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Investice\Investiční akce\akce 2019\Bytový dům se sociálními byty\Zadavaci rizeni 2021\Soupis_praci\"/>
    </mc:Choice>
  </mc:AlternateContent>
  <bookViews>
    <workbookView xWindow="0" yWindow="0" windowWidth="25200" windowHeight="11550"/>
  </bookViews>
  <sheets>
    <sheet name="Účastník" sheetId="1" r:id="rId1"/>
    <sheet name="Stavba" sheetId="2" r:id="rId2"/>
    <sheet name="00 01 " sheetId="3" r:id="rId3"/>
    <sheet name="01 101 " sheetId="4" r:id="rId4"/>
    <sheet name="01 102 " sheetId="5" r:id="rId5"/>
    <sheet name="01 103 " sheetId="6" r:id="rId6"/>
    <sheet name="01 104 " sheetId="7" r:id="rId7"/>
    <sheet name="01 105 " sheetId="8" r:id="rId8"/>
    <sheet name="01 106 " sheetId="9" r:id="rId9"/>
    <sheet name="01 107 " sheetId="10" r:id="rId10"/>
    <sheet name="01 108 " sheetId="11" r:id="rId11"/>
    <sheet name="01 109 " sheetId="12" r:id="rId12"/>
    <sheet name="01 110 " sheetId="13" r:id="rId13"/>
    <sheet name="01 111 " sheetId="14" r:id="rId14"/>
    <sheet name="01 112 " sheetId="15" r:id="rId15"/>
    <sheet name="01 113 " sheetId="16" r:id="rId16"/>
    <sheet name="01 114 " sheetId="17" r:id="rId17"/>
    <sheet name="01 115 " sheetId="18" r:id="rId18"/>
    <sheet name="01 116 " sheetId="19" r:id="rId19"/>
    <sheet name="01 117 " sheetId="20" r:id="rId20"/>
    <sheet name="01 118 " sheetId="21" r:id="rId21"/>
    <sheet name="01 119 " sheetId="22" r:id="rId22"/>
    <sheet name="01 120 " sheetId="23" r:id="rId23"/>
    <sheet name="01 121 " sheetId="24" r:id="rId24"/>
    <sheet name="01 122 " sheetId="25" r:id="rId25"/>
    <sheet name="01 123 " sheetId="26" r:id="rId26"/>
    <sheet name="01 124 " sheetId="27" r:id="rId27"/>
    <sheet name="01 125 " sheetId="28" r:id="rId28"/>
    <sheet name="01 126 " sheetId="29" r:id="rId29"/>
    <sheet name="01 127 " sheetId="30" r:id="rId30"/>
    <sheet name="01 128 " sheetId="31" r:id="rId31"/>
    <sheet name="01 129 " sheetId="32" r:id="rId32"/>
    <sheet name="01 130 " sheetId="33" r:id="rId33"/>
    <sheet name="01 131 " sheetId="34" r:id="rId34"/>
    <sheet name="01 132 " sheetId="35" r:id="rId35"/>
    <sheet name="02 101 " sheetId="36" r:id="rId36"/>
    <sheet name="02 102 " sheetId="37" r:id="rId37"/>
    <sheet name="02 103 " sheetId="38" r:id="rId38"/>
    <sheet name="02 104 " sheetId="39" r:id="rId39"/>
    <sheet name="03 101 " sheetId="40" r:id="rId40"/>
    <sheet name="03 102 " sheetId="41" r:id="rId41"/>
    <sheet name="04 101 " sheetId="42" r:id="rId42"/>
    <sheet name="04 102 " sheetId="43" r:id="rId43"/>
    <sheet name="05 D.1.4.5.1C " sheetId="44" r:id="rId44"/>
    <sheet name="05 D.1.4.5.2D " sheetId="45" r:id="rId45"/>
    <sheet name="05 D.1.4.5B " sheetId="47" r:id="rId46"/>
    <sheet name="05 D.1.4.5A " sheetId="46" r:id="rId47"/>
    <sheet name="06 D.1.4.6B " sheetId="49" r:id="rId48"/>
    <sheet name="06 D.1.4.6A " sheetId="48" r:id="rId49"/>
    <sheet name="06 D.1.4.6D " sheetId="51" r:id="rId50"/>
    <sheet name="06 D.1.4.6C " sheetId="50" r:id="rId51"/>
    <sheet name="06 D.1.4.6F " sheetId="53" r:id="rId52"/>
    <sheet name="06 D.1.4.6E " sheetId="52" r:id="rId53"/>
    <sheet name="08 01 " sheetId="54" r:id="rId54"/>
    <sheet name="08 02 " sheetId="55" r:id="rId55"/>
    <sheet name="09 01 " sheetId="56" r:id="rId56"/>
    <sheet name="09 02 " sheetId="57" r:id="rId57"/>
    <sheet name="11 D.2.4-MA B " sheetId="59" r:id="rId58"/>
    <sheet name="11 D.2.4-MA A " sheetId="58" r:id="rId59"/>
    <sheet name="14 01 " sheetId="60" r:id="rId60"/>
    <sheet name="15 01 " sheetId="61" r:id="rId61"/>
    <sheet name="16 D.6 " sheetId="62" r:id="rId62"/>
    <sheet name="18 01 " sheetId="63" r:id="rId63"/>
    <sheet name="20 101 " sheetId="64" r:id="rId64"/>
    <sheet name="20 102 " sheetId="65" r:id="rId65"/>
    <sheet name="21 01 " sheetId="66" r:id="rId66"/>
    <sheet name="21 02 " sheetId="67" r:id="rId67"/>
    <sheet name="99 01 " sheetId="68" r:id="rId68"/>
    <sheet name="99 02 " sheetId="69" r:id="rId69"/>
  </sheets>
  <externalReferences>
    <externalReference r:id="rId70"/>
  </externalReferences>
  <definedNames>
    <definedName name="cisloobjektu">#REF!</definedName>
    <definedName name="CisloStavby" localSheetId="1">Stavba!$D$5</definedName>
    <definedName name="cislostavby">#REF!</definedName>
    <definedName name="dadresa" localSheetId="3">[1]Stavba!#REF!</definedName>
    <definedName name="dadresa" localSheetId="4">[1]Stavba!#REF!</definedName>
    <definedName name="dadresa" localSheetId="5">[1]Stavba!#REF!</definedName>
    <definedName name="dadresa" localSheetId="6">[1]Stavba!#REF!</definedName>
    <definedName name="dadresa" localSheetId="7">[1]Stavba!#REF!</definedName>
    <definedName name="dadresa" localSheetId="8">[1]Stavba!#REF!</definedName>
    <definedName name="dadresa" localSheetId="9">[1]Stavba!#REF!</definedName>
    <definedName name="dadresa" localSheetId="10">[1]Stavba!#REF!</definedName>
    <definedName name="dadresa" localSheetId="11">[1]Stavba!#REF!</definedName>
    <definedName name="dadresa" localSheetId="12">[1]Stavba!#REF!</definedName>
    <definedName name="dadresa" localSheetId="13">[1]Stavba!#REF!</definedName>
    <definedName name="dadresa" localSheetId="14">[1]Stavba!#REF!</definedName>
    <definedName name="dadresa" localSheetId="15">[1]Stavba!#REF!</definedName>
    <definedName name="dadresa" localSheetId="16">[1]Stavba!#REF!</definedName>
    <definedName name="dadresa" localSheetId="17">[1]Stavba!#REF!</definedName>
    <definedName name="dadresa" localSheetId="18">[1]Stavba!#REF!</definedName>
    <definedName name="dadresa" localSheetId="19">[1]Stavba!#REF!</definedName>
    <definedName name="dadresa" localSheetId="20">[1]Stavba!#REF!</definedName>
    <definedName name="dadresa" localSheetId="21">[1]Stavba!#REF!</definedName>
    <definedName name="dadresa" localSheetId="22">[1]Stavba!#REF!</definedName>
    <definedName name="dadresa" localSheetId="23">[1]Stavba!#REF!</definedName>
    <definedName name="dadresa" localSheetId="24">[1]Stavba!#REF!</definedName>
    <definedName name="dadresa" localSheetId="25">[1]Stavba!#REF!</definedName>
    <definedName name="dadresa" localSheetId="26">[1]Stavba!#REF!</definedName>
    <definedName name="dadresa" localSheetId="27">[1]Stavba!#REF!</definedName>
    <definedName name="dadresa" localSheetId="28">[1]Stavba!#REF!</definedName>
    <definedName name="dadresa" localSheetId="29">[1]Stavba!#REF!</definedName>
    <definedName name="dadresa" localSheetId="30">[1]Stavba!#REF!</definedName>
    <definedName name="dadresa" localSheetId="31">[1]Stavba!#REF!</definedName>
    <definedName name="dadresa" localSheetId="32">[1]Stavba!#REF!</definedName>
    <definedName name="dadresa" localSheetId="33">[1]Stavba!#REF!</definedName>
    <definedName name="dadresa" localSheetId="34">[1]Stavba!#REF!</definedName>
    <definedName name="dadresa" localSheetId="35">[1]Stavba!#REF!</definedName>
    <definedName name="dadresa" localSheetId="36">[1]Stavba!#REF!</definedName>
    <definedName name="dadresa" localSheetId="37">[1]Stavba!#REF!</definedName>
    <definedName name="dadresa" localSheetId="38">[1]Stavba!#REF!</definedName>
    <definedName name="dadresa" localSheetId="39">[1]Stavba!#REF!</definedName>
    <definedName name="dadresa" localSheetId="40">[1]Stavba!#REF!</definedName>
    <definedName name="dadresa" localSheetId="41">[1]Stavba!#REF!</definedName>
    <definedName name="dadresa" localSheetId="42">[1]Stavba!#REF!</definedName>
    <definedName name="dadresa" localSheetId="43">[1]Stavba!#REF!</definedName>
    <definedName name="dadresa" localSheetId="44">[1]Stavba!#REF!</definedName>
    <definedName name="dadresa" localSheetId="46">[1]Stavba!#REF!</definedName>
    <definedName name="dadresa" localSheetId="45">[1]Stavba!#REF!</definedName>
    <definedName name="dadresa" localSheetId="48">[1]Stavba!#REF!</definedName>
    <definedName name="dadresa" localSheetId="47">[1]Stavba!#REF!</definedName>
    <definedName name="dadresa" localSheetId="50">[1]Stavba!#REF!</definedName>
    <definedName name="dadresa" localSheetId="49">[1]Stavba!#REF!</definedName>
    <definedName name="dadresa" localSheetId="52">[1]Stavba!#REF!</definedName>
    <definedName name="dadresa" localSheetId="51">[1]Stavba!#REF!</definedName>
    <definedName name="dadresa" localSheetId="53">[1]Stavba!#REF!</definedName>
    <definedName name="dadresa" localSheetId="54">[1]Stavba!#REF!</definedName>
    <definedName name="dadresa" localSheetId="55">[1]Stavba!#REF!</definedName>
    <definedName name="dadresa" localSheetId="56">[1]Stavba!#REF!</definedName>
    <definedName name="dadresa" localSheetId="58">[1]Stavba!#REF!</definedName>
    <definedName name="dadresa" localSheetId="57">[1]Stavba!#REF!</definedName>
    <definedName name="dadresa" localSheetId="59">[1]Stavba!#REF!</definedName>
    <definedName name="dadresa" localSheetId="60">[1]Stavba!#REF!</definedName>
    <definedName name="dadresa" localSheetId="61">[1]Stavba!#REF!</definedName>
    <definedName name="dadresa" localSheetId="62">[1]Stavba!#REF!</definedName>
    <definedName name="dadresa" localSheetId="63">[1]Stavba!#REF!</definedName>
    <definedName name="dadresa" localSheetId="64">[1]Stavba!#REF!</definedName>
    <definedName name="dadresa" localSheetId="65">[1]Stavba!#REF!</definedName>
    <definedName name="dadresa" localSheetId="66">[1]Stavba!#REF!</definedName>
    <definedName name="dadresa" localSheetId="67">[1]Stavba!#REF!</definedName>
    <definedName name="dadresa" localSheetId="68">[1]Stavba!#REF!</definedName>
    <definedName name="dadresa">Stavba!#REF!</definedName>
    <definedName name="Datum">#REF!</definedName>
    <definedName name="DIČ" localSheetId="3">[1]Stavba!#REF!</definedName>
    <definedName name="DIČ" localSheetId="4">[1]Stavba!#REF!</definedName>
    <definedName name="DIČ" localSheetId="5">[1]Stavba!#REF!</definedName>
    <definedName name="DIČ" localSheetId="6">[1]Stavba!#REF!</definedName>
    <definedName name="DIČ" localSheetId="7">[1]Stavba!#REF!</definedName>
    <definedName name="DIČ" localSheetId="8">[1]Stavba!#REF!</definedName>
    <definedName name="DIČ" localSheetId="9">[1]Stavba!#REF!</definedName>
    <definedName name="DIČ" localSheetId="10">[1]Stavba!#REF!</definedName>
    <definedName name="DIČ" localSheetId="11">[1]Stavba!#REF!</definedName>
    <definedName name="DIČ" localSheetId="12">[1]Stavba!#REF!</definedName>
    <definedName name="DIČ" localSheetId="13">[1]Stavba!#REF!</definedName>
    <definedName name="DIČ" localSheetId="14">[1]Stavba!#REF!</definedName>
    <definedName name="DIČ" localSheetId="15">[1]Stavba!#REF!</definedName>
    <definedName name="DIČ" localSheetId="16">[1]Stavba!#REF!</definedName>
    <definedName name="DIČ" localSheetId="17">[1]Stavba!#REF!</definedName>
    <definedName name="DIČ" localSheetId="18">[1]Stavba!#REF!</definedName>
    <definedName name="DIČ" localSheetId="19">[1]Stavba!#REF!</definedName>
    <definedName name="DIČ" localSheetId="20">[1]Stavba!#REF!</definedName>
    <definedName name="DIČ" localSheetId="21">[1]Stavba!#REF!</definedName>
    <definedName name="DIČ" localSheetId="22">[1]Stavba!#REF!</definedName>
    <definedName name="DIČ" localSheetId="23">[1]Stavba!#REF!</definedName>
    <definedName name="DIČ" localSheetId="24">[1]Stavba!#REF!</definedName>
    <definedName name="DIČ" localSheetId="25">[1]Stavba!#REF!</definedName>
    <definedName name="DIČ" localSheetId="26">[1]Stavba!#REF!</definedName>
    <definedName name="DIČ" localSheetId="27">[1]Stavba!#REF!</definedName>
    <definedName name="DIČ" localSheetId="28">[1]Stavba!#REF!</definedName>
    <definedName name="DIČ" localSheetId="29">[1]Stavba!#REF!</definedName>
    <definedName name="DIČ" localSheetId="30">[1]Stavba!#REF!</definedName>
    <definedName name="DIČ" localSheetId="31">[1]Stavba!#REF!</definedName>
    <definedName name="DIČ" localSheetId="32">[1]Stavba!#REF!</definedName>
    <definedName name="DIČ" localSheetId="33">[1]Stavba!#REF!</definedName>
    <definedName name="DIČ" localSheetId="34">[1]Stavba!#REF!</definedName>
    <definedName name="DIČ" localSheetId="35">[1]Stavba!#REF!</definedName>
    <definedName name="DIČ" localSheetId="36">[1]Stavba!#REF!</definedName>
    <definedName name="DIČ" localSheetId="37">[1]Stavba!#REF!</definedName>
    <definedName name="DIČ" localSheetId="38">[1]Stavba!#REF!</definedName>
    <definedName name="DIČ" localSheetId="39">[1]Stavba!#REF!</definedName>
    <definedName name="DIČ" localSheetId="40">[1]Stavba!#REF!</definedName>
    <definedName name="DIČ" localSheetId="41">[1]Stavba!#REF!</definedName>
    <definedName name="DIČ" localSheetId="42">[1]Stavba!#REF!</definedName>
    <definedName name="DIČ" localSheetId="43">[1]Stavba!#REF!</definedName>
    <definedName name="DIČ" localSheetId="44">[1]Stavba!#REF!</definedName>
    <definedName name="DIČ" localSheetId="46">[1]Stavba!#REF!</definedName>
    <definedName name="DIČ" localSheetId="45">[1]Stavba!#REF!</definedName>
    <definedName name="DIČ" localSheetId="48">[1]Stavba!#REF!</definedName>
    <definedName name="DIČ" localSheetId="47">[1]Stavba!#REF!</definedName>
    <definedName name="DIČ" localSheetId="50">[1]Stavba!#REF!</definedName>
    <definedName name="DIČ" localSheetId="49">[1]Stavba!#REF!</definedName>
    <definedName name="DIČ" localSheetId="52">[1]Stavba!#REF!</definedName>
    <definedName name="DIČ" localSheetId="51">[1]Stavba!#REF!</definedName>
    <definedName name="DIČ" localSheetId="53">[1]Stavba!#REF!</definedName>
    <definedName name="DIČ" localSheetId="54">[1]Stavba!#REF!</definedName>
    <definedName name="DIČ" localSheetId="55">[1]Stavba!#REF!</definedName>
    <definedName name="DIČ" localSheetId="56">[1]Stavba!#REF!</definedName>
    <definedName name="DIČ" localSheetId="58">[1]Stavba!#REF!</definedName>
    <definedName name="DIČ" localSheetId="57">[1]Stavba!#REF!</definedName>
    <definedName name="DIČ" localSheetId="59">[1]Stavba!#REF!</definedName>
    <definedName name="DIČ" localSheetId="60">[1]Stavba!#REF!</definedName>
    <definedName name="DIČ" localSheetId="61">[1]Stavba!#REF!</definedName>
    <definedName name="DIČ" localSheetId="62">[1]Stavba!#REF!</definedName>
    <definedName name="DIČ" localSheetId="63">[1]Stavba!#REF!</definedName>
    <definedName name="DIČ" localSheetId="64">[1]Stavba!#REF!</definedName>
    <definedName name="DIČ" localSheetId="65">[1]Stavba!#REF!</definedName>
    <definedName name="DIČ" localSheetId="66">[1]Stavba!#REF!</definedName>
    <definedName name="DIČ" localSheetId="67">[1]Stavba!#REF!</definedName>
    <definedName name="DIČ" localSheetId="68">[1]Stavba!#REF!</definedName>
    <definedName name="DIČ">Stavba!#REF!</definedName>
    <definedName name="Dil">#REF!</definedName>
    <definedName name="dmisto" localSheetId="3">[1]Stavba!#REF!</definedName>
    <definedName name="dmisto" localSheetId="4">[1]Stavba!#REF!</definedName>
    <definedName name="dmisto" localSheetId="5">[1]Stavba!#REF!</definedName>
    <definedName name="dmisto" localSheetId="6">[1]Stavba!#REF!</definedName>
    <definedName name="dmisto" localSheetId="7">[1]Stavba!#REF!</definedName>
    <definedName name="dmisto" localSheetId="8">[1]Stavba!#REF!</definedName>
    <definedName name="dmisto" localSheetId="9">[1]Stavba!#REF!</definedName>
    <definedName name="dmisto" localSheetId="10">[1]Stavba!#REF!</definedName>
    <definedName name="dmisto" localSheetId="11">[1]Stavba!#REF!</definedName>
    <definedName name="dmisto" localSheetId="12">[1]Stavba!#REF!</definedName>
    <definedName name="dmisto" localSheetId="13">[1]Stavba!#REF!</definedName>
    <definedName name="dmisto" localSheetId="14">[1]Stavba!#REF!</definedName>
    <definedName name="dmisto" localSheetId="15">[1]Stavba!#REF!</definedName>
    <definedName name="dmisto" localSheetId="16">[1]Stavba!#REF!</definedName>
    <definedName name="dmisto" localSheetId="17">[1]Stavba!#REF!</definedName>
    <definedName name="dmisto" localSheetId="18">[1]Stavba!#REF!</definedName>
    <definedName name="dmisto" localSheetId="19">[1]Stavba!#REF!</definedName>
    <definedName name="dmisto" localSheetId="20">[1]Stavba!#REF!</definedName>
    <definedName name="dmisto" localSheetId="21">[1]Stavba!#REF!</definedName>
    <definedName name="dmisto" localSheetId="22">[1]Stavba!#REF!</definedName>
    <definedName name="dmisto" localSheetId="23">[1]Stavba!#REF!</definedName>
    <definedName name="dmisto" localSheetId="24">[1]Stavba!#REF!</definedName>
    <definedName name="dmisto" localSheetId="25">[1]Stavba!#REF!</definedName>
    <definedName name="dmisto" localSheetId="26">[1]Stavba!#REF!</definedName>
    <definedName name="dmisto" localSheetId="27">[1]Stavba!#REF!</definedName>
    <definedName name="dmisto" localSheetId="28">[1]Stavba!#REF!</definedName>
    <definedName name="dmisto" localSheetId="29">[1]Stavba!#REF!</definedName>
    <definedName name="dmisto" localSheetId="30">[1]Stavba!#REF!</definedName>
    <definedName name="dmisto" localSheetId="31">[1]Stavba!#REF!</definedName>
    <definedName name="dmisto" localSheetId="32">[1]Stavba!#REF!</definedName>
    <definedName name="dmisto" localSheetId="33">[1]Stavba!#REF!</definedName>
    <definedName name="dmisto" localSheetId="34">[1]Stavba!#REF!</definedName>
    <definedName name="dmisto" localSheetId="35">[1]Stavba!#REF!</definedName>
    <definedName name="dmisto" localSheetId="36">[1]Stavba!#REF!</definedName>
    <definedName name="dmisto" localSheetId="37">[1]Stavba!#REF!</definedName>
    <definedName name="dmisto" localSheetId="38">[1]Stavba!#REF!</definedName>
    <definedName name="dmisto" localSheetId="39">[1]Stavba!#REF!</definedName>
    <definedName name="dmisto" localSheetId="40">[1]Stavba!#REF!</definedName>
    <definedName name="dmisto" localSheetId="41">[1]Stavba!#REF!</definedName>
    <definedName name="dmisto" localSheetId="42">[1]Stavba!#REF!</definedName>
    <definedName name="dmisto" localSheetId="43">[1]Stavba!#REF!</definedName>
    <definedName name="dmisto" localSheetId="44">[1]Stavba!#REF!</definedName>
    <definedName name="dmisto" localSheetId="46">[1]Stavba!#REF!</definedName>
    <definedName name="dmisto" localSheetId="45">[1]Stavba!#REF!</definedName>
    <definedName name="dmisto" localSheetId="48">[1]Stavba!#REF!</definedName>
    <definedName name="dmisto" localSheetId="47">[1]Stavba!#REF!</definedName>
    <definedName name="dmisto" localSheetId="50">[1]Stavba!#REF!</definedName>
    <definedName name="dmisto" localSheetId="49">[1]Stavba!#REF!</definedName>
    <definedName name="dmisto" localSheetId="52">[1]Stavba!#REF!</definedName>
    <definedName name="dmisto" localSheetId="51">[1]Stavba!#REF!</definedName>
    <definedName name="dmisto" localSheetId="53">[1]Stavba!#REF!</definedName>
    <definedName name="dmisto" localSheetId="54">[1]Stavba!#REF!</definedName>
    <definedName name="dmisto" localSheetId="55">[1]Stavba!#REF!</definedName>
    <definedName name="dmisto" localSheetId="56">[1]Stavba!#REF!</definedName>
    <definedName name="dmisto" localSheetId="58">[1]Stavba!#REF!</definedName>
    <definedName name="dmisto" localSheetId="57">[1]Stavba!#REF!</definedName>
    <definedName name="dmisto" localSheetId="59">[1]Stavba!#REF!</definedName>
    <definedName name="dmisto" localSheetId="60">[1]Stavba!#REF!</definedName>
    <definedName name="dmisto" localSheetId="61">[1]Stavba!#REF!</definedName>
    <definedName name="dmisto" localSheetId="62">[1]Stavba!#REF!</definedName>
    <definedName name="dmisto" localSheetId="63">[1]Stavba!#REF!</definedName>
    <definedName name="dmisto" localSheetId="64">[1]Stavba!#REF!</definedName>
    <definedName name="dmisto" localSheetId="65">[1]Stavba!#REF!</definedName>
    <definedName name="dmisto" localSheetId="66">[1]Stavba!#REF!</definedName>
    <definedName name="dmisto" localSheetId="67">[1]Stavba!#REF!</definedName>
    <definedName name="dmisto" localSheetId="68">[1]Stavba!#REF!</definedName>
    <definedName name="dmisto">Stavba!#REF!</definedName>
    <definedName name="Dodavka">#REF!</definedName>
    <definedName name="Dodavka0" localSheetId="3">'01 101 '!#REF!</definedName>
    <definedName name="Dodavka0" localSheetId="4">'01 102 '!#REF!</definedName>
    <definedName name="Dodavka0" localSheetId="5">'01 103 '!#REF!</definedName>
    <definedName name="Dodavka0" localSheetId="6">'01 104 '!#REF!</definedName>
    <definedName name="Dodavka0" localSheetId="7">'01 105 '!#REF!</definedName>
    <definedName name="Dodavka0" localSheetId="8">'01 106 '!#REF!</definedName>
    <definedName name="Dodavka0" localSheetId="9">'01 107 '!#REF!</definedName>
    <definedName name="Dodavka0" localSheetId="10">'01 108 '!#REF!</definedName>
    <definedName name="Dodavka0" localSheetId="11">'01 109 '!#REF!</definedName>
    <definedName name="Dodavka0" localSheetId="12">'01 110 '!#REF!</definedName>
    <definedName name="Dodavka0" localSheetId="13">'01 111 '!#REF!</definedName>
    <definedName name="Dodavka0" localSheetId="14">'01 112 '!#REF!</definedName>
    <definedName name="Dodavka0" localSheetId="15">'01 113 '!#REF!</definedName>
    <definedName name="Dodavka0" localSheetId="16">'01 114 '!#REF!</definedName>
    <definedName name="Dodavka0" localSheetId="17">'01 115 '!#REF!</definedName>
    <definedName name="Dodavka0" localSheetId="18">'01 116 '!#REF!</definedName>
    <definedName name="Dodavka0" localSheetId="19">'01 117 '!#REF!</definedName>
    <definedName name="Dodavka0" localSheetId="20">'01 118 '!#REF!</definedName>
    <definedName name="Dodavka0" localSheetId="21">'01 119 '!#REF!</definedName>
    <definedName name="Dodavka0" localSheetId="22">'01 120 '!#REF!</definedName>
    <definedName name="Dodavka0" localSheetId="23">'01 121 '!#REF!</definedName>
    <definedName name="Dodavka0" localSheetId="24">'01 122 '!#REF!</definedName>
    <definedName name="Dodavka0" localSheetId="25">'01 123 '!#REF!</definedName>
    <definedName name="Dodavka0" localSheetId="26">'01 124 '!#REF!</definedName>
    <definedName name="Dodavka0" localSheetId="27">'01 125 '!#REF!</definedName>
    <definedName name="Dodavka0" localSheetId="28">'01 126 '!#REF!</definedName>
    <definedName name="Dodavka0" localSheetId="29">'01 127 '!#REF!</definedName>
    <definedName name="Dodavka0" localSheetId="30">'01 128 '!#REF!</definedName>
    <definedName name="Dodavka0" localSheetId="31">'01 129 '!#REF!</definedName>
    <definedName name="Dodavka0" localSheetId="32">'01 130 '!#REF!</definedName>
    <definedName name="Dodavka0" localSheetId="33">'01 131 '!#REF!</definedName>
    <definedName name="Dodavka0" localSheetId="34">'01 132 '!#REF!</definedName>
    <definedName name="Dodavka0" localSheetId="35">'02 101 '!#REF!</definedName>
    <definedName name="Dodavka0" localSheetId="36">'02 102 '!#REF!</definedName>
    <definedName name="Dodavka0" localSheetId="37">'02 103 '!#REF!</definedName>
    <definedName name="Dodavka0" localSheetId="38">'02 104 '!#REF!</definedName>
    <definedName name="Dodavka0" localSheetId="39">'03 101 '!#REF!</definedName>
    <definedName name="Dodavka0" localSheetId="40">'03 102 '!#REF!</definedName>
    <definedName name="Dodavka0" localSheetId="41">'04 101 '!#REF!</definedName>
    <definedName name="Dodavka0" localSheetId="42">'04 102 '!#REF!</definedName>
    <definedName name="Dodavka0" localSheetId="43">'05 D.1.4.5.1C '!#REF!</definedName>
    <definedName name="Dodavka0" localSheetId="44">'05 D.1.4.5.2D '!#REF!</definedName>
    <definedName name="Dodavka0" localSheetId="46">'05 D.1.4.5A '!#REF!</definedName>
    <definedName name="Dodavka0" localSheetId="45">'05 D.1.4.5B '!#REF!</definedName>
    <definedName name="Dodavka0" localSheetId="48">'06 D.1.4.6A '!#REF!</definedName>
    <definedName name="Dodavka0" localSheetId="47">'06 D.1.4.6B '!#REF!</definedName>
    <definedName name="Dodavka0" localSheetId="50">'06 D.1.4.6C '!#REF!</definedName>
    <definedName name="Dodavka0" localSheetId="49">'06 D.1.4.6D '!#REF!</definedName>
    <definedName name="Dodavka0" localSheetId="52">'06 D.1.4.6E '!#REF!</definedName>
    <definedName name="Dodavka0" localSheetId="51">'06 D.1.4.6F '!#REF!</definedName>
    <definedName name="Dodavka0" localSheetId="53">'08 01 '!#REF!</definedName>
    <definedName name="Dodavka0" localSheetId="54">'08 02 '!#REF!</definedName>
    <definedName name="Dodavka0" localSheetId="55">'09 01 '!#REF!</definedName>
    <definedName name="Dodavka0" localSheetId="56">'09 02 '!#REF!</definedName>
    <definedName name="Dodavka0" localSheetId="58">'11 D.2.4-MA A '!#REF!</definedName>
    <definedName name="Dodavka0" localSheetId="57">'11 D.2.4-MA B '!#REF!</definedName>
    <definedName name="Dodavka0" localSheetId="59">'14 01 '!#REF!</definedName>
    <definedName name="Dodavka0" localSheetId="60">'15 01 '!#REF!</definedName>
    <definedName name="Dodavka0" localSheetId="61">'16 D.6 '!#REF!</definedName>
    <definedName name="Dodavka0" localSheetId="62">'18 01 '!#REF!</definedName>
    <definedName name="Dodavka0" localSheetId="63">'20 101 '!#REF!</definedName>
    <definedName name="Dodavka0" localSheetId="64">'20 102 '!#REF!</definedName>
    <definedName name="Dodavka0" localSheetId="65">'21 01 '!#REF!</definedName>
    <definedName name="Dodavka0" localSheetId="66">'21 02 '!#REF!</definedName>
    <definedName name="Dodavka0" localSheetId="67">'99 01 '!#REF!</definedName>
    <definedName name="Dodavka0" localSheetId="68">'99 02 '!#REF!</definedName>
    <definedName name="Dodavka0">'00 01 '!#REF!</definedName>
    <definedName name="dpsc" localSheetId="3">[1]Stavba!#REF!</definedName>
    <definedName name="dpsc" localSheetId="4">[1]Stavba!#REF!</definedName>
    <definedName name="dpsc" localSheetId="5">[1]Stavba!#REF!</definedName>
    <definedName name="dpsc" localSheetId="6">[1]Stavba!#REF!</definedName>
    <definedName name="dpsc" localSheetId="7">[1]Stavba!#REF!</definedName>
    <definedName name="dpsc" localSheetId="8">[1]Stavba!#REF!</definedName>
    <definedName name="dpsc" localSheetId="9">[1]Stavba!#REF!</definedName>
    <definedName name="dpsc" localSheetId="10">[1]Stavba!#REF!</definedName>
    <definedName name="dpsc" localSheetId="11">[1]Stavba!#REF!</definedName>
    <definedName name="dpsc" localSheetId="12">[1]Stavba!#REF!</definedName>
    <definedName name="dpsc" localSheetId="13">[1]Stavba!#REF!</definedName>
    <definedName name="dpsc" localSheetId="14">[1]Stavba!#REF!</definedName>
    <definedName name="dpsc" localSheetId="15">[1]Stavba!#REF!</definedName>
    <definedName name="dpsc" localSheetId="16">[1]Stavba!#REF!</definedName>
    <definedName name="dpsc" localSheetId="17">[1]Stavba!#REF!</definedName>
    <definedName name="dpsc" localSheetId="18">[1]Stavba!#REF!</definedName>
    <definedName name="dpsc" localSheetId="19">[1]Stavba!#REF!</definedName>
    <definedName name="dpsc" localSheetId="20">[1]Stavba!#REF!</definedName>
    <definedName name="dpsc" localSheetId="21">[1]Stavba!#REF!</definedName>
    <definedName name="dpsc" localSheetId="22">[1]Stavba!#REF!</definedName>
    <definedName name="dpsc" localSheetId="23">[1]Stavba!#REF!</definedName>
    <definedName name="dpsc" localSheetId="24">[1]Stavba!#REF!</definedName>
    <definedName name="dpsc" localSheetId="25">[1]Stavba!#REF!</definedName>
    <definedName name="dpsc" localSheetId="26">[1]Stavba!#REF!</definedName>
    <definedName name="dpsc" localSheetId="27">[1]Stavba!#REF!</definedName>
    <definedName name="dpsc" localSheetId="28">[1]Stavba!#REF!</definedName>
    <definedName name="dpsc" localSheetId="29">[1]Stavba!#REF!</definedName>
    <definedName name="dpsc" localSheetId="30">[1]Stavba!#REF!</definedName>
    <definedName name="dpsc" localSheetId="31">[1]Stavba!#REF!</definedName>
    <definedName name="dpsc" localSheetId="32">[1]Stavba!#REF!</definedName>
    <definedName name="dpsc" localSheetId="33">[1]Stavba!#REF!</definedName>
    <definedName name="dpsc" localSheetId="34">[1]Stavba!#REF!</definedName>
    <definedName name="dpsc" localSheetId="35">[1]Stavba!#REF!</definedName>
    <definedName name="dpsc" localSheetId="36">[1]Stavba!#REF!</definedName>
    <definedName name="dpsc" localSheetId="37">[1]Stavba!#REF!</definedName>
    <definedName name="dpsc" localSheetId="38">[1]Stavba!#REF!</definedName>
    <definedName name="dpsc" localSheetId="39">[1]Stavba!#REF!</definedName>
    <definedName name="dpsc" localSheetId="40">[1]Stavba!#REF!</definedName>
    <definedName name="dpsc" localSheetId="41">[1]Stavba!#REF!</definedName>
    <definedName name="dpsc" localSheetId="42">[1]Stavba!#REF!</definedName>
    <definedName name="dpsc" localSheetId="43">[1]Stavba!#REF!</definedName>
    <definedName name="dpsc" localSheetId="44">[1]Stavba!#REF!</definedName>
    <definedName name="dpsc" localSheetId="46">[1]Stavba!#REF!</definedName>
    <definedName name="dpsc" localSheetId="45">[1]Stavba!#REF!</definedName>
    <definedName name="dpsc" localSheetId="48">[1]Stavba!#REF!</definedName>
    <definedName name="dpsc" localSheetId="47">[1]Stavba!#REF!</definedName>
    <definedName name="dpsc" localSheetId="50">[1]Stavba!#REF!</definedName>
    <definedName name="dpsc" localSheetId="49">[1]Stavba!#REF!</definedName>
    <definedName name="dpsc" localSheetId="52">[1]Stavba!#REF!</definedName>
    <definedName name="dpsc" localSheetId="51">[1]Stavba!#REF!</definedName>
    <definedName name="dpsc" localSheetId="53">[1]Stavba!#REF!</definedName>
    <definedName name="dpsc" localSheetId="54">[1]Stavba!#REF!</definedName>
    <definedName name="dpsc" localSheetId="55">[1]Stavba!#REF!</definedName>
    <definedName name="dpsc" localSheetId="56">[1]Stavba!#REF!</definedName>
    <definedName name="dpsc" localSheetId="58">[1]Stavba!#REF!</definedName>
    <definedName name="dpsc" localSheetId="57">[1]Stavba!#REF!</definedName>
    <definedName name="dpsc" localSheetId="59">[1]Stavba!#REF!</definedName>
    <definedName name="dpsc" localSheetId="60">[1]Stavba!#REF!</definedName>
    <definedName name="dpsc" localSheetId="61">[1]Stavba!#REF!</definedName>
    <definedName name="dpsc" localSheetId="62">[1]Stavba!#REF!</definedName>
    <definedName name="dpsc" localSheetId="63">[1]Stavba!#REF!</definedName>
    <definedName name="dpsc" localSheetId="64">[1]Stavba!#REF!</definedName>
    <definedName name="dpsc" localSheetId="65">[1]Stavba!#REF!</definedName>
    <definedName name="dpsc" localSheetId="66">[1]Stavba!#REF!</definedName>
    <definedName name="dpsc" localSheetId="67">[1]Stavba!#REF!</definedName>
    <definedName name="dpsc" localSheetId="68">[1]Stavba!#REF!</definedName>
    <definedName name="dpsc">Stavba!#REF!</definedName>
    <definedName name="HSV">#REF!</definedName>
    <definedName name="HSV0" localSheetId="3">'01 101 '!#REF!</definedName>
    <definedName name="HSV0" localSheetId="4">'01 102 '!#REF!</definedName>
    <definedName name="HSV0" localSheetId="5">'01 103 '!#REF!</definedName>
    <definedName name="HSV0" localSheetId="6">'01 104 '!#REF!</definedName>
    <definedName name="HSV0" localSheetId="7">'01 105 '!#REF!</definedName>
    <definedName name="HSV0" localSheetId="8">'01 106 '!#REF!</definedName>
    <definedName name="HSV0" localSheetId="9">'01 107 '!#REF!</definedName>
    <definedName name="HSV0" localSheetId="10">'01 108 '!#REF!</definedName>
    <definedName name="HSV0" localSheetId="11">'01 109 '!#REF!</definedName>
    <definedName name="HSV0" localSheetId="12">'01 110 '!#REF!</definedName>
    <definedName name="HSV0" localSheetId="13">'01 111 '!#REF!</definedName>
    <definedName name="HSV0" localSheetId="14">'01 112 '!#REF!</definedName>
    <definedName name="HSV0" localSheetId="15">'01 113 '!#REF!</definedName>
    <definedName name="HSV0" localSheetId="16">'01 114 '!#REF!</definedName>
    <definedName name="HSV0" localSheetId="17">'01 115 '!#REF!</definedName>
    <definedName name="HSV0" localSheetId="18">'01 116 '!#REF!</definedName>
    <definedName name="HSV0" localSheetId="19">'01 117 '!#REF!</definedName>
    <definedName name="HSV0" localSheetId="20">'01 118 '!#REF!</definedName>
    <definedName name="HSV0" localSheetId="21">'01 119 '!#REF!</definedName>
    <definedName name="HSV0" localSheetId="22">'01 120 '!#REF!</definedName>
    <definedName name="HSV0" localSheetId="23">'01 121 '!#REF!</definedName>
    <definedName name="HSV0" localSheetId="24">'01 122 '!#REF!</definedName>
    <definedName name="HSV0" localSheetId="25">'01 123 '!#REF!</definedName>
    <definedName name="HSV0" localSheetId="26">'01 124 '!#REF!</definedName>
    <definedName name="HSV0" localSheetId="27">'01 125 '!#REF!</definedName>
    <definedName name="HSV0" localSheetId="28">'01 126 '!#REF!</definedName>
    <definedName name="HSV0" localSheetId="29">'01 127 '!#REF!</definedName>
    <definedName name="HSV0" localSheetId="30">'01 128 '!#REF!</definedName>
    <definedName name="HSV0" localSheetId="31">'01 129 '!#REF!</definedName>
    <definedName name="HSV0" localSheetId="32">'01 130 '!#REF!</definedName>
    <definedName name="HSV0" localSheetId="33">'01 131 '!#REF!</definedName>
    <definedName name="HSV0" localSheetId="34">'01 132 '!#REF!</definedName>
    <definedName name="HSV0" localSheetId="35">'02 101 '!#REF!</definedName>
    <definedName name="HSV0" localSheetId="36">'02 102 '!#REF!</definedName>
    <definedName name="HSV0" localSheetId="37">'02 103 '!#REF!</definedName>
    <definedName name="HSV0" localSheetId="38">'02 104 '!#REF!</definedName>
    <definedName name="HSV0" localSheetId="39">'03 101 '!#REF!</definedName>
    <definedName name="HSV0" localSheetId="40">'03 102 '!#REF!</definedName>
    <definedName name="HSV0" localSheetId="41">'04 101 '!#REF!</definedName>
    <definedName name="HSV0" localSheetId="42">'04 102 '!#REF!</definedName>
    <definedName name="HSV0" localSheetId="43">'05 D.1.4.5.1C '!#REF!</definedName>
    <definedName name="HSV0" localSheetId="44">'05 D.1.4.5.2D '!#REF!</definedName>
    <definedName name="HSV0" localSheetId="46">'05 D.1.4.5A '!#REF!</definedName>
    <definedName name="HSV0" localSheetId="45">'05 D.1.4.5B '!#REF!</definedName>
    <definedName name="HSV0" localSheetId="48">'06 D.1.4.6A '!#REF!</definedName>
    <definedName name="HSV0" localSheetId="47">'06 D.1.4.6B '!#REF!</definedName>
    <definedName name="HSV0" localSheetId="50">'06 D.1.4.6C '!#REF!</definedName>
    <definedName name="HSV0" localSheetId="49">'06 D.1.4.6D '!#REF!</definedName>
    <definedName name="HSV0" localSheetId="52">'06 D.1.4.6E '!#REF!</definedName>
    <definedName name="HSV0" localSheetId="51">'06 D.1.4.6F '!#REF!</definedName>
    <definedName name="HSV0" localSheetId="53">'08 01 '!#REF!</definedName>
    <definedName name="HSV0" localSheetId="54">'08 02 '!#REF!</definedName>
    <definedName name="HSV0" localSheetId="55">'09 01 '!#REF!</definedName>
    <definedName name="HSV0" localSheetId="56">'09 02 '!#REF!</definedName>
    <definedName name="HSV0" localSheetId="58">'11 D.2.4-MA A '!#REF!</definedName>
    <definedName name="HSV0" localSheetId="57">'11 D.2.4-MA B '!#REF!</definedName>
    <definedName name="HSV0" localSheetId="59">'14 01 '!#REF!</definedName>
    <definedName name="HSV0" localSheetId="60">'15 01 '!#REF!</definedName>
    <definedName name="HSV0" localSheetId="61">'16 D.6 '!#REF!</definedName>
    <definedName name="HSV0" localSheetId="62">'18 01 '!#REF!</definedName>
    <definedName name="HSV0" localSheetId="63">'20 101 '!#REF!</definedName>
    <definedName name="HSV0" localSheetId="64">'20 102 '!#REF!</definedName>
    <definedName name="HSV0" localSheetId="65">'21 01 '!#REF!</definedName>
    <definedName name="HSV0" localSheetId="66">'21 02 '!#REF!</definedName>
    <definedName name="HSV0" localSheetId="67">'99 01 '!#REF!</definedName>
    <definedName name="HSV0" localSheetId="68">'99 02 '!#REF!</definedName>
    <definedName name="HSV0">'00 01 '!#REF!</definedName>
    <definedName name="HZS">#REF!</definedName>
    <definedName name="HZS0" localSheetId="3">'01 101 '!#REF!</definedName>
    <definedName name="HZS0" localSheetId="4">'01 102 '!#REF!</definedName>
    <definedName name="HZS0" localSheetId="5">'01 103 '!#REF!</definedName>
    <definedName name="HZS0" localSheetId="6">'01 104 '!#REF!</definedName>
    <definedName name="HZS0" localSheetId="7">'01 105 '!#REF!</definedName>
    <definedName name="HZS0" localSheetId="8">'01 106 '!#REF!</definedName>
    <definedName name="HZS0" localSheetId="9">'01 107 '!#REF!</definedName>
    <definedName name="HZS0" localSheetId="10">'01 108 '!#REF!</definedName>
    <definedName name="HZS0" localSheetId="11">'01 109 '!#REF!</definedName>
    <definedName name="HZS0" localSheetId="12">'01 110 '!#REF!</definedName>
    <definedName name="HZS0" localSheetId="13">'01 111 '!#REF!</definedName>
    <definedName name="HZS0" localSheetId="14">'01 112 '!#REF!</definedName>
    <definedName name="HZS0" localSheetId="15">'01 113 '!#REF!</definedName>
    <definedName name="HZS0" localSheetId="16">'01 114 '!#REF!</definedName>
    <definedName name="HZS0" localSheetId="17">'01 115 '!#REF!</definedName>
    <definedName name="HZS0" localSheetId="18">'01 116 '!#REF!</definedName>
    <definedName name="HZS0" localSheetId="19">'01 117 '!#REF!</definedName>
    <definedName name="HZS0" localSheetId="20">'01 118 '!#REF!</definedName>
    <definedName name="HZS0" localSheetId="21">'01 119 '!#REF!</definedName>
    <definedName name="HZS0" localSheetId="22">'01 120 '!#REF!</definedName>
    <definedName name="HZS0" localSheetId="23">'01 121 '!#REF!</definedName>
    <definedName name="HZS0" localSheetId="24">'01 122 '!#REF!</definedName>
    <definedName name="HZS0" localSheetId="25">'01 123 '!#REF!</definedName>
    <definedName name="HZS0" localSheetId="26">'01 124 '!#REF!</definedName>
    <definedName name="HZS0" localSheetId="27">'01 125 '!#REF!</definedName>
    <definedName name="HZS0" localSheetId="28">'01 126 '!#REF!</definedName>
    <definedName name="HZS0" localSheetId="29">'01 127 '!#REF!</definedName>
    <definedName name="HZS0" localSheetId="30">'01 128 '!#REF!</definedName>
    <definedName name="HZS0" localSheetId="31">'01 129 '!#REF!</definedName>
    <definedName name="HZS0" localSheetId="32">'01 130 '!#REF!</definedName>
    <definedName name="HZS0" localSheetId="33">'01 131 '!#REF!</definedName>
    <definedName name="HZS0" localSheetId="34">'01 132 '!#REF!</definedName>
    <definedName name="HZS0" localSheetId="35">'02 101 '!#REF!</definedName>
    <definedName name="HZS0" localSheetId="36">'02 102 '!#REF!</definedName>
    <definedName name="HZS0" localSheetId="37">'02 103 '!#REF!</definedName>
    <definedName name="HZS0" localSheetId="38">'02 104 '!#REF!</definedName>
    <definedName name="HZS0" localSheetId="39">'03 101 '!#REF!</definedName>
    <definedName name="HZS0" localSheetId="40">'03 102 '!#REF!</definedName>
    <definedName name="HZS0" localSheetId="41">'04 101 '!#REF!</definedName>
    <definedName name="HZS0" localSheetId="42">'04 102 '!#REF!</definedName>
    <definedName name="HZS0" localSheetId="43">'05 D.1.4.5.1C '!#REF!</definedName>
    <definedName name="HZS0" localSheetId="44">'05 D.1.4.5.2D '!#REF!</definedName>
    <definedName name="HZS0" localSheetId="46">'05 D.1.4.5A '!#REF!</definedName>
    <definedName name="HZS0" localSheetId="45">'05 D.1.4.5B '!#REF!</definedName>
    <definedName name="HZS0" localSheetId="48">'06 D.1.4.6A '!#REF!</definedName>
    <definedName name="HZS0" localSheetId="47">'06 D.1.4.6B '!#REF!</definedName>
    <definedName name="HZS0" localSheetId="50">'06 D.1.4.6C '!#REF!</definedName>
    <definedName name="HZS0" localSheetId="49">'06 D.1.4.6D '!#REF!</definedName>
    <definedName name="HZS0" localSheetId="52">'06 D.1.4.6E '!#REF!</definedName>
    <definedName name="HZS0" localSheetId="51">'06 D.1.4.6F '!#REF!</definedName>
    <definedName name="HZS0" localSheetId="53">'08 01 '!#REF!</definedName>
    <definedName name="HZS0" localSheetId="54">'08 02 '!#REF!</definedName>
    <definedName name="HZS0" localSheetId="55">'09 01 '!#REF!</definedName>
    <definedName name="HZS0" localSheetId="56">'09 02 '!#REF!</definedName>
    <definedName name="HZS0" localSheetId="58">'11 D.2.4-MA A '!#REF!</definedName>
    <definedName name="HZS0" localSheetId="57">'11 D.2.4-MA B '!#REF!</definedName>
    <definedName name="HZS0" localSheetId="59">'14 01 '!#REF!</definedName>
    <definedName name="HZS0" localSheetId="60">'15 01 '!#REF!</definedName>
    <definedName name="HZS0" localSheetId="61">'16 D.6 '!#REF!</definedName>
    <definedName name="HZS0" localSheetId="62">'18 01 '!#REF!</definedName>
    <definedName name="HZS0" localSheetId="63">'20 101 '!#REF!</definedName>
    <definedName name="HZS0" localSheetId="64">'20 102 '!#REF!</definedName>
    <definedName name="HZS0" localSheetId="65">'21 01 '!#REF!</definedName>
    <definedName name="HZS0" localSheetId="66">'21 02 '!#REF!</definedName>
    <definedName name="HZS0" localSheetId="67">'99 01 '!#REF!</definedName>
    <definedName name="HZS0" localSheetId="68">'99 02 '!#REF!</definedName>
    <definedName name="HZS0">'00 01 '!#REF!</definedName>
    <definedName name="IČO" localSheetId="3">[1]Stavba!#REF!</definedName>
    <definedName name="IČO" localSheetId="4">[1]Stavba!#REF!</definedName>
    <definedName name="IČO" localSheetId="5">[1]Stavba!#REF!</definedName>
    <definedName name="IČO" localSheetId="6">[1]Stavba!#REF!</definedName>
    <definedName name="IČO" localSheetId="7">[1]Stavba!#REF!</definedName>
    <definedName name="IČO" localSheetId="8">[1]Stavba!#REF!</definedName>
    <definedName name="IČO" localSheetId="9">[1]Stavba!#REF!</definedName>
    <definedName name="IČO" localSheetId="10">[1]Stavba!#REF!</definedName>
    <definedName name="IČO" localSheetId="11">[1]Stavba!#REF!</definedName>
    <definedName name="IČO" localSheetId="12">[1]Stavba!#REF!</definedName>
    <definedName name="IČO" localSheetId="13">[1]Stavba!#REF!</definedName>
    <definedName name="IČO" localSheetId="14">[1]Stavba!#REF!</definedName>
    <definedName name="IČO" localSheetId="15">[1]Stavba!#REF!</definedName>
    <definedName name="IČO" localSheetId="16">[1]Stavba!#REF!</definedName>
    <definedName name="IČO" localSheetId="17">[1]Stavba!#REF!</definedName>
    <definedName name="IČO" localSheetId="18">[1]Stavba!#REF!</definedName>
    <definedName name="IČO" localSheetId="19">[1]Stavba!#REF!</definedName>
    <definedName name="IČO" localSheetId="20">[1]Stavba!#REF!</definedName>
    <definedName name="IČO" localSheetId="21">[1]Stavba!#REF!</definedName>
    <definedName name="IČO" localSheetId="22">[1]Stavba!#REF!</definedName>
    <definedName name="IČO" localSheetId="23">[1]Stavba!#REF!</definedName>
    <definedName name="IČO" localSheetId="24">[1]Stavba!#REF!</definedName>
    <definedName name="IČO" localSheetId="25">[1]Stavba!#REF!</definedName>
    <definedName name="IČO" localSheetId="26">[1]Stavba!#REF!</definedName>
    <definedName name="IČO" localSheetId="27">[1]Stavba!#REF!</definedName>
    <definedName name="IČO" localSheetId="28">[1]Stavba!#REF!</definedName>
    <definedName name="IČO" localSheetId="29">[1]Stavba!#REF!</definedName>
    <definedName name="IČO" localSheetId="30">[1]Stavba!#REF!</definedName>
    <definedName name="IČO" localSheetId="31">[1]Stavba!#REF!</definedName>
    <definedName name="IČO" localSheetId="32">[1]Stavba!#REF!</definedName>
    <definedName name="IČO" localSheetId="33">[1]Stavba!#REF!</definedName>
    <definedName name="IČO" localSheetId="34">[1]Stavba!#REF!</definedName>
    <definedName name="IČO" localSheetId="35">[1]Stavba!#REF!</definedName>
    <definedName name="IČO" localSheetId="36">[1]Stavba!#REF!</definedName>
    <definedName name="IČO" localSheetId="37">[1]Stavba!#REF!</definedName>
    <definedName name="IČO" localSheetId="38">[1]Stavba!#REF!</definedName>
    <definedName name="IČO" localSheetId="39">[1]Stavba!#REF!</definedName>
    <definedName name="IČO" localSheetId="40">[1]Stavba!#REF!</definedName>
    <definedName name="IČO" localSheetId="41">[1]Stavba!#REF!</definedName>
    <definedName name="IČO" localSheetId="42">[1]Stavba!#REF!</definedName>
    <definedName name="IČO" localSheetId="43">[1]Stavba!#REF!</definedName>
    <definedName name="IČO" localSheetId="44">[1]Stavba!#REF!</definedName>
    <definedName name="IČO" localSheetId="46">[1]Stavba!#REF!</definedName>
    <definedName name="IČO" localSheetId="45">[1]Stavba!#REF!</definedName>
    <definedName name="IČO" localSheetId="48">[1]Stavba!#REF!</definedName>
    <definedName name="IČO" localSheetId="47">[1]Stavba!#REF!</definedName>
    <definedName name="IČO" localSheetId="50">[1]Stavba!#REF!</definedName>
    <definedName name="IČO" localSheetId="49">[1]Stavba!#REF!</definedName>
    <definedName name="IČO" localSheetId="52">[1]Stavba!#REF!</definedName>
    <definedName name="IČO" localSheetId="51">[1]Stavba!#REF!</definedName>
    <definedName name="IČO" localSheetId="53">[1]Stavba!#REF!</definedName>
    <definedName name="IČO" localSheetId="54">[1]Stavba!#REF!</definedName>
    <definedName name="IČO" localSheetId="55">[1]Stavba!#REF!</definedName>
    <definedName name="IČO" localSheetId="56">[1]Stavba!#REF!</definedName>
    <definedName name="IČO" localSheetId="58">[1]Stavba!#REF!</definedName>
    <definedName name="IČO" localSheetId="57">[1]Stavba!#REF!</definedName>
    <definedName name="IČO" localSheetId="59">[1]Stavba!#REF!</definedName>
    <definedName name="IČO" localSheetId="60">[1]Stavba!#REF!</definedName>
    <definedName name="IČO" localSheetId="61">[1]Stavba!#REF!</definedName>
    <definedName name="IČO" localSheetId="62">[1]Stavba!#REF!</definedName>
    <definedName name="IČO" localSheetId="63">[1]Stavba!#REF!</definedName>
    <definedName name="IČO" localSheetId="64">[1]Stavba!#REF!</definedName>
    <definedName name="IČO" localSheetId="65">[1]Stavba!#REF!</definedName>
    <definedName name="IČO" localSheetId="66">[1]Stavba!#REF!</definedName>
    <definedName name="IČO" localSheetId="67">[1]Stavba!#REF!</definedName>
    <definedName name="IČO" localSheetId="68">[1]Stavba!#REF!</definedName>
    <definedName name="IČO">Stavba!#REF!</definedName>
    <definedName name="JKSO">#REF!</definedName>
    <definedName name="MJ">#REF!</definedName>
    <definedName name="Mont">#REF!</definedName>
    <definedName name="Montaz0" localSheetId="3">'01 101 '!#REF!</definedName>
    <definedName name="Montaz0" localSheetId="4">'01 102 '!#REF!</definedName>
    <definedName name="Montaz0" localSheetId="5">'01 103 '!#REF!</definedName>
    <definedName name="Montaz0" localSheetId="6">'01 104 '!#REF!</definedName>
    <definedName name="Montaz0" localSheetId="7">'01 105 '!#REF!</definedName>
    <definedName name="Montaz0" localSheetId="8">'01 106 '!#REF!</definedName>
    <definedName name="Montaz0" localSheetId="9">'01 107 '!#REF!</definedName>
    <definedName name="Montaz0" localSheetId="10">'01 108 '!#REF!</definedName>
    <definedName name="Montaz0" localSheetId="11">'01 109 '!#REF!</definedName>
    <definedName name="Montaz0" localSheetId="12">'01 110 '!#REF!</definedName>
    <definedName name="Montaz0" localSheetId="13">'01 111 '!#REF!</definedName>
    <definedName name="Montaz0" localSheetId="14">'01 112 '!#REF!</definedName>
    <definedName name="Montaz0" localSheetId="15">'01 113 '!#REF!</definedName>
    <definedName name="Montaz0" localSheetId="16">'01 114 '!#REF!</definedName>
    <definedName name="Montaz0" localSheetId="17">'01 115 '!#REF!</definedName>
    <definedName name="Montaz0" localSheetId="18">'01 116 '!#REF!</definedName>
    <definedName name="Montaz0" localSheetId="19">'01 117 '!#REF!</definedName>
    <definedName name="Montaz0" localSheetId="20">'01 118 '!#REF!</definedName>
    <definedName name="Montaz0" localSheetId="21">'01 119 '!#REF!</definedName>
    <definedName name="Montaz0" localSheetId="22">'01 120 '!#REF!</definedName>
    <definedName name="Montaz0" localSheetId="23">'01 121 '!#REF!</definedName>
    <definedName name="Montaz0" localSheetId="24">'01 122 '!#REF!</definedName>
    <definedName name="Montaz0" localSheetId="25">'01 123 '!#REF!</definedName>
    <definedName name="Montaz0" localSheetId="26">'01 124 '!#REF!</definedName>
    <definedName name="Montaz0" localSheetId="27">'01 125 '!#REF!</definedName>
    <definedName name="Montaz0" localSheetId="28">'01 126 '!#REF!</definedName>
    <definedName name="Montaz0" localSheetId="29">'01 127 '!#REF!</definedName>
    <definedName name="Montaz0" localSheetId="30">'01 128 '!#REF!</definedName>
    <definedName name="Montaz0" localSheetId="31">'01 129 '!#REF!</definedName>
    <definedName name="Montaz0" localSheetId="32">'01 130 '!#REF!</definedName>
    <definedName name="Montaz0" localSheetId="33">'01 131 '!#REF!</definedName>
    <definedName name="Montaz0" localSheetId="34">'01 132 '!#REF!</definedName>
    <definedName name="Montaz0" localSheetId="35">'02 101 '!#REF!</definedName>
    <definedName name="Montaz0" localSheetId="36">'02 102 '!#REF!</definedName>
    <definedName name="Montaz0" localSheetId="37">'02 103 '!#REF!</definedName>
    <definedName name="Montaz0" localSheetId="38">'02 104 '!#REF!</definedName>
    <definedName name="Montaz0" localSheetId="39">'03 101 '!#REF!</definedName>
    <definedName name="Montaz0" localSheetId="40">'03 102 '!#REF!</definedName>
    <definedName name="Montaz0" localSheetId="41">'04 101 '!#REF!</definedName>
    <definedName name="Montaz0" localSheetId="42">'04 102 '!#REF!</definedName>
    <definedName name="Montaz0" localSheetId="43">'05 D.1.4.5.1C '!#REF!</definedName>
    <definedName name="Montaz0" localSheetId="44">'05 D.1.4.5.2D '!#REF!</definedName>
    <definedName name="Montaz0" localSheetId="46">'05 D.1.4.5A '!#REF!</definedName>
    <definedName name="Montaz0" localSheetId="45">'05 D.1.4.5B '!#REF!</definedName>
    <definedName name="Montaz0" localSheetId="48">'06 D.1.4.6A '!#REF!</definedName>
    <definedName name="Montaz0" localSheetId="47">'06 D.1.4.6B '!#REF!</definedName>
    <definedName name="Montaz0" localSheetId="50">'06 D.1.4.6C '!#REF!</definedName>
    <definedName name="Montaz0" localSheetId="49">'06 D.1.4.6D '!#REF!</definedName>
    <definedName name="Montaz0" localSheetId="52">'06 D.1.4.6E '!#REF!</definedName>
    <definedName name="Montaz0" localSheetId="51">'06 D.1.4.6F '!#REF!</definedName>
    <definedName name="Montaz0" localSheetId="53">'08 01 '!#REF!</definedName>
    <definedName name="Montaz0" localSheetId="54">'08 02 '!#REF!</definedName>
    <definedName name="Montaz0" localSheetId="55">'09 01 '!#REF!</definedName>
    <definedName name="Montaz0" localSheetId="56">'09 02 '!#REF!</definedName>
    <definedName name="Montaz0" localSheetId="58">'11 D.2.4-MA A '!#REF!</definedName>
    <definedName name="Montaz0" localSheetId="57">'11 D.2.4-MA B '!#REF!</definedName>
    <definedName name="Montaz0" localSheetId="59">'14 01 '!#REF!</definedName>
    <definedName name="Montaz0" localSheetId="60">'15 01 '!#REF!</definedName>
    <definedName name="Montaz0" localSheetId="61">'16 D.6 '!#REF!</definedName>
    <definedName name="Montaz0" localSheetId="62">'18 01 '!#REF!</definedName>
    <definedName name="Montaz0" localSheetId="63">'20 101 '!#REF!</definedName>
    <definedName name="Montaz0" localSheetId="64">'20 102 '!#REF!</definedName>
    <definedName name="Montaz0" localSheetId="65">'21 01 '!#REF!</definedName>
    <definedName name="Montaz0" localSheetId="66">'21 02 '!#REF!</definedName>
    <definedName name="Montaz0" localSheetId="67">'99 01 '!#REF!</definedName>
    <definedName name="Montaz0" localSheetId="68">'99 02 '!#REF!</definedName>
    <definedName name="Montaz0">'00 01 '!#REF!</definedName>
    <definedName name="NazevDilu">#REF!</definedName>
    <definedName name="NazevObjektu" localSheetId="1">Stavba!$C$28</definedName>
    <definedName name="nazevobjektu">#REF!</definedName>
    <definedName name="NazevStavby" localSheetId="1">Stavba!$E$5</definedName>
    <definedName name="nazevstavby">#REF!</definedName>
    <definedName name="_xlnm.Print_Titles" localSheetId="2">'00 01 '!$1:$6</definedName>
    <definedName name="_xlnm.Print_Titles" localSheetId="3">'01 101 '!$1:$6</definedName>
    <definedName name="_xlnm.Print_Titles" localSheetId="4">'01 102 '!$1:$6</definedName>
    <definedName name="_xlnm.Print_Titles" localSheetId="5">'01 103 '!$1:$6</definedName>
    <definedName name="_xlnm.Print_Titles" localSheetId="6">'01 104 '!$1:$6</definedName>
    <definedName name="_xlnm.Print_Titles" localSheetId="7">'01 105 '!$1:$6</definedName>
    <definedName name="_xlnm.Print_Titles" localSheetId="8">'01 106 '!$1:$6</definedName>
    <definedName name="_xlnm.Print_Titles" localSheetId="9">'01 107 '!$1:$6</definedName>
    <definedName name="_xlnm.Print_Titles" localSheetId="10">'01 108 '!$1:$6</definedName>
    <definedName name="_xlnm.Print_Titles" localSheetId="11">'01 109 '!$1:$6</definedName>
    <definedName name="_xlnm.Print_Titles" localSheetId="12">'01 110 '!$1:$6</definedName>
    <definedName name="_xlnm.Print_Titles" localSheetId="13">'01 111 '!$1:$6</definedName>
    <definedName name="_xlnm.Print_Titles" localSheetId="14">'01 112 '!$1:$6</definedName>
    <definedName name="_xlnm.Print_Titles" localSheetId="15">'01 113 '!$1:$6</definedName>
    <definedName name="_xlnm.Print_Titles" localSheetId="16">'01 114 '!$1:$6</definedName>
    <definedName name="_xlnm.Print_Titles" localSheetId="17">'01 115 '!$1:$6</definedName>
    <definedName name="_xlnm.Print_Titles" localSheetId="18">'01 116 '!$1:$6</definedName>
    <definedName name="_xlnm.Print_Titles" localSheetId="19">'01 117 '!$1:$6</definedName>
    <definedName name="_xlnm.Print_Titles" localSheetId="20">'01 118 '!$1:$6</definedName>
    <definedName name="_xlnm.Print_Titles" localSheetId="21">'01 119 '!$1:$6</definedName>
    <definedName name="_xlnm.Print_Titles" localSheetId="22">'01 120 '!$1:$6</definedName>
    <definedName name="_xlnm.Print_Titles" localSheetId="23">'01 121 '!$1:$6</definedName>
    <definedName name="_xlnm.Print_Titles" localSheetId="24">'01 122 '!$1:$6</definedName>
    <definedName name="_xlnm.Print_Titles" localSheetId="25">'01 123 '!$1:$6</definedName>
    <definedName name="_xlnm.Print_Titles" localSheetId="26">'01 124 '!$1:$6</definedName>
    <definedName name="_xlnm.Print_Titles" localSheetId="27">'01 125 '!$1:$6</definedName>
    <definedName name="_xlnm.Print_Titles" localSheetId="28">'01 126 '!$1:$6</definedName>
    <definedName name="_xlnm.Print_Titles" localSheetId="29">'01 127 '!$1:$6</definedName>
    <definedName name="_xlnm.Print_Titles" localSheetId="30">'01 128 '!$1:$6</definedName>
    <definedName name="_xlnm.Print_Titles" localSheetId="31">'01 129 '!$1:$6</definedName>
    <definedName name="_xlnm.Print_Titles" localSheetId="32">'01 130 '!$1:$6</definedName>
    <definedName name="_xlnm.Print_Titles" localSheetId="33">'01 131 '!$1:$6</definedName>
    <definedName name="_xlnm.Print_Titles" localSheetId="34">'01 132 '!$1:$6</definedName>
    <definedName name="_xlnm.Print_Titles" localSheetId="35">'02 101 '!$1:$6</definedName>
    <definedName name="_xlnm.Print_Titles" localSheetId="36">'02 102 '!$1:$6</definedName>
    <definedName name="_xlnm.Print_Titles" localSheetId="37">'02 103 '!$1:$6</definedName>
    <definedName name="_xlnm.Print_Titles" localSheetId="38">'02 104 '!$1:$6</definedName>
    <definedName name="_xlnm.Print_Titles" localSheetId="39">'03 101 '!$1:$6</definedName>
    <definedName name="_xlnm.Print_Titles" localSheetId="40">'03 102 '!$1:$6</definedName>
    <definedName name="_xlnm.Print_Titles" localSheetId="41">'04 101 '!$1:$6</definedName>
    <definedName name="_xlnm.Print_Titles" localSheetId="42">'04 102 '!$1:$6</definedName>
    <definedName name="_xlnm.Print_Titles" localSheetId="43">'05 D.1.4.5.1C '!$1:$6</definedName>
    <definedName name="_xlnm.Print_Titles" localSheetId="44">'05 D.1.4.5.2D '!$1:$6</definedName>
    <definedName name="_xlnm.Print_Titles" localSheetId="46">'05 D.1.4.5A '!$1:$6</definedName>
    <definedName name="_xlnm.Print_Titles" localSheetId="45">'05 D.1.4.5B '!$1:$6</definedName>
    <definedName name="_xlnm.Print_Titles" localSheetId="48">'06 D.1.4.6A '!$1:$6</definedName>
    <definedName name="_xlnm.Print_Titles" localSheetId="47">'06 D.1.4.6B '!$1:$6</definedName>
    <definedName name="_xlnm.Print_Titles" localSheetId="50">'06 D.1.4.6C '!$1:$6</definedName>
    <definedName name="_xlnm.Print_Titles" localSheetId="49">'06 D.1.4.6D '!$1:$6</definedName>
    <definedName name="_xlnm.Print_Titles" localSheetId="52">'06 D.1.4.6E '!$1:$6</definedName>
    <definedName name="_xlnm.Print_Titles" localSheetId="51">'06 D.1.4.6F '!$1:$6</definedName>
    <definedName name="_xlnm.Print_Titles" localSheetId="53">'08 01 '!$1:$6</definedName>
    <definedName name="_xlnm.Print_Titles" localSheetId="54">'08 02 '!$1:$6</definedName>
    <definedName name="_xlnm.Print_Titles" localSheetId="55">'09 01 '!$1:$6</definedName>
    <definedName name="_xlnm.Print_Titles" localSheetId="56">'09 02 '!$1:$6</definedName>
    <definedName name="_xlnm.Print_Titles" localSheetId="58">'11 D.2.4-MA A '!$1:$6</definedName>
    <definedName name="_xlnm.Print_Titles" localSheetId="57">'11 D.2.4-MA B '!$1:$6</definedName>
    <definedName name="_xlnm.Print_Titles" localSheetId="59">'14 01 '!$1:$6</definedName>
    <definedName name="_xlnm.Print_Titles" localSheetId="60">'15 01 '!$1:$6</definedName>
    <definedName name="_xlnm.Print_Titles" localSheetId="61">'16 D.6 '!$1:$6</definedName>
    <definedName name="_xlnm.Print_Titles" localSheetId="62">'18 01 '!$1:$6</definedName>
    <definedName name="_xlnm.Print_Titles" localSheetId="63">'20 101 '!$1:$6</definedName>
    <definedName name="_xlnm.Print_Titles" localSheetId="64">'20 102 '!$1:$6</definedName>
    <definedName name="_xlnm.Print_Titles" localSheetId="65">'21 01 '!$1:$6</definedName>
    <definedName name="_xlnm.Print_Titles" localSheetId="66">'21 02 '!$1:$6</definedName>
    <definedName name="_xlnm.Print_Titles" localSheetId="67">'99 01 '!$1:$6</definedName>
    <definedName name="_xlnm.Print_Titles" localSheetId="68">'99 02 '!$1:$6</definedName>
    <definedName name="Objednatel" localSheetId="1">Stavba!$D$8</definedName>
    <definedName name="Objednatel">#REF!</definedName>
    <definedName name="Objekt">Stavba!$B$28</definedName>
    <definedName name="_xlnm.Print_Area" localSheetId="2">'00 01 '!$A$1:$K$27</definedName>
    <definedName name="_xlnm.Print_Area" localSheetId="3">'01 101 '!$A$1:$K$269</definedName>
    <definedName name="_xlnm.Print_Area" localSheetId="4">'01 102 '!$A$1:$K$269</definedName>
    <definedName name="_xlnm.Print_Area" localSheetId="5">'01 103 '!$A$1:$K$890</definedName>
    <definedName name="_xlnm.Print_Area" localSheetId="6">'01 104 '!$A$1:$K$889</definedName>
    <definedName name="_xlnm.Print_Area" localSheetId="7">'01 105 '!$A$1:$K$818</definedName>
    <definedName name="_xlnm.Print_Area" localSheetId="8">'01 106 '!$A$1:$K$818</definedName>
    <definedName name="_xlnm.Print_Area" localSheetId="9">'01 107 '!$A$1:$K$825</definedName>
    <definedName name="_xlnm.Print_Area" localSheetId="10">'01 108 '!$A$1:$K$825</definedName>
    <definedName name="_xlnm.Print_Area" localSheetId="11">'01 109 '!$A$1:$K$812</definedName>
    <definedName name="_xlnm.Print_Area" localSheetId="12">'01 110 '!$A$1:$K$812</definedName>
    <definedName name="_xlnm.Print_Area" localSheetId="13">'01 111 '!$A$1:$K$813</definedName>
    <definedName name="_xlnm.Print_Area" localSheetId="14">'01 112 '!$A$1:$K$813</definedName>
    <definedName name="_xlnm.Print_Area" localSheetId="15">'01 113 '!$A$1:$K$769</definedName>
    <definedName name="_xlnm.Print_Area" localSheetId="16">'01 114 '!$A$1:$K$769</definedName>
    <definedName name="_xlnm.Print_Area" localSheetId="17">'01 115 '!$A$1:$K$176</definedName>
    <definedName name="_xlnm.Print_Area" localSheetId="18">'01 116 '!$A$1:$K$176</definedName>
    <definedName name="_xlnm.Print_Area" localSheetId="19">'01 117 '!$A$1:$K$50</definedName>
    <definedName name="_xlnm.Print_Area" localSheetId="20">'01 118 '!$A$1:$K$50</definedName>
    <definedName name="_xlnm.Print_Area" localSheetId="21">'01 119 '!$A$1:$K$89</definedName>
    <definedName name="_xlnm.Print_Area" localSheetId="22">'01 120 '!$A$1:$K$89</definedName>
    <definedName name="_xlnm.Print_Area" localSheetId="23">'01 121 '!$A$1:$K$57</definedName>
    <definedName name="_xlnm.Print_Area" localSheetId="24">'01 122 '!$A$1:$K$57</definedName>
    <definedName name="_xlnm.Print_Area" localSheetId="25">'01 123 '!$A$1:$K$248</definedName>
    <definedName name="_xlnm.Print_Area" localSheetId="26">'01 124 '!$A$1:$K$248</definedName>
    <definedName name="_xlnm.Print_Area" localSheetId="27">'01 125 '!$A$1:$K$139</definedName>
    <definedName name="_xlnm.Print_Area" localSheetId="28">'01 126 '!$A$1:$K$139</definedName>
    <definedName name="_xlnm.Print_Area" localSheetId="29">'01 127 '!$A$1:$K$161</definedName>
    <definedName name="_xlnm.Print_Area" localSheetId="30">'01 128 '!$A$1:$K$161</definedName>
    <definedName name="_xlnm.Print_Area" localSheetId="31">'01 129 '!$A$1:$K$172</definedName>
    <definedName name="_xlnm.Print_Area" localSheetId="32">'01 130 '!$A$1:$K$172</definedName>
    <definedName name="_xlnm.Print_Area" localSheetId="33">'01 131 '!$A$1:$K$20</definedName>
    <definedName name="_xlnm.Print_Area" localSheetId="34">'01 132 '!$A$1:$K$20</definedName>
    <definedName name="_xlnm.Print_Area" localSheetId="35">'02 101 '!$A$1:$K$95</definedName>
    <definedName name="_xlnm.Print_Area" localSheetId="36">'02 102 '!$A$1:$K$96</definedName>
    <definedName name="_xlnm.Print_Area" localSheetId="37">'02 103 '!$A$1:$K$58</definedName>
    <definedName name="_xlnm.Print_Area" localSheetId="38">'02 104 '!$A$1:$K$58</definedName>
    <definedName name="_xlnm.Print_Area" localSheetId="39">'03 101 '!$A$1:$K$117</definedName>
    <definedName name="_xlnm.Print_Area" localSheetId="40">'03 102 '!$A$1:$K$117</definedName>
    <definedName name="_xlnm.Print_Area" localSheetId="41">'04 101 '!$A$1:$K$43</definedName>
    <definedName name="_xlnm.Print_Area" localSheetId="42">'04 102 '!$A$1:$K$43</definedName>
    <definedName name="_xlnm.Print_Area" localSheetId="43">'05 D.1.4.5.1C '!$A$1:$K$57</definedName>
    <definedName name="_xlnm.Print_Area" localSheetId="44">'05 D.1.4.5.2D '!$A$1:$K$55</definedName>
    <definedName name="_xlnm.Print_Area" localSheetId="46">'05 D.1.4.5A '!$A$1:$K$151</definedName>
    <definedName name="_xlnm.Print_Area" localSheetId="45">'05 D.1.4.5B '!$A$1:$K$286</definedName>
    <definedName name="_xlnm.Print_Area" localSheetId="48">'06 D.1.4.6A '!$A$1:$K$68</definedName>
    <definedName name="_xlnm.Print_Area" localSheetId="47">'06 D.1.4.6B '!$A$1:$K$122</definedName>
    <definedName name="_xlnm.Print_Area" localSheetId="50">'06 D.1.4.6C '!$A$1:$K$77</definedName>
    <definedName name="_xlnm.Print_Area" localSheetId="49">'06 D.1.4.6D '!$A$1:$K$126</definedName>
    <definedName name="_xlnm.Print_Area" localSheetId="52">'06 D.1.4.6E '!$A$1:$K$59</definedName>
    <definedName name="_xlnm.Print_Area" localSheetId="51">'06 D.1.4.6F '!$A$1:$K$104</definedName>
    <definedName name="_xlnm.Print_Area" localSheetId="53">'08 01 '!$A$1:$K$50</definedName>
    <definedName name="_xlnm.Print_Area" localSheetId="54">'08 02 '!$A$1:$K$50</definedName>
    <definedName name="_xlnm.Print_Area" localSheetId="55">'09 01 '!$A$1:$K$72</definedName>
    <definedName name="_xlnm.Print_Area" localSheetId="56">'09 02 '!$A$1:$K$43</definedName>
    <definedName name="_xlnm.Print_Area" localSheetId="58">'11 D.2.4-MA A '!$A$1:$K$61</definedName>
    <definedName name="_xlnm.Print_Area" localSheetId="57">'11 D.2.4-MA B '!$A$1:$K$102</definedName>
    <definedName name="_xlnm.Print_Area" localSheetId="59">'14 01 '!$A$1:$K$232</definedName>
    <definedName name="_xlnm.Print_Area" localSheetId="60">'15 01 '!$A$1:$K$46</definedName>
    <definedName name="_xlnm.Print_Area" localSheetId="61">'16 D.6 '!$A$1:$K$134</definedName>
    <definedName name="_xlnm.Print_Area" localSheetId="62">'18 01 '!$A$1:$K$68</definedName>
    <definedName name="_xlnm.Print_Area" localSheetId="63">'20 101 '!$A$1:$K$232</definedName>
    <definedName name="_xlnm.Print_Area" localSheetId="64">'20 102 '!$A$1:$K$231</definedName>
    <definedName name="_xlnm.Print_Area" localSheetId="65">'21 01 '!$A$1:$K$62</definedName>
    <definedName name="_xlnm.Print_Area" localSheetId="66">'21 02 '!$A$1:$K$62</definedName>
    <definedName name="_xlnm.Print_Area" localSheetId="67">'99 01 '!$A$1:$K$66</definedName>
    <definedName name="_xlnm.Print_Area" localSheetId="68">'99 02 '!$A$1:$K$66</definedName>
    <definedName name="_xlnm.Print_Area" localSheetId="1">Stavba!$A$1:$I$48</definedName>
    <definedName name="odic">Stavba!$J$9</definedName>
    <definedName name="oico">Stavba!$J$8</definedName>
    <definedName name="omisto">Stavba!$D$10</definedName>
    <definedName name="onazev">Stavba!$D$9</definedName>
    <definedName name="opsc">Stavba!$C$10</definedName>
    <definedName name="PocetMJ">#REF!</definedName>
    <definedName name="Poznamka">#REF!</definedName>
    <definedName name="Projektant">#REF!</definedName>
    <definedName name="PSV">#REF!</definedName>
    <definedName name="PSV0" localSheetId="3">'01 101 '!#REF!</definedName>
    <definedName name="PSV0" localSheetId="4">'01 102 '!#REF!</definedName>
    <definedName name="PSV0" localSheetId="5">'01 103 '!#REF!</definedName>
    <definedName name="PSV0" localSheetId="6">'01 104 '!#REF!</definedName>
    <definedName name="PSV0" localSheetId="7">'01 105 '!#REF!</definedName>
    <definedName name="PSV0" localSheetId="8">'01 106 '!#REF!</definedName>
    <definedName name="PSV0" localSheetId="9">'01 107 '!#REF!</definedName>
    <definedName name="PSV0" localSheetId="10">'01 108 '!#REF!</definedName>
    <definedName name="PSV0" localSheetId="11">'01 109 '!#REF!</definedName>
    <definedName name="PSV0" localSheetId="12">'01 110 '!#REF!</definedName>
    <definedName name="PSV0" localSheetId="13">'01 111 '!#REF!</definedName>
    <definedName name="PSV0" localSheetId="14">'01 112 '!#REF!</definedName>
    <definedName name="PSV0" localSheetId="15">'01 113 '!#REF!</definedName>
    <definedName name="PSV0" localSheetId="16">'01 114 '!#REF!</definedName>
    <definedName name="PSV0" localSheetId="17">'01 115 '!#REF!</definedName>
    <definedName name="PSV0" localSheetId="18">'01 116 '!#REF!</definedName>
    <definedName name="PSV0" localSheetId="19">'01 117 '!#REF!</definedName>
    <definedName name="PSV0" localSheetId="20">'01 118 '!#REF!</definedName>
    <definedName name="PSV0" localSheetId="21">'01 119 '!#REF!</definedName>
    <definedName name="PSV0" localSheetId="22">'01 120 '!#REF!</definedName>
    <definedName name="PSV0" localSheetId="23">'01 121 '!#REF!</definedName>
    <definedName name="PSV0" localSheetId="24">'01 122 '!#REF!</definedName>
    <definedName name="PSV0" localSheetId="25">'01 123 '!#REF!</definedName>
    <definedName name="PSV0" localSheetId="26">'01 124 '!#REF!</definedName>
    <definedName name="PSV0" localSheetId="27">'01 125 '!#REF!</definedName>
    <definedName name="PSV0" localSheetId="28">'01 126 '!#REF!</definedName>
    <definedName name="PSV0" localSheetId="29">'01 127 '!#REF!</definedName>
    <definedName name="PSV0" localSheetId="30">'01 128 '!#REF!</definedName>
    <definedName name="PSV0" localSheetId="31">'01 129 '!#REF!</definedName>
    <definedName name="PSV0" localSheetId="32">'01 130 '!#REF!</definedName>
    <definedName name="PSV0" localSheetId="33">'01 131 '!#REF!</definedName>
    <definedName name="PSV0" localSheetId="34">'01 132 '!#REF!</definedName>
    <definedName name="PSV0" localSheetId="35">'02 101 '!#REF!</definedName>
    <definedName name="PSV0" localSheetId="36">'02 102 '!#REF!</definedName>
    <definedName name="PSV0" localSheetId="37">'02 103 '!#REF!</definedName>
    <definedName name="PSV0" localSheetId="38">'02 104 '!#REF!</definedName>
    <definedName name="PSV0" localSheetId="39">'03 101 '!#REF!</definedName>
    <definedName name="PSV0" localSheetId="40">'03 102 '!#REF!</definedName>
    <definedName name="PSV0" localSheetId="41">'04 101 '!#REF!</definedName>
    <definedName name="PSV0" localSheetId="42">'04 102 '!#REF!</definedName>
    <definedName name="PSV0" localSheetId="43">'05 D.1.4.5.1C '!#REF!</definedName>
    <definedName name="PSV0" localSheetId="44">'05 D.1.4.5.2D '!#REF!</definedName>
    <definedName name="PSV0" localSheetId="46">'05 D.1.4.5A '!#REF!</definedName>
    <definedName name="PSV0" localSheetId="45">'05 D.1.4.5B '!#REF!</definedName>
    <definedName name="PSV0" localSheetId="48">'06 D.1.4.6A '!#REF!</definedName>
    <definedName name="PSV0" localSheetId="47">'06 D.1.4.6B '!#REF!</definedName>
    <definedName name="PSV0" localSheetId="50">'06 D.1.4.6C '!#REF!</definedName>
    <definedName name="PSV0" localSheetId="49">'06 D.1.4.6D '!#REF!</definedName>
    <definedName name="PSV0" localSheetId="52">'06 D.1.4.6E '!#REF!</definedName>
    <definedName name="PSV0" localSheetId="51">'06 D.1.4.6F '!#REF!</definedName>
    <definedName name="PSV0" localSheetId="53">'08 01 '!#REF!</definedName>
    <definedName name="PSV0" localSheetId="54">'08 02 '!#REF!</definedName>
    <definedName name="PSV0" localSheetId="55">'09 01 '!#REF!</definedName>
    <definedName name="PSV0" localSheetId="56">'09 02 '!#REF!</definedName>
    <definedName name="PSV0" localSheetId="58">'11 D.2.4-MA A '!#REF!</definedName>
    <definedName name="PSV0" localSheetId="57">'11 D.2.4-MA B '!#REF!</definedName>
    <definedName name="PSV0" localSheetId="59">'14 01 '!#REF!</definedName>
    <definedName name="PSV0" localSheetId="60">'15 01 '!#REF!</definedName>
    <definedName name="PSV0" localSheetId="61">'16 D.6 '!#REF!</definedName>
    <definedName name="PSV0" localSheetId="62">'18 01 '!#REF!</definedName>
    <definedName name="PSV0" localSheetId="63">'20 101 '!#REF!</definedName>
    <definedName name="PSV0" localSheetId="64">'20 102 '!#REF!</definedName>
    <definedName name="PSV0" localSheetId="65">'21 01 '!#REF!</definedName>
    <definedName name="PSV0" localSheetId="66">'21 02 '!#REF!</definedName>
    <definedName name="PSV0" localSheetId="67">'99 01 '!#REF!</definedName>
    <definedName name="PSV0" localSheetId="68">'99 02 '!#REF!</definedName>
    <definedName name="PSV0">'00 01 '!#REF!</definedName>
    <definedName name="SloupecCC" localSheetId="3">'01 101 '!$G$6</definedName>
    <definedName name="SloupecCC" localSheetId="4">'01 102 '!$G$6</definedName>
    <definedName name="SloupecCC" localSheetId="5">'01 103 '!$G$6</definedName>
    <definedName name="SloupecCC" localSheetId="6">'01 104 '!$G$6</definedName>
    <definedName name="SloupecCC" localSheetId="7">'01 105 '!$G$6</definedName>
    <definedName name="SloupecCC" localSheetId="8">'01 106 '!$G$6</definedName>
    <definedName name="SloupecCC" localSheetId="9">'01 107 '!$G$6</definedName>
    <definedName name="SloupecCC" localSheetId="10">'01 108 '!$G$6</definedName>
    <definedName name="SloupecCC" localSheetId="11">'01 109 '!$G$6</definedName>
    <definedName name="SloupecCC" localSheetId="12">'01 110 '!$G$6</definedName>
    <definedName name="SloupecCC" localSheetId="13">'01 111 '!$G$6</definedName>
    <definedName name="SloupecCC" localSheetId="14">'01 112 '!$G$6</definedName>
    <definedName name="SloupecCC" localSheetId="15">'01 113 '!$G$6</definedName>
    <definedName name="SloupecCC" localSheetId="16">'01 114 '!$G$6</definedName>
    <definedName name="SloupecCC" localSheetId="17">'01 115 '!$G$6</definedName>
    <definedName name="SloupecCC" localSheetId="18">'01 116 '!$G$6</definedName>
    <definedName name="SloupecCC" localSheetId="19">'01 117 '!$G$6</definedName>
    <definedName name="SloupecCC" localSheetId="20">'01 118 '!$G$6</definedName>
    <definedName name="SloupecCC" localSheetId="21">'01 119 '!$G$6</definedName>
    <definedName name="SloupecCC" localSheetId="22">'01 120 '!$G$6</definedName>
    <definedName name="SloupecCC" localSheetId="23">'01 121 '!$G$6</definedName>
    <definedName name="SloupecCC" localSheetId="24">'01 122 '!$G$6</definedName>
    <definedName name="SloupecCC" localSheetId="25">'01 123 '!$G$6</definedName>
    <definedName name="SloupecCC" localSheetId="26">'01 124 '!$G$6</definedName>
    <definedName name="SloupecCC" localSheetId="27">'01 125 '!$G$6</definedName>
    <definedName name="SloupecCC" localSheetId="28">'01 126 '!$G$6</definedName>
    <definedName name="SloupecCC" localSheetId="29">'01 127 '!$G$6</definedName>
    <definedName name="SloupecCC" localSheetId="30">'01 128 '!$G$6</definedName>
    <definedName name="SloupecCC" localSheetId="31">'01 129 '!$G$6</definedName>
    <definedName name="SloupecCC" localSheetId="32">'01 130 '!$G$6</definedName>
    <definedName name="SloupecCC" localSheetId="33">'01 131 '!$G$6</definedName>
    <definedName name="SloupecCC" localSheetId="34">'01 132 '!$G$6</definedName>
    <definedName name="SloupecCC" localSheetId="35">'02 101 '!$G$6</definedName>
    <definedName name="SloupecCC" localSheetId="36">'02 102 '!$G$6</definedName>
    <definedName name="SloupecCC" localSheetId="37">'02 103 '!$G$6</definedName>
    <definedName name="SloupecCC" localSheetId="38">'02 104 '!$G$6</definedName>
    <definedName name="SloupecCC" localSheetId="39">'03 101 '!$G$6</definedName>
    <definedName name="SloupecCC" localSheetId="40">'03 102 '!$G$6</definedName>
    <definedName name="SloupecCC" localSheetId="41">'04 101 '!$G$6</definedName>
    <definedName name="SloupecCC" localSheetId="42">'04 102 '!$G$6</definedName>
    <definedName name="SloupecCC" localSheetId="43">'05 D.1.4.5.1C '!$G$6</definedName>
    <definedName name="SloupecCC" localSheetId="44">'05 D.1.4.5.2D '!$G$6</definedName>
    <definedName name="SloupecCC" localSheetId="46">'05 D.1.4.5A '!$G$6</definedName>
    <definedName name="SloupecCC" localSheetId="45">'05 D.1.4.5B '!$G$6</definedName>
    <definedName name="SloupecCC" localSheetId="48">'06 D.1.4.6A '!$G$6</definedName>
    <definedName name="SloupecCC" localSheetId="47">'06 D.1.4.6B '!$G$6</definedName>
    <definedName name="SloupecCC" localSheetId="50">'06 D.1.4.6C '!$G$6</definedName>
    <definedName name="SloupecCC" localSheetId="49">'06 D.1.4.6D '!$G$6</definedName>
    <definedName name="SloupecCC" localSheetId="52">'06 D.1.4.6E '!$G$6</definedName>
    <definedName name="SloupecCC" localSheetId="51">'06 D.1.4.6F '!$G$6</definedName>
    <definedName name="SloupecCC" localSheetId="53">'08 01 '!$G$6</definedName>
    <definedName name="SloupecCC" localSheetId="54">'08 02 '!$G$6</definedName>
    <definedName name="SloupecCC" localSheetId="55">'09 01 '!$G$6</definedName>
    <definedName name="SloupecCC" localSheetId="56">'09 02 '!$G$6</definedName>
    <definedName name="SloupecCC" localSheetId="58">'11 D.2.4-MA A '!$G$6</definedName>
    <definedName name="SloupecCC" localSheetId="57">'11 D.2.4-MA B '!$G$6</definedName>
    <definedName name="SloupecCC" localSheetId="59">'14 01 '!$G$6</definedName>
    <definedName name="SloupecCC" localSheetId="60">'15 01 '!$G$6</definedName>
    <definedName name="SloupecCC" localSheetId="61">'16 D.6 '!$G$6</definedName>
    <definedName name="SloupecCC" localSheetId="62">'18 01 '!$G$6</definedName>
    <definedName name="SloupecCC" localSheetId="63">'20 101 '!$G$6</definedName>
    <definedName name="SloupecCC" localSheetId="64">'20 102 '!$G$6</definedName>
    <definedName name="SloupecCC" localSheetId="65">'21 01 '!$G$6</definedName>
    <definedName name="SloupecCC" localSheetId="66">'21 02 '!$G$6</definedName>
    <definedName name="SloupecCC" localSheetId="67">'99 01 '!$G$6</definedName>
    <definedName name="SloupecCC" localSheetId="68">'99 02 '!$G$6</definedName>
    <definedName name="SloupecCC">'00 01 '!$G$6</definedName>
    <definedName name="SloupecCDH" localSheetId="3">'01 101 '!$K$6</definedName>
    <definedName name="SloupecCDH" localSheetId="4">'01 102 '!$K$6</definedName>
    <definedName name="SloupecCDH" localSheetId="5">'01 103 '!$K$6</definedName>
    <definedName name="SloupecCDH" localSheetId="6">'01 104 '!$K$6</definedName>
    <definedName name="SloupecCDH" localSheetId="7">'01 105 '!$K$6</definedName>
    <definedName name="SloupecCDH" localSheetId="8">'01 106 '!$K$6</definedName>
    <definedName name="SloupecCDH" localSheetId="9">'01 107 '!$K$6</definedName>
    <definedName name="SloupecCDH" localSheetId="10">'01 108 '!$K$6</definedName>
    <definedName name="SloupecCDH" localSheetId="11">'01 109 '!$K$6</definedName>
    <definedName name="SloupecCDH" localSheetId="12">'01 110 '!$K$6</definedName>
    <definedName name="SloupecCDH" localSheetId="13">'01 111 '!$K$6</definedName>
    <definedName name="SloupecCDH" localSheetId="14">'01 112 '!$K$6</definedName>
    <definedName name="SloupecCDH" localSheetId="15">'01 113 '!$K$6</definedName>
    <definedName name="SloupecCDH" localSheetId="16">'01 114 '!$K$6</definedName>
    <definedName name="SloupecCDH" localSheetId="17">'01 115 '!$K$6</definedName>
    <definedName name="SloupecCDH" localSheetId="18">'01 116 '!$K$6</definedName>
    <definedName name="SloupecCDH" localSheetId="19">'01 117 '!$K$6</definedName>
    <definedName name="SloupecCDH" localSheetId="20">'01 118 '!$K$6</definedName>
    <definedName name="SloupecCDH" localSheetId="21">'01 119 '!$K$6</definedName>
    <definedName name="SloupecCDH" localSheetId="22">'01 120 '!$K$6</definedName>
    <definedName name="SloupecCDH" localSheetId="23">'01 121 '!$K$6</definedName>
    <definedName name="SloupecCDH" localSheetId="24">'01 122 '!$K$6</definedName>
    <definedName name="SloupecCDH" localSheetId="25">'01 123 '!$K$6</definedName>
    <definedName name="SloupecCDH" localSheetId="26">'01 124 '!$K$6</definedName>
    <definedName name="SloupecCDH" localSheetId="27">'01 125 '!$K$6</definedName>
    <definedName name="SloupecCDH" localSheetId="28">'01 126 '!$K$6</definedName>
    <definedName name="SloupecCDH" localSheetId="29">'01 127 '!$K$6</definedName>
    <definedName name="SloupecCDH" localSheetId="30">'01 128 '!$K$6</definedName>
    <definedName name="SloupecCDH" localSheetId="31">'01 129 '!$K$6</definedName>
    <definedName name="SloupecCDH" localSheetId="32">'01 130 '!$K$6</definedName>
    <definedName name="SloupecCDH" localSheetId="33">'01 131 '!$K$6</definedName>
    <definedName name="SloupecCDH" localSheetId="34">'01 132 '!$K$6</definedName>
    <definedName name="SloupecCDH" localSheetId="35">'02 101 '!$K$6</definedName>
    <definedName name="SloupecCDH" localSheetId="36">'02 102 '!$K$6</definedName>
    <definedName name="SloupecCDH" localSheetId="37">'02 103 '!$K$6</definedName>
    <definedName name="SloupecCDH" localSheetId="38">'02 104 '!$K$6</definedName>
    <definedName name="SloupecCDH" localSheetId="39">'03 101 '!$K$6</definedName>
    <definedName name="SloupecCDH" localSheetId="40">'03 102 '!$K$6</definedName>
    <definedName name="SloupecCDH" localSheetId="41">'04 101 '!$K$6</definedName>
    <definedName name="SloupecCDH" localSheetId="42">'04 102 '!$K$6</definedName>
    <definedName name="SloupecCDH" localSheetId="43">'05 D.1.4.5.1C '!$K$6</definedName>
    <definedName name="SloupecCDH" localSheetId="44">'05 D.1.4.5.2D '!$K$6</definedName>
    <definedName name="SloupecCDH" localSheetId="46">'05 D.1.4.5A '!$K$6</definedName>
    <definedName name="SloupecCDH" localSheetId="45">'05 D.1.4.5B '!$K$6</definedName>
    <definedName name="SloupecCDH" localSheetId="48">'06 D.1.4.6A '!$K$6</definedName>
    <definedName name="SloupecCDH" localSheetId="47">'06 D.1.4.6B '!$K$6</definedName>
    <definedName name="SloupecCDH" localSheetId="50">'06 D.1.4.6C '!$K$6</definedName>
    <definedName name="SloupecCDH" localSheetId="49">'06 D.1.4.6D '!$K$6</definedName>
    <definedName name="SloupecCDH" localSheetId="52">'06 D.1.4.6E '!$K$6</definedName>
    <definedName name="SloupecCDH" localSheetId="51">'06 D.1.4.6F '!$K$6</definedName>
    <definedName name="SloupecCDH" localSheetId="53">'08 01 '!$K$6</definedName>
    <definedName name="SloupecCDH" localSheetId="54">'08 02 '!$K$6</definedName>
    <definedName name="SloupecCDH" localSheetId="55">'09 01 '!$K$6</definedName>
    <definedName name="SloupecCDH" localSheetId="56">'09 02 '!$K$6</definedName>
    <definedName name="SloupecCDH" localSheetId="58">'11 D.2.4-MA A '!$K$6</definedName>
    <definedName name="SloupecCDH" localSheetId="57">'11 D.2.4-MA B '!$K$6</definedName>
    <definedName name="SloupecCDH" localSheetId="59">'14 01 '!$K$6</definedName>
    <definedName name="SloupecCDH" localSheetId="60">'15 01 '!$K$6</definedName>
    <definedName name="SloupecCDH" localSheetId="61">'16 D.6 '!$K$6</definedName>
    <definedName name="SloupecCDH" localSheetId="62">'18 01 '!$K$6</definedName>
    <definedName name="SloupecCDH" localSheetId="63">'20 101 '!$K$6</definedName>
    <definedName name="SloupecCDH" localSheetId="64">'20 102 '!$K$6</definedName>
    <definedName name="SloupecCDH" localSheetId="65">'21 01 '!$K$6</definedName>
    <definedName name="SloupecCDH" localSheetId="66">'21 02 '!$K$6</definedName>
    <definedName name="SloupecCDH" localSheetId="67">'99 01 '!$K$6</definedName>
    <definedName name="SloupecCDH" localSheetId="68">'99 02 '!$K$6</definedName>
    <definedName name="SloupecCDH">'00 01 '!$K$6</definedName>
    <definedName name="SloupecCisloPol" localSheetId="3">'01 101 '!$B$6</definedName>
    <definedName name="SloupecCisloPol" localSheetId="4">'01 102 '!$B$6</definedName>
    <definedName name="SloupecCisloPol" localSheetId="5">'01 103 '!$B$6</definedName>
    <definedName name="SloupecCisloPol" localSheetId="6">'01 104 '!$B$6</definedName>
    <definedName name="SloupecCisloPol" localSheetId="7">'01 105 '!$B$6</definedName>
    <definedName name="SloupecCisloPol" localSheetId="8">'01 106 '!$B$6</definedName>
    <definedName name="SloupecCisloPol" localSheetId="9">'01 107 '!$B$6</definedName>
    <definedName name="SloupecCisloPol" localSheetId="10">'01 108 '!$B$6</definedName>
    <definedName name="SloupecCisloPol" localSheetId="11">'01 109 '!$B$6</definedName>
    <definedName name="SloupecCisloPol" localSheetId="12">'01 110 '!$B$6</definedName>
    <definedName name="SloupecCisloPol" localSheetId="13">'01 111 '!$B$6</definedName>
    <definedName name="SloupecCisloPol" localSheetId="14">'01 112 '!$B$6</definedName>
    <definedName name="SloupecCisloPol" localSheetId="15">'01 113 '!$B$6</definedName>
    <definedName name="SloupecCisloPol" localSheetId="16">'01 114 '!$B$6</definedName>
    <definedName name="SloupecCisloPol" localSheetId="17">'01 115 '!$B$6</definedName>
    <definedName name="SloupecCisloPol" localSheetId="18">'01 116 '!$B$6</definedName>
    <definedName name="SloupecCisloPol" localSheetId="19">'01 117 '!$B$6</definedName>
    <definedName name="SloupecCisloPol" localSheetId="20">'01 118 '!$B$6</definedName>
    <definedName name="SloupecCisloPol" localSheetId="21">'01 119 '!$B$6</definedName>
    <definedName name="SloupecCisloPol" localSheetId="22">'01 120 '!$B$6</definedName>
    <definedName name="SloupecCisloPol" localSheetId="23">'01 121 '!$B$6</definedName>
    <definedName name="SloupecCisloPol" localSheetId="24">'01 122 '!$B$6</definedName>
    <definedName name="SloupecCisloPol" localSheetId="25">'01 123 '!$B$6</definedName>
    <definedName name="SloupecCisloPol" localSheetId="26">'01 124 '!$B$6</definedName>
    <definedName name="SloupecCisloPol" localSheetId="27">'01 125 '!$B$6</definedName>
    <definedName name="SloupecCisloPol" localSheetId="28">'01 126 '!$B$6</definedName>
    <definedName name="SloupecCisloPol" localSheetId="29">'01 127 '!$B$6</definedName>
    <definedName name="SloupecCisloPol" localSheetId="30">'01 128 '!$B$6</definedName>
    <definedName name="SloupecCisloPol" localSheetId="31">'01 129 '!$B$6</definedName>
    <definedName name="SloupecCisloPol" localSheetId="32">'01 130 '!$B$6</definedName>
    <definedName name="SloupecCisloPol" localSheetId="33">'01 131 '!$B$6</definedName>
    <definedName name="SloupecCisloPol" localSheetId="34">'01 132 '!$B$6</definedName>
    <definedName name="SloupecCisloPol" localSheetId="35">'02 101 '!$B$6</definedName>
    <definedName name="SloupecCisloPol" localSheetId="36">'02 102 '!$B$6</definedName>
    <definedName name="SloupecCisloPol" localSheetId="37">'02 103 '!$B$6</definedName>
    <definedName name="SloupecCisloPol" localSheetId="38">'02 104 '!$B$6</definedName>
    <definedName name="SloupecCisloPol" localSheetId="39">'03 101 '!$B$6</definedName>
    <definedName name="SloupecCisloPol" localSheetId="40">'03 102 '!$B$6</definedName>
    <definedName name="SloupecCisloPol" localSheetId="41">'04 101 '!$B$6</definedName>
    <definedName name="SloupecCisloPol" localSheetId="42">'04 102 '!$B$6</definedName>
    <definedName name="SloupecCisloPol" localSheetId="43">'05 D.1.4.5.1C '!$B$6</definedName>
    <definedName name="SloupecCisloPol" localSheetId="44">'05 D.1.4.5.2D '!$B$6</definedName>
    <definedName name="SloupecCisloPol" localSheetId="46">'05 D.1.4.5A '!$B$6</definedName>
    <definedName name="SloupecCisloPol" localSheetId="45">'05 D.1.4.5B '!$B$6</definedName>
    <definedName name="SloupecCisloPol" localSheetId="48">'06 D.1.4.6A '!$B$6</definedName>
    <definedName name="SloupecCisloPol" localSheetId="47">'06 D.1.4.6B '!$B$6</definedName>
    <definedName name="SloupecCisloPol" localSheetId="50">'06 D.1.4.6C '!$B$6</definedName>
    <definedName name="SloupecCisloPol" localSheetId="49">'06 D.1.4.6D '!$B$6</definedName>
    <definedName name="SloupecCisloPol" localSheetId="52">'06 D.1.4.6E '!$B$6</definedName>
    <definedName name="SloupecCisloPol" localSheetId="51">'06 D.1.4.6F '!$B$6</definedName>
    <definedName name="SloupecCisloPol" localSheetId="53">'08 01 '!$B$6</definedName>
    <definedName name="SloupecCisloPol" localSheetId="54">'08 02 '!$B$6</definedName>
    <definedName name="SloupecCisloPol" localSheetId="55">'09 01 '!$B$6</definedName>
    <definedName name="SloupecCisloPol" localSheetId="56">'09 02 '!$B$6</definedName>
    <definedName name="SloupecCisloPol" localSheetId="58">'11 D.2.4-MA A '!$B$6</definedName>
    <definedName name="SloupecCisloPol" localSheetId="57">'11 D.2.4-MA B '!$B$6</definedName>
    <definedName name="SloupecCisloPol" localSheetId="59">'14 01 '!$B$6</definedName>
    <definedName name="SloupecCisloPol" localSheetId="60">'15 01 '!$B$6</definedName>
    <definedName name="SloupecCisloPol" localSheetId="61">'16 D.6 '!$B$6</definedName>
    <definedName name="SloupecCisloPol" localSheetId="62">'18 01 '!$B$6</definedName>
    <definedName name="SloupecCisloPol" localSheetId="63">'20 101 '!$B$6</definedName>
    <definedName name="SloupecCisloPol" localSheetId="64">'20 102 '!$B$6</definedName>
    <definedName name="SloupecCisloPol" localSheetId="65">'21 01 '!$B$6</definedName>
    <definedName name="SloupecCisloPol" localSheetId="66">'21 02 '!$B$6</definedName>
    <definedName name="SloupecCisloPol" localSheetId="67">'99 01 '!$B$6</definedName>
    <definedName name="SloupecCisloPol" localSheetId="68">'99 02 '!$B$6</definedName>
    <definedName name="SloupecCisloPol">'00 01 '!$B$6</definedName>
    <definedName name="SloupecCH" localSheetId="3">'01 101 '!$I$6</definedName>
    <definedName name="SloupecCH" localSheetId="4">'01 102 '!$I$6</definedName>
    <definedName name="SloupecCH" localSheetId="5">'01 103 '!$I$6</definedName>
    <definedName name="SloupecCH" localSheetId="6">'01 104 '!$I$6</definedName>
    <definedName name="SloupecCH" localSheetId="7">'01 105 '!$I$6</definedName>
    <definedName name="SloupecCH" localSheetId="8">'01 106 '!$I$6</definedName>
    <definedName name="SloupecCH" localSheetId="9">'01 107 '!$I$6</definedName>
    <definedName name="SloupecCH" localSheetId="10">'01 108 '!$I$6</definedName>
    <definedName name="SloupecCH" localSheetId="11">'01 109 '!$I$6</definedName>
    <definedName name="SloupecCH" localSheetId="12">'01 110 '!$I$6</definedName>
    <definedName name="SloupecCH" localSheetId="13">'01 111 '!$I$6</definedName>
    <definedName name="SloupecCH" localSheetId="14">'01 112 '!$I$6</definedName>
    <definedName name="SloupecCH" localSheetId="15">'01 113 '!$I$6</definedName>
    <definedName name="SloupecCH" localSheetId="16">'01 114 '!$I$6</definedName>
    <definedName name="SloupecCH" localSheetId="17">'01 115 '!$I$6</definedName>
    <definedName name="SloupecCH" localSheetId="18">'01 116 '!$I$6</definedName>
    <definedName name="SloupecCH" localSheetId="19">'01 117 '!$I$6</definedName>
    <definedName name="SloupecCH" localSheetId="20">'01 118 '!$I$6</definedName>
    <definedName name="SloupecCH" localSheetId="21">'01 119 '!$I$6</definedName>
    <definedName name="SloupecCH" localSheetId="22">'01 120 '!$I$6</definedName>
    <definedName name="SloupecCH" localSheetId="23">'01 121 '!$I$6</definedName>
    <definedName name="SloupecCH" localSheetId="24">'01 122 '!$I$6</definedName>
    <definedName name="SloupecCH" localSheetId="25">'01 123 '!$I$6</definedName>
    <definedName name="SloupecCH" localSheetId="26">'01 124 '!$I$6</definedName>
    <definedName name="SloupecCH" localSheetId="27">'01 125 '!$I$6</definedName>
    <definedName name="SloupecCH" localSheetId="28">'01 126 '!$I$6</definedName>
    <definedName name="SloupecCH" localSheetId="29">'01 127 '!$I$6</definedName>
    <definedName name="SloupecCH" localSheetId="30">'01 128 '!$I$6</definedName>
    <definedName name="SloupecCH" localSheetId="31">'01 129 '!$I$6</definedName>
    <definedName name="SloupecCH" localSheetId="32">'01 130 '!$I$6</definedName>
    <definedName name="SloupecCH" localSheetId="33">'01 131 '!$I$6</definedName>
    <definedName name="SloupecCH" localSheetId="34">'01 132 '!$I$6</definedName>
    <definedName name="SloupecCH" localSheetId="35">'02 101 '!$I$6</definedName>
    <definedName name="SloupecCH" localSheetId="36">'02 102 '!$I$6</definedName>
    <definedName name="SloupecCH" localSheetId="37">'02 103 '!$I$6</definedName>
    <definedName name="SloupecCH" localSheetId="38">'02 104 '!$I$6</definedName>
    <definedName name="SloupecCH" localSheetId="39">'03 101 '!$I$6</definedName>
    <definedName name="SloupecCH" localSheetId="40">'03 102 '!$I$6</definedName>
    <definedName name="SloupecCH" localSheetId="41">'04 101 '!$I$6</definedName>
    <definedName name="SloupecCH" localSheetId="42">'04 102 '!$I$6</definedName>
    <definedName name="SloupecCH" localSheetId="43">'05 D.1.4.5.1C '!$I$6</definedName>
    <definedName name="SloupecCH" localSheetId="44">'05 D.1.4.5.2D '!$I$6</definedName>
    <definedName name="SloupecCH" localSheetId="46">'05 D.1.4.5A '!$I$6</definedName>
    <definedName name="SloupecCH" localSheetId="45">'05 D.1.4.5B '!$I$6</definedName>
    <definedName name="SloupecCH" localSheetId="48">'06 D.1.4.6A '!$I$6</definedName>
    <definedName name="SloupecCH" localSheetId="47">'06 D.1.4.6B '!$I$6</definedName>
    <definedName name="SloupecCH" localSheetId="50">'06 D.1.4.6C '!$I$6</definedName>
    <definedName name="SloupecCH" localSheetId="49">'06 D.1.4.6D '!$I$6</definedName>
    <definedName name="SloupecCH" localSheetId="52">'06 D.1.4.6E '!$I$6</definedName>
    <definedName name="SloupecCH" localSheetId="51">'06 D.1.4.6F '!$I$6</definedName>
    <definedName name="SloupecCH" localSheetId="53">'08 01 '!$I$6</definedName>
    <definedName name="SloupecCH" localSheetId="54">'08 02 '!$I$6</definedName>
    <definedName name="SloupecCH" localSheetId="55">'09 01 '!$I$6</definedName>
    <definedName name="SloupecCH" localSheetId="56">'09 02 '!$I$6</definedName>
    <definedName name="SloupecCH" localSheetId="58">'11 D.2.4-MA A '!$I$6</definedName>
    <definedName name="SloupecCH" localSheetId="57">'11 D.2.4-MA B '!$I$6</definedName>
    <definedName name="SloupecCH" localSheetId="59">'14 01 '!$I$6</definedName>
    <definedName name="SloupecCH" localSheetId="60">'15 01 '!$I$6</definedName>
    <definedName name="SloupecCH" localSheetId="61">'16 D.6 '!$I$6</definedName>
    <definedName name="SloupecCH" localSheetId="62">'18 01 '!$I$6</definedName>
    <definedName name="SloupecCH" localSheetId="63">'20 101 '!$I$6</definedName>
    <definedName name="SloupecCH" localSheetId="64">'20 102 '!$I$6</definedName>
    <definedName name="SloupecCH" localSheetId="65">'21 01 '!$I$6</definedName>
    <definedName name="SloupecCH" localSheetId="66">'21 02 '!$I$6</definedName>
    <definedName name="SloupecCH" localSheetId="67">'99 01 '!$I$6</definedName>
    <definedName name="SloupecCH" localSheetId="68">'99 02 '!$I$6</definedName>
    <definedName name="SloupecCH">'00 01 '!$I$6</definedName>
    <definedName name="SloupecJC" localSheetId="3">'01 101 '!$F$6</definedName>
    <definedName name="SloupecJC" localSheetId="4">'01 102 '!$F$6</definedName>
    <definedName name="SloupecJC" localSheetId="5">'01 103 '!$F$6</definedName>
    <definedName name="SloupecJC" localSheetId="6">'01 104 '!$F$6</definedName>
    <definedName name="SloupecJC" localSheetId="7">'01 105 '!$F$6</definedName>
    <definedName name="SloupecJC" localSheetId="8">'01 106 '!$F$6</definedName>
    <definedName name="SloupecJC" localSheetId="9">'01 107 '!$F$6</definedName>
    <definedName name="SloupecJC" localSheetId="10">'01 108 '!$F$6</definedName>
    <definedName name="SloupecJC" localSheetId="11">'01 109 '!$F$6</definedName>
    <definedName name="SloupecJC" localSheetId="12">'01 110 '!$F$6</definedName>
    <definedName name="SloupecJC" localSheetId="13">'01 111 '!$F$6</definedName>
    <definedName name="SloupecJC" localSheetId="14">'01 112 '!$F$6</definedName>
    <definedName name="SloupecJC" localSheetId="15">'01 113 '!$F$6</definedName>
    <definedName name="SloupecJC" localSheetId="16">'01 114 '!$F$6</definedName>
    <definedName name="SloupecJC" localSheetId="17">'01 115 '!$F$6</definedName>
    <definedName name="SloupecJC" localSheetId="18">'01 116 '!$F$6</definedName>
    <definedName name="SloupecJC" localSheetId="19">'01 117 '!$F$6</definedName>
    <definedName name="SloupecJC" localSheetId="20">'01 118 '!$F$6</definedName>
    <definedName name="SloupecJC" localSheetId="21">'01 119 '!$F$6</definedName>
    <definedName name="SloupecJC" localSheetId="22">'01 120 '!$F$6</definedName>
    <definedName name="SloupecJC" localSheetId="23">'01 121 '!$F$6</definedName>
    <definedName name="SloupecJC" localSheetId="24">'01 122 '!$F$6</definedName>
    <definedName name="SloupecJC" localSheetId="25">'01 123 '!$F$6</definedName>
    <definedName name="SloupecJC" localSheetId="26">'01 124 '!$F$6</definedName>
    <definedName name="SloupecJC" localSheetId="27">'01 125 '!$F$6</definedName>
    <definedName name="SloupecJC" localSheetId="28">'01 126 '!$F$6</definedName>
    <definedName name="SloupecJC" localSheetId="29">'01 127 '!$F$6</definedName>
    <definedName name="SloupecJC" localSheetId="30">'01 128 '!$F$6</definedName>
    <definedName name="SloupecJC" localSheetId="31">'01 129 '!$F$6</definedName>
    <definedName name="SloupecJC" localSheetId="32">'01 130 '!$F$6</definedName>
    <definedName name="SloupecJC" localSheetId="33">'01 131 '!$F$6</definedName>
    <definedName name="SloupecJC" localSheetId="34">'01 132 '!$F$6</definedName>
    <definedName name="SloupecJC" localSheetId="35">'02 101 '!$F$6</definedName>
    <definedName name="SloupecJC" localSheetId="36">'02 102 '!$F$6</definedName>
    <definedName name="SloupecJC" localSheetId="37">'02 103 '!$F$6</definedName>
    <definedName name="SloupecJC" localSheetId="38">'02 104 '!$F$6</definedName>
    <definedName name="SloupecJC" localSheetId="39">'03 101 '!$F$6</definedName>
    <definedName name="SloupecJC" localSheetId="40">'03 102 '!$F$6</definedName>
    <definedName name="SloupecJC" localSheetId="41">'04 101 '!$F$6</definedName>
    <definedName name="SloupecJC" localSheetId="42">'04 102 '!$F$6</definedName>
    <definedName name="SloupecJC" localSheetId="43">'05 D.1.4.5.1C '!$F$6</definedName>
    <definedName name="SloupecJC" localSheetId="44">'05 D.1.4.5.2D '!$F$6</definedName>
    <definedName name="SloupecJC" localSheetId="46">'05 D.1.4.5A '!$F$6</definedName>
    <definedName name="SloupecJC" localSheetId="45">'05 D.1.4.5B '!$F$6</definedName>
    <definedName name="SloupecJC" localSheetId="48">'06 D.1.4.6A '!$F$6</definedName>
    <definedName name="SloupecJC" localSheetId="47">'06 D.1.4.6B '!$F$6</definedName>
    <definedName name="SloupecJC" localSheetId="50">'06 D.1.4.6C '!$F$6</definedName>
    <definedName name="SloupecJC" localSheetId="49">'06 D.1.4.6D '!$F$6</definedName>
    <definedName name="SloupecJC" localSheetId="52">'06 D.1.4.6E '!$F$6</definedName>
    <definedName name="SloupecJC" localSheetId="51">'06 D.1.4.6F '!$F$6</definedName>
    <definedName name="SloupecJC" localSheetId="53">'08 01 '!$F$6</definedName>
    <definedName name="SloupecJC" localSheetId="54">'08 02 '!$F$6</definedName>
    <definedName name="SloupecJC" localSheetId="55">'09 01 '!$F$6</definedName>
    <definedName name="SloupecJC" localSheetId="56">'09 02 '!$F$6</definedName>
    <definedName name="SloupecJC" localSheetId="58">'11 D.2.4-MA A '!$F$6</definedName>
    <definedName name="SloupecJC" localSheetId="57">'11 D.2.4-MA B '!$F$6</definedName>
    <definedName name="SloupecJC" localSheetId="59">'14 01 '!$F$6</definedName>
    <definedName name="SloupecJC" localSheetId="60">'15 01 '!$F$6</definedName>
    <definedName name="SloupecJC" localSheetId="61">'16 D.6 '!$F$6</definedName>
    <definedName name="SloupecJC" localSheetId="62">'18 01 '!$F$6</definedName>
    <definedName name="SloupecJC" localSheetId="63">'20 101 '!$F$6</definedName>
    <definedName name="SloupecJC" localSheetId="64">'20 102 '!$F$6</definedName>
    <definedName name="SloupecJC" localSheetId="65">'21 01 '!$F$6</definedName>
    <definedName name="SloupecJC" localSheetId="66">'21 02 '!$F$6</definedName>
    <definedName name="SloupecJC" localSheetId="67">'99 01 '!$F$6</definedName>
    <definedName name="SloupecJC" localSheetId="68">'99 02 '!$F$6</definedName>
    <definedName name="SloupecJC">'00 01 '!$F$6</definedName>
    <definedName name="SloupecJDH" localSheetId="3">'01 101 '!$J$6</definedName>
    <definedName name="SloupecJDH" localSheetId="4">'01 102 '!$J$6</definedName>
    <definedName name="SloupecJDH" localSheetId="5">'01 103 '!$J$6</definedName>
    <definedName name="SloupecJDH" localSheetId="6">'01 104 '!$J$6</definedName>
    <definedName name="SloupecJDH" localSheetId="7">'01 105 '!$J$6</definedName>
    <definedName name="SloupecJDH" localSheetId="8">'01 106 '!$J$6</definedName>
    <definedName name="SloupecJDH" localSheetId="9">'01 107 '!$J$6</definedName>
    <definedName name="SloupecJDH" localSheetId="10">'01 108 '!$J$6</definedName>
    <definedName name="SloupecJDH" localSheetId="11">'01 109 '!$J$6</definedName>
    <definedName name="SloupecJDH" localSheetId="12">'01 110 '!$J$6</definedName>
    <definedName name="SloupecJDH" localSheetId="13">'01 111 '!$J$6</definedName>
    <definedName name="SloupecJDH" localSheetId="14">'01 112 '!$J$6</definedName>
    <definedName name="SloupecJDH" localSheetId="15">'01 113 '!$J$6</definedName>
    <definedName name="SloupecJDH" localSheetId="16">'01 114 '!$J$6</definedName>
    <definedName name="SloupecJDH" localSheetId="17">'01 115 '!$J$6</definedName>
    <definedName name="SloupecJDH" localSheetId="18">'01 116 '!$J$6</definedName>
    <definedName name="SloupecJDH" localSheetId="19">'01 117 '!$J$6</definedName>
    <definedName name="SloupecJDH" localSheetId="20">'01 118 '!$J$6</definedName>
    <definedName name="SloupecJDH" localSheetId="21">'01 119 '!$J$6</definedName>
    <definedName name="SloupecJDH" localSheetId="22">'01 120 '!$J$6</definedName>
    <definedName name="SloupecJDH" localSheetId="23">'01 121 '!$J$6</definedName>
    <definedName name="SloupecJDH" localSheetId="24">'01 122 '!$J$6</definedName>
    <definedName name="SloupecJDH" localSheetId="25">'01 123 '!$J$6</definedName>
    <definedName name="SloupecJDH" localSheetId="26">'01 124 '!$J$6</definedName>
    <definedName name="SloupecJDH" localSheetId="27">'01 125 '!$J$6</definedName>
    <definedName name="SloupecJDH" localSheetId="28">'01 126 '!$J$6</definedName>
    <definedName name="SloupecJDH" localSheetId="29">'01 127 '!$J$6</definedName>
    <definedName name="SloupecJDH" localSheetId="30">'01 128 '!$J$6</definedName>
    <definedName name="SloupecJDH" localSheetId="31">'01 129 '!$J$6</definedName>
    <definedName name="SloupecJDH" localSheetId="32">'01 130 '!$J$6</definedName>
    <definedName name="SloupecJDH" localSheetId="33">'01 131 '!$J$6</definedName>
    <definedName name="SloupecJDH" localSheetId="34">'01 132 '!$J$6</definedName>
    <definedName name="SloupecJDH" localSheetId="35">'02 101 '!$J$6</definedName>
    <definedName name="SloupecJDH" localSheetId="36">'02 102 '!$J$6</definedName>
    <definedName name="SloupecJDH" localSheetId="37">'02 103 '!$J$6</definedName>
    <definedName name="SloupecJDH" localSheetId="38">'02 104 '!$J$6</definedName>
    <definedName name="SloupecJDH" localSheetId="39">'03 101 '!$J$6</definedName>
    <definedName name="SloupecJDH" localSheetId="40">'03 102 '!$J$6</definedName>
    <definedName name="SloupecJDH" localSheetId="41">'04 101 '!$J$6</definedName>
    <definedName name="SloupecJDH" localSheetId="42">'04 102 '!$J$6</definedName>
    <definedName name="SloupecJDH" localSheetId="43">'05 D.1.4.5.1C '!$J$6</definedName>
    <definedName name="SloupecJDH" localSheetId="44">'05 D.1.4.5.2D '!$J$6</definedName>
    <definedName name="SloupecJDH" localSheetId="46">'05 D.1.4.5A '!$J$6</definedName>
    <definedName name="SloupecJDH" localSheetId="45">'05 D.1.4.5B '!$J$6</definedName>
    <definedName name="SloupecJDH" localSheetId="48">'06 D.1.4.6A '!$J$6</definedName>
    <definedName name="SloupecJDH" localSheetId="47">'06 D.1.4.6B '!$J$6</definedName>
    <definedName name="SloupecJDH" localSheetId="50">'06 D.1.4.6C '!$J$6</definedName>
    <definedName name="SloupecJDH" localSheetId="49">'06 D.1.4.6D '!$J$6</definedName>
    <definedName name="SloupecJDH" localSheetId="52">'06 D.1.4.6E '!$J$6</definedName>
    <definedName name="SloupecJDH" localSheetId="51">'06 D.1.4.6F '!$J$6</definedName>
    <definedName name="SloupecJDH" localSheetId="53">'08 01 '!$J$6</definedName>
    <definedName name="SloupecJDH" localSheetId="54">'08 02 '!$J$6</definedName>
    <definedName name="SloupecJDH" localSheetId="55">'09 01 '!$J$6</definedName>
    <definedName name="SloupecJDH" localSheetId="56">'09 02 '!$J$6</definedName>
    <definedName name="SloupecJDH" localSheetId="58">'11 D.2.4-MA A '!$J$6</definedName>
    <definedName name="SloupecJDH" localSheetId="57">'11 D.2.4-MA B '!$J$6</definedName>
    <definedName name="SloupecJDH" localSheetId="59">'14 01 '!$J$6</definedName>
    <definedName name="SloupecJDH" localSheetId="60">'15 01 '!$J$6</definedName>
    <definedName name="SloupecJDH" localSheetId="61">'16 D.6 '!$J$6</definedName>
    <definedName name="SloupecJDH" localSheetId="62">'18 01 '!$J$6</definedName>
    <definedName name="SloupecJDH" localSheetId="63">'20 101 '!$J$6</definedName>
    <definedName name="SloupecJDH" localSheetId="64">'20 102 '!$J$6</definedName>
    <definedName name="SloupecJDH" localSheetId="65">'21 01 '!$J$6</definedName>
    <definedName name="SloupecJDH" localSheetId="66">'21 02 '!$J$6</definedName>
    <definedName name="SloupecJDH" localSheetId="67">'99 01 '!$J$6</definedName>
    <definedName name="SloupecJDH" localSheetId="68">'99 02 '!$J$6</definedName>
    <definedName name="SloupecJDH">'00 01 '!$J$6</definedName>
    <definedName name="SloupecJDM" localSheetId="3">'01 101 '!$J$6</definedName>
    <definedName name="SloupecJDM" localSheetId="4">'01 102 '!$J$6</definedName>
    <definedName name="SloupecJDM" localSheetId="5">'01 103 '!$J$6</definedName>
    <definedName name="SloupecJDM" localSheetId="6">'01 104 '!$J$6</definedName>
    <definedName name="SloupecJDM" localSheetId="7">'01 105 '!$J$6</definedName>
    <definedName name="SloupecJDM" localSheetId="8">'01 106 '!$J$6</definedName>
    <definedName name="SloupecJDM" localSheetId="9">'01 107 '!$J$6</definedName>
    <definedName name="SloupecJDM" localSheetId="10">'01 108 '!$J$6</definedName>
    <definedName name="SloupecJDM" localSheetId="11">'01 109 '!$J$6</definedName>
    <definedName name="SloupecJDM" localSheetId="12">'01 110 '!$J$6</definedName>
    <definedName name="SloupecJDM" localSheetId="13">'01 111 '!$J$6</definedName>
    <definedName name="SloupecJDM" localSheetId="14">'01 112 '!$J$6</definedName>
    <definedName name="SloupecJDM" localSheetId="15">'01 113 '!$J$6</definedName>
    <definedName name="SloupecJDM" localSheetId="16">'01 114 '!$J$6</definedName>
    <definedName name="SloupecJDM" localSheetId="17">'01 115 '!$J$6</definedName>
    <definedName name="SloupecJDM" localSheetId="18">'01 116 '!$J$6</definedName>
    <definedName name="SloupecJDM" localSheetId="19">'01 117 '!$J$6</definedName>
    <definedName name="SloupecJDM" localSheetId="20">'01 118 '!$J$6</definedName>
    <definedName name="SloupecJDM" localSheetId="21">'01 119 '!$J$6</definedName>
    <definedName name="SloupecJDM" localSheetId="22">'01 120 '!$J$6</definedName>
    <definedName name="SloupecJDM" localSheetId="23">'01 121 '!$J$6</definedName>
    <definedName name="SloupecJDM" localSheetId="24">'01 122 '!$J$6</definedName>
    <definedName name="SloupecJDM" localSheetId="25">'01 123 '!$J$6</definedName>
    <definedName name="SloupecJDM" localSheetId="26">'01 124 '!$J$6</definedName>
    <definedName name="SloupecJDM" localSheetId="27">'01 125 '!$J$6</definedName>
    <definedName name="SloupecJDM" localSheetId="28">'01 126 '!$J$6</definedName>
    <definedName name="SloupecJDM" localSheetId="29">'01 127 '!$J$6</definedName>
    <definedName name="SloupecJDM" localSheetId="30">'01 128 '!$J$6</definedName>
    <definedName name="SloupecJDM" localSheetId="31">'01 129 '!$J$6</definedName>
    <definedName name="SloupecJDM" localSheetId="32">'01 130 '!$J$6</definedName>
    <definedName name="SloupecJDM" localSheetId="33">'01 131 '!$J$6</definedName>
    <definedName name="SloupecJDM" localSheetId="34">'01 132 '!$J$6</definedName>
    <definedName name="SloupecJDM" localSheetId="35">'02 101 '!$J$6</definedName>
    <definedName name="SloupecJDM" localSheetId="36">'02 102 '!$J$6</definedName>
    <definedName name="SloupecJDM" localSheetId="37">'02 103 '!$J$6</definedName>
    <definedName name="SloupecJDM" localSheetId="38">'02 104 '!$J$6</definedName>
    <definedName name="SloupecJDM" localSheetId="39">'03 101 '!$J$6</definedName>
    <definedName name="SloupecJDM" localSheetId="40">'03 102 '!$J$6</definedName>
    <definedName name="SloupecJDM" localSheetId="41">'04 101 '!$J$6</definedName>
    <definedName name="SloupecJDM" localSheetId="42">'04 102 '!$J$6</definedName>
    <definedName name="SloupecJDM" localSheetId="43">'05 D.1.4.5.1C '!$J$6</definedName>
    <definedName name="SloupecJDM" localSheetId="44">'05 D.1.4.5.2D '!$J$6</definedName>
    <definedName name="SloupecJDM" localSheetId="46">'05 D.1.4.5A '!$J$6</definedName>
    <definedName name="SloupecJDM" localSheetId="45">'05 D.1.4.5B '!$J$6</definedName>
    <definedName name="SloupecJDM" localSheetId="48">'06 D.1.4.6A '!$J$6</definedName>
    <definedName name="SloupecJDM" localSheetId="47">'06 D.1.4.6B '!$J$6</definedName>
    <definedName name="SloupecJDM" localSheetId="50">'06 D.1.4.6C '!$J$6</definedName>
    <definedName name="SloupecJDM" localSheetId="49">'06 D.1.4.6D '!$J$6</definedName>
    <definedName name="SloupecJDM" localSheetId="52">'06 D.1.4.6E '!$J$6</definedName>
    <definedName name="SloupecJDM" localSheetId="51">'06 D.1.4.6F '!$J$6</definedName>
    <definedName name="SloupecJDM" localSheetId="53">'08 01 '!$J$6</definedName>
    <definedName name="SloupecJDM" localSheetId="54">'08 02 '!$J$6</definedName>
    <definedName name="SloupecJDM" localSheetId="55">'09 01 '!$J$6</definedName>
    <definedName name="SloupecJDM" localSheetId="56">'09 02 '!$J$6</definedName>
    <definedName name="SloupecJDM" localSheetId="58">'11 D.2.4-MA A '!$J$6</definedName>
    <definedName name="SloupecJDM" localSheetId="57">'11 D.2.4-MA B '!$J$6</definedName>
    <definedName name="SloupecJDM" localSheetId="59">'14 01 '!$J$6</definedName>
    <definedName name="SloupecJDM" localSheetId="60">'15 01 '!$J$6</definedName>
    <definedName name="SloupecJDM" localSheetId="61">'16 D.6 '!$J$6</definedName>
    <definedName name="SloupecJDM" localSheetId="62">'18 01 '!$J$6</definedName>
    <definedName name="SloupecJDM" localSheetId="63">'20 101 '!$J$6</definedName>
    <definedName name="SloupecJDM" localSheetId="64">'20 102 '!$J$6</definedName>
    <definedName name="SloupecJDM" localSheetId="65">'21 01 '!$J$6</definedName>
    <definedName name="SloupecJDM" localSheetId="66">'21 02 '!$J$6</definedName>
    <definedName name="SloupecJDM" localSheetId="67">'99 01 '!$J$6</definedName>
    <definedName name="SloupecJDM" localSheetId="68">'99 02 '!$J$6</definedName>
    <definedName name="SloupecJDM">'00 01 '!$J$6</definedName>
    <definedName name="SloupecJH" localSheetId="3">'01 101 '!$H$6</definedName>
    <definedName name="SloupecJH" localSheetId="4">'01 102 '!$H$6</definedName>
    <definedName name="SloupecJH" localSheetId="5">'01 103 '!$H$6</definedName>
    <definedName name="SloupecJH" localSheetId="6">'01 104 '!$H$6</definedName>
    <definedName name="SloupecJH" localSheetId="7">'01 105 '!$H$6</definedName>
    <definedName name="SloupecJH" localSheetId="8">'01 106 '!$H$6</definedName>
    <definedName name="SloupecJH" localSheetId="9">'01 107 '!$H$6</definedName>
    <definedName name="SloupecJH" localSheetId="10">'01 108 '!$H$6</definedName>
    <definedName name="SloupecJH" localSheetId="11">'01 109 '!$H$6</definedName>
    <definedName name="SloupecJH" localSheetId="12">'01 110 '!$H$6</definedName>
    <definedName name="SloupecJH" localSheetId="13">'01 111 '!$H$6</definedName>
    <definedName name="SloupecJH" localSheetId="14">'01 112 '!$H$6</definedName>
    <definedName name="SloupecJH" localSheetId="15">'01 113 '!$H$6</definedName>
    <definedName name="SloupecJH" localSheetId="16">'01 114 '!$H$6</definedName>
    <definedName name="SloupecJH" localSheetId="17">'01 115 '!$H$6</definedName>
    <definedName name="SloupecJH" localSheetId="18">'01 116 '!$H$6</definedName>
    <definedName name="SloupecJH" localSheetId="19">'01 117 '!$H$6</definedName>
    <definedName name="SloupecJH" localSheetId="20">'01 118 '!$H$6</definedName>
    <definedName name="SloupecJH" localSheetId="21">'01 119 '!$H$6</definedName>
    <definedName name="SloupecJH" localSheetId="22">'01 120 '!$H$6</definedName>
    <definedName name="SloupecJH" localSheetId="23">'01 121 '!$H$6</definedName>
    <definedName name="SloupecJH" localSheetId="24">'01 122 '!$H$6</definedName>
    <definedName name="SloupecJH" localSheetId="25">'01 123 '!$H$6</definedName>
    <definedName name="SloupecJH" localSheetId="26">'01 124 '!$H$6</definedName>
    <definedName name="SloupecJH" localSheetId="27">'01 125 '!$H$6</definedName>
    <definedName name="SloupecJH" localSheetId="28">'01 126 '!$H$6</definedName>
    <definedName name="SloupecJH" localSheetId="29">'01 127 '!$H$6</definedName>
    <definedName name="SloupecJH" localSheetId="30">'01 128 '!$H$6</definedName>
    <definedName name="SloupecJH" localSheetId="31">'01 129 '!$H$6</definedName>
    <definedName name="SloupecJH" localSheetId="32">'01 130 '!$H$6</definedName>
    <definedName name="SloupecJH" localSheetId="33">'01 131 '!$H$6</definedName>
    <definedName name="SloupecJH" localSheetId="34">'01 132 '!$H$6</definedName>
    <definedName name="SloupecJH" localSheetId="35">'02 101 '!$H$6</definedName>
    <definedName name="SloupecJH" localSheetId="36">'02 102 '!$H$6</definedName>
    <definedName name="SloupecJH" localSheetId="37">'02 103 '!$H$6</definedName>
    <definedName name="SloupecJH" localSheetId="38">'02 104 '!$H$6</definedName>
    <definedName name="SloupecJH" localSheetId="39">'03 101 '!$H$6</definedName>
    <definedName name="SloupecJH" localSheetId="40">'03 102 '!$H$6</definedName>
    <definedName name="SloupecJH" localSheetId="41">'04 101 '!$H$6</definedName>
    <definedName name="SloupecJH" localSheetId="42">'04 102 '!$H$6</definedName>
    <definedName name="SloupecJH" localSheetId="43">'05 D.1.4.5.1C '!$H$6</definedName>
    <definedName name="SloupecJH" localSheetId="44">'05 D.1.4.5.2D '!$H$6</definedName>
    <definedName name="SloupecJH" localSheetId="46">'05 D.1.4.5A '!$H$6</definedName>
    <definedName name="SloupecJH" localSheetId="45">'05 D.1.4.5B '!$H$6</definedName>
    <definedName name="SloupecJH" localSheetId="48">'06 D.1.4.6A '!$H$6</definedName>
    <definedName name="SloupecJH" localSheetId="47">'06 D.1.4.6B '!$H$6</definedName>
    <definedName name="SloupecJH" localSheetId="50">'06 D.1.4.6C '!$H$6</definedName>
    <definedName name="SloupecJH" localSheetId="49">'06 D.1.4.6D '!$H$6</definedName>
    <definedName name="SloupecJH" localSheetId="52">'06 D.1.4.6E '!$H$6</definedName>
    <definedName name="SloupecJH" localSheetId="51">'06 D.1.4.6F '!$H$6</definedName>
    <definedName name="SloupecJH" localSheetId="53">'08 01 '!$H$6</definedName>
    <definedName name="SloupecJH" localSheetId="54">'08 02 '!$H$6</definedName>
    <definedName name="SloupecJH" localSheetId="55">'09 01 '!$H$6</definedName>
    <definedName name="SloupecJH" localSheetId="56">'09 02 '!$H$6</definedName>
    <definedName name="SloupecJH" localSheetId="58">'11 D.2.4-MA A '!$H$6</definedName>
    <definedName name="SloupecJH" localSheetId="57">'11 D.2.4-MA B '!$H$6</definedName>
    <definedName name="SloupecJH" localSheetId="59">'14 01 '!$H$6</definedName>
    <definedName name="SloupecJH" localSheetId="60">'15 01 '!$H$6</definedName>
    <definedName name="SloupecJH" localSheetId="61">'16 D.6 '!$H$6</definedName>
    <definedName name="SloupecJH" localSheetId="62">'18 01 '!$H$6</definedName>
    <definedName name="SloupecJH" localSheetId="63">'20 101 '!$H$6</definedName>
    <definedName name="SloupecJH" localSheetId="64">'20 102 '!$H$6</definedName>
    <definedName name="SloupecJH" localSheetId="65">'21 01 '!$H$6</definedName>
    <definedName name="SloupecJH" localSheetId="66">'21 02 '!$H$6</definedName>
    <definedName name="SloupecJH" localSheetId="67">'99 01 '!$H$6</definedName>
    <definedName name="SloupecJH" localSheetId="68">'99 02 '!$H$6</definedName>
    <definedName name="SloupecJH">'00 01 '!$H$6</definedName>
    <definedName name="SloupecMJ" localSheetId="3">'01 101 '!$D$6</definedName>
    <definedName name="SloupecMJ" localSheetId="4">'01 102 '!$D$6</definedName>
    <definedName name="SloupecMJ" localSheetId="5">'01 103 '!$D$6</definedName>
    <definedName name="SloupecMJ" localSheetId="6">'01 104 '!$D$6</definedName>
    <definedName name="SloupecMJ" localSheetId="7">'01 105 '!$D$6</definedName>
    <definedName name="SloupecMJ" localSheetId="8">'01 106 '!$D$6</definedName>
    <definedName name="SloupecMJ" localSheetId="9">'01 107 '!$D$6</definedName>
    <definedName name="SloupecMJ" localSheetId="10">'01 108 '!$D$6</definedName>
    <definedName name="SloupecMJ" localSheetId="11">'01 109 '!$D$6</definedName>
    <definedName name="SloupecMJ" localSheetId="12">'01 110 '!$D$6</definedName>
    <definedName name="SloupecMJ" localSheetId="13">'01 111 '!$D$6</definedName>
    <definedName name="SloupecMJ" localSheetId="14">'01 112 '!$D$6</definedName>
    <definedName name="SloupecMJ" localSheetId="15">'01 113 '!$D$6</definedName>
    <definedName name="SloupecMJ" localSheetId="16">'01 114 '!$D$6</definedName>
    <definedName name="SloupecMJ" localSheetId="17">'01 115 '!$D$6</definedName>
    <definedName name="SloupecMJ" localSheetId="18">'01 116 '!$D$6</definedName>
    <definedName name="SloupecMJ" localSheetId="19">'01 117 '!$D$6</definedName>
    <definedName name="SloupecMJ" localSheetId="20">'01 118 '!$D$6</definedName>
    <definedName name="SloupecMJ" localSheetId="21">'01 119 '!$D$6</definedName>
    <definedName name="SloupecMJ" localSheetId="22">'01 120 '!$D$6</definedName>
    <definedName name="SloupecMJ" localSheetId="23">'01 121 '!$D$6</definedName>
    <definedName name="SloupecMJ" localSheetId="24">'01 122 '!$D$6</definedName>
    <definedName name="SloupecMJ" localSheetId="25">'01 123 '!$D$6</definedName>
    <definedName name="SloupecMJ" localSheetId="26">'01 124 '!$D$6</definedName>
    <definedName name="SloupecMJ" localSheetId="27">'01 125 '!$D$6</definedName>
    <definedName name="SloupecMJ" localSheetId="28">'01 126 '!$D$6</definedName>
    <definedName name="SloupecMJ" localSheetId="29">'01 127 '!$D$6</definedName>
    <definedName name="SloupecMJ" localSheetId="30">'01 128 '!$D$6</definedName>
    <definedName name="SloupecMJ" localSheetId="31">'01 129 '!$D$6</definedName>
    <definedName name="SloupecMJ" localSheetId="32">'01 130 '!$D$6</definedName>
    <definedName name="SloupecMJ" localSheetId="33">'01 131 '!$D$6</definedName>
    <definedName name="SloupecMJ" localSheetId="34">'01 132 '!$D$6</definedName>
    <definedName name="SloupecMJ" localSheetId="35">'02 101 '!$D$6</definedName>
    <definedName name="SloupecMJ" localSheetId="36">'02 102 '!$D$6</definedName>
    <definedName name="SloupecMJ" localSheetId="37">'02 103 '!$D$6</definedName>
    <definedName name="SloupecMJ" localSheetId="38">'02 104 '!$D$6</definedName>
    <definedName name="SloupecMJ" localSheetId="39">'03 101 '!$D$6</definedName>
    <definedName name="SloupecMJ" localSheetId="40">'03 102 '!$D$6</definedName>
    <definedName name="SloupecMJ" localSheetId="41">'04 101 '!$D$6</definedName>
    <definedName name="SloupecMJ" localSheetId="42">'04 102 '!$D$6</definedName>
    <definedName name="SloupecMJ" localSheetId="43">'05 D.1.4.5.1C '!$D$6</definedName>
    <definedName name="SloupecMJ" localSheetId="44">'05 D.1.4.5.2D '!$D$6</definedName>
    <definedName name="SloupecMJ" localSheetId="46">'05 D.1.4.5A '!$D$6</definedName>
    <definedName name="SloupecMJ" localSheetId="45">'05 D.1.4.5B '!$D$6</definedName>
    <definedName name="SloupecMJ" localSheetId="48">'06 D.1.4.6A '!$D$6</definedName>
    <definedName name="SloupecMJ" localSheetId="47">'06 D.1.4.6B '!$D$6</definedName>
    <definedName name="SloupecMJ" localSheetId="50">'06 D.1.4.6C '!$D$6</definedName>
    <definedName name="SloupecMJ" localSheetId="49">'06 D.1.4.6D '!$D$6</definedName>
    <definedName name="SloupecMJ" localSheetId="52">'06 D.1.4.6E '!$D$6</definedName>
    <definedName name="SloupecMJ" localSheetId="51">'06 D.1.4.6F '!$D$6</definedName>
    <definedName name="SloupecMJ" localSheetId="53">'08 01 '!$D$6</definedName>
    <definedName name="SloupecMJ" localSheetId="54">'08 02 '!$D$6</definedName>
    <definedName name="SloupecMJ" localSheetId="55">'09 01 '!$D$6</definedName>
    <definedName name="SloupecMJ" localSheetId="56">'09 02 '!$D$6</definedName>
    <definedName name="SloupecMJ" localSheetId="58">'11 D.2.4-MA A '!$D$6</definedName>
    <definedName name="SloupecMJ" localSheetId="57">'11 D.2.4-MA B '!$D$6</definedName>
    <definedName name="SloupecMJ" localSheetId="59">'14 01 '!$D$6</definedName>
    <definedName name="SloupecMJ" localSheetId="60">'15 01 '!$D$6</definedName>
    <definedName name="SloupecMJ" localSheetId="61">'16 D.6 '!$D$6</definedName>
    <definedName name="SloupecMJ" localSheetId="62">'18 01 '!$D$6</definedName>
    <definedName name="SloupecMJ" localSheetId="63">'20 101 '!$D$6</definedName>
    <definedName name="SloupecMJ" localSheetId="64">'20 102 '!$D$6</definedName>
    <definedName name="SloupecMJ" localSheetId="65">'21 01 '!$D$6</definedName>
    <definedName name="SloupecMJ" localSheetId="66">'21 02 '!$D$6</definedName>
    <definedName name="SloupecMJ" localSheetId="67">'99 01 '!$D$6</definedName>
    <definedName name="SloupecMJ" localSheetId="68">'99 02 '!$D$6</definedName>
    <definedName name="SloupecMJ">'00 01 '!$D$6</definedName>
    <definedName name="SloupecMnozstvi" localSheetId="3">'01 101 '!$E$6</definedName>
    <definedName name="SloupecMnozstvi" localSheetId="4">'01 102 '!$E$6</definedName>
    <definedName name="SloupecMnozstvi" localSheetId="5">'01 103 '!$E$6</definedName>
    <definedName name="SloupecMnozstvi" localSheetId="6">'01 104 '!$E$6</definedName>
    <definedName name="SloupecMnozstvi" localSheetId="7">'01 105 '!$E$6</definedName>
    <definedName name="SloupecMnozstvi" localSheetId="8">'01 106 '!$E$6</definedName>
    <definedName name="SloupecMnozstvi" localSheetId="9">'01 107 '!$E$6</definedName>
    <definedName name="SloupecMnozstvi" localSheetId="10">'01 108 '!$E$6</definedName>
    <definedName name="SloupecMnozstvi" localSheetId="11">'01 109 '!$E$6</definedName>
    <definedName name="SloupecMnozstvi" localSheetId="12">'01 110 '!$E$6</definedName>
    <definedName name="SloupecMnozstvi" localSheetId="13">'01 111 '!$E$6</definedName>
    <definedName name="SloupecMnozstvi" localSheetId="14">'01 112 '!$E$6</definedName>
    <definedName name="SloupecMnozstvi" localSheetId="15">'01 113 '!$E$6</definedName>
    <definedName name="SloupecMnozstvi" localSheetId="16">'01 114 '!$E$6</definedName>
    <definedName name="SloupecMnozstvi" localSheetId="17">'01 115 '!$E$6</definedName>
    <definedName name="SloupecMnozstvi" localSheetId="18">'01 116 '!$E$6</definedName>
    <definedName name="SloupecMnozstvi" localSheetId="19">'01 117 '!$E$6</definedName>
    <definedName name="SloupecMnozstvi" localSheetId="20">'01 118 '!$E$6</definedName>
    <definedName name="SloupecMnozstvi" localSheetId="21">'01 119 '!$E$6</definedName>
    <definedName name="SloupecMnozstvi" localSheetId="22">'01 120 '!$E$6</definedName>
    <definedName name="SloupecMnozstvi" localSheetId="23">'01 121 '!$E$6</definedName>
    <definedName name="SloupecMnozstvi" localSheetId="24">'01 122 '!$E$6</definedName>
    <definedName name="SloupecMnozstvi" localSheetId="25">'01 123 '!$E$6</definedName>
    <definedName name="SloupecMnozstvi" localSheetId="26">'01 124 '!$E$6</definedName>
    <definedName name="SloupecMnozstvi" localSheetId="27">'01 125 '!$E$6</definedName>
    <definedName name="SloupecMnozstvi" localSheetId="28">'01 126 '!$E$6</definedName>
    <definedName name="SloupecMnozstvi" localSheetId="29">'01 127 '!$E$6</definedName>
    <definedName name="SloupecMnozstvi" localSheetId="30">'01 128 '!$E$6</definedName>
    <definedName name="SloupecMnozstvi" localSheetId="31">'01 129 '!$E$6</definedName>
    <definedName name="SloupecMnozstvi" localSheetId="32">'01 130 '!$E$6</definedName>
    <definedName name="SloupecMnozstvi" localSheetId="33">'01 131 '!$E$6</definedName>
    <definedName name="SloupecMnozstvi" localSheetId="34">'01 132 '!$E$6</definedName>
    <definedName name="SloupecMnozstvi" localSheetId="35">'02 101 '!$E$6</definedName>
    <definedName name="SloupecMnozstvi" localSheetId="36">'02 102 '!$E$6</definedName>
    <definedName name="SloupecMnozstvi" localSheetId="37">'02 103 '!$E$6</definedName>
    <definedName name="SloupecMnozstvi" localSheetId="38">'02 104 '!$E$6</definedName>
    <definedName name="SloupecMnozstvi" localSheetId="39">'03 101 '!$E$6</definedName>
    <definedName name="SloupecMnozstvi" localSheetId="40">'03 102 '!$E$6</definedName>
    <definedName name="SloupecMnozstvi" localSheetId="41">'04 101 '!$E$6</definedName>
    <definedName name="SloupecMnozstvi" localSheetId="42">'04 102 '!$E$6</definedName>
    <definedName name="SloupecMnozstvi" localSheetId="43">'05 D.1.4.5.1C '!$E$6</definedName>
    <definedName name="SloupecMnozstvi" localSheetId="44">'05 D.1.4.5.2D '!$E$6</definedName>
    <definedName name="SloupecMnozstvi" localSheetId="46">'05 D.1.4.5A '!$E$6</definedName>
    <definedName name="SloupecMnozstvi" localSheetId="45">'05 D.1.4.5B '!$E$6</definedName>
    <definedName name="SloupecMnozstvi" localSheetId="48">'06 D.1.4.6A '!$E$6</definedName>
    <definedName name="SloupecMnozstvi" localSheetId="47">'06 D.1.4.6B '!$E$6</definedName>
    <definedName name="SloupecMnozstvi" localSheetId="50">'06 D.1.4.6C '!$E$6</definedName>
    <definedName name="SloupecMnozstvi" localSheetId="49">'06 D.1.4.6D '!$E$6</definedName>
    <definedName name="SloupecMnozstvi" localSheetId="52">'06 D.1.4.6E '!$E$6</definedName>
    <definedName name="SloupecMnozstvi" localSheetId="51">'06 D.1.4.6F '!$E$6</definedName>
    <definedName name="SloupecMnozstvi" localSheetId="53">'08 01 '!$E$6</definedName>
    <definedName name="SloupecMnozstvi" localSheetId="54">'08 02 '!$E$6</definedName>
    <definedName name="SloupecMnozstvi" localSheetId="55">'09 01 '!$E$6</definedName>
    <definedName name="SloupecMnozstvi" localSheetId="56">'09 02 '!$E$6</definedName>
    <definedName name="SloupecMnozstvi" localSheetId="58">'11 D.2.4-MA A '!$E$6</definedName>
    <definedName name="SloupecMnozstvi" localSheetId="57">'11 D.2.4-MA B '!$E$6</definedName>
    <definedName name="SloupecMnozstvi" localSheetId="59">'14 01 '!$E$6</definedName>
    <definedName name="SloupecMnozstvi" localSheetId="60">'15 01 '!$E$6</definedName>
    <definedName name="SloupecMnozstvi" localSheetId="61">'16 D.6 '!$E$6</definedName>
    <definedName name="SloupecMnozstvi" localSheetId="62">'18 01 '!$E$6</definedName>
    <definedName name="SloupecMnozstvi" localSheetId="63">'20 101 '!$E$6</definedName>
    <definedName name="SloupecMnozstvi" localSheetId="64">'20 102 '!$E$6</definedName>
    <definedName name="SloupecMnozstvi" localSheetId="65">'21 01 '!$E$6</definedName>
    <definedName name="SloupecMnozstvi" localSheetId="66">'21 02 '!$E$6</definedName>
    <definedName name="SloupecMnozstvi" localSheetId="67">'99 01 '!$E$6</definedName>
    <definedName name="SloupecMnozstvi" localSheetId="68">'99 02 '!$E$6</definedName>
    <definedName name="SloupecMnozstvi">'00 01 '!$E$6</definedName>
    <definedName name="SloupecNazPol" localSheetId="3">'01 101 '!$C$6</definedName>
    <definedName name="SloupecNazPol" localSheetId="4">'01 102 '!$C$6</definedName>
    <definedName name="SloupecNazPol" localSheetId="5">'01 103 '!$C$6</definedName>
    <definedName name="SloupecNazPol" localSheetId="6">'01 104 '!$C$6</definedName>
    <definedName name="SloupecNazPol" localSheetId="7">'01 105 '!$C$6</definedName>
    <definedName name="SloupecNazPol" localSheetId="8">'01 106 '!$C$6</definedName>
    <definedName name="SloupecNazPol" localSheetId="9">'01 107 '!$C$6</definedName>
    <definedName name="SloupecNazPol" localSheetId="10">'01 108 '!$C$6</definedName>
    <definedName name="SloupecNazPol" localSheetId="11">'01 109 '!$C$6</definedName>
    <definedName name="SloupecNazPol" localSheetId="12">'01 110 '!$C$6</definedName>
    <definedName name="SloupecNazPol" localSheetId="13">'01 111 '!$C$6</definedName>
    <definedName name="SloupecNazPol" localSheetId="14">'01 112 '!$C$6</definedName>
    <definedName name="SloupecNazPol" localSheetId="15">'01 113 '!$C$6</definedName>
    <definedName name="SloupecNazPol" localSheetId="16">'01 114 '!$C$6</definedName>
    <definedName name="SloupecNazPol" localSheetId="17">'01 115 '!$C$6</definedName>
    <definedName name="SloupecNazPol" localSheetId="18">'01 116 '!$C$6</definedName>
    <definedName name="SloupecNazPol" localSheetId="19">'01 117 '!$C$6</definedName>
    <definedName name="SloupecNazPol" localSheetId="20">'01 118 '!$C$6</definedName>
    <definedName name="SloupecNazPol" localSheetId="21">'01 119 '!$C$6</definedName>
    <definedName name="SloupecNazPol" localSheetId="22">'01 120 '!$C$6</definedName>
    <definedName name="SloupecNazPol" localSheetId="23">'01 121 '!$C$6</definedName>
    <definedName name="SloupecNazPol" localSheetId="24">'01 122 '!$C$6</definedName>
    <definedName name="SloupecNazPol" localSheetId="25">'01 123 '!$C$6</definedName>
    <definedName name="SloupecNazPol" localSheetId="26">'01 124 '!$C$6</definedName>
    <definedName name="SloupecNazPol" localSheetId="27">'01 125 '!$C$6</definedName>
    <definedName name="SloupecNazPol" localSheetId="28">'01 126 '!$C$6</definedName>
    <definedName name="SloupecNazPol" localSheetId="29">'01 127 '!$C$6</definedName>
    <definedName name="SloupecNazPol" localSheetId="30">'01 128 '!$C$6</definedName>
    <definedName name="SloupecNazPol" localSheetId="31">'01 129 '!$C$6</definedName>
    <definedName name="SloupecNazPol" localSheetId="32">'01 130 '!$C$6</definedName>
    <definedName name="SloupecNazPol" localSheetId="33">'01 131 '!$C$6</definedName>
    <definedName name="SloupecNazPol" localSheetId="34">'01 132 '!$C$6</definedName>
    <definedName name="SloupecNazPol" localSheetId="35">'02 101 '!$C$6</definedName>
    <definedName name="SloupecNazPol" localSheetId="36">'02 102 '!$C$6</definedName>
    <definedName name="SloupecNazPol" localSheetId="37">'02 103 '!$C$6</definedName>
    <definedName name="SloupecNazPol" localSheetId="38">'02 104 '!$C$6</definedName>
    <definedName name="SloupecNazPol" localSheetId="39">'03 101 '!$C$6</definedName>
    <definedName name="SloupecNazPol" localSheetId="40">'03 102 '!$C$6</definedName>
    <definedName name="SloupecNazPol" localSheetId="41">'04 101 '!$C$6</definedName>
    <definedName name="SloupecNazPol" localSheetId="42">'04 102 '!$C$6</definedName>
    <definedName name="SloupecNazPol" localSheetId="43">'05 D.1.4.5.1C '!$C$6</definedName>
    <definedName name="SloupecNazPol" localSheetId="44">'05 D.1.4.5.2D '!$C$6</definedName>
    <definedName name="SloupecNazPol" localSheetId="46">'05 D.1.4.5A '!$C$6</definedName>
    <definedName name="SloupecNazPol" localSheetId="45">'05 D.1.4.5B '!$C$6</definedName>
    <definedName name="SloupecNazPol" localSheetId="48">'06 D.1.4.6A '!$C$6</definedName>
    <definedName name="SloupecNazPol" localSheetId="47">'06 D.1.4.6B '!$C$6</definedName>
    <definedName name="SloupecNazPol" localSheetId="50">'06 D.1.4.6C '!$C$6</definedName>
    <definedName name="SloupecNazPol" localSheetId="49">'06 D.1.4.6D '!$C$6</definedName>
    <definedName name="SloupecNazPol" localSheetId="52">'06 D.1.4.6E '!$C$6</definedName>
    <definedName name="SloupecNazPol" localSheetId="51">'06 D.1.4.6F '!$C$6</definedName>
    <definedName name="SloupecNazPol" localSheetId="53">'08 01 '!$C$6</definedName>
    <definedName name="SloupecNazPol" localSheetId="54">'08 02 '!$C$6</definedName>
    <definedName name="SloupecNazPol" localSheetId="55">'09 01 '!$C$6</definedName>
    <definedName name="SloupecNazPol" localSheetId="56">'09 02 '!$C$6</definedName>
    <definedName name="SloupecNazPol" localSheetId="58">'11 D.2.4-MA A '!$C$6</definedName>
    <definedName name="SloupecNazPol" localSheetId="57">'11 D.2.4-MA B '!$C$6</definedName>
    <definedName name="SloupecNazPol" localSheetId="59">'14 01 '!$C$6</definedName>
    <definedName name="SloupecNazPol" localSheetId="60">'15 01 '!$C$6</definedName>
    <definedName name="SloupecNazPol" localSheetId="61">'16 D.6 '!$C$6</definedName>
    <definedName name="SloupecNazPol" localSheetId="62">'18 01 '!$C$6</definedName>
    <definedName name="SloupecNazPol" localSheetId="63">'20 101 '!$C$6</definedName>
    <definedName name="SloupecNazPol" localSheetId="64">'20 102 '!$C$6</definedName>
    <definedName name="SloupecNazPol" localSheetId="65">'21 01 '!$C$6</definedName>
    <definedName name="SloupecNazPol" localSheetId="66">'21 02 '!$C$6</definedName>
    <definedName name="SloupecNazPol" localSheetId="67">'99 01 '!$C$6</definedName>
    <definedName name="SloupecNazPol" localSheetId="68">'99 02 '!$C$6</definedName>
    <definedName name="SloupecNazPol">'00 01 '!$C$6</definedName>
    <definedName name="SloupecPC" localSheetId="3">'01 101 '!$A$6</definedName>
    <definedName name="SloupecPC" localSheetId="4">'01 102 '!$A$6</definedName>
    <definedName name="SloupecPC" localSheetId="5">'01 103 '!$A$6</definedName>
    <definedName name="SloupecPC" localSheetId="6">'01 104 '!$A$6</definedName>
    <definedName name="SloupecPC" localSheetId="7">'01 105 '!$A$6</definedName>
    <definedName name="SloupecPC" localSheetId="8">'01 106 '!$A$6</definedName>
    <definedName name="SloupecPC" localSheetId="9">'01 107 '!$A$6</definedName>
    <definedName name="SloupecPC" localSheetId="10">'01 108 '!$A$6</definedName>
    <definedName name="SloupecPC" localSheetId="11">'01 109 '!$A$6</definedName>
    <definedName name="SloupecPC" localSheetId="12">'01 110 '!$A$6</definedName>
    <definedName name="SloupecPC" localSheetId="13">'01 111 '!$A$6</definedName>
    <definedName name="SloupecPC" localSheetId="14">'01 112 '!$A$6</definedName>
    <definedName name="SloupecPC" localSheetId="15">'01 113 '!$A$6</definedName>
    <definedName name="SloupecPC" localSheetId="16">'01 114 '!$A$6</definedName>
    <definedName name="SloupecPC" localSheetId="17">'01 115 '!$A$6</definedName>
    <definedName name="SloupecPC" localSheetId="18">'01 116 '!$A$6</definedName>
    <definedName name="SloupecPC" localSheetId="19">'01 117 '!$A$6</definedName>
    <definedName name="SloupecPC" localSheetId="20">'01 118 '!$A$6</definedName>
    <definedName name="SloupecPC" localSheetId="21">'01 119 '!$A$6</definedName>
    <definedName name="SloupecPC" localSheetId="22">'01 120 '!$A$6</definedName>
    <definedName name="SloupecPC" localSheetId="23">'01 121 '!$A$6</definedName>
    <definedName name="SloupecPC" localSheetId="24">'01 122 '!$A$6</definedName>
    <definedName name="SloupecPC" localSheetId="25">'01 123 '!$A$6</definedName>
    <definedName name="SloupecPC" localSheetId="26">'01 124 '!$A$6</definedName>
    <definedName name="SloupecPC" localSheetId="27">'01 125 '!$A$6</definedName>
    <definedName name="SloupecPC" localSheetId="28">'01 126 '!$A$6</definedName>
    <definedName name="SloupecPC" localSheetId="29">'01 127 '!$A$6</definedName>
    <definedName name="SloupecPC" localSheetId="30">'01 128 '!$A$6</definedName>
    <definedName name="SloupecPC" localSheetId="31">'01 129 '!$A$6</definedName>
    <definedName name="SloupecPC" localSheetId="32">'01 130 '!$A$6</definedName>
    <definedName name="SloupecPC" localSheetId="33">'01 131 '!$A$6</definedName>
    <definedName name="SloupecPC" localSheetId="34">'01 132 '!$A$6</definedName>
    <definedName name="SloupecPC" localSheetId="35">'02 101 '!$A$6</definedName>
    <definedName name="SloupecPC" localSheetId="36">'02 102 '!$A$6</definedName>
    <definedName name="SloupecPC" localSheetId="37">'02 103 '!$A$6</definedName>
    <definedName name="SloupecPC" localSheetId="38">'02 104 '!$A$6</definedName>
    <definedName name="SloupecPC" localSheetId="39">'03 101 '!$A$6</definedName>
    <definedName name="SloupecPC" localSheetId="40">'03 102 '!$A$6</definedName>
    <definedName name="SloupecPC" localSheetId="41">'04 101 '!$A$6</definedName>
    <definedName name="SloupecPC" localSheetId="42">'04 102 '!$A$6</definedName>
    <definedName name="SloupecPC" localSheetId="43">'05 D.1.4.5.1C '!$A$6</definedName>
    <definedName name="SloupecPC" localSheetId="44">'05 D.1.4.5.2D '!$A$6</definedName>
    <definedName name="SloupecPC" localSheetId="46">'05 D.1.4.5A '!$A$6</definedName>
    <definedName name="SloupecPC" localSheetId="45">'05 D.1.4.5B '!$A$6</definedName>
    <definedName name="SloupecPC" localSheetId="48">'06 D.1.4.6A '!$A$6</definedName>
    <definedName name="SloupecPC" localSheetId="47">'06 D.1.4.6B '!$A$6</definedName>
    <definedName name="SloupecPC" localSheetId="50">'06 D.1.4.6C '!$A$6</definedName>
    <definedName name="SloupecPC" localSheetId="49">'06 D.1.4.6D '!$A$6</definedName>
    <definedName name="SloupecPC" localSheetId="52">'06 D.1.4.6E '!$A$6</definedName>
    <definedName name="SloupecPC" localSheetId="51">'06 D.1.4.6F '!$A$6</definedName>
    <definedName name="SloupecPC" localSheetId="53">'08 01 '!$A$6</definedName>
    <definedName name="SloupecPC" localSheetId="54">'08 02 '!$A$6</definedName>
    <definedName name="SloupecPC" localSheetId="55">'09 01 '!$A$6</definedName>
    <definedName name="SloupecPC" localSheetId="56">'09 02 '!$A$6</definedName>
    <definedName name="SloupecPC" localSheetId="58">'11 D.2.4-MA A '!$A$6</definedName>
    <definedName name="SloupecPC" localSheetId="57">'11 D.2.4-MA B '!$A$6</definedName>
    <definedName name="SloupecPC" localSheetId="59">'14 01 '!$A$6</definedName>
    <definedName name="SloupecPC" localSheetId="60">'15 01 '!$A$6</definedName>
    <definedName name="SloupecPC" localSheetId="61">'16 D.6 '!$A$6</definedName>
    <definedName name="SloupecPC" localSheetId="62">'18 01 '!$A$6</definedName>
    <definedName name="SloupecPC" localSheetId="63">'20 101 '!$A$6</definedName>
    <definedName name="SloupecPC" localSheetId="64">'20 102 '!$A$6</definedName>
    <definedName name="SloupecPC" localSheetId="65">'21 01 '!$A$6</definedName>
    <definedName name="SloupecPC" localSheetId="66">'21 02 '!$A$6</definedName>
    <definedName name="SloupecPC" localSheetId="67">'99 01 '!$A$6</definedName>
    <definedName name="SloupecPC" localSheetId="68">'99 02 '!$A$6</definedName>
    <definedName name="SloupecPC">'00 01 '!$A$6</definedName>
    <definedName name="solver_lin" localSheetId="2" hidden="1">0</definedName>
    <definedName name="solver_lin" localSheetId="3" hidden="1">0</definedName>
    <definedName name="solver_lin" localSheetId="4" hidden="1">0</definedName>
    <definedName name="solver_lin" localSheetId="5" hidden="1">0</definedName>
    <definedName name="solver_lin" localSheetId="6" hidden="1">0</definedName>
    <definedName name="solver_lin" localSheetId="7" hidden="1">0</definedName>
    <definedName name="solver_lin" localSheetId="8" hidden="1">0</definedName>
    <definedName name="solver_lin" localSheetId="9" hidden="1">0</definedName>
    <definedName name="solver_lin" localSheetId="10" hidden="1">0</definedName>
    <definedName name="solver_lin" localSheetId="11" hidden="1">0</definedName>
    <definedName name="solver_lin" localSheetId="12" hidden="1">0</definedName>
    <definedName name="solver_lin" localSheetId="13" hidden="1">0</definedName>
    <definedName name="solver_lin" localSheetId="14" hidden="1">0</definedName>
    <definedName name="solver_lin" localSheetId="15" hidden="1">0</definedName>
    <definedName name="solver_lin" localSheetId="16" hidden="1">0</definedName>
    <definedName name="solver_lin" localSheetId="17" hidden="1">0</definedName>
    <definedName name="solver_lin" localSheetId="18" hidden="1">0</definedName>
    <definedName name="solver_lin" localSheetId="19" hidden="1">0</definedName>
    <definedName name="solver_lin" localSheetId="20" hidden="1">0</definedName>
    <definedName name="solver_lin" localSheetId="21" hidden="1">0</definedName>
    <definedName name="solver_lin" localSheetId="22" hidden="1">0</definedName>
    <definedName name="solver_lin" localSheetId="23" hidden="1">0</definedName>
    <definedName name="solver_lin" localSheetId="24" hidden="1">0</definedName>
    <definedName name="solver_lin" localSheetId="25" hidden="1">0</definedName>
    <definedName name="solver_lin" localSheetId="26" hidden="1">0</definedName>
    <definedName name="solver_lin" localSheetId="27" hidden="1">0</definedName>
    <definedName name="solver_lin" localSheetId="28" hidden="1">0</definedName>
    <definedName name="solver_lin" localSheetId="29" hidden="1">0</definedName>
    <definedName name="solver_lin" localSheetId="30" hidden="1">0</definedName>
    <definedName name="solver_lin" localSheetId="31" hidden="1">0</definedName>
    <definedName name="solver_lin" localSheetId="32" hidden="1">0</definedName>
    <definedName name="solver_lin" localSheetId="33" hidden="1">0</definedName>
    <definedName name="solver_lin" localSheetId="34" hidden="1">0</definedName>
    <definedName name="solver_lin" localSheetId="35" hidden="1">0</definedName>
    <definedName name="solver_lin" localSheetId="36" hidden="1">0</definedName>
    <definedName name="solver_lin" localSheetId="37" hidden="1">0</definedName>
    <definedName name="solver_lin" localSheetId="38" hidden="1">0</definedName>
    <definedName name="solver_lin" localSheetId="39" hidden="1">0</definedName>
    <definedName name="solver_lin" localSheetId="40" hidden="1">0</definedName>
    <definedName name="solver_lin" localSheetId="41" hidden="1">0</definedName>
    <definedName name="solver_lin" localSheetId="42" hidden="1">0</definedName>
    <definedName name="solver_lin" localSheetId="43" hidden="1">0</definedName>
    <definedName name="solver_lin" localSheetId="44" hidden="1">0</definedName>
    <definedName name="solver_lin" localSheetId="46" hidden="1">0</definedName>
    <definedName name="solver_lin" localSheetId="45" hidden="1">0</definedName>
    <definedName name="solver_lin" localSheetId="48" hidden="1">0</definedName>
    <definedName name="solver_lin" localSheetId="47" hidden="1">0</definedName>
    <definedName name="solver_lin" localSheetId="50" hidden="1">0</definedName>
    <definedName name="solver_lin" localSheetId="49" hidden="1">0</definedName>
    <definedName name="solver_lin" localSheetId="52" hidden="1">0</definedName>
    <definedName name="solver_lin" localSheetId="51" hidden="1">0</definedName>
    <definedName name="solver_lin" localSheetId="53" hidden="1">0</definedName>
    <definedName name="solver_lin" localSheetId="54" hidden="1">0</definedName>
    <definedName name="solver_lin" localSheetId="55" hidden="1">0</definedName>
    <definedName name="solver_lin" localSheetId="56" hidden="1">0</definedName>
    <definedName name="solver_lin" localSheetId="58" hidden="1">0</definedName>
    <definedName name="solver_lin" localSheetId="57" hidden="1">0</definedName>
    <definedName name="solver_lin" localSheetId="59" hidden="1">0</definedName>
    <definedName name="solver_lin" localSheetId="60" hidden="1">0</definedName>
    <definedName name="solver_lin" localSheetId="61" hidden="1">0</definedName>
    <definedName name="solver_lin" localSheetId="62" hidden="1">0</definedName>
    <definedName name="solver_lin" localSheetId="63" hidden="1">0</definedName>
    <definedName name="solver_lin" localSheetId="64" hidden="1">0</definedName>
    <definedName name="solver_lin" localSheetId="65" hidden="1">0</definedName>
    <definedName name="solver_lin" localSheetId="66" hidden="1">0</definedName>
    <definedName name="solver_lin" localSheetId="67" hidden="1">0</definedName>
    <definedName name="solver_lin" localSheetId="68" hidden="1">0</definedName>
    <definedName name="solver_num" localSheetId="2" hidden="1">0</definedName>
    <definedName name="solver_num" localSheetId="3" hidden="1">0</definedName>
    <definedName name="solver_num" localSheetId="4" hidden="1">0</definedName>
    <definedName name="solver_num" localSheetId="5" hidden="1">0</definedName>
    <definedName name="solver_num" localSheetId="6" hidden="1">0</definedName>
    <definedName name="solver_num" localSheetId="7" hidden="1">0</definedName>
    <definedName name="solver_num" localSheetId="8" hidden="1">0</definedName>
    <definedName name="solver_num" localSheetId="9" hidden="1">0</definedName>
    <definedName name="solver_num" localSheetId="10" hidden="1">0</definedName>
    <definedName name="solver_num" localSheetId="11" hidden="1">0</definedName>
    <definedName name="solver_num" localSheetId="12" hidden="1">0</definedName>
    <definedName name="solver_num" localSheetId="13" hidden="1">0</definedName>
    <definedName name="solver_num" localSheetId="14" hidden="1">0</definedName>
    <definedName name="solver_num" localSheetId="15" hidden="1">0</definedName>
    <definedName name="solver_num" localSheetId="16" hidden="1">0</definedName>
    <definedName name="solver_num" localSheetId="17" hidden="1">0</definedName>
    <definedName name="solver_num" localSheetId="18" hidden="1">0</definedName>
    <definedName name="solver_num" localSheetId="19" hidden="1">0</definedName>
    <definedName name="solver_num" localSheetId="20" hidden="1">0</definedName>
    <definedName name="solver_num" localSheetId="21" hidden="1">0</definedName>
    <definedName name="solver_num" localSheetId="22" hidden="1">0</definedName>
    <definedName name="solver_num" localSheetId="23" hidden="1">0</definedName>
    <definedName name="solver_num" localSheetId="24" hidden="1">0</definedName>
    <definedName name="solver_num" localSheetId="25" hidden="1">0</definedName>
    <definedName name="solver_num" localSheetId="26" hidden="1">0</definedName>
    <definedName name="solver_num" localSheetId="27" hidden="1">0</definedName>
    <definedName name="solver_num" localSheetId="28" hidden="1">0</definedName>
    <definedName name="solver_num" localSheetId="29" hidden="1">0</definedName>
    <definedName name="solver_num" localSheetId="30" hidden="1">0</definedName>
    <definedName name="solver_num" localSheetId="31" hidden="1">0</definedName>
    <definedName name="solver_num" localSheetId="32" hidden="1">0</definedName>
    <definedName name="solver_num" localSheetId="33" hidden="1">0</definedName>
    <definedName name="solver_num" localSheetId="34" hidden="1">0</definedName>
    <definedName name="solver_num" localSheetId="35" hidden="1">0</definedName>
    <definedName name="solver_num" localSheetId="36" hidden="1">0</definedName>
    <definedName name="solver_num" localSheetId="37" hidden="1">0</definedName>
    <definedName name="solver_num" localSheetId="38" hidden="1">0</definedName>
    <definedName name="solver_num" localSheetId="39" hidden="1">0</definedName>
    <definedName name="solver_num" localSheetId="40" hidden="1">0</definedName>
    <definedName name="solver_num" localSheetId="41" hidden="1">0</definedName>
    <definedName name="solver_num" localSheetId="42" hidden="1">0</definedName>
    <definedName name="solver_num" localSheetId="43" hidden="1">0</definedName>
    <definedName name="solver_num" localSheetId="44" hidden="1">0</definedName>
    <definedName name="solver_num" localSheetId="46" hidden="1">0</definedName>
    <definedName name="solver_num" localSheetId="45" hidden="1">0</definedName>
    <definedName name="solver_num" localSheetId="48" hidden="1">0</definedName>
    <definedName name="solver_num" localSheetId="47" hidden="1">0</definedName>
    <definedName name="solver_num" localSheetId="50" hidden="1">0</definedName>
    <definedName name="solver_num" localSheetId="49" hidden="1">0</definedName>
    <definedName name="solver_num" localSheetId="52" hidden="1">0</definedName>
    <definedName name="solver_num" localSheetId="51" hidden="1">0</definedName>
    <definedName name="solver_num" localSheetId="53" hidden="1">0</definedName>
    <definedName name="solver_num" localSheetId="54" hidden="1">0</definedName>
    <definedName name="solver_num" localSheetId="55" hidden="1">0</definedName>
    <definedName name="solver_num" localSheetId="56" hidden="1">0</definedName>
    <definedName name="solver_num" localSheetId="58" hidden="1">0</definedName>
    <definedName name="solver_num" localSheetId="57" hidden="1">0</definedName>
    <definedName name="solver_num" localSheetId="59" hidden="1">0</definedName>
    <definedName name="solver_num" localSheetId="60" hidden="1">0</definedName>
    <definedName name="solver_num" localSheetId="61" hidden="1">0</definedName>
    <definedName name="solver_num" localSheetId="62" hidden="1">0</definedName>
    <definedName name="solver_num" localSheetId="63" hidden="1">0</definedName>
    <definedName name="solver_num" localSheetId="64" hidden="1">0</definedName>
    <definedName name="solver_num" localSheetId="65" hidden="1">0</definedName>
    <definedName name="solver_num" localSheetId="66" hidden="1">0</definedName>
    <definedName name="solver_num" localSheetId="67" hidden="1">0</definedName>
    <definedName name="solver_num" localSheetId="68" hidden="1">0</definedName>
    <definedName name="solver_opt" localSheetId="2" hidden="1">'00 01 '!#REF!</definedName>
    <definedName name="solver_opt" localSheetId="3" hidden="1">'01 101 '!#REF!</definedName>
    <definedName name="solver_opt" localSheetId="4" hidden="1">'01 102 '!#REF!</definedName>
    <definedName name="solver_opt" localSheetId="5" hidden="1">'01 103 '!#REF!</definedName>
    <definedName name="solver_opt" localSheetId="6" hidden="1">'01 104 '!#REF!</definedName>
    <definedName name="solver_opt" localSheetId="7" hidden="1">'01 105 '!#REF!</definedName>
    <definedName name="solver_opt" localSheetId="8" hidden="1">'01 106 '!#REF!</definedName>
    <definedName name="solver_opt" localSheetId="9" hidden="1">'01 107 '!#REF!</definedName>
    <definedName name="solver_opt" localSheetId="10" hidden="1">'01 108 '!#REF!</definedName>
    <definedName name="solver_opt" localSheetId="11" hidden="1">'01 109 '!#REF!</definedName>
    <definedName name="solver_opt" localSheetId="12" hidden="1">'01 110 '!#REF!</definedName>
    <definedName name="solver_opt" localSheetId="13" hidden="1">'01 111 '!#REF!</definedName>
    <definedName name="solver_opt" localSheetId="14" hidden="1">'01 112 '!#REF!</definedName>
    <definedName name="solver_opt" localSheetId="15" hidden="1">'01 113 '!#REF!</definedName>
    <definedName name="solver_opt" localSheetId="16" hidden="1">'01 114 '!#REF!</definedName>
    <definedName name="solver_opt" localSheetId="17" hidden="1">'01 115 '!#REF!</definedName>
    <definedName name="solver_opt" localSheetId="18" hidden="1">'01 116 '!#REF!</definedName>
    <definedName name="solver_opt" localSheetId="19" hidden="1">'01 117 '!#REF!</definedName>
    <definedName name="solver_opt" localSheetId="20" hidden="1">'01 118 '!#REF!</definedName>
    <definedName name="solver_opt" localSheetId="21" hidden="1">'01 119 '!#REF!</definedName>
    <definedName name="solver_opt" localSheetId="22" hidden="1">'01 120 '!#REF!</definedName>
    <definedName name="solver_opt" localSheetId="23" hidden="1">'01 121 '!#REF!</definedName>
    <definedName name="solver_opt" localSheetId="24" hidden="1">'01 122 '!#REF!</definedName>
    <definedName name="solver_opt" localSheetId="25" hidden="1">'01 123 '!#REF!</definedName>
    <definedName name="solver_opt" localSheetId="26" hidden="1">'01 124 '!#REF!</definedName>
    <definedName name="solver_opt" localSheetId="27" hidden="1">'01 125 '!#REF!</definedName>
    <definedName name="solver_opt" localSheetId="28" hidden="1">'01 126 '!#REF!</definedName>
    <definedName name="solver_opt" localSheetId="29" hidden="1">'01 127 '!#REF!</definedName>
    <definedName name="solver_opt" localSheetId="30" hidden="1">'01 128 '!#REF!</definedName>
    <definedName name="solver_opt" localSheetId="31" hidden="1">'01 129 '!#REF!</definedName>
    <definedName name="solver_opt" localSheetId="32" hidden="1">'01 130 '!#REF!</definedName>
    <definedName name="solver_opt" localSheetId="33" hidden="1">'01 131 '!#REF!</definedName>
    <definedName name="solver_opt" localSheetId="34" hidden="1">'01 132 '!#REF!</definedName>
    <definedName name="solver_opt" localSheetId="35" hidden="1">'02 101 '!#REF!</definedName>
    <definedName name="solver_opt" localSheetId="36" hidden="1">'02 102 '!#REF!</definedName>
    <definedName name="solver_opt" localSheetId="37" hidden="1">'02 103 '!#REF!</definedName>
    <definedName name="solver_opt" localSheetId="38" hidden="1">'02 104 '!#REF!</definedName>
    <definedName name="solver_opt" localSheetId="39" hidden="1">'03 101 '!#REF!</definedName>
    <definedName name="solver_opt" localSheetId="40" hidden="1">'03 102 '!#REF!</definedName>
    <definedName name="solver_opt" localSheetId="41" hidden="1">'04 101 '!#REF!</definedName>
    <definedName name="solver_opt" localSheetId="42" hidden="1">'04 102 '!#REF!</definedName>
    <definedName name="solver_opt" localSheetId="43" hidden="1">'05 D.1.4.5.1C '!#REF!</definedName>
    <definedName name="solver_opt" localSheetId="44" hidden="1">'05 D.1.4.5.2D '!#REF!</definedName>
    <definedName name="solver_opt" localSheetId="46" hidden="1">'05 D.1.4.5A '!#REF!</definedName>
    <definedName name="solver_opt" localSheetId="45" hidden="1">'05 D.1.4.5B '!#REF!</definedName>
    <definedName name="solver_opt" localSheetId="48" hidden="1">'06 D.1.4.6A '!#REF!</definedName>
    <definedName name="solver_opt" localSheetId="47" hidden="1">'06 D.1.4.6B '!#REF!</definedName>
    <definedName name="solver_opt" localSheetId="50" hidden="1">'06 D.1.4.6C '!#REF!</definedName>
    <definedName name="solver_opt" localSheetId="49" hidden="1">'06 D.1.4.6D '!#REF!</definedName>
    <definedName name="solver_opt" localSheetId="52" hidden="1">'06 D.1.4.6E '!#REF!</definedName>
    <definedName name="solver_opt" localSheetId="51" hidden="1">'06 D.1.4.6F '!#REF!</definedName>
    <definedName name="solver_opt" localSheetId="53" hidden="1">'08 01 '!#REF!</definedName>
    <definedName name="solver_opt" localSheetId="54" hidden="1">'08 02 '!#REF!</definedName>
    <definedName name="solver_opt" localSheetId="55" hidden="1">'09 01 '!#REF!</definedName>
    <definedName name="solver_opt" localSheetId="56" hidden="1">'09 02 '!#REF!</definedName>
    <definedName name="solver_opt" localSheetId="58" hidden="1">'11 D.2.4-MA A '!#REF!</definedName>
    <definedName name="solver_opt" localSheetId="57" hidden="1">'11 D.2.4-MA B '!#REF!</definedName>
    <definedName name="solver_opt" localSheetId="59" hidden="1">'14 01 '!#REF!</definedName>
    <definedName name="solver_opt" localSheetId="60" hidden="1">'15 01 '!#REF!</definedName>
    <definedName name="solver_opt" localSheetId="61" hidden="1">'16 D.6 '!#REF!</definedName>
    <definedName name="solver_opt" localSheetId="62" hidden="1">'18 01 '!#REF!</definedName>
    <definedName name="solver_opt" localSheetId="63" hidden="1">'20 101 '!#REF!</definedName>
    <definedName name="solver_opt" localSheetId="64" hidden="1">'20 102 '!#REF!</definedName>
    <definedName name="solver_opt" localSheetId="65" hidden="1">'21 01 '!#REF!</definedName>
    <definedName name="solver_opt" localSheetId="66" hidden="1">'21 02 '!#REF!</definedName>
    <definedName name="solver_opt" localSheetId="67" hidden="1">'99 01 '!#REF!</definedName>
    <definedName name="solver_opt" localSheetId="68" hidden="1">'99 02 '!#REF!</definedName>
    <definedName name="solver_typ" localSheetId="2" hidden="1">1</definedName>
    <definedName name="solver_typ" localSheetId="3" hidden="1">1</definedName>
    <definedName name="solver_typ" localSheetId="4" hidden="1">1</definedName>
    <definedName name="solver_typ" localSheetId="5" hidden="1">1</definedName>
    <definedName name="solver_typ" localSheetId="6" hidden="1">1</definedName>
    <definedName name="solver_typ" localSheetId="7" hidden="1">1</definedName>
    <definedName name="solver_typ" localSheetId="8" hidden="1">1</definedName>
    <definedName name="solver_typ" localSheetId="9" hidden="1">1</definedName>
    <definedName name="solver_typ" localSheetId="10" hidden="1">1</definedName>
    <definedName name="solver_typ" localSheetId="11" hidden="1">1</definedName>
    <definedName name="solver_typ" localSheetId="12" hidden="1">1</definedName>
    <definedName name="solver_typ" localSheetId="13" hidden="1">1</definedName>
    <definedName name="solver_typ" localSheetId="14" hidden="1">1</definedName>
    <definedName name="solver_typ" localSheetId="15" hidden="1">1</definedName>
    <definedName name="solver_typ" localSheetId="16" hidden="1">1</definedName>
    <definedName name="solver_typ" localSheetId="17" hidden="1">1</definedName>
    <definedName name="solver_typ" localSheetId="18" hidden="1">1</definedName>
    <definedName name="solver_typ" localSheetId="19" hidden="1">1</definedName>
    <definedName name="solver_typ" localSheetId="20" hidden="1">1</definedName>
    <definedName name="solver_typ" localSheetId="21" hidden="1">1</definedName>
    <definedName name="solver_typ" localSheetId="22" hidden="1">1</definedName>
    <definedName name="solver_typ" localSheetId="23" hidden="1">1</definedName>
    <definedName name="solver_typ" localSheetId="24" hidden="1">1</definedName>
    <definedName name="solver_typ" localSheetId="25" hidden="1">1</definedName>
    <definedName name="solver_typ" localSheetId="26" hidden="1">1</definedName>
    <definedName name="solver_typ" localSheetId="27" hidden="1">1</definedName>
    <definedName name="solver_typ" localSheetId="28" hidden="1">1</definedName>
    <definedName name="solver_typ" localSheetId="29" hidden="1">1</definedName>
    <definedName name="solver_typ" localSheetId="30" hidden="1">1</definedName>
    <definedName name="solver_typ" localSheetId="31" hidden="1">1</definedName>
    <definedName name="solver_typ" localSheetId="32" hidden="1">1</definedName>
    <definedName name="solver_typ" localSheetId="33" hidden="1">1</definedName>
    <definedName name="solver_typ" localSheetId="34" hidden="1">1</definedName>
    <definedName name="solver_typ" localSheetId="35" hidden="1">1</definedName>
    <definedName name="solver_typ" localSheetId="36" hidden="1">1</definedName>
    <definedName name="solver_typ" localSheetId="37" hidden="1">1</definedName>
    <definedName name="solver_typ" localSheetId="38" hidden="1">1</definedName>
    <definedName name="solver_typ" localSheetId="39" hidden="1">1</definedName>
    <definedName name="solver_typ" localSheetId="40" hidden="1">1</definedName>
    <definedName name="solver_typ" localSheetId="41" hidden="1">1</definedName>
    <definedName name="solver_typ" localSheetId="42" hidden="1">1</definedName>
    <definedName name="solver_typ" localSheetId="43" hidden="1">1</definedName>
    <definedName name="solver_typ" localSheetId="44" hidden="1">1</definedName>
    <definedName name="solver_typ" localSheetId="46" hidden="1">1</definedName>
    <definedName name="solver_typ" localSheetId="45" hidden="1">1</definedName>
    <definedName name="solver_typ" localSheetId="48" hidden="1">1</definedName>
    <definedName name="solver_typ" localSheetId="47" hidden="1">1</definedName>
    <definedName name="solver_typ" localSheetId="50" hidden="1">1</definedName>
    <definedName name="solver_typ" localSheetId="49" hidden="1">1</definedName>
    <definedName name="solver_typ" localSheetId="52" hidden="1">1</definedName>
    <definedName name="solver_typ" localSheetId="51" hidden="1">1</definedName>
    <definedName name="solver_typ" localSheetId="53" hidden="1">1</definedName>
    <definedName name="solver_typ" localSheetId="54" hidden="1">1</definedName>
    <definedName name="solver_typ" localSheetId="55" hidden="1">1</definedName>
    <definedName name="solver_typ" localSheetId="56" hidden="1">1</definedName>
    <definedName name="solver_typ" localSheetId="58" hidden="1">1</definedName>
    <definedName name="solver_typ" localSheetId="57" hidden="1">1</definedName>
    <definedName name="solver_typ" localSheetId="59" hidden="1">1</definedName>
    <definedName name="solver_typ" localSheetId="60" hidden="1">1</definedName>
    <definedName name="solver_typ" localSheetId="61" hidden="1">1</definedName>
    <definedName name="solver_typ" localSheetId="62" hidden="1">1</definedName>
    <definedName name="solver_typ" localSheetId="63" hidden="1">1</definedName>
    <definedName name="solver_typ" localSheetId="64" hidden="1">1</definedName>
    <definedName name="solver_typ" localSheetId="65" hidden="1">1</definedName>
    <definedName name="solver_typ" localSheetId="66" hidden="1">1</definedName>
    <definedName name="solver_typ" localSheetId="67" hidden="1">1</definedName>
    <definedName name="solver_typ" localSheetId="68" hidden="1">1</definedName>
    <definedName name="solver_val" localSheetId="2" hidden="1">0</definedName>
    <definedName name="solver_val" localSheetId="3" hidden="1">0</definedName>
    <definedName name="solver_val" localSheetId="4" hidden="1">0</definedName>
    <definedName name="solver_val" localSheetId="5" hidden="1">0</definedName>
    <definedName name="solver_val" localSheetId="6" hidden="1">0</definedName>
    <definedName name="solver_val" localSheetId="7" hidden="1">0</definedName>
    <definedName name="solver_val" localSheetId="8" hidden="1">0</definedName>
    <definedName name="solver_val" localSheetId="9" hidden="1">0</definedName>
    <definedName name="solver_val" localSheetId="10" hidden="1">0</definedName>
    <definedName name="solver_val" localSheetId="11" hidden="1">0</definedName>
    <definedName name="solver_val" localSheetId="12" hidden="1">0</definedName>
    <definedName name="solver_val" localSheetId="13" hidden="1">0</definedName>
    <definedName name="solver_val" localSheetId="14" hidden="1">0</definedName>
    <definedName name="solver_val" localSheetId="15" hidden="1">0</definedName>
    <definedName name="solver_val" localSheetId="16" hidden="1">0</definedName>
    <definedName name="solver_val" localSheetId="17" hidden="1">0</definedName>
    <definedName name="solver_val" localSheetId="18" hidden="1">0</definedName>
    <definedName name="solver_val" localSheetId="19" hidden="1">0</definedName>
    <definedName name="solver_val" localSheetId="20" hidden="1">0</definedName>
    <definedName name="solver_val" localSheetId="21" hidden="1">0</definedName>
    <definedName name="solver_val" localSheetId="22" hidden="1">0</definedName>
    <definedName name="solver_val" localSheetId="23" hidden="1">0</definedName>
    <definedName name="solver_val" localSheetId="24" hidden="1">0</definedName>
    <definedName name="solver_val" localSheetId="25" hidden="1">0</definedName>
    <definedName name="solver_val" localSheetId="26" hidden="1">0</definedName>
    <definedName name="solver_val" localSheetId="27" hidden="1">0</definedName>
    <definedName name="solver_val" localSheetId="28" hidden="1">0</definedName>
    <definedName name="solver_val" localSheetId="29" hidden="1">0</definedName>
    <definedName name="solver_val" localSheetId="30" hidden="1">0</definedName>
    <definedName name="solver_val" localSheetId="31" hidden="1">0</definedName>
    <definedName name="solver_val" localSheetId="32" hidden="1">0</definedName>
    <definedName name="solver_val" localSheetId="33" hidden="1">0</definedName>
    <definedName name="solver_val" localSheetId="34" hidden="1">0</definedName>
    <definedName name="solver_val" localSheetId="35" hidden="1">0</definedName>
    <definedName name="solver_val" localSheetId="36" hidden="1">0</definedName>
    <definedName name="solver_val" localSheetId="37" hidden="1">0</definedName>
    <definedName name="solver_val" localSheetId="38" hidden="1">0</definedName>
    <definedName name="solver_val" localSheetId="39" hidden="1">0</definedName>
    <definedName name="solver_val" localSheetId="40" hidden="1">0</definedName>
    <definedName name="solver_val" localSheetId="41" hidden="1">0</definedName>
    <definedName name="solver_val" localSheetId="42" hidden="1">0</definedName>
    <definedName name="solver_val" localSheetId="43" hidden="1">0</definedName>
    <definedName name="solver_val" localSheetId="44" hidden="1">0</definedName>
    <definedName name="solver_val" localSheetId="46" hidden="1">0</definedName>
    <definedName name="solver_val" localSheetId="45" hidden="1">0</definedName>
    <definedName name="solver_val" localSheetId="48" hidden="1">0</definedName>
    <definedName name="solver_val" localSheetId="47" hidden="1">0</definedName>
    <definedName name="solver_val" localSheetId="50" hidden="1">0</definedName>
    <definedName name="solver_val" localSheetId="49" hidden="1">0</definedName>
    <definedName name="solver_val" localSheetId="52" hidden="1">0</definedName>
    <definedName name="solver_val" localSheetId="51" hidden="1">0</definedName>
    <definedName name="solver_val" localSheetId="53" hidden="1">0</definedName>
    <definedName name="solver_val" localSheetId="54" hidden="1">0</definedName>
    <definedName name="solver_val" localSheetId="55" hidden="1">0</definedName>
    <definedName name="solver_val" localSheetId="56" hidden="1">0</definedName>
    <definedName name="solver_val" localSheetId="58" hidden="1">0</definedName>
    <definedName name="solver_val" localSheetId="57" hidden="1">0</definedName>
    <definedName name="solver_val" localSheetId="59" hidden="1">0</definedName>
    <definedName name="solver_val" localSheetId="60" hidden="1">0</definedName>
    <definedName name="solver_val" localSheetId="61" hidden="1">0</definedName>
    <definedName name="solver_val" localSheetId="62" hidden="1">0</definedName>
    <definedName name="solver_val" localSheetId="63" hidden="1">0</definedName>
    <definedName name="solver_val" localSheetId="64" hidden="1">0</definedName>
    <definedName name="solver_val" localSheetId="65" hidden="1">0</definedName>
    <definedName name="solver_val" localSheetId="66" hidden="1">0</definedName>
    <definedName name="solver_val" localSheetId="67" hidden="1">0</definedName>
    <definedName name="solver_val" localSheetId="68" hidden="1">0</definedName>
    <definedName name="StavbaCelkem" localSheetId="3">[1]Stavba!$F$94</definedName>
    <definedName name="StavbaCelkem" localSheetId="4">[1]Stavba!$F$94</definedName>
    <definedName name="StavbaCelkem" localSheetId="5">[1]Stavba!$F$94</definedName>
    <definedName name="StavbaCelkem" localSheetId="6">[1]Stavba!$F$94</definedName>
    <definedName name="StavbaCelkem" localSheetId="7">[1]Stavba!$F$94</definedName>
    <definedName name="StavbaCelkem" localSheetId="8">[1]Stavba!$F$94</definedName>
    <definedName name="StavbaCelkem" localSheetId="9">[1]Stavba!$F$94</definedName>
    <definedName name="StavbaCelkem" localSheetId="10">[1]Stavba!$F$94</definedName>
    <definedName name="StavbaCelkem" localSheetId="11">[1]Stavba!$F$94</definedName>
    <definedName name="StavbaCelkem" localSheetId="12">[1]Stavba!$F$94</definedName>
    <definedName name="StavbaCelkem" localSheetId="13">[1]Stavba!$F$94</definedName>
    <definedName name="StavbaCelkem" localSheetId="14">[1]Stavba!$F$94</definedName>
    <definedName name="StavbaCelkem" localSheetId="15">[1]Stavba!$F$94</definedName>
    <definedName name="StavbaCelkem" localSheetId="16">[1]Stavba!$F$94</definedName>
    <definedName name="StavbaCelkem" localSheetId="17">[1]Stavba!$F$94</definedName>
    <definedName name="StavbaCelkem" localSheetId="18">[1]Stavba!$F$94</definedName>
    <definedName name="StavbaCelkem" localSheetId="19">[1]Stavba!$F$94</definedName>
    <definedName name="StavbaCelkem" localSheetId="20">[1]Stavba!$F$94</definedName>
    <definedName name="StavbaCelkem" localSheetId="21">[1]Stavba!$F$94</definedName>
    <definedName name="StavbaCelkem" localSheetId="22">[1]Stavba!$F$94</definedName>
    <definedName name="StavbaCelkem" localSheetId="23">[1]Stavba!$F$94</definedName>
    <definedName name="StavbaCelkem" localSheetId="24">[1]Stavba!$F$94</definedName>
    <definedName name="StavbaCelkem" localSheetId="25">[1]Stavba!$F$94</definedName>
    <definedName name="StavbaCelkem" localSheetId="26">[1]Stavba!$F$94</definedName>
    <definedName name="StavbaCelkem" localSheetId="27">[1]Stavba!$F$94</definedName>
    <definedName name="StavbaCelkem" localSheetId="28">[1]Stavba!$F$94</definedName>
    <definedName name="StavbaCelkem" localSheetId="29">[1]Stavba!$F$94</definedName>
    <definedName name="StavbaCelkem" localSheetId="30">[1]Stavba!$F$94</definedName>
    <definedName name="StavbaCelkem" localSheetId="31">[1]Stavba!$F$94</definedName>
    <definedName name="StavbaCelkem" localSheetId="32">[1]Stavba!$F$94</definedName>
    <definedName name="StavbaCelkem" localSheetId="33">[1]Stavba!$F$94</definedName>
    <definedName name="StavbaCelkem" localSheetId="34">[1]Stavba!$F$94</definedName>
    <definedName name="StavbaCelkem" localSheetId="35">[1]Stavba!$F$94</definedName>
    <definedName name="StavbaCelkem" localSheetId="36">[1]Stavba!$F$94</definedName>
    <definedName name="StavbaCelkem" localSheetId="37">[1]Stavba!$F$94</definedName>
    <definedName name="StavbaCelkem" localSheetId="38">[1]Stavba!$F$94</definedName>
    <definedName name="StavbaCelkem" localSheetId="39">[1]Stavba!$F$94</definedName>
    <definedName name="StavbaCelkem" localSheetId="40">[1]Stavba!$F$94</definedName>
    <definedName name="StavbaCelkem" localSheetId="41">[1]Stavba!$F$94</definedName>
    <definedName name="StavbaCelkem" localSheetId="42">[1]Stavba!$F$94</definedName>
    <definedName name="StavbaCelkem" localSheetId="43">[1]Stavba!$F$94</definedName>
    <definedName name="StavbaCelkem" localSheetId="44">[1]Stavba!$F$94</definedName>
    <definedName name="StavbaCelkem" localSheetId="46">[1]Stavba!$F$94</definedName>
    <definedName name="StavbaCelkem" localSheetId="45">[1]Stavba!$F$94</definedName>
    <definedName name="StavbaCelkem" localSheetId="48">[1]Stavba!$F$94</definedName>
    <definedName name="StavbaCelkem" localSheetId="47">[1]Stavba!$F$94</definedName>
    <definedName name="StavbaCelkem" localSheetId="50">[1]Stavba!$F$94</definedName>
    <definedName name="StavbaCelkem" localSheetId="49">[1]Stavba!$F$94</definedName>
    <definedName name="StavbaCelkem" localSheetId="52">[1]Stavba!$F$94</definedName>
    <definedName name="StavbaCelkem" localSheetId="51">[1]Stavba!$F$94</definedName>
    <definedName name="StavbaCelkem" localSheetId="53">[1]Stavba!$F$94</definedName>
    <definedName name="StavbaCelkem" localSheetId="54">[1]Stavba!$F$94</definedName>
    <definedName name="StavbaCelkem" localSheetId="55">[1]Stavba!$F$94</definedName>
    <definedName name="StavbaCelkem" localSheetId="56">[1]Stavba!$F$94</definedName>
    <definedName name="StavbaCelkem" localSheetId="58">[1]Stavba!$F$94</definedName>
    <definedName name="StavbaCelkem" localSheetId="57">[1]Stavba!$F$94</definedName>
    <definedName name="StavbaCelkem" localSheetId="59">[1]Stavba!$F$94</definedName>
    <definedName name="StavbaCelkem" localSheetId="60">[1]Stavba!$F$94</definedName>
    <definedName name="StavbaCelkem" localSheetId="61">[1]Stavba!$F$94</definedName>
    <definedName name="StavbaCelkem" localSheetId="62">[1]Stavba!$F$94</definedName>
    <definedName name="StavbaCelkem" localSheetId="63">[1]Stavba!$F$94</definedName>
    <definedName name="StavbaCelkem" localSheetId="64">[1]Stavba!$F$94</definedName>
    <definedName name="StavbaCelkem" localSheetId="65">[1]Stavba!$F$94</definedName>
    <definedName name="StavbaCelkem" localSheetId="66">[1]Stavba!$F$94</definedName>
    <definedName name="StavbaCelkem" localSheetId="67">[1]Stavba!$F$94</definedName>
    <definedName name="StavbaCelkem" localSheetId="68">[1]Stavba!$F$94</definedName>
    <definedName name="StavbaCelkem">Stavba!$F$46</definedName>
    <definedName name="Typ" localSheetId="3">'01 101 '!#REF!</definedName>
    <definedName name="Typ" localSheetId="4">'01 102 '!#REF!</definedName>
    <definedName name="Typ" localSheetId="5">'01 103 '!#REF!</definedName>
    <definedName name="Typ" localSheetId="6">'01 104 '!#REF!</definedName>
    <definedName name="Typ" localSheetId="7">'01 105 '!#REF!</definedName>
    <definedName name="Typ" localSheetId="8">'01 106 '!#REF!</definedName>
    <definedName name="Typ" localSheetId="9">'01 107 '!#REF!</definedName>
    <definedName name="Typ" localSheetId="10">'01 108 '!#REF!</definedName>
    <definedName name="Typ" localSheetId="11">'01 109 '!#REF!</definedName>
    <definedName name="Typ" localSheetId="12">'01 110 '!#REF!</definedName>
    <definedName name="Typ" localSheetId="13">'01 111 '!#REF!</definedName>
    <definedName name="Typ" localSheetId="14">'01 112 '!#REF!</definedName>
    <definedName name="Typ" localSheetId="15">'01 113 '!#REF!</definedName>
    <definedName name="Typ" localSheetId="16">'01 114 '!#REF!</definedName>
    <definedName name="Typ" localSheetId="17">'01 115 '!#REF!</definedName>
    <definedName name="Typ" localSheetId="18">'01 116 '!#REF!</definedName>
    <definedName name="Typ" localSheetId="19">'01 117 '!#REF!</definedName>
    <definedName name="Typ" localSheetId="20">'01 118 '!#REF!</definedName>
    <definedName name="Typ" localSheetId="21">'01 119 '!#REF!</definedName>
    <definedName name="Typ" localSheetId="22">'01 120 '!#REF!</definedName>
    <definedName name="Typ" localSheetId="23">'01 121 '!#REF!</definedName>
    <definedName name="Typ" localSheetId="24">'01 122 '!#REF!</definedName>
    <definedName name="Typ" localSheetId="25">'01 123 '!#REF!</definedName>
    <definedName name="Typ" localSheetId="26">'01 124 '!#REF!</definedName>
    <definedName name="Typ" localSheetId="27">'01 125 '!#REF!</definedName>
    <definedName name="Typ" localSheetId="28">'01 126 '!#REF!</definedName>
    <definedName name="Typ" localSheetId="29">'01 127 '!#REF!</definedName>
    <definedName name="Typ" localSheetId="30">'01 128 '!#REF!</definedName>
    <definedName name="Typ" localSheetId="31">'01 129 '!#REF!</definedName>
    <definedName name="Typ" localSheetId="32">'01 130 '!#REF!</definedName>
    <definedName name="Typ" localSheetId="33">'01 131 '!#REF!</definedName>
    <definedName name="Typ" localSheetId="34">'01 132 '!#REF!</definedName>
    <definedName name="Typ" localSheetId="35">'02 101 '!#REF!</definedName>
    <definedName name="Typ" localSheetId="36">'02 102 '!#REF!</definedName>
    <definedName name="Typ" localSheetId="37">'02 103 '!#REF!</definedName>
    <definedName name="Typ" localSheetId="38">'02 104 '!#REF!</definedName>
    <definedName name="Typ" localSheetId="39">'03 101 '!#REF!</definedName>
    <definedName name="Typ" localSheetId="40">'03 102 '!#REF!</definedName>
    <definedName name="Typ" localSheetId="41">'04 101 '!#REF!</definedName>
    <definedName name="Typ" localSheetId="42">'04 102 '!#REF!</definedName>
    <definedName name="Typ" localSheetId="43">'05 D.1.4.5.1C '!#REF!</definedName>
    <definedName name="Typ" localSheetId="44">'05 D.1.4.5.2D '!#REF!</definedName>
    <definedName name="Typ" localSheetId="46">'05 D.1.4.5A '!#REF!</definedName>
    <definedName name="Typ" localSheetId="45">'05 D.1.4.5B '!#REF!</definedName>
    <definedName name="Typ" localSheetId="48">'06 D.1.4.6A '!#REF!</definedName>
    <definedName name="Typ" localSheetId="47">'06 D.1.4.6B '!#REF!</definedName>
    <definedName name="Typ" localSheetId="50">'06 D.1.4.6C '!#REF!</definedName>
    <definedName name="Typ" localSheetId="49">'06 D.1.4.6D '!#REF!</definedName>
    <definedName name="Typ" localSheetId="52">'06 D.1.4.6E '!#REF!</definedName>
    <definedName name="Typ" localSheetId="51">'06 D.1.4.6F '!#REF!</definedName>
    <definedName name="Typ" localSheetId="53">'08 01 '!#REF!</definedName>
    <definedName name="Typ" localSheetId="54">'08 02 '!#REF!</definedName>
    <definedName name="Typ" localSheetId="55">'09 01 '!#REF!</definedName>
    <definedName name="Typ" localSheetId="56">'09 02 '!#REF!</definedName>
    <definedName name="Typ" localSheetId="58">'11 D.2.4-MA A '!#REF!</definedName>
    <definedName name="Typ" localSheetId="57">'11 D.2.4-MA B '!#REF!</definedName>
    <definedName name="Typ" localSheetId="59">'14 01 '!#REF!</definedName>
    <definedName name="Typ" localSheetId="60">'15 01 '!#REF!</definedName>
    <definedName name="Typ" localSheetId="61">'16 D.6 '!#REF!</definedName>
    <definedName name="Typ" localSheetId="62">'18 01 '!#REF!</definedName>
    <definedName name="Typ" localSheetId="63">'20 101 '!#REF!</definedName>
    <definedName name="Typ" localSheetId="64">'20 102 '!#REF!</definedName>
    <definedName name="Typ" localSheetId="65">'21 01 '!#REF!</definedName>
    <definedName name="Typ" localSheetId="66">'21 02 '!#REF!</definedName>
    <definedName name="Typ" localSheetId="67">'99 01 '!#REF!</definedName>
    <definedName name="Typ" localSheetId="68">'99 02 '!#REF!</definedName>
    <definedName name="Typ">'00 01 '!#REF!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 localSheetId="1">Stavba!#REF!</definedName>
    <definedName name="Zhotovitel">#REF!</definedName>
  </definedNames>
  <calcPr calcId="162913"/>
</workbook>
</file>

<file path=xl/calcChain.xml><?xml version="1.0" encoding="utf-8"?>
<calcChain xmlns="http://schemas.openxmlformats.org/spreadsheetml/2006/main">
  <c r="F8" i="58" l="1"/>
  <c r="F8" i="33"/>
  <c r="H21" i="2" l="1"/>
  <c r="H20" i="2"/>
  <c r="H19" i="2"/>
  <c r="H18" i="2"/>
  <c r="F8" i="5"/>
  <c r="F43" i="69"/>
  <c r="F8" i="65"/>
  <c r="F71" i="50"/>
  <c r="F17" i="43"/>
  <c r="F148" i="46" l="1"/>
  <c r="F147" i="46"/>
  <c r="F146" i="46"/>
  <c r="F145" i="46"/>
  <c r="F144" i="46"/>
  <c r="F143" i="46"/>
  <c r="F142" i="46"/>
  <c r="F141" i="46"/>
  <c r="F140" i="46"/>
  <c r="F139" i="46"/>
  <c r="F138" i="46"/>
  <c r="F137" i="46"/>
  <c r="F136" i="46"/>
  <c r="F135"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F76" i="46"/>
  <c r="F75" i="46"/>
  <c r="F74" i="46"/>
  <c r="F73" i="46"/>
  <c r="F72" i="46"/>
  <c r="F70" i="46"/>
  <c r="F71"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G19" i="46" s="1"/>
  <c r="F18" i="46"/>
  <c r="F17" i="46"/>
  <c r="F16" i="46"/>
  <c r="F15" i="46"/>
  <c r="F12" i="46"/>
  <c r="F9" i="46"/>
  <c r="F8" i="46"/>
  <c r="F65" i="48"/>
  <c r="F64" i="48"/>
  <c r="F63" i="48"/>
  <c r="F62" i="48"/>
  <c r="F61" i="48"/>
  <c r="F60" i="48"/>
  <c r="F59" i="48"/>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4" i="48"/>
  <c r="F23" i="48"/>
  <c r="F22" i="48"/>
  <c r="F21" i="48"/>
  <c r="F20" i="48"/>
  <c r="F19" i="48"/>
  <c r="F18" i="48"/>
  <c r="F17" i="48"/>
  <c r="F16" i="48"/>
  <c r="F15" i="48"/>
  <c r="F14" i="48"/>
  <c r="F11" i="48"/>
  <c r="F10" i="48"/>
  <c r="F9" i="48"/>
  <c r="F8" i="48"/>
  <c r="F74" i="50"/>
  <c r="F70" i="50"/>
  <c r="F69" i="50"/>
  <c r="F68" i="50"/>
  <c r="F67" i="50"/>
  <c r="F66" i="50"/>
  <c r="F65" i="50"/>
  <c r="F64" i="50"/>
  <c r="F63" i="50"/>
  <c r="F62" i="50"/>
  <c r="F61" i="50"/>
  <c r="F60" i="50"/>
  <c r="F59" i="50"/>
  <c r="F58" i="50"/>
  <c r="F57" i="50"/>
  <c r="F56" i="50"/>
  <c r="F55" i="50"/>
  <c r="F54" i="50"/>
  <c r="F53" i="50"/>
  <c r="F52" i="50"/>
  <c r="F51" i="50"/>
  <c r="F50" i="50"/>
  <c r="F49" i="50"/>
  <c r="F48" i="50"/>
  <c r="F47" i="50"/>
  <c r="F46" i="50"/>
  <c r="F45" i="50"/>
  <c r="F44" i="50"/>
  <c r="F43" i="50"/>
  <c r="F38" i="50"/>
  <c r="F35" i="50"/>
  <c r="F34" i="50"/>
  <c r="F33" i="50"/>
  <c r="F32" i="50"/>
  <c r="F31" i="50"/>
  <c r="F30" i="50"/>
  <c r="F29" i="50"/>
  <c r="F28" i="50"/>
  <c r="F27" i="50"/>
  <c r="F26" i="50"/>
  <c r="F25" i="50"/>
  <c r="F24" i="50"/>
  <c r="F23" i="50"/>
  <c r="F20" i="50"/>
  <c r="F19" i="50"/>
  <c r="F18" i="50"/>
  <c r="F17" i="50"/>
  <c r="F14" i="50"/>
  <c r="F13" i="50"/>
  <c r="F12" i="50"/>
  <c r="F11" i="50"/>
  <c r="F10" i="50"/>
  <c r="F9" i="50"/>
  <c r="F8" i="50"/>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7" i="52"/>
  <c r="F26" i="52"/>
  <c r="F25" i="52"/>
  <c r="F24" i="52"/>
  <c r="F23" i="52"/>
  <c r="F22" i="52"/>
  <c r="F21" i="52"/>
  <c r="F20" i="52"/>
  <c r="F19" i="52"/>
  <c r="F18" i="52"/>
  <c r="F17" i="52"/>
  <c r="F16" i="52"/>
  <c r="F15" i="52"/>
  <c r="F14" i="52"/>
  <c r="F11" i="52"/>
  <c r="F10" i="52"/>
  <c r="F9" i="52"/>
  <c r="F8" i="52"/>
  <c r="F58" i="58"/>
  <c r="F57" i="58"/>
  <c r="F56" i="58"/>
  <c r="F55" i="58"/>
  <c r="F54" i="58"/>
  <c r="F53" i="58"/>
  <c r="F50" i="58"/>
  <c r="F49" i="58"/>
  <c r="F48" i="58"/>
  <c r="F47" i="58"/>
  <c r="F46" i="58"/>
  <c r="F45" i="58"/>
  <c r="F44" i="58"/>
  <c r="F43" i="58"/>
  <c r="F42" i="58"/>
  <c r="F41" i="58"/>
  <c r="F38" i="58"/>
  <c r="F37" i="58"/>
  <c r="F36" i="58"/>
  <c r="F35" i="58"/>
  <c r="F34" i="58"/>
  <c r="F33" i="58"/>
  <c r="F32" i="58"/>
  <c r="F31" i="58"/>
  <c r="F30" i="58"/>
  <c r="F29" i="58"/>
  <c r="F28" i="58"/>
  <c r="F27" i="58"/>
  <c r="F24" i="58"/>
  <c r="F23" i="58"/>
  <c r="F22" i="58"/>
  <c r="F21" i="58"/>
  <c r="F18" i="58"/>
  <c r="F15" i="58"/>
  <c r="F14" i="58"/>
  <c r="F13" i="58"/>
  <c r="F12" i="58"/>
  <c r="F11" i="58"/>
  <c r="F10" i="58"/>
  <c r="F9" i="58"/>
  <c r="F91" i="41" l="1"/>
  <c r="F89" i="41"/>
  <c r="F87" i="41"/>
  <c r="F85" i="41"/>
  <c r="F83" i="41"/>
  <c r="F81" i="41"/>
  <c r="F79" i="41"/>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7" i="45"/>
  <c r="F14" i="45"/>
  <c r="F13" i="45"/>
  <c r="F10" i="45"/>
  <c r="F9" i="45"/>
  <c r="F8" i="45"/>
  <c r="F113" i="41"/>
  <c r="F111" i="41"/>
  <c r="F107" i="41"/>
  <c r="F105" i="41"/>
  <c r="F103" i="41"/>
  <c r="F101" i="41"/>
  <c r="F99" i="41"/>
  <c r="F97" i="41"/>
  <c r="F95" i="41"/>
  <c r="F93" i="41"/>
  <c r="F77" i="41"/>
  <c r="F75" i="41"/>
  <c r="F73" i="41"/>
  <c r="F71" i="41"/>
  <c r="F67" i="41"/>
  <c r="F65" i="41"/>
  <c r="F63" i="41"/>
  <c r="F61" i="41"/>
  <c r="F59" i="41"/>
  <c r="F57" i="41"/>
  <c r="F55" i="41"/>
  <c r="F51" i="41"/>
  <c r="F49" i="41"/>
  <c r="F47" i="41"/>
  <c r="F45" i="41"/>
  <c r="F43" i="41"/>
  <c r="F41" i="41"/>
  <c r="F39" i="41"/>
  <c r="F37" i="41"/>
  <c r="F32" i="41"/>
  <c r="F30" i="41"/>
  <c r="F26" i="41"/>
  <c r="F24" i="41"/>
  <c r="F22" i="41"/>
  <c r="F20" i="41"/>
  <c r="F18" i="41"/>
  <c r="F16" i="41"/>
  <c r="F14" i="41"/>
  <c r="F10" i="41"/>
  <c r="F8" i="41"/>
  <c r="F54" i="39"/>
  <c r="F52" i="39"/>
  <c r="F50" i="39"/>
  <c r="F48" i="39"/>
  <c r="F46" i="39"/>
  <c r="F44" i="39"/>
  <c r="F42" i="39"/>
  <c r="F40" i="39"/>
  <c r="F38" i="39"/>
  <c r="F36" i="39"/>
  <c r="F34" i="39"/>
  <c r="F32" i="39"/>
  <c r="F30" i="39"/>
  <c r="F28" i="39"/>
  <c r="F26" i="39"/>
  <c r="F24" i="39"/>
  <c r="F22" i="39"/>
  <c r="F20" i="39"/>
  <c r="F18" i="39"/>
  <c r="F16" i="39"/>
  <c r="F14" i="39"/>
  <c r="F12" i="39"/>
  <c r="F10" i="39"/>
  <c r="F8" i="39"/>
  <c r="F92" i="37"/>
  <c r="F90" i="37"/>
  <c r="F88" i="37"/>
  <c r="F86" i="37"/>
  <c r="F84" i="37"/>
  <c r="F82" i="37"/>
  <c r="F80" i="37"/>
  <c r="F78" i="37"/>
  <c r="F76" i="37"/>
  <c r="F74" i="37"/>
  <c r="F72" i="37"/>
  <c r="F70" i="37"/>
  <c r="F68" i="37"/>
  <c r="F66" i="37"/>
  <c r="F64" i="37"/>
  <c r="F62" i="37"/>
  <c r="F60" i="37"/>
  <c r="F58" i="37"/>
  <c r="F56" i="37"/>
  <c r="F54" i="37"/>
  <c r="F52" i="37"/>
  <c r="F50" i="37"/>
  <c r="F48" i="37"/>
  <c r="F46" i="37"/>
  <c r="F44" i="37"/>
  <c r="F42" i="37"/>
  <c r="F40" i="37"/>
  <c r="F38" i="37"/>
  <c r="F36" i="37"/>
  <c r="F34" i="37"/>
  <c r="F32" i="37"/>
  <c r="F30" i="37"/>
  <c r="F28" i="37"/>
  <c r="F26" i="37"/>
  <c r="F24" i="37"/>
  <c r="F22" i="37"/>
  <c r="F20" i="37"/>
  <c r="F17" i="37"/>
  <c r="F14" i="37"/>
  <c r="F11" i="37"/>
  <c r="F8" i="37"/>
  <c r="F40" i="57"/>
  <c r="F39" i="57"/>
  <c r="F38" i="57"/>
  <c r="F35" i="57"/>
  <c r="F34" i="57"/>
  <c r="F33" i="57"/>
  <c r="F32" i="57"/>
  <c r="F31" i="57"/>
  <c r="F30" i="57"/>
  <c r="F29" i="57"/>
  <c r="F28" i="57"/>
  <c r="F27" i="57"/>
  <c r="F26" i="57"/>
  <c r="F25" i="57"/>
  <c r="F24" i="57"/>
  <c r="F23" i="57"/>
  <c r="F20" i="57"/>
  <c r="F19" i="57"/>
  <c r="F18" i="57"/>
  <c r="F17" i="57"/>
  <c r="F16" i="57"/>
  <c r="F15" i="57"/>
  <c r="F14" i="57"/>
  <c r="F13" i="57"/>
  <c r="F12" i="57"/>
  <c r="F11" i="57"/>
  <c r="F10" i="57"/>
  <c r="F9" i="57"/>
  <c r="F8" i="57"/>
  <c r="F46" i="55"/>
  <c r="F44" i="55"/>
  <c r="F42" i="55"/>
  <c r="F38" i="55"/>
  <c r="F36" i="55"/>
  <c r="F34" i="55"/>
  <c r="F32" i="55"/>
  <c r="F30" i="55"/>
  <c r="F26" i="55"/>
  <c r="F24" i="55"/>
  <c r="F22" i="55"/>
  <c r="F20" i="55"/>
  <c r="F18" i="55"/>
  <c r="F16" i="55"/>
  <c r="F14" i="55"/>
  <c r="F12" i="55"/>
  <c r="F10" i="55"/>
  <c r="F8" i="55"/>
  <c r="F264" i="5"/>
  <c r="F261" i="5"/>
  <c r="F258" i="5"/>
  <c r="F253" i="5"/>
  <c r="F242" i="5"/>
  <c r="F235" i="5"/>
  <c r="F230" i="5"/>
  <c r="F221" i="5"/>
  <c r="F218" i="5"/>
  <c r="F207" i="5"/>
  <c r="F205" i="5"/>
  <c r="F202" i="5"/>
  <c r="F199" i="5"/>
  <c r="F196" i="5"/>
  <c r="F193" i="5"/>
  <c r="F174" i="5"/>
  <c r="F172" i="5"/>
  <c r="F166" i="5"/>
  <c r="F160" i="5"/>
  <c r="F151" i="5"/>
  <c r="F124" i="5"/>
  <c r="F122" i="5"/>
  <c r="F119" i="5"/>
  <c r="F115" i="5"/>
  <c r="F113" i="5"/>
  <c r="F111" i="5"/>
  <c r="F108" i="5"/>
  <c r="F106" i="5"/>
  <c r="F104" i="5"/>
  <c r="F102" i="5"/>
  <c r="F100" i="5"/>
  <c r="F95" i="5"/>
  <c r="F93" i="5"/>
  <c r="F91" i="5"/>
  <c r="F89" i="5"/>
  <c r="F84" i="5"/>
  <c r="F81" i="5"/>
  <c r="F60" i="5"/>
  <c r="F39" i="5"/>
  <c r="F18" i="5"/>
  <c r="F15" i="5"/>
  <c r="F12" i="5"/>
  <c r="F10" i="5"/>
  <c r="F882" i="7"/>
  <c r="F812" i="7"/>
  <c r="F807" i="7"/>
  <c r="F805" i="7"/>
  <c r="F798" i="7"/>
  <c r="F796" i="7"/>
  <c r="F787" i="7"/>
  <c r="F781" i="7"/>
  <c r="F775" i="7"/>
  <c r="F773" i="7"/>
  <c r="F771" i="7"/>
  <c r="F765" i="7"/>
  <c r="F761" i="7"/>
  <c r="F759" i="7"/>
  <c r="F756" i="7"/>
  <c r="F743" i="7"/>
  <c r="F738" i="7"/>
  <c r="F733" i="7"/>
  <c r="F731" i="7"/>
  <c r="F729" i="7"/>
  <c r="F727" i="7"/>
  <c r="F634" i="7"/>
  <c r="F630" i="7"/>
  <c r="F625" i="7"/>
  <c r="F622" i="7"/>
  <c r="F620" i="7"/>
  <c r="F615" i="7"/>
  <c r="F613" i="7"/>
  <c r="F604" i="7"/>
  <c r="F598" i="7"/>
  <c r="F596" i="7"/>
  <c r="F592" i="7"/>
  <c r="F589" i="7"/>
  <c r="F580" i="7"/>
  <c r="F575" i="7"/>
  <c r="F569" i="7"/>
  <c r="F565" i="7"/>
  <c r="F561" i="7"/>
  <c r="F559" i="7"/>
  <c r="F557" i="7"/>
  <c r="F502" i="7"/>
  <c r="F499" i="7"/>
  <c r="F495" i="7"/>
  <c r="F488" i="7"/>
  <c r="F485" i="7"/>
  <c r="F480" i="7"/>
  <c r="F476" i="7"/>
  <c r="F472" i="7"/>
  <c r="F462" i="7"/>
  <c r="F418" i="7"/>
  <c r="F376" i="7"/>
  <c r="F371" i="7"/>
  <c r="F369" i="7"/>
  <c r="F366" i="7"/>
  <c r="F319" i="7"/>
  <c r="F285" i="7"/>
  <c r="F268" i="7"/>
  <c r="F250" i="7"/>
  <c r="F235" i="7"/>
  <c r="F233" i="7"/>
  <c r="F231" i="7"/>
  <c r="F229" i="7"/>
  <c r="F227" i="7"/>
  <c r="F224" i="7"/>
  <c r="F222" i="7"/>
  <c r="F220" i="7"/>
  <c r="F216" i="7"/>
  <c r="F213" i="7"/>
  <c r="F210" i="7"/>
  <c r="F205" i="7"/>
  <c r="F200" i="7"/>
  <c r="F198" i="7"/>
  <c r="F196" i="7"/>
  <c r="F194" i="7"/>
  <c r="F192" i="7"/>
  <c r="F189" i="7"/>
  <c r="F186" i="7"/>
  <c r="F183" i="7"/>
  <c r="F178" i="7"/>
  <c r="F176" i="7"/>
  <c r="F173" i="7"/>
  <c r="F168" i="7"/>
  <c r="F164" i="7"/>
  <c r="F158" i="7"/>
  <c r="F146" i="7"/>
  <c r="F111" i="7"/>
  <c r="F109" i="7"/>
  <c r="F107" i="7"/>
  <c r="F104" i="7"/>
  <c r="F102" i="7"/>
  <c r="F100" i="7"/>
  <c r="F96" i="7"/>
  <c r="F94" i="7"/>
  <c r="F92" i="7"/>
  <c r="F90" i="7"/>
  <c r="F88" i="7"/>
  <c r="F86" i="7"/>
  <c r="F84" i="7"/>
  <c r="F82" i="7"/>
  <c r="F80" i="7"/>
  <c r="F78" i="7"/>
  <c r="F76" i="7"/>
  <c r="F74" i="7"/>
  <c r="F72" i="7"/>
  <c r="F70" i="7"/>
  <c r="F62" i="7"/>
  <c r="F46" i="7"/>
  <c r="F44" i="7"/>
  <c r="F39" i="7"/>
  <c r="F29" i="7"/>
  <c r="F13" i="7"/>
  <c r="F8" i="7"/>
  <c r="F787" i="9"/>
  <c r="F754" i="9"/>
  <c r="F748" i="9"/>
  <c r="F746" i="9"/>
  <c r="F732" i="9"/>
  <c r="F722" i="9"/>
  <c r="F720" i="9"/>
  <c r="F718" i="9"/>
  <c r="F708" i="9"/>
  <c r="F704" i="9"/>
  <c r="F702" i="9"/>
  <c r="F700" i="9"/>
  <c r="F654" i="9"/>
  <c r="F649" i="9"/>
  <c r="F644" i="9"/>
  <c r="F642" i="9"/>
  <c r="F640" i="9"/>
  <c r="F638" i="9"/>
  <c r="F609" i="9"/>
  <c r="F604" i="9"/>
  <c r="F600" i="9"/>
  <c r="F596" i="9"/>
  <c r="F582" i="9"/>
  <c r="F577" i="9"/>
  <c r="F575" i="9"/>
  <c r="F573" i="9"/>
  <c r="F570" i="9"/>
  <c r="F559" i="9"/>
  <c r="F553" i="9"/>
  <c r="F547" i="9"/>
  <c r="F543" i="9"/>
  <c r="F541" i="9"/>
  <c r="F538" i="9"/>
  <c r="F533" i="9"/>
  <c r="F530" i="9"/>
  <c r="F526" i="9"/>
  <c r="F513" i="9"/>
  <c r="F509" i="9"/>
  <c r="F475" i="9"/>
  <c r="F473" i="9"/>
  <c r="F470" i="9"/>
  <c r="F466" i="9"/>
  <c r="F461" i="9"/>
  <c r="F457" i="9"/>
  <c r="F453" i="9"/>
  <c r="F450" i="9"/>
  <c r="F446" i="9"/>
  <c r="F442" i="9"/>
  <c r="F431" i="9"/>
  <c r="F396" i="9"/>
  <c r="F364" i="9"/>
  <c r="F351" i="9"/>
  <c r="F349" i="9"/>
  <c r="F341" i="9"/>
  <c r="F317" i="9"/>
  <c r="F307" i="9"/>
  <c r="F290" i="9"/>
  <c r="F272" i="9"/>
  <c r="F257" i="9"/>
  <c r="F255" i="9"/>
  <c r="F253" i="9"/>
  <c r="F251" i="9"/>
  <c r="F249" i="9"/>
  <c r="F247" i="9"/>
  <c r="F235" i="9"/>
  <c r="F230" i="9"/>
  <c r="F228" i="9"/>
  <c r="F226" i="9"/>
  <c r="F224" i="9"/>
  <c r="F222" i="9"/>
  <c r="F220" i="9"/>
  <c r="F213" i="9"/>
  <c r="F211" i="9"/>
  <c r="F199" i="9"/>
  <c r="F195" i="9"/>
  <c r="F193" i="9"/>
  <c r="F185" i="9"/>
  <c r="F161" i="9"/>
  <c r="F151" i="9"/>
  <c r="F145" i="9"/>
  <c r="F116" i="9"/>
  <c r="F104" i="9"/>
  <c r="F102" i="9"/>
  <c r="F100" i="9"/>
  <c r="F98" i="9"/>
  <c r="F96" i="9"/>
  <c r="F94" i="9"/>
  <c r="F90" i="9"/>
  <c r="F88" i="9"/>
  <c r="F86" i="9"/>
  <c r="F84" i="9"/>
  <c r="F82" i="9"/>
  <c r="F80" i="9"/>
  <c r="F78" i="9"/>
  <c r="F76" i="9"/>
  <c r="F74" i="9"/>
  <c r="F72" i="9"/>
  <c r="F70" i="9"/>
  <c r="F52" i="9"/>
  <c r="F47" i="9"/>
  <c r="F35" i="9"/>
  <c r="F30" i="9"/>
  <c r="F12" i="9"/>
  <c r="F8" i="9"/>
  <c r="G8" i="9" s="1"/>
  <c r="F794" i="11"/>
  <c r="F761" i="11"/>
  <c r="F755" i="11"/>
  <c r="F753" i="11"/>
  <c r="F731" i="11"/>
  <c r="F721" i="11"/>
  <c r="F719" i="11"/>
  <c r="F717" i="11"/>
  <c r="F707" i="11"/>
  <c r="F703" i="11"/>
  <c r="F701" i="11"/>
  <c r="F699" i="11"/>
  <c r="F653" i="11"/>
  <c r="F648" i="11"/>
  <c r="F643" i="11"/>
  <c r="F641" i="11"/>
  <c r="F639" i="11"/>
  <c r="F637" i="11"/>
  <c r="F608" i="11"/>
  <c r="F603" i="11"/>
  <c r="F599" i="11"/>
  <c r="F595" i="11"/>
  <c r="F581" i="11"/>
  <c r="F576" i="11"/>
  <c r="F574" i="11"/>
  <c r="F572" i="11"/>
  <c r="F569" i="11"/>
  <c r="F558" i="11"/>
  <c r="F552" i="11"/>
  <c r="F546" i="11"/>
  <c r="F542" i="11"/>
  <c r="F540" i="11"/>
  <c r="F537" i="11"/>
  <c r="F532" i="11"/>
  <c r="F529" i="11"/>
  <c r="F525" i="11"/>
  <c r="F512" i="11"/>
  <c r="F508" i="11"/>
  <c r="F474" i="11"/>
  <c r="F472" i="11"/>
  <c r="F469" i="11"/>
  <c r="F465" i="11"/>
  <c r="F460" i="11"/>
  <c r="F456" i="11"/>
  <c r="F452" i="11"/>
  <c r="F449" i="11"/>
  <c r="F445" i="11"/>
  <c r="F441" i="11"/>
  <c r="F430" i="11"/>
  <c r="F395" i="11"/>
  <c r="F363" i="11"/>
  <c r="F351" i="11"/>
  <c r="F349" i="11"/>
  <c r="F341" i="11"/>
  <c r="F317" i="11"/>
  <c r="F307" i="11"/>
  <c r="F290" i="11"/>
  <c r="F272" i="11"/>
  <c r="F257" i="11"/>
  <c r="F255" i="11"/>
  <c r="F253" i="11"/>
  <c r="F251" i="11"/>
  <c r="F249" i="11"/>
  <c r="F247" i="11"/>
  <c r="F235" i="11"/>
  <c r="F230" i="11"/>
  <c r="F228" i="11"/>
  <c r="F226" i="11"/>
  <c r="F224" i="11"/>
  <c r="F222" i="11"/>
  <c r="F220" i="11"/>
  <c r="F213" i="11"/>
  <c r="F211" i="11"/>
  <c r="F199" i="11"/>
  <c r="F195" i="11"/>
  <c r="F193" i="11"/>
  <c r="F185" i="11"/>
  <c r="F161" i="11"/>
  <c r="F151" i="11"/>
  <c r="F145" i="11"/>
  <c r="F116" i="11"/>
  <c r="F104" i="11"/>
  <c r="F102" i="11"/>
  <c r="F100" i="11"/>
  <c r="F98" i="11"/>
  <c r="F96" i="11"/>
  <c r="F94" i="11"/>
  <c r="F90" i="11"/>
  <c r="F88" i="11"/>
  <c r="F86" i="11"/>
  <c r="F84" i="11"/>
  <c r="F82" i="11"/>
  <c r="F80" i="11"/>
  <c r="F78" i="11"/>
  <c r="F76" i="11"/>
  <c r="F74" i="11"/>
  <c r="F72" i="11"/>
  <c r="F70" i="11"/>
  <c r="F52" i="11"/>
  <c r="F47" i="11"/>
  <c r="F35" i="11"/>
  <c r="F30" i="11"/>
  <c r="F12" i="11"/>
  <c r="F8" i="11"/>
  <c r="F781" i="13"/>
  <c r="F748" i="13"/>
  <c r="F742" i="13"/>
  <c r="F740" i="13"/>
  <c r="F727" i="13"/>
  <c r="F717" i="13"/>
  <c r="F715" i="13"/>
  <c r="F713" i="13"/>
  <c r="F703" i="13"/>
  <c r="F699" i="13"/>
  <c r="F697" i="13"/>
  <c r="F695" i="13"/>
  <c r="F649" i="13"/>
  <c r="F644" i="13"/>
  <c r="F639" i="13"/>
  <c r="F637" i="13"/>
  <c r="F635" i="13"/>
  <c r="F633" i="13"/>
  <c r="F604" i="13"/>
  <c r="F599" i="13"/>
  <c r="F595" i="13"/>
  <c r="F591" i="13"/>
  <c r="F577" i="13"/>
  <c r="F572" i="13"/>
  <c r="F570" i="13"/>
  <c r="F568" i="13"/>
  <c r="F565" i="13"/>
  <c r="F554" i="13"/>
  <c r="F548" i="13"/>
  <c r="F542" i="13"/>
  <c r="F538" i="13"/>
  <c r="F536" i="13"/>
  <c r="F533" i="13"/>
  <c r="F528" i="13"/>
  <c r="F525" i="13"/>
  <c r="F521" i="13"/>
  <c r="F508" i="13"/>
  <c r="F504" i="13"/>
  <c r="F470" i="13"/>
  <c r="F468" i="13"/>
  <c r="F465" i="13"/>
  <c r="F461" i="13"/>
  <c r="F456" i="13"/>
  <c r="F452" i="13"/>
  <c r="F448" i="13"/>
  <c r="F445" i="13"/>
  <c r="F441" i="13"/>
  <c r="F437" i="13"/>
  <c r="F426" i="13"/>
  <c r="F391" i="13"/>
  <c r="F359" i="13"/>
  <c r="F347" i="13"/>
  <c r="F345" i="13"/>
  <c r="F337" i="13"/>
  <c r="F313" i="13"/>
  <c r="F303" i="13"/>
  <c r="F288" i="13"/>
  <c r="F272" i="13"/>
  <c r="F257" i="13"/>
  <c r="F255" i="13"/>
  <c r="F253" i="13"/>
  <c r="F251" i="13"/>
  <c r="F249" i="13"/>
  <c r="F247" i="13"/>
  <c r="F235" i="13"/>
  <c r="F230" i="13"/>
  <c r="F228" i="13"/>
  <c r="F226" i="13"/>
  <c r="F224" i="13"/>
  <c r="F222" i="13"/>
  <c r="F220" i="13"/>
  <c r="F213" i="13"/>
  <c r="F211" i="13"/>
  <c r="F199" i="13"/>
  <c r="F195" i="13"/>
  <c r="F193" i="13"/>
  <c r="F185" i="13"/>
  <c r="F161" i="13"/>
  <c r="F151" i="13"/>
  <c r="F145" i="13"/>
  <c r="F116" i="13"/>
  <c r="F104" i="13"/>
  <c r="F102" i="13"/>
  <c r="F100" i="13"/>
  <c r="F98" i="13"/>
  <c r="F96" i="13"/>
  <c r="F94" i="13"/>
  <c r="F90" i="13"/>
  <c r="F88" i="13"/>
  <c r="F86" i="13"/>
  <c r="F84" i="13"/>
  <c r="F82" i="13"/>
  <c r="F80" i="13"/>
  <c r="F78" i="13"/>
  <c r="F76" i="13"/>
  <c r="F74" i="13"/>
  <c r="F72" i="13"/>
  <c r="F70" i="13"/>
  <c r="F52" i="13"/>
  <c r="F47" i="13"/>
  <c r="F35" i="13"/>
  <c r="F30" i="13"/>
  <c r="F12" i="13"/>
  <c r="F8" i="13"/>
  <c r="F782" i="15"/>
  <c r="F748" i="15"/>
  <c r="F742" i="15"/>
  <c r="F740" i="15"/>
  <c r="F727" i="15"/>
  <c r="F717" i="15"/>
  <c r="F715" i="15"/>
  <c r="F713" i="15"/>
  <c r="F703" i="15"/>
  <c r="F699" i="15"/>
  <c r="F697" i="15"/>
  <c r="F695" i="15"/>
  <c r="F649" i="15"/>
  <c r="F644" i="15"/>
  <c r="F639" i="15"/>
  <c r="F637" i="15"/>
  <c r="F635" i="15"/>
  <c r="F633" i="15"/>
  <c r="F604" i="15"/>
  <c r="F599" i="15"/>
  <c r="F595" i="15"/>
  <c r="F591" i="15"/>
  <c r="F577" i="15"/>
  <c r="F572" i="15"/>
  <c r="F570" i="15"/>
  <c r="F568" i="15"/>
  <c r="F565" i="15"/>
  <c r="F554" i="15"/>
  <c r="F548" i="15"/>
  <c r="F542" i="15"/>
  <c r="F538" i="15"/>
  <c r="F536" i="15"/>
  <c r="F533" i="15"/>
  <c r="F528" i="15"/>
  <c r="F525" i="15"/>
  <c r="F521" i="15"/>
  <c r="F508" i="15"/>
  <c r="F504" i="15"/>
  <c r="F470" i="15"/>
  <c r="F468" i="15"/>
  <c r="F465" i="15"/>
  <c r="F461" i="15"/>
  <c r="F456" i="15"/>
  <c r="F452" i="15"/>
  <c r="F448" i="15"/>
  <c r="F445" i="15"/>
  <c r="F441" i="15"/>
  <c r="F437" i="15"/>
  <c r="F426" i="15"/>
  <c r="F391" i="15"/>
  <c r="F359" i="15"/>
  <c r="F347" i="15"/>
  <c r="F345" i="15"/>
  <c r="F337" i="15"/>
  <c r="F313" i="15"/>
  <c r="F303" i="15"/>
  <c r="F288" i="15"/>
  <c r="F274" i="15"/>
  <c r="F261" i="15"/>
  <c r="F259" i="15"/>
  <c r="F256" i="15"/>
  <c r="F253" i="15"/>
  <c r="F250" i="15"/>
  <c r="F247" i="15"/>
  <c r="F235" i="15"/>
  <c r="F230" i="15"/>
  <c r="F228" i="15"/>
  <c r="F226" i="15"/>
  <c r="F224" i="15"/>
  <c r="F222" i="15"/>
  <c r="F220" i="15"/>
  <c r="F213" i="15"/>
  <c r="F211" i="15"/>
  <c r="F199" i="15"/>
  <c r="F195" i="15"/>
  <c r="F193" i="15"/>
  <c r="F185" i="15"/>
  <c r="F161" i="15"/>
  <c r="F151" i="15"/>
  <c r="F145" i="15"/>
  <c r="F116" i="15"/>
  <c r="F104" i="15"/>
  <c r="F102" i="15"/>
  <c r="F100" i="15"/>
  <c r="F98" i="15"/>
  <c r="F96" i="15"/>
  <c r="F94" i="15"/>
  <c r="F90" i="15"/>
  <c r="F88" i="15"/>
  <c r="F86" i="15"/>
  <c r="F84" i="15"/>
  <c r="F82" i="15"/>
  <c r="F80" i="15"/>
  <c r="F78" i="15"/>
  <c r="F76" i="15"/>
  <c r="F74" i="15"/>
  <c r="F72" i="15"/>
  <c r="F70" i="15"/>
  <c r="F52" i="15"/>
  <c r="F47" i="15"/>
  <c r="F35" i="15"/>
  <c r="F30" i="15"/>
  <c r="F12" i="15"/>
  <c r="F8" i="15"/>
  <c r="F750" i="17"/>
  <c r="F721" i="17"/>
  <c r="F715" i="17"/>
  <c r="F713" i="17"/>
  <c r="F696" i="17"/>
  <c r="F682" i="17"/>
  <c r="F679" i="17"/>
  <c r="F676" i="17"/>
  <c r="F662" i="17"/>
  <c r="F658" i="17"/>
  <c r="F656" i="17"/>
  <c r="F654" i="17"/>
  <c r="F615" i="17"/>
  <c r="F610" i="17"/>
  <c r="F605" i="17"/>
  <c r="F603" i="17"/>
  <c r="F601" i="17"/>
  <c r="F599" i="17"/>
  <c r="F572" i="17"/>
  <c r="F569" i="17"/>
  <c r="F564" i="17"/>
  <c r="F562" i="17"/>
  <c r="F554" i="17"/>
  <c r="F551" i="17"/>
  <c r="F547" i="17"/>
  <c r="F540" i="17"/>
  <c r="F536" i="17"/>
  <c r="F529" i="17"/>
  <c r="F524" i="17"/>
  <c r="F522" i="17"/>
  <c r="F518" i="17"/>
  <c r="F512" i="17"/>
  <c r="F508" i="17"/>
  <c r="F504" i="17"/>
  <c r="F500" i="17"/>
  <c r="F484" i="17"/>
  <c r="F480" i="17"/>
  <c r="F425" i="17"/>
  <c r="F423" i="17"/>
  <c r="F420" i="17"/>
  <c r="F416" i="17"/>
  <c r="F412" i="17"/>
  <c r="F408" i="17"/>
  <c r="F404" i="17"/>
  <c r="F400" i="17"/>
  <c r="F396" i="17"/>
  <c r="F385" i="17"/>
  <c r="F354" i="17"/>
  <c r="F326" i="17"/>
  <c r="F317" i="17"/>
  <c r="F314" i="17"/>
  <c r="F311" i="17"/>
  <c r="F266" i="17"/>
  <c r="F257" i="17"/>
  <c r="F241" i="17"/>
  <c r="F228" i="17"/>
  <c r="F226" i="17"/>
  <c r="F224" i="17"/>
  <c r="F222" i="17"/>
  <c r="F220" i="17"/>
  <c r="F218" i="17"/>
  <c r="F213" i="17"/>
  <c r="F211" i="17"/>
  <c r="F209" i="17"/>
  <c r="F202" i="17"/>
  <c r="F192" i="17"/>
  <c r="F182" i="17"/>
  <c r="F180" i="17"/>
  <c r="F169" i="17"/>
  <c r="F164" i="17"/>
  <c r="F161" i="17"/>
  <c r="F157" i="17"/>
  <c r="F142" i="17"/>
  <c r="F129" i="17"/>
  <c r="F124" i="17"/>
  <c r="F97" i="17"/>
  <c r="F91" i="17"/>
  <c r="F82" i="17"/>
  <c r="F80" i="17"/>
  <c r="F78" i="17"/>
  <c r="F76" i="17"/>
  <c r="F74" i="17"/>
  <c r="F70" i="17"/>
  <c r="F68" i="17"/>
  <c r="F66" i="17"/>
  <c r="F64" i="17"/>
  <c r="F62" i="17"/>
  <c r="F60" i="17"/>
  <c r="F58" i="17"/>
  <c r="F56" i="17"/>
  <c r="F54" i="17"/>
  <c r="F52" i="17"/>
  <c r="F40" i="17"/>
  <c r="F27" i="17"/>
  <c r="F22" i="17"/>
  <c r="F12" i="17"/>
  <c r="F8" i="17"/>
  <c r="F171" i="19"/>
  <c r="F167" i="19"/>
  <c r="F164" i="19"/>
  <c r="F159" i="19"/>
  <c r="F157" i="19"/>
  <c r="F155" i="19"/>
  <c r="F153" i="19"/>
  <c r="F150" i="19"/>
  <c r="F148" i="19"/>
  <c r="F142" i="19"/>
  <c r="F137" i="19"/>
  <c r="F135" i="19"/>
  <c r="F133" i="19"/>
  <c r="F130" i="19"/>
  <c r="F128" i="19"/>
  <c r="F126" i="19"/>
  <c r="F121" i="19"/>
  <c r="F117" i="19"/>
  <c r="F115" i="19"/>
  <c r="F113" i="19"/>
  <c r="F111" i="19"/>
  <c r="F109" i="19"/>
  <c r="F106" i="19"/>
  <c r="F101" i="19"/>
  <c r="F84" i="19"/>
  <c r="F78" i="19"/>
  <c r="F66" i="19"/>
  <c r="F54" i="19"/>
  <c r="F37" i="19"/>
  <c r="F20" i="19"/>
  <c r="F15" i="19"/>
  <c r="F8" i="19"/>
  <c r="F36" i="21"/>
  <c r="F27" i="21"/>
  <c r="F18" i="21"/>
  <c r="F8" i="21"/>
  <c r="F76" i="23"/>
  <c r="F65" i="23"/>
  <c r="F55" i="23"/>
  <c r="F46" i="23"/>
  <c r="F36" i="23"/>
  <c r="F26" i="23"/>
  <c r="F17" i="23"/>
  <c r="F8" i="23"/>
  <c r="F40" i="25"/>
  <c r="F24" i="25"/>
  <c r="F8" i="25"/>
  <c r="F235" i="27"/>
  <c r="F223" i="27"/>
  <c r="F211" i="27"/>
  <c r="F200" i="27"/>
  <c r="F190" i="27"/>
  <c r="F178" i="27"/>
  <c r="F166" i="27"/>
  <c r="F155" i="27"/>
  <c r="F143" i="27"/>
  <c r="F130" i="27"/>
  <c r="F118" i="27"/>
  <c r="F101" i="27"/>
  <c r="F88" i="27"/>
  <c r="F77" i="27"/>
  <c r="F69" i="27"/>
  <c r="F58" i="27"/>
  <c r="F48" i="27"/>
  <c r="F38" i="27"/>
  <c r="F28" i="27"/>
  <c r="F17" i="27"/>
  <c r="F8" i="27"/>
  <c r="F124" i="29"/>
  <c r="F111" i="29"/>
  <c r="F99" i="29"/>
  <c r="F87" i="29"/>
  <c r="F77" i="29"/>
  <c r="F69" i="29"/>
  <c r="F61" i="29"/>
  <c r="F50" i="29"/>
  <c r="F41" i="29"/>
  <c r="F34" i="29"/>
  <c r="F28" i="29"/>
  <c r="F21" i="29"/>
  <c r="F15" i="29"/>
  <c r="F8" i="29"/>
  <c r="F155" i="31"/>
  <c r="F146" i="31"/>
  <c r="F136" i="31"/>
  <c r="F127" i="31"/>
  <c r="F116" i="31"/>
  <c r="F109" i="31"/>
  <c r="F102" i="31"/>
  <c r="F86" i="31"/>
  <c r="F79" i="31"/>
  <c r="F71" i="31"/>
  <c r="F64" i="31"/>
  <c r="F55" i="31"/>
  <c r="F48" i="31"/>
  <c r="F41" i="31"/>
  <c r="F35" i="31"/>
  <c r="F28" i="31"/>
  <c r="F23" i="31"/>
  <c r="F20" i="31"/>
  <c r="F14" i="31"/>
  <c r="F11" i="31"/>
  <c r="F8" i="31"/>
  <c r="F159" i="33"/>
  <c r="F150" i="33"/>
  <c r="F137" i="33"/>
  <c r="F126" i="33"/>
  <c r="F115" i="33"/>
  <c r="F104" i="33"/>
  <c r="F93" i="33"/>
  <c r="F84" i="33"/>
  <c r="F74" i="33"/>
  <c r="F65" i="33"/>
  <c r="F56" i="33"/>
  <c r="F47" i="33"/>
  <c r="F39" i="33"/>
  <c r="F31" i="33"/>
  <c r="F22" i="33"/>
  <c r="F15" i="33"/>
  <c r="F13" i="35"/>
  <c r="F8" i="35"/>
  <c r="F38" i="43" l="1"/>
  <c r="F35" i="43"/>
  <c r="F32" i="43"/>
  <c r="F29" i="43"/>
  <c r="F26" i="43"/>
  <c r="F23" i="43"/>
  <c r="F20" i="43"/>
  <c r="F14" i="43"/>
  <c r="F11" i="43"/>
  <c r="F8" i="43"/>
  <c r="F227" i="65"/>
  <c r="F225" i="65"/>
  <c r="F223" i="65"/>
  <c r="F221" i="65"/>
  <c r="F219" i="65"/>
  <c r="F8" i="67"/>
  <c r="F61" i="69"/>
  <c r="F57" i="69"/>
  <c r="F54" i="69"/>
  <c r="F50" i="69"/>
  <c r="F46" i="69"/>
  <c r="F40" i="69"/>
  <c r="F36" i="69"/>
  <c r="F31" i="69"/>
  <c r="F28" i="69"/>
  <c r="F25" i="69"/>
  <c r="F22" i="69"/>
  <c r="F18" i="69"/>
  <c r="F11" i="69"/>
  <c r="F8" i="69"/>
  <c r="BD63" i="69" l="1"/>
  <c r="K61" i="69"/>
  <c r="I61" i="69"/>
  <c r="G61" i="69"/>
  <c r="AZ61" i="69" s="1"/>
  <c r="BD60" i="69"/>
  <c r="K57" i="69"/>
  <c r="I57" i="69"/>
  <c r="G57" i="69"/>
  <c r="AZ57" i="69" s="1"/>
  <c r="BD56" i="69"/>
  <c r="K54" i="69"/>
  <c r="I54" i="69"/>
  <c r="G54" i="69"/>
  <c r="AZ54" i="69" s="1"/>
  <c r="BD53" i="69"/>
  <c r="K50" i="69"/>
  <c r="I50" i="69"/>
  <c r="G50" i="69"/>
  <c r="AZ50" i="69" s="1"/>
  <c r="BD49" i="69"/>
  <c r="K46" i="69"/>
  <c r="I46" i="69"/>
  <c r="G46" i="69"/>
  <c r="AZ46" i="69" s="1"/>
  <c r="BD45" i="69"/>
  <c r="K43" i="69"/>
  <c r="I43" i="69"/>
  <c r="G43" i="69"/>
  <c r="AZ43" i="69" s="1"/>
  <c r="BD42" i="69"/>
  <c r="K40" i="69"/>
  <c r="I40" i="69"/>
  <c r="G40" i="69"/>
  <c r="AZ40" i="69" s="1"/>
  <c r="BD39" i="69"/>
  <c r="K36" i="69"/>
  <c r="I36" i="69"/>
  <c r="G36" i="69"/>
  <c r="AZ36" i="69" s="1"/>
  <c r="BD35" i="69"/>
  <c r="K31" i="69"/>
  <c r="I31" i="69"/>
  <c r="G31" i="69"/>
  <c r="AZ31" i="69" s="1"/>
  <c r="BD30" i="69"/>
  <c r="K28" i="69"/>
  <c r="I28" i="69"/>
  <c r="G28" i="69"/>
  <c r="AZ28" i="69" s="1"/>
  <c r="BD27" i="69"/>
  <c r="K25" i="69"/>
  <c r="I25" i="69"/>
  <c r="G25" i="69"/>
  <c r="AZ25" i="69" s="1"/>
  <c r="BD24" i="69"/>
  <c r="K22" i="69"/>
  <c r="I22" i="69"/>
  <c r="G22" i="69"/>
  <c r="AZ22" i="69" s="1"/>
  <c r="BD21" i="69"/>
  <c r="K18" i="69"/>
  <c r="I18" i="69"/>
  <c r="G18" i="69"/>
  <c r="AZ18" i="69" s="1"/>
  <c r="BD17" i="69"/>
  <c r="K11" i="69"/>
  <c r="I11" i="69"/>
  <c r="G11" i="69"/>
  <c r="AZ11" i="69" s="1"/>
  <c r="BD10" i="69"/>
  <c r="K8" i="69"/>
  <c r="I8" i="69"/>
  <c r="G8" i="69"/>
  <c r="AZ8" i="69" s="1"/>
  <c r="BD63" i="68"/>
  <c r="K61" i="68"/>
  <c r="I61" i="68"/>
  <c r="G61" i="68"/>
  <c r="AZ61" i="68" s="1"/>
  <c r="BD60" i="68"/>
  <c r="K57" i="68"/>
  <c r="I57" i="68"/>
  <c r="G57" i="68"/>
  <c r="AZ57" i="68" s="1"/>
  <c r="BD56" i="68"/>
  <c r="K54" i="68"/>
  <c r="I54" i="68"/>
  <c r="G54" i="68"/>
  <c r="AZ54" i="68" s="1"/>
  <c r="BD53" i="68"/>
  <c r="K50" i="68"/>
  <c r="I50" i="68"/>
  <c r="G50" i="68"/>
  <c r="AZ50" i="68" s="1"/>
  <c r="BD49" i="68"/>
  <c r="K46" i="68"/>
  <c r="I46" i="68"/>
  <c r="G46" i="68"/>
  <c r="AZ46" i="68" s="1"/>
  <c r="BD45" i="68"/>
  <c r="K43" i="68"/>
  <c r="I43" i="68"/>
  <c r="G43" i="68"/>
  <c r="AZ43" i="68" s="1"/>
  <c r="BD42" i="68"/>
  <c r="K40" i="68"/>
  <c r="I40" i="68"/>
  <c r="G40" i="68"/>
  <c r="AZ40" i="68" s="1"/>
  <c r="BD39" i="68"/>
  <c r="K36" i="68"/>
  <c r="I36" i="68"/>
  <c r="G36" i="68"/>
  <c r="AZ36" i="68" s="1"/>
  <c r="BD35" i="68"/>
  <c r="K31" i="68"/>
  <c r="I31" i="68"/>
  <c r="G31" i="68"/>
  <c r="AZ31" i="68" s="1"/>
  <c r="BD30" i="68"/>
  <c r="K28" i="68"/>
  <c r="I28" i="68"/>
  <c r="G28" i="68"/>
  <c r="AZ28" i="68" s="1"/>
  <c r="BD27" i="68"/>
  <c r="K25" i="68"/>
  <c r="I25" i="68"/>
  <c r="G25" i="68"/>
  <c r="AZ25" i="68" s="1"/>
  <c r="BD24" i="68"/>
  <c r="K22" i="68"/>
  <c r="I22" i="68"/>
  <c r="G22" i="68"/>
  <c r="AZ22" i="68" s="1"/>
  <c r="BD21" i="68"/>
  <c r="K18" i="68"/>
  <c r="I18" i="68"/>
  <c r="G18" i="68"/>
  <c r="AZ18" i="68" s="1"/>
  <c r="BD17" i="68"/>
  <c r="K11" i="68"/>
  <c r="I11" i="68"/>
  <c r="G11" i="68"/>
  <c r="AZ11" i="68" s="1"/>
  <c r="BD10" i="68"/>
  <c r="K8" i="68"/>
  <c r="I8" i="68"/>
  <c r="G8" i="68"/>
  <c r="AZ8" i="68" s="1"/>
  <c r="BD59" i="67"/>
  <c r="K8" i="67"/>
  <c r="K60" i="67" s="1"/>
  <c r="X60" i="67" s="1"/>
  <c r="K61" i="67" s="1"/>
  <c r="I8" i="67"/>
  <c r="G8" i="67"/>
  <c r="AZ8" i="67" s="1"/>
  <c r="BD59" i="66"/>
  <c r="K8" i="66"/>
  <c r="K60" i="66" s="1"/>
  <c r="X60" i="66" s="1"/>
  <c r="K61" i="66" s="1"/>
  <c r="I8" i="66"/>
  <c r="G8" i="66"/>
  <c r="AZ8" i="66" s="1"/>
  <c r="BD228" i="65"/>
  <c r="K227" i="65"/>
  <c r="I227" i="65"/>
  <c r="G227" i="65"/>
  <c r="AZ227" i="65" s="1"/>
  <c r="BD226" i="65"/>
  <c r="K225" i="65"/>
  <c r="I225" i="65"/>
  <c r="G225" i="65"/>
  <c r="AZ225" i="65" s="1"/>
  <c r="BD224" i="65"/>
  <c r="K223" i="65"/>
  <c r="I223" i="65"/>
  <c r="G223" i="65"/>
  <c r="AZ223" i="65" s="1"/>
  <c r="BD222" i="65"/>
  <c r="K221" i="65"/>
  <c r="I221" i="65"/>
  <c r="G221" i="65"/>
  <c r="AZ221" i="65" s="1"/>
  <c r="BD220" i="65"/>
  <c r="K219" i="65"/>
  <c r="K229" i="65" s="1"/>
  <c r="X229" i="65" s="1"/>
  <c r="I219" i="65"/>
  <c r="G219" i="65"/>
  <c r="AZ219" i="65" s="1"/>
  <c r="K191" i="65"/>
  <c r="I191" i="65"/>
  <c r="G191" i="65"/>
  <c r="AZ191" i="65" s="1"/>
  <c r="K165" i="65"/>
  <c r="I165" i="65"/>
  <c r="G165" i="65"/>
  <c r="AZ165" i="65" s="1"/>
  <c r="K139" i="65"/>
  <c r="I139" i="65"/>
  <c r="G139" i="65"/>
  <c r="AZ139" i="65" s="1"/>
  <c r="K113" i="65"/>
  <c r="I113" i="65"/>
  <c r="G113" i="65"/>
  <c r="AZ113" i="65" s="1"/>
  <c r="K87" i="65"/>
  <c r="I87" i="65"/>
  <c r="G87" i="65"/>
  <c r="AZ87" i="65" s="1"/>
  <c r="K61" i="65"/>
  <c r="I61" i="65"/>
  <c r="G61" i="65"/>
  <c r="AZ61" i="65" s="1"/>
  <c r="K35" i="65"/>
  <c r="I35" i="65"/>
  <c r="G35" i="65"/>
  <c r="AZ35" i="65" s="1"/>
  <c r="K8" i="65"/>
  <c r="I8" i="65"/>
  <c r="G8" i="65"/>
  <c r="AZ8" i="65" s="1"/>
  <c r="BD229" i="64"/>
  <c r="K228" i="64"/>
  <c r="I228" i="64"/>
  <c r="G228" i="64"/>
  <c r="AZ228" i="64" s="1"/>
  <c r="BD227" i="64"/>
  <c r="K226" i="64"/>
  <c r="I226" i="64"/>
  <c r="G226" i="64"/>
  <c r="AZ226" i="64" s="1"/>
  <c r="BD225" i="64"/>
  <c r="K224" i="64"/>
  <c r="I224" i="64"/>
  <c r="G224" i="64"/>
  <c r="AZ224" i="64" s="1"/>
  <c r="BD223" i="64"/>
  <c r="K222" i="64"/>
  <c r="I222" i="64"/>
  <c r="G222" i="64"/>
  <c r="AZ222" i="64" s="1"/>
  <c r="BD221" i="64"/>
  <c r="K220" i="64"/>
  <c r="K230" i="64" s="1"/>
  <c r="X230" i="64" s="1"/>
  <c r="I220" i="64"/>
  <c r="I230" i="64" s="1"/>
  <c r="Y230" i="64" s="1"/>
  <c r="G220" i="64"/>
  <c r="AZ220" i="64" s="1"/>
  <c r="K192" i="64"/>
  <c r="I192" i="64"/>
  <c r="G192" i="64"/>
  <c r="AZ192" i="64" s="1"/>
  <c r="K166" i="64"/>
  <c r="I166" i="64"/>
  <c r="G166" i="64"/>
  <c r="AZ166" i="64" s="1"/>
  <c r="K140" i="64"/>
  <c r="I140" i="64"/>
  <c r="G140" i="64"/>
  <c r="AZ140" i="64" s="1"/>
  <c r="BD139" i="64"/>
  <c r="K113" i="64"/>
  <c r="I113" i="64"/>
  <c r="G113" i="64"/>
  <c r="AZ113" i="64" s="1"/>
  <c r="K87" i="64"/>
  <c r="I87" i="64"/>
  <c r="G87" i="64"/>
  <c r="AZ87" i="64" s="1"/>
  <c r="K61" i="64"/>
  <c r="I61" i="64"/>
  <c r="G61" i="64"/>
  <c r="AZ61" i="64" s="1"/>
  <c r="K35" i="64"/>
  <c r="I35" i="64"/>
  <c r="G35" i="64"/>
  <c r="AZ35" i="64" s="1"/>
  <c r="K8" i="64"/>
  <c r="I8" i="64"/>
  <c r="G8" i="64"/>
  <c r="AZ8" i="64" s="1"/>
  <c r="BD65" i="63"/>
  <c r="K62" i="63"/>
  <c r="I62" i="63"/>
  <c r="G62" i="63"/>
  <c r="AZ62" i="63" s="1"/>
  <c r="K61" i="63"/>
  <c r="I61" i="63"/>
  <c r="G61" i="63"/>
  <c r="AZ61" i="63" s="1"/>
  <c r="K60" i="63"/>
  <c r="I60" i="63"/>
  <c r="G60" i="63"/>
  <c r="AZ60" i="63" s="1"/>
  <c r="K59" i="63"/>
  <c r="I59" i="63"/>
  <c r="G59" i="63"/>
  <c r="AZ59" i="63" s="1"/>
  <c r="K57" i="63"/>
  <c r="I57" i="63"/>
  <c r="G57" i="63"/>
  <c r="AZ57" i="63" s="1"/>
  <c r="K56" i="63"/>
  <c r="I56" i="63"/>
  <c r="G56" i="63"/>
  <c r="AZ56" i="63" s="1"/>
  <c r="K55" i="63"/>
  <c r="I55" i="63"/>
  <c r="G55" i="63"/>
  <c r="AZ55" i="63" s="1"/>
  <c r="K54" i="63"/>
  <c r="I54" i="63"/>
  <c r="G54" i="63"/>
  <c r="AZ54" i="63" s="1"/>
  <c r="K53" i="63"/>
  <c r="I53" i="63"/>
  <c r="G53" i="63"/>
  <c r="AZ53" i="63" s="1"/>
  <c r="K52" i="63"/>
  <c r="I52" i="63"/>
  <c r="G52" i="63"/>
  <c r="AZ52" i="63" s="1"/>
  <c r="K51" i="63"/>
  <c r="I51" i="63"/>
  <c r="G51" i="63"/>
  <c r="AZ51" i="63" s="1"/>
  <c r="K50" i="63"/>
  <c r="I50" i="63"/>
  <c r="G50" i="63"/>
  <c r="AZ50" i="63" s="1"/>
  <c r="K49" i="63"/>
  <c r="I49" i="63"/>
  <c r="G49" i="63"/>
  <c r="AZ49" i="63" s="1"/>
  <c r="K48" i="63"/>
  <c r="I48" i="63"/>
  <c r="G48" i="63"/>
  <c r="AZ48" i="63" s="1"/>
  <c r="K47" i="63"/>
  <c r="I47" i="63"/>
  <c r="G47" i="63"/>
  <c r="AZ47" i="63" s="1"/>
  <c r="K46" i="63"/>
  <c r="I46" i="63"/>
  <c r="G46" i="63"/>
  <c r="AZ46" i="63" s="1"/>
  <c r="K45" i="63"/>
  <c r="I45" i="63"/>
  <c r="G45" i="63"/>
  <c r="AZ45" i="63" s="1"/>
  <c r="K44" i="63"/>
  <c r="I44" i="63"/>
  <c r="G44" i="63"/>
  <c r="AZ44" i="63" s="1"/>
  <c r="K43" i="63"/>
  <c r="I43" i="63"/>
  <c r="G43" i="63"/>
  <c r="AZ43" i="63" s="1"/>
  <c r="K42" i="63"/>
  <c r="I42" i="63"/>
  <c r="G42" i="63"/>
  <c r="AZ42" i="63" s="1"/>
  <c r="K41" i="63"/>
  <c r="I41" i="63"/>
  <c r="G41" i="63"/>
  <c r="AZ41" i="63" s="1"/>
  <c r="K40" i="63"/>
  <c r="I40" i="63"/>
  <c r="G40" i="63"/>
  <c r="AZ40" i="63" s="1"/>
  <c r="K38" i="63"/>
  <c r="I38" i="63"/>
  <c r="G38" i="63"/>
  <c r="AZ38" i="63" s="1"/>
  <c r="K37" i="63"/>
  <c r="I37" i="63"/>
  <c r="G37" i="63"/>
  <c r="AZ37" i="63" s="1"/>
  <c r="K36" i="63"/>
  <c r="I36" i="63"/>
  <c r="G36" i="63"/>
  <c r="AZ36" i="63" s="1"/>
  <c r="K35" i="63"/>
  <c r="I35" i="63"/>
  <c r="G35" i="63"/>
  <c r="AZ35" i="63" s="1"/>
  <c r="K34" i="63"/>
  <c r="I34" i="63"/>
  <c r="G34" i="63"/>
  <c r="AZ34" i="63" s="1"/>
  <c r="K33" i="63"/>
  <c r="I33" i="63"/>
  <c r="G33" i="63"/>
  <c r="AZ33" i="63" s="1"/>
  <c r="K32" i="63"/>
  <c r="I32" i="63"/>
  <c r="G32" i="63"/>
  <c r="AZ32" i="63" s="1"/>
  <c r="K31" i="63"/>
  <c r="I31" i="63"/>
  <c r="G31" i="63"/>
  <c r="AZ31" i="63" s="1"/>
  <c r="K30" i="63"/>
  <c r="I30" i="63"/>
  <c r="G30" i="63"/>
  <c r="AZ30" i="63" s="1"/>
  <c r="K29" i="63"/>
  <c r="I29" i="63"/>
  <c r="G29" i="63"/>
  <c r="AZ29" i="63" s="1"/>
  <c r="K28" i="63"/>
  <c r="I28" i="63"/>
  <c r="G28" i="63"/>
  <c r="AZ28" i="63" s="1"/>
  <c r="K27" i="63"/>
  <c r="I27" i="63"/>
  <c r="G27" i="63"/>
  <c r="AZ27" i="63" s="1"/>
  <c r="K26" i="63"/>
  <c r="I26" i="63"/>
  <c r="G26" i="63"/>
  <c r="AZ26" i="63" s="1"/>
  <c r="K25" i="63"/>
  <c r="I25" i="63"/>
  <c r="G25" i="63"/>
  <c r="AZ25" i="63" s="1"/>
  <c r="K24" i="63"/>
  <c r="I24" i="63"/>
  <c r="G24" i="63"/>
  <c r="AZ24" i="63" s="1"/>
  <c r="K23" i="63"/>
  <c r="I23" i="63"/>
  <c r="G23" i="63"/>
  <c r="AZ23" i="63" s="1"/>
  <c r="K22" i="63"/>
  <c r="I22" i="63"/>
  <c r="G22" i="63"/>
  <c r="AZ22" i="63" s="1"/>
  <c r="K21" i="63"/>
  <c r="I21" i="63"/>
  <c r="G21" i="63"/>
  <c r="AZ21" i="63" s="1"/>
  <c r="K20" i="63"/>
  <c r="I20" i="63"/>
  <c r="G20" i="63"/>
  <c r="AZ20" i="63" s="1"/>
  <c r="K19" i="63"/>
  <c r="I19" i="63"/>
  <c r="G19" i="63"/>
  <c r="AZ19" i="63" s="1"/>
  <c r="K18" i="63"/>
  <c r="I18" i="63"/>
  <c r="G18" i="63"/>
  <c r="AZ18" i="63" s="1"/>
  <c r="K17" i="63"/>
  <c r="I17" i="63"/>
  <c r="G17" i="63"/>
  <c r="AZ17" i="63" s="1"/>
  <c r="K16" i="63"/>
  <c r="I16" i="63"/>
  <c r="G16" i="63"/>
  <c r="AZ16" i="63" s="1"/>
  <c r="K15" i="63"/>
  <c r="I15" i="63"/>
  <c r="G15" i="63"/>
  <c r="AZ15" i="63" s="1"/>
  <c r="K14" i="63"/>
  <c r="I14" i="63"/>
  <c r="G14" i="63"/>
  <c r="AZ14" i="63" s="1"/>
  <c r="K13" i="63"/>
  <c r="I13" i="63"/>
  <c r="G13" i="63"/>
  <c r="AZ13" i="63" s="1"/>
  <c r="K12" i="63"/>
  <c r="I12" i="63"/>
  <c r="G12" i="63"/>
  <c r="AZ12" i="63" s="1"/>
  <c r="K11" i="63"/>
  <c r="I11" i="63"/>
  <c r="G11" i="63"/>
  <c r="AZ11" i="63" s="1"/>
  <c r="K10" i="63"/>
  <c r="I10" i="63"/>
  <c r="G10" i="63"/>
  <c r="AZ10" i="63" s="1"/>
  <c r="K9" i="63"/>
  <c r="I9" i="63"/>
  <c r="G9" i="63"/>
  <c r="AZ9" i="63" s="1"/>
  <c r="K8" i="63"/>
  <c r="I8" i="63"/>
  <c r="G8" i="63"/>
  <c r="AZ8" i="63" s="1"/>
  <c r="K131" i="62"/>
  <c r="I131" i="62"/>
  <c r="G131" i="62"/>
  <c r="AZ131" i="62" s="1"/>
  <c r="K130" i="62"/>
  <c r="I130" i="62"/>
  <c r="G130" i="62"/>
  <c r="AZ130" i="62" s="1"/>
  <c r="K129" i="62"/>
  <c r="I129" i="62"/>
  <c r="G129" i="62"/>
  <c r="AZ129" i="62" s="1"/>
  <c r="K126" i="62"/>
  <c r="I126" i="62"/>
  <c r="G126" i="62"/>
  <c r="AZ126" i="62" s="1"/>
  <c r="K125" i="62"/>
  <c r="I125" i="62"/>
  <c r="I127" i="62" s="1"/>
  <c r="Y127" i="62" s="1"/>
  <c r="G125" i="62"/>
  <c r="AZ125" i="62" s="1"/>
  <c r="K122" i="62"/>
  <c r="I122" i="62"/>
  <c r="G122" i="62"/>
  <c r="AZ122" i="62" s="1"/>
  <c r="K121" i="62"/>
  <c r="K123" i="62" s="1"/>
  <c r="X123" i="62" s="1"/>
  <c r="I121" i="62"/>
  <c r="G121" i="62"/>
  <c r="AZ121" i="62" s="1"/>
  <c r="K118" i="62"/>
  <c r="I118" i="62"/>
  <c r="G118" i="62"/>
  <c r="AZ118" i="62" s="1"/>
  <c r="K117" i="62"/>
  <c r="I117" i="62"/>
  <c r="G117" i="62"/>
  <c r="AZ117" i="62" s="1"/>
  <c r="K114" i="62"/>
  <c r="I114" i="62"/>
  <c r="G114" i="62"/>
  <c r="AZ114" i="62" s="1"/>
  <c r="K113" i="62"/>
  <c r="I113" i="62"/>
  <c r="G113" i="62"/>
  <c r="AZ113" i="62" s="1"/>
  <c r="K112" i="62"/>
  <c r="I112" i="62"/>
  <c r="G112" i="62"/>
  <c r="AZ112" i="62" s="1"/>
  <c r="K111" i="62"/>
  <c r="I111" i="62"/>
  <c r="G111" i="62"/>
  <c r="AZ111" i="62" s="1"/>
  <c r="K110" i="62"/>
  <c r="I110" i="62"/>
  <c r="G110" i="62"/>
  <c r="AZ110" i="62" s="1"/>
  <c r="K109" i="62"/>
  <c r="I109" i="62"/>
  <c r="G109" i="62"/>
  <c r="AZ109" i="62" s="1"/>
  <c r="K108" i="62"/>
  <c r="I108" i="62"/>
  <c r="G108" i="62"/>
  <c r="AZ108" i="62" s="1"/>
  <c r="K107" i="62"/>
  <c r="I107" i="62"/>
  <c r="G107" i="62"/>
  <c r="AZ107" i="62" s="1"/>
  <c r="K106" i="62"/>
  <c r="I106" i="62"/>
  <c r="G106" i="62"/>
  <c r="AZ106" i="62" s="1"/>
  <c r="K105" i="62"/>
  <c r="I105" i="62"/>
  <c r="G105" i="62"/>
  <c r="AZ105" i="62" s="1"/>
  <c r="K104" i="62"/>
  <c r="I104" i="62"/>
  <c r="G104" i="62"/>
  <c r="AZ104" i="62" s="1"/>
  <c r="K103" i="62"/>
  <c r="I103" i="62"/>
  <c r="G103" i="62"/>
  <c r="AZ103" i="62" s="1"/>
  <c r="K102" i="62"/>
  <c r="I102" i="62"/>
  <c r="G102" i="62"/>
  <c r="AZ102" i="62" s="1"/>
  <c r="K101" i="62"/>
  <c r="I101" i="62"/>
  <c r="G101" i="62"/>
  <c r="AZ101" i="62" s="1"/>
  <c r="K100" i="62"/>
  <c r="I100" i="62"/>
  <c r="G100" i="62"/>
  <c r="AZ100" i="62" s="1"/>
  <c r="K99" i="62"/>
  <c r="I99" i="62"/>
  <c r="G99" i="62"/>
  <c r="AZ99" i="62" s="1"/>
  <c r="K98" i="62"/>
  <c r="I98" i="62"/>
  <c r="G98" i="62"/>
  <c r="AZ98" i="62" s="1"/>
  <c r="K97" i="62"/>
  <c r="I97" i="62"/>
  <c r="G97" i="62"/>
  <c r="AZ97" i="62" s="1"/>
  <c r="K96" i="62"/>
  <c r="I96" i="62"/>
  <c r="G96" i="62"/>
  <c r="AZ96" i="62" s="1"/>
  <c r="K95" i="62"/>
  <c r="I95" i="62"/>
  <c r="G95" i="62"/>
  <c r="AZ95" i="62" s="1"/>
  <c r="K94" i="62"/>
  <c r="I94" i="62"/>
  <c r="G94" i="62"/>
  <c r="AZ94" i="62" s="1"/>
  <c r="K93" i="62"/>
  <c r="I93" i="62"/>
  <c r="G93" i="62"/>
  <c r="AZ93" i="62" s="1"/>
  <c r="K92" i="62"/>
  <c r="I92" i="62"/>
  <c r="G92" i="62"/>
  <c r="AZ92" i="62" s="1"/>
  <c r="K89" i="62"/>
  <c r="I89" i="62"/>
  <c r="G89" i="62"/>
  <c r="AZ89" i="62" s="1"/>
  <c r="K88" i="62"/>
  <c r="I88" i="62"/>
  <c r="G88" i="62"/>
  <c r="AZ88" i="62" s="1"/>
  <c r="K87" i="62"/>
  <c r="I87" i="62"/>
  <c r="G87" i="62"/>
  <c r="AZ87" i="62" s="1"/>
  <c r="K86" i="62"/>
  <c r="I86" i="62"/>
  <c r="G86" i="62"/>
  <c r="AZ86" i="62" s="1"/>
  <c r="K85" i="62"/>
  <c r="I85" i="62"/>
  <c r="G85" i="62"/>
  <c r="AZ85" i="62" s="1"/>
  <c r="K84" i="62"/>
  <c r="I84" i="62"/>
  <c r="G84" i="62"/>
  <c r="AZ84" i="62" s="1"/>
  <c r="K83" i="62"/>
  <c r="I83" i="62"/>
  <c r="G83" i="62"/>
  <c r="AZ83" i="62" s="1"/>
  <c r="K82" i="62"/>
  <c r="I82" i="62"/>
  <c r="G82" i="62"/>
  <c r="AZ82" i="62" s="1"/>
  <c r="K81" i="62"/>
  <c r="I81" i="62"/>
  <c r="G81" i="62"/>
  <c r="AZ81" i="62" s="1"/>
  <c r="K80" i="62"/>
  <c r="I80" i="62"/>
  <c r="G80" i="62"/>
  <c r="AZ80" i="62" s="1"/>
  <c r="K79" i="62"/>
  <c r="I79" i="62"/>
  <c r="G79" i="62"/>
  <c r="AZ79" i="62" s="1"/>
  <c r="K78" i="62"/>
  <c r="I78" i="62"/>
  <c r="G78" i="62"/>
  <c r="AZ78" i="62" s="1"/>
  <c r="K77" i="62"/>
  <c r="I77" i="62"/>
  <c r="G77" i="62"/>
  <c r="AZ77" i="62" s="1"/>
  <c r="K76" i="62"/>
  <c r="I76" i="62"/>
  <c r="G76" i="62"/>
  <c r="AZ76" i="62" s="1"/>
  <c r="K75" i="62"/>
  <c r="I75" i="62"/>
  <c r="G75" i="62"/>
  <c r="AZ75" i="62" s="1"/>
  <c r="K74" i="62"/>
  <c r="I74" i="62"/>
  <c r="G74" i="62"/>
  <c r="AZ74" i="62" s="1"/>
  <c r="K73" i="62"/>
  <c r="I73" i="62"/>
  <c r="G73" i="62"/>
  <c r="AZ73" i="62" s="1"/>
  <c r="K72" i="62"/>
  <c r="I72" i="62"/>
  <c r="G72" i="62"/>
  <c r="AZ72" i="62" s="1"/>
  <c r="K71" i="62"/>
  <c r="I71" i="62"/>
  <c r="G71" i="62"/>
  <c r="AZ71" i="62" s="1"/>
  <c r="K70" i="62"/>
  <c r="I70" i="62"/>
  <c r="G70" i="62"/>
  <c r="AZ70" i="62" s="1"/>
  <c r="K69" i="62"/>
  <c r="I69" i="62"/>
  <c r="G69" i="62"/>
  <c r="AZ69" i="62" s="1"/>
  <c r="K68" i="62"/>
  <c r="I68" i="62"/>
  <c r="G68" i="62"/>
  <c r="AZ68" i="62" s="1"/>
  <c r="K67" i="62"/>
  <c r="I67" i="62"/>
  <c r="G67" i="62"/>
  <c r="AZ67" i="62" s="1"/>
  <c r="K66" i="62"/>
  <c r="I66" i="62"/>
  <c r="G66" i="62"/>
  <c r="AZ66" i="62" s="1"/>
  <c r="K65" i="62"/>
  <c r="I65" i="62"/>
  <c r="G65" i="62"/>
  <c r="AZ65" i="62" s="1"/>
  <c r="K64" i="62"/>
  <c r="I64" i="62"/>
  <c r="G64" i="62"/>
  <c r="AZ64" i="62" s="1"/>
  <c r="K63" i="62"/>
  <c r="I63" i="62"/>
  <c r="G63" i="62"/>
  <c r="AZ63" i="62" s="1"/>
  <c r="K62" i="62"/>
  <c r="I62" i="62"/>
  <c r="G62" i="62"/>
  <c r="AZ62" i="62" s="1"/>
  <c r="K61" i="62"/>
  <c r="I61" i="62"/>
  <c r="G61" i="62"/>
  <c r="AZ61" i="62" s="1"/>
  <c r="K60" i="62"/>
  <c r="I60" i="62"/>
  <c r="G60" i="62"/>
  <c r="AZ60" i="62" s="1"/>
  <c r="K59" i="62"/>
  <c r="I59" i="62"/>
  <c r="G59" i="62"/>
  <c r="AZ59" i="62" s="1"/>
  <c r="K58" i="62"/>
  <c r="I58" i="62"/>
  <c r="G58" i="62"/>
  <c r="AZ58" i="62" s="1"/>
  <c r="K57" i="62"/>
  <c r="I57" i="62"/>
  <c r="G57" i="62"/>
  <c r="AZ57" i="62" s="1"/>
  <c r="K56" i="62"/>
  <c r="I56" i="62"/>
  <c r="G56" i="62"/>
  <c r="AZ56" i="62" s="1"/>
  <c r="K55" i="62"/>
  <c r="I55" i="62"/>
  <c r="G55" i="62"/>
  <c r="AZ55" i="62" s="1"/>
  <c r="K52" i="62"/>
  <c r="K53" i="62" s="1"/>
  <c r="X53" i="62" s="1"/>
  <c r="I52" i="62"/>
  <c r="I53" i="62" s="1"/>
  <c r="Y53" i="62" s="1"/>
  <c r="G52" i="62"/>
  <c r="AZ52" i="62" s="1"/>
  <c r="K49" i="62"/>
  <c r="I49" i="62"/>
  <c r="G49" i="62"/>
  <c r="AZ49" i="62" s="1"/>
  <c r="K48" i="62"/>
  <c r="I48" i="62"/>
  <c r="G48" i="62"/>
  <c r="AZ48" i="62" s="1"/>
  <c r="K47" i="62"/>
  <c r="I47" i="62"/>
  <c r="G47" i="62"/>
  <c r="AZ47" i="62" s="1"/>
  <c r="K46" i="62"/>
  <c r="I46" i="62"/>
  <c r="G46" i="62"/>
  <c r="AZ46" i="62" s="1"/>
  <c r="K45" i="62"/>
  <c r="I45" i="62"/>
  <c r="G45" i="62"/>
  <c r="AZ45" i="62" s="1"/>
  <c r="K44" i="62"/>
  <c r="I44" i="62"/>
  <c r="G44" i="62"/>
  <c r="AZ44" i="62" s="1"/>
  <c r="K43" i="62"/>
  <c r="I43" i="62"/>
  <c r="G43" i="62"/>
  <c r="AZ43" i="62" s="1"/>
  <c r="K42" i="62"/>
  <c r="I42" i="62"/>
  <c r="G42" i="62"/>
  <c r="AZ42" i="62" s="1"/>
  <c r="K41" i="62"/>
  <c r="I41" i="62"/>
  <c r="G41" i="62"/>
  <c r="AZ41" i="62" s="1"/>
  <c r="K40" i="62"/>
  <c r="I40" i="62"/>
  <c r="G40" i="62"/>
  <c r="AZ40" i="62" s="1"/>
  <c r="K39" i="62"/>
  <c r="I39" i="62"/>
  <c r="G39" i="62"/>
  <c r="AZ39" i="62" s="1"/>
  <c r="K38" i="62"/>
  <c r="I38" i="62"/>
  <c r="G38" i="62"/>
  <c r="AZ38" i="62" s="1"/>
  <c r="K37" i="62"/>
  <c r="I37" i="62"/>
  <c r="G37" i="62"/>
  <c r="AZ37" i="62" s="1"/>
  <c r="K36" i="62"/>
  <c r="I36" i="62"/>
  <c r="G36" i="62"/>
  <c r="AZ36" i="62" s="1"/>
  <c r="K33" i="62"/>
  <c r="I33" i="62"/>
  <c r="G33" i="62"/>
  <c r="AZ33" i="62" s="1"/>
  <c r="K32" i="62"/>
  <c r="I32" i="62"/>
  <c r="G32" i="62"/>
  <c r="AZ32" i="62" s="1"/>
  <c r="K31" i="62"/>
  <c r="I31" i="62"/>
  <c r="G31" i="62"/>
  <c r="AZ31" i="62" s="1"/>
  <c r="K30" i="62"/>
  <c r="I30" i="62"/>
  <c r="G30" i="62"/>
  <c r="AZ30" i="62" s="1"/>
  <c r="K29" i="62"/>
  <c r="I29" i="62"/>
  <c r="G29" i="62"/>
  <c r="AZ29" i="62" s="1"/>
  <c r="K28" i="62"/>
  <c r="I28" i="62"/>
  <c r="G28" i="62"/>
  <c r="AZ28" i="62" s="1"/>
  <c r="K27" i="62"/>
  <c r="I27" i="62"/>
  <c r="G27" i="62"/>
  <c r="AZ27" i="62" s="1"/>
  <c r="K26" i="62"/>
  <c r="I26" i="62"/>
  <c r="G26" i="62"/>
  <c r="AZ26" i="62" s="1"/>
  <c r="K25" i="62"/>
  <c r="I25" i="62"/>
  <c r="G25" i="62"/>
  <c r="AZ25" i="62" s="1"/>
  <c r="K24" i="62"/>
  <c r="I24" i="62"/>
  <c r="G24" i="62"/>
  <c r="AZ24" i="62" s="1"/>
  <c r="K23" i="62"/>
  <c r="I23" i="62"/>
  <c r="G23" i="62"/>
  <c r="AZ23" i="62" s="1"/>
  <c r="K22" i="62"/>
  <c r="I22" i="62"/>
  <c r="G22" i="62"/>
  <c r="AZ22" i="62" s="1"/>
  <c r="K19" i="62"/>
  <c r="I19" i="62"/>
  <c r="G19" i="62"/>
  <c r="AZ19" i="62" s="1"/>
  <c r="K18" i="62"/>
  <c r="I18" i="62"/>
  <c r="G18" i="62"/>
  <c r="AZ18" i="62" s="1"/>
  <c r="K17" i="62"/>
  <c r="I17" i="62"/>
  <c r="G17" i="62"/>
  <c r="AZ17" i="62" s="1"/>
  <c r="K16" i="62"/>
  <c r="I16" i="62"/>
  <c r="G16" i="62"/>
  <c r="AZ16" i="62" s="1"/>
  <c r="K15" i="62"/>
  <c r="I15" i="62"/>
  <c r="G15" i="62"/>
  <c r="AZ15" i="62" s="1"/>
  <c r="K14" i="62"/>
  <c r="I14" i="62"/>
  <c r="G14" i="62"/>
  <c r="AZ14" i="62" s="1"/>
  <c r="K13" i="62"/>
  <c r="I13" i="62"/>
  <c r="G13" i="62"/>
  <c r="AZ13" i="62" s="1"/>
  <c r="K12" i="62"/>
  <c r="I12" i="62"/>
  <c r="G12" i="62"/>
  <c r="AZ12" i="62" s="1"/>
  <c r="K11" i="62"/>
  <c r="I11" i="62"/>
  <c r="G11" i="62"/>
  <c r="AZ11" i="62" s="1"/>
  <c r="K10" i="62"/>
  <c r="I10" i="62"/>
  <c r="G10" i="62"/>
  <c r="AZ10" i="62" s="1"/>
  <c r="K9" i="62"/>
  <c r="I9" i="62"/>
  <c r="G9" i="62"/>
  <c r="AZ9" i="62" s="1"/>
  <c r="K8" i="62"/>
  <c r="I8" i="62"/>
  <c r="G8" i="62"/>
  <c r="AZ8" i="62" s="1"/>
  <c r="K43" i="61"/>
  <c r="I43" i="61"/>
  <c r="G43" i="61"/>
  <c r="AZ43" i="61" s="1"/>
  <c r="K42" i="61"/>
  <c r="I42" i="61"/>
  <c r="G42" i="61"/>
  <c r="AZ42" i="61" s="1"/>
  <c r="K41" i="61"/>
  <c r="I41" i="61"/>
  <c r="G41" i="61"/>
  <c r="AZ41" i="61" s="1"/>
  <c r="K40" i="61"/>
  <c r="I40" i="61"/>
  <c r="G40" i="61"/>
  <c r="AZ40" i="61" s="1"/>
  <c r="K39" i="61"/>
  <c r="I39" i="61"/>
  <c r="G39" i="61"/>
  <c r="AZ39" i="61" s="1"/>
  <c r="K38" i="61"/>
  <c r="I38" i="61"/>
  <c r="G38" i="61"/>
  <c r="AZ38" i="61" s="1"/>
  <c r="K37" i="61"/>
  <c r="I37" i="61"/>
  <c r="G37" i="61"/>
  <c r="AZ37" i="61" s="1"/>
  <c r="K36" i="61"/>
  <c r="I36" i="61"/>
  <c r="G36" i="61"/>
  <c r="AZ36" i="61" s="1"/>
  <c r="K35" i="61"/>
  <c r="I35" i="61"/>
  <c r="G35" i="61"/>
  <c r="AZ35" i="61" s="1"/>
  <c r="K34" i="61"/>
  <c r="I34" i="61"/>
  <c r="G34" i="61"/>
  <c r="AZ34" i="61" s="1"/>
  <c r="K33" i="61"/>
  <c r="I33" i="61"/>
  <c r="G33" i="61"/>
  <c r="AZ33" i="61" s="1"/>
  <c r="K32" i="61"/>
  <c r="I32" i="61"/>
  <c r="G32" i="61"/>
  <c r="AZ32" i="61" s="1"/>
  <c r="K31" i="61"/>
  <c r="I31" i="61"/>
  <c r="G31" i="61"/>
  <c r="AZ31" i="61" s="1"/>
  <c r="K30" i="61"/>
  <c r="I30" i="61"/>
  <c r="G30" i="61"/>
  <c r="AZ30" i="61" s="1"/>
  <c r="K29" i="61"/>
  <c r="I29" i="61"/>
  <c r="G29" i="61"/>
  <c r="AZ29" i="61" s="1"/>
  <c r="K28" i="61"/>
  <c r="I28" i="61"/>
  <c r="G28" i="61"/>
  <c r="AZ28" i="61" s="1"/>
  <c r="K27" i="61"/>
  <c r="I27" i="61"/>
  <c r="G27" i="61"/>
  <c r="AZ27" i="61" s="1"/>
  <c r="K26" i="61"/>
  <c r="I26" i="61"/>
  <c r="G26" i="61"/>
  <c r="AZ26" i="61" s="1"/>
  <c r="K25" i="61"/>
  <c r="I25" i="61"/>
  <c r="G25" i="61"/>
  <c r="AZ25" i="61" s="1"/>
  <c r="BD24" i="61"/>
  <c r="K23" i="61"/>
  <c r="I23" i="61"/>
  <c r="G23" i="61"/>
  <c r="AZ23" i="61" s="1"/>
  <c r="K20" i="61"/>
  <c r="I20" i="61"/>
  <c r="G20" i="61"/>
  <c r="AZ20" i="61" s="1"/>
  <c r="K19" i="61"/>
  <c r="I19" i="61"/>
  <c r="G19" i="61"/>
  <c r="AZ19" i="61" s="1"/>
  <c r="K18" i="61"/>
  <c r="I18" i="61"/>
  <c r="G18" i="61"/>
  <c r="AZ18" i="61" s="1"/>
  <c r="K17" i="61"/>
  <c r="I17" i="61"/>
  <c r="G17" i="61"/>
  <c r="AZ17" i="61" s="1"/>
  <c r="K16" i="61"/>
  <c r="I16" i="61"/>
  <c r="G16" i="61"/>
  <c r="AZ16" i="61" s="1"/>
  <c r="K15" i="61"/>
  <c r="I15" i="61"/>
  <c r="G15" i="61"/>
  <c r="AZ15" i="61" s="1"/>
  <c r="K14" i="61"/>
  <c r="I14" i="61"/>
  <c r="G14" i="61"/>
  <c r="AZ14" i="61" s="1"/>
  <c r="K13" i="61"/>
  <c r="I13" i="61"/>
  <c r="G13" i="61"/>
  <c r="AZ13" i="61" s="1"/>
  <c r="K12" i="61"/>
  <c r="I12" i="61"/>
  <c r="G12" i="61"/>
  <c r="AZ12" i="61" s="1"/>
  <c r="K11" i="61"/>
  <c r="I11" i="61"/>
  <c r="G11" i="61"/>
  <c r="AZ11" i="61" s="1"/>
  <c r="K10" i="61"/>
  <c r="I10" i="61"/>
  <c r="G10" i="61"/>
  <c r="AZ10" i="61" s="1"/>
  <c r="K9" i="61"/>
  <c r="I9" i="61"/>
  <c r="G9" i="61"/>
  <c r="AZ9" i="61" s="1"/>
  <c r="K8" i="61"/>
  <c r="I8" i="61"/>
  <c r="G8" i="61"/>
  <c r="AZ8" i="61" s="1"/>
  <c r="K228" i="60"/>
  <c r="I228" i="60"/>
  <c r="G228" i="60"/>
  <c r="AZ228" i="60" s="1"/>
  <c r="K227" i="60"/>
  <c r="I227" i="60"/>
  <c r="G227" i="60"/>
  <c r="AZ227" i="60" s="1"/>
  <c r="K226" i="60"/>
  <c r="I226" i="60"/>
  <c r="G226" i="60"/>
  <c r="AZ226" i="60" s="1"/>
  <c r="K225" i="60"/>
  <c r="I225" i="60"/>
  <c r="G225" i="60"/>
  <c r="AZ225" i="60" s="1"/>
  <c r="BD222" i="60"/>
  <c r="BD221" i="60"/>
  <c r="BD220" i="60"/>
  <c r="K217" i="60"/>
  <c r="K223" i="60" s="1"/>
  <c r="X223" i="60" s="1"/>
  <c r="I217" i="60"/>
  <c r="I223" i="60" s="1"/>
  <c r="Y223" i="60" s="1"/>
  <c r="G217" i="60"/>
  <c r="AZ217" i="60" s="1"/>
  <c r="K214" i="60"/>
  <c r="K215" i="60" s="1"/>
  <c r="X215" i="60" s="1"/>
  <c r="I214" i="60"/>
  <c r="I215" i="60" s="1"/>
  <c r="Y215" i="60" s="1"/>
  <c r="G214" i="60"/>
  <c r="AZ214" i="60" s="1"/>
  <c r="K211" i="60"/>
  <c r="K212" i="60" s="1"/>
  <c r="X212" i="60" s="1"/>
  <c r="I211" i="60"/>
  <c r="G211" i="60"/>
  <c r="AZ211" i="60" s="1"/>
  <c r="K208" i="60"/>
  <c r="I208" i="60"/>
  <c r="G208" i="60"/>
  <c r="AZ208" i="60" s="1"/>
  <c r="K207" i="60"/>
  <c r="I207" i="60"/>
  <c r="G207" i="60"/>
  <c r="K204" i="60"/>
  <c r="I204" i="60"/>
  <c r="G204" i="60"/>
  <c r="AZ204" i="60" s="1"/>
  <c r="K203" i="60"/>
  <c r="I203" i="60"/>
  <c r="G203" i="60"/>
  <c r="AZ203" i="60" s="1"/>
  <c r="BD202" i="60"/>
  <c r="K201" i="60"/>
  <c r="I201" i="60"/>
  <c r="G201" i="60"/>
  <c r="AZ201" i="60" s="1"/>
  <c r="BD200" i="60"/>
  <c r="K199" i="60"/>
  <c r="I199" i="60"/>
  <c r="G199" i="60"/>
  <c r="AZ199" i="60" s="1"/>
  <c r="BD198" i="60"/>
  <c r="K197" i="60"/>
  <c r="I197" i="60"/>
  <c r="G197" i="60"/>
  <c r="AZ197" i="60" s="1"/>
  <c r="K196" i="60"/>
  <c r="I196" i="60"/>
  <c r="G196" i="60"/>
  <c r="AZ196" i="60" s="1"/>
  <c r="K195" i="60"/>
  <c r="I195" i="60"/>
  <c r="G195" i="60"/>
  <c r="AZ195" i="60" s="1"/>
  <c r="K194" i="60"/>
  <c r="I194" i="60"/>
  <c r="G194" i="60"/>
  <c r="AZ194" i="60" s="1"/>
  <c r="K193" i="60"/>
  <c r="I193" i="60"/>
  <c r="G193" i="60"/>
  <c r="AZ193" i="60" s="1"/>
  <c r="K192" i="60"/>
  <c r="I192" i="60"/>
  <c r="G192" i="60"/>
  <c r="AZ192" i="60" s="1"/>
  <c r="K189" i="60"/>
  <c r="I189" i="60"/>
  <c r="G189" i="60"/>
  <c r="AZ189" i="60" s="1"/>
  <c r="BD188" i="60"/>
  <c r="BD187" i="60"/>
  <c r="BD186" i="60"/>
  <c r="K185" i="60"/>
  <c r="I185" i="60"/>
  <c r="G185" i="60"/>
  <c r="AZ185" i="60" s="1"/>
  <c r="K183" i="60"/>
  <c r="I183" i="60"/>
  <c r="G183" i="60"/>
  <c r="AZ183" i="60" s="1"/>
  <c r="K182" i="60"/>
  <c r="I182" i="60"/>
  <c r="G182" i="60"/>
  <c r="AZ182" i="60" s="1"/>
  <c r="K181" i="60"/>
  <c r="I181" i="60"/>
  <c r="G181" i="60"/>
  <c r="AZ181" i="60" s="1"/>
  <c r="K180" i="60"/>
  <c r="I180" i="60"/>
  <c r="G180" i="60"/>
  <c r="AZ180" i="60" s="1"/>
  <c r="K179" i="60"/>
  <c r="I179" i="60"/>
  <c r="G179" i="60"/>
  <c r="AZ179" i="60" s="1"/>
  <c r="BD178" i="60"/>
  <c r="K177" i="60"/>
  <c r="I177" i="60"/>
  <c r="G177" i="60"/>
  <c r="AZ177" i="60" s="1"/>
  <c r="K174" i="60"/>
  <c r="I174" i="60"/>
  <c r="G174" i="60"/>
  <c r="AZ174" i="60" s="1"/>
  <c r="K173" i="60"/>
  <c r="I173" i="60"/>
  <c r="G173" i="60"/>
  <c r="AZ173" i="60" s="1"/>
  <c r="K170" i="60"/>
  <c r="K171" i="60" s="1"/>
  <c r="X171" i="60" s="1"/>
  <c r="I170" i="60"/>
  <c r="I171" i="60" s="1"/>
  <c r="Y171" i="60" s="1"/>
  <c r="G170" i="60"/>
  <c r="AZ170" i="60" s="1"/>
  <c r="BD167" i="60"/>
  <c r="BD166" i="60"/>
  <c r="K165" i="60"/>
  <c r="I165" i="60"/>
  <c r="G165" i="60"/>
  <c r="AZ165" i="60" s="1"/>
  <c r="BD164" i="60"/>
  <c r="K163" i="60"/>
  <c r="I163" i="60"/>
  <c r="G163" i="60"/>
  <c r="AZ163" i="60" s="1"/>
  <c r="BD162" i="60"/>
  <c r="BD161" i="60"/>
  <c r="K160" i="60"/>
  <c r="I160" i="60"/>
  <c r="G160" i="60"/>
  <c r="AZ160" i="60" s="1"/>
  <c r="BD159" i="60"/>
  <c r="K158" i="60"/>
  <c r="I158" i="60"/>
  <c r="G158" i="60"/>
  <c r="AZ158" i="60" s="1"/>
  <c r="BD157" i="60"/>
  <c r="BD156" i="60"/>
  <c r="K155" i="60"/>
  <c r="I155" i="60"/>
  <c r="G155" i="60"/>
  <c r="AZ155" i="60" s="1"/>
  <c r="K153" i="60"/>
  <c r="I153" i="60"/>
  <c r="G153" i="60"/>
  <c r="AZ153" i="60" s="1"/>
  <c r="K151" i="60"/>
  <c r="I151" i="60"/>
  <c r="G151" i="60"/>
  <c r="AZ151" i="60" s="1"/>
  <c r="BD150" i="60"/>
  <c r="BD149" i="60"/>
  <c r="K147" i="60"/>
  <c r="I147" i="60"/>
  <c r="G147" i="60"/>
  <c r="AZ147" i="60" s="1"/>
  <c r="K140" i="60"/>
  <c r="I140" i="60"/>
  <c r="G140" i="60"/>
  <c r="AZ140" i="60" s="1"/>
  <c r="BD139" i="60"/>
  <c r="K138" i="60"/>
  <c r="I138" i="60"/>
  <c r="G138" i="60"/>
  <c r="AZ138" i="60" s="1"/>
  <c r="BD137" i="60"/>
  <c r="K136" i="60"/>
  <c r="I136" i="60"/>
  <c r="G136" i="60"/>
  <c r="AZ136" i="60" s="1"/>
  <c r="BD135" i="60"/>
  <c r="K134" i="60"/>
  <c r="I134" i="60"/>
  <c r="G134" i="60"/>
  <c r="AZ134" i="60" s="1"/>
  <c r="K132" i="60"/>
  <c r="I132" i="60"/>
  <c r="G132" i="60"/>
  <c r="AZ132" i="60" s="1"/>
  <c r="K130" i="60"/>
  <c r="I130" i="60"/>
  <c r="G130" i="60"/>
  <c r="AZ130" i="60" s="1"/>
  <c r="K128" i="60"/>
  <c r="I128" i="60"/>
  <c r="G128" i="60"/>
  <c r="AZ128" i="60" s="1"/>
  <c r="K126" i="60"/>
  <c r="I126" i="60"/>
  <c r="G126" i="60"/>
  <c r="AZ126" i="60" s="1"/>
  <c r="K124" i="60"/>
  <c r="I124" i="60"/>
  <c r="G124" i="60"/>
  <c r="AZ124" i="60" s="1"/>
  <c r="K122" i="60"/>
  <c r="I122" i="60"/>
  <c r="G122" i="60"/>
  <c r="AZ122" i="60" s="1"/>
  <c r="K120" i="60"/>
  <c r="I120" i="60"/>
  <c r="G120" i="60"/>
  <c r="AZ120" i="60" s="1"/>
  <c r="BD119" i="60"/>
  <c r="BD118" i="60"/>
  <c r="BD117" i="60"/>
  <c r="K114" i="60"/>
  <c r="I114" i="60"/>
  <c r="G114" i="60"/>
  <c r="AZ114" i="60" s="1"/>
  <c r="K112" i="60"/>
  <c r="I112" i="60"/>
  <c r="G112" i="60"/>
  <c r="AZ112" i="60" s="1"/>
  <c r="K108" i="60"/>
  <c r="I108" i="60"/>
  <c r="G108" i="60"/>
  <c r="AZ108" i="60" s="1"/>
  <c r="BD107" i="60"/>
  <c r="BD106" i="60"/>
  <c r="K105" i="60"/>
  <c r="I105" i="60"/>
  <c r="G105" i="60"/>
  <c r="AZ105" i="60" s="1"/>
  <c r="K103" i="60"/>
  <c r="I103" i="60"/>
  <c r="G103" i="60"/>
  <c r="AZ103" i="60" s="1"/>
  <c r="K102" i="60"/>
  <c r="I102" i="60"/>
  <c r="G102" i="60"/>
  <c r="AZ102" i="60" s="1"/>
  <c r="BD101" i="60"/>
  <c r="K100" i="60"/>
  <c r="I100" i="60"/>
  <c r="G100" i="60"/>
  <c r="AZ100" i="60" s="1"/>
  <c r="BD99" i="60"/>
  <c r="K98" i="60"/>
  <c r="I98" i="60"/>
  <c r="G98" i="60"/>
  <c r="AZ98" i="60" s="1"/>
  <c r="K97" i="60"/>
  <c r="I97" i="60"/>
  <c r="G97" i="60"/>
  <c r="AZ97" i="60" s="1"/>
  <c r="K96" i="60"/>
  <c r="I96" i="60"/>
  <c r="G96" i="60"/>
  <c r="AZ96" i="60" s="1"/>
  <c r="BD95" i="60"/>
  <c r="K94" i="60"/>
  <c r="I94" i="60"/>
  <c r="G94" i="60"/>
  <c r="AZ94" i="60" s="1"/>
  <c r="BD93" i="60"/>
  <c r="K91" i="60"/>
  <c r="I91" i="60"/>
  <c r="G91" i="60"/>
  <c r="AZ91" i="60" s="1"/>
  <c r="K88" i="60"/>
  <c r="I88" i="60"/>
  <c r="G88" i="60"/>
  <c r="AZ88" i="60" s="1"/>
  <c r="BD87" i="60"/>
  <c r="K86" i="60"/>
  <c r="I86" i="60"/>
  <c r="G86" i="60"/>
  <c r="AZ86" i="60" s="1"/>
  <c r="BD85" i="60"/>
  <c r="BD84" i="60"/>
  <c r="K78" i="60"/>
  <c r="I78" i="60"/>
  <c r="G78" i="60"/>
  <c r="AZ78" i="60" s="1"/>
  <c r="K77" i="60"/>
  <c r="I77" i="60"/>
  <c r="G77" i="60"/>
  <c r="AZ77" i="60" s="1"/>
  <c r="BD76" i="60"/>
  <c r="BD75" i="60"/>
  <c r="K73" i="60"/>
  <c r="I73" i="60"/>
  <c r="G73" i="60"/>
  <c r="AZ73" i="60" s="1"/>
  <c r="K72" i="60"/>
  <c r="I72" i="60"/>
  <c r="G72" i="60"/>
  <c r="AZ72" i="60" s="1"/>
  <c r="K71" i="60"/>
  <c r="I71" i="60"/>
  <c r="G71" i="60"/>
  <c r="AZ71" i="60" s="1"/>
  <c r="BD70" i="60"/>
  <c r="K69" i="60"/>
  <c r="I69" i="60"/>
  <c r="G69" i="60"/>
  <c r="AZ69" i="60" s="1"/>
  <c r="BD68" i="60"/>
  <c r="K67" i="60"/>
  <c r="I67" i="60"/>
  <c r="G67" i="60"/>
  <c r="AZ67" i="60" s="1"/>
  <c r="K66" i="60"/>
  <c r="I66" i="60"/>
  <c r="G66" i="60"/>
  <c r="AZ66" i="60" s="1"/>
  <c r="K65" i="60"/>
  <c r="I65" i="60"/>
  <c r="G65" i="60"/>
  <c r="AZ65" i="60" s="1"/>
  <c r="BD64" i="60"/>
  <c r="K63" i="60"/>
  <c r="I63" i="60"/>
  <c r="G63" i="60"/>
  <c r="AZ63" i="60" s="1"/>
  <c r="K61" i="60"/>
  <c r="I61" i="60"/>
  <c r="G61" i="60"/>
  <c r="AZ61" i="60" s="1"/>
  <c r="K59" i="60"/>
  <c r="I59" i="60"/>
  <c r="G59" i="60"/>
  <c r="AZ59" i="60" s="1"/>
  <c r="BD56" i="60"/>
  <c r="K55" i="60"/>
  <c r="K57" i="60" s="1"/>
  <c r="X57" i="60" s="1"/>
  <c r="I55" i="60"/>
  <c r="I57" i="60" s="1"/>
  <c r="Y57" i="60" s="1"/>
  <c r="G55" i="60"/>
  <c r="AZ55" i="60" s="1"/>
  <c r="BD52" i="60"/>
  <c r="BD51" i="60"/>
  <c r="BD50" i="60"/>
  <c r="K48" i="60"/>
  <c r="K53" i="60" s="1"/>
  <c r="X53" i="60" s="1"/>
  <c r="I48" i="60"/>
  <c r="G48" i="60"/>
  <c r="AZ48" i="60" s="1"/>
  <c r="BD45" i="60"/>
  <c r="BD44" i="60"/>
  <c r="K43" i="60"/>
  <c r="I43" i="60"/>
  <c r="G43" i="60"/>
  <c r="AZ43" i="60" s="1"/>
  <c r="BD42" i="60"/>
  <c r="BD41" i="60"/>
  <c r="K40" i="60"/>
  <c r="I40" i="60"/>
  <c r="G40" i="60"/>
  <c r="AZ40" i="60" s="1"/>
  <c r="BD37" i="60"/>
  <c r="BD36" i="60"/>
  <c r="K35" i="60"/>
  <c r="I35" i="60"/>
  <c r="G35" i="60"/>
  <c r="AZ35" i="60" s="1"/>
  <c r="BD34" i="60"/>
  <c r="BD33" i="60"/>
  <c r="K32" i="60"/>
  <c r="I32" i="60"/>
  <c r="G32" i="60"/>
  <c r="AZ32" i="60" s="1"/>
  <c r="BD29" i="60"/>
  <c r="K28" i="60"/>
  <c r="I28" i="60"/>
  <c r="G28" i="60"/>
  <c r="AZ28" i="60" s="1"/>
  <c r="K26" i="60"/>
  <c r="I26" i="60"/>
  <c r="G26" i="60"/>
  <c r="AZ26" i="60" s="1"/>
  <c r="BD25" i="60"/>
  <c r="K24" i="60"/>
  <c r="I24" i="60"/>
  <c r="G24" i="60"/>
  <c r="AZ24" i="60" s="1"/>
  <c r="BD23" i="60"/>
  <c r="K22" i="60"/>
  <c r="I22" i="60"/>
  <c r="G22" i="60"/>
  <c r="AZ22" i="60" s="1"/>
  <c r="BD21" i="60"/>
  <c r="K20" i="60"/>
  <c r="I20" i="60"/>
  <c r="G20" i="60"/>
  <c r="AZ20" i="60" s="1"/>
  <c r="BD19" i="60"/>
  <c r="K18" i="60"/>
  <c r="I18" i="60"/>
  <c r="G18" i="60"/>
  <c r="AZ18" i="60" s="1"/>
  <c r="BD15" i="60"/>
  <c r="BD14" i="60"/>
  <c r="K12" i="60"/>
  <c r="I12" i="60"/>
  <c r="G12" i="60"/>
  <c r="AZ12" i="60" s="1"/>
  <c r="BD11" i="60"/>
  <c r="BD10" i="60"/>
  <c r="BD9" i="60"/>
  <c r="K8" i="60"/>
  <c r="I8" i="60"/>
  <c r="G8" i="60"/>
  <c r="AZ8" i="60" s="1"/>
  <c r="BD99" i="59"/>
  <c r="K98" i="59"/>
  <c r="I98" i="59"/>
  <c r="G98" i="59"/>
  <c r="AZ98" i="59" s="1"/>
  <c r="BD97" i="59"/>
  <c r="K96" i="59"/>
  <c r="I96" i="59"/>
  <c r="G96" i="59"/>
  <c r="AZ96" i="59" s="1"/>
  <c r="BD95" i="59"/>
  <c r="K94" i="59"/>
  <c r="I94" i="59"/>
  <c r="G94" i="59"/>
  <c r="AZ94" i="59" s="1"/>
  <c r="BD93" i="59"/>
  <c r="K92" i="59"/>
  <c r="I92" i="59"/>
  <c r="G92" i="59"/>
  <c r="AZ92" i="59" s="1"/>
  <c r="BD91" i="59"/>
  <c r="K90" i="59"/>
  <c r="I90" i="59"/>
  <c r="G90" i="59"/>
  <c r="AZ90" i="59" s="1"/>
  <c r="BD89" i="59"/>
  <c r="K88" i="59"/>
  <c r="I88" i="59"/>
  <c r="G88" i="59"/>
  <c r="AZ88" i="59" s="1"/>
  <c r="BD87" i="59"/>
  <c r="K86" i="59"/>
  <c r="I86" i="59"/>
  <c r="G86" i="59"/>
  <c r="AZ86" i="59" s="1"/>
  <c r="BD85" i="59"/>
  <c r="K84" i="59"/>
  <c r="I84" i="59"/>
  <c r="G84" i="59"/>
  <c r="AZ84" i="59" s="1"/>
  <c r="BD83" i="59"/>
  <c r="K82" i="59"/>
  <c r="I82" i="59"/>
  <c r="G82" i="59"/>
  <c r="AZ82" i="59" s="1"/>
  <c r="BD81" i="59"/>
  <c r="K80" i="59"/>
  <c r="I80" i="59"/>
  <c r="I100" i="59" s="1"/>
  <c r="Y100" i="59" s="1"/>
  <c r="G80" i="59"/>
  <c r="AZ80" i="59" s="1"/>
  <c r="K100" i="59"/>
  <c r="X100" i="59" s="1"/>
  <c r="BD77" i="59"/>
  <c r="K76" i="59"/>
  <c r="I76" i="59"/>
  <c r="G76" i="59"/>
  <c r="AZ76" i="59" s="1"/>
  <c r="BD75" i="59"/>
  <c r="K74" i="59"/>
  <c r="I74" i="59"/>
  <c r="G74" i="59"/>
  <c r="AZ74" i="59" s="1"/>
  <c r="BD73" i="59"/>
  <c r="K72" i="59"/>
  <c r="I72" i="59"/>
  <c r="G72" i="59"/>
  <c r="AZ72" i="59" s="1"/>
  <c r="BD71" i="59"/>
  <c r="K70" i="59"/>
  <c r="I70" i="59"/>
  <c r="G70" i="59"/>
  <c r="AZ70" i="59" s="1"/>
  <c r="BD67" i="59"/>
  <c r="K66" i="59"/>
  <c r="K68" i="59" s="1"/>
  <c r="X68" i="59" s="1"/>
  <c r="I66" i="59"/>
  <c r="I68" i="59" s="1"/>
  <c r="Y68" i="59" s="1"/>
  <c r="G66" i="59"/>
  <c r="AZ66" i="59" s="1"/>
  <c r="BD63" i="59"/>
  <c r="K62" i="59"/>
  <c r="I62" i="59"/>
  <c r="G62" i="59"/>
  <c r="AZ62" i="59" s="1"/>
  <c r="BD61" i="59"/>
  <c r="K60" i="59"/>
  <c r="I60" i="59"/>
  <c r="G60" i="59"/>
  <c r="AZ60" i="59" s="1"/>
  <c r="BD59" i="59"/>
  <c r="K58" i="59"/>
  <c r="I58" i="59"/>
  <c r="G58" i="59"/>
  <c r="AZ58" i="59" s="1"/>
  <c r="BD57" i="59"/>
  <c r="K56" i="59"/>
  <c r="I56" i="59"/>
  <c r="G56" i="59"/>
  <c r="AZ56" i="59" s="1"/>
  <c r="BD55" i="59"/>
  <c r="K54" i="59"/>
  <c r="I54" i="59"/>
  <c r="G54" i="59"/>
  <c r="AZ54" i="59" s="1"/>
  <c r="BD53" i="59"/>
  <c r="K52" i="59"/>
  <c r="I52" i="59"/>
  <c r="G52" i="59"/>
  <c r="AZ52" i="59" s="1"/>
  <c r="BD51" i="59"/>
  <c r="K50" i="59"/>
  <c r="I50" i="59"/>
  <c r="G50" i="59"/>
  <c r="AZ50" i="59" s="1"/>
  <c r="BD49" i="59"/>
  <c r="K48" i="59"/>
  <c r="K64" i="59" s="1"/>
  <c r="X64" i="59" s="1"/>
  <c r="I48" i="59"/>
  <c r="G48" i="59"/>
  <c r="AZ48" i="59" s="1"/>
  <c r="BD45" i="59"/>
  <c r="K44" i="59"/>
  <c r="I44" i="59"/>
  <c r="G44" i="59"/>
  <c r="AZ44" i="59" s="1"/>
  <c r="BD43" i="59"/>
  <c r="K42" i="59"/>
  <c r="I42" i="59"/>
  <c r="G42" i="59"/>
  <c r="AZ42" i="59" s="1"/>
  <c r="BD41" i="59"/>
  <c r="K40" i="59"/>
  <c r="I40" i="59"/>
  <c r="G40" i="59"/>
  <c r="AZ40" i="59" s="1"/>
  <c r="BD39" i="59"/>
  <c r="K38" i="59"/>
  <c r="I38" i="59"/>
  <c r="G38" i="59"/>
  <c r="AZ38" i="59" s="1"/>
  <c r="BD37" i="59"/>
  <c r="K36" i="59"/>
  <c r="I36" i="59"/>
  <c r="G36" i="59"/>
  <c r="AZ36" i="59" s="1"/>
  <c r="BD35" i="59"/>
  <c r="K34" i="59"/>
  <c r="I34" i="59"/>
  <c r="G34" i="59"/>
  <c r="AZ34" i="59" s="1"/>
  <c r="BD33" i="59"/>
  <c r="K32" i="59"/>
  <c r="I32" i="59"/>
  <c r="G32" i="59"/>
  <c r="AZ32" i="59" s="1"/>
  <c r="BD31" i="59"/>
  <c r="K30" i="59"/>
  <c r="I30" i="59"/>
  <c r="G30" i="59"/>
  <c r="AZ30" i="59" s="1"/>
  <c r="BD29" i="59"/>
  <c r="K28" i="59"/>
  <c r="I28" i="59"/>
  <c r="G28" i="59"/>
  <c r="AZ28" i="59" s="1"/>
  <c r="BD27" i="59"/>
  <c r="K26" i="59"/>
  <c r="I26" i="59"/>
  <c r="G26" i="59"/>
  <c r="AZ26" i="59" s="1"/>
  <c r="BD25" i="59"/>
  <c r="K24" i="59"/>
  <c r="I24" i="59"/>
  <c r="G24" i="59"/>
  <c r="AZ24" i="59" s="1"/>
  <c r="BD23" i="59"/>
  <c r="K22" i="59"/>
  <c r="K46" i="59" s="1"/>
  <c r="X46" i="59" s="1"/>
  <c r="I22" i="59"/>
  <c r="G22" i="59"/>
  <c r="AZ22" i="59" s="1"/>
  <c r="BD19" i="59"/>
  <c r="K18" i="59"/>
  <c r="I18" i="59"/>
  <c r="G18" i="59"/>
  <c r="AZ18" i="59" s="1"/>
  <c r="BD17" i="59"/>
  <c r="K16" i="59"/>
  <c r="I16" i="59"/>
  <c r="G16" i="59"/>
  <c r="AZ16" i="59" s="1"/>
  <c r="BD15" i="59"/>
  <c r="K14" i="59"/>
  <c r="I14" i="59"/>
  <c r="G14" i="59"/>
  <c r="AZ14" i="59" s="1"/>
  <c r="BD13" i="59"/>
  <c r="K12" i="59"/>
  <c r="I12" i="59"/>
  <c r="G12" i="59"/>
  <c r="AZ12" i="59" s="1"/>
  <c r="BD11" i="59"/>
  <c r="K10" i="59"/>
  <c r="I10" i="59"/>
  <c r="G10" i="59"/>
  <c r="AZ10" i="59" s="1"/>
  <c r="BD9" i="59"/>
  <c r="K8" i="59"/>
  <c r="K20" i="59" s="1"/>
  <c r="X20" i="59" s="1"/>
  <c r="I8" i="59"/>
  <c r="I20" i="59" s="1"/>
  <c r="Y20" i="59" s="1"/>
  <c r="G8" i="59"/>
  <c r="AZ8" i="59" s="1"/>
  <c r="K58" i="58"/>
  <c r="I58" i="58"/>
  <c r="G58" i="58"/>
  <c r="AZ58" i="58" s="1"/>
  <c r="K57" i="58"/>
  <c r="I57" i="58"/>
  <c r="G57" i="58"/>
  <c r="AZ57" i="58" s="1"/>
  <c r="K56" i="58"/>
  <c r="I56" i="58"/>
  <c r="G56" i="58"/>
  <c r="AZ56" i="58" s="1"/>
  <c r="K55" i="58"/>
  <c r="I55" i="58"/>
  <c r="G55" i="58"/>
  <c r="AZ55" i="58" s="1"/>
  <c r="K54" i="58"/>
  <c r="I54" i="58"/>
  <c r="G54" i="58"/>
  <c r="AZ54" i="58" s="1"/>
  <c r="K53" i="58"/>
  <c r="I53" i="58"/>
  <c r="G53" i="58"/>
  <c r="AZ53" i="58" s="1"/>
  <c r="K50" i="58"/>
  <c r="I50" i="58"/>
  <c r="G50" i="58"/>
  <c r="AZ50" i="58" s="1"/>
  <c r="K49" i="58"/>
  <c r="I49" i="58"/>
  <c r="G49" i="58"/>
  <c r="AZ49" i="58" s="1"/>
  <c r="K48" i="58"/>
  <c r="I48" i="58"/>
  <c r="G48" i="58"/>
  <c r="AZ48" i="58" s="1"/>
  <c r="K47" i="58"/>
  <c r="I47" i="58"/>
  <c r="G47" i="58"/>
  <c r="AZ47" i="58" s="1"/>
  <c r="K46" i="58"/>
  <c r="I46" i="58"/>
  <c r="G46" i="58"/>
  <c r="AZ46" i="58" s="1"/>
  <c r="K45" i="58"/>
  <c r="I45" i="58"/>
  <c r="G45" i="58"/>
  <c r="AZ45" i="58" s="1"/>
  <c r="K44" i="58"/>
  <c r="I44" i="58"/>
  <c r="G44" i="58"/>
  <c r="AZ44" i="58" s="1"/>
  <c r="K43" i="58"/>
  <c r="I43" i="58"/>
  <c r="G43" i="58"/>
  <c r="AZ43" i="58" s="1"/>
  <c r="K42" i="58"/>
  <c r="I42" i="58"/>
  <c r="G42" i="58"/>
  <c r="AZ42" i="58" s="1"/>
  <c r="K41" i="58"/>
  <c r="I41" i="58"/>
  <c r="G41" i="58"/>
  <c r="AZ41" i="58" s="1"/>
  <c r="K38" i="58"/>
  <c r="I38" i="58"/>
  <c r="G38" i="58"/>
  <c r="AZ38" i="58" s="1"/>
  <c r="K37" i="58"/>
  <c r="I37" i="58"/>
  <c r="G37" i="58"/>
  <c r="AZ37" i="58" s="1"/>
  <c r="K36" i="58"/>
  <c r="I36" i="58"/>
  <c r="G36" i="58"/>
  <c r="AZ36" i="58" s="1"/>
  <c r="K35" i="58"/>
  <c r="I35" i="58"/>
  <c r="G35" i="58"/>
  <c r="AZ35" i="58" s="1"/>
  <c r="K34" i="58"/>
  <c r="I34" i="58"/>
  <c r="G34" i="58"/>
  <c r="AZ34" i="58" s="1"/>
  <c r="K33" i="58"/>
  <c r="I33" i="58"/>
  <c r="G33" i="58"/>
  <c r="AZ33" i="58" s="1"/>
  <c r="K32" i="58"/>
  <c r="I32" i="58"/>
  <c r="G32" i="58"/>
  <c r="AZ32" i="58" s="1"/>
  <c r="K31" i="58"/>
  <c r="I31" i="58"/>
  <c r="G31" i="58"/>
  <c r="AZ31" i="58" s="1"/>
  <c r="K30" i="58"/>
  <c r="I30" i="58"/>
  <c r="G30" i="58"/>
  <c r="AZ30" i="58" s="1"/>
  <c r="K29" i="58"/>
  <c r="I29" i="58"/>
  <c r="G29" i="58"/>
  <c r="AZ29" i="58" s="1"/>
  <c r="K28" i="58"/>
  <c r="I28" i="58"/>
  <c r="G28" i="58"/>
  <c r="AZ28" i="58" s="1"/>
  <c r="K27" i="58"/>
  <c r="I27" i="58"/>
  <c r="G27" i="58"/>
  <c r="AZ27" i="58" s="1"/>
  <c r="K24" i="58"/>
  <c r="I24" i="58"/>
  <c r="G24" i="58"/>
  <c r="AZ24" i="58" s="1"/>
  <c r="K23" i="58"/>
  <c r="I23" i="58"/>
  <c r="G23" i="58"/>
  <c r="AZ23" i="58" s="1"/>
  <c r="K22" i="58"/>
  <c r="I22" i="58"/>
  <c r="G22" i="58"/>
  <c r="AZ22" i="58" s="1"/>
  <c r="K21" i="58"/>
  <c r="I21" i="58"/>
  <c r="G21" i="58"/>
  <c r="AZ21" i="58" s="1"/>
  <c r="K18" i="58"/>
  <c r="K19" i="58" s="1"/>
  <c r="X19" i="58" s="1"/>
  <c r="I18" i="58"/>
  <c r="I19" i="58" s="1"/>
  <c r="Y19" i="58" s="1"/>
  <c r="G18" i="58"/>
  <c r="AZ18" i="58" s="1"/>
  <c r="K15" i="58"/>
  <c r="I15" i="58"/>
  <c r="G15" i="58"/>
  <c r="AZ15" i="58" s="1"/>
  <c r="K14" i="58"/>
  <c r="I14" i="58"/>
  <c r="G14" i="58"/>
  <c r="AZ14" i="58" s="1"/>
  <c r="K13" i="58"/>
  <c r="I13" i="58"/>
  <c r="G13" i="58"/>
  <c r="AZ13" i="58" s="1"/>
  <c r="K12" i="58"/>
  <c r="I12" i="58"/>
  <c r="G12" i="58"/>
  <c r="AZ12" i="58" s="1"/>
  <c r="K11" i="58"/>
  <c r="I11" i="58"/>
  <c r="G11" i="58"/>
  <c r="AZ11" i="58" s="1"/>
  <c r="K10" i="58"/>
  <c r="I10" i="58"/>
  <c r="G10" i="58"/>
  <c r="AZ10" i="58" s="1"/>
  <c r="K9" i="58"/>
  <c r="I9" i="58"/>
  <c r="G9" i="58"/>
  <c r="AZ9" i="58" s="1"/>
  <c r="K8" i="58"/>
  <c r="I8" i="58"/>
  <c r="G8" i="58"/>
  <c r="AZ8" i="58" s="1"/>
  <c r="K40" i="57"/>
  <c r="I40" i="57"/>
  <c r="G40" i="57"/>
  <c r="AZ40" i="57" s="1"/>
  <c r="K39" i="57"/>
  <c r="I39" i="57"/>
  <c r="G39" i="57"/>
  <c r="AZ39" i="57" s="1"/>
  <c r="K38" i="57"/>
  <c r="K41" i="57" s="1"/>
  <c r="X41" i="57" s="1"/>
  <c r="I38" i="57"/>
  <c r="G38" i="57"/>
  <c r="AZ38" i="57" s="1"/>
  <c r="I41" i="57"/>
  <c r="Y41" i="57" s="1"/>
  <c r="K35" i="57"/>
  <c r="I35" i="57"/>
  <c r="G35" i="57"/>
  <c r="AZ35" i="57" s="1"/>
  <c r="K34" i="57"/>
  <c r="I34" i="57"/>
  <c r="G34" i="57"/>
  <c r="AZ34" i="57" s="1"/>
  <c r="K33" i="57"/>
  <c r="I33" i="57"/>
  <c r="G33" i="57"/>
  <c r="AZ33" i="57" s="1"/>
  <c r="K32" i="57"/>
  <c r="I32" i="57"/>
  <c r="G32" i="57"/>
  <c r="AZ32" i="57" s="1"/>
  <c r="K31" i="57"/>
  <c r="I31" i="57"/>
  <c r="G31" i="57"/>
  <c r="AZ31" i="57" s="1"/>
  <c r="K30" i="57"/>
  <c r="I30" i="57"/>
  <c r="G30" i="57"/>
  <c r="AZ30" i="57" s="1"/>
  <c r="K29" i="57"/>
  <c r="I29" i="57"/>
  <c r="G29" i="57"/>
  <c r="AZ29" i="57" s="1"/>
  <c r="K28" i="57"/>
  <c r="I28" i="57"/>
  <c r="G28" i="57"/>
  <c r="AZ28" i="57" s="1"/>
  <c r="K27" i="57"/>
  <c r="I27" i="57"/>
  <c r="G27" i="57"/>
  <c r="AZ27" i="57" s="1"/>
  <c r="K26" i="57"/>
  <c r="I26" i="57"/>
  <c r="G26" i="57"/>
  <c r="AZ26" i="57" s="1"/>
  <c r="K25" i="57"/>
  <c r="I25" i="57"/>
  <c r="G25" i="57"/>
  <c r="AZ25" i="57" s="1"/>
  <c r="K24" i="57"/>
  <c r="I24" i="57"/>
  <c r="G24" i="57"/>
  <c r="AZ24" i="57" s="1"/>
  <c r="K23" i="57"/>
  <c r="I23" i="57"/>
  <c r="G23" i="57"/>
  <c r="AZ23" i="57" s="1"/>
  <c r="K20" i="57"/>
  <c r="I20" i="57"/>
  <c r="G20" i="57"/>
  <c r="AZ20" i="57" s="1"/>
  <c r="K19" i="57"/>
  <c r="I19" i="57"/>
  <c r="G19" i="57"/>
  <c r="AZ19" i="57" s="1"/>
  <c r="K18" i="57"/>
  <c r="I18" i="57"/>
  <c r="G18" i="57"/>
  <c r="AZ18" i="57" s="1"/>
  <c r="K17" i="57"/>
  <c r="I17" i="57"/>
  <c r="G17" i="57"/>
  <c r="AZ17" i="57" s="1"/>
  <c r="K16" i="57"/>
  <c r="I16" i="57"/>
  <c r="G16" i="57"/>
  <c r="AZ16" i="57" s="1"/>
  <c r="K15" i="57"/>
  <c r="I15" i="57"/>
  <c r="G15" i="57"/>
  <c r="AZ15" i="57" s="1"/>
  <c r="K14" i="57"/>
  <c r="I14" i="57"/>
  <c r="G14" i="57"/>
  <c r="AZ14" i="57" s="1"/>
  <c r="K13" i="57"/>
  <c r="I13" i="57"/>
  <c r="G13" i="57"/>
  <c r="AZ13" i="57" s="1"/>
  <c r="K12" i="57"/>
  <c r="I12" i="57"/>
  <c r="G12" i="57"/>
  <c r="AZ12" i="57" s="1"/>
  <c r="K11" i="57"/>
  <c r="I11" i="57"/>
  <c r="G11" i="57"/>
  <c r="AZ11" i="57" s="1"/>
  <c r="K10" i="57"/>
  <c r="I10" i="57"/>
  <c r="G10" i="57"/>
  <c r="AZ10" i="57" s="1"/>
  <c r="K9" i="57"/>
  <c r="I9" i="57"/>
  <c r="G9" i="57"/>
  <c r="AZ9" i="57" s="1"/>
  <c r="K8" i="57"/>
  <c r="I8" i="57"/>
  <c r="G8" i="57"/>
  <c r="AZ8" i="57" s="1"/>
  <c r="BD69" i="56"/>
  <c r="K68" i="56"/>
  <c r="I68" i="56"/>
  <c r="G68" i="56"/>
  <c r="AZ68" i="56" s="1"/>
  <c r="BD67" i="56"/>
  <c r="K66" i="56"/>
  <c r="I66" i="56"/>
  <c r="G66" i="56"/>
  <c r="AZ66" i="56" s="1"/>
  <c r="BD65" i="56"/>
  <c r="K64" i="56"/>
  <c r="K70" i="56" s="1"/>
  <c r="X70" i="56" s="1"/>
  <c r="I64" i="56"/>
  <c r="I70" i="56" s="1"/>
  <c r="Y70" i="56" s="1"/>
  <c r="G64" i="56"/>
  <c r="AZ64" i="56" s="1"/>
  <c r="BD61" i="56"/>
  <c r="K60" i="56"/>
  <c r="I60" i="56"/>
  <c r="G60" i="56"/>
  <c r="AZ60" i="56" s="1"/>
  <c r="BD59" i="56"/>
  <c r="K58" i="56"/>
  <c r="I58" i="56"/>
  <c r="G58" i="56"/>
  <c r="AZ58" i="56" s="1"/>
  <c r="BD57" i="56"/>
  <c r="K56" i="56"/>
  <c r="I56" i="56"/>
  <c r="G56" i="56"/>
  <c r="AZ56" i="56" s="1"/>
  <c r="BD55" i="56"/>
  <c r="K54" i="56"/>
  <c r="I54" i="56"/>
  <c r="G54" i="56"/>
  <c r="AZ54" i="56" s="1"/>
  <c r="BD53" i="56"/>
  <c r="K52" i="56"/>
  <c r="I52" i="56"/>
  <c r="G52" i="56"/>
  <c r="AZ52" i="56" s="1"/>
  <c r="BD51" i="56"/>
  <c r="K50" i="56"/>
  <c r="I50" i="56"/>
  <c r="G50" i="56"/>
  <c r="AZ50" i="56" s="1"/>
  <c r="BD49" i="56"/>
  <c r="K48" i="56"/>
  <c r="I48" i="56"/>
  <c r="G48" i="56"/>
  <c r="AZ48" i="56" s="1"/>
  <c r="BD47" i="56"/>
  <c r="K46" i="56"/>
  <c r="I46" i="56"/>
  <c r="G46" i="56"/>
  <c r="AZ46" i="56" s="1"/>
  <c r="BD45" i="56"/>
  <c r="K44" i="56"/>
  <c r="I44" i="56"/>
  <c r="G44" i="56"/>
  <c r="AZ44" i="56" s="1"/>
  <c r="BD43" i="56"/>
  <c r="K42" i="56"/>
  <c r="I42" i="56"/>
  <c r="G42" i="56"/>
  <c r="AZ42" i="56" s="1"/>
  <c r="BD41" i="56"/>
  <c r="K40" i="56"/>
  <c r="I40" i="56"/>
  <c r="G40" i="56"/>
  <c r="AZ40" i="56" s="1"/>
  <c r="BD39" i="56"/>
  <c r="K38" i="56"/>
  <c r="I38" i="56"/>
  <c r="G38" i="56"/>
  <c r="AZ38" i="56" s="1"/>
  <c r="BD37" i="56"/>
  <c r="K36" i="56"/>
  <c r="K62" i="56" s="1"/>
  <c r="X62" i="56" s="1"/>
  <c r="I36" i="56"/>
  <c r="G36" i="56"/>
  <c r="AZ36" i="56" s="1"/>
  <c r="BD33" i="56"/>
  <c r="K32" i="56"/>
  <c r="I32" i="56"/>
  <c r="G32" i="56"/>
  <c r="AZ32" i="56" s="1"/>
  <c r="BD31" i="56"/>
  <c r="K30" i="56"/>
  <c r="I30" i="56"/>
  <c r="G30" i="56"/>
  <c r="AZ30" i="56" s="1"/>
  <c r="BD29" i="56"/>
  <c r="K28" i="56"/>
  <c r="I28" i="56"/>
  <c r="G28" i="56"/>
  <c r="AZ28" i="56" s="1"/>
  <c r="BD27" i="56"/>
  <c r="K26" i="56"/>
  <c r="I26" i="56"/>
  <c r="G26" i="56"/>
  <c r="AZ26" i="56" s="1"/>
  <c r="BD25" i="56"/>
  <c r="K24" i="56"/>
  <c r="I24" i="56"/>
  <c r="G24" i="56"/>
  <c r="AZ24" i="56" s="1"/>
  <c r="BD23" i="56"/>
  <c r="K22" i="56"/>
  <c r="I22" i="56"/>
  <c r="G22" i="56"/>
  <c r="AZ22" i="56" s="1"/>
  <c r="BD21" i="56"/>
  <c r="K20" i="56"/>
  <c r="I20" i="56"/>
  <c r="G20" i="56"/>
  <c r="AZ20" i="56" s="1"/>
  <c r="BD19" i="56"/>
  <c r="K18" i="56"/>
  <c r="I18" i="56"/>
  <c r="G18" i="56"/>
  <c r="AZ18" i="56" s="1"/>
  <c r="BD17" i="56"/>
  <c r="K16" i="56"/>
  <c r="I16" i="56"/>
  <c r="G16" i="56"/>
  <c r="AZ16" i="56" s="1"/>
  <c r="BD15" i="56"/>
  <c r="K14" i="56"/>
  <c r="I14" i="56"/>
  <c r="G14" i="56"/>
  <c r="AZ14" i="56" s="1"/>
  <c r="BD13" i="56"/>
  <c r="K12" i="56"/>
  <c r="I12" i="56"/>
  <c r="G12" i="56"/>
  <c r="AZ12" i="56" s="1"/>
  <c r="BD11" i="56"/>
  <c r="K10" i="56"/>
  <c r="I10" i="56"/>
  <c r="G10" i="56"/>
  <c r="AZ10" i="56" s="1"/>
  <c r="BD9" i="56"/>
  <c r="K8" i="56"/>
  <c r="K34" i="56" s="1"/>
  <c r="X34" i="56" s="1"/>
  <c r="I8" i="56"/>
  <c r="G8" i="56"/>
  <c r="AZ8" i="56" s="1"/>
  <c r="I34" i="56"/>
  <c r="Y34" i="56" s="1"/>
  <c r="BD47" i="55"/>
  <c r="K46" i="55"/>
  <c r="I46" i="55"/>
  <c r="G46" i="55"/>
  <c r="AZ46" i="55" s="1"/>
  <c r="BD45" i="55"/>
  <c r="K44" i="55"/>
  <c r="I44" i="55"/>
  <c r="G44" i="55"/>
  <c r="AZ44" i="55" s="1"/>
  <c r="BD43" i="55"/>
  <c r="K42" i="55"/>
  <c r="K48" i="55" s="1"/>
  <c r="X48" i="55" s="1"/>
  <c r="I42" i="55"/>
  <c r="G42" i="55"/>
  <c r="AZ42" i="55" s="1"/>
  <c r="BD39" i="55"/>
  <c r="K38" i="55"/>
  <c r="I38" i="55"/>
  <c r="G38" i="55"/>
  <c r="AZ38" i="55" s="1"/>
  <c r="BD37" i="55"/>
  <c r="K36" i="55"/>
  <c r="I36" i="55"/>
  <c r="G36" i="55"/>
  <c r="AZ36" i="55" s="1"/>
  <c r="BD35" i="55"/>
  <c r="K34" i="55"/>
  <c r="I34" i="55"/>
  <c r="G34" i="55"/>
  <c r="AZ34" i="55" s="1"/>
  <c r="BD33" i="55"/>
  <c r="K32" i="55"/>
  <c r="I32" i="55"/>
  <c r="G32" i="55"/>
  <c r="AZ32" i="55" s="1"/>
  <c r="BD31" i="55"/>
  <c r="K30" i="55"/>
  <c r="K40" i="55" s="1"/>
  <c r="X40" i="55" s="1"/>
  <c r="I30" i="55"/>
  <c r="I40" i="55" s="1"/>
  <c r="Y40" i="55" s="1"/>
  <c r="G30" i="55"/>
  <c r="AZ30" i="55" s="1"/>
  <c r="BD27" i="55"/>
  <c r="K26" i="55"/>
  <c r="I26" i="55"/>
  <c r="G26" i="55"/>
  <c r="AZ26" i="55" s="1"/>
  <c r="BD25" i="55"/>
  <c r="K24" i="55"/>
  <c r="I24" i="55"/>
  <c r="G24" i="55"/>
  <c r="AZ24" i="55" s="1"/>
  <c r="BD23" i="55"/>
  <c r="K22" i="55"/>
  <c r="I22" i="55"/>
  <c r="G22" i="55"/>
  <c r="AZ22" i="55" s="1"/>
  <c r="BD21" i="55"/>
  <c r="K20" i="55"/>
  <c r="I20" i="55"/>
  <c r="G20" i="55"/>
  <c r="AZ20" i="55" s="1"/>
  <c r="BD19" i="55"/>
  <c r="K18" i="55"/>
  <c r="I18" i="55"/>
  <c r="G18" i="55"/>
  <c r="AZ18" i="55" s="1"/>
  <c r="BD17" i="55"/>
  <c r="K16" i="55"/>
  <c r="I16" i="55"/>
  <c r="G16" i="55"/>
  <c r="AZ16" i="55" s="1"/>
  <c r="BD15" i="55"/>
  <c r="K14" i="55"/>
  <c r="I14" i="55"/>
  <c r="G14" i="55"/>
  <c r="AZ14" i="55" s="1"/>
  <c r="BD13" i="55"/>
  <c r="K12" i="55"/>
  <c r="I12" i="55"/>
  <c r="G12" i="55"/>
  <c r="AZ12" i="55" s="1"/>
  <c r="BD11" i="55"/>
  <c r="K10" i="55"/>
  <c r="I10" i="55"/>
  <c r="G10" i="55"/>
  <c r="AZ10" i="55" s="1"/>
  <c r="BD9" i="55"/>
  <c r="K8" i="55"/>
  <c r="I8" i="55"/>
  <c r="G8" i="55"/>
  <c r="AZ8" i="55" s="1"/>
  <c r="K28" i="55"/>
  <c r="X28" i="55" s="1"/>
  <c r="BD47" i="54"/>
  <c r="K46" i="54"/>
  <c r="I46" i="54"/>
  <c r="G46" i="54"/>
  <c r="AZ46" i="54" s="1"/>
  <c r="BD45" i="54"/>
  <c r="K44" i="54"/>
  <c r="I44" i="54"/>
  <c r="G44" i="54"/>
  <c r="AZ44" i="54" s="1"/>
  <c r="BD43" i="54"/>
  <c r="K42" i="54"/>
  <c r="K48" i="54" s="1"/>
  <c r="X48" i="54" s="1"/>
  <c r="I42" i="54"/>
  <c r="G42" i="54"/>
  <c r="AZ42" i="54" s="1"/>
  <c r="BD39" i="54"/>
  <c r="K38" i="54"/>
  <c r="I38" i="54"/>
  <c r="G38" i="54"/>
  <c r="AZ38" i="54" s="1"/>
  <c r="BD37" i="54"/>
  <c r="K36" i="54"/>
  <c r="I36" i="54"/>
  <c r="G36" i="54"/>
  <c r="AZ36" i="54" s="1"/>
  <c r="BD35" i="54"/>
  <c r="K34" i="54"/>
  <c r="I34" i="54"/>
  <c r="G34" i="54"/>
  <c r="AZ34" i="54" s="1"/>
  <c r="BD33" i="54"/>
  <c r="K32" i="54"/>
  <c r="I32" i="54"/>
  <c r="G32" i="54"/>
  <c r="AZ32" i="54" s="1"/>
  <c r="BD31" i="54"/>
  <c r="K30" i="54"/>
  <c r="I30" i="54"/>
  <c r="G30" i="54"/>
  <c r="AZ30" i="54" s="1"/>
  <c r="BD27" i="54"/>
  <c r="K26" i="54"/>
  <c r="I26" i="54"/>
  <c r="G26" i="54"/>
  <c r="AZ26" i="54" s="1"/>
  <c r="BD25" i="54"/>
  <c r="K24" i="54"/>
  <c r="I24" i="54"/>
  <c r="G24" i="54"/>
  <c r="AZ24" i="54" s="1"/>
  <c r="BD23" i="54"/>
  <c r="K22" i="54"/>
  <c r="I22" i="54"/>
  <c r="G22" i="54"/>
  <c r="AZ22" i="54" s="1"/>
  <c r="BD21" i="54"/>
  <c r="K20" i="54"/>
  <c r="I20" i="54"/>
  <c r="G20" i="54"/>
  <c r="AZ20" i="54" s="1"/>
  <c r="BD19" i="54"/>
  <c r="K18" i="54"/>
  <c r="I18" i="54"/>
  <c r="G18" i="54"/>
  <c r="AZ18" i="54" s="1"/>
  <c r="BD17" i="54"/>
  <c r="K16" i="54"/>
  <c r="I16" i="54"/>
  <c r="G16" i="54"/>
  <c r="AZ16" i="54" s="1"/>
  <c r="BD15" i="54"/>
  <c r="K14" i="54"/>
  <c r="I14" i="54"/>
  <c r="G14" i="54"/>
  <c r="AZ14" i="54" s="1"/>
  <c r="BD13" i="54"/>
  <c r="K12" i="54"/>
  <c r="I12" i="54"/>
  <c r="G12" i="54"/>
  <c r="AZ12" i="54" s="1"/>
  <c r="BD11" i="54"/>
  <c r="K10" i="54"/>
  <c r="I10" i="54"/>
  <c r="G10" i="54"/>
  <c r="AZ10" i="54" s="1"/>
  <c r="BD9" i="54"/>
  <c r="K8" i="54"/>
  <c r="I8" i="54"/>
  <c r="G8" i="54"/>
  <c r="AZ8" i="54" s="1"/>
  <c r="BD101" i="53"/>
  <c r="K100" i="53"/>
  <c r="I100" i="53"/>
  <c r="G100" i="53"/>
  <c r="AZ100" i="53" s="1"/>
  <c r="BD99" i="53"/>
  <c r="K98" i="53"/>
  <c r="I98" i="53"/>
  <c r="G98" i="53"/>
  <c r="AZ98" i="53" s="1"/>
  <c r="BD97" i="53"/>
  <c r="K96" i="53"/>
  <c r="I96" i="53"/>
  <c r="G96" i="53"/>
  <c r="AZ96" i="53" s="1"/>
  <c r="BD95" i="53"/>
  <c r="K94" i="53"/>
  <c r="K102" i="53" s="1"/>
  <c r="X102" i="53" s="1"/>
  <c r="I94" i="53"/>
  <c r="I102" i="53" s="1"/>
  <c r="Y102" i="53" s="1"/>
  <c r="G94" i="53"/>
  <c r="AZ94" i="53" s="1"/>
  <c r="BD91" i="53"/>
  <c r="K90" i="53"/>
  <c r="I90" i="53"/>
  <c r="G90" i="53"/>
  <c r="AZ90" i="53" s="1"/>
  <c r="BD89" i="53"/>
  <c r="K88" i="53"/>
  <c r="I88" i="53"/>
  <c r="G88" i="53"/>
  <c r="AZ88" i="53" s="1"/>
  <c r="BD87" i="53"/>
  <c r="K86" i="53"/>
  <c r="I86" i="53"/>
  <c r="G86" i="53"/>
  <c r="AZ86" i="53" s="1"/>
  <c r="BD85" i="53"/>
  <c r="K84" i="53"/>
  <c r="I84" i="53"/>
  <c r="G84" i="53"/>
  <c r="AZ84" i="53" s="1"/>
  <c r="BD83" i="53"/>
  <c r="K82" i="53"/>
  <c r="I82" i="53"/>
  <c r="G82" i="53"/>
  <c r="AZ82" i="53" s="1"/>
  <c r="BD81" i="53"/>
  <c r="K80" i="53"/>
  <c r="I80" i="53"/>
  <c r="G80" i="53"/>
  <c r="AZ80" i="53" s="1"/>
  <c r="BD79" i="53"/>
  <c r="K78" i="53"/>
  <c r="I78" i="53"/>
  <c r="G78" i="53"/>
  <c r="AZ78" i="53" s="1"/>
  <c r="BD77" i="53"/>
  <c r="K76" i="53"/>
  <c r="I76" i="53"/>
  <c r="G76" i="53"/>
  <c r="AZ76" i="53" s="1"/>
  <c r="BD75" i="53"/>
  <c r="K74" i="53"/>
  <c r="I74" i="53"/>
  <c r="G74" i="53"/>
  <c r="AZ74" i="53" s="1"/>
  <c r="BD73" i="53"/>
  <c r="K72" i="53"/>
  <c r="I72" i="53"/>
  <c r="G72" i="53"/>
  <c r="AZ72" i="53" s="1"/>
  <c r="BD71" i="53"/>
  <c r="K70" i="53"/>
  <c r="I70" i="53"/>
  <c r="G70" i="53"/>
  <c r="AZ70" i="53" s="1"/>
  <c r="BD69" i="53"/>
  <c r="K68" i="53"/>
  <c r="I68" i="53"/>
  <c r="G68" i="53"/>
  <c r="AZ68" i="53" s="1"/>
  <c r="BD67" i="53"/>
  <c r="K66" i="53"/>
  <c r="I66" i="53"/>
  <c r="G66" i="53"/>
  <c r="AZ66" i="53" s="1"/>
  <c r="BD65" i="53"/>
  <c r="K64" i="53"/>
  <c r="I64" i="53"/>
  <c r="G64" i="53"/>
  <c r="AZ64" i="53" s="1"/>
  <c r="BD63" i="53"/>
  <c r="K62" i="53"/>
  <c r="I62" i="53"/>
  <c r="G62" i="53"/>
  <c r="AZ62" i="53" s="1"/>
  <c r="BD61" i="53"/>
  <c r="K60" i="53"/>
  <c r="I60" i="53"/>
  <c r="G60" i="53"/>
  <c r="AZ60" i="53" s="1"/>
  <c r="BD59" i="53"/>
  <c r="K58" i="53"/>
  <c r="I58" i="53"/>
  <c r="G58" i="53"/>
  <c r="AZ58" i="53" s="1"/>
  <c r="BD57" i="53"/>
  <c r="K56" i="53"/>
  <c r="I56" i="53"/>
  <c r="G56" i="53"/>
  <c r="AZ56" i="53" s="1"/>
  <c r="BD55" i="53"/>
  <c r="K54" i="53"/>
  <c r="I54" i="53"/>
  <c r="G54" i="53"/>
  <c r="AZ54" i="53" s="1"/>
  <c r="BD53" i="53"/>
  <c r="K52" i="53"/>
  <c r="I52" i="53"/>
  <c r="G52" i="53"/>
  <c r="AZ52" i="53" s="1"/>
  <c r="BD51" i="53"/>
  <c r="K50" i="53"/>
  <c r="I50" i="53"/>
  <c r="G50" i="53"/>
  <c r="AZ50" i="53" s="1"/>
  <c r="BD49" i="53"/>
  <c r="K48" i="53"/>
  <c r="I48" i="53"/>
  <c r="G48" i="53"/>
  <c r="AZ48" i="53" s="1"/>
  <c r="BD47" i="53"/>
  <c r="K46" i="53"/>
  <c r="I46" i="53"/>
  <c r="G46" i="53"/>
  <c r="AZ46" i="53" s="1"/>
  <c r="BD45" i="53"/>
  <c r="K44" i="53"/>
  <c r="I44" i="53"/>
  <c r="G44" i="53"/>
  <c r="AZ44" i="53" s="1"/>
  <c r="BD43" i="53"/>
  <c r="K42" i="53"/>
  <c r="I42" i="53"/>
  <c r="G42" i="53"/>
  <c r="AZ42" i="53" s="1"/>
  <c r="BD41" i="53"/>
  <c r="K40" i="53"/>
  <c r="I40" i="53"/>
  <c r="G40" i="53"/>
  <c r="AZ40" i="53" s="1"/>
  <c r="BD39" i="53"/>
  <c r="K38" i="53"/>
  <c r="I38" i="53"/>
  <c r="G38" i="53"/>
  <c r="AZ38" i="53" s="1"/>
  <c r="BD35" i="53"/>
  <c r="K34" i="53"/>
  <c r="I34" i="53"/>
  <c r="G34" i="53"/>
  <c r="AZ34" i="53" s="1"/>
  <c r="BD33" i="53"/>
  <c r="K32" i="53"/>
  <c r="I32" i="53"/>
  <c r="G32" i="53"/>
  <c r="AZ32" i="53" s="1"/>
  <c r="BD31" i="53"/>
  <c r="K30" i="53"/>
  <c r="I30" i="53"/>
  <c r="G30" i="53"/>
  <c r="AZ30" i="53" s="1"/>
  <c r="BD29" i="53"/>
  <c r="K28" i="53"/>
  <c r="I28" i="53"/>
  <c r="G28" i="53"/>
  <c r="AZ28" i="53" s="1"/>
  <c r="BD27" i="53"/>
  <c r="K26" i="53"/>
  <c r="I26" i="53"/>
  <c r="G26" i="53"/>
  <c r="AZ26" i="53" s="1"/>
  <c r="BD25" i="53"/>
  <c r="K24" i="53"/>
  <c r="I24" i="53"/>
  <c r="G24" i="53"/>
  <c r="AZ24" i="53" s="1"/>
  <c r="BD23" i="53"/>
  <c r="K22" i="53"/>
  <c r="I22" i="53"/>
  <c r="G22" i="53"/>
  <c r="AZ22" i="53" s="1"/>
  <c r="BD21" i="53"/>
  <c r="K20" i="53"/>
  <c r="I20" i="53"/>
  <c r="G20" i="53"/>
  <c r="AZ20" i="53" s="1"/>
  <c r="BD19" i="53"/>
  <c r="K18" i="53"/>
  <c r="I18" i="53"/>
  <c r="G18" i="53"/>
  <c r="AZ18" i="53" s="1"/>
  <c r="BD17" i="53"/>
  <c r="K16" i="53"/>
  <c r="I16" i="53"/>
  <c r="G16" i="53"/>
  <c r="AZ16" i="53" s="1"/>
  <c r="BD15" i="53"/>
  <c r="K14" i="53"/>
  <c r="I14" i="53"/>
  <c r="G14" i="53"/>
  <c r="AZ14" i="53" s="1"/>
  <c r="BD13" i="53"/>
  <c r="K12" i="53"/>
  <c r="I12" i="53"/>
  <c r="G12" i="53"/>
  <c r="AZ12" i="53" s="1"/>
  <c r="BD11" i="53"/>
  <c r="K10" i="53"/>
  <c r="I10" i="53"/>
  <c r="G10" i="53"/>
  <c r="AZ10" i="53" s="1"/>
  <c r="BD9" i="53"/>
  <c r="K8" i="53"/>
  <c r="I8" i="53"/>
  <c r="G8" i="53"/>
  <c r="AZ8" i="53" s="1"/>
  <c r="K56" i="52"/>
  <c r="I56" i="52"/>
  <c r="G56" i="52"/>
  <c r="AZ56" i="52" s="1"/>
  <c r="K55" i="52"/>
  <c r="I55" i="52"/>
  <c r="G55" i="52"/>
  <c r="AZ55" i="52" s="1"/>
  <c r="K54" i="52"/>
  <c r="I54" i="52"/>
  <c r="G54" i="52"/>
  <c r="AZ54" i="52" s="1"/>
  <c r="K53" i="52"/>
  <c r="I53" i="52"/>
  <c r="G53" i="52"/>
  <c r="AZ53" i="52" s="1"/>
  <c r="K52" i="52"/>
  <c r="I52" i="52"/>
  <c r="G52" i="52"/>
  <c r="AZ52" i="52" s="1"/>
  <c r="K51" i="52"/>
  <c r="I51" i="52"/>
  <c r="G51" i="52"/>
  <c r="AZ51" i="52" s="1"/>
  <c r="K50" i="52"/>
  <c r="I50" i="52"/>
  <c r="G50" i="52"/>
  <c r="AZ50" i="52" s="1"/>
  <c r="K49" i="52"/>
  <c r="I49" i="52"/>
  <c r="G49" i="52"/>
  <c r="AZ49" i="52" s="1"/>
  <c r="K48" i="52"/>
  <c r="I48" i="52"/>
  <c r="G48" i="52"/>
  <c r="AZ48" i="52" s="1"/>
  <c r="K47" i="52"/>
  <c r="I47" i="52"/>
  <c r="G47" i="52"/>
  <c r="AZ47" i="52" s="1"/>
  <c r="K46" i="52"/>
  <c r="I46" i="52"/>
  <c r="G46" i="52"/>
  <c r="AZ46" i="52" s="1"/>
  <c r="K45" i="52"/>
  <c r="I45" i="52"/>
  <c r="G45" i="52"/>
  <c r="AZ45" i="52" s="1"/>
  <c r="K44" i="52"/>
  <c r="I44" i="52"/>
  <c r="G44" i="52"/>
  <c r="AZ44" i="52" s="1"/>
  <c r="K43" i="52"/>
  <c r="I43" i="52"/>
  <c r="G43" i="52"/>
  <c r="AZ43" i="52" s="1"/>
  <c r="K42" i="52"/>
  <c r="I42" i="52"/>
  <c r="G42" i="52"/>
  <c r="AZ42" i="52" s="1"/>
  <c r="K41" i="52"/>
  <c r="I41" i="52"/>
  <c r="G41" i="52"/>
  <c r="AZ41" i="52" s="1"/>
  <c r="K40" i="52"/>
  <c r="I40" i="52"/>
  <c r="G40" i="52"/>
  <c r="AZ40" i="52" s="1"/>
  <c r="K39" i="52"/>
  <c r="I39" i="52"/>
  <c r="G39" i="52"/>
  <c r="AZ39" i="52" s="1"/>
  <c r="K38" i="52"/>
  <c r="I38" i="52"/>
  <c r="G38" i="52"/>
  <c r="AZ38" i="52" s="1"/>
  <c r="K37" i="52"/>
  <c r="I37" i="52"/>
  <c r="G37" i="52"/>
  <c r="AZ37" i="52" s="1"/>
  <c r="K36" i="52"/>
  <c r="I36" i="52"/>
  <c r="G36" i="52"/>
  <c r="AZ36" i="52" s="1"/>
  <c r="K35" i="52"/>
  <c r="I35" i="52"/>
  <c r="G35" i="52"/>
  <c r="AZ35" i="52" s="1"/>
  <c r="K34" i="52"/>
  <c r="I34" i="52"/>
  <c r="G34" i="52"/>
  <c r="AZ34" i="52" s="1"/>
  <c r="K33" i="52"/>
  <c r="I33" i="52"/>
  <c r="G33" i="52"/>
  <c r="AZ33" i="52" s="1"/>
  <c r="K32" i="52"/>
  <c r="I32" i="52"/>
  <c r="G32" i="52"/>
  <c r="AZ32" i="52" s="1"/>
  <c r="K31" i="52"/>
  <c r="I31" i="52"/>
  <c r="G31" i="52"/>
  <c r="AZ31" i="52" s="1"/>
  <c r="K30" i="52"/>
  <c r="I30" i="52"/>
  <c r="G30" i="52"/>
  <c r="AZ30" i="52" s="1"/>
  <c r="K27" i="52"/>
  <c r="I27" i="52"/>
  <c r="G27" i="52"/>
  <c r="AZ27" i="52" s="1"/>
  <c r="K26" i="52"/>
  <c r="I26" i="52"/>
  <c r="G26" i="52"/>
  <c r="AZ26" i="52" s="1"/>
  <c r="K25" i="52"/>
  <c r="I25" i="52"/>
  <c r="G25" i="52"/>
  <c r="AZ25" i="52" s="1"/>
  <c r="K24" i="52"/>
  <c r="I24" i="52"/>
  <c r="G24" i="52"/>
  <c r="AZ24" i="52" s="1"/>
  <c r="K23" i="52"/>
  <c r="I23" i="52"/>
  <c r="G23" i="52"/>
  <c r="AZ23" i="52" s="1"/>
  <c r="K22" i="52"/>
  <c r="I22" i="52"/>
  <c r="G22" i="52"/>
  <c r="AZ22" i="52" s="1"/>
  <c r="K21" i="52"/>
  <c r="I21" i="52"/>
  <c r="G21" i="52"/>
  <c r="AZ21" i="52" s="1"/>
  <c r="K20" i="52"/>
  <c r="I20" i="52"/>
  <c r="G20" i="52"/>
  <c r="AZ20" i="52" s="1"/>
  <c r="K19" i="52"/>
  <c r="I19" i="52"/>
  <c r="G19" i="52"/>
  <c r="AZ19" i="52" s="1"/>
  <c r="K18" i="52"/>
  <c r="I18" i="52"/>
  <c r="G18" i="52"/>
  <c r="AZ18" i="52" s="1"/>
  <c r="K17" i="52"/>
  <c r="I17" i="52"/>
  <c r="G17" i="52"/>
  <c r="AZ17" i="52" s="1"/>
  <c r="K16" i="52"/>
  <c r="I16" i="52"/>
  <c r="G16" i="52"/>
  <c r="AZ16" i="52" s="1"/>
  <c r="K15" i="52"/>
  <c r="I15" i="52"/>
  <c r="G15" i="52"/>
  <c r="AZ15" i="52" s="1"/>
  <c r="K14" i="52"/>
  <c r="I14" i="52"/>
  <c r="G14" i="52"/>
  <c r="AZ14" i="52" s="1"/>
  <c r="K11" i="52"/>
  <c r="I11" i="52"/>
  <c r="G11" i="52"/>
  <c r="AZ11" i="52" s="1"/>
  <c r="K10" i="52"/>
  <c r="I10" i="52"/>
  <c r="G10" i="52"/>
  <c r="AZ10" i="52" s="1"/>
  <c r="K9" i="52"/>
  <c r="I9" i="52"/>
  <c r="G9" i="52"/>
  <c r="AZ9" i="52" s="1"/>
  <c r="K8" i="52"/>
  <c r="I8" i="52"/>
  <c r="G8" i="52"/>
  <c r="AZ8" i="52" s="1"/>
  <c r="BD123" i="51"/>
  <c r="K122" i="51"/>
  <c r="I122" i="51"/>
  <c r="G122" i="51"/>
  <c r="AZ122" i="51" s="1"/>
  <c r="BD121" i="51"/>
  <c r="K120" i="51"/>
  <c r="I120" i="51"/>
  <c r="G120" i="51"/>
  <c r="AZ120" i="51" s="1"/>
  <c r="BD119" i="51"/>
  <c r="K118" i="51"/>
  <c r="I118" i="51"/>
  <c r="G118" i="51"/>
  <c r="AZ118" i="51" s="1"/>
  <c r="BD117" i="51"/>
  <c r="K116" i="51"/>
  <c r="K124" i="51" s="1"/>
  <c r="X124" i="51" s="1"/>
  <c r="I116" i="51"/>
  <c r="G116" i="51"/>
  <c r="AZ116" i="51" s="1"/>
  <c r="BD113" i="51"/>
  <c r="K112" i="51"/>
  <c r="I112" i="51"/>
  <c r="G112" i="51"/>
  <c r="AZ112" i="51" s="1"/>
  <c r="BD111" i="51"/>
  <c r="K110" i="51"/>
  <c r="I110" i="51"/>
  <c r="G110" i="51"/>
  <c r="AZ110" i="51" s="1"/>
  <c r="BD109" i="51"/>
  <c r="K108" i="51"/>
  <c r="I108" i="51"/>
  <c r="G108" i="51"/>
  <c r="AZ108" i="51" s="1"/>
  <c r="BD107" i="51"/>
  <c r="K106" i="51"/>
  <c r="I106" i="51"/>
  <c r="G106" i="51"/>
  <c r="AZ106" i="51" s="1"/>
  <c r="BD105" i="51"/>
  <c r="K104" i="51"/>
  <c r="I104" i="51"/>
  <c r="G104" i="51"/>
  <c r="AZ104" i="51" s="1"/>
  <c r="BD103" i="51"/>
  <c r="K102" i="51"/>
  <c r="I102" i="51"/>
  <c r="G102" i="51"/>
  <c r="AZ102" i="51" s="1"/>
  <c r="BD101" i="51"/>
  <c r="K100" i="51"/>
  <c r="K114" i="51" s="1"/>
  <c r="X114" i="51" s="1"/>
  <c r="I100" i="51"/>
  <c r="I114" i="51" s="1"/>
  <c r="Y114" i="51" s="1"/>
  <c r="G100" i="51"/>
  <c r="AZ100" i="51" s="1"/>
  <c r="BD97" i="51"/>
  <c r="K96" i="51"/>
  <c r="I96" i="51"/>
  <c r="G96" i="51"/>
  <c r="AZ96" i="51" s="1"/>
  <c r="BD95" i="51"/>
  <c r="K94" i="51"/>
  <c r="I94" i="51"/>
  <c r="G94" i="51"/>
  <c r="AZ94" i="51" s="1"/>
  <c r="BD93" i="51"/>
  <c r="K92" i="51"/>
  <c r="I92" i="51"/>
  <c r="G92" i="51"/>
  <c r="AZ92" i="51" s="1"/>
  <c r="BD91" i="51"/>
  <c r="K90" i="51"/>
  <c r="I90" i="51"/>
  <c r="G90" i="51"/>
  <c r="AZ90" i="51" s="1"/>
  <c r="BD89" i="51"/>
  <c r="K88" i="51"/>
  <c r="I88" i="51"/>
  <c r="G88" i="51"/>
  <c r="AZ88" i="51" s="1"/>
  <c r="BD87" i="51"/>
  <c r="K86" i="51"/>
  <c r="I86" i="51"/>
  <c r="G86" i="51"/>
  <c r="AZ86" i="51" s="1"/>
  <c r="BD85" i="51"/>
  <c r="K84" i="51"/>
  <c r="I84" i="51"/>
  <c r="G84" i="51"/>
  <c r="AZ84" i="51" s="1"/>
  <c r="BD83" i="51"/>
  <c r="K82" i="51"/>
  <c r="I82" i="51"/>
  <c r="G82" i="51"/>
  <c r="AZ82" i="51" s="1"/>
  <c r="BD81" i="51"/>
  <c r="K80" i="51"/>
  <c r="I80" i="51"/>
  <c r="G80" i="51"/>
  <c r="AZ80" i="51" s="1"/>
  <c r="BD79" i="51"/>
  <c r="K78" i="51"/>
  <c r="I78" i="51"/>
  <c r="G78" i="51"/>
  <c r="AZ78" i="51" s="1"/>
  <c r="BD77" i="51"/>
  <c r="K76" i="51"/>
  <c r="I76" i="51"/>
  <c r="G76" i="51"/>
  <c r="AZ76" i="51" s="1"/>
  <c r="BD75" i="51"/>
  <c r="K74" i="51"/>
  <c r="I74" i="51"/>
  <c r="G74" i="51"/>
  <c r="AZ74" i="51" s="1"/>
  <c r="BD73" i="51"/>
  <c r="K72" i="51"/>
  <c r="I72" i="51"/>
  <c r="G72" i="51"/>
  <c r="AZ72" i="51" s="1"/>
  <c r="BD71" i="51"/>
  <c r="K70" i="51"/>
  <c r="I70" i="51"/>
  <c r="G70" i="51"/>
  <c r="AZ70" i="51" s="1"/>
  <c r="BD69" i="51"/>
  <c r="K68" i="51"/>
  <c r="I68" i="51"/>
  <c r="G68" i="51"/>
  <c r="AZ68" i="51" s="1"/>
  <c r="BD67" i="51"/>
  <c r="K66" i="51"/>
  <c r="I66" i="51"/>
  <c r="G66" i="51"/>
  <c r="AZ66" i="51" s="1"/>
  <c r="BD65" i="51"/>
  <c r="K64" i="51"/>
  <c r="I64" i="51"/>
  <c r="G64" i="51"/>
  <c r="AZ64" i="51" s="1"/>
  <c r="BD63" i="51"/>
  <c r="K62" i="51"/>
  <c r="I62" i="51"/>
  <c r="G62" i="51"/>
  <c r="AZ62" i="51" s="1"/>
  <c r="BD61" i="51"/>
  <c r="K60" i="51"/>
  <c r="I60" i="51"/>
  <c r="G60" i="51"/>
  <c r="AZ60" i="51" s="1"/>
  <c r="BD59" i="51"/>
  <c r="K58" i="51"/>
  <c r="I58" i="51"/>
  <c r="G58" i="51"/>
  <c r="AZ58" i="51" s="1"/>
  <c r="BD57" i="51"/>
  <c r="K56" i="51"/>
  <c r="I56" i="51"/>
  <c r="G56" i="51"/>
  <c r="AZ56" i="51" s="1"/>
  <c r="BD55" i="51"/>
  <c r="K54" i="51"/>
  <c r="I54" i="51"/>
  <c r="G54" i="51"/>
  <c r="AZ54" i="51" s="1"/>
  <c r="BD53" i="51"/>
  <c r="K52" i="51"/>
  <c r="I52" i="51"/>
  <c r="G52" i="51"/>
  <c r="AZ52" i="51" s="1"/>
  <c r="BD51" i="51"/>
  <c r="K50" i="51"/>
  <c r="I50" i="51"/>
  <c r="G50" i="51"/>
  <c r="AZ50" i="51" s="1"/>
  <c r="BD49" i="51"/>
  <c r="K48" i="51"/>
  <c r="I48" i="51"/>
  <c r="G48" i="51"/>
  <c r="AZ48" i="51" s="1"/>
  <c r="BD47" i="51"/>
  <c r="K46" i="51"/>
  <c r="I46" i="51"/>
  <c r="G46" i="51"/>
  <c r="AZ46" i="51" s="1"/>
  <c r="BD45" i="51"/>
  <c r="K44" i="51"/>
  <c r="I44" i="51"/>
  <c r="G44" i="51"/>
  <c r="AZ44" i="51" s="1"/>
  <c r="BD43" i="51"/>
  <c r="K42" i="51"/>
  <c r="I42" i="51"/>
  <c r="G42" i="51"/>
  <c r="AZ42" i="51" s="1"/>
  <c r="BD41" i="51"/>
  <c r="K40" i="51"/>
  <c r="I40" i="51"/>
  <c r="G40" i="51"/>
  <c r="AZ40" i="51" s="1"/>
  <c r="BD39" i="51"/>
  <c r="K38" i="51"/>
  <c r="I38" i="51"/>
  <c r="G38" i="51"/>
  <c r="AZ38" i="51" s="1"/>
  <c r="BD35" i="51"/>
  <c r="K34" i="51"/>
  <c r="I34" i="51"/>
  <c r="G34" i="51"/>
  <c r="AZ34" i="51" s="1"/>
  <c r="BD33" i="51"/>
  <c r="K32" i="51"/>
  <c r="I32" i="51"/>
  <c r="G32" i="51"/>
  <c r="AZ32" i="51" s="1"/>
  <c r="BD31" i="51"/>
  <c r="K30" i="51"/>
  <c r="I30" i="51"/>
  <c r="G30" i="51"/>
  <c r="AZ30" i="51" s="1"/>
  <c r="BD29" i="51"/>
  <c r="K28" i="51"/>
  <c r="I28" i="51"/>
  <c r="G28" i="51"/>
  <c r="AZ28" i="51" s="1"/>
  <c r="BD27" i="51"/>
  <c r="K26" i="51"/>
  <c r="I26" i="51"/>
  <c r="G26" i="51"/>
  <c r="AZ26" i="51" s="1"/>
  <c r="BD25" i="51"/>
  <c r="K24" i="51"/>
  <c r="I24" i="51"/>
  <c r="G24" i="51"/>
  <c r="AZ24" i="51" s="1"/>
  <c r="BD23" i="51"/>
  <c r="K22" i="51"/>
  <c r="I22" i="51"/>
  <c r="G22" i="51"/>
  <c r="AZ22" i="51" s="1"/>
  <c r="BD21" i="51"/>
  <c r="K20" i="51"/>
  <c r="I20" i="51"/>
  <c r="G20" i="51"/>
  <c r="AZ20" i="51" s="1"/>
  <c r="BD19" i="51"/>
  <c r="K18" i="51"/>
  <c r="I18" i="51"/>
  <c r="G18" i="51"/>
  <c r="AZ18" i="51" s="1"/>
  <c r="BD17" i="51"/>
  <c r="K16" i="51"/>
  <c r="I16" i="51"/>
  <c r="G16" i="51"/>
  <c r="AZ16" i="51" s="1"/>
  <c r="BD15" i="51"/>
  <c r="K14" i="51"/>
  <c r="I14" i="51"/>
  <c r="G14" i="51"/>
  <c r="AZ14" i="51" s="1"/>
  <c r="BD13" i="51"/>
  <c r="K12" i="51"/>
  <c r="I12" i="51"/>
  <c r="G12" i="51"/>
  <c r="AZ12" i="51" s="1"/>
  <c r="BD11" i="51"/>
  <c r="K10" i="51"/>
  <c r="I10" i="51"/>
  <c r="G10" i="51"/>
  <c r="AZ10" i="51" s="1"/>
  <c r="BD9" i="51"/>
  <c r="K8" i="51"/>
  <c r="K36" i="51" s="1"/>
  <c r="X36" i="51" s="1"/>
  <c r="I8" i="51"/>
  <c r="I36" i="51" s="1"/>
  <c r="Y36" i="51" s="1"/>
  <c r="G8" i="51"/>
  <c r="AZ8" i="51" s="1"/>
  <c r="K74" i="50"/>
  <c r="I74" i="50"/>
  <c r="G74" i="50"/>
  <c r="AZ74" i="50" s="1"/>
  <c r="K71" i="50"/>
  <c r="I71" i="50"/>
  <c r="G71" i="50"/>
  <c r="AZ71" i="50" s="1"/>
  <c r="K70" i="50"/>
  <c r="I70" i="50"/>
  <c r="G70" i="50"/>
  <c r="AZ70" i="50" s="1"/>
  <c r="K69" i="50"/>
  <c r="I69" i="50"/>
  <c r="G69" i="50"/>
  <c r="AZ69" i="50" s="1"/>
  <c r="K68" i="50"/>
  <c r="I68" i="50"/>
  <c r="G68" i="50"/>
  <c r="AZ68" i="50" s="1"/>
  <c r="K67" i="50"/>
  <c r="I67" i="50"/>
  <c r="G67" i="50"/>
  <c r="AZ67" i="50" s="1"/>
  <c r="K66" i="50"/>
  <c r="I66" i="50"/>
  <c r="G66" i="50"/>
  <c r="AZ66" i="50" s="1"/>
  <c r="K65" i="50"/>
  <c r="I65" i="50"/>
  <c r="G65" i="50"/>
  <c r="AZ65" i="50" s="1"/>
  <c r="K64" i="50"/>
  <c r="I64" i="50"/>
  <c r="G64" i="50"/>
  <c r="AZ64" i="50" s="1"/>
  <c r="K63" i="50"/>
  <c r="I63" i="50"/>
  <c r="G63" i="50"/>
  <c r="AZ63" i="50" s="1"/>
  <c r="K62" i="50"/>
  <c r="I62" i="50"/>
  <c r="G62" i="50"/>
  <c r="AZ62" i="50" s="1"/>
  <c r="K61" i="50"/>
  <c r="I61" i="50"/>
  <c r="G61" i="50"/>
  <c r="AZ61" i="50" s="1"/>
  <c r="K60" i="50"/>
  <c r="I60" i="50"/>
  <c r="G60" i="50"/>
  <c r="AZ60" i="50" s="1"/>
  <c r="K59" i="50"/>
  <c r="I59" i="50"/>
  <c r="G59" i="50"/>
  <c r="AZ59" i="50" s="1"/>
  <c r="K58" i="50"/>
  <c r="I58" i="50"/>
  <c r="G58" i="50"/>
  <c r="AZ58" i="50" s="1"/>
  <c r="K57" i="50"/>
  <c r="I57" i="50"/>
  <c r="G57" i="50"/>
  <c r="AZ57" i="50" s="1"/>
  <c r="K56" i="50"/>
  <c r="I56" i="50"/>
  <c r="G56" i="50"/>
  <c r="AZ56" i="50" s="1"/>
  <c r="K55" i="50"/>
  <c r="I55" i="50"/>
  <c r="G55" i="50"/>
  <c r="AZ55" i="50" s="1"/>
  <c r="K54" i="50"/>
  <c r="I54" i="50"/>
  <c r="G54" i="50"/>
  <c r="AZ54" i="50" s="1"/>
  <c r="K53" i="50"/>
  <c r="I53" i="50"/>
  <c r="G53" i="50"/>
  <c r="AZ53" i="50" s="1"/>
  <c r="K52" i="50"/>
  <c r="I52" i="50"/>
  <c r="G52" i="50"/>
  <c r="AZ52" i="50" s="1"/>
  <c r="K51" i="50"/>
  <c r="I51" i="50"/>
  <c r="G51" i="50"/>
  <c r="AZ51" i="50" s="1"/>
  <c r="K50" i="50"/>
  <c r="I50" i="50"/>
  <c r="G50" i="50"/>
  <c r="AZ50" i="50" s="1"/>
  <c r="K49" i="50"/>
  <c r="I49" i="50"/>
  <c r="G49" i="50"/>
  <c r="AZ49" i="50" s="1"/>
  <c r="K48" i="50"/>
  <c r="I48" i="50"/>
  <c r="G48" i="50"/>
  <c r="AZ48" i="50" s="1"/>
  <c r="K47" i="50"/>
  <c r="I47" i="50"/>
  <c r="G47" i="50"/>
  <c r="AZ47" i="50" s="1"/>
  <c r="K46" i="50"/>
  <c r="I46" i="50"/>
  <c r="G46" i="50"/>
  <c r="AZ46" i="50" s="1"/>
  <c r="K45" i="50"/>
  <c r="I45" i="50"/>
  <c r="G45" i="50"/>
  <c r="AZ45" i="50" s="1"/>
  <c r="K44" i="50"/>
  <c r="I44" i="50"/>
  <c r="G44" i="50"/>
  <c r="AZ44" i="50" s="1"/>
  <c r="K43" i="50"/>
  <c r="I43" i="50"/>
  <c r="G43" i="50"/>
  <c r="AZ43" i="50" s="1"/>
  <c r="K38" i="50"/>
  <c r="I38" i="50"/>
  <c r="G38" i="50"/>
  <c r="AZ38" i="50" s="1"/>
  <c r="K35" i="50"/>
  <c r="I35" i="50"/>
  <c r="G35" i="50"/>
  <c r="AZ35" i="50" s="1"/>
  <c r="K34" i="50"/>
  <c r="I34" i="50"/>
  <c r="G34" i="50"/>
  <c r="AZ34" i="50" s="1"/>
  <c r="K33" i="50"/>
  <c r="I33" i="50"/>
  <c r="G33" i="50"/>
  <c r="AZ33" i="50" s="1"/>
  <c r="K32" i="50"/>
  <c r="I32" i="50"/>
  <c r="G32" i="50"/>
  <c r="AZ32" i="50" s="1"/>
  <c r="K31" i="50"/>
  <c r="I31" i="50"/>
  <c r="G31" i="50"/>
  <c r="AZ31" i="50" s="1"/>
  <c r="K30" i="50"/>
  <c r="I30" i="50"/>
  <c r="G30" i="50"/>
  <c r="AZ30" i="50" s="1"/>
  <c r="K29" i="50"/>
  <c r="I29" i="50"/>
  <c r="G29" i="50"/>
  <c r="AZ29" i="50" s="1"/>
  <c r="K28" i="50"/>
  <c r="I28" i="50"/>
  <c r="G28" i="50"/>
  <c r="AZ28" i="50" s="1"/>
  <c r="K27" i="50"/>
  <c r="I27" i="50"/>
  <c r="G27" i="50"/>
  <c r="AZ27" i="50" s="1"/>
  <c r="K26" i="50"/>
  <c r="I26" i="50"/>
  <c r="G26" i="50"/>
  <c r="AZ26" i="50" s="1"/>
  <c r="K25" i="50"/>
  <c r="I25" i="50"/>
  <c r="G25" i="50"/>
  <c r="AZ25" i="50" s="1"/>
  <c r="K24" i="50"/>
  <c r="I24" i="50"/>
  <c r="G24" i="50"/>
  <c r="AZ24" i="50" s="1"/>
  <c r="K23" i="50"/>
  <c r="I23" i="50"/>
  <c r="G23" i="50"/>
  <c r="AZ23" i="50" s="1"/>
  <c r="K20" i="50"/>
  <c r="I20" i="50"/>
  <c r="G20" i="50"/>
  <c r="AZ20" i="50" s="1"/>
  <c r="K19" i="50"/>
  <c r="I19" i="50"/>
  <c r="G19" i="50"/>
  <c r="AZ19" i="50" s="1"/>
  <c r="K18" i="50"/>
  <c r="I18" i="50"/>
  <c r="G18" i="50"/>
  <c r="AZ18" i="50" s="1"/>
  <c r="K17" i="50"/>
  <c r="I17" i="50"/>
  <c r="G17" i="50"/>
  <c r="AZ17" i="50" s="1"/>
  <c r="K14" i="50"/>
  <c r="I14" i="50"/>
  <c r="G14" i="50"/>
  <c r="AZ14" i="50" s="1"/>
  <c r="K13" i="50"/>
  <c r="I13" i="50"/>
  <c r="G13" i="50"/>
  <c r="AZ13" i="50" s="1"/>
  <c r="K12" i="50"/>
  <c r="I12" i="50"/>
  <c r="G12" i="50"/>
  <c r="AZ12" i="50" s="1"/>
  <c r="K11" i="50"/>
  <c r="I11" i="50"/>
  <c r="G11" i="50"/>
  <c r="AZ11" i="50" s="1"/>
  <c r="K10" i="50"/>
  <c r="I10" i="50"/>
  <c r="G10" i="50"/>
  <c r="AZ10" i="50" s="1"/>
  <c r="K9" i="50"/>
  <c r="I9" i="50"/>
  <c r="G9" i="50"/>
  <c r="AZ9" i="50" s="1"/>
  <c r="K8" i="50"/>
  <c r="I8" i="50"/>
  <c r="G8" i="50"/>
  <c r="AZ8" i="50" s="1"/>
  <c r="BD119" i="49"/>
  <c r="K118" i="49"/>
  <c r="I118" i="49"/>
  <c r="G118" i="49"/>
  <c r="AZ118" i="49" s="1"/>
  <c r="BD117" i="49"/>
  <c r="K116" i="49"/>
  <c r="I116" i="49"/>
  <c r="G116" i="49"/>
  <c r="AZ116" i="49" s="1"/>
  <c r="BD115" i="49"/>
  <c r="K114" i="49"/>
  <c r="I114" i="49"/>
  <c r="G114" i="49"/>
  <c r="AZ114" i="49" s="1"/>
  <c r="BD113" i="49"/>
  <c r="K112" i="49"/>
  <c r="K120" i="49" s="1"/>
  <c r="X120" i="49" s="1"/>
  <c r="I112" i="49"/>
  <c r="G112" i="49"/>
  <c r="AZ112" i="49" s="1"/>
  <c r="BD109" i="49"/>
  <c r="K108" i="49"/>
  <c r="I108" i="49"/>
  <c r="G108" i="49"/>
  <c r="AZ108" i="49" s="1"/>
  <c r="BD107" i="49"/>
  <c r="K106" i="49"/>
  <c r="I106" i="49"/>
  <c r="G106" i="49"/>
  <c r="AZ106" i="49" s="1"/>
  <c r="BD105" i="49"/>
  <c r="K104" i="49"/>
  <c r="I104" i="49"/>
  <c r="G104" i="49"/>
  <c r="AZ104" i="49" s="1"/>
  <c r="BD103" i="49"/>
  <c r="K102" i="49"/>
  <c r="I102" i="49"/>
  <c r="G102" i="49"/>
  <c r="AZ102" i="49" s="1"/>
  <c r="BD101" i="49"/>
  <c r="K100" i="49"/>
  <c r="I100" i="49"/>
  <c r="G100" i="49"/>
  <c r="AZ100" i="49" s="1"/>
  <c r="BD99" i="49"/>
  <c r="K98" i="49"/>
  <c r="I98" i="49"/>
  <c r="G98" i="49"/>
  <c r="AZ98" i="49" s="1"/>
  <c r="BD97" i="49"/>
  <c r="K96" i="49"/>
  <c r="I96" i="49"/>
  <c r="G96" i="49"/>
  <c r="AZ96" i="49" s="1"/>
  <c r="BD95" i="49"/>
  <c r="K94" i="49"/>
  <c r="I94" i="49"/>
  <c r="G94" i="49"/>
  <c r="AZ94" i="49" s="1"/>
  <c r="BD93" i="49"/>
  <c r="K92" i="49"/>
  <c r="I92" i="49"/>
  <c r="G92" i="49"/>
  <c r="AZ92" i="49" s="1"/>
  <c r="BD91" i="49"/>
  <c r="K90" i="49"/>
  <c r="I90" i="49"/>
  <c r="G90" i="49"/>
  <c r="AZ90" i="49" s="1"/>
  <c r="BD89" i="49"/>
  <c r="K88" i="49"/>
  <c r="I88" i="49"/>
  <c r="G88" i="49"/>
  <c r="AZ88" i="49" s="1"/>
  <c r="BD87" i="49"/>
  <c r="K86" i="49"/>
  <c r="I86" i="49"/>
  <c r="G86" i="49"/>
  <c r="AZ86" i="49" s="1"/>
  <c r="BD85" i="49"/>
  <c r="K84" i="49"/>
  <c r="I84" i="49"/>
  <c r="G84" i="49"/>
  <c r="AZ84" i="49" s="1"/>
  <c r="BD83" i="49"/>
  <c r="K82" i="49"/>
  <c r="I82" i="49"/>
  <c r="G82" i="49"/>
  <c r="AZ82" i="49" s="1"/>
  <c r="BD81" i="49"/>
  <c r="K80" i="49"/>
  <c r="I80" i="49"/>
  <c r="G80" i="49"/>
  <c r="AZ80" i="49" s="1"/>
  <c r="BD79" i="49"/>
  <c r="K78" i="49"/>
  <c r="I78" i="49"/>
  <c r="G78" i="49"/>
  <c r="AZ78" i="49" s="1"/>
  <c r="BD77" i="49"/>
  <c r="K76" i="49"/>
  <c r="I76" i="49"/>
  <c r="G76" i="49"/>
  <c r="AZ76" i="49" s="1"/>
  <c r="BD75" i="49"/>
  <c r="K74" i="49"/>
  <c r="I74" i="49"/>
  <c r="G74" i="49"/>
  <c r="AZ74" i="49" s="1"/>
  <c r="BD73" i="49"/>
  <c r="K72" i="49"/>
  <c r="I72" i="49"/>
  <c r="G72" i="49"/>
  <c r="AZ72" i="49" s="1"/>
  <c r="BD71" i="49"/>
  <c r="K70" i="49"/>
  <c r="I70" i="49"/>
  <c r="G70" i="49"/>
  <c r="AZ70" i="49" s="1"/>
  <c r="BD69" i="49"/>
  <c r="K68" i="49"/>
  <c r="I68" i="49"/>
  <c r="G68" i="49"/>
  <c r="AZ68" i="49" s="1"/>
  <c r="BD67" i="49"/>
  <c r="K66" i="49"/>
  <c r="I66" i="49"/>
  <c r="G66" i="49"/>
  <c r="AZ66" i="49" s="1"/>
  <c r="BD65" i="49"/>
  <c r="K64" i="49"/>
  <c r="I64" i="49"/>
  <c r="G64" i="49"/>
  <c r="AZ64" i="49" s="1"/>
  <c r="BD63" i="49"/>
  <c r="K62" i="49"/>
  <c r="I62" i="49"/>
  <c r="G62" i="49"/>
  <c r="AZ62" i="49" s="1"/>
  <c r="BD61" i="49"/>
  <c r="K60" i="49"/>
  <c r="I60" i="49"/>
  <c r="G60" i="49"/>
  <c r="AZ60" i="49" s="1"/>
  <c r="BD59" i="49"/>
  <c r="K58" i="49"/>
  <c r="I58" i="49"/>
  <c r="G58" i="49"/>
  <c r="AZ58" i="49" s="1"/>
  <c r="BD57" i="49"/>
  <c r="K56" i="49"/>
  <c r="I56" i="49"/>
  <c r="G56" i="49"/>
  <c r="AZ56" i="49" s="1"/>
  <c r="BD55" i="49"/>
  <c r="K54" i="49"/>
  <c r="I54" i="49"/>
  <c r="G54" i="49"/>
  <c r="AZ54" i="49" s="1"/>
  <c r="BD53" i="49"/>
  <c r="K52" i="49"/>
  <c r="I52" i="49"/>
  <c r="G52" i="49"/>
  <c r="AZ52" i="49" s="1"/>
  <c r="BD51" i="49"/>
  <c r="K50" i="49"/>
  <c r="I50" i="49"/>
  <c r="G50" i="49"/>
  <c r="AZ50" i="49" s="1"/>
  <c r="BD49" i="49"/>
  <c r="K48" i="49"/>
  <c r="I48" i="49"/>
  <c r="G48" i="49"/>
  <c r="AZ48" i="49" s="1"/>
  <c r="BD47" i="49"/>
  <c r="K46" i="49"/>
  <c r="I46" i="49"/>
  <c r="G46" i="49"/>
  <c r="AZ46" i="49" s="1"/>
  <c r="BD45" i="49"/>
  <c r="K44" i="49"/>
  <c r="I44" i="49"/>
  <c r="G44" i="49"/>
  <c r="AZ44" i="49" s="1"/>
  <c r="BD43" i="49"/>
  <c r="K42" i="49"/>
  <c r="I42" i="49"/>
  <c r="G42" i="49"/>
  <c r="AZ42" i="49" s="1"/>
  <c r="BD41" i="49"/>
  <c r="K40" i="49"/>
  <c r="I40" i="49"/>
  <c r="G40" i="49"/>
  <c r="AZ40" i="49" s="1"/>
  <c r="BD39" i="49"/>
  <c r="K38" i="49"/>
  <c r="I38" i="49"/>
  <c r="G38" i="49"/>
  <c r="AZ38" i="49" s="1"/>
  <c r="BD37" i="49"/>
  <c r="K36" i="49"/>
  <c r="I36" i="49"/>
  <c r="G36" i="49"/>
  <c r="AZ36" i="49" s="1"/>
  <c r="BD35" i="49"/>
  <c r="K34" i="49"/>
  <c r="I34" i="49"/>
  <c r="G34" i="49"/>
  <c r="AZ34" i="49" s="1"/>
  <c r="BD33" i="49"/>
  <c r="K32" i="49"/>
  <c r="K110" i="49" s="1"/>
  <c r="X110" i="49" s="1"/>
  <c r="I32" i="49"/>
  <c r="I110" i="49" s="1"/>
  <c r="Y110" i="49" s="1"/>
  <c r="G32" i="49"/>
  <c r="AZ32" i="49" s="1"/>
  <c r="BD29" i="49"/>
  <c r="K28" i="49"/>
  <c r="I28" i="49"/>
  <c r="G28" i="49"/>
  <c r="AZ28" i="49" s="1"/>
  <c r="BD27" i="49"/>
  <c r="K26" i="49"/>
  <c r="I26" i="49"/>
  <c r="G26" i="49"/>
  <c r="AZ26" i="49" s="1"/>
  <c r="BD25" i="49"/>
  <c r="K24" i="49"/>
  <c r="I24" i="49"/>
  <c r="G24" i="49"/>
  <c r="AZ24" i="49" s="1"/>
  <c r="BD23" i="49"/>
  <c r="K22" i="49"/>
  <c r="I22" i="49"/>
  <c r="G22" i="49"/>
  <c r="AZ22" i="49" s="1"/>
  <c r="BD21" i="49"/>
  <c r="K20" i="49"/>
  <c r="I20" i="49"/>
  <c r="G20" i="49"/>
  <c r="AZ20" i="49" s="1"/>
  <c r="BD19" i="49"/>
  <c r="K18" i="49"/>
  <c r="I18" i="49"/>
  <c r="G18" i="49"/>
  <c r="AZ18" i="49" s="1"/>
  <c r="BD17" i="49"/>
  <c r="K16" i="49"/>
  <c r="I16" i="49"/>
  <c r="G16" i="49"/>
  <c r="AZ16" i="49" s="1"/>
  <c r="BD15" i="49"/>
  <c r="K14" i="49"/>
  <c r="I14" i="49"/>
  <c r="G14" i="49"/>
  <c r="AZ14" i="49" s="1"/>
  <c r="BD13" i="49"/>
  <c r="K12" i="49"/>
  <c r="I12" i="49"/>
  <c r="G12" i="49"/>
  <c r="AZ12" i="49" s="1"/>
  <c r="BD11" i="49"/>
  <c r="K10" i="49"/>
  <c r="I10" i="49"/>
  <c r="G10" i="49"/>
  <c r="AZ10" i="49" s="1"/>
  <c r="BD9" i="49"/>
  <c r="K8" i="49"/>
  <c r="K30" i="49" s="1"/>
  <c r="X30" i="49" s="1"/>
  <c r="I8" i="49"/>
  <c r="G8" i="49"/>
  <c r="AZ8" i="49" s="1"/>
  <c r="K65" i="48"/>
  <c r="I65" i="48"/>
  <c r="G65" i="48"/>
  <c r="AZ65" i="48" s="1"/>
  <c r="K64" i="48"/>
  <c r="I64" i="48"/>
  <c r="G64" i="48"/>
  <c r="AZ64" i="48" s="1"/>
  <c r="K63" i="48"/>
  <c r="I63" i="48"/>
  <c r="G63" i="48"/>
  <c r="AZ63" i="48" s="1"/>
  <c r="K62" i="48"/>
  <c r="I62" i="48"/>
  <c r="G62" i="48"/>
  <c r="AZ62" i="48" s="1"/>
  <c r="K61" i="48"/>
  <c r="I61" i="48"/>
  <c r="G61" i="48"/>
  <c r="AZ61" i="48" s="1"/>
  <c r="K60" i="48"/>
  <c r="I60" i="48"/>
  <c r="G60" i="48"/>
  <c r="AZ60" i="48" s="1"/>
  <c r="K59" i="48"/>
  <c r="I59" i="48"/>
  <c r="G59" i="48"/>
  <c r="AZ59" i="48" s="1"/>
  <c r="K58" i="48"/>
  <c r="I58" i="48"/>
  <c r="G58" i="48"/>
  <c r="AZ58" i="48" s="1"/>
  <c r="K57" i="48"/>
  <c r="I57" i="48"/>
  <c r="G57" i="48"/>
  <c r="AZ57" i="48" s="1"/>
  <c r="K56" i="48"/>
  <c r="I56" i="48"/>
  <c r="G56" i="48"/>
  <c r="AZ56" i="48" s="1"/>
  <c r="K55" i="48"/>
  <c r="I55" i="48"/>
  <c r="G55" i="48"/>
  <c r="AZ55" i="48" s="1"/>
  <c r="K54" i="48"/>
  <c r="I54" i="48"/>
  <c r="G54" i="48"/>
  <c r="AZ54" i="48" s="1"/>
  <c r="K53" i="48"/>
  <c r="I53" i="48"/>
  <c r="G53" i="48"/>
  <c r="AZ53" i="48" s="1"/>
  <c r="K52" i="48"/>
  <c r="I52" i="48"/>
  <c r="G52" i="48"/>
  <c r="AZ52" i="48" s="1"/>
  <c r="K51" i="48"/>
  <c r="I51" i="48"/>
  <c r="G51" i="48"/>
  <c r="AZ51" i="48" s="1"/>
  <c r="K50" i="48"/>
  <c r="I50" i="48"/>
  <c r="G50" i="48"/>
  <c r="AZ50" i="48" s="1"/>
  <c r="K49" i="48"/>
  <c r="I49" i="48"/>
  <c r="G49" i="48"/>
  <c r="AZ49" i="48" s="1"/>
  <c r="K48" i="48"/>
  <c r="I48" i="48"/>
  <c r="G48" i="48"/>
  <c r="AZ48" i="48" s="1"/>
  <c r="K47" i="48"/>
  <c r="I47" i="48"/>
  <c r="G47" i="48"/>
  <c r="AZ47" i="48" s="1"/>
  <c r="K46" i="48"/>
  <c r="I46" i="48"/>
  <c r="G46" i="48"/>
  <c r="AZ46" i="48" s="1"/>
  <c r="K45" i="48"/>
  <c r="I45" i="48"/>
  <c r="G45" i="48"/>
  <c r="AZ45" i="48" s="1"/>
  <c r="K44" i="48"/>
  <c r="I44" i="48"/>
  <c r="G44" i="48"/>
  <c r="AZ44" i="48" s="1"/>
  <c r="K43" i="48"/>
  <c r="I43" i="48"/>
  <c r="G43" i="48"/>
  <c r="AZ43" i="48" s="1"/>
  <c r="K42" i="48"/>
  <c r="I42" i="48"/>
  <c r="G42" i="48"/>
  <c r="AZ42" i="48" s="1"/>
  <c r="K41" i="48"/>
  <c r="I41" i="48"/>
  <c r="G41" i="48"/>
  <c r="AZ41" i="48" s="1"/>
  <c r="K40" i="48"/>
  <c r="I40" i="48"/>
  <c r="G40" i="48"/>
  <c r="AZ40" i="48" s="1"/>
  <c r="K39" i="48"/>
  <c r="I39" i="48"/>
  <c r="G39" i="48"/>
  <c r="AZ39" i="48" s="1"/>
  <c r="K38" i="48"/>
  <c r="I38" i="48"/>
  <c r="G38" i="48"/>
  <c r="AZ38" i="48" s="1"/>
  <c r="K37" i="48"/>
  <c r="I37" i="48"/>
  <c r="G37" i="48"/>
  <c r="AZ37" i="48" s="1"/>
  <c r="K36" i="48"/>
  <c r="I36" i="48"/>
  <c r="G36" i="48"/>
  <c r="AZ36" i="48" s="1"/>
  <c r="K35" i="48"/>
  <c r="I35" i="48"/>
  <c r="G35" i="48"/>
  <c r="AZ35" i="48" s="1"/>
  <c r="K34" i="48"/>
  <c r="I34" i="48"/>
  <c r="G34" i="48"/>
  <c r="AZ34" i="48" s="1"/>
  <c r="K33" i="48"/>
  <c r="I33" i="48"/>
  <c r="G33" i="48"/>
  <c r="AZ33" i="48" s="1"/>
  <c r="K32" i="48"/>
  <c r="I32" i="48"/>
  <c r="G32" i="48"/>
  <c r="AZ32" i="48" s="1"/>
  <c r="K31" i="48"/>
  <c r="I31" i="48"/>
  <c r="G31" i="48"/>
  <c r="AZ31" i="48" s="1"/>
  <c r="K30" i="48"/>
  <c r="I30" i="48"/>
  <c r="G30" i="48"/>
  <c r="AZ30" i="48" s="1"/>
  <c r="K29" i="48"/>
  <c r="I29" i="48"/>
  <c r="G29" i="48"/>
  <c r="AZ29" i="48" s="1"/>
  <c r="K28" i="48"/>
  <c r="I28" i="48"/>
  <c r="G28" i="48"/>
  <c r="AZ28" i="48" s="1"/>
  <c r="K27" i="48"/>
  <c r="I27" i="48"/>
  <c r="G27" i="48"/>
  <c r="AZ27" i="48" s="1"/>
  <c r="K24" i="48"/>
  <c r="I24" i="48"/>
  <c r="G24" i="48"/>
  <c r="AZ24" i="48" s="1"/>
  <c r="K23" i="48"/>
  <c r="I23" i="48"/>
  <c r="G23" i="48"/>
  <c r="AZ23" i="48" s="1"/>
  <c r="K22" i="48"/>
  <c r="I22" i="48"/>
  <c r="G22" i="48"/>
  <c r="AZ22" i="48" s="1"/>
  <c r="K21" i="48"/>
  <c r="I21" i="48"/>
  <c r="G21" i="48"/>
  <c r="AZ21" i="48" s="1"/>
  <c r="K20" i="48"/>
  <c r="I20" i="48"/>
  <c r="G20" i="48"/>
  <c r="AZ20" i="48" s="1"/>
  <c r="K19" i="48"/>
  <c r="I19" i="48"/>
  <c r="G19" i="48"/>
  <c r="AZ19" i="48" s="1"/>
  <c r="K18" i="48"/>
  <c r="I18" i="48"/>
  <c r="G18" i="48"/>
  <c r="AZ18" i="48" s="1"/>
  <c r="K17" i="48"/>
  <c r="I17" i="48"/>
  <c r="G17" i="48"/>
  <c r="AZ17" i="48" s="1"/>
  <c r="K16" i="48"/>
  <c r="I16" i="48"/>
  <c r="G16" i="48"/>
  <c r="AZ16" i="48" s="1"/>
  <c r="K15" i="48"/>
  <c r="I15" i="48"/>
  <c r="G15" i="48"/>
  <c r="AZ15" i="48" s="1"/>
  <c r="K14" i="48"/>
  <c r="I14" i="48"/>
  <c r="G14" i="48"/>
  <c r="AZ14" i="48" s="1"/>
  <c r="K11" i="48"/>
  <c r="I11" i="48"/>
  <c r="G11" i="48"/>
  <c r="AZ11" i="48" s="1"/>
  <c r="K10" i="48"/>
  <c r="I10" i="48"/>
  <c r="G10" i="48"/>
  <c r="AZ10" i="48" s="1"/>
  <c r="K9" i="48"/>
  <c r="I9" i="48"/>
  <c r="G9" i="48"/>
  <c r="AZ9" i="48" s="1"/>
  <c r="K8" i="48"/>
  <c r="I8" i="48"/>
  <c r="G8" i="48"/>
  <c r="AZ8" i="48" s="1"/>
  <c r="BD283" i="47"/>
  <c r="K282" i="47"/>
  <c r="K284" i="47" s="1"/>
  <c r="X284" i="47" s="1"/>
  <c r="I282" i="47"/>
  <c r="G282" i="47"/>
  <c r="AZ282" i="47" s="1"/>
  <c r="BD279" i="47"/>
  <c r="K278" i="47"/>
  <c r="I278" i="47"/>
  <c r="G278" i="47"/>
  <c r="AZ278" i="47" s="1"/>
  <c r="BD277" i="47"/>
  <c r="K276" i="47"/>
  <c r="K280" i="47" s="1"/>
  <c r="X280" i="47" s="1"/>
  <c r="I276" i="47"/>
  <c r="G276" i="47"/>
  <c r="AZ276" i="47" s="1"/>
  <c r="BD273" i="47"/>
  <c r="K272" i="47"/>
  <c r="I272" i="47"/>
  <c r="G272" i="47"/>
  <c r="AZ272" i="47" s="1"/>
  <c r="BD271" i="47"/>
  <c r="K270" i="47"/>
  <c r="I270" i="47"/>
  <c r="G270" i="47"/>
  <c r="AZ270" i="47" s="1"/>
  <c r="BD269" i="47"/>
  <c r="K268" i="47"/>
  <c r="I268" i="47"/>
  <c r="G268" i="47"/>
  <c r="AZ268" i="47" s="1"/>
  <c r="BD267" i="47"/>
  <c r="K266" i="47"/>
  <c r="I266" i="47"/>
  <c r="G266" i="47"/>
  <c r="AZ266" i="47" s="1"/>
  <c r="BD265" i="47"/>
  <c r="K264" i="47"/>
  <c r="I264" i="47"/>
  <c r="G264" i="47"/>
  <c r="AZ264" i="47" s="1"/>
  <c r="BD263" i="47"/>
  <c r="K262" i="47"/>
  <c r="I262" i="47"/>
  <c r="G262" i="47"/>
  <c r="AZ262" i="47" s="1"/>
  <c r="BD261" i="47"/>
  <c r="K260" i="47"/>
  <c r="I260" i="47"/>
  <c r="G260" i="47"/>
  <c r="AZ260" i="47" s="1"/>
  <c r="BD259" i="47"/>
  <c r="K258" i="47"/>
  <c r="I258" i="47"/>
  <c r="G258" i="47"/>
  <c r="AZ258" i="47" s="1"/>
  <c r="BD257" i="47"/>
  <c r="K256" i="47"/>
  <c r="I256" i="47"/>
  <c r="G256" i="47"/>
  <c r="AZ256" i="47" s="1"/>
  <c r="BD255" i="47"/>
  <c r="K254" i="47"/>
  <c r="I254" i="47"/>
  <c r="G254" i="47"/>
  <c r="AZ254" i="47" s="1"/>
  <c r="BD253" i="47"/>
  <c r="K252" i="47"/>
  <c r="I252" i="47"/>
  <c r="G252" i="47"/>
  <c r="AZ252" i="47" s="1"/>
  <c r="BD251" i="47"/>
  <c r="K250" i="47"/>
  <c r="I250" i="47"/>
  <c r="G250" i="47"/>
  <c r="AZ250" i="47" s="1"/>
  <c r="BD249" i="47"/>
  <c r="K248" i="47"/>
  <c r="I248" i="47"/>
  <c r="G248" i="47"/>
  <c r="AZ248" i="47" s="1"/>
  <c r="BD247" i="47"/>
  <c r="K246" i="47"/>
  <c r="K274" i="47" s="1"/>
  <c r="X274" i="47" s="1"/>
  <c r="I246" i="47"/>
  <c r="I274" i="47" s="1"/>
  <c r="Y274" i="47" s="1"/>
  <c r="G246" i="47"/>
  <c r="AZ246" i="47" s="1"/>
  <c r="BD243" i="47"/>
  <c r="K242" i="47"/>
  <c r="I242" i="47"/>
  <c r="G242" i="47"/>
  <c r="AZ242" i="47" s="1"/>
  <c r="BD241" i="47"/>
  <c r="K240" i="47"/>
  <c r="I240" i="47"/>
  <c r="G240" i="47"/>
  <c r="AZ240" i="47" s="1"/>
  <c r="BD239" i="47"/>
  <c r="K238" i="47"/>
  <c r="I238" i="47"/>
  <c r="G238" i="47"/>
  <c r="AZ238" i="47" s="1"/>
  <c r="BD237" i="47"/>
  <c r="K236" i="47"/>
  <c r="I236" i="47"/>
  <c r="G236" i="47"/>
  <c r="AZ236" i="47" s="1"/>
  <c r="BD235" i="47"/>
  <c r="K234" i="47"/>
  <c r="I234" i="47"/>
  <c r="G234" i="47"/>
  <c r="AZ234" i="47" s="1"/>
  <c r="BD233" i="47"/>
  <c r="K232" i="47"/>
  <c r="I232" i="47"/>
  <c r="G232" i="47"/>
  <c r="AZ232" i="47" s="1"/>
  <c r="BD231" i="47"/>
  <c r="K230" i="47"/>
  <c r="I230" i="47"/>
  <c r="G230" i="47"/>
  <c r="AZ230" i="47" s="1"/>
  <c r="BD229" i="47"/>
  <c r="K228" i="47"/>
  <c r="I228" i="47"/>
  <c r="G228" i="47"/>
  <c r="AZ228" i="47" s="1"/>
  <c r="BD227" i="47"/>
  <c r="K226" i="47"/>
  <c r="I226" i="47"/>
  <c r="G226" i="47"/>
  <c r="AZ226" i="47" s="1"/>
  <c r="BD225" i="47"/>
  <c r="K224" i="47"/>
  <c r="I224" i="47"/>
  <c r="G224" i="47"/>
  <c r="AZ224" i="47" s="1"/>
  <c r="BD223" i="47"/>
  <c r="K222" i="47"/>
  <c r="I222" i="47"/>
  <c r="G222" i="47"/>
  <c r="AZ222" i="47" s="1"/>
  <c r="BD221" i="47"/>
  <c r="K220" i="47"/>
  <c r="I220" i="47"/>
  <c r="G220" i="47"/>
  <c r="AZ220" i="47" s="1"/>
  <c r="BD219" i="47"/>
  <c r="K218" i="47"/>
  <c r="I218" i="47"/>
  <c r="G218" i="47"/>
  <c r="AZ218" i="47" s="1"/>
  <c r="BD217" i="47"/>
  <c r="K216" i="47"/>
  <c r="I216" i="47"/>
  <c r="G216" i="47"/>
  <c r="AZ216" i="47" s="1"/>
  <c r="BD215" i="47"/>
  <c r="K214" i="47"/>
  <c r="I214" i="47"/>
  <c r="G214" i="47"/>
  <c r="AZ214" i="47" s="1"/>
  <c r="BD213" i="47"/>
  <c r="K212" i="47"/>
  <c r="I212" i="47"/>
  <c r="G212" i="47"/>
  <c r="AZ212" i="47" s="1"/>
  <c r="BD211" i="47"/>
  <c r="K210" i="47"/>
  <c r="I210" i="47"/>
  <c r="G210" i="47"/>
  <c r="AZ210" i="47" s="1"/>
  <c r="BD209" i="47"/>
  <c r="K208" i="47"/>
  <c r="I208" i="47"/>
  <c r="G208" i="47"/>
  <c r="AZ208" i="47" s="1"/>
  <c r="BD207" i="47"/>
  <c r="K206" i="47"/>
  <c r="I206" i="47"/>
  <c r="G206" i="47"/>
  <c r="AZ206" i="47" s="1"/>
  <c r="BD205" i="47"/>
  <c r="K204" i="47"/>
  <c r="I204" i="47"/>
  <c r="G204" i="47"/>
  <c r="AZ204" i="47" s="1"/>
  <c r="BD203" i="47"/>
  <c r="K202" i="47"/>
  <c r="I202" i="47"/>
  <c r="G202" i="47"/>
  <c r="AZ202" i="47" s="1"/>
  <c r="BD201" i="47"/>
  <c r="K200" i="47"/>
  <c r="I200" i="47"/>
  <c r="G200" i="47"/>
  <c r="AZ200" i="47" s="1"/>
  <c r="BD199" i="47"/>
  <c r="K198" i="47"/>
  <c r="I198" i="47"/>
  <c r="G198" i="47"/>
  <c r="AZ198" i="47" s="1"/>
  <c r="BD197" i="47"/>
  <c r="K196" i="47"/>
  <c r="I196" i="47"/>
  <c r="G196" i="47"/>
  <c r="AZ196" i="47" s="1"/>
  <c r="BD195" i="47"/>
  <c r="K194" i="47"/>
  <c r="I194" i="47"/>
  <c r="G194" i="47"/>
  <c r="AZ194" i="47" s="1"/>
  <c r="BD193" i="47"/>
  <c r="K192" i="47"/>
  <c r="I192" i="47"/>
  <c r="G192" i="47"/>
  <c r="AZ192" i="47" s="1"/>
  <c r="BD191" i="47"/>
  <c r="K190" i="47"/>
  <c r="I190" i="47"/>
  <c r="G190" i="47"/>
  <c r="AZ190" i="47" s="1"/>
  <c r="BD189" i="47"/>
  <c r="K188" i="47"/>
  <c r="I188" i="47"/>
  <c r="G188" i="47"/>
  <c r="AZ188" i="47" s="1"/>
  <c r="BD187" i="47"/>
  <c r="K186" i="47"/>
  <c r="I186" i="47"/>
  <c r="G186" i="47"/>
  <c r="AZ186" i="47" s="1"/>
  <c r="BD185" i="47"/>
  <c r="K184" i="47"/>
  <c r="I184" i="47"/>
  <c r="G184" i="47"/>
  <c r="AZ184" i="47" s="1"/>
  <c r="BD183" i="47"/>
  <c r="K182" i="47"/>
  <c r="I182" i="47"/>
  <c r="G182" i="47"/>
  <c r="AZ182" i="47" s="1"/>
  <c r="BD181" i="47"/>
  <c r="K180" i="47"/>
  <c r="I180" i="47"/>
  <c r="G180" i="47"/>
  <c r="AZ180" i="47" s="1"/>
  <c r="BD179" i="47"/>
  <c r="K178" i="47"/>
  <c r="I178" i="47"/>
  <c r="G178" i="47"/>
  <c r="AZ178" i="47" s="1"/>
  <c r="BD177" i="47"/>
  <c r="K176" i="47"/>
  <c r="I176" i="47"/>
  <c r="G176" i="47"/>
  <c r="AZ176" i="47" s="1"/>
  <c r="BD175" i="47"/>
  <c r="K174" i="47"/>
  <c r="I174" i="47"/>
  <c r="G174" i="47"/>
  <c r="AZ174" i="47" s="1"/>
  <c r="BD173" i="47"/>
  <c r="K172" i="47"/>
  <c r="I172" i="47"/>
  <c r="G172" i="47"/>
  <c r="AZ172" i="47" s="1"/>
  <c r="BD171" i="47"/>
  <c r="K170" i="47"/>
  <c r="I170" i="47"/>
  <c r="G170" i="47"/>
  <c r="AZ170" i="47" s="1"/>
  <c r="BD169" i="47"/>
  <c r="K168" i="47"/>
  <c r="I168" i="47"/>
  <c r="G168" i="47"/>
  <c r="AZ168" i="47" s="1"/>
  <c r="BD167" i="47"/>
  <c r="K166" i="47"/>
  <c r="I166" i="47"/>
  <c r="G166" i="47"/>
  <c r="AZ166" i="47" s="1"/>
  <c r="BD165" i="47"/>
  <c r="K164" i="47"/>
  <c r="I164" i="47"/>
  <c r="G164" i="47"/>
  <c r="AZ164" i="47" s="1"/>
  <c r="BD163" i="47"/>
  <c r="K162" i="47"/>
  <c r="I162" i="47"/>
  <c r="G162" i="47"/>
  <c r="AZ162" i="47" s="1"/>
  <c r="BD161" i="47"/>
  <c r="K160" i="47"/>
  <c r="I160" i="47"/>
  <c r="G160" i="47"/>
  <c r="AZ160" i="47" s="1"/>
  <c r="BD159" i="47"/>
  <c r="K158" i="47"/>
  <c r="I158" i="47"/>
  <c r="G158" i="47"/>
  <c r="AZ158" i="47" s="1"/>
  <c r="BD157" i="47"/>
  <c r="K156" i="47"/>
  <c r="I156" i="47"/>
  <c r="G156" i="47"/>
  <c r="AZ156" i="47" s="1"/>
  <c r="BD155" i="47"/>
  <c r="K154" i="47"/>
  <c r="I154" i="47"/>
  <c r="G154" i="47"/>
  <c r="AZ154" i="47" s="1"/>
  <c r="BD153" i="47"/>
  <c r="K152" i="47"/>
  <c r="I152" i="47"/>
  <c r="G152" i="47"/>
  <c r="AZ152" i="47" s="1"/>
  <c r="BD151" i="47"/>
  <c r="K150" i="47"/>
  <c r="I150" i="47"/>
  <c r="G150" i="47"/>
  <c r="AZ150" i="47" s="1"/>
  <c r="BD149" i="47"/>
  <c r="K148" i="47"/>
  <c r="I148" i="47"/>
  <c r="G148" i="47"/>
  <c r="AZ148" i="47" s="1"/>
  <c r="BD147" i="47"/>
  <c r="K146" i="47"/>
  <c r="I146" i="47"/>
  <c r="G146" i="47"/>
  <c r="AZ146" i="47" s="1"/>
  <c r="BD145" i="47"/>
  <c r="K144" i="47"/>
  <c r="I144" i="47"/>
  <c r="G144" i="47"/>
  <c r="AZ144" i="47" s="1"/>
  <c r="BD143" i="47"/>
  <c r="K142" i="47"/>
  <c r="I142" i="47"/>
  <c r="G142" i="47"/>
  <c r="AZ142" i="47" s="1"/>
  <c r="BD141" i="47"/>
  <c r="K140" i="47"/>
  <c r="I140" i="47"/>
  <c r="G140" i="47"/>
  <c r="AZ140" i="47" s="1"/>
  <c r="BD139" i="47"/>
  <c r="K138" i="47"/>
  <c r="I138" i="47"/>
  <c r="G138" i="47"/>
  <c r="AZ138" i="47" s="1"/>
  <c r="BD137" i="47"/>
  <c r="K136" i="47"/>
  <c r="I136" i="47"/>
  <c r="G136" i="47"/>
  <c r="AZ136" i="47" s="1"/>
  <c r="BD135" i="47"/>
  <c r="K134" i="47"/>
  <c r="I134" i="47"/>
  <c r="G134" i="47"/>
  <c r="AZ134" i="47" s="1"/>
  <c r="BD133" i="47"/>
  <c r="K132" i="47"/>
  <c r="I132" i="47"/>
  <c r="G132" i="47"/>
  <c r="AZ132" i="47" s="1"/>
  <c r="BD131" i="47"/>
  <c r="K130" i="47"/>
  <c r="I130" i="47"/>
  <c r="G130" i="47"/>
  <c r="AZ130" i="47" s="1"/>
  <c r="BD129" i="47"/>
  <c r="K128" i="47"/>
  <c r="I128" i="47"/>
  <c r="G128" i="47"/>
  <c r="AZ128" i="47" s="1"/>
  <c r="BD127" i="47"/>
  <c r="K126" i="47"/>
  <c r="I126" i="47"/>
  <c r="G126" i="47"/>
  <c r="AZ126" i="47" s="1"/>
  <c r="BD125" i="47"/>
  <c r="K124" i="47"/>
  <c r="I124" i="47"/>
  <c r="G124" i="47"/>
  <c r="AZ124" i="47" s="1"/>
  <c r="BD123" i="47"/>
  <c r="K122" i="47"/>
  <c r="I122" i="47"/>
  <c r="G122" i="47"/>
  <c r="AZ122" i="47" s="1"/>
  <c r="BD121" i="47"/>
  <c r="K120" i="47"/>
  <c r="I120" i="47"/>
  <c r="G120" i="47"/>
  <c r="AZ120" i="47" s="1"/>
  <c r="BD119" i="47"/>
  <c r="K118" i="47"/>
  <c r="I118" i="47"/>
  <c r="G118" i="47"/>
  <c r="AZ118" i="47" s="1"/>
  <c r="BD117" i="47"/>
  <c r="K116" i="47"/>
  <c r="I116" i="47"/>
  <c r="G116" i="47"/>
  <c r="AZ116" i="47" s="1"/>
  <c r="BD115" i="47"/>
  <c r="K114" i="47"/>
  <c r="I114" i="47"/>
  <c r="G114" i="47"/>
  <c r="AZ114" i="47" s="1"/>
  <c r="BD113" i="47"/>
  <c r="K112" i="47"/>
  <c r="I112" i="47"/>
  <c r="G112" i="47"/>
  <c r="AZ112" i="47" s="1"/>
  <c r="BD111" i="47"/>
  <c r="K110" i="47"/>
  <c r="I110" i="47"/>
  <c r="G110" i="47"/>
  <c r="AZ110" i="47" s="1"/>
  <c r="BD109" i="47"/>
  <c r="K108" i="47"/>
  <c r="I108" i="47"/>
  <c r="G108" i="47"/>
  <c r="AZ108" i="47" s="1"/>
  <c r="BD107" i="47"/>
  <c r="K106" i="47"/>
  <c r="I106" i="47"/>
  <c r="G106" i="47"/>
  <c r="AZ106" i="47" s="1"/>
  <c r="BD105" i="47"/>
  <c r="K104" i="47"/>
  <c r="I104" i="47"/>
  <c r="G104" i="47"/>
  <c r="AZ104" i="47" s="1"/>
  <c r="BD103" i="47"/>
  <c r="K102" i="47"/>
  <c r="I102" i="47"/>
  <c r="G102" i="47"/>
  <c r="AZ102" i="47" s="1"/>
  <c r="BD101" i="47"/>
  <c r="K100" i="47"/>
  <c r="I100" i="47"/>
  <c r="G100" i="47"/>
  <c r="AZ100" i="47" s="1"/>
  <c r="BD99" i="47"/>
  <c r="K98" i="47"/>
  <c r="I98" i="47"/>
  <c r="G98" i="47"/>
  <c r="AZ98" i="47" s="1"/>
  <c r="BD97" i="47"/>
  <c r="K96" i="47"/>
  <c r="I96" i="47"/>
  <c r="G96" i="47"/>
  <c r="AZ96" i="47" s="1"/>
  <c r="BD95" i="47"/>
  <c r="K94" i="47"/>
  <c r="I94" i="47"/>
  <c r="G94" i="47"/>
  <c r="AZ94" i="47" s="1"/>
  <c r="BD93" i="47"/>
  <c r="K92" i="47"/>
  <c r="I92" i="47"/>
  <c r="G92" i="47"/>
  <c r="AZ92" i="47" s="1"/>
  <c r="BD91" i="47"/>
  <c r="K90" i="47"/>
  <c r="I90" i="47"/>
  <c r="G90" i="47"/>
  <c r="AZ90" i="47" s="1"/>
  <c r="BD89" i="47"/>
  <c r="K88" i="47"/>
  <c r="I88" i="47"/>
  <c r="G88" i="47"/>
  <c r="AZ88" i="47" s="1"/>
  <c r="BD87" i="47"/>
  <c r="K86" i="47"/>
  <c r="I86" i="47"/>
  <c r="G86" i="47"/>
  <c r="AZ86" i="47" s="1"/>
  <c r="BD85" i="47"/>
  <c r="K84" i="47"/>
  <c r="I84" i="47"/>
  <c r="G84" i="47"/>
  <c r="AZ84" i="47" s="1"/>
  <c r="BD83" i="47"/>
  <c r="K82" i="47"/>
  <c r="I82" i="47"/>
  <c r="G82" i="47"/>
  <c r="AZ82" i="47" s="1"/>
  <c r="BD81" i="47"/>
  <c r="K80" i="47"/>
  <c r="I80" i="47"/>
  <c r="G80" i="47"/>
  <c r="AZ80" i="47" s="1"/>
  <c r="BD79" i="47"/>
  <c r="K78" i="47"/>
  <c r="I78" i="47"/>
  <c r="G78" i="47"/>
  <c r="AZ78" i="47" s="1"/>
  <c r="BD77" i="47"/>
  <c r="K76" i="47"/>
  <c r="I76" i="47"/>
  <c r="G76" i="47"/>
  <c r="AZ76" i="47" s="1"/>
  <c r="BD75" i="47"/>
  <c r="K74" i="47"/>
  <c r="I74" i="47"/>
  <c r="G74" i="47"/>
  <c r="AZ74" i="47" s="1"/>
  <c r="BD73" i="47"/>
  <c r="K72" i="47"/>
  <c r="I72" i="47"/>
  <c r="G72" i="47"/>
  <c r="AZ72" i="47" s="1"/>
  <c r="BD71" i="47"/>
  <c r="K70" i="47"/>
  <c r="I70" i="47"/>
  <c r="G70" i="47"/>
  <c r="AZ70" i="47" s="1"/>
  <c r="BD69" i="47"/>
  <c r="K68" i="47"/>
  <c r="I68" i="47"/>
  <c r="G68" i="47"/>
  <c r="AZ68" i="47" s="1"/>
  <c r="BD67" i="47"/>
  <c r="K66" i="47"/>
  <c r="I66" i="47"/>
  <c r="G66" i="47"/>
  <c r="AZ66" i="47" s="1"/>
  <c r="BD65" i="47"/>
  <c r="K64" i="47"/>
  <c r="I64" i="47"/>
  <c r="G64" i="47"/>
  <c r="AZ64" i="47" s="1"/>
  <c r="BD63" i="47"/>
  <c r="K62" i="47"/>
  <c r="I62" i="47"/>
  <c r="G62" i="47"/>
  <c r="AZ62" i="47" s="1"/>
  <c r="BD61" i="47"/>
  <c r="K60" i="47"/>
  <c r="I60" i="47"/>
  <c r="G60" i="47"/>
  <c r="AZ60" i="47" s="1"/>
  <c r="BD59" i="47"/>
  <c r="K58" i="47"/>
  <c r="I58" i="47"/>
  <c r="G58" i="47"/>
  <c r="AZ58" i="47" s="1"/>
  <c r="BD57" i="47"/>
  <c r="K56" i="47"/>
  <c r="I56" i="47"/>
  <c r="G56" i="47"/>
  <c r="AZ56" i="47" s="1"/>
  <c r="BD55" i="47"/>
  <c r="K54" i="47"/>
  <c r="I54" i="47"/>
  <c r="G54" i="47"/>
  <c r="AZ54" i="47" s="1"/>
  <c r="BD53" i="47"/>
  <c r="K52" i="47"/>
  <c r="I52" i="47"/>
  <c r="G52" i="47"/>
  <c r="AZ52" i="47" s="1"/>
  <c r="BD51" i="47"/>
  <c r="K50" i="47"/>
  <c r="I50" i="47"/>
  <c r="G50" i="47"/>
  <c r="AZ50" i="47" s="1"/>
  <c r="BD49" i="47"/>
  <c r="K48" i="47"/>
  <c r="I48" i="47"/>
  <c r="G48" i="47"/>
  <c r="AZ48" i="47" s="1"/>
  <c r="BD47" i="47"/>
  <c r="K46" i="47"/>
  <c r="I46" i="47"/>
  <c r="G46" i="47"/>
  <c r="AZ46" i="47" s="1"/>
  <c r="BD45" i="47"/>
  <c r="K44" i="47"/>
  <c r="I44" i="47"/>
  <c r="G44" i="47"/>
  <c r="AZ44" i="47" s="1"/>
  <c r="BD43" i="47"/>
  <c r="K42" i="47"/>
  <c r="I42" i="47"/>
  <c r="G42" i="47"/>
  <c r="AZ42" i="47" s="1"/>
  <c r="BD41" i="47"/>
  <c r="K40" i="47"/>
  <c r="I40" i="47"/>
  <c r="G40" i="47"/>
  <c r="AZ40" i="47" s="1"/>
  <c r="BD39" i="47"/>
  <c r="K38" i="47"/>
  <c r="I38" i="47"/>
  <c r="G38" i="47"/>
  <c r="AZ38" i="47" s="1"/>
  <c r="BD37" i="47"/>
  <c r="K36" i="47"/>
  <c r="I36" i="47"/>
  <c r="G36" i="47"/>
  <c r="AZ36" i="47" s="1"/>
  <c r="BD35" i="47"/>
  <c r="K34" i="47"/>
  <c r="I34" i="47"/>
  <c r="G34" i="47"/>
  <c r="AZ34" i="47" s="1"/>
  <c r="BD33" i="47"/>
  <c r="K32" i="47"/>
  <c r="I32" i="47"/>
  <c r="G32" i="47"/>
  <c r="AZ32" i="47" s="1"/>
  <c r="BD31" i="47"/>
  <c r="K30" i="47"/>
  <c r="I30" i="47"/>
  <c r="G30" i="47"/>
  <c r="AZ30" i="47" s="1"/>
  <c r="BD29" i="47"/>
  <c r="K28" i="47"/>
  <c r="I28" i="47"/>
  <c r="G28" i="47"/>
  <c r="AZ28" i="47" s="1"/>
  <c r="BD27" i="47"/>
  <c r="K26" i="47"/>
  <c r="I26" i="47"/>
  <c r="G26" i="47"/>
  <c r="AZ26" i="47" s="1"/>
  <c r="BD25" i="47"/>
  <c r="K24" i="47"/>
  <c r="I24" i="47"/>
  <c r="G24" i="47"/>
  <c r="AZ24" i="47" s="1"/>
  <c r="BD23" i="47"/>
  <c r="K22" i="47"/>
  <c r="I22" i="47"/>
  <c r="G22" i="47"/>
  <c r="AZ22" i="47" s="1"/>
  <c r="BD21" i="47"/>
  <c r="K20" i="47"/>
  <c r="I20" i="47"/>
  <c r="G20" i="47"/>
  <c r="AZ20" i="47" s="1"/>
  <c r="BD19" i="47"/>
  <c r="K18" i="47"/>
  <c r="I18" i="47"/>
  <c r="G18" i="47"/>
  <c r="AZ18" i="47" s="1"/>
  <c r="BD17" i="47"/>
  <c r="K16" i="47"/>
  <c r="I16" i="47"/>
  <c r="G16" i="47"/>
  <c r="AZ16" i="47" s="1"/>
  <c r="BD15" i="47"/>
  <c r="K14" i="47"/>
  <c r="I14" i="47"/>
  <c r="G14" i="47"/>
  <c r="AZ14" i="47" s="1"/>
  <c r="BD13" i="47"/>
  <c r="K12" i="47"/>
  <c r="I12" i="47"/>
  <c r="G12" i="47"/>
  <c r="AZ12" i="47" s="1"/>
  <c r="BD11" i="47"/>
  <c r="K10" i="47"/>
  <c r="I10" i="47"/>
  <c r="G10" i="47"/>
  <c r="AZ10" i="47" s="1"/>
  <c r="BD9" i="47"/>
  <c r="K8" i="47"/>
  <c r="I8" i="47"/>
  <c r="G8" i="47"/>
  <c r="AZ8" i="47" s="1"/>
  <c r="K148" i="46"/>
  <c r="I148" i="46"/>
  <c r="G148" i="46"/>
  <c r="AZ148" i="46" s="1"/>
  <c r="K147" i="46"/>
  <c r="I147" i="46"/>
  <c r="G147" i="46"/>
  <c r="AZ147" i="46" s="1"/>
  <c r="K146" i="46"/>
  <c r="I146" i="46"/>
  <c r="G146" i="46"/>
  <c r="AZ146" i="46" s="1"/>
  <c r="K145" i="46"/>
  <c r="I145" i="46"/>
  <c r="G145" i="46"/>
  <c r="AZ145" i="46" s="1"/>
  <c r="K144" i="46"/>
  <c r="I144" i="46"/>
  <c r="G144" i="46"/>
  <c r="AZ144" i="46" s="1"/>
  <c r="K143" i="46"/>
  <c r="I143" i="46"/>
  <c r="G143" i="46"/>
  <c r="AZ143" i="46" s="1"/>
  <c r="K142" i="46"/>
  <c r="I142" i="46"/>
  <c r="G142" i="46"/>
  <c r="AZ142" i="46" s="1"/>
  <c r="K141" i="46"/>
  <c r="I141" i="46"/>
  <c r="G141" i="46"/>
  <c r="AZ141" i="46" s="1"/>
  <c r="K140" i="46"/>
  <c r="I140" i="46"/>
  <c r="G140" i="46"/>
  <c r="AZ140" i="46" s="1"/>
  <c r="K139" i="46"/>
  <c r="I139" i="46"/>
  <c r="G139" i="46"/>
  <c r="AZ139" i="46" s="1"/>
  <c r="K138" i="46"/>
  <c r="I138" i="46"/>
  <c r="G138" i="46"/>
  <c r="AZ138" i="46" s="1"/>
  <c r="K137" i="46"/>
  <c r="I137" i="46"/>
  <c r="G137" i="46"/>
  <c r="AZ137" i="46" s="1"/>
  <c r="K136" i="46"/>
  <c r="I136" i="46"/>
  <c r="G136" i="46"/>
  <c r="AZ136" i="46" s="1"/>
  <c r="K135" i="46"/>
  <c r="I135" i="46"/>
  <c r="G135" i="46"/>
  <c r="AZ135" i="46" s="1"/>
  <c r="K132" i="46"/>
  <c r="I132" i="46"/>
  <c r="G132" i="46"/>
  <c r="AZ132" i="46" s="1"/>
  <c r="K131" i="46"/>
  <c r="I131" i="46"/>
  <c r="G131" i="46"/>
  <c r="AZ131" i="46" s="1"/>
  <c r="K130" i="46"/>
  <c r="I130" i="46"/>
  <c r="G130" i="46"/>
  <c r="AZ130" i="46" s="1"/>
  <c r="K129" i="46"/>
  <c r="I129" i="46"/>
  <c r="G129" i="46"/>
  <c r="AZ129" i="46" s="1"/>
  <c r="K128" i="46"/>
  <c r="I128" i="46"/>
  <c r="G128" i="46"/>
  <c r="AZ128" i="46" s="1"/>
  <c r="K127" i="46"/>
  <c r="I127" i="46"/>
  <c r="G127" i="46"/>
  <c r="AZ127" i="46" s="1"/>
  <c r="K126" i="46"/>
  <c r="I126" i="46"/>
  <c r="G126" i="46"/>
  <c r="AZ126" i="46" s="1"/>
  <c r="K125" i="46"/>
  <c r="I125" i="46"/>
  <c r="G125" i="46"/>
  <c r="AZ125" i="46" s="1"/>
  <c r="K124" i="46"/>
  <c r="I124" i="46"/>
  <c r="G124" i="46"/>
  <c r="AZ124" i="46" s="1"/>
  <c r="K123" i="46"/>
  <c r="I123" i="46"/>
  <c r="G123" i="46"/>
  <c r="AZ123" i="46" s="1"/>
  <c r="K122" i="46"/>
  <c r="I122" i="46"/>
  <c r="G122" i="46"/>
  <c r="AZ122" i="46" s="1"/>
  <c r="K121" i="46"/>
  <c r="I121" i="46"/>
  <c r="G121" i="46"/>
  <c r="AZ121" i="46" s="1"/>
  <c r="K120" i="46"/>
  <c r="I120" i="46"/>
  <c r="G120" i="46"/>
  <c r="AZ120" i="46" s="1"/>
  <c r="K119" i="46"/>
  <c r="I119" i="46"/>
  <c r="G119" i="46"/>
  <c r="AZ119" i="46" s="1"/>
  <c r="K118" i="46"/>
  <c r="I118" i="46"/>
  <c r="G118" i="46"/>
  <c r="AZ118" i="46" s="1"/>
  <c r="K117" i="46"/>
  <c r="I117" i="46"/>
  <c r="G117" i="46"/>
  <c r="AZ117" i="46" s="1"/>
  <c r="K116" i="46"/>
  <c r="I116" i="46"/>
  <c r="G116" i="46"/>
  <c r="AZ116" i="46" s="1"/>
  <c r="K115" i="46"/>
  <c r="I115" i="46"/>
  <c r="G115" i="46"/>
  <c r="AZ115" i="46" s="1"/>
  <c r="K114" i="46"/>
  <c r="I114" i="46"/>
  <c r="G114" i="46"/>
  <c r="AZ114" i="46" s="1"/>
  <c r="K113" i="46"/>
  <c r="I113" i="46"/>
  <c r="G113" i="46"/>
  <c r="AZ113" i="46" s="1"/>
  <c r="K112" i="46"/>
  <c r="I112" i="46"/>
  <c r="G112" i="46"/>
  <c r="AZ112" i="46" s="1"/>
  <c r="K111" i="46"/>
  <c r="I111" i="46"/>
  <c r="G111" i="46"/>
  <c r="AZ111" i="46" s="1"/>
  <c r="K110" i="46"/>
  <c r="I110" i="46"/>
  <c r="G110" i="46"/>
  <c r="AZ110" i="46" s="1"/>
  <c r="K109" i="46"/>
  <c r="I109" i="46"/>
  <c r="G109" i="46"/>
  <c r="AZ109" i="46" s="1"/>
  <c r="K108" i="46"/>
  <c r="I108" i="46"/>
  <c r="G108" i="46"/>
  <c r="AZ108" i="46" s="1"/>
  <c r="K107" i="46"/>
  <c r="I107" i="46"/>
  <c r="G107" i="46"/>
  <c r="AZ107" i="46" s="1"/>
  <c r="K106" i="46"/>
  <c r="I106" i="46"/>
  <c r="G106" i="46"/>
  <c r="AZ106" i="46" s="1"/>
  <c r="K105" i="46"/>
  <c r="I105" i="46"/>
  <c r="G105" i="46"/>
  <c r="AZ105" i="46" s="1"/>
  <c r="K104" i="46"/>
  <c r="I104" i="46"/>
  <c r="G104" i="46"/>
  <c r="AZ104" i="46" s="1"/>
  <c r="K103" i="46"/>
  <c r="I103" i="46"/>
  <c r="G103" i="46"/>
  <c r="AZ103" i="46" s="1"/>
  <c r="K102" i="46"/>
  <c r="I102" i="46"/>
  <c r="G102" i="46"/>
  <c r="AZ102" i="46" s="1"/>
  <c r="K101" i="46"/>
  <c r="I101" i="46"/>
  <c r="G101" i="46"/>
  <c r="AZ101" i="46" s="1"/>
  <c r="K100" i="46"/>
  <c r="I100" i="46"/>
  <c r="G100" i="46"/>
  <c r="AZ100" i="46" s="1"/>
  <c r="K99" i="46"/>
  <c r="I99" i="46"/>
  <c r="G99" i="46"/>
  <c r="AZ99" i="46" s="1"/>
  <c r="K98" i="46"/>
  <c r="I98" i="46"/>
  <c r="G98" i="46"/>
  <c r="AZ98" i="46" s="1"/>
  <c r="K97" i="46"/>
  <c r="I97" i="46"/>
  <c r="G97" i="46"/>
  <c r="AZ97" i="46" s="1"/>
  <c r="K96" i="46"/>
  <c r="I96" i="46"/>
  <c r="G96" i="46"/>
  <c r="AZ96" i="46" s="1"/>
  <c r="K95" i="46"/>
  <c r="I95" i="46"/>
  <c r="G95" i="46"/>
  <c r="AZ95" i="46" s="1"/>
  <c r="K94" i="46"/>
  <c r="I94" i="46"/>
  <c r="G94" i="46"/>
  <c r="AZ94" i="46" s="1"/>
  <c r="K93" i="46"/>
  <c r="I93" i="46"/>
  <c r="G93" i="46"/>
  <c r="AZ93" i="46" s="1"/>
  <c r="K92" i="46"/>
  <c r="I92" i="46"/>
  <c r="G92" i="46"/>
  <c r="AZ92" i="46" s="1"/>
  <c r="K91" i="46"/>
  <c r="I91" i="46"/>
  <c r="G91" i="46"/>
  <c r="AZ91" i="46" s="1"/>
  <c r="K90" i="46"/>
  <c r="I90" i="46"/>
  <c r="G90" i="46"/>
  <c r="AZ90" i="46" s="1"/>
  <c r="K89" i="46"/>
  <c r="I89" i="46"/>
  <c r="G89" i="46"/>
  <c r="AZ89" i="46" s="1"/>
  <c r="K88" i="46"/>
  <c r="I88" i="46"/>
  <c r="G88" i="46"/>
  <c r="AZ88" i="46" s="1"/>
  <c r="K87" i="46"/>
  <c r="I87" i="46"/>
  <c r="G87" i="46"/>
  <c r="AZ87" i="46" s="1"/>
  <c r="K86" i="46"/>
  <c r="I86" i="46"/>
  <c r="G86" i="46"/>
  <c r="AZ86" i="46" s="1"/>
  <c r="K85" i="46"/>
  <c r="I85" i="46"/>
  <c r="G85" i="46"/>
  <c r="AZ85" i="46" s="1"/>
  <c r="K84" i="46"/>
  <c r="I84" i="46"/>
  <c r="G84" i="46"/>
  <c r="AZ84" i="46" s="1"/>
  <c r="K83" i="46"/>
  <c r="I83" i="46"/>
  <c r="G83" i="46"/>
  <c r="AZ83" i="46" s="1"/>
  <c r="K82" i="46"/>
  <c r="I82" i="46"/>
  <c r="G82" i="46"/>
  <c r="AZ82" i="46" s="1"/>
  <c r="K81" i="46"/>
  <c r="I81" i="46"/>
  <c r="G81" i="46"/>
  <c r="AZ81" i="46" s="1"/>
  <c r="K80" i="46"/>
  <c r="I80" i="46"/>
  <c r="G80" i="46"/>
  <c r="AZ80" i="46" s="1"/>
  <c r="K79" i="46"/>
  <c r="I79" i="46"/>
  <c r="G79" i="46"/>
  <c r="AZ79" i="46" s="1"/>
  <c r="K78" i="46"/>
  <c r="I78" i="46"/>
  <c r="G78" i="46"/>
  <c r="AZ78" i="46" s="1"/>
  <c r="K77" i="46"/>
  <c r="I77" i="46"/>
  <c r="G77" i="46"/>
  <c r="AZ77" i="46" s="1"/>
  <c r="K76" i="46"/>
  <c r="I76" i="46"/>
  <c r="G76" i="46"/>
  <c r="AZ76" i="46" s="1"/>
  <c r="K75" i="46"/>
  <c r="I75" i="46"/>
  <c r="G75" i="46"/>
  <c r="AZ75" i="46" s="1"/>
  <c r="K74" i="46"/>
  <c r="I74" i="46"/>
  <c r="G74" i="46"/>
  <c r="AZ74" i="46" s="1"/>
  <c r="K73" i="46"/>
  <c r="I73" i="46"/>
  <c r="G73" i="46"/>
  <c r="AZ73" i="46" s="1"/>
  <c r="K72" i="46"/>
  <c r="I72" i="46"/>
  <c r="G72" i="46"/>
  <c r="AZ72" i="46" s="1"/>
  <c r="K71" i="46"/>
  <c r="I71" i="46"/>
  <c r="G71" i="46"/>
  <c r="AZ71" i="46" s="1"/>
  <c r="K70" i="46"/>
  <c r="I70" i="46"/>
  <c r="G70" i="46"/>
  <c r="AZ70" i="46" s="1"/>
  <c r="K69" i="46"/>
  <c r="I69" i="46"/>
  <c r="G69" i="46"/>
  <c r="AZ69" i="46" s="1"/>
  <c r="K68" i="46"/>
  <c r="I68" i="46"/>
  <c r="G68" i="46"/>
  <c r="AZ68" i="46" s="1"/>
  <c r="K67" i="46"/>
  <c r="I67" i="46"/>
  <c r="G67" i="46"/>
  <c r="AZ67" i="46" s="1"/>
  <c r="K66" i="46"/>
  <c r="I66" i="46"/>
  <c r="G66" i="46"/>
  <c r="AZ66" i="46" s="1"/>
  <c r="K65" i="46"/>
  <c r="I65" i="46"/>
  <c r="G65" i="46"/>
  <c r="AZ65" i="46" s="1"/>
  <c r="K64" i="46"/>
  <c r="I64" i="46"/>
  <c r="G64" i="46"/>
  <c r="AZ64" i="46" s="1"/>
  <c r="K63" i="46"/>
  <c r="I63" i="46"/>
  <c r="G63" i="46"/>
  <c r="AZ63" i="46" s="1"/>
  <c r="K62" i="46"/>
  <c r="I62" i="46"/>
  <c r="G62" i="46"/>
  <c r="AZ62" i="46" s="1"/>
  <c r="K61" i="46"/>
  <c r="I61" i="46"/>
  <c r="G61" i="46"/>
  <c r="AZ61" i="46" s="1"/>
  <c r="K60" i="46"/>
  <c r="I60" i="46"/>
  <c r="G60" i="46"/>
  <c r="AZ60" i="46" s="1"/>
  <c r="K59" i="46"/>
  <c r="I59" i="46"/>
  <c r="G59" i="46"/>
  <c r="AZ59" i="46" s="1"/>
  <c r="K58" i="46"/>
  <c r="I58" i="46"/>
  <c r="G58" i="46"/>
  <c r="AZ58" i="46" s="1"/>
  <c r="K57" i="46"/>
  <c r="I57" i="46"/>
  <c r="G57" i="46"/>
  <c r="AZ57" i="46" s="1"/>
  <c r="K56" i="46"/>
  <c r="I56" i="46"/>
  <c r="G56" i="46"/>
  <c r="AZ56" i="46" s="1"/>
  <c r="K55" i="46"/>
  <c r="I55" i="46"/>
  <c r="G55" i="46"/>
  <c r="AZ55" i="46" s="1"/>
  <c r="K54" i="46"/>
  <c r="I54" i="46"/>
  <c r="G54" i="46"/>
  <c r="AZ54" i="46" s="1"/>
  <c r="AZ53" i="46"/>
  <c r="K53" i="46"/>
  <c r="I53" i="46"/>
  <c r="G53" i="46"/>
  <c r="K52" i="46"/>
  <c r="I52" i="46"/>
  <c r="G52" i="46"/>
  <c r="AZ52" i="46" s="1"/>
  <c r="K51" i="46"/>
  <c r="I51" i="46"/>
  <c r="G51" i="46"/>
  <c r="AZ51" i="46" s="1"/>
  <c r="K50" i="46"/>
  <c r="I50" i="46"/>
  <c r="G50" i="46"/>
  <c r="AZ50" i="46" s="1"/>
  <c r="K49" i="46"/>
  <c r="I49" i="46"/>
  <c r="G49" i="46"/>
  <c r="AZ49" i="46" s="1"/>
  <c r="K48" i="46"/>
  <c r="I48" i="46"/>
  <c r="G48" i="46"/>
  <c r="AZ48" i="46" s="1"/>
  <c r="K47" i="46"/>
  <c r="I47" i="46"/>
  <c r="G47" i="46"/>
  <c r="AZ47" i="46" s="1"/>
  <c r="K46" i="46"/>
  <c r="I46" i="46"/>
  <c r="G46" i="46"/>
  <c r="AZ46" i="46" s="1"/>
  <c r="K45" i="46"/>
  <c r="I45" i="46"/>
  <c r="G45" i="46"/>
  <c r="AZ45" i="46" s="1"/>
  <c r="K44" i="46"/>
  <c r="I44" i="46"/>
  <c r="G44" i="46"/>
  <c r="AZ44" i="46" s="1"/>
  <c r="K43" i="46"/>
  <c r="I43" i="46"/>
  <c r="G43" i="46"/>
  <c r="AZ43" i="46" s="1"/>
  <c r="K42" i="46"/>
  <c r="I42" i="46"/>
  <c r="G42" i="46"/>
  <c r="AZ42" i="46" s="1"/>
  <c r="K41" i="46"/>
  <c r="I41" i="46"/>
  <c r="G41" i="46"/>
  <c r="AZ41" i="46" s="1"/>
  <c r="K40" i="46"/>
  <c r="I40" i="46"/>
  <c r="G40" i="46"/>
  <c r="AZ40" i="46" s="1"/>
  <c r="K39" i="46"/>
  <c r="I39" i="46"/>
  <c r="G39" i="46"/>
  <c r="AZ39" i="46" s="1"/>
  <c r="K38" i="46"/>
  <c r="I38" i="46"/>
  <c r="G38" i="46"/>
  <c r="AZ38" i="46" s="1"/>
  <c r="K37" i="46"/>
  <c r="I37" i="46"/>
  <c r="G37" i="46"/>
  <c r="AZ37" i="46" s="1"/>
  <c r="K36" i="46"/>
  <c r="I36" i="46"/>
  <c r="G36" i="46"/>
  <c r="AZ36" i="46" s="1"/>
  <c r="K35" i="46"/>
  <c r="I35" i="46"/>
  <c r="G35" i="46"/>
  <c r="AZ35" i="46" s="1"/>
  <c r="K34" i="46"/>
  <c r="I34" i="46"/>
  <c r="G34" i="46"/>
  <c r="AZ34" i="46" s="1"/>
  <c r="K33" i="46"/>
  <c r="I33" i="46"/>
  <c r="G33" i="46"/>
  <c r="AZ33" i="46" s="1"/>
  <c r="K32" i="46"/>
  <c r="I32" i="46"/>
  <c r="G32" i="46"/>
  <c r="AZ32" i="46" s="1"/>
  <c r="K31" i="46"/>
  <c r="I31" i="46"/>
  <c r="G31" i="46"/>
  <c r="AZ31" i="46" s="1"/>
  <c r="K30" i="46"/>
  <c r="I30" i="46"/>
  <c r="G30" i="46"/>
  <c r="AZ30" i="46" s="1"/>
  <c r="K29" i="46"/>
  <c r="I29" i="46"/>
  <c r="G29" i="46"/>
  <c r="AZ29" i="46" s="1"/>
  <c r="K28" i="46"/>
  <c r="I28" i="46"/>
  <c r="G28" i="46"/>
  <c r="AZ28" i="46" s="1"/>
  <c r="K27" i="46"/>
  <c r="I27" i="46"/>
  <c r="G27" i="46"/>
  <c r="AZ27" i="46" s="1"/>
  <c r="K26" i="46"/>
  <c r="I26" i="46"/>
  <c r="G26" i="46"/>
  <c r="AZ26" i="46" s="1"/>
  <c r="K25" i="46"/>
  <c r="I25" i="46"/>
  <c r="G25" i="46"/>
  <c r="AZ25" i="46" s="1"/>
  <c r="K24" i="46"/>
  <c r="I24" i="46"/>
  <c r="G24" i="46"/>
  <c r="AZ24" i="46" s="1"/>
  <c r="K23" i="46"/>
  <c r="I23" i="46"/>
  <c r="G23" i="46"/>
  <c r="AZ23" i="46" s="1"/>
  <c r="K22" i="46"/>
  <c r="I22" i="46"/>
  <c r="G22" i="46"/>
  <c r="AZ22" i="46" s="1"/>
  <c r="K21" i="46"/>
  <c r="I21" i="46"/>
  <c r="G21" i="46"/>
  <c r="AZ21" i="46" s="1"/>
  <c r="K20" i="46"/>
  <c r="I20" i="46"/>
  <c r="G20" i="46"/>
  <c r="AZ20" i="46" s="1"/>
  <c r="K19" i="46"/>
  <c r="I19" i="46"/>
  <c r="AZ19" i="46"/>
  <c r="K18" i="46"/>
  <c r="I18" i="46"/>
  <c r="G18" i="46"/>
  <c r="AZ18" i="46" s="1"/>
  <c r="K17" i="46"/>
  <c r="I17" i="46"/>
  <c r="G17" i="46"/>
  <c r="AZ17" i="46" s="1"/>
  <c r="K16" i="46"/>
  <c r="I16" i="46"/>
  <c r="G16" i="46"/>
  <c r="AZ16" i="46" s="1"/>
  <c r="K15" i="46"/>
  <c r="I15" i="46"/>
  <c r="G15" i="46"/>
  <c r="AZ15" i="46" s="1"/>
  <c r="K12" i="46"/>
  <c r="K13" i="46" s="1"/>
  <c r="X13" i="46" s="1"/>
  <c r="I12" i="46"/>
  <c r="I13" i="46" s="1"/>
  <c r="Y13" i="46" s="1"/>
  <c r="G12" i="46"/>
  <c r="AZ12" i="46" s="1"/>
  <c r="K9" i="46"/>
  <c r="I9" i="46"/>
  <c r="G9" i="46"/>
  <c r="AZ9" i="46" s="1"/>
  <c r="K8" i="46"/>
  <c r="I8" i="46"/>
  <c r="G8" i="46"/>
  <c r="AZ8" i="46" s="1"/>
  <c r="K52" i="45"/>
  <c r="I52" i="45"/>
  <c r="G52" i="45"/>
  <c r="AZ52" i="45" s="1"/>
  <c r="K51" i="45"/>
  <c r="I51" i="45"/>
  <c r="G51" i="45"/>
  <c r="AZ51" i="45" s="1"/>
  <c r="K50" i="45"/>
  <c r="I50" i="45"/>
  <c r="G50" i="45"/>
  <c r="AZ50" i="45" s="1"/>
  <c r="K49" i="45"/>
  <c r="I49" i="45"/>
  <c r="G49" i="45"/>
  <c r="AZ49" i="45" s="1"/>
  <c r="K48" i="45"/>
  <c r="I48" i="45"/>
  <c r="G48" i="45"/>
  <c r="AZ48" i="45" s="1"/>
  <c r="K47" i="45"/>
  <c r="I47" i="45"/>
  <c r="G47" i="45"/>
  <c r="AZ47" i="45" s="1"/>
  <c r="K46" i="45"/>
  <c r="I46" i="45"/>
  <c r="G46" i="45"/>
  <c r="AZ46" i="45" s="1"/>
  <c r="K45" i="45"/>
  <c r="I45" i="45"/>
  <c r="G45" i="45"/>
  <c r="AZ45" i="45" s="1"/>
  <c r="K44" i="45"/>
  <c r="I44" i="45"/>
  <c r="G44" i="45"/>
  <c r="AZ44" i="45" s="1"/>
  <c r="K43" i="45"/>
  <c r="I43" i="45"/>
  <c r="G43" i="45"/>
  <c r="AZ43" i="45" s="1"/>
  <c r="K42" i="45"/>
  <c r="I42" i="45"/>
  <c r="G42" i="45"/>
  <c r="AZ42" i="45" s="1"/>
  <c r="K41" i="45"/>
  <c r="I41" i="45"/>
  <c r="G41" i="45"/>
  <c r="AZ41" i="45" s="1"/>
  <c r="K40" i="45"/>
  <c r="I40" i="45"/>
  <c r="G40" i="45"/>
  <c r="AZ40" i="45" s="1"/>
  <c r="K39" i="45"/>
  <c r="I39" i="45"/>
  <c r="G39" i="45"/>
  <c r="AZ39" i="45" s="1"/>
  <c r="K38" i="45"/>
  <c r="I38" i="45"/>
  <c r="G38" i="45"/>
  <c r="AZ38" i="45" s="1"/>
  <c r="K37" i="45"/>
  <c r="I37" i="45"/>
  <c r="G37" i="45"/>
  <c r="AZ37" i="45" s="1"/>
  <c r="K36" i="45"/>
  <c r="I36" i="45"/>
  <c r="G36" i="45"/>
  <c r="AZ36" i="45" s="1"/>
  <c r="K35" i="45"/>
  <c r="I35" i="45"/>
  <c r="G35" i="45"/>
  <c r="AZ35" i="45" s="1"/>
  <c r="K34" i="45"/>
  <c r="I34" i="45"/>
  <c r="G34" i="45"/>
  <c r="AZ34" i="45" s="1"/>
  <c r="K33" i="45"/>
  <c r="I33" i="45"/>
  <c r="G33" i="45"/>
  <c r="AZ33" i="45" s="1"/>
  <c r="K32" i="45"/>
  <c r="I32" i="45"/>
  <c r="G32" i="45"/>
  <c r="AZ32" i="45" s="1"/>
  <c r="K31" i="45"/>
  <c r="I31" i="45"/>
  <c r="G31" i="45"/>
  <c r="AZ31" i="45" s="1"/>
  <c r="K30" i="45"/>
  <c r="I30" i="45"/>
  <c r="G30" i="45"/>
  <c r="AZ30" i="45" s="1"/>
  <c r="K29" i="45"/>
  <c r="I29" i="45"/>
  <c r="G29" i="45"/>
  <c r="AZ29" i="45" s="1"/>
  <c r="K28" i="45"/>
  <c r="I28" i="45"/>
  <c r="G28" i="45"/>
  <c r="AZ28" i="45" s="1"/>
  <c r="K27" i="45"/>
  <c r="I27" i="45"/>
  <c r="G27" i="45"/>
  <c r="AZ27" i="45" s="1"/>
  <c r="K26" i="45"/>
  <c r="I26" i="45"/>
  <c r="G26" i="45"/>
  <c r="AZ26" i="45" s="1"/>
  <c r="K25" i="45"/>
  <c r="I25" i="45"/>
  <c r="G25" i="45"/>
  <c r="AZ25" i="45" s="1"/>
  <c r="K24" i="45"/>
  <c r="I24" i="45"/>
  <c r="G24" i="45"/>
  <c r="AZ24" i="45" s="1"/>
  <c r="K23" i="45"/>
  <c r="I23" i="45"/>
  <c r="G23" i="45"/>
  <c r="AZ23" i="45" s="1"/>
  <c r="K22" i="45"/>
  <c r="I22" i="45"/>
  <c r="G22" i="45"/>
  <c r="AZ22" i="45" s="1"/>
  <c r="K21" i="45"/>
  <c r="I21" i="45"/>
  <c r="G21" i="45"/>
  <c r="AZ21" i="45" s="1"/>
  <c r="K20" i="45"/>
  <c r="I20" i="45"/>
  <c r="G20" i="45"/>
  <c r="AZ20" i="45" s="1"/>
  <c r="K17" i="45"/>
  <c r="K18" i="45" s="1"/>
  <c r="X18" i="45" s="1"/>
  <c r="I17" i="45"/>
  <c r="I18" i="45" s="1"/>
  <c r="Y18" i="45" s="1"/>
  <c r="G17" i="45"/>
  <c r="AZ17" i="45" s="1"/>
  <c r="K14" i="45"/>
  <c r="I14" i="45"/>
  <c r="G14" i="45"/>
  <c r="AZ14" i="45" s="1"/>
  <c r="K13" i="45"/>
  <c r="I13" i="45"/>
  <c r="G13" i="45"/>
  <c r="AZ13" i="45" s="1"/>
  <c r="K10" i="45"/>
  <c r="I10" i="45"/>
  <c r="G10" i="45"/>
  <c r="AZ10" i="45" s="1"/>
  <c r="K9" i="45"/>
  <c r="I9" i="45"/>
  <c r="G9" i="45"/>
  <c r="AZ9" i="45" s="1"/>
  <c r="K8" i="45"/>
  <c r="I8" i="45"/>
  <c r="G8" i="45"/>
  <c r="AZ8" i="45" s="1"/>
  <c r="K54" i="44"/>
  <c r="I54" i="44"/>
  <c r="G54" i="44"/>
  <c r="AZ54" i="44" s="1"/>
  <c r="K53" i="44"/>
  <c r="I53" i="44"/>
  <c r="G53" i="44"/>
  <c r="AZ53" i="44" s="1"/>
  <c r="K50" i="44"/>
  <c r="I50" i="44"/>
  <c r="G50" i="44"/>
  <c r="AZ50" i="44" s="1"/>
  <c r="K49" i="44"/>
  <c r="I49" i="44"/>
  <c r="G49" i="44"/>
  <c r="AZ49" i="44" s="1"/>
  <c r="K48" i="44"/>
  <c r="I48" i="44"/>
  <c r="G48" i="44"/>
  <c r="AZ48" i="44" s="1"/>
  <c r="K45" i="44"/>
  <c r="I45" i="44"/>
  <c r="G45" i="44"/>
  <c r="AZ45" i="44" s="1"/>
  <c r="K44" i="44"/>
  <c r="I44" i="44"/>
  <c r="G44" i="44"/>
  <c r="AZ44" i="44" s="1"/>
  <c r="K43" i="44"/>
  <c r="I43" i="44"/>
  <c r="G43" i="44"/>
  <c r="AZ43" i="44" s="1"/>
  <c r="K42" i="44"/>
  <c r="I42" i="44"/>
  <c r="G42" i="44"/>
  <c r="AZ42" i="44" s="1"/>
  <c r="K41" i="44"/>
  <c r="I41" i="44"/>
  <c r="G41" i="44"/>
  <c r="AZ41" i="44" s="1"/>
  <c r="K40" i="44"/>
  <c r="I40" i="44"/>
  <c r="G40" i="44"/>
  <c r="AZ40" i="44" s="1"/>
  <c r="K39" i="44"/>
  <c r="I39" i="44"/>
  <c r="G39" i="44"/>
  <c r="AZ39" i="44" s="1"/>
  <c r="K38" i="44"/>
  <c r="I38" i="44"/>
  <c r="G38" i="44"/>
  <c r="AZ38" i="44" s="1"/>
  <c r="K37" i="44"/>
  <c r="I37" i="44"/>
  <c r="G37" i="44"/>
  <c r="AZ37" i="44" s="1"/>
  <c r="K36" i="44"/>
  <c r="I36" i="44"/>
  <c r="G36" i="44"/>
  <c r="AZ36" i="44" s="1"/>
  <c r="K35" i="44"/>
  <c r="I35" i="44"/>
  <c r="G35" i="44"/>
  <c r="AZ35" i="44" s="1"/>
  <c r="K34" i="44"/>
  <c r="I34" i="44"/>
  <c r="G34" i="44"/>
  <c r="AZ34" i="44" s="1"/>
  <c r="K33" i="44"/>
  <c r="I33" i="44"/>
  <c r="G33" i="44"/>
  <c r="AZ33" i="44" s="1"/>
  <c r="K32" i="44"/>
  <c r="I32" i="44"/>
  <c r="G32" i="44"/>
  <c r="AZ32" i="44" s="1"/>
  <c r="K31" i="44"/>
  <c r="I31" i="44"/>
  <c r="G31" i="44"/>
  <c r="AZ31" i="44" s="1"/>
  <c r="K30" i="44"/>
  <c r="I30" i="44"/>
  <c r="G30" i="44"/>
  <c r="AZ30" i="44" s="1"/>
  <c r="K29" i="44"/>
  <c r="I29" i="44"/>
  <c r="G29" i="44"/>
  <c r="AZ29" i="44" s="1"/>
  <c r="K28" i="44"/>
  <c r="I28" i="44"/>
  <c r="G28" i="44"/>
  <c r="AZ28" i="44" s="1"/>
  <c r="K27" i="44"/>
  <c r="I27" i="44"/>
  <c r="G27" i="44"/>
  <c r="AZ27" i="44" s="1"/>
  <c r="K26" i="44"/>
  <c r="I26" i="44"/>
  <c r="G26" i="44"/>
  <c r="AZ26" i="44" s="1"/>
  <c r="K25" i="44"/>
  <c r="I25" i="44"/>
  <c r="G25" i="44"/>
  <c r="AZ25" i="44" s="1"/>
  <c r="K24" i="44"/>
  <c r="I24" i="44"/>
  <c r="G24" i="44"/>
  <c r="AZ24" i="44" s="1"/>
  <c r="K23" i="44"/>
  <c r="I23" i="44"/>
  <c r="G23" i="44"/>
  <c r="AZ23" i="44" s="1"/>
  <c r="K22" i="44"/>
  <c r="I22" i="44"/>
  <c r="G22" i="44"/>
  <c r="AZ22" i="44" s="1"/>
  <c r="K21" i="44"/>
  <c r="I21" i="44"/>
  <c r="G21" i="44"/>
  <c r="AZ21" i="44" s="1"/>
  <c r="K20" i="44"/>
  <c r="I20" i="44"/>
  <c r="G20" i="44"/>
  <c r="AZ20" i="44" s="1"/>
  <c r="K19" i="44"/>
  <c r="I19" i="44"/>
  <c r="G19" i="44"/>
  <c r="AZ19" i="44" s="1"/>
  <c r="K16" i="44"/>
  <c r="K17" i="44" s="1"/>
  <c r="X17" i="44" s="1"/>
  <c r="I16" i="44"/>
  <c r="I17" i="44" s="1"/>
  <c r="Y17" i="44" s="1"/>
  <c r="G16" i="44"/>
  <c r="AZ16" i="44" s="1"/>
  <c r="K13" i="44"/>
  <c r="I13" i="44"/>
  <c r="G13" i="44"/>
  <c r="AZ13" i="44" s="1"/>
  <c r="K12" i="44"/>
  <c r="I12" i="44"/>
  <c r="G12" i="44"/>
  <c r="AZ12" i="44" s="1"/>
  <c r="K11" i="44"/>
  <c r="I11" i="44"/>
  <c r="G11" i="44"/>
  <c r="AZ11" i="44" s="1"/>
  <c r="K10" i="44"/>
  <c r="I10" i="44"/>
  <c r="G10" i="44"/>
  <c r="AZ10" i="44" s="1"/>
  <c r="K9" i="44"/>
  <c r="I9" i="44"/>
  <c r="G9" i="44"/>
  <c r="AZ9" i="44" s="1"/>
  <c r="K8" i="44"/>
  <c r="I8" i="44"/>
  <c r="G8" i="44"/>
  <c r="AZ8" i="44" s="1"/>
  <c r="BD40" i="43"/>
  <c r="K38" i="43"/>
  <c r="I38" i="43"/>
  <c r="G38" i="43"/>
  <c r="AZ38" i="43" s="1"/>
  <c r="BD37" i="43"/>
  <c r="K35" i="43"/>
  <c r="I35" i="43"/>
  <c r="G35" i="43"/>
  <c r="AZ35" i="43" s="1"/>
  <c r="BD34" i="43"/>
  <c r="K32" i="43"/>
  <c r="I32" i="43"/>
  <c r="G32" i="43"/>
  <c r="AZ32" i="43" s="1"/>
  <c r="BD31" i="43"/>
  <c r="K29" i="43"/>
  <c r="I29" i="43"/>
  <c r="G29" i="43"/>
  <c r="AZ29" i="43" s="1"/>
  <c r="BD28" i="43"/>
  <c r="K26" i="43"/>
  <c r="I26" i="43"/>
  <c r="G26" i="43"/>
  <c r="AZ26" i="43" s="1"/>
  <c r="BD25" i="43"/>
  <c r="K23" i="43"/>
  <c r="I23" i="43"/>
  <c r="G23" i="43"/>
  <c r="AZ23" i="43" s="1"/>
  <c r="BD22" i="43"/>
  <c r="K20" i="43"/>
  <c r="I20" i="43"/>
  <c r="G20" i="43"/>
  <c r="AZ20" i="43" s="1"/>
  <c r="BD19" i="43"/>
  <c r="K17" i="43"/>
  <c r="I17" i="43"/>
  <c r="G17" i="43"/>
  <c r="AZ17" i="43" s="1"/>
  <c r="BD16" i="43"/>
  <c r="K14" i="43"/>
  <c r="I14" i="43"/>
  <c r="G14" i="43"/>
  <c r="AZ14" i="43" s="1"/>
  <c r="BD13" i="43"/>
  <c r="K11" i="43"/>
  <c r="I11" i="43"/>
  <c r="G11" i="43"/>
  <c r="AZ11" i="43" s="1"/>
  <c r="BD10" i="43"/>
  <c r="K8" i="43"/>
  <c r="K41" i="43" s="1"/>
  <c r="X41" i="43" s="1"/>
  <c r="K42" i="43" s="1"/>
  <c r="I8" i="43"/>
  <c r="G8" i="43"/>
  <c r="AZ8" i="43" s="1"/>
  <c r="BD40" i="42"/>
  <c r="K38" i="42"/>
  <c r="I38" i="42"/>
  <c r="G38" i="42"/>
  <c r="AZ38" i="42" s="1"/>
  <c r="BD37" i="42"/>
  <c r="K35" i="42"/>
  <c r="I35" i="42"/>
  <c r="G35" i="42"/>
  <c r="AZ35" i="42" s="1"/>
  <c r="BD34" i="42"/>
  <c r="K32" i="42"/>
  <c r="I32" i="42"/>
  <c r="G32" i="42"/>
  <c r="AZ32" i="42" s="1"/>
  <c r="BD31" i="42"/>
  <c r="K29" i="42"/>
  <c r="I29" i="42"/>
  <c r="G29" i="42"/>
  <c r="AZ29" i="42" s="1"/>
  <c r="BD28" i="42"/>
  <c r="K26" i="42"/>
  <c r="I26" i="42"/>
  <c r="G26" i="42"/>
  <c r="AZ26" i="42" s="1"/>
  <c r="BD25" i="42"/>
  <c r="K23" i="42"/>
  <c r="I23" i="42"/>
  <c r="G23" i="42"/>
  <c r="AZ23" i="42" s="1"/>
  <c r="BD22" i="42"/>
  <c r="K20" i="42"/>
  <c r="I20" i="42"/>
  <c r="G20" i="42"/>
  <c r="AZ20" i="42" s="1"/>
  <c r="BD19" i="42"/>
  <c r="K17" i="42"/>
  <c r="I17" i="42"/>
  <c r="G17" i="42"/>
  <c r="AZ17" i="42" s="1"/>
  <c r="BD16" i="42"/>
  <c r="K14" i="42"/>
  <c r="I14" i="42"/>
  <c r="G14" i="42"/>
  <c r="AZ14" i="42" s="1"/>
  <c r="BD13" i="42"/>
  <c r="K11" i="42"/>
  <c r="I11" i="42"/>
  <c r="G11" i="42"/>
  <c r="AZ11" i="42" s="1"/>
  <c r="BD10" i="42"/>
  <c r="K8" i="42"/>
  <c r="I8" i="42"/>
  <c r="G8" i="42"/>
  <c r="AZ8" i="42" s="1"/>
  <c r="BD114" i="41"/>
  <c r="K113" i="41"/>
  <c r="I113" i="41"/>
  <c r="G113" i="41"/>
  <c r="AZ113" i="41" s="1"/>
  <c r="BD112" i="41"/>
  <c r="K111" i="41"/>
  <c r="K115" i="41" s="1"/>
  <c r="X115" i="41" s="1"/>
  <c r="I111" i="41"/>
  <c r="I115" i="41" s="1"/>
  <c r="Y115" i="41" s="1"/>
  <c r="G111" i="41"/>
  <c r="AZ111" i="41" s="1"/>
  <c r="BD108" i="41"/>
  <c r="K107" i="41"/>
  <c r="I107" i="41"/>
  <c r="G107" i="41"/>
  <c r="AZ107" i="41" s="1"/>
  <c r="BD106" i="41"/>
  <c r="K105" i="41"/>
  <c r="I105" i="41"/>
  <c r="G105" i="41"/>
  <c r="AZ105" i="41" s="1"/>
  <c r="BD104" i="41"/>
  <c r="K103" i="41"/>
  <c r="I103" i="41"/>
  <c r="G103" i="41"/>
  <c r="AZ103" i="41" s="1"/>
  <c r="BD102" i="41"/>
  <c r="K101" i="41"/>
  <c r="I101" i="41"/>
  <c r="G101" i="41"/>
  <c r="AZ101" i="41" s="1"/>
  <c r="BD100" i="41"/>
  <c r="K99" i="41"/>
  <c r="I99" i="41"/>
  <c r="G99" i="41"/>
  <c r="AZ99" i="41" s="1"/>
  <c r="BD98" i="41"/>
  <c r="K97" i="41"/>
  <c r="I97" i="41"/>
  <c r="G97" i="41"/>
  <c r="AZ97" i="41" s="1"/>
  <c r="BD96" i="41"/>
  <c r="K95" i="41"/>
  <c r="I95" i="41"/>
  <c r="G95" i="41"/>
  <c r="AZ95" i="41" s="1"/>
  <c r="BD94" i="41"/>
  <c r="K93" i="41"/>
  <c r="I93" i="41"/>
  <c r="G93" i="41"/>
  <c r="AZ93" i="41" s="1"/>
  <c r="BD92" i="41"/>
  <c r="K91" i="41"/>
  <c r="I91" i="41"/>
  <c r="G91" i="41"/>
  <c r="AZ91" i="41" s="1"/>
  <c r="BD90" i="41"/>
  <c r="K89" i="41"/>
  <c r="I89" i="41"/>
  <c r="G89" i="41"/>
  <c r="AZ89" i="41" s="1"/>
  <c r="BD88" i="41"/>
  <c r="K87" i="41"/>
  <c r="I87" i="41"/>
  <c r="G87" i="41"/>
  <c r="AZ87" i="41" s="1"/>
  <c r="BD86" i="41"/>
  <c r="K85" i="41"/>
  <c r="I85" i="41"/>
  <c r="G85" i="41"/>
  <c r="AZ85" i="41" s="1"/>
  <c r="BD84" i="41"/>
  <c r="K83" i="41"/>
  <c r="I83" i="41"/>
  <c r="G83" i="41"/>
  <c r="AZ83" i="41" s="1"/>
  <c r="BD82" i="41"/>
  <c r="K81" i="41"/>
  <c r="I81" i="41"/>
  <c r="G81" i="41"/>
  <c r="AZ81" i="41" s="1"/>
  <c r="BD80" i="41"/>
  <c r="K79" i="41"/>
  <c r="I79" i="41"/>
  <c r="G79" i="41"/>
  <c r="AZ79" i="41" s="1"/>
  <c r="BD78" i="41"/>
  <c r="K77" i="41"/>
  <c r="I77" i="41"/>
  <c r="G77" i="41"/>
  <c r="AZ77" i="41" s="1"/>
  <c r="BD76" i="41"/>
  <c r="K75" i="41"/>
  <c r="I75" i="41"/>
  <c r="G75" i="41"/>
  <c r="AZ75" i="41" s="1"/>
  <c r="BD74" i="41"/>
  <c r="K73" i="41"/>
  <c r="I73" i="41"/>
  <c r="G73" i="41"/>
  <c r="AZ73" i="41" s="1"/>
  <c r="BD72" i="41"/>
  <c r="K71" i="41"/>
  <c r="I71" i="41"/>
  <c r="G71" i="41"/>
  <c r="AZ71" i="41" s="1"/>
  <c r="BD68" i="41"/>
  <c r="K67" i="41"/>
  <c r="I67" i="41"/>
  <c r="G67" i="41"/>
  <c r="AZ67" i="41" s="1"/>
  <c r="BD66" i="41"/>
  <c r="K65" i="41"/>
  <c r="I65" i="41"/>
  <c r="G65" i="41"/>
  <c r="AZ65" i="41" s="1"/>
  <c r="BD64" i="41"/>
  <c r="K63" i="41"/>
  <c r="I63" i="41"/>
  <c r="G63" i="41"/>
  <c r="AZ63" i="41" s="1"/>
  <c r="BD62" i="41"/>
  <c r="K61" i="41"/>
  <c r="I61" i="41"/>
  <c r="G61" i="41"/>
  <c r="AZ61" i="41" s="1"/>
  <c r="BD60" i="41"/>
  <c r="K59" i="41"/>
  <c r="I59" i="41"/>
  <c r="G59" i="41"/>
  <c r="AZ59" i="41" s="1"/>
  <c r="BD58" i="41"/>
  <c r="K57" i="41"/>
  <c r="I57" i="41"/>
  <c r="G57" i="41"/>
  <c r="AZ57" i="41" s="1"/>
  <c r="BD56" i="41"/>
  <c r="K55" i="41"/>
  <c r="K69" i="41" s="1"/>
  <c r="X69" i="41" s="1"/>
  <c r="I55" i="41"/>
  <c r="G55" i="41"/>
  <c r="AZ55" i="41" s="1"/>
  <c r="I69" i="41"/>
  <c r="Y69" i="41" s="1"/>
  <c r="BD52" i="41"/>
  <c r="K51" i="41"/>
  <c r="I51" i="41"/>
  <c r="G51" i="41"/>
  <c r="AZ51" i="41" s="1"/>
  <c r="BD50" i="41"/>
  <c r="K49" i="41"/>
  <c r="I49" i="41"/>
  <c r="G49" i="41"/>
  <c r="AZ49" i="41" s="1"/>
  <c r="BD48" i="41"/>
  <c r="K47" i="41"/>
  <c r="I47" i="41"/>
  <c r="G47" i="41"/>
  <c r="AZ47" i="41" s="1"/>
  <c r="BD46" i="41"/>
  <c r="K45" i="41"/>
  <c r="I45" i="41"/>
  <c r="G45" i="41"/>
  <c r="AZ45" i="41" s="1"/>
  <c r="BD44" i="41"/>
  <c r="K43" i="41"/>
  <c r="I43" i="41"/>
  <c r="G43" i="41"/>
  <c r="AZ43" i="41" s="1"/>
  <c r="BD42" i="41"/>
  <c r="K41" i="41"/>
  <c r="I41" i="41"/>
  <c r="G41" i="41"/>
  <c r="AZ41" i="41" s="1"/>
  <c r="BD40" i="41"/>
  <c r="K39" i="41"/>
  <c r="I39" i="41"/>
  <c r="G39" i="41"/>
  <c r="AZ39" i="41" s="1"/>
  <c r="BD38" i="41"/>
  <c r="K37" i="41"/>
  <c r="K53" i="41" s="1"/>
  <c r="X53" i="41" s="1"/>
  <c r="I37" i="41"/>
  <c r="G37" i="41"/>
  <c r="AZ37" i="41" s="1"/>
  <c r="BD34" i="41"/>
  <c r="K32" i="41"/>
  <c r="I32" i="41"/>
  <c r="G32" i="41"/>
  <c r="AZ32" i="41" s="1"/>
  <c r="BD31" i="41"/>
  <c r="K30" i="41"/>
  <c r="K35" i="41" s="1"/>
  <c r="X35" i="41" s="1"/>
  <c r="I30" i="41"/>
  <c r="G30" i="41"/>
  <c r="AZ30" i="41" s="1"/>
  <c r="BD27" i="41"/>
  <c r="K26" i="41"/>
  <c r="I26" i="41"/>
  <c r="G26" i="41"/>
  <c r="AZ26" i="41" s="1"/>
  <c r="BD25" i="41"/>
  <c r="K24" i="41"/>
  <c r="I24" i="41"/>
  <c r="G24" i="41"/>
  <c r="AZ24" i="41" s="1"/>
  <c r="BD23" i="41"/>
  <c r="K22" i="41"/>
  <c r="I22" i="41"/>
  <c r="G22" i="41"/>
  <c r="AZ22" i="41" s="1"/>
  <c r="BD21" i="41"/>
  <c r="K20" i="41"/>
  <c r="I20" i="41"/>
  <c r="G20" i="41"/>
  <c r="AZ20" i="41" s="1"/>
  <c r="BD19" i="41"/>
  <c r="K18" i="41"/>
  <c r="I18" i="41"/>
  <c r="G18" i="41"/>
  <c r="AZ18" i="41" s="1"/>
  <c r="BD17" i="41"/>
  <c r="K16" i="41"/>
  <c r="I16" i="41"/>
  <c r="G16" i="41"/>
  <c r="AZ16" i="41" s="1"/>
  <c r="BD15" i="41"/>
  <c r="K14" i="41"/>
  <c r="K28" i="41" s="1"/>
  <c r="X28" i="41" s="1"/>
  <c r="I14" i="41"/>
  <c r="G14" i="41"/>
  <c r="AZ14" i="41" s="1"/>
  <c r="BD11" i="41"/>
  <c r="K10" i="41"/>
  <c r="I10" i="41"/>
  <c r="G10" i="41"/>
  <c r="AZ10" i="41" s="1"/>
  <c r="BD9" i="41"/>
  <c r="K8" i="41"/>
  <c r="K12" i="41" s="1"/>
  <c r="X12" i="41" s="1"/>
  <c r="I8" i="41"/>
  <c r="I12" i="41" s="1"/>
  <c r="Y12" i="41" s="1"/>
  <c r="G8" i="41"/>
  <c r="AZ8" i="41" s="1"/>
  <c r="BD114" i="40"/>
  <c r="K113" i="40"/>
  <c r="I113" i="40"/>
  <c r="G113" i="40"/>
  <c r="AZ113" i="40" s="1"/>
  <c r="BD112" i="40"/>
  <c r="K111" i="40"/>
  <c r="K115" i="40" s="1"/>
  <c r="X115" i="40" s="1"/>
  <c r="I111" i="40"/>
  <c r="I115" i="40" s="1"/>
  <c r="Y115" i="40" s="1"/>
  <c r="G111" i="40"/>
  <c r="AZ111" i="40" s="1"/>
  <c r="BD108" i="40"/>
  <c r="K107" i="40"/>
  <c r="I107" i="40"/>
  <c r="G107" i="40"/>
  <c r="AZ107" i="40" s="1"/>
  <c r="BD106" i="40"/>
  <c r="K105" i="40"/>
  <c r="K109" i="40" s="1"/>
  <c r="X109" i="40" s="1"/>
  <c r="I105" i="40"/>
  <c r="I109" i="40" s="1"/>
  <c r="Y109" i="40" s="1"/>
  <c r="G105" i="40"/>
  <c r="AZ105" i="40" s="1"/>
  <c r="BD102" i="40"/>
  <c r="K101" i="40"/>
  <c r="I101" i="40"/>
  <c r="G101" i="40"/>
  <c r="AZ101" i="40" s="1"/>
  <c r="BD100" i="40"/>
  <c r="K99" i="40"/>
  <c r="I99" i="40"/>
  <c r="G99" i="40"/>
  <c r="AZ99" i="40" s="1"/>
  <c r="BD98" i="40"/>
  <c r="K97" i="40"/>
  <c r="I97" i="40"/>
  <c r="G97" i="40"/>
  <c r="AZ97" i="40" s="1"/>
  <c r="BD96" i="40"/>
  <c r="K95" i="40"/>
  <c r="I95" i="40"/>
  <c r="G95" i="40"/>
  <c r="AZ95" i="40" s="1"/>
  <c r="BD94" i="40"/>
  <c r="K93" i="40"/>
  <c r="I93" i="40"/>
  <c r="G93" i="40"/>
  <c r="AZ93" i="40" s="1"/>
  <c r="BD92" i="40"/>
  <c r="K91" i="40"/>
  <c r="I91" i="40"/>
  <c r="G91" i="40"/>
  <c r="AZ91" i="40" s="1"/>
  <c r="BD90" i="40"/>
  <c r="K89" i="40"/>
  <c r="I89" i="40"/>
  <c r="G89" i="40"/>
  <c r="AZ89" i="40" s="1"/>
  <c r="BD88" i="40"/>
  <c r="K87" i="40"/>
  <c r="I87" i="40"/>
  <c r="G87" i="40"/>
  <c r="AZ87" i="40" s="1"/>
  <c r="BD86" i="40"/>
  <c r="K85" i="40"/>
  <c r="I85" i="40"/>
  <c r="G85" i="40"/>
  <c r="AZ85" i="40" s="1"/>
  <c r="BD84" i="40"/>
  <c r="K83" i="40"/>
  <c r="I83" i="40"/>
  <c r="G83" i="40"/>
  <c r="AZ83" i="40" s="1"/>
  <c r="BD82" i="40"/>
  <c r="K81" i="40"/>
  <c r="I81" i="40"/>
  <c r="G81" i="40"/>
  <c r="AZ81" i="40" s="1"/>
  <c r="BD80" i="40"/>
  <c r="K79" i="40"/>
  <c r="I79" i="40"/>
  <c r="G79" i="40"/>
  <c r="AZ79" i="40" s="1"/>
  <c r="BD78" i="40"/>
  <c r="K77" i="40"/>
  <c r="I77" i="40"/>
  <c r="G77" i="40"/>
  <c r="AZ77" i="40" s="1"/>
  <c r="BD76" i="40"/>
  <c r="K75" i="40"/>
  <c r="I75" i="40"/>
  <c r="G75" i="40"/>
  <c r="AZ75" i="40" s="1"/>
  <c r="BD74" i="40"/>
  <c r="K73" i="40"/>
  <c r="I73" i="40"/>
  <c r="G73" i="40"/>
  <c r="AZ73" i="40" s="1"/>
  <c r="BD72" i="40"/>
  <c r="K71" i="40"/>
  <c r="I71" i="40"/>
  <c r="G71" i="40"/>
  <c r="AZ71" i="40" s="1"/>
  <c r="BD70" i="40"/>
  <c r="K69" i="40"/>
  <c r="I69" i="40"/>
  <c r="G69" i="40"/>
  <c r="AZ69" i="40" s="1"/>
  <c r="BD68" i="40"/>
  <c r="K67" i="40"/>
  <c r="I67" i="40"/>
  <c r="G67" i="40"/>
  <c r="AZ67" i="40" s="1"/>
  <c r="BD66" i="40"/>
  <c r="K65" i="40"/>
  <c r="I65" i="40"/>
  <c r="G65" i="40"/>
  <c r="AZ65" i="40" s="1"/>
  <c r="BD62" i="40"/>
  <c r="K61" i="40"/>
  <c r="I61" i="40"/>
  <c r="G61" i="40"/>
  <c r="AZ61" i="40" s="1"/>
  <c r="BD60" i="40"/>
  <c r="K59" i="40"/>
  <c r="I59" i="40"/>
  <c r="G59" i="40"/>
  <c r="AZ59" i="40" s="1"/>
  <c r="BD58" i="40"/>
  <c r="K57" i="40"/>
  <c r="I57" i="40"/>
  <c r="G57" i="40"/>
  <c r="AZ57" i="40" s="1"/>
  <c r="BD56" i="40"/>
  <c r="K55" i="40"/>
  <c r="I55" i="40"/>
  <c r="G55" i="40"/>
  <c r="AZ55" i="40" s="1"/>
  <c r="BD54" i="40"/>
  <c r="K53" i="40"/>
  <c r="I53" i="40"/>
  <c r="G53" i="40"/>
  <c r="AZ53" i="40" s="1"/>
  <c r="BD52" i="40"/>
  <c r="K51" i="40"/>
  <c r="I51" i="40"/>
  <c r="G51" i="40"/>
  <c r="AZ51" i="40" s="1"/>
  <c r="BD50" i="40"/>
  <c r="K49" i="40"/>
  <c r="I49" i="40"/>
  <c r="G49" i="40"/>
  <c r="AZ49" i="40" s="1"/>
  <c r="BD46" i="40"/>
  <c r="K45" i="40"/>
  <c r="I45" i="40"/>
  <c r="G45" i="40"/>
  <c r="AZ45" i="40" s="1"/>
  <c r="BD44" i="40"/>
  <c r="K43" i="40"/>
  <c r="I43" i="40"/>
  <c r="G43" i="40"/>
  <c r="AZ43" i="40" s="1"/>
  <c r="BD42" i="40"/>
  <c r="K41" i="40"/>
  <c r="I41" i="40"/>
  <c r="G41" i="40"/>
  <c r="AZ41" i="40" s="1"/>
  <c r="BD40" i="40"/>
  <c r="K39" i="40"/>
  <c r="I39" i="40"/>
  <c r="G39" i="40"/>
  <c r="AZ39" i="40" s="1"/>
  <c r="BD38" i="40"/>
  <c r="K37" i="40"/>
  <c r="I37" i="40"/>
  <c r="G37" i="40"/>
  <c r="AZ37" i="40" s="1"/>
  <c r="BD36" i="40"/>
  <c r="K35" i="40"/>
  <c r="I35" i="40"/>
  <c r="G35" i="40"/>
  <c r="AZ35" i="40" s="1"/>
  <c r="BD34" i="40"/>
  <c r="K33" i="40"/>
  <c r="I33" i="40"/>
  <c r="G33" i="40"/>
  <c r="AZ33" i="40" s="1"/>
  <c r="BD32" i="40"/>
  <c r="K31" i="40"/>
  <c r="K47" i="40" s="1"/>
  <c r="X47" i="40" s="1"/>
  <c r="I31" i="40"/>
  <c r="G31" i="40"/>
  <c r="AZ31" i="40" s="1"/>
  <c r="BD28" i="40"/>
  <c r="K27" i="40"/>
  <c r="I27" i="40"/>
  <c r="G27" i="40"/>
  <c r="AZ27" i="40" s="1"/>
  <c r="BD26" i="40"/>
  <c r="K24" i="40"/>
  <c r="K29" i="40" s="1"/>
  <c r="X29" i="40" s="1"/>
  <c r="I24" i="40"/>
  <c r="I29" i="40" s="1"/>
  <c r="Y29" i="40" s="1"/>
  <c r="G24" i="40"/>
  <c r="AZ24" i="40" s="1"/>
  <c r="BD21" i="40"/>
  <c r="K20" i="40"/>
  <c r="I20" i="40"/>
  <c r="G20" i="40"/>
  <c r="AZ20" i="40" s="1"/>
  <c r="BD19" i="40"/>
  <c r="K18" i="40"/>
  <c r="I18" i="40"/>
  <c r="G18" i="40"/>
  <c r="AZ18" i="40" s="1"/>
  <c r="BD17" i="40"/>
  <c r="K16" i="40"/>
  <c r="I16" i="40"/>
  <c r="G16" i="40"/>
  <c r="AZ16" i="40" s="1"/>
  <c r="BD15" i="40"/>
  <c r="K14" i="40"/>
  <c r="I14" i="40"/>
  <c r="G14" i="40"/>
  <c r="AZ14" i="40" s="1"/>
  <c r="BD13" i="40"/>
  <c r="K12" i="40"/>
  <c r="I12" i="40"/>
  <c r="G12" i="40"/>
  <c r="AZ12" i="40" s="1"/>
  <c r="BD11" i="40"/>
  <c r="K10" i="40"/>
  <c r="I10" i="40"/>
  <c r="G10" i="40"/>
  <c r="AZ10" i="40" s="1"/>
  <c r="BD9" i="40"/>
  <c r="K8" i="40"/>
  <c r="K22" i="40" s="1"/>
  <c r="X22" i="40" s="1"/>
  <c r="I8" i="40"/>
  <c r="G8" i="40"/>
  <c r="AZ8" i="40" s="1"/>
  <c r="BD55" i="39"/>
  <c r="K54" i="39"/>
  <c r="I54" i="39"/>
  <c r="G54" i="39"/>
  <c r="AZ54" i="39" s="1"/>
  <c r="BD53" i="39"/>
  <c r="K52" i="39"/>
  <c r="I52" i="39"/>
  <c r="G52" i="39"/>
  <c r="AZ52" i="39" s="1"/>
  <c r="BD51" i="39"/>
  <c r="K50" i="39"/>
  <c r="I50" i="39"/>
  <c r="G50" i="39"/>
  <c r="AZ50" i="39" s="1"/>
  <c r="BD49" i="39"/>
  <c r="K48" i="39"/>
  <c r="I48" i="39"/>
  <c r="G48" i="39"/>
  <c r="AZ48" i="39" s="1"/>
  <c r="BD47" i="39"/>
  <c r="K46" i="39"/>
  <c r="I46" i="39"/>
  <c r="G46" i="39"/>
  <c r="AZ46" i="39" s="1"/>
  <c r="BD45" i="39"/>
  <c r="K44" i="39"/>
  <c r="I44" i="39"/>
  <c r="G44" i="39"/>
  <c r="AZ44" i="39" s="1"/>
  <c r="BD43" i="39"/>
  <c r="K42" i="39"/>
  <c r="I42" i="39"/>
  <c r="G42" i="39"/>
  <c r="AZ42" i="39" s="1"/>
  <c r="BD41" i="39"/>
  <c r="K40" i="39"/>
  <c r="I40" i="39"/>
  <c r="G40" i="39"/>
  <c r="AZ40" i="39" s="1"/>
  <c r="BD39" i="39"/>
  <c r="K38" i="39"/>
  <c r="I38" i="39"/>
  <c r="G38" i="39"/>
  <c r="AZ38" i="39" s="1"/>
  <c r="BD37" i="39"/>
  <c r="K36" i="39"/>
  <c r="I36" i="39"/>
  <c r="G36" i="39"/>
  <c r="AZ36" i="39" s="1"/>
  <c r="BD35" i="39"/>
  <c r="K34" i="39"/>
  <c r="I34" i="39"/>
  <c r="G34" i="39"/>
  <c r="AZ34" i="39" s="1"/>
  <c r="BD33" i="39"/>
  <c r="K32" i="39"/>
  <c r="I32" i="39"/>
  <c r="G32" i="39"/>
  <c r="AZ32" i="39" s="1"/>
  <c r="BD31" i="39"/>
  <c r="K30" i="39"/>
  <c r="I30" i="39"/>
  <c r="G30" i="39"/>
  <c r="AZ30" i="39" s="1"/>
  <c r="BD29" i="39"/>
  <c r="K28" i="39"/>
  <c r="I28" i="39"/>
  <c r="G28" i="39"/>
  <c r="AZ28" i="39" s="1"/>
  <c r="BD27" i="39"/>
  <c r="K26" i="39"/>
  <c r="I26" i="39"/>
  <c r="G26" i="39"/>
  <c r="AZ26" i="39" s="1"/>
  <c r="BD25" i="39"/>
  <c r="K24" i="39"/>
  <c r="I24" i="39"/>
  <c r="G24" i="39"/>
  <c r="AZ24" i="39" s="1"/>
  <c r="BD23" i="39"/>
  <c r="K22" i="39"/>
  <c r="I22" i="39"/>
  <c r="G22" i="39"/>
  <c r="AZ22" i="39" s="1"/>
  <c r="BD21" i="39"/>
  <c r="K20" i="39"/>
  <c r="I20" i="39"/>
  <c r="G20" i="39"/>
  <c r="AZ20" i="39" s="1"/>
  <c r="BD19" i="39"/>
  <c r="K18" i="39"/>
  <c r="I18" i="39"/>
  <c r="G18" i="39"/>
  <c r="AZ18" i="39" s="1"/>
  <c r="BD17" i="39"/>
  <c r="K16" i="39"/>
  <c r="I16" i="39"/>
  <c r="G16" i="39"/>
  <c r="AZ16" i="39" s="1"/>
  <c r="BD15" i="39"/>
  <c r="K14" i="39"/>
  <c r="I14" i="39"/>
  <c r="G14" i="39"/>
  <c r="AZ14" i="39" s="1"/>
  <c r="BD13" i="39"/>
  <c r="K12" i="39"/>
  <c r="I12" i="39"/>
  <c r="G12" i="39"/>
  <c r="AZ12" i="39" s="1"/>
  <c r="BD11" i="39"/>
  <c r="K10" i="39"/>
  <c r="I10" i="39"/>
  <c r="G10" i="39"/>
  <c r="AZ10" i="39" s="1"/>
  <c r="BD9" i="39"/>
  <c r="K8" i="39"/>
  <c r="K56" i="39" s="1"/>
  <c r="X56" i="39" s="1"/>
  <c r="K57" i="39" s="1"/>
  <c r="I8" i="39"/>
  <c r="G8" i="39"/>
  <c r="AZ8" i="39" s="1"/>
  <c r="BD55" i="38"/>
  <c r="K54" i="38"/>
  <c r="I54" i="38"/>
  <c r="G54" i="38"/>
  <c r="AZ54" i="38" s="1"/>
  <c r="BD53" i="38"/>
  <c r="K52" i="38"/>
  <c r="I52" i="38"/>
  <c r="G52" i="38"/>
  <c r="AZ52" i="38" s="1"/>
  <c r="BD51" i="38"/>
  <c r="K50" i="38"/>
  <c r="I50" i="38"/>
  <c r="G50" i="38"/>
  <c r="AZ50" i="38" s="1"/>
  <c r="BD49" i="38"/>
  <c r="K48" i="38"/>
  <c r="I48" i="38"/>
  <c r="G48" i="38"/>
  <c r="AZ48" i="38" s="1"/>
  <c r="BD47" i="38"/>
  <c r="K46" i="38"/>
  <c r="I46" i="38"/>
  <c r="G46" i="38"/>
  <c r="AZ46" i="38" s="1"/>
  <c r="BD45" i="38"/>
  <c r="K44" i="38"/>
  <c r="I44" i="38"/>
  <c r="G44" i="38"/>
  <c r="AZ44" i="38" s="1"/>
  <c r="BD43" i="38"/>
  <c r="K42" i="38"/>
  <c r="I42" i="38"/>
  <c r="G42" i="38"/>
  <c r="AZ42" i="38" s="1"/>
  <c r="BD41" i="38"/>
  <c r="K40" i="38"/>
  <c r="I40" i="38"/>
  <c r="G40" i="38"/>
  <c r="AZ40" i="38" s="1"/>
  <c r="BD39" i="38"/>
  <c r="K38" i="38"/>
  <c r="I38" i="38"/>
  <c r="G38" i="38"/>
  <c r="AZ38" i="38" s="1"/>
  <c r="BD37" i="38"/>
  <c r="K36" i="38"/>
  <c r="I36" i="38"/>
  <c r="G36" i="38"/>
  <c r="AZ36" i="38" s="1"/>
  <c r="BD35" i="38"/>
  <c r="K34" i="38"/>
  <c r="I34" i="38"/>
  <c r="G34" i="38"/>
  <c r="AZ34" i="38" s="1"/>
  <c r="BD33" i="38"/>
  <c r="K32" i="38"/>
  <c r="I32" i="38"/>
  <c r="G32" i="38"/>
  <c r="AZ32" i="38" s="1"/>
  <c r="BD31" i="38"/>
  <c r="K30" i="38"/>
  <c r="I30" i="38"/>
  <c r="G30" i="38"/>
  <c r="AZ30" i="38" s="1"/>
  <c r="BD29" i="38"/>
  <c r="K28" i="38"/>
  <c r="I28" i="38"/>
  <c r="G28" i="38"/>
  <c r="AZ28" i="38" s="1"/>
  <c r="BD27" i="38"/>
  <c r="K26" i="38"/>
  <c r="I26" i="38"/>
  <c r="G26" i="38"/>
  <c r="AZ26" i="38" s="1"/>
  <c r="BD25" i="38"/>
  <c r="K24" i="38"/>
  <c r="I24" i="38"/>
  <c r="G24" i="38"/>
  <c r="AZ24" i="38" s="1"/>
  <c r="BD23" i="38"/>
  <c r="K22" i="38"/>
  <c r="I22" i="38"/>
  <c r="G22" i="38"/>
  <c r="AZ22" i="38" s="1"/>
  <c r="BD21" i="38"/>
  <c r="K20" i="38"/>
  <c r="I20" i="38"/>
  <c r="G20" i="38"/>
  <c r="AZ20" i="38" s="1"/>
  <c r="BD19" i="38"/>
  <c r="K18" i="38"/>
  <c r="I18" i="38"/>
  <c r="G18" i="38"/>
  <c r="AZ18" i="38" s="1"/>
  <c r="BD17" i="38"/>
  <c r="K16" i="38"/>
  <c r="I16" i="38"/>
  <c r="G16" i="38"/>
  <c r="AZ16" i="38" s="1"/>
  <c r="BD15" i="38"/>
  <c r="K14" i="38"/>
  <c r="I14" i="38"/>
  <c r="G14" i="38"/>
  <c r="AZ14" i="38" s="1"/>
  <c r="BD13" i="38"/>
  <c r="K12" i="38"/>
  <c r="I12" i="38"/>
  <c r="G12" i="38"/>
  <c r="AZ12" i="38" s="1"/>
  <c r="BD11" i="38"/>
  <c r="K10" i="38"/>
  <c r="I10" i="38"/>
  <c r="G10" i="38"/>
  <c r="AZ10" i="38" s="1"/>
  <c r="BD9" i="38"/>
  <c r="K8" i="38"/>
  <c r="K56" i="38" s="1"/>
  <c r="X56" i="38" s="1"/>
  <c r="K57" i="38" s="1"/>
  <c r="I8" i="38"/>
  <c r="G8" i="38"/>
  <c r="AZ8" i="38" s="1"/>
  <c r="BD93" i="37"/>
  <c r="K92" i="37"/>
  <c r="I92" i="37"/>
  <c r="G92" i="37"/>
  <c r="AZ92" i="37" s="1"/>
  <c r="BD91" i="37"/>
  <c r="K90" i="37"/>
  <c r="I90" i="37"/>
  <c r="G90" i="37"/>
  <c r="AZ90" i="37" s="1"/>
  <c r="BD89" i="37"/>
  <c r="K88" i="37"/>
  <c r="I88" i="37"/>
  <c r="G88" i="37"/>
  <c r="AZ88" i="37" s="1"/>
  <c r="BD87" i="37"/>
  <c r="K86" i="37"/>
  <c r="I86" i="37"/>
  <c r="G86" i="37"/>
  <c r="AZ86" i="37" s="1"/>
  <c r="BD85" i="37"/>
  <c r="K84" i="37"/>
  <c r="I84" i="37"/>
  <c r="G84" i="37"/>
  <c r="AZ84" i="37" s="1"/>
  <c r="BD83" i="37"/>
  <c r="K82" i="37"/>
  <c r="I82" i="37"/>
  <c r="G82" i="37"/>
  <c r="AZ82" i="37" s="1"/>
  <c r="BD81" i="37"/>
  <c r="K80" i="37"/>
  <c r="I80" i="37"/>
  <c r="G80" i="37"/>
  <c r="AZ80" i="37" s="1"/>
  <c r="BD79" i="37"/>
  <c r="K78" i="37"/>
  <c r="I78" i="37"/>
  <c r="G78" i="37"/>
  <c r="AZ78" i="37" s="1"/>
  <c r="BD77" i="37"/>
  <c r="K76" i="37"/>
  <c r="I76" i="37"/>
  <c r="G76" i="37"/>
  <c r="AZ76" i="37" s="1"/>
  <c r="BD75" i="37"/>
  <c r="K74" i="37"/>
  <c r="I74" i="37"/>
  <c r="G74" i="37"/>
  <c r="AZ74" i="37" s="1"/>
  <c r="BD73" i="37"/>
  <c r="K72" i="37"/>
  <c r="I72" i="37"/>
  <c r="G72" i="37"/>
  <c r="AZ72" i="37" s="1"/>
  <c r="BD71" i="37"/>
  <c r="K70" i="37"/>
  <c r="I70" i="37"/>
  <c r="G70" i="37"/>
  <c r="AZ70" i="37" s="1"/>
  <c r="BD69" i="37"/>
  <c r="K68" i="37"/>
  <c r="I68" i="37"/>
  <c r="G68" i="37"/>
  <c r="AZ68" i="37" s="1"/>
  <c r="BD67" i="37"/>
  <c r="K66" i="37"/>
  <c r="I66" i="37"/>
  <c r="G66" i="37"/>
  <c r="AZ66" i="37" s="1"/>
  <c r="BD65" i="37"/>
  <c r="K64" i="37"/>
  <c r="I64" i="37"/>
  <c r="G64" i="37"/>
  <c r="AZ64" i="37" s="1"/>
  <c r="BD63" i="37"/>
  <c r="K62" i="37"/>
  <c r="I62" i="37"/>
  <c r="G62" i="37"/>
  <c r="AZ62" i="37" s="1"/>
  <c r="BD61" i="37"/>
  <c r="K60" i="37"/>
  <c r="I60" i="37"/>
  <c r="G60" i="37"/>
  <c r="AZ60" i="37" s="1"/>
  <c r="BD59" i="37"/>
  <c r="K58" i="37"/>
  <c r="I58" i="37"/>
  <c r="G58" i="37"/>
  <c r="AZ58" i="37" s="1"/>
  <c r="BD57" i="37"/>
  <c r="K56" i="37"/>
  <c r="I56" i="37"/>
  <c r="G56" i="37"/>
  <c r="AZ56" i="37" s="1"/>
  <c r="BD55" i="37"/>
  <c r="K54" i="37"/>
  <c r="I54" i="37"/>
  <c r="G54" i="37"/>
  <c r="AZ54" i="37" s="1"/>
  <c r="BD53" i="37"/>
  <c r="K52" i="37"/>
  <c r="I52" i="37"/>
  <c r="G52" i="37"/>
  <c r="AZ52" i="37" s="1"/>
  <c r="BD51" i="37"/>
  <c r="K50" i="37"/>
  <c r="I50" i="37"/>
  <c r="G50" i="37"/>
  <c r="AZ50" i="37" s="1"/>
  <c r="BD49" i="37"/>
  <c r="K48" i="37"/>
  <c r="I48" i="37"/>
  <c r="G48" i="37"/>
  <c r="AZ48" i="37" s="1"/>
  <c r="BD47" i="37"/>
  <c r="K46" i="37"/>
  <c r="I46" i="37"/>
  <c r="G46" i="37"/>
  <c r="AZ46" i="37" s="1"/>
  <c r="BD45" i="37"/>
  <c r="K44" i="37"/>
  <c r="I44" i="37"/>
  <c r="G44" i="37"/>
  <c r="AZ44" i="37" s="1"/>
  <c r="BD43" i="37"/>
  <c r="K42" i="37"/>
  <c r="I42" i="37"/>
  <c r="G42" i="37"/>
  <c r="AZ42" i="37" s="1"/>
  <c r="BD41" i="37"/>
  <c r="K40" i="37"/>
  <c r="I40" i="37"/>
  <c r="G40" i="37"/>
  <c r="AZ40" i="37" s="1"/>
  <c r="BD39" i="37"/>
  <c r="K38" i="37"/>
  <c r="I38" i="37"/>
  <c r="G38" i="37"/>
  <c r="AZ38" i="37" s="1"/>
  <c r="BD37" i="37"/>
  <c r="K36" i="37"/>
  <c r="I36" i="37"/>
  <c r="G36" i="37"/>
  <c r="AZ36" i="37" s="1"/>
  <c r="BD35" i="37"/>
  <c r="K34" i="37"/>
  <c r="I34" i="37"/>
  <c r="G34" i="37"/>
  <c r="AZ34" i="37" s="1"/>
  <c r="BD33" i="37"/>
  <c r="K32" i="37"/>
  <c r="I32" i="37"/>
  <c r="G32" i="37"/>
  <c r="AZ32" i="37" s="1"/>
  <c r="BD31" i="37"/>
  <c r="K30" i="37"/>
  <c r="I30" i="37"/>
  <c r="G30" i="37"/>
  <c r="AZ30" i="37" s="1"/>
  <c r="BD29" i="37"/>
  <c r="K28" i="37"/>
  <c r="I28" i="37"/>
  <c r="G28" i="37"/>
  <c r="AZ28" i="37" s="1"/>
  <c r="BD27" i="37"/>
  <c r="K26" i="37"/>
  <c r="I26" i="37"/>
  <c r="G26" i="37"/>
  <c r="AZ26" i="37" s="1"/>
  <c r="BD25" i="37"/>
  <c r="K24" i="37"/>
  <c r="I24" i="37"/>
  <c r="G24" i="37"/>
  <c r="AZ24" i="37" s="1"/>
  <c r="BD23" i="37"/>
  <c r="K22" i="37"/>
  <c r="I22" i="37"/>
  <c r="G22" i="37"/>
  <c r="AZ22" i="37" s="1"/>
  <c r="BD21" i="37"/>
  <c r="K20" i="37"/>
  <c r="I20" i="37"/>
  <c r="G20" i="37"/>
  <c r="AZ20" i="37" s="1"/>
  <c r="BD19" i="37"/>
  <c r="K17" i="37"/>
  <c r="I17" i="37"/>
  <c r="G17" i="37"/>
  <c r="AZ17" i="37" s="1"/>
  <c r="BD16" i="37"/>
  <c r="K14" i="37"/>
  <c r="I14" i="37"/>
  <c r="G14" i="37"/>
  <c r="AZ14" i="37" s="1"/>
  <c r="BD13" i="37"/>
  <c r="K11" i="37"/>
  <c r="I11" i="37"/>
  <c r="G11" i="37"/>
  <c r="AZ11" i="37" s="1"/>
  <c r="BD10" i="37"/>
  <c r="K8" i="37"/>
  <c r="I8" i="37"/>
  <c r="G8" i="37"/>
  <c r="AZ8" i="37" s="1"/>
  <c r="BD92" i="36"/>
  <c r="K91" i="36"/>
  <c r="I91" i="36"/>
  <c r="G91" i="36"/>
  <c r="AZ91" i="36" s="1"/>
  <c r="BD90" i="36"/>
  <c r="K89" i="36"/>
  <c r="I89" i="36"/>
  <c r="G89" i="36"/>
  <c r="AZ89" i="36" s="1"/>
  <c r="BD88" i="36"/>
  <c r="K87" i="36"/>
  <c r="I87" i="36"/>
  <c r="G87" i="36"/>
  <c r="AZ87" i="36" s="1"/>
  <c r="BD86" i="36"/>
  <c r="K85" i="36"/>
  <c r="I85" i="36"/>
  <c r="G85" i="36"/>
  <c r="AZ85" i="36" s="1"/>
  <c r="BD84" i="36"/>
  <c r="K83" i="36"/>
  <c r="I83" i="36"/>
  <c r="G83" i="36"/>
  <c r="AZ83" i="36" s="1"/>
  <c r="K82" i="36"/>
  <c r="I82" i="36"/>
  <c r="G82" i="36"/>
  <c r="AZ82" i="36" s="1"/>
  <c r="BD81" i="36"/>
  <c r="K80" i="36"/>
  <c r="I80" i="36"/>
  <c r="G80" i="36"/>
  <c r="AZ80" i="36" s="1"/>
  <c r="BD79" i="36"/>
  <c r="K78" i="36"/>
  <c r="I78" i="36"/>
  <c r="G78" i="36"/>
  <c r="AZ78" i="36" s="1"/>
  <c r="BD77" i="36"/>
  <c r="K76" i="36"/>
  <c r="I76" i="36"/>
  <c r="G76" i="36"/>
  <c r="AZ76" i="36" s="1"/>
  <c r="BD75" i="36"/>
  <c r="K74" i="36"/>
  <c r="I74" i="36"/>
  <c r="G74" i="36"/>
  <c r="AZ74" i="36" s="1"/>
  <c r="BD73" i="36"/>
  <c r="K72" i="36"/>
  <c r="I72" i="36"/>
  <c r="G72" i="36"/>
  <c r="AZ72" i="36" s="1"/>
  <c r="BD71" i="36"/>
  <c r="K70" i="36"/>
  <c r="I70" i="36"/>
  <c r="G70" i="36"/>
  <c r="AZ70" i="36" s="1"/>
  <c r="BD69" i="36"/>
  <c r="K68" i="36"/>
  <c r="I68" i="36"/>
  <c r="G68" i="36"/>
  <c r="AZ68" i="36" s="1"/>
  <c r="BD67" i="36"/>
  <c r="K66" i="36"/>
  <c r="I66" i="36"/>
  <c r="G66" i="36"/>
  <c r="AZ66" i="36" s="1"/>
  <c r="BD65" i="36"/>
  <c r="K64" i="36"/>
  <c r="I64" i="36"/>
  <c r="G64" i="36"/>
  <c r="AZ64" i="36" s="1"/>
  <c r="BD63" i="36"/>
  <c r="K62" i="36"/>
  <c r="I62" i="36"/>
  <c r="G62" i="36"/>
  <c r="AZ62" i="36" s="1"/>
  <c r="BD61" i="36"/>
  <c r="K60" i="36"/>
  <c r="I60" i="36"/>
  <c r="G60" i="36"/>
  <c r="AZ60" i="36" s="1"/>
  <c r="BD59" i="36"/>
  <c r="K58" i="36"/>
  <c r="I58" i="36"/>
  <c r="G58" i="36"/>
  <c r="AZ58" i="36" s="1"/>
  <c r="BD57" i="36"/>
  <c r="K56" i="36"/>
  <c r="I56" i="36"/>
  <c r="G56" i="36"/>
  <c r="AZ56" i="36" s="1"/>
  <c r="BD55" i="36"/>
  <c r="K54" i="36"/>
  <c r="I54" i="36"/>
  <c r="G54" i="36"/>
  <c r="AZ54" i="36" s="1"/>
  <c r="BD53" i="36"/>
  <c r="K52" i="36"/>
  <c r="I52" i="36"/>
  <c r="G52" i="36"/>
  <c r="AZ52" i="36" s="1"/>
  <c r="BD51" i="36"/>
  <c r="K50" i="36"/>
  <c r="I50" i="36"/>
  <c r="G50" i="36"/>
  <c r="AZ50" i="36" s="1"/>
  <c r="BD49" i="36"/>
  <c r="K48" i="36"/>
  <c r="I48" i="36"/>
  <c r="G48" i="36"/>
  <c r="AZ48" i="36" s="1"/>
  <c r="BD47" i="36"/>
  <c r="K46" i="36"/>
  <c r="I46" i="36"/>
  <c r="G46" i="36"/>
  <c r="AZ46" i="36" s="1"/>
  <c r="BD45" i="36"/>
  <c r="K44" i="36"/>
  <c r="I44" i="36"/>
  <c r="G44" i="36"/>
  <c r="AZ44" i="36" s="1"/>
  <c r="BD43" i="36"/>
  <c r="K42" i="36"/>
  <c r="I42" i="36"/>
  <c r="G42" i="36"/>
  <c r="AZ42" i="36" s="1"/>
  <c r="BD41" i="36"/>
  <c r="K40" i="36"/>
  <c r="I40" i="36"/>
  <c r="G40" i="36"/>
  <c r="AZ40" i="36" s="1"/>
  <c r="BD39" i="36"/>
  <c r="K38" i="36"/>
  <c r="I38" i="36"/>
  <c r="G38" i="36"/>
  <c r="AZ38" i="36" s="1"/>
  <c r="BD37" i="36"/>
  <c r="K36" i="36"/>
  <c r="I36" i="36"/>
  <c r="G36" i="36"/>
  <c r="AZ36" i="36" s="1"/>
  <c r="BD35" i="36"/>
  <c r="K34" i="36"/>
  <c r="I34" i="36"/>
  <c r="G34" i="36"/>
  <c r="AZ34" i="36" s="1"/>
  <c r="BD33" i="36"/>
  <c r="K32" i="36"/>
  <c r="I32" i="36"/>
  <c r="G32" i="36"/>
  <c r="AZ32" i="36" s="1"/>
  <c r="BD31" i="36"/>
  <c r="K30" i="36"/>
  <c r="I30" i="36"/>
  <c r="G30" i="36"/>
  <c r="AZ30" i="36" s="1"/>
  <c r="BD29" i="36"/>
  <c r="K28" i="36"/>
  <c r="I28" i="36"/>
  <c r="G28" i="36"/>
  <c r="AZ28" i="36" s="1"/>
  <c r="BD27" i="36"/>
  <c r="K26" i="36"/>
  <c r="I26" i="36"/>
  <c r="G26" i="36"/>
  <c r="AZ26" i="36" s="1"/>
  <c r="BD25" i="36"/>
  <c r="K24" i="36"/>
  <c r="I24" i="36"/>
  <c r="G24" i="36"/>
  <c r="AZ24" i="36" s="1"/>
  <c r="BD23" i="36"/>
  <c r="K22" i="36"/>
  <c r="I22" i="36"/>
  <c r="G22" i="36"/>
  <c r="AZ22" i="36" s="1"/>
  <c r="BD21" i="36"/>
  <c r="K20" i="36"/>
  <c r="I20" i="36"/>
  <c r="G20" i="36"/>
  <c r="AZ20" i="36" s="1"/>
  <c r="BD19" i="36"/>
  <c r="K17" i="36"/>
  <c r="I17" i="36"/>
  <c r="G17" i="36"/>
  <c r="AZ17" i="36" s="1"/>
  <c r="BD16" i="36"/>
  <c r="K14" i="36"/>
  <c r="I14" i="36"/>
  <c r="G14" i="36"/>
  <c r="AZ14" i="36" s="1"/>
  <c r="BD13" i="36"/>
  <c r="K11" i="36"/>
  <c r="I11" i="36"/>
  <c r="G11" i="36"/>
  <c r="AZ11" i="36" s="1"/>
  <c r="BD10" i="36"/>
  <c r="K8" i="36"/>
  <c r="I8" i="36"/>
  <c r="G8" i="36"/>
  <c r="AZ8" i="36" s="1"/>
  <c r="BD17" i="35"/>
  <c r="K13" i="35"/>
  <c r="I13" i="35"/>
  <c r="G13" i="35"/>
  <c r="AZ13" i="35" s="1"/>
  <c r="BD12" i="35"/>
  <c r="K8" i="35"/>
  <c r="K18" i="35" s="1"/>
  <c r="X18" i="35" s="1"/>
  <c r="K19" i="35" s="1"/>
  <c r="I8" i="35"/>
  <c r="G8" i="35"/>
  <c r="AZ8" i="35" s="1"/>
  <c r="I18" i="35"/>
  <c r="Y18" i="35" s="1"/>
  <c r="I19" i="35" s="1"/>
  <c r="BD17" i="34"/>
  <c r="K13" i="34"/>
  <c r="I13" i="34"/>
  <c r="G13" i="34"/>
  <c r="AZ13" i="34" s="1"/>
  <c r="BD12" i="34"/>
  <c r="K8" i="34"/>
  <c r="K18" i="34" s="1"/>
  <c r="X18" i="34" s="1"/>
  <c r="K19" i="34" s="1"/>
  <c r="I8" i="34"/>
  <c r="G8" i="34"/>
  <c r="AZ8" i="34" s="1"/>
  <c r="BD169" i="33"/>
  <c r="K159" i="33"/>
  <c r="I159" i="33"/>
  <c r="G159" i="33"/>
  <c r="AZ159" i="33" s="1"/>
  <c r="BD158" i="33"/>
  <c r="K150" i="33"/>
  <c r="I150" i="33"/>
  <c r="G150" i="33"/>
  <c r="AZ150" i="33" s="1"/>
  <c r="BD149" i="33"/>
  <c r="K137" i="33"/>
  <c r="I137" i="33"/>
  <c r="G137" i="33"/>
  <c r="AZ137" i="33" s="1"/>
  <c r="BD136" i="33"/>
  <c r="K126" i="33"/>
  <c r="I126" i="33"/>
  <c r="G126" i="33"/>
  <c r="AZ126" i="33" s="1"/>
  <c r="BD125" i="33"/>
  <c r="K115" i="33"/>
  <c r="I115" i="33"/>
  <c r="G115" i="33"/>
  <c r="AZ115" i="33" s="1"/>
  <c r="BD114" i="33"/>
  <c r="K104" i="33"/>
  <c r="I104" i="33"/>
  <c r="G104" i="33"/>
  <c r="AZ104" i="33" s="1"/>
  <c r="BD103" i="33"/>
  <c r="K93" i="33"/>
  <c r="I93" i="33"/>
  <c r="G93" i="33"/>
  <c r="AZ93" i="33" s="1"/>
  <c r="BD92" i="33"/>
  <c r="K84" i="33"/>
  <c r="I84" i="33"/>
  <c r="G84" i="33"/>
  <c r="AZ84" i="33" s="1"/>
  <c r="BD83" i="33"/>
  <c r="K74" i="33"/>
  <c r="I74" i="33"/>
  <c r="G74" i="33"/>
  <c r="AZ74" i="33" s="1"/>
  <c r="BD73" i="33"/>
  <c r="K65" i="33"/>
  <c r="I65" i="33"/>
  <c r="G65" i="33"/>
  <c r="AZ65" i="33" s="1"/>
  <c r="BD64" i="33"/>
  <c r="K56" i="33"/>
  <c r="I56" i="33"/>
  <c r="G56" i="33"/>
  <c r="AZ56" i="33" s="1"/>
  <c r="BD55" i="33"/>
  <c r="K47" i="33"/>
  <c r="I47" i="33"/>
  <c r="G47" i="33"/>
  <c r="AZ47" i="33" s="1"/>
  <c r="BD46" i="33"/>
  <c r="K39" i="33"/>
  <c r="I39" i="33"/>
  <c r="G39" i="33"/>
  <c r="AZ39" i="33" s="1"/>
  <c r="BD38" i="33"/>
  <c r="K31" i="33"/>
  <c r="I31" i="33"/>
  <c r="G31" i="33"/>
  <c r="AZ31" i="33" s="1"/>
  <c r="BD30" i="33"/>
  <c r="K22" i="33"/>
  <c r="I22" i="33"/>
  <c r="G22" i="33"/>
  <c r="AZ22" i="33" s="1"/>
  <c r="BD21" i="33"/>
  <c r="K15" i="33"/>
  <c r="I15" i="33"/>
  <c r="G15" i="33"/>
  <c r="AZ15" i="33" s="1"/>
  <c r="BD14" i="33"/>
  <c r="K8" i="33"/>
  <c r="K170" i="33" s="1"/>
  <c r="X170" i="33" s="1"/>
  <c r="K171" i="33" s="1"/>
  <c r="I8" i="33"/>
  <c r="G8" i="33"/>
  <c r="AZ8" i="33" s="1"/>
  <c r="BD169" i="32"/>
  <c r="K159" i="32"/>
  <c r="I159" i="32"/>
  <c r="G159" i="32"/>
  <c r="AZ159" i="32" s="1"/>
  <c r="BD158" i="32"/>
  <c r="K150" i="32"/>
  <c r="I150" i="32"/>
  <c r="G150" i="32"/>
  <c r="AZ150" i="32" s="1"/>
  <c r="BD149" i="32"/>
  <c r="K137" i="32"/>
  <c r="I137" i="32"/>
  <c r="G137" i="32"/>
  <c r="AZ137" i="32" s="1"/>
  <c r="BD136" i="32"/>
  <c r="K126" i="32"/>
  <c r="I126" i="32"/>
  <c r="G126" i="32"/>
  <c r="AZ126" i="32" s="1"/>
  <c r="BD125" i="32"/>
  <c r="K115" i="32"/>
  <c r="I115" i="32"/>
  <c r="G115" i="32"/>
  <c r="AZ115" i="32" s="1"/>
  <c r="BD114" i="32"/>
  <c r="K104" i="32"/>
  <c r="I104" i="32"/>
  <c r="G104" i="32"/>
  <c r="AZ104" i="32" s="1"/>
  <c r="BD103" i="32"/>
  <c r="K93" i="32"/>
  <c r="I93" i="32"/>
  <c r="G93" i="32"/>
  <c r="AZ93" i="32" s="1"/>
  <c r="BD92" i="32"/>
  <c r="K84" i="32"/>
  <c r="I84" i="32"/>
  <c r="G84" i="32"/>
  <c r="AZ84" i="32" s="1"/>
  <c r="BD83" i="32"/>
  <c r="K74" i="32"/>
  <c r="I74" i="32"/>
  <c r="G74" i="32"/>
  <c r="AZ74" i="32" s="1"/>
  <c r="BD73" i="32"/>
  <c r="K65" i="32"/>
  <c r="I65" i="32"/>
  <c r="G65" i="32"/>
  <c r="AZ65" i="32" s="1"/>
  <c r="BD64" i="32"/>
  <c r="K56" i="32"/>
  <c r="I56" i="32"/>
  <c r="G56" i="32"/>
  <c r="AZ56" i="32" s="1"/>
  <c r="BD55" i="32"/>
  <c r="K47" i="32"/>
  <c r="I47" i="32"/>
  <c r="G47" i="32"/>
  <c r="AZ47" i="32" s="1"/>
  <c r="BD46" i="32"/>
  <c r="K39" i="32"/>
  <c r="I39" i="32"/>
  <c r="G39" i="32"/>
  <c r="AZ39" i="32" s="1"/>
  <c r="BD38" i="32"/>
  <c r="K31" i="32"/>
  <c r="I31" i="32"/>
  <c r="G31" i="32"/>
  <c r="AZ31" i="32" s="1"/>
  <c r="BD30" i="32"/>
  <c r="K22" i="32"/>
  <c r="I22" i="32"/>
  <c r="G22" i="32"/>
  <c r="AZ22" i="32" s="1"/>
  <c r="BD21" i="32"/>
  <c r="K15" i="32"/>
  <c r="I15" i="32"/>
  <c r="G15" i="32"/>
  <c r="AZ15" i="32" s="1"/>
  <c r="BD14" i="32"/>
  <c r="K8" i="32"/>
  <c r="K170" i="32" s="1"/>
  <c r="X170" i="32" s="1"/>
  <c r="K171" i="32" s="1"/>
  <c r="I8" i="32"/>
  <c r="G8" i="32"/>
  <c r="AZ8" i="32" s="1"/>
  <c r="BD158" i="31"/>
  <c r="K155" i="31"/>
  <c r="I155" i="31"/>
  <c r="G155" i="31"/>
  <c r="AZ155" i="31" s="1"/>
  <c r="BD154" i="31"/>
  <c r="K146" i="31"/>
  <c r="I146" i="31"/>
  <c r="G146" i="31"/>
  <c r="AZ146" i="31" s="1"/>
  <c r="BD145" i="31"/>
  <c r="K136" i="31"/>
  <c r="I136" i="31"/>
  <c r="G136" i="31"/>
  <c r="AZ136" i="31" s="1"/>
  <c r="BD135" i="31"/>
  <c r="K127" i="31"/>
  <c r="I127" i="31"/>
  <c r="G127" i="31"/>
  <c r="AZ127" i="31" s="1"/>
  <c r="BD126" i="31"/>
  <c r="K116" i="31"/>
  <c r="I116" i="31"/>
  <c r="G116" i="31"/>
  <c r="AZ116" i="31" s="1"/>
  <c r="BD115" i="31"/>
  <c r="K109" i="31"/>
  <c r="I109" i="31"/>
  <c r="G109" i="31"/>
  <c r="AZ109" i="31" s="1"/>
  <c r="BD108" i="31"/>
  <c r="K102" i="31"/>
  <c r="I102" i="31"/>
  <c r="G102" i="31"/>
  <c r="AZ102" i="31" s="1"/>
  <c r="BD101" i="31"/>
  <c r="K86" i="31"/>
  <c r="I86" i="31"/>
  <c r="G86" i="31"/>
  <c r="AZ86" i="31" s="1"/>
  <c r="BD85" i="31"/>
  <c r="K79" i="31"/>
  <c r="I79" i="31"/>
  <c r="G79" i="31"/>
  <c r="AZ79" i="31" s="1"/>
  <c r="BD78" i="31"/>
  <c r="K71" i="31"/>
  <c r="I71" i="31"/>
  <c r="G71" i="31"/>
  <c r="AZ71" i="31" s="1"/>
  <c r="BD70" i="31"/>
  <c r="K64" i="31"/>
  <c r="I64" i="31"/>
  <c r="G64" i="31"/>
  <c r="AZ64" i="31" s="1"/>
  <c r="BD63" i="31"/>
  <c r="K55" i="31"/>
  <c r="I55" i="31"/>
  <c r="G55" i="31"/>
  <c r="AZ55" i="31" s="1"/>
  <c r="BD54" i="31"/>
  <c r="K48" i="31"/>
  <c r="I48" i="31"/>
  <c r="G48" i="31"/>
  <c r="AZ48" i="31" s="1"/>
  <c r="BD47" i="31"/>
  <c r="K41" i="31"/>
  <c r="I41" i="31"/>
  <c r="G41" i="31"/>
  <c r="AZ41" i="31" s="1"/>
  <c r="BD40" i="31"/>
  <c r="K35" i="31"/>
  <c r="I35" i="31"/>
  <c r="G35" i="31"/>
  <c r="AZ35" i="31" s="1"/>
  <c r="BD34" i="31"/>
  <c r="K28" i="31"/>
  <c r="I28" i="31"/>
  <c r="G28" i="31"/>
  <c r="AZ28" i="31" s="1"/>
  <c r="BD27" i="31"/>
  <c r="K23" i="31"/>
  <c r="I23" i="31"/>
  <c r="G23" i="31"/>
  <c r="AZ23" i="31" s="1"/>
  <c r="BD22" i="31"/>
  <c r="K20" i="31"/>
  <c r="I20" i="31"/>
  <c r="G20" i="31"/>
  <c r="AZ20" i="31" s="1"/>
  <c r="BD19" i="31"/>
  <c r="K14" i="31"/>
  <c r="I14" i="31"/>
  <c r="G14" i="31"/>
  <c r="AZ14" i="31" s="1"/>
  <c r="BD13" i="31"/>
  <c r="K11" i="31"/>
  <c r="I11" i="31"/>
  <c r="G11" i="31"/>
  <c r="AZ11" i="31" s="1"/>
  <c r="BD10" i="31"/>
  <c r="K8" i="31"/>
  <c r="K159" i="31" s="1"/>
  <c r="X159" i="31" s="1"/>
  <c r="K160" i="31" s="1"/>
  <c r="I8" i="31"/>
  <c r="I159" i="31" s="1"/>
  <c r="Y159" i="31" s="1"/>
  <c r="I160" i="31" s="1"/>
  <c r="G8" i="31"/>
  <c r="AZ8" i="31" s="1"/>
  <c r="BD158" i="30"/>
  <c r="K155" i="30"/>
  <c r="I155" i="30"/>
  <c r="G155" i="30"/>
  <c r="AZ155" i="30" s="1"/>
  <c r="BD154" i="30"/>
  <c r="K146" i="30"/>
  <c r="I146" i="30"/>
  <c r="G146" i="30"/>
  <c r="AZ146" i="30" s="1"/>
  <c r="BD145" i="30"/>
  <c r="K136" i="30"/>
  <c r="I136" i="30"/>
  <c r="G136" i="30"/>
  <c r="AZ136" i="30" s="1"/>
  <c r="BD135" i="30"/>
  <c r="K127" i="30"/>
  <c r="I127" i="30"/>
  <c r="G127" i="30"/>
  <c r="AZ127" i="30" s="1"/>
  <c r="BD126" i="30"/>
  <c r="K116" i="30"/>
  <c r="I116" i="30"/>
  <c r="G116" i="30"/>
  <c r="AZ116" i="30" s="1"/>
  <c r="BD115" i="30"/>
  <c r="K109" i="30"/>
  <c r="I109" i="30"/>
  <c r="G109" i="30"/>
  <c r="AZ109" i="30" s="1"/>
  <c r="BD108" i="30"/>
  <c r="K102" i="30"/>
  <c r="I102" i="30"/>
  <c r="G102" i="30"/>
  <c r="AZ102" i="30" s="1"/>
  <c r="BD101" i="30"/>
  <c r="K86" i="30"/>
  <c r="I86" i="30"/>
  <c r="G86" i="30"/>
  <c r="AZ86" i="30" s="1"/>
  <c r="BD85" i="30"/>
  <c r="K79" i="30"/>
  <c r="I79" i="30"/>
  <c r="G79" i="30"/>
  <c r="AZ79" i="30" s="1"/>
  <c r="BD78" i="30"/>
  <c r="K71" i="30"/>
  <c r="I71" i="30"/>
  <c r="G71" i="30"/>
  <c r="AZ71" i="30" s="1"/>
  <c r="BD70" i="30"/>
  <c r="K64" i="30"/>
  <c r="I64" i="30"/>
  <c r="G64" i="30"/>
  <c r="AZ64" i="30" s="1"/>
  <c r="BD63" i="30"/>
  <c r="K55" i="30"/>
  <c r="I55" i="30"/>
  <c r="G55" i="30"/>
  <c r="AZ55" i="30" s="1"/>
  <c r="BD54" i="30"/>
  <c r="K48" i="30"/>
  <c r="I48" i="30"/>
  <c r="G48" i="30"/>
  <c r="AZ48" i="30" s="1"/>
  <c r="BD47" i="30"/>
  <c r="K41" i="30"/>
  <c r="I41" i="30"/>
  <c r="G41" i="30"/>
  <c r="AZ41" i="30" s="1"/>
  <c r="BD40" i="30"/>
  <c r="K35" i="30"/>
  <c r="I35" i="30"/>
  <c r="G35" i="30"/>
  <c r="AZ35" i="30" s="1"/>
  <c r="BD34" i="30"/>
  <c r="K28" i="30"/>
  <c r="I28" i="30"/>
  <c r="G28" i="30"/>
  <c r="AZ28" i="30" s="1"/>
  <c r="BD27" i="30"/>
  <c r="K23" i="30"/>
  <c r="I23" i="30"/>
  <c r="G23" i="30"/>
  <c r="AZ23" i="30" s="1"/>
  <c r="BD22" i="30"/>
  <c r="K20" i="30"/>
  <c r="I20" i="30"/>
  <c r="G20" i="30"/>
  <c r="AZ20" i="30" s="1"/>
  <c r="BD19" i="30"/>
  <c r="K14" i="30"/>
  <c r="I14" i="30"/>
  <c r="G14" i="30"/>
  <c r="AZ14" i="30" s="1"/>
  <c r="BD13" i="30"/>
  <c r="K11" i="30"/>
  <c r="I11" i="30"/>
  <c r="G11" i="30"/>
  <c r="AZ11" i="30" s="1"/>
  <c r="BD10" i="30"/>
  <c r="K8" i="30"/>
  <c r="I8" i="30"/>
  <c r="G8" i="30"/>
  <c r="AZ8" i="30" s="1"/>
  <c r="BD136" i="29"/>
  <c r="K124" i="29"/>
  <c r="I124" i="29"/>
  <c r="G124" i="29"/>
  <c r="AZ124" i="29" s="1"/>
  <c r="BD123" i="29"/>
  <c r="K111" i="29"/>
  <c r="I111" i="29"/>
  <c r="G111" i="29"/>
  <c r="AZ111" i="29" s="1"/>
  <c r="BD110" i="29"/>
  <c r="K99" i="29"/>
  <c r="I99" i="29"/>
  <c r="G99" i="29"/>
  <c r="AZ99" i="29" s="1"/>
  <c r="BD98" i="29"/>
  <c r="K87" i="29"/>
  <c r="I87" i="29"/>
  <c r="G87" i="29"/>
  <c r="AZ87" i="29" s="1"/>
  <c r="BD86" i="29"/>
  <c r="K77" i="29"/>
  <c r="I77" i="29"/>
  <c r="G77" i="29"/>
  <c r="AZ77" i="29" s="1"/>
  <c r="BD76" i="29"/>
  <c r="K69" i="29"/>
  <c r="I69" i="29"/>
  <c r="G69" i="29"/>
  <c r="AZ69" i="29" s="1"/>
  <c r="BD68" i="29"/>
  <c r="K61" i="29"/>
  <c r="I61" i="29"/>
  <c r="G61" i="29"/>
  <c r="AZ61" i="29" s="1"/>
  <c r="BD60" i="29"/>
  <c r="K50" i="29"/>
  <c r="I50" i="29"/>
  <c r="G50" i="29"/>
  <c r="AZ50" i="29" s="1"/>
  <c r="BD49" i="29"/>
  <c r="K41" i="29"/>
  <c r="I41" i="29"/>
  <c r="G41" i="29"/>
  <c r="AZ41" i="29" s="1"/>
  <c r="BD40" i="29"/>
  <c r="K34" i="29"/>
  <c r="I34" i="29"/>
  <c r="G34" i="29"/>
  <c r="AZ34" i="29" s="1"/>
  <c r="BD33" i="29"/>
  <c r="K28" i="29"/>
  <c r="I28" i="29"/>
  <c r="G28" i="29"/>
  <c r="AZ28" i="29" s="1"/>
  <c r="BD27" i="29"/>
  <c r="K21" i="29"/>
  <c r="I21" i="29"/>
  <c r="G21" i="29"/>
  <c r="AZ21" i="29" s="1"/>
  <c r="BD20" i="29"/>
  <c r="K15" i="29"/>
  <c r="I15" i="29"/>
  <c r="G15" i="29"/>
  <c r="AZ15" i="29" s="1"/>
  <c r="BD14" i="29"/>
  <c r="K8" i="29"/>
  <c r="I8" i="29"/>
  <c r="I137" i="29" s="1"/>
  <c r="Y137" i="29" s="1"/>
  <c r="I138" i="29" s="1"/>
  <c r="G8" i="29"/>
  <c r="AZ8" i="29" s="1"/>
  <c r="K137" i="29"/>
  <c r="X137" i="29" s="1"/>
  <c r="K138" i="29" s="1"/>
  <c r="BD136" i="28"/>
  <c r="K124" i="28"/>
  <c r="I124" i="28"/>
  <c r="G124" i="28"/>
  <c r="AZ124" i="28" s="1"/>
  <c r="BD123" i="28"/>
  <c r="K111" i="28"/>
  <c r="I111" i="28"/>
  <c r="G111" i="28"/>
  <c r="AZ111" i="28" s="1"/>
  <c r="BD110" i="28"/>
  <c r="K99" i="28"/>
  <c r="I99" i="28"/>
  <c r="G99" i="28"/>
  <c r="AZ99" i="28" s="1"/>
  <c r="BD98" i="28"/>
  <c r="K87" i="28"/>
  <c r="I87" i="28"/>
  <c r="G87" i="28"/>
  <c r="AZ87" i="28" s="1"/>
  <c r="BD86" i="28"/>
  <c r="K77" i="28"/>
  <c r="I77" i="28"/>
  <c r="G77" i="28"/>
  <c r="AZ77" i="28" s="1"/>
  <c r="BD76" i="28"/>
  <c r="K69" i="28"/>
  <c r="I69" i="28"/>
  <c r="G69" i="28"/>
  <c r="AZ69" i="28" s="1"/>
  <c r="BD68" i="28"/>
  <c r="K61" i="28"/>
  <c r="I61" i="28"/>
  <c r="G61" i="28"/>
  <c r="AZ61" i="28" s="1"/>
  <c r="BD60" i="28"/>
  <c r="K50" i="28"/>
  <c r="I50" i="28"/>
  <c r="G50" i="28"/>
  <c r="AZ50" i="28" s="1"/>
  <c r="BD49" i="28"/>
  <c r="K41" i="28"/>
  <c r="I41" i="28"/>
  <c r="G41" i="28"/>
  <c r="AZ41" i="28" s="1"/>
  <c r="BD40" i="28"/>
  <c r="K34" i="28"/>
  <c r="I34" i="28"/>
  <c r="G34" i="28"/>
  <c r="AZ34" i="28" s="1"/>
  <c r="BD33" i="28"/>
  <c r="K28" i="28"/>
  <c r="I28" i="28"/>
  <c r="G28" i="28"/>
  <c r="AZ28" i="28" s="1"/>
  <c r="BD27" i="28"/>
  <c r="K21" i="28"/>
  <c r="I21" i="28"/>
  <c r="G21" i="28"/>
  <c r="AZ21" i="28" s="1"/>
  <c r="BD20" i="28"/>
  <c r="K15" i="28"/>
  <c r="I15" i="28"/>
  <c r="G15" i="28"/>
  <c r="AZ15" i="28" s="1"/>
  <c r="BD14" i="28"/>
  <c r="K8" i="28"/>
  <c r="I8" i="28"/>
  <c r="G8" i="28"/>
  <c r="AZ8" i="28" s="1"/>
  <c r="BD245" i="27"/>
  <c r="K235" i="27"/>
  <c r="I235" i="27"/>
  <c r="G235" i="27"/>
  <c r="AZ235" i="27" s="1"/>
  <c r="BD234" i="27"/>
  <c r="K223" i="27"/>
  <c r="I223" i="27"/>
  <c r="G223" i="27"/>
  <c r="AZ223" i="27" s="1"/>
  <c r="BD222" i="27"/>
  <c r="K211" i="27"/>
  <c r="I211" i="27"/>
  <c r="G211" i="27"/>
  <c r="AZ211" i="27" s="1"/>
  <c r="BD210" i="27"/>
  <c r="K200" i="27"/>
  <c r="I200" i="27"/>
  <c r="G200" i="27"/>
  <c r="AZ200" i="27" s="1"/>
  <c r="BD199" i="27"/>
  <c r="K190" i="27"/>
  <c r="I190" i="27"/>
  <c r="G190" i="27"/>
  <c r="AZ190" i="27" s="1"/>
  <c r="BD189" i="27"/>
  <c r="K178" i="27"/>
  <c r="I178" i="27"/>
  <c r="G178" i="27"/>
  <c r="AZ178" i="27" s="1"/>
  <c r="BD177" i="27"/>
  <c r="K166" i="27"/>
  <c r="I166" i="27"/>
  <c r="G166" i="27"/>
  <c r="AZ166" i="27" s="1"/>
  <c r="BD165" i="27"/>
  <c r="K155" i="27"/>
  <c r="I155" i="27"/>
  <c r="G155" i="27"/>
  <c r="AZ155" i="27" s="1"/>
  <c r="BD154" i="27"/>
  <c r="K143" i="27"/>
  <c r="I143" i="27"/>
  <c r="G143" i="27"/>
  <c r="AZ143" i="27" s="1"/>
  <c r="BD142" i="27"/>
  <c r="K130" i="27"/>
  <c r="I130" i="27"/>
  <c r="G130" i="27"/>
  <c r="AZ130" i="27" s="1"/>
  <c r="BD129" i="27"/>
  <c r="K118" i="27"/>
  <c r="I118" i="27"/>
  <c r="G118" i="27"/>
  <c r="AZ118" i="27" s="1"/>
  <c r="BD117" i="27"/>
  <c r="K101" i="27"/>
  <c r="I101" i="27"/>
  <c r="G101" i="27"/>
  <c r="AZ101" i="27" s="1"/>
  <c r="BD100" i="27"/>
  <c r="K88" i="27"/>
  <c r="I88" i="27"/>
  <c r="G88" i="27"/>
  <c r="AZ88" i="27" s="1"/>
  <c r="BD87" i="27"/>
  <c r="K77" i="27"/>
  <c r="I77" i="27"/>
  <c r="G77" i="27"/>
  <c r="AZ77" i="27" s="1"/>
  <c r="BD76" i="27"/>
  <c r="K69" i="27"/>
  <c r="I69" i="27"/>
  <c r="G69" i="27"/>
  <c r="AZ69" i="27" s="1"/>
  <c r="BD68" i="27"/>
  <c r="K58" i="27"/>
  <c r="I58" i="27"/>
  <c r="G58" i="27"/>
  <c r="AZ58" i="27" s="1"/>
  <c r="BD57" i="27"/>
  <c r="K48" i="27"/>
  <c r="I48" i="27"/>
  <c r="G48" i="27"/>
  <c r="AZ48" i="27" s="1"/>
  <c r="BD47" i="27"/>
  <c r="K38" i="27"/>
  <c r="I38" i="27"/>
  <c r="G38" i="27"/>
  <c r="AZ38" i="27" s="1"/>
  <c r="BD37" i="27"/>
  <c r="K28" i="27"/>
  <c r="I28" i="27"/>
  <c r="G28" i="27"/>
  <c r="AZ28" i="27" s="1"/>
  <c r="BD27" i="27"/>
  <c r="K17" i="27"/>
  <c r="I17" i="27"/>
  <c r="G17" i="27"/>
  <c r="AZ17" i="27" s="1"/>
  <c r="BD16" i="27"/>
  <c r="K8" i="27"/>
  <c r="I8" i="27"/>
  <c r="I246" i="27" s="1"/>
  <c r="Y246" i="27" s="1"/>
  <c r="I247" i="27" s="1"/>
  <c r="G8" i="27"/>
  <c r="AZ8" i="27" s="1"/>
  <c r="BD245" i="26"/>
  <c r="K235" i="26"/>
  <c r="I235" i="26"/>
  <c r="G235" i="26"/>
  <c r="AZ235" i="26" s="1"/>
  <c r="BD234" i="26"/>
  <c r="K223" i="26"/>
  <c r="I223" i="26"/>
  <c r="G223" i="26"/>
  <c r="AZ223" i="26" s="1"/>
  <c r="BD222" i="26"/>
  <c r="K211" i="26"/>
  <c r="I211" i="26"/>
  <c r="G211" i="26"/>
  <c r="AZ211" i="26" s="1"/>
  <c r="BD210" i="26"/>
  <c r="K200" i="26"/>
  <c r="I200" i="26"/>
  <c r="G200" i="26"/>
  <c r="AZ200" i="26" s="1"/>
  <c r="BD199" i="26"/>
  <c r="K190" i="26"/>
  <c r="I190" i="26"/>
  <c r="G190" i="26"/>
  <c r="AZ190" i="26" s="1"/>
  <c r="BD189" i="26"/>
  <c r="K178" i="26"/>
  <c r="I178" i="26"/>
  <c r="G178" i="26"/>
  <c r="AZ178" i="26" s="1"/>
  <c r="BD177" i="26"/>
  <c r="K166" i="26"/>
  <c r="I166" i="26"/>
  <c r="G166" i="26"/>
  <c r="AZ166" i="26" s="1"/>
  <c r="BD165" i="26"/>
  <c r="K155" i="26"/>
  <c r="I155" i="26"/>
  <c r="G155" i="26"/>
  <c r="AZ155" i="26" s="1"/>
  <c r="BD154" i="26"/>
  <c r="K143" i="26"/>
  <c r="I143" i="26"/>
  <c r="G143" i="26"/>
  <c r="AZ143" i="26" s="1"/>
  <c r="BD142" i="26"/>
  <c r="K130" i="26"/>
  <c r="I130" i="26"/>
  <c r="G130" i="26"/>
  <c r="AZ130" i="26" s="1"/>
  <c r="BD129" i="26"/>
  <c r="K118" i="26"/>
  <c r="I118" i="26"/>
  <c r="G118" i="26"/>
  <c r="AZ118" i="26" s="1"/>
  <c r="BD117" i="26"/>
  <c r="K101" i="26"/>
  <c r="I101" i="26"/>
  <c r="G101" i="26"/>
  <c r="AZ101" i="26" s="1"/>
  <c r="BD100" i="26"/>
  <c r="K88" i="26"/>
  <c r="I88" i="26"/>
  <c r="G88" i="26"/>
  <c r="AZ88" i="26" s="1"/>
  <c r="BD87" i="26"/>
  <c r="K77" i="26"/>
  <c r="I77" i="26"/>
  <c r="G77" i="26"/>
  <c r="AZ77" i="26" s="1"/>
  <c r="BD76" i="26"/>
  <c r="K69" i="26"/>
  <c r="I69" i="26"/>
  <c r="G69" i="26"/>
  <c r="AZ69" i="26" s="1"/>
  <c r="BD68" i="26"/>
  <c r="K58" i="26"/>
  <c r="I58" i="26"/>
  <c r="G58" i="26"/>
  <c r="AZ58" i="26" s="1"/>
  <c r="BD57" i="26"/>
  <c r="K48" i="26"/>
  <c r="I48" i="26"/>
  <c r="G48" i="26"/>
  <c r="AZ48" i="26" s="1"/>
  <c r="BD47" i="26"/>
  <c r="K38" i="26"/>
  <c r="I38" i="26"/>
  <c r="G38" i="26"/>
  <c r="AZ38" i="26" s="1"/>
  <c r="BD37" i="26"/>
  <c r="K28" i="26"/>
  <c r="I28" i="26"/>
  <c r="G28" i="26"/>
  <c r="AZ28" i="26" s="1"/>
  <c r="BD27" i="26"/>
  <c r="K17" i="26"/>
  <c r="I17" i="26"/>
  <c r="G17" i="26"/>
  <c r="AZ17" i="26" s="1"/>
  <c r="BD16" i="26"/>
  <c r="K8" i="26"/>
  <c r="I8" i="26"/>
  <c r="G8" i="26"/>
  <c r="AZ8" i="26" s="1"/>
  <c r="BD54" i="25"/>
  <c r="K40" i="25"/>
  <c r="I40" i="25"/>
  <c r="G40" i="25"/>
  <c r="AZ40" i="25" s="1"/>
  <c r="BD39" i="25"/>
  <c r="K24" i="25"/>
  <c r="I24" i="25"/>
  <c r="G24" i="25"/>
  <c r="AZ24" i="25" s="1"/>
  <c r="BD23" i="25"/>
  <c r="K8" i="25"/>
  <c r="K55" i="25" s="1"/>
  <c r="X55" i="25" s="1"/>
  <c r="K56" i="25" s="1"/>
  <c r="I8" i="25"/>
  <c r="G8" i="25"/>
  <c r="AZ8" i="25" s="1"/>
  <c r="BD54" i="24"/>
  <c r="K40" i="24"/>
  <c r="I40" i="24"/>
  <c r="G40" i="24"/>
  <c r="AZ40" i="24" s="1"/>
  <c r="BD39" i="24"/>
  <c r="K24" i="24"/>
  <c r="I24" i="24"/>
  <c r="G24" i="24"/>
  <c r="AZ24" i="24" s="1"/>
  <c r="BD23" i="24"/>
  <c r="K8" i="24"/>
  <c r="K55" i="24" s="1"/>
  <c r="X55" i="24" s="1"/>
  <c r="K56" i="24" s="1"/>
  <c r="I8" i="24"/>
  <c r="G8" i="24"/>
  <c r="AZ8" i="24" s="1"/>
  <c r="BD86" i="23"/>
  <c r="K76" i="23"/>
  <c r="I76" i="23"/>
  <c r="G76" i="23"/>
  <c r="AZ76" i="23" s="1"/>
  <c r="BD75" i="23"/>
  <c r="K65" i="23"/>
  <c r="I65" i="23"/>
  <c r="G65" i="23"/>
  <c r="AZ65" i="23" s="1"/>
  <c r="BD64" i="23"/>
  <c r="K55" i="23"/>
  <c r="I55" i="23"/>
  <c r="G55" i="23"/>
  <c r="AZ55" i="23" s="1"/>
  <c r="BD54" i="23"/>
  <c r="K46" i="23"/>
  <c r="I46" i="23"/>
  <c r="G46" i="23"/>
  <c r="AZ46" i="23" s="1"/>
  <c r="BD45" i="23"/>
  <c r="K36" i="23"/>
  <c r="I36" i="23"/>
  <c r="G36" i="23"/>
  <c r="AZ36" i="23" s="1"/>
  <c r="BD35" i="23"/>
  <c r="K26" i="23"/>
  <c r="I26" i="23"/>
  <c r="G26" i="23"/>
  <c r="AZ26" i="23" s="1"/>
  <c r="BD25" i="23"/>
  <c r="K17" i="23"/>
  <c r="I17" i="23"/>
  <c r="G17" i="23"/>
  <c r="AZ17" i="23" s="1"/>
  <c r="BD16" i="23"/>
  <c r="K8" i="23"/>
  <c r="K87" i="23" s="1"/>
  <c r="X87" i="23" s="1"/>
  <c r="K88" i="23" s="1"/>
  <c r="I8" i="23"/>
  <c r="G8" i="23"/>
  <c r="AZ8" i="23" s="1"/>
  <c r="BD86" i="22"/>
  <c r="K76" i="22"/>
  <c r="I76" i="22"/>
  <c r="G76" i="22"/>
  <c r="AZ76" i="22" s="1"/>
  <c r="BD75" i="22"/>
  <c r="K65" i="22"/>
  <c r="I65" i="22"/>
  <c r="G65" i="22"/>
  <c r="AZ65" i="22" s="1"/>
  <c r="BD64" i="22"/>
  <c r="K55" i="22"/>
  <c r="I55" i="22"/>
  <c r="G55" i="22"/>
  <c r="AZ55" i="22" s="1"/>
  <c r="BD54" i="22"/>
  <c r="K46" i="22"/>
  <c r="I46" i="22"/>
  <c r="G46" i="22"/>
  <c r="AZ46" i="22" s="1"/>
  <c r="BD45" i="22"/>
  <c r="K36" i="22"/>
  <c r="I36" i="22"/>
  <c r="G36" i="22"/>
  <c r="AZ36" i="22" s="1"/>
  <c r="BD35" i="22"/>
  <c r="K26" i="22"/>
  <c r="I26" i="22"/>
  <c r="G26" i="22"/>
  <c r="AZ26" i="22" s="1"/>
  <c r="BD25" i="22"/>
  <c r="K17" i="22"/>
  <c r="I17" i="22"/>
  <c r="G17" i="22"/>
  <c r="AZ17" i="22" s="1"/>
  <c r="BD16" i="22"/>
  <c r="K8" i="22"/>
  <c r="I8" i="22"/>
  <c r="G8" i="22"/>
  <c r="AZ8" i="22" s="1"/>
  <c r="BD47" i="21"/>
  <c r="K36" i="21"/>
  <c r="I36" i="21"/>
  <c r="G36" i="21"/>
  <c r="AZ36" i="21" s="1"/>
  <c r="BD35" i="21"/>
  <c r="K27" i="21"/>
  <c r="I27" i="21"/>
  <c r="G27" i="21"/>
  <c r="AZ27" i="21" s="1"/>
  <c r="BD26" i="21"/>
  <c r="K18" i="21"/>
  <c r="I18" i="21"/>
  <c r="G18" i="21"/>
  <c r="AZ18" i="21" s="1"/>
  <c r="BD17" i="21"/>
  <c r="K8" i="21"/>
  <c r="K48" i="21" s="1"/>
  <c r="X48" i="21" s="1"/>
  <c r="K49" i="21" s="1"/>
  <c r="I8" i="21"/>
  <c r="I48" i="21" s="1"/>
  <c r="Y48" i="21" s="1"/>
  <c r="I49" i="21" s="1"/>
  <c r="G8" i="21"/>
  <c r="AZ8" i="21" s="1"/>
  <c r="BD47" i="20"/>
  <c r="K36" i="20"/>
  <c r="I36" i="20"/>
  <c r="G36" i="20"/>
  <c r="AZ36" i="20" s="1"/>
  <c r="BD35" i="20"/>
  <c r="K27" i="20"/>
  <c r="I27" i="20"/>
  <c r="G27" i="20"/>
  <c r="AZ27" i="20" s="1"/>
  <c r="BD26" i="20"/>
  <c r="K18" i="20"/>
  <c r="I18" i="20"/>
  <c r="G18" i="20"/>
  <c r="AZ18" i="20" s="1"/>
  <c r="BD17" i="20"/>
  <c r="K8" i="20"/>
  <c r="K48" i="20" s="1"/>
  <c r="X48" i="20" s="1"/>
  <c r="K49" i="20" s="1"/>
  <c r="I8" i="20"/>
  <c r="I48" i="20" s="1"/>
  <c r="Y48" i="20" s="1"/>
  <c r="I49" i="20" s="1"/>
  <c r="G8" i="20"/>
  <c r="AZ8" i="20" s="1"/>
  <c r="BD173" i="19"/>
  <c r="K171" i="19"/>
  <c r="K174" i="19" s="1"/>
  <c r="X174" i="19" s="1"/>
  <c r="I171" i="19"/>
  <c r="G171" i="19"/>
  <c r="AZ171" i="19" s="1"/>
  <c r="I174" i="19"/>
  <c r="Y174" i="19" s="1"/>
  <c r="BD168" i="19"/>
  <c r="K167" i="19"/>
  <c r="I167" i="19"/>
  <c r="G167" i="19"/>
  <c r="AZ167" i="19" s="1"/>
  <c r="BD166" i="19"/>
  <c r="K164" i="19"/>
  <c r="K169" i="19" s="1"/>
  <c r="X169" i="19" s="1"/>
  <c r="I164" i="19"/>
  <c r="G164" i="19"/>
  <c r="AZ164" i="19" s="1"/>
  <c r="BD161" i="19"/>
  <c r="BD160" i="19"/>
  <c r="K159" i="19"/>
  <c r="I159" i="19"/>
  <c r="G159" i="19"/>
  <c r="AZ159" i="19" s="1"/>
  <c r="BD158" i="19"/>
  <c r="K157" i="19"/>
  <c r="I157" i="19"/>
  <c r="G157" i="19"/>
  <c r="AZ157" i="19" s="1"/>
  <c r="BD156" i="19"/>
  <c r="K155" i="19"/>
  <c r="I155" i="19"/>
  <c r="G155" i="19"/>
  <c r="AZ155" i="19" s="1"/>
  <c r="BD154" i="19"/>
  <c r="K153" i="19"/>
  <c r="I153" i="19"/>
  <c r="G153" i="19"/>
  <c r="AZ153" i="19" s="1"/>
  <c r="BD152" i="19"/>
  <c r="BD151" i="19"/>
  <c r="K150" i="19"/>
  <c r="I150" i="19"/>
  <c r="G150" i="19"/>
  <c r="AZ150" i="19" s="1"/>
  <c r="BD149" i="19"/>
  <c r="K148" i="19"/>
  <c r="I148" i="19"/>
  <c r="G148" i="19"/>
  <c r="AZ148" i="19" s="1"/>
  <c r="BD145" i="19"/>
  <c r="K142" i="19"/>
  <c r="I142" i="19"/>
  <c r="G142" i="19"/>
  <c r="AZ142" i="19" s="1"/>
  <c r="BD141" i="19"/>
  <c r="K137" i="19"/>
  <c r="I137" i="19"/>
  <c r="G137" i="19"/>
  <c r="AZ137" i="19" s="1"/>
  <c r="BD136" i="19"/>
  <c r="K135" i="19"/>
  <c r="I135" i="19"/>
  <c r="G135" i="19"/>
  <c r="AZ135" i="19" s="1"/>
  <c r="BD134" i="19"/>
  <c r="K133" i="19"/>
  <c r="I133" i="19"/>
  <c r="G133" i="19"/>
  <c r="AZ133" i="19" s="1"/>
  <c r="BD132" i="19"/>
  <c r="K130" i="19"/>
  <c r="I130" i="19"/>
  <c r="G130" i="19"/>
  <c r="AZ130" i="19" s="1"/>
  <c r="BD129" i="19"/>
  <c r="K128" i="19"/>
  <c r="I128" i="19"/>
  <c r="G128" i="19"/>
  <c r="AZ128" i="19" s="1"/>
  <c r="BD127" i="19"/>
  <c r="K126" i="19"/>
  <c r="K146" i="19" s="1"/>
  <c r="X146" i="19" s="1"/>
  <c r="I126" i="19"/>
  <c r="G126" i="19"/>
  <c r="AZ126" i="19" s="1"/>
  <c r="BD123" i="19"/>
  <c r="K121" i="19"/>
  <c r="K124" i="19" s="1"/>
  <c r="X124" i="19" s="1"/>
  <c r="I121" i="19"/>
  <c r="I124" i="19" s="1"/>
  <c r="Y124" i="19" s="1"/>
  <c r="G121" i="19"/>
  <c r="AZ121" i="19" s="1"/>
  <c r="BD118" i="19"/>
  <c r="K117" i="19"/>
  <c r="I117" i="19"/>
  <c r="G117" i="19"/>
  <c r="AZ117" i="19" s="1"/>
  <c r="BD116" i="19"/>
  <c r="K115" i="19"/>
  <c r="I115" i="19"/>
  <c r="G115" i="19"/>
  <c r="AZ115" i="19" s="1"/>
  <c r="BD114" i="19"/>
  <c r="K113" i="19"/>
  <c r="I113" i="19"/>
  <c r="G113" i="19"/>
  <c r="AZ113" i="19" s="1"/>
  <c r="BD112" i="19"/>
  <c r="K111" i="19"/>
  <c r="I111" i="19"/>
  <c r="G111" i="19"/>
  <c r="AZ111" i="19" s="1"/>
  <c r="BD110" i="19"/>
  <c r="K109" i="19"/>
  <c r="I109" i="19"/>
  <c r="G109" i="19"/>
  <c r="AZ109" i="19" s="1"/>
  <c r="BD108" i="19"/>
  <c r="K106" i="19"/>
  <c r="I106" i="19"/>
  <c r="G106" i="19"/>
  <c r="AZ106" i="19" s="1"/>
  <c r="BD103" i="19"/>
  <c r="BD102" i="19"/>
  <c r="K101" i="19"/>
  <c r="I101" i="19"/>
  <c r="G101" i="19"/>
  <c r="AZ101" i="19" s="1"/>
  <c r="BD100" i="19"/>
  <c r="BD99" i="19"/>
  <c r="BD98" i="19"/>
  <c r="BD97" i="19"/>
  <c r="BD96" i="19"/>
  <c r="BD95" i="19"/>
  <c r="BD94" i="19"/>
  <c r="BD93" i="19"/>
  <c r="BD92" i="19"/>
  <c r="BD91" i="19"/>
  <c r="BD90" i="19"/>
  <c r="BD89" i="19"/>
  <c r="BD88" i="19"/>
  <c r="BD87" i="19"/>
  <c r="BD86" i="19"/>
  <c r="BD85" i="19"/>
  <c r="K84" i="19"/>
  <c r="I84" i="19"/>
  <c r="G84" i="19"/>
  <c r="AZ84" i="19" s="1"/>
  <c r="BD81" i="19"/>
  <c r="BD80" i="19"/>
  <c r="BD79" i="19"/>
  <c r="K78" i="19"/>
  <c r="I78" i="19"/>
  <c r="G78" i="19"/>
  <c r="AZ78" i="19" s="1"/>
  <c r="BD77" i="19"/>
  <c r="BD76" i="19"/>
  <c r="BD75" i="19"/>
  <c r="BD74" i="19"/>
  <c r="BD73" i="19"/>
  <c r="BD72" i="19"/>
  <c r="BD71" i="19"/>
  <c r="BD70" i="19"/>
  <c r="BD69" i="19"/>
  <c r="BD68" i="19"/>
  <c r="BD67" i="19"/>
  <c r="K66" i="19"/>
  <c r="I66" i="19"/>
  <c r="G66" i="19"/>
  <c r="AZ66" i="19" s="1"/>
  <c r="BD65" i="19"/>
  <c r="BD64" i="19"/>
  <c r="BD63" i="19"/>
  <c r="BD62" i="19"/>
  <c r="BD61" i="19"/>
  <c r="BD60" i="19"/>
  <c r="BD59" i="19"/>
  <c r="BD58" i="19"/>
  <c r="BD57" i="19"/>
  <c r="BD56" i="19"/>
  <c r="BD55" i="19"/>
  <c r="K54" i="19"/>
  <c r="I54" i="19"/>
  <c r="G54" i="19"/>
  <c r="AZ54" i="19" s="1"/>
  <c r="BD53" i="19"/>
  <c r="BD52" i="19"/>
  <c r="BD51" i="19"/>
  <c r="BD50" i="19"/>
  <c r="BD49" i="19"/>
  <c r="BD48" i="19"/>
  <c r="BD47" i="19"/>
  <c r="BD46" i="19"/>
  <c r="BD45" i="19"/>
  <c r="BD44" i="19"/>
  <c r="BD43" i="19"/>
  <c r="BD42" i="19"/>
  <c r="BD41" i="19"/>
  <c r="BD40" i="19"/>
  <c r="BD39" i="19"/>
  <c r="BD38" i="19"/>
  <c r="K37" i="19"/>
  <c r="I37" i="19"/>
  <c r="G37" i="19"/>
  <c r="AZ37" i="19" s="1"/>
  <c r="BD36" i="19"/>
  <c r="BD35" i="19"/>
  <c r="BD34" i="19"/>
  <c r="BD33" i="19"/>
  <c r="BD32" i="19"/>
  <c r="BD31" i="19"/>
  <c r="BD30" i="19"/>
  <c r="BD29" i="19"/>
  <c r="BD28" i="19"/>
  <c r="BD27" i="19"/>
  <c r="BD26" i="19"/>
  <c r="BD25" i="19"/>
  <c r="BD24" i="19"/>
  <c r="BD23" i="19"/>
  <c r="BD22" i="19"/>
  <c r="BD21" i="19"/>
  <c r="K20" i="19"/>
  <c r="I20" i="19"/>
  <c r="G20" i="19"/>
  <c r="AZ20" i="19" s="1"/>
  <c r="BD17" i="19"/>
  <c r="K15" i="19"/>
  <c r="K18" i="19" s="1"/>
  <c r="X18" i="19" s="1"/>
  <c r="I15" i="19"/>
  <c r="I18" i="19" s="1"/>
  <c r="Y18" i="19" s="1"/>
  <c r="G15" i="19"/>
  <c r="AZ15" i="19" s="1"/>
  <c r="BD12" i="19"/>
  <c r="K8" i="19"/>
  <c r="K13" i="19" s="1"/>
  <c r="X13" i="19" s="1"/>
  <c r="I8" i="19"/>
  <c r="I13" i="19" s="1"/>
  <c r="Y13" i="19" s="1"/>
  <c r="G8" i="19"/>
  <c r="AZ8" i="19" s="1"/>
  <c r="BD173" i="18"/>
  <c r="K171" i="18"/>
  <c r="K174" i="18" s="1"/>
  <c r="X174" i="18" s="1"/>
  <c r="I171" i="18"/>
  <c r="I174" i="18" s="1"/>
  <c r="Y174" i="18" s="1"/>
  <c r="G171" i="18"/>
  <c r="AZ171" i="18" s="1"/>
  <c r="BD168" i="18"/>
  <c r="K167" i="18"/>
  <c r="I167" i="18"/>
  <c r="G167" i="18"/>
  <c r="AZ167" i="18" s="1"/>
  <c r="BD166" i="18"/>
  <c r="K164" i="18"/>
  <c r="K169" i="18" s="1"/>
  <c r="X169" i="18" s="1"/>
  <c r="I164" i="18"/>
  <c r="I169" i="18" s="1"/>
  <c r="Y169" i="18" s="1"/>
  <c r="G164" i="18"/>
  <c r="AZ164" i="18" s="1"/>
  <c r="BD161" i="18"/>
  <c r="BD160" i="18"/>
  <c r="K159" i="18"/>
  <c r="I159" i="18"/>
  <c r="G159" i="18"/>
  <c r="AZ159" i="18" s="1"/>
  <c r="BD158" i="18"/>
  <c r="K157" i="18"/>
  <c r="I157" i="18"/>
  <c r="G157" i="18"/>
  <c r="AZ157" i="18" s="1"/>
  <c r="BD156" i="18"/>
  <c r="K155" i="18"/>
  <c r="I155" i="18"/>
  <c r="G155" i="18"/>
  <c r="AZ155" i="18" s="1"/>
  <c r="BD154" i="18"/>
  <c r="K153" i="18"/>
  <c r="I153" i="18"/>
  <c r="G153" i="18"/>
  <c r="AZ153" i="18" s="1"/>
  <c r="BD152" i="18"/>
  <c r="BD151" i="18"/>
  <c r="K150" i="18"/>
  <c r="I150" i="18"/>
  <c r="G150" i="18"/>
  <c r="AZ150" i="18" s="1"/>
  <c r="BD149" i="18"/>
  <c r="K148" i="18"/>
  <c r="I148" i="18"/>
  <c r="G148" i="18"/>
  <c r="AZ148" i="18" s="1"/>
  <c r="BD145" i="18"/>
  <c r="K142" i="18"/>
  <c r="I142" i="18"/>
  <c r="G142" i="18"/>
  <c r="AZ142" i="18" s="1"/>
  <c r="BD141" i="18"/>
  <c r="K137" i="18"/>
  <c r="I137" i="18"/>
  <c r="G137" i="18"/>
  <c r="AZ137" i="18" s="1"/>
  <c r="BD136" i="18"/>
  <c r="K135" i="18"/>
  <c r="I135" i="18"/>
  <c r="G135" i="18"/>
  <c r="AZ135" i="18" s="1"/>
  <c r="BD134" i="18"/>
  <c r="K133" i="18"/>
  <c r="I133" i="18"/>
  <c r="G133" i="18"/>
  <c r="AZ133" i="18" s="1"/>
  <c r="BD132" i="18"/>
  <c r="K130" i="18"/>
  <c r="I130" i="18"/>
  <c r="G130" i="18"/>
  <c r="AZ130" i="18" s="1"/>
  <c r="BD129" i="18"/>
  <c r="K128" i="18"/>
  <c r="I128" i="18"/>
  <c r="G128" i="18"/>
  <c r="AZ128" i="18" s="1"/>
  <c r="BD127" i="18"/>
  <c r="K126" i="18"/>
  <c r="K146" i="18" s="1"/>
  <c r="X146" i="18" s="1"/>
  <c r="I126" i="18"/>
  <c r="I146" i="18" s="1"/>
  <c r="Y146" i="18" s="1"/>
  <c r="G126" i="18"/>
  <c r="AZ126" i="18" s="1"/>
  <c r="BD123" i="18"/>
  <c r="K121" i="18"/>
  <c r="I121" i="18"/>
  <c r="I124" i="18" s="1"/>
  <c r="Y124" i="18" s="1"/>
  <c r="G121" i="18"/>
  <c r="AZ121" i="18" s="1"/>
  <c r="BD118" i="18"/>
  <c r="K117" i="18"/>
  <c r="I117" i="18"/>
  <c r="G117" i="18"/>
  <c r="AZ117" i="18" s="1"/>
  <c r="BD116" i="18"/>
  <c r="K115" i="18"/>
  <c r="I115" i="18"/>
  <c r="G115" i="18"/>
  <c r="AZ115" i="18" s="1"/>
  <c r="BD114" i="18"/>
  <c r="K113" i="18"/>
  <c r="I113" i="18"/>
  <c r="G113" i="18"/>
  <c r="AZ113" i="18" s="1"/>
  <c r="BD112" i="18"/>
  <c r="K111" i="18"/>
  <c r="I111" i="18"/>
  <c r="G111" i="18"/>
  <c r="AZ111" i="18" s="1"/>
  <c r="BD110" i="18"/>
  <c r="K109" i="18"/>
  <c r="I109" i="18"/>
  <c r="G109" i="18"/>
  <c r="AZ109" i="18" s="1"/>
  <c r="BD108" i="18"/>
  <c r="K106" i="18"/>
  <c r="K119" i="18" s="1"/>
  <c r="X119" i="18" s="1"/>
  <c r="I106" i="18"/>
  <c r="G106" i="18"/>
  <c r="AZ106" i="18" s="1"/>
  <c r="BD103" i="18"/>
  <c r="BD102" i="18"/>
  <c r="K101" i="18"/>
  <c r="I101" i="18"/>
  <c r="G101" i="18"/>
  <c r="AZ101" i="18" s="1"/>
  <c r="BD100" i="18"/>
  <c r="BD99" i="18"/>
  <c r="BD98" i="18"/>
  <c r="BD97" i="18"/>
  <c r="BD96" i="18"/>
  <c r="BD95" i="18"/>
  <c r="BD94" i="18"/>
  <c r="BD93" i="18"/>
  <c r="BD92" i="18"/>
  <c r="BD91" i="18"/>
  <c r="BD90" i="18"/>
  <c r="BD89" i="18"/>
  <c r="BD88" i="18"/>
  <c r="BD87" i="18"/>
  <c r="BD86" i="18"/>
  <c r="BD85" i="18"/>
  <c r="K84" i="18"/>
  <c r="I84" i="18"/>
  <c r="G84" i="18"/>
  <c r="AZ84" i="18" s="1"/>
  <c r="BD81" i="18"/>
  <c r="BD80" i="18"/>
  <c r="BD79" i="18"/>
  <c r="K78" i="18"/>
  <c r="I78" i="18"/>
  <c r="G78" i="18"/>
  <c r="AZ78" i="18" s="1"/>
  <c r="BD77" i="18"/>
  <c r="BD76" i="18"/>
  <c r="BD75" i="18"/>
  <c r="BD74" i="18"/>
  <c r="BD73" i="18"/>
  <c r="BD72" i="18"/>
  <c r="BD71" i="18"/>
  <c r="BD70" i="18"/>
  <c r="BD69" i="18"/>
  <c r="BD68" i="18"/>
  <c r="BD67" i="18"/>
  <c r="K66" i="18"/>
  <c r="I66" i="18"/>
  <c r="G66" i="18"/>
  <c r="AZ66" i="18" s="1"/>
  <c r="BD65" i="18"/>
  <c r="BD64" i="18"/>
  <c r="BD63" i="18"/>
  <c r="BD62" i="18"/>
  <c r="BD61" i="18"/>
  <c r="BD60" i="18"/>
  <c r="BD59" i="18"/>
  <c r="BD58" i="18"/>
  <c r="BD57" i="18"/>
  <c r="BD56" i="18"/>
  <c r="BD55" i="18"/>
  <c r="K54" i="18"/>
  <c r="I54" i="18"/>
  <c r="G54" i="18"/>
  <c r="AZ54" i="18" s="1"/>
  <c r="BD53" i="18"/>
  <c r="BD52" i="18"/>
  <c r="BD51" i="18"/>
  <c r="BD50" i="18"/>
  <c r="BD49" i="18"/>
  <c r="BD48" i="18"/>
  <c r="BD47" i="18"/>
  <c r="BD46" i="18"/>
  <c r="BD45" i="18"/>
  <c r="BD44" i="18"/>
  <c r="BD43" i="18"/>
  <c r="BD42" i="18"/>
  <c r="BD41" i="18"/>
  <c r="BD40" i="18"/>
  <c r="BD39" i="18"/>
  <c r="BD38" i="18"/>
  <c r="K37" i="18"/>
  <c r="I37" i="18"/>
  <c r="G37" i="18"/>
  <c r="AZ37" i="18" s="1"/>
  <c r="BD36" i="18"/>
  <c r="BD35" i="18"/>
  <c r="BD34" i="18"/>
  <c r="BD33" i="18"/>
  <c r="BD32" i="18"/>
  <c r="BD31" i="18"/>
  <c r="BD30" i="18"/>
  <c r="BD29" i="18"/>
  <c r="BD28" i="18"/>
  <c r="BD27" i="18"/>
  <c r="BD26" i="18"/>
  <c r="BD25" i="18"/>
  <c r="BD24" i="18"/>
  <c r="BD23" i="18"/>
  <c r="BD22" i="18"/>
  <c r="BD21" i="18"/>
  <c r="K20" i="18"/>
  <c r="I20" i="18"/>
  <c r="G20" i="18"/>
  <c r="AZ20" i="18" s="1"/>
  <c r="BD17" i="18"/>
  <c r="K15" i="18"/>
  <c r="K18" i="18" s="1"/>
  <c r="X18" i="18" s="1"/>
  <c r="I15" i="18"/>
  <c r="I18" i="18" s="1"/>
  <c r="Y18" i="18" s="1"/>
  <c r="G15" i="18"/>
  <c r="AZ15" i="18" s="1"/>
  <c r="BD12" i="18"/>
  <c r="K8" i="18"/>
  <c r="K13" i="18" s="1"/>
  <c r="X13" i="18" s="1"/>
  <c r="I8" i="18"/>
  <c r="I13" i="18" s="1"/>
  <c r="Y13" i="18" s="1"/>
  <c r="G8" i="18"/>
  <c r="AZ8" i="18" s="1"/>
  <c r="BD766" i="17"/>
  <c r="BD765" i="17"/>
  <c r="BD764" i="17"/>
  <c r="BD763" i="17"/>
  <c r="BD762" i="17"/>
  <c r="BD761" i="17"/>
  <c r="BD760" i="17"/>
  <c r="BD759" i="17"/>
  <c r="BD758" i="17"/>
  <c r="BD757" i="17"/>
  <c r="BD756" i="17"/>
  <c r="BD755" i="17"/>
  <c r="BD754" i="17"/>
  <c r="BD753" i="17"/>
  <c r="BD752" i="17"/>
  <c r="BD751" i="17"/>
  <c r="K750" i="17"/>
  <c r="I750" i="17"/>
  <c r="G750" i="17"/>
  <c r="AZ750" i="17" s="1"/>
  <c r="BD749" i="17"/>
  <c r="BD748" i="17"/>
  <c r="BD747" i="17"/>
  <c r="BD746" i="17"/>
  <c r="BD745" i="17"/>
  <c r="BD744" i="17"/>
  <c r="BD743" i="17"/>
  <c r="BD742" i="17"/>
  <c r="BD741" i="17"/>
  <c r="BD740" i="17"/>
  <c r="BD739" i="17"/>
  <c r="BD738" i="17"/>
  <c r="BD737" i="17"/>
  <c r="BD736" i="17"/>
  <c r="BD735" i="17"/>
  <c r="BD734" i="17"/>
  <c r="BD733" i="17"/>
  <c r="BD732" i="17"/>
  <c r="BD731" i="17"/>
  <c r="BD730" i="17"/>
  <c r="BD729" i="17"/>
  <c r="BD728" i="17"/>
  <c r="BD727" i="17"/>
  <c r="BD726" i="17"/>
  <c r="BD725" i="17"/>
  <c r="BD724" i="17"/>
  <c r="BD723" i="17"/>
  <c r="BD722" i="17"/>
  <c r="K721" i="17"/>
  <c r="I721" i="17"/>
  <c r="G721" i="17"/>
  <c r="AZ721" i="17" s="1"/>
  <c r="BD718" i="17"/>
  <c r="BD717" i="17"/>
  <c r="K715" i="17"/>
  <c r="I715" i="17"/>
  <c r="G715" i="17"/>
  <c r="AZ715" i="17" s="1"/>
  <c r="BD714" i="17"/>
  <c r="K713" i="17"/>
  <c r="I713" i="17"/>
  <c r="G713" i="17"/>
  <c r="AZ713" i="17" s="1"/>
  <c r="BD712" i="17"/>
  <c r="BD711" i="17"/>
  <c r="BD710" i="17"/>
  <c r="BD709" i="17"/>
  <c r="BD708" i="17"/>
  <c r="BD707" i="17"/>
  <c r="BD706" i="17"/>
  <c r="BD705" i="17"/>
  <c r="BD704" i="17"/>
  <c r="BD703" i="17"/>
  <c r="BD702" i="17"/>
  <c r="BD701" i="17"/>
  <c r="BD700" i="17"/>
  <c r="BD699" i="17"/>
  <c r="BD698" i="17"/>
  <c r="K696" i="17"/>
  <c r="I696" i="17"/>
  <c r="G696" i="17"/>
  <c r="AZ696" i="17" s="1"/>
  <c r="BD695" i="17"/>
  <c r="BD694" i="17"/>
  <c r="BD693" i="17"/>
  <c r="BD692" i="17"/>
  <c r="BD691" i="17"/>
  <c r="BD690" i="17"/>
  <c r="BD689" i="17"/>
  <c r="BD688" i="17"/>
  <c r="BD687" i="17"/>
  <c r="BD686" i="17"/>
  <c r="BD685" i="17"/>
  <c r="BD684" i="17"/>
  <c r="BD683" i="17"/>
  <c r="K682" i="17"/>
  <c r="I682" i="17"/>
  <c r="G682" i="17"/>
  <c r="AZ682" i="17" s="1"/>
  <c r="BD681" i="17"/>
  <c r="K679" i="17"/>
  <c r="I679" i="17"/>
  <c r="G679" i="17"/>
  <c r="AZ679" i="17" s="1"/>
  <c r="BD678" i="17"/>
  <c r="K676" i="17"/>
  <c r="I676" i="17"/>
  <c r="G676" i="17"/>
  <c r="AZ676" i="17" s="1"/>
  <c r="BD675" i="17"/>
  <c r="BD674" i="17"/>
  <c r="BD673" i="17"/>
  <c r="BD672" i="17"/>
  <c r="BD671" i="17"/>
  <c r="BD670" i="17"/>
  <c r="BD669" i="17"/>
  <c r="BD668" i="17"/>
  <c r="BD667" i="17"/>
  <c r="BD666" i="17"/>
  <c r="BD665" i="17"/>
  <c r="BD664" i="17"/>
  <c r="BD663" i="17"/>
  <c r="K662" i="17"/>
  <c r="I662" i="17"/>
  <c r="G662" i="17"/>
  <c r="AZ662" i="17" s="1"/>
  <c r="I719" i="17"/>
  <c r="Y719" i="17" s="1"/>
  <c r="BD659" i="17"/>
  <c r="K658" i="17"/>
  <c r="I658" i="17"/>
  <c r="G658" i="17"/>
  <c r="AZ658" i="17" s="1"/>
  <c r="BD657" i="17"/>
  <c r="K656" i="17"/>
  <c r="I656" i="17"/>
  <c r="G656" i="17"/>
  <c r="AZ656" i="17" s="1"/>
  <c r="BD655" i="17"/>
  <c r="K654" i="17"/>
  <c r="I654" i="17"/>
  <c r="G654" i="17"/>
  <c r="AZ654" i="17" s="1"/>
  <c r="BD653" i="17"/>
  <c r="BD652" i="17"/>
  <c r="BD651" i="17"/>
  <c r="BD650" i="17"/>
  <c r="BD649" i="17"/>
  <c r="BD648" i="17"/>
  <c r="BD647" i="17"/>
  <c r="BD646" i="17"/>
  <c r="BD645" i="17"/>
  <c r="BD644" i="17"/>
  <c r="BD643" i="17"/>
  <c r="BD642" i="17"/>
  <c r="BD641" i="17"/>
  <c r="BD640" i="17"/>
  <c r="BD639" i="17"/>
  <c r="BD638" i="17"/>
  <c r="BD637" i="17"/>
  <c r="BD636" i="17"/>
  <c r="BD635" i="17"/>
  <c r="BD634" i="17"/>
  <c r="BD633" i="17"/>
  <c r="BD632" i="17"/>
  <c r="BD631" i="17"/>
  <c r="BD630" i="17"/>
  <c r="BD629" i="17"/>
  <c r="BD628" i="17"/>
  <c r="BD627" i="17"/>
  <c r="BD626" i="17"/>
  <c r="BD625" i="17"/>
  <c r="BD624" i="17"/>
  <c r="BD623" i="17"/>
  <c r="BD622" i="17"/>
  <c r="BD621" i="17"/>
  <c r="BD620" i="17"/>
  <c r="BD619" i="17"/>
  <c r="BD618" i="17"/>
  <c r="BD617" i="17"/>
  <c r="BD616" i="17"/>
  <c r="K615" i="17"/>
  <c r="I615" i="17"/>
  <c r="G615" i="17"/>
  <c r="AZ615" i="17" s="1"/>
  <c r="BD614" i="17"/>
  <c r="K610" i="17"/>
  <c r="K660" i="17" s="1"/>
  <c r="X660" i="17" s="1"/>
  <c r="I610" i="17"/>
  <c r="G610" i="17"/>
  <c r="AZ610" i="17" s="1"/>
  <c r="BD607" i="17"/>
  <c r="K605" i="17"/>
  <c r="I605" i="17"/>
  <c r="G605" i="17"/>
  <c r="AZ605" i="17" s="1"/>
  <c r="BD604" i="17"/>
  <c r="K603" i="17"/>
  <c r="I603" i="17"/>
  <c r="G603" i="17"/>
  <c r="AZ603" i="17" s="1"/>
  <c r="BD602" i="17"/>
  <c r="K601" i="17"/>
  <c r="I601" i="17"/>
  <c r="G601" i="17"/>
  <c r="AZ601" i="17" s="1"/>
  <c r="BD600" i="17"/>
  <c r="K599" i="17"/>
  <c r="I599" i="17"/>
  <c r="G599" i="17"/>
  <c r="AZ599" i="17" s="1"/>
  <c r="BD598" i="17"/>
  <c r="BD597" i="17"/>
  <c r="BD596" i="17"/>
  <c r="BD595" i="17"/>
  <c r="BD594" i="17"/>
  <c r="BD593" i="17"/>
  <c r="BD592" i="17"/>
  <c r="BD591" i="17"/>
  <c r="BD590" i="17"/>
  <c r="BD589" i="17"/>
  <c r="BD588" i="17"/>
  <c r="BD587" i="17"/>
  <c r="BD586" i="17"/>
  <c r="BD585" i="17"/>
  <c r="BD584" i="17"/>
  <c r="BD583" i="17"/>
  <c r="BD582" i="17"/>
  <c r="BD581" i="17"/>
  <c r="BD580" i="17"/>
  <c r="BD579" i="17"/>
  <c r="BD578" i="17"/>
  <c r="BD577" i="17"/>
  <c r="BD576" i="17"/>
  <c r="BD575" i="17"/>
  <c r="BD574" i="17"/>
  <c r="K572" i="17"/>
  <c r="I572" i="17"/>
  <c r="G572" i="17"/>
  <c r="AZ572" i="17" s="1"/>
  <c r="BD571" i="17"/>
  <c r="BD570" i="17"/>
  <c r="K569" i="17"/>
  <c r="I569" i="17"/>
  <c r="G569" i="17"/>
  <c r="AZ569" i="17" s="1"/>
  <c r="BD566" i="17"/>
  <c r="BD565" i="17"/>
  <c r="K564" i="17"/>
  <c r="I564" i="17"/>
  <c r="G564" i="17"/>
  <c r="AZ564" i="17" s="1"/>
  <c r="BD563" i="17"/>
  <c r="K562" i="17"/>
  <c r="I562" i="17"/>
  <c r="G562" i="17"/>
  <c r="AZ562" i="17" s="1"/>
  <c r="BD561" i="17"/>
  <c r="K554" i="17"/>
  <c r="I554" i="17"/>
  <c r="G554" i="17"/>
  <c r="AZ554" i="17" s="1"/>
  <c r="BD553" i="17"/>
  <c r="BD552" i="17"/>
  <c r="K551" i="17"/>
  <c r="I551" i="17"/>
  <c r="G551" i="17"/>
  <c r="AZ551" i="17" s="1"/>
  <c r="BD550" i="17"/>
  <c r="BD549" i="17"/>
  <c r="K547" i="17"/>
  <c r="I547" i="17"/>
  <c r="G547" i="17"/>
  <c r="AZ547" i="17" s="1"/>
  <c r="BD546" i="17"/>
  <c r="K540" i="17"/>
  <c r="I540" i="17"/>
  <c r="G540" i="17"/>
  <c r="AZ540" i="17" s="1"/>
  <c r="BD539" i="17"/>
  <c r="BD538" i="17"/>
  <c r="K536" i="17"/>
  <c r="I536" i="17"/>
  <c r="G536" i="17"/>
  <c r="AZ536" i="17" s="1"/>
  <c r="BD533" i="17"/>
  <c r="BD532" i="17"/>
  <c r="BD531" i="17"/>
  <c r="K529" i="17"/>
  <c r="I529" i="17"/>
  <c r="G529" i="17"/>
  <c r="AZ529" i="17" s="1"/>
  <c r="BD528" i="17"/>
  <c r="BD527" i="17"/>
  <c r="BD526" i="17"/>
  <c r="K524" i="17"/>
  <c r="I524" i="17"/>
  <c r="G524" i="17"/>
  <c r="AZ524" i="17" s="1"/>
  <c r="BD523" i="17"/>
  <c r="K522" i="17"/>
  <c r="I522" i="17"/>
  <c r="G522" i="17"/>
  <c r="AZ522" i="17" s="1"/>
  <c r="BD521" i="17"/>
  <c r="BD520" i="17"/>
  <c r="BD519" i="17"/>
  <c r="K518" i="17"/>
  <c r="I518" i="17"/>
  <c r="G518" i="17"/>
  <c r="AZ518" i="17" s="1"/>
  <c r="BD517" i="17"/>
  <c r="BD516" i="17"/>
  <c r="BD515" i="17"/>
  <c r="K512" i="17"/>
  <c r="I512" i="17"/>
  <c r="G512" i="17"/>
  <c r="AZ512" i="17" s="1"/>
  <c r="BD511" i="17"/>
  <c r="BD510" i="17"/>
  <c r="BD509" i="17"/>
  <c r="K508" i="17"/>
  <c r="I508" i="17"/>
  <c r="G508" i="17"/>
  <c r="AZ508" i="17" s="1"/>
  <c r="BD507" i="17"/>
  <c r="BD506" i="17"/>
  <c r="BD505" i="17"/>
  <c r="K504" i="17"/>
  <c r="I504" i="17"/>
  <c r="G504" i="17"/>
  <c r="AZ504" i="17" s="1"/>
  <c r="BD501" i="17"/>
  <c r="K500" i="17"/>
  <c r="I500" i="17"/>
  <c r="G500" i="17"/>
  <c r="AZ500" i="17" s="1"/>
  <c r="BD499" i="17"/>
  <c r="BD498" i="17"/>
  <c r="BD497" i="17"/>
  <c r="BD496" i="17"/>
  <c r="BD495" i="17"/>
  <c r="BD494" i="17"/>
  <c r="BD493" i="17"/>
  <c r="BD492" i="17"/>
  <c r="BD491" i="17"/>
  <c r="BD490" i="17"/>
  <c r="BD489" i="17"/>
  <c r="BD488" i="17"/>
  <c r="BD487" i="17"/>
  <c r="BD486" i="17"/>
  <c r="K484" i="17"/>
  <c r="I484" i="17"/>
  <c r="G484" i="17"/>
  <c r="AZ484" i="17" s="1"/>
  <c r="BD481" i="17"/>
  <c r="K480" i="17"/>
  <c r="K482" i="17" s="1"/>
  <c r="X482" i="17" s="1"/>
  <c r="I480" i="17"/>
  <c r="I482" i="17" s="1"/>
  <c r="Y482" i="17" s="1"/>
  <c r="G480" i="17"/>
  <c r="AZ480" i="17" s="1"/>
  <c r="BD477" i="17"/>
  <c r="BD476" i="17"/>
  <c r="BD475" i="17"/>
  <c r="BD474" i="17"/>
  <c r="BD473" i="17"/>
  <c r="BD472" i="17"/>
  <c r="BD471" i="17"/>
  <c r="BD470" i="17"/>
  <c r="BD469" i="17"/>
  <c r="BD468" i="17"/>
  <c r="BD467" i="17"/>
  <c r="BD466" i="17"/>
  <c r="BD465" i="17"/>
  <c r="BD464" i="17"/>
  <c r="BD463" i="17"/>
  <c r="BD462" i="17"/>
  <c r="BD461" i="17"/>
  <c r="BD460" i="17"/>
  <c r="BD459" i="17"/>
  <c r="BD458" i="17"/>
  <c r="BD457" i="17"/>
  <c r="BD456" i="17"/>
  <c r="BD455" i="17"/>
  <c r="BD454" i="17"/>
  <c r="BD453" i="17"/>
  <c r="BD452" i="17"/>
  <c r="BD451" i="17"/>
  <c r="BD450" i="17"/>
  <c r="BD449" i="17"/>
  <c r="BD448" i="17"/>
  <c r="BD447" i="17"/>
  <c r="BD446" i="17"/>
  <c r="BD445" i="17"/>
  <c r="BD444" i="17"/>
  <c r="BD443" i="17"/>
  <c r="BD442" i="17"/>
  <c r="BD441" i="17"/>
  <c r="BD440" i="17"/>
  <c r="BD439" i="17"/>
  <c r="BD438" i="17"/>
  <c r="BD437" i="17"/>
  <c r="BD436" i="17"/>
  <c r="BD435" i="17"/>
  <c r="BD434" i="17"/>
  <c r="BD433" i="17"/>
  <c r="BD432" i="17"/>
  <c r="BD431" i="17"/>
  <c r="BD430" i="17"/>
  <c r="BD429" i="17"/>
  <c r="BD428" i="17"/>
  <c r="BD427" i="17"/>
  <c r="BD426" i="17"/>
  <c r="K425" i="17"/>
  <c r="I425" i="17"/>
  <c r="G425" i="17"/>
  <c r="AZ425" i="17" s="1"/>
  <c r="BD424" i="17"/>
  <c r="K423" i="17"/>
  <c r="I423" i="17"/>
  <c r="G423" i="17"/>
  <c r="AZ423" i="17" s="1"/>
  <c r="BD422" i="17"/>
  <c r="K420" i="17"/>
  <c r="K478" i="17" s="1"/>
  <c r="X478" i="17" s="1"/>
  <c r="I420" i="17"/>
  <c r="I478" i="17" s="1"/>
  <c r="Y478" i="17" s="1"/>
  <c r="G420" i="17"/>
  <c r="AZ420" i="17" s="1"/>
  <c r="BD417" i="17"/>
  <c r="K416" i="17"/>
  <c r="K418" i="17" s="1"/>
  <c r="X418" i="17" s="1"/>
  <c r="I416" i="17"/>
  <c r="I418" i="17" s="1"/>
  <c r="Y418" i="17" s="1"/>
  <c r="G416" i="17"/>
  <c r="AZ416" i="17" s="1"/>
  <c r="BD413" i="17"/>
  <c r="K412" i="17"/>
  <c r="I412" i="17"/>
  <c r="G412" i="17"/>
  <c r="AZ412" i="17" s="1"/>
  <c r="BD411" i="17"/>
  <c r="BD410" i="17"/>
  <c r="BD409" i="17"/>
  <c r="K408" i="17"/>
  <c r="I408" i="17"/>
  <c r="G408" i="17"/>
  <c r="AZ408" i="17" s="1"/>
  <c r="BD407" i="17"/>
  <c r="BD406" i="17"/>
  <c r="BD405" i="17"/>
  <c r="K404" i="17"/>
  <c r="I404" i="17"/>
  <c r="G404" i="17"/>
  <c r="AZ404" i="17" s="1"/>
  <c r="BD403" i="17"/>
  <c r="BD402" i="17"/>
  <c r="BD401" i="17"/>
  <c r="K400" i="17"/>
  <c r="I400" i="17"/>
  <c r="G400" i="17"/>
  <c r="AZ400" i="17" s="1"/>
  <c r="BD399" i="17"/>
  <c r="BD398" i="17"/>
  <c r="BD397" i="17"/>
  <c r="K396" i="17"/>
  <c r="I396" i="17"/>
  <c r="G396" i="17"/>
  <c r="AZ396" i="17" s="1"/>
  <c r="BD393" i="17"/>
  <c r="BD392" i="17"/>
  <c r="BD391" i="17"/>
  <c r="BD390" i="17"/>
  <c r="BD389" i="17"/>
  <c r="BD388" i="17"/>
  <c r="BD387" i="17"/>
  <c r="BD386" i="17"/>
  <c r="K385" i="17"/>
  <c r="K394" i="17" s="1"/>
  <c r="X394" i="17" s="1"/>
  <c r="I385" i="17"/>
  <c r="G385" i="17"/>
  <c r="AZ385" i="17" s="1"/>
  <c r="BD382" i="17"/>
  <c r="BD381" i="17"/>
  <c r="BD380" i="17"/>
  <c r="BD379" i="17"/>
  <c r="BD378" i="17"/>
  <c r="BD377" i="17"/>
  <c r="BD376" i="17"/>
  <c r="BD375" i="17"/>
  <c r="BD374" i="17"/>
  <c r="BD373" i="17"/>
  <c r="BD372" i="17"/>
  <c r="BD371" i="17"/>
  <c r="BD370" i="17"/>
  <c r="BD369" i="17"/>
  <c r="BD368" i="17"/>
  <c r="BD367" i="17"/>
  <c r="BD366" i="17"/>
  <c r="BD365" i="17"/>
  <c r="BD364" i="17"/>
  <c r="BD363" i="17"/>
  <c r="BD362" i="17"/>
  <c r="BD361" i="17"/>
  <c r="BD360" i="17"/>
  <c r="BD359" i="17"/>
  <c r="BD358" i="17"/>
  <c r="BD357" i="17"/>
  <c r="BD356" i="17"/>
  <c r="K354" i="17"/>
  <c r="I354" i="17"/>
  <c r="G354" i="17"/>
  <c r="AZ354" i="17" s="1"/>
  <c r="BD353" i="17"/>
  <c r="BD352" i="17"/>
  <c r="BD351" i="17"/>
  <c r="BD350" i="17"/>
  <c r="BD349" i="17"/>
  <c r="BD348" i="17"/>
  <c r="BD347" i="17"/>
  <c r="BD346" i="17"/>
  <c r="BD345" i="17"/>
  <c r="BD344" i="17"/>
  <c r="BD343" i="17"/>
  <c r="BD342" i="17"/>
  <c r="BD341" i="17"/>
  <c r="BD340" i="17"/>
  <c r="BD339" i="17"/>
  <c r="BD338" i="17"/>
  <c r="BD337" i="17"/>
  <c r="BD336" i="17"/>
  <c r="BD335" i="17"/>
  <c r="BD334" i="17"/>
  <c r="BD333" i="17"/>
  <c r="BD332" i="17"/>
  <c r="BD331" i="17"/>
  <c r="BD330" i="17"/>
  <c r="BD329" i="17"/>
  <c r="BD328" i="17"/>
  <c r="BD327" i="17"/>
  <c r="K326" i="17"/>
  <c r="I326" i="17"/>
  <c r="G326" i="17"/>
  <c r="AZ326" i="17" s="1"/>
  <c r="BD325" i="17"/>
  <c r="BD324" i="17"/>
  <c r="BD323" i="17"/>
  <c r="BD322" i="17"/>
  <c r="BD321" i="17"/>
  <c r="BD320" i="17"/>
  <c r="BD319" i="17"/>
  <c r="BD318" i="17"/>
  <c r="K317" i="17"/>
  <c r="I317" i="17"/>
  <c r="G317" i="17"/>
  <c r="AZ317" i="17" s="1"/>
  <c r="BD316" i="17"/>
  <c r="K314" i="17"/>
  <c r="I314" i="17"/>
  <c r="G314" i="17"/>
  <c r="AZ314" i="17" s="1"/>
  <c r="BD313" i="17"/>
  <c r="K311" i="17"/>
  <c r="I311" i="17"/>
  <c r="G311" i="17"/>
  <c r="AZ311" i="17" s="1"/>
  <c r="BD310" i="17"/>
  <c r="BD309" i="17"/>
  <c r="BD308" i="17"/>
  <c r="BD307" i="17"/>
  <c r="BD306" i="17"/>
  <c r="BD305" i="17"/>
  <c r="BD304" i="17"/>
  <c r="BD303" i="17"/>
  <c r="BD302" i="17"/>
  <c r="BD301" i="17"/>
  <c r="BD300" i="17"/>
  <c r="BD299" i="17"/>
  <c r="BD298" i="17"/>
  <c r="BD297" i="17"/>
  <c r="BD296" i="17"/>
  <c r="BD295" i="17"/>
  <c r="BD294" i="17"/>
  <c r="BD293" i="17"/>
  <c r="BD292" i="17"/>
  <c r="BD291" i="17"/>
  <c r="BD290" i="17"/>
  <c r="BD289" i="17"/>
  <c r="BD288" i="17"/>
  <c r="BD287" i="17"/>
  <c r="BD286" i="17"/>
  <c r="BD285" i="17"/>
  <c r="BD284" i="17"/>
  <c r="BD283" i="17"/>
  <c r="BD282" i="17"/>
  <c r="BD281" i="17"/>
  <c r="BD280" i="17"/>
  <c r="BD279" i="17"/>
  <c r="BD278" i="17"/>
  <c r="BD277" i="17"/>
  <c r="BD276" i="17"/>
  <c r="BD275" i="17"/>
  <c r="BD274" i="17"/>
  <c r="BD273" i="17"/>
  <c r="BD272" i="17"/>
  <c r="BD271" i="17"/>
  <c r="BD270" i="17"/>
  <c r="BD269" i="17"/>
  <c r="BD268" i="17"/>
  <c r="BD267" i="17"/>
  <c r="K266" i="17"/>
  <c r="I266" i="17"/>
  <c r="G266" i="17"/>
  <c r="AZ266" i="17" s="1"/>
  <c r="BD263" i="17"/>
  <c r="BD262" i="17"/>
  <c r="BD261" i="17"/>
  <c r="BD260" i="17"/>
  <c r="BD259" i="17"/>
  <c r="K257" i="17"/>
  <c r="K264" i="17" s="1"/>
  <c r="X264" i="17" s="1"/>
  <c r="I257" i="17"/>
  <c r="I264" i="17" s="1"/>
  <c r="Y264" i="17" s="1"/>
  <c r="G257" i="17"/>
  <c r="AZ257" i="17" s="1"/>
  <c r="BD254" i="17"/>
  <c r="K241" i="17"/>
  <c r="I241" i="17"/>
  <c r="G241" i="17"/>
  <c r="AZ241" i="17" s="1"/>
  <c r="BD240" i="17"/>
  <c r="K228" i="17"/>
  <c r="I228" i="17"/>
  <c r="G228" i="17"/>
  <c r="AZ228" i="17" s="1"/>
  <c r="BD227" i="17"/>
  <c r="K226" i="17"/>
  <c r="I226" i="17"/>
  <c r="G226" i="17"/>
  <c r="AZ226" i="17" s="1"/>
  <c r="BD225" i="17"/>
  <c r="K224" i="17"/>
  <c r="I224" i="17"/>
  <c r="G224" i="17"/>
  <c r="AZ224" i="17" s="1"/>
  <c r="BD223" i="17"/>
  <c r="K222" i="17"/>
  <c r="I222" i="17"/>
  <c r="G222" i="17"/>
  <c r="AZ222" i="17" s="1"/>
  <c r="BD221" i="17"/>
  <c r="K220" i="17"/>
  <c r="I220" i="17"/>
  <c r="G220" i="17"/>
  <c r="AZ220" i="17" s="1"/>
  <c r="BD219" i="17"/>
  <c r="K218" i="17"/>
  <c r="K255" i="17" s="1"/>
  <c r="X255" i="17" s="1"/>
  <c r="I218" i="17"/>
  <c r="G218" i="17"/>
  <c r="AZ218" i="17" s="1"/>
  <c r="BD215" i="17"/>
  <c r="K213" i="17"/>
  <c r="I213" i="17"/>
  <c r="G213" i="17"/>
  <c r="AZ213" i="17" s="1"/>
  <c r="BD212" i="17"/>
  <c r="K211" i="17"/>
  <c r="I211" i="17"/>
  <c r="G211" i="17"/>
  <c r="AZ211" i="17" s="1"/>
  <c r="BD210" i="17"/>
  <c r="K209" i="17"/>
  <c r="I209" i="17"/>
  <c r="G209" i="17"/>
  <c r="AZ209" i="17" s="1"/>
  <c r="BD208" i="17"/>
  <c r="BD207" i="17"/>
  <c r="BD206" i="17"/>
  <c r="BD205" i="17"/>
  <c r="BD204" i="17"/>
  <c r="BD203" i="17"/>
  <c r="K202" i="17"/>
  <c r="I202" i="17"/>
  <c r="G202" i="17"/>
  <c r="AZ202" i="17" s="1"/>
  <c r="BD201" i="17"/>
  <c r="BD200" i="17"/>
  <c r="BD199" i="17"/>
  <c r="BD198" i="17"/>
  <c r="BD197" i="17"/>
  <c r="BD196" i="17"/>
  <c r="BD195" i="17"/>
  <c r="BD194" i="17"/>
  <c r="BD193" i="17"/>
  <c r="K192" i="17"/>
  <c r="I192" i="17"/>
  <c r="G192" i="17"/>
  <c r="AZ192" i="17" s="1"/>
  <c r="BD191" i="17"/>
  <c r="BD190" i="17"/>
  <c r="BD189" i="17"/>
  <c r="BD188" i="17"/>
  <c r="BD187" i="17"/>
  <c r="BD186" i="17"/>
  <c r="BD185" i="17"/>
  <c r="BD184" i="17"/>
  <c r="BD183" i="17"/>
  <c r="K182" i="17"/>
  <c r="I182" i="17"/>
  <c r="G182" i="17"/>
  <c r="AZ182" i="17" s="1"/>
  <c r="BD181" i="17"/>
  <c r="K180" i="17"/>
  <c r="I180" i="17"/>
  <c r="G180" i="17"/>
  <c r="AZ180" i="17" s="1"/>
  <c r="BD179" i="17"/>
  <c r="BD178" i="17"/>
  <c r="BD177" i="17"/>
  <c r="BD176" i="17"/>
  <c r="BD175" i="17"/>
  <c r="BD174" i="17"/>
  <c r="BD173" i="17"/>
  <c r="BD172" i="17"/>
  <c r="BD171" i="17"/>
  <c r="BD170" i="17"/>
  <c r="K169" i="17"/>
  <c r="I169" i="17"/>
  <c r="G169" i="17"/>
  <c r="AZ169" i="17" s="1"/>
  <c r="BD168" i="17"/>
  <c r="BD167" i="17"/>
  <c r="BD166" i="17"/>
  <c r="BD165" i="17"/>
  <c r="K164" i="17"/>
  <c r="I164" i="17"/>
  <c r="G164" i="17"/>
  <c r="AZ164" i="17" s="1"/>
  <c r="BD163" i="17"/>
  <c r="K161" i="17"/>
  <c r="I161" i="17"/>
  <c r="G161" i="17"/>
  <c r="AZ161" i="17" s="1"/>
  <c r="BD160" i="17"/>
  <c r="BD159" i="17"/>
  <c r="K157" i="17"/>
  <c r="I157" i="17"/>
  <c r="G157" i="17"/>
  <c r="AZ157" i="17" s="1"/>
  <c r="BD156" i="17"/>
  <c r="BD155" i="17"/>
  <c r="BD154" i="17"/>
  <c r="BD153" i="17"/>
  <c r="BD152" i="17"/>
  <c r="BD151" i="17"/>
  <c r="BD150" i="17"/>
  <c r="BD149" i="17"/>
  <c r="BD148" i="17"/>
  <c r="BD147" i="17"/>
  <c r="BD146" i="17"/>
  <c r="BD145" i="17"/>
  <c r="BD144" i="17"/>
  <c r="BD143" i="17"/>
  <c r="K142" i="17"/>
  <c r="I142" i="17"/>
  <c r="G142" i="17"/>
  <c r="AZ142" i="17" s="1"/>
  <c r="BD141" i="17"/>
  <c r="BD140" i="17"/>
  <c r="BD139" i="17"/>
  <c r="BD138" i="17"/>
  <c r="BD137" i="17"/>
  <c r="BD136" i="17"/>
  <c r="BD135" i="17"/>
  <c r="BD134" i="17"/>
  <c r="BD133" i="17"/>
  <c r="BD132" i="17"/>
  <c r="K129" i="17"/>
  <c r="I129" i="17"/>
  <c r="G129" i="17"/>
  <c r="AZ129" i="17" s="1"/>
  <c r="BD128" i="17"/>
  <c r="BD127" i="17"/>
  <c r="BD126" i="17"/>
  <c r="K124" i="17"/>
  <c r="I124" i="17"/>
  <c r="G124" i="17"/>
  <c r="AZ124" i="17" s="1"/>
  <c r="BD123" i="17"/>
  <c r="BD122" i="17"/>
  <c r="BD121" i="17"/>
  <c r="BD120" i="17"/>
  <c r="BD119" i="17"/>
  <c r="BD118" i="17"/>
  <c r="BD117" i="17"/>
  <c r="BD116" i="17"/>
  <c r="BD115" i="17"/>
  <c r="BD114" i="17"/>
  <c r="BD113" i="17"/>
  <c r="BD112" i="17"/>
  <c r="BD111" i="17"/>
  <c r="BD110" i="17"/>
  <c r="BD109" i="17"/>
  <c r="BD108" i="17"/>
  <c r="BD107" i="17"/>
  <c r="BD106" i="17"/>
  <c r="BD105" i="17"/>
  <c r="BD104" i="17"/>
  <c r="BD103" i="17"/>
  <c r="BD102" i="17"/>
  <c r="BD101" i="17"/>
  <c r="BD100" i="17"/>
  <c r="BD99" i="17"/>
  <c r="K97" i="17"/>
  <c r="I97" i="17"/>
  <c r="G97" i="17"/>
  <c r="AZ97" i="17" s="1"/>
  <c r="BD96" i="17"/>
  <c r="BD95" i="17"/>
  <c r="BD94" i="17"/>
  <c r="BD93" i="17"/>
  <c r="K91" i="17"/>
  <c r="I91" i="17"/>
  <c r="G91" i="17"/>
  <c r="AZ91" i="17" s="1"/>
  <c r="BD90" i="17"/>
  <c r="BD89" i="17"/>
  <c r="BD88" i="17"/>
  <c r="BD87" i="17"/>
  <c r="BD86" i="17"/>
  <c r="BD85" i="17"/>
  <c r="BD84" i="17"/>
  <c r="BD83" i="17"/>
  <c r="K82" i="17"/>
  <c r="I82" i="17"/>
  <c r="G82" i="17"/>
  <c r="AZ82" i="17" s="1"/>
  <c r="BD81" i="17"/>
  <c r="K80" i="17"/>
  <c r="I80" i="17"/>
  <c r="G80" i="17"/>
  <c r="AZ80" i="17" s="1"/>
  <c r="BD79" i="17"/>
  <c r="K78" i="17"/>
  <c r="I78" i="17"/>
  <c r="G78" i="17"/>
  <c r="AZ78" i="17" s="1"/>
  <c r="BD77" i="17"/>
  <c r="K76" i="17"/>
  <c r="I76" i="17"/>
  <c r="G76" i="17"/>
  <c r="AZ76" i="17" s="1"/>
  <c r="BD75" i="17"/>
  <c r="K74" i="17"/>
  <c r="I74" i="17"/>
  <c r="G74" i="17"/>
  <c r="AZ74" i="17" s="1"/>
  <c r="BD73" i="17"/>
  <c r="BD72" i="17"/>
  <c r="BD71" i="17"/>
  <c r="K70" i="17"/>
  <c r="I70" i="17"/>
  <c r="G70" i="17"/>
  <c r="AZ70" i="17" s="1"/>
  <c r="BD69" i="17"/>
  <c r="K68" i="17"/>
  <c r="I68" i="17"/>
  <c r="G68" i="17"/>
  <c r="AZ68" i="17" s="1"/>
  <c r="BD67" i="17"/>
  <c r="K66" i="17"/>
  <c r="I66" i="17"/>
  <c r="G66" i="17"/>
  <c r="AZ66" i="17" s="1"/>
  <c r="BD65" i="17"/>
  <c r="K64" i="17"/>
  <c r="I64" i="17"/>
  <c r="G64" i="17"/>
  <c r="AZ64" i="17" s="1"/>
  <c r="BD63" i="17"/>
  <c r="K62" i="17"/>
  <c r="I62" i="17"/>
  <c r="G62" i="17"/>
  <c r="AZ62" i="17" s="1"/>
  <c r="BD61" i="17"/>
  <c r="K60" i="17"/>
  <c r="I60" i="17"/>
  <c r="G60" i="17"/>
  <c r="AZ60" i="17" s="1"/>
  <c r="BD59" i="17"/>
  <c r="K58" i="17"/>
  <c r="I58" i="17"/>
  <c r="G58" i="17"/>
  <c r="AZ58" i="17" s="1"/>
  <c r="BD57" i="17"/>
  <c r="K56" i="17"/>
  <c r="I56" i="17"/>
  <c r="G56" i="17"/>
  <c r="AZ56" i="17" s="1"/>
  <c r="BD55" i="17"/>
  <c r="K54" i="17"/>
  <c r="I54" i="17"/>
  <c r="G54" i="17"/>
  <c r="AZ54" i="17" s="1"/>
  <c r="BD53" i="17"/>
  <c r="K52" i="17"/>
  <c r="I52" i="17"/>
  <c r="G52" i="17"/>
  <c r="AZ52" i="17" s="1"/>
  <c r="BD51" i="17"/>
  <c r="BD50" i="17"/>
  <c r="BD49" i="17"/>
  <c r="BD48" i="17"/>
  <c r="BD47" i="17"/>
  <c r="BD46" i="17"/>
  <c r="BD45" i="17"/>
  <c r="BD44" i="17"/>
  <c r="K40" i="17"/>
  <c r="I40" i="17"/>
  <c r="G40" i="17"/>
  <c r="AZ40" i="17" s="1"/>
  <c r="BD39" i="17"/>
  <c r="BD38" i="17"/>
  <c r="BD37" i="17"/>
  <c r="BD36" i="17"/>
  <c r="BD35" i="17"/>
  <c r="BD34" i="17"/>
  <c r="BD33" i="17"/>
  <c r="BD32" i="17"/>
  <c r="BD31" i="17"/>
  <c r="BD30" i="17"/>
  <c r="K27" i="17"/>
  <c r="I27" i="17"/>
  <c r="G27" i="17"/>
  <c r="AZ27" i="17" s="1"/>
  <c r="BD26" i="17"/>
  <c r="K22" i="17"/>
  <c r="I22" i="17"/>
  <c r="G22" i="17"/>
  <c r="AZ22" i="17" s="1"/>
  <c r="BD21" i="17"/>
  <c r="BD20" i="17"/>
  <c r="BD19" i="17"/>
  <c r="BD18" i="17"/>
  <c r="BD17" i="17"/>
  <c r="BD16" i="17"/>
  <c r="BD15" i="17"/>
  <c r="K12" i="17"/>
  <c r="I12" i="17"/>
  <c r="G12" i="17"/>
  <c r="AZ12" i="17" s="1"/>
  <c r="BD11" i="17"/>
  <c r="BD10" i="17"/>
  <c r="K8" i="17"/>
  <c r="I8" i="17"/>
  <c r="G8" i="17"/>
  <c r="AZ8" i="17" s="1"/>
  <c r="BD766" i="16"/>
  <c r="BD765" i="16"/>
  <c r="BD764" i="16"/>
  <c r="BD763" i="16"/>
  <c r="BD762" i="16"/>
  <c r="BD761" i="16"/>
  <c r="BD760" i="16"/>
  <c r="BD759" i="16"/>
  <c r="BD758" i="16"/>
  <c r="BD757" i="16"/>
  <c r="BD756" i="16"/>
  <c r="BD755" i="16"/>
  <c r="BD754" i="16"/>
  <c r="BD753" i="16"/>
  <c r="BD752" i="16"/>
  <c r="BD751" i="16"/>
  <c r="K750" i="16"/>
  <c r="I750" i="16"/>
  <c r="G750" i="16"/>
  <c r="AZ750" i="16" s="1"/>
  <c r="BD749" i="16"/>
  <c r="BD748" i="16"/>
  <c r="BD747" i="16"/>
  <c r="BD746" i="16"/>
  <c r="BD745" i="16"/>
  <c r="BD744" i="16"/>
  <c r="BD743" i="16"/>
  <c r="BD742" i="16"/>
  <c r="BD741" i="16"/>
  <c r="BD740" i="16"/>
  <c r="BD739" i="16"/>
  <c r="BD738" i="16"/>
  <c r="BD737" i="16"/>
  <c r="BD736" i="16"/>
  <c r="BD735" i="16"/>
  <c r="BD734" i="16"/>
  <c r="BD733" i="16"/>
  <c r="BD732" i="16"/>
  <c r="BD731" i="16"/>
  <c r="BD730" i="16"/>
  <c r="BD729" i="16"/>
  <c r="BD728" i="16"/>
  <c r="BD727" i="16"/>
  <c r="BD726" i="16"/>
  <c r="BD725" i="16"/>
  <c r="BD724" i="16"/>
  <c r="BD723" i="16"/>
  <c r="BD722" i="16"/>
  <c r="K721" i="16"/>
  <c r="K767" i="16" s="1"/>
  <c r="X767" i="16" s="1"/>
  <c r="I721" i="16"/>
  <c r="I767" i="16" s="1"/>
  <c r="Y767" i="16" s="1"/>
  <c r="G721" i="16"/>
  <c r="AZ721" i="16" s="1"/>
  <c r="BD718" i="16"/>
  <c r="BD717" i="16"/>
  <c r="K715" i="16"/>
  <c r="I715" i="16"/>
  <c r="G715" i="16"/>
  <c r="AZ715" i="16" s="1"/>
  <c r="BD714" i="16"/>
  <c r="K713" i="16"/>
  <c r="I713" i="16"/>
  <c r="G713" i="16"/>
  <c r="AZ713" i="16" s="1"/>
  <c r="BD712" i="16"/>
  <c r="BD711" i="16"/>
  <c r="BD710" i="16"/>
  <c r="BD709" i="16"/>
  <c r="BD708" i="16"/>
  <c r="BD707" i="16"/>
  <c r="BD706" i="16"/>
  <c r="BD705" i="16"/>
  <c r="BD704" i="16"/>
  <c r="BD703" i="16"/>
  <c r="BD702" i="16"/>
  <c r="BD701" i="16"/>
  <c r="BD700" i="16"/>
  <c r="BD699" i="16"/>
  <c r="BD698" i="16"/>
  <c r="K696" i="16"/>
  <c r="I696" i="16"/>
  <c r="G696" i="16"/>
  <c r="AZ696" i="16" s="1"/>
  <c r="BD695" i="16"/>
  <c r="BD694" i="16"/>
  <c r="BD693" i="16"/>
  <c r="BD692" i="16"/>
  <c r="BD691" i="16"/>
  <c r="BD690" i="16"/>
  <c r="BD689" i="16"/>
  <c r="BD688" i="16"/>
  <c r="BD687" i="16"/>
  <c r="BD686" i="16"/>
  <c r="BD685" i="16"/>
  <c r="BD684" i="16"/>
  <c r="BD683" i="16"/>
  <c r="K682" i="16"/>
  <c r="I682" i="16"/>
  <c r="G682" i="16"/>
  <c r="AZ682" i="16" s="1"/>
  <c r="BD681" i="16"/>
  <c r="K679" i="16"/>
  <c r="I679" i="16"/>
  <c r="G679" i="16"/>
  <c r="AZ679" i="16" s="1"/>
  <c r="BD678" i="16"/>
  <c r="K676" i="16"/>
  <c r="I676" i="16"/>
  <c r="G676" i="16"/>
  <c r="AZ676" i="16" s="1"/>
  <c r="BD675" i="16"/>
  <c r="BD674" i="16"/>
  <c r="BD673" i="16"/>
  <c r="BD672" i="16"/>
  <c r="BD671" i="16"/>
  <c r="BD670" i="16"/>
  <c r="BD669" i="16"/>
  <c r="BD668" i="16"/>
  <c r="BD667" i="16"/>
  <c r="BD666" i="16"/>
  <c r="BD665" i="16"/>
  <c r="BD664" i="16"/>
  <c r="BD663" i="16"/>
  <c r="K662" i="16"/>
  <c r="I662" i="16"/>
  <c r="I719" i="16" s="1"/>
  <c r="Y719" i="16" s="1"/>
  <c r="G662" i="16"/>
  <c r="AZ662" i="16" s="1"/>
  <c r="BD659" i="16"/>
  <c r="K658" i="16"/>
  <c r="I658" i="16"/>
  <c r="G658" i="16"/>
  <c r="AZ658" i="16" s="1"/>
  <c r="BD657" i="16"/>
  <c r="K656" i="16"/>
  <c r="I656" i="16"/>
  <c r="G656" i="16"/>
  <c r="AZ656" i="16" s="1"/>
  <c r="BD655" i="16"/>
  <c r="K654" i="16"/>
  <c r="I654" i="16"/>
  <c r="G654" i="16"/>
  <c r="AZ654" i="16" s="1"/>
  <c r="BD653" i="16"/>
  <c r="BD652" i="16"/>
  <c r="BD651" i="16"/>
  <c r="BD650" i="16"/>
  <c r="BD649" i="16"/>
  <c r="BD648" i="16"/>
  <c r="BD647" i="16"/>
  <c r="BD646" i="16"/>
  <c r="BD645" i="16"/>
  <c r="BD644" i="16"/>
  <c r="BD643" i="16"/>
  <c r="BD642" i="16"/>
  <c r="BD641" i="16"/>
  <c r="BD640" i="16"/>
  <c r="BD639" i="16"/>
  <c r="BD638" i="16"/>
  <c r="BD637" i="16"/>
  <c r="BD636" i="16"/>
  <c r="BD635" i="16"/>
  <c r="BD634" i="16"/>
  <c r="BD633" i="16"/>
  <c r="BD632" i="16"/>
  <c r="BD631" i="16"/>
  <c r="BD630" i="16"/>
  <c r="BD629" i="16"/>
  <c r="BD628" i="16"/>
  <c r="BD627" i="16"/>
  <c r="BD626" i="16"/>
  <c r="BD625" i="16"/>
  <c r="BD624" i="16"/>
  <c r="BD623" i="16"/>
  <c r="BD622" i="16"/>
  <c r="BD621" i="16"/>
  <c r="BD620" i="16"/>
  <c r="BD619" i="16"/>
  <c r="BD618" i="16"/>
  <c r="BD617" i="16"/>
  <c r="BD616" i="16"/>
  <c r="K615" i="16"/>
  <c r="I615" i="16"/>
  <c r="G615" i="16"/>
  <c r="AZ615" i="16" s="1"/>
  <c r="BD614" i="16"/>
  <c r="K610" i="16"/>
  <c r="K660" i="16" s="1"/>
  <c r="X660" i="16" s="1"/>
  <c r="I610" i="16"/>
  <c r="G610" i="16"/>
  <c r="AZ610" i="16" s="1"/>
  <c r="BD607" i="16"/>
  <c r="K605" i="16"/>
  <c r="I605" i="16"/>
  <c r="G605" i="16"/>
  <c r="AZ605" i="16" s="1"/>
  <c r="BD604" i="16"/>
  <c r="K603" i="16"/>
  <c r="I603" i="16"/>
  <c r="G603" i="16"/>
  <c r="AZ603" i="16" s="1"/>
  <c r="BD602" i="16"/>
  <c r="K601" i="16"/>
  <c r="I601" i="16"/>
  <c r="G601" i="16"/>
  <c r="AZ601" i="16" s="1"/>
  <c r="BD600" i="16"/>
  <c r="K599" i="16"/>
  <c r="I599" i="16"/>
  <c r="G599" i="16"/>
  <c r="AZ599" i="16" s="1"/>
  <c r="BD598" i="16"/>
  <c r="BD597" i="16"/>
  <c r="BD596" i="16"/>
  <c r="BD595" i="16"/>
  <c r="BD594" i="16"/>
  <c r="BD593" i="16"/>
  <c r="BD592" i="16"/>
  <c r="BD591" i="16"/>
  <c r="BD590" i="16"/>
  <c r="BD589" i="16"/>
  <c r="BD588" i="16"/>
  <c r="BD587" i="16"/>
  <c r="BD586" i="16"/>
  <c r="BD585" i="16"/>
  <c r="BD584" i="16"/>
  <c r="BD583" i="16"/>
  <c r="BD582" i="16"/>
  <c r="BD581" i="16"/>
  <c r="BD580" i="16"/>
  <c r="BD579" i="16"/>
  <c r="BD578" i="16"/>
  <c r="BD577" i="16"/>
  <c r="BD576" i="16"/>
  <c r="BD575" i="16"/>
  <c r="BD574" i="16"/>
  <c r="K572" i="16"/>
  <c r="I572" i="16"/>
  <c r="G572" i="16"/>
  <c r="AZ572" i="16" s="1"/>
  <c r="BD571" i="16"/>
  <c r="BD570" i="16"/>
  <c r="K569" i="16"/>
  <c r="I569" i="16"/>
  <c r="G569" i="16"/>
  <c r="AZ569" i="16" s="1"/>
  <c r="BD566" i="16"/>
  <c r="BD565" i="16"/>
  <c r="K564" i="16"/>
  <c r="I564" i="16"/>
  <c r="G564" i="16"/>
  <c r="AZ564" i="16" s="1"/>
  <c r="BD563" i="16"/>
  <c r="K562" i="16"/>
  <c r="I562" i="16"/>
  <c r="G562" i="16"/>
  <c r="AZ562" i="16" s="1"/>
  <c r="BD561" i="16"/>
  <c r="K554" i="16"/>
  <c r="I554" i="16"/>
  <c r="G554" i="16"/>
  <c r="AZ554" i="16" s="1"/>
  <c r="BD553" i="16"/>
  <c r="BD552" i="16"/>
  <c r="K551" i="16"/>
  <c r="I551" i="16"/>
  <c r="G551" i="16"/>
  <c r="AZ551" i="16" s="1"/>
  <c r="BD550" i="16"/>
  <c r="BD549" i="16"/>
  <c r="K547" i="16"/>
  <c r="I547" i="16"/>
  <c r="G547" i="16"/>
  <c r="AZ547" i="16" s="1"/>
  <c r="BD546" i="16"/>
  <c r="K540" i="16"/>
  <c r="I540" i="16"/>
  <c r="G540" i="16"/>
  <c r="AZ540" i="16" s="1"/>
  <c r="BD539" i="16"/>
  <c r="BD538" i="16"/>
  <c r="K536" i="16"/>
  <c r="I536" i="16"/>
  <c r="G536" i="16"/>
  <c r="AZ536" i="16" s="1"/>
  <c r="BD533" i="16"/>
  <c r="BD532" i="16"/>
  <c r="BD531" i="16"/>
  <c r="K529" i="16"/>
  <c r="I529" i="16"/>
  <c r="G529" i="16"/>
  <c r="AZ529" i="16" s="1"/>
  <c r="BD528" i="16"/>
  <c r="BD527" i="16"/>
  <c r="BD526" i="16"/>
  <c r="K524" i="16"/>
  <c r="I524" i="16"/>
  <c r="G524" i="16"/>
  <c r="AZ524" i="16" s="1"/>
  <c r="BD523" i="16"/>
  <c r="K522" i="16"/>
  <c r="I522" i="16"/>
  <c r="G522" i="16"/>
  <c r="AZ522" i="16" s="1"/>
  <c r="BD521" i="16"/>
  <c r="BD520" i="16"/>
  <c r="BD519" i="16"/>
  <c r="K518" i="16"/>
  <c r="I518" i="16"/>
  <c r="G518" i="16"/>
  <c r="AZ518" i="16" s="1"/>
  <c r="BD517" i="16"/>
  <c r="BD516" i="16"/>
  <c r="BD515" i="16"/>
  <c r="K512" i="16"/>
  <c r="I512" i="16"/>
  <c r="G512" i="16"/>
  <c r="AZ512" i="16" s="1"/>
  <c r="BD511" i="16"/>
  <c r="BD510" i="16"/>
  <c r="BD509" i="16"/>
  <c r="K508" i="16"/>
  <c r="I508" i="16"/>
  <c r="G508" i="16"/>
  <c r="AZ508" i="16" s="1"/>
  <c r="BD507" i="16"/>
  <c r="BD506" i="16"/>
  <c r="BD505" i="16"/>
  <c r="K504" i="16"/>
  <c r="I504" i="16"/>
  <c r="G504" i="16"/>
  <c r="AZ504" i="16" s="1"/>
  <c r="BD501" i="16"/>
  <c r="K500" i="16"/>
  <c r="I500" i="16"/>
  <c r="G500" i="16"/>
  <c r="AZ500" i="16" s="1"/>
  <c r="BD499" i="16"/>
  <c r="BD498" i="16"/>
  <c r="BD497" i="16"/>
  <c r="BD496" i="16"/>
  <c r="BD495" i="16"/>
  <c r="BD494" i="16"/>
  <c r="BD493" i="16"/>
  <c r="BD492" i="16"/>
  <c r="BD491" i="16"/>
  <c r="BD490" i="16"/>
  <c r="BD489" i="16"/>
  <c r="BD488" i="16"/>
  <c r="BD487" i="16"/>
  <c r="BD486" i="16"/>
  <c r="K484" i="16"/>
  <c r="K502" i="16" s="1"/>
  <c r="X502" i="16" s="1"/>
  <c r="I484" i="16"/>
  <c r="G484" i="16"/>
  <c r="AZ484" i="16" s="1"/>
  <c r="BD481" i="16"/>
  <c r="K480" i="16"/>
  <c r="K482" i="16" s="1"/>
  <c r="X482" i="16" s="1"/>
  <c r="I480" i="16"/>
  <c r="I482" i="16" s="1"/>
  <c r="Y482" i="16" s="1"/>
  <c r="G480" i="16"/>
  <c r="AZ480" i="16" s="1"/>
  <c r="BD477" i="16"/>
  <c r="BD476" i="16"/>
  <c r="BD475" i="16"/>
  <c r="BD474" i="16"/>
  <c r="BD473" i="16"/>
  <c r="BD472" i="16"/>
  <c r="BD471" i="16"/>
  <c r="BD470" i="16"/>
  <c r="BD469" i="16"/>
  <c r="BD468" i="16"/>
  <c r="BD467" i="16"/>
  <c r="BD466" i="16"/>
  <c r="BD465" i="16"/>
  <c r="BD464" i="16"/>
  <c r="BD463" i="16"/>
  <c r="BD462" i="16"/>
  <c r="BD461" i="16"/>
  <c r="BD460" i="16"/>
  <c r="BD459" i="16"/>
  <c r="BD458" i="16"/>
  <c r="BD457" i="16"/>
  <c r="BD456" i="16"/>
  <c r="BD455" i="16"/>
  <c r="BD454" i="16"/>
  <c r="BD453" i="16"/>
  <c r="BD452" i="16"/>
  <c r="BD451" i="16"/>
  <c r="BD450" i="16"/>
  <c r="BD449" i="16"/>
  <c r="BD448" i="16"/>
  <c r="BD447" i="16"/>
  <c r="BD446" i="16"/>
  <c r="BD445" i="16"/>
  <c r="BD444" i="16"/>
  <c r="BD443" i="16"/>
  <c r="BD442" i="16"/>
  <c r="BD441" i="16"/>
  <c r="BD440" i="16"/>
  <c r="BD439" i="16"/>
  <c r="BD438" i="16"/>
  <c r="BD437" i="16"/>
  <c r="BD436" i="16"/>
  <c r="BD435" i="16"/>
  <c r="BD434" i="16"/>
  <c r="BD433" i="16"/>
  <c r="BD432" i="16"/>
  <c r="BD431" i="16"/>
  <c r="BD430" i="16"/>
  <c r="BD429" i="16"/>
  <c r="BD428" i="16"/>
  <c r="BD427" i="16"/>
  <c r="BD426" i="16"/>
  <c r="K425" i="16"/>
  <c r="I425" i="16"/>
  <c r="G425" i="16"/>
  <c r="AZ425" i="16" s="1"/>
  <c r="BD424" i="16"/>
  <c r="K423" i="16"/>
  <c r="I423" i="16"/>
  <c r="G423" i="16"/>
  <c r="AZ423" i="16" s="1"/>
  <c r="BD422" i="16"/>
  <c r="K420" i="16"/>
  <c r="K478" i="16" s="1"/>
  <c r="X478" i="16" s="1"/>
  <c r="I420" i="16"/>
  <c r="I478" i="16" s="1"/>
  <c r="Y478" i="16" s="1"/>
  <c r="G420" i="16"/>
  <c r="AZ420" i="16" s="1"/>
  <c r="BD417" i="16"/>
  <c r="K416" i="16"/>
  <c r="K418" i="16" s="1"/>
  <c r="X418" i="16" s="1"/>
  <c r="I416" i="16"/>
  <c r="G416" i="16"/>
  <c r="AZ416" i="16" s="1"/>
  <c r="BD413" i="16"/>
  <c r="K412" i="16"/>
  <c r="I412" i="16"/>
  <c r="G412" i="16"/>
  <c r="AZ412" i="16" s="1"/>
  <c r="BD411" i="16"/>
  <c r="BD410" i="16"/>
  <c r="BD409" i="16"/>
  <c r="K408" i="16"/>
  <c r="I408" i="16"/>
  <c r="G408" i="16"/>
  <c r="AZ408" i="16" s="1"/>
  <c r="BD407" i="16"/>
  <c r="BD406" i="16"/>
  <c r="BD405" i="16"/>
  <c r="K404" i="16"/>
  <c r="I404" i="16"/>
  <c r="G404" i="16"/>
  <c r="AZ404" i="16" s="1"/>
  <c r="BD403" i="16"/>
  <c r="BD402" i="16"/>
  <c r="BD401" i="16"/>
  <c r="K400" i="16"/>
  <c r="I400" i="16"/>
  <c r="G400" i="16"/>
  <c r="AZ400" i="16" s="1"/>
  <c r="BD399" i="16"/>
  <c r="BD398" i="16"/>
  <c r="BD397" i="16"/>
  <c r="K396" i="16"/>
  <c r="I396" i="16"/>
  <c r="G396" i="16"/>
  <c r="AZ396" i="16" s="1"/>
  <c r="BD393" i="16"/>
  <c r="BD392" i="16"/>
  <c r="BD391" i="16"/>
  <c r="BD390" i="16"/>
  <c r="BD389" i="16"/>
  <c r="BD388" i="16"/>
  <c r="BD387" i="16"/>
  <c r="BD386" i="16"/>
  <c r="K385" i="16"/>
  <c r="K394" i="16" s="1"/>
  <c r="X394" i="16" s="1"/>
  <c r="I385" i="16"/>
  <c r="I394" i="16" s="1"/>
  <c r="Y394" i="16" s="1"/>
  <c r="G385" i="16"/>
  <c r="AZ385" i="16" s="1"/>
  <c r="BD382" i="16"/>
  <c r="BD381" i="16"/>
  <c r="BD380" i="16"/>
  <c r="BD379" i="16"/>
  <c r="BD378" i="16"/>
  <c r="BD377" i="16"/>
  <c r="BD376" i="16"/>
  <c r="BD375" i="16"/>
  <c r="BD374" i="16"/>
  <c r="BD373" i="16"/>
  <c r="BD372" i="16"/>
  <c r="BD371" i="16"/>
  <c r="BD370" i="16"/>
  <c r="BD369" i="16"/>
  <c r="BD368" i="16"/>
  <c r="BD367" i="16"/>
  <c r="BD366" i="16"/>
  <c r="BD365" i="16"/>
  <c r="BD364" i="16"/>
  <c r="BD363" i="16"/>
  <c r="BD362" i="16"/>
  <c r="BD361" i="16"/>
  <c r="BD360" i="16"/>
  <c r="BD359" i="16"/>
  <c r="BD358" i="16"/>
  <c r="BD357" i="16"/>
  <c r="BD356" i="16"/>
  <c r="K354" i="16"/>
  <c r="I354" i="16"/>
  <c r="G354" i="16"/>
  <c r="AZ354" i="16" s="1"/>
  <c r="BD353" i="16"/>
  <c r="BD352" i="16"/>
  <c r="BD351" i="16"/>
  <c r="BD350" i="16"/>
  <c r="BD349" i="16"/>
  <c r="BD348" i="16"/>
  <c r="BD347" i="16"/>
  <c r="BD346" i="16"/>
  <c r="BD345" i="16"/>
  <c r="BD344" i="16"/>
  <c r="BD343" i="16"/>
  <c r="BD342" i="16"/>
  <c r="BD341" i="16"/>
  <c r="BD340" i="16"/>
  <c r="BD339" i="16"/>
  <c r="BD338" i="16"/>
  <c r="BD337" i="16"/>
  <c r="BD336" i="16"/>
  <c r="BD335" i="16"/>
  <c r="BD334" i="16"/>
  <c r="BD333" i="16"/>
  <c r="BD332" i="16"/>
  <c r="BD331" i="16"/>
  <c r="BD330" i="16"/>
  <c r="BD329" i="16"/>
  <c r="BD328" i="16"/>
  <c r="BD327" i="16"/>
  <c r="K326" i="16"/>
  <c r="I326" i="16"/>
  <c r="G326" i="16"/>
  <c r="AZ326" i="16" s="1"/>
  <c r="BD325" i="16"/>
  <c r="BD324" i="16"/>
  <c r="BD323" i="16"/>
  <c r="BD322" i="16"/>
  <c r="BD321" i="16"/>
  <c r="BD320" i="16"/>
  <c r="BD319" i="16"/>
  <c r="BD318" i="16"/>
  <c r="K317" i="16"/>
  <c r="I317" i="16"/>
  <c r="G317" i="16"/>
  <c r="AZ317" i="16" s="1"/>
  <c r="BD316" i="16"/>
  <c r="K314" i="16"/>
  <c r="I314" i="16"/>
  <c r="G314" i="16"/>
  <c r="AZ314" i="16" s="1"/>
  <c r="BD313" i="16"/>
  <c r="K311" i="16"/>
  <c r="I311" i="16"/>
  <c r="G311" i="16"/>
  <c r="AZ311" i="16" s="1"/>
  <c r="BD310" i="16"/>
  <c r="BD309" i="16"/>
  <c r="BD308" i="16"/>
  <c r="BD307" i="16"/>
  <c r="BD306" i="16"/>
  <c r="BD305" i="16"/>
  <c r="BD304" i="16"/>
  <c r="BD303" i="16"/>
  <c r="BD302" i="16"/>
  <c r="BD301" i="16"/>
  <c r="BD300" i="16"/>
  <c r="BD299" i="16"/>
  <c r="BD298" i="16"/>
  <c r="BD297" i="16"/>
  <c r="BD296" i="16"/>
  <c r="BD295" i="16"/>
  <c r="BD294" i="16"/>
  <c r="BD293" i="16"/>
  <c r="BD292" i="16"/>
  <c r="BD291" i="16"/>
  <c r="BD290" i="16"/>
  <c r="BD289" i="16"/>
  <c r="BD288" i="16"/>
  <c r="BD287" i="16"/>
  <c r="BD286" i="16"/>
  <c r="BD285" i="16"/>
  <c r="BD284" i="16"/>
  <c r="BD283" i="16"/>
  <c r="BD282" i="16"/>
  <c r="BD281" i="16"/>
  <c r="BD280" i="16"/>
  <c r="BD279" i="16"/>
  <c r="BD278" i="16"/>
  <c r="BD277" i="16"/>
  <c r="BD276" i="16"/>
  <c r="BD275" i="16"/>
  <c r="BD274" i="16"/>
  <c r="BD273" i="16"/>
  <c r="BD272" i="16"/>
  <c r="BD271" i="16"/>
  <c r="BD270" i="16"/>
  <c r="BD269" i="16"/>
  <c r="BD268" i="16"/>
  <c r="BD267" i="16"/>
  <c r="K266" i="16"/>
  <c r="I266" i="16"/>
  <c r="G266" i="16"/>
  <c r="AZ266" i="16" s="1"/>
  <c r="BD263" i="16"/>
  <c r="BD262" i="16"/>
  <c r="BD261" i="16"/>
  <c r="BD260" i="16"/>
  <c r="BD259" i="16"/>
  <c r="K257" i="16"/>
  <c r="K264" i="16" s="1"/>
  <c r="X264" i="16" s="1"/>
  <c r="I257" i="16"/>
  <c r="I264" i="16" s="1"/>
  <c r="Y264" i="16" s="1"/>
  <c r="G257" i="16"/>
  <c r="AZ257" i="16" s="1"/>
  <c r="BD254" i="16"/>
  <c r="K241" i="16"/>
  <c r="I241" i="16"/>
  <c r="G241" i="16"/>
  <c r="AZ241" i="16" s="1"/>
  <c r="BD240" i="16"/>
  <c r="K228" i="16"/>
  <c r="I228" i="16"/>
  <c r="G228" i="16"/>
  <c r="AZ228" i="16" s="1"/>
  <c r="BD227" i="16"/>
  <c r="K226" i="16"/>
  <c r="I226" i="16"/>
  <c r="G226" i="16"/>
  <c r="AZ226" i="16" s="1"/>
  <c r="BD225" i="16"/>
  <c r="K224" i="16"/>
  <c r="I224" i="16"/>
  <c r="G224" i="16"/>
  <c r="AZ224" i="16" s="1"/>
  <c r="BD223" i="16"/>
  <c r="K222" i="16"/>
  <c r="I222" i="16"/>
  <c r="G222" i="16"/>
  <c r="AZ222" i="16" s="1"/>
  <c r="BD221" i="16"/>
  <c r="K220" i="16"/>
  <c r="I220" i="16"/>
  <c r="G220" i="16"/>
  <c r="AZ220" i="16" s="1"/>
  <c r="BD219" i="16"/>
  <c r="K218" i="16"/>
  <c r="K255" i="16" s="1"/>
  <c r="X255" i="16" s="1"/>
  <c r="I218" i="16"/>
  <c r="I255" i="16" s="1"/>
  <c r="Y255" i="16" s="1"/>
  <c r="G218" i="16"/>
  <c r="AZ218" i="16" s="1"/>
  <c r="BD215" i="16"/>
  <c r="K213" i="16"/>
  <c r="I213" i="16"/>
  <c r="G213" i="16"/>
  <c r="AZ213" i="16" s="1"/>
  <c r="BD212" i="16"/>
  <c r="K211" i="16"/>
  <c r="I211" i="16"/>
  <c r="G211" i="16"/>
  <c r="AZ211" i="16" s="1"/>
  <c r="BD210" i="16"/>
  <c r="K209" i="16"/>
  <c r="I209" i="16"/>
  <c r="G209" i="16"/>
  <c r="AZ209" i="16" s="1"/>
  <c r="BD208" i="16"/>
  <c r="BD207" i="16"/>
  <c r="BD206" i="16"/>
  <c r="BD205" i="16"/>
  <c r="BD204" i="16"/>
  <c r="BD203" i="16"/>
  <c r="K202" i="16"/>
  <c r="I202" i="16"/>
  <c r="G202" i="16"/>
  <c r="AZ202" i="16" s="1"/>
  <c r="BD201" i="16"/>
  <c r="BD200" i="16"/>
  <c r="BD199" i="16"/>
  <c r="BD198" i="16"/>
  <c r="BD197" i="16"/>
  <c r="BD196" i="16"/>
  <c r="BD195" i="16"/>
  <c r="BD194" i="16"/>
  <c r="BD193" i="16"/>
  <c r="K192" i="16"/>
  <c r="I192" i="16"/>
  <c r="G192" i="16"/>
  <c r="AZ192" i="16" s="1"/>
  <c r="BD191" i="16"/>
  <c r="BD190" i="16"/>
  <c r="BD189" i="16"/>
  <c r="BD188" i="16"/>
  <c r="BD187" i="16"/>
  <c r="BD186" i="16"/>
  <c r="BD185" i="16"/>
  <c r="BD184" i="16"/>
  <c r="BD183" i="16"/>
  <c r="K182" i="16"/>
  <c r="I182" i="16"/>
  <c r="G182" i="16"/>
  <c r="AZ182" i="16" s="1"/>
  <c r="BD181" i="16"/>
  <c r="K180" i="16"/>
  <c r="I180" i="16"/>
  <c r="G180" i="16"/>
  <c r="AZ180" i="16" s="1"/>
  <c r="BD179" i="16"/>
  <c r="BD178" i="16"/>
  <c r="BD177" i="16"/>
  <c r="BD176" i="16"/>
  <c r="BD175" i="16"/>
  <c r="BD174" i="16"/>
  <c r="BD173" i="16"/>
  <c r="BD172" i="16"/>
  <c r="BD171" i="16"/>
  <c r="BD170" i="16"/>
  <c r="K169" i="16"/>
  <c r="I169" i="16"/>
  <c r="G169" i="16"/>
  <c r="AZ169" i="16" s="1"/>
  <c r="BD168" i="16"/>
  <c r="BD167" i="16"/>
  <c r="BD166" i="16"/>
  <c r="BD165" i="16"/>
  <c r="K164" i="16"/>
  <c r="I164" i="16"/>
  <c r="G164" i="16"/>
  <c r="AZ164" i="16" s="1"/>
  <c r="BD163" i="16"/>
  <c r="K161" i="16"/>
  <c r="I161" i="16"/>
  <c r="G161" i="16"/>
  <c r="AZ161" i="16" s="1"/>
  <c r="BD160" i="16"/>
  <c r="BD159" i="16"/>
  <c r="K157" i="16"/>
  <c r="I157" i="16"/>
  <c r="G157" i="16"/>
  <c r="AZ157" i="16" s="1"/>
  <c r="BD156" i="16"/>
  <c r="BD155" i="16"/>
  <c r="BD154" i="16"/>
  <c r="BD153" i="16"/>
  <c r="BD152" i="16"/>
  <c r="BD151" i="16"/>
  <c r="BD150" i="16"/>
  <c r="BD149" i="16"/>
  <c r="BD148" i="16"/>
  <c r="BD147" i="16"/>
  <c r="BD146" i="16"/>
  <c r="BD145" i="16"/>
  <c r="BD144" i="16"/>
  <c r="BD143" i="16"/>
  <c r="K142" i="16"/>
  <c r="I142" i="16"/>
  <c r="G142" i="16"/>
  <c r="AZ142" i="16" s="1"/>
  <c r="BD141" i="16"/>
  <c r="BD140" i="16"/>
  <c r="BD139" i="16"/>
  <c r="BD138" i="16"/>
  <c r="BD137" i="16"/>
  <c r="BD136" i="16"/>
  <c r="BD135" i="16"/>
  <c r="BD134" i="16"/>
  <c r="BD133" i="16"/>
  <c r="BD132" i="16"/>
  <c r="K129" i="16"/>
  <c r="I129" i="16"/>
  <c r="G129" i="16"/>
  <c r="AZ129" i="16" s="1"/>
  <c r="BD128" i="16"/>
  <c r="BD127" i="16"/>
  <c r="BD126" i="16"/>
  <c r="K124" i="16"/>
  <c r="I124" i="16"/>
  <c r="G124" i="16"/>
  <c r="AZ124" i="16" s="1"/>
  <c r="BD123" i="16"/>
  <c r="BD122" i="16"/>
  <c r="BD121" i="16"/>
  <c r="BD120" i="16"/>
  <c r="BD119" i="16"/>
  <c r="BD118" i="16"/>
  <c r="BD117" i="16"/>
  <c r="BD116" i="16"/>
  <c r="BD115" i="16"/>
  <c r="BD114" i="16"/>
  <c r="BD113" i="16"/>
  <c r="BD112" i="16"/>
  <c r="BD111" i="16"/>
  <c r="BD110" i="16"/>
  <c r="BD109" i="16"/>
  <c r="BD108" i="16"/>
  <c r="BD107" i="16"/>
  <c r="BD106" i="16"/>
  <c r="BD105" i="16"/>
  <c r="BD104" i="16"/>
  <c r="BD103" i="16"/>
  <c r="BD102" i="16"/>
  <c r="BD101" i="16"/>
  <c r="BD100" i="16"/>
  <c r="BD99" i="16"/>
  <c r="K97" i="16"/>
  <c r="I97" i="16"/>
  <c r="G97" i="16"/>
  <c r="AZ97" i="16" s="1"/>
  <c r="BD96" i="16"/>
  <c r="BD95" i="16"/>
  <c r="BD94" i="16"/>
  <c r="BD93" i="16"/>
  <c r="K91" i="16"/>
  <c r="I91" i="16"/>
  <c r="G91" i="16"/>
  <c r="AZ91" i="16" s="1"/>
  <c r="BD90" i="16"/>
  <c r="BD89" i="16"/>
  <c r="BD88" i="16"/>
  <c r="BD87" i="16"/>
  <c r="BD86" i="16"/>
  <c r="BD85" i="16"/>
  <c r="BD84" i="16"/>
  <c r="BD83" i="16"/>
  <c r="K82" i="16"/>
  <c r="I82" i="16"/>
  <c r="G82" i="16"/>
  <c r="AZ82" i="16" s="1"/>
  <c r="BD81" i="16"/>
  <c r="K80" i="16"/>
  <c r="I80" i="16"/>
  <c r="G80" i="16"/>
  <c r="AZ80" i="16" s="1"/>
  <c r="BD79" i="16"/>
  <c r="K78" i="16"/>
  <c r="I78" i="16"/>
  <c r="G78" i="16"/>
  <c r="AZ78" i="16" s="1"/>
  <c r="BD77" i="16"/>
  <c r="K76" i="16"/>
  <c r="I76" i="16"/>
  <c r="G76" i="16"/>
  <c r="AZ76" i="16" s="1"/>
  <c r="BD75" i="16"/>
  <c r="K74" i="16"/>
  <c r="I74" i="16"/>
  <c r="G74" i="16"/>
  <c r="AZ74" i="16" s="1"/>
  <c r="BD73" i="16"/>
  <c r="BD72" i="16"/>
  <c r="BD71" i="16"/>
  <c r="K70" i="16"/>
  <c r="I70" i="16"/>
  <c r="G70" i="16"/>
  <c r="AZ70" i="16" s="1"/>
  <c r="BD69" i="16"/>
  <c r="K68" i="16"/>
  <c r="I68" i="16"/>
  <c r="G68" i="16"/>
  <c r="AZ68" i="16" s="1"/>
  <c r="BD67" i="16"/>
  <c r="K66" i="16"/>
  <c r="I66" i="16"/>
  <c r="G66" i="16"/>
  <c r="AZ66" i="16" s="1"/>
  <c r="BD65" i="16"/>
  <c r="K64" i="16"/>
  <c r="I64" i="16"/>
  <c r="G64" i="16"/>
  <c r="AZ64" i="16" s="1"/>
  <c r="BD63" i="16"/>
  <c r="K62" i="16"/>
  <c r="I62" i="16"/>
  <c r="G62" i="16"/>
  <c r="AZ62" i="16" s="1"/>
  <c r="BD61" i="16"/>
  <c r="K60" i="16"/>
  <c r="I60" i="16"/>
  <c r="G60" i="16"/>
  <c r="AZ60" i="16" s="1"/>
  <c r="BD59" i="16"/>
  <c r="K58" i="16"/>
  <c r="I58" i="16"/>
  <c r="G58" i="16"/>
  <c r="AZ58" i="16" s="1"/>
  <c r="BD57" i="16"/>
  <c r="K56" i="16"/>
  <c r="I56" i="16"/>
  <c r="G56" i="16"/>
  <c r="AZ56" i="16" s="1"/>
  <c r="BD55" i="16"/>
  <c r="K54" i="16"/>
  <c r="I54" i="16"/>
  <c r="G54" i="16"/>
  <c r="AZ54" i="16" s="1"/>
  <c r="BD53" i="16"/>
  <c r="K52" i="16"/>
  <c r="I52" i="16"/>
  <c r="G52" i="16"/>
  <c r="AZ52" i="16" s="1"/>
  <c r="BD51" i="16"/>
  <c r="BD50" i="16"/>
  <c r="BD49" i="16"/>
  <c r="BD48" i="16"/>
  <c r="BD47" i="16"/>
  <c r="BD46" i="16"/>
  <c r="BD45" i="16"/>
  <c r="BD44" i="16"/>
  <c r="K40" i="16"/>
  <c r="I40" i="16"/>
  <c r="G40" i="16"/>
  <c r="AZ40" i="16" s="1"/>
  <c r="BD39" i="16"/>
  <c r="BD38" i="16"/>
  <c r="BD37" i="16"/>
  <c r="BD36" i="16"/>
  <c r="BD35" i="16"/>
  <c r="BD34" i="16"/>
  <c r="BD33" i="16"/>
  <c r="BD32" i="16"/>
  <c r="BD31" i="16"/>
  <c r="BD30" i="16"/>
  <c r="K27" i="16"/>
  <c r="I27" i="16"/>
  <c r="G27" i="16"/>
  <c r="AZ27" i="16" s="1"/>
  <c r="BD26" i="16"/>
  <c r="K22" i="16"/>
  <c r="I22" i="16"/>
  <c r="G22" i="16"/>
  <c r="AZ22" i="16" s="1"/>
  <c r="BD21" i="16"/>
  <c r="BD20" i="16"/>
  <c r="BD19" i="16"/>
  <c r="BD18" i="16"/>
  <c r="BD17" i="16"/>
  <c r="BD16" i="16"/>
  <c r="BD15" i="16"/>
  <c r="K12" i="16"/>
  <c r="I12" i="16"/>
  <c r="G12" i="16"/>
  <c r="AZ12" i="16" s="1"/>
  <c r="BD11" i="16"/>
  <c r="BD10" i="16"/>
  <c r="K8" i="16"/>
  <c r="I8" i="16"/>
  <c r="G8" i="16"/>
  <c r="AZ8" i="16" s="1"/>
  <c r="BD810" i="15"/>
  <c r="BD809" i="15"/>
  <c r="BD808" i="15"/>
  <c r="BD807" i="15"/>
  <c r="BD806" i="15"/>
  <c r="BD805" i="15"/>
  <c r="BD804" i="15"/>
  <c r="BD803" i="15"/>
  <c r="BD802" i="15"/>
  <c r="BD801" i="15"/>
  <c r="BD800" i="15"/>
  <c r="BD799" i="15"/>
  <c r="BD798" i="15"/>
  <c r="BD797" i="15"/>
  <c r="BD796" i="15"/>
  <c r="BD795" i="15"/>
  <c r="BD794" i="15"/>
  <c r="BD793" i="15"/>
  <c r="BD792" i="15"/>
  <c r="BD791" i="15"/>
  <c r="BD790" i="15"/>
  <c r="BD789" i="15"/>
  <c r="BD788" i="15"/>
  <c r="BD787" i="15"/>
  <c r="BD786" i="15"/>
  <c r="BD785" i="15"/>
  <c r="BD784" i="15"/>
  <c r="BD783" i="15"/>
  <c r="K782" i="15"/>
  <c r="I782" i="15"/>
  <c r="G782" i="15"/>
  <c r="AZ782" i="15" s="1"/>
  <c r="BD781" i="15"/>
  <c r="BD780" i="15"/>
  <c r="BD779" i="15"/>
  <c r="BD778" i="15"/>
  <c r="BD777" i="15"/>
  <c r="BD776" i="15"/>
  <c r="BD775" i="15"/>
  <c r="BD774" i="15"/>
  <c r="BD773" i="15"/>
  <c r="BD772" i="15"/>
  <c r="BD771" i="15"/>
  <c r="BD770" i="15"/>
  <c r="BD769" i="15"/>
  <c r="BD768" i="15"/>
  <c r="BD767" i="15"/>
  <c r="BD766" i="15"/>
  <c r="BD765" i="15"/>
  <c r="BD764" i="15"/>
  <c r="BD763" i="15"/>
  <c r="BD762" i="15"/>
  <c r="BD761" i="15"/>
  <c r="BD760" i="15"/>
  <c r="BD759" i="15"/>
  <c r="BD758" i="15"/>
  <c r="BD757" i="15"/>
  <c r="BD756" i="15"/>
  <c r="BD755" i="15"/>
  <c r="BD754" i="15"/>
  <c r="BD753" i="15"/>
  <c r="BD752" i="15"/>
  <c r="BD751" i="15"/>
  <c r="BD750" i="15"/>
  <c r="BD749" i="15"/>
  <c r="K748" i="15"/>
  <c r="K811" i="15" s="1"/>
  <c r="X811" i="15" s="1"/>
  <c r="I748" i="15"/>
  <c r="I811" i="15" s="1"/>
  <c r="Y811" i="15" s="1"/>
  <c r="G748" i="15"/>
  <c r="AZ748" i="15" s="1"/>
  <c r="BD745" i="15"/>
  <c r="BD744" i="15"/>
  <c r="K742" i="15"/>
  <c r="I742" i="15"/>
  <c r="G742" i="15"/>
  <c r="AZ742" i="15" s="1"/>
  <c r="BD741" i="15"/>
  <c r="K740" i="15"/>
  <c r="I740" i="15"/>
  <c r="G740" i="15"/>
  <c r="AZ740" i="15" s="1"/>
  <c r="BD739" i="15"/>
  <c r="BD738" i="15"/>
  <c r="BD737" i="15"/>
  <c r="BD736" i="15"/>
  <c r="BD735" i="15"/>
  <c r="BD734" i="15"/>
  <c r="BD733" i="15"/>
  <c r="BD732" i="15"/>
  <c r="BD731" i="15"/>
  <c r="BD730" i="15"/>
  <c r="BD729" i="15"/>
  <c r="K727" i="15"/>
  <c r="I727" i="15"/>
  <c r="G727" i="15"/>
  <c r="AZ727" i="15" s="1"/>
  <c r="BD726" i="15"/>
  <c r="BD725" i="15"/>
  <c r="BD724" i="15"/>
  <c r="BD723" i="15"/>
  <c r="BD722" i="15"/>
  <c r="BD721" i="15"/>
  <c r="BD720" i="15"/>
  <c r="BD719" i="15"/>
  <c r="BD718" i="15"/>
  <c r="K717" i="15"/>
  <c r="I717" i="15"/>
  <c r="G717" i="15"/>
  <c r="AZ717" i="15" s="1"/>
  <c r="BD716" i="15"/>
  <c r="K715" i="15"/>
  <c r="I715" i="15"/>
  <c r="G715" i="15"/>
  <c r="AZ715" i="15" s="1"/>
  <c r="BD714" i="15"/>
  <c r="K713" i="15"/>
  <c r="I713" i="15"/>
  <c r="G713" i="15"/>
  <c r="AZ713" i="15" s="1"/>
  <c r="BD712" i="15"/>
  <c r="BD711" i="15"/>
  <c r="BD710" i="15"/>
  <c r="BD709" i="15"/>
  <c r="BD708" i="15"/>
  <c r="BD707" i="15"/>
  <c r="BD706" i="15"/>
  <c r="BD705" i="15"/>
  <c r="BD704" i="15"/>
  <c r="K703" i="15"/>
  <c r="I703" i="15"/>
  <c r="G703" i="15"/>
  <c r="AZ703" i="15" s="1"/>
  <c r="BD700" i="15"/>
  <c r="K699" i="15"/>
  <c r="I699" i="15"/>
  <c r="G699" i="15"/>
  <c r="AZ699" i="15" s="1"/>
  <c r="BD698" i="15"/>
  <c r="K697" i="15"/>
  <c r="I697" i="15"/>
  <c r="G697" i="15"/>
  <c r="AZ697" i="15" s="1"/>
  <c r="BD696" i="15"/>
  <c r="K695" i="15"/>
  <c r="I695" i="15"/>
  <c r="G695" i="15"/>
  <c r="AZ695" i="15" s="1"/>
  <c r="BD694" i="15"/>
  <c r="BD693" i="15"/>
  <c r="BD692" i="15"/>
  <c r="BD691" i="15"/>
  <c r="BD690" i="15"/>
  <c r="BD689" i="15"/>
  <c r="BD688" i="15"/>
  <c r="BD687" i="15"/>
  <c r="BD686" i="15"/>
  <c r="BD685" i="15"/>
  <c r="BD684" i="15"/>
  <c r="BD683" i="15"/>
  <c r="BD682" i="15"/>
  <c r="BD681" i="15"/>
  <c r="BD680" i="15"/>
  <c r="BD679" i="15"/>
  <c r="BD678" i="15"/>
  <c r="BD677" i="15"/>
  <c r="BD676" i="15"/>
  <c r="BD675" i="15"/>
  <c r="BD674" i="15"/>
  <c r="BD673" i="15"/>
  <c r="BD672" i="15"/>
  <c r="BD671" i="15"/>
  <c r="BD670" i="15"/>
  <c r="BD669" i="15"/>
  <c r="BD668" i="15"/>
  <c r="BD667" i="15"/>
  <c r="BD666" i="15"/>
  <c r="BD665" i="15"/>
  <c r="BD664" i="15"/>
  <c r="BD663" i="15"/>
  <c r="BD662" i="15"/>
  <c r="BD661" i="15"/>
  <c r="BD660" i="15"/>
  <c r="BD659" i="15"/>
  <c r="BD658" i="15"/>
  <c r="BD657" i="15"/>
  <c r="BD656" i="15"/>
  <c r="BD655" i="15"/>
  <c r="BD654" i="15"/>
  <c r="BD653" i="15"/>
  <c r="BD652" i="15"/>
  <c r="BD651" i="15"/>
  <c r="BD650" i="15"/>
  <c r="K649" i="15"/>
  <c r="I649" i="15"/>
  <c r="G649" i="15"/>
  <c r="AZ649" i="15" s="1"/>
  <c r="BD648" i="15"/>
  <c r="K644" i="15"/>
  <c r="I644" i="15"/>
  <c r="I701" i="15" s="1"/>
  <c r="Y701" i="15" s="1"/>
  <c r="G644" i="15"/>
  <c r="AZ644" i="15" s="1"/>
  <c r="BD641" i="15"/>
  <c r="K639" i="15"/>
  <c r="I639" i="15"/>
  <c r="G639" i="15"/>
  <c r="AZ639" i="15" s="1"/>
  <c r="BD638" i="15"/>
  <c r="K637" i="15"/>
  <c r="I637" i="15"/>
  <c r="G637" i="15"/>
  <c r="AZ637" i="15" s="1"/>
  <c r="BD636" i="15"/>
  <c r="K635" i="15"/>
  <c r="I635" i="15"/>
  <c r="G635" i="15"/>
  <c r="AZ635" i="15" s="1"/>
  <c r="BD634" i="15"/>
  <c r="K633" i="15"/>
  <c r="I633" i="15"/>
  <c r="G633" i="15"/>
  <c r="AZ633" i="15" s="1"/>
  <c r="BD632" i="15"/>
  <c r="BD631" i="15"/>
  <c r="BD630" i="15"/>
  <c r="BD629" i="15"/>
  <c r="BD628" i="15"/>
  <c r="BD627" i="15"/>
  <c r="BD626" i="15"/>
  <c r="BD625" i="15"/>
  <c r="BD624" i="15"/>
  <c r="BD623" i="15"/>
  <c r="BD622" i="15"/>
  <c r="BD621" i="15"/>
  <c r="BD620" i="15"/>
  <c r="BD619" i="15"/>
  <c r="BD618" i="15"/>
  <c r="BD617" i="15"/>
  <c r="BD616" i="15"/>
  <c r="BD615" i="15"/>
  <c r="BD614" i="15"/>
  <c r="BD613" i="15"/>
  <c r="BD612" i="15"/>
  <c r="BD611" i="15"/>
  <c r="BD610" i="15"/>
  <c r="BD609" i="15"/>
  <c r="BD608" i="15"/>
  <c r="BD607" i="15"/>
  <c r="BD606" i="15"/>
  <c r="K604" i="15"/>
  <c r="I604" i="15"/>
  <c r="G604" i="15"/>
  <c r="AZ604" i="15" s="1"/>
  <c r="BD603" i="15"/>
  <c r="BD602" i="15"/>
  <c r="BD601" i="15"/>
  <c r="K599" i="15"/>
  <c r="I599" i="15"/>
  <c r="G599" i="15"/>
  <c r="AZ599" i="15" s="1"/>
  <c r="BD598" i="15"/>
  <c r="BD597" i="15"/>
  <c r="BD596" i="15"/>
  <c r="K595" i="15"/>
  <c r="I595" i="15"/>
  <c r="G595" i="15"/>
  <c r="AZ595" i="15" s="1"/>
  <c r="BD592" i="15"/>
  <c r="K591" i="15"/>
  <c r="K593" i="15" s="1"/>
  <c r="X593" i="15" s="1"/>
  <c r="I591" i="15"/>
  <c r="I593" i="15" s="1"/>
  <c r="Y593" i="15" s="1"/>
  <c r="G591" i="15"/>
  <c r="AZ591" i="15" s="1"/>
  <c r="BD588" i="15"/>
  <c r="BD587" i="15"/>
  <c r="BD586" i="15"/>
  <c r="BD585" i="15"/>
  <c r="BD584" i="15"/>
  <c r="BD583" i="15"/>
  <c r="BD582" i="15"/>
  <c r="BD581" i="15"/>
  <c r="BD580" i="15"/>
  <c r="BD579" i="15"/>
  <c r="BD578" i="15"/>
  <c r="K577" i="15"/>
  <c r="I577" i="15"/>
  <c r="G577" i="15"/>
  <c r="AZ577" i="15" s="1"/>
  <c r="BD576" i="15"/>
  <c r="BD575" i="15"/>
  <c r="BD574" i="15"/>
  <c r="BD573" i="15"/>
  <c r="K572" i="15"/>
  <c r="I572" i="15"/>
  <c r="G572" i="15"/>
  <c r="AZ572" i="15" s="1"/>
  <c r="BD571" i="15"/>
  <c r="K570" i="15"/>
  <c r="I570" i="15"/>
  <c r="G570" i="15"/>
  <c r="AZ570" i="15" s="1"/>
  <c r="BD569" i="15"/>
  <c r="K568" i="15"/>
  <c r="I568" i="15"/>
  <c r="G568" i="15"/>
  <c r="AZ568" i="15" s="1"/>
  <c r="BD567" i="15"/>
  <c r="K565" i="15"/>
  <c r="I565" i="15"/>
  <c r="G565" i="15"/>
  <c r="AZ565" i="15" s="1"/>
  <c r="BD564" i="15"/>
  <c r="BD563" i="15"/>
  <c r="BD562" i="15"/>
  <c r="BD561" i="15"/>
  <c r="BD560" i="15"/>
  <c r="BD559" i="15"/>
  <c r="BD558" i="15"/>
  <c r="BD557" i="15"/>
  <c r="K554" i="15"/>
  <c r="I554" i="15"/>
  <c r="G554" i="15"/>
  <c r="AZ554" i="15" s="1"/>
  <c r="BD553" i="15"/>
  <c r="BD552" i="15"/>
  <c r="BD551" i="15"/>
  <c r="BD550" i="15"/>
  <c r="K548" i="15"/>
  <c r="I548" i="15"/>
  <c r="G548" i="15"/>
  <c r="AZ548" i="15" s="1"/>
  <c r="BD545" i="15"/>
  <c r="BD544" i="15"/>
  <c r="K542" i="15"/>
  <c r="I542" i="15"/>
  <c r="G542" i="15"/>
  <c r="AZ542" i="15" s="1"/>
  <c r="BD541" i="15"/>
  <c r="BD540" i="15"/>
  <c r="K538" i="15"/>
  <c r="I538" i="15"/>
  <c r="G538" i="15"/>
  <c r="AZ538" i="15" s="1"/>
  <c r="BD537" i="15"/>
  <c r="K536" i="15"/>
  <c r="I536" i="15"/>
  <c r="G536" i="15"/>
  <c r="AZ536" i="15" s="1"/>
  <c r="BD535" i="15"/>
  <c r="BD534" i="15"/>
  <c r="K533" i="15"/>
  <c r="I533" i="15"/>
  <c r="G533" i="15"/>
  <c r="AZ533" i="15" s="1"/>
  <c r="BD532" i="15"/>
  <c r="BD531" i="15"/>
  <c r="K528" i="15"/>
  <c r="I528" i="15"/>
  <c r="G528" i="15"/>
  <c r="AZ528" i="15" s="1"/>
  <c r="BD527" i="15"/>
  <c r="BD526" i="15"/>
  <c r="K525" i="15"/>
  <c r="I525" i="15"/>
  <c r="G525" i="15"/>
  <c r="AZ525" i="15" s="1"/>
  <c r="BD522" i="15"/>
  <c r="K521" i="15"/>
  <c r="I521" i="15"/>
  <c r="G521" i="15"/>
  <c r="AZ521" i="15" s="1"/>
  <c r="BD520" i="15"/>
  <c r="BD519" i="15"/>
  <c r="BD518" i="15"/>
  <c r="BD517" i="15"/>
  <c r="BD516" i="15"/>
  <c r="BD515" i="15"/>
  <c r="BD514" i="15"/>
  <c r="BD513" i="15"/>
  <c r="BD512" i="15"/>
  <c r="BD511" i="15"/>
  <c r="BD510" i="15"/>
  <c r="K508" i="15"/>
  <c r="I508" i="15"/>
  <c r="G508" i="15"/>
  <c r="AZ508" i="15" s="1"/>
  <c r="BD505" i="15"/>
  <c r="K504" i="15"/>
  <c r="K506" i="15" s="1"/>
  <c r="X506" i="15" s="1"/>
  <c r="I504" i="15"/>
  <c r="I506" i="15" s="1"/>
  <c r="Y506" i="15" s="1"/>
  <c r="G504" i="15"/>
  <c r="AZ504" i="15" s="1"/>
  <c r="BD501" i="15"/>
  <c r="BD500" i="15"/>
  <c r="BD499" i="15"/>
  <c r="BD498" i="15"/>
  <c r="BD497" i="15"/>
  <c r="BD496" i="15"/>
  <c r="BD495" i="15"/>
  <c r="BD494" i="15"/>
  <c r="BD493" i="15"/>
  <c r="BD492" i="15"/>
  <c r="BD491" i="15"/>
  <c r="BD490" i="15"/>
  <c r="BD489" i="15"/>
  <c r="BD488" i="15"/>
  <c r="BD487" i="15"/>
  <c r="BD486" i="15"/>
  <c r="BD485" i="15"/>
  <c r="BD484" i="15"/>
  <c r="BD483" i="15"/>
  <c r="BD482" i="15"/>
  <c r="BD481" i="15"/>
  <c r="BD480" i="15"/>
  <c r="BD479" i="15"/>
  <c r="BD478" i="15"/>
  <c r="BD477" i="15"/>
  <c r="BD476" i="15"/>
  <c r="BD475" i="15"/>
  <c r="BD474" i="15"/>
  <c r="BD473" i="15"/>
  <c r="BD472" i="15"/>
  <c r="BD471" i="15"/>
  <c r="K470" i="15"/>
  <c r="I470" i="15"/>
  <c r="G470" i="15"/>
  <c r="AZ470" i="15" s="1"/>
  <c r="BD469" i="15"/>
  <c r="K468" i="15"/>
  <c r="I468" i="15"/>
  <c r="G468" i="15"/>
  <c r="AZ468" i="15" s="1"/>
  <c r="BD467" i="15"/>
  <c r="K465" i="15"/>
  <c r="I465" i="15"/>
  <c r="I502" i="15" s="1"/>
  <c r="Y502" i="15" s="1"/>
  <c r="G465" i="15"/>
  <c r="AZ465" i="15" s="1"/>
  <c r="BD462" i="15"/>
  <c r="K461" i="15"/>
  <c r="K463" i="15" s="1"/>
  <c r="X463" i="15" s="1"/>
  <c r="I461" i="15"/>
  <c r="I463" i="15" s="1"/>
  <c r="Y463" i="15" s="1"/>
  <c r="G461" i="15"/>
  <c r="AZ461" i="15" s="1"/>
  <c r="BD458" i="15"/>
  <c r="BD457" i="15"/>
  <c r="K456" i="15"/>
  <c r="I456" i="15"/>
  <c r="G456" i="15"/>
  <c r="AZ456" i="15" s="1"/>
  <c r="BD455" i="15"/>
  <c r="BD454" i="15"/>
  <c r="BD453" i="15"/>
  <c r="K452" i="15"/>
  <c r="I452" i="15"/>
  <c r="G452" i="15"/>
  <c r="AZ452" i="15" s="1"/>
  <c r="BD451" i="15"/>
  <c r="BD450" i="15"/>
  <c r="BD449" i="15"/>
  <c r="K448" i="15"/>
  <c r="I448" i="15"/>
  <c r="G448" i="15"/>
  <c r="AZ448" i="15" s="1"/>
  <c r="BD447" i="15"/>
  <c r="BD446" i="15"/>
  <c r="K445" i="15"/>
  <c r="I445" i="15"/>
  <c r="G445" i="15"/>
  <c r="AZ445" i="15" s="1"/>
  <c r="BD444" i="15"/>
  <c r="BD443" i="15"/>
  <c r="BD442" i="15"/>
  <c r="K441" i="15"/>
  <c r="I441" i="15"/>
  <c r="G441" i="15"/>
  <c r="AZ441" i="15" s="1"/>
  <c r="BD440" i="15"/>
  <c r="BD439" i="15"/>
  <c r="BD438" i="15"/>
  <c r="K437" i="15"/>
  <c r="I437" i="15"/>
  <c r="G437" i="15"/>
  <c r="AZ437" i="15" s="1"/>
  <c r="BD434" i="15"/>
  <c r="BD433" i="15"/>
  <c r="BD432" i="15"/>
  <c r="BD431" i="15"/>
  <c r="BD430" i="15"/>
  <c r="BD429" i="15"/>
  <c r="BD428" i="15"/>
  <c r="BD427" i="15"/>
  <c r="K426" i="15"/>
  <c r="K435" i="15" s="1"/>
  <c r="X435" i="15" s="1"/>
  <c r="I426" i="15"/>
  <c r="I435" i="15" s="1"/>
  <c r="Y435" i="15" s="1"/>
  <c r="G426" i="15"/>
  <c r="AZ426" i="15" s="1"/>
  <c r="BD423" i="15"/>
  <c r="BD422" i="15"/>
  <c r="BD421" i="15"/>
  <c r="BD420" i="15"/>
  <c r="BD419" i="15"/>
  <c r="BD418" i="15"/>
  <c r="BD417" i="15"/>
  <c r="BD416" i="15"/>
  <c r="BD415" i="15"/>
  <c r="BD414" i="15"/>
  <c r="BD413" i="15"/>
  <c r="BD412" i="15"/>
  <c r="BD411" i="15"/>
  <c r="BD410" i="15"/>
  <c r="BD409" i="15"/>
  <c r="BD408" i="15"/>
  <c r="BD407" i="15"/>
  <c r="BD406" i="15"/>
  <c r="BD405" i="15"/>
  <c r="BD404" i="15"/>
  <c r="BD403" i="15"/>
  <c r="BD402" i="15"/>
  <c r="BD401" i="15"/>
  <c r="BD400" i="15"/>
  <c r="BD399" i="15"/>
  <c r="BD398" i="15"/>
  <c r="BD397" i="15"/>
  <c r="BD396" i="15"/>
  <c r="BD395" i="15"/>
  <c r="BD394" i="15"/>
  <c r="BD393" i="15"/>
  <c r="K391" i="15"/>
  <c r="I391" i="15"/>
  <c r="G391" i="15"/>
  <c r="AZ391" i="15" s="1"/>
  <c r="BD390" i="15"/>
  <c r="BD389" i="15"/>
  <c r="BD388" i="15"/>
  <c r="BD387" i="15"/>
  <c r="BD386" i="15"/>
  <c r="BD385" i="15"/>
  <c r="BD384" i="15"/>
  <c r="BD383" i="15"/>
  <c r="BD382" i="15"/>
  <c r="BD381" i="15"/>
  <c r="BD380" i="15"/>
  <c r="BD379" i="15"/>
  <c r="BD378" i="15"/>
  <c r="BD377" i="15"/>
  <c r="BD376" i="15"/>
  <c r="BD375" i="15"/>
  <c r="BD374" i="15"/>
  <c r="BD373" i="15"/>
  <c r="BD372" i="15"/>
  <c r="BD371" i="15"/>
  <c r="BD370" i="15"/>
  <c r="BD369" i="15"/>
  <c r="BD368" i="15"/>
  <c r="BD367" i="15"/>
  <c r="BD366" i="15"/>
  <c r="BD365" i="15"/>
  <c r="BD364" i="15"/>
  <c r="BD363" i="15"/>
  <c r="BD362" i="15"/>
  <c r="BD361" i="15"/>
  <c r="BD360" i="15"/>
  <c r="K359" i="15"/>
  <c r="I359" i="15"/>
  <c r="G359" i="15"/>
  <c r="AZ359" i="15" s="1"/>
  <c r="BD358" i="15"/>
  <c r="BD357" i="15"/>
  <c r="BD356" i="15"/>
  <c r="BD355" i="15"/>
  <c r="BD354" i="15"/>
  <c r="BD353" i="15"/>
  <c r="BD352" i="15"/>
  <c r="BD351" i="15"/>
  <c r="BD350" i="15"/>
  <c r="BD349" i="15"/>
  <c r="BD348" i="15"/>
  <c r="K347" i="15"/>
  <c r="I347" i="15"/>
  <c r="G347" i="15"/>
  <c r="AZ347" i="15" s="1"/>
  <c r="BD346" i="15"/>
  <c r="K345" i="15"/>
  <c r="I345" i="15"/>
  <c r="G345" i="15"/>
  <c r="AZ345" i="15" s="1"/>
  <c r="BD344" i="15"/>
  <c r="BD343" i="15"/>
  <c r="BD342" i="15"/>
  <c r="BD341" i="15"/>
  <c r="BD340" i="15"/>
  <c r="BD339" i="15"/>
  <c r="K337" i="15"/>
  <c r="I337" i="15"/>
  <c r="G337" i="15"/>
  <c r="AZ337" i="15" s="1"/>
  <c r="BD336" i="15"/>
  <c r="BD335" i="15"/>
  <c r="BD334" i="15"/>
  <c r="BD333" i="15"/>
  <c r="BD332" i="15"/>
  <c r="BD331" i="15"/>
  <c r="BD330" i="15"/>
  <c r="BD329" i="15"/>
  <c r="BD328" i="15"/>
  <c r="BD327" i="15"/>
  <c r="BD326" i="15"/>
  <c r="BD325" i="15"/>
  <c r="BD324" i="15"/>
  <c r="BD323" i="15"/>
  <c r="BD322" i="15"/>
  <c r="BD321" i="15"/>
  <c r="BD320" i="15"/>
  <c r="BD319" i="15"/>
  <c r="BD318" i="15"/>
  <c r="BD317" i="15"/>
  <c r="BD316" i="15"/>
  <c r="BD315" i="15"/>
  <c r="BD314" i="15"/>
  <c r="K313" i="15"/>
  <c r="I313" i="15"/>
  <c r="G313" i="15"/>
  <c r="AZ313" i="15" s="1"/>
  <c r="BD310" i="15"/>
  <c r="BD309" i="15"/>
  <c r="BD308" i="15"/>
  <c r="BD307" i="15"/>
  <c r="BD306" i="15"/>
  <c r="BD305" i="15"/>
  <c r="K303" i="15"/>
  <c r="K311" i="15" s="1"/>
  <c r="X311" i="15" s="1"/>
  <c r="I303" i="15"/>
  <c r="I311" i="15" s="1"/>
  <c r="Y311" i="15" s="1"/>
  <c r="G303" i="15"/>
  <c r="AZ303" i="15" s="1"/>
  <c r="BD300" i="15"/>
  <c r="K288" i="15"/>
  <c r="I288" i="15"/>
  <c r="G288" i="15"/>
  <c r="AZ288" i="15" s="1"/>
  <c r="BD287" i="15"/>
  <c r="K274" i="15"/>
  <c r="I274" i="15"/>
  <c r="G274" i="15"/>
  <c r="AZ274" i="15" s="1"/>
  <c r="BD273" i="15"/>
  <c r="K261" i="15"/>
  <c r="I261" i="15"/>
  <c r="G261" i="15"/>
  <c r="AZ261" i="15" s="1"/>
  <c r="BD260" i="15"/>
  <c r="K259" i="15"/>
  <c r="I259" i="15"/>
  <c r="G259" i="15"/>
  <c r="AZ259" i="15" s="1"/>
  <c r="BD258" i="15"/>
  <c r="BD257" i="15"/>
  <c r="K256" i="15"/>
  <c r="I256" i="15"/>
  <c r="G256" i="15"/>
  <c r="AZ256" i="15" s="1"/>
  <c r="BD255" i="15"/>
  <c r="BD254" i="15"/>
  <c r="K253" i="15"/>
  <c r="I253" i="15"/>
  <c r="G253" i="15"/>
  <c r="AZ253" i="15" s="1"/>
  <c r="BD252" i="15"/>
  <c r="BD251" i="15"/>
  <c r="K250" i="15"/>
  <c r="I250" i="15"/>
  <c r="G250" i="15"/>
  <c r="AZ250" i="15" s="1"/>
  <c r="BD249" i="15"/>
  <c r="BD248" i="15"/>
  <c r="K247" i="15"/>
  <c r="I247" i="15"/>
  <c r="G247" i="15"/>
  <c r="AZ247" i="15" s="1"/>
  <c r="BD246" i="15"/>
  <c r="BD245" i="15"/>
  <c r="BD244" i="15"/>
  <c r="BD243" i="15"/>
  <c r="BD242" i="15"/>
  <c r="BD241" i="15"/>
  <c r="BD240" i="15"/>
  <c r="BD239" i="15"/>
  <c r="BD238" i="15"/>
  <c r="BD237" i="15"/>
  <c r="BD236" i="15"/>
  <c r="K235" i="15"/>
  <c r="I235" i="15"/>
  <c r="G235" i="15"/>
  <c r="AZ235" i="15" s="1"/>
  <c r="BD232" i="15"/>
  <c r="K230" i="15"/>
  <c r="I230" i="15"/>
  <c r="G230" i="15"/>
  <c r="AZ230" i="15" s="1"/>
  <c r="BD229" i="15"/>
  <c r="K228" i="15"/>
  <c r="I228" i="15"/>
  <c r="G228" i="15"/>
  <c r="AZ228" i="15" s="1"/>
  <c r="BD227" i="15"/>
  <c r="K226" i="15"/>
  <c r="I226" i="15"/>
  <c r="G226" i="15"/>
  <c r="AZ226" i="15" s="1"/>
  <c r="BD225" i="15"/>
  <c r="K224" i="15"/>
  <c r="I224" i="15"/>
  <c r="G224" i="15"/>
  <c r="AZ224" i="15" s="1"/>
  <c r="BD223" i="15"/>
  <c r="K222" i="15"/>
  <c r="I222" i="15"/>
  <c r="G222" i="15"/>
  <c r="AZ222" i="15" s="1"/>
  <c r="BD221" i="15"/>
  <c r="K220" i="15"/>
  <c r="I220" i="15"/>
  <c r="G220" i="15"/>
  <c r="AZ220" i="15" s="1"/>
  <c r="BD219" i="15"/>
  <c r="BD218" i="15"/>
  <c r="BD217" i="15"/>
  <c r="BD216" i="15"/>
  <c r="BD215" i="15"/>
  <c r="BD214" i="15"/>
  <c r="K213" i="15"/>
  <c r="I213" i="15"/>
  <c r="G213" i="15"/>
  <c r="AZ213" i="15" s="1"/>
  <c r="BD212" i="15"/>
  <c r="K211" i="15"/>
  <c r="I211" i="15"/>
  <c r="G211" i="15"/>
  <c r="AZ211" i="15" s="1"/>
  <c r="BD210" i="15"/>
  <c r="BD209" i="15"/>
  <c r="BD208" i="15"/>
  <c r="BD207" i="15"/>
  <c r="BD206" i="15"/>
  <c r="BD205" i="15"/>
  <c r="BD204" i="15"/>
  <c r="BD203" i="15"/>
  <c r="BD202" i="15"/>
  <c r="BD201" i="15"/>
  <c r="BD200" i="15"/>
  <c r="K199" i="15"/>
  <c r="I199" i="15"/>
  <c r="G199" i="15"/>
  <c r="AZ199" i="15" s="1"/>
  <c r="BD198" i="15"/>
  <c r="BD197" i="15"/>
  <c r="BD196" i="15"/>
  <c r="K195" i="15"/>
  <c r="I195" i="15"/>
  <c r="G195" i="15"/>
  <c r="AZ195" i="15" s="1"/>
  <c r="BD194" i="15"/>
  <c r="K193" i="15"/>
  <c r="I193" i="15"/>
  <c r="G193" i="15"/>
  <c r="AZ193" i="15" s="1"/>
  <c r="BD192" i="15"/>
  <c r="BD191" i="15"/>
  <c r="BD190" i="15"/>
  <c r="BD189" i="15"/>
  <c r="BD188" i="15"/>
  <c r="BD187" i="15"/>
  <c r="K185" i="15"/>
  <c r="I185" i="15"/>
  <c r="G185" i="15"/>
  <c r="AZ185" i="15" s="1"/>
  <c r="BD184" i="15"/>
  <c r="BD183" i="15"/>
  <c r="BD182" i="15"/>
  <c r="BD181" i="15"/>
  <c r="BD180" i="15"/>
  <c r="BD179" i="15"/>
  <c r="BD178" i="15"/>
  <c r="BD177" i="15"/>
  <c r="BD176" i="15"/>
  <c r="BD175" i="15"/>
  <c r="BD174" i="15"/>
  <c r="BD173" i="15"/>
  <c r="BD172" i="15"/>
  <c r="BD171" i="15"/>
  <c r="BD170" i="15"/>
  <c r="BD169" i="15"/>
  <c r="BD168" i="15"/>
  <c r="BD167" i="15"/>
  <c r="BD166" i="15"/>
  <c r="BD165" i="15"/>
  <c r="BD164" i="15"/>
  <c r="BD163" i="15"/>
  <c r="K161" i="15"/>
  <c r="I161" i="15"/>
  <c r="G161" i="15"/>
  <c r="AZ161" i="15" s="1"/>
  <c r="BD160" i="15"/>
  <c r="BD159" i="15"/>
  <c r="BD158" i="15"/>
  <c r="BD157" i="15"/>
  <c r="BD156" i="15"/>
  <c r="BD155" i="15"/>
  <c r="K151" i="15"/>
  <c r="I151" i="15"/>
  <c r="G151" i="15"/>
  <c r="AZ151" i="15" s="1"/>
  <c r="BD150" i="15"/>
  <c r="BD149" i="15"/>
  <c r="BD148" i="15"/>
  <c r="K145" i="15"/>
  <c r="I145" i="15"/>
  <c r="G145" i="15"/>
  <c r="AZ145" i="15" s="1"/>
  <c r="BD144" i="15"/>
  <c r="BD143" i="15"/>
  <c r="BD142" i="15"/>
  <c r="BD141" i="15"/>
  <c r="BD140" i="15"/>
  <c r="BD139" i="15"/>
  <c r="BD138" i="15"/>
  <c r="BD137" i="15"/>
  <c r="BD136" i="15"/>
  <c r="BD135" i="15"/>
  <c r="BD134" i="15"/>
  <c r="BD133" i="15"/>
  <c r="BD132" i="15"/>
  <c r="BD131" i="15"/>
  <c r="BD130" i="15"/>
  <c r="BD129" i="15"/>
  <c r="BD128" i="15"/>
  <c r="BD127" i="15"/>
  <c r="BD126" i="15"/>
  <c r="BD125" i="15"/>
  <c r="BD124" i="15"/>
  <c r="BD123" i="15"/>
  <c r="BD122" i="15"/>
  <c r="BD121" i="15"/>
  <c r="BD120" i="15"/>
  <c r="BD119" i="15"/>
  <c r="K116" i="15"/>
  <c r="I116" i="15"/>
  <c r="G116" i="15"/>
  <c r="AZ116" i="15" s="1"/>
  <c r="BD115" i="15"/>
  <c r="BD114" i="15"/>
  <c r="BD113" i="15"/>
  <c r="BD112" i="15"/>
  <c r="BD111" i="15"/>
  <c r="BD110" i="15"/>
  <c r="BD109" i="15"/>
  <c r="BD108" i="15"/>
  <c r="BD107" i="15"/>
  <c r="K104" i="15"/>
  <c r="I104" i="15"/>
  <c r="G104" i="15"/>
  <c r="AZ104" i="15" s="1"/>
  <c r="BD103" i="15"/>
  <c r="K102" i="15"/>
  <c r="I102" i="15"/>
  <c r="G102" i="15"/>
  <c r="AZ102" i="15" s="1"/>
  <c r="BD101" i="15"/>
  <c r="K100" i="15"/>
  <c r="I100" i="15"/>
  <c r="G100" i="15"/>
  <c r="AZ100" i="15" s="1"/>
  <c r="BD99" i="15"/>
  <c r="K98" i="15"/>
  <c r="I98" i="15"/>
  <c r="G98" i="15"/>
  <c r="AZ98" i="15" s="1"/>
  <c r="BD97" i="15"/>
  <c r="K96" i="15"/>
  <c r="I96" i="15"/>
  <c r="G96" i="15"/>
  <c r="AZ96" i="15" s="1"/>
  <c r="BD95" i="15"/>
  <c r="K94" i="15"/>
  <c r="I94" i="15"/>
  <c r="G94" i="15"/>
  <c r="AZ94" i="15" s="1"/>
  <c r="BD93" i="15"/>
  <c r="BD92" i="15"/>
  <c r="BD91" i="15"/>
  <c r="K90" i="15"/>
  <c r="I90" i="15"/>
  <c r="G90" i="15"/>
  <c r="AZ90" i="15" s="1"/>
  <c r="BD89" i="15"/>
  <c r="K88" i="15"/>
  <c r="I88" i="15"/>
  <c r="G88" i="15"/>
  <c r="AZ88" i="15" s="1"/>
  <c r="BD87" i="15"/>
  <c r="K86" i="15"/>
  <c r="I86" i="15"/>
  <c r="G86" i="15"/>
  <c r="AZ86" i="15" s="1"/>
  <c r="BD85" i="15"/>
  <c r="K84" i="15"/>
  <c r="I84" i="15"/>
  <c r="G84" i="15"/>
  <c r="AZ84" i="15" s="1"/>
  <c r="BD83" i="15"/>
  <c r="K82" i="15"/>
  <c r="I82" i="15"/>
  <c r="G82" i="15"/>
  <c r="AZ82" i="15" s="1"/>
  <c r="BD81" i="15"/>
  <c r="K80" i="15"/>
  <c r="I80" i="15"/>
  <c r="G80" i="15"/>
  <c r="AZ80" i="15" s="1"/>
  <c r="BD79" i="15"/>
  <c r="K78" i="15"/>
  <c r="I78" i="15"/>
  <c r="G78" i="15"/>
  <c r="AZ78" i="15" s="1"/>
  <c r="BD77" i="15"/>
  <c r="K76" i="15"/>
  <c r="I76" i="15"/>
  <c r="G76" i="15"/>
  <c r="AZ76" i="15" s="1"/>
  <c r="BD75" i="15"/>
  <c r="K74" i="15"/>
  <c r="I74" i="15"/>
  <c r="G74" i="15"/>
  <c r="AZ74" i="15" s="1"/>
  <c r="BD73" i="15"/>
  <c r="K72" i="15"/>
  <c r="I72" i="15"/>
  <c r="G72" i="15"/>
  <c r="AZ72" i="15" s="1"/>
  <c r="BD71" i="15"/>
  <c r="K70" i="15"/>
  <c r="I70" i="15"/>
  <c r="G70" i="15"/>
  <c r="AZ70" i="15" s="1"/>
  <c r="BD69" i="15"/>
  <c r="BD68" i="15"/>
  <c r="BD67" i="15"/>
  <c r="BD66" i="15"/>
  <c r="BD65" i="15"/>
  <c r="BD64" i="15"/>
  <c r="BD63" i="15"/>
  <c r="BD62" i="15"/>
  <c r="BD61" i="15"/>
  <c r="BD60" i="15"/>
  <c r="BD59" i="15"/>
  <c r="BD58" i="15"/>
  <c r="BD57" i="15"/>
  <c r="BD56" i="15"/>
  <c r="K52" i="15"/>
  <c r="I52" i="15"/>
  <c r="G52" i="15"/>
  <c r="AZ52" i="15" s="1"/>
  <c r="BD51" i="15"/>
  <c r="K47" i="15"/>
  <c r="I47" i="15"/>
  <c r="G47" i="15"/>
  <c r="AZ47" i="15" s="1"/>
  <c r="BD46" i="15"/>
  <c r="BD45" i="15"/>
  <c r="BD44" i="15"/>
  <c r="BD43" i="15"/>
  <c r="BD42" i="15"/>
  <c r="BD41" i="15"/>
  <c r="BD40" i="15"/>
  <c r="BD39" i="15"/>
  <c r="K35" i="15"/>
  <c r="I35" i="15"/>
  <c r="G35" i="15"/>
  <c r="AZ35" i="15" s="1"/>
  <c r="BD34" i="15"/>
  <c r="K30" i="15"/>
  <c r="I30" i="15"/>
  <c r="G30" i="15"/>
  <c r="AZ30" i="15" s="1"/>
  <c r="BD29" i="15"/>
  <c r="BD28" i="15"/>
  <c r="BD27" i="15"/>
  <c r="BD26" i="15"/>
  <c r="BD25" i="15"/>
  <c r="BD24" i="15"/>
  <c r="BD23" i="15"/>
  <c r="BD22" i="15"/>
  <c r="BD21" i="15"/>
  <c r="BD20" i="15"/>
  <c r="BD19" i="15"/>
  <c r="BD18" i="15"/>
  <c r="BD17" i="15"/>
  <c r="K12" i="15"/>
  <c r="I12" i="15"/>
  <c r="G12" i="15"/>
  <c r="AZ12" i="15" s="1"/>
  <c r="BD11" i="15"/>
  <c r="K8" i="15"/>
  <c r="I8" i="15"/>
  <c r="G8" i="15"/>
  <c r="AZ8" i="15" s="1"/>
  <c r="BD810" i="14"/>
  <c r="BD809" i="14"/>
  <c r="BD808" i="14"/>
  <c r="BD807" i="14"/>
  <c r="BD806" i="14"/>
  <c r="BD805" i="14"/>
  <c r="BD804" i="14"/>
  <c r="BD803" i="14"/>
  <c r="BD802" i="14"/>
  <c r="BD801" i="14"/>
  <c r="BD800" i="14"/>
  <c r="BD799" i="14"/>
  <c r="BD798" i="14"/>
  <c r="BD797" i="14"/>
  <c r="BD796" i="14"/>
  <c r="BD795" i="14"/>
  <c r="BD794" i="14"/>
  <c r="BD793" i="14"/>
  <c r="BD792" i="14"/>
  <c r="BD791" i="14"/>
  <c r="BD790" i="14"/>
  <c r="BD789" i="14"/>
  <c r="BD788" i="14"/>
  <c r="BD787" i="14"/>
  <c r="BD786" i="14"/>
  <c r="BD785" i="14"/>
  <c r="BD784" i="14"/>
  <c r="BD783" i="14"/>
  <c r="K782" i="14"/>
  <c r="I782" i="14"/>
  <c r="G782" i="14"/>
  <c r="AZ782" i="14" s="1"/>
  <c r="BD781" i="14"/>
  <c r="BD780" i="14"/>
  <c r="BD779" i="14"/>
  <c r="BD778" i="14"/>
  <c r="BD777" i="14"/>
  <c r="BD776" i="14"/>
  <c r="BD775" i="14"/>
  <c r="BD774" i="14"/>
  <c r="BD773" i="14"/>
  <c r="BD772" i="14"/>
  <c r="BD771" i="14"/>
  <c r="BD770" i="14"/>
  <c r="BD769" i="14"/>
  <c r="BD768" i="14"/>
  <c r="BD767" i="14"/>
  <c r="BD766" i="14"/>
  <c r="BD765" i="14"/>
  <c r="BD764" i="14"/>
  <c r="BD763" i="14"/>
  <c r="BD762" i="14"/>
  <c r="BD761" i="14"/>
  <c r="BD760" i="14"/>
  <c r="BD759" i="14"/>
  <c r="BD758" i="14"/>
  <c r="BD757" i="14"/>
  <c r="BD756" i="14"/>
  <c r="BD755" i="14"/>
  <c r="BD754" i="14"/>
  <c r="BD753" i="14"/>
  <c r="BD752" i="14"/>
  <c r="BD751" i="14"/>
  <c r="BD750" i="14"/>
  <c r="BD749" i="14"/>
  <c r="K748" i="14"/>
  <c r="K811" i="14" s="1"/>
  <c r="X811" i="14" s="1"/>
  <c r="I748" i="14"/>
  <c r="G748" i="14"/>
  <c r="AZ748" i="14" s="1"/>
  <c r="BD745" i="14"/>
  <c r="BD744" i="14"/>
  <c r="K742" i="14"/>
  <c r="I742" i="14"/>
  <c r="G742" i="14"/>
  <c r="AZ742" i="14" s="1"/>
  <c r="BD741" i="14"/>
  <c r="K740" i="14"/>
  <c r="I740" i="14"/>
  <c r="G740" i="14"/>
  <c r="AZ740" i="14" s="1"/>
  <c r="BD739" i="14"/>
  <c r="BD738" i="14"/>
  <c r="BD737" i="14"/>
  <c r="BD736" i="14"/>
  <c r="BD735" i="14"/>
  <c r="BD734" i="14"/>
  <c r="BD733" i="14"/>
  <c r="BD732" i="14"/>
  <c r="BD731" i="14"/>
  <c r="BD730" i="14"/>
  <c r="BD729" i="14"/>
  <c r="K727" i="14"/>
  <c r="I727" i="14"/>
  <c r="G727" i="14"/>
  <c r="AZ727" i="14" s="1"/>
  <c r="BD726" i="14"/>
  <c r="BD725" i="14"/>
  <c r="BD724" i="14"/>
  <c r="BD723" i="14"/>
  <c r="BD722" i="14"/>
  <c r="BD721" i="14"/>
  <c r="BD720" i="14"/>
  <c r="BD719" i="14"/>
  <c r="BD718" i="14"/>
  <c r="K717" i="14"/>
  <c r="I717" i="14"/>
  <c r="G717" i="14"/>
  <c r="AZ717" i="14" s="1"/>
  <c r="BD716" i="14"/>
  <c r="K715" i="14"/>
  <c r="I715" i="14"/>
  <c r="G715" i="14"/>
  <c r="AZ715" i="14" s="1"/>
  <c r="BD714" i="14"/>
  <c r="K713" i="14"/>
  <c r="I713" i="14"/>
  <c r="G713" i="14"/>
  <c r="AZ713" i="14" s="1"/>
  <c r="BD712" i="14"/>
  <c r="BD711" i="14"/>
  <c r="BD710" i="14"/>
  <c r="BD709" i="14"/>
  <c r="BD708" i="14"/>
  <c r="BD707" i="14"/>
  <c r="BD706" i="14"/>
  <c r="BD705" i="14"/>
  <c r="BD704" i="14"/>
  <c r="K703" i="14"/>
  <c r="K746" i="14" s="1"/>
  <c r="X746" i="14" s="1"/>
  <c r="I703" i="14"/>
  <c r="G703" i="14"/>
  <c r="AZ703" i="14" s="1"/>
  <c r="BD700" i="14"/>
  <c r="K699" i="14"/>
  <c r="I699" i="14"/>
  <c r="G699" i="14"/>
  <c r="AZ699" i="14" s="1"/>
  <c r="BD698" i="14"/>
  <c r="K697" i="14"/>
  <c r="I697" i="14"/>
  <c r="G697" i="14"/>
  <c r="AZ697" i="14" s="1"/>
  <c r="BD696" i="14"/>
  <c r="K695" i="14"/>
  <c r="I695" i="14"/>
  <c r="G695" i="14"/>
  <c r="AZ695" i="14" s="1"/>
  <c r="BD694" i="14"/>
  <c r="BD693" i="14"/>
  <c r="BD692" i="14"/>
  <c r="BD691" i="14"/>
  <c r="BD690" i="14"/>
  <c r="BD689" i="14"/>
  <c r="BD688" i="14"/>
  <c r="BD687" i="14"/>
  <c r="BD686" i="14"/>
  <c r="BD685" i="14"/>
  <c r="BD684" i="14"/>
  <c r="BD683" i="14"/>
  <c r="BD682" i="14"/>
  <c r="BD681" i="14"/>
  <c r="BD680" i="14"/>
  <c r="BD679" i="14"/>
  <c r="BD678" i="14"/>
  <c r="BD677" i="14"/>
  <c r="BD676" i="14"/>
  <c r="BD675" i="14"/>
  <c r="BD674" i="14"/>
  <c r="BD673" i="14"/>
  <c r="BD672" i="14"/>
  <c r="BD671" i="14"/>
  <c r="BD670" i="14"/>
  <c r="BD669" i="14"/>
  <c r="BD668" i="14"/>
  <c r="BD667" i="14"/>
  <c r="BD666" i="14"/>
  <c r="BD665" i="14"/>
  <c r="BD664" i="14"/>
  <c r="BD663" i="14"/>
  <c r="BD662" i="14"/>
  <c r="BD661" i="14"/>
  <c r="BD660" i="14"/>
  <c r="BD659" i="14"/>
  <c r="BD658" i="14"/>
  <c r="BD657" i="14"/>
  <c r="BD656" i="14"/>
  <c r="BD655" i="14"/>
  <c r="BD654" i="14"/>
  <c r="BD653" i="14"/>
  <c r="BD652" i="14"/>
  <c r="BD651" i="14"/>
  <c r="BD650" i="14"/>
  <c r="K649" i="14"/>
  <c r="I649" i="14"/>
  <c r="G649" i="14"/>
  <c r="AZ649" i="14" s="1"/>
  <c r="BD648" i="14"/>
  <c r="K644" i="14"/>
  <c r="K701" i="14" s="1"/>
  <c r="X701" i="14" s="1"/>
  <c r="I644" i="14"/>
  <c r="G644" i="14"/>
  <c r="AZ644" i="14" s="1"/>
  <c r="BD641" i="14"/>
  <c r="K639" i="14"/>
  <c r="I639" i="14"/>
  <c r="G639" i="14"/>
  <c r="AZ639" i="14" s="1"/>
  <c r="BD638" i="14"/>
  <c r="K637" i="14"/>
  <c r="I637" i="14"/>
  <c r="G637" i="14"/>
  <c r="AZ637" i="14" s="1"/>
  <c r="BD636" i="14"/>
  <c r="K635" i="14"/>
  <c r="I635" i="14"/>
  <c r="G635" i="14"/>
  <c r="AZ635" i="14" s="1"/>
  <c r="BD634" i="14"/>
  <c r="K633" i="14"/>
  <c r="I633" i="14"/>
  <c r="G633" i="14"/>
  <c r="AZ633" i="14" s="1"/>
  <c r="BD632" i="14"/>
  <c r="BD631" i="14"/>
  <c r="BD630" i="14"/>
  <c r="BD629" i="14"/>
  <c r="BD628" i="14"/>
  <c r="BD627" i="14"/>
  <c r="BD626" i="14"/>
  <c r="BD625" i="14"/>
  <c r="BD624" i="14"/>
  <c r="BD623" i="14"/>
  <c r="BD622" i="14"/>
  <c r="BD621" i="14"/>
  <c r="BD620" i="14"/>
  <c r="BD619" i="14"/>
  <c r="BD618" i="14"/>
  <c r="BD617" i="14"/>
  <c r="BD616" i="14"/>
  <c r="BD615" i="14"/>
  <c r="BD614" i="14"/>
  <c r="BD613" i="14"/>
  <c r="BD612" i="14"/>
  <c r="BD611" i="14"/>
  <c r="BD610" i="14"/>
  <c r="BD609" i="14"/>
  <c r="BD608" i="14"/>
  <c r="BD607" i="14"/>
  <c r="BD606" i="14"/>
  <c r="K604" i="14"/>
  <c r="I604" i="14"/>
  <c r="G604" i="14"/>
  <c r="AZ604" i="14" s="1"/>
  <c r="BD603" i="14"/>
  <c r="BD602" i="14"/>
  <c r="BD601" i="14"/>
  <c r="K599" i="14"/>
  <c r="I599" i="14"/>
  <c r="G599" i="14"/>
  <c r="AZ599" i="14" s="1"/>
  <c r="BD598" i="14"/>
  <c r="BD597" i="14"/>
  <c r="BD596" i="14"/>
  <c r="K595" i="14"/>
  <c r="I595" i="14"/>
  <c r="G595" i="14"/>
  <c r="AZ595" i="14" s="1"/>
  <c r="BD592" i="14"/>
  <c r="K591" i="14"/>
  <c r="K593" i="14" s="1"/>
  <c r="X593" i="14" s="1"/>
  <c r="I591" i="14"/>
  <c r="I593" i="14" s="1"/>
  <c r="Y593" i="14" s="1"/>
  <c r="G591" i="14"/>
  <c r="AZ591" i="14" s="1"/>
  <c r="BD588" i="14"/>
  <c r="BD587" i="14"/>
  <c r="BD586" i="14"/>
  <c r="BD585" i="14"/>
  <c r="BD584" i="14"/>
  <c r="BD583" i="14"/>
  <c r="BD582" i="14"/>
  <c r="BD581" i="14"/>
  <c r="BD580" i="14"/>
  <c r="BD579" i="14"/>
  <c r="BD578" i="14"/>
  <c r="K577" i="14"/>
  <c r="I577" i="14"/>
  <c r="G577" i="14"/>
  <c r="AZ577" i="14" s="1"/>
  <c r="BD576" i="14"/>
  <c r="BD575" i="14"/>
  <c r="BD574" i="14"/>
  <c r="BD573" i="14"/>
  <c r="K572" i="14"/>
  <c r="I572" i="14"/>
  <c r="G572" i="14"/>
  <c r="AZ572" i="14" s="1"/>
  <c r="BD571" i="14"/>
  <c r="K570" i="14"/>
  <c r="I570" i="14"/>
  <c r="G570" i="14"/>
  <c r="AZ570" i="14" s="1"/>
  <c r="BD569" i="14"/>
  <c r="K568" i="14"/>
  <c r="I568" i="14"/>
  <c r="G568" i="14"/>
  <c r="AZ568" i="14" s="1"/>
  <c r="BD567" i="14"/>
  <c r="K565" i="14"/>
  <c r="I565" i="14"/>
  <c r="G565" i="14"/>
  <c r="AZ565" i="14" s="1"/>
  <c r="BD564" i="14"/>
  <c r="BD563" i="14"/>
  <c r="BD562" i="14"/>
  <c r="BD561" i="14"/>
  <c r="BD560" i="14"/>
  <c r="BD559" i="14"/>
  <c r="BD558" i="14"/>
  <c r="BD557" i="14"/>
  <c r="K554" i="14"/>
  <c r="I554" i="14"/>
  <c r="G554" i="14"/>
  <c r="AZ554" i="14" s="1"/>
  <c r="BD553" i="14"/>
  <c r="BD552" i="14"/>
  <c r="BD551" i="14"/>
  <c r="BD550" i="14"/>
  <c r="K548" i="14"/>
  <c r="I548" i="14"/>
  <c r="G548" i="14"/>
  <c r="AZ548" i="14" s="1"/>
  <c r="BD545" i="14"/>
  <c r="BD544" i="14"/>
  <c r="K542" i="14"/>
  <c r="I542" i="14"/>
  <c r="G542" i="14"/>
  <c r="AZ542" i="14" s="1"/>
  <c r="BD541" i="14"/>
  <c r="BD540" i="14"/>
  <c r="K538" i="14"/>
  <c r="I538" i="14"/>
  <c r="G538" i="14"/>
  <c r="AZ538" i="14" s="1"/>
  <c r="BD537" i="14"/>
  <c r="K536" i="14"/>
  <c r="I536" i="14"/>
  <c r="G536" i="14"/>
  <c r="AZ536" i="14" s="1"/>
  <c r="BD535" i="14"/>
  <c r="BD534" i="14"/>
  <c r="K533" i="14"/>
  <c r="I533" i="14"/>
  <c r="G533" i="14"/>
  <c r="AZ533" i="14" s="1"/>
  <c r="BD532" i="14"/>
  <c r="BD531" i="14"/>
  <c r="K528" i="14"/>
  <c r="I528" i="14"/>
  <c r="G528" i="14"/>
  <c r="AZ528" i="14" s="1"/>
  <c r="BD527" i="14"/>
  <c r="BD526" i="14"/>
  <c r="K525" i="14"/>
  <c r="I525" i="14"/>
  <c r="G525" i="14"/>
  <c r="AZ525" i="14" s="1"/>
  <c r="BD522" i="14"/>
  <c r="K521" i="14"/>
  <c r="I521" i="14"/>
  <c r="G521" i="14"/>
  <c r="AZ521" i="14" s="1"/>
  <c r="BD520" i="14"/>
  <c r="BD519" i="14"/>
  <c r="BD518" i="14"/>
  <c r="BD517" i="14"/>
  <c r="BD516" i="14"/>
  <c r="BD515" i="14"/>
  <c r="BD514" i="14"/>
  <c r="BD513" i="14"/>
  <c r="BD512" i="14"/>
  <c r="BD511" i="14"/>
  <c r="BD510" i="14"/>
  <c r="K508" i="14"/>
  <c r="I508" i="14"/>
  <c r="G508" i="14"/>
  <c r="AZ508" i="14" s="1"/>
  <c r="BD505" i="14"/>
  <c r="K504" i="14"/>
  <c r="K506" i="14" s="1"/>
  <c r="X506" i="14" s="1"/>
  <c r="I504" i="14"/>
  <c r="I506" i="14" s="1"/>
  <c r="Y506" i="14" s="1"/>
  <c r="G504" i="14"/>
  <c r="AZ504" i="14" s="1"/>
  <c r="BD501" i="14"/>
  <c r="BD500" i="14"/>
  <c r="BD499" i="14"/>
  <c r="BD498" i="14"/>
  <c r="BD497" i="14"/>
  <c r="BD496" i="14"/>
  <c r="BD495" i="14"/>
  <c r="BD494" i="14"/>
  <c r="BD493" i="14"/>
  <c r="BD492" i="14"/>
  <c r="BD491" i="14"/>
  <c r="BD490" i="14"/>
  <c r="BD489" i="14"/>
  <c r="BD488" i="14"/>
  <c r="BD487" i="14"/>
  <c r="BD486" i="14"/>
  <c r="BD485" i="14"/>
  <c r="BD484" i="14"/>
  <c r="BD483" i="14"/>
  <c r="BD482" i="14"/>
  <c r="BD481" i="14"/>
  <c r="BD480" i="14"/>
  <c r="BD479" i="14"/>
  <c r="BD478" i="14"/>
  <c r="BD477" i="14"/>
  <c r="BD476" i="14"/>
  <c r="BD475" i="14"/>
  <c r="BD474" i="14"/>
  <c r="BD473" i="14"/>
  <c r="BD472" i="14"/>
  <c r="BD471" i="14"/>
  <c r="K470" i="14"/>
  <c r="I470" i="14"/>
  <c r="G470" i="14"/>
  <c r="AZ470" i="14" s="1"/>
  <c r="BD469" i="14"/>
  <c r="K468" i="14"/>
  <c r="I468" i="14"/>
  <c r="G468" i="14"/>
  <c r="AZ468" i="14" s="1"/>
  <c r="BD467" i="14"/>
  <c r="K465" i="14"/>
  <c r="K502" i="14" s="1"/>
  <c r="X502" i="14" s="1"/>
  <c r="I465" i="14"/>
  <c r="I502" i="14" s="1"/>
  <c r="Y502" i="14" s="1"/>
  <c r="G465" i="14"/>
  <c r="AZ465" i="14" s="1"/>
  <c r="BD462" i="14"/>
  <c r="K461" i="14"/>
  <c r="K463" i="14" s="1"/>
  <c r="X463" i="14" s="1"/>
  <c r="I461" i="14"/>
  <c r="I463" i="14" s="1"/>
  <c r="Y463" i="14" s="1"/>
  <c r="G461" i="14"/>
  <c r="AZ461" i="14" s="1"/>
  <c r="BD458" i="14"/>
  <c r="BD457" i="14"/>
  <c r="K456" i="14"/>
  <c r="I456" i="14"/>
  <c r="G456" i="14"/>
  <c r="AZ456" i="14" s="1"/>
  <c r="BD455" i="14"/>
  <c r="BD454" i="14"/>
  <c r="BD453" i="14"/>
  <c r="K452" i="14"/>
  <c r="I452" i="14"/>
  <c r="G452" i="14"/>
  <c r="AZ452" i="14" s="1"/>
  <c r="BD451" i="14"/>
  <c r="BD450" i="14"/>
  <c r="BD449" i="14"/>
  <c r="K448" i="14"/>
  <c r="I448" i="14"/>
  <c r="G448" i="14"/>
  <c r="AZ448" i="14" s="1"/>
  <c r="BD447" i="14"/>
  <c r="BD446" i="14"/>
  <c r="K445" i="14"/>
  <c r="I445" i="14"/>
  <c r="G445" i="14"/>
  <c r="AZ445" i="14" s="1"/>
  <c r="BD444" i="14"/>
  <c r="BD443" i="14"/>
  <c r="BD442" i="14"/>
  <c r="K441" i="14"/>
  <c r="I441" i="14"/>
  <c r="G441" i="14"/>
  <c r="AZ441" i="14" s="1"/>
  <c r="BD440" i="14"/>
  <c r="BD439" i="14"/>
  <c r="BD438" i="14"/>
  <c r="K437" i="14"/>
  <c r="I437" i="14"/>
  <c r="G437" i="14"/>
  <c r="AZ437" i="14" s="1"/>
  <c r="BD434" i="14"/>
  <c r="BD433" i="14"/>
  <c r="BD432" i="14"/>
  <c r="BD431" i="14"/>
  <c r="BD430" i="14"/>
  <c r="BD429" i="14"/>
  <c r="BD428" i="14"/>
  <c r="BD427" i="14"/>
  <c r="K426" i="14"/>
  <c r="K435" i="14" s="1"/>
  <c r="X435" i="14" s="1"/>
  <c r="I426" i="14"/>
  <c r="I435" i="14" s="1"/>
  <c r="Y435" i="14" s="1"/>
  <c r="G426" i="14"/>
  <c r="AZ426" i="14" s="1"/>
  <c r="BD423" i="14"/>
  <c r="BD422" i="14"/>
  <c r="BD421" i="14"/>
  <c r="BD420" i="14"/>
  <c r="BD419" i="14"/>
  <c r="BD418" i="14"/>
  <c r="BD417" i="14"/>
  <c r="BD416" i="14"/>
  <c r="BD415" i="14"/>
  <c r="BD414" i="14"/>
  <c r="BD413" i="14"/>
  <c r="BD412" i="14"/>
  <c r="BD411" i="14"/>
  <c r="BD410" i="14"/>
  <c r="BD409" i="14"/>
  <c r="BD408" i="14"/>
  <c r="BD407" i="14"/>
  <c r="BD406" i="14"/>
  <c r="BD405" i="14"/>
  <c r="BD404" i="14"/>
  <c r="BD403" i="14"/>
  <c r="BD402" i="14"/>
  <c r="BD401" i="14"/>
  <c r="BD400" i="14"/>
  <c r="BD399" i="14"/>
  <c r="BD398" i="14"/>
  <c r="BD397" i="14"/>
  <c r="BD396" i="14"/>
  <c r="BD395" i="14"/>
  <c r="BD394" i="14"/>
  <c r="BD393" i="14"/>
  <c r="K391" i="14"/>
  <c r="I391" i="14"/>
  <c r="G391" i="14"/>
  <c r="AZ391" i="14" s="1"/>
  <c r="BD390" i="14"/>
  <c r="BD389" i="14"/>
  <c r="BD388" i="14"/>
  <c r="BD387" i="14"/>
  <c r="BD386" i="14"/>
  <c r="BD385" i="14"/>
  <c r="BD384" i="14"/>
  <c r="BD383" i="14"/>
  <c r="BD382" i="14"/>
  <c r="BD381" i="14"/>
  <c r="BD380" i="14"/>
  <c r="BD379" i="14"/>
  <c r="BD378" i="14"/>
  <c r="BD377" i="14"/>
  <c r="BD376" i="14"/>
  <c r="BD375" i="14"/>
  <c r="BD374" i="14"/>
  <c r="BD373" i="14"/>
  <c r="BD372" i="14"/>
  <c r="BD371" i="14"/>
  <c r="BD370" i="14"/>
  <c r="BD369" i="14"/>
  <c r="BD368" i="14"/>
  <c r="BD367" i="14"/>
  <c r="BD366" i="14"/>
  <c r="BD365" i="14"/>
  <c r="BD364" i="14"/>
  <c r="BD363" i="14"/>
  <c r="BD362" i="14"/>
  <c r="BD361" i="14"/>
  <c r="BD360" i="14"/>
  <c r="K359" i="14"/>
  <c r="I359" i="14"/>
  <c r="G359" i="14"/>
  <c r="AZ359" i="14" s="1"/>
  <c r="BD358" i="14"/>
  <c r="BD357" i="14"/>
  <c r="BD356" i="14"/>
  <c r="BD355" i="14"/>
  <c r="BD354" i="14"/>
  <c r="BD353" i="14"/>
  <c r="BD352" i="14"/>
  <c r="BD351" i="14"/>
  <c r="BD350" i="14"/>
  <c r="BD349" i="14"/>
  <c r="BD348" i="14"/>
  <c r="K347" i="14"/>
  <c r="I347" i="14"/>
  <c r="G347" i="14"/>
  <c r="AZ347" i="14" s="1"/>
  <c r="BD346" i="14"/>
  <c r="K345" i="14"/>
  <c r="I345" i="14"/>
  <c r="G345" i="14"/>
  <c r="AZ345" i="14" s="1"/>
  <c r="BD344" i="14"/>
  <c r="BD343" i="14"/>
  <c r="BD342" i="14"/>
  <c r="BD341" i="14"/>
  <c r="BD340" i="14"/>
  <c r="BD339" i="14"/>
  <c r="K337" i="14"/>
  <c r="I337" i="14"/>
  <c r="G337" i="14"/>
  <c r="AZ337" i="14" s="1"/>
  <c r="BD336" i="14"/>
  <c r="BD335" i="14"/>
  <c r="BD334" i="14"/>
  <c r="BD333" i="14"/>
  <c r="BD332" i="14"/>
  <c r="BD331" i="14"/>
  <c r="BD330" i="14"/>
  <c r="BD329" i="14"/>
  <c r="BD328" i="14"/>
  <c r="BD327" i="14"/>
  <c r="BD326" i="14"/>
  <c r="BD325" i="14"/>
  <c r="BD324" i="14"/>
  <c r="BD323" i="14"/>
  <c r="BD322" i="14"/>
  <c r="BD321" i="14"/>
  <c r="BD320" i="14"/>
  <c r="BD319" i="14"/>
  <c r="BD318" i="14"/>
  <c r="BD317" i="14"/>
  <c r="BD316" i="14"/>
  <c r="BD315" i="14"/>
  <c r="BD314" i="14"/>
  <c r="K313" i="14"/>
  <c r="I313" i="14"/>
  <c r="G313" i="14"/>
  <c r="AZ313" i="14" s="1"/>
  <c r="BD310" i="14"/>
  <c r="BD309" i="14"/>
  <c r="BD308" i="14"/>
  <c r="BD307" i="14"/>
  <c r="BD306" i="14"/>
  <c r="BD305" i="14"/>
  <c r="K303" i="14"/>
  <c r="K311" i="14" s="1"/>
  <c r="X311" i="14" s="1"/>
  <c r="I303" i="14"/>
  <c r="I311" i="14" s="1"/>
  <c r="Y311" i="14" s="1"/>
  <c r="G303" i="14"/>
  <c r="AZ303" i="14" s="1"/>
  <c r="BD300" i="14"/>
  <c r="K288" i="14"/>
  <c r="I288" i="14"/>
  <c r="G288" i="14"/>
  <c r="AZ288" i="14" s="1"/>
  <c r="BD287" i="14"/>
  <c r="K274" i="14"/>
  <c r="I274" i="14"/>
  <c r="G274" i="14"/>
  <c r="AZ274" i="14" s="1"/>
  <c r="BD273" i="14"/>
  <c r="K261" i="14"/>
  <c r="I261" i="14"/>
  <c r="G261" i="14"/>
  <c r="AZ261" i="14" s="1"/>
  <c r="BD260" i="14"/>
  <c r="K259" i="14"/>
  <c r="I259" i="14"/>
  <c r="G259" i="14"/>
  <c r="AZ259" i="14" s="1"/>
  <c r="BD258" i="14"/>
  <c r="BD257" i="14"/>
  <c r="K256" i="14"/>
  <c r="I256" i="14"/>
  <c r="G256" i="14"/>
  <c r="AZ256" i="14" s="1"/>
  <c r="BD255" i="14"/>
  <c r="BD254" i="14"/>
  <c r="K253" i="14"/>
  <c r="I253" i="14"/>
  <c r="G253" i="14"/>
  <c r="AZ253" i="14" s="1"/>
  <c r="BD252" i="14"/>
  <c r="BD251" i="14"/>
  <c r="K250" i="14"/>
  <c r="I250" i="14"/>
  <c r="G250" i="14"/>
  <c r="AZ250" i="14" s="1"/>
  <c r="BD249" i="14"/>
  <c r="BD248" i="14"/>
  <c r="K247" i="14"/>
  <c r="I247" i="14"/>
  <c r="G247" i="14"/>
  <c r="AZ247" i="14" s="1"/>
  <c r="BD246" i="14"/>
  <c r="BD245" i="14"/>
  <c r="BD244" i="14"/>
  <c r="BD243" i="14"/>
  <c r="BD242" i="14"/>
  <c r="BD241" i="14"/>
  <c r="BD240" i="14"/>
  <c r="BD239" i="14"/>
  <c r="BD238" i="14"/>
  <c r="BD237" i="14"/>
  <c r="BD236" i="14"/>
  <c r="K235" i="14"/>
  <c r="I235" i="14"/>
  <c r="G235" i="14"/>
  <c r="AZ235" i="14" s="1"/>
  <c r="BD232" i="14"/>
  <c r="K230" i="14"/>
  <c r="I230" i="14"/>
  <c r="G230" i="14"/>
  <c r="AZ230" i="14" s="1"/>
  <c r="BD229" i="14"/>
  <c r="K228" i="14"/>
  <c r="I228" i="14"/>
  <c r="G228" i="14"/>
  <c r="AZ228" i="14" s="1"/>
  <c r="BD227" i="14"/>
  <c r="K226" i="14"/>
  <c r="I226" i="14"/>
  <c r="G226" i="14"/>
  <c r="AZ226" i="14" s="1"/>
  <c r="BD225" i="14"/>
  <c r="K224" i="14"/>
  <c r="I224" i="14"/>
  <c r="G224" i="14"/>
  <c r="AZ224" i="14" s="1"/>
  <c r="BD223" i="14"/>
  <c r="K222" i="14"/>
  <c r="I222" i="14"/>
  <c r="G222" i="14"/>
  <c r="AZ222" i="14" s="1"/>
  <c r="BD221" i="14"/>
  <c r="K220" i="14"/>
  <c r="I220" i="14"/>
  <c r="G220" i="14"/>
  <c r="AZ220" i="14" s="1"/>
  <c r="BD219" i="14"/>
  <c r="BD218" i="14"/>
  <c r="BD217" i="14"/>
  <c r="BD216" i="14"/>
  <c r="BD215" i="14"/>
  <c r="BD214" i="14"/>
  <c r="K213" i="14"/>
  <c r="I213" i="14"/>
  <c r="G213" i="14"/>
  <c r="AZ213" i="14" s="1"/>
  <c r="BD212" i="14"/>
  <c r="K211" i="14"/>
  <c r="I211" i="14"/>
  <c r="G211" i="14"/>
  <c r="AZ211" i="14" s="1"/>
  <c r="BD210" i="14"/>
  <c r="BD209" i="14"/>
  <c r="BD208" i="14"/>
  <c r="BD207" i="14"/>
  <c r="BD206" i="14"/>
  <c r="BD205" i="14"/>
  <c r="BD204" i="14"/>
  <c r="BD203" i="14"/>
  <c r="BD202" i="14"/>
  <c r="BD201" i="14"/>
  <c r="BD200" i="14"/>
  <c r="K199" i="14"/>
  <c r="I199" i="14"/>
  <c r="G199" i="14"/>
  <c r="AZ199" i="14" s="1"/>
  <c r="BD198" i="14"/>
  <c r="BD197" i="14"/>
  <c r="BD196" i="14"/>
  <c r="K195" i="14"/>
  <c r="I195" i="14"/>
  <c r="G195" i="14"/>
  <c r="AZ195" i="14" s="1"/>
  <c r="BD194" i="14"/>
  <c r="K193" i="14"/>
  <c r="I193" i="14"/>
  <c r="G193" i="14"/>
  <c r="AZ193" i="14" s="1"/>
  <c r="BD192" i="14"/>
  <c r="BD191" i="14"/>
  <c r="BD190" i="14"/>
  <c r="BD189" i="14"/>
  <c r="BD188" i="14"/>
  <c r="BD187" i="14"/>
  <c r="K185" i="14"/>
  <c r="I185" i="14"/>
  <c r="G185" i="14"/>
  <c r="AZ185" i="14" s="1"/>
  <c r="BD184" i="14"/>
  <c r="BD183" i="14"/>
  <c r="BD182" i="14"/>
  <c r="BD181" i="14"/>
  <c r="BD180" i="14"/>
  <c r="BD179" i="14"/>
  <c r="BD178" i="14"/>
  <c r="BD177" i="14"/>
  <c r="BD176" i="14"/>
  <c r="BD175" i="14"/>
  <c r="BD174" i="14"/>
  <c r="BD173" i="14"/>
  <c r="BD172" i="14"/>
  <c r="BD171" i="14"/>
  <c r="BD170" i="14"/>
  <c r="BD169" i="14"/>
  <c r="BD168" i="14"/>
  <c r="BD167" i="14"/>
  <c r="BD166" i="14"/>
  <c r="BD165" i="14"/>
  <c r="BD164" i="14"/>
  <c r="BD163" i="14"/>
  <c r="K161" i="14"/>
  <c r="I161" i="14"/>
  <c r="G161" i="14"/>
  <c r="AZ161" i="14" s="1"/>
  <c r="BD160" i="14"/>
  <c r="BD159" i="14"/>
  <c r="BD158" i="14"/>
  <c r="BD157" i="14"/>
  <c r="BD156" i="14"/>
  <c r="BD155" i="14"/>
  <c r="K151" i="14"/>
  <c r="I151" i="14"/>
  <c r="G151" i="14"/>
  <c r="AZ151" i="14" s="1"/>
  <c r="BD150" i="14"/>
  <c r="BD149" i="14"/>
  <c r="BD148" i="14"/>
  <c r="K145" i="14"/>
  <c r="I145" i="14"/>
  <c r="G145" i="14"/>
  <c r="AZ145" i="14" s="1"/>
  <c r="BD144" i="14"/>
  <c r="BD143" i="14"/>
  <c r="BD142" i="14"/>
  <c r="BD141" i="14"/>
  <c r="BD140" i="14"/>
  <c r="BD139" i="14"/>
  <c r="BD138" i="14"/>
  <c r="BD137" i="14"/>
  <c r="BD136" i="14"/>
  <c r="BD135" i="14"/>
  <c r="BD134" i="14"/>
  <c r="BD133" i="14"/>
  <c r="BD132" i="14"/>
  <c r="BD131" i="14"/>
  <c r="BD130" i="14"/>
  <c r="BD129" i="14"/>
  <c r="BD128" i="14"/>
  <c r="BD127" i="14"/>
  <c r="BD126" i="14"/>
  <c r="BD125" i="14"/>
  <c r="BD124" i="14"/>
  <c r="BD123" i="14"/>
  <c r="BD122" i="14"/>
  <c r="BD121" i="14"/>
  <c r="BD120" i="14"/>
  <c r="BD119" i="14"/>
  <c r="K116" i="14"/>
  <c r="I116" i="14"/>
  <c r="G116" i="14"/>
  <c r="AZ116" i="14" s="1"/>
  <c r="BD115" i="14"/>
  <c r="BD114" i="14"/>
  <c r="BD113" i="14"/>
  <c r="BD112" i="14"/>
  <c r="BD111" i="14"/>
  <c r="BD110" i="14"/>
  <c r="BD109" i="14"/>
  <c r="BD108" i="14"/>
  <c r="BD107" i="14"/>
  <c r="K104" i="14"/>
  <c r="I104" i="14"/>
  <c r="G104" i="14"/>
  <c r="AZ104" i="14" s="1"/>
  <c r="BD103" i="14"/>
  <c r="K102" i="14"/>
  <c r="I102" i="14"/>
  <c r="G102" i="14"/>
  <c r="AZ102" i="14" s="1"/>
  <c r="BD101" i="14"/>
  <c r="K100" i="14"/>
  <c r="I100" i="14"/>
  <c r="G100" i="14"/>
  <c r="AZ100" i="14" s="1"/>
  <c r="BD99" i="14"/>
  <c r="K98" i="14"/>
  <c r="I98" i="14"/>
  <c r="G98" i="14"/>
  <c r="AZ98" i="14" s="1"/>
  <c r="BD97" i="14"/>
  <c r="K96" i="14"/>
  <c r="I96" i="14"/>
  <c r="G96" i="14"/>
  <c r="AZ96" i="14" s="1"/>
  <c r="BD95" i="14"/>
  <c r="K94" i="14"/>
  <c r="I94" i="14"/>
  <c r="G94" i="14"/>
  <c r="AZ94" i="14" s="1"/>
  <c r="BD93" i="14"/>
  <c r="BD92" i="14"/>
  <c r="BD91" i="14"/>
  <c r="K90" i="14"/>
  <c r="I90" i="14"/>
  <c r="G90" i="14"/>
  <c r="AZ90" i="14" s="1"/>
  <c r="BD89" i="14"/>
  <c r="K88" i="14"/>
  <c r="I88" i="14"/>
  <c r="G88" i="14"/>
  <c r="AZ88" i="14" s="1"/>
  <c r="BD87" i="14"/>
  <c r="K86" i="14"/>
  <c r="I86" i="14"/>
  <c r="G86" i="14"/>
  <c r="AZ86" i="14" s="1"/>
  <c r="BD85" i="14"/>
  <c r="K84" i="14"/>
  <c r="I84" i="14"/>
  <c r="G84" i="14"/>
  <c r="AZ84" i="14" s="1"/>
  <c r="BD83" i="14"/>
  <c r="K82" i="14"/>
  <c r="I82" i="14"/>
  <c r="G82" i="14"/>
  <c r="AZ82" i="14" s="1"/>
  <c r="BD81" i="14"/>
  <c r="K80" i="14"/>
  <c r="I80" i="14"/>
  <c r="G80" i="14"/>
  <c r="AZ80" i="14" s="1"/>
  <c r="BD79" i="14"/>
  <c r="K78" i="14"/>
  <c r="I78" i="14"/>
  <c r="G78" i="14"/>
  <c r="AZ78" i="14" s="1"/>
  <c r="BD77" i="14"/>
  <c r="K76" i="14"/>
  <c r="I76" i="14"/>
  <c r="G76" i="14"/>
  <c r="AZ76" i="14" s="1"/>
  <c r="BD75" i="14"/>
  <c r="K74" i="14"/>
  <c r="I74" i="14"/>
  <c r="G74" i="14"/>
  <c r="AZ74" i="14" s="1"/>
  <c r="BD73" i="14"/>
  <c r="K72" i="14"/>
  <c r="I72" i="14"/>
  <c r="G72" i="14"/>
  <c r="AZ72" i="14" s="1"/>
  <c r="BD71" i="14"/>
  <c r="K70" i="14"/>
  <c r="I70" i="14"/>
  <c r="G70" i="14"/>
  <c r="AZ70" i="14" s="1"/>
  <c r="BD69" i="14"/>
  <c r="BD68" i="14"/>
  <c r="BD67" i="14"/>
  <c r="BD66" i="14"/>
  <c r="BD65" i="14"/>
  <c r="BD64" i="14"/>
  <c r="BD63" i="14"/>
  <c r="BD62" i="14"/>
  <c r="BD61" i="14"/>
  <c r="BD60" i="14"/>
  <c r="BD59" i="14"/>
  <c r="BD58" i="14"/>
  <c r="BD57" i="14"/>
  <c r="BD56" i="14"/>
  <c r="K52" i="14"/>
  <c r="I52" i="14"/>
  <c r="G52" i="14"/>
  <c r="AZ52" i="14" s="1"/>
  <c r="BD51" i="14"/>
  <c r="K47" i="14"/>
  <c r="I47" i="14"/>
  <c r="G47" i="14"/>
  <c r="AZ47" i="14" s="1"/>
  <c r="BD46" i="14"/>
  <c r="BD45" i="14"/>
  <c r="BD44" i="14"/>
  <c r="BD43" i="14"/>
  <c r="BD42" i="14"/>
  <c r="BD41" i="14"/>
  <c r="BD40" i="14"/>
  <c r="BD39" i="14"/>
  <c r="K35" i="14"/>
  <c r="I35" i="14"/>
  <c r="G35" i="14"/>
  <c r="AZ35" i="14" s="1"/>
  <c r="BD34" i="14"/>
  <c r="K30" i="14"/>
  <c r="I30" i="14"/>
  <c r="G30" i="14"/>
  <c r="AZ30" i="14" s="1"/>
  <c r="BD29" i="14"/>
  <c r="BD28" i="14"/>
  <c r="BD27" i="14"/>
  <c r="BD26" i="14"/>
  <c r="BD25" i="14"/>
  <c r="BD24" i="14"/>
  <c r="BD23" i="14"/>
  <c r="BD22" i="14"/>
  <c r="BD21" i="14"/>
  <c r="BD20" i="14"/>
  <c r="BD19" i="14"/>
  <c r="BD18" i="14"/>
  <c r="BD17" i="14"/>
  <c r="K12" i="14"/>
  <c r="I12" i="14"/>
  <c r="G12" i="14"/>
  <c r="AZ12" i="14" s="1"/>
  <c r="BD11" i="14"/>
  <c r="K8" i="14"/>
  <c r="I8" i="14"/>
  <c r="G8" i="14"/>
  <c r="AZ8" i="14" s="1"/>
  <c r="BD809" i="13"/>
  <c r="BD808" i="13"/>
  <c r="BD807" i="13"/>
  <c r="BD806" i="13"/>
  <c r="BD805" i="13"/>
  <c r="BD804" i="13"/>
  <c r="BD803" i="13"/>
  <c r="BD802" i="13"/>
  <c r="BD801" i="13"/>
  <c r="BD800" i="13"/>
  <c r="BD799" i="13"/>
  <c r="BD798" i="13"/>
  <c r="BD797" i="13"/>
  <c r="BD796" i="13"/>
  <c r="BD795" i="13"/>
  <c r="BD794" i="13"/>
  <c r="BD793" i="13"/>
  <c r="BD792" i="13"/>
  <c r="BD791" i="13"/>
  <c r="BD790" i="13"/>
  <c r="BD789" i="13"/>
  <c r="BD788" i="13"/>
  <c r="BD787" i="13"/>
  <c r="BD786" i="13"/>
  <c r="BD785" i="13"/>
  <c r="BD784" i="13"/>
  <c r="BD783" i="13"/>
  <c r="BD782" i="13"/>
  <c r="K781" i="13"/>
  <c r="I781" i="13"/>
  <c r="G781" i="13"/>
  <c r="AZ781" i="13" s="1"/>
  <c r="BD780" i="13"/>
  <c r="BD779" i="13"/>
  <c r="BD778" i="13"/>
  <c r="BD777" i="13"/>
  <c r="BD776" i="13"/>
  <c r="BD775" i="13"/>
  <c r="BD774" i="13"/>
  <c r="BD773" i="13"/>
  <c r="BD772" i="13"/>
  <c r="BD771" i="13"/>
  <c r="BD770" i="13"/>
  <c r="BD769" i="13"/>
  <c r="BD768" i="13"/>
  <c r="BD767" i="13"/>
  <c r="BD766" i="13"/>
  <c r="BD765" i="13"/>
  <c r="BD764" i="13"/>
  <c r="BD763" i="13"/>
  <c r="BD762" i="13"/>
  <c r="BD761" i="13"/>
  <c r="BD760" i="13"/>
  <c r="BD759" i="13"/>
  <c r="BD758" i="13"/>
  <c r="BD757" i="13"/>
  <c r="BD756" i="13"/>
  <c r="BD755" i="13"/>
  <c r="BD754" i="13"/>
  <c r="BD753" i="13"/>
  <c r="BD752" i="13"/>
  <c r="BD751" i="13"/>
  <c r="BD750" i="13"/>
  <c r="BD749" i="13"/>
  <c r="K748" i="13"/>
  <c r="I748" i="13"/>
  <c r="G748" i="13"/>
  <c r="AZ748" i="13" s="1"/>
  <c r="K810" i="13"/>
  <c r="X810" i="13" s="1"/>
  <c r="BD745" i="13"/>
  <c r="BD744" i="13"/>
  <c r="K742" i="13"/>
  <c r="I742" i="13"/>
  <c r="G742" i="13"/>
  <c r="AZ742" i="13" s="1"/>
  <c r="BD741" i="13"/>
  <c r="K740" i="13"/>
  <c r="I740" i="13"/>
  <c r="G740" i="13"/>
  <c r="AZ740" i="13" s="1"/>
  <c r="BD739" i="13"/>
  <c r="BD738" i="13"/>
  <c r="BD737" i="13"/>
  <c r="BD736" i="13"/>
  <c r="BD735" i="13"/>
  <c r="BD734" i="13"/>
  <c r="BD733" i="13"/>
  <c r="BD732" i="13"/>
  <c r="BD731" i="13"/>
  <c r="BD730" i="13"/>
  <c r="BD729" i="13"/>
  <c r="K727" i="13"/>
  <c r="I727" i="13"/>
  <c r="G727" i="13"/>
  <c r="AZ727" i="13" s="1"/>
  <c r="BD726" i="13"/>
  <c r="BD725" i="13"/>
  <c r="BD724" i="13"/>
  <c r="BD723" i="13"/>
  <c r="BD722" i="13"/>
  <c r="BD721" i="13"/>
  <c r="BD720" i="13"/>
  <c r="BD719" i="13"/>
  <c r="BD718" i="13"/>
  <c r="K717" i="13"/>
  <c r="I717" i="13"/>
  <c r="G717" i="13"/>
  <c r="AZ717" i="13" s="1"/>
  <c r="BD716" i="13"/>
  <c r="K715" i="13"/>
  <c r="I715" i="13"/>
  <c r="G715" i="13"/>
  <c r="AZ715" i="13" s="1"/>
  <c r="BD714" i="13"/>
  <c r="K713" i="13"/>
  <c r="I713" i="13"/>
  <c r="G713" i="13"/>
  <c r="AZ713" i="13" s="1"/>
  <c r="BD712" i="13"/>
  <c r="BD711" i="13"/>
  <c r="BD710" i="13"/>
  <c r="BD709" i="13"/>
  <c r="BD708" i="13"/>
  <c r="BD707" i="13"/>
  <c r="BD706" i="13"/>
  <c r="BD705" i="13"/>
  <c r="BD704" i="13"/>
  <c r="K703" i="13"/>
  <c r="I703" i="13"/>
  <c r="G703" i="13"/>
  <c r="AZ703" i="13" s="1"/>
  <c r="BD700" i="13"/>
  <c r="K699" i="13"/>
  <c r="I699" i="13"/>
  <c r="G699" i="13"/>
  <c r="AZ699" i="13" s="1"/>
  <c r="BD698" i="13"/>
  <c r="K697" i="13"/>
  <c r="I697" i="13"/>
  <c r="G697" i="13"/>
  <c r="AZ697" i="13" s="1"/>
  <c r="BD696" i="13"/>
  <c r="K695" i="13"/>
  <c r="I695" i="13"/>
  <c r="G695" i="13"/>
  <c r="AZ695" i="13" s="1"/>
  <c r="BD694" i="13"/>
  <c r="BD693" i="13"/>
  <c r="BD692" i="13"/>
  <c r="BD691" i="13"/>
  <c r="BD690" i="13"/>
  <c r="BD689" i="13"/>
  <c r="BD688" i="13"/>
  <c r="BD687" i="13"/>
  <c r="BD686" i="13"/>
  <c r="BD685" i="13"/>
  <c r="BD684" i="13"/>
  <c r="BD683" i="13"/>
  <c r="BD682" i="13"/>
  <c r="BD681" i="13"/>
  <c r="BD680" i="13"/>
  <c r="BD679" i="13"/>
  <c r="BD678" i="13"/>
  <c r="BD677" i="13"/>
  <c r="BD676" i="13"/>
  <c r="BD675" i="13"/>
  <c r="BD674" i="13"/>
  <c r="BD673" i="13"/>
  <c r="BD672" i="13"/>
  <c r="BD671" i="13"/>
  <c r="BD670" i="13"/>
  <c r="BD669" i="13"/>
  <c r="BD668" i="13"/>
  <c r="BD667" i="13"/>
  <c r="BD666" i="13"/>
  <c r="BD665" i="13"/>
  <c r="BD664" i="13"/>
  <c r="BD663" i="13"/>
  <c r="BD662" i="13"/>
  <c r="BD661" i="13"/>
  <c r="BD660" i="13"/>
  <c r="BD659" i="13"/>
  <c r="BD658" i="13"/>
  <c r="BD657" i="13"/>
  <c r="BD656" i="13"/>
  <c r="BD655" i="13"/>
  <c r="BD654" i="13"/>
  <c r="BD653" i="13"/>
  <c r="BD652" i="13"/>
  <c r="BD651" i="13"/>
  <c r="BD650" i="13"/>
  <c r="K649" i="13"/>
  <c r="I649" i="13"/>
  <c r="G649" i="13"/>
  <c r="AZ649" i="13" s="1"/>
  <c r="BD648" i="13"/>
  <c r="K644" i="13"/>
  <c r="I644" i="13"/>
  <c r="G644" i="13"/>
  <c r="AZ644" i="13" s="1"/>
  <c r="K701" i="13"/>
  <c r="X701" i="13" s="1"/>
  <c r="BD641" i="13"/>
  <c r="K639" i="13"/>
  <c r="I639" i="13"/>
  <c r="G639" i="13"/>
  <c r="AZ639" i="13" s="1"/>
  <c r="BD638" i="13"/>
  <c r="K637" i="13"/>
  <c r="I637" i="13"/>
  <c r="G637" i="13"/>
  <c r="AZ637" i="13" s="1"/>
  <c r="BD636" i="13"/>
  <c r="K635" i="13"/>
  <c r="I635" i="13"/>
  <c r="G635" i="13"/>
  <c r="AZ635" i="13" s="1"/>
  <c r="BD634" i="13"/>
  <c r="K633" i="13"/>
  <c r="I633" i="13"/>
  <c r="G633" i="13"/>
  <c r="AZ633" i="13" s="1"/>
  <c r="BD632" i="13"/>
  <c r="BD631" i="13"/>
  <c r="BD630" i="13"/>
  <c r="BD629" i="13"/>
  <c r="BD628" i="13"/>
  <c r="BD627" i="13"/>
  <c r="BD626" i="13"/>
  <c r="BD625" i="13"/>
  <c r="BD624" i="13"/>
  <c r="BD623" i="13"/>
  <c r="BD622" i="13"/>
  <c r="BD621" i="13"/>
  <c r="BD620" i="13"/>
  <c r="BD619" i="13"/>
  <c r="BD618" i="13"/>
  <c r="BD617" i="13"/>
  <c r="BD616" i="13"/>
  <c r="BD615" i="13"/>
  <c r="BD614" i="13"/>
  <c r="BD613" i="13"/>
  <c r="BD612" i="13"/>
  <c r="BD611" i="13"/>
  <c r="BD610" i="13"/>
  <c r="BD609" i="13"/>
  <c r="BD608" i="13"/>
  <c r="BD607" i="13"/>
  <c r="BD606" i="13"/>
  <c r="K604" i="13"/>
  <c r="I604" i="13"/>
  <c r="G604" i="13"/>
  <c r="AZ604" i="13" s="1"/>
  <c r="BD603" i="13"/>
  <c r="BD602" i="13"/>
  <c r="BD601" i="13"/>
  <c r="K599" i="13"/>
  <c r="I599" i="13"/>
  <c r="G599" i="13"/>
  <c r="AZ599" i="13" s="1"/>
  <c r="BD598" i="13"/>
  <c r="BD597" i="13"/>
  <c r="BD596" i="13"/>
  <c r="K595" i="13"/>
  <c r="K642" i="13" s="1"/>
  <c r="X642" i="13" s="1"/>
  <c r="I595" i="13"/>
  <c r="G595" i="13"/>
  <c r="AZ595" i="13" s="1"/>
  <c r="BD592" i="13"/>
  <c r="K591" i="13"/>
  <c r="K593" i="13" s="1"/>
  <c r="X593" i="13" s="1"/>
  <c r="I591" i="13"/>
  <c r="I593" i="13" s="1"/>
  <c r="Y593" i="13" s="1"/>
  <c r="G591" i="13"/>
  <c r="AZ591" i="13" s="1"/>
  <c r="BD588" i="13"/>
  <c r="BD587" i="13"/>
  <c r="BD586" i="13"/>
  <c r="BD585" i="13"/>
  <c r="BD584" i="13"/>
  <c r="BD583" i="13"/>
  <c r="BD582" i="13"/>
  <c r="BD581" i="13"/>
  <c r="BD580" i="13"/>
  <c r="BD579" i="13"/>
  <c r="BD578" i="13"/>
  <c r="K577" i="13"/>
  <c r="I577" i="13"/>
  <c r="G577" i="13"/>
  <c r="AZ577" i="13" s="1"/>
  <c r="BD576" i="13"/>
  <c r="BD575" i="13"/>
  <c r="BD574" i="13"/>
  <c r="BD573" i="13"/>
  <c r="K572" i="13"/>
  <c r="I572" i="13"/>
  <c r="G572" i="13"/>
  <c r="AZ572" i="13" s="1"/>
  <c r="BD571" i="13"/>
  <c r="K570" i="13"/>
  <c r="I570" i="13"/>
  <c r="G570" i="13"/>
  <c r="AZ570" i="13" s="1"/>
  <c r="BD569" i="13"/>
  <c r="K568" i="13"/>
  <c r="I568" i="13"/>
  <c r="G568" i="13"/>
  <c r="AZ568" i="13" s="1"/>
  <c r="BD567" i="13"/>
  <c r="K565" i="13"/>
  <c r="I565" i="13"/>
  <c r="G565" i="13"/>
  <c r="AZ565" i="13" s="1"/>
  <c r="BD564" i="13"/>
  <c r="BD563" i="13"/>
  <c r="BD562" i="13"/>
  <c r="BD561" i="13"/>
  <c r="BD560" i="13"/>
  <c r="BD559" i="13"/>
  <c r="BD558" i="13"/>
  <c r="BD557" i="13"/>
  <c r="K554" i="13"/>
  <c r="I554" i="13"/>
  <c r="G554" i="13"/>
  <c r="AZ554" i="13" s="1"/>
  <c r="BD553" i="13"/>
  <c r="BD552" i="13"/>
  <c r="BD551" i="13"/>
  <c r="BD550" i="13"/>
  <c r="K548" i="13"/>
  <c r="I548" i="13"/>
  <c r="G548" i="13"/>
  <c r="AZ548" i="13" s="1"/>
  <c r="BD545" i="13"/>
  <c r="BD544" i="13"/>
  <c r="K542" i="13"/>
  <c r="I542" i="13"/>
  <c r="G542" i="13"/>
  <c r="AZ542" i="13" s="1"/>
  <c r="BD541" i="13"/>
  <c r="BD540" i="13"/>
  <c r="K538" i="13"/>
  <c r="I538" i="13"/>
  <c r="G538" i="13"/>
  <c r="AZ538" i="13" s="1"/>
  <c r="BD537" i="13"/>
  <c r="K536" i="13"/>
  <c r="I536" i="13"/>
  <c r="G536" i="13"/>
  <c r="AZ536" i="13" s="1"/>
  <c r="BD535" i="13"/>
  <c r="BD534" i="13"/>
  <c r="K533" i="13"/>
  <c r="I533" i="13"/>
  <c r="G533" i="13"/>
  <c r="AZ533" i="13" s="1"/>
  <c r="BD532" i="13"/>
  <c r="BD531" i="13"/>
  <c r="K528" i="13"/>
  <c r="I528" i="13"/>
  <c r="G528" i="13"/>
  <c r="AZ528" i="13" s="1"/>
  <c r="BD527" i="13"/>
  <c r="BD526" i="13"/>
  <c r="K525" i="13"/>
  <c r="I525" i="13"/>
  <c r="G525" i="13"/>
  <c r="AZ525" i="13" s="1"/>
  <c r="BD522" i="13"/>
  <c r="K521" i="13"/>
  <c r="I521" i="13"/>
  <c r="G521" i="13"/>
  <c r="AZ521" i="13" s="1"/>
  <c r="BD520" i="13"/>
  <c r="BD519" i="13"/>
  <c r="BD518" i="13"/>
  <c r="BD517" i="13"/>
  <c r="BD516" i="13"/>
  <c r="BD515" i="13"/>
  <c r="BD514" i="13"/>
  <c r="BD513" i="13"/>
  <c r="BD512" i="13"/>
  <c r="BD511" i="13"/>
  <c r="BD510" i="13"/>
  <c r="K508" i="13"/>
  <c r="I508" i="13"/>
  <c r="G508" i="13"/>
  <c r="AZ508" i="13" s="1"/>
  <c r="BD505" i="13"/>
  <c r="K504" i="13"/>
  <c r="K506" i="13" s="1"/>
  <c r="X506" i="13" s="1"/>
  <c r="I504" i="13"/>
  <c r="I506" i="13" s="1"/>
  <c r="Y506" i="13" s="1"/>
  <c r="G504" i="13"/>
  <c r="AZ504" i="13" s="1"/>
  <c r="BD501" i="13"/>
  <c r="BD500" i="13"/>
  <c r="BD499" i="13"/>
  <c r="BD498" i="13"/>
  <c r="BD497" i="13"/>
  <c r="BD496" i="13"/>
  <c r="BD495" i="13"/>
  <c r="BD494" i="13"/>
  <c r="BD493" i="13"/>
  <c r="BD492" i="13"/>
  <c r="BD491" i="13"/>
  <c r="BD490" i="13"/>
  <c r="BD489" i="13"/>
  <c r="BD488" i="13"/>
  <c r="BD487" i="13"/>
  <c r="BD486" i="13"/>
  <c r="BD485" i="13"/>
  <c r="BD484" i="13"/>
  <c r="BD483" i="13"/>
  <c r="BD482" i="13"/>
  <c r="BD481" i="13"/>
  <c r="BD480" i="13"/>
  <c r="BD479" i="13"/>
  <c r="BD478" i="13"/>
  <c r="BD477" i="13"/>
  <c r="BD476" i="13"/>
  <c r="BD475" i="13"/>
  <c r="BD474" i="13"/>
  <c r="BD473" i="13"/>
  <c r="BD472" i="13"/>
  <c r="BD471" i="13"/>
  <c r="K470" i="13"/>
  <c r="I470" i="13"/>
  <c r="G470" i="13"/>
  <c r="AZ470" i="13" s="1"/>
  <c r="BD469" i="13"/>
  <c r="K468" i="13"/>
  <c r="I468" i="13"/>
  <c r="G468" i="13"/>
  <c r="AZ468" i="13" s="1"/>
  <c r="BD467" i="13"/>
  <c r="K465" i="13"/>
  <c r="K502" i="13" s="1"/>
  <c r="X502" i="13" s="1"/>
  <c r="I465" i="13"/>
  <c r="I502" i="13" s="1"/>
  <c r="Y502" i="13" s="1"/>
  <c r="G465" i="13"/>
  <c r="AZ465" i="13" s="1"/>
  <c r="BD462" i="13"/>
  <c r="K461" i="13"/>
  <c r="K463" i="13" s="1"/>
  <c r="X463" i="13" s="1"/>
  <c r="I461" i="13"/>
  <c r="I463" i="13" s="1"/>
  <c r="Y463" i="13" s="1"/>
  <c r="G461" i="13"/>
  <c r="AZ461" i="13" s="1"/>
  <c r="BD458" i="13"/>
  <c r="BD457" i="13"/>
  <c r="K456" i="13"/>
  <c r="I456" i="13"/>
  <c r="G456" i="13"/>
  <c r="AZ456" i="13" s="1"/>
  <c r="BD455" i="13"/>
  <c r="BD454" i="13"/>
  <c r="BD453" i="13"/>
  <c r="K452" i="13"/>
  <c r="I452" i="13"/>
  <c r="G452" i="13"/>
  <c r="AZ452" i="13" s="1"/>
  <c r="BD451" i="13"/>
  <c r="BD450" i="13"/>
  <c r="BD449" i="13"/>
  <c r="K448" i="13"/>
  <c r="I448" i="13"/>
  <c r="G448" i="13"/>
  <c r="AZ448" i="13" s="1"/>
  <c r="BD447" i="13"/>
  <c r="BD446" i="13"/>
  <c r="K445" i="13"/>
  <c r="I445" i="13"/>
  <c r="G445" i="13"/>
  <c r="AZ445" i="13" s="1"/>
  <c r="BD444" i="13"/>
  <c r="BD443" i="13"/>
  <c r="BD442" i="13"/>
  <c r="K441" i="13"/>
  <c r="I441" i="13"/>
  <c r="G441" i="13"/>
  <c r="AZ441" i="13" s="1"/>
  <c r="BD440" i="13"/>
  <c r="BD439" i="13"/>
  <c r="BD438" i="13"/>
  <c r="K437" i="13"/>
  <c r="I437" i="13"/>
  <c r="G437" i="13"/>
  <c r="AZ437" i="13" s="1"/>
  <c r="BD434" i="13"/>
  <c r="BD433" i="13"/>
  <c r="BD432" i="13"/>
  <c r="BD431" i="13"/>
  <c r="BD430" i="13"/>
  <c r="BD429" i="13"/>
  <c r="BD428" i="13"/>
  <c r="BD427" i="13"/>
  <c r="K426" i="13"/>
  <c r="K435" i="13" s="1"/>
  <c r="X435" i="13" s="1"/>
  <c r="I426" i="13"/>
  <c r="I435" i="13" s="1"/>
  <c r="Y435" i="13" s="1"/>
  <c r="G426" i="13"/>
  <c r="AZ426" i="13" s="1"/>
  <c r="BD423" i="13"/>
  <c r="BD422" i="13"/>
  <c r="BD421" i="13"/>
  <c r="BD420" i="13"/>
  <c r="BD419" i="13"/>
  <c r="BD418" i="13"/>
  <c r="BD417" i="13"/>
  <c r="BD416" i="13"/>
  <c r="BD415" i="13"/>
  <c r="BD414" i="13"/>
  <c r="BD413" i="13"/>
  <c r="BD412" i="13"/>
  <c r="BD411" i="13"/>
  <c r="BD410" i="13"/>
  <c r="BD409" i="13"/>
  <c r="BD408" i="13"/>
  <c r="BD407" i="13"/>
  <c r="BD406" i="13"/>
  <c r="BD405" i="13"/>
  <c r="BD404" i="13"/>
  <c r="BD403" i="13"/>
  <c r="BD402" i="13"/>
  <c r="BD401" i="13"/>
  <c r="BD400" i="13"/>
  <c r="BD399" i="13"/>
  <c r="BD398" i="13"/>
  <c r="BD397" i="13"/>
  <c r="BD396" i="13"/>
  <c r="BD395" i="13"/>
  <c r="BD394" i="13"/>
  <c r="BD393" i="13"/>
  <c r="K391" i="13"/>
  <c r="I391" i="13"/>
  <c r="G391" i="13"/>
  <c r="AZ391" i="13" s="1"/>
  <c r="BD390" i="13"/>
  <c r="BD389" i="13"/>
  <c r="BD388" i="13"/>
  <c r="BD387" i="13"/>
  <c r="BD386" i="13"/>
  <c r="BD385" i="13"/>
  <c r="BD384" i="13"/>
  <c r="BD383" i="13"/>
  <c r="BD382" i="13"/>
  <c r="BD381" i="13"/>
  <c r="BD380" i="13"/>
  <c r="BD379" i="13"/>
  <c r="BD378" i="13"/>
  <c r="BD377" i="13"/>
  <c r="BD376" i="13"/>
  <c r="BD375" i="13"/>
  <c r="BD374" i="13"/>
  <c r="BD373" i="13"/>
  <c r="BD372" i="13"/>
  <c r="BD371" i="13"/>
  <c r="BD370" i="13"/>
  <c r="BD369" i="13"/>
  <c r="BD368" i="13"/>
  <c r="BD367" i="13"/>
  <c r="BD366" i="13"/>
  <c r="BD365" i="13"/>
  <c r="BD364" i="13"/>
  <c r="BD363" i="13"/>
  <c r="BD362" i="13"/>
  <c r="BD361" i="13"/>
  <c r="BD360" i="13"/>
  <c r="K359" i="13"/>
  <c r="I359" i="13"/>
  <c r="G359" i="13"/>
  <c r="AZ359" i="13" s="1"/>
  <c r="BD358" i="13"/>
  <c r="BD357" i="13"/>
  <c r="BD356" i="13"/>
  <c r="BD355" i="13"/>
  <c r="BD354" i="13"/>
  <c r="BD353" i="13"/>
  <c r="BD352" i="13"/>
  <c r="BD351" i="13"/>
  <c r="BD350" i="13"/>
  <c r="BD349" i="13"/>
  <c r="BD348" i="13"/>
  <c r="K347" i="13"/>
  <c r="I347" i="13"/>
  <c r="G347" i="13"/>
  <c r="AZ347" i="13" s="1"/>
  <c r="BD346" i="13"/>
  <c r="K345" i="13"/>
  <c r="I345" i="13"/>
  <c r="G345" i="13"/>
  <c r="AZ345" i="13" s="1"/>
  <c r="BD344" i="13"/>
  <c r="BD343" i="13"/>
  <c r="BD342" i="13"/>
  <c r="BD341" i="13"/>
  <c r="BD340" i="13"/>
  <c r="BD339" i="13"/>
  <c r="K337" i="13"/>
  <c r="I337" i="13"/>
  <c r="G337" i="13"/>
  <c r="AZ337" i="13" s="1"/>
  <c r="BD336" i="13"/>
  <c r="BD335" i="13"/>
  <c r="BD334" i="13"/>
  <c r="BD333" i="13"/>
  <c r="BD332" i="13"/>
  <c r="BD331" i="13"/>
  <c r="BD330" i="13"/>
  <c r="BD329" i="13"/>
  <c r="BD328" i="13"/>
  <c r="BD327" i="13"/>
  <c r="BD326" i="13"/>
  <c r="BD325" i="13"/>
  <c r="BD324" i="13"/>
  <c r="BD323" i="13"/>
  <c r="BD322" i="13"/>
  <c r="BD321" i="13"/>
  <c r="BD320" i="13"/>
  <c r="BD319" i="13"/>
  <c r="BD318" i="13"/>
  <c r="BD317" i="13"/>
  <c r="BD316" i="13"/>
  <c r="BD315" i="13"/>
  <c r="BD314" i="13"/>
  <c r="K313" i="13"/>
  <c r="I313" i="13"/>
  <c r="G313" i="13"/>
  <c r="AZ313" i="13" s="1"/>
  <c r="BD310" i="13"/>
  <c r="BD309" i="13"/>
  <c r="BD308" i="13"/>
  <c r="BD307" i="13"/>
  <c r="BD306" i="13"/>
  <c r="BD305" i="13"/>
  <c r="K303" i="13"/>
  <c r="K311" i="13" s="1"/>
  <c r="X311" i="13" s="1"/>
  <c r="I303" i="13"/>
  <c r="I311" i="13" s="1"/>
  <c r="Y311" i="13" s="1"/>
  <c r="G303" i="13"/>
  <c r="AZ303" i="13" s="1"/>
  <c r="BD300" i="13"/>
  <c r="K288" i="13"/>
  <c r="I288" i="13"/>
  <c r="G288" i="13"/>
  <c r="AZ288" i="13" s="1"/>
  <c r="BD287" i="13"/>
  <c r="K272" i="13"/>
  <c r="I272" i="13"/>
  <c r="G272" i="13"/>
  <c r="AZ272" i="13" s="1"/>
  <c r="BD271" i="13"/>
  <c r="K257" i="13"/>
  <c r="I257" i="13"/>
  <c r="G257" i="13"/>
  <c r="AZ257" i="13" s="1"/>
  <c r="BD256" i="13"/>
  <c r="K255" i="13"/>
  <c r="I255" i="13"/>
  <c r="G255" i="13"/>
  <c r="AZ255" i="13" s="1"/>
  <c r="BD254" i="13"/>
  <c r="K253" i="13"/>
  <c r="I253" i="13"/>
  <c r="G253" i="13"/>
  <c r="AZ253" i="13" s="1"/>
  <c r="BD252" i="13"/>
  <c r="K251" i="13"/>
  <c r="I251" i="13"/>
  <c r="G251" i="13"/>
  <c r="AZ251" i="13" s="1"/>
  <c r="BD250" i="13"/>
  <c r="K249" i="13"/>
  <c r="I249" i="13"/>
  <c r="G249" i="13"/>
  <c r="AZ249" i="13" s="1"/>
  <c r="BD248" i="13"/>
  <c r="K247" i="13"/>
  <c r="I247" i="13"/>
  <c r="G247" i="13"/>
  <c r="AZ247" i="13" s="1"/>
  <c r="BD246" i="13"/>
  <c r="BD245" i="13"/>
  <c r="BD244" i="13"/>
  <c r="BD243" i="13"/>
  <c r="BD242" i="13"/>
  <c r="BD241" i="13"/>
  <c r="BD240" i="13"/>
  <c r="BD239" i="13"/>
  <c r="BD238" i="13"/>
  <c r="BD237" i="13"/>
  <c r="BD236" i="13"/>
  <c r="K235" i="13"/>
  <c r="I235" i="13"/>
  <c r="G235" i="13"/>
  <c r="AZ235" i="13" s="1"/>
  <c r="BD232" i="13"/>
  <c r="K230" i="13"/>
  <c r="I230" i="13"/>
  <c r="G230" i="13"/>
  <c r="AZ230" i="13" s="1"/>
  <c r="BD229" i="13"/>
  <c r="K228" i="13"/>
  <c r="I228" i="13"/>
  <c r="G228" i="13"/>
  <c r="AZ228" i="13" s="1"/>
  <c r="BD227" i="13"/>
  <c r="K226" i="13"/>
  <c r="I226" i="13"/>
  <c r="G226" i="13"/>
  <c r="AZ226" i="13" s="1"/>
  <c r="BD225" i="13"/>
  <c r="K224" i="13"/>
  <c r="I224" i="13"/>
  <c r="G224" i="13"/>
  <c r="AZ224" i="13" s="1"/>
  <c r="BD223" i="13"/>
  <c r="K222" i="13"/>
  <c r="I222" i="13"/>
  <c r="G222" i="13"/>
  <c r="AZ222" i="13" s="1"/>
  <c r="BD221" i="13"/>
  <c r="K220" i="13"/>
  <c r="I220" i="13"/>
  <c r="G220" i="13"/>
  <c r="AZ220" i="13" s="1"/>
  <c r="BD219" i="13"/>
  <c r="BD218" i="13"/>
  <c r="BD217" i="13"/>
  <c r="BD216" i="13"/>
  <c r="BD215" i="13"/>
  <c r="BD214" i="13"/>
  <c r="K213" i="13"/>
  <c r="I213" i="13"/>
  <c r="G213" i="13"/>
  <c r="AZ213" i="13" s="1"/>
  <c r="BD212" i="13"/>
  <c r="K211" i="13"/>
  <c r="I211" i="13"/>
  <c r="G211" i="13"/>
  <c r="AZ211" i="13" s="1"/>
  <c r="BD210" i="13"/>
  <c r="BD209" i="13"/>
  <c r="BD208" i="13"/>
  <c r="BD207" i="13"/>
  <c r="BD206" i="13"/>
  <c r="BD205" i="13"/>
  <c r="BD204" i="13"/>
  <c r="BD203" i="13"/>
  <c r="BD202" i="13"/>
  <c r="BD201" i="13"/>
  <c r="BD200" i="13"/>
  <c r="K199" i="13"/>
  <c r="I199" i="13"/>
  <c r="G199" i="13"/>
  <c r="AZ199" i="13" s="1"/>
  <c r="BD198" i="13"/>
  <c r="BD197" i="13"/>
  <c r="BD196" i="13"/>
  <c r="K195" i="13"/>
  <c r="I195" i="13"/>
  <c r="G195" i="13"/>
  <c r="AZ195" i="13" s="1"/>
  <c r="BD194" i="13"/>
  <c r="K193" i="13"/>
  <c r="I193" i="13"/>
  <c r="G193" i="13"/>
  <c r="AZ193" i="13" s="1"/>
  <c r="BD192" i="13"/>
  <c r="BD191" i="13"/>
  <c r="BD190" i="13"/>
  <c r="BD189" i="13"/>
  <c r="BD188" i="13"/>
  <c r="BD187" i="13"/>
  <c r="K185" i="13"/>
  <c r="I185" i="13"/>
  <c r="G185" i="13"/>
  <c r="AZ185" i="13" s="1"/>
  <c r="BD184" i="13"/>
  <c r="BD183" i="13"/>
  <c r="BD182" i="13"/>
  <c r="BD181" i="13"/>
  <c r="BD180" i="13"/>
  <c r="BD179" i="13"/>
  <c r="BD178" i="13"/>
  <c r="BD177" i="13"/>
  <c r="BD176" i="13"/>
  <c r="BD175" i="13"/>
  <c r="BD174" i="13"/>
  <c r="BD173" i="13"/>
  <c r="BD172" i="13"/>
  <c r="BD171" i="13"/>
  <c r="BD170" i="13"/>
  <c r="BD169" i="13"/>
  <c r="BD168" i="13"/>
  <c r="BD167" i="13"/>
  <c r="BD166" i="13"/>
  <c r="BD165" i="13"/>
  <c r="BD164" i="13"/>
  <c r="BD163" i="13"/>
  <c r="K161" i="13"/>
  <c r="I161" i="13"/>
  <c r="G161" i="13"/>
  <c r="AZ161" i="13" s="1"/>
  <c r="BD160" i="13"/>
  <c r="BD159" i="13"/>
  <c r="BD158" i="13"/>
  <c r="BD157" i="13"/>
  <c r="BD156" i="13"/>
  <c r="BD155" i="13"/>
  <c r="K151" i="13"/>
  <c r="I151" i="13"/>
  <c r="G151" i="13"/>
  <c r="AZ151" i="13" s="1"/>
  <c r="BD150" i="13"/>
  <c r="BD149" i="13"/>
  <c r="BD148" i="13"/>
  <c r="K145" i="13"/>
  <c r="I145" i="13"/>
  <c r="G145" i="13"/>
  <c r="AZ145" i="13" s="1"/>
  <c r="BD144" i="13"/>
  <c r="BD143" i="13"/>
  <c r="BD142" i="13"/>
  <c r="BD141" i="13"/>
  <c r="BD140" i="13"/>
  <c r="BD139" i="13"/>
  <c r="BD138" i="13"/>
  <c r="BD137" i="13"/>
  <c r="BD136" i="13"/>
  <c r="BD135" i="13"/>
  <c r="BD134" i="13"/>
  <c r="BD133" i="13"/>
  <c r="BD132" i="13"/>
  <c r="BD131" i="13"/>
  <c r="BD130" i="13"/>
  <c r="BD129" i="13"/>
  <c r="BD128" i="13"/>
  <c r="BD127" i="13"/>
  <c r="BD126" i="13"/>
  <c r="BD125" i="13"/>
  <c r="BD124" i="13"/>
  <c r="BD123" i="13"/>
  <c r="BD122" i="13"/>
  <c r="BD121" i="13"/>
  <c r="BD120" i="13"/>
  <c r="BD119" i="13"/>
  <c r="K116" i="13"/>
  <c r="I116" i="13"/>
  <c r="G116" i="13"/>
  <c r="AZ116" i="13" s="1"/>
  <c r="BD115" i="13"/>
  <c r="BD114" i="13"/>
  <c r="BD113" i="13"/>
  <c r="BD112" i="13"/>
  <c r="BD111" i="13"/>
  <c r="BD110" i="13"/>
  <c r="BD109" i="13"/>
  <c r="BD108" i="13"/>
  <c r="BD107" i="13"/>
  <c r="K104" i="13"/>
  <c r="I104" i="13"/>
  <c r="G104" i="13"/>
  <c r="AZ104" i="13" s="1"/>
  <c r="BD103" i="13"/>
  <c r="K102" i="13"/>
  <c r="I102" i="13"/>
  <c r="G102" i="13"/>
  <c r="AZ102" i="13" s="1"/>
  <c r="BD101" i="13"/>
  <c r="K100" i="13"/>
  <c r="I100" i="13"/>
  <c r="G100" i="13"/>
  <c r="AZ100" i="13" s="1"/>
  <c r="BD99" i="13"/>
  <c r="K98" i="13"/>
  <c r="I98" i="13"/>
  <c r="G98" i="13"/>
  <c r="AZ98" i="13" s="1"/>
  <c r="BD97" i="13"/>
  <c r="K96" i="13"/>
  <c r="I96" i="13"/>
  <c r="G96" i="13"/>
  <c r="AZ96" i="13" s="1"/>
  <c r="BD95" i="13"/>
  <c r="K94" i="13"/>
  <c r="I94" i="13"/>
  <c r="G94" i="13"/>
  <c r="AZ94" i="13" s="1"/>
  <c r="BD93" i="13"/>
  <c r="BD92" i="13"/>
  <c r="BD91" i="13"/>
  <c r="K90" i="13"/>
  <c r="I90" i="13"/>
  <c r="G90" i="13"/>
  <c r="AZ90" i="13" s="1"/>
  <c r="BD89" i="13"/>
  <c r="K88" i="13"/>
  <c r="I88" i="13"/>
  <c r="G88" i="13"/>
  <c r="AZ88" i="13" s="1"/>
  <c r="BD87" i="13"/>
  <c r="K86" i="13"/>
  <c r="I86" i="13"/>
  <c r="G86" i="13"/>
  <c r="AZ86" i="13" s="1"/>
  <c r="BD85" i="13"/>
  <c r="K84" i="13"/>
  <c r="I84" i="13"/>
  <c r="G84" i="13"/>
  <c r="AZ84" i="13" s="1"/>
  <c r="BD83" i="13"/>
  <c r="K82" i="13"/>
  <c r="I82" i="13"/>
  <c r="G82" i="13"/>
  <c r="AZ82" i="13" s="1"/>
  <c r="BD81" i="13"/>
  <c r="K80" i="13"/>
  <c r="I80" i="13"/>
  <c r="G80" i="13"/>
  <c r="AZ80" i="13" s="1"/>
  <c r="BD79" i="13"/>
  <c r="K78" i="13"/>
  <c r="I78" i="13"/>
  <c r="G78" i="13"/>
  <c r="AZ78" i="13" s="1"/>
  <c r="BD77" i="13"/>
  <c r="K76" i="13"/>
  <c r="I76" i="13"/>
  <c r="G76" i="13"/>
  <c r="AZ76" i="13" s="1"/>
  <c r="BD75" i="13"/>
  <c r="K74" i="13"/>
  <c r="I74" i="13"/>
  <c r="G74" i="13"/>
  <c r="AZ74" i="13" s="1"/>
  <c r="BD73" i="13"/>
  <c r="K72" i="13"/>
  <c r="I72" i="13"/>
  <c r="G72" i="13"/>
  <c r="AZ72" i="13" s="1"/>
  <c r="BD71" i="13"/>
  <c r="K70" i="13"/>
  <c r="I70" i="13"/>
  <c r="G70" i="13"/>
  <c r="AZ70" i="13" s="1"/>
  <c r="BD69" i="13"/>
  <c r="BD68" i="13"/>
  <c r="BD67" i="13"/>
  <c r="BD66" i="13"/>
  <c r="BD65" i="13"/>
  <c r="BD64" i="13"/>
  <c r="BD63" i="13"/>
  <c r="BD62" i="13"/>
  <c r="BD61" i="13"/>
  <c r="BD60" i="13"/>
  <c r="BD59" i="13"/>
  <c r="BD58" i="13"/>
  <c r="BD57" i="13"/>
  <c r="BD56" i="13"/>
  <c r="K52" i="13"/>
  <c r="I52" i="13"/>
  <c r="G52" i="13"/>
  <c r="AZ52" i="13" s="1"/>
  <c r="BD51" i="13"/>
  <c r="K47" i="13"/>
  <c r="I47" i="13"/>
  <c r="G47" i="13"/>
  <c r="AZ47" i="13" s="1"/>
  <c r="BD46" i="13"/>
  <c r="BD45" i="13"/>
  <c r="BD44" i="13"/>
  <c r="BD43" i="13"/>
  <c r="BD42" i="13"/>
  <c r="BD41" i="13"/>
  <c r="BD40" i="13"/>
  <c r="BD39" i="13"/>
  <c r="K35" i="13"/>
  <c r="I35" i="13"/>
  <c r="G35" i="13"/>
  <c r="AZ35" i="13" s="1"/>
  <c r="BD34" i="13"/>
  <c r="K30" i="13"/>
  <c r="I30" i="13"/>
  <c r="G30" i="13"/>
  <c r="AZ30" i="13" s="1"/>
  <c r="BD29" i="13"/>
  <c r="BD28" i="13"/>
  <c r="BD27" i="13"/>
  <c r="BD26" i="13"/>
  <c r="BD25" i="13"/>
  <c r="BD24" i="13"/>
  <c r="BD23" i="13"/>
  <c r="BD22" i="13"/>
  <c r="BD21" i="13"/>
  <c r="BD20" i="13"/>
  <c r="BD19" i="13"/>
  <c r="BD18" i="13"/>
  <c r="BD17" i="13"/>
  <c r="K12" i="13"/>
  <c r="I12" i="13"/>
  <c r="G12" i="13"/>
  <c r="AZ12" i="13" s="1"/>
  <c r="BD11" i="13"/>
  <c r="K8" i="13"/>
  <c r="I8" i="13"/>
  <c r="G8" i="13"/>
  <c r="AZ8" i="13" s="1"/>
  <c r="BD809" i="12"/>
  <c r="BD808" i="12"/>
  <c r="BD807" i="12"/>
  <c r="BD806" i="12"/>
  <c r="BD805" i="12"/>
  <c r="BD804" i="12"/>
  <c r="BD803" i="12"/>
  <c r="BD802" i="12"/>
  <c r="BD801" i="12"/>
  <c r="BD800" i="12"/>
  <c r="BD799" i="12"/>
  <c r="BD798" i="12"/>
  <c r="BD797" i="12"/>
  <c r="BD796" i="12"/>
  <c r="BD795" i="12"/>
  <c r="BD794" i="12"/>
  <c r="BD793" i="12"/>
  <c r="BD792" i="12"/>
  <c r="BD791" i="12"/>
  <c r="BD790" i="12"/>
  <c r="BD789" i="12"/>
  <c r="BD788" i="12"/>
  <c r="BD787" i="12"/>
  <c r="BD786" i="12"/>
  <c r="BD785" i="12"/>
  <c r="BD784" i="12"/>
  <c r="BD783" i="12"/>
  <c r="BD782" i="12"/>
  <c r="K781" i="12"/>
  <c r="I781" i="12"/>
  <c r="G781" i="12"/>
  <c r="AZ781" i="12" s="1"/>
  <c r="BD780" i="12"/>
  <c r="BD779" i="12"/>
  <c r="BD778" i="12"/>
  <c r="BD777" i="12"/>
  <c r="BD776" i="12"/>
  <c r="BD775" i="12"/>
  <c r="BD774" i="12"/>
  <c r="BD773" i="12"/>
  <c r="BD772" i="12"/>
  <c r="BD771" i="12"/>
  <c r="BD770" i="12"/>
  <c r="BD769" i="12"/>
  <c r="BD768" i="12"/>
  <c r="BD767" i="12"/>
  <c r="BD766" i="12"/>
  <c r="BD765" i="12"/>
  <c r="BD764" i="12"/>
  <c r="BD763" i="12"/>
  <c r="BD762" i="12"/>
  <c r="BD761" i="12"/>
  <c r="BD760" i="12"/>
  <c r="BD759" i="12"/>
  <c r="BD758" i="12"/>
  <c r="BD757" i="12"/>
  <c r="BD756" i="12"/>
  <c r="BD755" i="12"/>
  <c r="BD754" i="12"/>
  <c r="BD753" i="12"/>
  <c r="BD752" i="12"/>
  <c r="BD751" i="12"/>
  <c r="BD750" i="12"/>
  <c r="BD749" i="12"/>
  <c r="K748" i="12"/>
  <c r="I748" i="12"/>
  <c r="G748" i="12"/>
  <c r="AZ748" i="12" s="1"/>
  <c r="K810" i="12"/>
  <c r="X810" i="12" s="1"/>
  <c r="BD745" i="12"/>
  <c r="BD744" i="12"/>
  <c r="K742" i="12"/>
  <c r="I742" i="12"/>
  <c r="G742" i="12"/>
  <c r="AZ742" i="12" s="1"/>
  <c r="BD741" i="12"/>
  <c r="K740" i="12"/>
  <c r="I740" i="12"/>
  <c r="G740" i="12"/>
  <c r="AZ740" i="12" s="1"/>
  <c r="BD739" i="12"/>
  <c r="BD738" i="12"/>
  <c r="BD737" i="12"/>
  <c r="BD736" i="12"/>
  <c r="BD735" i="12"/>
  <c r="BD734" i="12"/>
  <c r="BD733" i="12"/>
  <c r="BD732" i="12"/>
  <c r="BD731" i="12"/>
  <c r="BD730" i="12"/>
  <c r="BD729" i="12"/>
  <c r="K727" i="12"/>
  <c r="I727" i="12"/>
  <c r="G727" i="12"/>
  <c r="AZ727" i="12" s="1"/>
  <c r="BD726" i="12"/>
  <c r="BD725" i="12"/>
  <c r="BD724" i="12"/>
  <c r="BD723" i="12"/>
  <c r="BD722" i="12"/>
  <c r="BD721" i="12"/>
  <c r="BD720" i="12"/>
  <c r="BD719" i="12"/>
  <c r="BD718" i="12"/>
  <c r="K717" i="12"/>
  <c r="I717" i="12"/>
  <c r="G717" i="12"/>
  <c r="AZ717" i="12" s="1"/>
  <c r="BD716" i="12"/>
  <c r="K715" i="12"/>
  <c r="I715" i="12"/>
  <c r="G715" i="12"/>
  <c r="AZ715" i="12" s="1"/>
  <c r="BD714" i="12"/>
  <c r="K713" i="12"/>
  <c r="I713" i="12"/>
  <c r="G713" i="12"/>
  <c r="AZ713" i="12" s="1"/>
  <c r="BD712" i="12"/>
  <c r="BD711" i="12"/>
  <c r="BD710" i="12"/>
  <c r="BD709" i="12"/>
  <c r="BD708" i="12"/>
  <c r="BD707" i="12"/>
  <c r="BD706" i="12"/>
  <c r="BD705" i="12"/>
  <c r="BD704" i="12"/>
  <c r="K703" i="12"/>
  <c r="I703" i="12"/>
  <c r="G703" i="12"/>
  <c r="AZ703" i="12" s="1"/>
  <c r="BD700" i="12"/>
  <c r="K699" i="12"/>
  <c r="I699" i="12"/>
  <c r="G699" i="12"/>
  <c r="AZ699" i="12" s="1"/>
  <c r="BD698" i="12"/>
  <c r="K697" i="12"/>
  <c r="I697" i="12"/>
  <c r="G697" i="12"/>
  <c r="AZ697" i="12" s="1"/>
  <c r="BD696" i="12"/>
  <c r="K695" i="12"/>
  <c r="I695" i="12"/>
  <c r="G695" i="12"/>
  <c r="AZ695" i="12" s="1"/>
  <c r="BD694" i="12"/>
  <c r="BD693" i="12"/>
  <c r="BD692" i="12"/>
  <c r="BD691" i="12"/>
  <c r="BD690" i="12"/>
  <c r="BD689" i="12"/>
  <c r="BD688" i="12"/>
  <c r="BD687" i="12"/>
  <c r="BD686" i="12"/>
  <c r="BD685" i="12"/>
  <c r="BD684" i="12"/>
  <c r="BD683" i="12"/>
  <c r="BD682" i="12"/>
  <c r="BD681" i="12"/>
  <c r="BD680" i="12"/>
  <c r="BD679" i="12"/>
  <c r="BD678" i="12"/>
  <c r="BD677" i="12"/>
  <c r="BD676" i="12"/>
  <c r="BD675" i="12"/>
  <c r="BD674" i="12"/>
  <c r="BD673" i="12"/>
  <c r="BD672" i="12"/>
  <c r="BD671" i="12"/>
  <c r="BD670" i="12"/>
  <c r="BD669" i="12"/>
  <c r="BD668" i="12"/>
  <c r="BD667" i="12"/>
  <c r="BD666" i="12"/>
  <c r="BD665" i="12"/>
  <c r="BD664" i="12"/>
  <c r="BD663" i="12"/>
  <c r="BD662" i="12"/>
  <c r="BD661" i="12"/>
  <c r="BD660" i="12"/>
  <c r="BD659" i="12"/>
  <c r="BD658" i="12"/>
  <c r="BD657" i="12"/>
  <c r="BD656" i="12"/>
  <c r="BD655" i="12"/>
  <c r="BD654" i="12"/>
  <c r="BD653" i="12"/>
  <c r="BD652" i="12"/>
  <c r="BD651" i="12"/>
  <c r="BD650" i="12"/>
  <c r="K649" i="12"/>
  <c r="I649" i="12"/>
  <c r="G649" i="12"/>
  <c r="AZ649" i="12" s="1"/>
  <c r="BD648" i="12"/>
  <c r="K644" i="12"/>
  <c r="K701" i="12" s="1"/>
  <c r="X701" i="12" s="1"/>
  <c r="I644" i="12"/>
  <c r="G644" i="12"/>
  <c r="AZ644" i="12" s="1"/>
  <c r="I701" i="12"/>
  <c r="Y701" i="12" s="1"/>
  <c r="BD641" i="12"/>
  <c r="K639" i="12"/>
  <c r="I639" i="12"/>
  <c r="G639" i="12"/>
  <c r="AZ639" i="12" s="1"/>
  <c r="BD638" i="12"/>
  <c r="K637" i="12"/>
  <c r="I637" i="12"/>
  <c r="G637" i="12"/>
  <c r="AZ637" i="12" s="1"/>
  <c r="BD636" i="12"/>
  <c r="K635" i="12"/>
  <c r="I635" i="12"/>
  <c r="G635" i="12"/>
  <c r="AZ635" i="12" s="1"/>
  <c r="BD634" i="12"/>
  <c r="K633" i="12"/>
  <c r="I633" i="12"/>
  <c r="G633" i="12"/>
  <c r="AZ633" i="12" s="1"/>
  <c r="BD632" i="12"/>
  <c r="BD631" i="12"/>
  <c r="BD630" i="12"/>
  <c r="BD629" i="12"/>
  <c r="BD628" i="12"/>
  <c r="BD627" i="12"/>
  <c r="BD626" i="12"/>
  <c r="BD625" i="12"/>
  <c r="BD624" i="12"/>
  <c r="BD623" i="12"/>
  <c r="BD622" i="12"/>
  <c r="BD621" i="12"/>
  <c r="BD620" i="12"/>
  <c r="BD619" i="12"/>
  <c r="BD618" i="12"/>
  <c r="BD617" i="12"/>
  <c r="BD616" i="12"/>
  <c r="BD615" i="12"/>
  <c r="BD614" i="12"/>
  <c r="BD613" i="12"/>
  <c r="BD612" i="12"/>
  <c r="BD611" i="12"/>
  <c r="BD610" i="12"/>
  <c r="BD609" i="12"/>
  <c r="BD608" i="12"/>
  <c r="BD607" i="12"/>
  <c r="BD606" i="12"/>
  <c r="K604" i="12"/>
  <c r="I604" i="12"/>
  <c r="G604" i="12"/>
  <c r="AZ604" i="12" s="1"/>
  <c r="BD603" i="12"/>
  <c r="BD602" i="12"/>
  <c r="BD601" i="12"/>
  <c r="K599" i="12"/>
  <c r="I599" i="12"/>
  <c r="G599" i="12"/>
  <c r="AZ599" i="12" s="1"/>
  <c r="BD598" i="12"/>
  <c r="BD597" i="12"/>
  <c r="BD596" i="12"/>
  <c r="K595" i="12"/>
  <c r="K642" i="12" s="1"/>
  <c r="X642" i="12" s="1"/>
  <c r="I595" i="12"/>
  <c r="G595" i="12"/>
  <c r="AZ595" i="12" s="1"/>
  <c r="BD592" i="12"/>
  <c r="K591" i="12"/>
  <c r="K593" i="12" s="1"/>
  <c r="X593" i="12" s="1"/>
  <c r="I591" i="12"/>
  <c r="I593" i="12" s="1"/>
  <c r="Y593" i="12" s="1"/>
  <c r="G591" i="12"/>
  <c r="AZ591" i="12" s="1"/>
  <c r="BD588" i="12"/>
  <c r="BD587" i="12"/>
  <c r="BD586" i="12"/>
  <c r="BD585" i="12"/>
  <c r="BD584" i="12"/>
  <c r="BD583" i="12"/>
  <c r="BD582" i="12"/>
  <c r="BD581" i="12"/>
  <c r="BD580" i="12"/>
  <c r="BD579" i="12"/>
  <c r="BD578" i="12"/>
  <c r="K577" i="12"/>
  <c r="I577" i="12"/>
  <c r="G577" i="12"/>
  <c r="AZ577" i="12" s="1"/>
  <c r="BD576" i="12"/>
  <c r="BD575" i="12"/>
  <c r="BD574" i="12"/>
  <c r="BD573" i="12"/>
  <c r="K572" i="12"/>
  <c r="I572" i="12"/>
  <c r="G572" i="12"/>
  <c r="AZ572" i="12" s="1"/>
  <c r="BD571" i="12"/>
  <c r="K570" i="12"/>
  <c r="I570" i="12"/>
  <c r="G570" i="12"/>
  <c r="AZ570" i="12" s="1"/>
  <c r="BD569" i="12"/>
  <c r="K568" i="12"/>
  <c r="I568" i="12"/>
  <c r="G568" i="12"/>
  <c r="AZ568" i="12" s="1"/>
  <c r="BD567" i="12"/>
  <c r="K565" i="12"/>
  <c r="I565" i="12"/>
  <c r="G565" i="12"/>
  <c r="AZ565" i="12" s="1"/>
  <c r="BD564" i="12"/>
  <c r="BD563" i="12"/>
  <c r="BD562" i="12"/>
  <c r="BD561" i="12"/>
  <c r="BD560" i="12"/>
  <c r="BD559" i="12"/>
  <c r="BD558" i="12"/>
  <c r="BD557" i="12"/>
  <c r="K554" i="12"/>
  <c r="I554" i="12"/>
  <c r="G554" i="12"/>
  <c r="AZ554" i="12" s="1"/>
  <c r="BD553" i="12"/>
  <c r="BD552" i="12"/>
  <c r="BD551" i="12"/>
  <c r="BD550" i="12"/>
  <c r="K548" i="12"/>
  <c r="I548" i="12"/>
  <c r="G548" i="12"/>
  <c r="AZ548" i="12" s="1"/>
  <c r="BD545" i="12"/>
  <c r="BD544" i="12"/>
  <c r="K542" i="12"/>
  <c r="I542" i="12"/>
  <c r="G542" i="12"/>
  <c r="AZ542" i="12" s="1"/>
  <c r="BD541" i="12"/>
  <c r="BD540" i="12"/>
  <c r="K538" i="12"/>
  <c r="I538" i="12"/>
  <c r="G538" i="12"/>
  <c r="AZ538" i="12" s="1"/>
  <c r="BD537" i="12"/>
  <c r="K536" i="12"/>
  <c r="I536" i="12"/>
  <c r="G536" i="12"/>
  <c r="AZ536" i="12" s="1"/>
  <c r="BD535" i="12"/>
  <c r="BD534" i="12"/>
  <c r="K533" i="12"/>
  <c r="I533" i="12"/>
  <c r="G533" i="12"/>
  <c r="AZ533" i="12" s="1"/>
  <c r="BD532" i="12"/>
  <c r="BD531" i="12"/>
  <c r="K528" i="12"/>
  <c r="I528" i="12"/>
  <c r="G528" i="12"/>
  <c r="AZ528" i="12" s="1"/>
  <c r="BD527" i="12"/>
  <c r="BD526" i="12"/>
  <c r="K525" i="12"/>
  <c r="I525" i="12"/>
  <c r="G525" i="12"/>
  <c r="AZ525" i="12" s="1"/>
  <c r="BD522" i="12"/>
  <c r="K521" i="12"/>
  <c r="I521" i="12"/>
  <c r="G521" i="12"/>
  <c r="AZ521" i="12" s="1"/>
  <c r="BD520" i="12"/>
  <c r="BD519" i="12"/>
  <c r="BD518" i="12"/>
  <c r="BD517" i="12"/>
  <c r="BD516" i="12"/>
  <c r="BD515" i="12"/>
  <c r="BD514" i="12"/>
  <c r="BD513" i="12"/>
  <c r="BD512" i="12"/>
  <c r="BD511" i="12"/>
  <c r="BD510" i="12"/>
  <c r="K508" i="12"/>
  <c r="I508" i="12"/>
  <c r="G508" i="12"/>
  <c r="AZ508" i="12" s="1"/>
  <c r="BD505" i="12"/>
  <c r="K504" i="12"/>
  <c r="K506" i="12" s="1"/>
  <c r="X506" i="12" s="1"/>
  <c r="I504" i="12"/>
  <c r="I506" i="12" s="1"/>
  <c r="Y506" i="12" s="1"/>
  <c r="G504" i="12"/>
  <c r="AZ504" i="12" s="1"/>
  <c r="BD501" i="12"/>
  <c r="BD500" i="12"/>
  <c r="BD499" i="12"/>
  <c r="BD498" i="12"/>
  <c r="BD497" i="12"/>
  <c r="BD496" i="12"/>
  <c r="BD495" i="12"/>
  <c r="BD494" i="12"/>
  <c r="BD493" i="12"/>
  <c r="BD492" i="12"/>
  <c r="BD491" i="12"/>
  <c r="BD490" i="12"/>
  <c r="BD489" i="12"/>
  <c r="BD488" i="12"/>
  <c r="BD487" i="12"/>
  <c r="BD486" i="12"/>
  <c r="BD485" i="12"/>
  <c r="BD484" i="12"/>
  <c r="BD483" i="12"/>
  <c r="BD482" i="12"/>
  <c r="BD481" i="12"/>
  <c r="BD480" i="12"/>
  <c r="BD479" i="12"/>
  <c r="BD478" i="12"/>
  <c r="BD477" i="12"/>
  <c r="BD476" i="12"/>
  <c r="BD475" i="12"/>
  <c r="BD474" i="12"/>
  <c r="BD473" i="12"/>
  <c r="BD472" i="12"/>
  <c r="BD471" i="12"/>
  <c r="K470" i="12"/>
  <c r="I470" i="12"/>
  <c r="G470" i="12"/>
  <c r="AZ470" i="12" s="1"/>
  <c r="BD469" i="12"/>
  <c r="K468" i="12"/>
  <c r="I468" i="12"/>
  <c r="G468" i="12"/>
  <c r="AZ468" i="12" s="1"/>
  <c r="BD467" i="12"/>
  <c r="K465" i="12"/>
  <c r="K502" i="12" s="1"/>
  <c r="X502" i="12" s="1"/>
  <c r="I465" i="12"/>
  <c r="I502" i="12" s="1"/>
  <c r="Y502" i="12" s="1"/>
  <c r="G465" i="12"/>
  <c r="AZ465" i="12" s="1"/>
  <c r="BD462" i="12"/>
  <c r="K461" i="12"/>
  <c r="K463" i="12" s="1"/>
  <c r="X463" i="12" s="1"/>
  <c r="I461" i="12"/>
  <c r="G461" i="12"/>
  <c r="AZ461" i="12" s="1"/>
  <c r="BD458" i="12"/>
  <c r="BD457" i="12"/>
  <c r="K456" i="12"/>
  <c r="I456" i="12"/>
  <c r="G456" i="12"/>
  <c r="AZ456" i="12" s="1"/>
  <c r="BD455" i="12"/>
  <c r="BD454" i="12"/>
  <c r="BD453" i="12"/>
  <c r="K452" i="12"/>
  <c r="I452" i="12"/>
  <c r="G452" i="12"/>
  <c r="AZ452" i="12" s="1"/>
  <c r="BD451" i="12"/>
  <c r="BD450" i="12"/>
  <c r="BD449" i="12"/>
  <c r="K448" i="12"/>
  <c r="I448" i="12"/>
  <c r="G448" i="12"/>
  <c r="AZ448" i="12" s="1"/>
  <c r="BD447" i="12"/>
  <c r="BD446" i="12"/>
  <c r="K445" i="12"/>
  <c r="I445" i="12"/>
  <c r="G445" i="12"/>
  <c r="AZ445" i="12" s="1"/>
  <c r="BD444" i="12"/>
  <c r="BD443" i="12"/>
  <c r="BD442" i="12"/>
  <c r="K441" i="12"/>
  <c r="I441" i="12"/>
  <c r="G441" i="12"/>
  <c r="AZ441" i="12" s="1"/>
  <c r="BD440" i="12"/>
  <c r="BD439" i="12"/>
  <c r="BD438" i="12"/>
  <c r="K437" i="12"/>
  <c r="I437" i="12"/>
  <c r="G437" i="12"/>
  <c r="AZ437" i="12" s="1"/>
  <c r="BD434" i="12"/>
  <c r="BD433" i="12"/>
  <c r="BD432" i="12"/>
  <c r="BD431" i="12"/>
  <c r="BD430" i="12"/>
  <c r="BD429" i="12"/>
  <c r="BD428" i="12"/>
  <c r="BD427" i="12"/>
  <c r="K426" i="12"/>
  <c r="K435" i="12" s="1"/>
  <c r="X435" i="12" s="1"/>
  <c r="I426" i="12"/>
  <c r="I435" i="12" s="1"/>
  <c r="Y435" i="12" s="1"/>
  <c r="G426" i="12"/>
  <c r="AZ426" i="12" s="1"/>
  <c r="BD423" i="12"/>
  <c r="BD422" i="12"/>
  <c r="BD421" i="12"/>
  <c r="BD420" i="12"/>
  <c r="BD419" i="12"/>
  <c r="BD418" i="12"/>
  <c r="BD417" i="12"/>
  <c r="BD416" i="12"/>
  <c r="BD415" i="12"/>
  <c r="BD414" i="12"/>
  <c r="BD413" i="12"/>
  <c r="BD412" i="12"/>
  <c r="BD411" i="12"/>
  <c r="BD410" i="12"/>
  <c r="BD409" i="12"/>
  <c r="BD408" i="12"/>
  <c r="BD407" i="12"/>
  <c r="BD406" i="12"/>
  <c r="BD405" i="12"/>
  <c r="BD404" i="12"/>
  <c r="BD403" i="12"/>
  <c r="BD402" i="12"/>
  <c r="BD401" i="12"/>
  <c r="BD400" i="12"/>
  <c r="BD399" i="12"/>
  <c r="BD398" i="12"/>
  <c r="BD397" i="12"/>
  <c r="BD396" i="12"/>
  <c r="BD395" i="12"/>
  <c r="BD394" i="12"/>
  <c r="BD393" i="12"/>
  <c r="K391" i="12"/>
  <c r="I391" i="12"/>
  <c r="G391" i="12"/>
  <c r="AZ391" i="12" s="1"/>
  <c r="BD390" i="12"/>
  <c r="BD389" i="12"/>
  <c r="BD388" i="12"/>
  <c r="BD387" i="12"/>
  <c r="BD386" i="12"/>
  <c r="BD385" i="12"/>
  <c r="BD384" i="12"/>
  <c r="BD383" i="12"/>
  <c r="BD382" i="12"/>
  <c r="BD381" i="12"/>
  <c r="BD380" i="12"/>
  <c r="BD379" i="12"/>
  <c r="BD378" i="12"/>
  <c r="BD377" i="12"/>
  <c r="BD376" i="12"/>
  <c r="BD375" i="12"/>
  <c r="BD374" i="12"/>
  <c r="BD373" i="12"/>
  <c r="BD372" i="12"/>
  <c r="BD371" i="12"/>
  <c r="BD370" i="12"/>
  <c r="BD369" i="12"/>
  <c r="BD368" i="12"/>
  <c r="BD367" i="12"/>
  <c r="BD366" i="12"/>
  <c r="BD365" i="12"/>
  <c r="BD364" i="12"/>
  <c r="BD363" i="12"/>
  <c r="BD362" i="12"/>
  <c r="BD361" i="12"/>
  <c r="BD360" i="12"/>
  <c r="K359" i="12"/>
  <c r="I359" i="12"/>
  <c r="G359" i="12"/>
  <c r="AZ359" i="12" s="1"/>
  <c r="BD358" i="12"/>
  <c r="BD357" i="12"/>
  <c r="BD356" i="12"/>
  <c r="BD355" i="12"/>
  <c r="BD354" i="12"/>
  <c r="BD353" i="12"/>
  <c r="BD352" i="12"/>
  <c r="BD351" i="12"/>
  <c r="BD350" i="12"/>
  <c r="BD349" i="12"/>
  <c r="BD348" i="12"/>
  <c r="K347" i="12"/>
  <c r="I347" i="12"/>
  <c r="G347" i="12"/>
  <c r="AZ347" i="12" s="1"/>
  <c r="BD346" i="12"/>
  <c r="K345" i="12"/>
  <c r="I345" i="12"/>
  <c r="G345" i="12"/>
  <c r="AZ345" i="12" s="1"/>
  <c r="BD344" i="12"/>
  <c r="BD343" i="12"/>
  <c r="BD342" i="12"/>
  <c r="BD341" i="12"/>
  <c r="BD340" i="12"/>
  <c r="BD339" i="12"/>
  <c r="K337" i="12"/>
  <c r="I337" i="12"/>
  <c r="G337" i="12"/>
  <c r="AZ337" i="12" s="1"/>
  <c r="BD336" i="12"/>
  <c r="BD335" i="12"/>
  <c r="BD334" i="12"/>
  <c r="BD333" i="12"/>
  <c r="BD332" i="12"/>
  <c r="BD331" i="12"/>
  <c r="BD330" i="12"/>
  <c r="BD329" i="12"/>
  <c r="BD328" i="12"/>
  <c r="BD327" i="12"/>
  <c r="BD326" i="12"/>
  <c r="BD325" i="12"/>
  <c r="BD324" i="12"/>
  <c r="BD323" i="12"/>
  <c r="BD322" i="12"/>
  <c r="BD321" i="12"/>
  <c r="BD320" i="12"/>
  <c r="BD319" i="12"/>
  <c r="BD318" i="12"/>
  <c r="BD317" i="12"/>
  <c r="BD316" i="12"/>
  <c r="BD315" i="12"/>
  <c r="BD314" i="12"/>
  <c r="K313" i="12"/>
  <c r="I313" i="12"/>
  <c r="G313" i="12"/>
  <c r="AZ313" i="12" s="1"/>
  <c r="BD310" i="12"/>
  <c r="BD309" i="12"/>
  <c r="BD308" i="12"/>
  <c r="BD307" i="12"/>
  <c r="BD306" i="12"/>
  <c r="BD305" i="12"/>
  <c r="K303" i="12"/>
  <c r="K311" i="12" s="1"/>
  <c r="X311" i="12" s="1"/>
  <c r="I303" i="12"/>
  <c r="I311" i="12" s="1"/>
  <c r="Y311" i="12" s="1"/>
  <c r="G303" i="12"/>
  <c r="AZ303" i="12" s="1"/>
  <c r="BD300" i="12"/>
  <c r="K288" i="12"/>
  <c r="I288" i="12"/>
  <c r="G288" i="12"/>
  <c r="AZ288" i="12" s="1"/>
  <c r="BD287" i="12"/>
  <c r="K272" i="12"/>
  <c r="I272" i="12"/>
  <c r="G272" i="12"/>
  <c r="AZ272" i="12" s="1"/>
  <c r="BD271" i="12"/>
  <c r="K257" i="12"/>
  <c r="I257" i="12"/>
  <c r="G257" i="12"/>
  <c r="AZ257" i="12" s="1"/>
  <c r="BD256" i="12"/>
  <c r="K255" i="12"/>
  <c r="I255" i="12"/>
  <c r="G255" i="12"/>
  <c r="AZ255" i="12" s="1"/>
  <c r="BD254" i="12"/>
  <c r="K253" i="12"/>
  <c r="I253" i="12"/>
  <c r="G253" i="12"/>
  <c r="AZ253" i="12" s="1"/>
  <c r="BD252" i="12"/>
  <c r="K251" i="12"/>
  <c r="I251" i="12"/>
  <c r="G251" i="12"/>
  <c r="AZ251" i="12" s="1"/>
  <c r="BD250" i="12"/>
  <c r="K249" i="12"/>
  <c r="I249" i="12"/>
  <c r="G249" i="12"/>
  <c r="AZ249" i="12" s="1"/>
  <c r="BD248" i="12"/>
  <c r="K247" i="12"/>
  <c r="I247" i="12"/>
  <c r="G247" i="12"/>
  <c r="AZ247" i="12" s="1"/>
  <c r="BD246" i="12"/>
  <c r="BD245" i="12"/>
  <c r="BD244" i="12"/>
  <c r="BD243" i="12"/>
  <c r="BD242" i="12"/>
  <c r="BD241" i="12"/>
  <c r="BD240" i="12"/>
  <c r="BD239" i="12"/>
  <c r="BD238" i="12"/>
  <c r="BD237" i="12"/>
  <c r="BD236" i="12"/>
  <c r="K235" i="12"/>
  <c r="I235" i="12"/>
  <c r="G235" i="12"/>
  <c r="AZ235" i="12" s="1"/>
  <c r="BD232" i="12"/>
  <c r="K230" i="12"/>
  <c r="I230" i="12"/>
  <c r="G230" i="12"/>
  <c r="AZ230" i="12" s="1"/>
  <c r="BD229" i="12"/>
  <c r="K228" i="12"/>
  <c r="I228" i="12"/>
  <c r="G228" i="12"/>
  <c r="AZ228" i="12" s="1"/>
  <c r="BD227" i="12"/>
  <c r="K226" i="12"/>
  <c r="I226" i="12"/>
  <c r="G226" i="12"/>
  <c r="AZ226" i="12" s="1"/>
  <c r="BD225" i="12"/>
  <c r="K224" i="12"/>
  <c r="I224" i="12"/>
  <c r="G224" i="12"/>
  <c r="AZ224" i="12" s="1"/>
  <c r="BD223" i="12"/>
  <c r="K222" i="12"/>
  <c r="I222" i="12"/>
  <c r="G222" i="12"/>
  <c r="AZ222" i="12" s="1"/>
  <c r="BD221" i="12"/>
  <c r="K220" i="12"/>
  <c r="I220" i="12"/>
  <c r="G220" i="12"/>
  <c r="AZ220" i="12" s="1"/>
  <c r="BD219" i="12"/>
  <c r="BD218" i="12"/>
  <c r="BD217" i="12"/>
  <c r="BD216" i="12"/>
  <c r="BD215" i="12"/>
  <c r="BD214" i="12"/>
  <c r="K213" i="12"/>
  <c r="I213" i="12"/>
  <c r="G213" i="12"/>
  <c r="AZ213" i="12" s="1"/>
  <c r="BD212" i="12"/>
  <c r="K211" i="12"/>
  <c r="I211" i="12"/>
  <c r="G211" i="12"/>
  <c r="AZ211" i="12" s="1"/>
  <c r="BD210" i="12"/>
  <c r="BD209" i="12"/>
  <c r="BD208" i="12"/>
  <c r="BD207" i="12"/>
  <c r="BD206" i="12"/>
  <c r="BD205" i="12"/>
  <c r="BD204" i="12"/>
  <c r="BD203" i="12"/>
  <c r="BD202" i="12"/>
  <c r="BD201" i="12"/>
  <c r="BD200" i="12"/>
  <c r="K199" i="12"/>
  <c r="I199" i="12"/>
  <c r="G199" i="12"/>
  <c r="AZ199" i="12" s="1"/>
  <c r="BD198" i="12"/>
  <c r="BD197" i="12"/>
  <c r="BD196" i="12"/>
  <c r="K195" i="12"/>
  <c r="I195" i="12"/>
  <c r="G195" i="12"/>
  <c r="AZ195" i="12" s="1"/>
  <c r="BD194" i="12"/>
  <c r="K193" i="12"/>
  <c r="I193" i="12"/>
  <c r="G193" i="12"/>
  <c r="AZ193" i="12" s="1"/>
  <c r="BD192" i="12"/>
  <c r="BD191" i="12"/>
  <c r="BD190" i="12"/>
  <c r="BD189" i="12"/>
  <c r="BD188" i="12"/>
  <c r="BD187" i="12"/>
  <c r="K185" i="12"/>
  <c r="I185" i="12"/>
  <c r="G185" i="12"/>
  <c r="AZ185" i="12" s="1"/>
  <c r="BD184" i="12"/>
  <c r="BD183" i="12"/>
  <c r="BD182" i="12"/>
  <c r="BD181" i="12"/>
  <c r="BD180" i="12"/>
  <c r="BD179" i="12"/>
  <c r="BD178" i="12"/>
  <c r="BD177" i="12"/>
  <c r="BD176" i="12"/>
  <c r="BD175" i="12"/>
  <c r="BD174" i="12"/>
  <c r="BD173" i="12"/>
  <c r="BD172" i="12"/>
  <c r="BD171" i="12"/>
  <c r="BD170" i="12"/>
  <c r="BD169" i="12"/>
  <c r="BD168" i="12"/>
  <c r="BD167" i="12"/>
  <c r="BD166" i="12"/>
  <c r="BD165" i="12"/>
  <c r="BD164" i="12"/>
  <c r="BD163" i="12"/>
  <c r="K161" i="12"/>
  <c r="I161" i="12"/>
  <c r="G161" i="12"/>
  <c r="AZ161" i="12" s="1"/>
  <c r="BD160" i="12"/>
  <c r="BD159" i="12"/>
  <c r="BD158" i="12"/>
  <c r="BD157" i="12"/>
  <c r="BD156" i="12"/>
  <c r="BD155" i="12"/>
  <c r="K151" i="12"/>
  <c r="I151" i="12"/>
  <c r="G151" i="12"/>
  <c r="AZ151" i="12" s="1"/>
  <c r="BD150" i="12"/>
  <c r="BD149" i="12"/>
  <c r="BD148" i="12"/>
  <c r="K145" i="12"/>
  <c r="I145" i="12"/>
  <c r="G145" i="12"/>
  <c r="AZ145" i="12" s="1"/>
  <c r="BD144" i="12"/>
  <c r="BD143" i="12"/>
  <c r="BD142" i="12"/>
  <c r="BD141" i="12"/>
  <c r="BD140" i="12"/>
  <c r="BD139" i="12"/>
  <c r="BD138" i="12"/>
  <c r="BD137" i="12"/>
  <c r="BD136" i="12"/>
  <c r="BD135" i="12"/>
  <c r="BD134" i="12"/>
  <c r="BD133" i="12"/>
  <c r="BD132" i="12"/>
  <c r="BD131" i="12"/>
  <c r="BD130" i="12"/>
  <c r="BD129" i="12"/>
  <c r="BD128" i="12"/>
  <c r="BD127" i="12"/>
  <c r="BD126" i="12"/>
  <c r="BD125" i="12"/>
  <c r="BD124" i="12"/>
  <c r="BD123" i="12"/>
  <c r="BD122" i="12"/>
  <c r="BD121" i="12"/>
  <c r="BD120" i="12"/>
  <c r="BD119" i="12"/>
  <c r="K116" i="12"/>
  <c r="I116" i="12"/>
  <c r="G116" i="12"/>
  <c r="AZ116" i="12" s="1"/>
  <c r="BD115" i="12"/>
  <c r="BD114" i="12"/>
  <c r="BD113" i="12"/>
  <c r="BD112" i="12"/>
  <c r="BD111" i="12"/>
  <c r="BD110" i="12"/>
  <c r="BD109" i="12"/>
  <c r="BD108" i="12"/>
  <c r="BD107" i="12"/>
  <c r="K104" i="12"/>
  <c r="I104" i="12"/>
  <c r="G104" i="12"/>
  <c r="AZ104" i="12" s="1"/>
  <c r="BD103" i="12"/>
  <c r="K102" i="12"/>
  <c r="I102" i="12"/>
  <c r="G102" i="12"/>
  <c r="AZ102" i="12" s="1"/>
  <c r="BD101" i="12"/>
  <c r="K100" i="12"/>
  <c r="I100" i="12"/>
  <c r="G100" i="12"/>
  <c r="AZ100" i="12" s="1"/>
  <c r="BD99" i="12"/>
  <c r="K98" i="12"/>
  <c r="I98" i="12"/>
  <c r="G98" i="12"/>
  <c r="AZ98" i="12" s="1"/>
  <c r="BD97" i="12"/>
  <c r="K96" i="12"/>
  <c r="I96" i="12"/>
  <c r="G96" i="12"/>
  <c r="AZ96" i="12" s="1"/>
  <c r="BD95" i="12"/>
  <c r="K94" i="12"/>
  <c r="I94" i="12"/>
  <c r="G94" i="12"/>
  <c r="AZ94" i="12" s="1"/>
  <c r="BD93" i="12"/>
  <c r="BD92" i="12"/>
  <c r="BD91" i="12"/>
  <c r="K90" i="12"/>
  <c r="I90" i="12"/>
  <c r="G90" i="12"/>
  <c r="AZ90" i="12" s="1"/>
  <c r="BD89" i="12"/>
  <c r="K88" i="12"/>
  <c r="I88" i="12"/>
  <c r="G88" i="12"/>
  <c r="AZ88" i="12" s="1"/>
  <c r="BD87" i="12"/>
  <c r="K86" i="12"/>
  <c r="I86" i="12"/>
  <c r="G86" i="12"/>
  <c r="AZ86" i="12" s="1"/>
  <c r="BD85" i="12"/>
  <c r="K84" i="12"/>
  <c r="I84" i="12"/>
  <c r="G84" i="12"/>
  <c r="AZ84" i="12" s="1"/>
  <c r="BD83" i="12"/>
  <c r="K82" i="12"/>
  <c r="I82" i="12"/>
  <c r="G82" i="12"/>
  <c r="AZ82" i="12" s="1"/>
  <c r="BD81" i="12"/>
  <c r="K80" i="12"/>
  <c r="I80" i="12"/>
  <c r="G80" i="12"/>
  <c r="AZ80" i="12" s="1"/>
  <c r="BD79" i="12"/>
  <c r="K78" i="12"/>
  <c r="I78" i="12"/>
  <c r="G78" i="12"/>
  <c r="AZ78" i="12" s="1"/>
  <c r="BD77" i="12"/>
  <c r="K76" i="12"/>
  <c r="I76" i="12"/>
  <c r="G76" i="12"/>
  <c r="AZ76" i="12" s="1"/>
  <c r="BD75" i="12"/>
  <c r="K74" i="12"/>
  <c r="I74" i="12"/>
  <c r="G74" i="12"/>
  <c r="AZ74" i="12" s="1"/>
  <c r="BD73" i="12"/>
  <c r="K72" i="12"/>
  <c r="I72" i="12"/>
  <c r="G72" i="12"/>
  <c r="AZ72" i="12" s="1"/>
  <c r="BD71" i="12"/>
  <c r="K70" i="12"/>
  <c r="I70" i="12"/>
  <c r="G70" i="12"/>
  <c r="AZ70" i="12" s="1"/>
  <c r="BD69" i="12"/>
  <c r="BD68" i="12"/>
  <c r="BD67" i="12"/>
  <c r="BD66" i="12"/>
  <c r="BD65" i="12"/>
  <c r="BD64" i="12"/>
  <c r="BD63" i="12"/>
  <c r="BD62" i="12"/>
  <c r="BD61" i="12"/>
  <c r="BD60" i="12"/>
  <c r="BD59" i="12"/>
  <c r="BD58" i="12"/>
  <c r="BD57" i="12"/>
  <c r="BD56" i="12"/>
  <c r="K52" i="12"/>
  <c r="I52" i="12"/>
  <c r="G52" i="12"/>
  <c r="AZ52" i="12" s="1"/>
  <c r="BD51" i="12"/>
  <c r="K47" i="12"/>
  <c r="I47" i="12"/>
  <c r="G47" i="12"/>
  <c r="AZ47" i="12" s="1"/>
  <c r="BD46" i="12"/>
  <c r="BD45" i="12"/>
  <c r="BD44" i="12"/>
  <c r="BD43" i="12"/>
  <c r="BD42" i="12"/>
  <c r="BD41" i="12"/>
  <c r="BD40" i="12"/>
  <c r="BD39" i="12"/>
  <c r="K35" i="12"/>
  <c r="I35" i="12"/>
  <c r="G35" i="12"/>
  <c r="AZ35" i="12" s="1"/>
  <c r="BD34" i="12"/>
  <c r="K30" i="12"/>
  <c r="I30" i="12"/>
  <c r="G30" i="12"/>
  <c r="AZ30" i="12" s="1"/>
  <c r="BD29" i="12"/>
  <c r="BD28" i="12"/>
  <c r="BD27" i="12"/>
  <c r="BD26" i="12"/>
  <c r="BD25" i="12"/>
  <c r="BD24" i="12"/>
  <c r="BD23" i="12"/>
  <c r="BD22" i="12"/>
  <c r="BD21" i="12"/>
  <c r="BD20" i="12"/>
  <c r="BD19" i="12"/>
  <c r="BD18" i="12"/>
  <c r="BD17" i="12"/>
  <c r="K12" i="12"/>
  <c r="I12" i="12"/>
  <c r="G12" i="12"/>
  <c r="AZ12" i="12" s="1"/>
  <c r="BD11" i="12"/>
  <c r="K8" i="12"/>
  <c r="I8" i="12"/>
  <c r="G8" i="12"/>
  <c r="AZ8" i="12" s="1"/>
  <c r="BD822" i="11"/>
  <c r="BD821" i="11"/>
  <c r="BD820" i="11"/>
  <c r="BD819" i="11"/>
  <c r="BD818" i="11"/>
  <c r="BD817" i="11"/>
  <c r="BD816" i="11"/>
  <c r="BD815" i="11"/>
  <c r="BD814" i="11"/>
  <c r="BD813" i="11"/>
  <c r="BD812" i="11"/>
  <c r="BD811" i="11"/>
  <c r="BD810" i="11"/>
  <c r="BD809" i="11"/>
  <c r="BD808" i="11"/>
  <c r="BD807" i="11"/>
  <c r="BD806" i="11"/>
  <c r="BD805" i="11"/>
  <c r="BD804" i="11"/>
  <c r="BD803" i="11"/>
  <c r="BD802" i="11"/>
  <c r="BD801" i="11"/>
  <c r="BD800" i="11"/>
  <c r="BD799" i="11"/>
  <c r="BD798" i="11"/>
  <c r="BD797" i="11"/>
  <c r="BD796" i="11"/>
  <c r="BD795" i="11"/>
  <c r="K794" i="11"/>
  <c r="I794" i="11"/>
  <c r="G794" i="11"/>
  <c r="AZ794" i="11" s="1"/>
  <c r="BD793" i="11"/>
  <c r="BD792" i="11"/>
  <c r="BD791" i="11"/>
  <c r="BD790" i="11"/>
  <c r="BD789" i="11"/>
  <c r="BD788" i="11"/>
  <c r="BD787" i="11"/>
  <c r="BD786" i="11"/>
  <c r="BD785" i="11"/>
  <c r="BD784" i="11"/>
  <c r="BD783" i="11"/>
  <c r="BD782" i="11"/>
  <c r="BD781" i="11"/>
  <c r="BD780" i="11"/>
  <c r="BD779" i="11"/>
  <c r="BD778" i="11"/>
  <c r="BD777" i="11"/>
  <c r="BD776" i="11"/>
  <c r="BD775" i="11"/>
  <c r="BD774" i="11"/>
  <c r="BD773" i="11"/>
  <c r="BD772" i="11"/>
  <c r="BD771" i="11"/>
  <c r="BD770" i="11"/>
  <c r="BD769" i="11"/>
  <c r="BD768" i="11"/>
  <c r="BD767" i="11"/>
  <c r="BD766" i="11"/>
  <c r="BD765" i="11"/>
  <c r="BD764" i="11"/>
  <c r="BD763" i="11"/>
  <c r="BD762" i="11"/>
  <c r="K761" i="11"/>
  <c r="K823" i="11" s="1"/>
  <c r="X823" i="11" s="1"/>
  <c r="I761" i="11"/>
  <c r="G761" i="11"/>
  <c r="AZ761" i="11" s="1"/>
  <c r="BD758" i="11"/>
  <c r="BD757" i="11"/>
  <c r="K755" i="11"/>
  <c r="I755" i="11"/>
  <c r="G755" i="11"/>
  <c r="AZ755" i="11" s="1"/>
  <c r="BD754" i="11"/>
  <c r="K753" i="11"/>
  <c r="I753" i="11"/>
  <c r="G753" i="11"/>
  <c r="AZ753" i="11" s="1"/>
  <c r="BD752" i="11"/>
  <c r="BD751" i="11"/>
  <c r="BD750" i="11"/>
  <c r="BD749" i="11"/>
  <c r="BD748" i="11"/>
  <c r="BD747" i="11"/>
  <c r="BD746" i="11"/>
  <c r="BD745" i="11"/>
  <c r="BD744" i="11"/>
  <c r="BD743" i="11"/>
  <c r="BD742" i="11"/>
  <c r="BD741" i="11"/>
  <c r="BD740" i="11"/>
  <c r="BD739" i="11"/>
  <c r="BD738" i="11"/>
  <c r="BD737" i="11"/>
  <c r="BD736" i="11"/>
  <c r="BD735" i="11"/>
  <c r="BD734" i="11"/>
  <c r="BD733" i="11"/>
  <c r="K731" i="11"/>
  <c r="I731" i="11"/>
  <c r="G731" i="11"/>
  <c r="AZ731" i="11" s="1"/>
  <c r="BD730" i="11"/>
  <c r="BD729" i="11"/>
  <c r="BD728" i="11"/>
  <c r="BD727" i="11"/>
  <c r="BD726" i="11"/>
  <c r="BD725" i="11"/>
  <c r="BD724" i="11"/>
  <c r="BD723" i="11"/>
  <c r="BD722" i="11"/>
  <c r="K721" i="11"/>
  <c r="I721" i="11"/>
  <c r="G721" i="11"/>
  <c r="AZ721" i="11" s="1"/>
  <c r="BD720" i="11"/>
  <c r="K719" i="11"/>
  <c r="I719" i="11"/>
  <c r="G719" i="11"/>
  <c r="AZ719" i="11" s="1"/>
  <c r="BD718" i="11"/>
  <c r="K717" i="11"/>
  <c r="I717" i="11"/>
  <c r="G717" i="11"/>
  <c r="AZ717" i="11" s="1"/>
  <c r="BD716" i="11"/>
  <c r="BD715" i="11"/>
  <c r="BD714" i="11"/>
  <c r="BD713" i="11"/>
  <c r="BD712" i="11"/>
  <c r="BD711" i="11"/>
  <c r="BD710" i="11"/>
  <c r="BD709" i="11"/>
  <c r="BD708" i="11"/>
  <c r="K707" i="11"/>
  <c r="I707" i="11"/>
  <c r="G707" i="11"/>
  <c r="AZ707" i="11" s="1"/>
  <c r="BD704" i="11"/>
  <c r="K703" i="11"/>
  <c r="I703" i="11"/>
  <c r="G703" i="11"/>
  <c r="AZ703" i="11" s="1"/>
  <c r="BD702" i="11"/>
  <c r="K701" i="11"/>
  <c r="I701" i="11"/>
  <c r="G701" i="11"/>
  <c r="AZ701" i="11" s="1"/>
  <c r="BD700" i="11"/>
  <c r="K699" i="11"/>
  <c r="I699" i="11"/>
  <c r="G699" i="11"/>
  <c r="AZ699" i="11" s="1"/>
  <c r="BD698" i="11"/>
  <c r="BD697" i="11"/>
  <c r="BD696" i="11"/>
  <c r="BD695" i="11"/>
  <c r="BD694" i="11"/>
  <c r="BD693" i="11"/>
  <c r="BD692" i="11"/>
  <c r="BD691" i="11"/>
  <c r="BD690" i="11"/>
  <c r="BD689" i="11"/>
  <c r="BD688" i="11"/>
  <c r="BD687" i="11"/>
  <c r="BD686" i="11"/>
  <c r="BD685" i="11"/>
  <c r="BD684" i="11"/>
  <c r="BD683" i="11"/>
  <c r="BD682" i="11"/>
  <c r="BD681" i="11"/>
  <c r="BD680" i="11"/>
  <c r="BD679" i="11"/>
  <c r="BD678" i="11"/>
  <c r="BD677" i="11"/>
  <c r="BD676" i="11"/>
  <c r="BD675" i="11"/>
  <c r="BD674" i="11"/>
  <c r="BD673" i="11"/>
  <c r="BD672" i="11"/>
  <c r="BD671" i="11"/>
  <c r="BD670" i="11"/>
  <c r="BD669" i="11"/>
  <c r="BD668" i="11"/>
  <c r="BD667" i="11"/>
  <c r="BD666" i="11"/>
  <c r="BD665" i="11"/>
  <c r="BD664" i="11"/>
  <c r="BD663" i="11"/>
  <c r="BD662" i="11"/>
  <c r="BD661" i="11"/>
  <c r="BD660" i="11"/>
  <c r="BD659" i="11"/>
  <c r="BD658" i="11"/>
  <c r="BD657" i="11"/>
  <c r="BD656" i="11"/>
  <c r="BD655" i="11"/>
  <c r="BD654" i="11"/>
  <c r="K653" i="11"/>
  <c r="I653" i="11"/>
  <c r="G653" i="11"/>
  <c r="AZ653" i="11" s="1"/>
  <c r="BD652" i="11"/>
  <c r="K648" i="11"/>
  <c r="I648" i="11"/>
  <c r="I705" i="11" s="1"/>
  <c r="Y705" i="11" s="1"/>
  <c r="G648" i="11"/>
  <c r="AZ648" i="11" s="1"/>
  <c r="BD645" i="11"/>
  <c r="K643" i="11"/>
  <c r="I643" i="11"/>
  <c r="G643" i="11"/>
  <c r="AZ643" i="11" s="1"/>
  <c r="BD642" i="11"/>
  <c r="K641" i="11"/>
  <c r="I641" i="11"/>
  <c r="G641" i="11"/>
  <c r="AZ641" i="11" s="1"/>
  <c r="BD640" i="11"/>
  <c r="K639" i="11"/>
  <c r="I639" i="11"/>
  <c r="G639" i="11"/>
  <c r="AZ639" i="11" s="1"/>
  <c r="BD638" i="11"/>
  <c r="K637" i="11"/>
  <c r="I637" i="11"/>
  <c r="G637" i="11"/>
  <c r="AZ637" i="11" s="1"/>
  <c r="BD636" i="11"/>
  <c r="BD635" i="11"/>
  <c r="BD634" i="11"/>
  <c r="BD633" i="11"/>
  <c r="BD632" i="11"/>
  <c r="BD631" i="11"/>
  <c r="BD630" i="11"/>
  <c r="BD629" i="11"/>
  <c r="BD628" i="11"/>
  <c r="BD627" i="11"/>
  <c r="BD626" i="11"/>
  <c r="BD625" i="11"/>
  <c r="BD624" i="11"/>
  <c r="BD623" i="11"/>
  <c r="BD622" i="11"/>
  <c r="BD621" i="11"/>
  <c r="BD620" i="11"/>
  <c r="BD619" i="11"/>
  <c r="BD618" i="11"/>
  <c r="BD617" i="11"/>
  <c r="BD616" i="11"/>
  <c r="BD615" i="11"/>
  <c r="BD614" i="11"/>
  <c r="BD613" i="11"/>
  <c r="BD612" i="11"/>
  <c r="BD611" i="11"/>
  <c r="BD610" i="11"/>
  <c r="K608" i="11"/>
  <c r="I608" i="11"/>
  <c r="G608" i="11"/>
  <c r="AZ608" i="11" s="1"/>
  <c r="BD607" i="11"/>
  <c r="BD606" i="11"/>
  <c r="BD605" i="11"/>
  <c r="K603" i="11"/>
  <c r="I603" i="11"/>
  <c r="G603" i="11"/>
  <c r="AZ603" i="11" s="1"/>
  <c r="BD602" i="11"/>
  <c r="BD601" i="11"/>
  <c r="BD600" i="11"/>
  <c r="K599" i="11"/>
  <c r="I599" i="11"/>
  <c r="G599" i="11"/>
  <c r="AZ599" i="11" s="1"/>
  <c r="BD596" i="11"/>
  <c r="K595" i="11"/>
  <c r="K597" i="11" s="1"/>
  <c r="X597" i="11" s="1"/>
  <c r="I595" i="11"/>
  <c r="I597" i="11" s="1"/>
  <c r="Y597" i="11" s="1"/>
  <c r="G595" i="11"/>
  <c r="AZ595" i="11" s="1"/>
  <c r="BD592" i="11"/>
  <c r="BD591" i="11"/>
  <c r="BD590" i="11"/>
  <c r="BD589" i="11"/>
  <c r="BD588" i="11"/>
  <c r="BD587" i="11"/>
  <c r="BD586" i="11"/>
  <c r="BD585" i="11"/>
  <c r="BD584" i="11"/>
  <c r="BD583" i="11"/>
  <c r="BD582" i="11"/>
  <c r="K581" i="11"/>
  <c r="I581" i="11"/>
  <c r="G581" i="11"/>
  <c r="AZ581" i="11" s="1"/>
  <c r="BD580" i="11"/>
  <c r="BD579" i="11"/>
  <c r="BD578" i="11"/>
  <c r="BD577" i="11"/>
  <c r="K576" i="11"/>
  <c r="I576" i="11"/>
  <c r="G576" i="11"/>
  <c r="AZ576" i="11" s="1"/>
  <c r="BD575" i="11"/>
  <c r="K574" i="11"/>
  <c r="I574" i="11"/>
  <c r="G574" i="11"/>
  <c r="AZ574" i="11" s="1"/>
  <c r="BD573" i="11"/>
  <c r="K572" i="11"/>
  <c r="I572" i="11"/>
  <c r="G572" i="11"/>
  <c r="AZ572" i="11" s="1"/>
  <c r="BD571" i="11"/>
  <c r="K569" i="11"/>
  <c r="I569" i="11"/>
  <c r="G569" i="11"/>
  <c r="AZ569" i="11" s="1"/>
  <c r="BD568" i="11"/>
  <c r="BD567" i="11"/>
  <c r="BD566" i="11"/>
  <c r="BD565" i="11"/>
  <c r="BD564" i="11"/>
  <c r="BD563" i="11"/>
  <c r="BD562" i="11"/>
  <c r="BD561" i="11"/>
  <c r="K558" i="11"/>
  <c r="I558" i="11"/>
  <c r="G558" i="11"/>
  <c r="AZ558" i="11" s="1"/>
  <c r="BD557" i="11"/>
  <c r="BD556" i="11"/>
  <c r="BD555" i="11"/>
  <c r="BD554" i="11"/>
  <c r="K552" i="11"/>
  <c r="I552" i="11"/>
  <c r="G552" i="11"/>
  <c r="AZ552" i="11" s="1"/>
  <c r="BD549" i="11"/>
  <c r="BD548" i="11"/>
  <c r="K546" i="11"/>
  <c r="I546" i="11"/>
  <c r="G546" i="11"/>
  <c r="AZ546" i="11" s="1"/>
  <c r="BD545" i="11"/>
  <c r="BD544" i="11"/>
  <c r="K542" i="11"/>
  <c r="I542" i="11"/>
  <c r="G542" i="11"/>
  <c r="AZ542" i="11" s="1"/>
  <c r="BD541" i="11"/>
  <c r="K540" i="11"/>
  <c r="I540" i="11"/>
  <c r="G540" i="11"/>
  <c r="AZ540" i="11" s="1"/>
  <c r="BD539" i="11"/>
  <c r="BD538" i="11"/>
  <c r="K537" i="11"/>
  <c r="I537" i="11"/>
  <c r="G537" i="11"/>
  <c r="AZ537" i="11" s="1"/>
  <c r="BD536" i="11"/>
  <c r="BD535" i="11"/>
  <c r="K532" i="11"/>
  <c r="I532" i="11"/>
  <c r="G532" i="11"/>
  <c r="AZ532" i="11" s="1"/>
  <c r="BD531" i="11"/>
  <c r="BD530" i="11"/>
  <c r="K529" i="11"/>
  <c r="I529" i="11"/>
  <c r="G529" i="11"/>
  <c r="AZ529" i="11" s="1"/>
  <c r="BD526" i="11"/>
  <c r="K525" i="11"/>
  <c r="I525" i="11"/>
  <c r="G525" i="11"/>
  <c r="AZ525" i="11" s="1"/>
  <c r="BD524" i="11"/>
  <c r="BD523" i="11"/>
  <c r="BD522" i="11"/>
  <c r="BD521" i="11"/>
  <c r="BD520" i="11"/>
  <c r="BD519" i="11"/>
  <c r="BD518" i="11"/>
  <c r="BD517" i="11"/>
  <c r="BD516" i="11"/>
  <c r="BD515" i="11"/>
  <c r="BD514" i="11"/>
  <c r="K512" i="11"/>
  <c r="I512" i="11"/>
  <c r="I527" i="11" s="1"/>
  <c r="Y527" i="11" s="1"/>
  <c r="G512" i="11"/>
  <c r="AZ512" i="11" s="1"/>
  <c r="BD509" i="11"/>
  <c r="K508" i="11"/>
  <c r="K510" i="11" s="1"/>
  <c r="X510" i="11" s="1"/>
  <c r="I508" i="11"/>
  <c r="I510" i="11" s="1"/>
  <c r="Y510" i="11" s="1"/>
  <c r="G508" i="11"/>
  <c r="AZ508" i="11" s="1"/>
  <c r="BD505" i="11"/>
  <c r="BD504" i="11"/>
  <c r="BD503" i="11"/>
  <c r="BD502" i="11"/>
  <c r="BD501" i="11"/>
  <c r="BD500" i="11"/>
  <c r="BD499" i="11"/>
  <c r="BD498" i="11"/>
  <c r="BD497" i="11"/>
  <c r="BD496" i="11"/>
  <c r="BD495" i="11"/>
  <c r="BD494" i="11"/>
  <c r="BD493" i="11"/>
  <c r="BD492" i="11"/>
  <c r="BD491" i="11"/>
  <c r="BD490" i="11"/>
  <c r="BD489" i="11"/>
  <c r="BD488" i="11"/>
  <c r="BD487" i="11"/>
  <c r="BD486" i="11"/>
  <c r="BD485" i="11"/>
  <c r="BD484" i="11"/>
  <c r="BD483" i="11"/>
  <c r="BD482" i="11"/>
  <c r="BD481" i="11"/>
  <c r="BD480" i="11"/>
  <c r="BD479" i="11"/>
  <c r="BD478" i="11"/>
  <c r="BD477" i="11"/>
  <c r="BD476" i="11"/>
  <c r="BD475" i="11"/>
  <c r="K474" i="11"/>
  <c r="I474" i="11"/>
  <c r="G474" i="11"/>
  <c r="AZ474" i="11" s="1"/>
  <c r="BD473" i="11"/>
  <c r="K472" i="11"/>
  <c r="I472" i="11"/>
  <c r="G472" i="11"/>
  <c r="AZ472" i="11" s="1"/>
  <c r="BD471" i="11"/>
  <c r="K469" i="11"/>
  <c r="K506" i="11" s="1"/>
  <c r="X506" i="11" s="1"/>
  <c r="I469" i="11"/>
  <c r="G469" i="11"/>
  <c r="AZ469" i="11" s="1"/>
  <c r="BD466" i="11"/>
  <c r="K465" i="11"/>
  <c r="K467" i="11" s="1"/>
  <c r="X467" i="11" s="1"/>
  <c r="I465" i="11"/>
  <c r="I467" i="11" s="1"/>
  <c r="Y467" i="11" s="1"/>
  <c r="G465" i="11"/>
  <c r="AZ465" i="11" s="1"/>
  <c r="BD462" i="11"/>
  <c r="BD461" i="11"/>
  <c r="K460" i="11"/>
  <c r="I460" i="11"/>
  <c r="G460" i="11"/>
  <c r="AZ460" i="11" s="1"/>
  <c r="BD459" i="11"/>
  <c r="BD458" i="11"/>
  <c r="BD457" i="11"/>
  <c r="K456" i="11"/>
  <c r="I456" i="11"/>
  <c r="G456" i="11"/>
  <c r="AZ456" i="11" s="1"/>
  <c r="BD455" i="11"/>
  <c r="BD454" i="11"/>
  <c r="BD453" i="11"/>
  <c r="K452" i="11"/>
  <c r="I452" i="11"/>
  <c r="G452" i="11"/>
  <c r="AZ452" i="11" s="1"/>
  <c r="BD451" i="11"/>
  <c r="BD450" i="11"/>
  <c r="K449" i="11"/>
  <c r="I449" i="11"/>
  <c r="G449" i="11"/>
  <c r="AZ449" i="11" s="1"/>
  <c r="BD448" i="11"/>
  <c r="BD447" i="11"/>
  <c r="BD446" i="11"/>
  <c r="K445" i="11"/>
  <c r="I445" i="11"/>
  <c r="G445" i="11"/>
  <c r="AZ445" i="11" s="1"/>
  <c r="BD444" i="11"/>
  <c r="BD443" i="11"/>
  <c r="BD442" i="11"/>
  <c r="K441" i="11"/>
  <c r="I441" i="11"/>
  <c r="G441" i="11"/>
  <c r="AZ441" i="11" s="1"/>
  <c r="BD438" i="11"/>
  <c r="BD437" i="11"/>
  <c r="BD436" i="11"/>
  <c r="BD435" i="11"/>
  <c r="BD434" i="11"/>
  <c r="BD433" i="11"/>
  <c r="BD432" i="11"/>
  <c r="BD431" i="11"/>
  <c r="K430" i="11"/>
  <c r="K439" i="11" s="1"/>
  <c r="X439" i="11" s="1"/>
  <c r="I430" i="11"/>
  <c r="I439" i="11" s="1"/>
  <c r="Y439" i="11" s="1"/>
  <c r="G430" i="11"/>
  <c r="AZ430" i="11" s="1"/>
  <c r="BD427" i="11"/>
  <c r="BD426" i="11"/>
  <c r="BD425" i="11"/>
  <c r="BD424" i="11"/>
  <c r="BD423" i="11"/>
  <c r="BD422" i="11"/>
  <c r="BD421" i="11"/>
  <c r="BD420" i="11"/>
  <c r="BD419" i="11"/>
  <c r="BD418" i="11"/>
  <c r="BD417" i="11"/>
  <c r="BD416" i="11"/>
  <c r="BD415" i="11"/>
  <c r="BD414" i="11"/>
  <c r="BD413" i="11"/>
  <c r="BD412" i="11"/>
  <c r="BD411" i="11"/>
  <c r="BD410" i="11"/>
  <c r="BD409" i="11"/>
  <c r="BD408" i="11"/>
  <c r="BD407" i="11"/>
  <c r="BD406" i="11"/>
  <c r="BD405" i="11"/>
  <c r="BD404" i="11"/>
  <c r="BD403" i="11"/>
  <c r="BD402" i="11"/>
  <c r="BD401" i="11"/>
  <c r="BD400" i="11"/>
  <c r="BD399" i="11"/>
  <c r="BD398" i="11"/>
  <c r="BD397" i="11"/>
  <c r="K395" i="11"/>
  <c r="I395" i="11"/>
  <c r="G395" i="11"/>
  <c r="AZ395" i="11" s="1"/>
  <c r="BD394" i="11"/>
  <c r="BD393" i="11"/>
  <c r="BD392" i="11"/>
  <c r="BD391" i="11"/>
  <c r="BD390" i="11"/>
  <c r="BD389" i="11"/>
  <c r="BD388" i="11"/>
  <c r="BD387" i="11"/>
  <c r="BD386" i="11"/>
  <c r="BD385" i="11"/>
  <c r="BD384" i="11"/>
  <c r="BD383" i="11"/>
  <c r="BD382" i="11"/>
  <c r="BD381" i="11"/>
  <c r="BD380" i="11"/>
  <c r="BD379" i="11"/>
  <c r="BD378" i="11"/>
  <c r="BD377" i="11"/>
  <c r="BD376" i="11"/>
  <c r="BD375" i="11"/>
  <c r="BD374" i="11"/>
  <c r="BD373" i="11"/>
  <c r="BD372" i="11"/>
  <c r="BD371" i="11"/>
  <c r="BD370" i="11"/>
  <c r="BD369" i="11"/>
  <c r="BD368" i="11"/>
  <c r="BD367" i="11"/>
  <c r="BD366" i="11"/>
  <c r="BD365" i="11"/>
  <c r="BD364" i="11"/>
  <c r="K363" i="11"/>
  <c r="I363" i="11"/>
  <c r="G363" i="11"/>
  <c r="AZ363" i="11" s="1"/>
  <c r="BD362" i="11"/>
  <c r="BD361" i="11"/>
  <c r="BD360" i="11"/>
  <c r="BD359" i="11"/>
  <c r="BD358" i="11"/>
  <c r="BD357" i="11"/>
  <c r="BD356" i="11"/>
  <c r="BD355" i="11"/>
  <c r="BD354" i="11"/>
  <c r="BD353" i="11"/>
  <c r="BD352" i="11"/>
  <c r="K351" i="11"/>
  <c r="I351" i="11"/>
  <c r="G351" i="11"/>
  <c r="AZ351" i="11" s="1"/>
  <c r="BD350" i="11"/>
  <c r="K349" i="11"/>
  <c r="I349" i="11"/>
  <c r="G349" i="11"/>
  <c r="AZ349" i="11" s="1"/>
  <c r="BD348" i="11"/>
  <c r="BD347" i="11"/>
  <c r="BD346" i="11"/>
  <c r="BD345" i="11"/>
  <c r="BD344" i="11"/>
  <c r="BD343" i="11"/>
  <c r="K341" i="11"/>
  <c r="I341" i="11"/>
  <c r="G341" i="11"/>
  <c r="AZ341" i="11" s="1"/>
  <c r="BD340" i="11"/>
  <c r="BD339" i="11"/>
  <c r="BD338" i="11"/>
  <c r="BD337" i="11"/>
  <c r="BD336" i="11"/>
  <c r="BD335" i="11"/>
  <c r="BD334" i="11"/>
  <c r="BD333" i="11"/>
  <c r="BD332" i="11"/>
  <c r="BD331" i="11"/>
  <c r="BD330" i="11"/>
  <c r="BD329" i="11"/>
  <c r="BD328" i="11"/>
  <c r="BD327" i="11"/>
  <c r="BD326" i="11"/>
  <c r="BD325" i="11"/>
  <c r="BD324" i="11"/>
  <c r="BD323" i="11"/>
  <c r="BD322" i="11"/>
  <c r="BD321" i="11"/>
  <c r="BD320" i="11"/>
  <c r="BD319" i="11"/>
  <c r="BD318" i="11"/>
  <c r="K317" i="11"/>
  <c r="I317" i="11"/>
  <c r="G317" i="11"/>
  <c r="AZ317" i="11" s="1"/>
  <c r="BD314" i="11"/>
  <c r="BD313" i="11"/>
  <c r="BD312" i="11"/>
  <c r="BD311" i="11"/>
  <c r="BD310" i="11"/>
  <c r="BD309" i="11"/>
  <c r="K307" i="11"/>
  <c r="K315" i="11" s="1"/>
  <c r="X315" i="11" s="1"/>
  <c r="I307" i="11"/>
  <c r="I315" i="11" s="1"/>
  <c r="Y315" i="11" s="1"/>
  <c r="G307" i="11"/>
  <c r="AZ307" i="11" s="1"/>
  <c r="BD304" i="11"/>
  <c r="K290" i="11"/>
  <c r="I290" i="11"/>
  <c r="G290" i="11"/>
  <c r="AZ290" i="11" s="1"/>
  <c r="BD289" i="11"/>
  <c r="K272" i="11"/>
  <c r="I272" i="11"/>
  <c r="G272" i="11"/>
  <c r="AZ272" i="11" s="1"/>
  <c r="BD271" i="11"/>
  <c r="K257" i="11"/>
  <c r="I257" i="11"/>
  <c r="G257" i="11"/>
  <c r="AZ257" i="11" s="1"/>
  <c r="BD256" i="11"/>
  <c r="K255" i="11"/>
  <c r="I255" i="11"/>
  <c r="G255" i="11"/>
  <c r="AZ255" i="11" s="1"/>
  <c r="BD254" i="11"/>
  <c r="K253" i="11"/>
  <c r="I253" i="11"/>
  <c r="G253" i="11"/>
  <c r="AZ253" i="11" s="1"/>
  <c r="BD252" i="11"/>
  <c r="K251" i="11"/>
  <c r="I251" i="11"/>
  <c r="G251" i="11"/>
  <c r="AZ251" i="11" s="1"/>
  <c r="BD250" i="11"/>
  <c r="K249" i="11"/>
  <c r="I249" i="11"/>
  <c r="G249" i="11"/>
  <c r="AZ249" i="11" s="1"/>
  <c r="BD248" i="11"/>
  <c r="K247" i="11"/>
  <c r="I247" i="11"/>
  <c r="G247" i="11"/>
  <c r="AZ247" i="11" s="1"/>
  <c r="BD246" i="11"/>
  <c r="BD245" i="11"/>
  <c r="BD244" i="11"/>
  <c r="BD243" i="11"/>
  <c r="BD242" i="11"/>
  <c r="BD241" i="11"/>
  <c r="BD240" i="11"/>
  <c r="BD239" i="11"/>
  <c r="BD238" i="11"/>
  <c r="BD237" i="11"/>
  <c r="BD236" i="11"/>
  <c r="K235" i="11"/>
  <c r="I235" i="11"/>
  <c r="G235" i="11"/>
  <c r="AZ235" i="11" s="1"/>
  <c r="BD232" i="11"/>
  <c r="K230" i="11"/>
  <c r="I230" i="11"/>
  <c r="G230" i="11"/>
  <c r="AZ230" i="11" s="1"/>
  <c r="BD229" i="11"/>
  <c r="K228" i="11"/>
  <c r="I228" i="11"/>
  <c r="G228" i="11"/>
  <c r="AZ228" i="11" s="1"/>
  <c r="BD227" i="11"/>
  <c r="K226" i="11"/>
  <c r="I226" i="11"/>
  <c r="G226" i="11"/>
  <c r="AZ226" i="11" s="1"/>
  <c r="BD225" i="11"/>
  <c r="K224" i="11"/>
  <c r="I224" i="11"/>
  <c r="G224" i="11"/>
  <c r="AZ224" i="11" s="1"/>
  <c r="BD223" i="11"/>
  <c r="K222" i="11"/>
  <c r="I222" i="11"/>
  <c r="G222" i="11"/>
  <c r="AZ222" i="11" s="1"/>
  <c r="BD221" i="11"/>
  <c r="K220" i="11"/>
  <c r="I220" i="11"/>
  <c r="G220" i="11"/>
  <c r="AZ220" i="11" s="1"/>
  <c r="BD219" i="11"/>
  <c r="BD218" i="11"/>
  <c r="BD217" i="11"/>
  <c r="BD216" i="11"/>
  <c r="BD215" i="11"/>
  <c r="BD214" i="11"/>
  <c r="K213" i="11"/>
  <c r="I213" i="11"/>
  <c r="G213" i="11"/>
  <c r="AZ213" i="11" s="1"/>
  <c r="BD212" i="11"/>
  <c r="K211" i="11"/>
  <c r="I211" i="11"/>
  <c r="G211" i="11"/>
  <c r="AZ211" i="11" s="1"/>
  <c r="BD210" i="11"/>
  <c r="BD209" i="11"/>
  <c r="BD208" i="11"/>
  <c r="BD207" i="11"/>
  <c r="BD206" i="11"/>
  <c r="BD205" i="11"/>
  <c r="BD204" i="11"/>
  <c r="BD203" i="11"/>
  <c r="BD202" i="11"/>
  <c r="BD201" i="11"/>
  <c r="BD200" i="11"/>
  <c r="K199" i="11"/>
  <c r="I199" i="11"/>
  <c r="G199" i="11"/>
  <c r="AZ199" i="11" s="1"/>
  <c r="BD198" i="11"/>
  <c r="BD197" i="11"/>
  <c r="BD196" i="11"/>
  <c r="K195" i="11"/>
  <c r="I195" i="11"/>
  <c r="G195" i="11"/>
  <c r="AZ195" i="11" s="1"/>
  <c r="BD194" i="11"/>
  <c r="K193" i="11"/>
  <c r="I193" i="11"/>
  <c r="G193" i="11"/>
  <c r="AZ193" i="11" s="1"/>
  <c r="BD192" i="11"/>
  <c r="BD191" i="11"/>
  <c r="BD190" i="11"/>
  <c r="BD189" i="11"/>
  <c r="BD188" i="11"/>
  <c r="BD187" i="11"/>
  <c r="K185" i="11"/>
  <c r="I185" i="11"/>
  <c r="G185" i="11"/>
  <c r="AZ185" i="11" s="1"/>
  <c r="BD184" i="11"/>
  <c r="BD183" i="11"/>
  <c r="BD182" i="11"/>
  <c r="BD181" i="11"/>
  <c r="BD180" i="11"/>
  <c r="BD179" i="11"/>
  <c r="BD178" i="11"/>
  <c r="BD177" i="11"/>
  <c r="BD176" i="11"/>
  <c r="BD175" i="11"/>
  <c r="BD174" i="11"/>
  <c r="BD173" i="11"/>
  <c r="BD172" i="11"/>
  <c r="BD171" i="11"/>
  <c r="BD170" i="11"/>
  <c r="BD169" i="11"/>
  <c r="BD168" i="11"/>
  <c r="BD167" i="11"/>
  <c r="BD166" i="11"/>
  <c r="BD165" i="11"/>
  <c r="BD164" i="11"/>
  <c r="BD163" i="11"/>
  <c r="K161" i="11"/>
  <c r="I161" i="11"/>
  <c r="G161" i="11"/>
  <c r="AZ161" i="11" s="1"/>
  <c r="BD160" i="11"/>
  <c r="BD159" i="11"/>
  <c r="BD158" i="11"/>
  <c r="BD157" i="11"/>
  <c r="BD156" i="11"/>
  <c r="BD155" i="11"/>
  <c r="K151" i="11"/>
  <c r="I151" i="11"/>
  <c r="G151" i="11"/>
  <c r="AZ151" i="11" s="1"/>
  <c r="BD150" i="11"/>
  <c r="BD149" i="11"/>
  <c r="BD148" i="11"/>
  <c r="K145" i="11"/>
  <c r="I145" i="11"/>
  <c r="G145" i="11"/>
  <c r="AZ145" i="11" s="1"/>
  <c r="BD144" i="11"/>
  <c r="BD143" i="11"/>
  <c r="BD142" i="11"/>
  <c r="BD141" i="11"/>
  <c r="BD140" i="11"/>
  <c r="BD139" i="11"/>
  <c r="BD138" i="11"/>
  <c r="BD137" i="11"/>
  <c r="BD136" i="11"/>
  <c r="BD135" i="11"/>
  <c r="BD134" i="11"/>
  <c r="BD133" i="11"/>
  <c r="BD132" i="11"/>
  <c r="BD131" i="11"/>
  <c r="BD130" i="11"/>
  <c r="BD129" i="11"/>
  <c r="BD128" i="11"/>
  <c r="BD127" i="11"/>
  <c r="BD126" i="11"/>
  <c r="BD125" i="11"/>
  <c r="BD124" i="11"/>
  <c r="BD123" i="11"/>
  <c r="BD122" i="11"/>
  <c r="BD121" i="11"/>
  <c r="BD120" i="11"/>
  <c r="BD119" i="11"/>
  <c r="K116" i="11"/>
  <c r="I116" i="11"/>
  <c r="G116" i="11"/>
  <c r="AZ116" i="11" s="1"/>
  <c r="BD115" i="11"/>
  <c r="BD114" i="11"/>
  <c r="BD113" i="11"/>
  <c r="BD112" i="11"/>
  <c r="BD111" i="11"/>
  <c r="BD110" i="11"/>
  <c r="BD109" i="11"/>
  <c r="BD108" i="11"/>
  <c r="BD107" i="11"/>
  <c r="K104" i="11"/>
  <c r="I104" i="11"/>
  <c r="G104" i="11"/>
  <c r="AZ104" i="11" s="1"/>
  <c r="BD103" i="11"/>
  <c r="K102" i="11"/>
  <c r="I102" i="11"/>
  <c r="G102" i="11"/>
  <c r="AZ102" i="11" s="1"/>
  <c r="BD101" i="11"/>
  <c r="K100" i="11"/>
  <c r="I100" i="11"/>
  <c r="G100" i="11"/>
  <c r="AZ100" i="11" s="1"/>
  <c r="BD99" i="11"/>
  <c r="K98" i="11"/>
  <c r="I98" i="11"/>
  <c r="G98" i="11"/>
  <c r="AZ98" i="11" s="1"/>
  <c r="BD97" i="11"/>
  <c r="K96" i="11"/>
  <c r="I96" i="11"/>
  <c r="G96" i="11"/>
  <c r="AZ96" i="11" s="1"/>
  <c r="BD95" i="11"/>
  <c r="K94" i="11"/>
  <c r="I94" i="11"/>
  <c r="G94" i="11"/>
  <c r="AZ94" i="11" s="1"/>
  <c r="BD93" i="11"/>
  <c r="BD92" i="11"/>
  <c r="BD91" i="11"/>
  <c r="K90" i="11"/>
  <c r="I90" i="11"/>
  <c r="G90" i="11"/>
  <c r="AZ90" i="11" s="1"/>
  <c r="BD89" i="11"/>
  <c r="K88" i="11"/>
  <c r="I88" i="11"/>
  <c r="G88" i="11"/>
  <c r="AZ88" i="11" s="1"/>
  <c r="BD87" i="11"/>
  <c r="K86" i="11"/>
  <c r="I86" i="11"/>
  <c r="G86" i="11"/>
  <c r="AZ86" i="11" s="1"/>
  <c r="BD85" i="11"/>
  <c r="K84" i="11"/>
  <c r="I84" i="11"/>
  <c r="G84" i="11"/>
  <c r="AZ84" i="11" s="1"/>
  <c r="BD83" i="11"/>
  <c r="K82" i="11"/>
  <c r="I82" i="11"/>
  <c r="G82" i="11"/>
  <c r="AZ82" i="11" s="1"/>
  <c r="BD81" i="11"/>
  <c r="K80" i="11"/>
  <c r="I80" i="11"/>
  <c r="G80" i="11"/>
  <c r="AZ80" i="11" s="1"/>
  <c r="BD79" i="11"/>
  <c r="K78" i="11"/>
  <c r="I78" i="11"/>
  <c r="G78" i="11"/>
  <c r="AZ78" i="11" s="1"/>
  <c r="BD77" i="11"/>
  <c r="K76" i="11"/>
  <c r="I76" i="11"/>
  <c r="G76" i="11"/>
  <c r="AZ76" i="11" s="1"/>
  <c r="BD75" i="11"/>
  <c r="K74" i="11"/>
  <c r="I74" i="11"/>
  <c r="G74" i="11"/>
  <c r="AZ74" i="11" s="1"/>
  <c r="BD73" i="11"/>
  <c r="K72" i="11"/>
  <c r="I72" i="11"/>
  <c r="G72" i="11"/>
  <c r="AZ72" i="11" s="1"/>
  <c r="BD71" i="11"/>
  <c r="K70" i="11"/>
  <c r="I70" i="11"/>
  <c r="G70" i="11"/>
  <c r="AZ70" i="11" s="1"/>
  <c r="BD69" i="11"/>
  <c r="BD68" i="11"/>
  <c r="BD67" i="11"/>
  <c r="BD66" i="11"/>
  <c r="BD65" i="11"/>
  <c r="BD64" i="11"/>
  <c r="BD63" i="11"/>
  <c r="BD62" i="11"/>
  <c r="BD61" i="11"/>
  <c r="BD60" i="11"/>
  <c r="BD59" i="11"/>
  <c r="BD58" i="11"/>
  <c r="BD57" i="11"/>
  <c r="BD56" i="11"/>
  <c r="K52" i="11"/>
  <c r="I52" i="11"/>
  <c r="G52" i="11"/>
  <c r="AZ52" i="11" s="1"/>
  <c r="BD51" i="11"/>
  <c r="K47" i="11"/>
  <c r="I47" i="11"/>
  <c r="G47" i="11"/>
  <c r="AZ47" i="11" s="1"/>
  <c r="BD46" i="11"/>
  <c r="BD45" i="11"/>
  <c r="BD44" i="11"/>
  <c r="BD43" i="11"/>
  <c r="BD42" i="11"/>
  <c r="BD41" i="11"/>
  <c r="BD40" i="11"/>
  <c r="BD39" i="11"/>
  <c r="K35" i="11"/>
  <c r="I35" i="11"/>
  <c r="G35" i="11"/>
  <c r="AZ35" i="11" s="1"/>
  <c r="BD34" i="11"/>
  <c r="K30" i="11"/>
  <c r="I30" i="11"/>
  <c r="G30" i="11"/>
  <c r="AZ30" i="11" s="1"/>
  <c r="BD29" i="11"/>
  <c r="BD28" i="11"/>
  <c r="BD27" i="11"/>
  <c r="BD26" i="11"/>
  <c r="BD25" i="11"/>
  <c r="BD24" i="11"/>
  <c r="BD23" i="11"/>
  <c r="BD22" i="11"/>
  <c r="BD21" i="11"/>
  <c r="BD20" i="11"/>
  <c r="BD19" i="11"/>
  <c r="BD18" i="11"/>
  <c r="BD17" i="11"/>
  <c r="K12" i="11"/>
  <c r="I12" i="11"/>
  <c r="G12" i="11"/>
  <c r="AZ12" i="11" s="1"/>
  <c r="BD11" i="11"/>
  <c r="K8" i="11"/>
  <c r="I8" i="11"/>
  <c r="G8" i="11"/>
  <c r="AZ8" i="11" s="1"/>
  <c r="BD822" i="10"/>
  <c r="BD821" i="10"/>
  <c r="BD820" i="10"/>
  <c r="BD819" i="10"/>
  <c r="BD818" i="10"/>
  <c r="BD817" i="10"/>
  <c r="BD816" i="10"/>
  <c r="BD815" i="10"/>
  <c r="BD814" i="10"/>
  <c r="BD813" i="10"/>
  <c r="BD812" i="10"/>
  <c r="BD811" i="10"/>
  <c r="BD810" i="10"/>
  <c r="BD809" i="10"/>
  <c r="BD808" i="10"/>
  <c r="BD807" i="10"/>
  <c r="BD806" i="10"/>
  <c r="BD805" i="10"/>
  <c r="BD804" i="10"/>
  <c r="BD803" i="10"/>
  <c r="BD802" i="10"/>
  <c r="BD801" i="10"/>
  <c r="BD800" i="10"/>
  <c r="BD799" i="10"/>
  <c r="BD798" i="10"/>
  <c r="BD797" i="10"/>
  <c r="BD796" i="10"/>
  <c r="BD795" i="10"/>
  <c r="K794" i="10"/>
  <c r="I794" i="10"/>
  <c r="G794" i="10"/>
  <c r="AZ794" i="10" s="1"/>
  <c r="BD793" i="10"/>
  <c r="BD792" i="10"/>
  <c r="BD791" i="10"/>
  <c r="BD790" i="10"/>
  <c r="BD789" i="10"/>
  <c r="BD788" i="10"/>
  <c r="BD787" i="10"/>
  <c r="BD786" i="10"/>
  <c r="BD785" i="10"/>
  <c r="BD784" i="10"/>
  <c r="BD783" i="10"/>
  <c r="BD782" i="10"/>
  <c r="BD781" i="10"/>
  <c r="BD780" i="10"/>
  <c r="BD779" i="10"/>
  <c r="BD778" i="10"/>
  <c r="BD777" i="10"/>
  <c r="BD776" i="10"/>
  <c r="BD775" i="10"/>
  <c r="BD774" i="10"/>
  <c r="BD773" i="10"/>
  <c r="BD772" i="10"/>
  <c r="BD771" i="10"/>
  <c r="BD770" i="10"/>
  <c r="BD769" i="10"/>
  <c r="BD768" i="10"/>
  <c r="BD767" i="10"/>
  <c r="BD766" i="10"/>
  <c r="BD765" i="10"/>
  <c r="BD764" i="10"/>
  <c r="BD763" i="10"/>
  <c r="BD762" i="10"/>
  <c r="K761" i="10"/>
  <c r="I761" i="10"/>
  <c r="I823" i="10" s="1"/>
  <c r="Y823" i="10" s="1"/>
  <c r="G761" i="10"/>
  <c r="AZ761" i="10" s="1"/>
  <c r="BD758" i="10"/>
  <c r="BD757" i="10"/>
  <c r="K755" i="10"/>
  <c r="I755" i="10"/>
  <c r="G755" i="10"/>
  <c r="AZ755" i="10" s="1"/>
  <c r="BD754" i="10"/>
  <c r="K753" i="10"/>
  <c r="I753" i="10"/>
  <c r="G753" i="10"/>
  <c r="AZ753" i="10" s="1"/>
  <c r="BD752" i="10"/>
  <c r="BD751" i="10"/>
  <c r="BD750" i="10"/>
  <c r="BD749" i="10"/>
  <c r="BD748" i="10"/>
  <c r="BD747" i="10"/>
  <c r="BD746" i="10"/>
  <c r="BD745" i="10"/>
  <c r="BD744" i="10"/>
  <c r="BD743" i="10"/>
  <c r="BD742" i="10"/>
  <c r="BD741" i="10"/>
  <c r="BD740" i="10"/>
  <c r="BD739" i="10"/>
  <c r="BD738" i="10"/>
  <c r="BD737" i="10"/>
  <c r="BD736" i="10"/>
  <c r="BD735" i="10"/>
  <c r="BD734" i="10"/>
  <c r="BD733" i="10"/>
  <c r="K731" i="10"/>
  <c r="I731" i="10"/>
  <c r="G731" i="10"/>
  <c r="AZ731" i="10" s="1"/>
  <c r="BD730" i="10"/>
  <c r="BD729" i="10"/>
  <c r="BD728" i="10"/>
  <c r="BD727" i="10"/>
  <c r="BD726" i="10"/>
  <c r="BD725" i="10"/>
  <c r="BD724" i="10"/>
  <c r="BD723" i="10"/>
  <c r="BD722" i="10"/>
  <c r="K721" i="10"/>
  <c r="I721" i="10"/>
  <c r="G721" i="10"/>
  <c r="AZ721" i="10" s="1"/>
  <c r="BD720" i="10"/>
  <c r="K719" i="10"/>
  <c r="I719" i="10"/>
  <c r="G719" i="10"/>
  <c r="AZ719" i="10" s="1"/>
  <c r="BD718" i="10"/>
  <c r="K717" i="10"/>
  <c r="I717" i="10"/>
  <c r="G717" i="10"/>
  <c r="AZ717" i="10" s="1"/>
  <c r="BD716" i="10"/>
  <c r="BD715" i="10"/>
  <c r="BD714" i="10"/>
  <c r="BD713" i="10"/>
  <c r="BD712" i="10"/>
  <c r="BD711" i="10"/>
  <c r="BD710" i="10"/>
  <c r="BD709" i="10"/>
  <c r="BD708" i="10"/>
  <c r="K707" i="10"/>
  <c r="I707" i="10"/>
  <c r="I759" i="10" s="1"/>
  <c r="Y759" i="10" s="1"/>
  <c r="G707" i="10"/>
  <c r="AZ707" i="10" s="1"/>
  <c r="BD704" i="10"/>
  <c r="K703" i="10"/>
  <c r="I703" i="10"/>
  <c r="G703" i="10"/>
  <c r="AZ703" i="10" s="1"/>
  <c r="BD702" i="10"/>
  <c r="K701" i="10"/>
  <c r="I701" i="10"/>
  <c r="G701" i="10"/>
  <c r="AZ701" i="10" s="1"/>
  <c r="BD700" i="10"/>
  <c r="K699" i="10"/>
  <c r="I699" i="10"/>
  <c r="G699" i="10"/>
  <c r="AZ699" i="10" s="1"/>
  <c r="BD698" i="10"/>
  <c r="BD697" i="10"/>
  <c r="BD696" i="10"/>
  <c r="BD695" i="10"/>
  <c r="BD694" i="10"/>
  <c r="BD693" i="10"/>
  <c r="BD692" i="10"/>
  <c r="BD691" i="10"/>
  <c r="BD690" i="10"/>
  <c r="BD689" i="10"/>
  <c r="BD688" i="10"/>
  <c r="BD687" i="10"/>
  <c r="BD686" i="10"/>
  <c r="BD685" i="10"/>
  <c r="BD684" i="10"/>
  <c r="BD683" i="10"/>
  <c r="BD682" i="10"/>
  <c r="BD681" i="10"/>
  <c r="BD680" i="10"/>
  <c r="BD679" i="10"/>
  <c r="BD678" i="10"/>
  <c r="BD677" i="10"/>
  <c r="BD676" i="10"/>
  <c r="BD675" i="10"/>
  <c r="BD674" i="10"/>
  <c r="BD673" i="10"/>
  <c r="BD672" i="10"/>
  <c r="BD671" i="10"/>
  <c r="BD670" i="10"/>
  <c r="BD669" i="10"/>
  <c r="BD668" i="10"/>
  <c r="BD667" i="10"/>
  <c r="BD666" i="10"/>
  <c r="BD665" i="10"/>
  <c r="BD664" i="10"/>
  <c r="BD663" i="10"/>
  <c r="BD662" i="10"/>
  <c r="BD661" i="10"/>
  <c r="BD660" i="10"/>
  <c r="BD659" i="10"/>
  <c r="BD658" i="10"/>
  <c r="BD657" i="10"/>
  <c r="BD656" i="10"/>
  <c r="BD655" i="10"/>
  <c r="BD654" i="10"/>
  <c r="K653" i="10"/>
  <c r="I653" i="10"/>
  <c r="G653" i="10"/>
  <c r="AZ653" i="10" s="1"/>
  <c r="BD652" i="10"/>
  <c r="K648" i="10"/>
  <c r="K705" i="10" s="1"/>
  <c r="X705" i="10" s="1"/>
  <c r="I648" i="10"/>
  <c r="I705" i="10" s="1"/>
  <c r="Y705" i="10" s="1"/>
  <c r="G648" i="10"/>
  <c r="AZ648" i="10" s="1"/>
  <c r="BD645" i="10"/>
  <c r="K643" i="10"/>
  <c r="I643" i="10"/>
  <c r="G643" i="10"/>
  <c r="AZ643" i="10" s="1"/>
  <c r="BD642" i="10"/>
  <c r="K641" i="10"/>
  <c r="I641" i="10"/>
  <c r="G641" i="10"/>
  <c r="AZ641" i="10" s="1"/>
  <c r="BD640" i="10"/>
  <c r="K639" i="10"/>
  <c r="I639" i="10"/>
  <c r="G639" i="10"/>
  <c r="AZ639" i="10" s="1"/>
  <c r="BD638" i="10"/>
  <c r="K637" i="10"/>
  <c r="I637" i="10"/>
  <c r="G637" i="10"/>
  <c r="AZ637" i="10" s="1"/>
  <c r="BD636" i="10"/>
  <c r="BD635" i="10"/>
  <c r="BD634" i="10"/>
  <c r="BD633" i="10"/>
  <c r="BD632" i="10"/>
  <c r="BD631" i="10"/>
  <c r="BD630" i="10"/>
  <c r="BD629" i="10"/>
  <c r="BD628" i="10"/>
  <c r="BD627" i="10"/>
  <c r="BD626" i="10"/>
  <c r="BD625" i="10"/>
  <c r="BD624" i="10"/>
  <c r="BD623" i="10"/>
  <c r="BD622" i="10"/>
  <c r="BD621" i="10"/>
  <c r="BD620" i="10"/>
  <c r="BD619" i="10"/>
  <c r="BD618" i="10"/>
  <c r="BD617" i="10"/>
  <c r="BD616" i="10"/>
  <c r="BD615" i="10"/>
  <c r="BD614" i="10"/>
  <c r="BD613" i="10"/>
  <c r="BD612" i="10"/>
  <c r="BD611" i="10"/>
  <c r="BD610" i="10"/>
  <c r="K608" i="10"/>
  <c r="I608" i="10"/>
  <c r="G608" i="10"/>
  <c r="AZ608" i="10" s="1"/>
  <c r="BD607" i="10"/>
  <c r="BD606" i="10"/>
  <c r="BD605" i="10"/>
  <c r="K603" i="10"/>
  <c r="I603" i="10"/>
  <c r="G603" i="10"/>
  <c r="AZ603" i="10" s="1"/>
  <c r="BD602" i="10"/>
  <c r="BD601" i="10"/>
  <c r="BD600" i="10"/>
  <c r="K599" i="10"/>
  <c r="I599" i="10"/>
  <c r="G599" i="10"/>
  <c r="AZ599" i="10" s="1"/>
  <c r="BD596" i="10"/>
  <c r="K595" i="10"/>
  <c r="K597" i="10" s="1"/>
  <c r="X597" i="10" s="1"/>
  <c r="I595" i="10"/>
  <c r="G595" i="10"/>
  <c r="AZ595" i="10" s="1"/>
  <c r="BD592" i="10"/>
  <c r="BD591" i="10"/>
  <c r="BD590" i="10"/>
  <c r="BD589" i="10"/>
  <c r="BD588" i="10"/>
  <c r="BD587" i="10"/>
  <c r="BD586" i="10"/>
  <c r="BD585" i="10"/>
  <c r="BD584" i="10"/>
  <c r="BD583" i="10"/>
  <c r="BD582" i="10"/>
  <c r="K581" i="10"/>
  <c r="I581" i="10"/>
  <c r="G581" i="10"/>
  <c r="AZ581" i="10" s="1"/>
  <c r="BD580" i="10"/>
  <c r="BD579" i="10"/>
  <c r="BD578" i="10"/>
  <c r="BD577" i="10"/>
  <c r="K576" i="10"/>
  <c r="I576" i="10"/>
  <c r="G576" i="10"/>
  <c r="AZ576" i="10" s="1"/>
  <c r="BD575" i="10"/>
  <c r="K574" i="10"/>
  <c r="I574" i="10"/>
  <c r="G574" i="10"/>
  <c r="AZ574" i="10" s="1"/>
  <c r="BD573" i="10"/>
  <c r="K572" i="10"/>
  <c r="I572" i="10"/>
  <c r="G572" i="10"/>
  <c r="AZ572" i="10" s="1"/>
  <c r="BD571" i="10"/>
  <c r="K569" i="10"/>
  <c r="I569" i="10"/>
  <c r="G569" i="10"/>
  <c r="AZ569" i="10" s="1"/>
  <c r="BD568" i="10"/>
  <c r="BD567" i="10"/>
  <c r="BD566" i="10"/>
  <c r="BD565" i="10"/>
  <c r="BD564" i="10"/>
  <c r="BD563" i="10"/>
  <c r="BD562" i="10"/>
  <c r="BD561" i="10"/>
  <c r="K558" i="10"/>
  <c r="I558" i="10"/>
  <c r="G558" i="10"/>
  <c r="AZ558" i="10" s="1"/>
  <c r="BD557" i="10"/>
  <c r="BD556" i="10"/>
  <c r="BD555" i="10"/>
  <c r="BD554" i="10"/>
  <c r="K552" i="10"/>
  <c r="I552" i="10"/>
  <c r="G552" i="10"/>
  <c r="AZ552" i="10" s="1"/>
  <c r="BD549" i="10"/>
  <c r="BD548" i="10"/>
  <c r="K546" i="10"/>
  <c r="I546" i="10"/>
  <c r="G546" i="10"/>
  <c r="AZ546" i="10" s="1"/>
  <c r="BD545" i="10"/>
  <c r="BD544" i="10"/>
  <c r="K542" i="10"/>
  <c r="I542" i="10"/>
  <c r="G542" i="10"/>
  <c r="AZ542" i="10" s="1"/>
  <c r="BD541" i="10"/>
  <c r="K540" i="10"/>
  <c r="I540" i="10"/>
  <c r="G540" i="10"/>
  <c r="AZ540" i="10" s="1"/>
  <c r="BD539" i="10"/>
  <c r="BD538" i="10"/>
  <c r="K537" i="10"/>
  <c r="I537" i="10"/>
  <c r="G537" i="10"/>
  <c r="AZ537" i="10" s="1"/>
  <c r="BD536" i="10"/>
  <c r="BD535" i="10"/>
  <c r="K532" i="10"/>
  <c r="I532" i="10"/>
  <c r="G532" i="10"/>
  <c r="AZ532" i="10" s="1"/>
  <c r="BD531" i="10"/>
  <c r="BD530" i="10"/>
  <c r="K529" i="10"/>
  <c r="I529" i="10"/>
  <c r="G529" i="10"/>
  <c r="AZ529" i="10" s="1"/>
  <c r="BD526" i="10"/>
  <c r="K525" i="10"/>
  <c r="I525" i="10"/>
  <c r="G525" i="10"/>
  <c r="AZ525" i="10" s="1"/>
  <c r="BD524" i="10"/>
  <c r="BD523" i="10"/>
  <c r="BD522" i="10"/>
  <c r="BD521" i="10"/>
  <c r="BD520" i="10"/>
  <c r="BD519" i="10"/>
  <c r="BD518" i="10"/>
  <c r="BD517" i="10"/>
  <c r="BD516" i="10"/>
  <c r="BD515" i="10"/>
  <c r="BD514" i="10"/>
  <c r="K512" i="10"/>
  <c r="I512" i="10"/>
  <c r="G512" i="10"/>
  <c r="AZ512" i="10" s="1"/>
  <c r="BD509" i="10"/>
  <c r="K508" i="10"/>
  <c r="K510" i="10" s="1"/>
  <c r="X510" i="10" s="1"/>
  <c r="I508" i="10"/>
  <c r="I510" i="10" s="1"/>
  <c r="Y510" i="10" s="1"/>
  <c r="G508" i="10"/>
  <c r="AZ508" i="10" s="1"/>
  <c r="BD505" i="10"/>
  <c r="BD504" i="10"/>
  <c r="BD503" i="10"/>
  <c r="BD502" i="10"/>
  <c r="BD501" i="10"/>
  <c r="BD500" i="10"/>
  <c r="BD499" i="10"/>
  <c r="BD498" i="10"/>
  <c r="BD497" i="10"/>
  <c r="BD496" i="10"/>
  <c r="BD495" i="10"/>
  <c r="BD494" i="10"/>
  <c r="BD493" i="10"/>
  <c r="BD492" i="10"/>
  <c r="BD491" i="10"/>
  <c r="BD490" i="10"/>
  <c r="BD489" i="10"/>
  <c r="BD488" i="10"/>
  <c r="BD487" i="10"/>
  <c r="BD486" i="10"/>
  <c r="BD485" i="10"/>
  <c r="BD484" i="10"/>
  <c r="BD483" i="10"/>
  <c r="BD482" i="10"/>
  <c r="BD481" i="10"/>
  <c r="BD480" i="10"/>
  <c r="BD479" i="10"/>
  <c r="BD478" i="10"/>
  <c r="BD477" i="10"/>
  <c r="BD476" i="10"/>
  <c r="BD475" i="10"/>
  <c r="K474" i="10"/>
  <c r="I474" i="10"/>
  <c r="G474" i="10"/>
  <c r="AZ474" i="10" s="1"/>
  <c r="BD473" i="10"/>
  <c r="K472" i="10"/>
  <c r="I472" i="10"/>
  <c r="G472" i="10"/>
  <c r="AZ472" i="10" s="1"/>
  <c r="BD471" i="10"/>
  <c r="K469" i="10"/>
  <c r="K506" i="10" s="1"/>
  <c r="X506" i="10" s="1"/>
  <c r="I469" i="10"/>
  <c r="I506" i="10" s="1"/>
  <c r="Y506" i="10" s="1"/>
  <c r="G469" i="10"/>
  <c r="AZ469" i="10" s="1"/>
  <c r="BD466" i="10"/>
  <c r="K465" i="10"/>
  <c r="K467" i="10" s="1"/>
  <c r="X467" i="10" s="1"/>
  <c r="I465" i="10"/>
  <c r="I467" i="10" s="1"/>
  <c r="Y467" i="10" s="1"/>
  <c r="G465" i="10"/>
  <c r="AZ465" i="10" s="1"/>
  <c r="BD462" i="10"/>
  <c r="BD461" i="10"/>
  <c r="K460" i="10"/>
  <c r="I460" i="10"/>
  <c r="G460" i="10"/>
  <c r="AZ460" i="10" s="1"/>
  <c r="BD459" i="10"/>
  <c r="BD458" i="10"/>
  <c r="BD457" i="10"/>
  <c r="K456" i="10"/>
  <c r="I456" i="10"/>
  <c r="G456" i="10"/>
  <c r="AZ456" i="10" s="1"/>
  <c r="BD455" i="10"/>
  <c r="BD454" i="10"/>
  <c r="BD453" i="10"/>
  <c r="K452" i="10"/>
  <c r="I452" i="10"/>
  <c r="G452" i="10"/>
  <c r="AZ452" i="10" s="1"/>
  <c r="BD451" i="10"/>
  <c r="BD450" i="10"/>
  <c r="K449" i="10"/>
  <c r="I449" i="10"/>
  <c r="G449" i="10"/>
  <c r="AZ449" i="10" s="1"/>
  <c r="BD448" i="10"/>
  <c r="BD447" i="10"/>
  <c r="BD446" i="10"/>
  <c r="K445" i="10"/>
  <c r="I445" i="10"/>
  <c r="G445" i="10"/>
  <c r="AZ445" i="10" s="1"/>
  <c r="BD444" i="10"/>
  <c r="BD443" i="10"/>
  <c r="BD442" i="10"/>
  <c r="K441" i="10"/>
  <c r="I441" i="10"/>
  <c r="G441" i="10"/>
  <c r="AZ441" i="10" s="1"/>
  <c r="BD438" i="10"/>
  <c r="BD437" i="10"/>
  <c r="BD436" i="10"/>
  <c r="BD435" i="10"/>
  <c r="BD434" i="10"/>
  <c r="BD433" i="10"/>
  <c r="BD432" i="10"/>
  <c r="BD431" i="10"/>
  <c r="K430" i="10"/>
  <c r="K439" i="10" s="1"/>
  <c r="X439" i="10" s="1"/>
  <c r="I430" i="10"/>
  <c r="I439" i="10" s="1"/>
  <c r="Y439" i="10" s="1"/>
  <c r="G430" i="10"/>
  <c r="AZ430" i="10" s="1"/>
  <c r="BD427" i="10"/>
  <c r="BD426" i="10"/>
  <c r="BD425" i="10"/>
  <c r="BD424" i="10"/>
  <c r="BD423" i="10"/>
  <c r="BD422" i="10"/>
  <c r="BD421" i="10"/>
  <c r="BD420" i="10"/>
  <c r="BD419" i="10"/>
  <c r="BD418" i="10"/>
  <c r="BD417" i="10"/>
  <c r="BD416" i="10"/>
  <c r="BD415" i="10"/>
  <c r="BD414" i="10"/>
  <c r="BD413" i="10"/>
  <c r="BD412" i="10"/>
  <c r="BD411" i="10"/>
  <c r="BD410" i="10"/>
  <c r="BD409" i="10"/>
  <c r="BD408" i="10"/>
  <c r="BD407" i="10"/>
  <c r="BD406" i="10"/>
  <c r="BD405" i="10"/>
  <c r="BD404" i="10"/>
  <c r="BD403" i="10"/>
  <c r="BD402" i="10"/>
  <c r="BD401" i="10"/>
  <c r="BD400" i="10"/>
  <c r="BD399" i="10"/>
  <c r="BD398" i="10"/>
  <c r="BD397" i="10"/>
  <c r="K395" i="10"/>
  <c r="I395" i="10"/>
  <c r="G395" i="10"/>
  <c r="AZ395" i="10" s="1"/>
  <c r="BD394" i="10"/>
  <c r="BD393" i="10"/>
  <c r="BD392" i="10"/>
  <c r="BD391" i="10"/>
  <c r="BD390" i="10"/>
  <c r="BD389" i="10"/>
  <c r="BD388" i="10"/>
  <c r="BD387" i="10"/>
  <c r="BD386" i="10"/>
  <c r="BD385" i="10"/>
  <c r="BD384" i="10"/>
  <c r="BD383" i="10"/>
  <c r="BD382" i="10"/>
  <c r="BD381" i="10"/>
  <c r="BD380" i="10"/>
  <c r="BD379" i="10"/>
  <c r="BD378" i="10"/>
  <c r="BD377" i="10"/>
  <c r="BD376" i="10"/>
  <c r="BD375" i="10"/>
  <c r="BD374" i="10"/>
  <c r="BD373" i="10"/>
  <c r="BD372" i="10"/>
  <c r="BD371" i="10"/>
  <c r="BD370" i="10"/>
  <c r="BD369" i="10"/>
  <c r="BD368" i="10"/>
  <c r="BD367" i="10"/>
  <c r="BD366" i="10"/>
  <c r="BD365" i="10"/>
  <c r="BD364" i="10"/>
  <c r="K363" i="10"/>
  <c r="I363" i="10"/>
  <c r="G363" i="10"/>
  <c r="AZ363" i="10" s="1"/>
  <c r="BD362" i="10"/>
  <c r="BD361" i="10"/>
  <c r="BD360" i="10"/>
  <c r="BD359" i="10"/>
  <c r="BD358" i="10"/>
  <c r="BD357" i="10"/>
  <c r="BD356" i="10"/>
  <c r="BD355" i="10"/>
  <c r="BD354" i="10"/>
  <c r="BD353" i="10"/>
  <c r="BD352" i="10"/>
  <c r="K351" i="10"/>
  <c r="I351" i="10"/>
  <c r="G351" i="10"/>
  <c r="AZ351" i="10" s="1"/>
  <c r="BD350" i="10"/>
  <c r="K349" i="10"/>
  <c r="I349" i="10"/>
  <c r="G349" i="10"/>
  <c r="AZ349" i="10" s="1"/>
  <c r="BD348" i="10"/>
  <c r="BD347" i="10"/>
  <c r="BD346" i="10"/>
  <c r="BD345" i="10"/>
  <c r="BD344" i="10"/>
  <c r="BD343" i="10"/>
  <c r="K341" i="10"/>
  <c r="I341" i="10"/>
  <c r="G341" i="10"/>
  <c r="AZ341" i="10" s="1"/>
  <c r="BD340" i="10"/>
  <c r="BD339" i="10"/>
  <c r="BD338" i="10"/>
  <c r="BD337" i="10"/>
  <c r="BD336" i="10"/>
  <c r="BD335" i="10"/>
  <c r="BD334" i="10"/>
  <c r="BD333" i="10"/>
  <c r="BD332" i="10"/>
  <c r="BD331" i="10"/>
  <c r="BD330" i="10"/>
  <c r="BD329" i="10"/>
  <c r="BD328" i="10"/>
  <c r="BD327" i="10"/>
  <c r="BD326" i="10"/>
  <c r="BD325" i="10"/>
  <c r="BD324" i="10"/>
  <c r="BD323" i="10"/>
  <c r="BD322" i="10"/>
  <c r="BD321" i="10"/>
  <c r="BD320" i="10"/>
  <c r="BD319" i="10"/>
  <c r="BD318" i="10"/>
  <c r="K317" i="10"/>
  <c r="I317" i="10"/>
  <c r="G317" i="10"/>
  <c r="AZ317" i="10" s="1"/>
  <c r="BD314" i="10"/>
  <c r="BD313" i="10"/>
  <c r="BD312" i="10"/>
  <c r="BD311" i="10"/>
  <c r="BD310" i="10"/>
  <c r="BD309" i="10"/>
  <c r="K307" i="10"/>
  <c r="K315" i="10" s="1"/>
  <c r="X315" i="10" s="1"/>
  <c r="I307" i="10"/>
  <c r="G307" i="10"/>
  <c r="AZ307" i="10" s="1"/>
  <c r="BD304" i="10"/>
  <c r="K290" i="10"/>
  <c r="I290" i="10"/>
  <c r="G290" i="10"/>
  <c r="AZ290" i="10" s="1"/>
  <c r="BD289" i="10"/>
  <c r="K272" i="10"/>
  <c r="I272" i="10"/>
  <c r="G272" i="10"/>
  <c r="AZ272" i="10" s="1"/>
  <c r="BD271" i="10"/>
  <c r="K257" i="10"/>
  <c r="I257" i="10"/>
  <c r="G257" i="10"/>
  <c r="AZ257" i="10" s="1"/>
  <c r="BD256" i="10"/>
  <c r="K255" i="10"/>
  <c r="I255" i="10"/>
  <c r="G255" i="10"/>
  <c r="AZ255" i="10" s="1"/>
  <c r="BD254" i="10"/>
  <c r="K253" i="10"/>
  <c r="I253" i="10"/>
  <c r="G253" i="10"/>
  <c r="AZ253" i="10" s="1"/>
  <c r="BD252" i="10"/>
  <c r="K251" i="10"/>
  <c r="I251" i="10"/>
  <c r="G251" i="10"/>
  <c r="AZ251" i="10" s="1"/>
  <c r="BD250" i="10"/>
  <c r="K249" i="10"/>
  <c r="I249" i="10"/>
  <c r="G249" i="10"/>
  <c r="AZ249" i="10" s="1"/>
  <c r="BD248" i="10"/>
  <c r="K247" i="10"/>
  <c r="I247" i="10"/>
  <c r="G247" i="10"/>
  <c r="AZ247" i="10" s="1"/>
  <c r="BD246" i="10"/>
  <c r="BD245" i="10"/>
  <c r="BD244" i="10"/>
  <c r="BD243" i="10"/>
  <c r="BD242" i="10"/>
  <c r="BD241" i="10"/>
  <c r="BD240" i="10"/>
  <c r="BD239" i="10"/>
  <c r="BD238" i="10"/>
  <c r="BD237" i="10"/>
  <c r="BD236" i="10"/>
  <c r="K235" i="10"/>
  <c r="I235" i="10"/>
  <c r="G235" i="10"/>
  <c r="AZ235" i="10" s="1"/>
  <c r="BD232" i="10"/>
  <c r="K230" i="10"/>
  <c r="I230" i="10"/>
  <c r="G230" i="10"/>
  <c r="AZ230" i="10" s="1"/>
  <c r="BD229" i="10"/>
  <c r="K228" i="10"/>
  <c r="I228" i="10"/>
  <c r="G228" i="10"/>
  <c r="AZ228" i="10" s="1"/>
  <c r="BD227" i="10"/>
  <c r="K226" i="10"/>
  <c r="I226" i="10"/>
  <c r="G226" i="10"/>
  <c r="AZ226" i="10" s="1"/>
  <c r="BD225" i="10"/>
  <c r="K224" i="10"/>
  <c r="I224" i="10"/>
  <c r="G224" i="10"/>
  <c r="AZ224" i="10" s="1"/>
  <c r="BD223" i="10"/>
  <c r="K222" i="10"/>
  <c r="I222" i="10"/>
  <c r="G222" i="10"/>
  <c r="AZ222" i="10" s="1"/>
  <c r="BD221" i="10"/>
  <c r="K220" i="10"/>
  <c r="I220" i="10"/>
  <c r="G220" i="10"/>
  <c r="AZ220" i="10" s="1"/>
  <c r="BD219" i="10"/>
  <c r="BD218" i="10"/>
  <c r="BD217" i="10"/>
  <c r="BD216" i="10"/>
  <c r="BD215" i="10"/>
  <c r="BD214" i="10"/>
  <c r="K213" i="10"/>
  <c r="I213" i="10"/>
  <c r="G213" i="10"/>
  <c r="AZ213" i="10" s="1"/>
  <c r="BD212" i="10"/>
  <c r="K211" i="10"/>
  <c r="I211" i="10"/>
  <c r="G211" i="10"/>
  <c r="AZ211" i="10" s="1"/>
  <c r="BD210" i="10"/>
  <c r="BD209" i="10"/>
  <c r="BD208" i="10"/>
  <c r="BD207" i="10"/>
  <c r="BD206" i="10"/>
  <c r="BD205" i="10"/>
  <c r="BD204" i="10"/>
  <c r="BD203" i="10"/>
  <c r="BD202" i="10"/>
  <c r="BD201" i="10"/>
  <c r="BD200" i="10"/>
  <c r="K199" i="10"/>
  <c r="I199" i="10"/>
  <c r="G199" i="10"/>
  <c r="AZ199" i="10" s="1"/>
  <c r="BD198" i="10"/>
  <c r="BD197" i="10"/>
  <c r="BD196" i="10"/>
  <c r="K195" i="10"/>
  <c r="I195" i="10"/>
  <c r="G195" i="10"/>
  <c r="AZ195" i="10" s="1"/>
  <c r="BD194" i="10"/>
  <c r="K193" i="10"/>
  <c r="I193" i="10"/>
  <c r="G193" i="10"/>
  <c r="AZ193" i="10" s="1"/>
  <c r="BD192" i="10"/>
  <c r="BD191" i="10"/>
  <c r="BD190" i="10"/>
  <c r="BD189" i="10"/>
  <c r="BD188" i="10"/>
  <c r="BD187" i="10"/>
  <c r="K185" i="10"/>
  <c r="I185" i="10"/>
  <c r="G185" i="10"/>
  <c r="AZ185" i="10" s="1"/>
  <c r="BD184" i="10"/>
  <c r="BD183" i="10"/>
  <c r="BD182" i="10"/>
  <c r="BD181" i="10"/>
  <c r="BD180" i="10"/>
  <c r="BD179" i="10"/>
  <c r="BD178" i="10"/>
  <c r="BD177" i="10"/>
  <c r="BD176" i="10"/>
  <c r="BD175" i="10"/>
  <c r="BD174" i="10"/>
  <c r="BD173" i="10"/>
  <c r="BD172" i="10"/>
  <c r="BD171" i="10"/>
  <c r="BD170" i="10"/>
  <c r="BD169" i="10"/>
  <c r="BD168" i="10"/>
  <c r="BD167" i="10"/>
  <c r="BD166" i="10"/>
  <c r="BD165" i="10"/>
  <c r="BD164" i="10"/>
  <c r="BD163" i="10"/>
  <c r="K161" i="10"/>
  <c r="I161" i="10"/>
  <c r="G161" i="10"/>
  <c r="AZ161" i="10" s="1"/>
  <c r="BD160" i="10"/>
  <c r="BD159" i="10"/>
  <c r="BD158" i="10"/>
  <c r="BD157" i="10"/>
  <c r="BD156" i="10"/>
  <c r="BD155" i="10"/>
  <c r="K151" i="10"/>
  <c r="I151" i="10"/>
  <c r="G151" i="10"/>
  <c r="AZ151" i="10" s="1"/>
  <c r="BD150" i="10"/>
  <c r="BD149" i="10"/>
  <c r="BD148" i="10"/>
  <c r="K145" i="10"/>
  <c r="I145" i="10"/>
  <c r="G145" i="10"/>
  <c r="AZ145" i="10" s="1"/>
  <c r="BD144" i="10"/>
  <c r="BD143" i="10"/>
  <c r="BD142" i="10"/>
  <c r="BD141" i="10"/>
  <c r="BD140" i="10"/>
  <c r="BD139" i="10"/>
  <c r="BD138" i="10"/>
  <c r="BD137" i="10"/>
  <c r="BD136" i="10"/>
  <c r="BD135" i="10"/>
  <c r="BD134" i="10"/>
  <c r="BD133" i="10"/>
  <c r="BD132" i="10"/>
  <c r="BD131" i="10"/>
  <c r="BD130" i="10"/>
  <c r="BD129" i="10"/>
  <c r="BD128" i="10"/>
  <c r="BD127" i="10"/>
  <c r="BD126" i="10"/>
  <c r="BD125" i="10"/>
  <c r="BD124" i="10"/>
  <c r="BD123" i="10"/>
  <c r="BD122" i="10"/>
  <c r="BD121" i="10"/>
  <c r="BD120" i="10"/>
  <c r="BD119" i="10"/>
  <c r="K116" i="10"/>
  <c r="I116" i="10"/>
  <c r="G116" i="10"/>
  <c r="AZ116" i="10" s="1"/>
  <c r="BD115" i="10"/>
  <c r="BD114" i="10"/>
  <c r="BD113" i="10"/>
  <c r="BD112" i="10"/>
  <c r="BD111" i="10"/>
  <c r="BD110" i="10"/>
  <c r="BD109" i="10"/>
  <c r="BD108" i="10"/>
  <c r="BD107" i="10"/>
  <c r="K104" i="10"/>
  <c r="I104" i="10"/>
  <c r="G104" i="10"/>
  <c r="AZ104" i="10" s="1"/>
  <c r="BD103" i="10"/>
  <c r="K102" i="10"/>
  <c r="I102" i="10"/>
  <c r="G102" i="10"/>
  <c r="AZ102" i="10" s="1"/>
  <c r="BD101" i="10"/>
  <c r="K100" i="10"/>
  <c r="I100" i="10"/>
  <c r="G100" i="10"/>
  <c r="AZ100" i="10" s="1"/>
  <c r="BD99" i="10"/>
  <c r="K98" i="10"/>
  <c r="I98" i="10"/>
  <c r="G98" i="10"/>
  <c r="AZ98" i="10" s="1"/>
  <c r="BD97" i="10"/>
  <c r="K96" i="10"/>
  <c r="I96" i="10"/>
  <c r="G96" i="10"/>
  <c r="AZ96" i="10" s="1"/>
  <c r="BD95" i="10"/>
  <c r="K94" i="10"/>
  <c r="I94" i="10"/>
  <c r="G94" i="10"/>
  <c r="AZ94" i="10" s="1"/>
  <c r="BD93" i="10"/>
  <c r="BD92" i="10"/>
  <c r="BD91" i="10"/>
  <c r="K90" i="10"/>
  <c r="I90" i="10"/>
  <c r="G90" i="10"/>
  <c r="AZ90" i="10" s="1"/>
  <c r="BD89" i="10"/>
  <c r="K88" i="10"/>
  <c r="I88" i="10"/>
  <c r="G88" i="10"/>
  <c r="AZ88" i="10" s="1"/>
  <c r="BD87" i="10"/>
  <c r="K86" i="10"/>
  <c r="I86" i="10"/>
  <c r="G86" i="10"/>
  <c r="AZ86" i="10" s="1"/>
  <c r="BD85" i="10"/>
  <c r="K84" i="10"/>
  <c r="I84" i="10"/>
  <c r="G84" i="10"/>
  <c r="AZ84" i="10" s="1"/>
  <c r="BD83" i="10"/>
  <c r="K82" i="10"/>
  <c r="I82" i="10"/>
  <c r="G82" i="10"/>
  <c r="AZ82" i="10" s="1"/>
  <c r="BD81" i="10"/>
  <c r="K80" i="10"/>
  <c r="I80" i="10"/>
  <c r="G80" i="10"/>
  <c r="AZ80" i="10" s="1"/>
  <c r="BD79" i="10"/>
  <c r="K78" i="10"/>
  <c r="I78" i="10"/>
  <c r="G78" i="10"/>
  <c r="AZ78" i="10" s="1"/>
  <c r="BD77" i="10"/>
  <c r="K76" i="10"/>
  <c r="I76" i="10"/>
  <c r="G76" i="10"/>
  <c r="AZ76" i="10" s="1"/>
  <c r="BD75" i="10"/>
  <c r="K74" i="10"/>
  <c r="I74" i="10"/>
  <c r="G74" i="10"/>
  <c r="AZ74" i="10" s="1"/>
  <c r="BD73" i="10"/>
  <c r="K72" i="10"/>
  <c r="I72" i="10"/>
  <c r="G72" i="10"/>
  <c r="AZ72" i="10" s="1"/>
  <c r="BD71" i="10"/>
  <c r="K70" i="10"/>
  <c r="I70" i="10"/>
  <c r="G70" i="10"/>
  <c r="AZ70" i="10" s="1"/>
  <c r="BD69" i="10"/>
  <c r="BD68" i="10"/>
  <c r="BD67" i="10"/>
  <c r="BD66" i="10"/>
  <c r="BD65" i="10"/>
  <c r="BD64" i="10"/>
  <c r="BD63" i="10"/>
  <c r="BD62" i="10"/>
  <c r="BD61" i="10"/>
  <c r="BD60" i="10"/>
  <c r="BD59" i="10"/>
  <c r="BD58" i="10"/>
  <c r="BD57" i="10"/>
  <c r="BD56" i="10"/>
  <c r="K52" i="10"/>
  <c r="I52" i="10"/>
  <c r="G52" i="10"/>
  <c r="AZ52" i="10" s="1"/>
  <c r="BD51" i="10"/>
  <c r="K47" i="10"/>
  <c r="I47" i="10"/>
  <c r="G47" i="10"/>
  <c r="AZ47" i="10" s="1"/>
  <c r="BD46" i="10"/>
  <c r="BD45" i="10"/>
  <c r="BD44" i="10"/>
  <c r="BD43" i="10"/>
  <c r="BD42" i="10"/>
  <c r="BD41" i="10"/>
  <c r="BD40" i="10"/>
  <c r="BD39" i="10"/>
  <c r="K35" i="10"/>
  <c r="I35" i="10"/>
  <c r="G35" i="10"/>
  <c r="AZ35" i="10" s="1"/>
  <c r="BD34" i="10"/>
  <c r="K30" i="10"/>
  <c r="I30" i="10"/>
  <c r="G30" i="10"/>
  <c r="AZ30" i="10" s="1"/>
  <c r="BD29" i="10"/>
  <c r="BD28" i="10"/>
  <c r="BD27" i="10"/>
  <c r="BD26" i="10"/>
  <c r="BD25" i="10"/>
  <c r="BD24" i="10"/>
  <c r="BD23" i="10"/>
  <c r="BD22" i="10"/>
  <c r="BD21" i="10"/>
  <c r="BD20" i="10"/>
  <c r="BD19" i="10"/>
  <c r="BD18" i="10"/>
  <c r="BD17" i="10"/>
  <c r="K12" i="10"/>
  <c r="I12" i="10"/>
  <c r="G12" i="10"/>
  <c r="AZ12" i="10" s="1"/>
  <c r="BD11" i="10"/>
  <c r="K8" i="10"/>
  <c r="I8" i="10"/>
  <c r="G8" i="10"/>
  <c r="AZ8" i="10" s="1"/>
  <c r="BD815" i="9"/>
  <c r="BD814" i="9"/>
  <c r="BD813" i="9"/>
  <c r="BD812" i="9"/>
  <c r="BD811" i="9"/>
  <c r="BD810" i="9"/>
  <c r="BD809" i="9"/>
  <c r="BD808" i="9"/>
  <c r="BD807" i="9"/>
  <c r="BD806" i="9"/>
  <c r="BD805" i="9"/>
  <c r="BD804" i="9"/>
  <c r="BD803" i="9"/>
  <c r="BD802" i="9"/>
  <c r="BD801" i="9"/>
  <c r="BD800" i="9"/>
  <c r="BD799" i="9"/>
  <c r="BD798" i="9"/>
  <c r="BD797" i="9"/>
  <c r="BD796" i="9"/>
  <c r="BD795" i="9"/>
  <c r="BD794" i="9"/>
  <c r="BD793" i="9"/>
  <c r="BD792" i="9"/>
  <c r="BD791" i="9"/>
  <c r="BD790" i="9"/>
  <c r="BD789" i="9"/>
  <c r="BD788" i="9"/>
  <c r="K787" i="9"/>
  <c r="I787" i="9"/>
  <c r="G787" i="9"/>
  <c r="AZ787" i="9" s="1"/>
  <c r="BD786" i="9"/>
  <c r="BD785" i="9"/>
  <c r="BD784" i="9"/>
  <c r="BD783" i="9"/>
  <c r="BD782" i="9"/>
  <c r="BD781" i="9"/>
  <c r="BD780" i="9"/>
  <c r="BD779" i="9"/>
  <c r="BD778" i="9"/>
  <c r="BD777" i="9"/>
  <c r="BD776" i="9"/>
  <c r="BD775" i="9"/>
  <c r="BD774" i="9"/>
  <c r="BD773" i="9"/>
  <c r="BD772" i="9"/>
  <c r="BD771" i="9"/>
  <c r="BD770" i="9"/>
  <c r="BD769" i="9"/>
  <c r="BD768" i="9"/>
  <c r="BD767" i="9"/>
  <c r="BD766" i="9"/>
  <c r="BD765" i="9"/>
  <c r="BD764" i="9"/>
  <c r="BD763" i="9"/>
  <c r="BD762" i="9"/>
  <c r="BD761" i="9"/>
  <c r="BD760" i="9"/>
  <c r="BD759" i="9"/>
  <c r="BD758" i="9"/>
  <c r="BD757" i="9"/>
  <c r="BD756" i="9"/>
  <c r="BD755" i="9"/>
  <c r="K754" i="9"/>
  <c r="K816" i="9" s="1"/>
  <c r="X816" i="9" s="1"/>
  <c r="I754" i="9"/>
  <c r="I816" i="9" s="1"/>
  <c r="Y816" i="9" s="1"/>
  <c r="G754" i="9"/>
  <c r="AZ754" i="9" s="1"/>
  <c r="BD751" i="9"/>
  <c r="BD750" i="9"/>
  <c r="K748" i="9"/>
  <c r="I748" i="9"/>
  <c r="G748" i="9"/>
  <c r="AZ748" i="9" s="1"/>
  <c r="BD747" i="9"/>
  <c r="K746" i="9"/>
  <c r="I746" i="9"/>
  <c r="G746" i="9"/>
  <c r="AZ746" i="9" s="1"/>
  <c r="BD745" i="9"/>
  <c r="BD744" i="9"/>
  <c r="BD743" i="9"/>
  <c r="BD742" i="9"/>
  <c r="BD741" i="9"/>
  <c r="BD740" i="9"/>
  <c r="BD739" i="9"/>
  <c r="BD738" i="9"/>
  <c r="BD737" i="9"/>
  <c r="BD736" i="9"/>
  <c r="BD735" i="9"/>
  <c r="BD734" i="9"/>
  <c r="K732" i="9"/>
  <c r="I732" i="9"/>
  <c r="G732" i="9"/>
  <c r="AZ732" i="9" s="1"/>
  <c r="BD731" i="9"/>
  <c r="BD730" i="9"/>
  <c r="BD729" i="9"/>
  <c r="BD728" i="9"/>
  <c r="BD727" i="9"/>
  <c r="BD726" i="9"/>
  <c r="BD725" i="9"/>
  <c r="BD724" i="9"/>
  <c r="BD723" i="9"/>
  <c r="K722" i="9"/>
  <c r="I722" i="9"/>
  <c r="G722" i="9"/>
  <c r="AZ722" i="9" s="1"/>
  <c r="BD721" i="9"/>
  <c r="K720" i="9"/>
  <c r="I720" i="9"/>
  <c r="G720" i="9"/>
  <c r="AZ720" i="9" s="1"/>
  <c r="BD719" i="9"/>
  <c r="K718" i="9"/>
  <c r="I718" i="9"/>
  <c r="G718" i="9"/>
  <c r="AZ718" i="9" s="1"/>
  <c r="BD717" i="9"/>
  <c r="BD716" i="9"/>
  <c r="BD715" i="9"/>
  <c r="BD714" i="9"/>
  <c r="BD713" i="9"/>
  <c r="BD712" i="9"/>
  <c r="BD711" i="9"/>
  <c r="BD710" i="9"/>
  <c r="BD709" i="9"/>
  <c r="K708" i="9"/>
  <c r="I708" i="9"/>
  <c r="G708" i="9"/>
  <c r="AZ708" i="9" s="1"/>
  <c r="I752" i="9"/>
  <c r="Y752" i="9" s="1"/>
  <c r="BD705" i="9"/>
  <c r="K704" i="9"/>
  <c r="I704" i="9"/>
  <c r="G704" i="9"/>
  <c r="AZ704" i="9" s="1"/>
  <c r="BD703" i="9"/>
  <c r="K702" i="9"/>
  <c r="I702" i="9"/>
  <c r="G702" i="9"/>
  <c r="AZ702" i="9" s="1"/>
  <c r="BD701" i="9"/>
  <c r="K700" i="9"/>
  <c r="I700" i="9"/>
  <c r="G700" i="9"/>
  <c r="AZ700" i="9" s="1"/>
  <c r="BD699" i="9"/>
  <c r="BD698" i="9"/>
  <c r="BD697" i="9"/>
  <c r="BD696" i="9"/>
  <c r="BD695" i="9"/>
  <c r="BD694" i="9"/>
  <c r="BD693" i="9"/>
  <c r="BD692" i="9"/>
  <c r="BD691" i="9"/>
  <c r="BD690" i="9"/>
  <c r="BD689" i="9"/>
  <c r="BD688" i="9"/>
  <c r="BD687" i="9"/>
  <c r="BD686" i="9"/>
  <c r="BD685" i="9"/>
  <c r="BD684" i="9"/>
  <c r="BD683" i="9"/>
  <c r="BD682" i="9"/>
  <c r="BD681" i="9"/>
  <c r="BD680" i="9"/>
  <c r="BD679" i="9"/>
  <c r="BD678" i="9"/>
  <c r="BD677" i="9"/>
  <c r="BD676" i="9"/>
  <c r="BD675" i="9"/>
  <c r="BD674" i="9"/>
  <c r="BD673" i="9"/>
  <c r="BD672" i="9"/>
  <c r="BD671" i="9"/>
  <c r="BD670" i="9"/>
  <c r="BD669" i="9"/>
  <c r="BD668" i="9"/>
  <c r="BD667" i="9"/>
  <c r="BD666" i="9"/>
  <c r="BD665" i="9"/>
  <c r="BD664" i="9"/>
  <c r="BD663" i="9"/>
  <c r="BD662" i="9"/>
  <c r="BD661" i="9"/>
  <c r="BD660" i="9"/>
  <c r="BD659" i="9"/>
  <c r="BD658" i="9"/>
  <c r="BD657" i="9"/>
  <c r="BD656" i="9"/>
  <c r="BD655" i="9"/>
  <c r="K654" i="9"/>
  <c r="I654" i="9"/>
  <c r="G654" i="9"/>
  <c r="AZ654" i="9" s="1"/>
  <c r="BD653" i="9"/>
  <c r="K649" i="9"/>
  <c r="I649" i="9"/>
  <c r="G649" i="9"/>
  <c r="AZ649" i="9" s="1"/>
  <c r="I706" i="9"/>
  <c r="Y706" i="9" s="1"/>
  <c r="BD646" i="9"/>
  <c r="K644" i="9"/>
  <c r="I644" i="9"/>
  <c r="G644" i="9"/>
  <c r="AZ644" i="9" s="1"/>
  <c r="BD643" i="9"/>
  <c r="K642" i="9"/>
  <c r="I642" i="9"/>
  <c r="G642" i="9"/>
  <c r="AZ642" i="9" s="1"/>
  <c r="BD641" i="9"/>
  <c r="K640" i="9"/>
  <c r="I640" i="9"/>
  <c r="G640" i="9"/>
  <c r="AZ640" i="9" s="1"/>
  <c r="BD639" i="9"/>
  <c r="K638" i="9"/>
  <c r="I638" i="9"/>
  <c r="G638" i="9"/>
  <c r="AZ638" i="9" s="1"/>
  <c r="BD637" i="9"/>
  <c r="BD636" i="9"/>
  <c r="BD635" i="9"/>
  <c r="BD634" i="9"/>
  <c r="BD633" i="9"/>
  <c r="BD632" i="9"/>
  <c r="BD631" i="9"/>
  <c r="BD630" i="9"/>
  <c r="BD629" i="9"/>
  <c r="BD628" i="9"/>
  <c r="BD627" i="9"/>
  <c r="BD626" i="9"/>
  <c r="BD625" i="9"/>
  <c r="BD624" i="9"/>
  <c r="BD623" i="9"/>
  <c r="BD622" i="9"/>
  <c r="BD621" i="9"/>
  <c r="BD620" i="9"/>
  <c r="BD619" i="9"/>
  <c r="BD618" i="9"/>
  <c r="BD617" i="9"/>
  <c r="BD616" i="9"/>
  <c r="BD615" i="9"/>
  <c r="BD614" i="9"/>
  <c r="BD613" i="9"/>
  <c r="BD612" i="9"/>
  <c r="BD611" i="9"/>
  <c r="K609" i="9"/>
  <c r="I609" i="9"/>
  <c r="G609" i="9"/>
  <c r="AZ609" i="9" s="1"/>
  <c r="BD608" i="9"/>
  <c r="BD607" i="9"/>
  <c r="BD606" i="9"/>
  <c r="K604" i="9"/>
  <c r="I604" i="9"/>
  <c r="G604" i="9"/>
  <c r="AZ604" i="9" s="1"/>
  <c r="BD603" i="9"/>
  <c r="BD602" i="9"/>
  <c r="BD601" i="9"/>
  <c r="K600" i="9"/>
  <c r="I600" i="9"/>
  <c r="G600" i="9"/>
  <c r="AZ600" i="9" s="1"/>
  <c r="BD597" i="9"/>
  <c r="K596" i="9"/>
  <c r="K598" i="9" s="1"/>
  <c r="X598" i="9" s="1"/>
  <c r="I596" i="9"/>
  <c r="I598" i="9" s="1"/>
  <c r="Y598" i="9" s="1"/>
  <c r="G596" i="9"/>
  <c r="AZ596" i="9" s="1"/>
  <c r="BD593" i="9"/>
  <c r="BD592" i="9"/>
  <c r="BD591" i="9"/>
  <c r="BD590" i="9"/>
  <c r="BD589" i="9"/>
  <c r="BD588" i="9"/>
  <c r="BD587" i="9"/>
  <c r="BD586" i="9"/>
  <c r="BD585" i="9"/>
  <c r="BD584" i="9"/>
  <c r="BD583" i="9"/>
  <c r="K582" i="9"/>
  <c r="I582" i="9"/>
  <c r="G582" i="9"/>
  <c r="AZ582" i="9" s="1"/>
  <c r="BD581" i="9"/>
  <c r="BD580" i="9"/>
  <c r="BD579" i="9"/>
  <c r="BD578" i="9"/>
  <c r="K577" i="9"/>
  <c r="I577" i="9"/>
  <c r="G577" i="9"/>
  <c r="AZ577" i="9" s="1"/>
  <c r="BD576" i="9"/>
  <c r="K575" i="9"/>
  <c r="I575" i="9"/>
  <c r="G575" i="9"/>
  <c r="AZ575" i="9" s="1"/>
  <c r="BD574" i="9"/>
  <c r="K573" i="9"/>
  <c r="I573" i="9"/>
  <c r="G573" i="9"/>
  <c r="AZ573" i="9" s="1"/>
  <c r="BD572" i="9"/>
  <c r="K570" i="9"/>
  <c r="I570" i="9"/>
  <c r="G570" i="9"/>
  <c r="AZ570" i="9" s="1"/>
  <c r="BD569" i="9"/>
  <c r="BD568" i="9"/>
  <c r="BD567" i="9"/>
  <c r="BD566" i="9"/>
  <c r="BD565" i="9"/>
  <c r="BD564" i="9"/>
  <c r="BD563" i="9"/>
  <c r="BD562" i="9"/>
  <c r="K559" i="9"/>
  <c r="I559" i="9"/>
  <c r="G559" i="9"/>
  <c r="AZ559" i="9" s="1"/>
  <c r="BD558" i="9"/>
  <c r="BD557" i="9"/>
  <c r="BD556" i="9"/>
  <c r="BD555" i="9"/>
  <c r="K553" i="9"/>
  <c r="I553" i="9"/>
  <c r="G553" i="9"/>
  <c r="AZ553" i="9" s="1"/>
  <c r="BD550" i="9"/>
  <c r="BD549" i="9"/>
  <c r="K547" i="9"/>
  <c r="I547" i="9"/>
  <c r="G547" i="9"/>
  <c r="AZ547" i="9" s="1"/>
  <c r="BD546" i="9"/>
  <c r="BD545" i="9"/>
  <c r="K543" i="9"/>
  <c r="I543" i="9"/>
  <c r="G543" i="9"/>
  <c r="AZ543" i="9" s="1"/>
  <c r="BD542" i="9"/>
  <c r="K541" i="9"/>
  <c r="I541" i="9"/>
  <c r="G541" i="9"/>
  <c r="AZ541" i="9" s="1"/>
  <c r="BD540" i="9"/>
  <c r="BD539" i="9"/>
  <c r="K538" i="9"/>
  <c r="I538" i="9"/>
  <c r="G538" i="9"/>
  <c r="AZ538" i="9" s="1"/>
  <c r="BD537" i="9"/>
  <c r="BD536" i="9"/>
  <c r="K533" i="9"/>
  <c r="I533" i="9"/>
  <c r="G533" i="9"/>
  <c r="AZ533" i="9" s="1"/>
  <c r="BD532" i="9"/>
  <c r="BD531" i="9"/>
  <c r="K530" i="9"/>
  <c r="I530" i="9"/>
  <c r="G530" i="9"/>
  <c r="AZ530" i="9" s="1"/>
  <c r="BD527" i="9"/>
  <c r="K526" i="9"/>
  <c r="I526" i="9"/>
  <c r="G526" i="9"/>
  <c r="AZ526" i="9" s="1"/>
  <c r="BD525" i="9"/>
  <c r="BD524" i="9"/>
  <c r="BD523" i="9"/>
  <c r="BD522" i="9"/>
  <c r="BD521" i="9"/>
  <c r="BD520" i="9"/>
  <c r="BD519" i="9"/>
  <c r="BD518" i="9"/>
  <c r="BD517" i="9"/>
  <c r="BD516" i="9"/>
  <c r="BD515" i="9"/>
  <c r="K513" i="9"/>
  <c r="I513" i="9"/>
  <c r="G513" i="9"/>
  <c r="AZ513" i="9" s="1"/>
  <c r="BD510" i="9"/>
  <c r="K509" i="9"/>
  <c r="K511" i="9" s="1"/>
  <c r="X511" i="9" s="1"/>
  <c r="I509" i="9"/>
  <c r="I511" i="9" s="1"/>
  <c r="Y511" i="9" s="1"/>
  <c r="G509" i="9"/>
  <c r="AZ509" i="9" s="1"/>
  <c r="BD506" i="9"/>
  <c r="BD505" i="9"/>
  <c r="BD504" i="9"/>
  <c r="BD503" i="9"/>
  <c r="BD502" i="9"/>
  <c r="BD501" i="9"/>
  <c r="BD500" i="9"/>
  <c r="BD499" i="9"/>
  <c r="BD498" i="9"/>
  <c r="BD497" i="9"/>
  <c r="BD496" i="9"/>
  <c r="BD495" i="9"/>
  <c r="BD494" i="9"/>
  <c r="BD493" i="9"/>
  <c r="BD492" i="9"/>
  <c r="BD491" i="9"/>
  <c r="BD490" i="9"/>
  <c r="BD489" i="9"/>
  <c r="BD488" i="9"/>
  <c r="BD487" i="9"/>
  <c r="BD486" i="9"/>
  <c r="BD485" i="9"/>
  <c r="BD484" i="9"/>
  <c r="BD483" i="9"/>
  <c r="BD482" i="9"/>
  <c r="BD481" i="9"/>
  <c r="BD480" i="9"/>
  <c r="BD479" i="9"/>
  <c r="BD478" i="9"/>
  <c r="BD477" i="9"/>
  <c r="BD476" i="9"/>
  <c r="K475" i="9"/>
  <c r="I475" i="9"/>
  <c r="G475" i="9"/>
  <c r="AZ475" i="9" s="1"/>
  <c r="BD474" i="9"/>
  <c r="K473" i="9"/>
  <c r="I473" i="9"/>
  <c r="G473" i="9"/>
  <c r="AZ473" i="9" s="1"/>
  <c r="BD472" i="9"/>
  <c r="K470" i="9"/>
  <c r="I470" i="9"/>
  <c r="G470" i="9"/>
  <c r="AZ470" i="9" s="1"/>
  <c r="BD467" i="9"/>
  <c r="K466" i="9"/>
  <c r="K468" i="9" s="1"/>
  <c r="X468" i="9" s="1"/>
  <c r="I466" i="9"/>
  <c r="I468" i="9" s="1"/>
  <c r="Y468" i="9" s="1"/>
  <c r="G466" i="9"/>
  <c r="AZ466" i="9" s="1"/>
  <c r="BD463" i="9"/>
  <c r="BD462" i="9"/>
  <c r="K461" i="9"/>
  <c r="I461" i="9"/>
  <c r="G461" i="9"/>
  <c r="AZ461" i="9" s="1"/>
  <c r="BD460" i="9"/>
  <c r="BD459" i="9"/>
  <c r="BD458" i="9"/>
  <c r="K457" i="9"/>
  <c r="I457" i="9"/>
  <c r="G457" i="9"/>
  <c r="AZ457" i="9" s="1"/>
  <c r="BD456" i="9"/>
  <c r="BD455" i="9"/>
  <c r="BD454" i="9"/>
  <c r="K453" i="9"/>
  <c r="I453" i="9"/>
  <c r="G453" i="9"/>
  <c r="AZ453" i="9" s="1"/>
  <c r="BD452" i="9"/>
  <c r="BD451" i="9"/>
  <c r="K450" i="9"/>
  <c r="I450" i="9"/>
  <c r="G450" i="9"/>
  <c r="AZ450" i="9" s="1"/>
  <c r="BD449" i="9"/>
  <c r="BD448" i="9"/>
  <c r="BD447" i="9"/>
  <c r="K446" i="9"/>
  <c r="I446" i="9"/>
  <c r="G446" i="9"/>
  <c r="AZ446" i="9" s="1"/>
  <c r="BD445" i="9"/>
  <c r="BD444" i="9"/>
  <c r="BD443" i="9"/>
  <c r="K442" i="9"/>
  <c r="I442" i="9"/>
  <c r="G442" i="9"/>
  <c r="AZ442" i="9" s="1"/>
  <c r="BD439" i="9"/>
  <c r="BD438" i="9"/>
  <c r="BD437" i="9"/>
  <c r="BD436" i="9"/>
  <c r="BD435" i="9"/>
  <c r="BD434" i="9"/>
  <c r="BD433" i="9"/>
  <c r="BD432" i="9"/>
  <c r="K431" i="9"/>
  <c r="K440" i="9" s="1"/>
  <c r="X440" i="9" s="1"/>
  <c r="I431" i="9"/>
  <c r="G431" i="9"/>
  <c r="AZ431" i="9" s="1"/>
  <c r="BD428" i="9"/>
  <c r="BD427" i="9"/>
  <c r="BD426" i="9"/>
  <c r="BD425" i="9"/>
  <c r="BD424" i="9"/>
  <c r="BD423" i="9"/>
  <c r="BD422" i="9"/>
  <c r="BD421" i="9"/>
  <c r="BD420" i="9"/>
  <c r="BD419" i="9"/>
  <c r="BD418" i="9"/>
  <c r="BD417" i="9"/>
  <c r="BD416" i="9"/>
  <c r="BD415" i="9"/>
  <c r="BD414" i="9"/>
  <c r="BD413" i="9"/>
  <c r="BD412" i="9"/>
  <c r="BD411" i="9"/>
  <c r="BD410" i="9"/>
  <c r="BD409" i="9"/>
  <c r="BD408" i="9"/>
  <c r="BD407" i="9"/>
  <c r="BD406" i="9"/>
  <c r="BD405" i="9"/>
  <c r="BD404" i="9"/>
  <c r="BD403" i="9"/>
  <c r="BD402" i="9"/>
  <c r="BD401" i="9"/>
  <c r="BD400" i="9"/>
  <c r="BD399" i="9"/>
  <c r="BD398" i="9"/>
  <c r="K396" i="9"/>
  <c r="I396" i="9"/>
  <c r="G396" i="9"/>
  <c r="AZ396" i="9" s="1"/>
  <c r="BD395" i="9"/>
  <c r="BD394" i="9"/>
  <c r="BD393" i="9"/>
  <c r="BD392" i="9"/>
  <c r="BD391" i="9"/>
  <c r="BD390" i="9"/>
  <c r="BD389" i="9"/>
  <c r="BD388" i="9"/>
  <c r="BD387" i="9"/>
  <c r="BD386" i="9"/>
  <c r="BD385" i="9"/>
  <c r="BD384" i="9"/>
  <c r="BD383" i="9"/>
  <c r="BD382" i="9"/>
  <c r="BD381" i="9"/>
  <c r="BD380" i="9"/>
  <c r="BD379" i="9"/>
  <c r="BD378" i="9"/>
  <c r="BD377" i="9"/>
  <c r="BD376" i="9"/>
  <c r="BD375" i="9"/>
  <c r="BD374" i="9"/>
  <c r="BD373" i="9"/>
  <c r="BD372" i="9"/>
  <c r="BD371" i="9"/>
  <c r="BD370" i="9"/>
  <c r="BD369" i="9"/>
  <c r="BD368" i="9"/>
  <c r="BD367" i="9"/>
  <c r="BD366" i="9"/>
  <c r="BD365" i="9"/>
  <c r="K364" i="9"/>
  <c r="I364" i="9"/>
  <c r="G364" i="9"/>
  <c r="AZ364" i="9" s="1"/>
  <c r="BD363" i="9"/>
  <c r="BD362" i="9"/>
  <c r="BD361" i="9"/>
  <c r="BD360" i="9"/>
  <c r="BD359" i="9"/>
  <c r="BD358" i="9"/>
  <c r="BD357" i="9"/>
  <c r="BD356" i="9"/>
  <c r="BD355" i="9"/>
  <c r="BD354" i="9"/>
  <c r="BD353" i="9"/>
  <c r="BD352" i="9"/>
  <c r="K351" i="9"/>
  <c r="I351" i="9"/>
  <c r="G351" i="9"/>
  <c r="AZ351" i="9" s="1"/>
  <c r="BD350" i="9"/>
  <c r="K349" i="9"/>
  <c r="I349" i="9"/>
  <c r="G349" i="9"/>
  <c r="AZ349" i="9" s="1"/>
  <c r="BD348" i="9"/>
  <c r="BD347" i="9"/>
  <c r="BD346" i="9"/>
  <c r="BD345" i="9"/>
  <c r="BD344" i="9"/>
  <c r="BD343" i="9"/>
  <c r="K341" i="9"/>
  <c r="I341" i="9"/>
  <c r="G341" i="9"/>
  <c r="AZ341" i="9" s="1"/>
  <c r="BD340" i="9"/>
  <c r="BD339" i="9"/>
  <c r="BD338" i="9"/>
  <c r="BD337" i="9"/>
  <c r="BD336" i="9"/>
  <c r="BD335" i="9"/>
  <c r="BD334" i="9"/>
  <c r="BD333" i="9"/>
  <c r="BD332" i="9"/>
  <c r="BD331" i="9"/>
  <c r="BD330" i="9"/>
  <c r="BD329" i="9"/>
  <c r="BD328" i="9"/>
  <c r="BD327" i="9"/>
  <c r="BD326" i="9"/>
  <c r="BD325" i="9"/>
  <c r="BD324" i="9"/>
  <c r="BD323" i="9"/>
  <c r="BD322" i="9"/>
  <c r="BD321" i="9"/>
  <c r="BD320" i="9"/>
  <c r="BD319" i="9"/>
  <c r="BD318" i="9"/>
  <c r="K317" i="9"/>
  <c r="I317" i="9"/>
  <c r="G317" i="9"/>
  <c r="AZ317" i="9" s="1"/>
  <c r="BD314" i="9"/>
  <c r="BD313" i="9"/>
  <c r="BD312" i="9"/>
  <c r="BD311" i="9"/>
  <c r="BD310" i="9"/>
  <c r="BD309" i="9"/>
  <c r="K307" i="9"/>
  <c r="K315" i="9" s="1"/>
  <c r="X315" i="9" s="1"/>
  <c r="I307" i="9"/>
  <c r="I315" i="9" s="1"/>
  <c r="Y315" i="9" s="1"/>
  <c r="G307" i="9"/>
  <c r="AZ307" i="9" s="1"/>
  <c r="BD304" i="9"/>
  <c r="K290" i="9"/>
  <c r="I290" i="9"/>
  <c r="G290" i="9"/>
  <c r="AZ290" i="9" s="1"/>
  <c r="BD289" i="9"/>
  <c r="K272" i="9"/>
  <c r="I272" i="9"/>
  <c r="G272" i="9"/>
  <c r="AZ272" i="9" s="1"/>
  <c r="BD271" i="9"/>
  <c r="K257" i="9"/>
  <c r="I257" i="9"/>
  <c r="G257" i="9"/>
  <c r="AZ257" i="9" s="1"/>
  <c r="BD256" i="9"/>
  <c r="K255" i="9"/>
  <c r="I255" i="9"/>
  <c r="G255" i="9"/>
  <c r="AZ255" i="9" s="1"/>
  <c r="BD254" i="9"/>
  <c r="K253" i="9"/>
  <c r="I253" i="9"/>
  <c r="G253" i="9"/>
  <c r="AZ253" i="9" s="1"/>
  <c r="BD252" i="9"/>
  <c r="K251" i="9"/>
  <c r="I251" i="9"/>
  <c r="G251" i="9"/>
  <c r="AZ251" i="9" s="1"/>
  <c r="BD250" i="9"/>
  <c r="K249" i="9"/>
  <c r="I249" i="9"/>
  <c r="G249" i="9"/>
  <c r="AZ249" i="9" s="1"/>
  <c r="BD248" i="9"/>
  <c r="K247" i="9"/>
  <c r="I247" i="9"/>
  <c r="G247" i="9"/>
  <c r="AZ247" i="9" s="1"/>
  <c r="BD246" i="9"/>
  <c r="BD245" i="9"/>
  <c r="BD244" i="9"/>
  <c r="BD243" i="9"/>
  <c r="BD242" i="9"/>
  <c r="BD241" i="9"/>
  <c r="BD240" i="9"/>
  <c r="BD239" i="9"/>
  <c r="BD238" i="9"/>
  <c r="BD237" i="9"/>
  <c r="BD236" i="9"/>
  <c r="K235" i="9"/>
  <c r="I235" i="9"/>
  <c r="G235" i="9"/>
  <c r="AZ235" i="9" s="1"/>
  <c r="BD232" i="9"/>
  <c r="K230" i="9"/>
  <c r="I230" i="9"/>
  <c r="G230" i="9"/>
  <c r="AZ230" i="9" s="1"/>
  <c r="BD229" i="9"/>
  <c r="K228" i="9"/>
  <c r="I228" i="9"/>
  <c r="G228" i="9"/>
  <c r="AZ228" i="9" s="1"/>
  <c r="BD227" i="9"/>
  <c r="K226" i="9"/>
  <c r="I226" i="9"/>
  <c r="G226" i="9"/>
  <c r="AZ226" i="9" s="1"/>
  <c r="BD225" i="9"/>
  <c r="K224" i="9"/>
  <c r="I224" i="9"/>
  <c r="G224" i="9"/>
  <c r="AZ224" i="9" s="1"/>
  <c r="BD223" i="9"/>
  <c r="K222" i="9"/>
  <c r="I222" i="9"/>
  <c r="G222" i="9"/>
  <c r="AZ222" i="9" s="1"/>
  <c r="BD221" i="9"/>
  <c r="K220" i="9"/>
  <c r="I220" i="9"/>
  <c r="G220" i="9"/>
  <c r="AZ220" i="9" s="1"/>
  <c r="BD219" i="9"/>
  <c r="BD218" i="9"/>
  <c r="BD217" i="9"/>
  <c r="BD216" i="9"/>
  <c r="BD215" i="9"/>
  <c r="BD214" i="9"/>
  <c r="K213" i="9"/>
  <c r="I213" i="9"/>
  <c r="G213" i="9"/>
  <c r="AZ213" i="9" s="1"/>
  <c r="BD212" i="9"/>
  <c r="K211" i="9"/>
  <c r="I211" i="9"/>
  <c r="G211" i="9"/>
  <c r="AZ211" i="9" s="1"/>
  <c r="BD210" i="9"/>
  <c r="BD209" i="9"/>
  <c r="BD208" i="9"/>
  <c r="BD207" i="9"/>
  <c r="BD206" i="9"/>
  <c r="BD205" i="9"/>
  <c r="BD204" i="9"/>
  <c r="BD203" i="9"/>
  <c r="BD202" i="9"/>
  <c r="BD201" i="9"/>
  <c r="BD200" i="9"/>
  <c r="K199" i="9"/>
  <c r="I199" i="9"/>
  <c r="G199" i="9"/>
  <c r="AZ199" i="9" s="1"/>
  <c r="BD198" i="9"/>
  <c r="BD197" i="9"/>
  <c r="BD196" i="9"/>
  <c r="K195" i="9"/>
  <c r="I195" i="9"/>
  <c r="G195" i="9"/>
  <c r="AZ195" i="9" s="1"/>
  <c r="BD194" i="9"/>
  <c r="K193" i="9"/>
  <c r="I193" i="9"/>
  <c r="G193" i="9"/>
  <c r="AZ193" i="9" s="1"/>
  <c r="BD192" i="9"/>
  <c r="BD191" i="9"/>
  <c r="BD190" i="9"/>
  <c r="BD189" i="9"/>
  <c r="BD188" i="9"/>
  <c r="BD187" i="9"/>
  <c r="K185" i="9"/>
  <c r="I185" i="9"/>
  <c r="G185" i="9"/>
  <c r="AZ185" i="9" s="1"/>
  <c r="BD184" i="9"/>
  <c r="BD183" i="9"/>
  <c r="BD182" i="9"/>
  <c r="BD181" i="9"/>
  <c r="BD180" i="9"/>
  <c r="BD179" i="9"/>
  <c r="BD178" i="9"/>
  <c r="BD177" i="9"/>
  <c r="BD176" i="9"/>
  <c r="BD175" i="9"/>
  <c r="BD174" i="9"/>
  <c r="BD173" i="9"/>
  <c r="BD172" i="9"/>
  <c r="BD171" i="9"/>
  <c r="BD170" i="9"/>
  <c r="BD169" i="9"/>
  <c r="BD168" i="9"/>
  <c r="BD167" i="9"/>
  <c r="BD166" i="9"/>
  <c r="BD165" i="9"/>
  <c r="BD164" i="9"/>
  <c r="BD163" i="9"/>
  <c r="K161" i="9"/>
  <c r="I161" i="9"/>
  <c r="G161" i="9"/>
  <c r="AZ161" i="9" s="1"/>
  <c r="BD160" i="9"/>
  <c r="BD159" i="9"/>
  <c r="BD158" i="9"/>
  <c r="BD157" i="9"/>
  <c r="BD156" i="9"/>
  <c r="BD155" i="9"/>
  <c r="K151" i="9"/>
  <c r="I151" i="9"/>
  <c r="G151" i="9"/>
  <c r="AZ151" i="9" s="1"/>
  <c r="BD150" i="9"/>
  <c r="BD149" i="9"/>
  <c r="BD148" i="9"/>
  <c r="K145" i="9"/>
  <c r="I145" i="9"/>
  <c r="G145" i="9"/>
  <c r="AZ145" i="9" s="1"/>
  <c r="BD144" i="9"/>
  <c r="BD143" i="9"/>
  <c r="BD142" i="9"/>
  <c r="BD141" i="9"/>
  <c r="BD140" i="9"/>
  <c r="BD139" i="9"/>
  <c r="BD138" i="9"/>
  <c r="BD137" i="9"/>
  <c r="BD136" i="9"/>
  <c r="BD135" i="9"/>
  <c r="BD134" i="9"/>
  <c r="BD133" i="9"/>
  <c r="BD132" i="9"/>
  <c r="BD131" i="9"/>
  <c r="BD130" i="9"/>
  <c r="BD129" i="9"/>
  <c r="BD128" i="9"/>
  <c r="BD127" i="9"/>
  <c r="BD126" i="9"/>
  <c r="BD125" i="9"/>
  <c r="BD124" i="9"/>
  <c r="BD123" i="9"/>
  <c r="BD122" i="9"/>
  <c r="BD121" i="9"/>
  <c r="BD120" i="9"/>
  <c r="BD119" i="9"/>
  <c r="K116" i="9"/>
  <c r="I116" i="9"/>
  <c r="G116" i="9"/>
  <c r="AZ116" i="9" s="1"/>
  <c r="BD115" i="9"/>
  <c r="BD114" i="9"/>
  <c r="BD113" i="9"/>
  <c r="BD112" i="9"/>
  <c r="BD111" i="9"/>
  <c r="BD110" i="9"/>
  <c r="BD109" i="9"/>
  <c r="BD108" i="9"/>
  <c r="BD107" i="9"/>
  <c r="K104" i="9"/>
  <c r="I104" i="9"/>
  <c r="G104" i="9"/>
  <c r="AZ104" i="9" s="1"/>
  <c r="BD103" i="9"/>
  <c r="K102" i="9"/>
  <c r="I102" i="9"/>
  <c r="G102" i="9"/>
  <c r="AZ102" i="9" s="1"/>
  <c r="BD101" i="9"/>
  <c r="K100" i="9"/>
  <c r="I100" i="9"/>
  <c r="G100" i="9"/>
  <c r="AZ100" i="9" s="1"/>
  <c r="BD99" i="9"/>
  <c r="K98" i="9"/>
  <c r="I98" i="9"/>
  <c r="G98" i="9"/>
  <c r="AZ98" i="9" s="1"/>
  <c r="BD97" i="9"/>
  <c r="K96" i="9"/>
  <c r="I96" i="9"/>
  <c r="G96" i="9"/>
  <c r="AZ96" i="9" s="1"/>
  <c r="BD95" i="9"/>
  <c r="K94" i="9"/>
  <c r="I94" i="9"/>
  <c r="G94" i="9"/>
  <c r="AZ94" i="9" s="1"/>
  <c r="BD93" i="9"/>
  <c r="BD92" i="9"/>
  <c r="BD91" i="9"/>
  <c r="K90" i="9"/>
  <c r="I90" i="9"/>
  <c r="G90" i="9"/>
  <c r="AZ90" i="9" s="1"/>
  <c r="BD89" i="9"/>
  <c r="K88" i="9"/>
  <c r="I88" i="9"/>
  <c r="G88" i="9"/>
  <c r="AZ88" i="9" s="1"/>
  <c r="BD87" i="9"/>
  <c r="K86" i="9"/>
  <c r="I86" i="9"/>
  <c r="G86" i="9"/>
  <c r="AZ86" i="9" s="1"/>
  <c r="BD85" i="9"/>
  <c r="K84" i="9"/>
  <c r="I84" i="9"/>
  <c r="G84" i="9"/>
  <c r="AZ84" i="9" s="1"/>
  <c r="BD83" i="9"/>
  <c r="K82" i="9"/>
  <c r="I82" i="9"/>
  <c r="G82" i="9"/>
  <c r="AZ82" i="9" s="1"/>
  <c r="BD81" i="9"/>
  <c r="K80" i="9"/>
  <c r="I80" i="9"/>
  <c r="G80" i="9"/>
  <c r="AZ80" i="9" s="1"/>
  <c r="BD79" i="9"/>
  <c r="K78" i="9"/>
  <c r="I78" i="9"/>
  <c r="G78" i="9"/>
  <c r="AZ78" i="9" s="1"/>
  <c r="BD77" i="9"/>
  <c r="K76" i="9"/>
  <c r="I76" i="9"/>
  <c r="G76" i="9"/>
  <c r="AZ76" i="9" s="1"/>
  <c r="BD75" i="9"/>
  <c r="K74" i="9"/>
  <c r="I74" i="9"/>
  <c r="G74" i="9"/>
  <c r="AZ74" i="9" s="1"/>
  <c r="BD73" i="9"/>
  <c r="K72" i="9"/>
  <c r="I72" i="9"/>
  <c r="G72" i="9"/>
  <c r="AZ72" i="9" s="1"/>
  <c r="BD71" i="9"/>
  <c r="K70" i="9"/>
  <c r="I70" i="9"/>
  <c r="G70" i="9"/>
  <c r="AZ70" i="9" s="1"/>
  <c r="BD69" i="9"/>
  <c r="BD68" i="9"/>
  <c r="BD67" i="9"/>
  <c r="BD66" i="9"/>
  <c r="BD65" i="9"/>
  <c r="BD64" i="9"/>
  <c r="BD63" i="9"/>
  <c r="BD62" i="9"/>
  <c r="BD61" i="9"/>
  <c r="BD60" i="9"/>
  <c r="BD59" i="9"/>
  <c r="BD58" i="9"/>
  <c r="BD57" i="9"/>
  <c r="BD56" i="9"/>
  <c r="K52" i="9"/>
  <c r="I52" i="9"/>
  <c r="G52" i="9"/>
  <c r="AZ52" i="9" s="1"/>
  <c r="BD51" i="9"/>
  <c r="K47" i="9"/>
  <c r="I47" i="9"/>
  <c r="G47" i="9"/>
  <c r="AZ47" i="9" s="1"/>
  <c r="BD46" i="9"/>
  <c r="BD45" i="9"/>
  <c r="BD44" i="9"/>
  <c r="BD43" i="9"/>
  <c r="BD42" i="9"/>
  <c r="BD41" i="9"/>
  <c r="BD40" i="9"/>
  <c r="BD39" i="9"/>
  <c r="K35" i="9"/>
  <c r="I35" i="9"/>
  <c r="G35" i="9"/>
  <c r="AZ35" i="9" s="1"/>
  <c r="BD34" i="9"/>
  <c r="K30" i="9"/>
  <c r="I30" i="9"/>
  <c r="G30" i="9"/>
  <c r="AZ30" i="9" s="1"/>
  <c r="BD29" i="9"/>
  <c r="BD28" i="9"/>
  <c r="BD27" i="9"/>
  <c r="BD26" i="9"/>
  <c r="BD25" i="9"/>
  <c r="BD24" i="9"/>
  <c r="BD23" i="9"/>
  <c r="BD22" i="9"/>
  <c r="BD21" i="9"/>
  <c r="BD20" i="9"/>
  <c r="BD19" i="9"/>
  <c r="BD18" i="9"/>
  <c r="BD17" i="9"/>
  <c r="K12" i="9"/>
  <c r="I12" i="9"/>
  <c r="G12" i="9"/>
  <c r="AZ12" i="9" s="1"/>
  <c r="BD11" i="9"/>
  <c r="K8" i="9"/>
  <c r="I8" i="9"/>
  <c r="AZ8" i="9"/>
  <c r="BD815" i="8"/>
  <c r="BD814" i="8"/>
  <c r="BD813" i="8"/>
  <c r="BD812" i="8"/>
  <c r="BD811" i="8"/>
  <c r="BD810" i="8"/>
  <c r="BD809" i="8"/>
  <c r="BD808" i="8"/>
  <c r="BD807" i="8"/>
  <c r="BD806" i="8"/>
  <c r="BD805" i="8"/>
  <c r="BD804" i="8"/>
  <c r="BD803" i="8"/>
  <c r="BD802" i="8"/>
  <c r="BD801" i="8"/>
  <c r="BD800" i="8"/>
  <c r="BD799" i="8"/>
  <c r="BD798" i="8"/>
  <c r="BD797" i="8"/>
  <c r="BD796" i="8"/>
  <c r="BD795" i="8"/>
  <c r="BD794" i="8"/>
  <c r="BD793" i="8"/>
  <c r="BD792" i="8"/>
  <c r="BD791" i="8"/>
  <c r="BD790" i="8"/>
  <c r="BD789" i="8"/>
  <c r="BD788" i="8"/>
  <c r="K787" i="8"/>
  <c r="I787" i="8"/>
  <c r="G787" i="8"/>
  <c r="AZ787" i="8" s="1"/>
  <c r="BD786" i="8"/>
  <c r="BD785" i="8"/>
  <c r="BD784" i="8"/>
  <c r="BD783" i="8"/>
  <c r="BD782" i="8"/>
  <c r="BD781" i="8"/>
  <c r="BD780" i="8"/>
  <c r="BD779" i="8"/>
  <c r="BD778" i="8"/>
  <c r="BD777" i="8"/>
  <c r="BD776" i="8"/>
  <c r="BD775" i="8"/>
  <c r="BD774" i="8"/>
  <c r="BD773" i="8"/>
  <c r="BD772" i="8"/>
  <c r="BD771" i="8"/>
  <c r="BD770" i="8"/>
  <c r="BD769" i="8"/>
  <c r="BD768" i="8"/>
  <c r="BD767" i="8"/>
  <c r="BD766" i="8"/>
  <c r="BD765" i="8"/>
  <c r="BD764" i="8"/>
  <c r="BD763" i="8"/>
  <c r="BD762" i="8"/>
  <c r="BD761" i="8"/>
  <c r="BD760" i="8"/>
  <c r="BD759" i="8"/>
  <c r="BD758" i="8"/>
  <c r="BD757" i="8"/>
  <c r="BD756" i="8"/>
  <c r="BD755" i="8"/>
  <c r="K754" i="8"/>
  <c r="I754" i="8"/>
  <c r="G754" i="8"/>
  <c r="AZ754" i="8" s="1"/>
  <c r="BD751" i="8"/>
  <c r="BD750" i="8"/>
  <c r="K748" i="8"/>
  <c r="I748" i="8"/>
  <c r="G748" i="8"/>
  <c r="AZ748" i="8" s="1"/>
  <c r="BD747" i="8"/>
  <c r="K746" i="8"/>
  <c r="I746" i="8"/>
  <c r="G746" i="8"/>
  <c r="AZ746" i="8" s="1"/>
  <c r="BD745" i="8"/>
  <c r="BD744" i="8"/>
  <c r="BD743" i="8"/>
  <c r="BD742" i="8"/>
  <c r="BD741" i="8"/>
  <c r="BD740" i="8"/>
  <c r="BD739" i="8"/>
  <c r="BD738" i="8"/>
  <c r="BD737" i="8"/>
  <c r="BD736" i="8"/>
  <c r="BD735" i="8"/>
  <c r="BD734" i="8"/>
  <c r="K732" i="8"/>
  <c r="I732" i="8"/>
  <c r="G732" i="8"/>
  <c r="AZ732" i="8" s="1"/>
  <c r="BD731" i="8"/>
  <c r="BD730" i="8"/>
  <c r="BD729" i="8"/>
  <c r="BD728" i="8"/>
  <c r="BD727" i="8"/>
  <c r="BD726" i="8"/>
  <c r="BD725" i="8"/>
  <c r="BD724" i="8"/>
  <c r="BD723" i="8"/>
  <c r="K722" i="8"/>
  <c r="I722" i="8"/>
  <c r="G722" i="8"/>
  <c r="AZ722" i="8" s="1"/>
  <c r="BD721" i="8"/>
  <c r="K720" i="8"/>
  <c r="I720" i="8"/>
  <c r="G720" i="8"/>
  <c r="AZ720" i="8" s="1"/>
  <c r="BD719" i="8"/>
  <c r="K718" i="8"/>
  <c r="I718" i="8"/>
  <c r="G718" i="8"/>
  <c r="AZ718" i="8" s="1"/>
  <c r="BD717" i="8"/>
  <c r="BD716" i="8"/>
  <c r="BD715" i="8"/>
  <c r="BD714" i="8"/>
  <c r="BD713" i="8"/>
  <c r="BD712" i="8"/>
  <c r="BD711" i="8"/>
  <c r="BD710" i="8"/>
  <c r="BD709" i="8"/>
  <c r="K708" i="8"/>
  <c r="I708" i="8"/>
  <c r="G708" i="8"/>
  <c r="AZ708" i="8" s="1"/>
  <c r="BD705" i="8"/>
  <c r="K704" i="8"/>
  <c r="I704" i="8"/>
  <c r="G704" i="8"/>
  <c r="AZ704" i="8" s="1"/>
  <c r="BD703" i="8"/>
  <c r="K702" i="8"/>
  <c r="I702" i="8"/>
  <c r="G702" i="8"/>
  <c r="AZ702" i="8" s="1"/>
  <c r="BD701" i="8"/>
  <c r="K700" i="8"/>
  <c r="I700" i="8"/>
  <c r="G700" i="8"/>
  <c r="AZ700" i="8" s="1"/>
  <c r="BD699" i="8"/>
  <c r="BD698" i="8"/>
  <c r="BD697" i="8"/>
  <c r="BD696" i="8"/>
  <c r="BD695" i="8"/>
  <c r="BD694" i="8"/>
  <c r="BD693" i="8"/>
  <c r="BD692" i="8"/>
  <c r="BD691" i="8"/>
  <c r="BD690" i="8"/>
  <c r="BD689" i="8"/>
  <c r="BD688" i="8"/>
  <c r="BD687" i="8"/>
  <c r="BD686" i="8"/>
  <c r="BD685" i="8"/>
  <c r="BD684" i="8"/>
  <c r="BD683" i="8"/>
  <c r="BD682" i="8"/>
  <c r="BD681" i="8"/>
  <c r="BD680" i="8"/>
  <c r="BD679" i="8"/>
  <c r="BD678" i="8"/>
  <c r="BD677" i="8"/>
  <c r="BD676" i="8"/>
  <c r="BD675" i="8"/>
  <c r="BD674" i="8"/>
  <c r="BD673" i="8"/>
  <c r="BD672" i="8"/>
  <c r="BD671" i="8"/>
  <c r="BD670" i="8"/>
  <c r="BD669" i="8"/>
  <c r="BD668" i="8"/>
  <c r="BD667" i="8"/>
  <c r="BD666" i="8"/>
  <c r="BD665" i="8"/>
  <c r="BD664" i="8"/>
  <c r="BD663" i="8"/>
  <c r="BD662" i="8"/>
  <c r="BD661" i="8"/>
  <c r="BD660" i="8"/>
  <c r="BD659" i="8"/>
  <c r="BD658" i="8"/>
  <c r="BD657" i="8"/>
  <c r="BD656" i="8"/>
  <c r="BD655" i="8"/>
  <c r="K654" i="8"/>
  <c r="I654" i="8"/>
  <c r="G654" i="8"/>
  <c r="AZ654" i="8" s="1"/>
  <c r="BD653" i="8"/>
  <c r="K649" i="8"/>
  <c r="I649" i="8"/>
  <c r="G649" i="8"/>
  <c r="AZ649" i="8" s="1"/>
  <c r="BD646" i="8"/>
  <c r="K644" i="8"/>
  <c r="I644" i="8"/>
  <c r="G644" i="8"/>
  <c r="AZ644" i="8" s="1"/>
  <c r="BD643" i="8"/>
  <c r="K642" i="8"/>
  <c r="I642" i="8"/>
  <c r="G642" i="8"/>
  <c r="AZ642" i="8" s="1"/>
  <c r="BD641" i="8"/>
  <c r="K640" i="8"/>
  <c r="I640" i="8"/>
  <c r="G640" i="8"/>
  <c r="AZ640" i="8" s="1"/>
  <c r="BD639" i="8"/>
  <c r="K638" i="8"/>
  <c r="I638" i="8"/>
  <c r="G638" i="8"/>
  <c r="AZ638" i="8" s="1"/>
  <c r="BD637" i="8"/>
  <c r="BD636" i="8"/>
  <c r="BD635" i="8"/>
  <c r="BD634" i="8"/>
  <c r="BD633" i="8"/>
  <c r="BD632" i="8"/>
  <c r="BD631" i="8"/>
  <c r="BD630" i="8"/>
  <c r="BD629" i="8"/>
  <c r="BD628" i="8"/>
  <c r="BD627" i="8"/>
  <c r="BD626" i="8"/>
  <c r="BD625" i="8"/>
  <c r="BD624" i="8"/>
  <c r="BD623" i="8"/>
  <c r="BD622" i="8"/>
  <c r="BD621" i="8"/>
  <c r="BD620" i="8"/>
  <c r="BD619" i="8"/>
  <c r="BD618" i="8"/>
  <c r="BD617" i="8"/>
  <c r="BD616" i="8"/>
  <c r="BD615" i="8"/>
  <c r="BD614" i="8"/>
  <c r="BD613" i="8"/>
  <c r="BD612" i="8"/>
  <c r="BD611" i="8"/>
  <c r="K609" i="8"/>
  <c r="I609" i="8"/>
  <c r="G609" i="8"/>
  <c r="AZ609" i="8" s="1"/>
  <c r="BD608" i="8"/>
  <c r="BD607" i="8"/>
  <c r="BD606" i="8"/>
  <c r="K604" i="8"/>
  <c r="I604" i="8"/>
  <c r="G604" i="8"/>
  <c r="AZ604" i="8" s="1"/>
  <c r="BD603" i="8"/>
  <c r="BD602" i="8"/>
  <c r="BD601" i="8"/>
  <c r="K600" i="8"/>
  <c r="I600" i="8"/>
  <c r="G600" i="8"/>
  <c r="AZ600" i="8" s="1"/>
  <c r="BD597" i="8"/>
  <c r="K596" i="8"/>
  <c r="K598" i="8" s="1"/>
  <c r="X598" i="8" s="1"/>
  <c r="I596" i="8"/>
  <c r="I598" i="8" s="1"/>
  <c r="Y598" i="8" s="1"/>
  <c r="G596" i="8"/>
  <c r="AZ596" i="8" s="1"/>
  <c r="BD593" i="8"/>
  <c r="BD592" i="8"/>
  <c r="BD591" i="8"/>
  <c r="BD590" i="8"/>
  <c r="BD589" i="8"/>
  <c r="BD588" i="8"/>
  <c r="BD587" i="8"/>
  <c r="BD586" i="8"/>
  <c r="BD585" i="8"/>
  <c r="BD584" i="8"/>
  <c r="BD583" i="8"/>
  <c r="K582" i="8"/>
  <c r="I582" i="8"/>
  <c r="G582" i="8"/>
  <c r="AZ582" i="8" s="1"/>
  <c r="BD581" i="8"/>
  <c r="BD580" i="8"/>
  <c r="BD579" i="8"/>
  <c r="BD578" i="8"/>
  <c r="K577" i="8"/>
  <c r="I577" i="8"/>
  <c r="G577" i="8"/>
  <c r="AZ577" i="8" s="1"/>
  <c r="BD576" i="8"/>
  <c r="K575" i="8"/>
  <c r="I575" i="8"/>
  <c r="G575" i="8"/>
  <c r="AZ575" i="8" s="1"/>
  <c r="BD574" i="8"/>
  <c r="K573" i="8"/>
  <c r="I573" i="8"/>
  <c r="G573" i="8"/>
  <c r="AZ573" i="8" s="1"/>
  <c r="BD572" i="8"/>
  <c r="K570" i="8"/>
  <c r="I570" i="8"/>
  <c r="G570" i="8"/>
  <c r="AZ570" i="8" s="1"/>
  <c r="BD569" i="8"/>
  <c r="BD568" i="8"/>
  <c r="BD567" i="8"/>
  <c r="BD566" i="8"/>
  <c r="BD565" i="8"/>
  <c r="BD564" i="8"/>
  <c r="BD563" i="8"/>
  <c r="BD562" i="8"/>
  <c r="K559" i="8"/>
  <c r="I559" i="8"/>
  <c r="G559" i="8"/>
  <c r="AZ559" i="8" s="1"/>
  <c r="BD558" i="8"/>
  <c r="BD557" i="8"/>
  <c r="BD556" i="8"/>
  <c r="BD555" i="8"/>
  <c r="K553" i="8"/>
  <c r="I553" i="8"/>
  <c r="G553" i="8"/>
  <c r="AZ553" i="8" s="1"/>
  <c r="BD550" i="8"/>
  <c r="BD549" i="8"/>
  <c r="K547" i="8"/>
  <c r="I547" i="8"/>
  <c r="G547" i="8"/>
  <c r="AZ547" i="8" s="1"/>
  <c r="BD546" i="8"/>
  <c r="BD545" i="8"/>
  <c r="K543" i="8"/>
  <c r="I543" i="8"/>
  <c r="G543" i="8"/>
  <c r="AZ543" i="8" s="1"/>
  <c r="BD542" i="8"/>
  <c r="K541" i="8"/>
  <c r="I541" i="8"/>
  <c r="G541" i="8"/>
  <c r="AZ541" i="8" s="1"/>
  <c r="BD540" i="8"/>
  <c r="BD539" i="8"/>
  <c r="K538" i="8"/>
  <c r="I538" i="8"/>
  <c r="G538" i="8"/>
  <c r="AZ538" i="8" s="1"/>
  <c r="BD537" i="8"/>
  <c r="BD536" i="8"/>
  <c r="K533" i="8"/>
  <c r="I533" i="8"/>
  <c r="G533" i="8"/>
  <c r="AZ533" i="8" s="1"/>
  <c r="BD532" i="8"/>
  <c r="BD531" i="8"/>
  <c r="K530" i="8"/>
  <c r="I530" i="8"/>
  <c r="G530" i="8"/>
  <c r="AZ530" i="8" s="1"/>
  <c r="BD527" i="8"/>
  <c r="K526" i="8"/>
  <c r="I526" i="8"/>
  <c r="G526" i="8"/>
  <c r="AZ526" i="8" s="1"/>
  <c r="BD525" i="8"/>
  <c r="BD524" i="8"/>
  <c r="BD523" i="8"/>
  <c r="BD522" i="8"/>
  <c r="BD521" i="8"/>
  <c r="BD520" i="8"/>
  <c r="BD519" i="8"/>
  <c r="BD518" i="8"/>
  <c r="BD517" i="8"/>
  <c r="BD516" i="8"/>
  <c r="BD515" i="8"/>
  <c r="K513" i="8"/>
  <c r="I513" i="8"/>
  <c r="G513" i="8"/>
  <c r="AZ513" i="8" s="1"/>
  <c r="BD510" i="8"/>
  <c r="K509" i="8"/>
  <c r="K511" i="8" s="1"/>
  <c r="X511" i="8" s="1"/>
  <c r="I509" i="8"/>
  <c r="I511" i="8" s="1"/>
  <c r="Y511" i="8" s="1"/>
  <c r="G509" i="8"/>
  <c r="AZ509" i="8" s="1"/>
  <c r="BD506" i="8"/>
  <c r="BD505" i="8"/>
  <c r="BD504" i="8"/>
  <c r="BD503" i="8"/>
  <c r="BD502" i="8"/>
  <c r="BD501" i="8"/>
  <c r="BD500" i="8"/>
  <c r="BD499" i="8"/>
  <c r="BD498" i="8"/>
  <c r="BD497" i="8"/>
  <c r="BD496" i="8"/>
  <c r="BD495" i="8"/>
  <c r="BD494" i="8"/>
  <c r="BD493" i="8"/>
  <c r="BD492" i="8"/>
  <c r="BD491" i="8"/>
  <c r="BD490" i="8"/>
  <c r="BD489" i="8"/>
  <c r="BD488" i="8"/>
  <c r="BD487" i="8"/>
  <c r="BD486" i="8"/>
  <c r="BD485" i="8"/>
  <c r="BD484" i="8"/>
  <c r="BD483" i="8"/>
  <c r="BD482" i="8"/>
  <c r="BD481" i="8"/>
  <c r="BD480" i="8"/>
  <c r="BD479" i="8"/>
  <c r="BD478" i="8"/>
  <c r="BD477" i="8"/>
  <c r="BD476" i="8"/>
  <c r="K475" i="8"/>
  <c r="I475" i="8"/>
  <c r="G475" i="8"/>
  <c r="AZ475" i="8" s="1"/>
  <c r="BD474" i="8"/>
  <c r="K473" i="8"/>
  <c r="I473" i="8"/>
  <c r="G473" i="8"/>
  <c r="AZ473" i="8" s="1"/>
  <c r="BD472" i="8"/>
  <c r="K470" i="8"/>
  <c r="K507" i="8" s="1"/>
  <c r="X507" i="8" s="1"/>
  <c r="I470" i="8"/>
  <c r="G470" i="8"/>
  <c r="AZ470" i="8" s="1"/>
  <c r="BD467" i="8"/>
  <c r="K466" i="8"/>
  <c r="K468" i="8" s="1"/>
  <c r="X468" i="8" s="1"/>
  <c r="I466" i="8"/>
  <c r="I468" i="8" s="1"/>
  <c r="Y468" i="8" s="1"/>
  <c r="G466" i="8"/>
  <c r="AZ466" i="8" s="1"/>
  <c r="BD463" i="8"/>
  <c r="BD462" i="8"/>
  <c r="K461" i="8"/>
  <c r="I461" i="8"/>
  <c r="G461" i="8"/>
  <c r="AZ461" i="8" s="1"/>
  <c r="BD460" i="8"/>
  <c r="BD459" i="8"/>
  <c r="BD458" i="8"/>
  <c r="K457" i="8"/>
  <c r="I457" i="8"/>
  <c r="G457" i="8"/>
  <c r="AZ457" i="8" s="1"/>
  <c r="BD456" i="8"/>
  <c r="BD455" i="8"/>
  <c r="BD454" i="8"/>
  <c r="K453" i="8"/>
  <c r="I453" i="8"/>
  <c r="G453" i="8"/>
  <c r="AZ453" i="8" s="1"/>
  <c r="BD452" i="8"/>
  <c r="BD451" i="8"/>
  <c r="K450" i="8"/>
  <c r="I450" i="8"/>
  <c r="G450" i="8"/>
  <c r="AZ450" i="8" s="1"/>
  <c r="BD449" i="8"/>
  <c r="BD448" i="8"/>
  <c r="BD447" i="8"/>
  <c r="K446" i="8"/>
  <c r="I446" i="8"/>
  <c r="G446" i="8"/>
  <c r="AZ446" i="8" s="1"/>
  <c r="BD445" i="8"/>
  <c r="BD444" i="8"/>
  <c r="BD443" i="8"/>
  <c r="K442" i="8"/>
  <c r="I442" i="8"/>
  <c r="G442" i="8"/>
  <c r="AZ442" i="8" s="1"/>
  <c r="BD439" i="8"/>
  <c r="BD438" i="8"/>
  <c r="BD437" i="8"/>
  <c r="BD436" i="8"/>
  <c r="BD435" i="8"/>
  <c r="BD434" i="8"/>
  <c r="BD433" i="8"/>
  <c r="BD432" i="8"/>
  <c r="K431" i="8"/>
  <c r="K440" i="8" s="1"/>
  <c r="X440" i="8" s="1"/>
  <c r="I431" i="8"/>
  <c r="I440" i="8" s="1"/>
  <c r="Y440" i="8" s="1"/>
  <c r="G431" i="8"/>
  <c r="AZ431" i="8" s="1"/>
  <c r="BD428" i="8"/>
  <c r="BD427" i="8"/>
  <c r="BD426" i="8"/>
  <c r="BD425" i="8"/>
  <c r="BD424" i="8"/>
  <c r="BD423" i="8"/>
  <c r="BD422" i="8"/>
  <c r="BD421" i="8"/>
  <c r="BD420" i="8"/>
  <c r="BD419" i="8"/>
  <c r="BD418" i="8"/>
  <c r="BD417" i="8"/>
  <c r="BD416" i="8"/>
  <c r="BD415" i="8"/>
  <c r="BD414" i="8"/>
  <c r="BD413" i="8"/>
  <c r="BD412" i="8"/>
  <c r="BD411" i="8"/>
  <c r="BD410" i="8"/>
  <c r="BD409" i="8"/>
  <c r="BD408" i="8"/>
  <c r="BD407" i="8"/>
  <c r="BD406" i="8"/>
  <c r="BD405" i="8"/>
  <c r="BD404" i="8"/>
  <c r="BD403" i="8"/>
  <c r="BD402" i="8"/>
  <c r="BD401" i="8"/>
  <c r="BD400" i="8"/>
  <c r="BD399" i="8"/>
  <c r="BD398" i="8"/>
  <c r="K396" i="8"/>
  <c r="I396" i="8"/>
  <c r="G396" i="8"/>
  <c r="AZ396" i="8" s="1"/>
  <c r="BD395" i="8"/>
  <c r="BD394" i="8"/>
  <c r="BD393" i="8"/>
  <c r="BD392" i="8"/>
  <c r="BD391" i="8"/>
  <c r="BD390" i="8"/>
  <c r="BD389" i="8"/>
  <c r="BD388" i="8"/>
  <c r="BD387" i="8"/>
  <c r="BD386" i="8"/>
  <c r="BD385" i="8"/>
  <c r="BD384" i="8"/>
  <c r="BD383" i="8"/>
  <c r="BD382" i="8"/>
  <c r="BD381" i="8"/>
  <c r="BD380" i="8"/>
  <c r="BD379" i="8"/>
  <c r="BD378" i="8"/>
  <c r="BD377" i="8"/>
  <c r="BD376" i="8"/>
  <c r="BD375" i="8"/>
  <c r="BD374" i="8"/>
  <c r="BD373" i="8"/>
  <c r="BD372" i="8"/>
  <c r="BD371" i="8"/>
  <c r="BD370" i="8"/>
  <c r="BD369" i="8"/>
  <c r="BD368" i="8"/>
  <c r="BD367" i="8"/>
  <c r="BD366" i="8"/>
  <c r="BD365" i="8"/>
  <c r="K364" i="8"/>
  <c r="I364" i="8"/>
  <c r="G364" i="8"/>
  <c r="AZ364" i="8" s="1"/>
  <c r="BD363" i="8"/>
  <c r="BD362" i="8"/>
  <c r="BD361" i="8"/>
  <c r="BD360" i="8"/>
  <c r="BD359" i="8"/>
  <c r="BD358" i="8"/>
  <c r="BD357" i="8"/>
  <c r="BD356" i="8"/>
  <c r="BD355" i="8"/>
  <c r="BD354" i="8"/>
  <c r="BD353" i="8"/>
  <c r="BD352" i="8"/>
  <c r="K351" i="8"/>
  <c r="I351" i="8"/>
  <c r="G351" i="8"/>
  <c r="AZ351" i="8" s="1"/>
  <c r="BD350" i="8"/>
  <c r="K349" i="8"/>
  <c r="I349" i="8"/>
  <c r="G349" i="8"/>
  <c r="AZ349" i="8" s="1"/>
  <c r="BD348" i="8"/>
  <c r="BD347" i="8"/>
  <c r="BD346" i="8"/>
  <c r="BD345" i="8"/>
  <c r="BD344" i="8"/>
  <c r="BD343" i="8"/>
  <c r="K341" i="8"/>
  <c r="I341" i="8"/>
  <c r="G341" i="8"/>
  <c r="AZ341" i="8" s="1"/>
  <c r="BD340" i="8"/>
  <c r="BD339" i="8"/>
  <c r="BD338" i="8"/>
  <c r="BD337" i="8"/>
  <c r="BD336" i="8"/>
  <c r="BD335" i="8"/>
  <c r="BD334" i="8"/>
  <c r="BD333" i="8"/>
  <c r="BD332" i="8"/>
  <c r="BD331" i="8"/>
  <c r="BD330" i="8"/>
  <c r="BD329" i="8"/>
  <c r="BD328" i="8"/>
  <c r="BD327" i="8"/>
  <c r="BD326" i="8"/>
  <c r="BD325" i="8"/>
  <c r="BD324" i="8"/>
  <c r="BD323" i="8"/>
  <c r="BD322" i="8"/>
  <c r="BD321" i="8"/>
  <c r="BD320" i="8"/>
  <c r="BD319" i="8"/>
  <c r="BD318" i="8"/>
  <c r="K317" i="8"/>
  <c r="I317" i="8"/>
  <c r="G317" i="8"/>
  <c r="AZ317" i="8" s="1"/>
  <c r="BD314" i="8"/>
  <c r="BD313" i="8"/>
  <c r="BD312" i="8"/>
  <c r="BD311" i="8"/>
  <c r="BD310" i="8"/>
  <c r="BD309" i="8"/>
  <c r="K307" i="8"/>
  <c r="K315" i="8" s="1"/>
  <c r="X315" i="8" s="1"/>
  <c r="I307" i="8"/>
  <c r="I315" i="8" s="1"/>
  <c r="Y315" i="8" s="1"/>
  <c r="G307" i="8"/>
  <c r="AZ307" i="8" s="1"/>
  <c r="BD304" i="8"/>
  <c r="K290" i="8"/>
  <c r="I290" i="8"/>
  <c r="G290" i="8"/>
  <c r="AZ290" i="8" s="1"/>
  <c r="BD289" i="8"/>
  <c r="K272" i="8"/>
  <c r="I272" i="8"/>
  <c r="G272" i="8"/>
  <c r="AZ272" i="8" s="1"/>
  <c r="BD271" i="8"/>
  <c r="K257" i="8"/>
  <c r="I257" i="8"/>
  <c r="G257" i="8"/>
  <c r="AZ257" i="8" s="1"/>
  <c r="BD256" i="8"/>
  <c r="K255" i="8"/>
  <c r="I255" i="8"/>
  <c r="G255" i="8"/>
  <c r="AZ255" i="8" s="1"/>
  <c r="BD254" i="8"/>
  <c r="K253" i="8"/>
  <c r="I253" i="8"/>
  <c r="G253" i="8"/>
  <c r="AZ253" i="8" s="1"/>
  <c r="BD252" i="8"/>
  <c r="K251" i="8"/>
  <c r="I251" i="8"/>
  <c r="G251" i="8"/>
  <c r="AZ251" i="8" s="1"/>
  <c r="BD250" i="8"/>
  <c r="K249" i="8"/>
  <c r="I249" i="8"/>
  <c r="G249" i="8"/>
  <c r="AZ249" i="8" s="1"/>
  <c r="BD248" i="8"/>
  <c r="K247" i="8"/>
  <c r="I247" i="8"/>
  <c r="G247" i="8"/>
  <c r="AZ247" i="8" s="1"/>
  <c r="BD246" i="8"/>
  <c r="BD245" i="8"/>
  <c r="BD244" i="8"/>
  <c r="BD243" i="8"/>
  <c r="BD242" i="8"/>
  <c r="BD241" i="8"/>
  <c r="BD240" i="8"/>
  <c r="BD239" i="8"/>
  <c r="BD238" i="8"/>
  <c r="BD237" i="8"/>
  <c r="BD236" i="8"/>
  <c r="K235" i="8"/>
  <c r="I235" i="8"/>
  <c r="G235" i="8"/>
  <c r="AZ235" i="8" s="1"/>
  <c r="BD232" i="8"/>
  <c r="K230" i="8"/>
  <c r="I230" i="8"/>
  <c r="G230" i="8"/>
  <c r="AZ230" i="8" s="1"/>
  <c r="BD229" i="8"/>
  <c r="K228" i="8"/>
  <c r="I228" i="8"/>
  <c r="G228" i="8"/>
  <c r="AZ228" i="8" s="1"/>
  <c r="BD227" i="8"/>
  <c r="K226" i="8"/>
  <c r="I226" i="8"/>
  <c r="G226" i="8"/>
  <c r="AZ226" i="8" s="1"/>
  <c r="BD225" i="8"/>
  <c r="K224" i="8"/>
  <c r="I224" i="8"/>
  <c r="G224" i="8"/>
  <c r="AZ224" i="8" s="1"/>
  <c r="BD223" i="8"/>
  <c r="K222" i="8"/>
  <c r="I222" i="8"/>
  <c r="G222" i="8"/>
  <c r="AZ222" i="8" s="1"/>
  <c r="BD221" i="8"/>
  <c r="K220" i="8"/>
  <c r="I220" i="8"/>
  <c r="G220" i="8"/>
  <c r="AZ220" i="8" s="1"/>
  <c r="BD219" i="8"/>
  <c r="BD218" i="8"/>
  <c r="BD217" i="8"/>
  <c r="BD216" i="8"/>
  <c r="BD215" i="8"/>
  <c r="BD214" i="8"/>
  <c r="K213" i="8"/>
  <c r="I213" i="8"/>
  <c r="G213" i="8"/>
  <c r="AZ213" i="8" s="1"/>
  <c r="BD212" i="8"/>
  <c r="K211" i="8"/>
  <c r="I211" i="8"/>
  <c r="G211" i="8"/>
  <c r="AZ211" i="8" s="1"/>
  <c r="BD210" i="8"/>
  <c r="BD209" i="8"/>
  <c r="BD208" i="8"/>
  <c r="BD207" i="8"/>
  <c r="BD206" i="8"/>
  <c r="BD205" i="8"/>
  <c r="BD204" i="8"/>
  <c r="BD203" i="8"/>
  <c r="BD202" i="8"/>
  <c r="BD201" i="8"/>
  <c r="BD200" i="8"/>
  <c r="K199" i="8"/>
  <c r="I199" i="8"/>
  <c r="G199" i="8"/>
  <c r="AZ199" i="8" s="1"/>
  <c r="BD198" i="8"/>
  <c r="BD197" i="8"/>
  <c r="BD196" i="8"/>
  <c r="K195" i="8"/>
  <c r="I195" i="8"/>
  <c r="G195" i="8"/>
  <c r="AZ195" i="8" s="1"/>
  <c r="BD194" i="8"/>
  <c r="K193" i="8"/>
  <c r="I193" i="8"/>
  <c r="G193" i="8"/>
  <c r="AZ193" i="8" s="1"/>
  <c r="BD192" i="8"/>
  <c r="BD191" i="8"/>
  <c r="BD190" i="8"/>
  <c r="BD189" i="8"/>
  <c r="BD188" i="8"/>
  <c r="BD187" i="8"/>
  <c r="K185" i="8"/>
  <c r="I185" i="8"/>
  <c r="G185" i="8"/>
  <c r="AZ185" i="8" s="1"/>
  <c r="BD184" i="8"/>
  <c r="BD183" i="8"/>
  <c r="BD182" i="8"/>
  <c r="BD181" i="8"/>
  <c r="BD180" i="8"/>
  <c r="BD179" i="8"/>
  <c r="BD178" i="8"/>
  <c r="BD177" i="8"/>
  <c r="BD176" i="8"/>
  <c r="BD175" i="8"/>
  <c r="BD174" i="8"/>
  <c r="BD173" i="8"/>
  <c r="BD172" i="8"/>
  <c r="BD171" i="8"/>
  <c r="BD170" i="8"/>
  <c r="BD169" i="8"/>
  <c r="BD168" i="8"/>
  <c r="BD167" i="8"/>
  <c r="BD166" i="8"/>
  <c r="BD165" i="8"/>
  <c r="BD164" i="8"/>
  <c r="BD163" i="8"/>
  <c r="K161" i="8"/>
  <c r="I161" i="8"/>
  <c r="G161" i="8"/>
  <c r="AZ161" i="8" s="1"/>
  <c r="BD160" i="8"/>
  <c r="BD159" i="8"/>
  <c r="BD158" i="8"/>
  <c r="BD157" i="8"/>
  <c r="BD156" i="8"/>
  <c r="BD155" i="8"/>
  <c r="K151" i="8"/>
  <c r="I151" i="8"/>
  <c r="G151" i="8"/>
  <c r="AZ151" i="8" s="1"/>
  <c r="BD150" i="8"/>
  <c r="BD149" i="8"/>
  <c r="BD148" i="8"/>
  <c r="K145" i="8"/>
  <c r="I145" i="8"/>
  <c r="G145" i="8"/>
  <c r="AZ145" i="8" s="1"/>
  <c r="BD144" i="8"/>
  <c r="BD143" i="8"/>
  <c r="BD142" i="8"/>
  <c r="BD141" i="8"/>
  <c r="BD140" i="8"/>
  <c r="BD139" i="8"/>
  <c r="BD138" i="8"/>
  <c r="BD137" i="8"/>
  <c r="BD136" i="8"/>
  <c r="BD135" i="8"/>
  <c r="BD134" i="8"/>
  <c r="BD133" i="8"/>
  <c r="BD132" i="8"/>
  <c r="BD131" i="8"/>
  <c r="BD130" i="8"/>
  <c r="BD129" i="8"/>
  <c r="BD128" i="8"/>
  <c r="BD127" i="8"/>
  <c r="BD126" i="8"/>
  <c r="BD125" i="8"/>
  <c r="BD124" i="8"/>
  <c r="BD123" i="8"/>
  <c r="BD122" i="8"/>
  <c r="BD121" i="8"/>
  <c r="BD120" i="8"/>
  <c r="BD119" i="8"/>
  <c r="K116" i="8"/>
  <c r="I116" i="8"/>
  <c r="G116" i="8"/>
  <c r="AZ116" i="8" s="1"/>
  <c r="BD115" i="8"/>
  <c r="BD114" i="8"/>
  <c r="BD113" i="8"/>
  <c r="BD112" i="8"/>
  <c r="BD111" i="8"/>
  <c r="BD110" i="8"/>
  <c r="BD109" i="8"/>
  <c r="BD108" i="8"/>
  <c r="BD107" i="8"/>
  <c r="K104" i="8"/>
  <c r="I104" i="8"/>
  <c r="G104" i="8"/>
  <c r="AZ104" i="8" s="1"/>
  <c r="BD103" i="8"/>
  <c r="K102" i="8"/>
  <c r="I102" i="8"/>
  <c r="G102" i="8"/>
  <c r="AZ102" i="8" s="1"/>
  <c r="BD101" i="8"/>
  <c r="K100" i="8"/>
  <c r="I100" i="8"/>
  <c r="G100" i="8"/>
  <c r="AZ100" i="8" s="1"/>
  <c r="BD99" i="8"/>
  <c r="K98" i="8"/>
  <c r="I98" i="8"/>
  <c r="G98" i="8"/>
  <c r="AZ98" i="8" s="1"/>
  <c r="BD97" i="8"/>
  <c r="K96" i="8"/>
  <c r="I96" i="8"/>
  <c r="G96" i="8"/>
  <c r="AZ96" i="8" s="1"/>
  <c r="BD95" i="8"/>
  <c r="K94" i="8"/>
  <c r="I94" i="8"/>
  <c r="G94" i="8"/>
  <c r="AZ94" i="8" s="1"/>
  <c r="BD93" i="8"/>
  <c r="BD92" i="8"/>
  <c r="BD91" i="8"/>
  <c r="K90" i="8"/>
  <c r="I90" i="8"/>
  <c r="G90" i="8"/>
  <c r="AZ90" i="8" s="1"/>
  <c r="BD89" i="8"/>
  <c r="K88" i="8"/>
  <c r="I88" i="8"/>
  <c r="G88" i="8"/>
  <c r="AZ88" i="8" s="1"/>
  <c r="BD87" i="8"/>
  <c r="K86" i="8"/>
  <c r="I86" i="8"/>
  <c r="G86" i="8"/>
  <c r="AZ86" i="8" s="1"/>
  <c r="BD85" i="8"/>
  <c r="K84" i="8"/>
  <c r="I84" i="8"/>
  <c r="G84" i="8"/>
  <c r="AZ84" i="8" s="1"/>
  <c r="BD83" i="8"/>
  <c r="K82" i="8"/>
  <c r="I82" i="8"/>
  <c r="G82" i="8"/>
  <c r="AZ82" i="8" s="1"/>
  <c r="BD81" i="8"/>
  <c r="K80" i="8"/>
  <c r="I80" i="8"/>
  <c r="G80" i="8"/>
  <c r="AZ80" i="8" s="1"/>
  <c r="BD79" i="8"/>
  <c r="K78" i="8"/>
  <c r="I78" i="8"/>
  <c r="G78" i="8"/>
  <c r="AZ78" i="8" s="1"/>
  <c r="BD77" i="8"/>
  <c r="K76" i="8"/>
  <c r="I76" i="8"/>
  <c r="G76" i="8"/>
  <c r="AZ76" i="8" s="1"/>
  <c r="BD75" i="8"/>
  <c r="K74" i="8"/>
  <c r="I74" i="8"/>
  <c r="G74" i="8"/>
  <c r="AZ74" i="8" s="1"/>
  <c r="BD73" i="8"/>
  <c r="K72" i="8"/>
  <c r="I72" i="8"/>
  <c r="G72" i="8"/>
  <c r="AZ72" i="8" s="1"/>
  <c r="BD71" i="8"/>
  <c r="K70" i="8"/>
  <c r="I70" i="8"/>
  <c r="G70" i="8"/>
  <c r="AZ70" i="8" s="1"/>
  <c r="BD69" i="8"/>
  <c r="BD68" i="8"/>
  <c r="BD67" i="8"/>
  <c r="BD66" i="8"/>
  <c r="BD65" i="8"/>
  <c r="BD64" i="8"/>
  <c r="BD63" i="8"/>
  <c r="BD62" i="8"/>
  <c r="BD61" i="8"/>
  <c r="BD60" i="8"/>
  <c r="BD59" i="8"/>
  <c r="BD58" i="8"/>
  <c r="BD57" i="8"/>
  <c r="BD56" i="8"/>
  <c r="K52" i="8"/>
  <c r="I52" i="8"/>
  <c r="G52" i="8"/>
  <c r="AZ52" i="8" s="1"/>
  <c r="BD51" i="8"/>
  <c r="K47" i="8"/>
  <c r="I47" i="8"/>
  <c r="G47" i="8"/>
  <c r="AZ47" i="8" s="1"/>
  <c r="BD46" i="8"/>
  <c r="BD45" i="8"/>
  <c r="BD44" i="8"/>
  <c r="BD43" i="8"/>
  <c r="BD42" i="8"/>
  <c r="BD41" i="8"/>
  <c r="BD40" i="8"/>
  <c r="BD39" i="8"/>
  <c r="K35" i="8"/>
  <c r="I35" i="8"/>
  <c r="G35" i="8"/>
  <c r="AZ35" i="8" s="1"/>
  <c r="BD34" i="8"/>
  <c r="K30" i="8"/>
  <c r="I30" i="8"/>
  <c r="G30" i="8"/>
  <c r="AZ30" i="8" s="1"/>
  <c r="BD29" i="8"/>
  <c r="BD28" i="8"/>
  <c r="BD27" i="8"/>
  <c r="BD26" i="8"/>
  <c r="BD25" i="8"/>
  <c r="BD24" i="8"/>
  <c r="BD23" i="8"/>
  <c r="BD22" i="8"/>
  <c r="BD21" i="8"/>
  <c r="BD20" i="8"/>
  <c r="BD19" i="8"/>
  <c r="BD18" i="8"/>
  <c r="BD17" i="8"/>
  <c r="K12" i="8"/>
  <c r="I12" i="8"/>
  <c r="G12" i="8"/>
  <c r="AZ12" i="8" s="1"/>
  <c r="BD11" i="8"/>
  <c r="K8" i="8"/>
  <c r="I8" i="8"/>
  <c r="G8" i="8"/>
  <c r="AZ8" i="8" s="1"/>
  <c r="BD886" i="7"/>
  <c r="BD885" i="7"/>
  <c r="BD884" i="7"/>
  <c r="BD883" i="7"/>
  <c r="K882" i="7"/>
  <c r="I882" i="7"/>
  <c r="G882" i="7"/>
  <c r="AZ882" i="7" s="1"/>
  <c r="BD881" i="7"/>
  <c r="BD880" i="7"/>
  <c r="BD879" i="7"/>
  <c r="BD878" i="7"/>
  <c r="BD877" i="7"/>
  <c r="BD876" i="7"/>
  <c r="BD875" i="7"/>
  <c r="BD874" i="7"/>
  <c r="BD873" i="7"/>
  <c r="BD872" i="7"/>
  <c r="BD871" i="7"/>
  <c r="BD870" i="7"/>
  <c r="BD869" i="7"/>
  <c r="BD868" i="7"/>
  <c r="BD867" i="7"/>
  <c r="BD866" i="7"/>
  <c r="BD865" i="7"/>
  <c r="BD864" i="7"/>
  <c r="BD863" i="7"/>
  <c r="BD862" i="7"/>
  <c r="BD861" i="7"/>
  <c r="BD860" i="7"/>
  <c r="BD859" i="7"/>
  <c r="BD858" i="7"/>
  <c r="BD857" i="7"/>
  <c r="BD856" i="7"/>
  <c r="BD855" i="7"/>
  <c r="BD854" i="7"/>
  <c r="BD853" i="7"/>
  <c r="BD852" i="7"/>
  <c r="BD851" i="7"/>
  <c r="BD850" i="7"/>
  <c r="BD849" i="7"/>
  <c r="BD848" i="7"/>
  <c r="BD847" i="7"/>
  <c r="BD846" i="7"/>
  <c r="BD845" i="7"/>
  <c r="BD844" i="7"/>
  <c r="BD843" i="7"/>
  <c r="BD842" i="7"/>
  <c r="BD841" i="7"/>
  <c r="BD840" i="7"/>
  <c r="BD839" i="7"/>
  <c r="BD838" i="7"/>
  <c r="BD837" i="7"/>
  <c r="BD836" i="7"/>
  <c r="BD835" i="7"/>
  <c r="BD834" i="7"/>
  <c r="BD833" i="7"/>
  <c r="BD832" i="7"/>
  <c r="BD831" i="7"/>
  <c r="BD830" i="7"/>
  <c r="BD829" i="7"/>
  <c r="BD828" i="7"/>
  <c r="BD827" i="7"/>
  <c r="BD826" i="7"/>
  <c r="BD825" i="7"/>
  <c r="BD824" i="7"/>
  <c r="BD823" i="7"/>
  <c r="BD822" i="7"/>
  <c r="BD821" i="7"/>
  <c r="BD820" i="7"/>
  <c r="BD819" i="7"/>
  <c r="BD818" i="7"/>
  <c r="BD817" i="7"/>
  <c r="BD816" i="7"/>
  <c r="BD815" i="7"/>
  <c r="BD814" i="7"/>
  <c r="BD813" i="7"/>
  <c r="K812" i="7"/>
  <c r="K887" i="7" s="1"/>
  <c r="X887" i="7" s="1"/>
  <c r="I812" i="7"/>
  <c r="G812" i="7"/>
  <c r="AZ812" i="7" s="1"/>
  <c r="BD809" i="7"/>
  <c r="K807" i="7"/>
  <c r="I807" i="7"/>
  <c r="G807" i="7"/>
  <c r="AZ807" i="7" s="1"/>
  <c r="BD806" i="7"/>
  <c r="K805" i="7"/>
  <c r="K810" i="7" s="1"/>
  <c r="X810" i="7" s="1"/>
  <c r="I805" i="7"/>
  <c r="I810" i="7" s="1"/>
  <c r="Y810" i="7" s="1"/>
  <c r="G805" i="7"/>
  <c r="AZ805" i="7" s="1"/>
  <c r="BD802" i="7"/>
  <c r="BD801" i="7"/>
  <c r="BD800" i="7"/>
  <c r="K798" i="7"/>
  <c r="I798" i="7"/>
  <c r="G798" i="7"/>
  <c r="AZ798" i="7" s="1"/>
  <c r="BD797" i="7"/>
  <c r="K796" i="7"/>
  <c r="I796" i="7"/>
  <c r="G796" i="7"/>
  <c r="AZ796" i="7" s="1"/>
  <c r="BD795" i="7"/>
  <c r="BD794" i="7"/>
  <c r="BD793" i="7"/>
  <c r="BD792" i="7"/>
  <c r="BD791" i="7"/>
  <c r="BD790" i="7"/>
  <c r="BD789" i="7"/>
  <c r="K787" i="7"/>
  <c r="I787" i="7"/>
  <c r="G787" i="7"/>
  <c r="AZ787" i="7" s="1"/>
  <c r="BD786" i="7"/>
  <c r="BD785" i="7"/>
  <c r="BD784" i="7"/>
  <c r="BD783" i="7"/>
  <c r="BD782" i="7"/>
  <c r="K781" i="7"/>
  <c r="I781" i="7"/>
  <c r="G781" i="7"/>
  <c r="AZ781" i="7" s="1"/>
  <c r="BD780" i="7"/>
  <c r="BD779" i="7"/>
  <c r="BD778" i="7"/>
  <c r="BD777" i="7"/>
  <c r="BD776" i="7"/>
  <c r="K775" i="7"/>
  <c r="I775" i="7"/>
  <c r="G775" i="7"/>
  <c r="AZ775" i="7" s="1"/>
  <c r="BD774" i="7"/>
  <c r="K773" i="7"/>
  <c r="I773" i="7"/>
  <c r="G773" i="7"/>
  <c r="AZ773" i="7" s="1"/>
  <c r="BD772" i="7"/>
  <c r="K771" i="7"/>
  <c r="I771" i="7"/>
  <c r="G771" i="7"/>
  <c r="AZ771" i="7" s="1"/>
  <c r="BD770" i="7"/>
  <c r="BD769" i="7"/>
  <c r="BD768" i="7"/>
  <c r="BD767" i="7"/>
  <c r="BD766" i="7"/>
  <c r="K765" i="7"/>
  <c r="I765" i="7"/>
  <c r="I803" i="7" s="1"/>
  <c r="Y803" i="7" s="1"/>
  <c r="G765" i="7"/>
  <c r="AZ765" i="7" s="1"/>
  <c r="BD762" i="7"/>
  <c r="K761" i="7"/>
  <c r="I761" i="7"/>
  <c r="G761" i="7"/>
  <c r="AZ761" i="7" s="1"/>
  <c r="BD760" i="7"/>
  <c r="K759" i="7"/>
  <c r="I759" i="7"/>
  <c r="G759" i="7"/>
  <c r="AZ759" i="7" s="1"/>
  <c r="BD758" i="7"/>
  <c r="K756" i="7"/>
  <c r="I756" i="7"/>
  <c r="G756" i="7"/>
  <c r="AZ756" i="7" s="1"/>
  <c r="BD755" i="7"/>
  <c r="BD754" i="7"/>
  <c r="BD753" i="7"/>
  <c r="BD752" i="7"/>
  <c r="BD751" i="7"/>
  <c r="BD750" i="7"/>
  <c r="BD749" i="7"/>
  <c r="BD748" i="7"/>
  <c r="BD747" i="7"/>
  <c r="BD746" i="7"/>
  <c r="BD745" i="7"/>
  <c r="BD744" i="7"/>
  <c r="K743" i="7"/>
  <c r="I743" i="7"/>
  <c r="G743" i="7"/>
  <c r="AZ743" i="7" s="1"/>
  <c r="BD742" i="7"/>
  <c r="K738" i="7"/>
  <c r="I738" i="7"/>
  <c r="G738" i="7"/>
  <c r="AZ738" i="7" s="1"/>
  <c r="BD735" i="7"/>
  <c r="K733" i="7"/>
  <c r="I733" i="7"/>
  <c r="G733" i="7"/>
  <c r="AZ733" i="7" s="1"/>
  <c r="BD732" i="7"/>
  <c r="K731" i="7"/>
  <c r="I731" i="7"/>
  <c r="G731" i="7"/>
  <c r="AZ731" i="7" s="1"/>
  <c r="BD730" i="7"/>
  <c r="K729" i="7"/>
  <c r="I729" i="7"/>
  <c r="G729" i="7"/>
  <c r="AZ729" i="7" s="1"/>
  <c r="BD728" i="7"/>
  <c r="K727" i="7"/>
  <c r="I727" i="7"/>
  <c r="G727" i="7"/>
  <c r="AZ727" i="7" s="1"/>
  <c r="BD726" i="7"/>
  <c r="BD725" i="7"/>
  <c r="BD724" i="7"/>
  <c r="BD723" i="7"/>
  <c r="BD722" i="7"/>
  <c r="BD721" i="7"/>
  <c r="BD720" i="7"/>
  <c r="BD719" i="7"/>
  <c r="BD718" i="7"/>
  <c r="BD717" i="7"/>
  <c r="BD716" i="7"/>
  <c r="BD715" i="7"/>
  <c r="BD714" i="7"/>
  <c r="BD713" i="7"/>
  <c r="BD712" i="7"/>
  <c r="BD711" i="7"/>
  <c r="BD710" i="7"/>
  <c r="BD709" i="7"/>
  <c r="BD708" i="7"/>
  <c r="BD707" i="7"/>
  <c r="BD706" i="7"/>
  <c r="BD705" i="7"/>
  <c r="BD704" i="7"/>
  <c r="BD703" i="7"/>
  <c r="BD702" i="7"/>
  <c r="BD701" i="7"/>
  <c r="BD700" i="7"/>
  <c r="BD699" i="7"/>
  <c r="BD698" i="7"/>
  <c r="BD697" i="7"/>
  <c r="BD696" i="7"/>
  <c r="BD695" i="7"/>
  <c r="BD694" i="7"/>
  <c r="BD693" i="7"/>
  <c r="BD692" i="7"/>
  <c r="BD691" i="7"/>
  <c r="BD690" i="7"/>
  <c r="BD689" i="7"/>
  <c r="BD688" i="7"/>
  <c r="BD687" i="7"/>
  <c r="BD686" i="7"/>
  <c r="BD685" i="7"/>
  <c r="BD684" i="7"/>
  <c r="BD683" i="7"/>
  <c r="BD682" i="7"/>
  <c r="BD681" i="7"/>
  <c r="BD680" i="7"/>
  <c r="BD679" i="7"/>
  <c r="BD678" i="7"/>
  <c r="BD677" i="7"/>
  <c r="BD676" i="7"/>
  <c r="BD675" i="7"/>
  <c r="BD674" i="7"/>
  <c r="BD673" i="7"/>
  <c r="BD672" i="7"/>
  <c r="BD671" i="7"/>
  <c r="BD670" i="7"/>
  <c r="BD669" i="7"/>
  <c r="BD668" i="7"/>
  <c r="BD667" i="7"/>
  <c r="BD666" i="7"/>
  <c r="BD665" i="7"/>
  <c r="BD664" i="7"/>
  <c r="BD663" i="7"/>
  <c r="BD662" i="7"/>
  <c r="BD661" i="7"/>
  <c r="BD660" i="7"/>
  <c r="BD659" i="7"/>
  <c r="BD658" i="7"/>
  <c r="BD657" i="7"/>
  <c r="BD656" i="7"/>
  <c r="BD655" i="7"/>
  <c r="BD654" i="7"/>
  <c r="BD653" i="7"/>
  <c r="BD652" i="7"/>
  <c r="BD651" i="7"/>
  <c r="BD650" i="7"/>
  <c r="BD649" i="7"/>
  <c r="BD648" i="7"/>
  <c r="BD647" i="7"/>
  <c r="BD646" i="7"/>
  <c r="BD645" i="7"/>
  <c r="BD644" i="7"/>
  <c r="BD643" i="7"/>
  <c r="BD642" i="7"/>
  <c r="BD641" i="7"/>
  <c r="BD640" i="7"/>
  <c r="BD639" i="7"/>
  <c r="BD638" i="7"/>
  <c r="BD637" i="7"/>
  <c r="BD636" i="7"/>
  <c r="K634" i="7"/>
  <c r="I634" i="7"/>
  <c r="G634" i="7"/>
  <c r="AZ634" i="7" s="1"/>
  <c r="BD633" i="7"/>
  <c r="BD632" i="7"/>
  <c r="K630" i="7"/>
  <c r="I630" i="7"/>
  <c r="G630" i="7"/>
  <c r="AZ630" i="7" s="1"/>
  <c r="BD629" i="7"/>
  <c r="BD628" i="7"/>
  <c r="BD627" i="7"/>
  <c r="K625" i="7"/>
  <c r="I625" i="7"/>
  <c r="G625" i="7"/>
  <c r="AZ625" i="7" s="1"/>
  <c r="K622" i="7"/>
  <c r="I622" i="7"/>
  <c r="G622" i="7"/>
  <c r="AZ622" i="7" s="1"/>
  <c r="BD621" i="7"/>
  <c r="K620" i="7"/>
  <c r="I620" i="7"/>
  <c r="G620" i="7"/>
  <c r="AZ620" i="7" s="1"/>
  <c r="BD619" i="7"/>
  <c r="BD618" i="7"/>
  <c r="BD617" i="7"/>
  <c r="BD616" i="7"/>
  <c r="K615" i="7"/>
  <c r="I615" i="7"/>
  <c r="G615" i="7"/>
  <c r="AZ615" i="7" s="1"/>
  <c r="BD614" i="7"/>
  <c r="K613" i="7"/>
  <c r="I613" i="7"/>
  <c r="G613" i="7"/>
  <c r="AZ613" i="7" s="1"/>
  <c r="BD612" i="7"/>
  <c r="BD611" i="7"/>
  <c r="BD610" i="7"/>
  <c r="BD609" i="7"/>
  <c r="BD608" i="7"/>
  <c r="BD607" i="7"/>
  <c r="K604" i="7"/>
  <c r="I604" i="7"/>
  <c r="G604" i="7"/>
  <c r="AZ604" i="7" s="1"/>
  <c r="BD603" i="7"/>
  <c r="BD602" i="7"/>
  <c r="BD601" i="7"/>
  <c r="BD600" i="7"/>
  <c r="K598" i="7"/>
  <c r="I598" i="7"/>
  <c r="G598" i="7"/>
  <c r="AZ598" i="7" s="1"/>
  <c r="BD597" i="7"/>
  <c r="K596" i="7"/>
  <c r="I596" i="7"/>
  <c r="G596" i="7"/>
  <c r="AZ596" i="7" s="1"/>
  <c r="BD593" i="7"/>
  <c r="K592" i="7"/>
  <c r="I592" i="7"/>
  <c r="G592" i="7"/>
  <c r="AZ592" i="7" s="1"/>
  <c r="BD591" i="7"/>
  <c r="K589" i="7"/>
  <c r="I589" i="7"/>
  <c r="G589" i="7"/>
  <c r="AZ589" i="7" s="1"/>
  <c r="BD588" i="7"/>
  <c r="BD587" i="7"/>
  <c r="BD586" i="7"/>
  <c r="BD585" i="7"/>
  <c r="BD584" i="7"/>
  <c r="BD583" i="7"/>
  <c r="BD582" i="7"/>
  <c r="K580" i="7"/>
  <c r="I580" i="7"/>
  <c r="G580" i="7"/>
  <c r="AZ580" i="7" s="1"/>
  <c r="BD579" i="7"/>
  <c r="K575" i="7"/>
  <c r="I575" i="7"/>
  <c r="G575" i="7"/>
  <c r="AZ575" i="7" s="1"/>
  <c r="BD574" i="7"/>
  <c r="BD573" i="7"/>
  <c r="K569" i="7"/>
  <c r="I569" i="7"/>
  <c r="G569" i="7"/>
  <c r="AZ569" i="7" s="1"/>
  <c r="BD566" i="7"/>
  <c r="K565" i="7"/>
  <c r="K567" i="7" s="1"/>
  <c r="X567" i="7" s="1"/>
  <c r="I565" i="7"/>
  <c r="I567" i="7" s="1"/>
  <c r="Y567" i="7" s="1"/>
  <c r="G565" i="7"/>
  <c r="AZ565" i="7" s="1"/>
  <c r="BD562" i="7"/>
  <c r="K561" i="7"/>
  <c r="I561" i="7"/>
  <c r="G561" i="7"/>
  <c r="AZ561" i="7" s="1"/>
  <c r="BD560" i="7"/>
  <c r="K559" i="7"/>
  <c r="I559" i="7"/>
  <c r="G559" i="7"/>
  <c r="AZ559" i="7" s="1"/>
  <c r="BD558" i="7"/>
  <c r="K557" i="7"/>
  <c r="I557" i="7"/>
  <c r="G557" i="7"/>
  <c r="AZ557" i="7" s="1"/>
  <c r="BD556" i="7"/>
  <c r="BD555" i="7"/>
  <c r="BD554" i="7"/>
  <c r="BD553" i="7"/>
  <c r="BD552" i="7"/>
  <c r="BD551" i="7"/>
  <c r="BD550" i="7"/>
  <c r="BD549" i="7"/>
  <c r="BD548" i="7"/>
  <c r="BD547" i="7"/>
  <c r="BD546" i="7"/>
  <c r="BD545" i="7"/>
  <c r="BD544" i="7"/>
  <c r="BD543" i="7"/>
  <c r="BD542" i="7"/>
  <c r="BD541" i="7"/>
  <c r="BD540" i="7"/>
  <c r="BD539" i="7"/>
  <c r="BD538" i="7"/>
  <c r="BD537" i="7"/>
  <c r="BD536" i="7"/>
  <c r="BD535" i="7"/>
  <c r="BD534" i="7"/>
  <c r="BD533" i="7"/>
  <c r="BD532" i="7"/>
  <c r="BD531" i="7"/>
  <c r="BD530" i="7"/>
  <c r="BD529" i="7"/>
  <c r="BD528" i="7"/>
  <c r="BD527" i="7"/>
  <c r="BD526" i="7"/>
  <c r="BD525" i="7"/>
  <c r="BD524" i="7"/>
  <c r="BD523" i="7"/>
  <c r="BD522" i="7"/>
  <c r="BD521" i="7"/>
  <c r="BD520" i="7"/>
  <c r="BD519" i="7"/>
  <c r="BD518" i="7"/>
  <c r="BD517" i="7"/>
  <c r="BD516" i="7"/>
  <c r="BD515" i="7"/>
  <c r="BD514" i="7"/>
  <c r="BD513" i="7"/>
  <c r="BD512" i="7"/>
  <c r="BD511" i="7"/>
  <c r="BD510" i="7"/>
  <c r="BD509" i="7"/>
  <c r="BD508" i="7"/>
  <c r="BD507" i="7"/>
  <c r="BD506" i="7"/>
  <c r="BD505" i="7"/>
  <c r="BD504" i="7"/>
  <c r="K502" i="7"/>
  <c r="I502" i="7"/>
  <c r="G502" i="7"/>
  <c r="AZ502" i="7" s="1"/>
  <c r="BD501" i="7"/>
  <c r="K499" i="7"/>
  <c r="K563" i="7" s="1"/>
  <c r="X563" i="7" s="1"/>
  <c r="I499" i="7"/>
  <c r="I563" i="7" s="1"/>
  <c r="Y563" i="7" s="1"/>
  <c r="G499" i="7"/>
  <c r="AZ499" i="7" s="1"/>
  <c r="BD496" i="7"/>
  <c r="K495" i="7"/>
  <c r="K497" i="7" s="1"/>
  <c r="X497" i="7" s="1"/>
  <c r="I495" i="7"/>
  <c r="I497" i="7" s="1"/>
  <c r="Y497" i="7" s="1"/>
  <c r="G495" i="7"/>
  <c r="AZ495" i="7" s="1"/>
  <c r="BD492" i="7"/>
  <c r="BD491" i="7"/>
  <c r="BD490" i="7"/>
  <c r="BD489" i="7"/>
  <c r="K488" i="7"/>
  <c r="I488" i="7"/>
  <c r="G488" i="7"/>
  <c r="AZ488" i="7" s="1"/>
  <c r="BD487" i="7"/>
  <c r="K485" i="7"/>
  <c r="I485" i="7"/>
  <c r="G485" i="7"/>
  <c r="AZ485" i="7" s="1"/>
  <c r="BD484" i="7"/>
  <c r="BD483" i="7"/>
  <c r="BD482" i="7"/>
  <c r="BD481" i="7"/>
  <c r="K480" i="7"/>
  <c r="I480" i="7"/>
  <c r="G480" i="7"/>
  <c r="AZ480" i="7" s="1"/>
  <c r="BD479" i="7"/>
  <c r="BD478" i="7"/>
  <c r="BD477" i="7"/>
  <c r="K476" i="7"/>
  <c r="I476" i="7"/>
  <c r="G476" i="7"/>
  <c r="AZ476" i="7" s="1"/>
  <c r="BD475" i="7"/>
  <c r="BD474" i="7"/>
  <c r="K472" i="7"/>
  <c r="I472" i="7"/>
  <c r="G472" i="7"/>
  <c r="AZ472" i="7" s="1"/>
  <c r="BD469" i="7"/>
  <c r="BD468" i="7"/>
  <c r="BD467" i="7"/>
  <c r="BD466" i="7"/>
  <c r="BD465" i="7"/>
  <c r="BD464" i="7"/>
  <c r="BD463" i="7"/>
  <c r="K462" i="7"/>
  <c r="K470" i="7" s="1"/>
  <c r="X470" i="7" s="1"/>
  <c r="I462" i="7"/>
  <c r="I470" i="7" s="1"/>
  <c r="Y470" i="7" s="1"/>
  <c r="G462" i="7"/>
  <c r="AZ462" i="7" s="1"/>
  <c r="BD459" i="7"/>
  <c r="BD458" i="7"/>
  <c r="BD457" i="7"/>
  <c r="BD456" i="7"/>
  <c r="BD455" i="7"/>
  <c r="BD454" i="7"/>
  <c r="BD453" i="7"/>
  <c r="BD452" i="7"/>
  <c r="BD451" i="7"/>
  <c r="BD450" i="7"/>
  <c r="BD449" i="7"/>
  <c r="BD448" i="7"/>
  <c r="BD447" i="7"/>
  <c r="BD446" i="7"/>
  <c r="BD445" i="7"/>
  <c r="BD444" i="7"/>
  <c r="BD443" i="7"/>
  <c r="BD442" i="7"/>
  <c r="BD441" i="7"/>
  <c r="BD440" i="7"/>
  <c r="BD439" i="7"/>
  <c r="BD438" i="7"/>
  <c r="BD437" i="7"/>
  <c r="BD436" i="7"/>
  <c r="BD435" i="7"/>
  <c r="BD434" i="7"/>
  <c r="BD433" i="7"/>
  <c r="BD432" i="7"/>
  <c r="BD431" i="7"/>
  <c r="BD430" i="7"/>
  <c r="BD429" i="7"/>
  <c r="BD428" i="7"/>
  <c r="BD427" i="7"/>
  <c r="BD426" i="7"/>
  <c r="BD425" i="7"/>
  <c r="BD424" i="7"/>
  <c r="BD423" i="7"/>
  <c r="BD422" i="7"/>
  <c r="BD421" i="7"/>
  <c r="BD420" i="7"/>
  <c r="K418" i="7"/>
  <c r="I418" i="7"/>
  <c r="G418" i="7"/>
  <c r="AZ418" i="7" s="1"/>
  <c r="BD417" i="7"/>
  <c r="BD416" i="7"/>
  <c r="BD415" i="7"/>
  <c r="BD414" i="7"/>
  <c r="BD413" i="7"/>
  <c r="BD412" i="7"/>
  <c r="BD411" i="7"/>
  <c r="BD410" i="7"/>
  <c r="BD409" i="7"/>
  <c r="BD408" i="7"/>
  <c r="BD407" i="7"/>
  <c r="BD406" i="7"/>
  <c r="BD405" i="7"/>
  <c r="BD404" i="7"/>
  <c r="BD403" i="7"/>
  <c r="BD402" i="7"/>
  <c r="BD401" i="7"/>
  <c r="BD400" i="7"/>
  <c r="BD399" i="7"/>
  <c r="BD398" i="7"/>
  <c r="BD397" i="7"/>
  <c r="BD396" i="7"/>
  <c r="BD395" i="7"/>
  <c r="BD394" i="7"/>
  <c r="BD393" i="7"/>
  <c r="BD392" i="7"/>
  <c r="BD391" i="7"/>
  <c r="BD390" i="7"/>
  <c r="BD389" i="7"/>
  <c r="BD388" i="7"/>
  <c r="BD387" i="7"/>
  <c r="BD386" i="7"/>
  <c r="BD385" i="7"/>
  <c r="BD384" i="7"/>
  <c r="BD383" i="7"/>
  <c r="BD382" i="7"/>
  <c r="BD381" i="7"/>
  <c r="BD380" i="7"/>
  <c r="BD379" i="7"/>
  <c r="BD378" i="7"/>
  <c r="K376" i="7"/>
  <c r="I376" i="7"/>
  <c r="G376" i="7"/>
  <c r="AZ376" i="7" s="1"/>
  <c r="BD375" i="7"/>
  <c r="BD374" i="7"/>
  <c r="BD373" i="7"/>
  <c r="K371" i="7"/>
  <c r="I371" i="7"/>
  <c r="G371" i="7"/>
  <c r="AZ371" i="7" s="1"/>
  <c r="BD370" i="7"/>
  <c r="K369" i="7"/>
  <c r="I369" i="7"/>
  <c r="G369" i="7"/>
  <c r="AZ369" i="7" s="1"/>
  <c r="BD368" i="7"/>
  <c r="K366" i="7"/>
  <c r="I366" i="7"/>
  <c r="G366" i="7"/>
  <c r="AZ366" i="7" s="1"/>
  <c r="BD365" i="7"/>
  <c r="BD364" i="7"/>
  <c r="BD363" i="7"/>
  <c r="BD362" i="7"/>
  <c r="BD361" i="7"/>
  <c r="BD360" i="7"/>
  <c r="BD359" i="7"/>
  <c r="BD358" i="7"/>
  <c r="BD357" i="7"/>
  <c r="BD356" i="7"/>
  <c r="BD355" i="7"/>
  <c r="BD354" i="7"/>
  <c r="BD353" i="7"/>
  <c r="BD352" i="7"/>
  <c r="BD351" i="7"/>
  <c r="BD350" i="7"/>
  <c r="BD349" i="7"/>
  <c r="BD348" i="7"/>
  <c r="BD347" i="7"/>
  <c r="BD346" i="7"/>
  <c r="BD345" i="7"/>
  <c r="BD344" i="7"/>
  <c r="BD343" i="7"/>
  <c r="BD342" i="7"/>
  <c r="BD341" i="7"/>
  <c r="BD340" i="7"/>
  <c r="BD339" i="7"/>
  <c r="BD338" i="7"/>
  <c r="BD337" i="7"/>
  <c r="BD336" i="7"/>
  <c r="BD335" i="7"/>
  <c r="BD334" i="7"/>
  <c r="BD333" i="7"/>
  <c r="BD332" i="7"/>
  <c r="BD331" i="7"/>
  <c r="BD330" i="7"/>
  <c r="BD329" i="7"/>
  <c r="BD328" i="7"/>
  <c r="BD327" i="7"/>
  <c r="BD326" i="7"/>
  <c r="BD325" i="7"/>
  <c r="BD324" i="7"/>
  <c r="BD323" i="7"/>
  <c r="BD322" i="7"/>
  <c r="BD321" i="7"/>
  <c r="BD320" i="7"/>
  <c r="K319" i="7"/>
  <c r="I319" i="7"/>
  <c r="G319" i="7"/>
  <c r="AZ319" i="7" s="1"/>
  <c r="BD316" i="7"/>
  <c r="BD315" i="7"/>
  <c r="BD314" i="7"/>
  <c r="BD313" i="7"/>
  <c r="BD312" i="7"/>
  <c r="BD311" i="7"/>
  <c r="BD310" i="7"/>
  <c r="BD309" i="7"/>
  <c r="BD308" i="7"/>
  <c r="BD307" i="7"/>
  <c r="BD306" i="7"/>
  <c r="BD305" i="7"/>
  <c r="BD304" i="7"/>
  <c r="BD303" i="7"/>
  <c r="BD302" i="7"/>
  <c r="BD301" i="7"/>
  <c r="BD300" i="7"/>
  <c r="BD299" i="7"/>
  <c r="BD298" i="7"/>
  <c r="BD297" i="7"/>
  <c r="BD296" i="7"/>
  <c r="BD295" i="7"/>
  <c r="BD294" i="7"/>
  <c r="BD293" i="7"/>
  <c r="BD292" i="7"/>
  <c r="BD291" i="7"/>
  <c r="BD290" i="7"/>
  <c r="BD289" i="7"/>
  <c r="BD288" i="7"/>
  <c r="BD287" i="7"/>
  <c r="K285" i="7"/>
  <c r="K317" i="7" s="1"/>
  <c r="X317" i="7" s="1"/>
  <c r="I285" i="7"/>
  <c r="I317" i="7" s="1"/>
  <c r="Y317" i="7" s="1"/>
  <c r="G285" i="7"/>
  <c r="AZ285" i="7" s="1"/>
  <c r="BD282" i="7"/>
  <c r="K268" i="7"/>
  <c r="I268" i="7"/>
  <c r="G268" i="7"/>
  <c r="AZ268" i="7" s="1"/>
  <c r="BD267" i="7"/>
  <c r="K250" i="7"/>
  <c r="I250" i="7"/>
  <c r="G250" i="7"/>
  <c r="AZ250" i="7" s="1"/>
  <c r="BD249" i="7"/>
  <c r="K235" i="7"/>
  <c r="I235" i="7"/>
  <c r="G235" i="7"/>
  <c r="AZ235" i="7" s="1"/>
  <c r="BD234" i="7"/>
  <c r="K233" i="7"/>
  <c r="I233" i="7"/>
  <c r="G233" i="7"/>
  <c r="AZ233" i="7" s="1"/>
  <c r="BD232" i="7"/>
  <c r="K231" i="7"/>
  <c r="I231" i="7"/>
  <c r="G231" i="7"/>
  <c r="AZ231" i="7" s="1"/>
  <c r="BD230" i="7"/>
  <c r="K229" i="7"/>
  <c r="I229" i="7"/>
  <c r="G229" i="7"/>
  <c r="AZ229" i="7" s="1"/>
  <c r="BD228" i="7"/>
  <c r="K227" i="7"/>
  <c r="I227" i="7"/>
  <c r="G227" i="7"/>
  <c r="AZ227" i="7" s="1"/>
  <c r="BD226" i="7"/>
  <c r="BD225" i="7"/>
  <c r="K224" i="7"/>
  <c r="I224" i="7"/>
  <c r="G224" i="7"/>
  <c r="AZ224" i="7" s="1"/>
  <c r="BD223" i="7"/>
  <c r="K222" i="7"/>
  <c r="I222" i="7"/>
  <c r="G222" i="7"/>
  <c r="AZ222" i="7" s="1"/>
  <c r="BD221" i="7"/>
  <c r="K220" i="7"/>
  <c r="I220" i="7"/>
  <c r="G220" i="7"/>
  <c r="AZ220" i="7" s="1"/>
  <c r="BD219" i="7"/>
  <c r="BD218" i="7"/>
  <c r="BD217" i="7"/>
  <c r="K216" i="7"/>
  <c r="I216" i="7"/>
  <c r="G216" i="7"/>
  <c r="AZ216" i="7" s="1"/>
  <c r="BD215" i="7"/>
  <c r="K213" i="7"/>
  <c r="I213" i="7"/>
  <c r="G213" i="7"/>
  <c r="AZ213" i="7" s="1"/>
  <c r="BD212" i="7"/>
  <c r="K210" i="7"/>
  <c r="I210" i="7"/>
  <c r="G210" i="7"/>
  <c r="AZ210" i="7" s="1"/>
  <c r="BD207" i="7"/>
  <c r="K205" i="7"/>
  <c r="K208" i="7" s="1"/>
  <c r="X208" i="7" s="1"/>
  <c r="I205" i="7"/>
  <c r="I208" i="7" s="1"/>
  <c r="Y208" i="7" s="1"/>
  <c r="G205" i="7"/>
  <c r="AZ205" i="7" s="1"/>
  <c r="BD202" i="7"/>
  <c r="K200" i="7"/>
  <c r="I200" i="7"/>
  <c r="G200" i="7"/>
  <c r="AZ200" i="7" s="1"/>
  <c r="BD199" i="7"/>
  <c r="K198" i="7"/>
  <c r="I198" i="7"/>
  <c r="G198" i="7"/>
  <c r="AZ198" i="7" s="1"/>
  <c r="BD197" i="7"/>
  <c r="K196" i="7"/>
  <c r="I196" i="7"/>
  <c r="G196" i="7"/>
  <c r="AZ196" i="7" s="1"/>
  <c r="BD195" i="7"/>
  <c r="K194" i="7"/>
  <c r="I194" i="7"/>
  <c r="G194" i="7"/>
  <c r="AZ194" i="7" s="1"/>
  <c r="BD193" i="7"/>
  <c r="K192" i="7"/>
  <c r="I192" i="7"/>
  <c r="G192" i="7"/>
  <c r="AZ192" i="7" s="1"/>
  <c r="BD191" i="7"/>
  <c r="BD190" i="7"/>
  <c r="K189" i="7"/>
  <c r="I189" i="7"/>
  <c r="G189" i="7"/>
  <c r="AZ189" i="7" s="1"/>
  <c r="BD188" i="7"/>
  <c r="K186" i="7"/>
  <c r="I186" i="7"/>
  <c r="G186" i="7"/>
  <c r="AZ186" i="7" s="1"/>
  <c r="BD185" i="7"/>
  <c r="K183" i="7"/>
  <c r="I183" i="7"/>
  <c r="G183" i="7"/>
  <c r="AZ183" i="7" s="1"/>
  <c r="BD182" i="7"/>
  <c r="BD181" i="7"/>
  <c r="BD180" i="7"/>
  <c r="BD179" i="7"/>
  <c r="K178" i="7"/>
  <c r="I178" i="7"/>
  <c r="G178" i="7"/>
  <c r="AZ178" i="7" s="1"/>
  <c r="BD177" i="7"/>
  <c r="K176" i="7"/>
  <c r="I176" i="7"/>
  <c r="G176" i="7"/>
  <c r="AZ176" i="7" s="1"/>
  <c r="BD175" i="7"/>
  <c r="K173" i="7"/>
  <c r="I173" i="7"/>
  <c r="G173" i="7"/>
  <c r="AZ173" i="7" s="1"/>
  <c r="BD172" i="7"/>
  <c r="BD171" i="7"/>
  <c r="BD170" i="7"/>
  <c r="K168" i="7"/>
  <c r="I168" i="7"/>
  <c r="G168" i="7"/>
  <c r="AZ168" i="7" s="1"/>
  <c r="BD167" i="7"/>
  <c r="BD166" i="7"/>
  <c r="K164" i="7"/>
  <c r="I164" i="7"/>
  <c r="G164" i="7"/>
  <c r="AZ164" i="7" s="1"/>
  <c r="BD163" i="7"/>
  <c r="BD162" i="7"/>
  <c r="BD161" i="7"/>
  <c r="K158" i="7"/>
  <c r="I158" i="7"/>
  <c r="G158" i="7"/>
  <c r="AZ158" i="7" s="1"/>
  <c r="BD157" i="7"/>
  <c r="BD156" i="7"/>
  <c r="BD155" i="7"/>
  <c r="BD154" i="7"/>
  <c r="BD153" i="7"/>
  <c r="BD152" i="7"/>
  <c r="BD151" i="7"/>
  <c r="BD150" i="7"/>
  <c r="K146" i="7"/>
  <c r="I146" i="7"/>
  <c r="G146" i="7"/>
  <c r="AZ146" i="7" s="1"/>
  <c r="BD145" i="7"/>
  <c r="BD144" i="7"/>
  <c r="BD143" i="7"/>
  <c r="BD142" i="7"/>
  <c r="BD141" i="7"/>
  <c r="BD140" i="7"/>
  <c r="BD139" i="7"/>
  <c r="BD138" i="7"/>
  <c r="BD137" i="7"/>
  <c r="BD136" i="7"/>
  <c r="BD135" i="7"/>
  <c r="BD134" i="7"/>
  <c r="BD133" i="7"/>
  <c r="BD132" i="7"/>
  <c r="BD131" i="7"/>
  <c r="BD130" i="7"/>
  <c r="BD129" i="7"/>
  <c r="BD128" i="7"/>
  <c r="BD127" i="7"/>
  <c r="BD126" i="7"/>
  <c r="BD125" i="7"/>
  <c r="BD124" i="7"/>
  <c r="BD123" i="7"/>
  <c r="BD122" i="7"/>
  <c r="BD121" i="7"/>
  <c r="BD120" i="7"/>
  <c r="BD119" i="7"/>
  <c r="BD118" i="7"/>
  <c r="BD117" i="7"/>
  <c r="BD116" i="7"/>
  <c r="BD115" i="7"/>
  <c r="BD114" i="7"/>
  <c r="BD113" i="7"/>
  <c r="K111" i="7"/>
  <c r="I111" i="7"/>
  <c r="G111" i="7"/>
  <c r="AZ111" i="7" s="1"/>
  <c r="BD110" i="7"/>
  <c r="K109" i="7"/>
  <c r="I109" i="7"/>
  <c r="G109" i="7"/>
  <c r="AZ109" i="7" s="1"/>
  <c r="BD108" i="7"/>
  <c r="K107" i="7"/>
  <c r="I107" i="7"/>
  <c r="G107" i="7"/>
  <c r="AZ107" i="7" s="1"/>
  <c r="BD106" i="7"/>
  <c r="BD105" i="7"/>
  <c r="K104" i="7"/>
  <c r="I104" i="7"/>
  <c r="G104" i="7"/>
  <c r="AZ104" i="7" s="1"/>
  <c r="BD103" i="7"/>
  <c r="K102" i="7"/>
  <c r="I102" i="7"/>
  <c r="G102" i="7"/>
  <c r="AZ102" i="7" s="1"/>
  <c r="BD101" i="7"/>
  <c r="K100" i="7"/>
  <c r="I100" i="7"/>
  <c r="G100" i="7"/>
  <c r="AZ100" i="7" s="1"/>
  <c r="BD99" i="7"/>
  <c r="BD98" i="7"/>
  <c r="BD97" i="7"/>
  <c r="K96" i="7"/>
  <c r="I96" i="7"/>
  <c r="G96" i="7"/>
  <c r="AZ96" i="7" s="1"/>
  <c r="BD95" i="7"/>
  <c r="K94" i="7"/>
  <c r="I94" i="7"/>
  <c r="G94" i="7"/>
  <c r="AZ94" i="7" s="1"/>
  <c r="BD93" i="7"/>
  <c r="K92" i="7"/>
  <c r="I92" i="7"/>
  <c r="G92" i="7"/>
  <c r="AZ92" i="7" s="1"/>
  <c r="BD91" i="7"/>
  <c r="K90" i="7"/>
  <c r="I90" i="7"/>
  <c r="G90" i="7"/>
  <c r="AZ90" i="7" s="1"/>
  <c r="BD89" i="7"/>
  <c r="K88" i="7"/>
  <c r="I88" i="7"/>
  <c r="G88" i="7"/>
  <c r="AZ88" i="7" s="1"/>
  <c r="BD87" i="7"/>
  <c r="K86" i="7"/>
  <c r="I86" i="7"/>
  <c r="G86" i="7"/>
  <c r="AZ86" i="7" s="1"/>
  <c r="BD85" i="7"/>
  <c r="K84" i="7"/>
  <c r="I84" i="7"/>
  <c r="G84" i="7"/>
  <c r="AZ84" i="7" s="1"/>
  <c r="BD83" i="7"/>
  <c r="K82" i="7"/>
  <c r="I82" i="7"/>
  <c r="G82" i="7"/>
  <c r="AZ82" i="7" s="1"/>
  <c r="BD81" i="7"/>
  <c r="K80" i="7"/>
  <c r="I80" i="7"/>
  <c r="G80" i="7"/>
  <c r="AZ80" i="7" s="1"/>
  <c r="BD79" i="7"/>
  <c r="K78" i="7"/>
  <c r="I78" i="7"/>
  <c r="G78" i="7"/>
  <c r="AZ78" i="7" s="1"/>
  <c r="BD77" i="7"/>
  <c r="K76" i="7"/>
  <c r="I76" i="7"/>
  <c r="G76" i="7"/>
  <c r="AZ76" i="7" s="1"/>
  <c r="BD75" i="7"/>
  <c r="K74" i="7"/>
  <c r="I74" i="7"/>
  <c r="G74" i="7"/>
  <c r="AZ74" i="7" s="1"/>
  <c r="BD73" i="7"/>
  <c r="K72" i="7"/>
  <c r="I72" i="7"/>
  <c r="G72" i="7"/>
  <c r="AZ72" i="7" s="1"/>
  <c r="BD71" i="7"/>
  <c r="K70" i="7"/>
  <c r="I70" i="7"/>
  <c r="G70" i="7"/>
  <c r="AZ70" i="7" s="1"/>
  <c r="BD69" i="7"/>
  <c r="BD68" i="7"/>
  <c r="BD67" i="7"/>
  <c r="BD66" i="7"/>
  <c r="BD65" i="7"/>
  <c r="K62" i="7"/>
  <c r="I62" i="7"/>
  <c r="G62" i="7"/>
  <c r="AZ62" i="7" s="1"/>
  <c r="BD61" i="7"/>
  <c r="BD60" i="7"/>
  <c r="BD59" i="7"/>
  <c r="BD58" i="7"/>
  <c r="BD57" i="7"/>
  <c r="BD56" i="7"/>
  <c r="BD55" i="7"/>
  <c r="BD54" i="7"/>
  <c r="BD53" i="7"/>
  <c r="BD52" i="7"/>
  <c r="BD51" i="7"/>
  <c r="BD50" i="7"/>
  <c r="BD49" i="7"/>
  <c r="K46" i="7"/>
  <c r="I46" i="7"/>
  <c r="G46" i="7"/>
  <c r="AZ46" i="7" s="1"/>
  <c r="BD45" i="7"/>
  <c r="K44" i="7"/>
  <c r="I44" i="7"/>
  <c r="G44" i="7"/>
  <c r="AZ44" i="7" s="1"/>
  <c r="BD43" i="7"/>
  <c r="K39" i="7"/>
  <c r="I39" i="7"/>
  <c r="G39" i="7"/>
  <c r="AZ39" i="7" s="1"/>
  <c r="BD38" i="7"/>
  <c r="BD37" i="7"/>
  <c r="BD36" i="7"/>
  <c r="BD35" i="7"/>
  <c r="BD34" i="7"/>
  <c r="BD33" i="7"/>
  <c r="K29" i="7"/>
  <c r="I29" i="7"/>
  <c r="G29" i="7"/>
  <c r="AZ29" i="7" s="1"/>
  <c r="BD28" i="7"/>
  <c r="BD27" i="7"/>
  <c r="BD26" i="7"/>
  <c r="BD25" i="7"/>
  <c r="BD24" i="7"/>
  <c r="BD23" i="7"/>
  <c r="BD22" i="7"/>
  <c r="BD21" i="7"/>
  <c r="BD20" i="7"/>
  <c r="BD19" i="7"/>
  <c r="BD18" i="7"/>
  <c r="K13" i="7"/>
  <c r="I13" i="7"/>
  <c r="G13" i="7"/>
  <c r="AZ13" i="7" s="1"/>
  <c r="BD12" i="7"/>
  <c r="BD11" i="7"/>
  <c r="K8" i="7"/>
  <c r="I8" i="7"/>
  <c r="G8" i="7"/>
  <c r="AZ8" i="7" s="1"/>
  <c r="BD887" i="6"/>
  <c r="BD886" i="6"/>
  <c r="BD885" i="6"/>
  <c r="BD884" i="6"/>
  <c r="K883" i="6"/>
  <c r="I883" i="6"/>
  <c r="G883" i="6"/>
  <c r="AZ883" i="6" s="1"/>
  <c r="BD882" i="6"/>
  <c r="BD881" i="6"/>
  <c r="BD880" i="6"/>
  <c r="BD879" i="6"/>
  <c r="BD878" i="6"/>
  <c r="BD877" i="6"/>
  <c r="BD876" i="6"/>
  <c r="BD875" i="6"/>
  <c r="BD874" i="6"/>
  <c r="BD873" i="6"/>
  <c r="BD872" i="6"/>
  <c r="BD871" i="6"/>
  <c r="BD870" i="6"/>
  <c r="BD869" i="6"/>
  <c r="BD868" i="6"/>
  <c r="BD867" i="6"/>
  <c r="BD866" i="6"/>
  <c r="BD865" i="6"/>
  <c r="BD864" i="6"/>
  <c r="BD863" i="6"/>
  <c r="BD862" i="6"/>
  <c r="BD861" i="6"/>
  <c r="BD860" i="6"/>
  <c r="BD859" i="6"/>
  <c r="BD858" i="6"/>
  <c r="BD857" i="6"/>
  <c r="BD856" i="6"/>
  <c r="BD855" i="6"/>
  <c r="BD854" i="6"/>
  <c r="BD853" i="6"/>
  <c r="BD852" i="6"/>
  <c r="BD851" i="6"/>
  <c r="BD850" i="6"/>
  <c r="BD849" i="6"/>
  <c r="BD848" i="6"/>
  <c r="BD847" i="6"/>
  <c r="BD846" i="6"/>
  <c r="BD845" i="6"/>
  <c r="BD844" i="6"/>
  <c r="BD843" i="6"/>
  <c r="BD842" i="6"/>
  <c r="BD841" i="6"/>
  <c r="BD840" i="6"/>
  <c r="BD839" i="6"/>
  <c r="BD838" i="6"/>
  <c r="BD837" i="6"/>
  <c r="BD836" i="6"/>
  <c r="BD835" i="6"/>
  <c r="BD834" i="6"/>
  <c r="BD833" i="6"/>
  <c r="BD832" i="6"/>
  <c r="BD831" i="6"/>
  <c r="BD830" i="6"/>
  <c r="BD829" i="6"/>
  <c r="BD828" i="6"/>
  <c r="BD827" i="6"/>
  <c r="BD826" i="6"/>
  <c r="BD825" i="6"/>
  <c r="BD824" i="6"/>
  <c r="BD823" i="6"/>
  <c r="BD822" i="6"/>
  <c r="BD821" i="6"/>
  <c r="BD820" i="6"/>
  <c r="BD819" i="6"/>
  <c r="BD818" i="6"/>
  <c r="BD817" i="6"/>
  <c r="BD816" i="6"/>
  <c r="BD815" i="6"/>
  <c r="BD814" i="6"/>
  <c r="K813" i="6"/>
  <c r="K888" i="6" s="1"/>
  <c r="X888" i="6" s="1"/>
  <c r="I813" i="6"/>
  <c r="G813" i="6"/>
  <c r="AZ813" i="6" s="1"/>
  <c r="BD810" i="6"/>
  <c r="K808" i="6"/>
  <c r="I808" i="6"/>
  <c r="G808" i="6"/>
  <c r="AZ808" i="6" s="1"/>
  <c r="BD807" i="6"/>
  <c r="K806" i="6"/>
  <c r="I806" i="6"/>
  <c r="I811" i="6" s="1"/>
  <c r="Y811" i="6" s="1"/>
  <c r="G806" i="6"/>
  <c r="AZ806" i="6" s="1"/>
  <c r="BD803" i="6"/>
  <c r="BD802" i="6"/>
  <c r="BD801" i="6"/>
  <c r="K799" i="6"/>
  <c r="I799" i="6"/>
  <c r="G799" i="6"/>
  <c r="AZ799" i="6" s="1"/>
  <c r="BD798" i="6"/>
  <c r="K797" i="6"/>
  <c r="I797" i="6"/>
  <c r="G797" i="6"/>
  <c r="AZ797" i="6" s="1"/>
  <c r="BD796" i="6"/>
  <c r="BD795" i="6"/>
  <c r="BD794" i="6"/>
  <c r="BD793" i="6"/>
  <c r="BD792" i="6"/>
  <c r="BD791" i="6"/>
  <c r="BD790" i="6"/>
  <c r="K788" i="6"/>
  <c r="I788" i="6"/>
  <c r="G788" i="6"/>
  <c r="AZ788" i="6" s="1"/>
  <c r="BD787" i="6"/>
  <c r="BD786" i="6"/>
  <c r="BD785" i="6"/>
  <c r="BD784" i="6"/>
  <c r="BD783" i="6"/>
  <c r="K782" i="6"/>
  <c r="I782" i="6"/>
  <c r="G782" i="6"/>
  <c r="AZ782" i="6" s="1"/>
  <c r="BD781" i="6"/>
  <c r="BD780" i="6"/>
  <c r="BD779" i="6"/>
  <c r="BD778" i="6"/>
  <c r="BD777" i="6"/>
  <c r="K776" i="6"/>
  <c r="I776" i="6"/>
  <c r="G776" i="6"/>
  <c r="AZ776" i="6" s="1"/>
  <c r="BD775" i="6"/>
  <c r="K774" i="6"/>
  <c r="I774" i="6"/>
  <c r="G774" i="6"/>
  <c r="AZ774" i="6" s="1"/>
  <c r="BD773" i="6"/>
  <c r="K772" i="6"/>
  <c r="I772" i="6"/>
  <c r="G772" i="6"/>
  <c r="AZ772" i="6" s="1"/>
  <c r="BD771" i="6"/>
  <c r="BD770" i="6"/>
  <c r="BD769" i="6"/>
  <c r="BD768" i="6"/>
  <c r="BD767" i="6"/>
  <c r="K766" i="6"/>
  <c r="I766" i="6"/>
  <c r="I804" i="6" s="1"/>
  <c r="Y804" i="6" s="1"/>
  <c r="G766" i="6"/>
  <c r="AZ766" i="6" s="1"/>
  <c r="BD763" i="6"/>
  <c r="K762" i="6"/>
  <c r="I762" i="6"/>
  <c r="G762" i="6"/>
  <c r="AZ762" i="6" s="1"/>
  <c r="BD761" i="6"/>
  <c r="K760" i="6"/>
  <c r="I760" i="6"/>
  <c r="G760" i="6"/>
  <c r="AZ760" i="6" s="1"/>
  <c r="BD759" i="6"/>
  <c r="K757" i="6"/>
  <c r="I757" i="6"/>
  <c r="G757" i="6"/>
  <c r="AZ757" i="6" s="1"/>
  <c r="BD756" i="6"/>
  <c r="BD755" i="6"/>
  <c r="BD754" i="6"/>
  <c r="BD753" i="6"/>
  <c r="BD752" i="6"/>
  <c r="BD751" i="6"/>
  <c r="BD750" i="6"/>
  <c r="BD749" i="6"/>
  <c r="BD748" i="6"/>
  <c r="BD747" i="6"/>
  <c r="BD746" i="6"/>
  <c r="BD745" i="6"/>
  <c r="K744" i="6"/>
  <c r="I744" i="6"/>
  <c r="G744" i="6"/>
  <c r="AZ744" i="6" s="1"/>
  <c r="BD743" i="6"/>
  <c r="K739" i="6"/>
  <c r="I739" i="6"/>
  <c r="G739" i="6"/>
  <c r="AZ739" i="6" s="1"/>
  <c r="BD736" i="6"/>
  <c r="K734" i="6"/>
  <c r="I734" i="6"/>
  <c r="G734" i="6"/>
  <c r="AZ734" i="6" s="1"/>
  <c r="BD733" i="6"/>
  <c r="K732" i="6"/>
  <c r="I732" i="6"/>
  <c r="G732" i="6"/>
  <c r="AZ732" i="6" s="1"/>
  <c r="BD731" i="6"/>
  <c r="K730" i="6"/>
  <c r="I730" i="6"/>
  <c r="G730" i="6"/>
  <c r="AZ730" i="6" s="1"/>
  <c r="BD729" i="6"/>
  <c r="K728" i="6"/>
  <c r="I728" i="6"/>
  <c r="G728" i="6"/>
  <c r="AZ728" i="6" s="1"/>
  <c r="BD727" i="6"/>
  <c r="BD726" i="6"/>
  <c r="BD725" i="6"/>
  <c r="BD724" i="6"/>
  <c r="BD723" i="6"/>
  <c r="BD722" i="6"/>
  <c r="BD721" i="6"/>
  <c r="BD720" i="6"/>
  <c r="BD719" i="6"/>
  <c r="BD718" i="6"/>
  <c r="BD717" i="6"/>
  <c r="BD716" i="6"/>
  <c r="BD715" i="6"/>
  <c r="BD714" i="6"/>
  <c r="BD713" i="6"/>
  <c r="BD712" i="6"/>
  <c r="BD711" i="6"/>
  <c r="BD710" i="6"/>
  <c r="BD709" i="6"/>
  <c r="BD708" i="6"/>
  <c r="BD707" i="6"/>
  <c r="BD706" i="6"/>
  <c r="BD705" i="6"/>
  <c r="BD704" i="6"/>
  <c r="BD703" i="6"/>
  <c r="BD702" i="6"/>
  <c r="BD701" i="6"/>
  <c r="BD700" i="6"/>
  <c r="BD699" i="6"/>
  <c r="BD698" i="6"/>
  <c r="BD697" i="6"/>
  <c r="BD696" i="6"/>
  <c r="BD695" i="6"/>
  <c r="BD694" i="6"/>
  <c r="BD693" i="6"/>
  <c r="BD692" i="6"/>
  <c r="BD691" i="6"/>
  <c r="BD690" i="6"/>
  <c r="BD689" i="6"/>
  <c r="BD688" i="6"/>
  <c r="BD687" i="6"/>
  <c r="BD686" i="6"/>
  <c r="BD685" i="6"/>
  <c r="BD684" i="6"/>
  <c r="BD683" i="6"/>
  <c r="BD682" i="6"/>
  <c r="BD681" i="6"/>
  <c r="BD680" i="6"/>
  <c r="BD679" i="6"/>
  <c r="BD678" i="6"/>
  <c r="BD677" i="6"/>
  <c r="BD676" i="6"/>
  <c r="BD675" i="6"/>
  <c r="BD674" i="6"/>
  <c r="BD673" i="6"/>
  <c r="BD672" i="6"/>
  <c r="BD671" i="6"/>
  <c r="BD670" i="6"/>
  <c r="BD669" i="6"/>
  <c r="BD668" i="6"/>
  <c r="BD667" i="6"/>
  <c r="BD666" i="6"/>
  <c r="BD665" i="6"/>
  <c r="BD664" i="6"/>
  <c r="BD663" i="6"/>
  <c r="BD662" i="6"/>
  <c r="BD661" i="6"/>
  <c r="BD660" i="6"/>
  <c r="BD659" i="6"/>
  <c r="BD658" i="6"/>
  <c r="BD657" i="6"/>
  <c r="BD656" i="6"/>
  <c r="BD655" i="6"/>
  <c r="BD654" i="6"/>
  <c r="BD653" i="6"/>
  <c r="BD652" i="6"/>
  <c r="BD651" i="6"/>
  <c r="BD650" i="6"/>
  <c r="BD649" i="6"/>
  <c r="BD648" i="6"/>
  <c r="BD647" i="6"/>
  <c r="BD646" i="6"/>
  <c r="BD645" i="6"/>
  <c r="BD644" i="6"/>
  <c r="BD643" i="6"/>
  <c r="BD642" i="6"/>
  <c r="BD641" i="6"/>
  <c r="BD640" i="6"/>
  <c r="BD639" i="6"/>
  <c r="BD638" i="6"/>
  <c r="BD637" i="6"/>
  <c r="K635" i="6"/>
  <c r="I635" i="6"/>
  <c r="G635" i="6"/>
  <c r="AZ635" i="6" s="1"/>
  <c r="BD634" i="6"/>
  <c r="BD633" i="6"/>
  <c r="K631" i="6"/>
  <c r="I631" i="6"/>
  <c r="G631" i="6"/>
  <c r="AZ631" i="6" s="1"/>
  <c r="BD630" i="6"/>
  <c r="BD629" i="6"/>
  <c r="BD628" i="6"/>
  <c r="K626" i="6"/>
  <c r="I626" i="6"/>
  <c r="G626" i="6"/>
  <c r="AZ626" i="6" s="1"/>
  <c r="BD623" i="6"/>
  <c r="K622" i="6"/>
  <c r="I622" i="6"/>
  <c r="G622" i="6"/>
  <c r="AZ622" i="6" s="1"/>
  <c r="BD621" i="6"/>
  <c r="BD620" i="6"/>
  <c r="BD619" i="6"/>
  <c r="BD618" i="6"/>
  <c r="K617" i="6"/>
  <c r="I617" i="6"/>
  <c r="G617" i="6"/>
  <c r="AZ617" i="6" s="1"/>
  <c r="BD616" i="6"/>
  <c r="K615" i="6"/>
  <c r="I615" i="6"/>
  <c r="G615" i="6"/>
  <c r="AZ615" i="6" s="1"/>
  <c r="BD614" i="6"/>
  <c r="K613" i="6"/>
  <c r="I613" i="6"/>
  <c r="G613" i="6"/>
  <c r="AZ613" i="6" s="1"/>
  <c r="BD612" i="6"/>
  <c r="BD611" i="6"/>
  <c r="BD610" i="6"/>
  <c r="BD609" i="6"/>
  <c r="BD608" i="6"/>
  <c r="BD607" i="6"/>
  <c r="K604" i="6"/>
  <c r="I604" i="6"/>
  <c r="G604" i="6"/>
  <c r="AZ604" i="6" s="1"/>
  <c r="BD603" i="6"/>
  <c r="BD602" i="6"/>
  <c r="BD601" i="6"/>
  <c r="BD600" i="6"/>
  <c r="K598" i="6"/>
  <c r="I598" i="6"/>
  <c r="G598" i="6"/>
  <c r="AZ598" i="6" s="1"/>
  <c r="BD597" i="6"/>
  <c r="K596" i="6"/>
  <c r="I596" i="6"/>
  <c r="G596" i="6"/>
  <c r="AZ596" i="6" s="1"/>
  <c r="BD593" i="6"/>
  <c r="K592" i="6"/>
  <c r="I592" i="6"/>
  <c r="G592" i="6"/>
  <c r="AZ592" i="6" s="1"/>
  <c r="BD591" i="6"/>
  <c r="K589" i="6"/>
  <c r="I589" i="6"/>
  <c r="G589" i="6"/>
  <c r="AZ589" i="6" s="1"/>
  <c r="BD588" i="6"/>
  <c r="BD587" i="6"/>
  <c r="BD586" i="6"/>
  <c r="BD585" i="6"/>
  <c r="BD584" i="6"/>
  <c r="BD583" i="6"/>
  <c r="BD582" i="6"/>
  <c r="K580" i="6"/>
  <c r="I580" i="6"/>
  <c r="G580" i="6"/>
  <c r="AZ580" i="6" s="1"/>
  <c r="BD579" i="6"/>
  <c r="K575" i="6"/>
  <c r="I575" i="6"/>
  <c r="G575" i="6"/>
  <c r="AZ575" i="6" s="1"/>
  <c r="BD574" i="6"/>
  <c r="BD573" i="6"/>
  <c r="K569" i="6"/>
  <c r="I569" i="6"/>
  <c r="G569" i="6"/>
  <c r="AZ569" i="6" s="1"/>
  <c r="BD566" i="6"/>
  <c r="K565" i="6"/>
  <c r="K567" i="6" s="1"/>
  <c r="X567" i="6" s="1"/>
  <c r="I565" i="6"/>
  <c r="I567" i="6" s="1"/>
  <c r="Y567" i="6" s="1"/>
  <c r="G565" i="6"/>
  <c r="AZ565" i="6" s="1"/>
  <c r="BD562" i="6"/>
  <c r="K561" i="6"/>
  <c r="I561" i="6"/>
  <c r="G561" i="6"/>
  <c r="AZ561" i="6" s="1"/>
  <c r="BD560" i="6"/>
  <c r="K559" i="6"/>
  <c r="I559" i="6"/>
  <c r="G559" i="6"/>
  <c r="AZ559" i="6" s="1"/>
  <c r="BD558" i="6"/>
  <c r="K557" i="6"/>
  <c r="I557" i="6"/>
  <c r="G557" i="6"/>
  <c r="AZ557" i="6" s="1"/>
  <c r="BD556" i="6"/>
  <c r="BD555" i="6"/>
  <c r="BD554" i="6"/>
  <c r="BD553" i="6"/>
  <c r="BD552" i="6"/>
  <c r="BD551" i="6"/>
  <c r="BD550" i="6"/>
  <c r="BD549" i="6"/>
  <c r="BD548" i="6"/>
  <c r="BD547" i="6"/>
  <c r="BD546" i="6"/>
  <c r="BD545" i="6"/>
  <c r="BD544" i="6"/>
  <c r="BD543" i="6"/>
  <c r="BD542" i="6"/>
  <c r="BD541" i="6"/>
  <c r="BD540" i="6"/>
  <c r="BD539" i="6"/>
  <c r="BD538" i="6"/>
  <c r="BD537" i="6"/>
  <c r="BD536" i="6"/>
  <c r="BD535" i="6"/>
  <c r="BD534" i="6"/>
  <c r="BD533" i="6"/>
  <c r="BD532" i="6"/>
  <c r="BD531" i="6"/>
  <c r="BD530" i="6"/>
  <c r="BD529" i="6"/>
  <c r="BD528" i="6"/>
  <c r="BD527" i="6"/>
  <c r="BD526" i="6"/>
  <c r="BD525" i="6"/>
  <c r="BD524" i="6"/>
  <c r="BD523" i="6"/>
  <c r="BD522" i="6"/>
  <c r="BD521" i="6"/>
  <c r="BD520" i="6"/>
  <c r="BD519" i="6"/>
  <c r="BD518" i="6"/>
  <c r="BD517" i="6"/>
  <c r="BD516" i="6"/>
  <c r="BD515" i="6"/>
  <c r="BD514" i="6"/>
  <c r="BD513" i="6"/>
  <c r="BD512" i="6"/>
  <c r="BD511" i="6"/>
  <c r="BD510" i="6"/>
  <c r="BD509" i="6"/>
  <c r="BD508" i="6"/>
  <c r="BD507" i="6"/>
  <c r="BD506" i="6"/>
  <c r="BD505" i="6"/>
  <c r="BD504" i="6"/>
  <c r="K502" i="6"/>
  <c r="I502" i="6"/>
  <c r="G502" i="6"/>
  <c r="AZ502" i="6" s="1"/>
  <c r="BD501" i="6"/>
  <c r="K499" i="6"/>
  <c r="K563" i="6" s="1"/>
  <c r="X563" i="6" s="1"/>
  <c r="I499" i="6"/>
  <c r="I563" i="6" s="1"/>
  <c r="Y563" i="6" s="1"/>
  <c r="G499" i="6"/>
  <c r="AZ499" i="6" s="1"/>
  <c r="BD496" i="6"/>
  <c r="K495" i="6"/>
  <c r="K497" i="6" s="1"/>
  <c r="X497" i="6" s="1"/>
  <c r="I495" i="6"/>
  <c r="I497" i="6" s="1"/>
  <c r="Y497" i="6" s="1"/>
  <c r="G495" i="6"/>
  <c r="AZ495" i="6" s="1"/>
  <c r="BD492" i="6"/>
  <c r="BD491" i="6"/>
  <c r="BD490" i="6"/>
  <c r="BD489" i="6"/>
  <c r="K488" i="6"/>
  <c r="I488" i="6"/>
  <c r="G488" i="6"/>
  <c r="AZ488" i="6" s="1"/>
  <c r="BD487" i="6"/>
  <c r="K485" i="6"/>
  <c r="I485" i="6"/>
  <c r="G485" i="6"/>
  <c r="AZ485" i="6" s="1"/>
  <c r="BD484" i="6"/>
  <c r="BD483" i="6"/>
  <c r="BD482" i="6"/>
  <c r="BD481" i="6"/>
  <c r="K480" i="6"/>
  <c r="I480" i="6"/>
  <c r="G480" i="6"/>
  <c r="AZ480" i="6" s="1"/>
  <c r="BD479" i="6"/>
  <c r="BD478" i="6"/>
  <c r="BD477" i="6"/>
  <c r="K476" i="6"/>
  <c r="I476" i="6"/>
  <c r="G476" i="6"/>
  <c r="AZ476" i="6" s="1"/>
  <c r="BD475" i="6"/>
  <c r="BD474" i="6"/>
  <c r="K472" i="6"/>
  <c r="I472" i="6"/>
  <c r="G472" i="6"/>
  <c r="AZ472" i="6" s="1"/>
  <c r="BD469" i="6"/>
  <c r="BD468" i="6"/>
  <c r="BD467" i="6"/>
  <c r="BD466" i="6"/>
  <c r="BD465" i="6"/>
  <c r="BD464" i="6"/>
  <c r="BD463" i="6"/>
  <c r="K462" i="6"/>
  <c r="K470" i="6" s="1"/>
  <c r="X470" i="6" s="1"/>
  <c r="I462" i="6"/>
  <c r="I470" i="6" s="1"/>
  <c r="Y470" i="6" s="1"/>
  <c r="G462" i="6"/>
  <c r="AZ462" i="6" s="1"/>
  <c r="BD459" i="6"/>
  <c r="BD458" i="6"/>
  <c r="BD457" i="6"/>
  <c r="BD456" i="6"/>
  <c r="BD455" i="6"/>
  <c r="BD454" i="6"/>
  <c r="BD453" i="6"/>
  <c r="BD452" i="6"/>
  <c r="BD451" i="6"/>
  <c r="BD450" i="6"/>
  <c r="BD449" i="6"/>
  <c r="BD448" i="6"/>
  <c r="BD447" i="6"/>
  <c r="BD446" i="6"/>
  <c r="BD445" i="6"/>
  <c r="BD444" i="6"/>
  <c r="BD443" i="6"/>
  <c r="BD442" i="6"/>
  <c r="BD441" i="6"/>
  <c r="BD440" i="6"/>
  <c r="BD439" i="6"/>
  <c r="BD438" i="6"/>
  <c r="BD437" i="6"/>
  <c r="BD436" i="6"/>
  <c r="BD435" i="6"/>
  <c r="BD434" i="6"/>
  <c r="BD433" i="6"/>
  <c r="BD432" i="6"/>
  <c r="BD431" i="6"/>
  <c r="BD430" i="6"/>
  <c r="BD429" i="6"/>
  <c r="BD428" i="6"/>
  <c r="BD427" i="6"/>
  <c r="BD426" i="6"/>
  <c r="BD425" i="6"/>
  <c r="BD424" i="6"/>
  <c r="BD423" i="6"/>
  <c r="BD422" i="6"/>
  <c r="BD421" i="6"/>
  <c r="BD420" i="6"/>
  <c r="K418" i="6"/>
  <c r="I418" i="6"/>
  <c r="G418" i="6"/>
  <c r="AZ418" i="6" s="1"/>
  <c r="BD417" i="6"/>
  <c r="BD416" i="6"/>
  <c r="BD415" i="6"/>
  <c r="BD414" i="6"/>
  <c r="BD413" i="6"/>
  <c r="BD412" i="6"/>
  <c r="BD411" i="6"/>
  <c r="BD410" i="6"/>
  <c r="BD409" i="6"/>
  <c r="BD408" i="6"/>
  <c r="BD407" i="6"/>
  <c r="BD406" i="6"/>
  <c r="BD405" i="6"/>
  <c r="BD404" i="6"/>
  <c r="BD403" i="6"/>
  <c r="BD402" i="6"/>
  <c r="BD401" i="6"/>
  <c r="BD400" i="6"/>
  <c r="BD399" i="6"/>
  <c r="BD398" i="6"/>
  <c r="BD397" i="6"/>
  <c r="BD396" i="6"/>
  <c r="BD395" i="6"/>
  <c r="BD394" i="6"/>
  <c r="BD393" i="6"/>
  <c r="BD392" i="6"/>
  <c r="BD391" i="6"/>
  <c r="BD390" i="6"/>
  <c r="BD389" i="6"/>
  <c r="BD388" i="6"/>
  <c r="BD387" i="6"/>
  <c r="BD386" i="6"/>
  <c r="BD385" i="6"/>
  <c r="BD384" i="6"/>
  <c r="BD383" i="6"/>
  <c r="BD382" i="6"/>
  <c r="BD381" i="6"/>
  <c r="BD380" i="6"/>
  <c r="BD379" i="6"/>
  <c r="BD378" i="6"/>
  <c r="K376" i="6"/>
  <c r="I376" i="6"/>
  <c r="G376" i="6"/>
  <c r="AZ376" i="6" s="1"/>
  <c r="BD375" i="6"/>
  <c r="BD374" i="6"/>
  <c r="BD373" i="6"/>
  <c r="K371" i="6"/>
  <c r="I371" i="6"/>
  <c r="G371" i="6"/>
  <c r="AZ371" i="6" s="1"/>
  <c r="BD370" i="6"/>
  <c r="K369" i="6"/>
  <c r="I369" i="6"/>
  <c r="G369" i="6"/>
  <c r="AZ369" i="6" s="1"/>
  <c r="BD368" i="6"/>
  <c r="K366" i="6"/>
  <c r="I366" i="6"/>
  <c r="G366" i="6"/>
  <c r="AZ366" i="6" s="1"/>
  <c r="BD365" i="6"/>
  <c r="BD364" i="6"/>
  <c r="BD363" i="6"/>
  <c r="BD362" i="6"/>
  <c r="BD361" i="6"/>
  <c r="BD360" i="6"/>
  <c r="BD359" i="6"/>
  <c r="BD358" i="6"/>
  <c r="BD357" i="6"/>
  <c r="BD356" i="6"/>
  <c r="BD355" i="6"/>
  <c r="BD354" i="6"/>
  <c r="BD353" i="6"/>
  <c r="BD352" i="6"/>
  <c r="BD351" i="6"/>
  <c r="BD350" i="6"/>
  <c r="BD349" i="6"/>
  <c r="BD348" i="6"/>
  <c r="BD347" i="6"/>
  <c r="BD346" i="6"/>
  <c r="BD345" i="6"/>
  <c r="BD344" i="6"/>
  <c r="BD343" i="6"/>
  <c r="BD342" i="6"/>
  <c r="BD341" i="6"/>
  <c r="BD340" i="6"/>
  <c r="BD339" i="6"/>
  <c r="BD338" i="6"/>
  <c r="BD337" i="6"/>
  <c r="BD336" i="6"/>
  <c r="BD335" i="6"/>
  <c r="BD334" i="6"/>
  <c r="BD333" i="6"/>
  <c r="BD332" i="6"/>
  <c r="BD331" i="6"/>
  <c r="BD330" i="6"/>
  <c r="BD329" i="6"/>
  <c r="BD328" i="6"/>
  <c r="BD327" i="6"/>
  <c r="BD326" i="6"/>
  <c r="BD325" i="6"/>
  <c r="BD324" i="6"/>
  <c r="BD323" i="6"/>
  <c r="BD322" i="6"/>
  <c r="BD321" i="6"/>
  <c r="BD320" i="6"/>
  <c r="K319" i="6"/>
  <c r="I319" i="6"/>
  <c r="G319" i="6"/>
  <c r="AZ319" i="6" s="1"/>
  <c r="BD316" i="6"/>
  <c r="BD315" i="6"/>
  <c r="BD314" i="6"/>
  <c r="BD313" i="6"/>
  <c r="BD312" i="6"/>
  <c r="BD311" i="6"/>
  <c r="BD310" i="6"/>
  <c r="BD309" i="6"/>
  <c r="BD308" i="6"/>
  <c r="BD307" i="6"/>
  <c r="BD306" i="6"/>
  <c r="BD305" i="6"/>
  <c r="BD304" i="6"/>
  <c r="BD303" i="6"/>
  <c r="BD302" i="6"/>
  <c r="BD301" i="6"/>
  <c r="BD300" i="6"/>
  <c r="BD299" i="6"/>
  <c r="BD298" i="6"/>
  <c r="BD297" i="6"/>
  <c r="BD296" i="6"/>
  <c r="BD295" i="6"/>
  <c r="BD294" i="6"/>
  <c r="BD293" i="6"/>
  <c r="BD292" i="6"/>
  <c r="BD291" i="6"/>
  <c r="BD290" i="6"/>
  <c r="BD289" i="6"/>
  <c r="BD288" i="6"/>
  <c r="BD287" i="6"/>
  <c r="K285" i="6"/>
  <c r="K317" i="6" s="1"/>
  <c r="X317" i="6" s="1"/>
  <c r="I285" i="6"/>
  <c r="I317" i="6" s="1"/>
  <c r="Y317" i="6" s="1"/>
  <c r="G285" i="6"/>
  <c r="AZ285" i="6" s="1"/>
  <c r="BD282" i="6"/>
  <c r="K268" i="6"/>
  <c r="I268" i="6"/>
  <c r="G268" i="6"/>
  <c r="AZ268" i="6" s="1"/>
  <c r="BD267" i="6"/>
  <c r="K250" i="6"/>
  <c r="I250" i="6"/>
  <c r="G250" i="6"/>
  <c r="AZ250" i="6" s="1"/>
  <c r="BD249" i="6"/>
  <c r="K235" i="6"/>
  <c r="I235" i="6"/>
  <c r="G235" i="6"/>
  <c r="AZ235" i="6" s="1"/>
  <c r="BD234" i="6"/>
  <c r="K233" i="6"/>
  <c r="I233" i="6"/>
  <c r="G233" i="6"/>
  <c r="AZ233" i="6" s="1"/>
  <c r="BD232" i="6"/>
  <c r="K231" i="6"/>
  <c r="I231" i="6"/>
  <c r="G231" i="6"/>
  <c r="AZ231" i="6" s="1"/>
  <c r="BD230" i="6"/>
  <c r="K229" i="6"/>
  <c r="I229" i="6"/>
  <c r="G229" i="6"/>
  <c r="AZ229" i="6" s="1"/>
  <c r="BD228" i="6"/>
  <c r="K227" i="6"/>
  <c r="I227" i="6"/>
  <c r="G227" i="6"/>
  <c r="AZ227" i="6" s="1"/>
  <c r="BD226" i="6"/>
  <c r="BD225" i="6"/>
  <c r="K224" i="6"/>
  <c r="I224" i="6"/>
  <c r="G224" i="6"/>
  <c r="AZ224" i="6" s="1"/>
  <c r="BD223" i="6"/>
  <c r="K222" i="6"/>
  <c r="I222" i="6"/>
  <c r="G222" i="6"/>
  <c r="AZ222" i="6" s="1"/>
  <c r="BD221" i="6"/>
  <c r="K220" i="6"/>
  <c r="I220" i="6"/>
  <c r="G220" i="6"/>
  <c r="AZ220" i="6" s="1"/>
  <c r="BD219" i="6"/>
  <c r="BD218" i="6"/>
  <c r="BD217" i="6"/>
  <c r="K216" i="6"/>
  <c r="I216" i="6"/>
  <c r="G216" i="6"/>
  <c r="AZ216" i="6" s="1"/>
  <c r="BD215" i="6"/>
  <c r="K213" i="6"/>
  <c r="I213" i="6"/>
  <c r="G213" i="6"/>
  <c r="AZ213" i="6" s="1"/>
  <c r="BD212" i="6"/>
  <c r="K210" i="6"/>
  <c r="I210" i="6"/>
  <c r="G210" i="6"/>
  <c r="AZ210" i="6" s="1"/>
  <c r="BD207" i="6"/>
  <c r="K205" i="6"/>
  <c r="K208" i="6" s="1"/>
  <c r="X208" i="6" s="1"/>
  <c r="I205" i="6"/>
  <c r="I208" i="6" s="1"/>
  <c r="Y208" i="6" s="1"/>
  <c r="G205" i="6"/>
  <c r="AZ205" i="6" s="1"/>
  <c r="BD202" i="6"/>
  <c r="K200" i="6"/>
  <c r="I200" i="6"/>
  <c r="G200" i="6"/>
  <c r="AZ200" i="6" s="1"/>
  <c r="BD199" i="6"/>
  <c r="K198" i="6"/>
  <c r="I198" i="6"/>
  <c r="G198" i="6"/>
  <c r="AZ198" i="6" s="1"/>
  <c r="BD197" i="6"/>
  <c r="K196" i="6"/>
  <c r="I196" i="6"/>
  <c r="G196" i="6"/>
  <c r="AZ196" i="6" s="1"/>
  <c r="BD195" i="6"/>
  <c r="K194" i="6"/>
  <c r="I194" i="6"/>
  <c r="G194" i="6"/>
  <c r="AZ194" i="6" s="1"/>
  <c r="BD193" i="6"/>
  <c r="K192" i="6"/>
  <c r="I192" i="6"/>
  <c r="G192" i="6"/>
  <c r="AZ192" i="6" s="1"/>
  <c r="BD191" i="6"/>
  <c r="BD190" i="6"/>
  <c r="K189" i="6"/>
  <c r="I189" i="6"/>
  <c r="G189" i="6"/>
  <c r="AZ189" i="6" s="1"/>
  <c r="BD188" i="6"/>
  <c r="K186" i="6"/>
  <c r="I186" i="6"/>
  <c r="G186" i="6"/>
  <c r="AZ186" i="6" s="1"/>
  <c r="BD185" i="6"/>
  <c r="K183" i="6"/>
  <c r="I183" i="6"/>
  <c r="G183" i="6"/>
  <c r="AZ183" i="6" s="1"/>
  <c r="BD182" i="6"/>
  <c r="BD181" i="6"/>
  <c r="BD180" i="6"/>
  <c r="BD179" i="6"/>
  <c r="K178" i="6"/>
  <c r="I178" i="6"/>
  <c r="G178" i="6"/>
  <c r="AZ178" i="6" s="1"/>
  <c r="BD177" i="6"/>
  <c r="K176" i="6"/>
  <c r="I176" i="6"/>
  <c r="G176" i="6"/>
  <c r="AZ176" i="6" s="1"/>
  <c r="BD175" i="6"/>
  <c r="K173" i="6"/>
  <c r="I173" i="6"/>
  <c r="G173" i="6"/>
  <c r="AZ173" i="6" s="1"/>
  <c r="BD172" i="6"/>
  <c r="BD171" i="6"/>
  <c r="BD170" i="6"/>
  <c r="K168" i="6"/>
  <c r="I168" i="6"/>
  <c r="G168" i="6"/>
  <c r="AZ168" i="6" s="1"/>
  <c r="BD167" i="6"/>
  <c r="BD166" i="6"/>
  <c r="K164" i="6"/>
  <c r="I164" i="6"/>
  <c r="G164" i="6"/>
  <c r="AZ164" i="6" s="1"/>
  <c r="BD163" i="6"/>
  <c r="BD162" i="6"/>
  <c r="BD161" i="6"/>
  <c r="K158" i="6"/>
  <c r="I158" i="6"/>
  <c r="G158" i="6"/>
  <c r="AZ158" i="6" s="1"/>
  <c r="BD157" i="6"/>
  <c r="BD156" i="6"/>
  <c r="BD155" i="6"/>
  <c r="BD154" i="6"/>
  <c r="BD153" i="6"/>
  <c r="BD152" i="6"/>
  <c r="BD151" i="6"/>
  <c r="BD150" i="6"/>
  <c r="K146" i="6"/>
  <c r="I146" i="6"/>
  <c r="G146" i="6"/>
  <c r="AZ146" i="6" s="1"/>
  <c r="BD145" i="6"/>
  <c r="BD144" i="6"/>
  <c r="BD143" i="6"/>
  <c r="BD142" i="6"/>
  <c r="BD141" i="6"/>
  <c r="BD140" i="6"/>
  <c r="BD139" i="6"/>
  <c r="BD138" i="6"/>
  <c r="BD137" i="6"/>
  <c r="BD136" i="6"/>
  <c r="BD135" i="6"/>
  <c r="BD134" i="6"/>
  <c r="BD133" i="6"/>
  <c r="BD132" i="6"/>
  <c r="BD131" i="6"/>
  <c r="BD130" i="6"/>
  <c r="BD129" i="6"/>
  <c r="BD128" i="6"/>
  <c r="BD127" i="6"/>
  <c r="BD126" i="6"/>
  <c r="BD125" i="6"/>
  <c r="BD124" i="6"/>
  <c r="BD123" i="6"/>
  <c r="BD122" i="6"/>
  <c r="BD121" i="6"/>
  <c r="BD120" i="6"/>
  <c r="BD119" i="6"/>
  <c r="BD118" i="6"/>
  <c r="BD117" i="6"/>
  <c r="BD116" i="6"/>
  <c r="BD115" i="6"/>
  <c r="BD114" i="6"/>
  <c r="BD113" i="6"/>
  <c r="K111" i="6"/>
  <c r="I111" i="6"/>
  <c r="G111" i="6"/>
  <c r="AZ111" i="6" s="1"/>
  <c r="BD110" i="6"/>
  <c r="K109" i="6"/>
  <c r="I109" i="6"/>
  <c r="G109" i="6"/>
  <c r="AZ109" i="6" s="1"/>
  <c r="BD108" i="6"/>
  <c r="K107" i="6"/>
  <c r="I107" i="6"/>
  <c r="G107" i="6"/>
  <c r="AZ107" i="6" s="1"/>
  <c r="BD106" i="6"/>
  <c r="BD105" i="6"/>
  <c r="K104" i="6"/>
  <c r="I104" i="6"/>
  <c r="G104" i="6"/>
  <c r="AZ104" i="6" s="1"/>
  <c r="BD103" i="6"/>
  <c r="K102" i="6"/>
  <c r="I102" i="6"/>
  <c r="G102" i="6"/>
  <c r="AZ102" i="6" s="1"/>
  <c r="BD101" i="6"/>
  <c r="K100" i="6"/>
  <c r="I100" i="6"/>
  <c r="G100" i="6"/>
  <c r="AZ100" i="6" s="1"/>
  <c r="BD99" i="6"/>
  <c r="BD98" i="6"/>
  <c r="BD97" i="6"/>
  <c r="K96" i="6"/>
  <c r="I96" i="6"/>
  <c r="G96" i="6"/>
  <c r="AZ96" i="6" s="1"/>
  <c r="BD95" i="6"/>
  <c r="K94" i="6"/>
  <c r="I94" i="6"/>
  <c r="G94" i="6"/>
  <c r="AZ94" i="6" s="1"/>
  <c r="BD93" i="6"/>
  <c r="K92" i="6"/>
  <c r="I92" i="6"/>
  <c r="G92" i="6"/>
  <c r="AZ92" i="6" s="1"/>
  <c r="BD91" i="6"/>
  <c r="K90" i="6"/>
  <c r="I90" i="6"/>
  <c r="G90" i="6"/>
  <c r="AZ90" i="6" s="1"/>
  <c r="BD89" i="6"/>
  <c r="K88" i="6"/>
  <c r="I88" i="6"/>
  <c r="G88" i="6"/>
  <c r="AZ88" i="6" s="1"/>
  <c r="BD87" i="6"/>
  <c r="K86" i="6"/>
  <c r="I86" i="6"/>
  <c r="G86" i="6"/>
  <c r="AZ86" i="6" s="1"/>
  <c r="BD85" i="6"/>
  <c r="K84" i="6"/>
  <c r="I84" i="6"/>
  <c r="G84" i="6"/>
  <c r="AZ84" i="6" s="1"/>
  <c r="BD83" i="6"/>
  <c r="K82" i="6"/>
  <c r="I82" i="6"/>
  <c r="G82" i="6"/>
  <c r="AZ82" i="6" s="1"/>
  <c r="BD81" i="6"/>
  <c r="K80" i="6"/>
  <c r="I80" i="6"/>
  <c r="G80" i="6"/>
  <c r="AZ80" i="6" s="1"/>
  <c r="BD79" i="6"/>
  <c r="K78" i="6"/>
  <c r="I78" i="6"/>
  <c r="G78" i="6"/>
  <c r="AZ78" i="6" s="1"/>
  <c r="BD77" i="6"/>
  <c r="K76" i="6"/>
  <c r="I76" i="6"/>
  <c r="G76" i="6"/>
  <c r="AZ76" i="6" s="1"/>
  <c r="BD75" i="6"/>
  <c r="K74" i="6"/>
  <c r="I74" i="6"/>
  <c r="G74" i="6"/>
  <c r="AZ74" i="6" s="1"/>
  <c r="BD73" i="6"/>
  <c r="K72" i="6"/>
  <c r="I72" i="6"/>
  <c r="G72" i="6"/>
  <c r="AZ72" i="6" s="1"/>
  <c r="BD71" i="6"/>
  <c r="K70" i="6"/>
  <c r="I70" i="6"/>
  <c r="G70" i="6"/>
  <c r="AZ70" i="6" s="1"/>
  <c r="BD69" i="6"/>
  <c r="BD68" i="6"/>
  <c r="BD67" i="6"/>
  <c r="BD66" i="6"/>
  <c r="BD65" i="6"/>
  <c r="K62" i="6"/>
  <c r="I62" i="6"/>
  <c r="G62" i="6"/>
  <c r="AZ62" i="6" s="1"/>
  <c r="BD61" i="6"/>
  <c r="BD60" i="6"/>
  <c r="BD59" i="6"/>
  <c r="BD58" i="6"/>
  <c r="BD57" i="6"/>
  <c r="BD56" i="6"/>
  <c r="BD55" i="6"/>
  <c r="BD54" i="6"/>
  <c r="BD53" i="6"/>
  <c r="BD52" i="6"/>
  <c r="BD51" i="6"/>
  <c r="BD50" i="6"/>
  <c r="BD49" i="6"/>
  <c r="K46" i="6"/>
  <c r="I46" i="6"/>
  <c r="G46" i="6"/>
  <c r="AZ46" i="6" s="1"/>
  <c r="BD45" i="6"/>
  <c r="K44" i="6"/>
  <c r="I44" i="6"/>
  <c r="G44" i="6"/>
  <c r="AZ44" i="6" s="1"/>
  <c r="BD43" i="6"/>
  <c r="K39" i="6"/>
  <c r="I39" i="6"/>
  <c r="G39" i="6"/>
  <c r="AZ39" i="6" s="1"/>
  <c r="BD38" i="6"/>
  <c r="BD37" i="6"/>
  <c r="BD36" i="6"/>
  <c r="BD35" i="6"/>
  <c r="BD34" i="6"/>
  <c r="BD33" i="6"/>
  <c r="K29" i="6"/>
  <c r="I29" i="6"/>
  <c r="G29" i="6"/>
  <c r="AZ29" i="6" s="1"/>
  <c r="BD28" i="6"/>
  <c r="BD27" i="6"/>
  <c r="BD26" i="6"/>
  <c r="BD25" i="6"/>
  <c r="BD24" i="6"/>
  <c r="BD23" i="6"/>
  <c r="BD22" i="6"/>
  <c r="BD21" i="6"/>
  <c r="BD20" i="6"/>
  <c r="BD19" i="6"/>
  <c r="BD18" i="6"/>
  <c r="K13" i="6"/>
  <c r="I13" i="6"/>
  <c r="G13" i="6"/>
  <c r="AZ13" i="6" s="1"/>
  <c r="BD12" i="6"/>
  <c r="BD11" i="6"/>
  <c r="K8" i="6"/>
  <c r="I8" i="6"/>
  <c r="G8" i="6"/>
  <c r="AZ8" i="6" s="1"/>
  <c r="BD266" i="5"/>
  <c r="K264" i="5"/>
  <c r="I264" i="5"/>
  <c r="G264" i="5"/>
  <c r="AZ264" i="5" s="1"/>
  <c r="BD263" i="5"/>
  <c r="K261" i="5"/>
  <c r="I261" i="5"/>
  <c r="G261" i="5"/>
  <c r="AZ261" i="5" s="1"/>
  <c r="BD260" i="5"/>
  <c r="K258" i="5"/>
  <c r="I258" i="5"/>
  <c r="G258" i="5"/>
  <c r="AZ258" i="5" s="1"/>
  <c r="BD257" i="5"/>
  <c r="K253" i="5"/>
  <c r="I253" i="5"/>
  <c r="G253" i="5"/>
  <c r="AZ253" i="5" s="1"/>
  <c r="BD252" i="5"/>
  <c r="BD251" i="5"/>
  <c r="BD250" i="5"/>
  <c r="BD249" i="5"/>
  <c r="BD248" i="5"/>
  <c r="BD247" i="5"/>
  <c r="BD246" i="5"/>
  <c r="BD245" i="5"/>
  <c r="K242" i="5"/>
  <c r="I242" i="5"/>
  <c r="G242" i="5"/>
  <c r="AZ242" i="5" s="1"/>
  <c r="BD239" i="5"/>
  <c r="BD238" i="5"/>
  <c r="BD237" i="5"/>
  <c r="BD236" i="5"/>
  <c r="K235" i="5"/>
  <c r="I235" i="5"/>
  <c r="G235" i="5"/>
  <c r="AZ235" i="5" s="1"/>
  <c r="BD234" i="5"/>
  <c r="BD233" i="5"/>
  <c r="BD232" i="5"/>
  <c r="K230" i="5"/>
  <c r="I230" i="5"/>
  <c r="G230" i="5"/>
  <c r="AZ230" i="5" s="1"/>
  <c r="BD229" i="5"/>
  <c r="BD228" i="5"/>
  <c r="BD227" i="5"/>
  <c r="BD226" i="5"/>
  <c r="BD225" i="5"/>
  <c r="BD224" i="5"/>
  <c r="BD223" i="5"/>
  <c r="BD222" i="5"/>
  <c r="K221" i="5"/>
  <c r="I221" i="5"/>
  <c r="G221" i="5"/>
  <c r="AZ221" i="5" s="1"/>
  <c r="BD220" i="5"/>
  <c r="K218" i="5"/>
  <c r="I218" i="5"/>
  <c r="G218" i="5"/>
  <c r="AZ218" i="5" s="1"/>
  <c r="BD217" i="5"/>
  <c r="BD216" i="5"/>
  <c r="BD215" i="5"/>
  <c r="BD214" i="5"/>
  <c r="BD213" i="5"/>
  <c r="BD212" i="5"/>
  <c r="BD211" i="5"/>
  <c r="BD210" i="5"/>
  <c r="BD209" i="5"/>
  <c r="K207" i="5"/>
  <c r="I207" i="5"/>
  <c r="G207" i="5"/>
  <c r="AZ207" i="5" s="1"/>
  <c r="BD206" i="5"/>
  <c r="K205" i="5"/>
  <c r="I205" i="5"/>
  <c r="G205" i="5"/>
  <c r="AZ205" i="5" s="1"/>
  <c r="BD204" i="5"/>
  <c r="K202" i="5"/>
  <c r="I202" i="5"/>
  <c r="G202" i="5"/>
  <c r="AZ202" i="5" s="1"/>
  <c r="BD201" i="5"/>
  <c r="K199" i="5"/>
  <c r="I199" i="5"/>
  <c r="G199" i="5"/>
  <c r="AZ199" i="5" s="1"/>
  <c r="BD198" i="5"/>
  <c r="K196" i="5"/>
  <c r="I196" i="5"/>
  <c r="G196" i="5"/>
  <c r="AZ196" i="5" s="1"/>
  <c r="BD195" i="5"/>
  <c r="K193" i="5"/>
  <c r="I193" i="5"/>
  <c r="G193" i="5"/>
  <c r="AZ193" i="5" s="1"/>
  <c r="BD192" i="5"/>
  <c r="BD191" i="5"/>
  <c r="BD190" i="5"/>
  <c r="BD189" i="5"/>
  <c r="BD188" i="5"/>
  <c r="BD187" i="5"/>
  <c r="BD186" i="5"/>
  <c r="BD185" i="5"/>
  <c r="BD184" i="5"/>
  <c r="BD183" i="5"/>
  <c r="BD182" i="5"/>
  <c r="BD181" i="5"/>
  <c r="BD180" i="5"/>
  <c r="BD179" i="5"/>
  <c r="BD178" i="5"/>
  <c r="BD177" i="5"/>
  <c r="BD176" i="5"/>
  <c r="K174" i="5"/>
  <c r="I174" i="5"/>
  <c r="G174" i="5"/>
  <c r="AZ174" i="5" s="1"/>
  <c r="BD173" i="5"/>
  <c r="K172" i="5"/>
  <c r="I172" i="5"/>
  <c r="G172" i="5"/>
  <c r="AZ172" i="5" s="1"/>
  <c r="BD171" i="5"/>
  <c r="BD170" i="5"/>
  <c r="BD169" i="5"/>
  <c r="BD168" i="5"/>
  <c r="K166" i="5"/>
  <c r="I166" i="5"/>
  <c r="G166" i="5"/>
  <c r="AZ166" i="5" s="1"/>
  <c r="BD165" i="5"/>
  <c r="BD164" i="5"/>
  <c r="BD163" i="5"/>
  <c r="BD162" i="5"/>
  <c r="BD161" i="5"/>
  <c r="K160" i="5"/>
  <c r="I160" i="5"/>
  <c r="G160" i="5"/>
  <c r="AZ160" i="5" s="1"/>
  <c r="BD159" i="5"/>
  <c r="BD158" i="5"/>
  <c r="BD157" i="5"/>
  <c r="BD156" i="5"/>
  <c r="BD155" i="5"/>
  <c r="BD154" i="5"/>
  <c r="BD153" i="5"/>
  <c r="K151" i="5"/>
  <c r="I151" i="5"/>
  <c r="G151" i="5"/>
  <c r="AZ151" i="5" s="1"/>
  <c r="BD150" i="5"/>
  <c r="BD149" i="5"/>
  <c r="BD148" i="5"/>
  <c r="BD147" i="5"/>
  <c r="BD146" i="5"/>
  <c r="BD145" i="5"/>
  <c r="BD144" i="5"/>
  <c r="BD143" i="5"/>
  <c r="BD142" i="5"/>
  <c r="BD141" i="5"/>
  <c r="BD140" i="5"/>
  <c r="BD139" i="5"/>
  <c r="BD138" i="5"/>
  <c r="BD137" i="5"/>
  <c r="BD136" i="5"/>
  <c r="BD135" i="5"/>
  <c r="BD134" i="5"/>
  <c r="BD133" i="5"/>
  <c r="BD132" i="5"/>
  <c r="BD131" i="5"/>
  <c r="BD130" i="5"/>
  <c r="BD129" i="5"/>
  <c r="BD128" i="5"/>
  <c r="BD127" i="5"/>
  <c r="BD126" i="5"/>
  <c r="K124" i="5"/>
  <c r="I124" i="5"/>
  <c r="G124" i="5"/>
  <c r="AZ124" i="5" s="1"/>
  <c r="BD123" i="5"/>
  <c r="AZ122" i="5"/>
  <c r="K122" i="5"/>
  <c r="I122" i="5"/>
  <c r="G122" i="5"/>
  <c r="BD121" i="5"/>
  <c r="K119" i="5"/>
  <c r="I119" i="5"/>
  <c r="G119" i="5"/>
  <c r="AZ119" i="5" s="1"/>
  <c r="BD116" i="5"/>
  <c r="K115" i="5"/>
  <c r="I115" i="5"/>
  <c r="G115" i="5"/>
  <c r="AZ115" i="5" s="1"/>
  <c r="BD114" i="5"/>
  <c r="K113" i="5"/>
  <c r="I113" i="5"/>
  <c r="G113" i="5"/>
  <c r="AZ113" i="5" s="1"/>
  <c r="BD112" i="5"/>
  <c r="K111" i="5"/>
  <c r="I111" i="5"/>
  <c r="G111" i="5"/>
  <c r="AZ111" i="5" s="1"/>
  <c r="BD110" i="5"/>
  <c r="K108" i="5"/>
  <c r="I108" i="5"/>
  <c r="G108" i="5"/>
  <c r="AZ108" i="5" s="1"/>
  <c r="BD107" i="5"/>
  <c r="K106" i="5"/>
  <c r="I106" i="5"/>
  <c r="G106" i="5"/>
  <c r="AZ106" i="5" s="1"/>
  <c r="BD105" i="5"/>
  <c r="K104" i="5"/>
  <c r="I104" i="5"/>
  <c r="G104" i="5"/>
  <c r="AZ104" i="5" s="1"/>
  <c r="BD103" i="5"/>
  <c r="K102" i="5"/>
  <c r="I102" i="5"/>
  <c r="G102" i="5"/>
  <c r="AZ102" i="5" s="1"/>
  <c r="BD101" i="5"/>
  <c r="K100" i="5"/>
  <c r="I100" i="5"/>
  <c r="G100" i="5"/>
  <c r="AZ100" i="5" s="1"/>
  <c r="BD99" i="5"/>
  <c r="BD98" i="5"/>
  <c r="BD97" i="5"/>
  <c r="BD96" i="5"/>
  <c r="K95" i="5"/>
  <c r="I95" i="5"/>
  <c r="G95" i="5"/>
  <c r="AZ95" i="5" s="1"/>
  <c r="BD94" i="5"/>
  <c r="K93" i="5"/>
  <c r="I93" i="5"/>
  <c r="G93" i="5"/>
  <c r="AZ93" i="5" s="1"/>
  <c r="BD92" i="5"/>
  <c r="K91" i="5"/>
  <c r="I91" i="5"/>
  <c r="G91" i="5"/>
  <c r="AZ91" i="5" s="1"/>
  <c r="BD90" i="5"/>
  <c r="K89" i="5"/>
  <c r="I89" i="5"/>
  <c r="G89" i="5"/>
  <c r="AZ89" i="5" s="1"/>
  <c r="BD88" i="5"/>
  <c r="BD87" i="5"/>
  <c r="BD86" i="5"/>
  <c r="BD85" i="5"/>
  <c r="K84" i="5"/>
  <c r="I84" i="5"/>
  <c r="G84" i="5"/>
  <c r="AZ84" i="5" s="1"/>
  <c r="BD83" i="5"/>
  <c r="BD82" i="5"/>
  <c r="K81" i="5"/>
  <c r="I81" i="5"/>
  <c r="G81" i="5"/>
  <c r="AZ81" i="5" s="1"/>
  <c r="BD80" i="5"/>
  <c r="BD79" i="5"/>
  <c r="BD78" i="5"/>
  <c r="BD77" i="5"/>
  <c r="BD76" i="5"/>
  <c r="BD75" i="5"/>
  <c r="BD74" i="5"/>
  <c r="BD73" i="5"/>
  <c r="BD72" i="5"/>
  <c r="BD71" i="5"/>
  <c r="BD70" i="5"/>
  <c r="BD69" i="5"/>
  <c r="BD68" i="5"/>
  <c r="BD67" i="5"/>
  <c r="BD66" i="5"/>
  <c r="BD65" i="5"/>
  <c r="BD64" i="5"/>
  <c r="BD63" i="5"/>
  <c r="BD62" i="5"/>
  <c r="BD61" i="5"/>
  <c r="K60" i="5"/>
  <c r="I60" i="5"/>
  <c r="G60" i="5"/>
  <c r="AZ60" i="5" s="1"/>
  <c r="BD59" i="5"/>
  <c r="BD58" i="5"/>
  <c r="BD57" i="5"/>
  <c r="BD56" i="5"/>
  <c r="BD55" i="5"/>
  <c r="BD54" i="5"/>
  <c r="BD53" i="5"/>
  <c r="BD52" i="5"/>
  <c r="BD51" i="5"/>
  <c r="BD50" i="5"/>
  <c r="BD49" i="5"/>
  <c r="BD48" i="5"/>
  <c r="BD47" i="5"/>
  <c r="BD46" i="5"/>
  <c r="BD45" i="5"/>
  <c r="BD44" i="5"/>
  <c r="BD43" i="5"/>
  <c r="BD42" i="5"/>
  <c r="BD41" i="5"/>
  <c r="BD40" i="5"/>
  <c r="K39" i="5"/>
  <c r="I39" i="5"/>
  <c r="G39" i="5"/>
  <c r="AZ39" i="5" s="1"/>
  <c r="BD38" i="5"/>
  <c r="BD37" i="5"/>
  <c r="BD36" i="5"/>
  <c r="BD35" i="5"/>
  <c r="BD34" i="5"/>
  <c r="BD33" i="5"/>
  <c r="BD32" i="5"/>
  <c r="BD31" i="5"/>
  <c r="BD30" i="5"/>
  <c r="BD29" i="5"/>
  <c r="BD28" i="5"/>
  <c r="BD27" i="5"/>
  <c r="BD26" i="5"/>
  <c r="BD25" i="5"/>
  <c r="BD24" i="5"/>
  <c r="BD23" i="5"/>
  <c r="BD22" i="5"/>
  <c r="BD21" i="5"/>
  <c r="BD20" i="5"/>
  <c r="BD19" i="5"/>
  <c r="K18" i="5"/>
  <c r="I18" i="5"/>
  <c r="G18" i="5"/>
  <c r="AZ18" i="5" s="1"/>
  <c r="BD17" i="5"/>
  <c r="BD16" i="5"/>
  <c r="K15" i="5"/>
  <c r="I15" i="5"/>
  <c r="G15" i="5"/>
  <c r="AZ15" i="5" s="1"/>
  <c r="BD14" i="5"/>
  <c r="BD13" i="5"/>
  <c r="K12" i="5"/>
  <c r="I12" i="5"/>
  <c r="G12" i="5"/>
  <c r="AZ12" i="5" s="1"/>
  <c r="BD11" i="5"/>
  <c r="K10" i="5"/>
  <c r="I10" i="5"/>
  <c r="G10" i="5"/>
  <c r="AZ10" i="5" s="1"/>
  <c r="BD9" i="5"/>
  <c r="K8" i="5"/>
  <c r="I8" i="5"/>
  <c r="G8" i="5"/>
  <c r="AZ8" i="5" s="1"/>
  <c r="BD266" i="4"/>
  <c r="K264" i="4"/>
  <c r="I264" i="4"/>
  <c r="G264" i="4"/>
  <c r="AZ264" i="4" s="1"/>
  <c r="BD263" i="4"/>
  <c r="K261" i="4"/>
  <c r="I261" i="4"/>
  <c r="G261" i="4"/>
  <c r="AZ261" i="4" s="1"/>
  <c r="BD260" i="4"/>
  <c r="K258" i="4"/>
  <c r="I258" i="4"/>
  <c r="G258" i="4"/>
  <c r="AZ258" i="4" s="1"/>
  <c r="BD257" i="4"/>
  <c r="K253" i="4"/>
  <c r="I253" i="4"/>
  <c r="G253" i="4"/>
  <c r="AZ253" i="4" s="1"/>
  <c r="BD252" i="4"/>
  <c r="BD251" i="4"/>
  <c r="BD250" i="4"/>
  <c r="BD249" i="4"/>
  <c r="BD248" i="4"/>
  <c r="BD247" i="4"/>
  <c r="BD246" i="4"/>
  <c r="BD245" i="4"/>
  <c r="K242" i="4"/>
  <c r="I242" i="4"/>
  <c r="G242" i="4"/>
  <c r="AZ242" i="4" s="1"/>
  <c r="BD239" i="4"/>
  <c r="BD238" i="4"/>
  <c r="BD237" i="4"/>
  <c r="BD236" i="4"/>
  <c r="K235" i="4"/>
  <c r="I235" i="4"/>
  <c r="G235" i="4"/>
  <c r="AZ235" i="4" s="1"/>
  <c r="BD234" i="4"/>
  <c r="BD233" i="4"/>
  <c r="BD232" i="4"/>
  <c r="K230" i="4"/>
  <c r="I230" i="4"/>
  <c r="G230" i="4"/>
  <c r="AZ230" i="4" s="1"/>
  <c r="BD229" i="4"/>
  <c r="BD228" i="4"/>
  <c r="BD227" i="4"/>
  <c r="BD226" i="4"/>
  <c r="BD225" i="4"/>
  <c r="BD224" i="4"/>
  <c r="BD223" i="4"/>
  <c r="BD222" i="4"/>
  <c r="K221" i="4"/>
  <c r="I221" i="4"/>
  <c r="G221" i="4"/>
  <c r="AZ221" i="4" s="1"/>
  <c r="BD220" i="4"/>
  <c r="K218" i="4"/>
  <c r="I218" i="4"/>
  <c r="G218" i="4"/>
  <c r="AZ218" i="4" s="1"/>
  <c r="BD217" i="4"/>
  <c r="BD216" i="4"/>
  <c r="BD215" i="4"/>
  <c r="BD214" i="4"/>
  <c r="BD213" i="4"/>
  <c r="BD212" i="4"/>
  <c r="BD211" i="4"/>
  <c r="BD210" i="4"/>
  <c r="BD209" i="4"/>
  <c r="K207" i="4"/>
  <c r="I207" i="4"/>
  <c r="G207" i="4"/>
  <c r="AZ207" i="4" s="1"/>
  <c r="BD206" i="4"/>
  <c r="K205" i="4"/>
  <c r="I205" i="4"/>
  <c r="G205" i="4"/>
  <c r="AZ205" i="4" s="1"/>
  <c r="BD204" i="4"/>
  <c r="K202" i="4"/>
  <c r="I202" i="4"/>
  <c r="G202" i="4"/>
  <c r="AZ202" i="4" s="1"/>
  <c r="BD201" i="4"/>
  <c r="K199" i="4"/>
  <c r="I199" i="4"/>
  <c r="G199" i="4"/>
  <c r="AZ199" i="4" s="1"/>
  <c r="BD198" i="4"/>
  <c r="K196" i="4"/>
  <c r="I196" i="4"/>
  <c r="G196" i="4"/>
  <c r="AZ196" i="4" s="1"/>
  <c r="BD195" i="4"/>
  <c r="K193" i="4"/>
  <c r="I193" i="4"/>
  <c r="G193" i="4"/>
  <c r="AZ193" i="4" s="1"/>
  <c r="BD192" i="4"/>
  <c r="BD191" i="4"/>
  <c r="BD190" i="4"/>
  <c r="BD189" i="4"/>
  <c r="BD188" i="4"/>
  <c r="BD187" i="4"/>
  <c r="BD186" i="4"/>
  <c r="BD185" i="4"/>
  <c r="BD184" i="4"/>
  <c r="BD183" i="4"/>
  <c r="BD182" i="4"/>
  <c r="BD181" i="4"/>
  <c r="BD180" i="4"/>
  <c r="BD179" i="4"/>
  <c r="BD178" i="4"/>
  <c r="BD177" i="4"/>
  <c r="BD176" i="4"/>
  <c r="K174" i="4"/>
  <c r="I174" i="4"/>
  <c r="G174" i="4"/>
  <c r="AZ174" i="4" s="1"/>
  <c r="BD173" i="4"/>
  <c r="K172" i="4"/>
  <c r="I172" i="4"/>
  <c r="G172" i="4"/>
  <c r="AZ172" i="4" s="1"/>
  <c r="BD171" i="4"/>
  <c r="BD170" i="4"/>
  <c r="BD169" i="4"/>
  <c r="BD168" i="4"/>
  <c r="K166" i="4"/>
  <c r="I166" i="4"/>
  <c r="G166" i="4"/>
  <c r="AZ166" i="4" s="1"/>
  <c r="BD165" i="4"/>
  <c r="BD164" i="4"/>
  <c r="BD163" i="4"/>
  <c r="BD162" i="4"/>
  <c r="BD161" i="4"/>
  <c r="K160" i="4"/>
  <c r="I160" i="4"/>
  <c r="G160" i="4"/>
  <c r="AZ160" i="4" s="1"/>
  <c r="BD159" i="4"/>
  <c r="BD158" i="4"/>
  <c r="BD157" i="4"/>
  <c r="BD156" i="4"/>
  <c r="BD155" i="4"/>
  <c r="BD154" i="4"/>
  <c r="BD153" i="4"/>
  <c r="K151" i="4"/>
  <c r="I151" i="4"/>
  <c r="G151" i="4"/>
  <c r="AZ151" i="4" s="1"/>
  <c r="BD150" i="4"/>
  <c r="BD149" i="4"/>
  <c r="BD148" i="4"/>
  <c r="BD147" i="4"/>
  <c r="BD146" i="4"/>
  <c r="BD145" i="4"/>
  <c r="BD144" i="4"/>
  <c r="BD143" i="4"/>
  <c r="BD142" i="4"/>
  <c r="BD141" i="4"/>
  <c r="BD140" i="4"/>
  <c r="BD139" i="4"/>
  <c r="BD138" i="4"/>
  <c r="BD137" i="4"/>
  <c r="BD136" i="4"/>
  <c r="BD135" i="4"/>
  <c r="BD134" i="4"/>
  <c r="BD133" i="4"/>
  <c r="BD132" i="4"/>
  <c r="BD131" i="4"/>
  <c r="BD130" i="4"/>
  <c r="BD129" i="4"/>
  <c r="BD128" i="4"/>
  <c r="BD127" i="4"/>
  <c r="BD126" i="4"/>
  <c r="K124" i="4"/>
  <c r="I124" i="4"/>
  <c r="G124" i="4"/>
  <c r="AZ124" i="4" s="1"/>
  <c r="BD123" i="4"/>
  <c r="K122" i="4"/>
  <c r="I122" i="4"/>
  <c r="G122" i="4"/>
  <c r="AZ122" i="4" s="1"/>
  <c r="BD121" i="4"/>
  <c r="K119" i="4"/>
  <c r="I119" i="4"/>
  <c r="G119" i="4"/>
  <c r="AZ119" i="4" s="1"/>
  <c r="BD116" i="4"/>
  <c r="K115" i="4"/>
  <c r="I115" i="4"/>
  <c r="G115" i="4"/>
  <c r="AZ115" i="4" s="1"/>
  <c r="BD114" i="4"/>
  <c r="K113" i="4"/>
  <c r="I113" i="4"/>
  <c r="G113" i="4"/>
  <c r="AZ113" i="4" s="1"/>
  <c r="BD112" i="4"/>
  <c r="K111" i="4"/>
  <c r="I111" i="4"/>
  <c r="G111" i="4"/>
  <c r="AZ111" i="4" s="1"/>
  <c r="BD110" i="4"/>
  <c r="K108" i="4"/>
  <c r="I108" i="4"/>
  <c r="G108" i="4"/>
  <c r="AZ108" i="4" s="1"/>
  <c r="BD107" i="4"/>
  <c r="K106" i="4"/>
  <c r="I106" i="4"/>
  <c r="G106" i="4"/>
  <c r="AZ106" i="4" s="1"/>
  <c r="BD105" i="4"/>
  <c r="K104" i="4"/>
  <c r="I104" i="4"/>
  <c r="G104" i="4"/>
  <c r="AZ104" i="4" s="1"/>
  <c r="BD103" i="4"/>
  <c r="K102" i="4"/>
  <c r="I102" i="4"/>
  <c r="G102" i="4"/>
  <c r="AZ102" i="4" s="1"/>
  <c r="BD101" i="4"/>
  <c r="K100" i="4"/>
  <c r="I100" i="4"/>
  <c r="G100" i="4"/>
  <c r="AZ100" i="4" s="1"/>
  <c r="BD99" i="4"/>
  <c r="BD98" i="4"/>
  <c r="BD97" i="4"/>
  <c r="BD96" i="4"/>
  <c r="K95" i="4"/>
  <c r="I95" i="4"/>
  <c r="G95" i="4"/>
  <c r="AZ95" i="4" s="1"/>
  <c r="BD94" i="4"/>
  <c r="K93" i="4"/>
  <c r="I93" i="4"/>
  <c r="G93" i="4"/>
  <c r="AZ93" i="4" s="1"/>
  <c r="BD92" i="4"/>
  <c r="K91" i="4"/>
  <c r="I91" i="4"/>
  <c r="G91" i="4"/>
  <c r="AZ91" i="4" s="1"/>
  <c r="BD90" i="4"/>
  <c r="K89" i="4"/>
  <c r="I89" i="4"/>
  <c r="G89" i="4"/>
  <c r="AZ89" i="4" s="1"/>
  <c r="BD88" i="4"/>
  <c r="BD87" i="4"/>
  <c r="BD86" i="4"/>
  <c r="BD85" i="4"/>
  <c r="K84" i="4"/>
  <c r="I84" i="4"/>
  <c r="G84" i="4"/>
  <c r="AZ84" i="4" s="1"/>
  <c r="BD83" i="4"/>
  <c r="BD82" i="4"/>
  <c r="K81" i="4"/>
  <c r="I81" i="4"/>
  <c r="G81" i="4"/>
  <c r="AZ81" i="4" s="1"/>
  <c r="BD80" i="4"/>
  <c r="BD79" i="4"/>
  <c r="BD78" i="4"/>
  <c r="BD77" i="4"/>
  <c r="BD76" i="4"/>
  <c r="BD75" i="4"/>
  <c r="BD74" i="4"/>
  <c r="BD73" i="4"/>
  <c r="BD72" i="4"/>
  <c r="BD71" i="4"/>
  <c r="BD70" i="4"/>
  <c r="BD69" i="4"/>
  <c r="BD68" i="4"/>
  <c r="BD67" i="4"/>
  <c r="BD66" i="4"/>
  <c r="BD65" i="4"/>
  <c r="BD64" i="4"/>
  <c r="BD63" i="4"/>
  <c r="BD62" i="4"/>
  <c r="BD61" i="4"/>
  <c r="K60" i="4"/>
  <c r="I60" i="4"/>
  <c r="G60" i="4"/>
  <c r="AZ60" i="4" s="1"/>
  <c r="BD59" i="4"/>
  <c r="BD58" i="4"/>
  <c r="BD57" i="4"/>
  <c r="BD56" i="4"/>
  <c r="BD55" i="4"/>
  <c r="BD54" i="4"/>
  <c r="BD53" i="4"/>
  <c r="BD52" i="4"/>
  <c r="BD51" i="4"/>
  <c r="BD50" i="4"/>
  <c r="BD49" i="4"/>
  <c r="BD48" i="4"/>
  <c r="BD47" i="4"/>
  <c r="BD46" i="4"/>
  <c r="BD45" i="4"/>
  <c r="BD44" i="4"/>
  <c r="BD43" i="4"/>
  <c r="BD42" i="4"/>
  <c r="BD41" i="4"/>
  <c r="BD40" i="4"/>
  <c r="K39" i="4"/>
  <c r="I39" i="4"/>
  <c r="G39" i="4"/>
  <c r="AZ39" i="4" s="1"/>
  <c r="BD38" i="4"/>
  <c r="BD37" i="4"/>
  <c r="BD36" i="4"/>
  <c r="BD35" i="4"/>
  <c r="BD34" i="4"/>
  <c r="BD33" i="4"/>
  <c r="BD32" i="4"/>
  <c r="BD31" i="4"/>
  <c r="BD30" i="4"/>
  <c r="BD29" i="4"/>
  <c r="BD28" i="4"/>
  <c r="BD27" i="4"/>
  <c r="BD26" i="4"/>
  <c r="BD25" i="4"/>
  <c r="BD24" i="4"/>
  <c r="BD23" i="4"/>
  <c r="BD22" i="4"/>
  <c r="BD21" i="4"/>
  <c r="BD20" i="4"/>
  <c r="BD19" i="4"/>
  <c r="K18" i="4"/>
  <c r="I18" i="4"/>
  <c r="G18" i="4"/>
  <c r="AZ18" i="4" s="1"/>
  <c r="BD17" i="4"/>
  <c r="BD16" i="4"/>
  <c r="K15" i="4"/>
  <c r="I15" i="4"/>
  <c r="G15" i="4"/>
  <c r="AZ15" i="4" s="1"/>
  <c r="BD14" i="4"/>
  <c r="BD13" i="4"/>
  <c r="K12" i="4"/>
  <c r="I12" i="4"/>
  <c r="G12" i="4"/>
  <c r="AZ12" i="4" s="1"/>
  <c r="BD11" i="4"/>
  <c r="K10" i="4"/>
  <c r="I10" i="4"/>
  <c r="G10" i="4"/>
  <c r="AZ10" i="4" s="1"/>
  <c r="BD9" i="4"/>
  <c r="K8" i="4"/>
  <c r="I8" i="4"/>
  <c r="G8" i="4"/>
  <c r="AZ8" i="4" s="1"/>
  <c r="K8" i="3"/>
  <c r="K25" i="3" s="1"/>
  <c r="X25" i="3" s="1"/>
  <c r="K26" i="3" s="1"/>
  <c r="I8" i="3"/>
  <c r="G8" i="3"/>
  <c r="AZ8" i="3" s="1"/>
  <c r="I25" i="3"/>
  <c r="Y25" i="3" s="1"/>
  <c r="I26" i="3" s="1"/>
  <c r="I46" i="2"/>
  <c r="H46" i="2"/>
  <c r="D21" i="2"/>
  <c r="D19" i="2"/>
  <c r="G19" i="58" l="1"/>
  <c r="Z19" i="58" s="1"/>
  <c r="I93" i="36"/>
  <c r="Y93" i="36" s="1"/>
  <c r="I94" i="36" s="1"/>
  <c r="I746" i="15"/>
  <c r="Y746" i="15" s="1"/>
  <c r="I746" i="14"/>
  <c r="Y746" i="14" s="1"/>
  <c r="I523" i="13"/>
  <c r="Y523" i="13" s="1"/>
  <c r="K759" i="10"/>
  <c r="X759" i="10" s="1"/>
  <c r="I594" i="9"/>
  <c r="Y594" i="9" s="1"/>
  <c r="K816" i="8"/>
  <c r="X816" i="8" s="1"/>
  <c r="G816" i="8"/>
  <c r="Z816" i="8" s="1"/>
  <c r="K764" i="6"/>
  <c r="X764" i="6" s="1"/>
  <c r="I132" i="62"/>
  <c r="Y132" i="62" s="1"/>
  <c r="G823" i="11"/>
  <c r="Z823" i="11" s="1"/>
  <c r="G767" i="17"/>
  <c r="Z767" i="17" s="1"/>
  <c r="I701" i="14"/>
  <c r="Y701" i="14" s="1"/>
  <c r="K218" i="64"/>
  <c r="X218" i="64" s="1"/>
  <c r="K231" i="64" s="1"/>
  <c r="K267" i="5"/>
  <c r="X267" i="5" s="1"/>
  <c r="K51" i="44"/>
  <c r="X51" i="44" s="1"/>
  <c r="G55" i="44"/>
  <c r="Z55" i="44" s="1"/>
  <c r="G25" i="3"/>
  <c r="Z25" i="3" s="1"/>
  <c r="G26" i="3" s="1"/>
  <c r="F29" i="2" s="1"/>
  <c r="K267" i="4"/>
  <c r="X267" i="4" s="1"/>
  <c r="K804" i="6"/>
  <c r="X804" i="6" s="1"/>
  <c r="K803" i="7"/>
  <c r="X803" i="7" s="1"/>
  <c r="K752" i="8"/>
  <c r="X752" i="8" s="1"/>
  <c r="K759" i="11"/>
  <c r="X759" i="11" s="1"/>
  <c r="K523" i="13"/>
  <c r="X523" i="13" s="1"/>
  <c r="I810" i="13"/>
  <c r="Y810" i="13" s="1"/>
  <c r="K523" i="14"/>
  <c r="X523" i="14" s="1"/>
  <c r="G593" i="14"/>
  <c r="Z593" i="14" s="1"/>
  <c r="K642" i="15"/>
  <c r="X642" i="15" s="1"/>
  <c r="K719" i="16"/>
  <c r="X719" i="16" s="1"/>
  <c r="K25" i="58"/>
  <c r="X25" i="58" s="1"/>
  <c r="K119" i="62"/>
  <c r="X119" i="62" s="1"/>
  <c r="G887" i="7"/>
  <c r="Z887" i="7" s="1"/>
  <c r="K117" i="4"/>
  <c r="X117" i="4" s="1"/>
  <c r="I647" i="8"/>
  <c r="Y647" i="8" s="1"/>
  <c r="K646" i="11"/>
  <c r="X646" i="11" s="1"/>
  <c r="I523" i="15"/>
  <c r="Y523" i="15" s="1"/>
  <c r="K534" i="16"/>
  <c r="X534" i="16" s="1"/>
  <c r="I660" i="16"/>
  <c r="Y660" i="16" s="1"/>
  <c r="K414" i="17"/>
  <c r="X414" i="17" s="1"/>
  <c r="K162" i="19"/>
  <c r="X162" i="19" s="1"/>
  <c r="G174" i="19"/>
  <c r="Z174" i="19" s="1"/>
  <c r="K15" i="45"/>
  <c r="X15" i="45" s="1"/>
  <c r="G18" i="45"/>
  <c r="Z18" i="45" s="1"/>
  <c r="K127" i="62"/>
  <c r="X127" i="62" s="1"/>
  <c r="I64" i="69"/>
  <c r="Y64" i="69" s="1"/>
  <c r="I65" i="69" s="1"/>
  <c r="K64" i="69"/>
  <c r="X64" i="69" s="1"/>
  <c r="K65" i="69" s="1"/>
  <c r="G64" i="69"/>
  <c r="Z64" i="69" s="1"/>
  <c r="G65" i="69" s="1"/>
  <c r="K64" i="68"/>
  <c r="X64" i="68" s="1"/>
  <c r="K65" i="68" s="1"/>
  <c r="I64" i="68"/>
  <c r="Y64" i="68" s="1"/>
  <c r="I65" i="68" s="1"/>
  <c r="G64" i="68"/>
  <c r="Z64" i="68" s="1"/>
  <c r="G65" i="68" s="1"/>
  <c r="I60" i="67"/>
  <c r="Y60" i="67" s="1"/>
  <c r="I61" i="67" s="1"/>
  <c r="G60" i="67"/>
  <c r="Z60" i="67" s="1"/>
  <c r="G61" i="67" s="1"/>
  <c r="G60" i="66"/>
  <c r="Z60" i="66" s="1"/>
  <c r="G61" i="66" s="1"/>
  <c r="I60" i="66"/>
  <c r="Y60" i="66" s="1"/>
  <c r="I61" i="66" s="1"/>
  <c r="I229" i="65"/>
  <c r="Y229" i="65" s="1"/>
  <c r="G229" i="65"/>
  <c r="Z229" i="65" s="1"/>
  <c r="I217" i="65"/>
  <c r="Y217" i="65" s="1"/>
  <c r="K217" i="65"/>
  <c r="X217" i="65" s="1"/>
  <c r="K230" i="65" s="1"/>
  <c r="G217" i="65"/>
  <c r="Z217" i="65" s="1"/>
  <c r="G230" i="64"/>
  <c r="Z230" i="64" s="1"/>
  <c r="G218" i="64"/>
  <c r="Z218" i="64" s="1"/>
  <c r="I218" i="64"/>
  <c r="Y218" i="64" s="1"/>
  <c r="I231" i="64" s="1"/>
  <c r="K66" i="63"/>
  <c r="X66" i="63" s="1"/>
  <c r="K67" i="63" s="1"/>
  <c r="I66" i="63"/>
  <c r="Y66" i="63" s="1"/>
  <c r="I67" i="63" s="1"/>
  <c r="G66" i="63"/>
  <c r="Z66" i="63" s="1"/>
  <c r="G67" i="63" s="1"/>
  <c r="F42" i="2" s="1"/>
  <c r="G42" i="2" s="1"/>
  <c r="I119" i="62"/>
  <c r="Y119" i="62" s="1"/>
  <c r="G132" i="62"/>
  <c r="Z132" i="62" s="1"/>
  <c r="K132" i="62"/>
  <c r="X132" i="62" s="1"/>
  <c r="G119" i="62"/>
  <c r="Z119" i="62" s="1"/>
  <c r="G127" i="62"/>
  <c r="Z127" i="62" s="1"/>
  <c r="G123" i="62"/>
  <c r="Z123" i="62" s="1"/>
  <c r="I123" i="62"/>
  <c r="Y123" i="62" s="1"/>
  <c r="K115" i="62"/>
  <c r="X115" i="62" s="1"/>
  <c r="I115" i="62"/>
  <c r="Y115" i="62" s="1"/>
  <c r="G115" i="62"/>
  <c r="Z115" i="62" s="1"/>
  <c r="I90" i="62"/>
  <c r="Y90" i="62" s="1"/>
  <c r="K90" i="62"/>
  <c r="X90" i="62" s="1"/>
  <c r="G90" i="62"/>
  <c r="Z90" i="62" s="1"/>
  <c r="G53" i="62"/>
  <c r="Z53" i="62" s="1"/>
  <c r="I50" i="62"/>
  <c r="Y50" i="62" s="1"/>
  <c r="K50" i="62"/>
  <c r="X50" i="62" s="1"/>
  <c r="G50" i="62"/>
  <c r="Z50" i="62" s="1"/>
  <c r="G34" i="62"/>
  <c r="Z34" i="62" s="1"/>
  <c r="I34" i="62"/>
  <c r="Y34" i="62" s="1"/>
  <c r="K34" i="62"/>
  <c r="X34" i="62" s="1"/>
  <c r="K20" i="62"/>
  <c r="X20" i="62" s="1"/>
  <c r="I20" i="62"/>
  <c r="Y20" i="62" s="1"/>
  <c r="G20" i="62"/>
  <c r="Z20" i="62" s="1"/>
  <c r="I44" i="61"/>
  <c r="Y44" i="61" s="1"/>
  <c r="K44" i="61"/>
  <c r="X44" i="61" s="1"/>
  <c r="G44" i="61"/>
  <c r="Z44" i="61" s="1"/>
  <c r="G21" i="61"/>
  <c r="Z21" i="61" s="1"/>
  <c r="K21" i="61"/>
  <c r="X21" i="61" s="1"/>
  <c r="I21" i="61"/>
  <c r="Y21" i="61" s="1"/>
  <c r="I230" i="60"/>
  <c r="Y230" i="60" s="1"/>
  <c r="K230" i="60"/>
  <c r="X230" i="60" s="1"/>
  <c r="G230" i="60"/>
  <c r="Z230" i="60" s="1"/>
  <c r="I209" i="60"/>
  <c r="Y209" i="60" s="1"/>
  <c r="G223" i="60"/>
  <c r="Z223" i="60" s="1"/>
  <c r="K209" i="60"/>
  <c r="X209" i="60" s="1"/>
  <c r="G209" i="60"/>
  <c r="Z209" i="60" s="1"/>
  <c r="G215" i="60"/>
  <c r="Z215" i="60" s="1"/>
  <c r="AZ207" i="60"/>
  <c r="I175" i="60"/>
  <c r="Y175" i="60" s="1"/>
  <c r="G212" i="60"/>
  <c r="Z212" i="60" s="1"/>
  <c r="I212" i="60"/>
  <c r="Y212" i="60" s="1"/>
  <c r="K175" i="60"/>
  <c r="X175" i="60" s="1"/>
  <c r="K205" i="60"/>
  <c r="X205" i="60" s="1"/>
  <c r="I205" i="60"/>
  <c r="Y205" i="60" s="1"/>
  <c r="G205" i="60"/>
  <c r="Z205" i="60" s="1"/>
  <c r="G175" i="60"/>
  <c r="Z175" i="60" s="1"/>
  <c r="G171" i="60"/>
  <c r="Z171" i="60" s="1"/>
  <c r="I16" i="60"/>
  <c r="Y16" i="60" s="1"/>
  <c r="I168" i="60"/>
  <c r="Y168" i="60" s="1"/>
  <c r="K168" i="60"/>
  <c r="X168" i="60" s="1"/>
  <c r="G168" i="60"/>
  <c r="Z168" i="60" s="1"/>
  <c r="K38" i="60"/>
  <c r="X38" i="60" s="1"/>
  <c r="K46" i="60"/>
  <c r="X46" i="60" s="1"/>
  <c r="G53" i="60"/>
  <c r="Z53" i="60" s="1"/>
  <c r="G110" i="60"/>
  <c r="Z110" i="60" s="1"/>
  <c r="I110" i="60"/>
  <c r="Y110" i="60" s="1"/>
  <c r="K110" i="60"/>
  <c r="X110" i="60" s="1"/>
  <c r="K89" i="60"/>
  <c r="X89" i="60" s="1"/>
  <c r="I89" i="60"/>
  <c r="Y89" i="60" s="1"/>
  <c r="G89" i="60"/>
  <c r="Z89" i="60" s="1"/>
  <c r="G57" i="60"/>
  <c r="Z57" i="60" s="1"/>
  <c r="I38" i="60"/>
  <c r="Y38" i="60" s="1"/>
  <c r="I53" i="60"/>
  <c r="Y53" i="60" s="1"/>
  <c r="I30" i="60"/>
  <c r="Y30" i="60" s="1"/>
  <c r="G46" i="60"/>
  <c r="Z46" i="60" s="1"/>
  <c r="I46" i="60"/>
  <c r="Y46" i="60" s="1"/>
  <c r="G38" i="60"/>
  <c r="Z38" i="60" s="1"/>
  <c r="K30" i="60"/>
  <c r="X30" i="60" s="1"/>
  <c r="G30" i="60"/>
  <c r="Z30" i="60" s="1"/>
  <c r="K16" i="60"/>
  <c r="X16" i="60" s="1"/>
  <c r="G16" i="60"/>
  <c r="Z16" i="60" s="1"/>
  <c r="G100" i="59"/>
  <c r="Z100" i="59" s="1"/>
  <c r="G68" i="59"/>
  <c r="Z68" i="59" s="1"/>
  <c r="I78" i="59"/>
  <c r="Y78" i="59" s="1"/>
  <c r="K78" i="59"/>
  <c r="X78" i="59" s="1"/>
  <c r="K101" i="59" s="1"/>
  <c r="G78" i="59"/>
  <c r="Z78" i="59" s="1"/>
  <c r="I64" i="59"/>
  <c r="Y64" i="59" s="1"/>
  <c r="G64" i="59"/>
  <c r="Z64" i="59" s="1"/>
  <c r="G46" i="59"/>
  <c r="Z46" i="59" s="1"/>
  <c r="I46" i="59"/>
  <c r="Y46" i="59" s="1"/>
  <c r="G20" i="59"/>
  <c r="Z20" i="59" s="1"/>
  <c r="G59" i="58"/>
  <c r="Z59" i="58" s="1"/>
  <c r="I59" i="58"/>
  <c r="Y59" i="58" s="1"/>
  <c r="K59" i="58"/>
  <c r="X59" i="58" s="1"/>
  <c r="G51" i="58"/>
  <c r="Z51" i="58" s="1"/>
  <c r="I51" i="58"/>
  <c r="Y51" i="58" s="1"/>
  <c r="K51" i="58"/>
  <c r="X51" i="58" s="1"/>
  <c r="K39" i="58"/>
  <c r="X39" i="58" s="1"/>
  <c r="G39" i="58"/>
  <c r="Z39" i="58" s="1"/>
  <c r="I39" i="58"/>
  <c r="Y39" i="58" s="1"/>
  <c r="I25" i="58"/>
  <c r="Y25" i="58" s="1"/>
  <c r="G25" i="58"/>
  <c r="Z25" i="58" s="1"/>
  <c r="I16" i="58"/>
  <c r="Y16" i="58" s="1"/>
  <c r="K16" i="58"/>
  <c r="X16" i="58" s="1"/>
  <c r="G16" i="58"/>
  <c r="Z16" i="58" s="1"/>
  <c r="G41" i="57"/>
  <c r="Z41" i="57" s="1"/>
  <c r="I36" i="57"/>
  <c r="Y36" i="57" s="1"/>
  <c r="K36" i="57"/>
  <c r="X36" i="57" s="1"/>
  <c r="G36" i="57"/>
  <c r="Z36" i="57" s="1"/>
  <c r="I21" i="57"/>
  <c r="Y21" i="57" s="1"/>
  <c r="K21" i="57"/>
  <c r="X21" i="57" s="1"/>
  <c r="G21" i="57"/>
  <c r="Z21" i="57" s="1"/>
  <c r="G70" i="56"/>
  <c r="Z70" i="56" s="1"/>
  <c r="G62" i="56"/>
  <c r="Z62" i="56" s="1"/>
  <c r="I62" i="56"/>
  <c r="Y62" i="56" s="1"/>
  <c r="I71" i="56" s="1"/>
  <c r="K71" i="56"/>
  <c r="G34" i="56"/>
  <c r="Z34" i="56" s="1"/>
  <c r="G40" i="55"/>
  <c r="Z40" i="55" s="1"/>
  <c r="G48" i="55"/>
  <c r="Z48" i="55" s="1"/>
  <c r="I48" i="55"/>
  <c r="Y48" i="55" s="1"/>
  <c r="K49" i="55"/>
  <c r="G28" i="55"/>
  <c r="Z28" i="55" s="1"/>
  <c r="I28" i="55"/>
  <c r="Y28" i="55" s="1"/>
  <c r="I48" i="54"/>
  <c r="Y48" i="54" s="1"/>
  <c r="G48" i="54"/>
  <c r="Z48" i="54" s="1"/>
  <c r="K40" i="54"/>
  <c r="X40" i="54" s="1"/>
  <c r="G40" i="54"/>
  <c r="Z40" i="54" s="1"/>
  <c r="I40" i="54"/>
  <c r="Y40" i="54" s="1"/>
  <c r="K28" i="54"/>
  <c r="X28" i="54" s="1"/>
  <c r="I28" i="54"/>
  <c r="Y28" i="54" s="1"/>
  <c r="G28" i="54"/>
  <c r="Z28" i="54" s="1"/>
  <c r="G102" i="53"/>
  <c r="Z102" i="53" s="1"/>
  <c r="I92" i="53"/>
  <c r="Y92" i="53" s="1"/>
  <c r="K92" i="53"/>
  <c r="X92" i="53" s="1"/>
  <c r="G92" i="53"/>
  <c r="Z92" i="53" s="1"/>
  <c r="K36" i="53"/>
  <c r="X36" i="53" s="1"/>
  <c r="G36" i="53"/>
  <c r="Z36" i="53" s="1"/>
  <c r="I36" i="53"/>
  <c r="Y36" i="53" s="1"/>
  <c r="K57" i="52"/>
  <c r="X57" i="52" s="1"/>
  <c r="G57" i="52"/>
  <c r="Z57" i="52" s="1"/>
  <c r="I57" i="52"/>
  <c r="Y57" i="52" s="1"/>
  <c r="I28" i="52"/>
  <c r="Y28" i="52" s="1"/>
  <c r="G28" i="52"/>
  <c r="Z28" i="52" s="1"/>
  <c r="K28" i="52"/>
  <c r="X28" i="52" s="1"/>
  <c r="K12" i="52"/>
  <c r="X12" i="52" s="1"/>
  <c r="I12" i="52"/>
  <c r="Y12" i="52" s="1"/>
  <c r="G12" i="52"/>
  <c r="Z12" i="52" s="1"/>
  <c r="G124" i="51"/>
  <c r="Z124" i="51" s="1"/>
  <c r="I124" i="51"/>
  <c r="Y124" i="51" s="1"/>
  <c r="G114" i="51"/>
  <c r="Z114" i="51" s="1"/>
  <c r="I98" i="51"/>
  <c r="Y98" i="51" s="1"/>
  <c r="K98" i="51"/>
  <c r="X98" i="51" s="1"/>
  <c r="K125" i="51" s="1"/>
  <c r="G98" i="51"/>
  <c r="Z98" i="51" s="1"/>
  <c r="G36" i="51"/>
  <c r="Z36" i="51" s="1"/>
  <c r="I21" i="50"/>
  <c r="Y21" i="50" s="1"/>
  <c r="K75" i="50"/>
  <c r="X75" i="50" s="1"/>
  <c r="I75" i="50"/>
  <c r="Y75" i="50" s="1"/>
  <c r="G75" i="50"/>
  <c r="Z75" i="50" s="1"/>
  <c r="I41" i="50"/>
  <c r="Y41" i="50" s="1"/>
  <c r="K41" i="50"/>
  <c r="X41" i="50" s="1"/>
  <c r="G41" i="50"/>
  <c r="Z41" i="50" s="1"/>
  <c r="K21" i="50"/>
  <c r="X21" i="50" s="1"/>
  <c r="G21" i="50"/>
  <c r="Z21" i="50" s="1"/>
  <c r="K15" i="50"/>
  <c r="X15" i="50" s="1"/>
  <c r="I15" i="50"/>
  <c r="Y15" i="50" s="1"/>
  <c r="G15" i="50"/>
  <c r="Z15" i="50" s="1"/>
  <c r="I120" i="49"/>
  <c r="Y120" i="49" s="1"/>
  <c r="G120" i="49"/>
  <c r="Z120" i="49" s="1"/>
  <c r="G110" i="49"/>
  <c r="Z110" i="49" s="1"/>
  <c r="K121" i="49"/>
  <c r="G30" i="49"/>
  <c r="Z30" i="49" s="1"/>
  <c r="I30" i="49"/>
  <c r="Y30" i="49" s="1"/>
  <c r="I121" i="49" s="1"/>
  <c r="I66" i="48"/>
  <c r="Y66" i="48" s="1"/>
  <c r="K66" i="48"/>
  <c r="X66" i="48" s="1"/>
  <c r="G66" i="48"/>
  <c r="Z66" i="48" s="1"/>
  <c r="I25" i="48"/>
  <c r="Y25" i="48" s="1"/>
  <c r="K25" i="48"/>
  <c r="X25" i="48" s="1"/>
  <c r="G25" i="48"/>
  <c r="Z25" i="48" s="1"/>
  <c r="K12" i="48"/>
  <c r="X12" i="48" s="1"/>
  <c r="G12" i="48"/>
  <c r="Z12" i="48" s="1"/>
  <c r="I12" i="48"/>
  <c r="Y12" i="48" s="1"/>
  <c r="G284" i="47"/>
  <c r="Z284" i="47" s="1"/>
  <c r="I284" i="47"/>
  <c r="Y284" i="47" s="1"/>
  <c r="G280" i="47"/>
  <c r="Z280" i="47" s="1"/>
  <c r="I280" i="47"/>
  <c r="Y280" i="47" s="1"/>
  <c r="G274" i="47"/>
  <c r="Z274" i="47" s="1"/>
  <c r="K244" i="47"/>
  <c r="X244" i="47" s="1"/>
  <c r="K285" i="47" s="1"/>
  <c r="I244" i="47"/>
  <c r="Y244" i="47" s="1"/>
  <c r="I285" i="47" s="1"/>
  <c r="G244" i="47"/>
  <c r="Z244" i="47" s="1"/>
  <c r="I149" i="46"/>
  <c r="Y149" i="46" s="1"/>
  <c r="K149" i="46"/>
  <c r="X149" i="46" s="1"/>
  <c r="G149" i="46"/>
  <c r="Z149" i="46" s="1"/>
  <c r="G13" i="46"/>
  <c r="Z13" i="46" s="1"/>
  <c r="I133" i="46"/>
  <c r="Y133" i="46" s="1"/>
  <c r="K133" i="46"/>
  <c r="X133" i="46" s="1"/>
  <c r="G133" i="46"/>
  <c r="Z133" i="46" s="1"/>
  <c r="I10" i="46"/>
  <c r="Y10" i="46" s="1"/>
  <c r="K10" i="46"/>
  <c r="X10" i="46" s="1"/>
  <c r="G10" i="46"/>
  <c r="Z10" i="46" s="1"/>
  <c r="I53" i="45"/>
  <c r="Y53" i="45" s="1"/>
  <c r="G53" i="45"/>
  <c r="Z53" i="45" s="1"/>
  <c r="K53" i="45"/>
  <c r="X53" i="45" s="1"/>
  <c r="G15" i="45"/>
  <c r="Z15" i="45" s="1"/>
  <c r="I15" i="45"/>
  <c r="Y15" i="45" s="1"/>
  <c r="I11" i="45"/>
  <c r="Y11" i="45" s="1"/>
  <c r="K11" i="45"/>
  <c r="X11" i="45" s="1"/>
  <c r="G11" i="45"/>
  <c r="Z11" i="45" s="1"/>
  <c r="I55" i="44"/>
  <c r="Y55" i="44" s="1"/>
  <c r="K55" i="44"/>
  <c r="X55" i="44" s="1"/>
  <c r="I51" i="44"/>
  <c r="Y51" i="44" s="1"/>
  <c r="G51" i="44"/>
  <c r="Z51" i="44" s="1"/>
  <c r="I46" i="44"/>
  <c r="Y46" i="44" s="1"/>
  <c r="G46" i="44"/>
  <c r="Z46" i="44" s="1"/>
  <c r="K46" i="44"/>
  <c r="X46" i="44" s="1"/>
  <c r="G17" i="44"/>
  <c r="Z17" i="44" s="1"/>
  <c r="K14" i="44"/>
  <c r="X14" i="44" s="1"/>
  <c r="I14" i="44"/>
  <c r="Y14" i="44" s="1"/>
  <c r="G14" i="44"/>
  <c r="Z14" i="44" s="1"/>
  <c r="I41" i="43"/>
  <c r="Y41" i="43" s="1"/>
  <c r="I42" i="43" s="1"/>
  <c r="G41" i="43"/>
  <c r="Z41" i="43" s="1"/>
  <c r="G42" i="43" s="1"/>
  <c r="K41" i="42"/>
  <c r="X41" i="42" s="1"/>
  <c r="K42" i="42" s="1"/>
  <c r="G41" i="42"/>
  <c r="Z41" i="42" s="1"/>
  <c r="G42" i="42" s="1"/>
  <c r="I41" i="42"/>
  <c r="Y41" i="42" s="1"/>
  <c r="I42" i="42" s="1"/>
  <c r="K109" i="41"/>
  <c r="X109" i="41" s="1"/>
  <c r="K116" i="41" s="1"/>
  <c r="G115" i="41"/>
  <c r="Z115" i="41" s="1"/>
  <c r="I109" i="41"/>
  <c r="Y109" i="41" s="1"/>
  <c r="G109" i="41"/>
  <c r="Z109" i="41" s="1"/>
  <c r="G69" i="41"/>
  <c r="Z69" i="41" s="1"/>
  <c r="G53" i="41"/>
  <c r="Z53" i="41" s="1"/>
  <c r="I53" i="41"/>
  <c r="Y53" i="41" s="1"/>
  <c r="G35" i="41"/>
  <c r="Z35" i="41" s="1"/>
  <c r="I35" i="41"/>
  <c r="Y35" i="41" s="1"/>
  <c r="G28" i="41"/>
  <c r="Z28" i="41" s="1"/>
  <c r="I28" i="41"/>
  <c r="Y28" i="41" s="1"/>
  <c r="G12" i="41"/>
  <c r="Z12" i="41" s="1"/>
  <c r="G115" i="40"/>
  <c r="Z115" i="40" s="1"/>
  <c r="G109" i="40"/>
  <c r="Z109" i="40" s="1"/>
  <c r="K103" i="40"/>
  <c r="X103" i="40" s="1"/>
  <c r="I103" i="40"/>
  <c r="Y103" i="40" s="1"/>
  <c r="G103" i="40"/>
  <c r="Z103" i="40" s="1"/>
  <c r="K63" i="40"/>
  <c r="X63" i="40" s="1"/>
  <c r="I63" i="40"/>
  <c r="Y63" i="40" s="1"/>
  <c r="G63" i="40"/>
  <c r="Z63" i="40" s="1"/>
  <c r="I47" i="40"/>
  <c r="Y47" i="40" s="1"/>
  <c r="G47" i="40"/>
  <c r="Z47" i="40" s="1"/>
  <c r="G29" i="40"/>
  <c r="Z29" i="40" s="1"/>
  <c r="K116" i="40"/>
  <c r="I22" i="40"/>
  <c r="Y22" i="40" s="1"/>
  <c r="G22" i="40"/>
  <c r="Z22" i="40" s="1"/>
  <c r="G56" i="39"/>
  <c r="Z56" i="39" s="1"/>
  <c r="G57" i="39" s="1"/>
  <c r="I56" i="39"/>
  <c r="Y56" i="39" s="1"/>
  <c r="I57" i="39" s="1"/>
  <c r="G56" i="38"/>
  <c r="Z56" i="38" s="1"/>
  <c r="G57" i="38" s="1"/>
  <c r="I56" i="38"/>
  <c r="Y56" i="38" s="1"/>
  <c r="I57" i="38" s="1"/>
  <c r="K94" i="37"/>
  <c r="X94" i="37" s="1"/>
  <c r="K95" i="37" s="1"/>
  <c r="I94" i="37"/>
  <c r="Y94" i="37" s="1"/>
  <c r="I95" i="37" s="1"/>
  <c r="G94" i="37"/>
  <c r="Z94" i="37" s="1"/>
  <c r="G95" i="37" s="1"/>
  <c r="K93" i="36"/>
  <c r="X93" i="36" s="1"/>
  <c r="K94" i="36" s="1"/>
  <c r="G93" i="36"/>
  <c r="Z93" i="36" s="1"/>
  <c r="G94" i="36" s="1"/>
  <c r="G18" i="35"/>
  <c r="Z18" i="35" s="1"/>
  <c r="G19" i="35" s="1"/>
  <c r="G18" i="34"/>
  <c r="Z18" i="34" s="1"/>
  <c r="G19" i="34" s="1"/>
  <c r="I18" i="34"/>
  <c r="Y18" i="34" s="1"/>
  <c r="I19" i="34" s="1"/>
  <c r="I170" i="33"/>
  <c r="Y170" i="33" s="1"/>
  <c r="I171" i="33" s="1"/>
  <c r="G170" i="33"/>
  <c r="Z170" i="33" s="1"/>
  <c r="G171" i="33" s="1"/>
  <c r="G170" i="32"/>
  <c r="Z170" i="32" s="1"/>
  <c r="G171" i="32" s="1"/>
  <c r="I170" i="32"/>
  <c r="Y170" i="32" s="1"/>
  <c r="I171" i="32" s="1"/>
  <c r="G159" i="31"/>
  <c r="Z159" i="31" s="1"/>
  <c r="G160" i="31" s="1"/>
  <c r="K159" i="30"/>
  <c r="X159" i="30" s="1"/>
  <c r="K160" i="30" s="1"/>
  <c r="G159" i="30"/>
  <c r="Z159" i="30" s="1"/>
  <c r="G160" i="30" s="1"/>
  <c r="I159" i="30"/>
  <c r="Y159" i="30" s="1"/>
  <c r="I160" i="30" s="1"/>
  <c r="G137" i="29"/>
  <c r="Z137" i="29" s="1"/>
  <c r="G138" i="29" s="1"/>
  <c r="K137" i="28"/>
  <c r="X137" i="28" s="1"/>
  <c r="K138" i="28" s="1"/>
  <c r="I137" i="28"/>
  <c r="Y137" i="28" s="1"/>
  <c r="I138" i="28" s="1"/>
  <c r="G137" i="28"/>
  <c r="Z137" i="28" s="1"/>
  <c r="G138" i="28" s="1"/>
  <c r="K246" i="27"/>
  <c r="X246" i="27" s="1"/>
  <c r="K247" i="27" s="1"/>
  <c r="G246" i="27"/>
  <c r="Z246" i="27" s="1"/>
  <c r="G247" i="27" s="1"/>
  <c r="I246" i="26"/>
  <c r="Y246" i="26" s="1"/>
  <c r="I247" i="26" s="1"/>
  <c r="K246" i="26"/>
  <c r="X246" i="26" s="1"/>
  <c r="K247" i="26" s="1"/>
  <c r="G246" i="26"/>
  <c r="Z246" i="26" s="1"/>
  <c r="G247" i="26" s="1"/>
  <c r="G55" i="25"/>
  <c r="Z55" i="25" s="1"/>
  <c r="G56" i="25" s="1"/>
  <c r="I55" i="25"/>
  <c r="Y55" i="25" s="1"/>
  <c r="I56" i="25" s="1"/>
  <c r="G55" i="24"/>
  <c r="Z55" i="24" s="1"/>
  <c r="G56" i="24" s="1"/>
  <c r="I55" i="24"/>
  <c r="Y55" i="24" s="1"/>
  <c r="I56" i="24" s="1"/>
  <c r="I87" i="23"/>
  <c r="Y87" i="23" s="1"/>
  <c r="I88" i="23" s="1"/>
  <c r="G87" i="23"/>
  <c r="Z87" i="23" s="1"/>
  <c r="G88" i="23" s="1"/>
  <c r="I87" i="22"/>
  <c r="Y87" i="22" s="1"/>
  <c r="I88" i="22" s="1"/>
  <c r="K87" i="22"/>
  <c r="X87" i="22" s="1"/>
  <c r="K88" i="22" s="1"/>
  <c r="G87" i="22"/>
  <c r="Z87" i="22" s="1"/>
  <c r="G88" i="22" s="1"/>
  <c r="G48" i="21"/>
  <c r="Z48" i="21" s="1"/>
  <c r="G49" i="21" s="1"/>
  <c r="G48" i="20"/>
  <c r="Z48" i="20" s="1"/>
  <c r="G49" i="20" s="1"/>
  <c r="I162" i="19"/>
  <c r="Y162" i="19" s="1"/>
  <c r="G169" i="19"/>
  <c r="Z169" i="19" s="1"/>
  <c r="I169" i="19"/>
  <c r="Y169" i="19" s="1"/>
  <c r="G162" i="19"/>
  <c r="Z162" i="19" s="1"/>
  <c r="I146" i="19"/>
  <c r="Y146" i="19" s="1"/>
  <c r="G146" i="19"/>
  <c r="Z146" i="19" s="1"/>
  <c r="G124" i="19"/>
  <c r="Z124" i="19" s="1"/>
  <c r="K119" i="19"/>
  <c r="X119" i="19" s="1"/>
  <c r="G119" i="19"/>
  <c r="Z119" i="19" s="1"/>
  <c r="I119" i="19"/>
  <c r="Y119" i="19" s="1"/>
  <c r="K82" i="19"/>
  <c r="X82" i="19" s="1"/>
  <c r="I104" i="19"/>
  <c r="Y104" i="19" s="1"/>
  <c r="K104" i="19"/>
  <c r="X104" i="19" s="1"/>
  <c r="G104" i="19"/>
  <c r="Z104" i="19" s="1"/>
  <c r="I82" i="19"/>
  <c r="Y82" i="19" s="1"/>
  <c r="G82" i="19"/>
  <c r="Z82" i="19" s="1"/>
  <c r="G18" i="19"/>
  <c r="Z18" i="19" s="1"/>
  <c r="G13" i="19"/>
  <c r="Z13" i="19" s="1"/>
  <c r="G174" i="18"/>
  <c r="Z174" i="18" s="1"/>
  <c r="G169" i="18"/>
  <c r="Z169" i="18" s="1"/>
  <c r="K104" i="18"/>
  <c r="X104" i="18" s="1"/>
  <c r="G146" i="18"/>
  <c r="Z146" i="18" s="1"/>
  <c r="K162" i="18"/>
  <c r="X162" i="18" s="1"/>
  <c r="I162" i="18"/>
  <c r="Y162" i="18" s="1"/>
  <c r="G162" i="18"/>
  <c r="Z162" i="18" s="1"/>
  <c r="K124" i="18"/>
  <c r="X124" i="18" s="1"/>
  <c r="G124" i="18"/>
  <c r="Z124" i="18" s="1"/>
  <c r="G119" i="18"/>
  <c r="Z119" i="18" s="1"/>
  <c r="I119" i="18"/>
  <c r="Y119" i="18" s="1"/>
  <c r="G18" i="18"/>
  <c r="Z18" i="18" s="1"/>
  <c r="K82" i="18"/>
  <c r="X82" i="18" s="1"/>
  <c r="G104" i="18"/>
  <c r="Z104" i="18" s="1"/>
  <c r="I104" i="18"/>
  <c r="Y104" i="18" s="1"/>
  <c r="I82" i="18"/>
  <c r="Y82" i="18" s="1"/>
  <c r="G82" i="18"/>
  <c r="Z82" i="18" s="1"/>
  <c r="G13" i="18"/>
  <c r="Z13" i="18" s="1"/>
  <c r="K767" i="17"/>
  <c r="X767" i="17" s="1"/>
  <c r="I767" i="17"/>
  <c r="Y767" i="17" s="1"/>
  <c r="K719" i="17"/>
  <c r="X719" i="17" s="1"/>
  <c r="G719" i="17"/>
  <c r="Z719" i="17" s="1"/>
  <c r="I660" i="17"/>
  <c r="Y660" i="17" s="1"/>
  <c r="G660" i="17"/>
  <c r="Z660" i="17" s="1"/>
  <c r="K567" i="17"/>
  <c r="X567" i="17" s="1"/>
  <c r="I502" i="17"/>
  <c r="Y502" i="17" s="1"/>
  <c r="K608" i="17"/>
  <c r="X608" i="17" s="1"/>
  <c r="I608" i="17"/>
  <c r="Y608" i="17" s="1"/>
  <c r="G608" i="17"/>
  <c r="Z608" i="17" s="1"/>
  <c r="I567" i="17"/>
  <c r="Y567" i="17" s="1"/>
  <c r="G567" i="17"/>
  <c r="Z567" i="17" s="1"/>
  <c r="K534" i="17"/>
  <c r="X534" i="17" s="1"/>
  <c r="G534" i="17"/>
  <c r="Z534" i="17" s="1"/>
  <c r="I534" i="17"/>
  <c r="Y534" i="17" s="1"/>
  <c r="G482" i="17"/>
  <c r="Z482" i="17" s="1"/>
  <c r="K502" i="17"/>
  <c r="X502" i="17" s="1"/>
  <c r="G502" i="17"/>
  <c r="Z502" i="17" s="1"/>
  <c r="G478" i="17"/>
  <c r="Z478" i="17" s="1"/>
  <c r="G418" i="17"/>
  <c r="Z418" i="17" s="1"/>
  <c r="I414" i="17"/>
  <c r="Y414" i="17" s="1"/>
  <c r="G414" i="17"/>
  <c r="Z414" i="17" s="1"/>
  <c r="G394" i="17"/>
  <c r="Z394" i="17" s="1"/>
  <c r="I394" i="17"/>
  <c r="Y394" i="17" s="1"/>
  <c r="I383" i="17"/>
  <c r="Y383" i="17" s="1"/>
  <c r="K383" i="17"/>
  <c r="X383" i="17" s="1"/>
  <c r="G383" i="17"/>
  <c r="Z383" i="17" s="1"/>
  <c r="G264" i="17"/>
  <c r="Z264" i="17" s="1"/>
  <c r="I255" i="17"/>
  <c r="Y255" i="17" s="1"/>
  <c r="G255" i="17"/>
  <c r="Z255" i="17" s="1"/>
  <c r="I216" i="17"/>
  <c r="Y216" i="17" s="1"/>
  <c r="K216" i="17"/>
  <c r="X216" i="17" s="1"/>
  <c r="G216" i="17"/>
  <c r="Z216" i="17" s="1"/>
  <c r="G767" i="16"/>
  <c r="Z767" i="16" s="1"/>
  <c r="I502" i="16"/>
  <c r="Y502" i="16" s="1"/>
  <c r="K608" i="16"/>
  <c r="X608" i="16" s="1"/>
  <c r="G719" i="16"/>
  <c r="Z719" i="16" s="1"/>
  <c r="G660" i="16"/>
  <c r="Z660" i="16" s="1"/>
  <c r="G608" i="16"/>
  <c r="Z608" i="16" s="1"/>
  <c r="I608" i="16"/>
  <c r="Y608" i="16" s="1"/>
  <c r="K567" i="16"/>
  <c r="X567" i="16" s="1"/>
  <c r="I567" i="16"/>
  <c r="Y567" i="16" s="1"/>
  <c r="G567" i="16"/>
  <c r="Z567" i="16" s="1"/>
  <c r="G394" i="16"/>
  <c r="Z394" i="16" s="1"/>
  <c r="I534" i="16"/>
  <c r="Y534" i="16" s="1"/>
  <c r="G534" i="16"/>
  <c r="Z534" i="16" s="1"/>
  <c r="G502" i="16"/>
  <c r="Z502" i="16" s="1"/>
  <c r="G478" i="16"/>
  <c r="Z478" i="16" s="1"/>
  <c r="G482" i="16"/>
  <c r="Z482" i="16" s="1"/>
  <c r="I383" i="16"/>
  <c r="Y383" i="16" s="1"/>
  <c r="K414" i="16"/>
  <c r="X414" i="16" s="1"/>
  <c r="G418" i="16"/>
  <c r="Z418" i="16" s="1"/>
  <c r="I418" i="16"/>
  <c r="Y418" i="16" s="1"/>
  <c r="G414" i="16"/>
  <c r="Z414" i="16" s="1"/>
  <c r="I414" i="16"/>
  <c r="Y414" i="16" s="1"/>
  <c r="G264" i="16"/>
  <c r="Z264" i="16" s="1"/>
  <c r="K383" i="16"/>
  <c r="X383" i="16" s="1"/>
  <c r="G383" i="16"/>
  <c r="Z383" i="16" s="1"/>
  <c r="G255" i="16"/>
  <c r="Z255" i="16" s="1"/>
  <c r="I216" i="16"/>
  <c r="Y216" i="16" s="1"/>
  <c r="K216" i="16"/>
  <c r="X216" i="16" s="1"/>
  <c r="G216" i="16"/>
  <c r="Z216" i="16" s="1"/>
  <c r="G811" i="15"/>
  <c r="Z811" i="15" s="1"/>
  <c r="K746" i="15"/>
  <c r="X746" i="15" s="1"/>
  <c r="G746" i="15"/>
  <c r="Z746" i="15" s="1"/>
  <c r="G701" i="15"/>
  <c r="Z701" i="15" s="1"/>
  <c r="K701" i="15"/>
  <c r="X701" i="15" s="1"/>
  <c r="K523" i="15"/>
  <c r="X523" i="15" s="1"/>
  <c r="G593" i="15"/>
  <c r="Z593" i="15" s="1"/>
  <c r="G642" i="15"/>
  <c r="Z642" i="15" s="1"/>
  <c r="I642" i="15"/>
  <c r="Y642" i="15" s="1"/>
  <c r="I546" i="15"/>
  <c r="Y546" i="15" s="1"/>
  <c r="K589" i="15"/>
  <c r="X589" i="15" s="1"/>
  <c r="G589" i="15"/>
  <c r="Z589" i="15" s="1"/>
  <c r="I589" i="15"/>
  <c r="Y589" i="15" s="1"/>
  <c r="K546" i="15"/>
  <c r="X546" i="15" s="1"/>
  <c r="G546" i="15"/>
  <c r="Z546" i="15" s="1"/>
  <c r="G506" i="15"/>
  <c r="Z506" i="15" s="1"/>
  <c r="G523" i="15"/>
  <c r="Z523" i="15" s="1"/>
  <c r="I459" i="15"/>
  <c r="Y459" i="15" s="1"/>
  <c r="K502" i="15"/>
  <c r="X502" i="15" s="1"/>
  <c r="G502" i="15"/>
  <c r="Z502" i="15" s="1"/>
  <c r="G463" i="15"/>
  <c r="Z463" i="15" s="1"/>
  <c r="K459" i="15"/>
  <c r="X459" i="15" s="1"/>
  <c r="G459" i="15"/>
  <c r="Z459" i="15" s="1"/>
  <c r="G311" i="15"/>
  <c r="Z311" i="15" s="1"/>
  <c r="G435" i="15"/>
  <c r="Z435" i="15" s="1"/>
  <c r="K301" i="15"/>
  <c r="X301" i="15" s="1"/>
  <c r="G424" i="15"/>
  <c r="Z424" i="15" s="1"/>
  <c r="K424" i="15"/>
  <c r="X424" i="15" s="1"/>
  <c r="I424" i="15"/>
  <c r="Y424" i="15" s="1"/>
  <c r="G301" i="15"/>
  <c r="Z301" i="15" s="1"/>
  <c r="I301" i="15"/>
  <c r="Y301" i="15" s="1"/>
  <c r="K233" i="15"/>
  <c r="X233" i="15" s="1"/>
  <c r="G233" i="15"/>
  <c r="Z233" i="15" s="1"/>
  <c r="I233" i="15"/>
  <c r="Y233" i="15" s="1"/>
  <c r="K459" i="14"/>
  <c r="X459" i="14" s="1"/>
  <c r="I811" i="14"/>
  <c r="Y811" i="14" s="1"/>
  <c r="G811" i="14"/>
  <c r="Z811" i="14" s="1"/>
  <c r="G746" i="14"/>
  <c r="Z746" i="14" s="1"/>
  <c r="G701" i="14"/>
  <c r="Z701" i="14" s="1"/>
  <c r="K642" i="14"/>
  <c r="X642" i="14" s="1"/>
  <c r="G642" i="14"/>
  <c r="Z642" i="14" s="1"/>
  <c r="I642" i="14"/>
  <c r="Y642" i="14" s="1"/>
  <c r="K589" i="14"/>
  <c r="X589" i="14" s="1"/>
  <c r="I589" i="14"/>
  <c r="Y589" i="14" s="1"/>
  <c r="G589" i="14"/>
  <c r="Z589" i="14" s="1"/>
  <c r="K546" i="14"/>
  <c r="X546" i="14" s="1"/>
  <c r="I546" i="14"/>
  <c r="Y546" i="14" s="1"/>
  <c r="G546" i="14"/>
  <c r="Z546" i="14" s="1"/>
  <c r="G523" i="14"/>
  <c r="Z523" i="14" s="1"/>
  <c r="I523" i="14"/>
  <c r="Y523" i="14" s="1"/>
  <c r="G506" i="14"/>
  <c r="Z506" i="14" s="1"/>
  <c r="G463" i="14"/>
  <c r="Z463" i="14" s="1"/>
  <c r="G502" i="14"/>
  <c r="Z502" i="14" s="1"/>
  <c r="G459" i="14"/>
  <c r="Z459" i="14" s="1"/>
  <c r="I459" i="14"/>
  <c r="Y459" i="14" s="1"/>
  <c r="G435" i="14"/>
  <c r="Z435" i="14" s="1"/>
  <c r="K424" i="14"/>
  <c r="X424" i="14" s="1"/>
  <c r="K301" i="14"/>
  <c r="X301" i="14" s="1"/>
  <c r="G311" i="14"/>
  <c r="Z311" i="14" s="1"/>
  <c r="I424" i="14"/>
  <c r="Y424" i="14" s="1"/>
  <c r="G424" i="14"/>
  <c r="Z424" i="14" s="1"/>
  <c r="I301" i="14"/>
  <c r="Y301" i="14" s="1"/>
  <c r="G301" i="14"/>
  <c r="Z301" i="14" s="1"/>
  <c r="I233" i="14"/>
  <c r="Y233" i="14" s="1"/>
  <c r="K233" i="14"/>
  <c r="X233" i="14" s="1"/>
  <c r="G233" i="14"/>
  <c r="Z233" i="14" s="1"/>
  <c r="G810" i="13"/>
  <c r="Z810" i="13" s="1"/>
  <c r="K746" i="13"/>
  <c r="X746" i="13" s="1"/>
  <c r="G746" i="13"/>
  <c r="Z746" i="13" s="1"/>
  <c r="I746" i="13"/>
  <c r="Y746" i="13" s="1"/>
  <c r="G701" i="13"/>
  <c r="Z701" i="13" s="1"/>
  <c r="I701" i="13"/>
  <c r="Y701" i="13" s="1"/>
  <c r="I642" i="13"/>
  <c r="Y642" i="13" s="1"/>
  <c r="G642" i="13"/>
  <c r="Z642" i="13" s="1"/>
  <c r="G593" i="13"/>
  <c r="Z593" i="13" s="1"/>
  <c r="G589" i="13"/>
  <c r="Z589" i="13" s="1"/>
  <c r="K589" i="13"/>
  <c r="X589" i="13" s="1"/>
  <c r="I589" i="13"/>
  <c r="Y589" i="13" s="1"/>
  <c r="K424" i="13"/>
  <c r="X424" i="13" s="1"/>
  <c r="K546" i="13"/>
  <c r="X546" i="13" s="1"/>
  <c r="I546" i="13"/>
  <c r="Y546" i="13" s="1"/>
  <c r="G546" i="13"/>
  <c r="Z546" i="13" s="1"/>
  <c r="K459" i="13"/>
  <c r="X459" i="13" s="1"/>
  <c r="G523" i="13"/>
  <c r="Z523" i="13" s="1"/>
  <c r="G502" i="13"/>
  <c r="Z502" i="13" s="1"/>
  <c r="G506" i="13"/>
  <c r="Z506" i="13" s="1"/>
  <c r="G463" i="13"/>
  <c r="Z463" i="13" s="1"/>
  <c r="I459" i="13"/>
  <c r="Y459" i="13" s="1"/>
  <c r="G459" i="13"/>
  <c r="Z459" i="13" s="1"/>
  <c r="G311" i="13"/>
  <c r="Z311" i="13" s="1"/>
  <c r="G435" i="13"/>
  <c r="Z435" i="13" s="1"/>
  <c r="I424" i="13"/>
  <c r="Y424" i="13" s="1"/>
  <c r="G424" i="13"/>
  <c r="Z424" i="13" s="1"/>
  <c r="K301" i="13"/>
  <c r="X301" i="13" s="1"/>
  <c r="I301" i="13"/>
  <c r="Y301" i="13" s="1"/>
  <c r="G301" i="13"/>
  <c r="Z301" i="13" s="1"/>
  <c r="K233" i="13"/>
  <c r="X233" i="13" s="1"/>
  <c r="I233" i="13"/>
  <c r="Y233" i="13" s="1"/>
  <c r="G233" i="13"/>
  <c r="Z233" i="13" s="1"/>
  <c r="I810" i="12"/>
  <c r="Y810" i="12" s="1"/>
  <c r="G810" i="12"/>
  <c r="Z810" i="12" s="1"/>
  <c r="K523" i="12"/>
  <c r="X523" i="12" s="1"/>
  <c r="K746" i="12"/>
  <c r="X746" i="12" s="1"/>
  <c r="G746" i="12"/>
  <c r="Z746" i="12" s="1"/>
  <c r="I746" i="12"/>
  <c r="Y746" i="12" s="1"/>
  <c r="G701" i="12"/>
  <c r="Z701" i="12" s="1"/>
  <c r="G593" i="12"/>
  <c r="Z593" i="12" s="1"/>
  <c r="I642" i="12"/>
  <c r="Y642" i="12" s="1"/>
  <c r="G642" i="12"/>
  <c r="Z642" i="12" s="1"/>
  <c r="G589" i="12"/>
  <c r="Z589" i="12" s="1"/>
  <c r="K589" i="12"/>
  <c r="X589" i="12" s="1"/>
  <c r="I589" i="12"/>
  <c r="Y589" i="12" s="1"/>
  <c r="K546" i="12"/>
  <c r="X546" i="12" s="1"/>
  <c r="I546" i="12"/>
  <c r="Y546" i="12" s="1"/>
  <c r="G546" i="12"/>
  <c r="Z546" i="12" s="1"/>
  <c r="G502" i="12"/>
  <c r="Z502" i="12" s="1"/>
  <c r="G523" i="12"/>
  <c r="Z523" i="12" s="1"/>
  <c r="I523" i="12"/>
  <c r="Y523" i="12" s="1"/>
  <c r="G506" i="12"/>
  <c r="Z506" i="12" s="1"/>
  <c r="K459" i="12"/>
  <c r="X459" i="12" s="1"/>
  <c r="K424" i="12"/>
  <c r="X424" i="12" s="1"/>
  <c r="K301" i="12"/>
  <c r="X301" i="12" s="1"/>
  <c r="G435" i="12"/>
  <c r="Z435" i="12" s="1"/>
  <c r="G463" i="12"/>
  <c r="Z463" i="12" s="1"/>
  <c r="I463" i="12"/>
  <c r="Y463" i="12" s="1"/>
  <c r="I459" i="12"/>
  <c r="Y459" i="12" s="1"/>
  <c r="G459" i="12"/>
  <c r="Z459" i="12" s="1"/>
  <c r="I424" i="12"/>
  <c r="Y424" i="12" s="1"/>
  <c r="G424" i="12"/>
  <c r="Z424" i="12" s="1"/>
  <c r="G311" i="12"/>
  <c r="Z311" i="12" s="1"/>
  <c r="I301" i="12"/>
  <c r="Y301" i="12" s="1"/>
  <c r="G301" i="12"/>
  <c r="Z301" i="12" s="1"/>
  <c r="K233" i="12"/>
  <c r="X233" i="12" s="1"/>
  <c r="I233" i="12"/>
  <c r="Y233" i="12" s="1"/>
  <c r="G233" i="12"/>
  <c r="Z233" i="12" s="1"/>
  <c r="I823" i="11"/>
  <c r="Y823" i="11" s="1"/>
  <c r="G597" i="11"/>
  <c r="Z597" i="11" s="1"/>
  <c r="I759" i="11"/>
  <c r="Y759" i="11" s="1"/>
  <c r="G759" i="11"/>
  <c r="Z759" i="11" s="1"/>
  <c r="K705" i="11"/>
  <c r="X705" i="11" s="1"/>
  <c r="K527" i="11"/>
  <c r="X527" i="11" s="1"/>
  <c r="G705" i="11"/>
  <c r="Z705" i="11" s="1"/>
  <c r="G646" i="11"/>
  <c r="Z646" i="11" s="1"/>
  <c r="I646" i="11"/>
  <c r="Y646" i="11" s="1"/>
  <c r="K305" i="11"/>
  <c r="X305" i="11" s="1"/>
  <c r="G593" i="11"/>
  <c r="Z593" i="11" s="1"/>
  <c r="I593" i="11"/>
  <c r="Y593" i="11" s="1"/>
  <c r="K593" i="11"/>
  <c r="X593" i="11" s="1"/>
  <c r="G550" i="11"/>
  <c r="Z550" i="11" s="1"/>
  <c r="K550" i="11"/>
  <c r="X550" i="11" s="1"/>
  <c r="I550" i="11"/>
  <c r="Y550" i="11" s="1"/>
  <c r="G510" i="11"/>
  <c r="Z510" i="11" s="1"/>
  <c r="G527" i="11"/>
  <c r="Z527" i="11" s="1"/>
  <c r="G439" i="11"/>
  <c r="Z439" i="11" s="1"/>
  <c r="I506" i="11"/>
  <c r="Y506" i="11" s="1"/>
  <c r="G506" i="11"/>
  <c r="Z506" i="11" s="1"/>
  <c r="G467" i="11"/>
  <c r="Z467" i="11" s="1"/>
  <c r="K463" i="11"/>
  <c r="X463" i="11" s="1"/>
  <c r="I463" i="11"/>
  <c r="Y463" i="11" s="1"/>
  <c r="G463" i="11"/>
  <c r="Z463" i="11" s="1"/>
  <c r="K428" i="11"/>
  <c r="X428" i="11" s="1"/>
  <c r="G428" i="11"/>
  <c r="Z428" i="11" s="1"/>
  <c r="I428" i="11"/>
  <c r="Y428" i="11" s="1"/>
  <c r="G315" i="11"/>
  <c r="Z315" i="11" s="1"/>
  <c r="G305" i="11"/>
  <c r="Z305" i="11" s="1"/>
  <c r="I305" i="11"/>
  <c r="Y305" i="11" s="1"/>
  <c r="K233" i="11"/>
  <c r="X233" i="11" s="1"/>
  <c r="G233" i="11"/>
  <c r="Z233" i="11" s="1"/>
  <c r="I233" i="11"/>
  <c r="Y233" i="11" s="1"/>
  <c r="K527" i="10"/>
  <c r="X527" i="10" s="1"/>
  <c r="G823" i="10"/>
  <c r="Z823" i="10" s="1"/>
  <c r="K823" i="10"/>
  <c r="X823" i="10" s="1"/>
  <c r="K646" i="10"/>
  <c r="X646" i="10" s="1"/>
  <c r="G705" i="10"/>
  <c r="Z705" i="10" s="1"/>
  <c r="G759" i="10"/>
  <c r="Z759" i="10" s="1"/>
  <c r="G506" i="10"/>
  <c r="Z506" i="10" s="1"/>
  <c r="I646" i="10"/>
  <c r="Y646" i="10" s="1"/>
  <c r="G646" i="10"/>
  <c r="Z646" i="10" s="1"/>
  <c r="G597" i="10"/>
  <c r="Z597" i="10" s="1"/>
  <c r="I597" i="10"/>
  <c r="Y597" i="10" s="1"/>
  <c r="K593" i="10"/>
  <c r="X593" i="10" s="1"/>
  <c r="G593" i="10"/>
  <c r="Z593" i="10" s="1"/>
  <c r="I593" i="10"/>
  <c r="Y593" i="10" s="1"/>
  <c r="K550" i="10"/>
  <c r="X550" i="10" s="1"/>
  <c r="G550" i="10"/>
  <c r="Z550" i="10" s="1"/>
  <c r="I550" i="10"/>
  <c r="Y550" i="10" s="1"/>
  <c r="G527" i="10"/>
  <c r="Z527" i="10" s="1"/>
  <c r="I527" i="10"/>
  <c r="Y527" i="10" s="1"/>
  <c r="G510" i="10"/>
  <c r="Z510" i="10" s="1"/>
  <c r="G467" i="10"/>
  <c r="Z467" i="10" s="1"/>
  <c r="G315" i="10"/>
  <c r="Z315" i="10" s="1"/>
  <c r="K305" i="10"/>
  <c r="X305" i="10" s="1"/>
  <c r="K428" i="10"/>
  <c r="X428" i="10" s="1"/>
  <c r="K463" i="10"/>
  <c r="X463" i="10" s="1"/>
  <c r="I463" i="10"/>
  <c r="Y463" i="10" s="1"/>
  <c r="G463" i="10"/>
  <c r="Z463" i="10" s="1"/>
  <c r="G439" i="10"/>
  <c r="Z439" i="10" s="1"/>
  <c r="G428" i="10"/>
  <c r="Z428" i="10" s="1"/>
  <c r="I428" i="10"/>
  <c r="Y428" i="10" s="1"/>
  <c r="I315" i="10"/>
  <c r="Y315" i="10" s="1"/>
  <c r="I305" i="10"/>
  <c r="Y305" i="10" s="1"/>
  <c r="G305" i="10"/>
  <c r="Z305" i="10" s="1"/>
  <c r="I233" i="10"/>
  <c r="Y233" i="10" s="1"/>
  <c r="K233" i="10"/>
  <c r="X233" i="10" s="1"/>
  <c r="G233" i="10"/>
  <c r="Z233" i="10" s="1"/>
  <c r="K551" i="9"/>
  <c r="X551" i="9" s="1"/>
  <c r="G816" i="9"/>
  <c r="Z816" i="9" s="1"/>
  <c r="K528" i="9"/>
  <c r="X528" i="9" s="1"/>
  <c r="K752" i="9"/>
  <c r="X752" i="9" s="1"/>
  <c r="G752" i="9"/>
  <c r="Z752" i="9" s="1"/>
  <c r="K706" i="9"/>
  <c r="X706" i="9" s="1"/>
  <c r="G706" i="9"/>
  <c r="Z706" i="9" s="1"/>
  <c r="G598" i="9"/>
  <c r="Z598" i="9" s="1"/>
  <c r="K647" i="9"/>
  <c r="X647" i="9" s="1"/>
  <c r="G647" i="9"/>
  <c r="Z647" i="9" s="1"/>
  <c r="I647" i="9"/>
  <c r="Y647" i="9" s="1"/>
  <c r="I528" i="9"/>
  <c r="Y528" i="9" s="1"/>
  <c r="K594" i="9"/>
  <c r="X594" i="9" s="1"/>
  <c r="G594" i="9"/>
  <c r="Z594" i="9" s="1"/>
  <c r="I551" i="9"/>
  <c r="Y551" i="9" s="1"/>
  <c r="G551" i="9"/>
  <c r="Z551" i="9" s="1"/>
  <c r="G528" i="9"/>
  <c r="Z528" i="9" s="1"/>
  <c r="G511" i="9"/>
  <c r="Z511" i="9" s="1"/>
  <c r="I507" i="9"/>
  <c r="Y507" i="9" s="1"/>
  <c r="K507" i="9"/>
  <c r="X507" i="9" s="1"/>
  <c r="G507" i="9"/>
  <c r="Z507" i="9" s="1"/>
  <c r="G468" i="9"/>
  <c r="Z468" i="9" s="1"/>
  <c r="K464" i="9"/>
  <c r="X464" i="9" s="1"/>
  <c r="G464" i="9"/>
  <c r="Z464" i="9" s="1"/>
  <c r="I464" i="9"/>
  <c r="Y464" i="9" s="1"/>
  <c r="G440" i="9"/>
  <c r="Z440" i="9" s="1"/>
  <c r="I440" i="9"/>
  <c r="Y440" i="9" s="1"/>
  <c r="I429" i="9"/>
  <c r="Y429" i="9" s="1"/>
  <c r="K429" i="9"/>
  <c r="X429" i="9" s="1"/>
  <c r="G429" i="9"/>
  <c r="Z429" i="9" s="1"/>
  <c r="G315" i="9"/>
  <c r="Z315" i="9" s="1"/>
  <c r="I233" i="9"/>
  <c r="Y233" i="9" s="1"/>
  <c r="K305" i="9"/>
  <c r="X305" i="9" s="1"/>
  <c r="I305" i="9"/>
  <c r="Y305" i="9" s="1"/>
  <c r="G305" i="9"/>
  <c r="Z305" i="9" s="1"/>
  <c r="G233" i="9"/>
  <c r="Z233" i="9" s="1"/>
  <c r="K233" i="9"/>
  <c r="X233" i="9" s="1"/>
  <c r="K528" i="8"/>
  <c r="X528" i="8" s="1"/>
  <c r="I816" i="8"/>
  <c r="Y816" i="8" s="1"/>
  <c r="G752" i="8"/>
  <c r="Z752" i="8" s="1"/>
  <c r="I752" i="8"/>
  <c r="Y752" i="8" s="1"/>
  <c r="K706" i="8"/>
  <c r="X706" i="8" s="1"/>
  <c r="G706" i="8"/>
  <c r="Z706" i="8" s="1"/>
  <c r="I706" i="8"/>
  <c r="Y706" i="8" s="1"/>
  <c r="K647" i="8"/>
  <c r="X647" i="8" s="1"/>
  <c r="G647" i="8"/>
  <c r="Z647" i="8" s="1"/>
  <c r="G598" i="8"/>
  <c r="Z598" i="8" s="1"/>
  <c r="I594" i="8"/>
  <c r="Y594" i="8" s="1"/>
  <c r="G594" i="8"/>
  <c r="Z594" i="8" s="1"/>
  <c r="K594" i="8"/>
  <c r="X594" i="8" s="1"/>
  <c r="K551" i="8"/>
  <c r="X551" i="8" s="1"/>
  <c r="I551" i="8"/>
  <c r="Y551" i="8" s="1"/>
  <c r="G551" i="8"/>
  <c r="Z551" i="8" s="1"/>
  <c r="I233" i="8"/>
  <c r="Y233" i="8" s="1"/>
  <c r="G528" i="8"/>
  <c r="Z528" i="8" s="1"/>
  <c r="I528" i="8"/>
  <c r="Y528" i="8" s="1"/>
  <c r="G511" i="8"/>
  <c r="Z511" i="8" s="1"/>
  <c r="I429" i="8"/>
  <c r="Y429" i="8" s="1"/>
  <c r="K464" i="8"/>
  <c r="X464" i="8" s="1"/>
  <c r="G507" i="8"/>
  <c r="Z507" i="8" s="1"/>
  <c r="I507" i="8"/>
  <c r="Y507" i="8" s="1"/>
  <c r="G315" i="8"/>
  <c r="Z315" i="8" s="1"/>
  <c r="G468" i="8"/>
  <c r="Z468" i="8" s="1"/>
  <c r="G464" i="8"/>
  <c r="Z464" i="8" s="1"/>
  <c r="I464" i="8"/>
  <c r="Y464" i="8" s="1"/>
  <c r="G440" i="8"/>
  <c r="Z440" i="8" s="1"/>
  <c r="K305" i="8"/>
  <c r="X305" i="8" s="1"/>
  <c r="K429" i="8"/>
  <c r="X429" i="8" s="1"/>
  <c r="G429" i="8"/>
  <c r="Z429" i="8" s="1"/>
  <c r="I305" i="8"/>
  <c r="Y305" i="8" s="1"/>
  <c r="I817" i="8" s="1"/>
  <c r="G305" i="8"/>
  <c r="Z305" i="8" s="1"/>
  <c r="K233" i="8"/>
  <c r="X233" i="8" s="1"/>
  <c r="G233" i="8"/>
  <c r="Z233" i="8" s="1"/>
  <c r="I887" i="7"/>
  <c r="Y887" i="7" s="1"/>
  <c r="G810" i="7"/>
  <c r="Z810" i="7" s="1"/>
  <c r="G803" i="7"/>
  <c r="Z803" i="7" s="1"/>
  <c r="K763" i="7"/>
  <c r="X763" i="7" s="1"/>
  <c r="I763" i="7"/>
  <c r="Y763" i="7" s="1"/>
  <c r="G763" i="7"/>
  <c r="Z763" i="7" s="1"/>
  <c r="K736" i="7"/>
  <c r="X736" i="7" s="1"/>
  <c r="G736" i="7"/>
  <c r="Z736" i="7" s="1"/>
  <c r="I736" i="7"/>
  <c r="Y736" i="7" s="1"/>
  <c r="K623" i="7"/>
  <c r="X623" i="7" s="1"/>
  <c r="I623" i="7"/>
  <c r="Y623" i="7" s="1"/>
  <c r="G623" i="7"/>
  <c r="Z623" i="7" s="1"/>
  <c r="K594" i="7"/>
  <c r="X594" i="7" s="1"/>
  <c r="G594" i="7"/>
  <c r="Z594" i="7" s="1"/>
  <c r="I594" i="7"/>
  <c r="Y594" i="7" s="1"/>
  <c r="G563" i="7"/>
  <c r="Z563" i="7" s="1"/>
  <c r="G567" i="7"/>
  <c r="Z567" i="7" s="1"/>
  <c r="G470" i="7"/>
  <c r="Z470" i="7" s="1"/>
  <c r="G497" i="7"/>
  <c r="Z497" i="7" s="1"/>
  <c r="K493" i="7"/>
  <c r="X493" i="7" s="1"/>
  <c r="I493" i="7"/>
  <c r="Y493" i="7" s="1"/>
  <c r="G493" i="7"/>
  <c r="Z493" i="7" s="1"/>
  <c r="G317" i="7"/>
  <c r="Z317" i="7" s="1"/>
  <c r="K460" i="7"/>
  <c r="X460" i="7" s="1"/>
  <c r="G460" i="7"/>
  <c r="Z460" i="7" s="1"/>
  <c r="I460" i="7"/>
  <c r="Y460" i="7" s="1"/>
  <c r="K283" i="7"/>
  <c r="X283" i="7" s="1"/>
  <c r="I283" i="7"/>
  <c r="Y283" i="7" s="1"/>
  <c r="G283" i="7"/>
  <c r="Z283" i="7" s="1"/>
  <c r="G208" i="7"/>
  <c r="Z208" i="7" s="1"/>
  <c r="I203" i="7"/>
  <c r="Y203" i="7" s="1"/>
  <c r="K203" i="7"/>
  <c r="X203" i="7" s="1"/>
  <c r="G203" i="7"/>
  <c r="Z203" i="7" s="1"/>
  <c r="K737" i="6"/>
  <c r="X737" i="6" s="1"/>
  <c r="G888" i="6"/>
  <c r="Z888" i="6" s="1"/>
  <c r="I888" i="6"/>
  <c r="Y888" i="6" s="1"/>
  <c r="G624" i="6"/>
  <c r="Z624" i="6" s="1"/>
  <c r="G811" i="6"/>
  <c r="Z811" i="6" s="1"/>
  <c r="K811" i="6"/>
  <c r="X811" i="6" s="1"/>
  <c r="G804" i="6"/>
  <c r="Z804" i="6" s="1"/>
  <c r="K594" i="6"/>
  <c r="X594" i="6" s="1"/>
  <c r="I764" i="6"/>
  <c r="Y764" i="6" s="1"/>
  <c r="G764" i="6"/>
  <c r="Z764" i="6" s="1"/>
  <c r="I737" i="6"/>
  <c r="Y737" i="6" s="1"/>
  <c r="G737" i="6"/>
  <c r="Z737" i="6" s="1"/>
  <c r="G563" i="6"/>
  <c r="Z563" i="6" s="1"/>
  <c r="K624" i="6"/>
  <c r="X624" i="6" s="1"/>
  <c r="I624" i="6"/>
  <c r="Y624" i="6" s="1"/>
  <c r="G567" i="6"/>
  <c r="Z567" i="6" s="1"/>
  <c r="I594" i="6"/>
  <c r="Y594" i="6" s="1"/>
  <c r="G594" i="6"/>
  <c r="Z594" i="6" s="1"/>
  <c r="G317" i="6"/>
  <c r="Z317" i="6" s="1"/>
  <c r="G497" i="6"/>
  <c r="Z497" i="6" s="1"/>
  <c r="I493" i="6"/>
  <c r="Y493" i="6" s="1"/>
  <c r="K493" i="6"/>
  <c r="X493" i="6" s="1"/>
  <c r="G493" i="6"/>
  <c r="Z493" i="6" s="1"/>
  <c r="G208" i="6"/>
  <c r="Z208" i="6" s="1"/>
  <c r="G470" i="6"/>
  <c r="Z470" i="6" s="1"/>
  <c r="K283" i="6"/>
  <c r="X283" i="6" s="1"/>
  <c r="K460" i="6"/>
  <c r="X460" i="6" s="1"/>
  <c r="G460" i="6"/>
  <c r="Z460" i="6" s="1"/>
  <c r="I460" i="6"/>
  <c r="Y460" i="6" s="1"/>
  <c r="G283" i="6"/>
  <c r="Z283" i="6" s="1"/>
  <c r="I283" i="6"/>
  <c r="Y283" i="6" s="1"/>
  <c r="I203" i="6"/>
  <c r="Y203" i="6" s="1"/>
  <c r="K203" i="6"/>
  <c r="X203" i="6" s="1"/>
  <c r="G203" i="6"/>
  <c r="Z203" i="6" s="1"/>
  <c r="I267" i="5"/>
  <c r="Y267" i="5" s="1"/>
  <c r="G267" i="5"/>
  <c r="Z267" i="5" s="1"/>
  <c r="K240" i="5"/>
  <c r="X240" i="5" s="1"/>
  <c r="G240" i="5"/>
  <c r="Z240" i="5" s="1"/>
  <c r="I240" i="5"/>
  <c r="Y240" i="5" s="1"/>
  <c r="I117" i="5"/>
  <c r="Y117" i="5" s="1"/>
  <c r="G117" i="5"/>
  <c r="Z117" i="5" s="1"/>
  <c r="K117" i="5"/>
  <c r="X117" i="5" s="1"/>
  <c r="G267" i="4"/>
  <c r="Z267" i="4" s="1"/>
  <c r="I267" i="4"/>
  <c r="Y267" i="4" s="1"/>
  <c r="K240" i="4"/>
  <c r="X240" i="4" s="1"/>
  <c r="K268" i="4" s="1"/>
  <c r="I240" i="4"/>
  <c r="Y240" i="4" s="1"/>
  <c r="G240" i="4"/>
  <c r="Z240" i="4" s="1"/>
  <c r="I117" i="4"/>
  <c r="Y117" i="4" s="1"/>
  <c r="G117" i="4"/>
  <c r="Z117" i="4" s="1"/>
  <c r="K824" i="11" l="1"/>
  <c r="F31" i="2"/>
  <c r="G31" i="2" s="1"/>
  <c r="G42" i="57"/>
  <c r="K817" i="9"/>
  <c r="I768" i="16"/>
  <c r="G230" i="65"/>
  <c r="K812" i="14"/>
  <c r="F33" i="2"/>
  <c r="G33" i="2" s="1"/>
  <c r="I42" i="57"/>
  <c r="F45" i="2"/>
  <c r="G45" i="2" s="1"/>
  <c r="G29" i="2"/>
  <c r="K888" i="7"/>
  <c r="K42" i="57"/>
  <c r="K889" i="6"/>
  <c r="K812" i="15"/>
  <c r="K175" i="18"/>
  <c r="K175" i="19"/>
  <c r="K49" i="54"/>
  <c r="F44" i="2"/>
  <c r="G44" i="2" s="1"/>
  <c r="I230" i="65"/>
  <c r="G231" i="64"/>
  <c r="I133" i="62"/>
  <c r="G133" i="62"/>
  <c r="F41" i="2" s="1"/>
  <c r="G41" i="2" s="1"/>
  <c r="K133" i="62"/>
  <c r="I45" i="61"/>
  <c r="K45" i="61"/>
  <c r="G45" i="61"/>
  <c r="F40" i="2" s="1"/>
  <c r="G40" i="2" s="1"/>
  <c r="I231" i="60"/>
  <c r="K231" i="60"/>
  <c r="G231" i="60"/>
  <c r="F39" i="2" s="1"/>
  <c r="G39" i="2" s="1"/>
  <c r="I101" i="59"/>
  <c r="G101" i="59"/>
  <c r="K60" i="58"/>
  <c r="G60" i="58"/>
  <c r="I60" i="58"/>
  <c r="G71" i="56"/>
  <c r="G49" i="55"/>
  <c r="I49" i="55"/>
  <c r="G49" i="54"/>
  <c r="I49" i="54"/>
  <c r="I103" i="53"/>
  <c r="K103" i="53"/>
  <c r="G103" i="53"/>
  <c r="I58" i="52"/>
  <c r="G58" i="52"/>
  <c r="K58" i="52"/>
  <c r="I125" i="51"/>
  <c r="G125" i="51"/>
  <c r="I76" i="50"/>
  <c r="G76" i="50"/>
  <c r="K76" i="50"/>
  <c r="G121" i="49"/>
  <c r="I67" i="48"/>
  <c r="K67" i="48"/>
  <c r="G67" i="48"/>
  <c r="G285" i="47"/>
  <c r="K150" i="46"/>
  <c r="G150" i="46"/>
  <c r="I150" i="46"/>
  <c r="G54" i="45"/>
  <c r="K54" i="45"/>
  <c r="I54" i="45"/>
  <c r="G56" i="44"/>
  <c r="I56" i="44"/>
  <c r="K56" i="44"/>
  <c r="I116" i="41"/>
  <c r="G116" i="41"/>
  <c r="I116" i="40"/>
  <c r="G116" i="40"/>
  <c r="I175" i="19"/>
  <c r="G175" i="19"/>
  <c r="I175" i="18"/>
  <c r="G175" i="18"/>
  <c r="I768" i="17"/>
  <c r="K768" i="17"/>
  <c r="G768" i="17"/>
  <c r="K768" i="16"/>
  <c r="G768" i="16"/>
  <c r="I812" i="15"/>
  <c r="G812" i="15"/>
  <c r="I812" i="14"/>
  <c r="G812" i="14"/>
  <c r="K811" i="13"/>
  <c r="G811" i="13"/>
  <c r="I811" i="13"/>
  <c r="K811" i="12"/>
  <c r="I811" i="12"/>
  <c r="G811" i="12"/>
  <c r="G824" i="11"/>
  <c r="I824" i="11"/>
  <c r="K824" i="10"/>
  <c r="I824" i="10"/>
  <c r="G824" i="10"/>
  <c r="I817" i="9"/>
  <c r="G817" i="9"/>
  <c r="K817" i="8"/>
  <c r="G817" i="8"/>
  <c r="G888" i="7"/>
  <c r="I888" i="7"/>
  <c r="G889" i="6"/>
  <c r="I889" i="6"/>
  <c r="K268" i="5"/>
  <c r="G268" i="5"/>
  <c r="I268" i="5"/>
  <c r="G268" i="4"/>
  <c r="I268" i="4"/>
  <c r="F43" i="2" l="1"/>
  <c r="G43" i="2" s="1"/>
  <c r="F38" i="2"/>
  <c r="G38" i="2" s="1"/>
  <c r="F37" i="2"/>
  <c r="G37" i="2" s="1"/>
  <c r="F36" i="2"/>
  <c r="G36" i="2" s="1"/>
  <c r="F32" i="2"/>
  <c r="G32" i="2" s="1"/>
  <c r="F30" i="2"/>
  <c r="F34" i="2"/>
  <c r="G34" i="2" s="1"/>
  <c r="F35" i="2"/>
  <c r="G35" i="2" s="1"/>
  <c r="G30" i="2" l="1"/>
  <c r="G46" i="2" s="1"/>
  <c r="H16" i="2" s="1"/>
  <c r="F46" i="2"/>
  <c r="H17" i="2" l="1"/>
  <c r="H22" i="2" s="1"/>
  <c r="E43" i="2"/>
  <c r="E40" i="2"/>
  <c r="E44" i="2"/>
  <c r="E30" i="2"/>
  <c r="E29" i="2"/>
  <c r="E39" i="2"/>
  <c r="E36" i="2"/>
  <c r="E42" i="2"/>
  <c r="E41" i="2"/>
  <c r="E45" i="2"/>
  <c r="E31" i="2"/>
  <c r="E46" i="2"/>
  <c r="E34" i="2"/>
  <c r="E33" i="2"/>
  <c r="E35" i="2"/>
  <c r="E32" i="2"/>
  <c r="E38" i="2"/>
  <c r="E37" i="2"/>
</calcChain>
</file>

<file path=xl/sharedStrings.xml><?xml version="1.0" encoding="utf-8"?>
<sst xmlns="http://schemas.openxmlformats.org/spreadsheetml/2006/main" count="35148" uniqueCount="6084">
  <si>
    <t>Vyplňte  následující údaje o Vaší společnosti</t>
  </si>
  <si>
    <t>Obchodní název</t>
  </si>
  <si>
    <t xml:space="preserve"> </t>
  </si>
  <si>
    <t xml:space="preserve">Ulice a č.p. </t>
  </si>
  <si>
    <t xml:space="preserve">Místo </t>
  </si>
  <si>
    <t xml:space="preserve">PSČ </t>
  </si>
  <si>
    <t>IČO</t>
  </si>
  <si>
    <t>DIČ</t>
  </si>
  <si>
    <t xml:space="preserve">Kontaktní osoba </t>
  </si>
  <si>
    <t>RTS</t>
  </si>
  <si>
    <t>Krycí list zakázky</t>
  </si>
  <si>
    <t>Stavba :</t>
  </si>
  <si>
    <t>Objednatel :</t>
  </si>
  <si>
    <t>IČO :</t>
  </si>
  <si>
    <t>DIČ :</t>
  </si>
  <si>
    <t>Rozpočtové náklady</t>
  </si>
  <si>
    <t>Základ pro DPH</t>
  </si>
  <si>
    <t>%</t>
  </si>
  <si>
    <t xml:space="preserve">DPH </t>
  </si>
  <si>
    <t>Rekapitulace stavebních objektů a provozních souborů</t>
  </si>
  <si>
    <t>Číslo a název objektu / provozního souboru</t>
  </si>
  <si>
    <t>Celkem</t>
  </si>
  <si>
    <t>Základ DPH 0 %</t>
  </si>
  <si>
    <t>z</t>
  </si>
  <si>
    <t xml:space="preserve">Položkové zadání </t>
  </si>
  <si>
    <t>STAVEBNÍ OBJEKT (SO)</t>
  </si>
  <si>
    <t>Rozpočet (část objektu)</t>
  </si>
  <si>
    <t>P.č.</t>
  </si>
  <si>
    <t>Číslo položky</t>
  </si>
  <si>
    <t>Název položky</t>
  </si>
  <si>
    <t>MJ</t>
  </si>
  <si>
    <t>množství</t>
  </si>
  <si>
    <t>cena / MJ</t>
  </si>
  <si>
    <t>celkem (Kč)</t>
  </si>
  <si>
    <t>Jednotková hmotnost</t>
  </si>
  <si>
    <t>Celková hmotnost</t>
  </si>
  <si>
    <t>Jednotková dem.hmot.</t>
  </si>
  <si>
    <t>Celková dem.hmot.</t>
  </si>
  <si>
    <t>x</t>
  </si>
  <si>
    <t>1</t>
  </si>
  <si>
    <t>Zemní práce</t>
  </si>
  <si>
    <t>m2</t>
  </si>
  <si>
    <t>y</t>
  </si>
  <si>
    <t>Celkem za objekt</t>
  </si>
  <si>
    <t>799</t>
  </si>
  <si>
    <t>Ostatní</t>
  </si>
  <si>
    <t>01</t>
  </si>
  <si>
    <t xml:space="preserve">nenaceňovat  POUZE POKYNY </t>
  </si>
  <si>
    <t xml:space="preserve">POLOŽKY VLASTNÍ VYTVOŘENY INDIVIDIULNÍ KALKULACÍ DLE OBOROVÉHO KALKULAČNÍHO VZORCE S NASTAVENÍM  REŽIÍ A MÍRY ZISKU  DLE RTS S INDIVIDUÁLNÍMI VSTUPY MATERIÁLŮ A VÝKONŮ, KTERÉ NEOBSAHUJÍ KMENOVÉ POLOŽKY CENÍKŮ RTS. : </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</si>
  <si>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</si>
  <si>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</si>
  <si>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</si>
  <si>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</si>
  <si>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</si>
  <si>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</si>
  <si>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</si>
  <si>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</si>
  <si>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</si>
  <si>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</si>
  <si>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</si>
  <si>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</si>
  <si>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</si>
  <si>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</si>
  <si>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 xml:space="preserve">prostřednictvím žádosti o dodatečné informace k zadávacím podmínkám.  Následné změny výměr v průběhu realizace nebudou akceptovány. : </t>
  </si>
  <si>
    <t>00</t>
  </si>
  <si>
    <t>pokyny pro vyplnění</t>
  </si>
  <si>
    <t>00 pokyny pro vyplnění</t>
  </si>
  <si>
    <t>01 POKYNY - NENACEŇOVAT</t>
  </si>
  <si>
    <t>131301112R00</t>
  </si>
  <si>
    <t xml:space="preserve">Hloubení nezapaž. jam hor.4 do 1000 m3, STROJNĚ </t>
  </si>
  <si>
    <t>m3</t>
  </si>
  <si>
    <t>16,85*26*1,85*0,8*0,6282</t>
  </si>
  <si>
    <t>131301119R00</t>
  </si>
  <si>
    <t xml:space="preserve">Příplatek za lepivost - hloubení nezap.jam v hor.4 </t>
  </si>
  <si>
    <t>131401112R00</t>
  </si>
  <si>
    <t xml:space="preserve">Hloubení nezapaž. jam v hor.5 do 1000 m3, STROJNĚ </t>
  </si>
  <si>
    <t>16,85*26*1,85*0,15*0,6282</t>
  </si>
  <si>
    <t>jama pro výtah :3,5*3,5*1,2*0,5*0,6282</t>
  </si>
  <si>
    <t>131501111R00</t>
  </si>
  <si>
    <t xml:space="preserve">Hloubení nezapaž. jam v hor.6 do 100 m3, STROJNĚ </t>
  </si>
  <si>
    <t>16,85*26*1,85*0,05*0,6282</t>
  </si>
  <si>
    <t>132301211R00</t>
  </si>
  <si>
    <t xml:space="preserve">Hloubení rýh š.do 200 cm hor.4 do 100 m3, STROJNĚ </t>
  </si>
  <si>
    <t>obvod :6,2*0,6*0,8*0,8*0,6282</t>
  </si>
  <si>
    <t>16,85*0,6*0,8*0,8*0,6282</t>
  </si>
  <si>
    <t>25,5*0,6*0,6*0,8*0,6282</t>
  </si>
  <si>
    <t>15,32*0,6*0,8*0,8*0,6282</t>
  </si>
  <si>
    <t>2,2*0,6*0,6*0,8*0,6282</t>
  </si>
  <si>
    <t>19,4*0,6*0,8*0,8*0,6282</t>
  </si>
  <si>
    <t>vnitřní:8,2*0,9*0,8*0,8*0,6282</t>
  </si>
  <si>
    <t>8,2*0,7*0,8*2*0,8*0,6282</t>
  </si>
  <si>
    <t>5,9*0,7*0,8*0,8*0,6282</t>
  </si>
  <si>
    <t>8,2*0,7*0,8*0,8*0,6282</t>
  </si>
  <si>
    <t>25*0,8*0,6*0,8*0,8*0,6282</t>
  </si>
  <si>
    <t>1,7*0,8*0,6*0,8*0,6282</t>
  </si>
  <si>
    <t>8,5*0,8*0,6*0,8*0,6282</t>
  </si>
  <si>
    <t>4,3*0,8*0,6*2*0,8*0,6282</t>
  </si>
  <si>
    <t>1*0,8*0,6*0,8*0,6282</t>
  </si>
  <si>
    <t>8*0,8*0,6*0,8*0,6282</t>
  </si>
  <si>
    <t>5*0,7*0,8*0,8*0,6282</t>
  </si>
  <si>
    <t>patky :1*1,2*0,8*0,8*0,6282</t>
  </si>
  <si>
    <t>0,45*1,2*0,8*0,8*0,6282</t>
  </si>
  <si>
    <t>1*1*0,8*2*0,8*0,6282</t>
  </si>
  <si>
    <t>132401211R00</t>
  </si>
  <si>
    <t xml:space="preserve">Hloubení rýh šířky do 200 cm v hor.5, STROJNĚ </t>
  </si>
  <si>
    <t>obvod :6,2*0,6*0,8*0,15*0,6282</t>
  </si>
  <si>
    <t>16,85*0,6*0,8*0,15*0,6282</t>
  </si>
  <si>
    <t>25,5*0,6*0,6*0,15*0,6282</t>
  </si>
  <si>
    <t>15,32*0,6*0,8*0,15*0,6282</t>
  </si>
  <si>
    <t>2,2*0,6*0,6*0,15*0,6282</t>
  </si>
  <si>
    <t>19,4*0,6*0,8*0,15*0,6282</t>
  </si>
  <si>
    <t>vnitřní:8,2*0,9*0,8*0,15*0,6282</t>
  </si>
  <si>
    <t>8,2*0,7*0,8*2*0,15*0,6282</t>
  </si>
  <si>
    <t>5,9*0,7*0,8*0,15*0,6282</t>
  </si>
  <si>
    <t>8,2*0,7*0,8*0,15*0,6282</t>
  </si>
  <si>
    <t>25*0,8*0,6*0,8*0,15*0,6282</t>
  </si>
  <si>
    <t>1,7*0,8*0,6*0,15*0,6282</t>
  </si>
  <si>
    <t>8,5*0,8*0,6*0,15*0,6282</t>
  </si>
  <si>
    <t>4,3*0,8*0,6*2*0,15*0,6282</t>
  </si>
  <si>
    <t>1*0,8*0,6*0,15*0,6282</t>
  </si>
  <si>
    <t>8*0,8*0,6*0,15*0,6282</t>
  </si>
  <si>
    <t>5*0,7*0,8*0,15*0,6282</t>
  </si>
  <si>
    <t>patky :1*1,2*0,8*0,15*0,6282</t>
  </si>
  <si>
    <t>0,45*1,2*0,8*0,15*0,6282</t>
  </si>
  <si>
    <t>1*1*0,8*2*0,15*0,6282</t>
  </si>
  <si>
    <t>132501211R00</t>
  </si>
  <si>
    <t xml:space="preserve">Hloubení rýh šířky do 200 cm v hor.6, STROJNĚ </t>
  </si>
  <si>
    <t>obvod :6,2*0,6*0,8*0,05*0,6282</t>
  </si>
  <si>
    <t>16,85*0,6*0,8*0,05*0,6282</t>
  </si>
  <si>
    <t>25,5*0,6*0,6*0,05*0,6282</t>
  </si>
  <si>
    <t>15,32*0,6*0,8*0,05*0,6282</t>
  </si>
  <si>
    <t>2,2*0,6*0,6*0,05*0,6282</t>
  </si>
  <si>
    <t>19,4*0,6*0,8*0,05*0,6282</t>
  </si>
  <si>
    <t>vnitřní:8,2*0,9*0,8*0,05*0,6282</t>
  </si>
  <si>
    <t>8,2*0,7*0,8*2*0,05*0,6282</t>
  </si>
  <si>
    <t>5,9*0,7*0,8*0,05*0,6282</t>
  </si>
  <si>
    <t>8,2*0,7*0,8*0,05*0,6282</t>
  </si>
  <si>
    <t>25*0,8*0,6*0,8*0,05*0,6282</t>
  </si>
  <si>
    <t>1,7*0,8*0,6*0,05*0,6282</t>
  </si>
  <si>
    <t>8,5*0,8*0,6*0,05*0,6282</t>
  </si>
  <si>
    <t>4,3*0,8*0,6*2*0,05*0,6282</t>
  </si>
  <si>
    <t>1*0,8*0,6*0,05*0,6282</t>
  </si>
  <si>
    <t>8*0,8*0,6*0,05*0,6282</t>
  </si>
  <si>
    <t>5*0,7*0,8*0,05*0,6282</t>
  </si>
  <si>
    <t>patky :1*1,2*0,8*0,05*0,6282</t>
  </si>
  <si>
    <t>0,45*1,2*0,8*0,05*0,6282</t>
  </si>
  <si>
    <t>1*1*0,8*2*0,05*0,6282</t>
  </si>
  <si>
    <t>161101101R00</t>
  </si>
  <si>
    <t xml:space="preserve">Svislé přemístění výkopku z hor.1-4 do 2,5 m </t>
  </si>
  <si>
    <t>jáma :663,0880*0,5*0,6282</t>
  </si>
  <si>
    <t>rýhy :71,5373*0,5*0,6282</t>
  </si>
  <si>
    <t>161101151R00</t>
  </si>
  <si>
    <t xml:space="preserve">Svislé přemístění výkopku z hor.5-7 do 2,5 m </t>
  </si>
  <si>
    <t>jáma :128,9228*0,5*0,6282</t>
  </si>
  <si>
    <t>47,8743*0,5*0,6282</t>
  </si>
  <si>
    <t>rýha:13,4132*0,5*0,6282</t>
  </si>
  <si>
    <t>4,4711*0,5*0,6282</t>
  </si>
  <si>
    <t>162206113R00</t>
  </si>
  <si>
    <t xml:space="preserve">Vodorovné přemístění zemin pro zúrodnění do 100 m </t>
  </si>
  <si>
    <t>předpoklad :153,558*0,6282</t>
  </si>
  <si>
    <t>162701105R00</t>
  </si>
  <si>
    <t xml:space="preserve">Vodorovné přemístění výkopku z hor.1-4 do 10000 m </t>
  </si>
  <si>
    <t>(734,7-153,558)*1,1*0,6282</t>
  </si>
  <si>
    <t>162701109R00</t>
  </si>
  <si>
    <t xml:space="preserve">Příplatek k vod. přemístění hor.1-4 za další 1 km </t>
  </si>
  <si>
    <t>Předpoklad 30 Km dle PD :639,7*30*0,6282</t>
  </si>
  <si>
    <t>162701155R00</t>
  </si>
  <si>
    <t xml:space="preserve">Vodorovné přemístění výkopku z hor.5-7 do 10000 m </t>
  </si>
  <si>
    <t>jáma :128,9228*1,1*0,6282</t>
  </si>
  <si>
    <t>47,8743*1,1*0,6282</t>
  </si>
  <si>
    <t>rýha:13,4132*1,1*0,6282</t>
  </si>
  <si>
    <t>4,4711*1,1*0,6282</t>
  </si>
  <si>
    <t>162701159R00</t>
  </si>
  <si>
    <t xml:space="preserve">Příplatek k vod. přemístění hor.5-7 za další 1 km </t>
  </si>
  <si>
    <t>Předpoklad 30 Km dle PD :194,7*30*0,6282</t>
  </si>
  <si>
    <t>167101102R00</t>
  </si>
  <si>
    <t xml:space="preserve">Nakládání výkopku z hor.1-4 v množství nad 100 m3 </t>
  </si>
  <si>
    <t>639,2562*0,6282</t>
  </si>
  <si>
    <t>167101152R00</t>
  </si>
  <si>
    <t xml:space="preserve">Nakládání výkopku z hor.5-7 v množství nad 100 m3 </t>
  </si>
  <si>
    <t>194,7*1,1*0,6282</t>
  </si>
  <si>
    <t>171206111R00</t>
  </si>
  <si>
    <t xml:space="preserve">Uložení zemin do násypů předeps. tvarů s urovnáním </t>
  </si>
  <si>
    <t>853*0,6282</t>
  </si>
  <si>
    <t>175101201R00</t>
  </si>
  <si>
    <t xml:space="preserve">Obsyp objektu bez prohození sypaniny </t>
  </si>
  <si>
    <t xml:space="preserve">předpoklad </t>
  </si>
  <si>
    <t>předpoklad bez ozelenění ploch :(16,81+25,8+15,4+19,3+2+6)*1,8*1*0,6282</t>
  </si>
  <si>
    <t>181101102R00</t>
  </si>
  <si>
    <t xml:space="preserve">Úprava pláně v zářezech v hor. 1-4, se zhutněním </t>
  </si>
  <si>
    <t>28*20*0,6282</t>
  </si>
  <si>
    <t>199000002R00</t>
  </si>
  <si>
    <t xml:space="preserve">Poplatek za skládku horniny 1- 4 </t>
  </si>
  <si>
    <t>738,7800*0,6282</t>
  </si>
  <si>
    <t>199000003R00</t>
  </si>
  <si>
    <t xml:space="preserve">Poplatek za skládku horniny 5 - 7 </t>
  </si>
  <si>
    <t>193,7000*1,1*0,6282</t>
  </si>
  <si>
    <t>2</t>
  </si>
  <si>
    <t>Základy a zvláštní zakládání</t>
  </si>
  <si>
    <t>212752112R00</t>
  </si>
  <si>
    <t xml:space="preserve">Trativody z drenážních trubek, lože, DN 100 mm </t>
  </si>
  <si>
    <t>m</t>
  </si>
  <si>
    <t xml:space="preserve">včetně geotextilie a štěrku s ukončením do vsaku </t>
  </si>
  <si>
    <t>výměra dle výkresů D111:90*0,6282</t>
  </si>
  <si>
    <t>271531112R00</t>
  </si>
  <si>
    <t xml:space="preserve">Polštář základu z kameniva hr. drceného 32-63 mm </t>
  </si>
  <si>
    <t>(16,9*25,8*0,2-88*0,2)*0,6282</t>
  </si>
  <si>
    <t>273313511R00</t>
  </si>
  <si>
    <t xml:space="preserve">Beton základových desek prostý C 12/15 </t>
  </si>
  <si>
    <t xml:space="preserve">Přesné označení betonu dle výkresu statiky </t>
  </si>
  <si>
    <t>Hodnota:52,419</t>
  </si>
  <si>
    <t>;deska !16,9*25,8*0,15*0,6282</t>
  </si>
  <si>
    <t>;</t>
  </si>
  <si>
    <t>;nadbetonávka pod zdmi !(6,2+16,85+25,8+15,32+2,2+19,4+8,2+8,2+8,2+5,9+8,2+25+1,7+8,5+4,3+1+8)*0,09*0,5*0,6282</t>
  </si>
  <si>
    <t>;(5+1+1,2+1)*0,09*0,5*0,6282</t>
  </si>
  <si>
    <t>;viz statika pod výtah!3,6*0,6282</t>
  </si>
  <si>
    <t>;podbetonávka zakl. pasů !</t>
  </si>
  <si>
    <t>;obvod !6,2*0,6*0,05*0,6282</t>
  </si>
  <si>
    <t>;16,85*0,6*0,05*0,6282</t>
  </si>
  <si>
    <t>;25,5*0,6*0,05*0,6282</t>
  </si>
  <si>
    <t>;15,32*0,6*0,05*0,6282</t>
  </si>
  <si>
    <t>;2,2*0,6*0,05*0,6282</t>
  </si>
  <si>
    <t>;19,4*0,6*0,05*0,6282</t>
  </si>
  <si>
    <t>;vnitřní!8,2*0,9*0,05*0,6282</t>
  </si>
  <si>
    <t>;8,2*0,7*0,05*2*0,6282</t>
  </si>
  <si>
    <t>;5,9*0,7*0,05*0,6282</t>
  </si>
  <si>
    <t>;8,2*0,7*0,05*0,6282</t>
  </si>
  <si>
    <t>;25*0,8*0,05*0,6282</t>
  </si>
  <si>
    <t>;1,7*0,8*0,05*0,6282</t>
  </si>
  <si>
    <t>;8,5*0,8*0,05*0,6282</t>
  </si>
  <si>
    <t>;4,3*0,8*0,05*2*0,6282</t>
  </si>
  <si>
    <t>;1*0,8*0,05*0,6282</t>
  </si>
  <si>
    <t>;8*0,8*0,05*0,6282</t>
  </si>
  <si>
    <t>;5*0,7*0,05*0,6282</t>
  </si>
  <si>
    <t>273321321R00</t>
  </si>
  <si>
    <t xml:space="preserve">Železobeton základových desek C 20/25 </t>
  </si>
  <si>
    <t>Hodnota:48,4692</t>
  </si>
  <si>
    <t>273351215R00</t>
  </si>
  <si>
    <t xml:space="preserve">Bednění stěn základových desek - zřízení </t>
  </si>
  <si>
    <t>Hodnota:44,1989</t>
  </si>
  <si>
    <t>;předpoklad dle PD !(16,81+25,8+15,4+19,3+2+6)*0,4*0,6282</t>
  </si>
  <si>
    <t>;nadbetonávka pod zdmi !(6,2+16,85+25,8+15,32+2,2+19,4+8,2+8,2+8,2+5,9+8,2+25+1,7+8,5+4,3+1+8)*0,1*2*0,6282</t>
  </si>
  <si>
    <t>;(5+1+1,2+1)*0,1*2*0,6282</t>
  </si>
  <si>
    <t>273351216R00</t>
  </si>
  <si>
    <t xml:space="preserve">Bednění stěn základových desek - odstranění </t>
  </si>
  <si>
    <t>Včetně očištění, vytřídění a uložení bednicího materiálu.</t>
  </si>
  <si>
    <t>273361921RT4</t>
  </si>
  <si>
    <t>Výztuž základových desek ze svařovaných sítí průměr drátu  6,0, oka 100/100 mm KH30</t>
  </si>
  <si>
    <t>t</t>
  </si>
  <si>
    <t>16,9*25,8*4,5/1000*0,6282</t>
  </si>
  <si>
    <t>274321311R00</t>
  </si>
  <si>
    <t xml:space="preserve">Železobeton základových pasů C 16/20 </t>
  </si>
  <si>
    <t>obvod :6,2*0,6*0,4*0,6282</t>
  </si>
  <si>
    <t>16,85*0,6*0,4*0,6282</t>
  </si>
  <si>
    <t>25,5*0,6*0,45*0,6282</t>
  </si>
  <si>
    <t>15,32*0,6*0,4*0,6282</t>
  </si>
  <si>
    <t>2,2*0,6*0,45*0,6282</t>
  </si>
  <si>
    <t>19,4*0,6*0,4*0,6282</t>
  </si>
  <si>
    <t>vnitřní:8,2*0,9*0,4*0,6282</t>
  </si>
  <si>
    <t>8,2*0,7*0,4*2*0,6282</t>
  </si>
  <si>
    <t>5,9*0,7*0,4*0,6282</t>
  </si>
  <si>
    <t>8,2*0,7*0,4*0,6282</t>
  </si>
  <si>
    <t>25*0,8*0,45*0,6282</t>
  </si>
  <si>
    <t>1,7*0,8*0,45*0,6282</t>
  </si>
  <si>
    <t>8,5*0,8*0,45*0,6282</t>
  </si>
  <si>
    <t>4,3*0,8*0,6*2*0,6282</t>
  </si>
  <si>
    <t>1*0,8*0,45*0,6282</t>
  </si>
  <si>
    <t>8*0,8*0,45*0,6282</t>
  </si>
  <si>
    <t>5*0,7*0,8*0,6282</t>
  </si>
  <si>
    <t>274322611R00</t>
  </si>
  <si>
    <t xml:space="preserve">Železobeton základ. pasů  C 30/37 </t>
  </si>
  <si>
    <t>viz statika</t>
  </si>
  <si>
    <t>žb sloupy :0,6*0,6282</t>
  </si>
  <si>
    <t>274351215R00</t>
  </si>
  <si>
    <t xml:space="preserve">Bednění stěn základových pasů - zřízení </t>
  </si>
  <si>
    <t xml:space="preserve">viz. Statický výpočet </t>
  </si>
  <si>
    <t>55*0,6282</t>
  </si>
  <si>
    <t>274351216R00</t>
  </si>
  <si>
    <t xml:space="preserve">Bednění stěn základových pasů - odstranění </t>
  </si>
  <si>
    <t>274354033R00</t>
  </si>
  <si>
    <t xml:space="preserve">Bednění prostupu základem do 0,05 m2, dl.1,0 m </t>
  </si>
  <si>
    <t>kus</t>
  </si>
  <si>
    <t xml:space="preserve">Předpoklad </t>
  </si>
  <si>
    <t>25*0,6282</t>
  </si>
  <si>
    <t>289970111R00</t>
  </si>
  <si>
    <t xml:space="preserve">Vrstva geotextilie 300g/m2 </t>
  </si>
  <si>
    <t>212753113R10</t>
  </si>
  <si>
    <t>Odvětrání radonu perforované drenážní potrubí DN80</t>
  </si>
  <si>
    <t xml:space="preserve">včetně dodávky ventilační turbíny nebo ventilátoru pro nucené větrání v četně prostupů </t>
  </si>
  <si>
    <t>6,3*5*0,6282</t>
  </si>
  <si>
    <t>9,5*0,6282</t>
  </si>
  <si>
    <t>9*0,6282</t>
  </si>
  <si>
    <t>5,2*2*0,6282</t>
  </si>
  <si>
    <t>7,1*0,6282</t>
  </si>
  <si>
    <t>7,6*0,6282</t>
  </si>
  <si>
    <t>5*0,6282</t>
  </si>
  <si>
    <t>9,6*0,6282</t>
  </si>
  <si>
    <t>6*0,6282</t>
  </si>
  <si>
    <t>212753113R12</t>
  </si>
  <si>
    <t>Odvětrání radonu perforované drenážní potrubí DN125</t>
  </si>
  <si>
    <t>2*20*0,6282</t>
  </si>
  <si>
    <t>273R001</t>
  </si>
  <si>
    <t>Výztuž základových pasů ze svařovaných sítí průměr drátu  6,0, oka 100/100 mm KH30</t>
  </si>
  <si>
    <t>Hodnota:0,6062</t>
  </si>
  <si>
    <t>;základové pasy (viz statika) !0,577*0,6282</t>
  </si>
  <si>
    <t>;nadbetonávka pod zdmi !(6,2+16,85+25,8+15,32+2,2+19,4+8,2+8,2+8,2+5,9+8,2+25+1,7+8,5+4,3+1+8)*4/1000*1,03*0,5*0,6282</t>
  </si>
  <si>
    <t>;(5+1+1,2+1)*4/1000*1,03*0,5*0,6282</t>
  </si>
  <si>
    <t>;zakladová desky výtahu (viz statika) !3,6*4/1000*1,03*0,6282</t>
  </si>
  <si>
    <t>274321311R014</t>
  </si>
  <si>
    <t xml:space="preserve">Železobeton základových patek C 16/20 </t>
  </si>
  <si>
    <t>patky :1*1,2*0,8*0,6282</t>
  </si>
  <si>
    <t>0,45*1,2*0,8*0,6282</t>
  </si>
  <si>
    <t>1*1*0,8*2*0,6282</t>
  </si>
  <si>
    <t>274361821R012</t>
  </si>
  <si>
    <t xml:space="preserve">Výztuž betonářské oceli </t>
  </si>
  <si>
    <t>B 500 výztuž ve ztraceném bednění :0,587*0,6282</t>
  </si>
  <si>
    <t>B 500 výztuž základové desky pod výtahem :0,075*0,6282</t>
  </si>
  <si>
    <t>B 500 steny výtahové šachty :1,599*0,6282</t>
  </si>
  <si>
    <t>B 500 žb sloupy :0,071*0,6282</t>
  </si>
  <si>
    <t>3</t>
  </si>
  <si>
    <t>Svislé a kompletní konstrukce</t>
  </si>
  <si>
    <t>311112140RT3</t>
  </si>
  <si>
    <t>Stěna z tvárnic ztraceného bednění, tl. 40 cm zalití tvárnic betonem C 20/25</t>
  </si>
  <si>
    <t>Bednící betonové tvarovky š. 400, v. 250mm</t>
  </si>
  <si>
    <t xml:space="preserve">včetně výztuže </t>
  </si>
  <si>
    <t>9,8*0,5*0,6282</t>
  </si>
  <si>
    <t>6,2*0,5*0,6282</t>
  </si>
  <si>
    <t>2*0,5*0,6282</t>
  </si>
  <si>
    <t>5*0,5*0,6282</t>
  </si>
  <si>
    <t>7,5*0,5*4*0,6282</t>
  </si>
  <si>
    <t>19,3*0,5*0,6282</t>
  </si>
  <si>
    <t>6*0,5*0,6282</t>
  </si>
  <si>
    <t>7,5*0,5*0,6282</t>
  </si>
  <si>
    <t>311112008</t>
  </si>
  <si>
    <t>Uložení tvárnic ztraceného bednění, tl. 10 cm zalití tvárnic betonem C 20/25</t>
  </si>
  <si>
    <t>Bednící betonové tvarovky š. 100, v. 250mm</t>
  </si>
  <si>
    <t xml:space="preserve">včetně výztuže, 8mm svislá i vodorvná </t>
  </si>
  <si>
    <t xml:space="preserve">řizdívka okol výtahu </t>
  </si>
  <si>
    <t>výtahová šachta :(2,52+2,32)*2*1,5*0,6282</t>
  </si>
  <si>
    <t>311419812R01</t>
  </si>
  <si>
    <t>Izolace extrudovanými deskami tl. 10 cm, nopová fólie</t>
  </si>
  <si>
    <t xml:space="preserve">Včetně kotvení, tmelu perlinky a silokonové stěrky </t>
  </si>
  <si>
    <t>90*1,2*0,6282</t>
  </si>
  <si>
    <t>311419812R02</t>
  </si>
  <si>
    <t>Izolace z minerální vaty tl. 12 cm,</t>
  </si>
  <si>
    <t>90*1,9*0,6282</t>
  </si>
  <si>
    <t>311419812R03</t>
  </si>
  <si>
    <t>Izolace z extrudovaného polistyrenu tl. 8 cm, nopová fólie</t>
  </si>
  <si>
    <t xml:space="preserve">kolem výtahové šachty </t>
  </si>
  <si>
    <t>výtahová šachta :2,3*4*2,3*0,6282</t>
  </si>
  <si>
    <t>Stavební část</t>
  </si>
  <si>
    <t>01 Stavební část</t>
  </si>
  <si>
    <t>101 ZAKLÁDY  ZPŮSOBILÉ</t>
  </si>
  <si>
    <t>16,85*26*1,85*0,8*0,3718</t>
  </si>
  <si>
    <t>16,85*26*1,85*0,15*0,3718</t>
  </si>
  <si>
    <t>jama pro výtah :3,5*3,5*1,2*0,5*0,3718</t>
  </si>
  <si>
    <t>16,85*26*1,85*0,05*0,3718</t>
  </si>
  <si>
    <t>obvod :6,2*0,6*0,8*0,8*0,3718</t>
  </si>
  <si>
    <t>16,85*0,6*0,8*0,8*0,3718</t>
  </si>
  <si>
    <t>25,5*0,6*0,6*0,8*0,3718</t>
  </si>
  <si>
    <t>15,32*0,6*0,8*0,8*0,3718</t>
  </si>
  <si>
    <t>2,2*0,6*0,6*0,8*0,3718</t>
  </si>
  <si>
    <t>19,4*0,6*0,8*0,8*0,3718</t>
  </si>
  <si>
    <t>vnitřní:8,2*0,9*0,8*0,8*0,3718</t>
  </si>
  <si>
    <t>8,2*0,7*0,8*2*0,8*0,3718</t>
  </si>
  <si>
    <t>5,9*0,7*0,8*0,8*0,3718</t>
  </si>
  <si>
    <t>8,2*0,7*0,8*0,8*0,3718</t>
  </si>
  <si>
    <t>25*0,8*0,6*0,8*0,8*0,3718</t>
  </si>
  <si>
    <t>1,7*0,8*0,6*0,8*0,3718</t>
  </si>
  <si>
    <t>8,5*0,8*0,6*0,8*0,3718</t>
  </si>
  <si>
    <t>4,3*0,8*0,6*2*0,8*0,3718</t>
  </si>
  <si>
    <t>1*0,8*0,6*0,8*0,3718</t>
  </si>
  <si>
    <t>8*0,8*0,6*0,8*0,3718</t>
  </si>
  <si>
    <t>5*0,7*0,8*0,8*0,3718</t>
  </si>
  <si>
    <t>patky :1*1,2*0,8*0,8*0,3718</t>
  </si>
  <si>
    <t>0,45*1,2*0,8*0,8*0,3718</t>
  </si>
  <si>
    <t>1*1*0,8*2*0,8*0,3718</t>
  </si>
  <si>
    <t>obvod :6,2*0,6*0,8*0,15*0,3718</t>
  </si>
  <si>
    <t>16,85*0,6*0,8*0,15*0,3718</t>
  </si>
  <si>
    <t>25,5*0,6*0,6*0,15*0,3718</t>
  </si>
  <si>
    <t>15,32*0,6*0,8*0,15*0,3718</t>
  </si>
  <si>
    <t>2,2*0,6*0,6*0,15*0,3718</t>
  </si>
  <si>
    <t>19,4*0,6*0,8*0,15*0,3718</t>
  </si>
  <si>
    <t>vnitřní:8,2*0,9*0,8*0,15*0,3718</t>
  </si>
  <si>
    <t>8,2*0,7*0,8*2*0,15*0,3718</t>
  </si>
  <si>
    <t>5,9*0,7*0,8*0,15*0,3718</t>
  </si>
  <si>
    <t>8,2*0,7*0,8*0,15*0,3718</t>
  </si>
  <si>
    <t>25*0,8*0,6*0,8*0,15*0,3718</t>
  </si>
  <si>
    <t>1,7*0,8*0,6*0,15*0,3718</t>
  </si>
  <si>
    <t>8,5*0,8*0,6*0,15*0,3718</t>
  </si>
  <si>
    <t>4,3*0,8*0,6*2*0,15*0,3718</t>
  </si>
  <si>
    <t>1*0,8*0,6*0,15*0,3718</t>
  </si>
  <si>
    <t>8*0,8*0,6*0,15*0,3718</t>
  </si>
  <si>
    <t>5*0,7*0,8*0,15*0,3718</t>
  </si>
  <si>
    <t>patky :1*1,2*0,8*0,15*0,3718</t>
  </si>
  <si>
    <t>0,45*1,2*0,8*0,15*0,3718</t>
  </si>
  <si>
    <t>1*1*0,8*2*0,15*0,3718</t>
  </si>
  <si>
    <t>obvod :6,2*0,6*0,8*0,05*0,3718</t>
  </si>
  <si>
    <t>16,85*0,6*0,8*0,05*0,3718</t>
  </si>
  <si>
    <t>25,5*0,6*0,6*0,05*0,3718</t>
  </si>
  <si>
    <t>15,32*0,6*0,8*0,05*0,3718</t>
  </si>
  <si>
    <t>2,2*0,6*0,6*0,05*0,3718</t>
  </si>
  <si>
    <t>19,4*0,6*0,8*0,05*0,3718</t>
  </si>
  <si>
    <t>vnitřní:8,2*0,9*0,8*0,05*0,3718</t>
  </si>
  <si>
    <t>8,2*0,7*0,8*2*0,05*0,3718</t>
  </si>
  <si>
    <t>5,9*0,7*0,8*0,05*0,3718</t>
  </si>
  <si>
    <t>8,2*0,7*0,8*0,05*0,3718</t>
  </si>
  <si>
    <t>25*0,8*0,6*0,8*0,05*0,3718</t>
  </si>
  <si>
    <t>1,7*0,8*0,6*0,05*0,3718</t>
  </si>
  <si>
    <t>8,5*0,8*0,6*0,05*0,3718</t>
  </si>
  <si>
    <t>4,3*0,8*0,6*2*0,05*0,3718</t>
  </si>
  <si>
    <t>1*0,8*0,6*0,05*0,3718</t>
  </si>
  <si>
    <t>8*0,8*0,6*0,05*0,3718</t>
  </si>
  <si>
    <t>5*0,7*0,8*0,05*0,3718</t>
  </si>
  <si>
    <t>patky :1*1,2*0,8*0,05*0,3718</t>
  </si>
  <si>
    <t>0,45*1,2*0,8*0,05*0,3718</t>
  </si>
  <si>
    <t>1*1*0,8*2*0,05*0,3718</t>
  </si>
  <si>
    <t>jáma :663,0880*0,5*0,3718</t>
  </si>
  <si>
    <t>rýhy :71,5373*0,5*0,3718</t>
  </si>
  <si>
    <t>jáma :128,9228*0,5*0,3718</t>
  </si>
  <si>
    <t>47,8743*0,5*0,3718</t>
  </si>
  <si>
    <t>rýha:13,4132*0,5*0,3718</t>
  </si>
  <si>
    <t>4,4711*0,5*0,3718</t>
  </si>
  <si>
    <t>předpoklad :153,558*0,3718</t>
  </si>
  <si>
    <t>(734,7-153,558)*1,1*0,3718</t>
  </si>
  <si>
    <t>Předpoklad 30 Km dle PD :639,7*30*0,3718</t>
  </si>
  <si>
    <t>jáma :128,9228*1,1*0,3718</t>
  </si>
  <si>
    <t>47,8743*1,1*0,3718</t>
  </si>
  <si>
    <t>rýha:13,4132*1,1*0,3718</t>
  </si>
  <si>
    <t>4,4711*1,1*0,3718</t>
  </si>
  <si>
    <t>Předpoklad 30 Km dle PD :194,7*30*0,3718</t>
  </si>
  <si>
    <t>639,2562*0,3718</t>
  </si>
  <si>
    <t>194,7*1,1*0,3718</t>
  </si>
  <si>
    <t>853*0,3718</t>
  </si>
  <si>
    <t>předpoklad bez ozelenění ploch :(16,81+25,8+15,4+19,3+2+6)*1,8*1*0,3718</t>
  </si>
  <si>
    <t>28*20*0,3718</t>
  </si>
  <si>
    <t>738,7800*0,3718</t>
  </si>
  <si>
    <t>193,7000*1,1*0,3718</t>
  </si>
  <si>
    <t>výměra dle výkresů D111:90*0,3718</t>
  </si>
  <si>
    <t>(16,9*25,8*0,2-88*0,2)*0,3718</t>
  </si>
  <si>
    <t>Hodnota:31,0242</t>
  </si>
  <si>
    <t>;deska !16,9*25,8*0,15*0,3718</t>
  </si>
  <si>
    <t>;nadbetonávka pod zdmi !(6,2+16,85+25,8+15,32+2,2+19,4+8,2+8,2+8,2+5,9+8,2+25+1,7+8,5+4,3+1+8)*0,09*0,5*0,3718</t>
  </si>
  <si>
    <t>;(5+1+1,2+1)*0,09*0,5*0,3718</t>
  </si>
  <si>
    <t>;viz statika pod výtah!3,6*0,3718</t>
  </si>
  <si>
    <t>;obvod !6,2*0,6*0,05*0,3718</t>
  </si>
  <si>
    <t>;16,85*0,6*0,05*0,3718</t>
  </si>
  <si>
    <t>;25,5*0,6*0,05*0,3718</t>
  </si>
  <si>
    <t>;15,32*0,6*0,05*0,3718</t>
  </si>
  <si>
    <t>;2,2*0,6*0,05*0,3718</t>
  </si>
  <si>
    <t>;19,4*0,6*0,05*0,3718</t>
  </si>
  <si>
    <t>;vnitřní!8,2*0,9*0,05*0,3718</t>
  </si>
  <si>
    <t>;8,2*0,7*0,05*2*0,3718</t>
  </si>
  <si>
    <t>;5,9*0,7*0,05*0,3718</t>
  </si>
  <si>
    <t>;8,2*0,7*0,05*0,3718</t>
  </si>
  <si>
    <t>;25*0,8*0,05*0,3718</t>
  </si>
  <si>
    <t>;1,7*0,8*0,05*0,3718</t>
  </si>
  <si>
    <t>;8,5*0,8*0,05*0,3718</t>
  </si>
  <si>
    <t>;4,3*0,8*0,05*2*0,3718</t>
  </si>
  <si>
    <t>;1*0,8*0,05*0,3718</t>
  </si>
  <si>
    <t>;8*0,8*0,05*0,3718</t>
  </si>
  <si>
    <t>;5*0,7*0,05*0,3718</t>
  </si>
  <si>
    <t>Hodnota:28,6865</t>
  </si>
  <si>
    <t>Hodnota:26,1591</t>
  </si>
  <si>
    <t>;předpoklad dle PD !(16,81+25,8+15,4+19,3+2+6)*0,4*0,3718</t>
  </si>
  <si>
    <t>;nadbetonávka pod zdmi !(6,2+16,85+25,8+15,32+2,2+19,4+8,2+8,2+8,2+5,9+8,2+25+1,7+8,5+4,3+1+8)*0,1*2*0,3718</t>
  </si>
  <si>
    <t>;(5+1+1,2+1)*0,1*2*0,3718</t>
  </si>
  <si>
    <t>16,9*25,8*4,5/1000*0,3718</t>
  </si>
  <si>
    <t>obvod :6,2*0,6*0,4*0,3718</t>
  </si>
  <si>
    <t>16,85*0,6*0,4*0,3718</t>
  </si>
  <si>
    <t>25,5*0,6*0,45*0,3718</t>
  </si>
  <si>
    <t>15,32*0,6*0,4*0,3718</t>
  </si>
  <si>
    <t>2,2*0,6*0,45*0,3718</t>
  </si>
  <si>
    <t>19,4*0,6*0,4*0,3718</t>
  </si>
  <si>
    <t>vnitřní:8,2*0,9*0,4*0,3718</t>
  </si>
  <si>
    <t>8,2*0,7*0,4*2*0,3718</t>
  </si>
  <si>
    <t>5,9*0,7*0,4*0,3718</t>
  </si>
  <si>
    <t>8,2*0,7*0,4*0,3718</t>
  </si>
  <si>
    <t>25*0,8*0,45*0,3718</t>
  </si>
  <si>
    <t>1,7*0,8*0,45*0,3718</t>
  </si>
  <si>
    <t>8,5*0,8*0,45*0,3718</t>
  </si>
  <si>
    <t>4,3*0,8*0,6*2*0,3718</t>
  </si>
  <si>
    <t>1*0,8*0,45*0,3718</t>
  </si>
  <si>
    <t>8*0,8*0,45*0,3718</t>
  </si>
  <si>
    <t>5*0,7*0,8*0,3718</t>
  </si>
  <si>
    <t>žb sloupy :0,6*0,3718</t>
  </si>
  <si>
    <t>55*0,3718</t>
  </si>
  <si>
    <t>25*0,3718</t>
  </si>
  <si>
    <t>6,3*5*0,3718</t>
  </si>
  <si>
    <t>9,5*0,3718</t>
  </si>
  <si>
    <t>9*0,3718</t>
  </si>
  <si>
    <t>5,2*2*0,3718</t>
  </si>
  <si>
    <t>7,1*0,3718</t>
  </si>
  <si>
    <t>7,6*0,3718</t>
  </si>
  <si>
    <t>5*0,3718</t>
  </si>
  <si>
    <t>9,6*0,3718</t>
  </si>
  <si>
    <t>6*0,3718</t>
  </si>
  <si>
    <t>2*20*0,3718</t>
  </si>
  <si>
    <t>Hodnota:0,3588</t>
  </si>
  <si>
    <t>;základové pasy (viz statika) !0,577*0,3718</t>
  </si>
  <si>
    <t>;nadbetonávka pod zdmi !(6,2+16,85+25,8+15,32+2,2+19,4+8,2+8,2+8,2+5,9+8,2+25+1,7+8,5+4,3+1+8)*4/1000*1,03*0,5*0,3718</t>
  </si>
  <si>
    <t>;(5+1+1,2+1)*4/1000*1,03*0,5*0,3718</t>
  </si>
  <si>
    <t>;zakladová desky výtahu (viz statika) !3,6*4/1000*1,03*0,3718</t>
  </si>
  <si>
    <t>patky :1*1,2*0,8*0,3718</t>
  </si>
  <si>
    <t>0,45*1,2*0,8*0,3718</t>
  </si>
  <si>
    <t>1*1*0,8*2*0,3718</t>
  </si>
  <si>
    <t>B 500 výztuž ve ztraceném bednění :0,587*0,3718</t>
  </si>
  <si>
    <t>B 500 výztuž základové desky pod výtahem :0,075*0,3718</t>
  </si>
  <si>
    <t>B 500 steny výtahové šachty :1,599*0,3718</t>
  </si>
  <si>
    <t>B 500 žb sloupy :0,071*0,3718</t>
  </si>
  <si>
    <t>9,8*0,5*0,3718</t>
  </si>
  <si>
    <t>6,2*0,5*0,3718</t>
  </si>
  <si>
    <t>2*0,5*0,3718</t>
  </si>
  <si>
    <t>5*0,5*0,3718</t>
  </si>
  <si>
    <t>7,5*0,5*4*0,3718</t>
  </si>
  <si>
    <t>19,3*0,5*0,3718</t>
  </si>
  <si>
    <t>6*0,5*0,3718</t>
  </si>
  <si>
    <t>7,5*0,5*0,3718</t>
  </si>
  <si>
    <t>výtahová šachta :(2,52+2,32)*2*1,5*0,3718</t>
  </si>
  <si>
    <t>90*1,2*0,3718</t>
  </si>
  <si>
    <t>90*1,9*0,3718</t>
  </si>
  <si>
    <t>výtahová šachta :2,3*4*2,3*0,3718</t>
  </si>
  <si>
    <t>102 ZÁKLADY  NEZPŮSOBILÉ</t>
  </si>
  <si>
    <t>311112120RT3</t>
  </si>
  <si>
    <t>Stěna z tvárnic ztraceného bednění, tl. 20 cm zalití tvárnic betonem C 20/25</t>
  </si>
  <si>
    <t>Bednící betonové tvarovky š. 200, v. 250mm</t>
  </si>
  <si>
    <t xml:space="preserve">výztuž je v rozpočtu základů </t>
  </si>
  <si>
    <t>výtahová šachta :2,2*4*1,65*0,6282</t>
  </si>
  <si>
    <t>2,2*4*3,05*0,6282</t>
  </si>
  <si>
    <t>311237379R00</t>
  </si>
  <si>
    <t>Zdivo z  AKU 36,5 mk 247/365/238 P20 na MC 15 MPa</t>
  </si>
  <si>
    <t>Akustický cihelný blok pro tl. stěny 36,5 cm, rozměr 247/365/238 mm, P 20</t>
  </si>
  <si>
    <t xml:space="preserve">Součinitel tepelné vodivosti bez omítek (?) 0,346 W/mK </t>
  </si>
  <si>
    <t>Součinitel prostupu tepla s omítkami (U) 0,70 W/m?K</t>
  </si>
  <si>
    <t>Vzduchová neprůzvučnost Rw = 58 (-2; -6) dB při tloušťce stěny 365 mm a objemové hmotnosti zdiva včetně omítek tl. 15 mm 1 700 kg/m3</t>
  </si>
  <si>
    <t>8,5*3*0,6282</t>
  </si>
  <si>
    <t>11*3*0,6282</t>
  </si>
  <si>
    <t>8,8*3*0,6282</t>
  </si>
  <si>
    <t>4*3*0,6282</t>
  </si>
  <si>
    <t>5,3*3*0,6282</t>
  </si>
  <si>
    <t>2,2*3*0,6282</t>
  </si>
  <si>
    <t>4,2*3*0,6282</t>
  </si>
  <si>
    <t>1,7*3*0,6282</t>
  </si>
  <si>
    <t>odečtení otvorů:-0,9*2,02*5*0,6282</t>
  </si>
  <si>
    <t>-0,7*2,02*2*0,6282</t>
  </si>
  <si>
    <t>-1,5*2,13*0,6282</t>
  </si>
  <si>
    <t>311238130R00</t>
  </si>
  <si>
    <t xml:space="preserve">Zdivo 19 AKU P+D na MC 10, tl.190 mm </t>
  </si>
  <si>
    <t>Broušený akustický cihelný blok pro tl. stěny 19 a 42 (dvojitá stěna) cm na maltu pro tenké spáry, rozměr 247/190/249 mm, P 15</t>
  </si>
  <si>
    <t>Vážená laboratorní neprůzvučnost Rw= 49 (-2; -6) dB při tloušťce stěny 190 mm a plošné hmotnosti zdiva včetně omítek tl. 10 mm 208 kg/m2</t>
  </si>
  <si>
    <t xml:space="preserve">Součinitel tepelné vodivosti bez omítek (?) 0,29 W/mK </t>
  </si>
  <si>
    <t>8,5*3*2*0,6282</t>
  </si>
  <si>
    <t>1,1*3*2*0,6282</t>
  </si>
  <si>
    <t>2,5*3*0,6282</t>
  </si>
  <si>
    <t>2,3*3*2*0,6282</t>
  </si>
  <si>
    <t>6,4*3*2*0,6282</t>
  </si>
  <si>
    <t>odečtení otvorů :-1*2,02*0,6282</t>
  </si>
  <si>
    <t>311238138R00</t>
  </si>
  <si>
    <t xml:space="preserve">Zdivo 25 AKU Z P15 na MC 10, tl.250 mm </t>
  </si>
  <si>
    <t>Broušený akustický cihelný blok pro tl. stěny 25  cm na maltu pro tenké spáry, rozměr 247/190/249 mm, P 15</t>
  </si>
  <si>
    <t>Vážená laboratorní neprůzvučnost Rw= 49 (-2; -6) dB při tloušťce stěny 25 mm a plošné hmotnosti zdiva včetně omítek tl. 10 mm 258 kg/m2</t>
  </si>
  <si>
    <t>za hydrant:3*0,55*0,6282</t>
  </si>
  <si>
    <t>311238143R00</t>
  </si>
  <si>
    <t xml:space="preserve">Zdivo  24 P10, tl. 240 mm </t>
  </si>
  <si>
    <t>0,8*3*2*0,6282</t>
  </si>
  <si>
    <t>311238236R00</t>
  </si>
  <si>
    <t xml:space="preserve">Zdivo 38  P15, tl. 380 mm </t>
  </si>
  <si>
    <t xml:space="preserve">cihelné broušené tvarovky  na tlouštku zdiva 380mm, rozměr 247/380/249 mm, P15 na MC 10 MPa (tenkovrstvou maltu). </t>
  </si>
  <si>
    <t>Součinitel tepelné vodivosti bez omítek (?) 0,108 W/mK, součinitel prostupu tepla s omítkami (U) 0,250 W/m?K.</t>
  </si>
  <si>
    <t>1np obvod :6*3*0,6282</t>
  </si>
  <si>
    <t>16,85*3*0,6282</t>
  </si>
  <si>
    <t>25,64*3*0,6282</t>
  </si>
  <si>
    <t>15,35*3*0,6282</t>
  </si>
  <si>
    <t>19,405*3*0,6282</t>
  </si>
  <si>
    <t>2*3*0,6282</t>
  </si>
  <si>
    <t>odečtení otvorů :-1,5*1,5*0,6282</t>
  </si>
  <si>
    <t>-2,4*1,5*0,6282</t>
  </si>
  <si>
    <t>-1,2*0,6*5*0,6282</t>
  </si>
  <si>
    <t>-0,6*0,6*3*0,6282</t>
  </si>
  <si>
    <t>-1,2*1,5*0,6282</t>
  </si>
  <si>
    <t>-1,5*0,6*2*0,6282</t>
  </si>
  <si>
    <t>-1,79*2,3*0,6282</t>
  </si>
  <si>
    <t>311238254R00</t>
  </si>
  <si>
    <t xml:space="preserve">Zdivo 44  P15,  tl. 440 mm </t>
  </si>
  <si>
    <t xml:space="preserve">cihelné broušené tvarovky na tlouštku zdiva 440mm, rozměr 248/440/249 mm, P15 na MC 10 MPa (tenkovrstvou maltu). </t>
  </si>
  <si>
    <t>Součinitel tepelné vodivosti bez omítek (?) 0,117 W/mK, součinitel prostupu tepla s omítkami (U) 0,220 W/m?K.</t>
  </si>
  <si>
    <t>vnitřní nosné :5,3*3*0,6282</t>
  </si>
  <si>
    <t>9*3*0,6282</t>
  </si>
  <si>
    <t>7,1*3*0,6282</t>
  </si>
  <si>
    <t>odečtení otvorů :-0,9*2,02*2*0,6282</t>
  </si>
  <si>
    <t>317168111R00</t>
  </si>
  <si>
    <t xml:space="preserve">Překlad plochý 115x71x1000 mm </t>
  </si>
  <si>
    <t>24*0,6282</t>
  </si>
  <si>
    <t>317168112R00</t>
  </si>
  <si>
    <t xml:space="preserve">Překlad plochý 115x71x1250 mm </t>
  </si>
  <si>
    <t>7*0,6282</t>
  </si>
  <si>
    <t>317168115R00</t>
  </si>
  <si>
    <t xml:space="preserve">Překlad plochý 115x71x2000 mm </t>
  </si>
  <si>
    <t>1*0,6282</t>
  </si>
  <si>
    <t>317168121R00</t>
  </si>
  <si>
    <t xml:space="preserve">Překlad plochý 145x71x1000 mm </t>
  </si>
  <si>
    <t>317168122R00</t>
  </si>
  <si>
    <t xml:space="preserve">Překlad plochý 145x71x1250 mm </t>
  </si>
  <si>
    <t>317168125R00</t>
  </si>
  <si>
    <t xml:space="preserve">Překlad plochý 145x71x2000 mm </t>
  </si>
  <si>
    <t>317168130R00</t>
  </si>
  <si>
    <t xml:space="preserve">Překlad 7 vysoký 70x238x1000 mm </t>
  </si>
  <si>
    <t>317168131R00</t>
  </si>
  <si>
    <t xml:space="preserve">Překlad 7 vysoký 70x238x1250 mm </t>
  </si>
  <si>
    <t>44*0,6282</t>
  </si>
  <si>
    <t>317168132R00</t>
  </si>
  <si>
    <t xml:space="preserve">Překlad 7 vysoký 70x238x1500 mm </t>
  </si>
  <si>
    <t>10*0,6282</t>
  </si>
  <si>
    <t>317168133R00</t>
  </si>
  <si>
    <t xml:space="preserve">Překlad 7 vysoký 70x238x1750 mm </t>
  </si>
  <si>
    <t>15*0,6282</t>
  </si>
  <si>
    <t>317168134R00</t>
  </si>
  <si>
    <t xml:space="preserve">Překlad 7 vysoký 70x238x2000 mm </t>
  </si>
  <si>
    <t>4*0,6282</t>
  </si>
  <si>
    <t>317168135R00</t>
  </si>
  <si>
    <t xml:space="preserve">Překlad 7 vysoký 70x238x2250 mm </t>
  </si>
  <si>
    <t>8*0,6282</t>
  </si>
  <si>
    <t>317168138R00</t>
  </si>
  <si>
    <t xml:space="preserve">Překlad 7 vysoký 70x238x3000 mm </t>
  </si>
  <si>
    <t>317321411R00</t>
  </si>
  <si>
    <t xml:space="preserve">Beton překladů železový  C 25/30 </t>
  </si>
  <si>
    <t>3,1*0,25*0,26*0,6282</t>
  </si>
  <si>
    <t>1,5*0,25*0,26*0,6282</t>
  </si>
  <si>
    <t>1,8*0,25*0,26*0,6282</t>
  </si>
  <si>
    <t>317351107R00</t>
  </si>
  <si>
    <t xml:space="preserve">Bednění překladů - zřízení </t>
  </si>
  <si>
    <t>překald výtahu :0,2*0,2*1,5*3*0,6282</t>
  </si>
  <si>
    <t>317351108R00</t>
  </si>
  <si>
    <t xml:space="preserve">Bednění překladů - odstranění </t>
  </si>
  <si>
    <t>0,18*0,6282</t>
  </si>
  <si>
    <t>317941123R00</t>
  </si>
  <si>
    <t xml:space="preserve">Osazení ocelových válcovaných nosníků  č.14-22 </t>
  </si>
  <si>
    <t>U160:1,8*18,8/1000*4*0,6282</t>
  </si>
  <si>
    <t>L150:1,8*23/1000*2*0,6282</t>
  </si>
  <si>
    <t>317941125R00</t>
  </si>
  <si>
    <t xml:space="preserve">Osazení ocelových válcovaných nosníků č.22 a vyšší </t>
  </si>
  <si>
    <t>HEA 260:3,1*68,8/1000*0,6282</t>
  </si>
  <si>
    <t>317998113R00</t>
  </si>
  <si>
    <t xml:space="preserve">Izolace mezi překlady polystyren tl. 80 mm </t>
  </si>
  <si>
    <t>342248140R00</t>
  </si>
  <si>
    <t xml:space="preserve">Příčky 8  na DBM, tl. 80 mm </t>
  </si>
  <si>
    <t>včetně kotvení</t>
  </si>
  <si>
    <t>127-132:2,4*3*5*0,6282</t>
  </si>
  <si>
    <t>7,6*3*0,6282</t>
  </si>
  <si>
    <t>odečtení otvorů :-0,7*2,02*6*0,6282</t>
  </si>
  <si>
    <t>146:2,1*3*0,6282</t>
  </si>
  <si>
    <t>0,5*3*2*0,6282</t>
  </si>
  <si>
    <t>102:3,75*3*2*0,6282</t>
  </si>
  <si>
    <t>2*3*2*0,6282</t>
  </si>
  <si>
    <t>odečtení otvorů :-0,7*2,02*3*0,6282</t>
  </si>
  <si>
    <t>137-138:4,2*3*0,6282</t>
  </si>
  <si>
    <t>1,2*3*0,6282</t>
  </si>
  <si>
    <t>133-136:3,6*3*2*0,6282</t>
  </si>
  <si>
    <t>4,1*3*0,6282</t>
  </si>
  <si>
    <t>112:7,1*3*0,6282</t>
  </si>
  <si>
    <t>2,6*3*2*0,6282</t>
  </si>
  <si>
    <t>0,675*3*0,6282</t>
  </si>
  <si>
    <t>0,5*3*0,6282</t>
  </si>
  <si>
    <t>0,845*3*0,6282</t>
  </si>
  <si>
    <t>odečtení otvorů :-0,9*2,02*0,6282</t>
  </si>
  <si>
    <t>-0,8*2,02*0,6282</t>
  </si>
  <si>
    <t>124:0,675*3*0,6282</t>
  </si>
  <si>
    <t>1,6*3*0,6282</t>
  </si>
  <si>
    <t>3,6*3*0,6282</t>
  </si>
  <si>
    <t>115-120:7,9*3*0,6282</t>
  </si>
  <si>
    <t>2,5*3*6*0,6282</t>
  </si>
  <si>
    <t>121-123:3,7*3*0,6282</t>
  </si>
  <si>
    <t>2,8*3*2*0,6282</t>
  </si>
  <si>
    <t>1,215*3*2*0,6282</t>
  </si>
  <si>
    <t>odečtení otvorů :-0,8*2,02*0,6282</t>
  </si>
  <si>
    <t>342248141R00</t>
  </si>
  <si>
    <t xml:space="preserve">Příčky 11,5 na DBM, tl. 115 mm </t>
  </si>
  <si>
    <t>Broušený cihelný blok pro nenosné příčky tl. 11,5 cm na maltu pro tenké spáry, rozměr 115/497/249 MM, P8.</t>
  </si>
  <si>
    <t>143:5,3*3*0,6282</t>
  </si>
  <si>
    <t>1,3*3*0,6282</t>
  </si>
  <si>
    <t>2,8*3*0,6282</t>
  </si>
  <si>
    <t>2,3*3*0,6282</t>
  </si>
  <si>
    <t>-0,8*2,02*2*0,6282</t>
  </si>
  <si>
    <t>101:3,34*3*0,6282</t>
  </si>
  <si>
    <t>odečtení otvorů :-1,5*2,13*0,6282</t>
  </si>
  <si>
    <t>342248144R00</t>
  </si>
  <si>
    <t xml:space="preserve">Příčky 14 na DBM, tl. 140 mm </t>
  </si>
  <si>
    <t>Broušený cihelný blok pro tl. stěny 14 cm na maltu pro tenké spáry, rozměr 497/140/249 mm, P8</t>
  </si>
  <si>
    <t>140:2*3*0,6282</t>
  </si>
  <si>
    <t>106:1,4*3*0,6282</t>
  </si>
  <si>
    <t>342255020R00</t>
  </si>
  <si>
    <t xml:space="preserve">Příčky z desek tl. 5 cm </t>
  </si>
  <si>
    <t>145:1,1*1,5*0,6282</t>
  </si>
  <si>
    <t>109:0,845*1,5*0,6282</t>
  </si>
  <si>
    <t>342264051RT1</t>
  </si>
  <si>
    <t>Podhled sádrokartonový na zavěšenou ocel. konstr. desky  tl. 12,5 mm, bez izolace</t>
  </si>
  <si>
    <t xml:space="preserve">s inprenací proti vlhkosti </t>
  </si>
  <si>
    <t>143:8,2*0,6282</t>
  </si>
  <si>
    <t>146:29,3*0,6282</t>
  </si>
  <si>
    <t>147:15,5*0,6282</t>
  </si>
  <si>
    <t>342264051RT4</t>
  </si>
  <si>
    <t>Podhled sádrokartonový na zavěšenou ocel. konstr. desky požár. impreg. tl. 12,5 mm, bez izolace</t>
  </si>
  <si>
    <t>včetně parozábrany</t>
  </si>
  <si>
    <t>105:25,6*0,6282</t>
  </si>
  <si>
    <t>342948111R00</t>
  </si>
  <si>
    <t xml:space="preserve">Ukotvení příček k cihel.konstr. kotvami na hmožd. </t>
  </si>
  <si>
    <t>150*0,6282</t>
  </si>
  <si>
    <t>346244382R00</t>
  </si>
  <si>
    <t xml:space="preserve">Plentování ocelových nosníků výšky 20 - 30 cm </t>
  </si>
  <si>
    <t>105:0,16*2*0,6282</t>
  </si>
  <si>
    <t>0,2*2*0,6282</t>
  </si>
  <si>
    <t>112:0,26*2,6*0,6282</t>
  </si>
  <si>
    <t>0,3*2,6*0,6282</t>
  </si>
  <si>
    <t>346275111R00</t>
  </si>
  <si>
    <t xml:space="preserve">Přizdívky z desek tl. 50 mm </t>
  </si>
  <si>
    <t xml:space="preserve">dle PD instalační přizdívka vody kanalizace </t>
  </si>
  <si>
    <t>144:1,7*2,6*0,6282</t>
  </si>
  <si>
    <t>311112R0010</t>
  </si>
  <si>
    <t xml:space="preserve">Pilířek ŽB BS1 </t>
  </si>
  <si>
    <t xml:space="preserve">Beton C30/37-XC1-CI 0,2 -Dmax včetně bednění a výztuže </t>
  </si>
  <si>
    <t>pilířek 104:2,94*0,4*0,45*0,6282</t>
  </si>
  <si>
    <t>342264051RT5</t>
  </si>
  <si>
    <t>Podhled sádrokartonový na zavěšenou ocel. konstr. desky standard impreg.proti vodě tl. 12,5 mm,</t>
  </si>
  <si>
    <t>144:4,7*0,6282</t>
  </si>
  <si>
    <t>145:1,3*0,6282</t>
  </si>
  <si>
    <t>13384440</t>
  </si>
  <si>
    <t>Tyč průřezu U 160, střední, jakost oceli S235</t>
  </si>
  <si>
    <t>0,1354*0,6282</t>
  </si>
  <si>
    <t>1338R004</t>
  </si>
  <si>
    <t>Tyč průřezu L 140, střední, jakost oceli S235</t>
  </si>
  <si>
    <t>0,1501*0,6282</t>
  </si>
  <si>
    <t>1338R005</t>
  </si>
  <si>
    <t>Tyč průřezu L 120, střední, jakost oceli S235</t>
  </si>
  <si>
    <t>0,0462*0,6282</t>
  </si>
  <si>
    <t>13483315</t>
  </si>
  <si>
    <t>Tyč průřezu U 200, hrubé, jakost oceli S235</t>
  </si>
  <si>
    <t>0,2844*0,6282</t>
  </si>
  <si>
    <t>13486330</t>
  </si>
  <si>
    <t>Tyč průřezu HEA 260, hrubé, jakost oceli S235</t>
  </si>
  <si>
    <t>260/3000</t>
  </si>
  <si>
    <t>0,2237*0,6282</t>
  </si>
  <si>
    <t>38</t>
  </si>
  <si>
    <t>Kompletní konstrukce</t>
  </si>
  <si>
    <t>RP.066.002</t>
  </si>
  <si>
    <t xml:space="preserve">D+M ocelová čistící rohož </t>
  </si>
  <si>
    <t>Ocelová čistící rohož,  žárově pozinkovaná 1000/600mm</t>
  </si>
  <si>
    <t>2*0,6282</t>
  </si>
  <si>
    <t>4</t>
  </si>
  <si>
    <t>Vodorovné konstrukce</t>
  </si>
  <si>
    <t>389381001RT2</t>
  </si>
  <si>
    <t>Dobetonování prefabrikovaných konstrukcí betonem třídy C 16/20</t>
  </si>
  <si>
    <t>zalivkový beton stropních kcí, dobetonávky, podkladní beton uložení stropních panelů pro všechny patra :4,88*0,6282</t>
  </si>
  <si>
    <t>389381001RT3</t>
  </si>
  <si>
    <t>Dobetonování prefabrikovaných konstrukcí betonem třídy C 25/30</t>
  </si>
  <si>
    <t>nadbetonávka filigranových desek :9,25*0,6282</t>
  </si>
  <si>
    <t>416091083R00</t>
  </si>
  <si>
    <t xml:space="preserve">Příplatek k podhledu sádrokart. za plochu do 10 m2 </t>
  </si>
  <si>
    <t>417321315R00</t>
  </si>
  <si>
    <t xml:space="preserve">Ztužující pásy a věnce z betonu železového C 20/25 </t>
  </si>
  <si>
    <t>ŽB VĚNCE A PRŮVLAKY dle statiky :9,8*0,6282</t>
  </si>
  <si>
    <t>417361821R00</t>
  </si>
  <si>
    <t xml:space="preserve">Výztuž ztužujících pásů a věnců z oceli 10505(R) </t>
  </si>
  <si>
    <t>žb věnce a průvlaky :0,886*0,6282</t>
  </si>
  <si>
    <t>435123112R00</t>
  </si>
  <si>
    <t xml:space="preserve">Montáž schodiš. ramen s podestou do 3,0 t, H 24 m </t>
  </si>
  <si>
    <t>ramena :2*0,6282</t>
  </si>
  <si>
    <t>podesta :1*0,6282</t>
  </si>
  <si>
    <t>273361921RT2</t>
  </si>
  <si>
    <t>Výztuž stropních desek ze svařovaných sítí průměr drátu  4,0, oka 100/100 mm KA16</t>
  </si>
  <si>
    <t>0,9880*0,6282</t>
  </si>
  <si>
    <t>nadbetonávky filigránových desek B 500:0,64*0,6282</t>
  </si>
  <si>
    <t>417351115R01</t>
  </si>
  <si>
    <t>Bednění ztužujících pásů, věnců a průvla - zřízení</t>
  </si>
  <si>
    <t>28*0,6282</t>
  </si>
  <si>
    <t>417351116R02</t>
  </si>
  <si>
    <t>Bednění ztužujících pásů, věnců a průvlaků - odstranění</t>
  </si>
  <si>
    <t>4R001</t>
  </si>
  <si>
    <t xml:space="preserve">Schodiště prefa ŽB </t>
  </si>
  <si>
    <t>V ceně jsou započítány:</t>
  </si>
  <si>
    <t>- stropní dílce, balkónové dílce a schodišťové dílce do uvedeného množství</t>
  </si>
  <si>
    <t>- podélné řezy stropními dílci</t>
  </si>
  <si>
    <t>- vybrání a výřezy pro instalační šachty, komíny, apod.</t>
  </si>
  <si>
    <t>- typové ocelové výměny</t>
  </si>
  <si>
    <t>- ucpávky dutin</t>
  </si>
  <si>
    <t>- doprava dílců na stavbu</t>
  </si>
  <si>
    <t>- montáž stropních dílců včetně zajištění jeřábu – viz níže</t>
  </si>
  <si>
    <t>- uložení cementového nebo maltového lože pod stropní dílce</t>
  </si>
  <si>
    <t xml:space="preserve">- uložení balkonových a schodišťových dílců  – viz detail PD včetně montáže a dodávky veškerých nutných izolačních a tlumících prvků </t>
  </si>
  <si>
    <t>- výrobně montážní dokumentace</t>
  </si>
  <si>
    <t>Výkresy výztuže nadbetonávek a kotvení ISO nosníků budou součástí výrobně montážní dokumentace</t>
  </si>
  <si>
    <t>20*0,6282</t>
  </si>
  <si>
    <t>4R002</t>
  </si>
  <si>
    <t xml:space="preserve">Stropní konstrukce z prefa stropních dílců </t>
  </si>
  <si>
    <t>- uložení balkonových a schodišťových dílců – viz. níže</t>
  </si>
  <si>
    <t xml:space="preserve">- a případné podpěrné a bednící prvky dle technologie zhotovitele. </t>
  </si>
  <si>
    <t xml:space="preserve">a případné podpěrné a bednící prvky dle technologie zhotovitele. </t>
  </si>
  <si>
    <t>316*0,6282</t>
  </si>
  <si>
    <t>4R003</t>
  </si>
  <si>
    <t xml:space="preserve">1NP Balkony </t>
  </si>
  <si>
    <t>45,5*0,6282</t>
  </si>
  <si>
    <t>6</t>
  </si>
  <si>
    <t>Úpravy povrchu, podlahy</t>
  </si>
  <si>
    <t>601021148RT2</t>
  </si>
  <si>
    <t>Stěrka stropů vyrovn. ručně tloušťka vrstvy 3 mm</t>
  </si>
  <si>
    <t>Včetně pomocného lešení.</t>
  </si>
  <si>
    <t>101:13,9*0,6282</t>
  </si>
  <si>
    <t>102:19,4*0,6282</t>
  </si>
  <si>
    <t>103:10,7*0,6282</t>
  </si>
  <si>
    <t>104:8,5*0,6282</t>
  </si>
  <si>
    <t>105:23,1*0,6282</t>
  </si>
  <si>
    <t>105a:8,6*0,6282</t>
  </si>
  <si>
    <t>106:10*0,6282</t>
  </si>
  <si>
    <t>107:2,9*0,6282</t>
  </si>
  <si>
    <t>108:3*0,6282</t>
  </si>
  <si>
    <t>109:1,8*0,6282</t>
  </si>
  <si>
    <t>110:18*0,6282</t>
  </si>
  <si>
    <t>111:20,9*0,6282</t>
  </si>
  <si>
    <t>112:12,3*0,6282</t>
  </si>
  <si>
    <t>113:4*0,6282</t>
  </si>
  <si>
    <t>114:14,2*0,6282</t>
  </si>
  <si>
    <t>115-120:2,9*6*0,6282</t>
  </si>
  <si>
    <t>121-123:3,2*3*0,6282</t>
  </si>
  <si>
    <t>124:2,6*0,6282</t>
  </si>
  <si>
    <t>125:2,5*0,6282</t>
  </si>
  <si>
    <t>126:9,4*0,6282</t>
  </si>
  <si>
    <t>127:2,8*0,6282</t>
  </si>
  <si>
    <t>128-131:2,7*4*0,6282</t>
  </si>
  <si>
    <t>132:2,8*0,6282</t>
  </si>
  <si>
    <t>133:4,9*0,6282</t>
  </si>
  <si>
    <t>134-136:2,9*3*0,6282</t>
  </si>
  <si>
    <t>137:2,4*0,6282</t>
  </si>
  <si>
    <t>138:2,5*0,6282</t>
  </si>
  <si>
    <t>139:4,2*0,6282</t>
  </si>
  <si>
    <t>140-141:2,3*2*0,6282</t>
  </si>
  <si>
    <t>142:2,5*0,6282</t>
  </si>
  <si>
    <t>61</t>
  </si>
  <si>
    <t>Upravy povrchů vnitřní</t>
  </si>
  <si>
    <t>610991111R00</t>
  </si>
  <si>
    <t xml:space="preserve">Zakrývání výplní vnitřních otvorů </t>
  </si>
  <si>
    <t>147:0,9*2,02*0,6282</t>
  </si>
  <si>
    <t>1,5*1,5*0,6282</t>
  </si>
  <si>
    <t>146:0,9*2,02*0,6282</t>
  </si>
  <si>
    <t>2,4*1,5*0,6282</t>
  </si>
  <si>
    <t>143:0,8*2,02*2*0,6282</t>
  </si>
  <si>
    <t/>
  </si>
  <si>
    <t>144:1,2*0,6*0,6282</t>
  </si>
  <si>
    <t>0,8*2,02*0,6282</t>
  </si>
  <si>
    <t>145:0,8*2,02*0,6282</t>
  </si>
  <si>
    <t>126:0,7*2,02*6*0,6282</t>
  </si>
  <si>
    <t>0,9*2,02*0,6282</t>
  </si>
  <si>
    <t>0,6*0,6*0,6282</t>
  </si>
  <si>
    <t>127-132:0,7*2,02*6*0,6282</t>
  </si>
  <si>
    <t>105:0,8*2,02*0,6282</t>
  </si>
  <si>
    <t>1*2,02*0,6282</t>
  </si>
  <si>
    <t>140-142:0,7*2,02*3*0,6282</t>
  </si>
  <si>
    <t>139:0,7*2,02*3*0,6282</t>
  </si>
  <si>
    <t>104:1,5*2,13*0,6282</t>
  </si>
  <si>
    <t>102:0,9*2,02*0,6282</t>
  </si>
  <si>
    <t>1,2*0,6*2*0,6282</t>
  </si>
  <si>
    <t>101:1,79*2,3*0,6282</t>
  </si>
  <si>
    <t>0,9*2,02*2*0,6282</t>
  </si>
  <si>
    <t>1,5*2,13*0,6282</t>
  </si>
  <si>
    <t>103:0,9*2,02*0,6282</t>
  </si>
  <si>
    <t>134-136:0,7*2,02*3*0,6282</t>
  </si>
  <si>
    <t>133:0,7*2,02*5*0,6282</t>
  </si>
  <si>
    <t>113:0,9*2,02*0,6282</t>
  </si>
  <si>
    <t>106:0,9*2,02*3*0,6282</t>
  </si>
  <si>
    <t>110:1,5*0,6*0,6282</t>
  </si>
  <si>
    <t>108-109:0,9*2,02*2*0,6282</t>
  </si>
  <si>
    <t>111:0,9*2,02*0,6282</t>
  </si>
  <si>
    <t>1,5*0,6*0,6282</t>
  </si>
  <si>
    <t>112:1,2*1,5*0,6282</t>
  </si>
  <si>
    <t>124-125:0,7*2,02*2*0,6282</t>
  </si>
  <si>
    <t>114:0,7*2,02*11*0,6282</t>
  </si>
  <si>
    <t>115-120:0,7*2,02*6*0,6282</t>
  </si>
  <si>
    <t>121-123:0,7*2,02*3*0,6282</t>
  </si>
  <si>
    <t>105a:0,8*2,02*0,6282</t>
  </si>
  <si>
    <t>611474921RT4</t>
  </si>
  <si>
    <t>Omítka stropů vnitřní dvouvrstvá, vápen.štuk,stroj na beton</t>
  </si>
  <si>
    <t>včetně pomocného lešení</t>
  </si>
  <si>
    <t>schodiště a mezipodesty :59*0,6282</t>
  </si>
  <si>
    <t>612403399R00</t>
  </si>
  <si>
    <t xml:space="preserve">Hrubá výplň rýh ve stěnách maltou </t>
  </si>
  <si>
    <t>75*0,6282</t>
  </si>
  <si>
    <t>612421615R00</t>
  </si>
  <si>
    <t xml:space="preserve">Omítka vnitřní zdiva, MVC, hrubá zatřená </t>
  </si>
  <si>
    <t xml:space="preserve">pod obklady </t>
  </si>
  <si>
    <t>109:(0,845+0,845+1,86+1,86)*1,4*0,6282</t>
  </si>
  <si>
    <t>144:(2,76+2,76+1,7+1,7)*2*0,6282</t>
  </si>
  <si>
    <t>145:(1,41+1,41+1,2+1,2)*1,4*0,6282</t>
  </si>
  <si>
    <t>612421637R00</t>
  </si>
  <si>
    <t xml:space="preserve">Omítka vnitřní zdiva, MVC, štuková </t>
  </si>
  <si>
    <t>101:(4,16+4,16+3,34+3,34)*2,6*0,6282</t>
  </si>
  <si>
    <t>102:(5,185+5,185+3,75+3,75)*2,6*0,6282</t>
  </si>
  <si>
    <t>103:(3,6+3,6+2,985+2,985)*2,6*0,6282</t>
  </si>
  <si>
    <t>104:(4,2+2,1+2,1+0,5+2,1+1,8)*2,6*0,6282</t>
  </si>
  <si>
    <t>105:(7,3+1,4+1,6+0,7+1,7+2+1,2+1,3+0,7)*2,6*0,6282</t>
  </si>
  <si>
    <t>105a:(4+4,45+4+2,3+2+2,3)*3*0,6282</t>
  </si>
  <si>
    <t>106:(7,1+7,1+1,335+1,335)*2,6*0,6282</t>
  </si>
  <si>
    <t>107 výtahová šachta :</t>
  </si>
  <si>
    <t>108:(2,6+2,6+1,125+1,125)*2,6*0,6282</t>
  </si>
  <si>
    <t>109:(0,845+0,845+1,86+1,86)*1,2*0,6282</t>
  </si>
  <si>
    <t>110:(5,775+5,775+3,09+3,09)*2,6*0,6282</t>
  </si>
  <si>
    <t>111:(5,775+5,775+3,09+3,09)*2,6*0,6282</t>
  </si>
  <si>
    <t>112:(2,6+2,6+4,87+4,87)*2,6*0,6282</t>
  </si>
  <si>
    <t>113:(3,585+3,585+1,2+1,2)*2,6*0,6282</t>
  </si>
  <si>
    <t>114:(9,1+3,7+1,3+2,5+7,8+1,2)*2,6*0,6282</t>
  </si>
  <si>
    <t>-0,9*2,02*0,6282</t>
  </si>
  <si>
    <t>115:(1,185+1,185+2,435+2,435)*2,6*0,6282</t>
  </si>
  <si>
    <t>116-120:(1,2+1,2+2,435+2,435)*2,6*5*0,6282</t>
  </si>
  <si>
    <t>121 a 123:(2,765+2,765+1,16+1,16)*2,6*2*0,6282</t>
  </si>
  <si>
    <t>122:(2,765+2,765+1,225+1,225)*2,6*0,6282</t>
  </si>
  <si>
    <t>124:(1,6+2+0,8+0,5+0,675+1,305)*2,6*0,6282</t>
  </si>
  <si>
    <t>125:(1,58+1,58+1,6+1,6)*2,6*0,6282</t>
  </si>
  <si>
    <t>126:(7,51+7,51+1,25+1,25)*2,6*0,6282</t>
  </si>
  <si>
    <t>127:(1,19+1,19+2,335+2,335)*2,6*0,6282</t>
  </si>
  <si>
    <t>128-131:(1,15+1,15+2,335+2,335)*2,6*4*0,6282</t>
  </si>
  <si>
    <t>132:(1,22+1,22+2,335+2,335)*2,6*0,6282</t>
  </si>
  <si>
    <t>133:(4,1+4,1+1,2+1,2)*2,6*0,6282</t>
  </si>
  <si>
    <t>134-136:(1,3+1,3+2,3+2,3)*2,6*3*0,6282</t>
  </si>
  <si>
    <t>137-138:(2,1+2,1+1,2+1,2)*2,6*2*0,6282</t>
  </si>
  <si>
    <t>139:(3,9+3,9+1,1+1,1)*2,6*0,6282</t>
  </si>
  <si>
    <t>140-141:(1,15+1,15+1,935+1,935)*2,6*2*0,6282</t>
  </si>
  <si>
    <t>142:(1,935+1,935+1,27+1,27)*2,6*0,6282</t>
  </si>
  <si>
    <t>143:(4,025+1,6+2,3+1,215+1,185+1,4+0,6+1,4)*2,6*0,6282</t>
  </si>
  <si>
    <t>144:(2,76+2,76+1,7+1,7)*0,6*0,6282</t>
  </si>
  <si>
    <t>145:(1,41+1,41+1,2+1,2)*1,2*0,6282</t>
  </si>
  <si>
    <t>146:(5,475+5,475+5,235+5,235)*2,6*0,6282</t>
  </si>
  <si>
    <t>(0,4+2,3+0,4+0,1+0,4+2,3+0,4+0,1)*2,6*0,6282</t>
  </si>
  <si>
    <t>147:(2,96+2,96+5,235+5,235)*2,6*0,6282</t>
  </si>
  <si>
    <t>612473185R00</t>
  </si>
  <si>
    <t xml:space="preserve">Příplatek za zabudované omítníky v ploše stěn </t>
  </si>
  <si>
    <t xml:space="preserve">Omítníky rohovky a apulišty </t>
  </si>
  <si>
    <t>62</t>
  </si>
  <si>
    <t>Úpravy povrchů vnější</t>
  </si>
  <si>
    <t>620991121R00</t>
  </si>
  <si>
    <t xml:space="preserve">Zakrývání výplní vnějších otvorů z lešení </t>
  </si>
  <si>
    <t>1,2*0,6*5*0,6282</t>
  </si>
  <si>
    <t>0,6*0,6*3*0,6282</t>
  </si>
  <si>
    <t>1,2*1,5*0,6282</t>
  </si>
  <si>
    <t>1,5*0,6*2*0,6282</t>
  </si>
  <si>
    <t>1,79*2,3*0,6282</t>
  </si>
  <si>
    <t>63</t>
  </si>
  <si>
    <t>Podlahy a podlahové konstrukce</t>
  </si>
  <si>
    <t>631312611R00</t>
  </si>
  <si>
    <t xml:space="preserve">Ochranná mazanina betonová tl. 5 - 8 cm C 16/20 </t>
  </si>
  <si>
    <t>Včetně vytvoření dilatačních spár, bez zaplnění.</t>
  </si>
  <si>
    <t>25,64*16,85*0,05*0,6282</t>
  </si>
  <si>
    <t>-1,2*19*0,05*0,6282</t>
  </si>
  <si>
    <t>631361921R00</t>
  </si>
  <si>
    <t>Výztuž mazanin svařovanou sítí 4,0x200/200</t>
  </si>
  <si>
    <t>P1:205*1/1000*0,6282</t>
  </si>
  <si>
    <t>P3:52,5*1/1000*0,6282</t>
  </si>
  <si>
    <t>P4:4,7*1/1000*0,6282</t>
  </si>
  <si>
    <t>631416221RT3</t>
  </si>
  <si>
    <t>Mazanina  samonivelační, tloušťka 5 - 8 cm  E225, 20 MPa, anhydritová</t>
  </si>
  <si>
    <t>P1:205*0,08*0,6282</t>
  </si>
  <si>
    <t>P3:52,5*0,05*0,6282</t>
  </si>
  <si>
    <t>P4:4,7*0,05*0,6282</t>
  </si>
  <si>
    <t>P5:53*0,6282</t>
  </si>
  <si>
    <t>639570010RA0</t>
  </si>
  <si>
    <t xml:space="preserve">Okapový chodník kolem budovy z dlažby </t>
  </si>
  <si>
    <t>Podklad z drceného kameniva tl. 150 mm, betonová dlažba 400x400*50mm betonový žlab š. 300mm podbetonávka beton C15/20 tl.120mm</t>
  </si>
  <si>
    <t>90*0,6282</t>
  </si>
  <si>
    <t>63R004</t>
  </si>
  <si>
    <t xml:space="preserve">Separační folie M+D </t>
  </si>
  <si>
    <t>P1:205*0,6282</t>
  </si>
  <si>
    <t>P3:52,5*0,6282</t>
  </si>
  <si>
    <t>P4:4,7*0,6282</t>
  </si>
  <si>
    <t>94</t>
  </si>
  <si>
    <t>Lešení a stavební výtahy</t>
  </si>
  <si>
    <t>941955002R00</t>
  </si>
  <si>
    <t xml:space="preserve">Lešení lehké pomocné, výška podlahy do 1,9 m </t>
  </si>
  <si>
    <t>323,8*0,6282</t>
  </si>
  <si>
    <t>95</t>
  </si>
  <si>
    <t>Dokončovací konstrukce na pozemních stavbách</t>
  </si>
  <si>
    <t>338963181R00</t>
  </si>
  <si>
    <t xml:space="preserve">Montáž výstražné tabulky </t>
  </si>
  <si>
    <t>kpl</t>
  </si>
  <si>
    <t xml:space="preserve">ozn unikových cest. tabulky požární ochrany. Vše pro trvalý provoz objektu </t>
  </si>
  <si>
    <t>952901110R00</t>
  </si>
  <si>
    <t xml:space="preserve">Čištění mytím ploch oken a dveří </t>
  </si>
  <si>
    <t xml:space="preserve">vnitřních vnějších </t>
  </si>
  <si>
    <t>952901111R00</t>
  </si>
  <si>
    <t xml:space="preserve">Vyčištění budov o výšce podlaží do 4 m </t>
  </si>
  <si>
    <t>953941312R00</t>
  </si>
  <si>
    <t xml:space="preserve">Osazení hasicího přístroje na stěnu </t>
  </si>
  <si>
    <t>3*0,6282</t>
  </si>
  <si>
    <t>44984124R</t>
  </si>
  <si>
    <t>Přístroj hasicí práškový</t>
  </si>
  <si>
    <t>99</t>
  </si>
  <si>
    <t>Staveništní přesun hmot</t>
  </si>
  <si>
    <t>998011003R00</t>
  </si>
  <si>
    <t xml:space="preserve">Přesun hmot pro budovy zděné výšky do 24 m </t>
  </si>
  <si>
    <t>698,83*0,6282</t>
  </si>
  <si>
    <t>711</t>
  </si>
  <si>
    <t>Izolace proti vodě</t>
  </si>
  <si>
    <t>711141559RY2</t>
  </si>
  <si>
    <t>Izolace proti vlhk. vodorovná pásy přitavením 1 vrstva - včetně dod.</t>
  </si>
  <si>
    <t>Pás z SBS modifikovaného asfaltu s nosnou vložkou ze skleněné tkaniny. Pás je na horním povrchu opatřen jemným separačním posypem a na spodním separační PE fólií, tlouštka 4mm.</t>
  </si>
  <si>
    <t>Je určený pro parotěsnou a popřípadě pojistnou hydroizolační vrstvu plochých střech a pro izolaci spodní stavby proti zemní vlhkosti, gravitační i tlakové vodě (v kombinaci s jedním nebo dvěma dalšími pásy) a radonu.</t>
  </si>
  <si>
    <t xml:space="preserve"> včetně penetračního nátěru </t>
  </si>
  <si>
    <t>25,64*16,85*2*0,6282</t>
  </si>
  <si>
    <t>P2:2*2*0,6282</t>
  </si>
  <si>
    <t>711142559RY2</t>
  </si>
  <si>
    <t>Izolace proti vlhkosti svislá pásy přitavením 1 vrstva - včetně dod.</t>
  </si>
  <si>
    <t>2*86*2*0,6282</t>
  </si>
  <si>
    <t>711212002R00</t>
  </si>
  <si>
    <t xml:space="preserve">Hydroizolační povlak - nátěr nebo stěrka M+D </t>
  </si>
  <si>
    <t xml:space="preserve">Tekutá izolace  - 2 vrstvy rohy vyztuženy páskou. </t>
  </si>
  <si>
    <t>P4:5*0,6282</t>
  </si>
  <si>
    <t>obklady :</t>
  </si>
  <si>
    <t>-1,2*0,6*0,6282</t>
  </si>
  <si>
    <t>711R005</t>
  </si>
  <si>
    <t xml:space="preserve">Izolace prostupů </t>
  </si>
  <si>
    <t xml:space="preserve">Dle PD </t>
  </si>
  <si>
    <t>998711103R00</t>
  </si>
  <si>
    <t xml:space="preserve">Přesun hmot pro izolace proti vodě, výšky do 60 m </t>
  </si>
  <si>
    <t>7,0398*0,6282</t>
  </si>
  <si>
    <t>713</t>
  </si>
  <si>
    <t>Izolace tepelné</t>
  </si>
  <si>
    <t>713111125R00</t>
  </si>
  <si>
    <t xml:space="preserve">Izolace tepelné stropů rovných spodem, lepením </t>
  </si>
  <si>
    <t>713121111R00</t>
  </si>
  <si>
    <t xml:space="preserve">Izolace tepelná podlah na sucho, jednovrstvá </t>
  </si>
  <si>
    <t xml:space="preserve">včetně izolačního pásku mirelon kolem všech stěn </t>
  </si>
  <si>
    <t>713131130R00</t>
  </si>
  <si>
    <t xml:space="preserve">Izolace tepelná stěn vložením do konstrukce </t>
  </si>
  <si>
    <t xml:space="preserve">Nařezání izolace na potřebný rouzměr. Vložení izolace do stěny s dodávkou tepelné izolace. </t>
  </si>
  <si>
    <t>Včetně pomocného lešení o výšce podlahy do 1900 mm a pro zatížení do 1,5 kPa.</t>
  </si>
  <si>
    <t>102,126:8,5*3*0,6282</t>
  </si>
  <si>
    <t>1,1*3*0,6282</t>
  </si>
  <si>
    <t>6,4*3*0,6282</t>
  </si>
  <si>
    <t>713191100RT9</t>
  </si>
  <si>
    <t>Položení separační fólie včetně dodávky fólie</t>
  </si>
  <si>
    <t>324*0,6282</t>
  </si>
  <si>
    <t>998713103R00</t>
  </si>
  <si>
    <t xml:space="preserve">Přesun hmot pro izolace tepelné, výšky do 24 m </t>
  </si>
  <si>
    <t>2,1549*0,6282</t>
  </si>
  <si>
    <t>28375705R</t>
  </si>
  <si>
    <t>Deska izolační stabilizov. EPS 150  1000 x 500 mm</t>
  </si>
  <si>
    <t>P1:205*0,09*1,06*0,6282</t>
  </si>
  <si>
    <t>P3:52,5*0,12*1,06*0,6282</t>
  </si>
  <si>
    <t>P4:4,7*0,12*1,06*0,6282</t>
  </si>
  <si>
    <t>P5:53*0,12*1,06*0,6282</t>
  </si>
  <si>
    <t>63140115</t>
  </si>
  <si>
    <t>Deska minerální vlákno - kolmá TR80  tl. 100 mm</t>
  </si>
  <si>
    <t>izolace stropů :323,8*1,06*0,6282</t>
  </si>
  <si>
    <t>771</t>
  </si>
  <si>
    <t>Podlahy z dlaždic a obklady</t>
  </si>
  <si>
    <t>771212117R00</t>
  </si>
  <si>
    <t xml:space="preserve">Kladení dlažby keramické do TM </t>
  </si>
  <si>
    <t xml:space="preserve">dopřesněno dle požadavků investora </t>
  </si>
  <si>
    <t>771275106R00</t>
  </si>
  <si>
    <t xml:space="preserve">Obklad keram.schod.stupňů hladkých do tmele </t>
  </si>
  <si>
    <t>15*0,17*1,25*0,6282</t>
  </si>
  <si>
    <t>15*0,29*1,25*0,6282</t>
  </si>
  <si>
    <t>771475014R00</t>
  </si>
  <si>
    <t>Obklad soklíků keram.rovných, tmel,výška 10 cm včetně dodávky materialu</t>
  </si>
  <si>
    <t>včetně řezání pokládky a dodávky materialu</t>
  </si>
  <si>
    <t>101:(4,16+4,16+3,34+3,34)*0,6282</t>
  </si>
  <si>
    <t>odečtení otvorů :-1,65*0,6282</t>
  </si>
  <si>
    <t>-0,9*0,6282</t>
  </si>
  <si>
    <t>-1,5*0,6282</t>
  </si>
  <si>
    <t>102:(5,185+5,185+3,75+3,75)*0,6282</t>
  </si>
  <si>
    <t>odečtení otvorů :-1,2*2*0,6282</t>
  </si>
  <si>
    <t>103:(3,6+3,6+2,985+2,985)*0,6282</t>
  </si>
  <si>
    <t>odečtení otvorů :-0,9*0,6282</t>
  </si>
  <si>
    <t>-1,2*2*0,6282</t>
  </si>
  <si>
    <t>104:(4,2+2,1+2,1+0,5+2,1+1,8)*0,6282</t>
  </si>
  <si>
    <t>odečtení otvorů :-1,5*2*0,6282</t>
  </si>
  <si>
    <t>105:(7,3+1,4+1,6+0,7+1,7+2+1,2+1,3+0,7)*0,6282</t>
  </si>
  <si>
    <t>odečtení otvorů :-1*3*0,6282</t>
  </si>
  <si>
    <t>-0,8*0,6282</t>
  </si>
  <si>
    <t>105a:(4+4,45+4+2,3+2+2,3)*0,6282</t>
  </si>
  <si>
    <t>odečtení otvorů :-0,8*0,6282</t>
  </si>
  <si>
    <t>106:(7,1+7,1+1,335+1,335)*0,6282</t>
  </si>
  <si>
    <t>odečtení otvorů :-1*0,6282</t>
  </si>
  <si>
    <t>-0,9*3*0,6282</t>
  </si>
  <si>
    <t>108:(2,6+2,6+1,125+1,125)*0,6282</t>
  </si>
  <si>
    <t>odečtení otvorů :-0,9*2*0,6282</t>
  </si>
  <si>
    <t>109:</t>
  </si>
  <si>
    <t>110:(5,775+5,775+3,09+3,09)*0,6282</t>
  </si>
  <si>
    <t>odečtení otvorů :-1,5*0,6282</t>
  </si>
  <si>
    <t>-0,9*2*0,6282</t>
  </si>
  <si>
    <t>111:(5,775+5,775+3,09+3,09)*0,6282</t>
  </si>
  <si>
    <t>odečtení otvorů :</t>
  </si>
  <si>
    <t>112:(2,6+2,6+4,87+4,87)*0,6282</t>
  </si>
  <si>
    <t>113:(3,585+3,585+1,2+1,2)*0,6282</t>
  </si>
  <si>
    <t>114:(9,1+3,7+1,3+2,5+7,8+1,2)*0,6282</t>
  </si>
  <si>
    <t>odečtení otvorů :-0,7*10*0,6282</t>
  </si>
  <si>
    <t>115:(1,185+1,185+2,435+2,435)*0,6282</t>
  </si>
  <si>
    <t>odečtení otvorů :-0,7*0,6282</t>
  </si>
  <si>
    <t>116-120:(1,2+1,2+2,435+2,435)*5*0,6282</t>
  </si>
  <si>
    <t>odečtení otvorů :-0,7*5*0,6282</t>
  </si>
  <si>
    <t>121 a 123:(2,765+2,765+1,16+1,16)*2*0,6282</t>
  </si>
  <si>
    <t>odečtení otvorů :-0,7*2*0,6282</t>
  </si>
  <si>
    <t>122:(2,765+2,765+1,225+1,225)*0,6282</t>
  </si>
  <si>
    <t>124:(1,6+2+0,8+0,5+0,675+1,305)*0,6282</t>
  </si>
  <si>
    <t>125:(1,58+1,58+1,6+1,6)*0,6282</t>
  </si>
  <si>
    <t>126:(7,51+7,51+1,25+1,25)*0,6282</t>
  </si>
  <si>
    <t>-0,7*6*0,6282</t>
  </si>
  <si>
    <t>127:(1,19+1,19+2,335+2,335)*0,6282</t>
  </si>
  <si>
    <t>128-131:(1,15+1,15+2,335+2,335)*4*0,6282</t>
  </si>
  <si>
    <t>odečtení otvorů :-0,7*4*0,6282</t>
  </si>
  <si>
    <t>132:(1,22+1,22+2,335+2,335)*0,6282</t>
  </si>
  <si>
    <t>133:(4,1+4,1+1,2+1,2)*0,6282</t>
  </si>
  <si>
    <t>-0,7*5*0,6282</t>
  </si>
  <si>
    <t>134-136:(1,3+1,3+2,3+2,3)*3*0,6282</t>
  </si>
  <si>
    <t>odečtení otvorů :-0,7*3*0,6282</t>
  </si>
  <si>
    <t>137-138:(2,1+2,1+1,2+1,2)*2*0,6282</t>
  </si>
  <si>
    <t>139:(3,9+3,9+1,1+1,1)*0,6282</t>
  </si>
  <si>
    <t>-0,7*3*0,6282</t>
  </si>
  <si>
    <t>140-141:(1,15+1,15+1,935+1,935)*2*0,6282</t>
  </si>
  <si>
    <t>142:(1,935+1,935+1,27+1,27)*0,6282</t>
  </si>
  <si>
    <t>143:(4,025+1,6+2,3+1,215+1,185+1,4+0,6+1,4)*0,6282</t>
  </si>
  <si>
    <t>144:(2,76+2,76+1,7+1,7)*0,6282</t>
  </si>
  <si>
    <t>145:(1,41+1,41+1,2+1,2)*0,6282</t>
  </si>
  <si>
    <t>146:(5,475+5,475+5,235+5,235)*0,6282</t>
  </si>
  <si>
    <t>(0,4+2,3+0,4+0,1+0,4+2,3+0,4+0,1)*0,6282</t>
  </si>
  <si>
    <t>-2,4*0,6282</t>
  </si>
  <si>
    <t>147:(2,96+2,96+5,235+5,235)*0,6282</t>
  </si>
  <si>
    <t>998771103R00</t>
  </si>
  <si>
    <t xml:space="preserve">Přesun hmot pro podlahy z dlaždic, výšky do 24 m </t>
  </si>
  <si>
    <t>5,2698*0,6282</t>
  </si>
  <si>
    <t>59764203</t>
  </si>
  <si>
    <t>Dlažba matná 300x300x9 mm</t>
  </si>
  <si>
    <t>202,1*1,06*0,6282</t>
  </si>
  <si>
    <t>59764206</t>
  </si>
  <si>
    <t>Dlažba matná 330x330 mm</t>
  </si>
  <si>
    <t>4,6*1,06*0,6282</t>
  </si>
  <si>
    <t>597642070</t>
  </si>
  <si>
    <t>Dlažba matná 600x600x9</t>
  </si>
  <si>
    <t>44,4*1,06*0,6282</t>
  </si>
  <si>
    <t>776</t>
  </si>
  <si>
    <t>Podlahy povlakové</t>
  </si>
  <si>
    <t>7761212.</t>
  </si>
  <si>
    <t>Samonivelační stěrka + penetrace vč dod</t>
  </si>
  <si>
    <t>M2</t>
  </si>
  <si>
    <t>Samonivelační stěrka - 1-komponentní, samonivelační podlahový potěr, s možností strojní aplikace, pro vyrovnání a vyhlazení vnitřních ploch před konečnou úpravou povrchu, splňující požadavky ČSN EN 13813 na potěrové materiály a podlahové potěry: CT-C25-F6-AR1-B1,5.</t>
  </si>
  <si>
    <t xml:space="preserve">předpoklad je  tl   10 mm </t>
  </si>
  <si>
    <t>útováno  bude dle skutečnsti na stavbě</t>
  </si>
  <si>
    <t>53*0,6282</t>
  </si>
  <si>
    <t>776421100RU1</t>
  </si>
  <si>
    <t>Lepení podlahových soklíků z PVC a vinylu včetně dodávky soklíku PVC</t>
  </si>
  <si>
    <t>P5:</t>
  </si>
  <si>
    <t>776521200RV1</t>
  </si>
  <si>
    <t>Lepení povlakových podlah z dílců PVC a CV (vinyl) včetně vinylové podlahoviny tl. 2 mm</t>
  </si>
  <si>
    <t>P5:(8,2+29,3+15,5)*0,6282</t>
  </si>
  <si>
    <t>776996110R00</t>
  </si>
  <si>
    <t xml:space="preserve">Napuštění povlakových podlah pastou </t>
  </si>
  <si>
    <t>51*0,6282</t>
  </si>
  <si>
    <t>998776103R00</t>
  </si>
  <si>
    <t xml:space="preserve">Přesun hmot pro podlahy povlakové, výšky do 24 m </t>
  </si>
  <si>
    <t>0,2213*0,6282</t>
  </si>
  <si>
    <t>781</t>
  </si>
  <si>
    <t>Obklady keramické</t>
  </si>
  <si>
    <t>781101210R00</t>
  </si>
  <si>
    <t xml:space="preserve">Penetrace podkladu pod obklady </t>
  </si>
  <si>
    <t>781111115R00</t>
  </si>
  <si>
    <t xml:space="preserve">Otvor v obkladačce diamant.korunkou prům.do 30 mm </t>
  </si>
  <si>
    <t>(6+3+3)*0,6282</t>
  </si>
  <si>
    <t>781111116R00</t>
  </si>
  <si>
    <t xml:space="preserve">Otvor v obkladačce diamant.korunkou prům.do 90 mm </t>
  </si>
  <si>
    <t>781111131R00</t>
  </si>
  <si>
    <t xml:space="preserve">Vyplnění dilatačních spár tmelem </t>
  </si>
  <si>
    <t>109:(0,845+0,845+1,86+1,86)*0,6282</t>
  </si>
  <si>
    <t>781497111RS1</t>
  </si>
  <si>
    <t>Lišta hliníková ukončovacích k obkladům profil RB, pro tloušťku obkladu 6 mm</t>
  </si>
  <si>
    <t>781475120R01</t>
  </si>
  <si>
    <t xml:space="preserve">Obklad vnitřní stěn keramický, do tmele </t>
  </si>
  <si>
    <t>obklad paratetů v koupelně předpoklad :</t>
  </si>
  <si>
    <t>144:0,4*1,2*0,6282</t>
  </si>
  <si>
    <t>998781103R00</t>
  </si>
  <si>
    <t xml:space="preserve">Přesun hmot pro obklady keramické, výšky do 24 m </t>
  </si>
  <si>
    <t>0,8463*0,6282</t>
  </si>
  <si>
    <t>597813746R</t>
  </si>
  <si>
    <t>Obkládačka 20x60</t>
  </si>
  <si>
    <t>32*1,06*0,6282</t>
  </si>
  <si>
    <t>144:0,4*1,2*1,06*0,6282</t>
  </si>
  <si>
    <t>783</t>
  </si>
  <si>
    <t>Nátěry</t>
  </si>
  <si>
    <t>783812100R00</t>
  </si>
  <si>
    <t xml:space="preserve">Nátěr olejový omítek stěn 2x + 1x email </t>
  </si>
  <si>
    <t>stěny výtahu :1,8*2*2*0,6282</t>
  </si>
  <si>
    <t>783814120R00</t>
  </si>
  <si>
    <t xml:space="preserve">Nátěr olejový betonových povrchů 2x + 1x email </t>
  </si>
  <si>
    <t xml:space="preserve">otěruvzdorný </t>
  </si>
  <si>
    <t>výtah :2*2*0,6282</t>
  </si>
  <si>
    <t>784</t>
  </si>
  <si>
    <t>Malby</t>
  </si>
  <si>
    <t>784195112R00</t>
  </si>
  <si>
    <t xml:space="preserve">Malba bílá, bez penetrace, 2 x </t>
  </si>
  <si>
    <t>Stropy:</t>
  </si>
  <si>
    <t>784R0012</t>
  </si>
  <si>
    <t>Malba sádrokartonových konstrukcí se strukturou štuku</t>
  </si>
  <si>
    <t>103 1NP  ZPŮSOBILÉ</t>
  </si>
  <si>
    <t>výtahová šachta :2,2*4*1,65*0,3718</t>
  </si>
  <si>
    <t>2,2*4*3,05*0,3718</t>
  </si>
  <si>
    <t>8,5*3*0,3718</t>
  </si>
  <si>
    <t>11*3*0,3718</t>
  </si>
  <si>
    <t>8,8*3*0,3718</t>
  </si>
  <si>
    <t>4*3*0,3718</t>
  </si>
  <si>
    <t>5,3*3*0,3718</t>
  </si>
  <si>
    <t>2,2*3*0,3718</t>
  </si>
  <si>
    <t>4,2*3*0,3718</t>
  </si>
  <si>
    <t>1,7*3*0,3718</t>
  </si>
  <si>
    <t>odečtení otvorů:-0,9*2,02*5*0,3718</t>
  </si>
  <si>
    <t>-0,7*2,02*2*0,3718</t>
  </si>
  <si>
    <t>-1,5*2,13*0,3718</t>
  </si>
  <si>
    <t>8,5*3*2*0,3718</t>
  </si>
  <si>
    <t>1,1*3*2*0,3718</t>
  </si>
  <si>
    <t>2,5*3*0,3718</t>
  </si>
  <si>
    <t>2,3*3*2*0,3718</t>
  </si>
  <si>
    <t>6,4*3*2*0,3718</t>
  </si>
  <si>
    <t>odečtení otvorů :-1*2,02*0,3718</t>
  </si>
  <si>
    <t>za hydrant:3*0,55*0,3718</t>
  </si>
  <si>
    <t>0,8*3*2*0,3718</t>
  </si>
  <si>
    <t>1np obvod :6*3*0,3718</t>
  </si>
  <si>
    <t>16,85*3*0,3718</t>
  </si>
  <si>
    <t>25,64*3*0,3718</t>
  </si>
  <si>
    <t>15,35*3*0,3718</t>
  </si>
  <si>
    <t>19,405*3*0,3718</t>
  </si>
  <si>
    <t>2*3*0,3718</t>
  </si>
  <si>
    <t>odečtení otvorů :-1,5*1,5*0,3718</t>
  </si>
  <si>
    <t>-2,4*1,5*0,3718</t>
  </si>
  <si>
    <t>-1,2*0,6*5*0,3718</t>
  </si>
  <si>
    <t>-0,6*0,6*3*0,3718</t>
  </si>
  <si>
    <t>-1,2*1,5*0,3718</t>
  </si>
  <si>
    <t>-1,5*0,6*2*0,3718</t>
  </si>
  <si>
    <t>-1,79*2,3*0,3718</t>
  </si>
  <si>
    <t>vnitřní nosné :5,3*3*0,3718</t>
  </si>
  <si>
    <t>9*3*0,3718</t>
  </si>
  <si>
    <t>7,1*3*0,3718</t>
  </si>
  <si>
    <t>odečtení otvorů :-0,9*2,02*2*0,3718</t>
  </si>
  <si>
    <t>24*0,3718</t>
  </si>
  <si>
    <t>7*0,3718</t>
  </si>
  <si>
    <t>1*0,3718</t>
  </si>
  <si>
    <t>44*0,3718</t>
  </si>
  <si>
    <t>10*0,3718</t>
  </si>
  <si>
    <t>15*0,3718</t>
  </si>
  <si>
    <t>4*0,3718</t>
  </si>
  <si>
    <t>8*0,3718</t>
  </si>
  <si>
    <t>3,1*0,25*0,26*0,3718</t>
  </si>
  <si>
    <t>1,5*0,25*0,26*0,3718</t>
  </si>
  <si>
    <t>1,8*0,25*0,26*0,3718</t>
  </si>
  <si>
    <t>překald výtahu :0,2*0,2*1,5*3*0,3718</t>
  </si>
  <si>
    <t>0,18*0,3718</t>
  </si>
  <si>
    <t>U160:1,8*18,8/1000*4*0,3718</t>
  </si>
  <si>
    <t>L150:1,8*23/1000*2*0,3718</t>
  </si>
  <si>
    <t>HEA 260:3,1*68,8/1000*0,3718</t>
  </si>
  <si>
    <t>127-132:2,4*3*5*0,3718</t>
  </si>
  <si>
    <t>7,6*3*0,3718</t>
  </si>
  <si>
    <t>odečtení otvorů :-0,7*2,02*6*0,3718</t>
  </si>
  <si>
    <t>146:2,1*3*0,3718</t>
  </si>
  <si>
    <t>0,5*3*2*0,3718</t>
  </si>
  <si>
    <t>102:3,75*3*2*0,3718</t>
  </si>
  <si>
    <t>2*3*2*0,3718</t>
  </si>
  <si>
    <t>odečtení otvorů :-0,7*2,02*3*0,3718</t>
  </si>
  <si>
    <t>137-138:4,2*3*0,3718</t>
  </si>
  <si>
    <t>1,2*3*0,3718</t>
  </si>
  <si>
    <t>133-136:3,6*3*2*0,3718</t>
  </si>
  <si>
    <t>4,1*3*0,3718</t>
  </si>
  <si>
    <t>112:7,1*3*0,3718</t>
  </si>
  <si>
    <t>2,6*3*2*0,3718</t>
  </si>
  <si>
    <t>0,675*3*0,3718</t>
  </si>
  <si>
    <t>0,5*3*0,3718</t>
  </si>
  <si>
    <t>0,845*3*0,3718</t>
  </si>
  <si>
    <t>odečtení otvorů :-0,9*2,02*0,3718</t>
  </si>
  <si>
    <t>-0,8*2,02*0,3718</t>
  </si>
  <si>
    <t>124:0,675*3*0,3718</t>
  </si>
  <si>
    <t>1,6*3*0,3718</t>
  </si>
  <si>
    <t>3,6*3*0,3718</t>
  </si>
  <si>
    <t>115-120:7,9*3*0,3718</t>
  </si>
  <si>
    <t>2,5*3*6*0,3718</t>
  </si>
  <si>
    <t>121-123:3,7*3*0,3718</t>
  </si>
  <si>
    <t>2,8*3*2*0,3718</t>
  </si>
  <si>
    <t>1,215*3*2*0,3718</t>
  </si>
  <si>
    <t>odečtení otvorů :-0,8*2,02*0,3718</t>
  </si>
  <si>
    <t>143:5,3*3*0,3718</t>
  </si>
  <si>
    <t>1,3*3*0,3718</t>
  </si>
  <si>
    <t>2,8*3*0,3718</t>
  </si>
  <si>
    <t>2,3*3*0,3718</t>
  </si>
  <si>
    <t>-0,8*2,02*2*0,3718</t>
  </si>
  <si>
    <t>101:3,34*3*0,3718</t>
  </si>
  <si>
    <t>odečtení otvorů :-1,5*2,13*0,3718</t>
  </si>
  <si>
    <t>140:2*3*0,3718</t>
  </si>
  <si>
    <t>106:1,4*3*0,3718</t>
  </si>
  <si>
    <t>145:1,1*1,5*0,3718</t>
  </si>
  <si>
    <t>109:0,845*1,5*0,3718</t>
  </si>
  <si>
    <t>143:8,2*0,3718</t>
  </si>
  <si>
    <t>146:29,3*0,3718</t>
  </si>
  <si>
    <t>147:15,5*0,3718</t>
  </si>
  <si>
    <t>105:25,6*0,3718</t>
  </si>
  <si>
    <t>150*0,3718</t>
  </si>
  <si>
    <t>105:0,16*2*0,3718</t>
  </si>
  <si>
    <t>0,2*2*0,3718</t>
  </si>
  <si>
    <t>112:0,26*2,6*0,3718</t>
  </si>
  <si>
    <t>0,3*2,6*0,3718</t>
  </si>
  <si>
    <t>144:1,7*2,6*0,3718</t>
  </si>
  <si>
    <t>pilířek 104:2,94*0,4*0,45*0,3718</t>
  </si>
  <si>
    <t>144:4,7*0,3718</t>
  </si>
  <si>
    <t>145:1,3*0,3718</t>
  </si>
  <si>
    <t>0,1354*0,3718</t>
  </si>
  <si>
    <t>0,1501*0,3718</t>
  </si>
  <si>
    <t>0,0462*0,3718</t>
  </si>
  <si>
    <t>0,2844*0,3718</t>
  </si>
  <si>
    <t>0,2237*0,3718</t>
  </si>
  <si>
    <t>2*0,3718</t>
  </si>
  <si>
    <t>zalivkový beton stropních kcí, dobetonávky, podkladní beton uložení stropních panelů pro všechny patra :4,88*0,3718</t>
  </si>
  <si>
    <t>nadbetonávka filigranových desek :9,25*0,3718</t>
  </si>
  <si>
    <t>ŽB VĚNCE A PRŮVLAKY dle statiky :9,8*0,3718</t>
  </si>
  <si>
    <t>žb věnce a průvlaky :0,886*0,3718</t>
  </si>
  <si>
    <t>ramena :2*0,3718</t>
  </si>
  <si>
    <t>podesta :1*0,3718</t>
  </si>
  <si>
    <t>0,9880*0,3718</t>
  </si>
  <si>
    <t>nadbetonávky filigránových desek B 500:0,64*0,3718</t>
  </si>
  <si>
    <t>28*0,3718</t>
  </si>
  <si>
    <t>20*0,3718</t>
  </si>
  <si>
    <t>316*0,3718</t>
  </si>
  <si>
    <t>45,5*0,3718</t>
  </si>
  <si>
    <t>101:13,9*0,3718</t>
  </si>
  <si>
    <t>102:19,4*0,3718</t>
  </si>
  <si>
    <t>103:10,7*0,3718</t>
  </si>
  <si>
    <t>104:8,5*0,3718</t>
  </si>
  <si>
    <t>105:23,1*0,3718</t>
  </si>
  <si>
    <t>105a:8,6*0,3718</t>
  </si>
  <si>
    <t>106:10*0,3718</t>
  </si>
  <si>
    <t>107:2,9*0,3718</t>
  </si>
  <si>
    <t>108:3*0,3718</t>
  </si>
  <si>
    <t>109:1,8*0,3718</t>
  </si>
  <si>
    <t>110:18*0,3718</t>
  </si>
  <si>
    <t>111:20,9*0,3718</t>
  </si>
  <si>
    <t>112:12,3*0,3718</t>
  </si>
  <si>
    <t>113:4*0,3718</t>
  </si>
  <si>
    <t>114:14,2*0,3718</t>
  </si>
  <si>
    <t>115-120:2,9*6*0,3718</t>
  </si>
  <si>
    <t>121-123:3,2*3*0,3718</t>
  </si>
  <si>
    <t>124:2,6*0,3718</t>
  </si>
  <si>
    <t>125:2,5*0,3718</t>
  </si>
  <si>
    <t>126:9,4*0,3718</t>
  </si>
  <si>
    <t>127:2,8*0,3718</t>
  </si>
  <si>
    <t>128-131:2,7*4*0,3718</t>
  </si>
  <si>
    <t>132:2,8*0,3718</t>
  </si>
  <si>
    <t>133:4,9*0,3718</t>
  </si>
  <si>
    <t>134-136:2,9*3*0,3718</t>
  </si>
  <si>
    <t>137:2,4*0,3718</t>
  </si>
  <si>
    <t>138:2,5*0,3718</t>
  </si>
  <si>
    <t>139:4,2*0,3718</t>
  </si>
  <si>
    <t>140-141:2,3*2*0,3718</t>
  </si>
  <si>
    <t>142:2,5*0,3718</t>
  </si>
  <si>
    <t>147:0,9*2,02*0,3718</t>
  </si>
  <si>
    <t>1,5*1,5*0,3718</t>
  </si>
  <si>
    <t>146:0,9*2,02*0,3718</t>
  </si>
  <si>
    <t>2,4*1,5*0,3718</t>
  </si>
  <si>
    <t>143:0,8*2,02*2*0,3718</t>
  </si>
  <si>
    <t>144:1,2*0,6*0,3718</t>
  </si>
  <si>
    <t>0,8*2,02*0,3718</t>
  </si>
  <si>
    <t>145:0,8*2,02*0,3718</t>
  </si>
  <si>
    <t>126:0,7*2,02*6*0,3718</t>
  </si>
  <si>
    <t>0,9*2,02*0,3718</t>
  </si>
  <si>
    <t>0,6*0,6*0,3718</t>
  </si>
  <si>
    <t>127-132:0,7*2,02*6*0,3718</t>
  </si>
  <si>
    <t>105:0,8*2,02*0,3718</t>
  </si>
  <si>
    <t>1*2,02*0,3718</t>
  </si>
  <si>
    <t>140-142:0,7*2,02*3*0,3718</t>
  </si>
  <si>
    <t>139:0,7*2,02*3*0,3718</t>
  </si>
  <si>
    <t>104:1,5*2,13*0,3718</t>
  </si>
  <si>
    <t>102:0,9*2,02*0,3718</t>
  </si>
  <si>
    <t>1,2*0,6*2*0,3718</t>
  </si>
  <si>
    <t>101:1,79*2,3*0,3718</t>
  </si>
  <si>
    <t>0,9*2,02*2*0,3718</t>
  </si>
  <si>
    <t>1,5*2,13*0,3718</t>
  </si>
  <si>
    <t>103:0,9*2,02*0,3718</t>
  </si>
  <si>
    <t>134-136:0,7*2,02*3*0,3718</t>
  </si>
  <si>
    <t>133:0,7*2,02*5*0,3718</t>
  </si>
  <si>
    <t>113:0,9*2,02*0,3718</t>
  </si>
  <si>
    <t>106:0,9*2,02*3*0,3718</t>
  </si>
  <si>
    <t>110:1,5*0,6*0,3718</t>
  </si>
  <si>
    <t>108-109:0,9*2,02*2*0,3718</t>
  </si>
  <si>
    <t>111:0,9*2,02*0,3718</t>
  </si>
  <si>
    <t>1,5*0,6*0,3718</t>
  </si>
  <si>
    <t>112:1,2*1,5*0,3718</t>
  </si>
  <si>
    <t>124-125:0,7*2,02*2*0,3718</t>
  </si>
  <si>
    <t>114:0,7*2,02*11*0,3718</t>
  </si>
  <si>
    <t>115-120:0,7*2,02*6*0,3718</t>
  </si>
  <si>
    <t>121-123:0,7*2,02*3*0,3718</t>
  </si>
  <si>
    <t>105a:0,8*2,02*0,3718</t>
  </si>
  <si>
    <t>schodiště a mezipodesty :59*0,3718</t>
  </si>
  <si>
    <t>75*0,3718</t>
  </si>
  <si>
    <t>109:(0,845+0,845+1,86+1,86)*1,4*0,3718</t>
  </si>
  <si>
    <t>144:(2,76+2,76+1,7+1,7)*2*0,3718</t>
  </si>
  <si>
    <t>145:(1,41+1,41+1,2+1,2)*1,4*0,3718</t>
  </si>
  <si>
    <t>101:(4,16+4,16+3,34+3,34)*2,6*0,3718</t>
  </si>
  <si>
    <t>102:(5,185+5,185+3,75+3,75)*2,6*0,3718</t>
  </si>
  <si>
    <t>103:(3,6+3,6+2,985+2,985)*2,6*0,3718</t>
  </si>
  <si>
    <t>104:(4,2+2,1+2,1+0,5+2,1+1,8)*2,6*0,3718</t>
  </si>
  <si>
    <t>105:(7,3+1,4+1,6+0,7+1,7+2+1,2+1,3+0,7)*2,6*0,3718</t>
  </si>
  <si>
    <t>105a:(4+4,45+4+2,3+2+2,3)*3*0,3718</t>
  </si>
  <si>
    <t>106:(7,1+7,1+1,335+1,335)*2,6*0,3718</t>
  </si>
  <si>
    <t>108:(2,6+2,6+1,125+1,125)*2,6*0,3718</t>
  </si>
  <si>
    <t>109:(0,845+0,845+1,86+1,86)*1,2*0,3718</t>
  </si>
  <si>
    <t>110:(5,775+5,775+3,09+3,09)*2,6*0,3718</t>
  </si>
  <si>
    <t>111:(5,775+5,775+3,09+3,09)*2,6*0,3718</t>
  </si>
  <si>
    <t>112:(2,6+2,6+4,87+4,87)*2,6*0,3718</t>
  </si>
  <si>
    <t>113:(3,585+3,585+1,2+1,2)*2,6*0,3718</t>
  </si>
  <si>
    <t>114:(9,1+3,7+1,3+2,5+7,8+1,2)*2,6*0,3718</t>
  </si>
  <si>
    <t>-0,9*2,02*0,3718</t>
  </si>
  <si>
    <t>115:(1,185+1,185+2,435+2,435)*2,6*0,3718</t>
  </si>
  <si>
    <t>116-120:(1,2+1,2+2,435+2,435)*2,6*5*0,3718</t>
  </si>
  <si>
    <t>121 a 123:(2,765+2,765+1,16+1,16)*2,6*2*0,3718</t>
  </si>
  <si>
    <t>122:(2,765+2,765+1,225+1,225)*2,6*0,3718</t>
  </si>
  <si>
    <t>124:(1,6+2+0,8+0,5+0,675+1,305)*2,6*0,3718</t>
  </si>
  <si>
    <t>125:(1,58+1,58+1,6+1,6)*2,6*0,3718</t>
  </si>
  <si>
    <t>126:(7,51+7,51+1,25+1,25)*2,6*0,3718</t>
  </si>
  <si>
    <t>127:(1,19+1,19+2,335+2,335)*2,6*0,3718</t>
  </si>
  <si>
    <t>128-131:(1,15+1,15+2,335+2,335)*2,6*4*0,3718</t>
  </si>
  <si>
    <t>132:(1,22+1,22+2,335+2,335)*2,6*0,3718</t>
  </si>
  <si>
    <t>133:(4,1+4,1+1,2+1,2)*2,6*0,3718</t>
  </si>
  <si>
    <t>134-136:(1,3+1,3+2,3+2,3)*2,6*3*0,3718</t>
  </si>
  <si>
    <t>137-138:(2,1+2,1+1,2+1,2)*2,6*2*0,3718</t>
  </si>
  <si>
    <t>139:(3,9+3,9+1,1+1,1)*2,6*0,3718</t>
  </si>
  <si>
    <t>140-141:(1,15+1,15+1,935+1,935)*2,6*2*0,3718</t>
  </si>
  <si>
    <t>142:(1,935+1,935+1,27+1,27)*2,6*0,3718</t>
  </si>
  <si>
    <t>143:(4,025+1,6+2,3+1,215+1,185+1,4+0,6+1,4)*2,6*0,3718</t>
  </si>
  <si>
    <t>144:(2,76+2,76+1,7+1,7)*0,6*0,3718</t>
  </si>
  <si>
    <t>145:(1,41+1,41+1,2+1,2)*1,2*0,3718</t>
  </si>
  <si>
    <t>146:(5,475+5,475+5,235+5,235)*2,6*0,3718</t>
  </si>
  <si>
    <t>(0,4+2,3+0,4+0,1+0,4+2,3+0,4+0,1)*2,6*0,3718</t>
  </si>
  <si>
    <t>147:(2,96+2,96+5,235+5,235)*2,6*0,3718</t>
  </si>
  <si>
    <t>1,2*0,6*5*0,3718</t>
  </si>
  <si>
    <t>0,6*0,6*3*0,3718</t>
  </si>
  <si>
    <t>1,2*1,5*0,3718</t>
  </si>
  <si>
    <t>1,5*0,6*2*0,3718</t>
  </si>
  <si>
    <t>1,79*2,3*0,3718</t>
  </si>
  <si>
    <t>25,64*16,85*0,05*0,3718</t>
  </si>
  <si>
    <t>-1,2*19*0,05*0,3718</t>
  </si>
  <si>
    <t>P1:205*1/1000*0,3718</t>
  </si>
  <si>
    <t>P3:52,5*1/1000*0,3718</t>
  </si>
  <si>
    <t>P4:4,7*1/1000*0,3718</t>
  </si>
  <si>
    <t>P1:205*0,08*0,3718</t>
  </si>
  <si>
    <t>P3:52,5*0,05*0,3718</t>
  </si>
  <si>
    <t>P4:4,7*0,05*0,3718</t>
  </si>
  <si>
    <t>P5:53*0,3718</t>
  </si>
  <si>
    <t>90*0,3718</t>
  </si>
  <si>
    <t>P1:205*0,3718</t>
  </si>
  <si>
    <t>P3:52,5*0,3718</t>
  </si>
  <si>
    <t>P4:4,7*0,3718</t>
  </si>
  <si>
    <t>323,8000*0,3718</t>
  </si>
  <si>
    <t>3*0,3718</t>
  </si>
  <si>
    <t>698,8347*0,3718</t>
  </si>
  <si>
    <t>25,64*16,85*2*0,3718</t>
  </si>
  <si>
    <t>P2:2*2*0,3718</t>
  </si>
  <si>
    <t>2*86*2*0,3718</t>
  </si>
  <si>
    <t>P4:5*0,3718</t>
  </si>
  <si>
    <t>-1,2*0,6*0,3718</t>
  </si>
  <si>
    <t>7,0398*0,3718</t>
  </si>
  <si>
    <t>323,8*0,3718</t>
  </si>
  <si>
    <t>102,126:8,5*3*0,3718</t>
  </si>
  <si>
    <t>1,1*3*0,3718</t>
  </si>
  <si>
    <t>6,4*3*0,3718</t>
  </si>
  <si>
    <t>324*0,3718</t>
  </si>
  <si>
    <t>P1:205*0,09*1,06*0,3718</t>
  </si>
  <si>
    <t>P3:52,5*0,12*1,06*0,3718</t>
  </si>
  <si>
    <t>P4:4,7*0,12*1,06*0,3718</t>
  </si>
  <si>
    <t>P5:53*0,12*1,06*0,3718</t>
  </si>
  <si>
    <t>izolace stropů :323,8*1,06*0,3718</t>
  </si>
  <si>
    <t>15*0,17*1,25*0,3718</t>
  </si>
  <si>
    <t>15*0,29*1,25*0,3718</t>
  </si>
  <si>
    <t>101:(4,16+4,16+3,34+3,34)*0,3718</t>
  </si>
  <si>
    <t>odečtení otvorů :-1,65*0,3718</t>
  </si>
  <si>
    <t>-0,9*0,3718</t>
  </si>
  <si>
    <t>-1,5*0,3718</t>
  </si>
  <si>
    <t>102:(5,185+5,185+3,75+3,75)*0,3718</t>
  </si>
  <si>
    <t>odečtení otvorů :-1,2*2*0,3718</t>
  </si>
  <si>
    <t>103:(3,6+3,6+2,985+2,985)*0,3718</t>
  </si>
  <si>
    <t>odečtení otvorů :-0,9*0,3718</t>
  </si>
  <si>
    <t>-1,2*2*0,3718</t>
  </si>
  <si>
    <t>104:(4,2+2,1+2,1+0,5+2,1+1,8)*0,3718</t>
  </si>
  <si>
    <t>odečtení otvorů :-1,5*2*0,3718</t>
  </si>
  <si>
    <t>105:(7,3+1,4+1,6+0,7+1,7+2+1,2+1,3+0,7)*0,3718</t>
  </si>
  <si>
    <t>odečtení otvorů :-1*3*0,3718</t>
  </si>
  <si>
    <t>-0,8*0,3718</t>
  </si>
  <si>
    <t>105a:(4+4,45+4+2,3+2+2,3)*0,3718</t>
  </si>
  <si>
    <t>odečtení otvorů :-0,8*0,3718</t>
  </si>
  <si>
    <t>106:(7,1+7,1+1,335+1,335)*0,3718</t>
  </si>
  <si>
    <t>odečtení otvorů :-1*0,3718</t>
  </si>
  <si>
    <t>-0,9*3*0,3718</t>
  </si>
  <si>
    <t>108:(2,6+2,6+1,125+1,125)*0,3718</t>
  </si>
  <si>
    <t>odečtení otvorů :-0,9*2*0,3718</t>
  </si>
  <si>
    <t>110:(5,775+5,775+3,09+3,09)*0,3718</t>
  </si>
  <si>
    <t>odečtení otvorů :-1,5*0,3718</t>
  </si>
  <si>
    <t>-0,9*2*0,3718</t>
  </si>
  <si>
    <t>111:(5,775+5,775+3,09+3,09)*0,3718</t>
  </si>
  <si>
    <t>112:(2,6+2,6+4,87+4,87)*0,3718</t>
  </si>
  <si>
    <t>113:(3,585+3,585+1,2+1,2)*0,3718</t>
  </si>
  <si>
    <t>114:(9,1+3,7+1,3+2,5+7,8+1,2)*0,3718</t>
  </si>
  <si>
    <t>odečtení otvorů :-0,7*10*0,3718</t>
  </si>
  <si>
    <t>115:(1,185+1,185+2,435+2,435)*0,3718</t>
  </si>
  <si>
    <t>odečtení otvorů :-0,7*0,3718</t>
  </si>
  <si>
    <t>116-120:(1,2+1,2+2,435+2,435)*5*0,3718</t>
  </si>
  <si>
    <t>odečtení otvorů :-0,7*5*0,3718</t>
  </si>
  <si>
    <t>121 a 123:(2,765+2,765+1,16+1,16)*2*0,3718</t>
  </si>
  <si>
    <t>odečtení otvorů :-0,7*2*0,3718</t>
  </si>
  <si>
    <t>122:(2,765+2,765+1,225+1,225)*0,3718</t>
  </si>
  <si>
    <t>124:(1,6+2+0,8+0,5+0,675+1,305)*0,3718</t>
  </si>
  <si>
    <t>125:(1,58+1,58+1,6+1,6)*0,3718</t>
  </si>
  <si>
    <t>126:(7,51+7,51+1,25+1,25)*0,3718</t>
  </si>
  <si>
    <t>-0,7*6*0,3718</t>
  </si>
  <si>
    <t>127:(1,19+1,19+2,335+2,335)*0,3718</t>
  </si>
  <si>
    <t>128-131:(1,15+1,15+2,335+2,335)*4*0,3718</t>
  </si>
  <si>
    <t>odečtení otvorů :-0,7*4*0,3718</t>
  </si>
  <si>
    <t>132:(1,22+1,22+2,335+2,335)*0,3718</t>
  </si>
  <si>
    <t>133:(4,1+4,1+1,2+1,2)*0,3718</t>
  </si>
  <si>
    <t>-0,7*5*0,3718</t>
  </si>
  <si>
    <t>134-136:(1,3+1,3+2,3+2,3)*3*0,3718</t>
  </si>
  <si>
    <t>odečtení otvorů :-0,7*3*0,3718</t>
  </si>
  <si>
    <t>137-138:(2,1+2,1+1,2+1,2)*2*0,3718</t>
  </si>
  <si>
    <t>139:(3,9+3,9+1,1+1,1)*0,3718</t>
  </si>
  <si>
    <t>-0,7*3*0,3718</t>
  </si>
  <si>
    <t>140-141:(1,15+1,15+1,935+1,935)*2*0,3718</t>
  </si>
  <si>
    <t>142:(1,935+1,935+1,27+1,27)*0,3718</t>
  </si>
  <si>
    <t>143:(4,025+1,6+2,3+1,215+1,185+1,4+0,6+1,4)*0,3718</t>
  </si>
  <si>
    <t>144:(2,76+2,76+1,7+1,7)*0,3718</t>
  </si>
  <si>
    <t>145:(1,41+1,41+1,2+1,2)*0,3718</t>
  </si>
  <si>
    <t>146:(5,475+5,475+5,235+5,235)*0,3718</t>
  </si>
  <si>
    <t>(0,4+2,3+0,4+0,1+0,4+2,3+0,4+0,1)*0,3718</t>
  </si>
  <si>
    <t>-2,4*0,3718</t>
  </si>
  <si>
    <t>147:(2,96+2,96+5,235+5,235)*0,3718</t>
  </si>
  <si>
    <t>5,2698*0,3718</t>
  </si>
  <si>
    <t>202,1*1,06*0,3718</t>
  </si>
  <si>
    <t>4,6*1,06*0,3718</t>
  </si>
  <si>
    <t>44,4*1,06*0,3718</t>
  </si>
  <si>
    <t>53*0,3718</t>
  </si>
  <si>
    <t>P5:(8,2+29,3+15,5)*0,3718</t>
  </si>
  <si>
    <t>51*0,3718</t>
  </si>
  <si>
    <t>0,2213*0,3718</t>
  </si>
  <si>
    <t>(6+3+3)*0,3718</t>
  </si>
  <si>
    <t>109:(0,845+0,845+1,86+1,86)*0,3718</t>
  </si>
  <si>
    <t>144:0,4*1,2*0,3718</t>
  </si>
  <si>
    <t>0,8463*0,3718</t>
  </si>
  <si>
    <t>32*1,06*0,3718</t>
  </si>
  <si>
    <t>144:0,4*1,2*1,06*0,3718</t>
  </si>
  <si>
    <t>stěny výtahu :1,8*2*2*0,3718</t>
  </si>
  <si>
    <t>výtah :2*2*0,3718</t>
  </si>
  <si>
    <t>104 1NP NEZPŮSOBILÝ</t>
  </si>
  <si>
    <t>výtah:(2,3+2,3+2,3+2,3)*3*0,6282</t>
  </si>
  <si>
    <t>227,228:4*3*0,6282</t>
  </si>
  <si>
    <t>8*3*0,6282</t>
  </si>
  <si>
    <t>odeční otvorů:-0,9*2,02*2*0,6282</t>
  </si>
  <si>
    <t>224:1,5*3*0,6282</t>
  </si>
  <si>
    <t>odeční otvorů:-1*2,02*0,6282</t>
  </si>
  <si>
    <t>201, 202:11,2*3*0,6282</t>
  </si>
  <si>
    <t>3,3*3*0,6282</t>
  </si>
  <si>
    <t>8,7*3*0,6282</t>
  </si>
  <si>
    <t>odeční otvorů:-1*2,02*4*0,6282</t>
  </si>
  <si>
    <t>210:6*3*0,6282</t>
  </si>
  <si>
    <t>216:6*3*0,6282</t>
  </si>
  <si>
    <t>Součinitel tepelné vodivosti bez omítek (?) 0,29 W/mK</t>
  </si>
  <si>
    <t>213, 218, 223:1,5*3*2*0,6282</t>
  </si>
  <si>
    <t>311238130RT1</t>
  </si>
  <si>
    <t>Zdivo 19 AKU P+D na MC 10, tl.190 mm P 15, pevnost v tlaku 15 MPa</t>
  </si>
  <si>
    <t>207:3,6*3*2*0,6282</t>
  </si>
  <si>
    <t>211:8,5*3*2*0,6282</t>
  </si>
  <si>
    <t>217:6,5*3*2*0,6282</t>
  </si>
  <si>
    <t>221:8,5*3*2*0,6282</t>
  </si>
  <si>
    <t>odeční otvorů:-0,9*2,02*0,6282</t>
  </si>
  <si>
    <t>222:5,235*3*2*0,6282</t>
  </si>
  <si>
    <t>220:0,66*3*0,6282</t>
  </si>
  <si>
    <t>0,55*3*0,6282</t>
  </si>
  <si>
    <t xml:space="preserve">Zdivo  25 AKU Z P15 na MC 10, tl.250 mm </t>
  </si>
  <si>
    <t xml:space="preserve">cihelné broušené tvarovky na tlouštku zdiva 380mm, rozměr 247/380/249 mm, P15 na MC 10 MPa (tenkovrstvou maltu). </t>
  </si>
  <si>
    <t>odečtení otvorů :-1,5*1,5*11*0,6282</t>
  </si>
  <si>
    <t>-1,06*2,39*3*0,6282</t>
  </si>
  <si>
    <t>-0,96*2,39*2*0,6282</t>
  </si>
  <si>
    <t>-0,9*1,5*2*0,6282</t>
  </si>
  <si>
    <t>-0,7*1,5*2*0,6282</t>
  </si>
  <si>
    <t>-1,65*2,175*0,6282</t>
  </si>
  <si>
    <t xml:space="preserve">Překlad  plochý 115x71x1000 mm </t>
  </si>
  <si>
    <t xml:space="preserve">Překlad  plochý 145x71x1250 mm </t>
  </si>
  <si>
    <t>12*0,6282</t>
  </si>
  <si>
    <t>42*0,6282</t>
  </si>
  <si>
    <t>30*0,6282</t>
  </si>
  <si>
    <t>1,417*0,6282</t>
  </si>
  <si>
    <t>HEA260:3,1*68,2/1000*2*0,6282</t>
  </si>
  <si>
    <t>33,5*0,6282</t>
  </si>
  <si>
    <t>Broušený cihelný blok pro nenosné příčky tl. 8 cm na maltu pro tenké spáry, rozměr 115/497/249 MM, P8.</t>
  </si>
  <si>
    <t xml:space="preserve">včetně kotvících prvků </t>
  </si>
  <si>
    <t>229:2,1*3*0,6282</t>
  </si>
  <si>
    <t>0,4*3*2*0,6282</t>
  </si>
  <si>
    <t>214:2,7*3*0,6282</t>
  </si>
  <si>
    <t>209:2,7*3*0,6282</t>
  </si>
  <si>
    <t>odečtení otvorů:-0,9*2,02*0,6282</t>
  </si>
  <si>
    <t>207:2*3*0,6282</t>
  </si>
  <si>
    <t>0,4*3*0,6282</t>
  </si>
  <si>
    <t>217:2,225*3*0,6282</t>
  </si>
  <si>
    <t>211:1,975*3*0,6282</t>
  </si>
  <si>
    <t>228:3,735*3*0,6282</t>
  </si>
  <si>
    <t>225, 226:2,76*3*0,6282</t>
  </si>
  <si>
    <t>5,235*3*0,6282</t>
  </si>
  <si>
    <t>220:2*3*0,6282</t>
  </si>
  <si>
    <t>3,75*3*0,6282</t>
  </si>
  <si>
    <t>hydrant :0,25*3*3*0,6282</t>
  </si>
  <si>
    <t>215, 214:3,35*3*0,6282</t>
  </si>
  <si>
    <t>2,1*3*0,6282</t>
  </si>
  <si>
    <t>-0,9*2,02*2*0,6282</t>
  </si>
  <si>
    <t>209, 212:3,1*3*0,6282</t>
  </si>
  <si>
    <t>2,61*3*0,6282</t>
  </si>
  <si>
    <t>0,6*3*0,6282</t>
  </si>
  <si>
    <t>206, 204:3,75*3*2*0,6282</t>
  </si>
  <si>
    <t>2,425*3*0,6282</t>
  </si>
  <si>
    <t>odečtení otvorů:-0,9*2,02*2*0,6282</t>
  </si>
  <si>
    <t>220:1,9*3*0,6282</t>
  </si>
  <si>
    <t>202:1,4*3*0,6282</t>
  </si>
  <si>
    <t>odečtení otvoru :-1*2,02*0,6282</t>
  </si>
  <si>
    <t>342248172R00</t>
  </si>
  <si>
    <t xml:space="preserve">Příčky 11,5 AKU, tl. 115 mm </t>
  </si>
  <si>
    <t>Broušený akustický cihelný blok P+D pro tl. stěny 11,5 cm na maltu pro tenké spáry - určeno pro zdivo instalačního jádra v obytné místnosti, rozměr 497/115/249 mm, P 10, na tenkovrstvou maltu.</t>
  </si>
  <si>
    <t>Rw= 44 (-2; -5) dB při plošné hmot-nosti zdiva včetně jednostranné omítky tl. 15 mm 148 kg/m2</t>
  </si>
  <si>
    <t>210, 207:0,52*3*2*0,6282</t>
  </si>
  <si>
    <t>0,685*3*2*0,6282</t>
  </si>
  <si>
    <t>206:0,435*3*0,6282</t>
  </si>
  <si>
    <t>0,57*3*0,6282</t>
  </si>
  <si>
    <t>212. 216:0,65*3*2*0,6282</t>
  </si>
  <si>
    <t>0,485*3*2*0,6282</t>
  </si>
  <si>
    <t>Podhled sádrokartonový na zavěšenou ocel. konstr. desky tl. 12,5 mm, bez izolace</t>
  </si>
  <si>
    <t>204:3,8*0,6282</t>
  </si>
  <si>
    <t>205:12,3*0,6282</t>
  </si>
  <si>
    <t>206:4,6*0,6282</t>
  </si>
  <si>
    <t>207:28*0,6282</t>
  </si>
  <si>
    <t>209:5*0,6282</t>
  </si>
  <si>
    <t>210:28,4*0,6282</t>
  </si>
  <si>
    <t>211:17,9*0,6282</t>
  </si>
  <si>
    <t>212:4,5*0,6282</t>
  </si>
  <si>
    <t>214:6,4*0,6282</t>
  </si>
  <si>
    <t>215:5,2*0,6282</t>
  </si>
  <si>
    <t>216:26,9*0,6282</t>
  </si>
  <si>
    <t>217:19,3*0,6282</t>
  </si>
  <si>
    <t>219:3,3*0,6282</t>
  </si>
  <si>
    <t>220:3,9*0,6282</t>
  </si>
  <si>
    <t>221:23,9*0,6282</t>
  </si>
  <si>
    <t>222:15,6*0,6282</t>
  </si>
  <si>
    <t>224:7,6*0,6282</t>
  </si>
  <si>
    <t>225:4,7*0,6282</t>
  </si>
  <si>
    <t>226:1,4*0,6282</t>
  </si>
  <si>
    <t>227:14*0,6282</t>
  </si>
  <si>
    <t>228:13,6*0,6282</t>
  </si>
  <si>
    <t>229:28,9*0,6282</t>
  </si>
  <si>
    <t>342264051RT2</t>
  </si>
  <si>
    <t>Podhled sádrokartonový na zavěšenou ocel. konstr. desky protipožární tl. 12,5 mm, bez izolace</t>
  </si>
  <si>
    <t>schodiště 201:</t>
  </si>
  <si>
    <t>4,45*1,35*0,6282</t>
  </si>
  <si>
    <t>4,45*2*0,6282</t>
  </si>
  <si>
    <t>1,4*2*0,6282</t>
  </si>
  <si>
    <t>0,25*1,4*2*0,6282</t>
  </si>
  <si>
    <t>2,32*1,3*1,25*2*0,6282</t>
  </si>
  <si>
    <t>130*0,6282</t>
  </si>
  <si>
    <t>((3,1*0,26*2)+(0,25*3,1))*2*0,6282</t>
  </si>
  <si>
    <t>((1,8*0,3*2)+(0,3*1,8))*0,6282</t>
  </si>
  <si>
    <t>((2,3*0,14*2)+(0,14*2,3))*0,6282</t>
  </si>
  <si>
    <t xml:space="preserve">Přizdívky z desek  tl. 50 mm </t>
  </si>
  <si>
    <t>225:1,7*3*0,6282</t>
  </si>
  <si>
    <t>226:1,2*1,5*0,6282</t>
  </si>
  <si>
    <t>0,8*1,5*0,6282</t>
  </si>
  <si>
    <t>215:1,3*3*0,6282</t>
  </si>
  <si>
    <t>212:1,9*3*0,6282</t>
  </si>
  <si>
    <t>216:1,8*3*0,6282</t>
  </si>
  <si>
    <t>210:1,8*3*0,6282</t>
  </si>
  <si>
    <t>207:3*3*0,6282</t>
  </si>
  <si>
    <t>filigrán :27,74*0,6282</t>
  </si>
  <si>
    <t>13380630</t>
  </si>
  <si>
    <t>L150:0,143*0,6282</t>
  </si>
  <si>
    <t>13384435</t>
  </si>
  <si>
    <t>Tyč průřezu U 140, střední, jakost oceli S235</t>
  </si>
  <si>
    <t>L140:0,2608*0,6282</t>
  </si>
  <si>
    <t>0,4474*0,6282</t>
  </si>
  <si>
    <t>28,6*0,6282</t>
  </si>
  <si>
    <t>417351115R00</t>
  </si>
  <si>
    <t xml:space="preserve">Bednění ztužujících pásů a věnců - zřízení </t>
  </si>
  <si>
    <t>81*0,6282</t>
  </si>
  <si>
    <t>417351116R00</t>
  </si>
  <si>
    <t xml:space="preserve">Bednění ztužujících pásů a věnců - odstranění </t>
  </si>
  <si>
    <t>2,4087*0,6282</t>
  </si>
  <si>
    <t>nadbetonávky filigránových desek B 500:1,92*0,6282</t>
  </si>
  <si>
    <t xml:space="preserve">2NP Balkony </t>
  </si>
  <si>
    <t>202:11,2*0,6282</t>
  </si>
  <si>
    <t>208:5,7*0,6282</t>
  </si>
  <si>
    <t>213:11,4*0,6282</t>
  </si>
  <si>
    <t>218:11,1*0,6282</t>
  </si>
  <si>
    <t>223:5,9*0,6282</t>
  </si>
  <si>
    <t>230:5,7*0,6282</t>
  </si>
  <si>
    <t>1,5*1,5*11*0,6282</t>
  </si>
  <si>
    <t>1,06*2,39*3*0,6282</t>
  </si>
  <si>
    <t>0,96*2,39*2*0,6282</t>
  </si>
  <si>
    <t>0,9*1,5*2*0,6282</t>
  </si>
  <si>
    <t>0,7*1,5*2*0,6282</t>
  </si>
  <si>
    <t>1,65*2,175*0,6282</t>
  </si>
  <si>
    <t>224-229:1*2,02*2*0,6282</t>
  </si>
  <si>
    <t>0,9*2,02*2*3*0,6282</t>
  </si>
  <si>
    <t>0,8*2,02*2*2*0,6282</t>
  </si>
  <si>
    <t>219-221:1*2,02*2*0,6282</t>
  </si>
  <si>
    <t>0,8*2,02*2*0,6282</t>
  </si>
  <si>
    <t>214-217:1*2,02*2*0,6282</t>
  </si>
  <si>
    <t>0,9*2,02*2*2*0,6282</t>
  </si>
  <si>
    <t>209-212:1*2,02*2*0,6282</t>
  </si>
  <si>
    <t>204-207:1*2,02*2*0,6282</t>
  </si>
  <si>
    <t>50*0,6282</t>
  </si>
  <si>
    <t>206 (koupelna):(2,425+2+1,5+0,57+0,435+1,8)*0,63*0,6282</t>
  </si>
  <si>
    <t>207 obklady kuchyňská linka :(3+0,8+0,8)*2*0,6282</t>
  </si>
  <si>
    <t>210 obklad kuchuňská linka :(2,4+0,685+0,52+2)*2*0,6282</t>
  </si>
  <si>
    <t>212 (koupelna):(2+2+2,1+2,1)*0,63*0,6282</t>
  </si>
  <si>
    <t>215 (koupelna):(2,1+2,1+2+2)*0,63*0,6282</t>
  </si>
  <si>
    <t>216 obklad kuchuňská linka :(2,4+0,685+0,52+2)*2*0,6282</t>
  </si>
  <si>
    <t>220 (koupelna):(1,955+1,955+1,985+1,985)*0,63*0,6282</t>
  </si>
  <si>
    <t>221 obklad kuchuňská linka :(2,2+2,1)*2*0,6282</t>
  </si>
  <si>
    <t>225 (koupelna):(2,76+2,76+1,695+1,695)*0,63*0,6282</t>
  </si>
  <si>
    <t>226 (WC):(1,41+1,41+1,2+1,2)*1,23*0,6282</t>
  </si>
  <si>
    <t>229 obklad kuchuňská linka :(3,5+0,6)*2*0,6282</t>
  </si>
  <si>
    <t>odečtení otvorů :-0,8*2,02*6*0,6282</t>
  </si>
  <si>
    <t>201:(6,3+1,5+1,7+4+5,3+4,5+2,2+2,2+2+2)*2,63*0,6282</t>
  </si>
  <si>
    <t>202:(8+8+1,4+1,4)*3*0,6282</t>
  </si>
  <si>
    <t>203 výtah:</t>
  </si>
  <si>
    <t>204:(2,425+2,425+1,57+1,57)*2,63*0,6282</t>
  </si>
  <si>
    <t>205:(3,285+3,285+3,735+3,735)*2,63*0,6282</t>
  </si>
  <si>
    <t>207:(3,735+3,01+2,1+0,5+0,1+0,4+2+2,9+5,8+0,6+0,675+1,1+2,4)*2,63*0,6282</t>
  </si>
  <si>
    <t>208 balkon:</t>
  </si>
  <si>
    <t>209:(2,61+2,61+1,917+1,917)*2,63*0,6282</t>
  </si>
  <si>
    <t>210:(7,7+3,6+5,8+0,6+2,7)*2,63*0,6282</t>
  </si>
  <si>
    <t>211:(5,76+5,76+3,1+3,1+1,975+1,975+0,1)*2,63*0,6282</t>
  </si>
  <si>
    <t>214:(2,5+2,5+2,1+2,1)*2,63*0,6282</t>
  </si>
  <si>
    <t>216:(7,7+3,6+5,8+0,6+2,7)*2,63*0,6282</t>
  </si>
  <si>
    <t>217:(3,35+3,35+5,76+5,76+2,225+2,225+0,1)*2,63*0,6282</t>
  </si>
  <si>
    <t>219:(1,985+1,985+1,68+1,68)*2,63*0,6282</t>
  </si>
  <si>
    <t>221:(6,385+3,75+4,3+1,7)*2,63*0,6282</t>
  </si>
  <si>
    <t>222:(2,97+2,97+5,235+5,235)*2,63*0,6282</t>
  </si>
  <si>
    <t>224:(1,4+0,6+1,3+1,3+1,215+2,3+1,2+4,025)*2,63*0,6282</t>
  </si>
  <si>
    <t>227:(3,735+3,735+3,745+3,745)*2,63*0,6282</t>
  </si>
  <si>
    <t>228:(3,735+3,735+2,63+2,63)*2,63*0,6282</t>
  </si>
  <si>
    <t>229:(5,5+5,235+4,8+1,8+2,3+2,05+0,4+0,4+0,3+0,3+0,1+0,1)*2,63*0,6282</t>
  </si>
  <si>
    <t>odečtení otvorů :1,5*1,5*11*0,6282</t>
  </si>
  <si>
    <t>Mazanina samonivelační, tloušťka 5 - 8 cm E225, 20 MPa, anhydritová</t>
  </si>
  <si>
    <t>P8:38,7*0,04*0,6282</t>
  </si>
  <si>
    <t>P9:22,9*0,04*0,6282</t>
  </si>
  <si>
    <t>P10:228,6*0,04*0,6282</t>
  </si>
  <si>
    <t>632411105RT1</t>
  </si>
  <si>
    <t>Samonivelační stěrka , ruč.zpracování tl.5 mm samonivelační polymercementová stěrka  20 MPa</t>
  </si>
  <si>
    <t>P7 a P6:1,215*0,17*18*0,6282</t>
  </si>
  <si>
    <t>1,215*0,29*18*0,6282</t>
  </si>
  <si>
    <t>6,1*0,6282</t>
  </si>
  <si>
    <t>632922912R00</t>
  </si>
  <si>
    <t xml:space="preserve">Kladení dlaždic 40 x 40 cm na terče plastové </t>
  </si>
  <si>
    <t>P12:28,4*0,6282</t>
  </si>
  <si>
    <t>P12:11,4*0,6282</t>
  </si>
  <si>
    <t>P8:38,7*0,6282</t>
  </si>
  <si>
    <t>P9:22,9*0,6282</t>
  </si>
  <si>
    <t>P10:228,6*0,6282</t>
  </si>
  <si>
    <t>R003</t>
  </si>
  <si>
    <t xml:space="preserve">Kročejová izolace  tl. M+D 30mm </t>
  </si>
  <si>
    <t>592453R001</t>
  </si>
  <si>
    <t>Dlaždice betonová 40x40x4 cm</t>
  </si>
  <si>
    <t>P12:28,4*1,06*0,6282</t>
  </si>
  <si>
    <t>P12:11,4*1,06*0,6282</t>
  </si>
  <si>
    <t>345*0,6282</t>
  </si>
  <si>
    <t>952901110R01</t>
  </si>
  <si>
    <t xml:space="preserve">Čištění mytím vnějších a vnitřn ploch oken a dveří </t>
  </si>
  <si>
    <t>559,7567*0,6282</t>
  </si>
  <si>
    <t xml:space="preserve">Tekutá izolace - 2 vrstvy rohy vyztuženy páskou. </t>
  </si>
  <si>
    <t>pod dlažbu v koupelnách :23*0,6282</t>
  </si>
  <si>
    <t>pod obklady :</t>
  </si>
  <si>
    <t>206 (koupelna):(2,425+2+1,5+0,57+0,435+1,8)*2*0,6282</t>
  </si>
  <si>
    <t>207 obklady kuchyňská linka :(3+0,8+0,8)*0,63*0,6282</t>
  </si>
  <si>
    <t>212 (koupelna):(2+2+2,1+2,1)*2*0,6282</t>
  </si>
  <si>
    <t>215 (koupelna):(2,1+2,1+2+2)*2*0,6282</t>
  </si>
  <si>
    <t>220 (koupelna):(1,955+1,955+1,985+1,985)*2*0,6282</t>
  </si>
  <si>
    <t>221 obklad kuchuňská linka :(2,2+2,1)*0,63*0,6282</t>
  </si>
  <si>
    <t>225 (koupelna):(2,76+2,76+1,695+1,695)*2*0,6282</t>
  </si>
  <si>
    <t>226 (WC):(1,41+1,41+1,2+1,2)*1,4*0,6282</t>
  </si>
  <si>
    <t>229 obklad kuchuňská linka :(3,5+0,6)*0,63*0,6282</t>
  </si>
  <si>
    <t>0,4502*0,6282</t>
  </si>
  <si>
    <t>712</t>
  </si>
  <si>
    <t>Živičné krytiny</t>
  </si>
  <si>
    <t>711111006RZ3</t>
  </si>
  <si>
    <t>Izolace proti vlhkosti vodor.,nátěr penetr.emulzí včetně emulze  0,3 kg/m2</t>
  </si>
  <si>
    <t>712212111R00</t>
  </si>
  <si>
    <t xml:space="preserve">Podkladní pás z textilie přibitím </t>
  </si>
  <si>
    <t>998712103R00</t>
  </si>
  <si>
    <t xml:space="preserve">Přesun hmot pro povlakové krytiny, výšky do 24 m </t>
  </si>
  <si>
    <t>0,3275*0,6282</t>
  </si>
  <si>
    <t>283220022</t>
  </si>
  <si>
    <t>Fólie izolační  tl. 1,5 mm š. 2050 mm</t>
  </si>
  <si>
    <t xml:space="preserve">Fólie z PVC-P (měkčený polyvinylchlorid) se skleněnou výztužnou vložkou určená ke stabilizaci přitížením (kačírek, dlaždice) tl. 1,5 mm, </t>
  </si>
  <si>
    <t>P12:30*0,6282</t>
  </si>
  <si>
    <t>P12:13*0,6282</t>
  </si>
  <si>
    <t>69366198R</t>
  </si>
  <si>
    <t>Geotextilie  300 g/m2 š. 200cm 100% PP</t>
  </si>
  <si>
    <t>Netkaná geotextilie zpevněná vpichováním ze 100% z polypropylenu se separační, ochranou, filtrační a zpevňovací funkcí.</t>
  </si>
  <si>
    <t>P8 :38,7*0,6282</t>
  </si>
  <si>
    <t>207:3,6*3*0,6282</t>
  </si>
  <si>
    <t>211:8,5*3*0,6282</t>
  </si>
  <si>
    <t>217:6,5*3*0,6282</t>
  </si>
  <si>
    <t>221:8,5*3*0,6282</t>
  </si>
  <si>
    <t>222:5,235*3*0,6282</t>
  </si>
  <si>
    <t>713121211RT5</t>
  </si>
  <si>
    <t>Izolace podlah balkónů a lodžií, lepená, 1 vrstva vč. dodávky spádových klínů tl. 40-70 mm</t>
  </si>
  <si>
    <t>Spádové klíny ESP 150S - 2%</t>
  </si>
  <si>
    <t>P11:28,4*0,6282</t>
  </si>
  <si>
    <t>713R001</t>
  </si>
  <si>
    <t>Březová foliovaná překližka lepená tl. 21mm na latích 50/30, latě ukotvit do ŽB desky</t>
  </si>
  <si>
    <t>P12:(3,8+1,5+1,5)*0,3*9*0,6282</t>
  </si>
  <si>
    <t>0,8949*0,6282</t>
  </si>
  <si>
    <t>P8 :38,7*0,07*0,6282</t>
  </si>
  <si>
    <t>P9:22,9*0,07*0,6282</t>
  </si>
  <si>
    <t>P10:228,6*0,07*0,6282</t>
  </si>
  <si>
    <t>P12:11,4*0,05*0,6282</t>
  </si>
  <si>
    <t>63140541</t>
  </si>
  <si>
    <t>Deska izolační minerální tl. 50 mm</t>
  </si>
  <si>
    <t>Začátek provozního součtu</t>
  </si>
  <si>
    <t>207:3,6*3</t>
  </si>
  <si>
    <t>211:8,5*3</t>
  </si>
  <si>
    <t>217:6,5*3</t>
  </si>
  <si>
    <t>221:8,5*3</t>
  </si>
  <si>
    <t>222:5,235*3</t>
  </si>
  <si>
    <t>220:0,66*3</t>
  </si>
  <si>
    <t>0,55*3</t>
  </si>
  <si>
    <t>Konec provozního součtu</t>
  </si>
  <si>
    <t>izolace sendvičového zdiva :100,63*1,06*0,6282</t>
  </si>
  <si>
    <t>764</t>
  </si>
  <si>
    <t>Konstrukce klempířské</t>
  </si>
  <si>
    <t>RP.066.008</t>
  </si>
  <si>
    <t xml:space="preserve">D+M stříšky nad vstupem </t>
  </si>
  <si>
    <t xml:space="preserve">Kladení dlažby keramické do TM, vel. do 600x600 mm </t>
  </si>
  <si>
    <t>P6:6,1*0,6282</t>
  </si>
  <si>
    <t>P7:1,215*0,17*18*0,6282</t>
  </si>
  <si>
    <t>podosta :4,45*1,35*0,6282</t>
  </si>
  <si>
    <t xml:space="preserve">Obklad soklíků keram.rovných, tmel,výška 10 cm </t>
  </si>
  <si>
    <t>P8:</t>
  </si>
  <si>
    <t>202 :(8+8+1,4+1,4)*0,6282</t>
  </si>
  <si>
    <t>odečtení otvorů:-1*4*0,6282</t>
  </si>
  <si>
    <t>204:(2,425+2,425+1,57+1,57)*0,6282</t>
  </si>
  <si>
    <t>odečtení otvorů:-1*0,6282</t>
  </si>
  <si>
    <t>209:(2,61+2,61+1,917+1,917)*0,6282</t>
  </si>
  <si>
    <t>214:(2,5+2,5+2,1+2,1)*0,6282</t>
  </si>
  <si>
    <t>odečtení otvorů:-0,9*2*0,6282</t>
  </si>
  <si>
    <t>-1*0,6282</t>
  </si>
  <si>
    <t>219:(1,985+1,985+1,68+1,68)*0,6282</t>
  </si>
  <si>
    <t>224:(1,4+0,6+1,3+1,3+1,215+2,3+1,2+4,025)*0,6282</t>
  </si>
  <si>
    <t>-0,8*2*0,6282</t>
  </si>
  <si>
    <t>226 (WC):(1,41+1,41+1,2+1,2)*0,6282</t>
  </si>
  <si>
    <t>Schodiště :10*0,6282</t>
  </si>
  <si>
    <t>podesta :2,5*0,6282</t>
  </si>
  <si>
    <t>1,1670*0,6282</t>
  </si>
  <si>
    <t>20,5*1,06*0,6282</t>
  </si>
  <si>
    <t>16*1,06*0,6282</t>
  </si>
  <si>
    <t>17,4*1,06*0,6282</t>
  </si>
  <si>
    <t>218*0,6282</t>
  </si>
  <si>
    <t>205:(3,285+3,285+3,735+3,735)*0,6282</t>
  </si>
  <si>
    <t>odečtení otvorů:-0,9*0,6282</t>
  </si>
  <si>
    <t>207:(3,735+3,01+2,1+0,5+0,1+0,4+2+2,9+5,8+0,6+0,675+1,1+2,4)*0,6282</t>
  </si>
  <si>
    <t>207 :(3+0,8+0,8)*0,6282</t>
  </si>
  <si>
    <t>-0,96*0,6282</t>
  </si>
  <si>
    <t>210:(7,7+3,6+5,8+0,6+2,7)*0,6282</t>
  </si>
  <si>
    <t>210 :(2,4+0,685+0,52+2)*0,6282</t>
  </si>
  <si>
    <t>odečtení otvorů:</t>
  </si>
  <si>
    <t>-1,06*0,6282</t>
  </si>
  <si>
    <t>211:(5,76+5,76+3,1+3,1+1,975+1,975+0,1)*0,6282</t>
  </si>
  <si>
    <t>216:(7,7+3,6+5,8+0,6+2,7)*0,6282</t>
  </si>
  <si>
    <t>216  :(2,4+0,685+0,52+2)*0,6282</t>
  </si>
  <si>
    <t>odečtení otvorů:-1,06*0,6282</t>
  </si>
  <si>
    <t>217:(3,35+3,35+5,76+5,76+2,225+2,225+0,1)*0,6282</t>
  </si>
  <si>
    <t>221:(6,385+3,75+4,3+1,7)*0,6282</t>
  </si>
  <si>
    <t>221:(2,2+2,1)*0,6282</t>
  </si>
  <si>
    <t>222:(2,97+2,97+5,235+5,235)*0,6282</t>
  </si>
  <si>
    <t>227:(3,735+3,735+3,745+3,745)*0,6282</t>
  </si>
  <si>
    <t>228:(3,735+3,735+2,63+2,63)*0,6282</t>
  </si>
  <si>
    <t>229:(5,5+5,235+4,8+1,8+2,3+2,05+0,4+0,4+0,3+0,3+0,1+0,1)*0,6282</t>
  </si>
  <si>
    <t>229  :(3,5+0,6)*0,6282</t>
  </si>
  <si>
    <t>229*0,6282</t>
  </si>
  <si>
    <t>0,9547*0,6282</t>
  </si>
  <si>
    <t>(3+3+3+2+3+3+3+3+3+3+3+3+3+3+3+3+3+3+3)*0,6282</t>
  </si>
  <si>
    <t>(2+2+2+2+2+2)*0,6282</t>
  </si>
  <si>
    <t>206 (koupelna):(2,425+2+1,5+0,57+0,435+1,8)*0,6282</t>
  </si>
  <si>
    <t>207 obklady kuchyňská linka :(3+0,8+0,8)*0,6282</t>
  </si>
  <si>
    <t>212 (koupelna):(2+2+2,1+2,1)*0,6282</t>
  </si>
  <si>
    <t>215 (koupelna):(2,1+2,1+2+2)*0,6282</t>
  </si>
  <si>
    <t>220 (koupelna):(1,955+1,955+1,985+1,985)*0,6282</t>
  </si>
  <si>
    <t>221 obklad kuchuňská linka :(2,2+2,1)*0,6282</t>
  </si>
  <si>
    <t>225 (koupelna):(2,76+2,76+1,695+1,695)*0,6282</t>
  </si>
  <si>
    <t>229 obklad kuchuňská linka :(3,5+0,6)*0,6282</t>
  </si>
  <si>
    <t>781475120R00</t>
  </si>
  <si>
    <t>Obklad parapetu předpoklad :</t>
  </si>
  <si>
    <t>206:0,4*0,7*0,6282</t>
  </si>
  <si>
    <t>225:0,4*0,7*0,6282</t>
  </si>
  <si>
    <t>2,6223*0,6282</t>
  </si>
  <si>
    <t>597813747</t>
  </si>
  <si>
    <t>99,8*1,06*0,6282</t>
  </si>
  <si>
    <t>0,4*0,7*2*1,06*0,6282</t>
  </si>
  <si>
    <t xml:space="preserve">Malba , bílá, bez penetrace, 2 x </t>
  </si>
  <si>
    <t>strop :70*0,6282</t>
  </si>
  <si>
    <t>105 2NP ZPŮSOBILÉ</t>
  </si>
  <si>
    <t>výtah:(2,3+2,3+2,3+2,3)*3*0,3718</t>
  </si>
  <si>
    <t>227,228:4*3*0,3718</t>
  </si>
  <si>
    <t>8*3*0,3718</t>
  </si>
  <si>
    <t>odeční otvorů:-0,9*2,02*2*0,3718</t>
  </si>
  <si>
    <t>224:1,5*3*0,3718</t>
  </si>
  <si>
    <t>odeční otvorů:-1*2,02*0,3718</t>
  </si>
  <si>
    <t>201, 202:11,2*3*0,3718</t>
  </si>
  <si>
    <t>3,3*3*0,3718</t>
  </si>
  <si>
    <t>8,7*3*0,3718</t>
  </si>
  <si>
    <t>odeční otvorů:-1*2,02*4*0,3718</t>
  </si>
  <si>
    <t>210:6*3*0,3718</t>
  </si>
  <si>
    <t>216:6*3*0,3718</t>
  </si>
  <si>
    <t>213, 218, 223:1,5*3*2*0,3718</t>
  </si>
  <si>
    <t>207:3,6*3*2*0,3718</t>
  </si>
  <si>
    <t>211:8,5*3*2*0,3718</t>
  </si>
  <si>
    <t>217:6,5*3*2*0,3718</t>
  </si>
  <si>
    <t>221:8,5*3*2*0,3718</t>
  </si>
  <si>
    <t>odeční otvorů:-0,9*2,02*0,3718</t>
  </si>
  <si>
    <t>222:5,235*3*2*0,3718</t>
  </si>
  <si>
    <t>220:0,66*3*0,3718</t>
  </si>
  <si>
    <t>0,55*3*0,3718</t>
  </si>
  <si>
    <t>odečtení otvorů :-1,5*1,5*11*0,3718</t>
  </si>
  <si>
    <t>-1,06*2,39*3*0,3718</t>
  </si>
  <si>
    <t>-0,96*2,39*2*0,3718</t>
  </si>
  <si>
    <t>-0,9*1,5*2*0,3718</t>
  </si>
  <si>
    <t>-0,7*1,5*2*0,3718</t>
  </si>
  <si>
    <t>-1,65*2,175*0,3718</t>
  </si>
  <si>
    <t>12*0,3718</t>
  </si>
  <si>
    <t>42*0,3718</t>
  </si>
  <si>
    <t>30*0,3718</t>
  </si>
  <si>
    <t>1,417*0,3718</t>
  </si>
  <si>
    <t>HEA260:3,1*68,2/1000*2*0,3718</t>
  </si>
  <si>
    <t>35,5*0,3718</t>
  </si>
  <si>
    <t>229:2,1*3*0,3718</t>
  </si>
  <si>
    <t>0,4*3*2*0,3718</t>
  </si>
  <si>
    <t>214:2,7*3*0,3718</t>
  </si>
  <si>
    <t>209:2,7*3*0,3718</t>
  </si>
  <si>
    <t>odečtení otvorů:-0,9*2,02*0,3718</t>
  </si>
  <si>
    <t>207:2*3*0,3718</t>
  </si>
  <si>
    <t>0,4*3*0,3718</t>
  </si>
  <si>
    <t>217:2,225*3*0,3718</t>
  </si>
  <si>
    <t>211:1,975*3*0,3718</t>
  </si>
  <si>
    <t>228:3,735*3*0,3718</t>
  </si>
  <si>
    <t>225, 226:2,76*3*0,3718</t>
  </si>
  <si>
    <t>5,235*3*0,3718</t>
  </si>
  <si>
    <t>220:2*3*0,3718</t>
  </si>
  <si>
    <t>3,75*3*0,3718</t>
  </si>
  <si>
    <t>hydrant :0,25*3*3*0,3718</t>
  </si>
  <si>
    <t>215, 214:3,35*3*0,3718</t>
  </si>
  <si>
    <t>2,1*3*0,3718</t>
  </si>
  <si>
    <t>-0,9*2,02*2*0,3718</t>
  </si>
  <si>
    <t>209, 212:3,1*3*0,3718</t>
  </si>
  <si>
    <t>2,61*3*0,3718</t>
  </si>
  <si>
    <t>0,6*3*0,3718</t>
  </si>
  <si>
    <t>206, 204:3,75*3*2*0,3718</t>
  </si>
  <si>
    <t>2,425*3*0,3718</t>
  </si>
  <si>
    <t>odečtení otvorů:-0,9*2,02*2*0,3718</t>
  </si>
  <si>
    <t>220:1,9*3*0,3718</t>
  </si>
  <si>
    <t>202:1,4*3*0,3718</t>
  </si>
  <si>
    <t>odečtení otvoru :-1*2,02*0,3718</t>
  </si>
  <si>
    <t>210, 207:0,52*3*2*0,3718</t>
  </si>
  <si>
    <t>0,685*3*2*0,3718</t>
  </si>
  <si>
    <t>206:0,435*3*0,3718</t>
  </si>
  <si>
    <t>0,57*3*0,3718</t>
  </si>
  <si>
    <t>212. 216:0,65*3*2*0,3718</t>
  </si>
  <si>
    <t>0,485*3*2*0,3718</t>
  </si>
  <si>
    <t>204:3,8*0,3718</t>
  </si>
  <si>
    <t>205:12,3*0,3718</t>
  </si>
  <si>
    <t>206:4,6*0,3718</t>
  </si>
  <si>
    <t>207:28*0,3718</t>
  </si>
  <si>
    <t>209:5*0,3718</t>
  </si>
  <si>
    <t>210:28,4*0,3718</t>
  </si>
  <si>
    <t>211:17,9*0,3718</t>
  </si>
  <si>
    <t>212:4,5*0,3718</t>
  </si>
  <si>
    <t>214:6,4*0,3718</t>
  </si>
  <si>
    <t>215:5,2*0,3718</t>
  </si>
  <si>
    <t>216:26,9*0,3718</t>
  </si>
  <si>
    <t>217:19,3*0,3718</t>
  </si>
  <si>
    <t>219:3,3*0,3718</t>
  </si>
  <si>
    <t>220:3,9*0,3718</t>
  </si>
  <si>
    <t>221:23,9*0,3718</t>
  </si>
  <si>
    <t>222:15,6*0,3718</t>
  </si>
  <si>
    <t>224:7,6*0,3718</t>
  </si>
  <si>
    <t>225:4,7*0,3718</t>
  </si>
  <si>
    <t>226:1,4*0,3718</t>
  </si>
  <si>
    <t>227:14*0,3718</t>
  </si>
  <si>
    <t>228:13,6*0,3718</t>
  </si>
  <si>
    <t>229:28,9*0,3718</t>
  </si>
  <si>
    <t>4,45*1,35*0,3718</t>
  </si>
  <si>
    <t>4,45*2*0,3718</t>
  </si>
  <si>
    <t>1,4*2*0,3718</t>
  </si>
  <si>
    <t>0,25*1,4*2*0,3718</t>
  </si>
  <si>
    <t>2,32*1,3*1,25*2*0,3718</t>
  </si>
  <si>
    <t>130*0,3718</t>
  </si>
  <si>
    <t>((3,1*0,26*2)+(0,25*3,1))*2*0,3718</t>
  </si>
  <si>
    <t>((1,8*0,3*2)+(0,3*1,8))*0,3718</t>
  </si>
  <si>
    <t>((2,3*0,14*2)+(0,14*2,3))*0,3718</t>
  </si>
  <si>
    <t>225:1,7*3*0,3718</t>
  </si>
  <si>
    <t>226:1,2*1,5*0,3718</t>
  </si>
  <si>
    <t>0,8*1,5*0,3718</t>
  </si>
  <si>
    <t>215:1,3*3*0,3718</t>
  </si>
  <si>
    <t>212:1,9*3*0,3718</t>
  </si>
  <si>
    <t>216:1,8*3*0,3718</t>
  </si>
  <si>
    <t>210:1,8*3*0,3718</t>
  </si>
  <si>
    <t>207:3*3*0,3718</t>
  </si>
  <si>
    <t>filigrán :27,74*0,3718</t>
  </si>
  <si>
    <t>L150:0,143*0,3718</t>
  </si>
  <si>
    <t>L140:0,2608*0,3718</t>
  </si>
  <si>
    <t>0,4474*0,3718</t>
  </si>
  <si>
    <t>28,6*0,3718</t>
  </si>
  <si>
    <t>81*0,3718</t>
  </si>
  <si>
    <t>2,4087*0,3718</t>
  </si>
  <si>
    <t>nadbetonávky filigránových desek B 500:1,92*0,3718</t>
  </si>
  <si>
    <t>202:11,2*0,3718</t>
  </si>
  <si>
    <t>208:5,7*0,3718</t>
  </si>
  <si>
    <t>213:11,4*0,3718</t>
  </si>
  <si>
    <t>218:11,1*0,3718</t>
  </si>
  <si>
    <t>223:5,9*0,3718</t>
  </si>
  <si>
    <t>230:5,7*0,3718</t>
  </si>
  <si>
    <t>1,5*1,5*11*0,3718</t>
  </si>
  <si>
    <t>1,06*2,39*3*0,3718</t>
  </si>
  <si>
    <t>0,96*2,39*2*0,3718</t>
  </si>
  <si>
    <t>0,9*1,5*2*0,3718</t>
  </si>
  <si>
    <t>0,7*1,5*2*0,3718</t>
  </si>
  <si>
    <t>1,65*2,175*0,3718</t>
  </si>
  <si>
    <t>224-229:1*2,02*2*0,3718</t>
  </si>
  <si>
    <t>0,9*2,02*2*3*0,3718</t>
  </si>
  <si>
    <t>0,8*2,02*2*2*0,3718</t>
  </si>
  <si>
    <t>219-221:1*2,02*2*0,3718</t>
  </si>
  <si>
    <t>0,8*2,02*2*0,3718</t>
  </si>
  <si>
    <t>214-217:1*2,02*2*0,3718</t>
  </si>
  <si>
    <t>0,9*2,02*2*2*0,3718</t>
  </si>
  <si>
    <t>209-212:1*2,02*2*0,3718</t>
  </si>
  <si>
    <t>204-207:1*2,02*2*0,3718</t>
  </si>
  <si>
    <t>50*0,3718</t>
  </si>
  <si>
    <t>206 (koupelna):(2,425+2+1,5+0,57+0,435+1,8)*0,63*0,3718</t>
  </si>
  <si>
    <t>207 obklady kuchyňská linka :(3+0,8+0,8)*2*0,3718</t>
  </si>
  <si>
    <t>210 obklad kuchuňská linka :(2,4+0,685+0,52+2)*2*0,3718</t>
  </si>
  <si>
    <t>212 (koupelna):(2+2+2,1+2,1)*0,63*0,3718</t>
  </si>
  <si>
    <t>215 (koupelna):(2,1+2,1+2+2)*0,63*0,3718</t>
  </si>
  <si>
    <t>216 obklad kuchuňská linka :(2,4+0,685+0,52+2)*2*0,3718</t>
  </si>
  <si>
    <t>220 (koupelna):(1,955+1,955+1,985+1,985)*0,63*0,3718</t>
  </si>
  <si>
    <t>221 obklad kuchuňská linka :(2,2+2,1)*2*0,3718</t>
  </si>
  <si>
    <t>225 (koupelna):(2,76+2,76+1,695+1,695)*0,63*0,3718</t>
  </si>
  <si>
    <t>226 (WC):(1,41+1,41+1,2+1,2)*1,23*0,3718</t>
  </si>
  <si>
    <t>229 obklad kuchuňská linka :(3,5+0,6)*2*0,3718</t>
  </si>
  <si>
    <t>odečtení otvorů :-0,8*2,02*6*0,3718</t>
  </si>
  <si>
    <t>201:(6,3+1,5+1,7+4+5,3+4,5+2,2+2,2+2+2)*2,63*0,3718</t>
  </si>
  <si>
    <t>202:(8+8+1,4+1,4)*3*0,3718</t>
  </si>
  <si>
    <t>204:(2,425+2,425+1,57+1,57)*2,63*0,3718</t>
  </si>
  <si>
    <t>205:(3,285+3,285+3,735+3,735)*2,63*0,3718</t>
  </si>
  <si>
    <t>207:(3,735+3,01+2,1+0,5+0,1+0,4+2+2,9+5,8+0,6+0,675+1,1+2,4)*2,63*0,3718</t>
  </si>
  <si>
    <t>209:(2,61+2,61+1,917+1,917)*2,63*0,3718</t>
  </si>
  <si>
    <t>210:(7,7+3,6+5,8+0,6+2,7)*2,63*0,3718</t>
  </si>
  <si>
    <t>211:(5,76+5,76+3,1+3,1+1,975+1,975+0,1)*2,63*0,3718</t>
  </si>
  <si>
    <t>214:(2,5+2,5+2,1+2,1)*2,63*0,3718</t>
  </si>
  <si>
    <t>216:(7,7+3,6+5,8+0,6+2,7)*2,63*0,3718</t>
  </si>
  <si>
    <t>217:(3,35+3,35+5,76+5,76+2,225+2,225+0,1)*2,63*0,3718</t>
  </si>
  <si>
    <t>219:(1,985+1,985+1,68+1,68)*2,63*0,3718</t>
  </si>
  <si>
    <t>221:(6,385+3,75+4,3+1,7)*2,63*0,3718</t>
  </si>
  <si>
    <t>222:(2,97+2,97+5,235+5,235)*2,63*0,3718</t>
  </si>
  <si>
    <t>224:(1,4+0,6+1,3+1,3+1,215+2,3+1,2+4,025)*2,63*0,3718</t>
  </si>
  <si>
    <t>227:(3,735+3,735+3,745+3,745)*2,63*0,3718</t>
  </si>
  <si>
    <t>228:(3,735+3,735+2,63+2,63)*2,63*0,3718</t>
  </si>
  <si>
    <t>229:(5,5+5,235+4,8+1,8+2,3+2,05+0,4+0,4+0,3+0,3+0,1+0,1)*2,63*0,3718</t>
  </si>
  <si>
    <t>odečtení otvorů :1,5*1,5*11*0,3718</t>
  </si>
  <si>
    <t>P8:38,7*0,04*0,3718</t>
  </si>
  <si>
    <t>P9:22,9*0,04*0,3718</t>
  </si>
  <si>
    <t>P10:228,6*0,04*0,3718</t>
  </si>
  <si>
    <t>P7 a P6:1,215*0,17*18*0,3718</t>
  </si>
  <si>
    <t>1,215*0,29*18*0,3718</t>
  </si>
  <si>
    <t>6,1*0,3718</t>
  </si>
  <si>
    <t>P12:28,4*0,3718</t>
  </si>
  <si>
    <t>P12:11,4*0,3718</t>
  </si>
  <si>
    <t>P8:38,7*0,3718</t>
  </si>
  <si>
    <t>P9:22,9*0,3718</t>
  </si>
  <si>
    <t>P10:228,6*0,3718</t>
  </si>
  <si>
    <t>P12:28,4*1,06*0,3718</t>
  </si>
  <si>
    <t>P12:11,4*1,06*0,3718</t>
  </si>
  <si>
    <t>345*0,3718</t>
  </si>
  <si>
    <t>559,7567*0,3718</t>
  </si>
  <si>
    <t>pod dlažbu v koupelnách :23*0,3718</t>
  </si>
  <si>
    <t>206 (koupelna):(2,425+2+1,5+0,57+0,435+1,8)*2*0,3718</t>
  </si>
  <si>
    <t>207 obklady kuchyňská linka :(3+0,8+0,8)*0,63*0,3718</t>
  </si>
  <si>
    <t>212 (koupelna):(2+2+2,1+2,1)*2*0,3718</t>
  </si>
  <si>
    <t>215 (koupelna):(2,1+2,1+2+2)*2*0,3718</t>
  </si>
  <si>
    <t>220 (koupelna):(1,955+1,955+1,985+1,985)*2*0,3718</t>
  </si>
  <si>
    <t>221 obklad kuchuňská linka :(2,2+2,1)*0,63*0,3718</t>
  </si>
  <si>
    <t>225 (koupelna):(2,76+2,76+1,695+1,695)*2*0,3718</t>
  </si>
  <si>
    <t>226 (WC):(1,41+1,41+1,2+1,2)*1,4*0,3718</t>
  </si>
  <si>
    <t>229 obklad kuchuňská linka :(3,5+0,6)*0,63*0,3718</t>
  </si>
  <si>
    <t>0,4502*0,3718</t>
  </si>
  <si>
    <t>0,3275*0,3718</t>
  </si>
  <si>
    <t>P12:30*0,3718</t>
  </si>
  <si>
    <t>P12:13*0,3718</t>
  </si>
  <si>
    <t>P8 :38,7*0,3718</t>
  </si>
  <si>
    <t>207:3,6*3*0,3718</t>
  </si>
  <si>
    <t>211:8,5*3*0,3718</t>
  </si>
  <si>
    <t>217:6,5*3*0,3718</t>
  </si>
  <si>
    <t>221:8,5*3*0,3718</t>
  </si>
  <si>
    <t>222:5,235*3*0,3718</t>
  </si>
  <si>
    <t>P11:28,4*0,3718</t>
  </si>
  <si>
    <t>P12:(3,8+1,5+1,5)*0,3*9*0,3718</t>
  </si>
  <si>
    <t>0,8949*0,3718</t>
  </si>
  <si>
    <t>P8 :38,7*0,07*0,3718</t>
  </si>
  <si>
    <t>P9:22,9*0,07*0,3718</t>
  </si>
  <si>
    <t>P10:228,6*0,07*0,3718</t>
  </si>
  <si>
    <t>P12:11,4*0,05*0,3718</t>
  </si>
  <si>
    <t>izolace sendvičového zdiva :100,63*1,06*0,3718</t>
  </si>
  <si>
    <t>P6:6,1*0,3718</t>
  </si>
  <si>
    <t>P7:1,215*0,17*18*0,3718</t>
  </si>
  <si>
    <t>podosta :4,45*1,35*0,3718</t>
  </si>
  <si>
    <t>202 :(8+8+1,4+1,4)*0,3718</t>
  </si>
  <si>
    <t>odečtení otvorů:-1*4*0,3718</t>
  </si>
  <si>
    <t>204:(2,425+2,425+1,57+1,57)*0,3718</t>
  </si>
  <si>
    <t>odečtení otvorů:-1*0,3718</t>
  </si>
  <si>
    <t>209:(2,61+2,61+1,917+1,917)*0,3718</t>
  </si>
  <si>
    <t>214:(2,5+2,5+2,1+2,1)*0,3718</t>
  </si>
  <si>
    <t>odečtení otvorů:-0,9*2*0,3718</t>
  </si>
  <si>
    <t>-1*0,3718</t>
  </si>
  <si>
    <t>219:(1,985+1,985+1,68+1,68)*0,3718</t>
  </si>
  <si>
    <t>224:(1,4+0,6+1,3+1,3+1,215+2,3+1,2+4,025)*0,3718</t>
  </si>
  <si>
    <t>-0,8*2*0,3718</t>
  </si>
  <si>
    <t>226 (WC):(1,41+1,41+1,2+1,2)*0,3718</t>
  </si>
  <si>
    <t>Schodiště :10*0,3718</t>
  </si>
  <si>
    <t>podesta :2,5*0,3718</t>
  </si>
  <si>
    <t>1,1670*0,3718</t>
  </si>
  <si>
    <t>20,5*1,06*0,3718</t>
  </si>
  <si>
    <t>16*1,06*0,3718</t>
  </si>
  <si>
    <t>17,4*1,06*0,3718</t>
  </si>
  <si>
    <t>218*0,3718</t>
  </si>
  <si>
    <t>205:(3,285+3,285+3,735+3,735)*0,3718</t>
  </si>
  <si>
    <t>odečtení otvorů:-0,9*0,3718</t>
  </si>
  <si>
    <t>207:(3,735+3,01+2,1+0,5+0,1+0,4+2+2,9+5,8+0,6+0,675+1,1+2,4)*0,3718</t>
  </si>
  <si>
    <t>207 :(3+0,8+0,8)*0,3718</t>
  </si>
  <si>
    <t>-0,96*0,3718</t>
  </si>
  <si>
    <t>210:(7,7+3,6+5,8+0,6+2,7)*0,3718</t>
  </si>
  <si>
    <t>210 :(2,4+0,685+0,52+2)*0,3718</t>
  </si>
  <si>
    <t>-1,06*0,3718</t>
  </si>
  <si>
    <t>211:(5,76+5,76+3,1+3,1+1,975+1,975+0,1)*0,3718</t>
  </si>
  <si>
    <t>216:(7,7+3,6+5,8+0,6+2,7)*0,3718</t>
  </si>
  <si>
    <t>216  :(2,4+0,685+0,52+2)*0,3718</t>
  </si>
  <si>
    <t>odečtení otvorů:-1,06*0,3718</t>
  </si>
  <si>
    <t>217:(3,35+3,35+5,76+5,76+2,225+2,225+0,1)*0,3718</t>
  </si>
  <si>
    <t>221:(6,385+3,75+4,3+1,7)*0,3718</t>
  </si>
  <si>
    <t>221:(2,2+2,1)*0,3718</t>
  </si>
  <si>
    <t>222:(2,97+2,97+5,235+5,235)*0,3718</t>
  </si>
  <si>
    <t>227:(3,735+3,735+3,745+3,745)*0,3718</t>
  </si>
  <si>
    <t>228:(3,735+3,735+2,63+2,63)*0,3718</t>
  </si>
  <si>
    <t>229:(5,5+5,235+4,8+1,8+2,3+2,05+0,4+0,4+0,3+0,3+0,1+0,1)*0,3718</t>
  </si>
  <si>
    <t>229  :(3,5+0,6)*0,3718</t>
  </si>
  <si>
    <t>229*0,3718</t>
  </si>
  <si>
    <t>0,9547*0,3718</t>
  </si>
  <si>
    <t>(3+3+3+2+3+3+3+3+3+3+3+3+3+3+3+3+3+3+3)*0,3718</t>
  </si>
  <si>
    <t>206 (koupelna):(2,425+2+1,5+0,57+0,435+1,8)*0,3718</t>
  </si>
  <si>
    <t>207 obklady kuchyňská linka :(3+0,8+0,8)*0,3718</t>
  </si>
  <si>
    <t>212 (koupelna):(2+2+2,1+2,1)*0,3718</t>
  </si>
  <si>
    <t>215 (koupelna):(2,1+2,1+2+2)*0,3718</t>
  </si>
  <si>
    <t>220 (koupelna):(1,955+1,955+1,985+1,985)*0,3718</t>
  </si>
  <si>
    <t>221 obklad kuchuňská linka :(2,2+2,1)*0,3718</t>
  </si>
  <si>
    <t>225 (koupelna):(2,76+2,76+1,695+1,695)*0,3718</t>
  </si>
  <si>
    <t>229 obklad kuchuňská linka :(3,5+0,6)*0,3718</t>
  </si>
  <si>
    <t>206:0,4*0,7*0,3718</t>
  </si>
  <si>
    <t>225:0,4*0,7*0,3718</t>
  </si>
  <si>
    <t>2,6223*0,3718</t>
  </si>
  <si>
    <t>59781</t>
  </si>
  <si>
    <t>99,8*1,06*0,3718</t>
  </si>
  <si>
    <t>0,4*0,7*2*1,06*0,3718</t>
  </si>
  <si>
    <t>strop :70*0,3718</t>
  </si>
  <si>
    <t>106 2NP NEZPŮSOBILÉ</t>
  </si>
  <si>
    <t>329:2,1*3*0,6282</t>
  </si>
  <si>
    <t>314:2,7*3*0,6282</t>
  </si>
  <si>
    <t>309:2,7*3*0,6282</t>
  </si>
  <si>
    <t>307:2*3*0,6282</t>
  </si>
  <si>
    <t>317:2,225*3*0,6282</t>
  </si>
  <si>
    <t>311:1,975*3*0,6282</t>
  </si>
  <si>
    <t>328:3,735*3*0,6282</t>
  </si>
  <si>
    <t>325, 326:2,76*3*0,6282</t>
  </si>
  <si>
    <t>320:2*3*0,6282</t>
  </si>
  <si>
    <t>315, 314:3,35*3*0,6282</t>
  </si>
  <si>
    <t>309, 312:3,1*3*0,6282</t>
  </si>
  <si>
    <t>306, 304:3,75*3*2*0,6282</t>
  </si>
  <si>
    <t>320:1,9*3*0,6282</t>
  </si>
  <si>
    <t>302:1,4*3*0,6282</t>
  </si>
  <si>
    <t>310, 307:0,52*3*2*0,6282</t>
  </si>
  <si>
    <t>306:0,435*3*0,6282</t>
  </si>
  <si>
    <t>312. 316:0,65*3*2*0,6282</t>
  </si>
  <si>
    <t>304:3,8*0,6282</t>
  </si>
  <si>
    <t>305:12,3*0,6282</t>
  </si>
  <si>
    <t>306:4,6*0,6282</t>
  </si>
  <si>
    <t>307:28*0,6282</t>
  </si>
  <si>
    <t>309:5*0,6282</t>
  </si>
  <si>
    <t>310:28,4*0,6282</t>
  </si>
  <si>
    <t>311:17,9*0,6282</t>
  </si>
  <si>
    <t>312:4,5*0,6282</t>
  </si>
  <si>
    <t>314:6,4*0,6282</t>
  </si>
  <si>
    <t>315:5,2*0,6282</t>
  </si>
  <si>
    <t>316:26,9*0,6282</t>
  </si>
  <si>
    <t>317:19,3*0,6282</t>
  </si>
  <si>
    <t>319:3,3*0,6282</t>
  </si>
  <si>
    <t>320:3,9*0,6282</t>
  </si>
  <si>
    <t>321:23,9*0,6282</t>
  </si>
  <si>
    <t>322:15,6*0,6282</t>
  </si>
  <si>
    <t>324:7,6*0,6282</t>
  </si>
  <si>
    <t>325:4,7*0,6282</t>
  </si>
  <si>
    <t>326:1,4*0,6282</t>
  </si>
  <si>
    <t>327:14*0,6282</t>
  </si>
  <si>
    <t>328:13,6*0,6282</t>
  </si>
  <si>
    <t>329:28,9*0,6282</t>
  </si>
  <si>
    <t>schodiště 301:</t>
  </si>
  <si>
    <t xml:space="preserve">3NP Balkony </t>
  </si>
  <si>
    <t>301:(6,3+1,5+1,7+4+5,3+4,5+2,2+2,2+2+2)*2,63*0,6282</t>
  </si>
  <si>
    <t>302:(8+8+1,4+1,4)*3*0,6282</t>
  </si>
  <si>
    <t>303 výtah:</t>
  </si>
  <si>
    <t>304:(2,425+2,425+1,57+1,57)*2,63*0,6282</t>
  </si>
  <si>
    <t>305:(3,285+3,285+3,735+3,735)*2,63*0,6282</t>
  </si>
  <si>
    <t>306 (koupelna):(2,425+2+1,5+0,57+0,435+1,8)*0,63*0,6282</t>
  </si>
  <si>
    <t>307:(3,735+3,01+2,1+0,5+0,1+0,4+2+2,9+5,8+0,6+0,675+1,1+2,4)*2,63*0,6282</t>
  </si>
  <si>
    <t>307 obklady kuchyňská linka :(3+0,8+0,8)*2*0,6282</t>
  </si>
  <si>
    <t>308 balkon:</t>
  </si>
  <si>
    <t>309:(2,61+2,61+1,917+1,917)*2,63*0,6282</t>
  </si>
  <si>
    <t>310:(7,7+3,6+5,8+0,6+2,7)*2,63*0,6282</t>
  </si>
  <si>
    <t>310 obklad kuchuňská linka :(2,4+0,685+0,52+2)*2*0,6282</t>
  </si>
  <si>
    <t>311:(5,76+5,76+3,1+3,1+1,975+1,975+0,1)*2,63*0,6282</t>
  </si>
  <si>
    <t>312 (koupelna):(2+2+2,1+2,1)*0,63*0,6282</t>
  </si>
  <si>
    <t>314:(2,5+2,5+2,1+2,1)*2,63*0,6282</t>
  </si>
  <si>
    <t>315 (koupelna):(2,1+2,1+2+2)*0,63*0,6282</t>
  </si>
  <si>
    <t>316:(7,7+3,6+5,8+0,6+2,7)*2,63*0,6282</t>
  </si>
  <si>
    <t>316 obklad kuchuňská linka :(2,4+0,685+0,52+2)*2*0,6282</t>
  </si>
  <si>
    <t>317:(3,35+3,35+5,76+5,76+2,225+2,225+0,1)*2,63*0,6282</t>
  </si>
  <si>
    <t>319:(1,985+1,985+1,68+1,68)*2,63*0,6282</t>
  </si>
  <si>
    <t>320 (koupelna):(1,955+1,955+1,985+1,985)*0,63*0,6282</t>
  </si>
  <si>
    <t>321:(6,385+3,75+4,3+1,7)*2,63*0,6282</t>
  </si>
  <si>
    <t>321 obklad kuchuňská linka :(2,2+2,1)*2*0,6282</t>
  </si>
  <si>
    <t>322:(2,97+2,97+5,235+5,235)*2,63*0,6282</t>
  </si>
  <si>
    <t>324:(1,4+0,6+1,3+1,3+1,215+2,3+1,2+4,025)*2,63*0,6282</t>
  </si>
  <si>
    <t>325 (koupelna):(2,76+2,76+1,695+1,695)*0,63*0,6282</t>
  </si>
  <si>
    <t>326 (WC):(1,41+1,41+1,2+1,2)*1,23*0,6282</t>
  </si>
  <si>
    <t>327:(3,735+3,735+3,745+3,745)*2,63*0,6282</t>
  </si>
  <si>
    <t>328:(3,735+3,735+2,63+2,63)*2,63*0,6282</t>
  </si>
  <si>
    <t>329:(5,5+5,235+4,8+1,8+2,3+2,05+0,4+0,4+0,3+0,3+0,1+0,1)*2,63*0,6282</t>
  </si>
  <si>
    <t>329 obklad kuchuňská linka :(3,5+0,6)*2*0,6282</t>
  </si>
  <si>
    <t>560,1369*0,6282</t>
  </si>
  <si>
    <t>302 :(8+8+1,4+1,4)*0,6282</t>
  </si>
  <si>
    <t>304:(2,425+2,425+1,57+1,57)*0,6282</t>
  </si>
  <si>
    <t>309:(2,61+2,61+1,917+1,917)*0,6282</t>
  </si>
  <si>
    <t>314:(2,5+2,5+2,1+2,1)*0,6282</t>
  </si>
  <si>
    <t>319:(1,985+1,985+1,68+1,68)*0,6282</t>
  </si>
  <si>
    <t>324:(1,4+0,6+1,3+1,3+1,215+2,3+1,2+4,025)*0,6282</t>
  </si>
  <si>
    <t>326 (WC):(1,41+1,41+1,2+1,2)*0,6282</t>
  </si>
  <si>
    <t>obklad parapetů předpoklad :</t>
  </si>
  <si>
    <t>306,325:0,4*0,7*2*0,6282</t>
  </si>
  <si>
    <t>3,1538*0,6282</t>
  </si>
  <si>
    <t>0,7*0,4*2*1,06*0,6282</t>
  </si>
  <si>
    <t>strop:70*0,6282</t>
  </si>
  <si>
    <t>107 3NP ZPŮSOBILÉ</t>
  </si>
  <si>
    <t>33,5*0,3718</t>
  </si>
  <si>
    <t>329:2,1*3*0,3718</t>
  </si>
  <si>
    <t>314:2,7*3*0,3718</t>
  </si>
  <si>
    <t>309:2,7*3*0,3718</t>
  </si>
  <si>
    <t>307:2*3*0,3718</t>
  </si>
  <si>
    <t>317:2,225*3*0,3718</t>
  </si>
  <si>
    <t>311:1,975*3*0,3718</t>
  </si>
  <si>
    <t>328:3,735*3*0,3718</t>
  </si>
  <si>
    <t>325, 326:2,76*3*0,3718</t>
  </si>
  <si>
    <t>320:2*3*0,3718</t>
  </si>
  <si>
    <t>315, 314:3,35*3*0,3718</t>
  </si>
  <si>
    <t>309, 312:3,1*3*0,3718</t>
  </si>
  <si>
    <t>306, 304:3,75*3*2*0,3718</t>
  </si>
  <si>
    <t>320:1,9*3*0,3718</t>
  </si>
  <si>
    <t>302:1,4*3*0,3718</t>
  </si>
  <si>
    <t>310, 307:0,52*3*2*0,3718</t>
  </si>
  <si>
    <t>306:0,435*3*0,3718</t>
  </si>
  <si>
    <t>312. 316:0,65*3*2*0,3718</t>
  </si>
  <si>
    <t>304:3,8*0,3718</t>
  </si>
  <si>
    <t>305:12,3*0,3718</t>
  </si>
  <si>
    <t>306:4,6*0,3718</t>
  </si>
  <si>
    <t>307:28*0,3718</t>
  </si>
  <si>
    <t>309:5*0,3718</t>
  </si>
  <si>
    <t>310:28,4*0,3718</t>
  </si>
  <si>
    <t>311:17,9*0,3718</t>
  </si>
  <si>
    <t>312:4,5*0,3718</t>
  </si>
  <si>
    <t>314:6,4*0,3718</t>
  </si>
  <si>
    <t>315:5,2*0,3718</t>
  </si>
  <si>
    <t>316:26,9*0,3718</t>
  </si>
  <si>
    <t>317:19,3*0,3718</t>
  </si>
  <si>
    <t>319:3,3*0,3718</t>
  </si>
  <si>
    <t>320:3,9*0,3718</t>
  </si>
  <si>
    <t>321:23,9*0,3718</t>
  </si>
  <si>
    <t>322:15,6*0,3718</t>
  </si>
  <si>
    <t>324:7,6*0,3718</t>
  </si>
  <si>
    <t>325:4,7*0,3718</t>
  </si>
  <si>
    <t>326:1,4*0,3718</t>
  </si>
  <si>
    <t>327:14*0,3718</t>
  </si>
  <si>
    <t>328:13,6*0,3718</t>
  </si>
  <si>
    <t>329:28,9*0,3718</t>
  </si>
  <si>
    <t>20*0,371</t>
  </si>
  <si>
    <t>301:(6,3+1,5+1,7+4+5,3+4,5+2,2+2,2+2+2)*2,63*0,3718</t>
  </si>
  <si>
    <t>302:(8+8+1,4+1,4)*3*0,3718</t>
  </si>
  <si>
    <t>304:(2,425+2,425+1,57+1,57)*2,63*0,3718</t>
  </si>
  <si>
    <t>305:(3,285+3,285+3,735+3,735)*2,63*0,3718</t>
  </si>
  <si>
    <t>306 (koupelna):(2,425+2+1,5+0,57+0,435+1,8)*0,63*0,3718</t>
  </si>
  <si>
    <t>307:(3,735+3,01+2,1+0,5+0,1+0,4+2+2,9+5,8+0,6+0,675+1,1+2,4)*2,63*0,3718</t>
  </si>
  <si>
    <t>307 obklady kuchyňská linka :(3+0,8+0,8)*2*0,3718</t>
  </si>
  <si>
    <t>309:(2,61+2,61+1,917+1,917)*2,63*0,3718</t>
  </si>
  <si>
    <t>310:(7,7+3,6+5,8+0,6+2,7)*2,63*0,3718</t>
  </si>
  <si>
    <t>310 obklad kuchuňská linka :(2,4+0,685+0,52+2)*2*0,3718</t>
  </si>
  <si>
    <t>311:(5,76+5,76+3,1+3,1+1,975+1,975+0,1)*2,63*0,3718</t>
  </si>
  <si>
    <t>312 (koupelna):(2+2+2,1+2,1)*0,63*0,3718</t>
  </si>
  <si>
    <t>314:(2,5+2,5+2,1+2,1)*2,63*0,3718</t>
  </si>
  <si>
    <t>315 (koupelna):(2,1+2,1+2+2)*0,63*0,3718</t>
  </si>
  <si>
    <t>316:(7,7+3,6+5,8+0,6+2,7)*2,63*0,3718</t>
  </si>
  <si>
    <t>316 obklad kuchuňská linka :(2,4+0,685+0,52+2)*2*0,3718</t>
  </si>
  <si>
    <t>317:(3,35+3,35+5,76+5,76+2,225+2,225+0,1)*2,63*0,3718</t>
  </si>
  <si>
    <t>319:(1,985+1,985+1,68+1,68)*2,63*0,3718</t>
  </si>
  <si>
    <t>320 (koupelna):(1,955+1,955+1,985+1,985)*0,63*0,3718</t>
  </si>
  <si>
    <t>321:(6,385+3,75+4,3+1,7)*2,63*0,3718</t>
  </si>
  <si>
    <t>321 obklad kuchuňská linka :(2,2+2,1)*2*0,3718</t>
  </si>
  <si>
    <t>322:(2,97+2,97+5,235+5,235)*2,63*0,3718</t>
  </si>
  <si>
    <t>324:(1,4+0,6+1,3+1,3+1,215+2,3+1,2+4,025)*2,63*0,3718</t>
  </si>
  <si>
    <t>325 (koupelna):(2,76+2,76+1,695+1,695)*0,63*0,3718</t>
  </si>
  <si>
    <t>326 (WC):(1,41+1,41+1,2+1,2)*1,23*0,3718</t>
  </si>
  <si>
    <t>327:(3,735+3,735+3,745+3,745)*2,63*0,3718</t>
  </si>
  <si>
    <t>328:(3,735+3,735+2,63+2,63)*2,63*0,3718</t>
  </si>
  <si>
    <t>329:(5,5+5,235+4,8+1,8+2,3+2,05+0,4+0,4+0,3+0,3+0,1+0,1)*2,63*0,3718</t>
  </si>
  <si>
    <t>329 obklad kuchuňská linka :(3,5+0,6)*2*0,3718</t>
  </si>
  <si>
    <t>560,1369*0,3718</t>
  </si>
  <si>
    <t>307:3,6*3*0,3718</t>
  </si>
  <si>
    <t>311:8,5*3*0,3718</t>
  </si>
  <si>
    <t>317:6,5*3*0,3718</t>
  </si>
  <si>
    <t>321:8,5*3*0,3718</t>
  </si>
  <si>
    <t>322:5,235*3*0,3718</t>
  </si>
  <si>
    <t>320:0,66*3*0,3718</t>
  </si>
  <si>
    <t>302 :(8+8+1,4+1,4)*0,3718</t>
  </si>
  <si>
    <t>304:(2,425+2,425+1,57+1,57)*0,3718</t>
  </si>
  <si>
    <t>309:(2,61+2,61+1,917+1,917)*0,3718</t>
  </si>
  <si>
    <t>314:(2,5+2,5+2,1+2,1)*0,3718</t>
  </si>
  <si>
    <t>319:(1,985+1,985+1,68+1,68)*0,3718</t>
  </si>
  <si>
    <t>324:(1,4+0,6+1,3+1,3+1,215+2,3+1,2+4,025)*0,3718</t>
  </si>
  <si>
    <t>326 (WC):(1,41+1,41+1,2+1,2)*0,3718</t>
  </si>
  <si>
    <t>306,325:0,4*0,7*2*0,3718</t>
  </si>
  <si>
    <t>3,1538*0,3718</t>
  </si>
  <si>
    <t>0,7*0,4*2*1,06*0,3718</t>
  </si>
  <si>
    <t>strop:70*0,3718</t>
  </si>
  <si>
    <t>108 3NP NEZPŮSOBILÉ</t>
  </si>
  <si>
    <t>427,428:4*3*0,6282</t>
  </si>
  <si>
    <t>424:1,5*3*0,6282</t>
  </si>
  <si>
    <t>401, 402:11,2*3*0,6282</t>
  </si>
  <si>
    <t>410:6*3*0,6282</t>
  </si>
  <si>
    <t>416:6*3*0,6282</t>
  </si>
  <si>
    <t>413, 418, 423:1,5*3*2*0,6282</t>
  </si>
  <si>
    <t>407:3,6*3*2*0,6282</t>
  </si>
  <si>
    <t>411:8,5*3*2*0,6282</t>
  </si>
  <si>
    <t>417:6,5*3*2*0,6282</t>
  </si>
  <si>
    <t>421:8,5*3*2*0,6282</t>
  </si>
  <si>
    <t>422:5,235*3*2*0,6282</t>
  </si>
  <si>
    <t>420:0,66*3*0,6282</t>
  </si>
  <si>
    <t xml:space="preserve"> obvod :6*3*0,6282</t>
  </si>
  <si>
    <t>429:2,1*3*0,6282</t>
  </si>
  <si>
    <t>414:2,7*3*0,6282</t>
  </si>
  <si>
    <t>409:2,7*3*0,6282</t>
  </si>
  <si>
    <t>407:2*3*0,6282</t>
  </si>
  <si>
    <t>417:2,225*3*0,6282</t>
  </si>
  <si>
    <t>411:1,975*3*0,6282</t>
  </si>
  <si>
    <t>428:3,735*3*0,6282</t>
  </si>
  <si>
    <t>425, 426:2,76*3*0,6282</t>
  </si>
  <si>
    <t>420:2*3*0,6282</t>
  </si>
  <si>
    <t>415, 414:3,35*3*0,6282</t>
  </si>
  <si>
    <t>409, 412:3,1*3*0,6282</t>
  </si>
  <si>
    <t>406, 404:3,75*3*2*0,6282</t>
  </si>
  <si>
    <t>420:1,9*3*0,6282</t>
  </si>
  <si>
    <t>402:1,4*3*0,6282</t>
  </si>
  <si>
    <t>410, 407:0,52*3*2*0,6282</t>
  </si>
  <si>
    <t>406:0,435*3*0,6282</t>
  </si>
  <si>
    <t>412. 416:0,65*3*2*0,6282</t>
  </si>
  <si>
    <t>404:3,8*0,6282</t>
  </si>
  <si>
    <t>405:12,3*0,6282</t>
  </si>
  <si>
    <t>406:4,6*0,6282</t>
  </si>
  <si>
    <t>407:28*0,6282</t>
  </si>
  <si>
    <t>409:5*0,6282</t>
  </si>
  <si>
    <t>410:28,4*0,6282</t>
  </si>
  <si>
    <t>411:17,9*0,6282</t>
  </si>
  <si>
    <t>412:4,5*0,6282</t>
  </si>
  <si>
    <t>414:6,4*0,6282</t>
  </si>
  <si>
    <t>415:5,2*0,6282</t>
  </si>
  <si>
    <t>416:26,9*0,6282</t>
  </si>
  <si>
    <t>417:19,3*0,6282</t>
  </si>
  <si>
    <t>419:3,3*0,6282</t>
  </si>
  <si>
    <t>420:3,9*0,6282</t>
  </si>
  <si>
    <t>421:23,9*0,6282</t>
  </si>
  <si>
    <t>422:15,6*0,6282</t>
  </si>
  <si>
    <t>424:7,6*0,6282</t>
  </si>
  <si>
    <t>425:4,7*0,6282</t>
  </si>
  <si>
    <t>426:1,4*0,6282</t>
  </si>
  <si>
    <t>427:14*0,6282</t>
  </si>
  <si>
    <t>428:13,6*0,6282</t>
  </si>
  <si>
    <t>429:28,9*0,6282</t>
  </si>
  <si>
    <t>schodiště 401:</t>
  </si>
  <si>
    <t>425:1,7*3*0,6282</t>
  </si>
  <si>
    <t>426:1,2*1,5*0,6282</t>
  </si>
  <si>
    <t>415:1,3*3*0,6282</t>
  </si>
  <si>
    <t>412:1,9*3*0,6282</t>
  </si>
  <si>
    <t>416:1,8*3*0,6282</t>
  </si>
  <si>
    <t>410:1,8*3*0,6282</t>
  </si>
  <si>
    <t>407:3*3*0,6282</t>
  </si>
  <si>
    <t xml:space="preserve">4NP Balkony </t>
  </si>
  <si>
    <t>402:11,2*0,6282</t>
  </si>
  <si>
    <t>408:5,7*0,6282</t>
  </si>
  <si>
    <t>413:11,4*0,6282</t>
  </si>
  <si>
    <t>418:11,1*0,6282</t>
  </si>
  <si>
    <t>423:5,9*0,6282</t>
  </si>
  <si>
    <t>430:5,7*0,6282</t>
  </si>
  <si>
    <t>424-429:1*2,02*2*0,6282</t>
  </si>
  <si>
    <t>419-421:1*2,02*2*0,6282</t>
  </si>
  <si>
    <t>414-417:1*2,02*2*0,6282</t>
  </si>
  <si>
    <t>409-412:1*2,02*2*0,6282</t>
  </si>
  <si>
    <t>404-407:1*2,02*2*0,6282</t>
  </si>
  <si>
    <t>406 (koupelna):(2,425+2+1,5+0,57+0,435+1,8)*0,63*0,6282</t>
  </si>
  <si>
    <t>407 obklady kuchyňská linka :(3+0,8+0,8)*2*0,6282</t>
  </si>
  <si>
    <t>410 obklad kuchuňská linka :(2,4+0,685+0,52+2)*2*0,6282</t>
  </si>
  <si>
    <t>412 (koupelna):(2+2+2,1+2,1)*0,63*0,6282</t>
  </si>
  <si>
    <t>415 (koupelna):(2,1+2,1+2+2)*0,63*0,6282</t>
  </si>
  <si>
    <t>416 obklad kuchuňská linka :(2,4+0,685+0,52+2)*2*0,6282</t>
  </si>
  <si>
    <t>420 (koupelna):(1,955+1,955+1,985+1,985)*0,63*0,6282</t>
  </si>
  <si>
    <t>421 obklad kuchuňská linka :(2,2+2,1)*2*0,6282</t>
  </si>
  <si>
    <t>425 (koupelna):(2,76+2,76+1,695+1,695)*0,63*0,6282</t>
  </si>
  <si>
    <t>426 (WC):(1,41+1,41+1,2+1,2)*1,23*0,6282</t>
  </si>
  <si>
    <t>429 obklad kuchuňská linka :(3,5+0,6)*2*0,6282</t>
  </si>
  <si>
    <t>401:(6,3+1,5+1,7+4+5,3+4,5+2,2+2,2+2+2)*2,63*0,6282</t>
  </si>
  <si>
    <t>402:(8+8+1,4+1,4)*3*0,6282</t>
  </si>
  <si>
    <t>403 výtah:</t>
  </si>
  <si>
    <t>404:(2,425+2,425+1,57+1,57)*2,63*0,6282</t>
  </si>
  <si>
    <t>405:(3,285+3,285+3,735+3,735)*2,63*0,6282</t>
  </si>
  <si>
    <t>407:(3,735+3,01+2,1+0,5+0,1+0,4+2+2,9+5,8+0,6+0,675+1,1+2,4)*2,63*0,6282</t>
  </si>
  <si>
    <t>408 balkon:</t>
  </si>
  <si>
    <t>409:(2,61+2,61+1,917+1,917)*2,63*0,6282</t>
  </si>
  <si>
    <t>410:(7,7+3,6+5,8+0,6+2,7)*2,63*0,6282</t>
  </si>
  <si>
    <t>411:(5,76+5,76+3,1+3,1+1,975+1,975+0,1)*2,63*0,6282</t>
  </si>
  <si>
    <t>414:(2,5+2,5+2,1+2,1)*2,63*0,6282</t>
  </si>
  <si>
    <t>416:(7,7+3,6+5,8+0,6+2,7)*2,63*0,6282</t>
  </si>
  <si>
    <t>417:(3,35+3,35+5,76+5,76+2,225+2,225+0,1)*2,63*0,6282</t>
  </si>
  <si>
    <t>419:(1,985+1,985+1,68+1,68)*2,63*0,6282</t>
  </si>
  <si>
    <t>421:(6,385+3,75+4,3+1,7)*2,63*0,6282</t>
  </si>
  <si>
    <t>422:(2,97+2,97+5,235+5,235)*2,63*0,6282</t>
  </si>
  <si>
    <t>424:(1,4+0,6+1,3+1,3+1,215+2,3+1,2+4,025)*2,63*0,6282</t>
  </si>
  <si>
    <t>427:(3,735+3,735+3,745+3,745)*2,63*0,6282</t>
  </si>
  <si>
    <t>428:(3,735+3,735+2,63+2,63)*2,63*0,6282</t>
  </si>
  <si>
    <t>429:(5,5+5,235+4,8+1,8+2,3+2,05+0,4+0,4+0,3+0,3+0,1+0,1)*2,63*0,6282</t>
  </si>
  <si>
    <t>407:3,6*3</t>
  </si>
  <si>
    <t>411:8,5*3</t>
  </si>
  <si>
    <t>417:6,5*3</t>
  </si>
  <si>
    <t>421:8,5*3</t>
  </si>
  <si>
    <t>422:5,235*3</t>
  </si>
  <si>
    <t>420:0,66*3</t>
  </si>
  <si>
    <t>402 :(8+8+1,4+1,4)*0,6282</t>
  </si>
  <si>
    <t>404:(2,425+2,425+1,57+1,57)*0,6282</t>
  </si>
  <si>
    <t>409:(2,61+2,61+1,917+1,917)*0,6282</t>
  </si>
  <si>
    <t>414:(2,5+2,5+2,1+2,1)*0,6282</t>
  </si>
  <si>
    <t>419:(1,985+1,985+1,68+1,68)*0,6282</t>
  </si>
  <si>
    <t>424:(1,4+0,6+1,3+1,3+1,215+2,3+1,2+4,025)*0,6282</t>
  </si>
  <si>
    <t>426 (WC):(1,41+1,41+1,2+1,2)*0,6282</t>
  </si>
  <si>
    <t>405:(3,285+3,285+3,735+3,735)*0,6282</t>
  </si>
  <si>
    <t>407:(3,735+3,01+2,1+0,5+0,1+0,4+2+2,9+5,8+0,6+0,675+1,1+2,4)*0,6282</t>
  </si>
  <si>
    <t>407 :(3+0,8+0,8)*0,6282</t>
  </si>
  <si>
    <t>410:(7,7+3,6+5,8+0,6+2,7)*0,6282</t>
  </si>
  <si>
    <t>410 :(2,4+0,685+0,52+2)*0,6282</t>
  </si>
  <si>
    <t>411:(5,76+5,76+3,1+3,1+1,975+1,975+0,1)*0,6282</t>
  </si>
  <si>
    <t>416:(7,7+3,6+5,8+0,6+2,7)*0,6282</t>
  </si>
  <si>
    <t>416  :(2,4+0,685+0,52+2)*0,6282</t>
  </si>
  <si>
    <t>417:(3,35+3,35+5,76+5,76+2,225+2,225+0,1)*0,6282</t>
  </si>
  <si>
    <t>421:(6,385+3,75+4,3+1,7)*0,6282</t>
  </si>
  <si>
    <t>421:(2,2+2,1)*0,6282</t>
  </si>
  <si>
    <t>422:(2,97+2,97+5,235+5,235)*0,6282</t>
  </si>
  <si>
    <t>427:(3,735+3,735+3,745+3,745)*0,6282</t>
  </si>
  <si>
    <t>428:(3,735+3,735+2,63+2,63)*0,6282</t>
  </si>
  <si>
    <t>429:(5,5+5,235+4,8+1,8+2,3+2,05+0,4+0,4+0,3+0,3+0,1+0,1)*0,6282</t>
  </si>
  <si>
    <t>429  :(3,5+0,6)*0,6282</t>
  </si>
  <si>
    <t>229*0,62824</t>
  </si>
  <si>
    <t>406 (koupelna):(2,425+2+1,5+0,57+0,435+1,8)*2*0,6282</t>
  </si>
  <si>
    <t>407 obklady kuchyňská linka :(3+0,8+0,8)*0,63*0,6282</t>
  </si>
  <si>
    <t>412 (koupelna):(2+2+2,1+2,1)*2*0,6282</t>
  </si>
  <si>
    <t>415 (koupelna):(2,1+2,1+2+2)*2*0,6282</t>
  </si>
  <si>
    <t>420 (koupelna):(1,955+1,955+1,985+1,985)*2*0,6282</t>
  </si>
  <si>
    <t>421 obklad kuchuňská linka :(2,2+2,1)*0,63*0,6282</t>
  </si>
  <si>
    <t>425 (koupelna):(2,76+2,76+1,695+1,695)*2*0,6282</t>
  </si>
  <si>
    <t>426 (WC):(1,41+1,41+1,2+1,2)*1,4*0,6282</t>
  </si>
  <si>
    <t>429 obklad kuchuňská linka :(3,5+0,6)*0,63*0,6282</t>
  </si>
  <si>
    <t>406 (koupelna):(2,425+2+1,5+0,57+0,435+1,8)*0,6282</t>
  </si>
  <si>
    <t>407 obklady kuchyňská linka :(3+0,8+0,8)*0,6282</t>
  </si>
  <si>
    <t>412 (koupelna):(2+2+2,1+2,1)*0,6282</t>
  </si>
  <si>
    <t>415 (koupelna):(2,1+2,1+2+2)*0,6282</t>
  </si>
  <si>
    <t>420 (koupelna):(1,955+1,955+1,985+1,985)*0,6282</t>
  </si>
  <si>
    <t>421 obklad kuchuňská linka :(2,2+2,1)*0,6282</t>
  </si>
  <si>
    <t>425 (koupelna):(2,76+2,76+1,695+1,695)*0,6282</t>
  </si>
  <si>
    <t>429 obklad kuchuňská linka :(3,5+0,6)*0,6282</t>
  </si>
  <si>
    <t>406,425:0,7*0,4*2*0,6282</t>
  </si>
  <si>
    <t>109 4NP ZPŮSOBILÉ</t>
  </si>
  <si>
    <t>427,428:4*3*0,3718</t>
  </si>
  <si>
    <t>424:1,5*3*0,3718</t>
  </si>
  <si>
    <t>401, 402:11,2*3*0,3718</t>
  </si>
  <si>
    <t>410:6*3*0,3718</t>
  </si>
  <si>
    <t>416:6*3*0,3718</t>
  </si>
  <si>
    <t>407:3,6*3*2*0,3718</t>
  </si>
  <si>
    <t>411:8,5*3*2*0,3718</t>
  </si>
  <si>
    <t>417:6,5*3*2*0,3718</t>
  </si>
  <si>
    <t>421:8,5*3*2*0,3718</t>
  </si>
  <si>
    <t>422:5,235*3*2*0,3718</t>
  </si>
  <si>
    <t>420:0,66*3*0,3718</t>
  </si>
  <si>
    <t xml:space="preserve"> obvod :6*3*0,3718</t>
  </si>
  <si>
    <t>429:2,1*3*0,3718</t>
  </si>
  <si>
    <t>414:2,7*3*0,3718</t>
  </si>
  <si>
    <t>409:2,7*3*0,3718</t>
  </si>
  <si>
    <t>407:2*3*0,3718</t>
  </si>
  <si>
    <t>417:2,225*3*0,3718</t>
  </si>
  <si>
    <t>411:1,975*3*0,3718</t>
  </si>
  <si>
    <t>428:3,735*3*0,3718</t>
  </si>
  <si>
    <t>425, 426:2,76*3*0,3718</t>
  </si>
  <si>
    <t>420:2*3*0,3718</t>
  </si>
  <si>
    <t>415, 414:3,35*3*0,3718</t>
  </si>
  <si>
    <t>409, 412:3,1*3*0,3718</t>
  </si>
  <si>
    <t>406, 404:3,75*3*2*0,3718</t>
  </si>
  <si>
    <t>420:1,9*3*0,3718</t>
  </si>
  <si>
    <t>402:1,4*3*0,3718</t>
  </si>
  <si>
    <t>410, 407:0,52*3*2*0,3718</t>
  </si>
  <si>
    <t>406:0,435*3*0,3718</t>
  </si>
  <si>
    <t>412. 416:0,65*3*2*0,3718</t>
  </si>
  <si>
    <t>404:3,8*0,3718</t>
  </si>
  <si>
    <t>405:12,3*0,3718</t>
  </si>
  <si>
    <t>406:4,6*0,3718</t>
  </si>
  <si>
    <t>407:28*0,3718</t>
  </si>
  <si>
    <t>409:5*0,3718</t>
  </si>
  <si>
    <t>410:28,4*0,3718</t>
  </si>
  <si>
    <t>411:17,9*0,3718</t>
  </si>
  <si>
    <t>412:4,5*0,3718</t>
  </si>
  <si>
    <t>414:6,4*0,3718</t>
  </si>
  <si>
    <t>415:5,2*0,3718</t>
  </si>
  <si>
    <t>416:26,9*0,3718</t>
  </si>
  <si>
    <t>417:19,3*0,3718</t>
  </si>
  <si>
    <t>419:3,3*0,3718</t>
  </si>
  <si>
    <t>420:3,9*0,3718</t>
  </si>
  <si>
    <t>421:23,9*0,3718</t>
  </si>
  <si>
    <t>422:15,6*0,3718</t>
  </si>
  <si>
    <t>424:7,6*0,3718</t>
  </si>
  <si>
    <t>425:4,7*0,3718</t>
  </si>
  <si>
    <t>426:1,4*0,3718</t>
  </si>
  <si>
    <t>427:14*0,3718</t>
  </si>
  <si>
    <t>428:13,6*0,3718</t>
  </si>
  <si>
    <t>429:28,9*0,3718</t>
  </si>
  <si>
    <t>425:1,7*3*0,3718</t>
  </si>
  <si>
    <t>426:1,2*1,5*0,3718</t>
  </si>
  <si>
    <t>415:1,3*3*0,3718</t>
  </si>
  <si>
    <t>412:1,9*3*0,3718</t>
  </si>
  <si>
    <t>416:1,8*3*0,3718</t>
  </si>
  <si>
    <t>410:1,8*3*0,3718</t>
  </si>
  <si>
    <t>407:3*3*0,3718</t>
  </si>
  <si>
    <t>402:11,2*0,3718</t>
  </si>
  <si>
    <t>408:5,7*0,3718</t>
  </si>
  <si>
    <t>413:11,4*0,3718</t>
  </si>
  <si>
    <t>418:11,1*0,3718</t>
  </si>
  <si>
    <t>423:5,9*0,3718</t>
  </si>
  <si>
    <t>430:5,7*0,3718</t>
  </si>
  <si>
    <t>424-429:1*2,02*2*0,3718</t>
  </si>
  <si>
    <t>419-421:1*2,02*2*0,3718</t>
  </si>
  <si>
    <t>414-417:1*2,02*2*0,3718</t>
  </si>
  <si>
    <t>409-412:1*2,02*2*0,3718</t>
  </si>
  <si>
    <t>404-407:1*2,02*2*0,3718</t>
  </si>
  <si>
    <t>406 (koupelna):(2,425+2+1,5+0,57+0,435+1,8)*0,63*0,3718</t>
  </si>
  <si>
    <t>407 obklady kuchyňská linka :(3+0,8+0,8)*2*0,3718</t>
  </si>
  <si>
    <t>410 obklad kuchuňská linka :(2,4+0,685+0,52+2)*2*0,3718</t>
  </si>
  <si>
    <t>412 (koupelna):(2+2+2,1+2,1)*0,63*0,3718</t>
  </si>
  <si>
    <t>415 (koupelna):(2,1+2,1+2+2)*0,63*0,3718</t>
  </si>
  <si>
    <t>416 obklad kuchuňská linka :(2,4+0,685+0,52+2)*2*0,3718</t>
  </si>
  <si>
    <t>420 (koupelna):(1,955+1,955+1,985+1,985)*0,63*0,3718</t>
  </si>
  <si>
    <t>421 obklad kuchuňská linka :(2,2+2,1)*2*0,3718</t>
  </si>
  <si>
    <t>425 (koupelna):(2,76+2,76+1,695+1,695)*0,63*0,3718</t>
  </si>
  <si>
    <t>426 (WC):(1,41+1,41+1,2+1,2)*1,23*0,3718</t>
  </si>
  <si>
    <t>429 obklad kuchuňská linka :(3,5+0,6)*2*0,3718</t>
  </si>
  <si>
    <t>401:(6,3+1,5+1,7+4+5,3+4,5+2,2+2,2+2+2)*2,63*0,3718</t>
  </si>
  <si>
    <t>402:(8+8+1,4+1,4)*3*0,3718</t>
  </si>
  <si>
    <t>404:(2,425+2,425+1,57+1,57)*2,63*0,3718</t>
  </si>
  <si>
    <t>405:(3,285+3,285+3,735+3,735)*2,63*0,3718</t>
  </si>
  <si>
    <t>407:(3,735+3,01+2,1+0,5+0,1+0,4+2+2,9+5,8+0,6+0,675+1,1+2,4)*2,63*0,3718</t>
  </si>
  <si>
    <t>409:(2,61+2,61+1,917+1,917)*2,63*0,3718</t>
  </si>
  <si>
    <t>410:(7,7+3,6+5,8+0,6+2,7)*2,63*0,3718</t>
  </si>
  <si>
    <t>411:(5,76+5,76+3,1+3,1+1,975+1,975+0,1)*2,63*0,3718</t>
  </si>
  <si>
    <t>414:(2,5+2,5+2,1+2,1)*2,63*0,3718</t>
  </si>
  <si>
    <t>416:(7,7+3,6+5,8+0,6+2,7)*2,63*0,3718</t>
  </si>
  <si>
    <t>417:(3,35+3,35+5,76+5,76+2,225+2,225+0,1)*2,63*0,3718</t>
  </si>
  <si>
    <t>419:(1,985+1,985+1,68+1,68)*2,63*0,3718</t>
  </si>
  <si>
    <t>421:(6,385+3,75+4,3+1,7)*2,63*0,3718</t>
  </si>
  <si>
    <t>422:(2,97+2,97+5,235+5,235)*2,63*0,3718</t>
  </si>
  <si>
    <t>424:(1,4+0,6+1,3+1,3+1,215+2,3+1,2+4,025)*2,63*0,3718</t>
  </si>
  <si>
    <t>427:(3,735+3,735+3,745+3,745)*2,63*0,3718</t>
  </si>
  <si>
    <t>428:(3,735+3,735+2,63+2,63)*2,63*0,3718</t>
  </si>
  <si>
    <t>429:(5,5+5,235+4,8+1,8+2,3+2,05+0,4+0,4+0,3+0,3+0,1+0,1)*2,63*0,3718</t>
  </si>
  <si>
    <t>406 (koupelna):(2,425+2+1,5+0,57+0,435+1,8)*2*0,3718</t>
  </si>
  <si>
    <t>407 obklady kuchyňská linka :(3+0,8+0,8)*0,63*0,3718</t>
  </si>
  <si>
    <t>412 (koupelna):(2+2+2,1+2,1)*2*0,3718</t>
  </si>
  <si>
    <t>415 (koupelna):(2,1+2,1+2+2)*2*0,3718</t>
  </si>
  <si>
    <t>420 (koupelna):(1,955+1,955+1,985+1,985)*2*0,3718</t>
  </si>
  <si>
    <t>421 obklad kuchuňská linka :(2,2+2,1)*0,63*0,3718</t>
  </si>
  <si>
    <t>425 (koupelna):(2,76+2,76+1,695+1,695)*2*0,3718</t>
  </si>
  <si>
    <t>426 (WC):(1,41+1,41+1,2+1,2)*1,4*0,3718</t>
  </si>
  <si>
    <t>429 obklad kuchuňská linka :(3,5+0,6)*0,63*0,3718</t>
  </si>
  <si>
    <t>407:3,6*3*0,3718</t>
  </si>
  <si>
    <t>411:8,5*3*0,3718</t>
  </si>
  <si>
    <t>417:6,5*3*0,3718</t>
  </si>
  <si>
    <t>421:8,5*3*0,3718</t>
  </si>
  <si>
    <t>422:5,235*3*0,3718</t>
  </si>
  <si>
    <t>402 :(8+8+1,4+1,4)*0,3718</t>
  </si>
  <si>
    <t>404:(2,425+2,425+1,57+1,57)*0,3718</t>
  </si>
  <si>
    <t>409:(2,61+2,61+1,917+1,917)*0,3718</t>
  </si>
  <si>
    <t>414:(2,5+2,5+2,1+2,1)*0,3718</t>
  </si>
  <si>
    <t>419:(1,985+1,985+1,68+1,68)*0,3718</t>
  </si>
  <si>
    <t>424:(1,4+0,6+1,3+1,3+1,215+2,3+1,2+4,025)*0,3718</t>
  </si>
  <si>
    <t>426 (WC):(1,41+1,41+1,2+1,2)*0,3718</t>
  </si>
  <si>
    <t>405:(3,285+3,285+3,735+3,735)*0,3718</t>
  </si>
  <si>
    <t>407:(3,735+3,01+2,1+0,5+0,1+0,4+2+2,9+5,8+0,6+0,675+1,1+2,4)*0,3718</t>
  </si>
  <si>
    <t>407 :(3+0,8+0,8)*0,3718</t>
  </si>
  <si>
    <t>410:(7,7+3,6+5,8+0,6+2,7)*0,3718</t>
  </si>
  <si>
    <t>410 :(2,4+0,685+0,52+2)*0,3718</t>
  </si>
  <si>
    <t>411:(5,76+5,76+3,1+3,1+1,975+1,975+0,1)*0,3718</t>
  </si>
  <si>
    <t>416:(7,7+3,6+5,8+0,6+2,7)*0,3718</t>
  </si>
  <si>
    <t>416  :(2,4+0,685+0,52+2)*0,3718</t>
  </si>
  <si>
    <t>417:(3,35+3,35+5,76+5,76+2,225+2,225+0,1)*0,3718</t>
  </si>
  <si>
    <t>421:(6,385+3,75+4,3+1,7)*0,3718</t>
  </si>
  <si>
    <t>421:(2,2+2,1)*0,3718</t>
  </si>
  <si>
    <t>422:(2,97+2,97+5,235+5,235)*0,3718</t>
  </si>
  <si>
    <t>427:(3,735+3,735+3,745+3,745)*0,3718</t>
  </si>
  <si>
    <t>428:(3,735+3,735+2,63+2,63)*0,3718</t>
  </si>
  <si>
    <t>429:(5,5+5,235+4,8+1,8+2,3+2,05+0,4+0,4+0,3+0,3+0,1+0,1)*0,3718</t>
  </si>
  <si>
    <t>429  :(3,5+0,6)*0,3718</t>
  </si>
  <si>
    <t>56*0,3718</t>
  </si>
  <si>
    <t>406 (koupelna):(2,425+2+1,5+0,57+0,435+1,8)*0,3718</t>
  </si>
  <si>
    <t>407 obklady kuchyňská linka :(3+0,8+0,8)*0,3718</t>
  </si>
  <si>
    <t>412 (koupelna):(2+2+2,1+2,1)*0,3718</t>
  </si>
  <si>
    <t>415 (koupelna):(2,1+2,1+2+2)*0,3718</t>
  </si>
  <si>
    <t>420 (koupelna):(1,955+1,955+1,985+1,985)*0,3718</t>
  </si>
  <si>
    <t>421 obklad kuchuňská linka :(2,2+2,1)*0,3718</t>
  </si>
  <si>
    <t>425 (koupelna):(2,76+2,76+1,695+1,695)*0,3718</t>
  </si>
  <si>
    <t>429 obklad kuchuňská linka :(3,5+0,6)*0,3718</t>
  </si>
  <si>
    <t>406,425:0,7*0,4*2*0,3718</t>
  </si>
  <si>
    <t>110 4NP-NEZPŮSOBILÉ</t>
  </si>
  <si>
    <t>527,528:4*3*0,6282</t>
  </si>
  <si>
    <t>524:1,5*3*0,6282</t>
  </si>
  <si>
    <t>501, 502:11,2*3*0,6282</t>
  </si>
  <si>
    <t>510:6*3*0,6282</t>
  </si>
  <si>
    <t>516:6*3*0,6282</t>
  </si>
  <si>
    <t>513, 518, 523:1,5*3*2*0,6282</t>
  </si>
  <si>
    <t>507:3,6*3*2*0,6282</t>
  </si>
  <si>
    <t>511:8,5*3*2*0,6282</t>
  </si>
  <si>
    <t>517:6,5*3*2*0,6282</t>
  </si>
  <si>
    <t>521:8,5*3*2*0,6282</t>
  </si>
  <si>
    <t>522:5,235*3*2*0,6282</t>
  </si>
  <si>
    <t>520:0,66*3*0,6282</t>
  </si>
  <si>
    <t xml:space="preserve">cihelné broušené tvarovky typu na tlouštku zdiva 380mm, rozměr 247/380/249 mm, P15 na MC 10 MPa (tenkovrstvou maltu). </t>
  </si>
  <si>
    <t>529:2,1*3*0,6282</t>
  </si>
  <si>
    <t>514:2,7*3*0,6282</t>
  </si>
  <si>
    <t>509:2,7*3*0,6282</t>
  </si>
  <si>
    <t>507:2*3*0,6282</t>
  </si>
  <si>
    <t>517:2,225*3*0,6282</t>
  </si>
  <si>
    <t>511:1,975*3*0,6282</t>
  </si>
  <si>
    <t>528:3,735*3*0,6282</t>
  </si>
  <si>
    <t>525, 526:2,76*3*0,6282</t>
  </si>
  <si>
    <t>520:2*3*0,6282</t>
  </si>
  <si>
    <t>515, 514:3,35*3*0,6282</t>
  </si>
  <si>
    <t>509, 512:3,1*3*0,6282</t>
  </si>
  <si>
    <t>506, 504:3,75*3*2*0,6282</t>
  </si>
  <si>
    <t>520:1,9*3*0,6282</t>
  </si>
  <si>
    <t>502:1,4*3*0,6282</t>
  </si>
  <si>
    <t>510, 507:0,52*3*2*0,6282</t>
  </si>
  <si>
    <t>506:0,435*3*0,6282</t>
  </si>
  <si>
    <t>512. 516:0,65*3*2*0,6282</t>
  </si>
  <si>
    <t>504:3,8*0,6282</t>
  </si>
  <si>
    <t>505:12,3*0,6282</t>
  </si>
  <si>
    <t>506:4,6*0,6282</t>
  </si>
  <si>
    <t>507:28*0,6282</t>
  </si>
  <si>
    <t>509:5*0,6282</t>
  </si>
  <si>
    <t>510:28,4*0,6282</t>
  </si>
  <si>
    <t>511:17,9*0,6282</t>
  </si>
  <si>
    <t>512:4,5*0,6282</t>
  </si>
  <si>
    <t>514:6,4*0,6282</t>
  </si>
  <si>
    <t>515:5,2*0,6282</t>
  </si>
  <si>
    <t>516:26,9*0,6282</t>
  </si>
  <si>
    <t>517:19,3*0,6282</t>
  </si>
  <si>
    <t>519:3,3*0,6282</t>
  </si>
  <si>
    <t>520:3,9*0,6282</t>
  </si>
  <si>
    <t>521:23,9*0,6282</t>
  </si>
  <si>
    <t>522:15,6*0,6282</t>
  </si>
  <si>
    <t>524:7,6*0,6282</t>
  </si>
  <si>
    <t>525:4,7*0,6282</t>
  </si>
  <si>
    <t>526:1,4*0,6282</t>
  </si>
  <si>
    <t>527:14*0,6282</t>
  </si>
  <si>
    <t>528:13,6*0,6282</t>
  </si>
  <si>
    <t>529:28,9*0,6282</t>
  </si>
  <si>
    <t>schodiště 501:</t>
  </si>
  <si>
    <t>525:1,7*3*0,6282</t>
  </si>
  <si>
    <t>526:1,2*1,5*0,6282</t>
  </si>
  <si>
    <t>515:1,3*3*0,6282</t>
  </si>
  <si>
    <t>512:1,9*3*0,6282</t>
  </si>
  <si>
    <t>516:1,8*3*0,6282</t>
  </si>
  <si>
    <t>510:1,8*3*0,6282</t>
  </si>
  <si>
    <t>507:3*3*0,6282</t>
  </si>
  <si>
    <t>filigrán:9,25*0,6282</t>
  </si>
  <si>
    <t>viz statika :9,6*0,6282</t>
  </si>
  <si>
    <t>průvlak :1,5*0,6282</t>
  </si>
  <si>
    <t>věnce :28*0,6282</t>
  </si>
  <si>
    <t>pruvlak :4,9*0,6282</t>
  </si>
  <si>
    <t>průvlak:4,9*0,6282</t>
  </si>
  <si>
    <t>věnce :0,805*0,6282</t>
  </si>
  <si>
    <t>průvlak :0,3671*0,6282</t>
  </si>
  <si>
    <t xml:space="preserve">5NP Balkony </t>
  </si>
  <si>
    <t>502:11,2*0,6282</t>
  </si>
  <si>
    <t>508:5,7*0,6282</t>
  </si>
  <si>
    <t>513:11,4*0,6282</t>
  </si>
  <si>
    <t>518:11,1*0,6282</t>
  </si>
  <si>
    <t>523:5,9*0,6282</t>
  </si>
  <si>
    <t>530:5,7*0,6282</t>
  </si>
  <si>
    <t>524-529:1*2,02*2*0,6282</t>
  </si>
  <si>
    <t>519-521:1*2,02*2*0,6282</t>
  </si>
  <si>
    <t>514-517:1*2,02*2*0,6282</t>
  </si>
  <si>
    <t>509-512:1*2,02*2*0,6282</t>
  </si>
  <si>
    <t>504-507:1*2,02*2*0,6282</t>
  </si>
  <si>
    <t>506 (koupelna):(2,425+2+1,5+0,57+0,435+1,8)*0,63*0,6282</t>
  </si>
  <si>
    <t>507 obklady kuchyňská linka :(3+0,8+0,8)*2*0,6282</t>
  </si>
  <si>
    <t>510 obklad kuchuňská linka :(2,4+0,685+0,52+2)*2*0,6282</t>
  </si>
  <si>
    <t>512 (koupelna):(2+2+2,1+2,1)*0,63*0,6282</t>
  </si>
  <si>
    <t>515 (koupelna):(2,1+2,1+2+2)*0,63*0,6282</t>
  </si>
  <si>
    <t>516 obklad kuchuňská linka :(2,4+0,685+0,52+2)*2*0,6282</t>
  </si>
  <si>
    <t>520 (koupelna):(1,955+1,955+1,985+1,985)*0,63*0,6282</t>
  </si>
  <si>
    <t>521 obklad kuchuňská linka :(2,2+2,1)*2*0,6282</t>
  </si>
  <si>
    <t>525 (koupelna):(2,76+2,76+1,695+1,695)*0,63*0,6282</t>
  </si>
  <si>
    <t>526 (WC):(1,41+1,41+1,2+1,2)*1,23*0,6282</t>
  </si>
  <si>
    <t>529 obklad kuchuňská linka :(3,5+0,6)*2*0,6282</t>
  </si>
  <si>
    <t>501:(6,3+1,5+1,7+4+5,3+4,5+2,2+2,2+2+2)*2,63*0,6282</t>
  </si>
  <si>
    <t>502:(8+8+1,4+1,4)*3*0,6282</t>
  </si>
  <si>
    <t>503 výtah:</t>
  </si>
  <si>
    <t>504:(2,425+2,425+1,57+1,57)*2,63*0,6282</t>
  </si>
  <si>
    <t>505:(3,285+3,285+3,735+3,735)*2,63*0,6282</t>
  </si>
  <si>
    <t>507:(3,735+3,01+2,1+0,5+0,1+0,4+2+2,9+5,8+0,6+0,675+1,1+2,4)*2,63*0,6282</t>
  </si>
  <si>
    <t>508 balkon:</t>
  </si>
  <si>
    <t>509:(2,61+2,61+1,917+1,917)*2,63*0,6282</t>
  </si>
  <si>
    <t>510:(7,7+3,6+5,8+0,6+2,7)*2,63*0,6282</t>
  </si>
  <si>
    <t>511:(5,76+5,76+3,1+3,1+1,975+1,975+0,1)*2,63*0,6282</t>
  </si>
  <si>
    <t>514:(2,5+2,5+2,1+2,1)*2,63*0,6282</t>
  </si>
  <si>
    <t>516:(7,7+3,6+5,8+0,6+2,7)*2,63*0,6282</t>
  </si>
  <si>
    <t>517:(3,35+3,35+5,76+5,76+2,225+2,225+0,1)*2,63*0,6282</t>
  </si>
  <si>
    <t>519:(1,985+1,985+1,68+1,68)*2,63*0,6282</t>
  </si>
  <si>
    <t>521:(6,385+3,75+4,3+1,7)*2,63*0,6282</t>
  </si>
  <si>
    <t>522:(2,97+2,97+5,235+5,235)*2,63*0,6282</t>
  </si>
  <si>
    <t>524:(1,4+0,6+1,3+1,3+1,215+2,3+1,2+4,025)*2,63*0,6282</t>
  </si>
  <si>
    <t>527:(3,735+3,735+3,745+3,745)*2,63*0,6282</t>
  </si>
  <si>
    <t>528:(3,735+3,735+2,63+2,63)*2,63*0,6282</t>
  </si>
  <si>
    <t>529:(5,5+5,235+4,8+1,8+2,3+2,05+0,4+0,4+0,3+0,3+0,1+0,1)*2,63*0,6282</t>
  </si>
  <si>
    <t>465,4912*0,6282</t>
  </si>
  <si>
    <t>507:3,6*3*0,6282</t>
  </si>
  <si>
    <t>511:8,5*3*0,6282</t>
  </si>
  <si>
    <t>517:6,5*3*0,6282</t>
  </si>
  <si>
    <t>521:8,5*3*0,6282</t>
  </si>
  <si>
    <t>522:5,235*3*0,6282</t>
  </si>
  <si>
    <t>Spádové klíny ESP 150S  - 2%</t>
  </si>
  <si>
    <t>502 :(8+8+1,4+1,4)*0,6282</t>
  </si>
  <si>
    <t>504:(2,425+2,425+1,57+1,57)*0,6282</t>
  </si>
  <si>
    <t>509:(2,61+2,61+1,917+1,917)*0,6282</t>
  </si>
  <si>
    <t>514:(2,5+2,5+2,1+2,1)*0,6282</t>
  </si>
  <si>
    <t>519:(1,985+1,985+1,68+1,68)*0,6282</t>
  </si>
  <si>
    <t>524:(1,4+0,6+1,3+1,3+1,215+2,3+1,2+4,025)*0,6282</t>
  </si>
  <si>
    <t>526 (WC):(1,41+1,41+1,2+1,2)*0,6282</t>
  </si>
  <si>
    <t>506 (koupelna):(2,425+2+1,5+0,57+0,435+1,8)*2*0,6282</t>
  </si>
  <si>
    <t>507 obklady kuchyňská linka :(3+0,8+0,8)*0,63*0,6282</t>
  </si>
  <si>
    <t>512 (koupelna):(2+2+2,1+2,1)*2*0,6282</t>
  </si>
  <si>
    <t>515 (koupelna):(2,1+2,1+2+2)*2*0,6282</t>
  </si>
  <si>
    <t>520 (koupelna):(1,955+1,955+1,985+1,985)*2*0,6282</t>
  </si>
  <si>
    <t>521 obklad kuchuňská linka :(2,2+2,1)*0,63*0,6282</t>
  </si>
  <si>
    <t>525 (koupelna):(2,76+2,76+1,695+1,695)*2*0,6282</t>
  </si>
  <si>
    <t>526 (WC):(1,41+1,41+1,2+1,2)*1,4*0,6282</t>
  </si>
  <si>
    <t>529 obklad kuchuňská linka :(3,5+0,6)*0,63*0,6282</t>
  </si>
  <si>
    <t>56*0,6282</t>
  </si>
  <si>
    <t>506 (koupelna):(2,425+2+1,5+0,57+0,435+1,8)*0,6282</t>
  </si>
  <si>
    <t>507 obklady kuchyňská linka :(3+0,8+0,8)*0,6282</t>
  </si>
  <si>
    <t>512 (koupelna):(2+2+2,1+2,1)*0,6282</t>
  </si>
  <si>
    <t>515 (koupelna):(2,1+2,1+2+2)*0,6282</t>
  </si>
  <si>
    <t>520 (koupelna):(1,955+1,955+1,985+1,985)*0,6282</t>
  </si>
  <si>
    <t>521 obklad kuchuňská linka :(2,2+2,1)*0,6282</t>
  </si>
  <si>
    <t>525 (koupelna):(2,76+2,76+1,695+1,695)*0,6282</t>
  </si>
  <si>
    <t>529 obklad kuchuňská linka :(3,5+0,6)*0,6282</t>
  </si>
  <si>
    <t>505,525:0,7*0,4*2*0,6282</t>
  </si>
  <si>
    <t>Stropy :70*0,6282</t>
  </si>
  <si>
    <t>111 5NP - ZPŮSOBILÉ</t>
  </si>
  <si>
    <t>413, 418, 423:1,5*3*2*0,3718</t>
  </si>
  <si>
    <t>507:3,6*3*2*0,3718</t>
  </si>
  <si>
    <t>511:8,5*3*2*0,3718</t>
  </si>
  <si>
    <t>517:6,5*3*2*0,3718</t>
  </si>
  <si>
    <t>521:8,5*3*2*0,3718</t>
  </si>
  <si>
    <t>522:5,235*3*2*0,3718</t>
  </si>
  <si>
    <t>520:0,66*3*0,3718</t>
  </si>
  <si>
    <t>529:2,1*3*0,3718</t>
  </si>
  <si>
    <t>514:2,7*3*0,3718</t>
  </si>
  <si>
    <t>509:2,7*3*0,3718</t>
  </si>
  <si>
    <t>507:2*3*0,3718</t>
  </si>
  <si>
    <t>517:2,225*3*0,3718</t>
  </si>
  <si>
    <t>511:1,975*3*0,3718</t>
  </si>
  <si>
    <t>528:3,735*3*0,3718</t>
  </si>
  <si>
    <t>525, 526:2,76*3*0,3718</t>
  </si>
  <si>
    <t>520:2*3*0,3718</t>
  </si>
  <si>
    <t>515, 514:3,35*3*0,3718</t>
  </si>
  <si>
    <t>509, 512:3,1*3*0,3718</t>
  </si>
  <si>
    <t>506, 504:3,75*3*2*0,3718</t>
  </si>
  <si>
    <t>520:1,9*3*0,3718</t>
  </si>
  <si>
    <t>502:1,4*3*0,3718</t>
  </si>
  <si>
    <t>510, 507:0,52*3*2*0,3718</t>
  </si>
  <si>
    <t>506:0,435*3*0,3718</t>
  </si>
  <si>
    <t>512. 516:0,65*3*2*0,3718</t>
  </si>
  <si>
    <t>504:3,8*0,3718</t>
  </si>
  <si>
    <t>505:12,3*0,3718</t>
  </si>
  <si>
    <t>506:4,6*0,3718</t>
  </si>
  <si>
    <t>507:28*0,3718</t>
  </si>
  <si>
    <t>509:5*0,3718</t>
  </si>
  <si>
    <t>510:28,4*0,3718</t>
  </si>
  <si>
    <t>511:17,9*0,3718</t>
  </si>
  <si>
    <t>512:4,5*0,3718</t>
  </si>
  <si>
    <t>514:6,4*0,3718</t>
  </si>
  <si>
    <t>515:5,2*0,3718</t>
  </si>
  <si>
    <t>516:26,9*0,3718</t>
  </si>
  <si>
    <t>517:19,3*0,3718</t>
  </si>
  <si>
    <t>519:3,3*0,3718</t>
  </si>
  <si>
    <t>520:3,9*0,3718</t>
  </si>
  <si>
    <t>521:23,9*0,3718</t>
  </si>
  <si>
    <t>522:15,6*0,3718</t>
  </si>
  <si>
    <t>524:7,6*0,3718</t>
  </si>
  <si>
    <t>525:4,7*0,3718</t>
  </si>
  <si>
    <t>526:1,4*0,3718</t>
  </si>
  <si>
    <t>527:14*0,3718</t>
  </si>
  <si>
    <t>528:13,6*0,3718</t>
  </si>
  <si>
    <t>529:28,9*0,3718</t>
  </si>
  <si>
    <t>525:1,7*3*0,3718</t>
  </si>
  <si>
    <t>526:1,2*1,5*0,3718</t>
  </si>
  <si>
    <t>515:1,3*3*0,3718</t>
  </si>
  <si>
    <t>512:1,9*3*0,3718</t>
  </si>
  <si>
    <t>516:1,8*3*0,3718</t>
  </si>
  <si>
    <t>510:1,8*3*0,3718</t>
  </si>
  <si>
    <t>507:3*3*0,3718</t>
  </si>
  <si>
    <t>filigrán:9,25*0,3718</t>
  </si>
  <si>
    <t>viz statika :9,6*0,3718</t>
  </si>
  <si>
    <t>průvlak :1,5*0,3718</t>
  </si>
  <si>
    <t>věnce :28*0,3718</t>
  </si>
  <si>
    <t>pruvlak :4,9*0,3718</t>
  </si>
  <si>
    <t>průvlak:4,9*0,3718</t>
  </si>
  <si>
    <t>věnce :0,805*0,3718</t>
  </si>
  <si>
    <t>průvlak :0,3671*0,3718</t>
  </si>
  <si>
    <t>502:11,2*0,3718</t>
  </si>
  <si>
    <t>508:5,7*0,3718</t>
  </si>
  <si>
    <t>513:11,4*0,3718</t>
  </si>
  <si>
    <t>518:11,1*0,3718</t>
  </si>
  <si>
    <t>523:5,9*0,3718</t>
  </si>
  <si>
    <t>530:5,7*0,3718</t>
  </si>
  <si>
    <t>524-529:1*2,02*2*0,3718</t>
  </si>
  <si>
    <t>519-521:1*2,02*2*0,3718</t>
  </si>
  <si>
    <t>514-517:1*2,02*2*0,3718</t>
  </si>
  <si>
    <t>509-512:1*2,02*2*0,3718</t>
  </si>
  <si>
    <t>504-507:1*2,02*2*0,3718</t>
  </si>
  <si>
    <t>506 (koupelna):(2,425+2+1,5+0,57+0,435+1,8)*0,63*0,3718</t>
  </si>
  <si>
    <t>507 obklady kuchyňská linka :(3+0,8+0,8)*2*0,3718</t>
  </si>
  <si>
    <t>510 obklad kuchuňská linka :(2,4+0,685+0,52+2)*2*0,3718</t>
  </si>
  <si>
    <t>512 (koupelna):(2+2+2,1+2,1)*0,63*0,3718</t>
  </si>
  <si>
    <t>515 (koupelna):(2,1+2,1+2+2)*0,63*0,3718</t>
  </si>
  <si>
    <t>516 obklad kuchuňská linka :(2,4+0,685+0,52+2)*2*0,3718</t>
  </si>
  <si>
    <t>520 (koupelna):(1,955+1,955+1,985+1,985)*0,63*0,3718</t>
  </si>
  <si>
    <t>521 obklad kuchuňská linka :(2,2+2,1)*2*0,3718</t>
  </si>
  <si>
    <t>525 (koupelna):(2,76+2,76+1,695+1,695)*0,63*0,3718</t>
  </si>
  <si>
    <t>526 (WC):(1,41+1,41+1,2+1,2)*1,23*0,3718</t>
  </si>
  <si>
    <t>529 obklad kuchuňská linka :(3,5+0,6)*2*0,3718</t>
  </si>
  <si>
    <t>501:(6,3+1,5+1,7+4+5,3+4,5+2,2+2,2+2+2)*2,63*0,3718</t>
  </si>
  <si>
    <t>502:(8+8+1,4+1,4)*3*0,3718</t>
  </si>
  <si>
    <t>504:(2,425+2,425+1,57+1,57)*2,63*0,3718</t>
  </si>
  <si>
    <t>505:(3,285+3,285+3,735+3,735)*2,63*0,3718</t>
  </si>
  <si>
    <t>507:(3,735+3,01+2,1+0,5+0,1+0,4+2+2,9+5,8+0,6+0,675+1,1+2,4)*2,63*0,3718</t>
  </si>
  <si>
    <t>509:(2,61+2,61+1,917+1,917)*2,63*0,3718</t>
  </si>
  <si>
    <t>510:(7,7+3,6+5,8+0,6+2,7)*2,63*0,3718</t>
  </si>
  <si>
    <t>511:(5,76+5,76+3,1+3,1+1,975+1,975+0,1)*2,63*0,3718</t>
  </si>
  <si>
    <t>514:(2,5+2,5+2,1+2,1)*2,63*0,3718</t>
  </si>
  <si>
    <t>516:(7,7+3,6+5,8+0,6+2,7)*2,63*0,3718</t>
  </si>
  <si>
    <t>517:(3,35+3,35+5,76+5,76+2,225+2,225+0,1)*2,63*0,3718</t>
  </si>
  <si>
    <t>519:(1,985+1,985+1,68+1,68)*2,63*0,3718</t>
  </si>
  <si>
    <t>521:(6,385+3,75+4,3+1,7)*2,63*0,3718</t>
  </si>
  <si>
    <t>522:(2,97+2,97+5,235+5,235)*2,63*0,3718</t>
  </si>
  <si>
    <t>524:(1,4+0,6+1,3+1,3+1,215+2,3+1,2+4,025)*2,63*0,3718</t>
  </si>
  <si>
    <t>527:(3,735+3,735+3,745+3,745)*2,63*0,3718</t>
  </si>
  <si>
    <t>528:(3,735+3,735+2,63+2,63)*2,63*0,3718</t>
  </si>
  <si>
    <t>529:(5,5+5,235+4,8+1,8+2,3+2,05+0,4+0,4+0,3+0,3+0,1+0,1)*2,63*0,3718</t>
  </si>
  <si>
    <t>465,49*0,3718</t>
  </si>
  <si>
    <t>506 (koupelna):(2,425+2+1,5+0,57+0,435+1,8)*2*0,3718</t>
  </si>
  <si>
    <t>507 obklady kuchyňská linka :(3+0,8+0,8)*0,63*0,3718</t>
  </si>
  <si>
    <t>512 (koupelna):(2+2+2,1+2,1)*2*0,3718</t>
  </si>
  <si>
    <t>515 (koupelna):(2,1+2,1+2+2)*2*0,3718</t>
  </si>
  <si>
    <t>520 (koupelna):(1,955+1,955+1,985+1,985)*2*0,3718</t>
  </si>
  <si>
    <t>521 obklad kuchuňská linka :(2,2+2,1)*0,63*0,3718</t>
  </si>
  <si>
    <t>525 (koupelna):(2,76+2,76+1,695+1,695)*2*0,3718</t>
  </si>
  <si>
    <t>526 (WC):(1,41+1,41+1,2+1,2)*1,4*0,3718</t>
  </si>
  <si>
    <t>529 obklad kuchuňská linka :(3,5+0,6)*0,63*0,3718</t>
  </si>
  <si>
    <t>507:3,6*3*0,3718</t>
  </si>
  <si>
    <t>511:8,5*3*0,3718</t>
  </si>
  <si>
    <t>517:6,5*3*0,3718</t>
  </si>
  <si>
    <t>521:8,5*3*0,3718</t>
  </si>
  <si>
    <t>522:5,235*3*0,3718</t>
  </si>
  <si>
    <t>507:3,6*3</t>
  </si>
  <si>
    <t>511:8,5*3</t>
  </si>
  <si>
    <t>517:6,5*3</t>
  </si>
  <si>
    <t>521:8,5*3</t>
  </si>
  <si>
    <t>522:5,235*3</t>
  </si>
  <si>
    <t>520:0,66*3</t>
  </si>
  <si>
    <t>502 :(8+8+1,4+1,4)*0,3718</t>
  </si>
  <si>
    <t>504:(2,425+2,425+1,57+1,57)*0,3718</t>
  </si>
  <si>
    <t>509:(2,61+2,61+1,917+1,917)*0,3718</t>
  </si>
  <si>
    <t>514:(2,5+2,5+2,1+2,1)*0,3718</t>
  </si>
  <si>
    <t>519:(1,985+1,985+1,68+1,68)*0,3718</t>
  </si>
  <si>
    <t>524:(1,4+0,6+1,3+1,3+1,215+2,3+1,2+4,025)*0,3718</t>
  </si>
  <si>
    <t>526 (WC):(1,41+1,41+1,2+1,2)*0,3718</t>
  </si>
  <si>
    <t>505:(3,285+3,285+3,735+3,735)*0,3718</t>
  </si>
  <si>
    <t>507:(3,735+3,01+2,1+0,5+0,1+0,4+2+2,9+5,8+0,6+0,675+1,1+2,4)*0,3718</t>
  </si>
  <si>
    <t>507 :(3+0,8+0,8)*0,3718</t>
  </si>
  <si>
    <t>510:(7,7+3,6+5,8+0,6+2,7)*0,3718</t>
  </si>
  <si>
    <t>510 :(2,4+0,685+0,52+2)*0,3718</t>
  </si>
  <si>
    <t>511:(5,76+5,76+3,1+3,1+1,975+1,975+0,1)*0,3718</t>
  </si>
  <si>
    <t>516:(7,7+3,6+5,8+0,6+2,7)*0,3718</t>
  </si>
  <si>
    <t>516  :(2,4+0,685+0,52+2)*0,3718</t>
  </si>
  <si>
    <t>517:(3,35+3,35+5,76+5,76+2,225+2,225+0,1)*0,3718</t>
  </si>
  <si>
    <t>521:(6,385+3,75+4,3+1,7)*0,3718</t>
  </si>
  <si>
    <t>521:(2,2+2,1)*0,3718</t>
  </si>
  <si>
    <t>522:(2,97+2,97+5,235+5,235)*0,3718</t>
  </si>
  <si>
    <t>527:(3,735+3,735+3,745+3,745)*0,3718</t>
  </si>
  <si>
    <t>528:(3,735+3,735+2,63+2,63)*0,3718</t>
  </si>
  <si>
    <t>529:(5,5+5,235+4,8+1,8+2,3+2,05+0,4+0,4+0,3+0,3+0,1+0,1)*0,3718</t>
  </si>
  <si>
    <t>529  :(3,5+0,6)*0,3718</t>
  </si>
  <si>
    <t>-0,96</t>
  </si>
  <si>
    <t>506 (koupelna):(2,425+2+1,5+0,57+0,435+1,8)*0,3718</t>
  </si>
  <si>
    <t>507 obklady kuchyňská linka :(3+0,8+0,8)*0,3718</t>
  </si>
  <si>
    <t>512 (koupelna):(2+2+2,1+2,1)*0,3718</t>
  </si>
  <si>
    <t>515 (koupelna):(2,1+2,1+2+2)*0,3718</t>
  </si>
  <si>
    <t>520 (koupelna):(1,955+1,955+1,985+1,985)*0,3718</t>
  </si>
  <si>
    <t>521 obklad kuchuňská linka :(2,2+2,1)*0,3718</t>
  </si>
  <si>
    <t>525 (koupelna):(2,76+2,76+1,695+1,695)*0,3718</t>
  </si>
  <si>
    <t>529 obklad kuchuňská linka :(3,5+0,6)*0,3718</t>
  </si>
  <si>
    <t>505,525:0,7*0,4*2*0,3718</t>
  </si>
  <si>
    <t>Stropy :70*0,3718</t>
  </si>
  <si>
    <t>112 5NP NEZPŮSOBILÉ</t>
  </si>
  <si>
    <t>4*2,3*4*0,6282</t>
  </si>
  <si>
    <t>odečtení otvoru :-2*0,6282</t>
  </si>
  <si>
    <t>311238137R00</t>
  </si>
  <si>
    <t xml:space="preserve">Zdivo 30 na MC 10, tl.300 mm </t>
  </si>
  <si>
    <t xml:space="preserve">cihelné broušené tvarovky na tlouštku zdiva 300mm, rozměr 247/300/249 mm, P15 na MC 10 MPa (tenkovrstvou maltu). </t>
  </si>
  <si>
    <t xml:space="preserve">Součinitel tepelné vodivosti bez omítek (?) 0,175 W/mK </t>
  </si>
  <si>
    <t>625:6*3*0,6282</t>
  </si>
  <si>
    <t>odečtení otvoru:-0,9*2,02*0,6282</t>
  </si>
  <si>
    <t>619:4,5*3*0,6282</t>
  </si>
  <si>
    <t>614:6,585*3*0,6282</t>
  </si>
  <si>
    <t>612:3,86*3*0,6282</t>
  </si>
  <si>
    <t>Obvod :(13,49+25,7+13,49+25,7)*3*0,6282</t>
  </si>
  <si>
    <t>odečtení otvorů:-2,4*1,5*2*0,6282</t>
  </si>
  <si>
    <t>-1,5*1,5*8*0,6282</t>
  </si>
  <si>
    <t>-1,8*1,5*0,6282</t>
  </si>
  <si>
    <t>-0,96*2,39*0,6282</t>
  </si>
  <si>
    <t>-1,06*2,39*5*0,6282</t>
  </si>
  <si>
    <t>parapetní zdivo :(3,4+3,4+6+1,75)*1,1*0,6282</t>
  </si>
  <si>
    <t>311238312R00</t>
  </si>
  <si>
    <t xml:space="preserve">Zdivo 19 AKU  P15, tl. 190 mm </t>
  </si>
  <si>
    <t>jednoduchá:</t>
  </si>
  <si>
    <t>619:2*3*0,6282</t>
  </si>
  <si>
    <t>3*3*0,6282</t>
  </si>
  <si>
    <t>sendvič :</t>
  </si>
  <si>
    <t>626:6,6*3*2*0,6282</t>
  </si>
  <si>
    <t>619:6,6*3*2*0,6282</t>
  </si>
  <si>
    <t>610:3,6*3*2*0,6282</t>
  </si>
  <si>
    <t>13*0,6282</t>
  </si>
  <si>
    <t>40*0,6282</t>
  </si>
  <si>
    <t>0,2887*0,6282</t>
  </si>
  <si>
    <t>HEA260:0,221*0,6282</t>
  </si>
  <si>
    <t>odečtení otvorů:2,4*2*0,6282</t>
  </si>
  <si>
    <t>0,9*2*0,6282</t>
  </si>
  <si>
    <t>0,7*2*0,6282</t>
  </si>
  <si>
    <t>1,5*8*0,6282</t>
  </si>
  <si>
    <t>1,8*0,6282</t>
  </si>
  <si>
    <t>1,2*0,6282</t>
  </si>
  <si>
    <t>0,96*0,6282</t>
  </si>
  <si>
    <t>1,06*5*0,6282</t>
  </si>
  <si>
    <t xml:space="preserve">Příčky 8 na DBM, tl. 80 mm </t>
  </si>
  <si>
    <t>626:2,1*3*0,6282</t>
  </si>
  <si>
    <t>0,6*3*2*0,6282</t>
  </si>
  <si>
    <t>607:2,1*3*0,6282</t>
  </si>
  <si>
    <t xml:space="preserve">Příčky  11,5 na DBM, tl. 115 mm </t>
  </si>
  <si>
    <t>625:3,8*3*0,6282</t>
  </si>
  <si>
    <t>626:5,235*3*0,6282</t>
  </si>
  <si>
    <t>623:1,215*3*2*0,6282</t>
  </si>
  <si>
    <t>622:2,76*3*0,6282</t>
  </si>
  <si>
    <t>617:3,75*3*0,6282</t>
  </si>
  <si>
    <t>616:2,1*3*2*0,6282</t>
  </si>
  <si>
    <t>613:3,2*3*0,6282</t>
  </si>
  <si>
    <t>611:1,315*3*0,6282</t>
  </si>
  <si>
    <t>610:3,6*3*0,6282</t>
  </si>
  <si>
    <t>2,7*3*0,6282</t>
  </si>
  <si>
    <t>606:3,8*3*2*0,6282</t>
  </si>
  <si>
    <t>602:1,4*3*0,6282</t>
  </si>
  <si>
    <t>618:2*3*0,6282</t>
  </si>
  <si>
    <t xml:space="preserve">Příčky  11,5 AKU, tl. 115 mm </t>
  </si>
  <si>
    <t>610:0,685*3*0,6282</t>
  </si>
  <si>
    <t>607:0,55*3*0,6282</t>
  </si>
  <si>
    <t>0,685*3*0,6282</t>
  </si>
  <si>
    <t>611:1,35*3*0,6282</t>
  </si>
  <si>
    <t>0,52*3*0,6282</t>
  </si>
  <si>
    <t>614:0,6*3*0,6282</t>
  </si>
  <si>
    <t>606:0,5*3*0,6282</t>
  </si>
  <si>
    <t>Podhled sádrokartonový na zavěšenou ocel. konstr. desky standard tl. 12,5 mm, bez izolace</t>
  </si>
  <si>
    <t>604:3,8*0,6282</t>
  </si>
  <si>
    <t>605:12,3*0,6282</t>
  </si>
  <si>
    <t>607:28*0,6282</t>
  </si>
  <si>
    <t>609:10*0,6282</t>
  </si>
  <si>
    <t>612:13,8*0,6282</t>
  </si>
  <si>
    <t>613:12,4*0,6282</t>
  </si>
  <si>
    <t>614:23,4*0,6282</t>
  </si>
  <si>
    <t>616:7,8*0,6282</t>
  </si>
  <si>
    <t>617:12,3*0,6282</t>
  </si>
  <si>
    <t>619:22,1*0,6282</t>
  </si>
  <si>
    <t>621:7,6*0,6282</t>
  </si>
  <si>
    <t>624:14,1*0,6282</t>
  </si>
  <si>
    <t>625:13,9*0,6282</t>
  </si>
  <si>
    <t>626:28,7*0,6282</t>
  </si>
  <si>
    <t>601:26*0,6282</t>
  </si>
  <si>
    <t>602:</t>
  </si>
  <si>
    <t>0,16*1,8*2*0,6282</t>
  </si>
  <si>
    <t>0,5*1,8*0,6282</t>
  </si>
  <si>
    <t>3,1*0,5*0,6282</t>
  </si>
  <si>
    <t>3,1*0,26*2*0,6282</t>
  </si>
  <si>
    <t>622:1,7*3*0,6282</t>
  </si>
  <si>
    <t>623:1,3*3*0,6282</t>
  </si>
  <si>
    <t>1,3*1,5*0,6282</t>
  </si>
  <si>
    <t>619:2,3*3*0,6282</t>
  </si>
  <si>
    <t>614:1,8*3*0,6282</t>
  </si>
  <si>
    <t>611:1,3*1,5*0,6282</t>
  </si>
  <si>
    <t>610:1,6*3*0,6282</t>
  </si>
  <si>
    <t>606:1,5*1,5*0,6282</t>
  </si>
  <si>
    <t>filigrán:2,06*0,6282</t>
  </si>
  <si>
    <t>606:4,6*0,6282</t>
  </si>
  <si>
    <t>611:1,6*0,6282</t>
  </si>
  <si>
    <t>618:3,9*0,6282</t>
  </si>
  <si>
    <t>622:4,7*0,6282</t>
  </si>
  <si>
    <t>623:1,3*0,6282</t>
  </si>
  <si>
    <t>311237379R01</t>
  </si>
  <si>
    <t>Zdivo AKU 36,5 mk 247/365/238 P20 na MC 15 MPa</t>
  </si>
  <si>
    <t>624:3,95*3*0,6282</t>
  </si>
  <si>
    <t>1,675*3*0,6282</t>
  </si>
  <si>
    <t>1,5*3*0,6282</t>
  </si>
  <si>
    <t>616:3,1*3*0,6282</t>
  </si>
  <si>
    <t>602:12,8*3*0,6282</t>
  </si>
  <si>
    <t>605:3,95*3*0,6282</t>
  </si>
  <si>
    <t>odečtení otvorů :-1*2,02*4*0,6282</t>
  </si>
  <si>
    <t>610:5,2*0,6282</t>
  </si>
  <si>
    <t>L150:0,2304*0,6282</t>
  </si>
  <si>
    <t>2xU160:0,0587*0,6282</t>
  </si>
  <si>
    <t>DLE STATIKY :9*0,6282</t>
  </si>
  <si>
    <t>dle statiky :28,3*0,6282</t>
  </si>
  <si>
    <t>dle statiky:0,7*0,6282</t>
  </si>
  <si>
    <t>nadbetonávky filigránových desek B 500:0,145*0,6282</t>
  </si>
  <si>
    <t xml:space="preserve">6NP Balkony </t>
  </si>
  <si>
    <t>6,2*0,6282</t>
  </si>
  <si>
    <t>4R005</t>
  </si>
  <si>
    <t>288*0,6282</t>
  </si>
  <si>
    <t>602:11,2*0,6282</t>
  </si>
  <si>
    <t>608:5,7*0,6282</t>
  </si>
  <si>
    <t>615:21*0,6282</t>
  </si>
  <si>
    <t>620:14,5*0,6282</t>
  </si>
  <si>
    <t>627:15,5*0,6282</t>
  </si>
  <si>
    <t>1*2,02*2*2*0,6282</t>
  </si>
  <si>
    <t>1*2,02*3*2*0,6282</t>
  </si>
  <si>
    <t>1*2,02*2*0,6282</t>
  </si>
  <si>
    <t>1,8*1,5*0,6282</t>
  </si>
  <si>
    <t>0,96*2,39*0,6282</t>
  </si>
  <si>
    <t>0,9*2,02*3*2*0,6282</t>
  </si>
  <si>
    <t>1,06*2,39*0,6282</t>
  </si>
  <si>
    <t xml:space="preserve">včetně bandážování </t>
  </si>
  <si>
    <t>606(koupelna):(2,05+2,05+2,425+2,425)*2*0,6282</t>
  </si>
  <si>
    <t>607 kuchyňská linka:3,585*0,7*0,6282</t>
  </si>
  <si>
    <t>610(koupelna):(2,61+2,61+2,2+2,2)*2*0,6282</t>
  </si>
  <si>
    <t>611 (wc):(1,3+1,3+1,3+1,3)*1,4*0,6282</t>
  </si>
  <si>
    <t>618(koupelna):(2+2+2+2)*2*0,6282</t>
  </si>
  <si>
    <t>622(koupelna):(2,76+1,7+2,76+1,7)*2*0,6282</t>
  </si>
  <si>
    <t>623(wc):(1,2+1,2+1,41+1,41)*1,4*0,6282</t>
  </si>
  <si>
    <t>601:(1,4+7+1,4+1,7+4+4,45+4+2,3+2,3+2,3+2,3)*2,7*0,6282</t>
  </si>
  <si>
    <t>602:(8+8+1,4+1,4)*2,7*0,6282</t>
  </si>
  <si>
    <t>603 výtah:</t>
  </si>
  <si>
    <t>604:(1,57+1,57+2,5+2,5)*2,7*0,6282</t>
  </si>
  <si>
    <t>605:(3,735+3,735+3,285+3,285)*2,7*0,6282</t>
  </si>
  <si>
    <t>606(koupelna):(2,05+2,05+2,425+2,425)*0,7*0,6282</t>
  </si>
  <si>
    <t>607:(3,735+3,01+2,1+0,4+0,1+0,4+2+2,9+5,435+0,55+1,9+2,5)*2,7*0,6282</t>
  </si>
  <si>
    <t>607 kuchyňská linka:3,585*2*0,6282</t>
  </si>
  <si>
    <t>609:(2,61+4,8+1,5+0,5+1,5+1,5+1,5+2,8)*2,7*0,6282</t>
  </si>
  <si>
    <t>610(koupelna):(2,61+2,61+2,2+2,2)*0,7*0,6282</t>
  </si>
  <si>
    <t>611 (wc):(1,3+1,3+1,3+1,3)*1,3*0,6282</t>
  </si>
  <si>
    <t>612:(3,86+3,86+3,585+3,585)*2,7*0,6282</t>
  </si>
  <si>
    <t>613:(3,2+3,2+3,86+3,86)*2,7*0,6282</t>
  </si>
  <si>
    <t>614:(3,63+1,1+6,585+6,585)*2,7*0,6282</t>
  </si>
  <si>
    <t>obklady u linky :-1,8*2*0,6282</t>
  </si>
  <si>
    <t>616:(3,2+3,8+1,1+2,1+2,1+1,7)*2,7*0,6282</t>
  </si>
  <si>
    <t>617:(3,28+3,28+3,75+3,75)*2,7*0,6282</t>
  </si>
  <si>
    <t>618(koupelna):(2+2+2+2)*0,7*0,6282</t>
  </si>
  <si>
    <t>619:(3,48+6,5+4,5+0,6)*2,7*0,6282</t>
  </si>
  <si>
    <t>obklady u linky :(3,1+2,1)*2*0,6282</t>
  </si>
  <si>
    <t>621:(1,4+0,6+1,4+1,2+1,3+2,3+1,6+4,025)*2,7*0,6282</t>
  </si>
  <si>
    <t>622(koupelna):(2,76+1,7+2,76+1,7)*0,7*0,6282</t>
  </si>
  <si>
    <t>623(wc):(1,2+1,2+1,41+1,41)*1,3*0,6282</t>
  </si>
  <si>
    <t>624:(3,745+3,745+3,8+3,8)*2,7*0,6282</t>
  </si>
  <si>
    <t>625:(3,8+3,8+3,65+3,65)*2,7*0,6282</t>
  </si>
  <si>
    <t>626:(5,5+5,235+5,5+1,9+2,25+2,05+0,6+0,6+0,1+0,1+0,4+0,4)*2,7*0,6282</t>
  </si>
  <si>
    <t>obklad u linky :3,5*2*0,6282</t>
  </si>
  <si>
    <t>odečtení otvorů:2,4*1,5*2*0,6282</t>
  </si>
  <si>
    <t>1,5*1,5*8*0,6282</t>
  </si>
  <si>
    <t>1,06*2,39*5*0,6282</t>
  </si>
  <si>
    <t>Mazanina samonivelační, tloušťka 5 - 8 cm  E225, 20 MPa, anhydritová</t>
  </si>
  <si>
    <t>P8:43,3*0,04*0,6282</t>
  </si>
  <si>
    <t>P9:18,4*0,04*0,6282</t>
  </si>
  <si>
    <t>P10:181*0,045*0,6282</t>
  </si>
  <si>
    <t>P12:5,7*0,6282</t>
  </si>
  <si>
    <t>P13:35,5*0,6282</t>
  </si>
  <si>
    <t>P14:15,5*0,6282</t>
  </si>
  <si>
    <t>P8:45*0,6282</t>
  </si>
  <si>
    <t>P9:18,4*0,6282</t>
  </si>
  <si>
    <t>P10:181*0,6282</t>
  </si>
  <si>
    <t>P8:43,3*0,6282</t>
  </si>
  <si>
    <t>592453330</t>
  </si>
  <si>
    <t>56,7*1,06*0,6282</t>
  </si>
  <si>
    <t>290*0,6282</t>
  </si>
  <si>
    <t>vnější :2,4*1,5*0,6282</t>
  </si>
  <si>
    <t>2,4*1,5*2*0,6282</t>
  </si>
  <si>
    <t>394,6596*0,6282</t>
  </si>
  <si>
    <t xml:space="preserve">Tekutá izolace  DF9 - 2 vrstvy rohy vyztuženy páskou. </t>
  </si>
  <si>
    <t>odečtení otvorů:-1,8*1,5*0,6282</t>
  </si>
  <si>
    <t>odečtení otvorů:-0,8*2,02*0,6282</t>
  </si>
  <si>
    <t>-0,9*1,5*0,6282</t>
  </si>
  <si>
    <t>0,3591*0,6282</t>
  </si>
  <si>
    <t xml:space="preserve">Podkladní pás z textilie </t>
  </si>
  <si>
    <t>712311106RZ3</t>
  </si>
  <si>
    <t>Povlaková krytina střech do 10°, asfalt.pen.emulze včetně emulze 0,3 kg/m2</t>
  </si>
  <si>
    <t>712351111RT5</t>
  </si>
  <si>
    <t>Povlaková krytina střech do 10°,samolepicím pásem včetně dodávky asfal.pásu</t>
  </si>
  <si>
    <t>712371801RT1</t>
  </si>
  <si>
    <t>Povlaková krytina střech do 10°, fólií PVC 1 vrstva - fólie ve specifikaci</t>
  </si>
  <si>
    <t>0,3952*0,6282</t>
  </si>
  <si>
    <t>Fólie izolační  tl. 1,5 mm</t>
  </si>
  <si>
    <t>P12:5,7*1,1*0,6282</t>
  </si>
  <si>
    <t>P13:35,5*1,1*0,6282</t>
  </si>
  <si>
    <t>P14:15,5*1,1*0,6282</t>
  </si>
  <si>
    <t>713582114RS1</t>
  </si>
  <si>
    <t>Revizní dvířka  do masivních stěn,400x400 mm typ SP, požární odolnost EW 30</t>
  </si>
  <si>
    <t>Položka obsahuje prořezání otvoru, osazení a dodávku rámu s dvířky včetně prošroubování a tmelení.</t>
  </si>
  <si>
    <t xml:space="preserve">Přístupová dvířka do instalačních šachet s požární odolností EW 15 DP1 – přístup k měření a uzávěrům TZB  </t>
  </si>
  <si>
    <t>Ocelový rám, určeno pod obklad, dvojitý pant, neviditelnost dvířek</t>
  </si>
  <si>
    <t>Izolace podlah balkónů a lodžií, lepená, 1 vrstva vč. dodávky spádových klínů tl. 40-88 mm</t>
  </si>
  <si>
    <t>P13:35,5*1,06*0,6282</t>
  </si>
  <si>
    <t>P14:15,5*1,06*0,6282</t>
  </si>
  <si>
    <t>713R0010</t>
  </si>
  <si>
    <t xml:space="preserve">Desky PIR tl. 130mm </t>
  </si>
  <si>
    <t>713R002</t>
  </si>
  <si>
    <t xml:space="preserve">Zateplení vnitřní strany parapetních zdí </t>
  </si>
  <si>
    <t xml:space="preserve">-60mm minerální deska </t>
  </si>
  <si>
    <t xml:space="preserve">-perlinka </t>
  </si>
  <si>
    <t xml:space="preserve">-stěrka </t>
  </si>
  <si>
    <t xml:space="preserve">-vrchní omítka </t>
  </si>
  <si>
    <t xml:space="preserve">30cm nad dlažbu bude použit extrudovyný polystiren včetně doprvy </t>
  </si>
  <si>
    <t>16*0,6282</t>
  </si>
  <si>
    <t>0,7568*0,6282</t>
  </si>
  <si>
    <t>P9:18,4*0,07*0,6282</t>
  </si>
  <si>
    <t>P10:181*0,07*0,6282</t>
  </si>
  <si>
    <t>602:(8+8+1,4+1,4)*0,6282</t>
  </si>
  <si>
    <t>odečtení otvorů:-1*3*0,6282</t>
  </si>
  <si>
    <t>609:(2,61+4,8+1,5+0,5+1,5+1,5+1,5+2,8)*0,6282</t>
  </si>
  <si>
    <t>odečtení otvorů:-0,9*3*0,6282</t>
  </si>
  <si>
    <t>616:(3,2+3,8+1,1+2,1+2,1+1,7)*0,6282</t>
  </si>
  <si>
    <t>621:(1,4+0,6+1,4+1,2+1,3+2,3+1,6+4,025)*0,6282</t>
  </si>
  <si>
    <t>606(koupelna):(2,05+2,05+2,425+2,425)*0,6282</t>
  </si>
  <si>
    <t>odečtení otvorů:-1,8*0,6282</t>
  </si>
  <si>
    <t>610(koupelna):(2,61+2,61+2,2+2,2)*0,6282</t>
  </si>
  <si>
    <t>odečtení otvorů:-0,8*0,6282</t>
  </si>
  <si>
    <t>611 (wc):(1,3+1,3+1,3+1,3)*0,6282</t>
  </si>
  <si>
    <t>618(koupelna):(2+2+2+2)*0,6282</t>
  </si>
  <si>
    <t>622(koupelna):(2,76+1,7+2,76+1,7)*0,6282</t>
  </si>
  <si>
    <t>623(wc):(1,2+1,2+1,41+1,41)*0,6282</t>
  </si>
  <si>
    <t>1,1025*0,6282</t>
  </si>
  <si>
    <t>20,6*1,06*0,6282</t>
  </si>
  <si>
    <t>16,2*1,06*0,6282</t>
  </si>
  <si>
    <t>173*0,6282</t>
  </si>
  <si>
    <t>605:(3,735+3,735+3,285+3,285)*0,6282</t>
  </si>
  <si>
    <t>607:(3,735+3,01+2,1+0,4+0,1+0,4+2+2,9+5,435+0,55+1,9+2,5)*0,6282</t>
  </si>
  <si>
    <t>612:(3,86+3,86+3,585+3,585)*0,6282</t>
  </si>
  <si>
    <t>613:(3,2+3,2+3,86+3,86)*0,6282</t>
  </si>
  <si>
    <t>614:(3,63+1,1+6,585+6,585)*0,6282</t>
  </si>
  <si>
    <t>obklady u linky :1,8*0,6282</t>
  </si>
  <si>
    <t>617:(3,28+3,28+3,75+3,75)*0,6282</t>
  </si>
  <si>
    <t>619:(3,48+6,5+4,5+0,6)*0,6282</t>
  </si>
  <si>
    <t>obklady u linky :(3,1+2,1)*0,6282</t>
  </si>
  <si>
    <t>624:(3,745+3,745+3,8+3,8)*0,6282</t>
  </si>
  <si>
    <t>625:(3,8+3,8+3,65+3,65)*0,6282</t>
  </si>
  <si>
    <t>626:(5,5+5,235+5,5+1,9+2,25+2,05+0,6+0,6+0,1+0,1+0,4+0,4)*0,6282</t>
  </si>
  <si>
    <t>obklad u linky :3,5*0,6282</t>
  </si>
  <si>
    <t>181*0,6282</t>
  </si>
  <si>
    <t>0,7559*0,6282</t>
  </si>
  <si>
    <t>obklad parapetů předpokak :</t>
  </si>
  <si>
    <t>606,622:0,4*0,7*2*0,6282</t>
  </si>
  <si>
    <t>2,1024*0,6282</t>
  </si>
  <si>
    <t>80*1,06*0,6282</t>
  </si>
  <si>
    <t xml:space="preserve">Malba, bílá, bez penetrace, 2 x </t>
  </si>
  <si>
    <t>obklady u linky :1,8*2*0,6282</t>
  </si>
  <si>
    <t>stropy :50*0,6282</t>
  </si>
  <si>
    <t>113 6 NP ZPŮSOBILÉ</t>
  </si>
  <si>
    <t>4*2,3*4*0,3718</t>
  </si>
  <si>
    <t>odečtení otvoru :-2*0,3718</t>
  </si>
  <si>
    <t>625:6*3*0,3718</t>
  </si>
  <si>
    <t>odečtení otvoru:-0,9*2,02*0,3718</t>
  </si>
  <si>
    <t>619:4,5*3*0,3718</t>
  </si>
  <si>
    <t>614:6,585*3*0,3718</t>
  </si>
  <si>
    <t>612:3,86*3*0,3718</t>
  </si>
  <si>
    <t>Obvod :(13,49+25,7+13,49+25,7)*3*0,3718</t>
  </si>
  <si>
    <t>odečtení otvorů:-2,4*1,5*2*0,3718</t>
  </si>
  <si>
    <t>-1,5*1,5*8*0,3718</t>
  </si>
  <si>
    <t>-1,8*1,5*0,3718</t>
  </si>
  <si>
    <t>-0,96*2,39*0,3718</t>
  </si>
  <si>
    <t>-1,06*2,39*5*0,3718</t>
  </si>
  <si>
    <t>parapetní zdivo :(3,4+3,4+6+1,75)*1,1*0,3718</t>
  </si>
  <si>
    <t>619:2*3*0,3718</t>
  </si>
  <si>
    <t>3*3*0,3718</t>
  </si>
  <si>
    <t>626:6,6*3*2*0,3718</t>
  </si>
  <si>
    <t>619:6,6*3*2*0,3718</t>
  </si>
  <si>
    <t>610:3,6*3*2*0,3718</t>
  </si>
  <si>
    <t>13*0,3718</t>
  </si>
  <si>
    <t>40*0,3718</t>
  </si>
  <si>
    <t>0,2887*0,3718</t>
  </si>
  <si>
    <t>HEA260:0,221*0,3718</t>
  </si>
  <si>
    <t>2,4*2*0,3718</t>
  </si>
  <si>
    <t>0,9*2*0,3718</t>
  </si>
  <si>
    <t>0,7*2*0,3718</t>
  </si>
  <si>
    <t>1,5*8*0,3718</t>
  </si>
  <si>
    <t>1,8*0,3718</t>
  </si>
  <si>
    <t>1,2*0,3718</t>
  </si>
  <si>
    <t>0,96*0,3718</t>
  </si>
  <si>
    <t>1,06*5*0,3718</t>
  </si>
  <si>
    <t>626:2,1*3*0,3718</t>
  </si>
  <si>
    <t>0,6*3*2*0,3718</t>
  </si>
  <si>
    <t>607:2,1*3*0,3718</t>
  </si>
  <si>
    <t>625:3,8*3*0,3718</t>
  </si>
  <si>
    <t>626:5,235*3*0,3718</t>
  </si>
  <si>
    <t>623:1,215*3*2*0,3718</t>
  </si>
  <si>
    <t>622:2,76*3*0,3718</t>
  </si>
  <si>
    <t>617:3,75*3*0,3718</t>
  </si>
  <si>
    <t>616:2,1*3*2*0,3718</t>
  </si>
  <si>
    <t>613:3,2*3*0,3718</t>
  </si>
  <si>
    <t>611:1,315*3*0,3718</t>
  </si>
  <si>
    <t>610:3,6*3*0,3718</t>
  </si>
  <si>
    <t>2,7*3*0,3718</t>
  </si>
  <si>
    <t>606:3,8*3*2*0,3718</t>
  </si>
  <si>
    <t>602:1,4*3*0,3718</t>
  </si>
  <si>
    <t>618:2*3*0,3718</t>
  </si>
  <si>
    <t>610:0,685*3*0,3718</t>
  </si>
  <si>
    <t>607:0,55*3*0,3718</t>
  </si>
  <si>
    <t>0,685*3*0,3718</t>
  </si>
  <si>
    <t>611:1,35*3*0,3718</t>
  </si>
  <si>
    <t>0,52*3*0,3718</t>
  </si>
  <si>
    <t>614:0,6*3*0,3718</t>
  </si>
  <si>
    <t>606:0,5*3*0,3718</t>
  </si>
  <si>
    <t>604:3,8*0,3718</t>
  </si>
  <si>
    <t>605:12,3*0,3718</t>
  </si>
  <si>
    <t>607:28*0,3718</t>
  </si>
  <si>
    <t>609:10*0,3718</t>
  </si>
  <si>
    <t>612:13,8*0,3718</t>
  </si>
  <si>
    <t>613:12,4*0,3718</t>
  </si>
  <si>
    <t>614:23,4*0,3718</t>
  </si>
  <si>
    <t>616:7,8*0,3718</t>
  </si>
  <si>
    <t>617:12,3*0,3718</t>
  </si>
  <si>
    <t>619:22,1*0,3718</t>
  </si>
  <si>
    <t>621:7,6*0,3718</t>
  </si>
  <si>
    <t>624:14,1*0,3718</t>
  </si>
  <si>
    <t>625:13,9*0,3718</t>
  </si>
  <si>
    <t>626:28,7*0,3718</t>
  </si>
  <si>
    <t>601:26*0,3718</t>
  </si>
  <si>
    <t>0,16*1,8*2*0,3718</t>
  </si>
  <si>
    <t>0,5*1,8*0,3718</t>
  </si>
  <si>
    <t>3,1*0,5*0,3718</t>
  </si>
  <si>
    <t>3,1*0,26*2*0,3718</t>
  </si>
  <si>
    <t>622:1,7*3*0,3718</t>
  </si>
  <si>
    <t>623:1,3*3*0,3718</t>
  </si>
  <si>
    <t>1,3*1,5*0,3718</t>
  </si>
  <si>
    <t>619:2,3*3*0,3718</t>
  </si>
  <si>
    <t>614:1,8*3*0,3718</t>
  </si>
  <si>
    <t>611:1,3*1,5*0,3718</t>
  </si>
  <si>
    <t>610:1,6*3*0,3718</t>
  </si>
  <si>
    <t>606:1,5*1,5*0,3718</t>
  </si>
  <si>
    <t>filigrán:2,06*0,3718</t>
  </si>
  <si>
    <t>606:4,6*0,3718</t>
  </si>
  <si>
    <t>611:1,6*0,3718</t>
  </si>
  <si>
    <t>618:3,9*0,3718</t>
  </si>
  <si>
    <t>622:4,7*0,3718</t>
  </si>
  <si>
    <t>623:1,3*0,3718</t>
  </si>
  <si>
    <t>624:3,95*3*0,3718</t>
  </si>
  <si>
    <t>1,675*3*0,3718</t>
  </si>
  <si>
    <t>1,5*3*0,3718</t>
  </si>
  <si>
    <t>616:3,1*3*0,3718</t>
  </si>
  <si>
    <t>602:12,8*3*0,3718</t>
  </si>
  <si>
    <t>605:3,95*3*0,3718</t>
  </si>
  <si>
    <t>odečtení otvorů :-1*2,02*4*0,3718</t>
  </si>
  <si>
    <t>610:5,2*0,3718</t>
  </si>
  <si>
    <t>L150:0,2304*0,3718</t>
  </si>
  <si>
    <t>2xU160:0,0587*0,3718</t>
  </si>
  <si>
    <t>DLE STATIKY :9*0,3718</t>
  </si>
  <si>
    <t>dle statiky :28,3*0,3718</t>
  </si>
  <si>
    <t>dle statiky:0,7*0,3718</t>
  </si>
  <si>
    <t>nadbetonávky filigránových desek B 500:0,145*0,3718</t>
  </si>
  <si>
    <t>6,2*0,3718</t>
  </si>
  <si>
    <t>288*0,3718</t>
  </si>
  <si>
    <t>602:11,2*0,3718</t>
  </si>
  <si>
    <t>608:5,7*0,3718</t>
  </si>
  <si>
    <t>615:21*0,3718</t>
  </si>
  <si>
    <t>620:14,5*0,3718</t>
  </si>
  <si>
    <t>627:15,5*0,3718</t>
  </si>
  <si>
    <t>1*2,02*2*2*0,3718</t>
  </si>
  <si>
    <t>1*2,02*3*2*0,3718</t>
  </si>
  <si>
    <t>1*2,02*2*0,3718</t>
  </si>
  <si>
    <t>1,8*1,5*0,3718</t>
  </si>
  <si>
    <t>0,96*2,39*0,3718</t>
  </si>
  <si>
    <t>0,9*2,02*3*2*0,3718</t>
  </si>
  <si>
    <t>1,06*2,39*0,3718</t>
  </si>
  <si>
    <t>606(koupelna):(2,05+2,05+2,425+2,425)*2*0,3718</t>
  </si>
  <si>
    <t>607 kuchyňská linka:3,585*0,7*0,3718</t>
  </si>
  <si>
    <t>610(koupelna):(2,61+2,61+2,2+2,2)*2*0,3718</t>
  </si>
  <si>
    <t>611 (wc):(1,3+1,3+1,3+1,3)*1,4*0,3718</t>
  </si>
  <si>
    <t>618(koupelna):(2+2+2+2)*2*0,3718</t>
  </si>
  <si>
    <t>622(koupelna):(2,76+1,7+2,76+1,7)*2*0,3718</t>
  </si>
  <si>
    <t>623(wc):(1,2+1,2+1,41+1,41)*1,4*0,3718</t>
  </si>
  <si>
    <t>601:(1,4+7+1,4+1,7+4+4,45+4+2,3+2,3+2,3+2,3)*2,7*0,3718</t>
  </si>
  <si>
    <t>602:(8+8+1,4+1,4)*2,7*0,3718</t>
  </si>
  <si>
    <t>604:(1,57+1,57+2,5+2,5)*2,7*0,3718</t>
  </si>
  <si>
    <t>605:(3,735+3,735+3,285+3,285)*2,7*0,3718</t>
  </si>
  <si>
    <t>606(koupelna):(2,05+2,05+2,425+2,425)*0,7*0,3718</t>
  </si>
  <si>
    <t>607:(3,735+3,01+2,1+0,4+0,1+0,4+2+2,9+5,435+0,55+1,9+2,5)*2,7*0,3718</t>
  </si>
  <si>
    <t>607 kuchyňská linka:3,585*2*0,3718</t>
  </si>
  <si>
    <t>609:(2,61+4,8+1,5+0,5+1,5+1,5+1,5+2,8)*2,7*0,3718</t>
  </si>
  <si>
    <t>610(koupelna):(2,61+2,61+2,2+2,2)*0,7*0,3718</t>
  </si>
  <si>
    <t>611 (wc):(1,3+1,3+1,3+1,3)*1,3*0,3718</t>
  </si>
  <si>
    <t>612:(3,86+3,86+3,585+3,585)*2,7*0,3718</t>
  </si>
  <si>
    <t>613:(3,2+3,2+3,86+3,86)*2,7*0,3718</t>
  </si>
  <si>
    <t>614:(3,63+1,1+6,585+6,585)*2,7*0,3718</t>
  </si>
  <si>
    <t>obklady u linky :-1,8*2*0,3718</t>
  </si>
  <si>
    <t>616:(3,2+3,8+1,1+2,1+2,1+1,7)*2,7*0,3718</t>
  </si>
  <si>
    <t>617:(3,28+3,28+3,75+3,75)*2,7*0,3718</t>
  </si>
  <si>
    <t>618(koupelna):(2+2+2+2)*0,7*0,3718</t>
  </si>
  <si>
    <t>619:(3,48+6,5+4,5+0,6)*2,7*0,3718</t>
  </si>
  <si>
    <t>obklady u linky :(3,1+2,1)*2*0,3718</t>
  </si>
  <si>
    <t>621:(1,4+0,6+1,4+1,2+1,3+2,3+1,6+4,025)*2,7*0,3718</t>
  </si>
  <si>
    <t>622(koupelna):(2,76+1,7+2,76+1,7)*0,7*0,3718</t>
  </si>
  <si>
    <t>623(wc):(1,2+1,2+1,41+1,41)*1,3*0,3718</t>
  </si>
  <si>
    <t>624:(3,745+3,745+3,8+3,8)*2,7*0,3718</t>
  </si>
  <si>
    <t>625:(3,8+3,8+3,65+3,65)*2,7*0,3718</t>
  </si>
  <si>
    <t>626:(5,5+5,235+5,5+1,9+2,25+2,05+0,6+0,6+0,1+0,1+0,4+0,4)*2,7*0,3718</t>
  </si>
  <si>
    <t>obklad u linky :3,5*2*0,3718</t>
  </si>
  <si>
    <t>odečtení otvorů:2,4*1,5*2*0,3718</t>
  </si>
  <si>
    <t>1,5*1,5*8*0,3718</t>
  </si>
  <si>
    <t>1,06*2,39*5*0,3718</t>
  </si>
  <si>
    <t>P8:43,3*0,04*0,3718</t>
  </si>
  <si>
    <t>P9:18,4*0,04*0,3718</t>
  </si>
  <si>
    <t>P10:181*0,045*0,3718</t>
  </si>
  <si>
    <t>P12:5,7*0,3718</t>
  </si>
  <si>
    <t>P13:35,5*0,3718</t>
  </si>
  <si>
    <t>P14:15,5*0,3718</t>
  </si>
  <si>
    <t>P8:45*0,3718</t>
  </si>
  <si>
    <t>P9:18,4*0,3718</t>
  </si>
  <si>
    <t>P10:181*0,3718</t>
  </si>
  <si>
    <t>P8:43,3*0,3718</t>
  </si>
  <si>
    <t>56,7*1,06*0,3718</t>
  </si>
  <si>
    <t>290*0,3718</t>
  </si>
  <si>
    <t>vnější :2,4*1,5*0,3718</t>
  </si>
  <si>
    <t>2,4*1,5*2*0,3718</t>
  </si>
  <si>
    <t>394,6596*0,3718</t>
  </si>
  <si>
    <t>odečtení otvorů:-1,8*1,5*0,3718</t>
  </si>
  <si>
    <t>odečtení otvorů:-0,8*2,02*0,3718</t>
  </si>
  <si>
    <t>-0,9*1,5*0,3718</t>
  </si>
  <si>
    <t>0,3591*0,3718</t>
  </si>
  <si>
    <t>0,3952*0,3718</t>
  </si>
  <si>
    <t>P12:5,7*1,1*0,3718</t>
  </si>
  <si>
    <t>P13:35,5*1,1*0,3718</t>
  </si>
  <si>
    <t>P14:15,5*1,1*0,3718</t>
  </si>
  <si>
    <t>P13:35,5*1,06*0,3718</t>
  </si>
  <si>
    <t>P14:15,5*1,06*0,3718</t>
  </si>
  <si>
    <t>16*0,3718</t>
  </si>
  <si>
    <t>0,7568*0,3718</t>
  </si>
  <si>
    <t>P9:18,4*0,07*0,3718</t>
  </si>
  <si>
    <t>P10:181*0,07*0,3718</t>
  </si>
  <si>
    <t>602:(8+8+1,4+1,4)*0,3718</t>
  </si>
  <si>
    <t>odečtení otvorů:-1*3*0,3718</t>
  </si>
  <si>
    <t>609:(2,61+4,8+1,5+0,5+1,5+1,5+1,5+2,8)*0,3718</t>
  </si>
  <si>
    <t>odečtení otvorů:-0,9*3*0,3718</t>
  </si>
  <si>
    <t>616:(3,2+3,8+1,1+2,1+2,1+1,7)*0,3718</t>
  </si>
  <si>
    <t>621:(1,4+0,6+1,4+1,2+1,3+2,3+1,6+4,025)*0,3718</t>
  </si>
  <si>
    <t>606(koupelna):(2,05+2,05+2,425+2,425)*0,3718</t>
  </si>
  <si>
    <t>odečtení otvorů:-1,8*0,3718</t>
  </si>
  <si>
    <t>610(koupelna):(2,61+2,61+2,2+2,2)*0,3718</t>
  </si>
  <si>
    <t>odečtení otvorů:-0,8*0,3718</t>
  </si>
  <si>
    <t>611 (wc):(1,3+1,3+1,3+1,3)*0,3718</t>
  </si>
  <si>
    <t>618(koupelna):(2+2+2+2)*0,3718</t>
  </si>
  <si>
    <t>622(koupelna):(2,76+1,7+2,76+1,7)*0,3718</t>
  </si>
  <si>
    <t>623(wc):(1,2+1,2+1,41+1,41)*0,3718</t>
  </si>
  <si>
    <t>1,1025*0,3718</t>
  </si>
  <si>
    <t>20,6*1,06*0,3718</t>
  </si>
  <si>
    <t>16,2*1,06*0,3718</t>
  </si>
  <si>
    <t>173*0,3718</t>
  </si>
  <si>
    <t>605:(3,735+3,735+3,285+3,285)*0,3718</t>
  </si>
  <si>
    <t>607:(3,735+3,01+2,1+0,4+0,1+0,4+2+2,9+5,435+0,55+1,9+2,5)*0,3718</t>
  </si>
  <si>
    <t>612:(3,86+3,86+3,585+3,585)*0,3718</t>
  </si>
  <si>
    <t>613:(3,2+3,2+3,86+3,86)*0,3718</t>
  </si>
  <si>
    <t>614:(3,63+1,1+6,585+6,585)*0,3718</t>
  </si>
  <si>
    <t>obklady u linky :1,8*0,3718</t>
  </si>
  <si>
    <t>617:(3,28+3,28+3,75+3,75)*0,3718</t>
  </si>
  <si>
    <t>619:(3,48+6,5+4,5+0,6)*0,3718</t>
  </si>
  <si>
    <t>obklady u linky :(3,1+2,1)*0,3718</t>
  </si>
  <si>
    <t>624:(3,745+3,745+3,8+3,8)*0,3718</t>
  </si>
  <si>
    <t>625:(3,8+3,8+3,65+3,65)*0,3718</t>
  </si>
  <si>
    <t>626:(5,5+5,235+5,5+1,9+2,25+2,05+0,6+0,6+0,1+0,1+0,4+0,4)*0,3718</t>
  </si>
  <si>
    <t>obklad u linky :3,5*0,3718</t>
  </si>
  <si>
    <t>181*0,3718</t>
  </si>
  <si>
    <t>0,7559*0,3718</t>
  </si>
  <si>
    <t>606,622:0,4*0,7*2*0,3718</t>
  </si>
  <si>
    <t>2,1024*0,3718</t>
  </si>
  <si>
    <t>80*1,06*0,3718</t>
  </si>
  <si>
    <t>obklady u linky :1,8*2*0,3718</t>
  </si>
  <si>
    <t>stropy :50*0,3718</t>
  </si>
  <si>
    <t>114 6NP NEZPŮSOBILÉ</t>
  </si>
  <si>
    <t>311112120RT4</t>
  </si>
  <si>
    <t>Stěna z tvárnic ztraceného bednění, tl. 25 cm zalití tvárnic betonem C 25/30-XC1</t>
  </si>
  <si>
    <t xml:space="preserve">Bednící betonové tvarovky + výztuž vodorovná prum. 8/A 250mm dle statického posouzení </t>
  </si>
  <si>
    <t xml:space="preserve">Svislá 8/A 500mm </t>
  </si>
  <si>
    <t xml:space="preserve"> Atika :(13,5+13,5+25,68+25,68)*0,5*0,6282</t>
  </si>
  <si>
    <t>411121121RT2</t>
  </si>
  <si>
    <t>Osaz.stropních panelů š. do 120, dl. do 380 cm včetně dodávky 208x59x14</t>
  </si>
  <si>
    <t xml:space="preserve">popis viz výtahová šachta </t>
  </si>
  <si>
    <t>622315853RT3</t>
  </si>
  <si>
    <t>Zatepl.syst.  ostění, miner.desky PV 30 mm s omítkou hlazenou zrno 2 mm</t>
  </si>
  <si>
    <t>A:(1,5+0,6+0,6)*2*0,3*0,6282</t>
  </si>
  <si>
    <t>B:(1,2+0,6+0,6)*5*0,3*0,6282</t>
  </si>
  <si>
    <t>C:(0,6+0,6+0,6)*3*0,3*0,6282</t>
  </si>
  <si>
    <t>D:(1,5+1,5+1,5)*53*0,3*0,6282</t>
  </si>
  <si>
    <t>D1:(1,5+1,5+1,5)*1*0,3*0,6282</t>
  </si>
  <si>
    <t>E:(1,2+1,5+1,5)*5*0,3*0,6282</t>
  </si>
  <si>
    <t>E1:(1,2+1,5+1,5)*1*0,3*0,6282</t>
  </si>
  <si>
    <t>F:(0,9+1,5+1,5)*10*0,3*0,6282</t>
  </si>
  <si>
    <t>G:(0,7+1,5+1,5)*10*0,3*0,6282</t>
  </si>
  <si>
    <t>H:(2,4+1,4+1,4)*6*0,3*0,6282</t>
  </si>
  <si>
    <t>H1:(2,4+1,4+1,4)*1*0,3*0,6282</t>
  </si>
  <si>
    <t>CH:(1,8+1,5+1,5)*3*0,3*0,6282</t>
  </si>
  <si>
    <t>CH1:(1,8+1,5+1,5)*1*0,3*0,6282</t>
  </si>
  <si>
    <t>I:(2,39+0,96+2,39)*9*0,3*0,6282</t>
  </si>
  <si>
    <t>J:(2,39+1,06+2,39)*12*0,3*0,6282</t>
  </si>
  <si>
    <t>K:(2,39+1,06+2,39)*5*0,3*0,6282</t>
  </si>
  <si>
    <t>622315863RT1</t>
  </si>
  <si>
    <t>Zatepl.syst., parapet, miner. desky PV 30 mm s minerální vlnou</t>
  </si>
  <si>
    <t>A:1,5*2*0,3*0,6282</t>
  </si>
  <si>
    <t>B:1,2*5*0,3*0,6282</t>
  </si>
  <si>
    <t>C:0,6*3*0,3*0,6282</t>
  </si>
  <si>
    <t>D:1,5*53*0,3*0,6282</t>
  </si>
  <si>
    <t>D1:1,5*1*0,3*0,6282</t>
  </si>
  <si>
    <t>E:1,2*5*0,3*0,6282</t>
  </si>
  <si>
    <t>E1:1,2*1*0,3*0,6282</t>
  </si>
  <si>
    <t>F:0,9*10*0,3*0,6282</t>
  </si>
  <si>
    <t>G:0,7*10*0,3*0,6282</t>
  </si>
  <si>
    <t>H:2,4*6*0,3*0,6282</t>
  </si>
  <si>
    <t>H1:2,4*1*0,3*0,6282</t>
  </si>
  <si>
    <t>CH:1,8*3*0,3*0,6282</t>
  </si>
  <si>
    <t>CH1:1,8*1*0,3*0,6282</t>
  </si>
  <si>
    <t>I:0,96*9*0,3*0,6282</t>
  </si>
  <si>
    <t>J:1,06*12*0,3*0,6282</t>
  </si>
  <si>
    <t>K:1,06*5*0,3*0,6282</t>
  </si>
  <si>
    <t>622318734RU1</t>
  </si>
  <si>
    <t>Zatepl.l,fas.,desky PV 140mm s omítkou silikon, zrno 2 mm.</t>
  </si>
  <si>
    <t>87*16,5*0,6282</t>
  </si>
  <si>
    <t>-2,4*1,5*2*0,6282</t>
  </si>
  <si>
    <t>-1,5*1,5*9*0,6282</t>
  </si>
  <si>
    <t>-50,8*4*0,6282</t>
  </si>
  <si>
    <t>622401961R00</t>
  </si>
  <si>
    <t xml:space="preserve">Příplatek k omítce vnějš. stěn, hydrofobní přísada </t>
  </si>
  <si>
    <t>62R001</t>
  </si>
  <si>
    <t xml:space="preserve">Ochrana konstrukce fasády </t>
  </si>
  <si>
    <t>(15,5+35,5+5,7)*0,6282</t>
  </si>
  <si>
    <t>28,4*4*0,6282</t>
  </si>
  <si>
    <t>11,4*4*0,6282</t>
  </si>
  <si>
    <t>632421203RT1</t>
  </si>
  <si>
    <t>Potěr , strojní zprac., tl.3 mm , samonivelační, pevnost 30 MPa</t>
  </si>
  <si>
    <t xml:space="preserve">Separační folie  M+D </t>
  </si>
  <si>
    <t>S1:367*0,6282</t>
  </si>
  <si>
    <t>S2:2,5*2,5*0,6282</t>
  </si>
  <si>
    <t>941941032R00</t>
  </si>
  <si>
    <t xml:space="preserve">Montáž lešení leh.řad.s podlahami,š.do 1 m, H 30 m </t>
  </si>
  <si>
    <t>Včetně kotvení lešení.</t>
  </si>
  <si>
    <t>86*18,5*0,6282</t>
  </si>
  <si>
    <t>941941192R00</t>
  </si>
  <si>
    <t xml:space="preserve">Příplatek za každý měsíc použití lešení k pol.1032 </t>
  </si>
  <si>
    <t>5 měsíců :86*18,5*5*0,6282</t>
  </si>
  <si>
    <t>941941832R00</t>
  </si>
  <si>
    <t xml:space="preserve">Demontáž lešení leh.řad.s podlahami,š.1 m, H 30 m </t>
  </si>
  <si>
    <t>944944011R00</t>
  </si>
  <si>
    <t xml:space="preserve">Montáž ochranné sítě z umělých vláken </t>
  </si>
  <si>
    <t>944944031R00</t>
  </si>
  <si>
    <t xml:space="preserve">Příplatek za každý měsíc použití sítí k pol. 4011 </t>
  </si>
  <si>
    <t>944944081R00</t>
  </si>
  <si>
    <t xml:space="preserve">Demontáž ochranné sítě z umělých vláken </t>
  </si>
  <si>
    <t>95R001</t>
  </si>
  <si>
    <t xml:space="preserve">Certifikovaný záchytný systém proti pádu osob </t>
  </si>
  <si>
    <t xml:space="preserve">Součástí je montáž a dodávka kotvících bodů, lan a revize. </t>
  </si>
  <si>
    <t>P1:13,5*25,68*0,6282</t>
  </si>
  <si>
    <t>RP.066.01.01</t>
  </si>
  <si>
    <t xml:space="preserve">Systémové prostupy střechou </t>
  </si>
  <si>
    <t>2,5639*0,6282</t>
  </si>
  <si>
    <t>11163230R</t>
  </si>
  <si>
    <t>Nátěr asfaltový penetrační</t>
  </si>
  <si>
    <t>kg</t>
  </si>
  <si>
    <t>347*0,3*0,6282</t>
  </si>
  <si>
    <t>283220012R</t>
  </si>
  <si>
    <t>Fólie izolační tl. 1,5 mm š. 1600 mm</t>
  </si>
  <si>
    <t>fólie z PVC-P  k mechanickému kotvení 1,5 mm</t>
  </si>
  <si>
    <t>Hydroizolační Fólie z PVC-P (měkčený polyvinylchlorid) s výztužnou vložkou z PES (polyesteru) TL- 1,5 mm, určená k mechanickému kotvení.</t>
  </si>
  <si>
    <t>P1:13,5*25,68*1,06*0,6282</t>
  </si>
  <si>
    <t>62852265</t>
  </si>
  <si>
    <t>Pás modifikovaný asfalt</t>
  </si>
  <si>
    <t>347*1,06*0,6282</t>
  </si>
  <si>
    <t>713141313R00</t>
  </si>
  <si>
    <t xml:space="preserve">Izolace tepelná střech do tl.200 mm,1vrstva,kotvy </t>
  </si>
  <si>
    <t>P1 TL. 180mm:13,5*25,68*0,6282</t>
  </si>
  <si>
    <t>711212111R00</t>
  </si>
  <si>
    <t>S1:347*0,6282</t>
  </si>
  <si>
    <t>Izolace podlah balkónů a lodžií, lepená, 1 vrstva vč. dodávky spádových klínů tl. 20-150 mm</t>
  </si>
  <si>
    <t>347*0,6282</t>
  </si>
  <si>
    <t>4,0338*0,6282</t>
  </si>
  <si>
    <t>P1:347*0,18*1,06*0,6282</t>
  </si>
  <si>
    <t>S1:368*0,6282</t>
  </si>
  <si>
    <t>S2:6,25*1,1*0,6282</t>
  </si>
  <si>
    <t>721</t>
  </si>
  <si>
    <t>Vnitřní kanalizace</t>
  </si>
  <si>
    <t>721234104RT2</t>
  </si>
  <si>
    <t>Vtok střešní PP HL62.1H pro plochou střechu živičný pás, záchytný koš vyhřívaný D 160 mm</t>
  </si>
  <si>
    <t>998721103R00</t>
  </si>
  <si>
    <t xml:space="preserve">Přesun hmot pro vnitřní kanalizaci, výšky do 24 m </t>
  </si>
  <si>
    <t>0,0100*0,6282</t>
  </si>
  <si>
    <t>766</t>
  </si>
  <si>
    <t>Konstrukce truhlářské</t>
  </si>
  <si>
    <t>766R001</t>
  </si>
  <si>
    <t xml:space="preserve">OSB deska tl. 25mm kotvená do betonu </t>
  </si>
  <si>
    <t xml:space="preserve">Nutno ověřit rozměry přímo na stavbě. </t>
  </si>
  <si>
    <t>80*0,75*0,6282</t>
  </si>
  <si>
    <t>115 Vnější obálka domu - ZPŮSOBILÉ</t>
  </si>
  <si>
    <t xml:space="preserve"> Atika :(13,5+13,5+25,68+25,68)*0,5*0,3718</t>
  </si>
  <si>
    <t>A:(1,5+0,6+0,6)*2*0,3*0,3718</t>
  </si>
  <si>
    <t>B:(1,2+0,6+0,6)*5*0,3*0,3718</t>
  </si>
  <si>
    <t>C:(0,6+0,6+0,6)*3*0,3*0,3718</t>
  </si>
  <si>
    <t>D:(1,5+1,5+1,5)*53*0,3*0,3718</t>
  </si>
  <si>
    <t>D1:(1,5+1,5+1,5)*1*0,3*0,3718</t>
  </si>
  <si>
    <t>E:(1,2+1,5+1,5)*5*0,3*0,3718</t>
  </si>
  <si>
    <t>E1:(1,2+1,5+1,5)*1*0,3*0,3718</t>
  </si>
  <si>
    <t>F:(0,9+1,5+1,5)*10*0,3*0,3718</t>
  </si>
  <si>
    <t>G:(0,7+1,5+1,5)*10*0,3*0,3718</t>
  </si>
  <si>
    <t>H:(2,4+1,4+1,4)*6*0,3*0,3718</t>
  </si>
  <si>
    <t>H1:(2,4+1,4+1,4)*1*0,3*0,3718</t>
  </si>
  <si>
    <t>CH:(1,8+1,5+1,5)*3*0,3*0,3718</t>
  </si>
  <si>
    <t>CH1:(1,8+1,5+1,5)*1*0,3*0,3718</t>
  </si>
  <si>
    <t>I:(2,39+0,96+2,39)*9*0,3*0,3718</t>
  </si>
  <si>
    <t>J:(2,39+1,06+2,39)*12*0,3*0,3718</t>
  </si>
  <si>
    <t>K:(2,39+1,06+2,39)*5*0,3*0,3718</t>
  </si>
  <si>
    <t>A:1,5*2*0,3*0,3718</t>
  </si>
  <si>
    <t>B:1,2*5*0,3*0,3718</t>
  </si>
  <si>
    <t>C:0,6*3*0,3*0,3718</t>
  </si>
  <si>
    <t>D:1,5*53*0,3*0,3718</t>
  </si>
  <si>
    <t>D1:1,5*1*0,3*0,3718</t>
  </si>
  <si>
    <t>E:1,2*5*0,3*0,3718</t>
  </si>
  <si>
    <t>E1:1,2*1*0,3*0,3718</t>
  </si>
  <si>
    <t>F:0,9*10*0,3*0,3718</t>
  </si>
  <si>
    <t>G:0,7*10*0,3*0,3718</t>
  </si>
  <si>
    <t>H:2,4*6*0,3*0,3718</t>
  </si>
  <si>
    <t>H1:2,4*1*0,3*0,3718</t>
  </si>
  <si>
    <t>CH:1,8*3*0,3*0,3718</t>
  </si>
  <si>
    <t>CH1:1,8*1*0,3*0,3718</t>
  </si>
  <si>
    <t>I:0,96*9*0,3*0,3718</t>
  </si>
  <si>
    <t>J:1,06*12*0,3*0,3718</t>
  </si>
  <si>
    <t>K:1,06*5*0,3*0,3718</t>
  </si>
  <si>
    <t>87*16,5*0,3718</t>
  </si>
  <si>
    <t>-2,4*1,5*2*0,3718</t>
  </si>
  <si>
    <t>-1,5*1,5*9*0,3718</t>
  </si>
  <si>
    <t>-50,8*4*0,3718</t>
  </si>
  <si>
    <t>(15,5+35,5+5,7)*0,3718</t>
  </si>
  <si>
    <t>28,4*4*0,3718</t>
  </si>
  <si>
    <t>11,4*4*0,3718</t>
  </si>
  <si>
    <t>S1:367*0,3718</t>
  </si>
  <si>
    <t>S2:2,5*2,5*0,3718</t>
  </si>
  <si>
    <t>86*18,5*0,3718</t>
  </si>
  <si>
    <t>5 měsíců :86*18,5*5*0,3718</t>
  </si>
  <si>
    <t>P1:13,5*25,68*0,3718</t>
  </si>
  <si>
    <t>2,5639*0,3718</t>
  </si>
  <si>
    <t>347*0,3*0,3718</t>
  </si>
  <si>
    <t>P1:13,5*25,68*1,06*0,3718</t>
  </si>
  <si>
    <t>347*1,06*0,3718</t>
  </si>
  <si>
    <t>P1 TL. 180mm:13,5*25,68*0,3718</t>
  </si>
  <si>
    <t>S1:347*0,3718</t>
  </si>
  <si>
    <t>347*0,3718</t>
  </si>
  <si>
    <t>4,0338*0,3718</t>
  </si>
  <si>
    <t>P1:347*0,18*1,06*0,3718</t>
  </si>
  <si>
    <t>S1:368*0,3718</t>
  </si>
  <si>
    <t>S2:6,25*1,1*0,3718</t>
  </si>
  <si>
    <t>0,0100*0,3718</t>
  </si>
  <si>
    <t>80*0,75*0,3718</t>
  </si>
  <si>
    <t>116 Vnější obálka domu - NEZPŮSOBILÉ</t>
  </si>
  <si>
    <t>vnitřní dveře plné, jednokřídlé 800/1970 ozn. P1 M+D</t>
  </si>
  <si>
    <t>ks</t>
  </si>
  <si>
    <t>do ocel. zárubně,</t>
  </si>
  <si>
    <t>povrch dveří - HPL laminát, vysokotlaký laminát o tloušťce 0,8 mm s extrémní odolností proti oděru a vodě</t>
  </si>
  <si>
    <t>dekor - barva šedá, nátěr zárubně - šedý v odstínu dveří</t>
  </si>
  <si>
    <t>kování - nerez, klika/klika</t>
  </si>
  <si>
    <t>požární dveře typu El 30 DP3-C (se samozavíračem)</t>
  </si>
  <si>
    <t xml:space="preserve">5x pravé </t>
  </si>
  <si>
    <t xml:space="preserve">3x levé </t>
  </si>
  <si>
    <t>766R002</t>
  </si>
  <si>
    <t>vnitřní dveře plné, jednokřídlé 900/1970 ozn. P2 M+D</t>
  </si>
  <si>
    <t xml:space="preserve">6x levé </t>
  </si>
  <si>
    <t>766R003</t>
  </si>
  <si>
    <t>vnitřní dveře plné jednokřídlé 700/1970 ozn. P3 M+D</t>
  </si>
  <si>
    <t xml:space="preserve">1x právé </t>
  </si>
  <si>
    <t>766R004</t>
  </si>
  <si>
    <t>vstupní dveře do bytů plné jednokřídlé 900/1970 ozn. P4 M+D</t>
  </si>
  <si>
    <t>kování - nerez, koule/klika</t>
  </si>
  <si>
    <t>zámek - bezpečnostní</t>
  </si>
  <si>
    <t>požární dveře typu EI 30 DP3 (bez samozavírače)</t>
  </si>
  <si>
    <t>Poznámka - vybavení samozavíračem je doporučené</t>
  </si>
  <si>
    <t>Kukátko sdružené s popiskou - nerez mat, umístění na střed</t>
  </si>
  <si>
    <t xml:space="preserve">20x levé </t>
  </si>
  <si>
    <t>117 Výpis dveří protipožární - ZPŮSOBILÉ</t>
  </si>
  <si>
    <t>118 Výpis protipožárních dveří - NEZPŮSOBÍLE</t>
  </si>
  <si>
    <t>vnitřní dveře plné, jednokřídlé 800/1970 ozn. 4 M+D</t>
  </si>
  <si>
    <t>do ocelové zárubně,</t>
  </si>
  <si>
    <t>povrch - HPL laminát, vysokotlaký laminát o tloušťce 0,8 mm s extrémní odolností proti oděru a vodě</t>
  </si>
  <si>
    <t>kování - broušený nerez</t>
  </si>
  <si>
    <t xml:space="preserve">2x pravé </t>
  </si>
  <si>
    <t xml:space="preserve">1x levé </t>
  </si>
  <si>
    <t>766R005</t>
  </si>
  <si>
    <t>vnitřní dveře plné, jednokřídlé 600/1970 ozn 5 M+D</t>
  </si>
  <si>
    <t xml:space="preserve">11x prvé </t>
  </si>
  <si>
    <t xml:space="preserve">14x levé </t>
  </si>
  <si>
    <t>766R006</t>
  </si>
  <si>
    <t>vnitřní dveře plné jednokřídlé 700/1970 ozn. 6 M+D</t>
  </si>
  <si>
    <t>do obložkové zárubně</t>
  </si>
  <si>
    <t>dekor - dub</t>
  </si>
  <si>
    <t>WC kování - broušený nerez (kliky s pojistkou)</t>
  </si>
  <si>
    <t xml:space="preserve">10x pravé </t>
  </si>
  <si>
    <t xml:space="preserve">22x levé </t>
  </si>
  <si>
    <t>32*0,6282</t>
  </si>
  <si>
    <t>766R007</t>
  </si>
  <si>
    <t>vnitřní dveře plné, jednokřídlé 700/1970 ozn. 6a M+D</t>
  </si>
  <si>
    <t>povrch - HPL laminát, vysokotlaký laminát o tloušťce 0,8 mm s extrémní odolností proti oděru</t>
  </si>
  <si>
    <t xml:space="preserve">1x pravé </t>
  </si>
  <si>
    <t>766R008</t>
  </si>
  <si>
    <t>vnitřní dveře plné jednokřídlé 800/1970 ozn. 7 M+D</t>
  </si>
  <si>
    <t>do obložkové zárubně v příčce (tl.100 a 115mm, viz výkresová dokumentace)</t>
  </si>
  <si>
    <t xml:space="preserve">povrch dveří - HPL laminát, vysokotlaký laminát o tloušťce 0,8 mm s extrémní odolností proti oděru </t>
  </si>
  <si>
    <t xml:space="preserve">3x pravé </t>
  </si>
  <si>
    <t xml:space="preserve">13x levé </t>
  </si>
  <si>
    <t>766R009</t>
  </si>
  <si>
    <t>vnitřní dveře ze 2/3 prosklené jednokřídlé 800/197 ozn. 7a M+D</t>
  </si>
  <si>
    <t xml:space="preserve">13x pravé </t>
  </si>
  <si>
    <t xml:space="preserve">10x levé </t>
  </si>
  <si>
    <t>23*0,6282</t>
  </si>
  <si>
    <t>766R010</t>
  </si>
  <si>
    <t>vnitřní dveře plné jednokřídlé 800/1970 ozn. 8 M+D</t>
  </si>
  <si>
    <t>do obložkové zárubně v nosné zdi (tl. 300-440mm, viz výkresová dokumentace)</t>
  </si>
  <si>
    <t>bez prahu - dole mezera 10mm</t>
  </si>
  <si>
    <t xml:space="preserve">9x pravé </t>
  </si>
  <si>
    <t>766R011</t>
  </si>
  <si>
    <t>vnitřní dveře ze 2/3 prosklené jednokřídlé 800/197 ozn. 8a M+D</t>
  </si>
  <si>
    <t>dekor - dub,  zasklení neprůhledné</t>
  </si>
  <si>
    <t>119 Vnitřní dveře - ZPŮSOBILÉ</t>
  </si>
  <si>
    <t>32*0,3718</t>
  </si>
  <si>
    <t>23*0,3718</t>
  </si>
  <si>
    <t>120 Vnitřní dveře - NEZPŮSOBILÉ</t>
  </si>
  <si>
    <t>767</t>
  </si>
  <si>
    <t>Konstrukce zámečnické</t>
  </si>
  <si>
    <t>767R001</t>
  </si>
  <si>
    <t>vstupní dveře do domu z hliníkových profilů celoprosklené dvoukřídlé  1400/2050 mm M+D</t>
  </si>
  <si>
    <t>vstupní dveře do domu z hliníkových profilů, celoprosklené dvoukřídlé, průchozí šířka  cca 1400/2050 mm, stavební otvor 1650/2140 mm</t>
  </si>
  <si>
    <t>hlavní křídlo průchozí šířka 900mm levé, obě křídla otevíravá dovnitř</t>
  </si>
  <si>
    <t>zasklení - izolační dvojsklo oboustranně bezpečnostní</t>
  </si>
  <si>
    <t>Uw=cca 1,2 W/m2K</t>
  </si>
  <si>
    <t>kování  - nerez, koule/klika, panikové kování podle ČSN EN 179 (nouzový dveřní uzávěr ovládaným klikou - alespoň na běžně otvíraném</t>
  </si>
  <si>
    <t>dveřním křídle).</t>
  </si>
  <si>
    <t>povrch. úprava  - tmavě šedá (v odstínu oken v 1.NP) - odstín bude upřesněn v rámci AD.</t>
  </si>
  <si>
    <t>prosklení bude opatřeno výraznými pruhy v souladu s vyhláškou č.398/2009Sb.</t>
  </si>
  <si>
    <t>madlo ve výšce 900mm na opačné straně než jsou závěsy</t>
  </si>
  <si>
    <t>ozn. 1</t>
  </si>
  <si>
    <t>767R002</t>
  </si>
  <si>
    <t>vstupní dveře do domu z hliníkových profilů celoprosklené dvoukřídlé 1400/2075 M+D</t>
  </si>
  <si>
    <t>vstupní dveře do domu z hliníkových profilů, celoprosklené dvoukřídlé průchozí šířka cca 1400/2075, stavební otvor 1650/2165 mm</t>
  </si>
  <si>
    <t>hlavní křídlo průchozí šířka 900mm levé, obě křídla otevíravá ven</t>
  </si>
  <si>
    <t>prosklení bude opatřeno výraznými pruhy kontrastně proti pozadí v souladu s vyhláškou č.398/2009Sb.</t>
  </si>
  <si>
    <t>ozn. 2</t>
  </si>
  <si>
    <t>767R003</t>
  </si>
  <si>
    <t>vnitřní dveře z hliníkových profilů, celoprosklené  dvoukřídlé 1400/2050 mm M+D</t>
  </si>
  <si>
    <t>vnitřní dveře z hliníkových profilů, celoprosklené dvoukřídlé  průchozí šířka cca 1400/2050 mm, stavební otvor 1650/2140 mm</t>
  </si>
  <si>
    <t>hlavní křídlo průchozí šířka 900 mm pravé, obě křídla otevíravá ven</t>
  </si>
  <si>
    <t>zasklení - jednoduché sklo bezpečnostní, bez požadavku na Uw</t>
  </si>
  <si>
    <t>kování  - nerez, klika/klika</t>
  </si>
  <si>
    <t>121 Hliníkové dveře - ZPŮSOBILÉ</t>
  </si>
  <si>
    <t>122 Hliníkové dveře - NEZPŮSOBILÉ</t>
  </si>
  <si>
    <t>769</t>
  </si>
  <si>
    <t>Otvorové prvky z plastu</t>
  </si>
  <si>
    <t>769R001</t>
  </si>
  <si>
    <t>plastové okno jednokřídlé 1500/600mm ozn. A M+D</t>
  </si>
  <si>
    <t>vyklápěcí, rám šestikomorový s ocelovou výztuhou,</t>
  </si>
  <si>
    <t xml:space="preserve">zasklení - izolační trojsklo  Uw=0,9 W/m2K </t>
  </si>
  <si>
    <t>kování titan</t>
  </si>
  <si>
    <t>povrch. úprava - dekor tm. šedý z venkovní strany, z vnitřní strany - bílý</t>
  </si>
  <si>
    <t>parapetní deska s nosem šířka cca 320 mm</t>
  </si>
  <si>
    <t xml:space="preserve">materiál - HPL tl. min 0,4mm </t>
  </si>
  <si>
    <t>odstín - bílý (v barvě oken)</t>
  </si>
  <si>
    <t>769R002</t>
  </si>
  <si>
    <t>plastové okno jednokřídlé 1200/600mm ozn. B M+D</t>
  </si>
  <si>
    <t>vyklápěcí, , rám šestikomorový s ocelovou výztuhou,</t>
  </si>
  <si>
    <t>Poznámka - v koupelně (m.č.1.44) bude proveden na parapetu keramický obklad - 1ks</t>
  </si>
  <si>
    <t>769R003</t>
  </si>
  <si>
    <t>plastové okno jednokřídlé 600/600mm ozn. C M+D</t>
  </si>
  <si>
    <t>otevíravé a vyklápěcí rám pětikomorový s ocelovou výztuhou,</t>
  </si>
  <si>
    <t xml:space="preserve">zasklení - izolační dvojsklo </t>
  </si>
  <si>
    <t>Uw=1,2 W/m2K</t>
  </si>
  <si>
    <t>povrch. úprava - barva tm. šedá z venkovní strany, z vnitřní strany - bílý</t>
  </si>
  <si>
    <t>parapetní deska s nosem šířka cca320 mm</t>
  </si>
  <si>
    <t>769R004</t>
  </si>
  <si>
    <t>plastové okno jednokřídlé 1500/1500mm ozn. D M+D</t>
  </si>
  <si>
    <t>otevíravé a vyklápěcí rám , rám šestikomorový s ocelovou výztuhou,</t>
  </si>
  <si>
    <t xml:space="preserve">zasklení - izolační trojsklo </t>
  </si>
  <si>
    <t>Uw=0,9 W/m2K, Index zvukové neprůzvučnosti - Rw min.= 32dB</t>
  </si>
  <si>
    <t>povrch. úprava - dekor dřeva z venkovní strany, z vnitřní strany - bílý</t>
  </si>
  <si>
    <t>769R005</t>
  </si>
  <si>
    <t>plastové okno jednokřídlé 1200/1500mm ozn. E M+D</t>
  </si>
  <si>
    <t>otevíravé a vyklápěcí, rám šestikomorový s ocelovou výztuhou,</t>
  </si>
  <si>
    <t>769R006</t>
  </si>
  <si>
    <t>plastové okno jednokřídlé 900/1500mm ozn. F M+D</t>
  </si>
  <si>
    <t xml:space="preserve">otevíravé a vyklápěcí, rám šestikomorový s ocelovou výztuhou, </t>
  </si>
  <si>
    <t>769R007</t>
  </si>
  <si>
    <t>plastové okno jednokřídlé 700/1500 otevíravé ozn. G M+D</t>
  </si>
  <si>
    <t xml:space="preserve">a vyklápěcí, rám šestikomorový s ocelovou výztuhou, </t>
  </si>
  <si>
    <t>Poznámka - u všech oken G (koupelny) bude proveden na parapetu keramický obklad - 8ks</t>
  </si>
  <si>
    <t>769R008</t>
  </si>
  <si>
    <t>plastové okno dvoukřídlé 2400/1500mm levá část š.900mm, pravá část š.1500mm ozn. H M+D</t>
  </si>
  <si>
    <t>obě křídla otevíravá a vyklápěcí</t>
  </si>
  <si>
    <t>rám šestikomorový  s ocelovou výztuhou,</t>
  </si>
  <si>
    <t>769R009</t>
  </si>
  <si>
    <t>plastové okno dvoukřídlé 1800/1500mm pravá část š.700mm, levá část š.1100mm ozn. CH M+D</t>
  </si>
  <si>
    <t xml:space="preserve">rám šestikomorový s ocelovou výztuhou, </t>
  </si>
  <si>
    <t>odstín - bílý (v barvě oken)okno je v CHÚC "A" -třída reakce na oheň musí být B - D</t>
  </si>
  <si>
    <t>M+D</t>
  </si>
  <si>
    <t>769R010</t>
  </si>
  <si>
    <t>plastové okno dvoukřídlé 1800/1400mm pravá část š.700mm, levá část š.1100mm ozn.CH1 M+D</t>
  </si>
  <si>
    <t>plastové okno dvoukřídlé 1800/1500mm pravá část š.700mm, levá část š.1100mm, obě křídla otevíravá a vyklápěcí</t>
  </si>
  <si>
    <t>odstín - bílý (v barvě oken)okno je v CHÚC "A" - třída reakce na oheň musí být B - D</t>
  </si>
  <si>
    <t xml:space="preserve">Ovládání dálkové elektrické </t>
  </si>
  <si>
    <t>769R011</t>
  </si>
  <si>
    <t>Plastové dveře balkónové 800/2310mm  ozn. I M+D</t>
  </si>
  <si>
    <t>stavební otvor 960/2390mm</t>
  </si>
  <si>
    <t>otevíravé a vyklápěcí</t>
  </si>
  <si>
    <t>rám šestikomorový s ocelovou výztuhou,</t>
  </si>
  <si>
    <t xml:space="preserve">4x levé </t>
  </si>
  <si>
    <t>769R012</t>
  </si>
  <si>
    <t>plastové dveře balkónové 900/2310mm  ozn. J M+D</t>
  </si>
  <si>
    <t>stavební otvor 1060/2390mm</t>
  </si>
  <si>
    <t xml:space="preserve">12x levé </t>
  </si>
  <si>
    <t>769R013</t>
  </si>
  <si>
    <t>plastové dveře balkónové 900/2150mm  ozn. K M+D</t>
  </si>
  <si>
    <t>plastové dveře balkónové 900/2150mm stavební otvor 1060/2230mm</t>
  </si>
  <si>
    <t xml:space="preserve">2x levé </t>
  </si>
  <si>
    <t>769R014</t>
  </si>
  <si>
    <t>plastové okno jednokřídlé 1500/1400mm ozn. D1 M+D</t>
  </si>
  <si>
    <t>769R015</t>
  </si>
  <si>
    <t>plastové okno jednokřídlé 1200/1400mm ozn. E1 M+D</t>
  </si>
  <si>
    <t>769R016</t>
  </si>
  <si>
    <t>plastové okno dvoukřídlé 2400/1400mm levá část š.900mm, pravá část š.1500mm ozn. H1 M+D</t>
  </si>
  <si>
    <t>levá část š.900mm, pravá část š.1500mm, obě křídla otevíravá a vyklápěcí</t>
  </si>
  <si>
    <t>769R017</t>
  </si>
  <si>
    <t>plastové okno jednokřídlé 1500/1500mm ozn. D2 M+D</t>
  </si>
  <si>
    <t>769R018</t>
  </si>
  <si>
    <t>plastové okno jednokřídlé 1200/1500mm ozn. E2 M+D</t>
  </si>
  <si>
    <t>povrch. úprava - tm. šedý z venkovní strany, z vnitřní strany - bílý</t>
  </si>
  <si>
    <t>769R019</t>
  </si>
  <si>
    <t>plastové okno jednokřídlé 900/1400mm ozn. F1 M+D</t>
  </si>
  <si>
    <t xml:space="preserve">plastové okno jednokřídlé 900/1400mm otevíravé a vyklápěcí, rám šestikomorový s ocelovou výztuhou, </t>
  </si>
  <si>
    <t>Poznámka - v koupelně (m.č. 6.10) bude proveden na parapetu keramický obklad - 1ks</t>
  </si>
  <si>
    <t>769R020</t>
  </si>
  <si>
    <t>plastové okno jednokřídlé 700/1400 otevíravé ozn. G1 M+D</t>
  </si>
  <si>
    <t xml:space="preserve">plastové okno jednokřídlé 700/1400 otevíravé a vyklápěcí, rám šestikomorový s ocelovou výztuhou, </t>
  </si>
  <si>
    <t>Poznámka - u obou oken G1 (koupelny) bude proveden na parapetu keramický obklad - 2ks</t>
  </si>
  <si>
    <t>769R022</t>
  </si>
  <si>
    <t>plastové okno dvoukřídlé 2400/1500mm otevíravá a vyklápěcí, ozn. H2 M+D</t>
  </si>
  <si>
    <t>plastové okno dvoukřídlé 2400/1500mm levá část š.900mm, pravá část š.1500mm, obě křídla otevíravá a vyklápěcí</t>
  </si>
  <si>
    <t>123 Výpis oken - ZPŮSOBILÉ</t>
  </si>
  <si>
    <t>124 Výpis oken - NEZPŮSOBILÉ</t>
  </si>
  <si>
    <t>764R001</t>
  </si>
  <si>
    <t>oplechování parapetu oken 1.NP, RŠ 200 mm ozn. K1a M+D</t>
  </si>
  <si>
    <t xml:space="preserve">oplechování parapetu oken 1.NP, RŠ 200 mm </t>
  </si>
  <si>
    <t>materiál: lakovaný plech FeZn (min0,5mm) polyuretan 50 ?m v šedém odstínu</t>
  </si>
  <si>
    <t xml:space="preserve">Ověřit rozměry </t>
  </si>
  <si>
    <t>na místě</t>
  </si>
  <si>
    <t>17*0,6282</t>
  </si>
  <si>
    <t>764R002</t>
  </si>
  <si>
    <t>oplechování parapetu oken 2.NP - 6.NP, RŠ 240 mm ozn. K1b M+D</t>
  </si>
  <si>
    <t xml:space="preserve">oplechování parapetu oken 2.NP - 6.NP, RŠ 240 mm </t>
  </si>
  <si>
    <t>Ověřit rozměry na místě</t>
  </si>
  <si>
    <t>131*0,6282</t>
  </si>
  <si>
    <t>764R003</t>
  </si>
  <si>
    <t>oplechování stříšky nad zadním vstupem v 1.NP ozn. K2 M+D</t>
  </si>
  <si>
    <t>oplechování stříšky nad zadním vstupem v 1.NP vč. lemování zdiva a bočního oplechování</t>
  </si>
  <si>
    <t>materiál: poplastovaný plech FeZn 0,55mm  - měkčené PVC min. 0,6 mm, v šedém odstínu</t>
  </si>
  <si>
    <t>2,2*0,6282</t>
  </si>
  <si>
    <t>764R004</t>
  </si>
  <si>
    <t>Závětrná lišta - oplechování střešní atiky, RŠ 250 ozn. K4 M+D</t>
  </si>
  <si>
    <t>Závětrná lišta - oplechování střešní atiky, RŠ 250mm</t>
  </si>
  <si>
    <t xml:space="preserve">materiál: poplastovaný plech FeZn 0,55mm  - měkčené PVC min. 0,6 mm, v šedém odstínu </t>
  </si>
  <si>
    <t>86*0,6282</t>
  </si>
  <si>
    <t>764R005</t>
  </si>
  <si>
    <t>Okapnice, RŠ 150 mm ozn. K5 M+D</t>
  </si>
  <si>
    <t>Okapnice, RŠ 150 mm</t>
  </si>
  <si>
    <t>(stříška nad balkony)</t>
  </si>
  <si>
    <t>35,4*0,6282</t>
  </si>
  <si>
    <t>764R006</t>
  </si>
  <si>
    <t>Okapnice, RŠ 150 mm ozn. K6 M+D</t>
  </si>
  <si>
    <t>materiál: FeZn 0,55mm</t>
  </si>
  <si>
    <t>balkony, terasy - ukončení asf. pasů)</t>
  </si>
  <si>
    <t>Součást dodávky PVC folie</t>
  </si>
  <si>
    <t>168,5*0,6282</t>
  </si>
  <si>
    <t>764R007</t>
  </si>
  <si>
    <t>Okapnice, RŠ 180 mm ozn. K7 M+D</t>
  </si>
  <si>
    <t>Okapnice, RŠ 180 mm</t>
  </si>
  <si>
    <t>(balkony - ukončení pvc folie)</t>
  </si>
  <si>
    <t>764R008</t>
  </si>
  <si>
    <t>oplechování parapetní zídky na terase 6NP ozn. K8 M+D</t>
  </si>
  <si>
    <t>oplechování parapetní zídky na terase 6.NP - terasa 6.27  včetně lemování zdiva RŠ 700mm</t>
  </si>
  <si>
    <t>764R009</t>
  </si>
  <si>
    <t>podokapní žlab hranatý 80/80 ozn. K9 M+D</t>
  </si>
  <si>
    <t>včetně tvarovek a háků, RŠ 250mm</t>
  </si>
  <si>
    <t xml:space="preserve">materiál: lakovaný plech FeZn (min0,5mm) polyuretan 50 ?m v šedém odstínu </t>
  </si>
  <si>
    <t>1,6*0,6282</t>
  </si>
  <si>
    <t>764R010</t>
  </si>
  <si>
    <t>dešťový svod 60/60 ozn. K10 M+D</t>
  </si>
  <si>
    <t>včetně tvarovek a háků</t>
  </si>
  <si>
    <t>Svod ze stříšky nad výtahovou šachtou a ze stříšky nad terasou - viditelná část svodu, spodní část ukryta v mezibytové stěně - viz kanalizace</t>
  </si>
  <si>
    <t>764R011</t>
  </si>
  <si>
    <t>Lemování zdiva ozn. K11 M+D</t>
  </si>
  <si>
    <t>oplechování zataž. na stěnu (na balkonech, lodžiích a terasách a nad střechami nad balkony, terasami) RŠ 285 mm</t>
  </si>
  <si>
    <t xml:space="preserve">FeZn 0,55mm  - měkčené PVC min. </t>
  </si>
  <si>
    <t xml:space="preserve">0,6 mm, v šedém odstínu </t>
  </si>
  <si>
    <t>Není započítaná střecha nad lodžiemi</t>
  </si>
  <si>
    <t>141*0,6282</t>
  </si>
  <si>
    <t>764R012</t>
  </si>
  <si>
    <t>Vnější kout (rohová lišta) ozn. K12 M+D</t>
  </si>
  <si>
    <t xml:space="preserve">RŠ </t>
  </si>
  <si>
    <t>100 mm</t>
  </si>
  <si>
    <t xml:space="preserve">materiál: poplastovaný plech FeZn </t>
  </si>
  <si>
    <t xml:space="preserve">0,55mm  - měkčené PVC min. 0,6 </t>
  </si>
  <si>
    <t>mm, v šedém odstínu</t>
  </si>
  <si>
    <t>80,8*0,6282</t>
  </si>
  <si>
    <t>764R013</t>
  </si>
  <si>
    <t>Vnitřní kout(koutová lišta), ozn. K13 M+D</t>
  </si>
  <si>
    <t>103*0,6282</t>
  </si>
  <si>
    <t>764R014</t>
  </si>
  <si>
    <t>Zakončovací hliníkový profil L ozn. K14 M+D</t>
  </si>
  <si>
    <t xml:space="preserve">zabraňující pohybu dlaždic na </t>
  </si>
  <si>
    <t xml:space="preserve">terčích, délka 2000 mm, čelní </t>
  </si>
  <si>
    <t xml:space="preserve">výška 50 mm, tl. 0,7mm </t>
  </si>
  <si>
    <t xml:space="preserve">Otvory pro odvod vody z terasy. </t>
  </si>
  <si>
    <t xml:space="preserve">Instalace pomocí speciálního </t>
  </si>
  <si>
    <t xml:space="preserve">lepidla. </t>
  </si>
  <si>
    <t>125 Klempířské prvky - ZPŮSOBILÉ</t>
  </si>
  <si>
    <t>17*0,3718</t>
  </si>
  <si>
    <t>131*0,3718</t>
  </si>
  <si>
    <t>2,2*0,3718</t>
  </si>
  <si>
    <t>86*0,3718</t>
  </si>
  <si>
    <t>35,4*0,3718</t>
  </si>
  <si>
    <t>168,5*0,3718</t>
  </si>
  <si>
    <t>1,6*0,3718</t>
  </si>
  <si>
    <t>141*0,3718</t>
  </si>
  <si>
    <t>80,8*0,3718</t>
  </si>
  <si>
    <t>103*0,3718</t>
  </si>
  <si>
    <t>126 Klempířské prvky - NEZPŮSOBILÉ</t>
  </si>
  <si>
    <t>větrací otvor s ochrannou mřížkou 300/150mm odvětrání výtahové šachty v horní části ozn. Z1</t>
  </si>
  <si>
    <t>Ocelová čistící rohož s rámem žárově pozinkovaná 1000/600mm ozn. Z2</t>
  </si>
  <si>
    <t>Poštovní schránka na stěnu ozn. Z3</t>
  </si>
  <si>
    <t xml:space="preserve">Rozměry š/v/h: 36/31,5/10,5 cm </t>
  </si>
  <si>
    <t xml:space="preserve">Rozměr vhozu š/v: 31,5/3 cm </t>
  </si>
  <si>
    <t xml:space="preserve">Materiál: nerezová ocel </t>
  </si>
  <si>
    <t>767R004</t>
  </si>
  <si>
    <t>Dvířka ocelová k čistícímu kusu kanalizace 300x400mm, barva bílá ozn. Z4</t>
  </si>
  <si>
    <t>kpl.</t>
  </si>
  <si>
    <t>767R005</t>
  </si>
  <si>
    <t>Revizní dvířka ocelová  do instalační šachty ozn. Z5a</t>
  </si>
  <si>
    <t xml:space="preserve">  bez požární odolnosti, se zámkem do zděné příčky - přístup k měření a uzávěrům TZB,  300/400mm, barva bílá</t>
  </si>
  <si>
    <t>Bez dalších požadavků - umístěna v m.č. 1.12</t>
  </si>
  <si>
    <t>767R006</t>
  </si>
  <si>
    <t>Revizní dvířka do instalačních šachet ozn. Z5b</t>
  </si>
  <si>
    <t>bez požární odolnosti - přístup k měření a uzávěrům TZB  do zděné příčky</t>
  </si>
  <si>
    <t>300/400mm, d.h. v souladu se sparami obkladu (po 200mm).</t>
  </si>
  <si>
    <t>Rám z hliníkové slitiny, určeno pod obklad, dvojitý pant,  otevření na stlačení, neviditelnost dvířek</t>
  </si>
  <si>
    <t>Poznámka: spodní a horní hrana v místě spar obkladu</t>
  </si>
  <si>
    <t>767R007</t>
  </si>
  <si>
    <t>Revizní dvířka do instalačních šachet ozn. Z5c</t>
  </si>
  <si>
    <t xml:space="preserve">bez požární odolnosti - přístup k měření a uzávěrům TZB do zděné příčky s úpravou vápenná  štuková omítka  </t>
  </si>
  <si>
    <t>300/400mm, d.h. - dle potřeby</t>
  </si>
  <si>
    <t>Rám z hliníkové slitiny, dvojitý pant,  otevření na stlačení, neviditelnost dvířek, výplň - desky SDK, zapuštěné o 2,5mm pro váp. štuk, konečná úprava - bílý nátěr. Umístění - m.č.1.43</t>
  </si>
  <si>
    <t>767R008</t>
  </si>
  <si>
    <t>Revizní dvířka do instalačních šachet ozn. Z6a</t>
  </si>
  <si>
    <t xml:space="preserve">s požární odolností  minimálně EW 15 DP1 se zámkem do zděné příčky - přístup k měření a uzávěrům TZB  </t>
  </si>
  <si>
    <t xml:space="preserve">300/400mm, d.h. dle potřeby </t>
  </si>
  <si>
    <t>Konstrukce z  hliníkových profilů, svařených do venkovního a vnitřního rámu,  dvojitý pant, barva bílá.</t>
  </si>
  <si>
    <t>Bez dalších požadavků - umístění m.č.1.40 sklep.</t>
  </si>
  <si>
    <t>767R009</t>
  </si>
  <si>
    <t>Revizní dvířka do instalačních šachet ozn. Z6b</t>
  </si>
  <si>
    <t xml:space="preserve">s požární odolností  minimálně EW 15 DP1-  do zděné příčky, přístup k měření a uzávěrům TZB  </t>
  </si>
  <si>
    <t>Konstrukce z  hliníkových profilů, svařených do venkovního a vnitřního rámu, určeno pod obklad, dvojitý pant,  otevření na stlačení, neviditelnost dvířek</t>
  </si>
  <si>
    <t>767R010</t>
  </si>
  <si>
    <t>zábradlí podél schodišťového prostoru 6.NP ozn. Z7</t>
  </si>
  <si>
    <t xml:space="preserve">- v. 900mm </t>
  </si>
  <si>
    <t xml:space="preserve">madlo - dřevěné, prům. 42mm - dub nelakovaný, </t>
  </si>
  <si>
    <t xml:space="preserve">Poznámka - stejné provedení jako u dřevěného madla na schodišti  - viz truhlářské výrobky. </t>
  </si>
  <si>
    <t xml:space="preserve">sloupky - nerezový sloupek pro zábradlí průměr sloupku 42,4 mm, vodorovná výplň - 5 x nerezová trubka průměr 10mm, tl. 1,5mm </t>
  </si>
  <si>
    <t xml:space="preserve">materiál: nerezová ocel, s povrchovou úpravou brus </t>
  </si>
  <si>
    <t xml:space="preserve">ukotvení sloupků - do konstrukce podlahy nad stropní deskou (zesílené vrstvy betonové mazaniny) </t>
  </si>
  <si>
    <t>767R011</t>
  </si>
  <si>
    <t>Dělící stěna na jižních balkonech ozn. Z8</t>
  </si>
  <si>
    <t>250/1500/2850 - 2870 mm</t>
  </si>
  <si>
    <t>Konstrukce - 4ks ocel. Profil U160/60/4 mm, vodorovné ztužení - 12 ks ocel. profil L50/50/3mm (ve 3 úrovních)</t>
  </si>
  <si>
    <t>Ukotvení nahoře a dole - 4xL120/120/3 mm</t>
  </si>
  <si>
    <t>Opláštění - zateplovací systém, minerál. deska 30mm na desce  tl. 14mm, stěrková omítka probarvená odstín lomená bílá</t>
  </si>
  <si>
    <t>767R012</t>
  </si>
  <si>
    <t>Sloupek na jižních balkonech ozn. Z9</t>
  </si>
  <si>
    <t>250/250/2870 mm</t>
  </si>
  <si>
    <t xml:space="preserve">Konstrukce - 1ks ocel. Jakl 160/160/4 mm, </t>
  </si>
  <si>
    <t>Ukotvení nahoře a dole - 2xL120/120/3 mm, 2 sloupky v 1.NP osazeny na základové patce</t>
  </si>
  <si>
    <t>767R013</t>
  </si>
  <si>
    <t>Dělící panel na jižních balkonech ozn. Z10</t>
  </si>
  <si>
    <t>150/800/2870 mm</t>
  </si>
  <si>
    <t>Konstrukce - 2ks ocel. Profil U60/40/3 mm, vodorovné ztužení - 3 ks ocel. profil L50/50/3/700 mm (ve 3 úrovních)</t>
  </si>
  <si>
    <t>Opláštění - zateplovací systém, minerál. deska 30mm na desce  tl. 14mm, stěrková omítka probarvená odstín pískově žlutá</t>
  </si>
  <si>
    <t>767R014</t>
  </si>
  <si>
    <t>Ocelová pergola na terasách 6.NP ozn. Z11</t>
  </si>
  <si>
    <t>Ocelová svařovaná konstrukce (6.NP)</t>
  </si>
  <si>
    <t>Ocelový sloupek 120/120/4 mm, výška 1640mm - 3ks</t>
  </si>
  <si>
    <t>Ocelový sloupek 120/120/4 mm, výška 2610mm - 4ks</t>
  </si>
  <si>
    <t>Ocelový vodorovný trámek 120/120/4 mm, dl. 1660mm - 7ks</t>
  </si>
  <si>
    <t>Ocelové lamely pevné  40/120/3 mm, dl. celkem 25300 mm - 7ks, jednotlivé délky viz výkresy</t>
  </si>
  <si>
    <t>Vodorovný trámek a dělící stěnu 1ukotvit přes navařenou roznášecí desku 250/150/7 mm do obvodové zdi - na montážní blok termoplastické pěny na bázi polymeru polystyrenu pro vysoké zatížení 250/250/140mm - 8ks</t>
  </si>
  <si>
    <t xml:space="preserve">3 kratší sloupky osadit na parapetní zeď, ostatní sloupky osadit na vyztužený okraj terasy - na březovou překližku tl. 21mm a na desku XPS 300, na spodní straně bude navařena ocelová deska P200/200/5 mm. </t>
  </si>
  <si>
    <t>Konstrukce je navržena  a nadimenzována bez střešní krytiny - pouze jako stínící konstrukce a podpěra pro popínavé rostliny!</t>
  </si>
  <si>
    <t>Dělící stěny mezi byty budou provedeny v místě sloupku a vodorovného trámku, konstrukce z ocelových profilů L 60/40/3 bude přivařena k hlavní nosným prvkům pergoly a ukotvena do obvodové zdi (stěna 1) a do parapetní nadezdívky (stěna2).</t>
  </si>
  <si>
    <t>Opláštění bude provedeno podobně jako u dělících stěn a panelu Z8 a Z10 ze zateplovacího systému na desce tl. 14 mm, odstín stěrky lomený bílý.</t>
  </si>
  <si>
    <t>Nátěr viditelných prvků konstrukce šedý RAL 7037</t>
  </si>
  <si>
    <t>Poznámka - nutno zpracovat dílenskou dokumentaci</t>
  </si>
  <si>
    <t>767R015</t>
  </si>
  <si>
    <t>Přechodový dilatační profil ve tvaru T 14/8mm ozn. Z17</t>
  </si>
  <si>
    <t>pro podlahy stejné výšky</t>
  </si>
  <si>
    <t>materiál: nerez kartáčovaná</t>
  </si>
  <si>
    <t xml:space="preserve">Pozn.: mezi koupelnou (WC) a chodbou.                                         </t>
  </si>
  <si>
    <t>21,7*0,6282</t>
  </si>
  <si>
    <t>767R016</t>
  </si>
  <si>
    <t>ochranné profily na nároží vnitřních zdí ozn. Z18</t>
  </si>
  <si>
    <t xml:space="preserve">materiál - hliníkový plech tl. 0,8mm, výška 2,0m </t>
  </si>
  <si>
    <t>nátěr v odstínu omítky dle vzorníku RAL - lomená bílá, Odstín bude upřesněn v projektu interieru</t>
  </si>
  <si>
    <t xml:space="preserve">                                         </t>
  </si>
  <si>
    <t>767R017</t>
  </si>
  <si>
    <t>Zabradlí balkonu západ, východ ozn. Z12</t>
  </si>
  <si>
    <t>výška min. 1100mm nad podlahou balkonu</t>
  </si>
  <si>
    <t>Konstrukce - ocelové profily jäkl 50/25/3, sloupky ukotveny do bočních hran balkonu</t>
  </si>
  <si>
    <t>Madlo - ocel.trubka prům. 44,5/3,2 mm</t>
  </si>
  <si>
    <t>Výplň  na podélné straně  - bezpečnostní poloprůhledné</t>
  </si>
  <si>
    <t>sklo 5/5/1, tónované světle šedé - délka 3,99 m</t>
  </si>
  <si>
    <t>Výplň na bočních stranách - desky tl.14mm  s oboustranným nátěrem v barvě lomená bílá</t>
  </si>
  <si>
    <t>- odstín bude upřesněn v rámci AD - délka 2x1,6 m</t>
  </si>
  <si>
    <t>Úprava povrchu konstrukce - prášková barva šedá RAL 7037</t>
  </si>
  <si>
    <t>767R018</t>
  </si>
  <si>
    <t>Zabradlí balkonů jih ozn. Z13</t>
  </si>
  <si>
    <t>Konstrukce - ocelové profily jäkl 50/25/3, sloupky ukotveny do čelní hrany balkonu</t>
  </si>
  <si>
    <t xml:space="preserve">Výplň  - bezpečnostní poloprůhledné sklo 5/5/1, výška cca 1080 mm, tónované světle šedé </t>
  </si>
  <si>
    <t>72,2*0,6282</t>
  </si>
  <si>
    <t>767R019</t>
  </si>
  <si>
    <t>Zabradlí terasa 6.NP ozn. Z14</t>
  </si>
  <si>
    <t xml:space="preserve">výška min. 1100mm </t>
  </si>
  <si>
    <t>podlahou terasy</t>
  </si>
  <si>
    <t>Konstrukce - ocelové profily jäkl 50/25/3, sloupky ukotveny do horní hrany prefabrikované střešní desky nad balkony v 5.NP</t>
  </si>
  <si>
    <t xml:space="preserve">Výplň  - bezpečnostní poloprůhledné sklo 5/5/1, výška cca 910 mm, tónované světle šedé </t>
  </si>
  <si>
    <t>18,9*0,6282</t>
  </si>
  <si>
    <t>767R020</t>
  </si>
  <si>
    <t>Madlo terasa 6.NP ozn. Z15</t>
  </si>
  <si>
    <t xml:space="preserve">madlo - ocel. trubka bezešvá průměr 44,5/3,2mm nad zděným zábradlím, výška min. 1100 nad podlahou terasy </t>
  </si>
  <si>
    <t>ukotvení - na chemické kotvy do vnitřní hrany zdiva</t>
  </si>
  <si>
    <t>na ocelovém kulatém držáku dl. cca 400 mm - 8ks</t>
  </si>
  <si>
    <t xml:space="preserve">úprava povrchu  - prášková barva, odstín šedý RAL 7037 </t>
  </si>
  <si>
    <t>upozornění - bude výškově navazovat  na madlo zábradlí na terase Z14</t>
  </si>
  <si>
    <t>10,9*0,6282</t>
  </si>
  <si>
    <t>767R021</t>
  </si>
  <si>
    <t>Výlez na plochou střechu  700/1200mm ozn. Z16</t>
  </si>
  <si>
    <t>127 Zamečnické výrobky - ZPŮSOBILÉ</t>
  </si>
  <si>
    <t>21,7*0,3718</t>
  </si>
  <si>
    <t>72,2*0,3718</t>
  </si>
  <si>
    <t>18,9*0,3718</t>
  </si>
  <si>
    <t>10,9*0,3718</t>
  </si>
  <si>
    <t>128 Zámečnické výrobky - NEZPŮSOBILÉ</t>
  </si>
  <si>
    <t>Vnitřní horizontální žaluzie, rozměr okna 1200/600 ozn. ŽB D+M</t>
  </si>
  <si>
    <t xml:space="preserve">Vnitřní horizontální žaluzie, rozměr okna 1200/600mm </t>
  </si>
  <si>
    <t xml:space="preserve">materiál - profily z eloxovaný hliníku, </t>
  </si>
  <si>
    <t>horní i dolní profil z hliníku</t>
  </si>
  <si>
    <t xml:space="preserve">odstín - světle šedý </t>
  </si>
  <si>
    <t>(byt 1.NP - m.č. 1.44)</t>
  </si>
  <si>
    <t>Vnitřní horizontální žaluzie, rozměr okna 1500/1500mm  ozn. ŽD D+M</t>
  </si>
  <si>
    <t xml:space="preserve">Vnitřní horizontální žaluzie, rozměr okna 1500/1500mm </t>
  </si>
  <si>
    <t>odstín - světle šedý</t>
  </si>
  <si>
    <t>Vnitřní horizontální žaluzie, rozměr okna 1500/1400mm   ozn. ŽD1 D+M</t>
  </si>
  <si>
    <t xml:space="preserve">Vnitřní horizontální žaluzie, rozměr okna 1500/1400mm </t>
  </si>
  <si>
    <t>(6.NP)</t>
  </si>
  <si>
    <t>Vnitřní horizontální žaluzie, rozměr okna 1500/1500mm   ozn. ŽD2 D+M</t>
  </si>
  <si>
    <t>Vnitřní horizontální žaluzie, rozměr okna 1200/1500mm    ozn. ŽE D+M</t>
  </si>
  <si>
    <t xml:space="preserve">Vnitřní horizontální žaluzie, rozměr okna 1200/1500mm </t>
  </si>
  <si>
    <t>Vnitřní horizontální žaluzie, rozměr okna 1200/1400mm  ozn. ŽE1 D+M</t>
  </si>
  <si>
    <t xml:space="preserve">Vnitřní horizontální žaluzie, rozměr okna 1200/1400mm </t>
  </si>
  <si>
    <t>Vnitřní horizontální žaluzie, rozměr okna 1200/1500mm   ozn. ŽE2 D+M</t>
  </si>
  <si>
    <t>(1.NP - domovník - m.č.1.12)</t>
  </si>
  <si>
    <t>Vnitřní horizontální žaluzie, rozměr okna 900/1500mm    ozn. ŽF D+M</t>
  </si>
  <si>
    <t xml:space="preserve">Vnitřní horizontální žaluzie, rozměr okna 900/1500mm </t>
  </si>
  <si>
    <t>Vnitřní horizontální žaluzie, rozměr okna 900/1500mm  ozn. ŽF1 D+M</t>
  </si>
  <si>
    <t>Vnitřní horizontální žaluzie, rozměr okna 700/1500mm  ozn. ŽG D+M</t>
  </si>
  <si>
    <t xml:space="preserve">Vnitřní horizontální žaluzie, rozměr okna 700/1500mm </t>
  </si>
  <si>
    <t>Vnitřní horizontální žaluzie, rozměr okna 2400/1400mm ozn. ŽH1 D+M</t>
  </si>
  <si>
    <t xml:space="preserve">Vnitřní horizontální žaluzie, rozměr okna 2400/1400mm </t>
  </si>
  <si>
    <t>Vnitřní horizontální žaluzie, rozměr okna 2400/1500mm ozn. ŽH2 D+M</t>
  </si>
  <si>
    <t xml:space="preserve">Vnitřní horizontální žaluzie, rozměr okna 2400/1500mm </t>
  </si>
  <si>
    <t>Vnitřní horizontální žaluzie, rozměr okna 960/2390mm ozn. ŽI D+M</t>
  </si>
  <si>
    <t xml:space="preserve">Vnitřní horizontální žaluzie, rozměr balkonových dveří (stavební otvor) - 960/2390mm </t>
  </si>
  <si>
    <t>Vnitřní horizontální žaluzie, rozměr okna 1060/2390mm ozn. ŽJ D+M</t>
  </si>
  <si>
    <t xml:space="preserve">Vnitřní horizontální žaluzie, rozměr balkonových dveří  (stavební otvor) - 1060/2390mm </t>
  </si>
  <si>
    <t>764R015</t>
  </si>
  <si>
    <t>Vnitřní horizontální žaluzie, rozměr okna 1060/2230mm ozn. ŽK D+M</t>
  </si>
  <si>
    <t xml:space="preserve">Vnitřní horizontální žaluzie, rozměr balkonových dveří (stavební otvor) - 1060/2230mm </t>
  </si>
  <si>
    <t>764R016</t>
  </si>
  <si>
    <t>Vnitřní horizontální žaluzie, rozměr okna 700/1400mm  ozn. ŽG1 D+M</t>
  </si>
  <si>
    <t xml:space="preserve">Vnitřní horizontální žaluzie, rozměr okna 700/1400mm </t>
  </si>
  <si>
    <t>764R017</t>
  </si>
  <si>
    <t>Vnitřní horizontální žaluzie, rozměr okna 2400/1500mm ozn. ŽH D+M</t>
  </si>
  <si>
    <t>129 Vnitřní horizontální žaluzie - ZPŮSOBILÉ</t>
  </si>
  <si>
    <t>130 Vnitřní horizontální žaluzie - NEZPŮSOBILÉ</t>
  </si>
  <si>
    <t>Madlo  dřevěné, prům. 42mm - dub, nelakovaný T1</t>
  </si>
  <si>
    <t>madlo min. 60 mm od zdi.</t>
  </si>
  <si>
    <t>Nerezový držák madla zábradlí s plochou podstavou, povrchová úprava - brus, na zeď.</t>
  </si>
  <si>
    <t>Poznámka - stejné provedení madla jako na zábradlí V 6.NP - viz zámečnické výrobky.</t>
  </si>
  <si>
    <t>60*0,6282</t>
  </si>
  <si>
    <t>Madlo  dřevěné, prům. 42mm - dub, nelakovaný T2</t>
  </si>
  <si>
    <t>dub světlý</t>
  </si>
  <si>
    <t>Nalepit na stěrkou upravený povrch</t>
  </si>
  <si>
    <t>Vstup na terasu v 6.NP</t>
  </si>
  <si>
    <t>131 Truhlářské výrobky - ZPŮSOBILÉ</t>
  </si>
  <si>
    <t>60*0,3718</t>
  </si>
  <si>
    <t>132 Truhlářské prvky - NEZPŮSOBILÉ</t>
  </si>
  <si>
    <t>721173204R00</t>
  </si>
  <si>
    <t>Potrubí PP - polypropylén - odpadní se zvukovou izolací - 3vrstvé, vnější vrstva PP, zesílená stře</t>
  </si>
  <si>
    <t>DN 40*1,8</t>
  </si>
  <si>
    <t>160*0,6282</t>
  </si>
  <si>
    <t>721173205R00</t>
  </si>
  <si>
    <t>DN 50*2</t>
  </si>
  <si>
    <t>220*0,6282</t>
  </si>
  <si>
    <t>721173206R00</t>
  </si>
  <si>
    <t>DN 75</t>
  </si>
  <si>
    <t>DN 110x3,4</t>
  </si>
  <si>
    <t>200*0,6282</t>
  </si>
  <si>
    <t>721194104R00</t>
  </si>
  <si>
    <t xml:space="preserve">Vyvedení odpadních výpustek D 40 x 1,8 </t>
  </si>
  <si>
    <t>80*0,6282</t>
  </si>
  <si>
    <t>721194105R00</t>
  </si>
  <si>
    <t xml:space="preserve">Vyvedení odpadních výpustek D 50 x 1,8 </t>
  </si>
  <si>
    <t>721194109R00</t>
  </si>
  <si>
    <t xml:space="preserve">Vyvedení odpadních výpustek D 110 x 2,3 </t>
  </si>
  <si>
    <t>27*0,6282</t>
  </si>
  <si>
    <t>721290111R00</t>
  </si>
  <si>
    <t xml:space="preserve">Zkouška těsnosti kanalizace vodou DN 200 </t>
  </si>
  <si>
    <t>740*0,6282</t>
  </si>
  <si>
    <t>721290123R00</t>
  </si>
  <si>
    <t xml:space="preserve">Zkouška těsnosti kanalizace kouřem DN 300 </t>
  </si>
  <si>
    <t>716516165656</t>
  </si>
  <si>
    <t xml:space="preserve">střešní vtok s el. ohřevem HL62 BF/2  DN100 </t>
  </si>
  <si>
    <t>72121-1521.R01</t>
  </si>
  <si>
    <t xml:space="preserve">hlavice HL810 </t>
  </si>
  <si>
    <t>73165156165</t>
  </si>
  <si>
    <t xml:space="preserve">balkonový vtok HL80 H </t>
  </si>
  <si>
    <t>8251115555.R02</t>
  </si>
  <si>
    <t xml:space="preserve">závěsy na potrubí + objímka </t>
  </si>
  <si>
    <t>721171109RM2</t>
  </si>
  <si>
    <t>Potrubí z plastu odpadní hrdlové DN100+MTZ materiál PP SN8  včetně tvarovek</t>
  </si>
  <si>
    <t>721171109R001</t>
  </si>
  <si>
    <t>Potrubí z plastu odpadní hrdlové DN125+MTZ materiál PP SN8  včetně tvarovek</t>
  </si>
  <si>
    <t>46*0,6282</t>
  </si>
  <si>
    <t>721171R002</t>
  </si>
  <si>
    <t>Potrubí z plastu odpadní hrdlové DN150+MTZ materiál PP SN8  včetně tvarovek</t>
  </si>
  <si>
    <t>721171R100</t>
  </si>
  <si>
    <t>Potrubí z plastu odpadní hrdlové DN200+MTZ materiál PP SN8  včetně tvarovek</t>
  </si>
  <si>
    <t>1651656666</t>
  </si>
  <si>
    <t xml:space="preserve">zemní práce včetně zásypového a obsyp. Materiálu </t>
  </si>
  <si>
    <t>100*0,6282</t>
  </si>
  <si>
    <t>155115552526</t>
  </si>
  <si>
    <t xml:space="preserve">přesun hmot vnitřní kanalizace </t>
  </si>
  <si>
    <t>72521-2222.R01</t>
  </si>
  <si>
    <t xml:space="preserve">KLOZET ZÁVĚSNÝ BÍLÝ HLUBOKÉ SPLACHOVÁNÍ </t>
  </si>
  <si>
    <t>26-11</t>
  </si>
  <si>
    <t>72522-0000.R01</t>
  </si>
  <si>
    <t xml:space="preserve">WC SEDÁTKO BÍLÉ </t>
  </si>
  <si>
    <t>72522-0001.R01</t>
  </si>
  <si>
    <t xml:space="preserve">MONZÁŽNÍ PRVEK PRO ZÁVĚSNÉ WC2-MNOŽSTVÍ </t>
  </si>
  <si>
    <t>72522-0022.R01</t>
  </si>
  <si>
    <t xml:space="preserve">OVLÁDACÍ DESTIČKA </t>
  </si>
  <si>
    <t>72522-0333.R01</t>
  </si>
  <si>
    <t xml:space="preserve">SOUPRAVA ZVUKOVÉ IZOLACE PRO ZÁVĚSNÝ WC </t>
  </si>
  <si>
    <t>72225-0666.R01</t>
  </si>
  <si>
    <t xml:space="preserve">UMYVADLO KERAM. S OTVOREM PRO BAT. </t>
  </si>
  <si>
    <t>25-11</t>
  </si>
  <si>
    <t>72523-0125.R01</t>
  </si>
  <si>
    <t xml:space="preserve">ZÁPACHOVÁ UZÁVĚRKA UMYVADLO CHROM </t>
  </si>
  <si>
    <t>1516161556</t>
  </si>
  <si>
    <t xml:space="preserve">UMÝVÁTKO rohové + SIFON </t>
  </si>
  <si>
    <t>6-1</t>
  </si>
  <si>
    <t xml:space="preserve">UMÝVÁTKO  + SIFON </t>
  </si>
  <si>
    <t>72244-0111.R01</t>
  </si>
  <si>
    <t xml:space="preserve">SPRCHOVÁ VANIČKA 90/90 akrylátová, půlkruh </t>
  </si>
  <si>
    <t>0</t>
  </si>
  <si>
    <t>72265156156</t>
  </si>
  <si>
    <t xml:space="preserve">sprchová zástěna půlkruh </t>
  </si>
  <si>
    <t>72225-0000.R01</t>
  </si>
  <si>
    <t xml:space="preserve">SIFON PRO SPRCHU </t>
  </si>
  <si>
    <t>72225-0236.R02</t>
  </si>
  <si>
    <t xml:space="preserve">TYČ NA SPRCHU, HADICE </t>
  </si>
  <si>
    <t>12312-0235.R02</t>
  </si>
  <si>
    <t xml:space="preserve">BATERIE PÁKOVÁ DŘEZOVÁ CHROM </t>
  </si>
  <si>
    <t>72522-9990.R01</t>
  </si>
  <si>
    <t xml:space="preserve">BAT.PÁKOVÁ, UMYVADLOVÁ CHROM.-dodávka + MTZ </t>
  </si>
  <si>
    <t>33-12</t>
  </si>
  <si>
    <t>7225520258R03</t>
  </si>
  <si>
    <t>BAT.PÁKOVÁ SPRCHOVÁ, CHROM, RUČNÍ SPRCHA S POSUVNÝM DRŽÁKEM, SPRCHOVÁ HADICE 1500mm-KOVOVÁ-CH</t>
  </si>
  <si>
    <t>72261651616</t>
  </si>
  <si>
    <t xml:space="preserve">VÝLEVKA S MŘÍŽÍ, SIFON, BATERIE PÁKA, CHROM </t>
  </si>
  <si>
    <t>72165156156</t>
  </si>
  <si>
    <t xml:space="preserve">vana akrylátová včetně sifonu dl.1,7m </t>
  </si>
  <si>
    <t>15-1</t>
  </si>
  <si>
    <t>65165165165</t>
  </si>
  <si>
    <t xml:space="preserve">podomítkový sifon pro pračku a myčku </t>
  </si>
  <si>
    <t>72265165165</t>
  </si>
  <si>
    <t xml:space="preserve">vanová baterie páka, chrom se sprškou </t>
  </si>
  <si>
    <t>725516465465</t>
  </si>
  <si>
    <t xml:space="preserve">přesun hmot zařizovací předměty </t>
  </si>
  <si>
    <t>721R005</t>
  </si>
  <si>
    <t xml:space="preserve">Požární manžeta P+D </t>
  </si>
  <si>
    <t>02</t>
  </si>
  <si>
    <t>ZTI</t>
  </si>
  <si>
    <t>02 ZTI</t>
  </si>
  <si>
    <t>101 KANALIZACE - ZPŮSOBILÁ</t>
  </si>
  <si>
    <t>160*0,3718</t>
  </si>
  <si>
    <t>220*0,3718</t>
  </si>
  <si>
    <t>200*0,3718</t>
  </si>
  <si>
    <t>27*0,3718</t>
  </si>
  <si>
    <t>740*0,3718</t>
  </si>
  <si>
    <t>11</t>
  </si>
  <si>
    <t>100*0,3718</t>
  </si>
  <si>
    <t>46*0,3718</t>
  </si>
  <si>
    <t>10</t>
  </si>
  <si>
    <t>12</t>
  </si>
  <si>
    <t>102 KANALIZACE - NEZPŮSOBILÉ</t>
  </si>
  <si>
    <t>722</t>
  </si>
  <si>
    <t>Vnitřní vodovod</t>
  </si>
  <si>
    <t>722174310R00</t>
  </si>
  <si>
    <t xml:space="preserve">Potrubí PP DN16 PN20 +dodávka + mtz </t>
  </si>
  <si>
    <t>300*0,6282</t>
  </si>
  <si>
    <t>722R001</t>
  </si>
  <si>
    <t xml:space="preserve">Protipožární manžety M+D </t>
  </si>
  <si>
    <t>722R003</t>
  </si>
  <si>
    <t xml:space="preserve">Rohový ventil DN 15 M+D </t>
  </si>
  <si>
    <t>158*0,6282</t>
  </si>
  <si>
    <t>722174311R00</t>
  </si>
  <si>
    <t xml:space="preserve">Potrubí PP PN 20, DN 20+dodávka +MTZ </t>
  </si>
  <si>
    <t>520*0,6282</t>
  </si>
  <si>
    <t>72265165065</t>
  </si>
  <si>
    <t xml:space="preserve">Potrubí PP PN 20, DN 25+dodávka +MTZ </t>
  </si>
  <si>
    <t>460*0,6282</t>
  </si>
  <si>
    <t xml:space="preserve">Potrubí PP PN 20, DN 32+dodávka +MTZ </t>
  </si>
  <si>
    <t>7228646406</t>
  </si>
  <si>
    <t xml:space="preserve">Potrubí PP PN 20, DN 40+dodávka +MTZ </t>
  </si>
  <si>
    <t>72256616516</t>
  </si>
  <si>
    <t>72221-5111.R01</t>
  </si>
  <si>
    <t>IZOLACE NÁVLEKOVÁ Z PĚNOVÉHO POLYETYLENU DN16TL.20MM+dodávka+MTZ</t>
  </si>
  <si>
    <t>IZOLACE NÁVLEKOVÁ Z PĚNOVÉHO POLYETYLENU DN20TL.20MM+dodávka+MTZ</t>
  </si>
  <si>
    <t>IZOLACE NÁVLEKOVÁ Z PĚNOVÉHO POLYETYLENU DN25TL.30MM+dodávka+MTZ</t>
  </si>
  <si>
    <t>IZOLACE NÁVLEKOVÁ Z PĚNOVÉHO POLYETYLENU DN32TL.20MM+dodávka+MTZ</t>
  </si>
  <si>
    <t>IZOLACE NÁVLEKOVÁ Z PĚNOVÉHO POLYETYLENU DN40TL.30MM+dodávka+MTZ</t>
  </si>
  <si>
    <t>722290226R00</t>
  </si>
  <si>
    <t xml:space="preserve">tlaková zkouška vodovodního potrubí </t>
  </si>
  <si>
    <t>1350*0,6282</t>
  </si>
  <si>
    <t>722290234R00</t>
  </si>
  <si>
    <t xml:space="preserve">Proplach a dezinfekce vodovod.potrubí DN 80 </t>
  </si>
  <si>
    <t>722190401R00</t>
  </si>
  <si>
    <t xml:space="preserve">Vyvedení a upevnění výpustek DN 15 </t>
  </si>
  <si>
    <t>244*0,6282</t>
  </si>
  <si>
    <t>722220111R00</t>
  </si>
  <si>
    <t xml:space="preserve">Nástěnky pro výtokový ventil G 1/2 +MTZ </t>
  </si>
  <si>
    <t>240*0,6282</t>
  </si>
  <si>
    <t>722220121R00</t>
  </si>
  <si>
    <t xml:space="preserve">Nástěnky pro baterii G 1/2 +MTZ </t>
  </si>
  <si>
    <t>pár</t>
  </si>
  <si>
    <t>722651651651</t>
  </si>
  <si>
    <t xml:space="preserve">zásobník TV OKC500NTR, 59kW, 1448 l/h </t>
  </si>
  <si>
    <t>65165165166</t>
  </si>
  <si>
    <t>armatury k zásobníku včetně cirkulačního čerpadla TOP-Z 30/10</t>
  </si>
  <si>
    <t>72265165161</t>
  </si>
  <si>
    <t xml:space="preserve">KK DN20 </t>
  </si>
  <si>
    <t>104*0,6282</t>
  </si>
  <si>
    <t>6546565566</t>
  </si>
  <si>
    <t xml:space="preserve">podružný vodoměr studená voda - 0,3 l/s </t>
  </si>
  <si>
    <t>26*0,6282</t>
  </si>
  <si>
    <t>722220851R00</t>
  </si>
  <si>
    <t xml:space="preserve">podružný vodoměr teplá voda - 0,3 l/s </t>
  </si>
  <si>
    <t>755156546.R02</t>
  </si>
  <si>
    <t>pož. hydrant D25 s tvarově tálou hadicí dl. 30m, nerezová dvířka</t>
  </si>
  <si>
    <t>103  VODOVOD - ZPŮSOBILÉ</t>
  </si>
  <si>
    <t>300*0,3718</t>
  </si>
  <si>
    <t>520*0,3718</t>
  </si>
  <si>
    <t>244*0,3718</t>
  </si>
  <si>
    <t>240*0,3718</t>
  </si>
  <si>
    <t>26*0,3718</t>
  </si>
  <si>
    <t>1350*0,3718</t>
  </si>
  <si>
    <t>460*0,3718</t>
  </si>
  <si>
    <t>104*0,3718</t>
  </si>
  <si>
    <t>158*0,3718</t>
  </si>
  <si>
    <t>104 VODOVOD - NEZPŮSOBILÉ</t>
  </si>
  <si>
    <t>713852147</t>
  </si>
  <si>
    <t xml:space="preserve">IZOLACE NÁVLEKOVÁ 40-42 </t>
  </si>
  <si>
    <t xml:space="preserve">IZOLACE NÁVLEKOVÁ 40-35 </t>
  </si>
  <si>
    <t>713958682</t>
  </si>
  <si>
    <t xml:space="preserve">IZOLACE NÁVLEKOVÁ  30-28 </t>
  </si>
  <si>
    <t>110*0,6282</t>
  </si>
  <si>
    <t>7137584125</t>
  </si>
  <si>
    <t xml:space="preserve">IZOLACE NÁVLEKOVÁ  20-22 </t>
  </si>
  <si>
    <t xml:space="preserve">IZOLACE NÁVLEKOVÁ  20-20 </t>
  </si>
  <si>
    <t>400*0,6282</t>
  </si>
  <si>
    <t>1651651561</t>
  </si>
  <si>
    <t xml:space="preserve">IZOLACE NÁVLEKOVÁ 20-16 </t>
  </si>
  <si>
    <t>600*0,6282</t>
  </si>
  <si>
    <t>7137896542</t>
  </si>
  <si>
    <t xml:space="preserve">PŘÍSLUŠENSTVÍ, LEPÍCÍ PÁSKA, </t>
  </si>
  <si>
    <t>SUMA</t>
  </si>
  <si>
    <t>731</t>
  </si>
  <si>
    <t>Kotelny</t>
  </si>
  <si>
    <t>7312164064654</t>
  </si>
  <si>
    <t>kompaktní pedávací stanice tepla tlakově nezávislá - výkon 129kW,  vytápění 70kW, okruh ohřev</t>
  </si>
  <si>
    <t>KS</t>
  </si>
  <si>
    <t xml:space="preserve">TV - 59 KW dodávka </t>
  </si>
  <si>
    <t>161616161455</t>
  </si>
  <si>
    <t xml:space="preserve">montáž, spuštění, seřízení </t>
  </si>
  <si>
    <t>733</t>
  </si>
  <si>
    <t>Rozvod potrubí</t>
  </si>
  <si>
    <t>733852369</t>
  </si>
  <si>
    <t xml:space="preserve">POTRUBÍ MĚDĚNÉ D42x1,5 + TVAROVKY + MTZ </t>
  </si>
  <si>
    <t xml:space="preserve">POTRUBÍ MĚDĚNÉ D35x1,5 + TVAROVKY + MTZ </t>
  </si>
  <si>
    <t xml:space="preserve">POTRUBÍ MĚDĚNÉ D28x1,5 + TVAROVKY + MTZ </t>
  </si>
  <si>
    <t>7339850456</t>
  </si>
  <si>
    <t xml:space="preserve">POTRUBÍ MĚDĚNÉ D22x1 + TVAROVKY + MTZ </t>
  </si>
  <si>
    <t xml:space="preserve">POTRUBÍ AL-PEX 20x2 + tvarovky + MTZ </t>
  </si>
  <si>
    <t>733698569</t>
  </si>
  <si>
    <t xml:space="preserve">POTRUBÍ AL-PEX 16x2 + tvarovky + MTZ </t>
  </si>
  <si>
    <t>73248498408</t>
  </si>
  <si>
    <t xml:space="preserve">PŘÍPL POTR HLAD PRIPOJ DN15 </t>
  </si>
  <si>
    <t>192*0,6282</t>
  </si>
  <si>
    <t>10616106516</t>
  </si>
  <si>
    <t xml:space="preserve">TLAKOVÁ ZKOUŠKA, PROPLACH,DESINFEKCE </t>
  </si>
  <si>
    <t>1300*0,6282</t>
  </si>
  <si>
    <t>734</t>
  </si>
  <si>
    <t>Armatury</t>
  </si>
  <si>
    <t>7321650645</t>
  </si>
  <si>
    <t xml:space="preserve">vyvažovací ventil DN40 + MTZ </t>
  </si>
  <si>
    <t>732859658</t>
  </si>
  <si>
    <t xml:space="preserve">vyvažovací ventil DN25 + MTZ </t>
  </si>
  <si>
    <t>77250560646</t>
  </si>
  <si>
    <t xml:space="preserve">VENTIL AUTOMATICKÝ ODVZDUŠŇOVACÍ </t>
  </si>
  <si>
    <t>4940949499</t>
  </si>
  <si>
    <t xml:space="preserve">šroubení k otopnému žebříku DN15 </t>
  </si>
  <si>
    <t>109974494949</t>
  </si>
  <si>
    <t xml:space="preserve">TERMOSTATICKÁ HLAVICE a term. Ventil  DN15 </t>
  </si>
  <si>
    <t>96*0,6282</t>
  </si>
  <si>
    <t xml:space="preserve">REGULOVATELNÉ ŠROUBENÍ DN15 </t>
  </si>
  <si>
    <t>71*0,6282</t>
  </si>
  <si>
    <t>bytová ultrazvuková měřící sada tepla včetně prostorového termostatu a armatur</t>
  </si>
  <si>
    <t>735</t>
  </si>
  <si>
    <t>Otopná tělesa</t>
  </si>
  <si>
    <t>731110699</t>
  </si>
  <si>
    <t xml:space="preserve"> VENTIL KOMPAKT 11VK-600/400 </t>
  </si>
  <si>
    <t>735852365</t>
  </si>
  <si>
    <t xml:space="preserve">11VK-600/500 </t>
  </si>
  <si>
    <t>725741258</t>
  </si>
  <si>
    <t xml:space="preserve">21VK-600/600 </t>
  </si>
  <si>
    <t>753852177</t>
  </si>
  <si>
    <t xml:space="preserve">21VK-600/700 </t>
  </si>
  <si>
    <t>735741258</t>
  </si>
  <si>
    <t xml:space="preserve">21VK-600/800 </t>
  </si>
  <si>
    <t>735963258</t>
  </si>
  <si>
    <t xml:space="preserve">KRE 1830,450 </t>
  </si>
  <si>
    <t>22*0,6282</t>
  </si>
  <si>
    <t>16516515615</t>
  </si>
  <si>
    <t xml:space="preserve">21VK-600/1100 </t>
  </si>
  <si>
    <t>73365165165</t>
  </si>
  <si>
    <t xml:space="preserve">22VK-600/1200 </t>
  </si>
  <si>
    <t>1019498989</t>
  </si>
  <si>
    <t xml:space="preserve">MONTÁŽ OTOPNÝCH TĚLES </t>
  </si>
  <si>
    <t>4190949049</t>
  </si>
  <si>
    <t xml:space="preserve">TLAKOVÁ ZKOUŠKA OTOPNÝCH TĚLES </t>
  </si>
  <si>
    <t>1165101565</t>
  </si>
  <si>
    <t xml:space="preserve">MONTÁŽ KOVOVÝCH KONSTRUKCÍ ATYP.DO5KG </t>
  </si>
  <si>
    <t>KG</t>
  </si>
  <si>
    <t>1980949499</t>
  </si>
  <si>
    <t xml:space="preserve">MTZ KOVOVÝCH KCÍ ATYP DO 10KG </t>
  </si>
  <si>
    <t>19049494984</t>
  </si>
  <si>
    <t xml:space="preserve">DODÁVKA PROFILŮ PRO UCHYCENÍ POTR. A ROZDĚL. </t>
  </si>
  <si>
    <t>20848468486</t>
  </si>
  <si>
    <t xml:space="preserve">NÁTĚR SYNTETICKÝ KOV.KCÍ dvojnásobný </t>
  </si>
  <si>
    <t>1807949908</t>
  </si>
  <si>
    <t xml:space="preserve">NÁTĚR SYNT.KOV.KCÍ 2xEMAIL </t>
  </si>
  <si>
    <t>991</t>
  </si>
  <si>
    <t>HODINOVÉ ZŮČTOVACÍ SAZBY</t>
  </si>
  <si>
    <t>72516516565</t>
  </si>
  <si>
    <t xml:space="preserve">HZS-nezměřitelné práce celkem </t>
  </si>
  <si>
    <t>hod</t>
  </si>
  <si>
    <t>78146464640</t>
  </si>
  <si>
    <t xml:space="preserve">hzs-topná zkouška, doregulování ventilů </t>
  </si>
  <si>
    <t>72*0,6282</t>
  </si>
  <si>
    <t>03</t>
  </si>
  <si>
    <t>TOPENÍ</t>
  </si>
  <si>
    <t>03 TOPENÍ</t>
  </si>
  <si>
    <t>101 TOPENÍ - ZPŮSOBILÉ</t>
  </si>
  <si>
    <t>HODINOVÉ ZUČTOVÁNÍ SAZBY</t>
  </si>
  <si>
    <t>72*0,3718</t>
  </si>
  <si>
    <t>110*0,3718</t>
  </si>
  <si>
    <t>600*0,3718</t>
  </si>
  <si>
    <t>400*0,3718</t>
  </si>
  <si>
    <t>1300*0,3718</t>
  </si>
  <si>
    <t>192*0,3718</t>
  </si>
  <si>
    <t>96*0,3718</t>
  </si>
  <si>
    <t>71*0,3718</t>
  </si>
  <si>
    <t>22*0,3718</t>
  </si>
  <si>
    <t>102 TOPENÍ - NEZPŮSOBILÉ</t>
  </si>
  <si>
    <t>101</t>
  </si>
  <si>
    <t>vzduchotechnika</t>
  </si>
  <si>
    <t>516516165</t>
  </si>
  <si>
    <t>ohebné hadIce se zvukovou izolací  M1 D100  + tvarovky + MTZ + závěsy</t>
  </si>
  <si>
    <t>M</t>
  </si>
  <si>
    <t xml:space="preserve">dle PD </t>
  </si>
  <si>
    <t>120*0,6282</t>
  </si>
  <si>
    <t>15165651</t>
  </si>
  <si>
    <t>potrubí včetně izolace DN200 + tvarovky + MTZ</t>
  </si>
  <si>
    <t xml:space="preserve">potrubí včetně izolace DN100 + tvarovky + MTZ </t>
  </si>
  <si>
    <t>51651515</t>
  </si>
  <si>
    <t>malý radiální ventilátor -100m3/h…150Pa, zpětná</t>
  </si>
  <si>
    <t>34*0,6282</t>
  </si>
  <si>
    <t>651515151</t>
  </si>
  <si>
    <t>kuchyňská digestoř s nuceným odtahem a zpětnou klapkou na výtlaku včetně tukového filtru, osvětle</t>
  </si>
  <si>
    <t>65151515155</t>
  </si>
  <si>
    <t xml:space="preserve">protidešťová stříška DN100 </t>
  </si>
  <si>
    <t>1011040R01</t>
  </si>
  <si>
    <t xml:space="preserve">protidešťová stříška DN200 </t>
  </si>
  <si>
    <t>odvod kondenzátu D22 paty vzt stupeček, napojení na kanalizaci</t>
  </si>
  <si>
    <t>suma</t>
  </si>
  <si>
    <t>15611414R02</t>
  </si>
  <si>
    <t xml:space="preserve">závěsy, úchyty, šrouby </t>
  </si>
  <si>
    <t>1351516R05</t>
  </si>
  <si>
    <t xml:space="preserve">montáž potrubí </t>
  </si>
  <si>
    <t>295*0,6282</t>
  </si>
  <si>
    <t>54606060605</t>
  </si>
  <si>
    <t xml:space="preserve">pomocné stavební práce celkem </t>
  </si>
  <si>
    <t>04</t>
  </si>
  <si>
    <t>VZD</t>
  </si>
  <si>
    <t>04 VZD</t>
  </si>
  <si>
    <t>101 VZT - ZPŮSOBILÉ</t>
  </si>
  <si>
    <t>120*0,3718</t>
  </si>
  <si>
    <t>295*0,3718</t>
  </si>
  <si>
    <t>34*0,3718</t>
  </si>
  <si>
    <t>102 VZT - NEZPŮSOBILÉ</t>
  </si>
  <si>
    <t>741</t>
  </si>
  <si>
    <t>35441925R01</t>
  </si>
  <si>
    <t>Chodníková revizní krabice pro umístění zkušební svorky - litinové provedení</t>
  </si>
  <si>
    <t>35441073R01</t>
  </si>
  <si>
    <t>Izolovaný vodič s elektrickou pevností vhodný pro skryté svody včetně koncovek k připojení na jímací</t>
  </si>
  <si>
    <t>35441849R01</t>
  </si>
  <si>
    <t xml:space="preserve">Stojan pro jímací tyč 3000 m s příslušenstvím </t>
  </si>
  <si>
    <t>PM</t>
  </si>
  <si>
    <t xml:space="preserve">Přidružený materiál </t>
  </si>
  <si>
    <t>PPV</t>
  </si>
  <si>
    <t xml:space="preserve">Podíl přidružených výkonů </t>
  </si>
  <si>
    <t>ZV</t>
  </si>
  <si>
    <t xml:space="preserve">Zednické výpomoci </t>
  </si>
  <si>
    <t>PSV</t>
  </si>
  <si>
    <t>945412112</t>
  </si>
  <si>
    <t>Teleskopická hydraulická montážní plošina v zdvihu  do 21 m</t>
  </si>
  <si>
    <t>den</t>
  </si>
  <si>
    <t>741410051</t>
  </si>
  <si>
    <t xml:space="preserve">Montáž vedení uzemňovací-jiskřiště </t>
  </si>
  <si>
    <t>741420001</t>
  </si>
  <si>
    <t>Montáž drát nebo lano hromosvodné svodové D do 10 mm s podpěrou</t>
  </si>
  <si>
    <t>35441415</t>
  </si>
  <si>
    <t>podpěra vedení FeZn do zdiva 150mm</t>
  </si>
  <si>
    <t>35441073</t>
  </si>
  <si>
    <t>drát D 10mm FeZn</t>
  </si>
  <si>
    <t>35441077</t>
  </si>
  <si>
    <t>drát D 8mm AlMgSi</t>
  </si>
  <si>
    <t>35441550</t>
  </si>
  <si>
    <t>podpěra vedení FeZn na lepenkovou krytinu a</t>
  </si>
  <si>
    <t>35441885</t>
  </si>
  <si>
    <t>svorka spojovací pro lano D 8-10mm</t>
  </si>
  <si>
    <t>35441860</t>
  </si>
  <si>
    <t>svorka FeZn k jímací tyči - 4 šrouby</t>
  </si>
  <si>
    <t>35441905</t>
  </si>
  <si>
    <t>svorka připojovací k připojení okapových žlabů</t>
  </si>
  <si>
    <t>741410021</t>
  </si>
  <si>
    <t>Montáž vodič uzemňovací pásek průřezu do 120 mm2 v  městské zástavbě v zemi</t>
  </si>
  <si>
    <t>35442062</t>
  </si>
  <si>
    <t>pás zemnící 30x4mm FeZn</t>
  </si>
  <si>
    <t>35441986</t>
  </si>
  <si>
    <t>svorka odbočovací a spojovací pro pásek 30x4 mm,</t>
  </si>
  <si>
    <t>35441996</t>
  </si>
  <si>
    <t>svorka odbočovací a spojovací pro spojování</t>
  </si>
  <si>
    <t>741420051</t>
  </si>
  <si>
    <t>Montáž vedení hromosvodné-úhelník nebo trubka s držáky do zdiva</t>
  </si>
  <si>
    <t>35441832</t>
  </si>
  <si>
    <t>trubka ochranná na ochranu svodu - 1700mm, FeZn</t>
  </si>
  <si>
    <t>35441925</t>
  </si>
  <si>
    <t>svorka zkušební pro lano D 6-12mm, FeZn</t>
  </si>
  <si>
    <t>35441836</t>
  </si>
  <si>
    <t>držák ochranné trubky do zdiva, FeZn</t>
  </si>
  <si>
    <t>741420083</t>
  </si>
  <si>
    <t xml:space="preserve">Montáž vedení hromosvodné-štítek k označení svodu </t>
  </si>
  <si>
    <t>35442110</t>
  </si>
  <si>
    <t>štítek plastový - čísla svodů</t>
  </si>
  <si>
    <t>741420911</t>
  </si>
  <si>
    <t>Nátěry svodových vodičů včetně podpěr a svorek hromosvodů</t>
  </si>
  <si>
    <t>34572407</t>
  </si>
  <si>
    <t>anikorozní ochrana zemnicí soustavy</t>
  </si>
  <si>
    <t>741430005</t>
  </si>
  <si>
    <t xml:space="preserve">Montáž tyč jímací délky do 3 m na stojan </t>
  </si>
  <si>
    <t>35441070</t>
  </si>
  <si>
    <t>tyč jímací s rovným koncem 2000mm FeZn</t>
  </si>
  <si>
    <t>974031110</t>
  </si>
  <si>
    <t>Vysekání rýh v cihelných zdech hloubky do 3 cm šířka do 3 cm</t>
  </si>
  <si>
    <t>741810002</t>
  </si>
  <si>
    <t>Celková prohlídka elektrického rozvodu a zařízení do 500 000,- Kč</t>
  </si>
  <si>
    <t>741820013</t>
  </si>
  <si>
    <t xml:space="preserve">Měření zemnící síť délky pásku do 500 m </t>
  </si>
  <si>
    <t>977151111</t>
  </si>
  <si>
    <t>Jádrové vrty diamantovými korunkami do D 35 mm do stavebních materiálů</t>
  </si>
  <si>
    <t>46-M</t>
  </si>
  <si>
    <t>460201603</t>
  </si>
  <si>
    <t>Hloubení kabelových nezapažených rýh jakýchkoli rozměrů strojně v hornině tř 3</t>
  </si>
  <si>
    <t>460201611</t>
  </si>
  <si>
    <t>Zarovnání kabelových rýh š do 50 cm po výkopu strojně</t>
  </si>
  <si>
    <t>460561811</t>
  </si>
  <si>
    <t>Zásyp rýh strojně včetně zhutnění a urovnání povrchu - ve volném terénu</t>
  </si>
  <si>
    <t>58-M</t>
  </si>
  <si>
    <t>580105022</t>
  </si>
  <si>
    <t>Kontrola stavu ochrany před úderem blesku mřížové soustavy do 8 svodů</t>
  </si>
  <si>
    <t>svod</t>
  </si>
  <si>
    <t>580105062</t>
  </si>
  <si>
    <t xml:space="preserve">Měření zemního odporu do 8 svodů </t>
  </si>
  <si>
    <t>měření</t>
  </si>
  <si>
    <t>05</t>
  </si>
  <si>
    <t>ELEKTRO SILNOPROUD</t>
  </si>
  <si>
    <t>05 ELEKTRO SILNOPROUD</t>
  </si>
  <si>
    <t>D.1.4.5.1C Elektroinstalace-silnoproud - Ochrana před ZPŮSOB</t>
  </si>
  <si>
    <t>D.1.4.5.2D Elektroinstalace - silnoproud - ochrana pře NEZPŮS</t>
  </si>
  <si>
    <t>22-M</t>
  </si>
  <si>
    <t>220110346</t>
  </si>
  <si>
    <t xml:space="preserve">Montáž štítku kabelového průběžného </t>
  </si>
  <si>
    <t>354421100M0</t>
  </si>
  <si>
    <t xml:space="preserve">štíte označovací na kabely </t>
  </si>
  <si>
    <t>783291001</t>
  </si>
  <si>
    <t>Nátěry asfaltovým lakem kovových doplňkových konstrukcí jednonásobné</t>
  </si>
  <si>
    <t>405412070</t>
  </si>
  <si>
    <t xml:space="preserve">Prostorový termostat, týdenní program, bílá </t>
  </si>
  <si>
    <t>741112051</t>
  </si>
  <si>
    <t xml:space="preserve">Montáž krabice lištová plastová odbočná </t>
  </si>
  <si>
    <t>741112061</t>
  </si>
  <si>
    <t>Montáž krabice přístrojová zapuštěná plastová kruhová</t>
  </si>
  <si>
    <t>741112104</t>
  </si>
  <si>
    <t>Montáž rozvodka zapuštěná plastová čtyřhranná bez svorkovnic</t>
  </si>
  <si>
    <t>741120201</t>
  </si>
  <si>
    <t>Montáž vodič Cu izolovaný plný a laněný s PVC pláštěm žíla 1,5-16 mm2 volně (CY, CHAH-R(V))</t>
  </si>
  <si>
    <t>741120303</t>
  </si>
  <si>
    <t>Montáž vodič Cu izolovaný plný a laněný s PVC pláštěm žíla 25-35 mm2 pevně (CY, CHAH-R(V))</t>
  </si>
  <si>
    <t>741122005</t>
  </si>
  <si>
    <t>Montáž kabel Cu bez ukončení uložený pod omítku plný plochý 3x1 až 2,5 mm2 (CYKYLo)</t>
  </si>
  <si>
    <t>741122015</t>
  </si>
  <si>
    <t>Montáž kabel Cu bez ukončení uložený pod omítku plný kulatý 3x1,5 mm2 (CYKY)</t>
  </si>
  <si>
    <t>741122016</t>
  </si>
  <si>
    <t>Montáž kabel Cu bez ukončení uložený pod omítku plný kulatý 3x2,5 až 6 mm2 (CYKY)</t>
  </si>
  <si>
    <t>741122137</t>
  </si>
  <si>
    <t>Montáž kabel Cu plný kulatý žíla 3x50+35 až 95+50 mm2 zatažený v trubkách (CYKY)</t>
  </si>
  <si>
    <t>741122223</t>
  </si>
  <si>
    <t>Montáž kabel Cu plný kulatý žíla 4x16 až 25 mm2 uložený volně (CYKY)</t>
  </si>
  <si>
    <t>741122231</t>
  </si>
  <si>
    <t>Montáž kabel Cu plný kulatý žíla 5x1,5 až 2,5 mm2 uložený volně (CYKY)</t>
  </si>
  <si>
    <t>741122232</t>
  </si>
  <si>
    <t>Montáž kabel Cu plný kulatý žíla 5x4 až 6 mm2 uložený volně (CYKY)</t>
  </si>
  <si>
    <t>741124703</t>
  </si>
  <si>
    <t>Montáž kabel Cu stíněný ovládací žíly 2 až 19x1 mm2 uložený volně (JYTY)</t>
  </si>
  <si>
    <t>741128002</t>
  </si>
  <si>
    <t>Ostatní práce při montáži vodičů a kabelů - označení dalším štítkem</t>
  </si>
  <si>
    <t>741130001</t>
  </si>
  <si>
    <t>Ukončení vodič izolovaný do 2,5mm2 v rozváděči nebo na přístroji</t>
  </si>
  <si>
    <t>741130003</t>
  </si>
  <si>
    <t>Ukončení vodič izolovaný do 4 mm2 v rozváděči nebo  na přístroji</t>
  </si>
  <si>
    <t>741130004</t>
  </si>
  <si>
    <t>Ukončení vodič izolovaný do 6 mm2 v rozváděči nebo  na přístroji</t>
  </si>
  <si>
    <t>741130005</t>
  </si>
  <si>
    <t>Ukončení vodič izolovaný do 10 mm2 v rozváděči nebo na přístroji</t>
  </si>
  <si>
    <t>741130006</t>
  </si>
  <si>
    <t>Ukončení vodič izolovaný do 16 mm2 v rozváděči nebo na přístroji</t>
  </si>
  <si>
    <t>741130008</t>
  </si>
  <si>
    <t>Ukončení vodič izolovaný do 35 mm2 v rozváděči nebo na přístroji</t>
  </si>
  <si>
    <t>741130011</t>
  </si>
  <si>
    <t>Ukončení vodič izolovaný do 50 mm2 v rozváděči nebo na přístroji</t>
  </si>
  <si>
    <t>741210001</t>
  </si>
  <si>
    <t>Montáž rozvodnice oceloplechová nebo plastová běžná do 20 kg</t>
  </si>
  <si>
    <t>741210002</t>
  </si>
  <si>
    <t>Montáž rozvodnice oceloplechová nebo plastová běžná do 50 kg</t>
  </si>
  <si>
    <t>741210005</t>
  </si>
  <si>
    <t>Montáž rozvodnice oceloplechová nebo plastová běžná do 200 kg</t>
  </si>
  <si>
    <t>741310031</t>
  </si>
  <si>
    <t>Montáž vypínač nástěnný 1-jednopólový prostředí venkovní/mokré</t>
  </si>
  <si>
    <t>741310101</t>
  </si>
  <si>
    <t>Montáž vypínač (polo)zapuštěný bezšroubové připojení 1-jednopólový</t>
  </si>
  <si>
    <t>741310112</t>
  </si>
  <si>
    <t>Montáž ovladač (polo)zapuštěný bezšroubové připojení 1/0-tlačítkový zapínací + vyp. č. 1</t>
  </si>
  <si>
    <t>741310121</t>
  </si>
  <si>
    <t>Montáž přepínač (polo)zapuštěný bezšroubové připojení 5-seriový</t>
  </si>
  <si>
    <t>741310122</t>
  </si>
  <si>
    <t>Montáž přepínač (polo)zapuštěný bezšroubové připojení 6-střídavý</t>
  </si>
  <si>
    <t>741310125</t>
  </si>
  <si>
    <t>Montáž přepínač (polo)zapuštěný bezšroubové připojení 6+6-dvojitý střídavý</t>
  </si>
  <si>
    <t>741310126</t>
  </si>
  <si>
    <t>Montáž přepínač (polo)zapuštěný bezšroubové připojení 7-křížový</t>
  </si>
  <si>
    <t>741311004</t>
  </si>
  <si>
    <t xml:space="preserve">Montáž čidlo pohybu nástěnné se zapojením vodičů </t>
  </si>
  <si>
    <t>741311021</t>
  </si>
  <si>
    <t>Montáž přípojka sporáková s doutnavkou se zapojením vodičů</t>
  </si>
  <si>
    <t>741313001</t>
  </si>
  <si>
    <t>Montáž zásuvka (polo)zapuštěná bezšroubové připojení 2P+PE se zapojením vodičů</t>
  </si>
  <si>
    <t>741313002</t>
  </si>
  <si>
    <t>Montáž zásuvka (polo)zapuštěná bezšroubové připojení 2P+PE dvojí zapojení - průběžná</t>
  </si>
  <si>
    <t>741313082</t>
  </si>
  <si>
    <t>Montáž zásuvka chráněná v krabici šroubové připojení 2P+PE prostředí venkovní, mokré</t>
  </si>
  <si>
    <t>741313083</t>
  </si>
  <si>
    <t>Montáž zásuvka chráněná v krabici šroubové připojení 2P+PE dvojí zapojení, prostředí venkovní</t>
  </si>
  <si>
    <t>741313085</t>
  </si>
  <si>
    <t>Montáž zásuvek chráněných v krabici šroubové připojení 3P+N+PE prostředí venkovní, mokré</t>
  </si>
  <si>
    <t>741313431</t>
  </si>
  <si>
    <t xml:space="preserve">Příplatek k cenám za změnu barvy koncových prvků </t>
  </si>
  <si>
    <t>741330731</t>
  </si>
  <si>
    <t xml:space="preserve">Montáž relé pomocné ventilátorové </t>
  </si>
  <si>
    <t>741331008</t>
  </si>
  <si>
    <t>Montáž přístroje s měřícím ústrojím bez zapojení vodičů</t>
  </si>
  <si>
    <t>741370034</t>
  </si>
  <si>
    <t>Montáž svítidel žárovkových nebo LED se zapojením vodičů bytových nebo společenských místností nástě</t>
  </si>
  <si>
    <t>741372002</t>
  </si>
  <si>
    <t>Montáž svítidlo LED bytové přisazené nástěnné páskové lištové</t>
  </si>
  <si>
    <t>741372061</t>
  </si>
  <si>
    <t>Montáž svítidlo LED bytové přisazené stropní panelové do 0,09 m2</t>
  </si>
  <si>
    <t>741810003</t>
  </si>
  <si>
    <t>Celková prohlídka elektrického rozvodu a zařízení do 1 milionu Kč</t>
  </si>
  <si>
    <t>741810011</t>
  </si>
  <si>
    <t>Příplatek k celkové prohlídce za každých dalších -500000</t>
  </si>
  <si>
    <t>741811011</t>
  </si>
  <si>
    <t xml:space="preserve">Kontrola rozvaděč nn silový hmotnosti do 200 kg </t>
  </si>
  <si>
    <t>741811021</t>
  </si>
  <si>
    <t xml:space="preserve">Oživení rozvaděče se složitou výstrojí </t>
  </si>
  <si>
    <t>741812011</t>
  </si>
  <si>
    <t>Zkouška izolační kabelu do 1 kV počtu a průřezu žil do 4x25 mm2</t>
  </si>
  <si>
    <t>741812012</t>
  </si>
  <si>
    <t xml:space="preserve">Zkouška izolační kabelu do 1 kV do 4x35 až 50 mm2 </t>
  </si>
  <si>
    <t>741813001</t>
  </si>
  <si>
    <t>Měření impedance nulové smyčky okruhu vedení jednofázového 220 V</t>
  </si>
  <si>
    <t>741813002</t>
  </si>
  <si>
    <t>Měření impedance nulové smyčky okruhu vedení třífázového 3x380 V</t>
  </si>
  <si>
    <t>741820001</t>
  </si>
  <si>
    <t xml:space="preserve">Měření zemních odporů zemniče </t>
  </si>
  <si>
    <t>741920033</t>
  </si>
  <si>
    <t>Montáž se zhotovením přepážka - ucpávka ve stropním průchodu</t>
  </si>
  <si>
    <t>974021110</t>
  </si>
  <si>
    <t>Vysekání rýh ve zdi betonové kamenné hloubky do 3 cm šířka do 3 cm</t>
  </si>
  <si>
    <t>974031120</t>
  </si>
  <si>
    <t>Vysekání rýh v cihelných zdech hloubky do 3 cm šířka do 5 cm</t>
  </si>
  <si>
    <t>974031240</t>
  </si>
  <si>
    <t>Vysekání rýh v cihelných zdech hloubky do 5 cm šířka do 10 cm</t>
  </si>
  <si>
    <t>977151116</t>
  </si>
  <si>
    <t>34535516R01</t>
  </si>
  <si>
    <t xml:space="preserve">Jednopólový vypínač č. 1, IP 44, nástěnný </t>
  </si>
  <si>
    <t>34535587R01</t>
  </si>
  <si>
    <t xml:space="preserve">spínač dvojitý řazení 1/0 + 1/0 10A, bílý </t>
  </si>
  <si>
    <t>34535802R01</t>
  </si>
  <si>
    <t xml:space="preserve">Požární tlačítko se dvěma kontakty, IP55 </t>
  </si>
  <si>
    <t>34562905R02</t>
  </si>
  <si>
    <t>svornice ekvipúotenciální pro min. počet vodičů: 5ž vodič o 25 mm, 1ž plochý vodič 30ž4 mm</t>
  </si>
  <si>
    <t>34573019R01</t>
  </si>
  <si>
    <t xml:space="preserve">ucpávka pro multikanál kabelovodu - protipožární </t>
  </si>
  <si>
    <t>34814448R01</t>
  </si>
  <si>
    <t xml:space="preserve">LED linérní svítidlo, 20 W, IP65 </t>
  </si>
  <si>
    <t>34818210R01</t>
  </si>
  <si>
    <t>Svítidlo pro osvětlení kuchyňské linky, LED pásek délky 5 m, 230 V, s krycí a úložnou (chladící) liš</t>
  </si>
  <si>
    <t>348230100R0</t>
  </si>
  <si>
    <t>PIR čidlo pohybu, záběr min. 120st, dosah min. 6 m , spínaná zátěž min. 230 V, 50 Hz, 2 A, vhodné pr</t>
  </si>
  <si>
    <t>34823739R01</t>
  </si>
  <si>
    <t>Svítidlo stropní interierové, kruhové, LED, 230 V, 50 Hz, 25 W, 4000 K</t>
  </si>
  <si>
    <t>34823741R01</t>
  </si>
  <si>
    <t>Svítidlo stropní, IP54, LED, 230 V, 50 Hz, 25 W, 4000 K, kruhové</t>
  </si>
  <si>
    <t>34823741R02</t>
  </si>
  <si>
    <t xml:space="preserve">Svítidlo nástěnné, IP44, LED, 230 V, 50 Hz, 4000 K </t>
  </si>
  <si>
    <t>34851151R01</t>
  </si>
  <si>
    <t xml:space="preserve">Svítidlo stropní, LED, 230 V, 50 Hz, 6000 K </t>
  </si>
  <si>
    <t>34851330R01</t>
  </si>
  <si>
    <t xml:space="preserve">LED lineární svítidlo, 230 V, 50 Hz, do 4000 K </t>
  </si>
  <si>
    <t>35442110R01</t>
  </si>
  <si>
    <t>Návlečky na popisy žil vodičů - čtyřhrané pro oboustranný popis</t>
  </si>
  <si>
    <t>355352289D2</t>
  </si>
  <si>
    <t xml:space="preserve">Přepínač dvojitý střídavý, řazení 6+6, bílý </t>
  </si>
  <si>
    <t>35713850R01</t>
  </si>
  <si>
    <t>Rozvodnice elektroměrová, stoupačková se slaboproudou nástavbou, pro osazení 6 ks 3f elektr</t>
  </si>
  <si>
    <t>35713850R02</t>
  </si>
  <si>
    <t>Rozvodnice elektroměrová, stoupačková se slaboproudou nástavbou, pro osazení 4 ks 3f elektr</t>
  </si>
  <si>
    <t>405412070R0</t>
  </si>
  <si>
    <t>Autonomní detekce a signalizace požáru dle specifikace a požadavků PBŘ</t>
  </si>
  <si>
    <t>34109515</t>
  </si>
  <si>
    <t>kabel silový s Cu jádrem plochý 1kV 3x1,5mm2</t>
  </si>
  <si>
    <t>34111030</t>
  </si>
  <si>
    <t>kabel silový s Cu jádrem 1kV 3x1,5mm2</t>
  </si>
  <si>
    <t>34111036</t>
  </si>
  <si>
    <t>kabel silový s Cu jádrem 1kV 3x2,5mm2</t>
  </si>
  <si>
    <t>34111080</t>
  </si>
  <si>
    <t>kabel silový s Cu jádrem 1kV 4x16mm2</t>
  </si>
  <si>
    <t>34111090</t>
  </si>
  <si>
    <t>kabel silový s Cu jádrem 1kV 5x1,5mm2</t>
  </si>
  <si>
    <t>34111094</t>
  </si>
  <si>
    <t>kabel silový s Cu jádrem 1kV 5x2,5mm2</t>
  </si>
  <si>
    <t>34111098</t>
  </si>
  <si>
    <t>kabel silový s Cu jádrem 1kV 5x4mm2</t>
  </si>
  <si>
    <t>34111100</t>
  </si>
  <si>
    <t>kabel silový s Cu jádrem 1kV 5x6mm2</t>
  </si>
  <si>
    <t>34111637</t>
  </si>
  <si>
    <t>kabel silový s Cu jádrem 1kV 4x50mm2</t>
  </si>
  <si>
    <t>34121582</t>
  </si>
  <si>
    <t>kabel ovládací stíněný 4x1mm (JYTY)</t>
  </si>
  <si>
    <t>34140844</t>
  </si>
  <si>
    <t>vodič izolovaný s Cu jádrem 6mm2</t>
  </si>
  <si>
    <t>34140846</t>
  </si>
  <si>
    <t>vodič izolovaný s Cu jádrem 10mm2</t>
  </si>
  <si>
    <t>34140851</t>
  </si>
  <si>
    <t>vodič izolovaný s Cu jádrem 35mm2</t>
  </si>
  <si>
    <t>34142159</t>
  </si>
  <si>
    <t>vodič silový s Cu jádrem 16mm2</t>
  </si>
  <si>
    <t>34535512</t>
  </si>
  <si>
    <t>spínač jednopólový 10A bílý</t>
  </si>
  <si>
    <t>34535552</t>
  </si>
  <si>
    <t>přepínač střídavý řazení 6 10A 3553-01289 bílý</t>
  </si>
  <si>
    <t>34535573</t>
  </si>
  <si>
    <t>spínač řazení 5 10A bílý</t>
  </si>
  <si>
    <t>34535710</t>
  </si>
  <si>
    <t>přepínač křížový řazení 7 10A 3553-01289 bílý</t>
  </si>
  <si>
    <t>34536392</t>
  </si>
  <si>
    <t>spínač páčkový trojpólový 25A nástěnný se signální</t>
  </si>
  <si>
    <t>34551140</t>
  </si>
  <si>
    <t>zásuvka s krytem 2P+PE 10/16A bezšroubová</t>
  </si>
  <si>
    <t>34562693</t>
  </si>
  <si>
    <t>svorkovnice krabicová bezšroubová s vodiči 2x2,</t>
  </si>
  <si>
    <t>34562694</t>
  </si>
  <si>
    <t>svorkovnice krabicová bezšroubová s vodiči 3x2,</t>
  </si>
  <si>
    <t>34562695</t>
  </si>
  <si>
    <t>svorkovnice krabicová bezšroubová s vodiči 4x2,</t>
  </si>
  <si>
    <t>34562696</t>
  </si>
  <si>
    <t>svorkovnice krabicová bezšroubová s vodiči 5x2,</t>
  </si>
  <si>
    <t>34562905</t>
  </si>
  <si>
    <t>svornice ekvipotenciální pro vodiče min. 1ž 30ž4</t>
  </si>
  <si>
    <t>34571408</t>
  </si>
  <si>
    <t>rozvodka krabicová ochranné přípojnice pospojení,</t>
  </si>
  <si>
    <t>34571512</t>
  </si>
  <si>
    <t>krabice přístrojová instalační 500V, 71x71x42mm</t>
  </si>
  <si>
    <t>34571533</t>
  </si>
  <si>
    <t>krabice odbočná z polystyrénu D 9020/CR 88x88x53mm</t>
  </si>
  <si>
    <t>34838100</t>
  </si>
  <si>
    <t>svítidlo dočasné nouzové LED osvětlení, 1h s</t>
  </si>
  <si>
    <t>35711733</t>
  </si>
  <si>
    <t>Skříň do výklenku pro osazení hlavního deionu s</t>
  </si>
  <si>
    <t>35713111</t>
  </si>
  <si>
    <t>rozvodnice nástěnná, 3 řady, šířka 14 modulárních</t>
  </si>
  <si>
    <t>35713142</t>
  </si>
  <si>
    <t>rozvodnice zapuštěná RH-spol, včetně jisticích a</t>
  </si>
  <si>
    <t>35811077</t>
  </si>
  <si>
    <t>zásuvka nepropustná nástěnná 16A 230V 3pólová,</t>
  </si>
  <si>
    <t>35811132</t>
  </si>
  <si>
    <t>zásuvka 16A 230/400V 3P+N+PE, IP44, nástěnná</t>
  </si>
  <si>
    <t>742</t>
  </si>
  <si>
    <t>742110102</t>
  </si>
  <si>
    <t>Montáž kabelového žlabu drátěného do velikosti 150/100 mm včetně přepážky a víka</t>
  </si>
  <si>
    <t>742110122</t>
  </si>
  <si>
    <t>Montáž nosníku s konzolami nebo závitovými tyčemi pro šířky do 150 mm</t>
  </si>
  <si>
    <t>742121001</t>
  </si>
  <si>
    <t>Montáž kabelů sdělovacích pro vnitřní rozvody do 15 žil</t>
  </si>
  <si>
    <t>211110</t>
  </si>
  <si>
    <t xml:space="preserve">drátěný žlab kabelový pozinkovaný (GZ) 2m/ks 50/50 </t>
  </si>
  <si>
    <t>211120</t>
  </si>
  <si>
    <t>drátěný žlab kabelový pozinkovaný (GZ) 2m/ks 100/50</t>
  </si>
  <si>
    <t>213010</t>
  </si>
  <si>
    <t xml:space="preserve">spojka drátěného žlabu GZ výšky bočnice 50 mm </t>
  </si>
  <si>
    <t>213080</t>
  </si>
  <si>
    <t>spojovací sada přepážky drátěného žlabu GZ výšky bočnice 50 mm</t>
  </si>
  <si>
    <t>213085</t>
  </si>
  <si>
    <t xml:space="preserve">spojka víka drátěného žlabu GZ </t>
  </si>
  <si>
    <t>215005</t>
  </si>
  <si>
    <t xml:space="preserve">nosník drátěného žlabu GZ 50 </t>
  </si>
  <si>
    <t>215010</t>
  </si>
  <si>
    <t xml:space="preserve">nosník drátěného žlabu GZ 100 </t>
  </si>
  <si>
    <t>222005</t>
  </si>
  <si>
    <t xml:space="preserve">víko drátěného žlabu GZ 50 </t>
  </si>
  <si>
    <t>222010</t>
  </si>
  <si>
    <t xml:space="preserve">víko drátěného žlabu GZ 100 </t>
  </si>
  <si>
    <t>222105</t>
  </si>
  <si>
    <t xml:space="preserve">přepážka drátěného žlabu GZ 50 </t>
  </si>
  <si>
    <t>34121044R01</t>
  </si>
  <si>
    <t xml:space="preserve">kabel sdělovací s Cu jádrem 4x2x0,8mm </t>
  </si>
  <si>
    <t>D.1.4.5A Elektroinstalace silnoproud - NEZPŮSOBILÉ</t>
  </si>
  <si>
    <t>Elektroinstalace - silnoproud</t>
  </si>
  <si>
    <t>225*0,6282</t>
  </si>
  <si>
    <t>1308*0,6282</t>
  </si>
  <si>
    <t>34562905.R02</t>
  </si>
  <si>
    <t>svornice ekvipúotenciální pro min. počet vodičů:</t>
  </si>
  <si>
    <t>3560*0,6282</t>
  </si>
  <si>
    <t>2600*0,6282</t>
  </si>
  <si>
    <t>360*0,6282</t>
  </si>
  <si>
    <t>540*0,6282</t>
  </si>
  <si>
    <t>648*0,6282</t>
  </si>
  <si>
    <t>4700*0,6282</t>
  </si>
  <si>
    <t>5640*0,6282</t>
  </si>
  <si>
    <t>10700*0,6282</t>
  </si>
  <si>
    <t>12840*0,6282</t>
  </si>
  <si>
    <t>84*0,6282</t>
  </si>
  <si>
    <t>100,8*0,6282</t>
  </si>
  <si>
    <t>11,5*0,6282</t>
  </si>
  <si>
    <t>4240*0,6282</t>
  </si>
  <si>
    <t>4071*0,6282</t>
  </si>
  <si>
    <t>805*0,6282</t>
  </si>
  <si>
    <t>575*0,6282</t>
  </si>
  <si>
    <t>506*0,6282</t>
  </si>
  <si>
    <t>155,25*0,6282</t>
  </si>
  <si>
    <t>2246*0,6282</t>
  </si>
  <si>
    <t>35442110.R01</t>
  </si>
  <si>
    <t>Návlečky na popisy žil vodičů - čtyřhrané pro</t>
  </si>
  <si>
    <t>579*0,6282</t>
  </si>
  <si>
    <t>900*0,6282</t>
  </si>
  <si>
    <t>800*0,6282</t>
  </si>
  <si>
    <t>620*0,6282</t>
  </si>
  <si>
    <t>48*0,6282</t>
  </si>
  <si>
    <t>682*0,6282</t>
  </si>
  <si>
    <t>78*0,6282</t>
  </si>
  <si>
    <t>35713850.R01</t>
  </si>
  <si>
    <t>Rozvodnice elektroměrová, stoupačková se</t>
  </si>
  <si>
    <t>35713850.R02</t>
  </si>
  <si>
    <t>38*0,6282</t>
  </si>
  <si>
    <t>34535516.R01</t>
  </si>
  <si>
    <t>Jednopólový vypínač č. 1, IP 44, nástěnný</t>
  </si>
  <si>
    <t>34535802.R01</t>
  </si>
  <si>
    <t>Požární tlačítko se dvěma kontakty, IP55</t>
  </si>
  <si>
    <t>88*0,6282</t>
  </si>
  <si>
    <t>34535587.R01</t>
  </si>
  <si>
    <t>spínač dvojitý řazení 1/0 + 1/0 10A, bílý</t>
  </si>
  <si>
    <t>85*0,6282</t>
  </si>
  <si>
    <t>36*0,6282</t>
  </si>
  <si>
    <t>Přepínač dvojitý střídavý, řazení 6+6, bílý</t>
  </si>
  <si>
    <t>348230100.R0</t>
  </si>
  <si>
    <t>PIR čidlo pohybu, záběr min. 120st, dosah min. 6 m</t>
  </si>
  <si>
    <t>18*0,6282</t>
  </si>
  <si>
    <t>571*0,6282</t>
  </si>
  <si>
    <t>320*0,6282</t>
  </si>
  <si>
    <t>891*0,6282</t>
  </si>
  <si>
    <t>Prostorový termostat, týdenní program, bílá</t>
  </si>
  <si>
    <t>405412070.R0</t>
  </si>
  <si>
    <t>Autonomní detekce a signalizace požáru dle</t>
  </si>
  <si>
    <t>145*0,6282</t>
  </si>
  <si>
    <t>34818210.R01</t>
  </si>
  <si>
    <t>Svítidlo pro osvětlení kuchyňské linky, LED pásek</t>
  </si>
  <si>
    <t>171*0,6282</t>
  </si>
  <si>
    <t>34823739.R01</t>
  </si>
  <si>
    <t>Svítidlo stropní interierové, kruhové, LED, 230 V,</t>
  </si>
  <si>
    <t>74*0,6282</t>
  </si>
  <si>
    <t>34823741.R01</t>
  </si>
  <si>
    <t>Svítidlo stropní, IP54, LED, 230 V, 50 Hz, 25 W,</t>
  </si>
  <si>
    <t>34823741.R02</t>
  </si>
  <si>
    <t>Svítidlo nástěnné, IP44, LED, 230 V, 50 Hz, 4000 K</t>
  </si>
  <si>
    <t>34851151.R01</t>
  </si>
  <si>
    <t>Svítidlo stropní, LED, 230 V, 50 Hz, 6000 K</t>
  </si>
  <si>
    <t>34851330.R01</t>
  </si>
  <si>
    <t>LED lineární svítidlo, 230 V, 50 Hz, do 4000 K</t>
  </si>
  <si>
    <t>34814448.R01</t>
  </si>
  <si>
    <t>LED linérní svítidlo, 20 W, IP65</t>
  </si>
  <si>
    <t>Příplatek k celkové prohlídce za každých dalších 500 000,- Kč</t>
  </si>
  <si>
    <t>464*0,6282</t>
  </si>
  <si>
    <t>393*0,6282</t>
  </si>
  <si>
    <t>63*0,6282</t>
  </si>
  <si>
    <t>35*0,6282</t>
  </si>
  <si>
    <t>2,126*0,6282</t>
  </si>
  <si>
    <t>34573019.R01</t>
  </si>
  <si>
    <t>ucpávka pro multikanál kabelovodu - protipožární</t>
  </si>
  <si>
    <t>875*0,6282</t>
  </si>
  <si>
    <t>1050*0,6282</t>
  </si>
  <si>
    <t>375*0,6282</t>
  </si>
  <si>
    <t>82*0,6282</t>
  </si>
  <si>
    <t>35,2*0,6282</t>
  </si>
  <si>
    <t>Elektroinstalace - slaboproud</t>
  </si>
  <si>
    <t>drátěný žlab kabelový pozinkovaný (GZ) 2m/ks 50/50</t>
  </si>
  <si>
    <t>drátěný žlab kabelový pozinkovaný (GZ) 2m/ks</t>
  </si>
  <si>
    <t>1000*0,6282</t>
  </si>
  <si>
    <t>spojka drátěného žlabu GZ výšky bočnice 50 mm</t>
  </si>
  <si>
    <t>spojovací sada přepážky drátěného žlabu GZ výšky</t>
  </si>
  <si>
    <t>2000*0,6282</t>
  </si>
  <si>
    <t>spojka víka drátěného žlabu GZ</t>
  </si>
  <si>
    <t>víko drátěného žlabu GZ 50</t>
  </si>
  <si>
    <t>víko drátěného žlabu GZ 100</t>
  </si>
  <si>
    <t>přepážka drátěného žlabu GZ 50</t>
  </si>
  <si>
    <t>nosník drátěného žlabu GZ 50</t>
  </si>
  <si>
    <t>250*0,6282</t>
  </si>
  <si>
    <t>nosník drátěného žlabu GZ 100</t>
  </si>
  <si>
    <t>34121044.R01</t>
  </si>
  <si>
    <t>kabel sdělovací s Cu jádrem 4x2x0,8mm</t>
  </si>
  <si>
    <t>Montáže oznam. a zabezp. zařízení</t>
  </si>
  <si>
    <t>98*0,6282</t>
  </si>
  <si>
    <t>354421100M.0</t>
  </si>
  <si>
    <t>štíte označovací na kabely</t>
  </si>
  <si>
    <t>Zemní práce při extr.mont.pracích</t>
  </si>
  <si>
    <t>16,8*0,6282</t>
  </si>
  <si>
    <t>D.1.4.5B Elektroinstalace silnoproud - ZPŮSOBILÉ</t>
  </si>
  <si>
    <t>HZS</t>
  </si>
  <si>
    <t>HZS2221</t>
  </si>
  <si>
    <t xml:space="preserve">Hodinová zúčtovací sazba elektrikář </t>
  </si>
  <si>
    <t>HZS2492</t>
  </si>
  <si>
    <t xml:space="preserve">Hodinová zúčtovací sazba pomocný dělník PSV </t>
  </si>
  <si>
    <t>HZS3221</t>
  </si>
  <si>
    <t>Hodinová zúčtovací sazba montér slaboproudých zařízení</t>
  </si>
  <si>
    <t>HZS3222</t>
  </si>
  <si>
    <t>Hodinová zúčtovací sazba montér slaboproudých zařízení odborný</t>
  </si>
  <si>
    <t>742110001</t>
  </si>
  <si>
    <t>Montáž trubek pro slaboproud plastových ohebných uložených pod omítku se zasekáním</t>
  </si>
  <si>
    <t>742310001</t>
  </si>
  <si>
    <t>Montáž napájecího modulu k domácímu telefonu na DIN lištu</t>
  </si>
  <si>
    <t>742310002</t>
  </si>
  <si>
    <t xml:space="preserve">Montáž komunikačního tabla k domácímu telefonu </t>
  </si>
  <si>
    <t>742310003</t>
  </si>
  <si>
    <t>Montáž klimatického krytu pro komunikační tablo domácího telefonu</t>
  </si>
  <si>
    <t>742310004</t>
  </si>
  <si>
    <t>Montáž elektroinstalační krabice pod tablo domácího telefonu</t>
  </si>
  <si>
    <t>742310005</t>
  </si>
  <si>
    <t xml:space="preserve">Montáž distributoru signálu domácího telefonu </t>
  </si>
  <si>
    <t>742310006</t>
  </si>
  <si>
    <t xml:space="preserve">Montáž domácího nástěnného audio/video telefonu </t>
  </si>
  <si>
    <t>742320011</t>
  </si>
  <si>
    <t>Montáž elektromechanického samozamykacího zámku s panikovou funkcí</t>
  </si>
  <si>
    <t>742320031</t>
  </si>
  <si>
    <t xml:space="preserve">Montáž napájecího zdroje pro elektrický zámek </t>
  </si>
  <si>
    <t>742320053</t>
  </si>
  <si>
    <t>Montáž tabulky do venkovního prostředí k tablu se seznamen klapek</t>
  </si>
  <si>
    <t>742330101</t>
  </si>
  <si>
    <t>Měření metalického segmentu s vyhotovením protokolu</t>
  </si>
  <si>
    <t>742360421</t>
  </si>
  <si>
    <t xml:space="preserve">Kontrola a otestování rozvodného vedení DT </t>
  </si>
  <si>
    <t>38226805R01</t>
  </si>
  <si>
    <t xml:space="preserve">přístroj telefonní domácí s bzučákem </t>
  </si>
  <si>
    <t>38226805R02</t>
  </si>
  <si>
    <t>Modul s bezkontaktní čtečkou pro panely new City Line, V</t>
  </si>
  <si>
    <t>38226805R03</t>
  </si>
  <si>
    <t xml:space="preserve">Interface RS485/USB pro správu čteček </t>
  </si>
  <si>
    <t>38227040R01</t>
  </si>
  <si>
    <t>napáječ síťový domácího telefonu - zdroj, 12 V DC/2A</t>
  </si>
  <si>
    <t>38227040R02</t>
  </si>
  <si>
    <t>napáječ síťový domácího telefonu - zdroj, 18V DC/3 ,5A</t>
  </si>
  <si>
    <t>38227041R01</t>
  </si>
  <si>
    <t xml:space="preserve">Povětrnostní kryt 2 panelů řady 6 </t>
  </si>
  <si>
    <t>38227042R01</t>
  </si>
  <si>
    <t xml:space="preserve">Instalační krabice pod omítku pro panel serie 6 </t>
  </si>
  <si>
    <t>38227042R02</t>
  </si>
  <si>
    <t>Sada distančních sloupků - 1 pár, při instalaci 2 a více panelů vedle sebe</t>
  </si>
  <si>
    <t>38227043R01</t>
  </si>
  <si>
    <t xml:space="preserve">Audio dekoder 4, 10 DIN modulů </t>
  </si>
  <si>
    <t>38227043R02</t>
  </si>
  <si>
    <t xml:space="preserve">Audio dekoder 8, 10 DIN modulů </t>
  </si>
  <si>
    <t>38227043R03</t>
  </si>
  <si>
    <t>Centrální jednotka pro 1 vstup,10 DIN, možnost rozšíření na 32 vstupů</t>
  </si>
  <si>
    <t>38227043R04</t>
  </si>
  <si>
    <t xml:space="preserve">Bezkontaktní přívěšek (čip) - 125 kHz </t>
  </si>
  <si>
    <t>38227044R01</t>
  </si>
  <si>
    <t>Spínaný zdroj v kovovém krytu 13,8 Vss / 3A s výstupy a odpojovačem</t>
  </si>
  <si>
    <t>38227044R02</t>
  </si>
  <si>
    <t xml:space="preserve">Akumulátor 12V / 18Ah </t>
  </si>
  <si>
    <t>38227045R01</t>
  </si>
  <si>
    <t xml:space="preserve">Elektromechanický zámek </t>
  </si>
  <si>
    <t>38227045R02</t>
  </si>
  <si>
    <t xml:space="preserve">Protizákmitová ochrana na zámky, sada 2 ks </t>
  </si>
  <si>
    <t>38227045R03</t>
  </si>
  <si>
    <t xml:space="preserve">6m kabel pro elektromechanické zámky E, D, V </t>
  </si>
  <si>
    <t>38227045R04</t>
  </si>
  <si>
    <t>Kabelová průchodka pro zadlabání do dveří, délka pouzdra 46cm/vnitřní průch.40cm</t>
  </si>
  <si>
    <t>38227045R05</t>
  </si>
  <si>
    <t xml:space="preserve">Nerezová lišta rovná pro samozamykací zámky </t>
  </si>
  <si>
    <t>38227045R06</t>
  </si>
  <si>
    <t>Kování klika klika, nerezové, (2x levé), broušené s LED diodou</t>
  </si>
  <si>
    <t>38227046R01</t>
  </si>
  <si>
    <t xml:space="preserve">Panel se jmenným adresářem serie 6 </t>
  </si>
  <si>
    <t>742310006R0</t>
  </si>
  <si>
    <t>34121015</t>
  </si>
  <si>
    <t>kabel sdělovací s Cu jádrem 4x2x0,5mm</t>
  </si>
  <si>
    <t>34531735</t>
  </si>
  <si>
    <t>ovladač zvonkový tlačítkový jednonásobný, bílá</t>
  </si>
  <si>
    <t>34571052</t>
  </si>
  <si>
    <t>trubka elektroinstalační ohebná EN 500 86-1141</t>
  </si>
  <si>
    <t>38226805</t>
  </si>
  <si>
    <t>přístroj telefonní domácí s bzučákem</t>
  </si>
  <si>
    <t>06</t>
  </si>
  <si>
    <t>ELEKTRO SLABOPROUD</t>
  </si>
  <si>
    <t>06 ELEKTRO SLABOPROUD</t>
  </si>
  <si>
    <t>D.1.4.6A Elektroinstalace - SLABOPROUD-domácí telefon NEZPŮ</t>
  </si>
  <si>
    <t>52*0,6282</t>
  </si>
  <si>
    <t>23,8*0,6282</t>
  </si>
  <si>
    <t>315*0,6282</t>
  </si>
  <si>
    <t>1130*0,6282</t>
  </si>
  <si>
    <t>1356*0,6282</t>
  </si>
  <si>
    <t>38227040.R01</t>
  </si>
  <si>
    <t>napáječ síťový domácího telefonu - zdroj, 12 V</t>
  </si>
  <si>
    <t>38227040.R02</t>
  </si>
  <si>
    <t>napáječ síťový domácího telefonu - zdroj, 18V DC/3</t>
  </si>
  <si>
    <t>38226805.R01</t>
  </si>
  <si>
    <t>38226805.R02</t>
  </si>
  <si>
    <t>Modul s bezkontaktní čtečkou pro panely new City</t>
  </si>
  <si>
    <t>38226805.R03</t>
  </si>
  <si>
    <t>Interface RS485/USB pro správu čteček</t>
  </si>
  <si>
    <t>38227041.R01</t>
  </si>
  <si>
    <t>Povětrnostní kryt 2 panelů řady 6</t>
  </si>
  <si>
    <t>38227042.R01</t>
  </si>
  <si>
    <t>Instalační krabice pod omítku pro panel serie 6</t>
  </si>
  <si>
    <t>38227042.R02</t>
  </si>
  <si>
    <t>Sada distančních sloupků - 1 pár, při instalaci 2</t>
  </si>
  <si>
    <t>38227043.R01</t>
  </si>
  <si>
    <t>Audio dekoder 4, 10 DIN modulů</t>
  </si>
  <si>
    <t>38227043.R02</t>
  </si>
  <si>
    <t>Audio dekoder 8, 10 DIN modulů</t>
  </si>
  <si>
    <t>38227043.R03</t>
  </si>
  <si>
    <t>Centrální jednotka pro 1 vstup,10 DIN, možnost</t>
  </si>
  <si>
    <t>38227043.R04</t>
  </si>
  <si>
    <t>Bezkontaktní přívěšek (čip) - 125 kHz</t>
  </si>
  <si>
    <t>742310006.R0</t>
  </si>
  <si>
    <t>38227045.R01</t>
  </si>
  <si>
    <t>Elektromechanický zámek</t>
  </si>
  <si>
    <t>38227045.R02</t>
  </si>
  <si>
    <t>Protizákmitová ochrana na zámky, sada 2 ks</t>
  </si>
  <si>
    <t>38227045.R03</t>
  </si>
  <si>
    <t>6m kabel pro elektromechanické zámky E, D, V</t>
  </si>
  <si>
    <t>38227045.R04</t>
  </si>
  <si>
    <t>Kabelová průchodka pro zadlabání do dveří, délka</t>
  </si>
  <si>
    <t>38227045.R05</t>
  </si>
  <si>
    <t>Nerezová lišta rovná pro samozamykací zámky</t>
  </si>
  <si>
    <t>38227045.R06</t>
  </si>
  <si>
    <t>Kování klika klika, nerezové, (2x levé), broušené</t>
  </si>
  <si>
    <t>38227044.R01</t>
  </si>
  <si>
    <t>Spínaný zdroj v kovovém krytu 13,8 Vss / 3A s</t>
  </si>
  <si>
    <t>38227044.R02</t>
  </si>
  <si>
    <t>Akumulátor 12V / 18Ah</t>
  </si>
  <si>
    <t>38227046.R01</t>
  </si>
  <si>
    <t>Panel se jmenným adresářem serie 6</t>
  </si>
  <si>
    <t>Hodinové zúčtovací sazby</t>
  </si>
  <si>
    <t>64*0,6282</t>
  </si>
  <si>
    <t>D.1.4.6B Elektroinstalace-SLABOPROUD-domácí telefon ZPŮSOBI</t>
  </si>
  <si>
    <t>220731514</t>
  </si>
  <si>
    <t xml:space="preserve">Montáž antény ve výšce do 5 m </t>
  </si>
  <si>
    <t>220731519</t>
  </si>
  <si>
    <t xml:space="preserve">Montáž sady přepěťové ochrany uvnitř objektu </t>
  </si>
  <si>
    <t>35889505R01</t>
  </si>
  <si>
    <t>Širokopásmová koaxiální přepěťová ochrana SPKO-F75-SAT/TV-B/F-F</t>
  </si>
  <si>
    <t>59660253R01</t>
  </si>
  <si>
    <t>Trojnožka 48-2000-650U na dlaždice, žárový zinek Trojnožka 48-2000-650U n</t>
  </si>
  <si>
    <t>59660253R02</t>
  </si>
  <si>
    <t xml:space="preserve">Betonová dlažba k trojnožce 500 x 500 x 50 mm </t>
  </si>
  <si>
    <t>59660253R03</t>
  </si>
  <si>
    <t xml:space="preserve">Gumová podložka pod trojnožku 500 x 500 x 10 mm </t>
  </si>
  <si>
    <t>59161153</t>
  </si>
  <si>
    <t>prostup anténní s hydroizolačním dotěsněním z</t>
  </si>
  <si>
    <t>Aktualizace-Název v DZ:</t>
  </si>
  <si>
    <t xml:space="preserve">Vodič silový pevné uložení CYA 16 mm2, </t>
  </si>
  <si>
    <t xml:space="preserve">Krabice přístrojová čtvercová KP 67x67 mm, </t>
  </si>
  <si>
    <t>742330051</t>
  </si>
  <si>
    <t xml:space="preserve">Popis portu datové zásuvky </t>
  </si>
  <si>
    <t xml:space="preserve">Kontrola a otestování rozvodného vedení STA </t>
  </si>
  <si>
    <t>742420001</t>
  </si>
  <si>
    <t xml:space="preserve">Montáž venkovní televizní antény včetně nastavení </t>
  </si>
  <si>
    <t>742420011</t>
  </si>
  <si>
    <t xml:space="preserve">Montáž FM antény včetně nastavení </t>
  </si>
  <si>
    <t>742420061</t>
  </si>
  <si>
    <t xml:space="preserve">Montáž rozvodnice STA </t>
  </si>
  <si>
    <t>742420081</t>
  </si>
  <si>
    <t xml:space="preserve">Montáž systémového zdroje do rozvaděče </t>
  </si>
  <si>
    <t>742420101</t>
  </si>
  <si>
    <t xml:space="preserve">Montáž útlumového článku </t>
  </si>
  <si>
    <t>742420111</t>
  </si>
  <si>
    <t xml:space="preserve">Montáž F konektoru </t>
  </si>
  <si>
    <t>742420121</t>
  </si>
  <si>
    <t xml:space="preserve">Montáž televizní zásuvky koncové nebo průběžné </t>
  </si>
  <si>
    <t>742420201</t>
  </si>
  <si>
    <t xml:space="preserve">Nastavení zesilovače dle úrovně na zásuvkách </t>
  </si>
  <si>
    <t>34123560R01</t>
  </si>
  <si>
    <t xml:space="preserve">koaxiální kabel vnitřní H125 Al PVC </t>
  </si>
  <si>
    <t>34123560R02</t>
  </si>
  <si>
    <t xml:space="preserve">koaxiální kabel venkovní  H125 Al PE </t>
  </si>
  <si>
    <t>35713109R01</t>
  </si>
  <si>
    <t xml:space="preserve">DTS106 odbočovač 1x6 1/6 (2,2dB + 1x 6, 0dB) </t>
  </si>
  <si>
    <t>35713109R02</t>
  </si>
  <si>
    <t xml:space="preserve">DTS108 odbočovač 1x8 1/8 (1,6dB + 1x 8, 5dB) </t>
  </si>
  <si>
    <t>35713109R03</t>
  </si>
  <si>
    <t xml:space="preserve">DTS112 odbočovač 1x12 1/12 (0,6dB + 1x 12, 0dB) </t>
  </si>
  <si>
    <t>35713109R04</t>
  </si>
  <si>
    <t>TV rozbočovač 1/12: Toner XGVS-12 (14.0dB), vertikální výstupy</t>
  </si>
  <si>
    <t>35713109R05</t>
  </si>
  <si>
    <t>TV rozbočovač 1/16: Toner XGVS-16 (16.5dB), vertikální výstupy</t>
  </si>
  <si>
    <t>35713109R06</t>
  </si>
  <si>
    <t>at420: programovaný kanálový zesilovač s AGC , 2x MUX (8MHz)</t>
  </si>
  <si>
    <t>35713109R07</t>
  </si>
  <si>
    <t xml:space="preserve">ma400: systémový pásmový zesilovač FM/DAB/UHF </t>
  </si>
  <si>
    <t>35713109R08</t>
  </si>
  <si>
    <t xml:space="preserve">UP410S systémový zdroj 12V / 4,5A </t>
  </si>
  <si>
    <t>35713109R09</t>
  </si>
  <si>
    <t>Zakončovací odpor 75 Ohm (rezistor, terminátor), bezindukční</t>
  </si>
  <si>
    <t>37451221R01</t>
  </si>
  <si>
    <t xml:space="preserve">Rámeček pro TV+R+SAT zásuvku, vícenásobný </t>
  </si>
  <si>
    <t>37451221R03</t>
  </si>
  <si>
    <t xml:space="preserve">anténa UHF  BU-116 (zisk 6-12dB) </t>
  </si>
  <si>
    <t>37451221R04</t>
  </si>
  <si>
    <t xml:space="preserve">FM-102 Anténa VK </t>
  </si>
  <si>
    <t>37451242R02</t>
  </si>
  <si>
    <t>PPC EX6-51/83 XL F kompresní konektor F pro kabel 7 mm (H125)</t>
  </si>
  <si>
    <t xml:space="preserve">Trubka elektroinstal. ohebná 2329/LPE-1 d 28,4 mm, </t>
  </si>
  <si>
    <t>37451221</t>
  </si>
  <si>
    <t>zásuvka tv+r+sat bílá</t>
  </si>
  <si>
    <t>D.1.4.6C Elektroinstalace-SLABOPROUD-společná tel. NEZPŮSOB</t>
  </si>
  <si>
    <t>108*0,6282</t>
  </si>
  <si>
    <t>3840*0,6282</t>
  </si>
  <si>
    <t>34123560.R01</t>
  </si>
  <si>
    <t>koaxiální kabel vnitřní H125 Al PVC</t>
  </si>
  <si>
    <t>4186*0,6282</t>
  </si>
  <si>
    <t>34123560.R02</t>
  </si>
  <si>
    <t>koaxiální kabel venkovní  H125 Al PE</t>
  </si>
  <si>
    <t>37451221.R03</t>
  </si>
  <si>
    <t xml:space="preserve"> anténa UHF  BU-116 (zisk 6-12dB)</t>
  </si>
  <si>
    <t>37451221.R04</t>
  </si>
  <si>
    <t xml:space="preserve"> FM-102 Anténa VK</t>
  </si>
  <si>
    <t>31*0,6282</t>
  </si>
  <si>
    <t>35713109.R01</t>
  </si>
  <si>
    <t xml:space="preserve"> DTS106 odbočovač 1x6 1/6 (2,2dB + 1x 6,</t>
  </si>
  <si>
    <t>35713109.R02</t>
  </si>
  <si>
    <t xml:space="preserve"> DTS108 odbočovač 1x8 1/8 (1,6dB + 1x 8,</t>
  </si>
  <si>
    <t>35713109.R03</t>
  </si>
  <si>
    <t xml:space="preserve"> DTS112 odbočovač 1x12 1/12 (0,6dB + 1x 12,</t>
  </si>
  <si>
    <t>35713109.R04</t>
  </si>
  <si>
    <t>TV rozbočovač 1/12: Toner XGVS-12 (14.0dB),</t>
  </si>
  <si>
    <t>35713109.R05</t>
  </si>
  <si>
    <t>TV rozbočovač 1/16: Toner XGVS-16 (16.5dB),</t>
  </si>
  <si>
    <t>35713109.R08</t>
  </si>
  <si>
    <t xml:space="preserve"> UP410S systémový zdroj 12V / 4,5A</t>
  </si>
  <si>
    <t>35713109.R09</t>
  </si>
  <si>
    <t>Zakončovací odpor 75 Ohm (rezistor, terminátor),</t>
  </si>
  <si>
    <t>35713109.R06</t>
  </si>
  <si>
    <t xml:space="preserve"> at420: programovaný kanálový zesilovač s AGC</t>
  </si>
  <si>
    <t>35713109.R07</t>
  </si>
  <si>
    <t xml:space="preserve"> ma400: systémový pásmový zesilovač</t>
  </si>
  <si>
    <t>37451221.R01</t>
  </si>
  <si>
    <t>Rámeček pro TV+R+SAT zásuvku, vícenásobný</t>
  </si>
  <si>
    <t>37451242.R02</t>
  </si>
  <si>
    <t>PPC EX6-51/83 XL F kompresní konektor F pro kabel</t>
  </si>
  <si>
    <t>Montáže technologických zařízení</t>
  </si>
  <si>
    <t>59660253.R01</t>
  </si>
  <si>
    <t>Trojnožka 48-2000-650U na dlaždice, žárový zinek</t>
  </si>
  <si>
    <t>59660253.R02</t>
  </si>
  <si>
    <t>Betonová dlažba k trojnožce 500 x 500 x 50 mm</t>
  </si>
  <si>
    <t>59660253.R03</t>
  </si>
  <si>
    <t>Gumová podložka pod trojnožku 500 x 500 x 10 mm</t>
  </si>
  <si>
    <t>35889505.R01</t>
  </si>
  <si>
    <t>Širokopásmová koaxiální přepěťová ochrana</t>
  </si>
  <si>
    <t>D.1.4.6D Elektroinstalace-SLABOPROUD-společná televizní ZPŮ</t>
  </si>
  <si>
    <t>742110011</t>
  </si>
  <si>
    <t>Montáž trubek pro slaboproud plastových tuhých pro  vnitřní rozvody uložených volně na příchytky</t>
  </si>
  <si>
    <t>742330004</t>
  </si>
  <si>
    <t>Montáž rozvaděče strukturované kabeláže do zděného  výklenku</t>
  </si>
  <si>
    <t>742330024</t>
  </si>
  <si>
    <t xml:space="preserve">Montáž patch panelu 24 portů UTP/FTP </t>
  </si>
  <si>
    <t>742330025</t>
  </si>
  <si>
    <t xml:space="preserve">Montáž patch panelu IDSN, do 50 portů </t>
  </si>
  <si>
    <t>742330042</t>
  </si>
  <si>
    <t xml:space="preserve">Montáž datové dvouzásuvky </t>
  </si>
  <si>
    <t>742330052</t>
  </si>
  <si>
    <t xml:space="preserve">Popis portů patchpanelu </t>
  </si>
  <si>
    <t xml:space="preserve">Kontrola a otestování rozvodného vedení STK </t>
  </si>
  <si>
    <t>34571350R01</t>
  </si>
  <si>
    <t>trubka elektroinstalační ohebná (chránička) D 8/10mm, HDPE</t>
  </si>
  <si>
    <t>34571350R02</t>
  </si>
  <si>
    <t>trubka elektroinstalační ohebná (chránička) D 5, 5/7 mm, HDPE</t>
  </si>
  <si>
    <t>35713852R01</t>
  </si>
  <si>
    <t xml:space="preserve">Patch Panel 24portů FTP Cat.6 1U </t>
  </si>
  <si>
    <t>35713852R02</t>
  </si>
  <si>
    <t xml:space="preserve">Telefonní patch panel 25 port 1U </t>
  </si>
  <si>
    <t>35713852R03</t>
  </si>
  <si>
    <t>sada</t>
  </si>
  <si>
    <t>35713852R04</t>
  </si>
  <si>
    <t>35718101R01</t>
  </si>
  <si>
    <t xml:space="preserve">RACK 800x800 45U do výklenku </t>
  </si>
  <si>
    <t>35718101R02</t>
  </si>
  <si>
    <t xml:space="preserve">Ventilátorová jednotka do 19 </t>
  </si>
  <si>
    <t>35718101R03</t>
  </si>
  <si>
    <t xml:space="preserve">Napájecí jednotka 5x230V do 19 </t>
  </si>
  <si>
    <t>35718101R04</t>
  </si>
  <si>
    <t xml:space="preserve">Kabel napájecí jednotky NN </t>
  </si>
  <si>
    <t>35718101R05</t>
  </si>
  <si>
    <t xml:space="preserve">Montážní sada M6 pro kompletaci datového rozváděče </t>
  </si>
  <si>
    <t>37451242R01</t>
  </si>
  <si>
    <t xml:space="preserve">Rámeček pro datovou zásuvku, vícenásobný </t>
  </si>
  <si>
    <t>34571350</t>
  </si>
  <si>
    <t>trubka elektroinstalační pra datové rozvody ohebná</t>
  </si>
  <si>
    <t>37451242</t>
  </si>
  <si>
    <t>zásuvka data 2xRJ45 bílá</t>
  </si>
  <si>
    <t>D.1.4.6E Elektroinstalace-SLABOPROUD-strukturované NEZPŮSOB</t>
  </si>
  <si>
    <t>26,8*0,6282</t>
  </si>
  <si>
    <t>25,6*0,6282</t>
  </si>
  <si>
    <t>2100*0,6282</t>
  </si>
  <si>
    <t>21*0,6282</t>
  </si>
  <si>
    <t>34571350.R01</t>
  </si>
  <si>
    <t>trubka elektroinstalační ohebná (chránička) D</t>
  </si>
  <si>
    <t>34571350.R02</t>
  </si>
  <si>
    <t>trubka elektroinstalační ohebná (chránička) D 5,</t>
  </si>
  <si>
    <t>9080*0,6282</t>
  </si>
  <si>
    <t>10896*0,6282</t>
  </si>
  <si>
    <t>35718101.R01</t>
  </si>
  <si>
    <t>RACK 800x800 45U do výklenku</t>
  </si>
  <si>
    <t>35718101.R02</t>
  </si>
  <si>
    <t>Ventilátorová jednotka do 19</t>
  </si>
  <si>
    <t>35718101.R03</t>
  </si>
  <si>
    <t>Napájecí jednotka 5x230V do 19</t>
  </si>
  <si>
    <t>35718101.R04</t>
  </si>
  <si>
    <t>Kabel napájecí jednotky NN</t>
  </si>
  <si>
    <t>35718101.R05</t>
  </si>
  <si>
    <t>Montážní sada M6 pro kompletaci datového rozváděče</t>
  </si>
  <si>
    <t>35713852.R01</t>
  </si>
  <si>
    <t>Patch Panel 24portů FTP Cat.6 1U</t>
  </si>
  <si>
    <t>35713852.R02</t>
  </si>
  <si>
    <t>Telefonní patch panel 25 port 1U</t>
  </si>
  <si>
    <t>35713852.R03</t>
  </si>
  <si>
    <t>35713852.R04</t>
  </si>
  <si>
    <t>37451242.R01</t>
  </si>
  <si>
    <t>Rámeček pro datovou zásuvku, vícenásobný</t>
  </si>
  <si>
    <t>216*0,6282</t>
  </si>
  <si>
    <t>176*0,6282</t>
  </si>
  <si>
    <t>D.1.4.6F Elektroinstalace-SLABOPROUD-strukturované ZPŮSOBIL</t>
  </si>
  <si>
    <t>132301101R00</t>
  </si>
  <si>
    <t xml:space="preserve">Hloubení rýh šířky do 60 cm v hor.4 do 100 m3 </t>
  </si>
  <si>
    <t>162201101R00</t>
  </si>
  <si>
    <t xml:space="preserve">Vodorovné přemístění výkopku z hor.1-4 do 20 m </t>
  </si>
  <si>
    <t>174101101R00</t>
  </si>
  <si>
    <t xml:space="preserve">Zásyp jam, rýh, šachet se zhutněním </t>
  </si>
  <si>
    <t>175101101R00</t>
  </si>
  <si>
    <t xml:space="preserve">Obsyp potrubí bez prohození sypaniny </t>
  </si>
  <si>
    <t>123 11-3333.r05</t>
  </si>
  <si>
    <t xml:space="preserve">podklad ze štěrkopísku 0+32mm </t>
  </si>
  <si>
    <t>123102121R01</t>
  </si>
  <si>
    <t xml:space="preserve">VYTÝČENÍ SÍTÍ, ZABEZPEČENÍ </t>
  </si>
  <si>
    <t>142105252R01</t>
  </si>
  <si>
    <t xml:space="preserve">značení vozovky, překopů </t>
  </si>
  <si>
    <t>121105454R01</t>
  </si>
  <si>
    <t xml:space="preserve">GEODETICKÉ ZAMĚŘENÍ </t>
  </si>
  <si>
    <t>8</t>
  </si>
  <si>
    <t>Trubní vedení</t>
  </si>
  <si>
    <t>721110208R00</t>
  </si>
  <si>
    <t xml:space="preserve">trouba PE100 SDR17 D50x3,2 +MTZ </t>
  </si>
  <si>
    <t>72165165165</t>
  </si>
  <si>
    <t xml:space="preserve">signalizační vodič </t>
  </si>
  <si>
    <t>651065106510</t>
  </si>
  <si>
    <t>zemní souprava, navrtávací pas D125/2", uliční poklop</t>
  </si>
  <si>
    <t>6541616156</t>
  </si>
  <si>
    <t xml:space="preserve">vodoměrná sestava Qn=6 komplet </t>
  </si>
  <si>
    <t>651056105610</t>
  </si>
  <si>
    <t xml:space="preserve">Š 2800 DN40, PN16 </t>
  </si>
  <si>
    <t>988 10-3636.r01</t>
  </si>
  <si>
    <t xml:space="preserve">doprava </t>
  </si>
  <si>
    <t>km</t>
  </si>
  <si>
    <t>998276101R00</t>
  </si>
  <si>
    <t xml:space="preserve">Přesun hmot, trubní vedení plastová, otevř. výkop </t>
  </si>
  <si>
    <t>998276115R00</t>
  </si>
  <si>
    <t xml:space="preserve">Přesun hmot, trubní vedení plastová, příplatek 1km </t>
  </si>
  <si>
    <t>08</t>
  </si>
  <si>
    <t>PŘÍPOJKA VODY</t>
  </si>
  <si>
    <t>08 PŘÍPOJKA VODY</t>
  </si>
  <si>
    <t>01 PŘÍPOJKA VODY - ZPŮSOBILÉ</t>
  </si>
  <si>
    <t>36*0,3718</t>
  </si>
  <si>
    <t>02 PŘÍPOJKA VODY - NEZPŮSOBILÉ</t>
  </si>
  <si>
    <t>133401101R00</t>
  </si>
  <si>
    <t xml:space="preserve">Hloubení šachet v hornině 5 </t>
  </si>
  <si>
    <t xml:space="preserve">Obsyp potrubí včetně obsypového materiílu </t>
  </si>
  <si>
    <t>2,5*0,6282</t>
  </si>
  <si>
    <t>1651616154154</t>
  </si>
  <si>
    <t xml:space="preserve">pažení a rozepření rýh - příložné, hl.2.5m </t>
  </si>
  <si>
    <t>54541161616</t>
  </si>
  <si>
    <t xml:space="preserve">odstranění pažení </t>
  </si>
  <si>
    <t>892571111R00</t>
  </si>
  <si>
    <t xml:space="preserve">Zkouška těsnosti kanalizace DN 200 </t>
  </si>
  <si>
    <t>61651651561</t>
  </si>
  <si>
    <t xml:space="preserve">POTRUBÍ  PP SN12 DN200 + MTZ + tvarovky </t>
  </si>
  <si>
    <t>7211718222R01</t>
  </si>
  <si>
    <t xml:space="preserve">ŠACHTOVÉ DNO TBS-Q.1.100/60 DN1000 </t>
  </si>
  <si>
    <t>8253250101R02</t>
  </si>
  <si>
    <t xml:space="preserve">ŠACHETNÍ SKRUŽ TBS-Q.1.100/100 </t>
  </si>
  <si>
    <t>8841561561</t>
  </si>
  <si>
    <t xml:space="preserve">ŠACHETNÍ SKRUŽ TBS-Q.1.100/50 </t>
  </si>
  <si>
    <t>651056015601</t>
  </si>
  <si>
    <t xml:space="preserve">ŠACHETNÍ SKRUŽ TBS-Q.1.100/25 </t>
  </si>
  <si>
    <t>81560156105</t>
  </si>
  <si>
    <t xml:space="preserve">ŠACHETNÍ KONUS TBS-Q.1.100-63/58 </t>
  </si>
  <si>
    <t>7253314025R05</t>
  </si>
  <si>
    <t xml:space="preserve">LITINOVÝ POKLOP 40T </t>
  </si>
  <si>
    <t>899103111R00</t>
  </si>
  <si>
    <t xml:space="preserve">Osazení mříže s rámem do 150 kg </t>
  </si>
  <si>
    <t>894421112R01</t>
  </si>
  <si>
    <t xml:space="preserve">Zřízení šachet BETONOVÝCH - SPÁDIŠTĚ </t>
  </si>
  <si>
    <t>816516516516</t>
  </si>
  <si>
    <t xml:space="preserve">DMTZ stávajících přípojek kanalizace </t>
  </si>
  <si>
    <t>898265156165</t>
  </si>
  <si>
    <t xml:space="preserve">zaslepení stáv. Přípojek kanalizace </t>
  </si>
  <si>
    <t>651056156165</t>
  </si>
  <si>
    <t xml:space="preserve">napojení na stáv. Kanal. Řad </t>
  </si>
  <si>
    <t>09</t>
  </si>
  <si>
    <t>PŘÍPOJKA KANALIZACE</t>
  </si>
  <si>
    <t>09 PŘÍPOJKA KANALIZACE</t>
  </si>
  <si>
    <t>01 KANALIZACE - ZPŮSOBILÉ</t>
  </si>
  <si>
    <t>02 KANALIZACE - NEZPŮSOBILÉ</t>
  </si>
  <si>
    <t>119003227</t>
  </si>
  <si>
    <t>Mobilní plotová zábrana vyplněná dráty výšky do 2,  2 m pro zabezpečení výkopu zřízení</t>
  </si>
  <si>
    <t>119003228</t>
  </si>
  <si>
    <t>Mobilní plotová zábrana vyplněná dráty výšky do 2,  2 m pro zabezpečení výkopu odstranění</t>
  </si>
  <si>
    <t>139001101</t>
  </si>
  <si>
    <t>Příplatek za ztížení vykopávky v blízkosti podzemního vedení</t>
  </si>
  <si>
    <t>162651112</t>
  </si>
  <si>
    <t>Vodorovné přemístění do 5000 m výkopku/sypaniny z horniny třídy těžitelnosti I, skupiny 1 až 3</t>
  </si>
  <si>
    <t>171201221</t>
  </si>
  <si>
    <t>Poplatek za uložení na skládce (skládkovné) zeminy  a kamení kód odpadu 17 05 04</t>
  </si>
  <si>
    <t>171251201</t>
  </si>
  <si>
    <t xml:space="preserve">Uložení sypaniny na skládky nebo meziskládky </t>
  </si>
  <si>
    <t>181311107</t>
  </si>
  <si>
    <t>Rozprostření ornice tl vrstvy do 500 mm v rovině nebo ve svahu do 1:5 ručně</t>
  </si>
  <si>
    <t>95250820</t>
  </si>
  <si>
    <t>nájem kus/měsíc dílce plotové-europloty,</t>
  </si>
  <si>
    <t>215901101R0</t>
  </si>
  <si>
    <t>Zhutnění podloží z hornin soudržných do 100% PS nebo nesoudržných sypkých I(d) do 0,8</t>
  </si>
  <si>
    <t>21-M</t>
  </si>
  <si>
    <t>210801311</t>
  </si>
  <si>
    <t>Montáž vodiče Cu izolovaný plný a laněný s PVC pláštěm do 1 kV žíla 1,5 až 16 mm2 volně (CY, CHAH</t>
  </si>
  <si>
    <t>220182023</t>
  </si>
  <si>
    <t xml:space="preserve">Kontrola tlakutěsnosti HDPE trubky od 1m do 2000 m </t>
  </si>
  <si>
    <t>220182024</t>
  </si>
  <si>
    <t>Označení optického kabelu nebo spojky dvojicí magnetu</t>
  </si>
  <si>
    <t>220182025</t>
  </si>
  <si>
    <t>Kontrola průchodnosti trubky pro optický kabel do 2000 m</t>
  </si>
  <si>
    <t>220182026</t>
  </si>
  <si>
    <t>Montáž spojky bez svařování na HDPE trubce rovné nebo redukční</t>
  </si>
  <si>
    <t>220182027</t>
  </si>
  <si>
    <t>Montáž koncovky nebo záslepky bez svařování na HDPE trubku</t>
  </si>
  <si>
    <t>220182029</t>
  </si>
  <si>
    <t>Montáž plastové komory na spojkování optického kabelu</t>
  </si>
  <si>
    <t>562411200</t>
  </si>
  <si>
    <t xml:space="preserve">spojka na optické vedení HDPE 40/33 </t>
  </si>
  <si>
    <t>562411201</t>
  </si>
  <si>
    <t xml:space="preserve">koncovka DIN na optické vedení HDPE 40/33 </t>
  </si>
  <si>
    <t>562411202</t>
  </si>
  <si>
    <t>Štítek kabelový pro označení kabelu včetně kotvicího materiálu</t>
  </si>
  <si>
    <t>34573205</t>
  </si>
  <si>
    <t>komora kabelová z HDPE s litinovým víkem</t>
  </si>
  <si>
    <t>345713600</t>
  </si>
  <si>
    <t xml:space="preserve">trubka elektroinstalační HDPE tuhá  D 40/33 mm </t>
  </si>
  <si>
    <t>460150143</t>
  </si>
  <si>
    <t>Hloubení kabelových zapažených i nezapažených rýh ručně š 35 cm, hl 60 cm, v hornině tř 3</t>
  </si>
  <si>
    <t>460490013</t>
  </si>
  <si>
    <t xml:space="preserve">Krytí kabelů výstražnou fólií šířky 34 cm </t>
  </si>
  <si>
    <t>460520172</t>
  </si>
  <si>
    <t>Montáž trubek ochranných plastových ohebných do 50  mm uložených do rýhy</t>
  </si>
  <si>
    <t>460560143</t>
  </si>
  <si>
    <t>Zásyp rýh ručně šířky 35 cm, hloubky 60 cm, z horniny třídy 3</t>
  </si>
  <si>
    <t>M3</t>
  </si>
  <si>
    <t>220182022R0</t>
  </si>
  <si>
    <t>Uložení HDPE trubky pro optický kabel do kabelové drážky ve zdivu s ukotvením</t>
  </si>
  <si>
    <t>trubka elektroinstalační ohebná HDPE - Svazek mikrotrubiček HDPE 4 x 10/8 mm</t>
  </si>
  <si>
    <t>69311310</t>
  </si>
  <si>
    <t>pás varovný plný PE š 330mm</t>
  </si>
  <si>
    <t>9</t>
  </si>
  <si>
    <t>Ostatní konstrukce, bourání</t>
  </si>
  <si>
    <t>953961111</t>
  </si>
  <si>
    <t>Kotvy chemickým tmelem M 8 hl 80 mm do betonu, ŽB nebo kamene s vyvrtáním otvoru</t>
  </si>
  <si>
    <t>953961112</t>
  </si>
  <si>
    <t>Kotvy chemické s˙vyvrtáním otvoru  do betonu, železobetonu nebo tvrdého kamene tmel, velikost M</t>
  </si>
  <si>
    <t>971042341</t>
  </si>
  <si>
    <t>Vybourání otvorů v betonových příčkách a zdech pl do 0,09 m2 tl do 300 mm</t>
  </si>
  <si>
    <t>971042361</t>
  </si>
  <si>
    <t>Vybourání otvorů v betonových příčkách a zdech pl do 0,09 m2 tl do 600 mm</t>
  </si>
  <si>
    <t>974031142</t>
  </si>
  <si>
    <t>Vysekání rýh ve zdivu cihelném hl do 70 mm š do 100 mm</t>
  </si>
  <si>
    <t>974049221R0</t>
  </si>
  <si>
    <t>D+M vnitřního zapravení zdiva po vysekaných kabelových drážkách a průrazech - uvedení do původ</t>
  </si>
  <si>
    <t>PŘÍPOJKA SEK</t>
  </si>
  <si>
    <t>11 PŘÍPOJKA SEK</t>
  </si>
  <si>
    <t>D.2.4-MA A Přípojka sítí elektronických komunikacíSEK-MAN NEZ</t>
  </si>
  <si>
    <t>Ostatní konstrukce a práce-bourání</t>
  </si>
  <si>
    <t>974049221.R0</t>
  </si>
  <si>
    <t>Montáže technologických zařízení pro dopravní stav</t>
  </si>
  <si>
    <t>Štítek kabelový pro označení kabelu včetně</t>
  </si>
  <si>
    <t>koncovka DIN na optické vedení HDPE 40/33</t>
  </si>
  <si>
    <t>0,03*0,6282</t>
  </si>
  <si>
    <t>spojka na optické vedení HDPE 40/33</t>
  </si>
  <si>
    <t>Mobilní plotová zábrana vyplněná dráty výšky do 2, 2 m pro zabezpečení výkopu zřízení</t>
  </si>
  <si>
    <t>Mobilní plotová zábrana vyplněná dráty výšky do 2, 2 m pro zabezpečení výkopu odstranění</t>
  </si>
  <si>
    <t>3,6*0,6282</t>
  </si>
  <si>
    <t>1,8750*0,6282</t>
  </si>
  <si>
    <t>3,3750*0,6282</t>
  </si>
  <si>
    <t>3,7500*0,6282</t>
  </si>
  <si>
    <t>Zakládání</t>
  </si>
  <si>
    <t>215901101.R0</t>
  </si>
  <si>
    <t>7,5*0,6282</t>
  </si>
  <si>
    <t>Elektromontáže</t>
  </si>
  <si>
    <t>34,5*0,6282</t>
  </si>
  <si>
    <t>220182022.R0</t>
  </si>
  <si>
    <t>trubka elektroinstalační ohebná HDPE - Svazek</t>
  </si>
  <si>
    <t>27,5*0,6282</t>
  </si>
  <si>
    <t>1,75*0,6282</t>
  </si>
  <si>
    <t>trubka elektroinstalační HDPE tuhá  D 40/33 mm</t>
  </si>
  <si>
    <t>D.2.4-MA B Přípojka sítí elektronických komunikacíSEK-MAN ZPŮ</t>
  </si>
  <si>
    <t>162702199R00</t>
  </si>
  <si>
    <t xml:space="preserve">Poplatek za skládku zeminy </t>
  </si>
  <si>
    <t>ostatní plocha:4860*0,15</t>
  </si>
  <si>
    <t>1181,2</t>
  </si>
  <si>
    <t>-243</t>
  </si>
  <si>
    <t>171201201R00</t>
  </si>
  <si>
    <t xml:space="preserve">Uložení sypaniny na skl.-modelace na výšku přes 2m </t>
  </si>
  <si>
    <t>vč poplatku</t>
  </si>
  <si>
    <t>Přípravné a přidružené práce</t>
  </si>
  <si>
    <t>113107415R00</t>
  </si>
  <si>
    <t xml:space="preserve">Odstranění podkladu nad 50 m2,kam.těžené tl.15 cm </t>
  </si>
  <si>
    <t>11,5*0,2*0,2</t>
  </si>
  <si>
    <t>113107423R00</t>
  </si>
  <si>
    <t xml:space="preserve">Odstranění podkladu nad 50 m2,kam.těžené tl.23 cm </t>
  </si>
  <si>
    <t>95*0,3*0,3</t>
  </si>
  <si>
    <t>113201111R00</t>
  </si>
  <si>
    <t>Vytrhání obrubníků chodníkových a parkových kamenných</t>
  </si>
  <si>
    <t>11,5</t>
  </si>
  <si>
    <t>113202111R00</t>
  </si>
  <si>
    <t xml:space="preserve">Vytrhání obrub obrubníků silničních </t>
  </si>
  <si>
    <t>Vsakovací rýha 0,30/1,0 dl. 21 m</t>
  </si>
  <si>
    <t>583412034R</t>
  </si>
  <si>
    <t>Kamenivo drcené frakce 8-16</t>
  </si>
  <si>
    <t>T</t>
  </si>
  <si>
    <t>6,3*1,8</t>
  </si>
  <si>
    <t>Odkopávky a prokopávky</t>
  </si>
  <si>
    <t>122302203R00</t>
  </si>
  <si>
    <t xml:space="preserve">Odkopávky pro silnice v hor. 4 do 10000 m3 </t>
  </si>
  <si>
    <t>122302209R00</t>
  </si>
  <si>
    <t xml:space="preserve">Příplatek za lepivost - odkop pro silnice v hor. 4 </t>
  </si>
  <si>
    <t>13</t>
  </si>
  <si>
    <t>Hloubené vykopávky</t>
  </si>
  <si>
    <t>132301110R00</t>
  </si>
  <si>
    <t xml:space="preserve">Hloubení rýh š.do 60 cm v hor.4 do 50 m3,STROJNĚ </t>
  </si>
  <si>
    <t>Vsakovací rýha 0,30/1,0 dl. 21 m:21*0,3*1,0</t>
  </si>
  <si>
    <t>základy pod schodiště:2*10*0,3*0,8</t>
  </si>
  <si>
    <t>132301119R00</t>
  </si>
  <si>
    <t xml:space="preserve">Přípl.za lepivost,hloubení rýh 60 cm,hor.4,STROJNĚ </t>
  </si>
  <si>
    <t>16</t>
  </si>
  <si>
    <t>Přemístění výkopku</t>
  </si>
  <si>
    <t xml:space="preserve">Sobos Žďárského Třebíč </t>
  </si>
  <si>
    <t>17</t>
  </si>
  <si>
    <t>Konstrukce ze zemin</t>
  </si>
  <si>
    <t>171101103R00</t>
  </si>
  <si>
    <t xml:space="preserve">Uložení sypaniny do násypů zhutněných na 100% PS </t>
  </si>
  <si>
    <t>243,9</t>
  </si>
  <si>
    <t>18</t>
  </si>
  <si>
    <t>Povrchové úpravy terénu</t>
  </si>
  <si>
    <t>167103101R00</t>
  </si>
  <si>
    <t xml:space="preserve">Nakládání výkopku zeminy schopné zúrodnění </t>
  </si>
  <si>
    <t>PRO ZASYP</t>
  </si>
  <si>
    <t>180402112R00</t>
  </si>
  <si>
    <t>Založení trávníku parkového výsevem svah do 1:2 vč dodávky zeminy</t>
  </si>
  <si>
    <t xml:space="preserve">Dlažební prvky  vyplněné živnou půdou tl. 6 cm                                              </t>
  </si>
  <si>
    <t>640+424,5+377+327</t>
  </si>
  <si>
    <t>181301112R00</t>
  </si>
  <si>
    <t xml:space="preserve">Rozprostření ornice, rovina, tl.10-15 cm,nad 500m2 </t>
  </si>
  <si>
    <t>182001112R00</t>
  </si>
  <si>
    <t xml:space="preserve">Plošná úprava terénu, nerovnosti do 10 cm svah 1:2 </t>
  </si>
  <si>
    <t>182101101R00</t>
  </si>
  <si>
    <t xml:space="preserve">Svahování v zářezech v hor. 1 - 4 </t>
  </si>
  <si>
    <t>228</t>
  </si>
  <si>
    <t>182201101R00</t>
  </si>
  <si>
    <t xml:space="preserve">Svahování násypů </t>
  </si>
  <si>
    <t>27</t>
  </si>
  <si>
    <t>185802113R00</t>
  </si>
  <si>
    <t xml:space="preserve">Hnojení umělým hnojivem v rovině </t>
  </si>
  <si>
    <t>185803211R00</t>
  </si>
  <si>
    <t xml:space="preserve">Uválcování trávníku </t>
  </si>
  <si>
    <t>11311</t>
  </si>
  <si>
    <t xml:space="preserve">dodavka ornice s dopravou </t>
  </si>
  <si>
    <t>2122*0,15*1,1</t>
  </si>
  <si>
    <t>255*0,15*1,1</t>
  </si>
  <si>
    <t>11312</t>
  </si>
  <si>
    <t>(pěstební substrát) dodávka</t>
  </si>
  <si>
    <t>162606112Rj1</t>
  </si>
  <si>
    <t xml:space="preserve">Vodorovné přemístění zemin pro ZASYPY  do 500 m </t>
  </si>
  <si>
    <t>Včetně:</t>
  </si>
  <si>
    <t>- shrnutí výkopku ve výkopišti a hrubé rozhrnutí v násypišti,</t>
  </si>
  <si>
    <t>- udržování sjízdnosti cest uvnitř násypiště i výkopiště, pokud vrcholky nerovností nejsou   vyšší než +- 0,5 m,</t>
  </si>
  <si>
    <t>- příplatky za jízdu v terénu uvnitř výkopiště i násypiště.</t>
  </si>
  <si>
    <t xml:space="preserve">v rámci stavby </t>
  </si>
  <si>
    <t>00572410R</t>
  </si>
  <si>
    <t>Směs travní parková II. mírná zátěž</t>
  </si>
  <si>
    <t>327*0,05</t>
  </si>
  <si>
    <t>25191158R</t>
  </si>
  <si>
    <t>Trávníkové hnojivo po 10 kg</t>
  </si>
  <si>
    <t>Kg</t>
  </si>
  <si>
    <t>212532111R00</t>
  </si>
  <si>
    <t xml:space="preserve">Lože trativodu z kameniva hrub.drceného,16-32 mm </t>
  </si>
  <si>
    <t>Včetně vyčištění dna rýh, urovnání lože a prohození výkopku.</t>
  </si>
  <si>
    <t>89*0,3*0,3</t>
  </si>
  <si>
    <t>273321116R00</t>
  </si>
  <si>
    <t xml:space="preserve">Železobeton zákl. desek z cem.portladských C 16/20 </t>
  </si>
  <si>
    <t>47,6*0,1</t>
  </si>
  <si>
    <t>46,7*6/1000*1,06</t>
  </si>
  <si>
    <t>274313611R00</t>
  </si>
  <si>
    <t xml:space="preserve">Beton základových pasů prostý C 16/20 </t>
  </si>
  <si>
    <t xml:space="preserve">Vrstva geotextilie 220g/m2 </t>
  </si>
  <si>
    <t>Vsakovací rýha 0,30/1,0 dl. 21 m:53</t>
  </si>
  <si>
    <t>drenáž:89*1,5</t>
  </si>
  <si>
    <t>212810010RAC</t>
  </si>
  <si>
    <t>Trativody z PVC drenážních flexibilních trubek lože štěrkopísek a obsyp kamenivo, trubky d 100 mm</t>
  </si>
  <si>
    <t xml:space="preserve">vč dodávky materiálů </t>
  </si>
  <si>
    <t>5</t>
  </si>
  <si>
    <t>Komunikace</t>
  </si>
  <si>
    <t>564701100U00</t>
  </si>
  <si>
    <t xml:space="preserve">Podklad komunikací z kam drcen 10cm </t>
  </si>
  <si>
    <t xml:space="preserve">Podklad drc. kameniva 8/16;16/32 tl. 10 cm                                                                    </t>
  </si>
  <si>
    <t>564701200U00</t>
  </si>
  <si>
    <t xml:space="preserve">Podklad komunikací z kam drcen 15cm </t>
  </si>
  <si>
    <t xml:space="preserve">pod schodiště </t>
  </si>
  <si>
    <t>f16/32</t>
  </si>
  <si>
    <t>3,8*2</t>
  </si>
  <si>
    <t>17*2</t>
  </si>
  <si>
    <t>3*2</t>
  </si>
  <si>
    <t>564811111R00</t>
  </si>
  <si>
    <t>Podklad  tloušťky 5 cm f2/5</t>
  </si>
  <si>
    <t xml:space="preserve">podkadní čistící vrstva fr. 2/5 tl. 5 cm                                                                              </t>
  </si>
  <si>
    <t>564811111RT2</t>
  </si>
  <si>
    <t>Podklad tloušťky 5 cm f 2/5</t>
  </si>
  <si>
    <t xml:space="preserve">podkadní čistící vrstva fr. 2/5 tl. 5 cm       směs štěrku a ornice                                                                        </t>
  </si>
  <si>
    <t>564851111RT2</t>
  </si>
  <si>
    <t>Podklad ze štěrkodrti po zhutnění tloušťky 15 cm štěrkodrť frakce 0-32 mm</t>
  </si>
  <si>
    <t xml:space="preserve">ŠD 0/32  tl.15 cm                                                                                                         </t>
  </si>
  <si>
    <t>564851111RT4</t>
  </si>
  <si>
    <t>Podklad ze štěrkodrti po zhutnění tloušťky 15 cm štěrkodrť frakce 0-63 mm</t>
  </si>
  <si>
    <t>ŠD 0/63  tl.15 cm</t>
  </si>
  <si>
    <t>564861111RT2</t>
  </si>
  <si>
    <t xml:space="preserve">Podklad ze štěrkodrti po zhutnění tloušťky 20 cm </t>
  </si>
  <si>
    <t xml:space="preserve">štěrková vrsva fr 0/32 - 0/45 tl. 20 cm                                                                             </t>
  </si>
  <si>
    <t>564861111RT4</t>
  </si>
  <si>
    <t xml:space="preserve">Podklad tloušťky 20 cm </t>
  </si>
  <si>
    <t>směs štěrku a ornice 60%/40% tl. 20 cm</t>
  </si>
  <si>
    <t>564871111R00</t>
  </si>
  <si>
    <t>Podklad ze štěrkodrti po zhutnění tloušťky 25 cm ŠD 0/63  tl.25 cm</t>
  </si>
  <si>
    <t xml:space="preserve">ŠD 0/63  tl.25 cm                                                                                                         </t>
  </si>
  <si>
    <t>568211111R00</t>
  </si>
  <si>
    <t xml:space="preserve">Položení geomříže skl.do 1:5, š. do 3 m </t>
  </si>
  <si>
    <t>377+324</t>
  </si>
  <si>
    <t>596215020R00</t>
  </si>
  <si>
    <t xml:space="preserve">Kladení zámkové dlažby tl. 6 cm do drtě tl. 3 cm </t>
  </si>
  <si>
    <t>Pokládka beton. dlažby 20/20/6 - chodník:642</t>
  </si>
  <si>
    <t>596215040R00</t>
  </si>
  <si>
    <t xml:space="preserve">Kladení zámkové dlažby tl. 8 cm do drtě tl. 4 cm </t>
  </si>
  <si>
    <t>Pokládka beton. dlažby 20/20/8 do podsypu tl. 4 cm - parkov. a vjezdy:424,5</t>
  </si>
  <si>
    <t>512451</t>
  </si>
  <si>
    <t xml:space="preserve">liniový žlab160/160 sv100 </t>
  </si>
  <si>
    <t>liniový žlab160/160 sv100</t>
  </si>
  <si>
    <t xml:space="preserve">pororošt zatížení C250 </t>
  </si>
  <si>
    <t>podbetonování C20/25</t>
  </si>
  <si>
    <t>podsyp 0,63</t>
  </si>
  <si>
    <t xml:space="preserve">2*ks vpustí </t>
  </si>
  <si>
    <t xml:space="preserve">dle D4252 </t>
  </si>
  <si>
    <t>56714411541</t>
  </si>
  <si>
    <t xml:space="preserve">Podkl MC 10  tl 30mm </t>
  </si>
  <si>
    <t>pod žlaby</t>
  </si>
  <si>
    <t>54*0,5</t>
  </si>
  <si>
    <t>4*0,3</t>
  </si>
  <si>
    <t>5912125R00</t>
  </si>
  <si>
    <t>Dlažební prvky  vyplněné živnou půdou tl. 6 vč dodávky materiálu</t>
  </si>
  <si>
    <t>zasakovací rošty ze 100% z ekologicky neutrálního recyklovaného plastu o rozměrech 80x40 cm, odstín - šedá - antracit, tlouštka příček vnitřní 15 mm, vnější 20 mm, statická únosnost 147 kN na vzorek 23x23 cm, výplň - betonové kostky 84/74/48 mm šedá a černá, nebo živná půda s travním porostem</t>
  </si>
  <si>
    <t>596211251R00</t>
  </si>
  <si>
    <t>Dlažební prvky vyplněné dlažbou  tl. 6 cm včetně materiálu</t>
  </si>
  <si>
    <t xml:space="preserve">zasakovací rošty ze 100% z ekologicky neutrálního recyklovaného plastu o rozměrech 80x40 cm, odstín - šedá - antracit, tlouštka příček vnitřní 15 mm, vnější 20 mm, statická únosnost 147 kN na vzorek 23x23 cm, výplň - betonové kostky 84/74/48 mm šedá a černá, nebo živná půda s travním porostem vyplněné dlažbou  tl. 6 cm                                                      </t>
  </si>
  <si>
    <t>592452620R</t>
  </si>
  <si>
    <t>Dlažba  přírodní 20x20x8</t>
  </si>
  <si>
    <t>424,5*1,06</t>
  </si>
  <si>
    <t>-7,65*1,06</t>
  </si>
  <si>
    <t>59245262R</t>
  </si>
  <si>
    <t>Dlažba  barevná 20x20x8</t>
  </si>
  <si>
    <t>. bílá 7,65 m2:7,65*1,06</t>
  </si>
  <si>
    <t>592452630R</t>
  </si>
  <si>
    <t>Dlažba  přírodní 20x20x6</t>
  </si>
  <si>
    <t>642*1,06</t>
  </si>
  <si>
    <t>-7,9*1,06</t>
  </si>
  <si>
    <t>59245267R</t>
  </si>
  <si>
    <t>Dlažba  červená pro nevidomé 20x10x6</t>
  </si>
  <si>
    <t>7,9*1,06</t>
  </si>
  <si>
    <t>69310212</t>
  </si>
  <si>
    <t>Geomříže</t>
  </si>
  <si>
    <t>71</t>
  </si>
  <si>
    <t>R07</t>
  </si>
  <si>
    <t>Drobné zednické výpomoce kanalizace</t>
  </si>
  <si>
    <t>89</t>
  </si>
  <si>
    <t>Ostatní konstrukce na trubním vedení</t>
  </si>
  <si>
    <t>895941311RT2</t>
  </si>
  <si>
    <t>Zřízení vpusti uliční z dílců typ - 50 včetně dodávky dílců pro uliční vpusti</t>
  </si>
  <si>
    <t>899203111RT3</t>
  </si>
  <si>
    <t>Osazení mříží litinových s rámem do 150kg včetně dodávky vtokové mříže 500 x 500 mm, D400</t>
  </si>
  <si>
    <t>91</t>
  </si>
  <si>
    <t>Doplňující práce na komunikaci</t>
  </si>
  <si>
    <t>460030081R00</t>
  </si>
  <si>
    <t xml:space="preserve">Řezání spáry v asfaltu nebo betonu </t>
  </si>
  <si>
    <t>5cm:95</t>
  </si>
  <si>
    <t>914001121R00</t>
  </si>
  <si>
    <t xml:space="preserve">Osaz.sloupku dopr.značky vč. bet.základu+Al patka </t>
  </si>
  <si>
    <t>915711111R00</t>
  </si>
  <si>
    <t xml:space="preserve">Vodorovné značení dělicích čar 12 cm střík.barvou </t>
  </si>
  <si>
    <t>915719001R00</t>
  </si>
  <si>
    <t xml:space="preserve">Vodorovné značení - znak O2 invalidé </t>
  </si>
  <si>
    <t>917862111R00</t>
  </si>
  <si>
    <t xml:space="preserve">Osazení stojat. obrub.bet. s opěrou,lože z C 12/15 </t>
  </si>
  <si>
    <t>schodiště</t>
  </si>
  <si>
    <t>918101111R00</t>
  </si>
  <si>
    <t xml:space="preserve">Lože pod obrubníky nebo obruby dlažeb z C 12/15 </t>
  </si>
  <si>
    <t>577*0,3*0,2</t>
  </si>
  <si>
    <t>439,5*0,2*0,2</t>
  </si>
  <si>
    <t>98*0,2*0,2</t>
  </si>
  <si>
    <t>919723212R00</t>
  </si>
  <si>
    <t>Dilatační spáry řez. podélné 9 mm, zalití za tepla asfaltová zálivka</t>
  </si>
  <si>
    <t>podlený nájezd</t>
  </si>
  <si>
    <t>vč materiálů dle PD</t>
  </si>
  <si>
    <t>40445050.AR</t>
  </si>
  <si>
    <t xml:space="preserve">Značka dopr inf IP 12 </t>
  </si>
  <si>
    <t>59</t>
  </si>
  <si>
    <t xml:space="preserve">Obrubník silniční R1 </t>
  </si>
  <si>
    <t>591</t>
  </si>
  <si>
    <t xml:space="preserve">Obrubník silniční R2 </t>
  </si>
  <si>
    <t>5912</t>
  </si>
  <si>
    <t xml:space="preserve">Obrubník silniční R 0,5 </t>
  </si>
  <si>
    <t>404459503R</t>
  </si>
  <si>
    <t>Sloupek Fe pr.60 pozinkovaný, l= 3000 mm</t>
  </si>
  <si>
    <t>59217337</t>
  </si>
  <si>
    <t>Obrubník zahradní  500/50/250 mm</t>
  </si>
  <si>
    <t>879*1,05</t>
  </si>
  <si>
    <t>59217472R</t>
  </si>
  <si>
    <t>Obrubník silniční 1000/150/250 šedý</t>
  </si>
  <si>
    <t>343*1,1</t>
  </si>
  <si>
    <t>59217476R</t>
  </si>
  <si>
    <t>Obrubník silniční nájezdový 1000/150/150 šedý</t>
  </si>
  <si>
    <t>226,6*1,1</t>
  </si>
  <si>
    <t>59217491R</t>
  </si>
  <si>
    <t>Obrubník silniční přechodový pravý ABO 2-15 PP</t>
  </si>
  <si>
    <t>59217492R</t>
  </si>
  <si>
    <t>Obrubník silniční přechodový levý ABO 2-15 PL</t>
  </si>
  <si>
    <t>93</t>
  </si>
  <si>
    <t>Dokončovací práce inženýrskách staveb</t>
  </si>
  <si>
    <t>935112111R00</t>
  </si>
  <si>
    <t xml:space="preserve">Osazení přík.žlabu do C8/10 tl.10cm z tvárnic 50cm </t>
  </si>
  <si>
    <t>59224A</t>
  </si>
  <si>
    <t xml:space="preserve">Žlab odvodňovací TBZ  33/50/ </t>
  </si>
  <si>
    <t>96</t>
  </si>
  <si>
    <t>Bourání konstrukcí</t>
  </si>
  <si>
    <t>5970</t>
  </si>
  <si>
    <t xml:space="preserve">Žlab odvodňovací TBZ 21/28/10 </t>
  </si>
  <si>
    <t>998225111R00</t>
  </si>
  <si>
    <t xml:space="preserve">Přesun hmot, pozemní komunikace, kryt živičný </t>
  </si>
  <si>
    <t xml:space="preserve">Zábradlí schodiště </t>
  </si>
  <si>
    <t xml:space="preserve">VČ MATERIÁLŮ  POZINKOVÁNÍ  </t>
  </si>
  <si>
    <t>13,5*2</t>
  </si>
  <si>
    <t>1,7*2</t>
  </si>
  <si>
    <t>D96</t>
  </si>
  <si>
    <t>Přesuny suti a vybouraných hmot</t>
  </si>
  <si>
    <t>979081111R00</t>
  </si>
  <si>
    <t xml:space="preserve">Odvoz suti a vybour. hmot na skládku do 1 km </t>
  </si>
  <si>
    <t>979081121R00</t>
  </si>
  <si>
    <t xml:space="preserve">Příplatek k odvozu za každý další 1 km </t>
  </si>
  <si>
    <t>979087212R00</t>
  </si>
  <si>
    <t xml:space="preserve">Nakládání suti na dopravní prostředky - komunikace </t>
  </si>
  <si>
    <t>979999999R00</t>
  </si>
  <si>
    <t xml:space="preserve">Poplatek za skládku 10 % příměsí </t>
  </si>
  <si>
    <t xml:space="preserve">Poplatek za uložení odpadu z  povrchů na skládce (skládkovné)			</t>
  </si>
  <si>
    <t>14</t>
  </si>
  <si>
    <t>KOMUNIKACE A ZPEVNĚNÉ PLOCHY - NEZPŮSOBÍLÉ</t>
  </si>
  <si>
    <t>14 KOMUNIKACE A ZPEVNĚNÉ PLOCHY - NEZPŮSOBÍLÉ</t>
  </si>
  <si>
    <t>01 KOMUNIKACE</t>
  </si>
  <si>
    <t xml:space="preserve">Zkouška těsnosti kanalizace DN 300 </t>
  </si>
  <si>
    <t>88</t>
  </si>
  <si>
    <t xml:space="preserve">POTRUBÍ PP SN12 DN200 + MTZ + tvarovky </t>
  </si>
  <si>
    <t xml:space="preserve">POTRUBÍ  PP SN12 DN150 + MTZ + tvarovky </t>
  </si>
  <si>
    <t xml:space="preserve">POTRUBÍ PP SN12 DN100 + MTZ + tvarovky </t>
  </si>
  <si>
    <t xml:space="preserve">Zřízení šachet BETONOVÝCH </t>
  </si>
  <si>
    <t>vyvrtání otvorů do šachetní skruže (vytvoření spádiště) včetně šachetního pouzdra</t>
  </si>
  <si>
    <t>1651615656</t>
  </si>
  <si>
    <t>plně automatická provozní jednotka pro využití dešťových vod - 1,25</t>
  </si>
  <si>
    <t>165165156156</t>
  </si>
  <si>
    <t>- nádrž na využití dešťových vod včerně vystropení - ponorná vodárna, elektrická i</t>
  </si>
  <si>
    <t>165156156156</t>
  </si>
  <si>
    <t xml:space="preserve">filtr + fitrl dešťových vod + MTZ </t>
  </si>
  <si>
    <t xml:space="preserve">DMTZ stáv. Přípojek dest. Kanal do DN200 </t>
  </si>
  <si>
    <t xml:space="preserve">napojení na stáv. Přípojku dest. Kanalizace </t>
  </si>
  <si>
    <t>15</t>
  </si>
  <si>
    <t>KANALIZACE DEŠŤOVÁ - VSAK - NEZPŮSOBILÉ</t>
  </si>
  <si>
    <t>15 KANALIZACE DEŠŤOVÁ - VSAK - NEZPŮSOBILÉ</t>
  </si>
  <si>
    <t>01 Přípojka kanalizace</t>
  </si>
  <si>
    <t>741136001</t>
  </si>
  <si>
    <t>Propojení kabel celoplastový spojkou venkovní smršťovací do 1 kV 4x10-16 mm2</t>
  </si>
  <si>
    <t>35436029</t>
  </si>
  <si>
    <t>spojka kabelová smršťovaná přímá do 1kV 91ahsc-35</t>
  </si>
  <si>
    <t>741320105</t>
  </si>
  <si>
    <t xml:space="preserve">Montáž jistič jednopólový nn do 25 A ve skříni </t>
  </si>
  <si>
    <t>KUS</t>
  </si>
  <si>
    <t>35822105</t>
  </si>
  <si>
    <t>jistič 1pólový-charakteristika B 2A</t>
  </si>
  <si>
    <t>35822122</t>
  </si>
  <si>
    <t>jistič 1pólový-charakteristika B 20A, 10 kA</t>
  </si>
  <si>
    <t>35822123</t>
  </si>
  <si>
    <t>jistič 1pólový-charakteristika C 20A, 10 kA</t>
  </si>
  <si>
    <t>741372833</t>
  </si>
  <si>
    <t>Demontáž svítidla průmyslového výbojkového venkovního na stožáru přes 3 m bez zachováním funk</t>
  </si>
  <si>
    <t>741820011</t>
  </si>
  <si>
    <t xml:space="preserve">Měření zemnící síť délky pásku do 100 m </t>
  </si>
  <si>
    <t>741820012</t>
  </si>
  <si>
    <t xml:space="preserve">Měření zemnící síť délky pásku do 200 m </t>
  </si>
  <si>
    <t>113107162</t>
  </si>
  <si>
    <t>Odstranění podkladu z kameniva drceného tl 200 mm strojně pl přes 50 do 200 m2</t>
  </si>
  <si>
    <t>119002121</t>
  </si>
  <si>
    <t>Přechodová lávka délky do 2 m včetně zábradlí pro zabezpečení výkopu zřízení</t>
  </si>
  <si>
    <t>119002122</t>
  </si>
  <si>
    <t>Přechodová lávka délky do 2 m včetně zábradlí pro zabezpečení výkopu odstranění</t>
  </si>
  <si>
    <t>95250800</t>
  </si>
  <si>
    <t>nájem za 8 až 28 dnů lávky přechodové 2000x900</t>
  </si>
  <si>
    <t>130001101</t>
  </si>
  <si>
    <t>162351103</t>
  </si>
  <si>
    <t>Vodorovné přemístění do 500 m výkopku/sypaniny z horniny třídy těžitelnosti I, skupiny 1 až 3</t>
  </si>
  <si>
    <t>162701109</t>
  </si>
  <si>
    <t>Příplatek k vodorovnému přemístění výkopku/sypaniny z horniny tř. 1 až 4 ZKD 1000 m p</t>
  </si>
  <si>
    <t>171201201</t>
  </si>
  <si>
    <t xml:space="preserve">Uložení sypaniny na skládky </t>
  </si>
  <si>
    <t>171201211</t>
  </si>
  <si>
    <t>Poplatek za uložení stavebního odpadu - zeminy a kameniva na skládce</t>
  </si>
  <si>
    <t>210100001</t>
  </si>
  <si>
    <t>Ukončení vodičů v rozváděči nebo na přístroji včetně zapojení průřezu žíly do 2,5 mm2</t>
  </si>
  <si>
    <t>210100003</t>
  </si>
  <si>
    <t>Ukončení vodičů v rozváděči nebo na přístroji včetně zapojení průřezu žíly do 16 mm2</t>
  </si>
  <si>
    <t>210202013</t>
  </si>
  <si>
    <t>Montáž svítidlo výbojkové průmyslové nebo venkovní na výložník</t>
  </si>
  <si>
    <t>348449220</t>
  </si>
  <si>
    <t>svítidlo venkovní LED, uchycení na dřík nebo</t>
  </si>
  <si>
    <t>34848110</t>
  </si>
  <si>
    <t>210204011</t>
  </si>
  <si>
    <t>Montáž stožárů osvětlení ocelových samostatně stojících délky do 12 m</t>
  </si>
  <si>
    <t>316740650</t>
  </si>
  <si>
    <t>stožár osvětlovací sadový Pz v 5,0m</t>
  </si>
  <si>
    <t>31674107</t>
  </si>
  <si>
    <t>stožár osvětlovací uliční Pz v 8 m</t>
  </si>
  <si>
    <t>210280003</t>
  </si>
  <si>
    <t>Zkoušky a prohlídky el rozvodů a zařízení celková prohlídka pro objem mtž prací do 1 000 000 Kč</t>
  </si>
  <si>
    <t>210280010</t>
  </si>
  <si>
    <t>Příplatek k celkové prohlídce za dalších i započatých 500 000 Kč přes 1 000 000 Kč</t>
  </si>
  <si>
    <t>210204011-D</t>
  </si>
  <si>
    <t>Demontáž stožárů osvětlení ocelových samostatně stojících délky do 12 m</t>
  </si>
  <si>
    <t>210204204-D</t>
  </si>
  <si>
    <t>Demontáž elektrovýzbroje stožárů osvětlení 4 okruhy</t>
  </si>
  <si>
    <t>748721110-D</t>
  </si>
  <si>
    <t>Demontáž výložníku osvětlení jednoramenný nástěnný do 35 kg</t>
  </si>
  <si>
    <t>748721210</t>
  </si>
  <si>
    <t>Montáž výložník osvětlení jednoramenný sloupový do 35 kg</t>
  </si>
  <si>
    <t>316770600</t>
  </si>
  <si>
    <t>výložník V1-1500, žárově zinkovaný zevnitř i vně</t>
  </si>
  <si>
    <t>748722210</t>
  </si>
  <si>
    <t>Montáž výložník osvětlení dvouramenný sloupový do 70 kg</t>
  </si>
  <si>
    <t>316771200</t>
  </si>
  <si>
    <t>výložník V2-1500 x 1500 / 90ř</t>
  </si>
  <si>
    <t>316771200.R0</t>
  </si>
  <si>
    <t>výložník V2-1500 x 1500 / 180ř</t>
  </si>
  <si>
    <t>210204204</t>
  </si>
  <si>
    <t xml:space="preserve">Montáž elektrovýzbroje stožárů osvětlení 4 okruhy </t>
  </si>
  <si>
    <t>10.074.573.M</t>
  </si>
  <si>
    <t>Stožárová elektro-výzbroj pro vodiče do prům. 35</t>
  </si>
  <si>
    <t>210220001</t>
  </si>
  <si>
    <t>Montáž uzemňovacího vedení vodičů FeZn pomocí svorek na povrchu páskou do 120 mm2</t>
  </si>
  <si>
    <t>354420620</t>
  </si>
  <si>
    <t>210220002</t>
  </si>
  <si>
    <t>Montáž uzemňovacích vedení vodičů FeZn pomocí svorek na povrchu drátem nebo lanem do 10 mm</t>
  </si>
  <si>
    <t>354410730</t>
  </si>
  <si>
    <t>354418950</t>
  </si>
  <si>
    <t>svorka připojovací k připojení kovových částí</t>
  </si>
  <si>
    <t>354419860</t>
  </si>
  <si>
    <t>354419960</t>
  </si>
  <si>
    <t>210812061</t>
  </si>
  <si>
    <t>Montáž kabel Cu plný kulatý do 1 kV 5x1,5 až 2,5 mm2 uložený volně nebo v liště (CYKY)</t>
  </si>
  <si>
    <t>210810054</t>
  </si>
  <si>
    <t>Montáž kabel Cu plný kulatý do 1 kV 4x16 mm2 uložený pevně (CYKY)</t>
  </si>
  <si>
    <t>341110800</t>
  </si>
  <si>
    <t>kabel silový s Cu jádrem 1 kV 4x16mm2</t>
  </si>
  <si>
    <t>226411270.R0</t>
  </si>
  <si>
    <t>Montáž a dodáka tepelně smrštitelné trubičky zž pro uzemnění</t>
  </si>
  <si>
    <t>460080033-D</t>
  </si>
  <si>
    <t>Demontáž a ekologická likvidace základových konstrukcí po demontovaném světelném místě - stožá</t>
  </si>
  <si>
    <t>181102302</t>
  </si>
  <si>
    <t xml:space="preserve">Úprava pláně v zářezech se zhutněním </t>
  </si>
  <si>
    <t>181951102</t>
  </si>
  <si>
    <t xml:space="preserve">Úprava pláně v hornině tř. 1 až 4 se zhutněním </t>
  </si>
  <si>
    <t>460050813</t>
  </si>
  <si>
    <t>Hloubení nezapažených jam pro stožáry strojně v hornině tř 3 s naložením na dopravní prostředek</t>
  </si>
  <si>
    <t>460300001</t>
  </si>
  <si>
    <t>Zásyp jam nebo rýh strojně včetně zhutnění v zástavbě</t>
  </si>
  <si>
    <t>460080033</t>
  </si>
  <si>
    <t xml:space="preserve">Základové konstrukce ze ŽB tř. C 16/20 </t>
  </si>
  <si>
    <t>286112520</t>
  </si>
  <si>
    <t>trubka s hrdlem 315X7,7X2M SN4KOEX,PVC</t>
  </si>
  <si>
    <t>286112440</t>
  </si>
  <si>
    <t>trubka s hrdlem 200X4,9X1M SN4KOEX,PVC</t>
  </si>
  <si>
    <t>460150064</t>
  </si>
  <si>
    <t>Hloubení kabelových zapažených i nezapažených rýh ručně š 40 cm, hl 80 cm, v hornině tř 4</t>
  </si>
  <si>
    <t>460560063</t>
  </si>
  <si>
    <t>Zásyp rýh ručně šířky 40 cm, hloubky 80 cm, z horniny třídy 3</t>
  </si>
  <si>
    <t>460520174</t>
  </si>
  <si>
    <t>Montáž trubek ochranných plastových ohebných do 110 mm uložených do rýhy</t>
  </si>
  <si>
    <t>34571355</t>
  </si>
  <si>
    <t>trubka elektroinstalační ohebná dvouplášťová</t>
  </si>
  <si>
    <t>460520173</t>
  </si>
  <si>
    <t>Montáž trubek ochranných plastových ohebných do 90 mm uložených do rýhy</t>
  </si>
  <si>
    <t>345713530</t>
  </si>
  <si>
    <t>460201604</t>
  </si>
  <si>
    <t>Hloubení kabelových nezapažených rýh jakýchkoli rozměrů strojně v hornině tř 4</t>
  </si>
  <si>
    <t>564251111</t>
  </si>
  <si>
    <t xml:space="preserve">Podklad nebo podsyp ze štěrkopísku ŠP tl 150 mm </t>
  </si>
  <si>
    <t>460650931</t>
  </si>
  <si>
    <t>Kladení dlažby po překopech dlaždice betonové 4hranné do lože z kameniva těženého</t>
  </si>
  <si>
    <t>59245030</t>
  </si>
  <si>
    <t>dlažba tvar čtverec betonová 200x200x80mm přírodní</t>
  </si>
  <si>
    <t>Komunikace pozemní</t>
  </si>
  <si>
    <t>564801112</t>
  </si>
  <si>
    <t xml:space="preserve">Podklad ze štěrkodrtě ŠD tl 40 mm </t>
  </si>
  <si>
    <t>564851111</t>
  </si>
  <si>
    <t xml:space="preserve">Podklad ze štěrkodrtě ŠD tl 150 mm </t>
  </si>
  <si>
    <t>Elektromontáže - rozvodný systém</t>
  </si>
  <si>
    <t>357118020</t>
  </si>
  <si>
    <t>skříň rozpojovací a jisticí plastová 9 x 160 A,</t>
  </si>
  <si>
    <t>783291001.R0</t>
  </si>
  <si>
    <t>Teleskopická hydraulická montážní plošina v zdvihu do 21 m</t>
  </si>
  <si>
    <t>DEN</t>
  </si>
  <si>
    <t>997</t>
  </si>
  <si>
    <t>Přesun sutě</t>
  </si>
  <si>
    <t>997221551</t>
  </si>
  <si>
    <t>Vodorovná doprava suti ze sypkých materiálů do 1 km</t>
  </si>
  <si>
    <t>997221559</t>
  </si>
  <si>
    <t>Příplatek ZKD 1 km u vodorovné dopravy suti ze sypkých materiálů</t>
  </si>
  <si>
    <t>997221845.R0</t>
  </si>
  <si>
    <t>Poplatek za uložení na skládce (skládkovné) odpadu asfaltového bez dehtu kód odpadu 170 302</t>
  </si>
  <si>
    <t>VEŘEJNÉ OSVĚTLENÍ - NEZPŮSOBILÉ</t>
  </si>
  <si>
    <t>16 VEŘEJNÉ OSVĚTLENÍ - NEZPŮSOBILÉ</t>
  </si>
  <si>
    <t>D.6 Veřejné osvětlení</t>
  </si>
  <si>
    <t>111212211</t>
  </si>
  <si>
    <t>Odstranění nevhodných dřevin o průměru kmene do 100 mm (s odklizením vytěžené dřevní hmoty na vzdá</t>
  </si>
  <si>
    <t>112151311</t>
  </si>
  <si>
    <t>Pokácení stromu postupné bez spouštění částí kmene  a koruny o průměru na řezné ploše pařezu přes 100</t>
  </si>
  <si>
    <t>112151312</t>
  </si>
  <si>
    <t>Pokácení stromu postupné bez spouštění částí kmene  a koruny o průměru na řezné ploše pařezu přes 200</t>
  </si>
  <si>
    <t>112151313</t>
  </si>
  <si>
    <t>Pokácení stromu postupné bez spouštění částí kmene  a koruny o průměru na řezné ploše pařezu přes 300</t>
  </si>
  <si>
    <t>112201111</t>
  </si>
  <si>
    <t>Odstranění pařezu v rovině nebo ve svahu do 1:5 (odklizení získaného dřeva na vzdálenost do 20 m,</t>
  </si>
  <si>
    <t>112201112</t>
  </si>
  <si>
    <t>112201113</t>
  </si>
  <si>
    <t>998231311</t>
  </si>
  <si>
    <t>Přesun hmot pro sadovnické a krajinářské úpravy strojně dopravní vzdálenost do 5000 m.</t>
  </si>
  <si>
    <t>183101221</t>
  </si>
  <si>
    <t>Hloubení jamek pro vysazování rostlin v zemině tř.  1 až 4 s výměnou půdy na 50% (s případným naložen</t>
  </si>
  <si>
    <t>184102114</t>
  </si>
  <si>
    <t>Výsadba dřeviny s balem do předem vyhloubené jamky  se zalitím v rovině nebo na svahu do 1:5, při prů</t>
  </si>
  <si>
    <t>184215133</t>
  </si>
  <si>
    <t>Ukotvení dřeviny třemi kůly (včetně ochrany proti poškození kmene v místě vzepření) délky přes 2 do</t>
  </si>
  <si>
    <t>184215412</t>
  </si>
  <si>
    <t>Zhotovení závlahové mísy u solitérních dřevin v rovině nebo na svahu do 1:5, o průměru mísy přes 0</t>
  </si>
  <si>
    <t>184501131</t>
  </si>
  <si>
    <t>Zhotovení obalu kmene a spodních částí větví stromu z juty ve dvou vrstvách v rovině nebo na sv</t>
  </si>
  <si>
    <t>183101213</t>
  </si>
  <si>
    <t>184102211</t>
  </si>
  <si>
    <t>Výsadba keře bez balu do předem vyhloubené jamky se zalitím v rovině nebo na svahu do 1:5, výšky do</t>
  </si>
  <si>
    <t>184911421</t>
  </si>
  <si>
    <t>Mulčování vysazených rostlin mulčovací kůrou, tl. do 100 v rovině nebo na svahu do 1:5</t>
  </si>
  <si>
    <t>10391100</t>
  </si>
  <si>
    <t>Kůra mulčovací VL</t>
  </si>
  <si>
    <t>25191155</t>
  </si>
  <si>
    <t>Hnojivo průmyslové</t>
  </si>
  <si>
    <t>60591255</t>
  </si>
  <si>
    <t>Kůl vyvazovací dřevěný impregnovaný D 8cm dl 2,5m</t>
  </si>
  <si>
    <t>10321100</t>
  </si>
  <si>
    <t>Zahradní substrát pro výsadbu</t>
  </si>
  <si>
    <t>103151</t>
  </si>
  <si>
    <t>Stromy Aesculus hippocastanum, Vk, ok 14-16, bal</t>
  </si>
  <si>
    <t>soubor</t>
  </si>
  <si>
    <t>1031511</t>
  </si>
  <si>
    <t>Stromy Pinus strobus, v 200-250, bal</t>
  </si>
  <si>
    <t>1031512</t>
  </si>
  <si>
    <t>Stromy Prunus serrulata 'KANZAN', Vk, ok 14-16, bal</t>
  </si>
  <si>
    <t>1031513</t>
  </si>
  <si>
    <t>Stromy Tilia cordata 'GREENSPIRE', Vk, ok 14-16, bal</t>
  </si>
  <si>
    <t>1031514</t>
  </si>
  <si>
    <t>Stromy Fraxinus excelsior 'Altena', Vk, ok 14-16, bal</t>
  </si>
  <si>
    <t>103152</t>
  </si>
  <si>
    <t>Keře Forsythia intermedia, v 30 - 40</t>
  </si>
  <si>
    <t>1031521</t>
  </si>
  <si>
    <t>Keře Philadelphus coronarius 'VIRGINAL', v 30 - 40</t>
  </si>
  <si>
    <t>1031522</t>
  </si>
  <si>
    <t>Keře Potentilla fruticosa 'GOLDTEPPICH', v 20 - 30</t>
  </si>
  <si>
    <t>1031523</t>
  </si>
  <si>
    <t>Keře Buxus sempervirens, v 80 - 100</t>
  </si>
  <si>
    <t>1031524</t>
  </si>
  <si>
    <t>Keře Spiraea x vanhouttei, v 30 - 40</t>
  </si>
  <si>
    <t>2222</t>
  </si>
  <si>
    <t xml:space="preserve">modelace úpravené planě kolems stromů </t>
  </si>
  <si>
    <t>10 m 2 / na jeden strom  zpoštění svahu kolem stromů</t>
  </si>
  <si>
    <t>1031525</t>
  </si>
  <si>
    <t>Keře Syringa vulgaris, v 30 - 40</t>
  </si>
  <si>
    <t>1031526</t>
  </si>
  <si>
    <t>Keře Viburnum opulus 'Roseum', v 30 - 40</t>
  </si>
  <si>
    <t>1031527</t>
  </si>
  <si>
    <t>Keře Weigela florida 'VICTORIA', v 30 - 40</t>
  </si>
  <si>
    <t>184802111</t>
  </si>
  <si>
    <t>Chemické odplevelení půdy před založením kultury, trávníku nebo zpevněných ploch o výměře jednotlivě</t>
  </si>
  <si>
    <t>183403131</t>
  </si>
  <si>
    <t>Obdělání půdy rytím půdy hl. do 200 mm v zemině tř. 1 až 2 v rovině nebo na svahu do 1:5</t>
  </si>
  <si>
    <t>185802113</t>
  </si>
  <si>
    <t>Hnojení půdy nebo trávníku v rovině nebo na svahu do 1:5 umělým hnojivem  na široko</t>
  </si>
  <si>
    <t>183403153</t>
  </si>
  <si>
    <t>Obdělání půdy hrabáním v rovině nebo na svahu do 1:5</t>
  </si>
  <si>
    <t>181411131</t>
  </si>
  <si>
    <t>Založení parkového trávníku na půdě předem připravené, plochy nad1000 m2 výsevem včetně utaže</t>
  </si>
  <si>
    <t>185803111</t>
  </si>
  <si>
    <t>Ošetření trávníku jednorázové v rovině nebo na svahu do 1:5 (pokosení, shrabání, naložení shrabu</t>
  </si>
  <si>
    <t>184802211</t>
  </si>
  <si>
    <t>183403212</t>
  </si>
  <si>
    <t>Obdělání půdy rytím půdy hl. do 200 mm v zemině tř. 1 až 2 v rovině nebo na svahu do 1:2</t>
  </si>
  <si>
    <t>185802123</t>
  </si>
  <si>
    <t>Hnojení půdy nebo trávníku v rovině nebo na svahu do 1:2 umělým hnojivem  na široko</t>
  </si>
  <si>
    <t>183403253</t>
  </si>
  <si>
    <t>Obdělání půdy hrabáním v rovině nebo na svahu do 1:2</t>
  </si>
  <si>
    <t>181411132</t>
  </si>
  <si>
    <t>Založení parkového trávníku na půdě předem připravené, plochy do 1000 m2 výsevem včetně utaže</t>
  </si>
  <si>
    <t>185803112</t>
  </si>
  <si>
    <t>25234001</t>
  </si>
  <si>
    <t>Herbicid pro odplevelení půdy</t>
  </si>
  <si>
    <t>l</t>
  </si>
  <si>
    <t>00572420</t>
  </si>
  <si>
    <t>Osivo směs travní parková - okrasná - pro pobytové</t>
  </si>
  <si>
    <t>185851121</t>
  </si>
  <si>
    <t xml:space="preserve">Dovoz vody pro zálivku na vzdálenost do 1000 m </t>
  </si>
  <si>
    <t>včetně trávníku na zasakovacích roštech (parkoviště)</t>
  </si>
  <si>
    <t>185804311</t>
  </si>
  <si>
    <t>Zalití rostlin vodou plochy záhonů jednotlivě do 20 m2</t>
  </si>
  <si>
    <t>184802613</t>
  </si>
  <si>
    <t>Chemické odplevelení po založení kultury v rovině nebo na svahu do 1:5 postřikem hnízdově</t>
  </si>
  <si>
    <t>25148451241r</t>
  </si>
  <si>
    <t>Zpevnění svahu rohoží M+D</t>
  </si>
  <si>
    <t>síť o plošné hmotnosti 400 g/m2 je vyrobena ze 100% čistých kokosových vláken. Velikost ok je cca 35 mm x 35 mm.</t>
  </si>
  <si>
    <t>Ocelová dvojitá U-skoba pro fixaci kokosových sítí a rohoží. Průměr 3,0 mm, délka 150 mm.</t>
  </si>
  <si>
    <t>415</t>
  </si>
  <si>
    <t>SADOVÉ ÚPRAVY - NEZPŮSOBILÉ</t>
  </si>
  <si>
    <t>18 SADOVÉ ÚPRAVY - NEZPŮSOBILÉ</t>
  </si>
  <si>
    <t>01 sadové úpravy</t>
  </si>
  <si>
    <t>kuchyň KUCHYŇ K1 (1.NP, 2.NP, 3.NP, 4.NP, 5.NP, 6.NP)</t>
  </si>
  <si>
    <t>KUCHYŇ K1 (1.NP, 2.NP, 3.NP, 4.NP, 5.NP, 6.NP)</t>
  </si>
  <si>
    <t>4000/600/2050mm</t>
  </si>
  <si>
    <t xml:space="preserve">Materiál: </t>
  </si>
  <si>
    <t xml:space="preserve">• Korpusy , dvířka- laminované dřevotřískové desky tl. 18mm(MF PB) </t>
  </si>
  <si>
    <t xml:space="preserve">              laminované impregnovaným dekorativním papírem dle normy EN 316; EN 622-5</t>
  </si>
  <si>
    <t xml:space="preserve">              Emisní třída E1 (EN 120)</t>
  </si>
  <si>
    <t xml:space="preserve">• Pracovní deska - postformingová pracovní deska tl.38mm, která je opatřena vysokotlakým   </t>
  </si>
  <si>
    <t xml:space="preserve">              laminátem HPL dle normy EN 312, EN 438-4). Emisní třída E1 (EN 120)</t>
  </si>
  <si>
    <t>• Zásuvky – systém dvojitých boků Arci Tech antracit, plnovýsuv</t>
  </si>
  <si>
    <t>• madla - nerez</t>
  </si>
  <si>
    <t>• Kování - závěsy montáž nasunutím, úhel otevření 95°, pro dvířka naložená, otevíravá                                                                                                                                                                                                                                                            Spotřebiče:</t>
  </si>
  <si>
    <t xml:space="preserve">• Nerezový jednodřez s odkapávačem -1ks </t>
  </si>
  <si>
    <t xml:space="preserve"> chromniklová ocel (nerez)</t>
  </si>
  <si>
    <t xml:space="preserve"> rozměr dřezu: 860 x 510 mm</t>
  </si>
  <si>
    <t xml:space="preserve"> rozměr dřezové nádoby: 450 x 400 mm</t>
  </si>
  <si>
    <t xml:space="preserve"> hloubka dřezu: 200 mm</t>
  </si>
  <si>
    <t xml:space="preserve"> sítkový ventil 3 1/2“ s přepadem , sifon pro úsporu místa 6/4" s odbočkou na myčku</t>
  </si>
  <si>
    <t xml:space="preserve">             </t>
  </si>
  <si>
    <t xml:space="preserve">• Sklokeramická varná deska  - 1ks (dva standardní tepelné zdroje, trojokruhovou varnou zónu a oválnou, víceúčelovou zónu. </t>
  </si>
  <si>
    <t xml:space="preserve">               Max. příkon (W) 7100 </t>
  </si>
  <si>
    <t xml:space="preserve">               Typ ohřevu desky Sklokeramická sálavá </t>
  </si>
  <si>
    <t xml:space="preserve">               Frekvence (Hz) 50/60 </t>
  </si>
  <si>
    <t xml:space="preserve">               Napájecí napětí (V) 220-240 </t>
  </si>
  <si>
    <t>• Vestavná elektrická  trouba   - 1ks</t>
  </si>
  <si>
    <t>Spodní ohřev, Ventilátor + acc, Gril, Gril (40) + spodní ohřev, Gril + ventilátor, Kruhový ohřev (40) + ventilátor (30°C fix) , Ring (50) + fan + acc, Kruhové těleso (70) + spodní ohřev + ventilátor, Kruhové těleso + spodní ohřev + ventilátor, Kruhové těleso + ventilátor, Kruhové těleso + ventilátor + acc, energetická třída A</t>
  </si>
  <si>
    <t>• Podskříňková digestoř - 1ks, šíře 60 cm,nerez, max. výkon 160 m?/h (15 Pa), hlučnost Lw 50 – 61 dB(A), 3 rychlosti, mechanické tlačítkové ovládání, kovové sendvičové tukové filtry, které lze mýt v myčce, možnost práce v odtahovém i recirkulačním režimu, výstupní průměr 120 mm, osvětlení 1 × 4 W LED žárovka E14, Výbava: zdarma zpětná klapka</t>
  </si>
  <si>
    <t>kuchyň KUCHYŇ K2 (2.NP,  4.NP)</t>
  </si>
  <si>
    <t>"KUCHYŇ K2 (2.NP,  4.NP)</t>
  </si>
  <si>
    <t>• Kování - závěsy montáž nasunutím, úhel otevření 95°, pro dvířka naložená, otevíravá                                                                                                                                                                                                                                       Spotřebiče:</t>
  </si>
  <si>
    <t>chromniklová ocel (nerez)</t>
  </si>
  <si>
    <t xml:space="preserve"> sítkový ventil 3 1/2“ s přepadem , sifon pro úsporu místa 6/4"" s odbočkou na myčku           </t>
  </si>
  <si>
    <t>• Podskříňková digestoř - 1ks, šíře 60 cm,nerez, max. výkon 160 m?/h (15 Pa), hlučnost Lw 50 – 61 dB(A), 3 rychlosti, mechanické tlačítkové ovládání, kovové sendvičové tukové filtry, které lze mýt v myčce, možnost práce v odtahovém i recirkulačním režimu, výstupní průměr 120 mm, osvětlení 1 × 4 W LED žárovka E14, Výbava: zdarma zpětná klapka"</t>
  </si>
  <si>
    <t>Kuchyň KUCHYŇ K3 (2.NP, 3.NP, 4.NP, 5.NP)</t>
  </si>
  <si>
    <t>KUCHYŇ K3 (2.NP, 3.NP, 4.NP, 5.NP)</t>
  </si>
  <si>
    <t>4200/600/2050mm</t>
  </si>
  <si>
    <t>• Kování - závěsy montáž nasunutím, úhel otevření 95°, pro dvířka naložená, otevíravá                                                                                                                                                                                                                                         Spotřebiče:</t>
  </si>
  <si>
    <t xml:space="preserve"> sítkový ventil 3 1/2“ s přepadem , sifon pro úsporu místa 6/4" s odbočkou na myčku           </t>
  </si>
  <si>
    <t>Kuchyň KUCHYŇ K4 (2.NP, 3.NP, 4.NP, 5.NP)</t>
  </si>
  <si>
    <t>KUCHYŇ K4 (2.NP, 3.NP, 4.NP, 5.NP)</t>
  </si>
  <si>
    <t>3000/600/2050mm</t>
  </si>
  <si>
    <t>• Kování - závěsy montáž nasunutím, úhel otevření 95°, pro dvířka naložená, otevíravá                                                                                                                                                                                                                                           Spotřebiče:</t>
  </si>
  <si>
    <t>kuchyň KUCHYŇ K5 (2.NP, 3.NP, 4.NP, 5.NP, 6.NP</t>
  </si>
  <si>
    <t>"KUCHYŇ K5 (2.NP, 3.NP, 4.NP, 5.NP, 6.NP)</t>
  </si>
  <si>
    <t>2850/600/2050mm</t>
  </si>
  <si>
    <t>• Kování - závěsy montáž nasunutím, úhel otevření 95°, pro dvířka naložená, otevíravá                                                                                                                                                                                                                                     Spotřebiče:</t>
  </si>
  <si>
    <t xml:space="preserve"> sítkový ventil 3 1/2“ s přepadem , sifon pro úsporu místa 6/4"" s odbočkou na myčku</t>
  </si>
  <si>
    <t>Kuchyň KUCHYŇ K6 (6.NP)</t>
  </si>
  <si>
    <t>KUCHYŇ K6 (6.NP)</t>
  </si>
  <si>
    <t>2900/600/2050mm</t>
  </si>
  <si>
    <t>• Kování - závěsy montáž nasunutím, úhel otevření 95°, pro dvířka naložená, otevíravá                                                                                                                                                                                                                                    Spotřebiče:</t>
  </si>
  <si>
    <t>07</t>
  </si>
  <si>
    <t>Kuchyň KUCHYŇ K7 (6.NP)</t>
  </si>
  <si>
    <t>KUCHYŇ K7 (6.NP)</t>
  </si>
  <si>
    <t>3200/600/2050mm</t>
  </si>
  <si>
    <t>• Kování - závěsy montáž nasunutím, úhel otevření 95°, pro dvířka naložená, otevíravá                                                                                                                                                                                                                                      Spotřebiče:</t>
  </si>
  <si>
    <t>kuchyň KUCHYŇ K2a (2.NP,  4.NP)</t>
  </si>
  <si>
    <t>0,55*100,55*0,6282</t>
  </si>
  <si>
    <t>23*2*0,6282</t>
  </si>
  <si>
    <t>100,55*2*0,6282</t>
  </si>
  <si>
    <t>0,0116*0,6282</t>
  </si>
  <si>
    <t>20</t>
  </si>
  <si>
    <t>INTERIER</t>
  </si>
  <si>
    <t>20 INTERIER</t>
  </si>
  <si>
    <t>101 Interier - ZPŮSOBILÉ</t>
  </si>
  <si>
    <t>0,55*100,55*0,3718</t>
  </si>
  <si>
    <t>23*2*0,3718</t>
  </si>
  <si>
    <t>100,55*2*0,3718</t>
  </si>
  <si>
    <t>0,0116*0,3718</t>
  </si>
  <si>
    <t>102 INTERIER - NEZPŮSOBILÉ</t>
  </si>
  <si>
    <t>M99</t>
  </si>
  <si>
    <t>Ostatní práce "M"</t>
  </si>
  <si>
    <t>VYTAH - ZPŮSOBILÉ M+D</t>
  </si>
  <si>
    <t>KOMPL</t>
  </si>
  <si>
    <t>Technická data nabízeného výtahu:</t>
  </si>
  <si>
    <t xml:space="preserve">Druh:		                			trakční osobní invalidní </t>
  </si>
  <si>
    <t>Typ výtahu: 	                         	 630/0,63</t>
  </si>
  <si>
    <t>Nosnost:					630 kg/8 osob</t>
  </si>
  <si>
    <t>Pracovní zdvih:				15,25 m</t>
  </si>
  <si>
    <t xml:space="preserve">Jmenovitá rychlost:	                         	0,63 m/s </t>
  </si>
  <si>
    <t xml:space="preserve">Počet stanic/nákladišť:			6/6 neprůchozí  	 </t>
  </si>
  <si>
    <t>Rozměr šachty:	šířka		1 620 mm		Rozměr kabiny:	šířka          1 100 mm</t>
  </si>
  <si>
    <t>(vnitřní rozměr)	hloubka	1 820 mm					hloubka     1 400 mm</t>
  </si>
  <si>
    <t xml:space="preserve">			hlava		3 800 mm					výška         2 100 mm</t>
  </si>
  <si>
    <t xml:space="preserve">prohlubeň	1 500 mm </t>
  </si>
  <si>
    <t xml:space="preserve">Řízení výtahu: mikroprocesorové sběrné směrem dolů, při výpadku el. energie nebo na signál EPS výtah dojede </t>
  </si>
  <si>
    <t>do nejbližší stanice otevře dveře a končí provoz</t>
  </si>
  <si>
    <t xml:space="preserve">Umístění stroje: v horní části výtahové šachty </t>
  </si>
  <si>
    <t>Umístění rozvaděče: v horní stanici u výtahové šachty - umístění bude upřesněno</t>
  </si>
  <si>
    <t xml:space="preserve">Systém pohonu: bezpřevodový stroj I s plynulou regulací rozjezdu a dojezdu výtahu </t>
  </si>
  <si>
    <t>- frekvenční řízení, lanování 2:1, motor 3,5kW</t>
  </si>
  <si>
    <t xml:space="preserve">Provedení šachty: betonová </t>
  </si>
  <si>
    <t xml:space="preserve">Nosné prostředky: ocelová lana dle EN ČSN 12385-5 </t>
  </si>
  <si>
    <t>Kotvení konzol: na šroubovice + chemická malta do zdiva</t>
  </si>
  <si>
    <t xml:space="preserve">Elektroinstalace kabelová </t>
  </si>
  <si>
    <t>Revizní jízda výtahu</t>
  </si>
  <si>
    <t>Protiváha beton + ocel v rámu</t>
  </si>
  <si>
    <t>Kabina osazena obousměrnými zachycovači</t>
  </si>
  <si>
    <t>Osvětlení výtahové šachty + hlavní vypínač + žebřík do prohlubně + zásuvka 240V AC + tlačítko STOP v prohlubni součást dodávky výtahu</t>
  </si>
  <si>
    <t>Vybavení výtahu i kabiny bude odpovídat vyhlášce 398/2009 Sb. o přepravě osob s omezenou schopností pohybu a orientace.</t>
  </si>
  <si>
    <t xml:space="preserve">Vybavení kabiny: </t>
  </si>
  <si>
    <t>"	kostra kabiny výtahu kovová neprůchozí</t>
  </si>
  <si>
    <t xml:space="preserve">"	stěny kabiny ocelové lamely ve vrchním komaxitovém nástřiku </t>
  </si>
  <si>
    <t>"	okopové NEREZ plechy</t>
  </si>
  <si>
    <t>"	osvětlení bodové LED stropní</t>
  </si>
  <si>
    <t xml:space="preserve">"	na boční stěně NEREZ kazeta s ovládacími tlačítky ANTIVANDAL + Braillovým písmem + Reliéfním písmem, digitálními signalizacemi polohy a směru jízdy a nouzovým osvětlením, </t>
  </si>
  <si>
    <t xml:space="preserve">"	na zadní stěně trubkové NEREZ madlo </t>
  </si>
  <si>
    <t xml:space="preserve">"	v horní části zadní stěny zrcadlo čiré </t>
  </si>
  <si>
    <t xml:space="preserve">"	podlaha protiskluzová krytina </t>
  </si>
  <si>
    <t>"	při dojezdu do stanice GONG</t>
  </si>
  <si>
    <t>"	hlásič pater</t>
  </si>
  <si>
    <t>"	indukční smyčka</t>
  </si>
  <si>
    <t>"	v dosahu tlačítek sklopné sedátko</t>
  </si>
  <si>
    <t>"	komunikační zařízení - objednatel zajistí na vlastní náklady přívod tel. linky do prostoru rozvaděče výtahu nebo dodáme GSM bránu a objednatel zajistí na vlastní náklady SIM kartu</t>
  </si>
  <si>
    <t>"	zařízení proti přetížení kabiny včetně ukazatele přetížení</t>
  </si>
  <si>
    <t>"	akustické oznámení příjezdu kabiny do stanice</t>
  </si>
  <si>
    <t>Kabinové dveře: 1 ks  automatické teleskopické dvoudílné světlý rozměr 900/2000 mm, křídla ve vrchním komaxitovém nástřiku, standardní Al prahy, celoplošná světelná závora.</t>
  </si>
  <si>
    <t>Šachetní dveře: 6 ks  automatické teleskopické dvoudílné světlý rozměr 900/2000 mm s požární odolností EW 30, křídla i zárubně ve vrchním komaxitovém nástřiku, standardní Al prahy, v zárubních  přivolávače + směrové a polohové signalizace v NEREZ rámečku.</t>
  </si>
  <si>
    <t>21</t>
  </si>
  <si>
    <t>VYTAH</t>
  </si>
  <si>
    <t>21 VYTAH</t>
  </si>
  <si>
    <t>01 VÝTAH - ZPŮSOBILÉ</t>
  </si>
  <si>
    <t>VYTAH - NEZPŮSOBILÉ M+D</t>
  </si>
  <si>
    <t>02 VÝTAH - NEZPŮSOBILÉ</t>
  </si>
  <si>
    <t>R1</t>
  </si>
  <si>
    <t xml:space="preserve">Soubor zimních opatření </t>
  </si>
  <si>
    <t xml:space="preserve">Náklady spojené s prováděním prací v zimním období (přísady do malt a betonů, ochrana proti zamrznutí malt a betonů-dosažení zmrazovacích pevností, zakrývání konstrukcí, zazimování stavby, temperování staveb, odklízení sněhu, atd...:	</t>
  </si>
  <si>
    <t>0,5</t>
  </si>
  <si>
    <t>R10</t>
  </si>
  <si>
    <t xml:space="preserve">Realizační dokumentace zhotovitele a dílenská doku </t>
  </si>
  <si>
    <t xml:space="preserve">Realizační a dílenskou dokumentaci musí zhotovitel zajistit za tímto účelem:				</t>
  </si>
  <si>
    <t xml:space="preserve">upřesnění prováděcí dokumentace na základě konkrétních typu materiálů, technologických postupů, strojů a zařízení, vytýčení stávajících inženýrských sítí, provedených průzkumů (např. kopaných sond)				</t>
  </si>
  <si>
    <t xml:space="preserve">potřeba podrobnějšího zpracování projektové dokumentace do větších podrobností, případně kde bude potřebné přizpůsobení dokumentace pro speciální technologické postupy (např. dílenské výkresy, detaily, výkresy výztuže a podrobné statické výpočty prefabrikátů, výkresy tesařských konstrukcí, podložené statickými výpočty, výkresy profesních částí, podrobné technologické postupy vybraných činností).				</t>
  </si>
  <si>
    <t xml:space="preserve">koordinace realizační dokumentace s dokumentací souvisejících investic.				</t>
  </si>
  <si>
    <t xml:space="preserve">Detaily, dílenská dokumentace, výkresy výztuže, podrobné statické  výpočty veškerých nosných konstrukcí , výkresy profesních částí, za dodržení projektové dokumentace pro DSP a vysoutěženého výkazu výměr . Koordinace s projekty souvisejícich investic . 				</t>
  </si>
  <si>
    <t>R11</t>
  </si>
  <si>
    <t xml:space="preserve">Dočasná dopravní opatření </t>
  </si>
  <si>
    <t xml:space="preserve">Položka zahrnuje náklady na projektovou přípravu, projednání, pronájem a instalaci dopravního značení včetně údržby během výstavby. Zhotovitel vypracuje Projektová příprava, projednání, pronájem a instalace. Zhotovitel vypracuje a projedná na příslušném dopravním inspektorátu projekt dopravního značení. Dále zajistí projednání zvláštního užívání komunikace, ostatních veřejných ploch a případné uzavírky komunikací a objízdných tras. Pronájem a instalace dopravního značení a světelné signalizace, jejich rozmístění a přemísťování a jejich údržba v průběhu výstavby včetně následného odstranění po ukončení stavebních prací. Fakturováno bude postupně po provedení jednotlivých dílčích částí stavby.				</t>
  </si>
  <si>
    <t xml:space="preserve">Součástí této položky jsou i náklady na další činnosti a požadavky stavby				</t>
  </si>
  <si>
    <t>R12</t>
  </si>
  <si>
    <t xml:space="preserve">Vybudování zařízení staveniště </t>
  </si>
  <si>
    <t xml:space="preserve">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včetně oplocení .			</t>
  </si>
  <si>
    <t>R13</t>
  </si>
  <si>
    <t xml:space="preserve">Provoz zařízení staveniště </t>
  </si>
  <si>
    <t xml:space="preserve">Náklady na vybavení objektů zařízení staveniště, ostraha staveniště,  odovodnění staveniště, náklady na energie spotřebované dodavatelem v rámci provozu zařízení staveniště, náklady na potřebný úklid v prostorách zařízení staveniště, náklady na nutnou údržbu a opravy na objektech zařízení staveniště a na přípojkách energií, osvětlení staveniště.				</t>
  </si>
  <si>
    <t>R14</t>
  </si>
  <si>
    <t xml:space="preserve">Odstranění zařízení staveniště </t>
  </si>
  <si>
    <t xml:space="preserve">Odstranění objektů zařízení staveniště včetně přípojek energií a jejich odvoz. Položka zahrnuje i náklady na úpravu povrchů po odstranění zařízení staveniště a úklid ploch, na kterých bylo zařízení staveniště provozováno. Uvedení území do původního stavu .				</t>
  </si>
  <si>
    <t>R15</t>
  </si>
  <si>
    <t xml:space="preserve">Koordinační a kompletační činnost, ztížené provozn </t>
  </si>
  <si>
    <t>Koordinační a kompletační činnost celé stavby. Náklady na ztížené podmínky provádění tam, kde jsou stavební práce zcela nebo zčásti omezovány provozem okolí stavby . Jde zejména o zvýšené náklady v důsledku nezbytného respektování stávající dopravy, práce ovlivňující vyhlášky města , KHS, atd.   ovlivňující stavební práce apod. Režijní náklady stavby vyplývající z plnění podmínek uvedených ve smlouvě o dílo.</t>
  </si>
  <si>
    <t xml:space="preserve">				</t>
  </si>
  <si>
    <t xml:space="preserve">Náklady spojené se zábory veřejných prostranství, vč. komunikací (poplatky za zřízení záboru a nájemné za užívání veřejných ploch):	</t>
  </si>
  <si>
    <t>R2</t>
  </si>
  <si>
    <t xml:space="preserve">Bezpečnostní opatření při výstavbě </t>
  </si>
  <si>
    <t xml:space="preserve">Instalace bezpečnostních prvků při výstavbě  dle plánu BOZP . Budované konstrukce  stavby musí být zajištěny zábranami proti pádu osob, za snížené viditelnosti musí být opatřeny osvětlením. Veškeré prostory stavby musí být zajištěny proti vstupu nepovolaných osob. Rozsah dle konkrétního postupu prací. Fakturováno bude postupně po provedení jednotlivých částí stavby.				</t>
  </si>
  <si>
    <t xml:space="preserve">Součástí této položky jsou i náklady na další činnosti a požadavky pro BOZP,PO,				</t>
  </si>
  <si>
    <t>R3</t>
  </si>
  <si>
    <t xml:space="preserve">Pasportizace </t>
  </si>
  <si>
    <t xml:space="preserve">Předmětem podrobné pasportizace jsou všechny dočasné a trvalé objekty v okolí budované stavby a vlastnosti, které mohou být nepříznivě ovlivněny nebo poškozeny stavebním postupem a zahrnují zejména nadzemní i podzemní objekty a nemovitosti,  komunikace a ostatní pozemky včetně stromů. Jedná se především o prokazatelné podrobné zjištění a dokladování technického stavu objektů, existujících před zahájením stavby .				</t>
  </si>
  <si>
    <t>R4</t>
  </si>
  <si>
    <t xml:space="preserve">Průběžná fotodokumentace stavby </t>
  </si>
  <si>
    <t xml:space="preserve">Podrobná fotodokumentace průběhu výstavby - položka zahrnuje náklady na zřízení foto nebo video dokumentace a jej archivaci. Fotodokumentace zachytí průběh výstavby výstavby objektu včetně přípojek a veškerých zakrývaných konstrukcí . Fotodokumentace bude členěna přehledně dle  definice TDI.				</t>
  </si>
  <si>
    <t>R5</t>
  </si>
  <si>
    <t xml:space="preserve">Zkoušky a revize </t>
  </si>
  <si>
    <t xml:space="preserve">Náklady zhotovitele, související s prováděním zkoušek a revizí předepsaných technickými normami nebo objednatelem a které jsou pro provedení díla nezbytné.				</t>
  </si>
  <si>
    <t xml:space="preserve">Položka zahrnuje práce nutné k odzkoušení  strojů a zařízení  rozvodu vody, kanalizace topení ,plynu , vzduchotechniky ve vzájemných vazbách a k prokázání, že dodávka je schopna zkušebního provozu. V paušální ceně musí být obsaženy veškeré náklady na vlastní provedení zkoušek, jejich organizaci, náklady na energie, média a materiály nutné pro provedení zkoušek. 				</t>
  </si>
  <si>
    <t>R6</t>
  </si>
  <si>
    <t xml:space="preserve">Kompletace dokladové části stavby k předání, převz </t>
  </si>
  <si>
    <t xml:space="preserve">Doklady o vlastnostech materiálů, o provedených zkouškách a měření, o výchozích zkouškách provozuschopnosti, zaškolení obsluhy, revizní zprávy, návody k obsluze, kopie záručních listů, atd... 3x tištěně a 1x na cd nosiči:	</t>
  </si>
  <si>
    <t xml:space="preserve">			</t>
  </si>
  <si>
    <t>R7</t>
  </si>
  <si>
    <t xml:space="preserve">Dokumentace skutečného provedení </t>
  </si>
  <si>
    <t xml:space="preserve">Náklady na vyhotovení dokumentace skutečného provedení stavby a její předání objednateli v požadované formě a požadovaném počtu.				</t>
  </si>
  <si>
    <t>R8</t>
  </si>
  <si>
    <t xml:space="preserve">Geodetické zaměření skutečného provedení stavby, a </t>
  </si>
  <si>
    <t xml:space="preserve">Položka obsahuje provádění průběžného zaměření budovaných IS a objektů před provedením zásypů. Vypracování geometrického plánu dokončené stavby (pro vklad do katastru nemovitostí) v systému JTSK, výškový systém Balt po vyrovnání. </t>
  </si>
  <si>
    <t>geometrický plán pro bytový dům pro zápis do katastru a zvlášť GP pro parkoviště. 4 x tištěné vyhotovení + 1 x elektronicky na CD</t>
  </si>
  <si>
    <t>R9</t>
  </si>
  <si>
    <t xml:space="preserve">Vytýčení stavby a inženýrských sítí </t>
  </si>
  <si>
    <t xml:space="preserve">Položka zahrnuje náklady na zajištění výchozích vytyčovacích údajů (výchozí vytyčovací a výškové body), prověření stávajících výškových kót terénu a výškových kót a polohy staveb významných z hlediska předmětné stavby a prověření souladu těchto údajů s projektovou dokumentací. Dále položka zahrnuje veškeré vytyčovací práce pro realizaci předmětné stavby. Součástí položky jsou i náklady na vytýčení inženýrských sítí jejich správci. Přesnou polohu sítí zjistí Zhotovitel kopanými sondami. 				včetně geometrického plánu pro zápis do katastru zvlášť pro bytový dum a zvlášť pro parkoviště. </t>
  </si>
  <si>
    <t>OPN</t>
  </si>
  <si>
    <t>99 OPN</t>
  </si>
  <si>
    <t>01 OPN VRN ZPŮSOBILÉ</t>
  </si>
  <si>
    <t>02 OPN - NEZPŮSOBILÉ</t>
  </si>
  <si>
    <t>2020_65 Bytový dům Modřínova</t>
  </si>
  <si>
    <t>Základ DPH 15 %</t>
  </si>
  <si>
    <t>Základ DPH 21 %</t>
  </si>
  <si>
    <t>takto označené položky budou doplněny automaticky</t>
  </si>
  <si>
    <t>položky k vyplnění</t>
  </si>
  <si>
    <t>telefon, fax</t>
  </si>
  <si>
    <t xml:space="preserve">e-mail </t>
  </si>
  <si>
    <t>Cena celkem za stavbu bez DPH</t>
  </si>
  <si>
    <t>Celkem za stavbu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</si>
</sst>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
    <numFmt numFmtId="166" formatCode="#,##0.0000"/>
  </numFmts>
  <fonts count="29" x14ac:knownFonts="1">
    <font>
      <sz val="10"/>
      <name val="Arial CE"/>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sz val="9"/>
      <name val="Arial CE"/>
      <family val="2"/>
      <charset val="238"/>
    </font>
    <font>
      <sz val="1"/>
      <name val="Arial"/>
      <family val="2"/>
      <charset val="238"/>
    </font>
    <font>
      <sz val="10"/>
      <name val="Arial"/>
      <family val="2"/>
      <charset val="238"/>
    </font>
    <font>
      <b/>
      <sz val="14"/>
      <name val="Arial"/>
      <family val="2"/>
      <charset val="238"/>
    </font>
    <font>
      <sz val="9"/>
      <name val="Arial"/>
      <family val="2"/>
      <charset val="238"/>
    </font>
    <font>
      <b/>
      <sz val="9"/>
      <name val="Arial"/>
      <family val="2"/>
      <charset val="238"/>
    </font>
    <font>
      <sz val="12"/>
      <name val="Arial"/>
      <family val="2"/>
      <charset val="238"/>
    </font>
    <font>
      <b/>
      <sz val="12"/>
      <name val="Arial"/>
      <family val="2"/>
      <charset val="238"/>
    </font>
    <font>
      <b/>
      <sz val="10"/>
      <name val="Arial"/>
      <family val="2"/>
      <charset val="238"/>
    </font>
    <font>
      <sz val="10"/>
      <name val="Arial CE"/>
    </font>
    <font>
      <b/>
      <u/>
      <sz val="10"/>
      <name val="Arial"/>
      <family val="2"/>
      <charset val="238"/>
    </font>
    <font>
      <u/>
      <sz val="10"/>
      <name val="Arial"/>
      <family val="2"/>
      <charset val="238"/>
    </font>
    <font>
      <b/>
      <i/>
      <sz val="10"/>
      <name val="Arial"/>
      <family val="2"/>
      <charset val="238"/>
    </font>
    <font>
      <b/>
      <sz val="4"/>
      <color indexed="22"/>
      <name val="Arial"/>
      <family val="2"/>
      <charset val="238"/>
    </font>
    <font>
      <sz val="10"/>
      <color indexed="9"/>
      <name val="Arial"/>
      <family val="2"/>
      <charset val="238"/>
    </font>
    <font>
      <sz val="8"/>
      <name val="Arial"/>
      <family val="2"/>
      <charset val="238"/>
    </font>
    <font>
      <b/>
      <sz val="8"/>
      <name val="Arial"/>
      <family val="2"/>
      <charset val="238"/>
    </font>
    <font>
      <sz val="8"/>
      <color indexed="9"/>
      <name val="Arial"/>
      <family val="2"/>
      <charset val="238"/>
    </font>
    <font>
      <sz val="8"/>
      <color indexed="12"/>
      <name val="Arial"/>
      <family val="2"/>
      <charset val="238"/>
    </font>
    <font>
      <sz val="4"/>
      <color indexed="9"/>
      <name val="Arial"/>
      <family val="2"/>
      <charset val="238"/>
    </font>
    <font>
      <sz val="4"/>
      <color indexed="22"/>
      <name val="Arial"/>
      <family val="2"/>
      <charset val="238"/>
    </font>
    <font>
      <i/>
      <sz val="8"/>
      <name val="Arial"/>
      <family val="2"/>
      <charset val="238"/>
    </font>
    <font>
      <i/>
      <sz val="9"/>
      <name val="Arial"/>
      <family val="2"/>
      <charset val="238"/>
    </font>
    <font>
      <sz val="8"/>
      <color indexed="17"/>
      <name val="Arial"/>
      <family val="2"/>
      <charset val="238"/>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9"/>
        <bgColor indexed="40"/>
      </patternFill>
    </fill>
    <fill>
      <patternFill patternType="solid">
        <fgColor theme="4" tint="0.79998168889431442"/>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s>
  <cellStyleXfs count="2">
    <xf numFmtId="0" fontId="0" fillId="0" borderId="0"/>
    <xf numFmtId="0" fontId="14" fillId="0" borderId="0"/>
  </cellStyleXfs>
  <cellXfs count="335">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0" fontId="4" fillId="2" borderId="1" xfId="0" applyFont="1" applyFill="1" applyBorder="1"/>
    <xf numFmtId="0" fontId="4" fillId="2" borderId="4" xfId="0" applyFont="1" applyFill="1" applyBorder="1"/>
    <xf numFmtId="0" fontId="6" fillId="0" borderId="0" xfId="0" applyFont="1"/>
    <xf numFmtId="0" fontId="7" fillId="0" borderId="0" xfId="0" applyFont="1"/>
    <xf numFmtId="0" fontId="7" fillId="0" borderId="0" xfId="0" applyFont="1" applyAlignment="1"/>
    <xf numFmtId="14" fontId="9" fillId="0" borderId="0" xfId="0" applyNumberFormat="1" applyFont="1" applyAlignment="1">
      <alignment horizontal="left"/>
    </xf>
    <xf numFmtId="0" fontId="7" fillId="0" borderId="0" xfId="0" applyFont="1" applyAlignment="1">
      <alignment horizontal="left" vertical="top" wrapText="1"/>
    </xf>
    <xf numFmtId="0" fontId="7" fillId="0" borderId="0" xfId="0" applyFont="1" applyBorder="1"/>
    <xf numFmtId="0" fontId="7" fillId="0" borderId="0" xfId="0" applyFont="1" applyBorder="1" applyAlignment="1"/>
    <xf numFmtId="0" fontId="7" fillId="0" borderId="0" xfId="0" applyFont="1" applyBorder="1" applyAlignment="1">
      <alignment horizontal="center"/>
    </xf>
    <xf numFmtId="0" fontId="7" fillId="0" borderId="0" xfId="0" applyFont="1" applyBorder="1" applyAlignment="1">
      <alignment horizontal="left"/>
    </xf>
    <xf numFmtId="0" fontId="7" fillId="0" borderId="0" xfId="1" applyFont="1"/>
    <xf numFmtId="0" fontId="15" fillId="0" borderId="0" xfId="1" applyFont="1" applyAlignment="1">
      <alignment horizontal="centerContinuous"/>
    </xf>
    <xf numFmtId="0" fontId="16" fillId="0" borderId="0" xfId="1" applyFont="1" applyAlignment="1">
      <alignment horizontal="centerContinuous"/>
    </xf>
    <xf numFmtId="0" fontId="16" fillId="0" borderId="0" xfId="1" applyFont="1" applyAlignment="1">
      <alignment horizontal="right"/>
    </xf>
    <xf numFmtId="0" fontId="7" fillId="2" borderId="29" xfId="1" applyFont="1" applyFill="1" applyBorder="1" applyAlignment="1">
      <alignment horizontal="left"/>
    </xf>
    <xf numFmtId="0" fontId="7" fillId="2" borderId="30" xfId="1" applyFont="1" applyFill="1" applyBorder="1" applyAlignment="1">
      <alignment horizontal="center"/>
    </xf>
    <xf numFmtId="0" fontId="17" fillId="2" borderId="30" xfId="1" applyFont="1" applyFill="1" applyBorder="1"/>
    <xf numFmtId="49" fontId="7" fillId="2" borderId="31" xfId="1" applyNumberFormat="1" applyFont="1" applyFill="1" applyBorder="1"/>
    <xf numFmtId="0" fontId="7" fillId="2" borderId="30" xfId="1" applyFont="1" applyFill="1" applyBorder="1" applyAlignment="1">
      <alignment horizontal="right"/>
    </xf>
    <xf numFmtId="0" fontId="7" fillId="2" borderId="30" xfId="1" applyFont="1" applyFill="1" applyBorder="1"/>
    <xf numFmtId="0" fontId="7" fillId="2" borderId="32" xfId="1" applyFont="1" applyFill="1" applyBorder="1"/>
    <xf numFmtId="49" fontId="7" fillId="2" borderId="33" xfId="1" applyNumberFormat="1" applyFont="1" applyFill="1" applyBorder="1" applyAlignment="1">
      <alignment horizontal="left"/>
    </xf>
    <xf numFmtId="0" fontId="7" fillId="2" borderId="34" xfId="1" applyFont="1" applyFill="1" applyBorder="1" applyAlignment="1">
      <alignment horizontal="center"/>
    </xf>
    <xf numFmtId="0" fontId="17" fillId="2" borderId="34" xfId="1" applyFont="1" applyFill="1" applyBorder="1"/>
    <xf numFmtId="49" fontId="7" fillId="2" borderId="35" xfId="1" applyNumberFormat="1" applyFont="1" applyFill="1" applyBorder="1"/>
    <xf numFmtId="0" fontId="7" fillId="2" borderId="34" xfId="1" applyFont="1" applyFill="1" applyBorder="1" applyAlignment="1">
      <alignment horizontal="right"/>
    </xf>
    <xf numFmtId="0" fontId="7" fillId="2" borderId="34" xfId="1" applyFont="1" applyFill="1" applyBorder="1"/>
    <xf numFmtId="0" fontId="7" fillId="2" borderId="36" xfId="1" applyFont="1" applyFill="1" applyBorder="1"/>
    <xf numFmtId="0" fontId="9" fillId="0" borderId="0" xfId="1" applyFont="1"/>
    <xf numFmtId="0" fontId="7" fillId="0" borderId="0" xfId="1" applyFont="1" applyAlignment="1">
      <alignment horizontal="right"/>
    </xf>
    <xf numFmtId="0" fontId="7" fillId="0" borderId="0" xfId="1" applyFont="1" applyAlignment="1"/>
    <xf numFmtId="49" fontId="9" fillId="2" borderId="5" xfId="1" applyNumberFormat="1" applyFont="1" applyFill="1" applyBorder="1" applyAlignment="1">
      <alignment wrapText="1"/>
    </xf>
    <xf numFmtId="0" fontId="9" fillId="2" borderId="13" xfId="1" applyFont="1" applyFill="1" applyBorder="1" applyAlignment="1">
      <alignment horizontal="center" wrapText="1"/>
    </xf>
    <xf numFmtId="0" fontId="9" fillId="2" borderId="13" xfId="1" applyNumberFormat="1" applyFont="1" applyFill="1" applyBorder="1" applyAlignment="1">
      <alignment horizontal="center" wrapText="1"/>
    </xf>
    <xf numFmtId="0" fontId="9" fillId="2" borderId="5" xfId="1" applyFont="1" applyFill="1" applyBorder="1" applyAlignment="1">
      <alignment horizontal="center" wrapText="1"/>
    </xf>
    <xf numFmtId="0" fontId="7" fillId="2" borderId="5" xfId="1" applyFont="1" applyFill="1" applyBorder="1" applyAlignment="1">
      <alignment wrapText="1" shrinkToFit="1"/>
    </xf>
    <xf numFmtId="0" fontId="7" fillId="0" borderId="0" xfId="1" applyFont="1" applyAlignment="1">
      <alignment wrapText="1"/>
    </xf>
    <xf numFmtId="0" fontId="18" fillId="4" borderId="14" xfId="1" applyFont="1" applyFill="1" applyBorder="1" applyAlignment="1">
      <alignment horizontal="center"/>
    </xf>
    <xf numFmtId="49" fontId="13" fillId="4" borderId="17" xfId="1" applyNumberFormat="1" applyFont="1" applyFill="1" applyBorder="1" applyAlignment="1">
      <alignment horizontal="left"/>
    </xf>
    <xf numFmtId="0" fontId="13" fillId="4" borderId="17" xfId="1" applyFont="1" applyFill="1" applyBorder="1"/>
    <xf numFmtId="0" fontId="7" fillId="4" borderId="17" xfId="1" applyFont="1" applyFill="1" applyBorder="1" applyAlignment="1">
      <alignment horizontal="center"/>
    </xf>
    <xf numFmtId="0" fontId="7" fillId="4" borderId="17" xfId="1" applyNumberFormat="1" applyFont="1" applyFill="1" applyBorder="1" applyAlignment="1">
      <alignment horizontal="right"/>
    </xf>
    <xf numFmtId="0" fontId="7" fillId="4" borderId="15" xfId="1" applyNumberFormat="1" applyFont="1" applyFill="1" applyBorder="1"/>
    <xf numFmtId="0" fontId="7" fillId="4" borderId="16" xfId="1" applyNumberFormat="1" applyFont="1" applyFill="1" applyBorder="1"/>
    <xf numFmtId="0" fontId="7" fillId="4" borderId="18" xfId="1" applyNumberFormat="1" applyFont="1" applyFill="1" applyBorder="1"/>
    <xf numFmtId="0" fontId="7" fillId="4" borderId="16" xfId="1" applyFont="1" applyFill="1" applyBorder="1"/>
    <xf numFmtId="0" fontId="7" fillId="4" borderId="18" xfId="1" applyFont="1" applyFill="1" applyBorder="1"/>
    <xf numFmtId="0" fontId="19" fillId="0" borderId="0" xfId="1" applyFont="1"/>
    <xf numFmtId="0" fontId="20" fillId="0" borderId="37" xfId="1" applyFont="1" applyBorder="1" applyAlignment="1">
      <alignment horizontal="center" vertical="top"/>
    </xf>
    <xf numFmtId="49" fontId="21" fillId="0" borderId="37" xfId="1" applyNumberFormat="1" applyFont="1" applyBorder="1" applyAlignment="1">
      <alignment horizontal="left" vertical="top" shrinkToFit="1"/>
    </xf>
    <xf numFmtId="0" fontId="21" fillId="0" borderId="37" xfId="1" applyFont="1" applyBorder="1" applyAlignment="1">
      <alignment vertical="top" wrapText="1"/>
    </xf>
    <xf numFmtId="49" fontId="20" fillId="0" borderId="37" xfId="1" applyNumberFormat="1" applyFont="1" applyBorder="1" applyAlignment="1">
      <alignment horizontal="center" shrinkToFit="1"/>
    </xf>
    <xf numFmtId="4" fontId="21" fillId="0" borderId="37" xfId="1" applyNumberFormat="1" applyFont="1" applyBorder="1" applyAlignment="1">
      <alignment horizontal="right" shrinkToFit="1"/>
    </xf>
    <xf numFmtId="4" fontId="20" fillId="3" borderId="37" xfId="1" applyNumberFormat="1" applyFont="1" applyFill="1" applyBorder="1" applyAlignment="1" applyProtection="1">
      <alignment horizontal="right"/>
      <protection locked="0"/>
    </xf>
    <xf numFmtId="4" fontId="20" fillId="0" borderId="37" xfId="1" applyNumberFormat="1" applyFont="1" applyBorder="1"/>
    <xf numFmtId="165" fontId="20" fillId="0" borderId="37" xfId="1" applyNumberFormat="1" applyFont="1" applyBorder="1"/>
    <xf numFmtId="4" fontId="20" fillId="0" borderId="15" xfId="1" applyNumberFormat="1" applyFont="1" applyBorder="1"/>
    <xf numFmtId="4" fontId="19" fillId="0" borderId="0" xfId="1" applyNumberFormat="1" applyFont="1"/>
    <xf numFmtId="0" fontId="9" fillId="0" borderId="37" xfId="1" applyFont="1" applyBorder="1" applyAlignment="1">
      <alignment horizontal="center"/>
    </xf>
    <xf numFmtId="49" fontId="9" fillId="0" borderId="37" xfId="1" applyNumberFormat="1" applyFont="1" applyBorder="1" applyAlignment="1">
      <alignment horizontal="left"/>
    </xf>
    <xf numFmtId="4" fontId="7" fillId="0" borderId="15" xfId="1" applyNumberFormat="1" applyFont="1" applyBorder="1"/>
    <xf numFmtId="0" fontId="22" fillId="0" borderId="0" xfId="1" applyFont="1" applyAlignment="1">
      <alignment wrapText="1"/>
    </xf>
    <xf numFmtId="4" fontId="20" fillId="5" borderId="37" xfId="1" applyNumberFormat="1" applyFont="1" applyFill="1" applyBorder="1" applyAlignment="1">
      <alignment horizontal="right" wrapText="1"/>
    </xf>
    <xf numFmtId="0" fontId="23" fillId="5" borderId="14" xfId="1" applyFont="1" applyFill="1" applyBorder="1" applyAlignment="1">
      <alignment horizontal="left" wrapText="1"/>
    </xf>
    <xf numFmtId="0" fontId="23" fillId="0" borderId="15" xfId="0" applyFont="1" applyBorder="1" applyAlignment="1">
      <alignment horizontal="right"/>
    </xf>
    <xf numFmtId="0" fontId="7" fillId="0" borderId="14" xfId="1" applyFont="1" applyBorder="1"/>
    <xf numFmtId="0" fontId="7" fillId="0" borderId="0" xfId="1" applyFont="1" applyBorder="1"/>
    <xf numFmtId="0" fontId="19" fillId="0" borderId="0" xfId="1" applyFont="1" applyAlignment="1">
      <alignment wrapText="1"/>
    </xf>
    <xf numFmtId="0" fontId="24" fillId="2" borderId="7" xfId="1" applyFont="1" applyFill="1" applyBorder="1" applyAlignment="1">
      <alignment horizontal="center"/>
    </xf>
    <xf numFmtId="49" fontId="17" fillId="2" borderId="8" xfId="1" applyNumberFormat="1" applyFont="1" applyFill="1" applyBorder="1" applyAlignment="1">
      <alignment horizontal="left"/>
    </xf>
    <xf numFmtId="0" fontId="17" fillId="2" borderId="8" xfId="1" applyFont="1" applyFill="1" applyBorder="1" applyAlignment="1">
      <alignment horizontal="left"/>
    </xf>
    <xf numFmtId="0" fontId="7" fillId="2" borderId="8" xfId="1" applyFont="1" applyFill="1" applyBorder="1" applyAlignment="1">
      <alignment horizontal="center"/>
    </xf>
    <xf numFmtId="4" fontId="7" fillId="2" borderId="8" xfId="1" applyNumberFormat="1" applyFont="1" applyFill="1" applyBorder="1" applyAlignment="1">
      <alignment horizontal="right"/>
    </xf>
    <xf numFmtId="4" fontId="13" fillId="2" borderId="13" xfId="1" applyNumberFormat="1" applyFont="1" applyFill="1" applyBorder="1"/>
    <xf numFmtId="0" fontId="7" fillId="2" borderId="7" xfId="1" applyFont="1" applyFill="1" applyBorder="1"/>
    <xf numFmtId="0" fontId="7" fillId="2" borderId="8" xfId="1" applyFont="1" applyFill="1" applyBorder="1"/>
    <xf numFmtId="4" fontId="7" fillId="0" borderId="0" xfId="1" applyNumberFormat="1" applyFont="1"/>
    <xf numFmtId="3" fontId="19" fillId="0" borderId="0" xfId="1" applyNumberFormat="1" applyFont="1"/>
    <xf numFmtId="0" fontId="25" fillId="4" borderId="7" xfId="1" applyFont="1" applyFill="1" applyBorder="1" applyAlignment="1">
      <alignment horizontal="center"/>
    </xf>
    <xf numFmtId="49" fontId="17" fillId="4" borderId="8" xfId="1" applyNumberFormat="1" applyFont="1" applyFill="1" applyBorder="1" applyAlignment="1">
      <alignment horizontal="left"/>
    </xf>
    <xf numFmtId="0" fontId="17" fillId="4" borderId="8" xfId="1" applyFont="1" applyFill="1" applyBorder="1"/>
    <xf numFmtId="0" fontId="7" fillId="4" borderId="8" xfId="1" applyFont="1" applyFill="1" applyBorder="1" applyAlignment="1">
      <alignment horizontal="center"/>
    </xf>
    <xf numFmtId="4" fontId="7" fillId="4" borderId="8" xfId="1" applyNumberFormat="1" applyFont="1" applyFill="1" applyBorder="1" applyAlignment="1">
      <alignment horizontal="right"/>
    </xf>
    <xf numFmtId="4" fontId="13" fillId="4" borderId="13" xfId="1" applyNumberFormat="1" applyFont="1" applyFill="1" applyBorder="1"/>
    <xf numFmtId="0" fontId="7" fillId="4" borderId="8" xfId="1" applyFont="1" applyFill="1" applyBorder="1"/>
    <xf numFmtId="3" fontId="7" fillId="0" borderId="0" xfId="1" applyNumberFormat="1" applyFont="1"/>
    <xf numFmtId="0" fontId="26" fillId="0" borderId="0" xfId="1" applyFont="1" applyAlignment="1"/>
    <xf numFmtId="0" fontId="27" fillId="0" borderId="0" xfId="1" applyFont="1" applyBorder="1"/>
    <xf numFmtId="3" fontId="27" fillId="0" borderId="0" xfId="1" applyNumberFormat="1" applyFont="1" applyBorder="1" applyAlignment="1">
      <alignment horizontal="right"/>
    </xf>
    <xf numFmtId="4" fontId="27" fillId="0" borderId="0" xfId="1" applyNumberFormat="1" applyFont="1" applyBorder="1"/>
    <xf numFmtId="0" fontId="26" fillId="0" borderId="0" xfId="1" applyFont="1" applyBorder="1" applyAlignment="1"/>
    <xf numFmtId="0" fontId="7" fillId="0" borderId="0" xfId="1" applyFont="1" applyBorder="1" applyAlignment="1">
      <alignment horizontal="right"/>
    </xf>
    <xf numFmtId="46" fontId="22" fillId="0" borderId="0" xfId="1" applyNumberFormat="1" applyFont="1" applyAlignment="1">
      <alignment wrapText="1"/>
    </xf>
    <xf numFmtId="16" fontId="22" fillId="0" borderId="0" xfId="1" applyNumberFormat="1" applyFont="1" applyAlignment="1">
      <alignment wrapText="1"/>
    </xf>
    <xf numFmtId="166" fontId="21" fillId="0" borderId="37" xfId="1" applyNumberFormat="1" applyFont="1" applyBorder="1" applyAlignment="1">
      <alignment horizontal="right" shrinkToFit="1"/>
    </xf>
    <xf numFmtId="166" fontId="21" fillId="0" borderId="37" xfId="1" applyNumberFormat="1" applyFont="1" applyBorder="1" applyAlignment="1">
      <alignment vertical="top" wrapText="1"/>
    </xf>
    <xf numFmtId="166" fontId="20" fillId="0" borderId="37" xfId="1" applyNumberFormat="1" applyFont="1" applyBorder="1" applyAlignment="1">
      <alignment horizontal="center" shrinkToFit="1"/>
    </xf>
    <xf numFmtId="166" fontId="20" fillId="5" borderId="37" xfId="1" applyNumberFormat="1" applyFont="1" applyFill="1" applyBorder="1" applyAlignment="1">
      <alignment horizontal="right" wrapText="1"/>
    </xf>
    <xf numFmtId="166" fontId="23" fillId="5" borderId="14" xfId="1" applyNumberFormat="1" applyFont="1" applyFill="1" applyBorder="1" applyAlignment="1">
      <alignment horizontal="left" wrapText="1"/>
    </xf>
    <xf numFmtId="166" fontId="23" fillId="0" borderId="15" xfId="0" applyNumberFormat="1" applyFont="1" applyBorder="1" applyAlignment="1">
      <alignment horizontal="right"/>
    </xf>
    <xf numFmtId="166" fontId="17" fillId="2" borderId="8" xfId="1" applyNumberFormat="1" applyFont="1" applyFill="1" applyBorder="1" applyAlignment="1">
      <alignment horizontal="left"/>
    </xf>
    <xf numFmtId="166" fontId="7" fillId="2" borderId="8" xfId="1" applyNumberFormat="1" applyFont="1" applyFill="1" applyBorder="1" applyAlignment="1">
      <alignment horizontal="center"/>
    </xf>
    <xf numFmtId="166" fontId="7" fillId="2" borderId="8" xfId="1" applyNumberFormat="1" applyFont="1" applyFill="1" applyBorder="1" applyAlignment="1">
      <alignment horizontal="right"/>
    </xf>
    <xf numFmtId="166" fontId="13" fillId="2" borderId="13" xfId="1" applyNumberFormat="1" applyFont="1" applyFill="1" applyBorder="1"/>
    <xf numFmtId="166" fontId="13" fillId="4" borderId="17" xfId="1" applyNumberFormat="1" applyFont="1" applyFill="1" applyBorder="1"/>
    <xf numFmtId="166" fontId="7" fillId="4" borderId="17" xfId="1" applyNumberFormat="1" applyFont="1" applyFill="1" applyBorder="1" applyAlignment="1">
      <alignment horizontal="center"/>
    </xf>
    <xf numFmtId="166" fontId="7" fillId="4" borderId="17" xfId="1" applyNumberFormat="1" applyFont="1" applyFill="1" applyBorder="1" applyAlignment="1">
      <alignment horizontal="right"/>
    </xf>
    <xf numFmtId="166" fontId="7" fillId="4" borderId="15" xfId="1" applyNumberFormat="1" applyFont="1" applyFill="1" applyBorder="1"/>
    <xf numFmtId="4" fontId="23" fillId="5" borderId="14" xfId="1" applyNumberFormat="1" applyFont="1" applyFill="1" applyBorder="1" applyAlignment="1">
      <alignment horizontal="left" wrapText="1"/>
    </xf>
    <xf numFmtId="4" fontId="23" fillId="0" borderId="15" xfId="0" applyNumberFormat="1" applyFont="1" applyBorder="1" applyAlignment="1">
      <alignment horizontal="right"/>
    </xf>
    <xf numFmtId="166" fontId="28" fillId="5" borderId="37" xfId="1" applyNumberFormat="1" applyFont="1" applyFill="1" applyBorder="1" applyAlignment="1">
      <alignment horizontal="right" wrapText="1"/>
    </xf>
    <xf numFmtId="0" fontId="5" fillId="2" borderId="0" xfId="0" applyFont="1" applyFill="1" applyAlignment="1">
      <alignment horizontal="left" wrapText="1"/>
    </xf>
    <xf numFmtId="0" fontId="0" fillId="6" borderId="0" xfId="0" applyFill="1"/>
    <xf numFmtId="0" fontId="2" fillId="3" borderId="0" xfId="0" applyFont="1" applyFill="1" applyBorder="1" applyAlignment="1" applyProtection="1">
      <protection locked="0"/>
    </xf>
    <xf numFmtId="0" fontId="4" fillId="2" borderId="4" xfId="0" applyFont="1" applyFill="1" applyBorder="1" applyAlignment="1">
      <alignment horizontal="left"/>
    </xf>
    <xf numFmtId="0" fontId="4" fillId="2" borderId="10" xfId="0" applyFont="1" applyFill="1" applyBorder="1" applyAlignment="1">
      <alignment horizontal="left"/>
    </xf>
    <xf numFmtId="4" fontId="20" fillId="6" borderId="37" xfId="1" applyNumberFormat="1" applyFont="1" applyFill="1" applyBorder="1" applyAlignment="1" applyProtection="1">
      <alignment horizontal="right"/>
    </xf>
    <xf numFmtId="4" fontId="20" fillId="0" borderId="37" xfId="1" applyNumberFormat="1" applyFont="1" applyFill="1" applyBorder="1" applyAlignment="1" applyProtection="1">
      <alignment horizontal="right"/>
    </xf>
    <xf numFmtId="0" fontId="7" fillId="0" borderId="0" xfId="1" applyFont="1" applyProtection="1"/>
    <xf numFmtId="0" fontId="15" fillId="0" borderId="0" xfId="1" applyFont="1" applyAlignment="1" applyProtection="1">
      <alignment horizontal="centerContinuous"/>
    </xf>
    <xf numFmtId="0" fontId="16" fillId="0" borderId="0" xfId="1" applyFont="1" applyAlignment="1" applyProtection="1">
      <alignment horizontal="centerContinuous"/>
    </xf>
    <xf numFmtId="0" fontId="16" fillId="0" borderId="0" xfId="1" applyFont="1" applyAlignment="1" applyProtection="1">
      <alignment horizontal="right"/>
    </xf>
    <xf numFmtId="0" fontId="7" fillId="2" borderId="29" xfId="1" applyFont="1" applyFill="1" applyBorder="1" applyAlignment="1" applyProtection="1">
      <alignment horizontal="left"/>
    </xf>
    <xf numFmtId="0" fontId="7" fillId="2" borderId="30" xfId="1" applyFont="1" applyFill="1" applyBorder="1" applyAlignment="1" applyProtection="1">
      <alignment horizontal="center"/>
    </xf>
    <xf numFmtId="0" fontId="17" fillId="2" borderId="30" xfId="1" applyFont="1" applyFill="1" applyBorder="1" applyProtection="1"/>
    <xf numFmtId="49" fontId="7" fillId="2" borderId="31" xfId="1" applyNumberFormat="1" applyFont="1" applyFill="1" applyBorder="1" applyProtection="1"/>
    <xf numFmtId="0" fontId="7" fillId="2" borderId="30" xfId="1" applyFont="1" applyFill="1" applyBorder="1" applyAlignment="1" applyProtection="1">
      <alignment horizontal="right"/>
    </xf>
    <xf numFmtId="0" fontId="7" fillId="2" borderId="30" xfId="1" applyFont="1" applyFill="1" applyBorder="1" applyProtection="1"/>
    <xf numFmtId="0" fontId="7" fillId="2" borderId="32" xfId="1" applyFont="1" applyFill="1" applyBorder="1" applyProtection="1"/>
    <xf numFmtId="49" fontId="7" fillId="2" borderId="33" xfId="1" applyNumberFormat="1" applyFont="1" applyFill="1" applyBorder="1" applyAlignment="1" applyProtection="1">
      <alignment horizontal="left"/>
    </xf>
    <xf numFmtId="0" fontId="7" fillId="2" borderId="34" xfId="1" applyFont="1" applyFill="1" applyBorder="1" applyAlignment="1" applyProtection="1">
      <alignment horizontal="center"/>
    </xf>
    <xf numFmtId="0" fontId="17" fillId="2" borderId="34" xfId="1" applyFont="1" applyFill="1" applyBorder="1" applyProtection="1"/>
    <xf numFmtId="49" fontId="7" fillId="2" borderId="35" xfId="1" applyNumberFormat="1" applyFont="1" applyFill="1" applyBorder="1" applyProtection="1"/>
    <xf numFmtId="0" fontId="7" fillId="2" borderId="34" xfId="1" applyFont="1" applyFill="1" applyBorder="1" applyAlignment="1" applyProtection="1">
      <alignment horizontal="right"/>
    </xf>
    <xf numFmtId="0" fontId="7" fillId="2" borderId="34" xfId="1" applyFont="1" applyFill="1" applyBorder="1" applyProtection="1"/>
    <xf numFmtId="0" fontId="7" fillId="2" borderId="36" xfId="1" applyFont="1" applyFill="1" applyBorder="1" applyProtection="1"/>
    <xf numFmtId="0" fontId="9" fillId="0" borderId="0" xfId="1" applyFont="1" applyProtection="1"/>
    <xf numFmtId="0" fontId="7" fillId="0" borderId="0" xfId="1" applyFont="1" applyAlignment="1" applyProtection="1">
      <alignment horizontal="right"/>
    </xf>
    <xf numFmtId="0" fontId="7" fillId="0" borderId="0" xfId="1" applyFont="1" applyAlignment="1" applyProtection="1"/>
    <xf numFmtId="49" fontId="9" fillId="2" borderId="5" xfId="1" applyNumberFormat="1" applyFont="1" applyFill="1" applyBorder="1" applyAlignment="1" applyProtection="1">
      <alignment wrapText="1"/>
    </xf>
    <xf numFmtId="0" fontId="9" fillId="2" borderId="13" xfId="1" applyFont="1" applyFill="1" applyBorder="1" applyAlignment="1" applyProtection="1">
      <alignment horizontal="center" wrapText="1"/>
    </xf>
    <xf numFmtId="0" fontId="9" fillId="2" borderId="13" xfId="1" applyNumberFormat="1" applyFont="1" applyFill="1" applyBorder="1" applyAlignment="1" applyProtection="1">
      <alignment horizontal="center" wrapText="1"/>
    </xf>
    <xf numFmtId="0" fontId="9" fillId="2" borderId="5" xfId="1" applyFont="1" applyFill="1" applyBorder="1" applyAlignment="1" applyProtection="1">
      <alignment horizontal="center" wrapText="1"/>
    </xf>
    <xf numFmtId="0" fontId="7" fillId="2" borderId="5" xfId="1" applyFont="1" applyFill="1" applyBorder="1" applyAlignment="1" applyProtection="1">
      <alignment wrapText="1" shrinkToFit="1"/>
    </xf>
    <xf numFmtId="0" fontId="7" fillId="0" borderId="0" xfId="1" applyFont="1" applyAlignment="1" applyProtection="1">
      <alignment wrapText="1"/>
    </xf>
    <xf numFmtId="0" fontId="18" fillId="4" borderId="14" xfId="1" applyFont="1" applyFill="1" applyBorder="1" applyAlignment="1" applyProtection="1">
      <alignment horizontal="center"/>
    </xf>
    <xf numFmtId="49" fontId="13" fillId="4" borderId="17" xfId="1" applyNumberFormat="1" applyFont="1" applyFill="1" applyBorder="1" applyAlignment="1" applyProtection="1">
      <alignment horizontal="left"/>
    </xf>
    <xf numFmtId="0" fontId="13" fillId="4" borderId="17" xfId="1" applyFont="1" applyFill="1" applyBorder="1" applyProtection="1"/>
    <xf numFmtId="0" fontId="7" fillId="4" borderId="17" xfId="1" applyFont="1" applyFill="1" applyBorder="1" applyAlignment="1" applyProtection="1">
      <alignment horizontal="center"/>
    </xf>
    <xf numFmtId="0" fontId="7" fillId="4" borderId="17" xfId="1" applyNumberFormat="1" applyFont="1" applyFill="1" applyBorder="1" applyAlignment="1" applyProtection="1">
      <alignment horizontal="right"/>
    </xf>
    <xf numFmtId="0" fontId="7" fillId="4" borderId="15" xfId="1" applyNumberFormat="1" applyFont="1" applyFill="1" applyBorder="1" applyProtection="1"/>
    <xf numFmtId="0" fontId="7" fillId="4" borderId="16" xfId="1" applyNumberFormat="1" applyFont="1" applyFill="1" applyBorder="1" applyProtection="1"/>
    <xf numFmtId="0" fontId="7" fillId="4" borderId="18" xfId="1" applyNumberFormat="1" applyFont="1" applyFill="1" applyBorder="1" applyProtection="1"/>
    <xf numFmtId="0" fontId="7" fillId="4" borderId="16" xfId="1" applyFont="1" applyFill="1" applyBorder="1" applyProtection="1"/>
    <xf numFmtId="0" fontId="7" fillId="4" borderId="18" xfId="1" applyFont="1" applyFill="1" applyBorder="1" applyProtection="1"/>
    <xf numFmtId="0" fontId="20" fillId="0" borderId="37" xfId="1" applyFont="1" applyBorder="1" applyAlignment="1" applyProtection="1">
      <alignment horizontal="center" vertical="top"/>
    </xf>
    <xf numFmtId="49" fontId="21" fillId="0" borderId="37" xfId="1" applyNumberFormat="1" applyFont="1" applyBorder="1" applyAlignment="1" applyProtection="1">
      <alignment horizontal="left" vertical="top" shrinkToFit="1"/>
    </xf>
    <xf numFmtId="0" fontId="21" fillId="0" borderId="37" xfId="1" applyFont="1" applyBorder="1" applyAlignment="1" applyProtection="1">
      <alignment vertical="top" wrapText="1"/>
    </xf>
    <xf numFmtId="49" fontId="20" fillId="0" borderId="37" xfId="1" applyNumberFormat="1" applyFont="1" applyBorder="1" applyAlignment="1" applyProtection="1">
      <alignment horizontal="center" shrinkToFit="1"/>
    </xf>
    <xf numFmtId="166" fontId="21" fillId="0" borderId="37" xfId="1" applyNumberFormat="1" applyFont="1" applyBorder="1" applyAlignment="1" applyProtection="1">
      <alignment horizontal="right" shrinkToFit="1"/>
    </xf>
    <xf numFmtId="4" fontId="20" fillId="0" borderId="37" xfId="1" applyNumberFormat="1" applyFont="1" applyBorder="1" applyProtection="1"/>
    <xf numFmtId="165" fontId="20" fillId="0" borderId="37" xfId="1" applyNumberFormat="1" applyFont="1" applyBorder="1" applyProtection="1"/>
    <xf numFmtId="4" fontId="20" fillId="0" borderId="15" xfId="1" applyNumberFormat="1" applyFont="1" applyBorder="1" applyProtection="1"/>
    <xf numFmtId="0" fontId="24" fillId="2" borderId="7" xfId="1" applyFont="1" applyFill="1" applyBorder="1" applyAlignment="1" applyProtection="1">
      <alignment horizontal="center"/>
    </xf>
    <xf numFmtId="49" fontId="17" fillId="2" borderId="8" xfId="1" applyNumberFormat="1" applyFont="1" applyFill="1" applyBorder="1" applyAlignment="1" applyProtection="1">
      <alignment horizontal="left"/>
    </xf>
    <xf numFmtId="0" fontId="17" fillId="2" borderId="8" xfId="1" applyFont="1" applyFill="1" applyBorder="1" applyAlignment="1" applyProtection="1">
      <alignment horizontal="left"/>
    </xf>
    <xf numFmtId="0" fontId="7" fillId="2" borderId="8" xfId="1" applyFont="1" applyFill="1" applyBorder="1" applyAlignment="1" applyProtection="1">
      <alignment horizontal="center"/>
    </xf>
    <xf numFmtId="4" fontId="7" fillId="2" borderId="8" xfId="1" applyNumberFormat="1" applyFont="1" applyFill="1" applyBorder="1" applyAlignment="1" applyProtection="1">
      <alignment horizontal="right"/>
    </xf>
    <xf numFmtId="4" fontId="13" fillId="2" borderId="13" xfId="1" applyNumberFormat="1" applyFont="1" applyFill="1" applyBorder="1" applyProtection="1"/>
    <xf numFmtId="0" fontId="7" fillId="2" borderId="7" xfId="1" applyFont="1" applyFill="1" applyBorder="1" applyProtection="1"/>
    <xf numFmtId="0" fontId="7" fillId="2" borderId="8" xfId="1" applyFont="1" applyFill="1" applyBorder="1" applyProtection="1"/>
    <xf numFmtId="0" fontId="25" fillId="4" borderId="7" xfId="1" applyFont="1" applyFill="1" applyBorder="1" applyAlignment="1" applyProtection="1">
      <alignment horizontal="center"/>
    </xf>
    <xf numFmtId="49" fontId="17" fillId="4" borderId="8" xfId="1" applyNumberFormat="1" applyFont="1" applyFill="1" applyBorder="1" applyAlignment="1" applyProtection="1">
      <alignment horizontal="left"/>
    </xf>
    <xf numFmtId="0" fontId="17" fillId="4" borderId="8" xfId="1" applyFont="1" applyFill="1" applyBorder="1" applyProtection="1"/>
    <xf numFmtId="0" fontId="7" fillId="4" borderId="8" xfId="1" applyFont="1" applyFill="1" applyBorder="1" applyAlignment="1" applyProtection="1">
      <alignment horizontal="center"/>
    </xf>
    <xf numFmtId="4" fontId="7" fillId="4" borderId="8" xfId="1" applyNumberFormat="1" applyFont="1" applyFill="1" applyBorder="1" applyAlignment="1" applyProtection="1">
      <alignment horizontal="right"/>
    </xf>
    <xf numFmtId="4" fontId="13" fillId="4" borderId="13" xfId="1" applyNumberFormat="1" applyFont="1" applyFill="1" applyBorder="1" applyProtection="1"/>
    <xf numFmtId="0" fontId="7" fillId="4" borderId="8" xfId="1" applyFont="1" applyFill="1" applyBorder="1" applyProtection="1"/>
    <xf numFmtId="0" fontId="7" fillId="0" borderId="0" xfId="1" applyFont="1" applyBorder="1" applyProtection="1"/>
    <xf numFmtId="0" fontId="26" fillId="0" borderId="0" xfId="1" applyFont="1" applyAlignment="1" applyProtection="1"/>
    <xf numFmtId="0" fontId="27" fillId="0" borderId="0" xfId="1" applyFont="1" applyBorder="1" applyProtection="1"/>
    <xf numFmtId="3" fontId="27" fillId="0" borderId="0" xfId="1" applyNumberFormat="1" applyFont="1" applyBorder="1" applyAlignment="1" applyProtection="1">
      <alignment horizontal="right"/>
    </xf>
    <xf numFmtId="4" fontId="27" fillId="0" borderId="0" xfId="1" applyNumberFormat="1" applyFont="1" applyBorder="1" applyProtection="1"/>
    <xf numFmtId="0" fontId="26" fillId="0" borderId="0" xfId="1" applyFont="1" applyBorder="1" applyAlignment="1" applyProtection="1"/>
    <xf numFmtId="0" fontId="7" fillId="0" borderId="0" xfId="1" applyFont="1" applyBorder="1" applyAlignment="1" applyProtection="1">
      <alignment horizontal="right"/>
    </xf>
    <xf numFmtId="0" fontId="9" fillId="0" borderId="37" xfId="1" applyFont="1" applyBorder="1" applyAlignment="1" applyProtection="1">
      <alignment horizontal="center"/>
    </xf>
    <xf numFmtId="49" fontId="9" fillId="0" borderId="37" xfId="1" applyNumberFormat="1" applyFont="1" applyBorder="1" applyAlignment="1" applyProtection="1">
      <alignment horizontal="left"/>
    </xf>
    <xf numFmtId="166" fontId="20" fillId="5" borderId="37" xfId="1" applyNumberFormat="1" applyFont="1" applyFill="1" applyBorder="1" applyAlignment="1" applyProtection="1">
      <alignment horizontal="right" wrapText="1"/>
    </xf>
    <xf numFmtId="0" fontId="23" fillId="5" borderId="14" xfId="1" applyFont="1" applyFill="1" applyBorder="1" applyAlignment="1" applyProtection="1">
      <alignment horizontal="left" wrapText="1"/>
    </xf>
    <xf numFmtId="0" fontId="23" fillId="0" borderId="15" xfId="0" applyFont="1" applyBorder="1" applyAlignment="1" applyProtection="1">
      <alignment horizontal="right"/>
    </xf>
    <xf numFmtId="0" fontId="7" fillId="0" borderId="14" xfId="1" applyFont="1" applyBorder="1" applyProtection="1"/>
    <xf numFmtId="4" fontId="7" fillId="0" borderId="15" xfId="1" applyNumberFormat="1" applyFont="1" applyBorder="1" applyProtection="1"/>
    <xf numFmtId="0" fontId="22" fillId="0" borderId="0" xfId="1" applyFont="1" applyAlignment="1" applyProtection="1">
      <alignment wrapText="1"/>
    </xf>
    <xf numFmtId="0" fontId="19" fillId="0" borderId="0" xfId="1" applyFont="1" applyProtection="1"/>
    <xf numFmtId="4" fontId="19" fillId="0" borderId="0" xfId="1" applyNumberFormat="1" applyFont="1" applyProtection="1"/>
    <xf numFmtId="0" fontId="19" fillId="0" borderId="0" xfId="1" applyFont="1" applyAlignment="1" applyProtection="1">
      <alignment wrapText="1"/>
    </xf>
    <xf numFmtId="4" fontId="7" fillId="0" borderId="0" xfId="1" applyNumberFormat="1" applyFont="1" applyProtection="1"/>
    <xf numFmtId="3" fontId="19" fillId="0" borderId="0" xfId="1" applyNumberFormat="1" applyFont="1" applyProtection="1"/>
    <xf numFmtId="3" fontId="7" fillId="0" borderId="0" xfId="1" applyNumberFormat="1" applyFont="1" applyProtection="1"/>
    <xf numFmtId="46" fontId="22" fillId="0" borderId="0" xfId="1" applyNumberFormat="1" applyFont="1" applyAlignment="1" applyProtection="1">
      <alignment wrapText="1"/>
    </xf>
    <xf numFmtId="166" fontId="7" fillId="2" borderId="8" xfId="1" applyNumberFormat="1" applyFont="1" applyFill="1" applyBorder="1" applyAlignment="1" applyProtection="1">
      <alignment horizontal="right"/>
    </xf>
    <xf numFmtId="4" fontId="20" fillId="5" borderId="37" xfId="1" applyNumberFormat="1" applyFont="1" applyFill="1" applyBorder="1" applyAlignment="1" applyProtection="1">
      <alignment horizontal="right" wrapText="1"/>
    </xf>
    <xf numFmtId="166" fontId="28" fillId="5" borderId="37" xfId="1" applyNumberFormat="1" applyFont="1" applyFill="1" applyBorder="1" applyAlignment="1" applyProtection="1">
      <alignment horizontal="right" wrapText="1"/>
    </xf>
    <xf numFmtId="4" fontId="23" fillId="5" borderId="14" xfId="1" applyNumberFormat="1" applyFont="1" applyFill="1" applyBorder="1" applyAlignment="1" applyProtection="1">
      <alignment horizontal="left" wrapText="1"/>
    </xf>
    <xf numFmtId="4" fontId="23" fillId="0" borderId="15" xfId="0" applyNumberFormat="1" applyFont="1" applyBorder="1" applyAlignment="1" applyProtection="1">
      <alignment horizontal="right"/>
    </xf>
    <xf numFmtId="166" fontId="21" fillId="0" borderId="37" xfId="1" applyNumberFormat="1" applyFont="1" applyBorder="1" applyAlignment="1" applyProtection="1">
      <alignment vertical="top" wrapText="1"/>
    </xf>
    <xf numFmtId="166" fontId="20" fillId="0" borderId="37" xfId="1" applyNumberFormat="1" applyFont="1" applyBorder="1" applyAlignment="1" applyProtection="1">
      <alignment horizontal="center" shrinkToFit="1"/>
    </xf>
    <xf numFmtId="166" fontId="17" fillId="2" borderId="8" xfId="1" applyNumberFormat="1" applyFont="1" applyFill="1" applyBorder="1" applyAlignment="1" applyProtection="1">
      <alignment horizontal="left"/>
    </xf>
    <xf numFmtId="166" fontId="7" fillId="2" borderId="8" xfId="1" applyNumberFormat="1" applyFont="1" applyFill="1" applyBorder="1" applyAlignment="1" applyProtection="1">
      <alignment horizontal="center"/>
    </xf>
    <xf numFmtId="166" fontId="13" fillId="2" borderId="13" xfId="1" applyNumberFormat="1" applyFont="1" applyFill="1" applyBorder="1" applyProtection="1"/>
    <xf numFmtId="166" fontId="13" fillId="4" borderId="17" xfId="1" applyNumberFormat="1" applyFont="1" applyFill="1" applyBorder="1" applyProtection="1"/>
    <xf numFmtId="166" fontId="7" fillId="4" borderId="17" xfId="1" applyNumberFormat="1" applyFont="1" applyFill="1" applyBorder="1" applyAlignment="1" applyProtection="1">
      <alignment horizontal="center"/>
    </xf>
    <xf numFmtId="166" fontId="7" fillId="4" borderId="17" xfId="1" applyNumberFormat="1" applyFont="1" applyFill="1" applyBorder="1" applyAlignment="1" applyProtection="1">
      <alignment horizontal="right"/>
    </xf>
    <xf numFmtId="166" fontId="7" fillId="4" borderId="15" xfId="1" applyNumberFormat="1" applyFont="1" applyFill="1" applyBorder="1" applyProtection="1"/>
    <xf numFmtId="166" fontId="23" fillId="5" borderId="14" xfId="1" applyNumberFormat="1" applyFont="1" applyFill="1" applyBorder="1" applyAlignment="1" applyProtection="1">
      <alignment horizontal="left" wrapText="1"/>
    </xf>
    <xf numFmtId="166" fontId="23" fillId="0" borderId="15" xfId="0" applyNumberFormat="1" applyFont="1" applyBorder="1" applyAlignment="1" applyProtection="1">
      <alignment horizontal="right"/>
    </xf>
    <xf numFmtId="0" fontId="7" fillId="0" borderId="0" xfId="0" applyFont="1" applyProtection="1"/>
    <xf numFmtId="0" fontId="7" fillId="0" borderId="0" xfId="0" applyFont="1" applyAlignment="1" applyProtection="1"/>
    <xf numFmtId="0" fontId="8" fillId="0" borderId="0" xfId="0" applyFont="1" applyProtection="1"/>
    <xf numFmtId="0" fontId="8" fillId="0" borderId="0" xfId="0" applyFont="1" applyAlignment="1" applyProtection="1">
      <alignment horizontal="left"/>
    </xf>
    <xf numFmtId="0" fontId="8" fillId="0" borderId="0" xfId="0" applyFont="1" applyAlignment="1" applyProtection="1">
      <alignment horizontal="right"/>
    </xf>
    <xf numFmtId="0" fontId="8" fillId="0" borderId="0" xfId="0" applyFont="1" applyAlignment="1" applyProtection="1"/>
    <xf numFmtId="0" fontId="9" fillId="0" borderId="0" xfId="0" applyFont="1" applyAlignment="1" applyProtection="1">
      <alignment horizontal="right"/>
    </xf>
    <xf numFmtId="14" fontId="9" fillId="0" borderId="0" xfId="0" applyNumberFormat="1" applyFont="1" applyAlignment="1" applyProtection="1">
      <alignment horizontal="left"/>
    </xf>
    <xf numFmtId="0" fontId="10" fillId="0" borderId="0" xfId="0" applyFont="1" applyAlignment="1" applyProtection="1">
      <alignment horizontal="right"/>
    </xf>
    <xf numFmtId="49" fontId="7" fillId="0" borderId="0" xfId="0" applyNumberFormat="1" applyFont="1" applyProtection="1"/>
    <xf numFmtId="0" fontId="11" fillId="0" borderId="0" xfId="0" applyFont="1" applyAlignment="1" applyProtection="1">
      <alignment horizontal="right"/>
    </xf>
    <xf numFmtId="49" fontId="12" fillId="0" borderId="0" xfId="0" applyNumberFormat="1" applyFont="1" applyAlignment="1" applyProtection="1">
      <alignment horizontal="left"/>
    </xf>
    <xf numFmtId="0" fontId="12" fillId="0" borderId="0" xfId="0" applyFont="1" applyAlignment="1" applyProtection="1">
      <alignment horizontal="left"/>
    </xf>
    <xf numFmtId="0" fontId="13" fillId="0" borderId="0" xfId="0" applyFont="1" applyProtection="1"/>
    <xf numFmtId="0" fontId="13" fillId="0" borderId="0" xfId="0" applyFont="1" applyAlignment="1" applyProtection="1"/>
    <xf numFmtId="0" fontId="7" fillId="0" borderId="0" xfId="0" applyFont="1" applyAlignment="1" applyProtection="1">
      <alignment horizontal="right"/>
    </xf>
    <xf numFmtId="0" fontId="13" fillId="0" borderId="0" xfId="0" applyFont="1" applyAlignment="1" applyProtection="1">
      <alignment horizontal="right"/>
    </xf>
    <xf numFmtId="49" fontId="7" fillId="0" borderId="0" xfId="0" applyNumberFormat="1" applyFont="1" applyAlignment="1" applyProtection="1">
      <alignment horizontal="left"/>
    </xf>
    <xf numFmtId="0" fontId="7" fillId="0" borderId="0" xfId="0" applyFont="1" applyAlignment="1" applyProtection="1">
      <alignment horizontal="left"/>
    </xf>
    <xf numFmtId="0" fontId="10" fillId="4" borderId="7" xfId="0" applyFont="1" applyFill="1" applyBorder="1" applyAlignment="1" applyProtection="1">
      <alignment wrapText="1"/>
    </xf>
    <xf numFmtId="0" fontId="10" fillId="4" borderId="8" xfId="0" applyFont="1" applyFill="1" applyBorder="1" applyAlignment="1" applyProtection="1">
      <alignment wrapText="1"/>
    </xf>
    <xf numFmtId="0" fontId="10" fillId="4" borderId="13" xfId="0" applyFont="1" applyFill="1" applyBorder="1" applyAlignment="1" applyProtection="1">
      <alignment wrapText="1"/>
    </xf>
    <xf numFmtId="0" fontId="10" fillId="4" borderId="7" xfId="0" applyFont="1" applyFill="1" applyBorder="1" applyAlignment="1" applyProtection="1">
      <alignment horizontal="right" wrapText="1"/>
    </xf>
    <xf numFmtId="0" fontId="7" fillId="4" borderId="8" xfId="0" applyFont="1" applyFill="1" applyBorder="1" applyAlignment="1" applyProtection="1"/>
    <xf numFmtId="0" fontId="10" fillId="4" borderId="8" xfId="0" applyFont="1" applyFill="1" applyBorder="1" applyAlignment="1" applyProtection="1">
      <alignment horizontal="right" wrapText="1"/>
    </xf>
    <xf numFmtId="0" fontId="10" fillId="4" borderId="13" xfId="0" applyFont="1" applyFill="1" applyBorder="1" applyAlignment="1" applyProtection="1">
      <alignment horizontal="right" vertical="center"/>
    </xf>
    <xf numFmtId="0" fontId="10" fillId="2" borderId="0" xfId="0" applyFont="1" applyFill="1" applyBorder="1" applyAlignment="1" applyProtection="1">
      <alignment horizontal="right" wrapText="1"/>
    </xf>
    <xf numFmtId="0" fontId="7" fillId="0" borderId="14"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right" vertical="center"/>
    </xf>
    <xf numFmtId="0" fontId="7" fillId="0" borderId="15" xfId="0" applyFont="1" applyBorder="1" applyAlignment="1" applyProtection="1">
      <alignment vertical="center"/>
    </xf>
    <xf numFmtId="4" fontId="7" fillId="0" borderId="16" xfId="0" applyNumberFormat="1" applyFont="1" applyBorder="1" applyAlignment="1" applyProtection="1">
      <alignment horizontal="right" vertical="center"/>
    </xf>
    <xf numFmtId="4" fontId="7" fillId="0" borderId="17" xfId="0" applyNumberFormat="1" applyFont="1" applyBorder="1" applyAlignment="1" applyProtection="1">
      <alignment horizontal="right" vertical="center"/>
    </xf>
    <xf numFmtId="4" fontId="7" fillId="2" borderId="0" xfId="0" applyNumberFormat="1" applyFont="1" applyFill="1" applyBorder="1" applyAlignment="1" applyProtection="1">
      <alignment vertical="center"/>
    </xf>
    <xf numFmtId="4" fontId="7" fillId="0" borderId="14" xfId="0" applyNumberFormat="1" applyFont="1" applyBorder="1" applyAlignment="1" applyProtection="1">
      <alignment horizontal="right" vertical="center"/>
    </xf>
    <xf numFmtId="4" fontId="7" fillId="0" borderId="0" xfId="0" applyNumberFormat="1" applyFont="1" applyBorder="1" applyAlignment="1" applyProtection="1">
      <alignment horizontal="right" vertical="center"/>
    </xf>
    <xf numFmtId="0" fontId="7" fillId="0" borderId="0" xfId="0" applyFont="1" applyFill="1" applyBorder="1" applyAlignment="1" applyProtection="1">
      <alignment horizontal="right" vertical="center"/>
    </xf>
    <xf numFmtId="4" fontId="7" fillId="0" borderId="19" xfId="0" applyNumberFormat="1" applyFont="1" applyBorder="1" applyAlignment="1" applyProtection="1">
      <alignment horizontal="right" vertical="center"/>
    </xf>
    <xf numFmtId="4" fontId="7" fillId="0" borderId="20" xfId="0" applyNumberFormat="1" applyFont="1" applyBorder="1" applyAlignment="1" applyProtection="1">
      <alignment horizontal="right" vertical="center"/>
    </xf>
    <xf numFmtId="0" fontId="12" fillId="4" borderId="7" xfId="0" applyFont="1" applyFill="1" applyBorder="1" applyAlignment="1" applyProtection="1">
      <alignment vertical="center"/>
    </xf>
    <xf numFmtId="0" fontId="13" fillId="4" borderId="8" xfId="0" applyFont="1" applyFill="1" applyBorder="1" applyAlignment="1" applyProtection="1">
      <alignment vertical="center"/>
    </xf>
    <xf numFmtId="0" fontId="7" fillId="4" borderId="8" xfId="0" applyFont="1" applyFill="1" applyBorder="1" applyAlignment="1" applyProtection="1">
      <alignment vertical="center"/>
    </xf>
    <xf numFmtId="4" fontId="12" fillId="4" borderId="22" xfId="0" applyNumberFormat="1" applyFont="1" applyFill="1" applyBorder="1" applyAlignment="1" applyProtection="1">
      <alignment horizontal="right" vertical="center"/>
    </xf>
    <xf numFmtId="4" fontId="12" fillId="4" borderId="23" xfId="0" applyNumberFormat="1" applyFont="1" applyFill="1" applyBorder="1" applyAlignment="1" applyProtection="1">
      <alignment horizontal="right" vertical="center"/>
    </xf>
    <xf numFmtId="4" fontId="13" fillId="2" borderId="0" xfId="0" applyNumberFormat="1" applyFont="1" applyFill="1" applyBorder="1" applyAlignment="1" applyProtection="1">
      <alignment vertical="center"/>
    </xf>
    <xf numFmtId="0" fontId="8" fillId="0" borderId="0" xfId="0" applyFont="1" applyAlignment="1" applyProtection="1">
      <alignment horizontal="center"/>
    </xf>
    <xf numFmtId="4" fontId="7" fillId="0" borderId="0" xfId="0" applyNumberFormat="1" applyFont="1" applyProtection="1"/>
    <xf numFmtId="0" fontId="10" fillId="4" borderId="7" xfId="0" applyFont="1" applyFill="1" applyBorder="1" applyAlignment="1" applyProtection="1">
      <alignment vertical="center"/>
    </xf>
    <xf numFmtId="0" fontId="13" fillId="4" borderId="5" xfId="0" applyFont="1" applyFill="1" applyBorder="1" applyAlignment="1" applyProtection="1">
      <alignment vertical="center" wrapText="1"/>
    </xf>
    <xf numFmtId="0" fontId="13" fillId="4" borderId="7" xfId="0" applyFont="1" applyFill="1" applyBorder="1" applyAlignment="1" applyProtection="1">
      <alignment horizontal="center" vertical="center" wrapText="1"/>
    </xf>
    <xf numFmtId="0" fontId="13" fillId="4" borderId="25"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49" fontId="9" fillId="0" borderId="16" xfId="0" applyNumberFormat="1" applyFont="1" applyBorder="1" applyAlignment="1" applyProtection="1">
      <alignment horizontal="left"/>
    </xf>
    <xf numFmtId="164" fontId="9" fillId="0" borderId="26" xfId="0" applyNumberFormat="1" applyFont="1" applyBorder="1" applyProtection="1"/>
    <xf numFmtId="0" fontId="10" fillId="2" borderId="7" xfId="0" applyFont="1" applyFill="1" applyBorder="1" applyAlignment="1" applyProtection="1">
      <alignment vertical="center"/>
    </xf>
    <xf numFmtId="49" fontId="10" fillId="2" borderId="8" xfId="0" applyNumberFormat="1" applyFont="1" applyFill="1" applyBorder="1" applyAlignment="1" applyProtection="1">
      <alignment horizontal="left" vertical="center"/>
    </xf>
    <xf numFmtId="0" fontId="10" fillId="2" borderId="13" xfId="0" applyFont="1" applyFill="1" applyBorder="1" applyAlignment="1" applyProtection="1">
      <alignment vertical="center"/>
    </xf>
    <xf numFmtId="164" fontId="9" fillId="0" borderId="5" xfId="0" applyNumberFormat="1" applyFont="1" applyBorder="1" applyProtection="1"/>
    <xf numFmtId="0" fontId="7" fillId="0" borderId="0" xfId="0" applyFont="1" applyAlignment="1" applyProtection="1">
      <alignment horizontal="left" vertical="top" wrapText="1"/>
    </xf>
    <xf numFmtId="4" fontId="21" fillId="0" borderId="37" xfId="1" applyNumberFormat="1" applyFont="1" applyBorder="1" applyAlignment="1" applyProtection="1">
      <alignment horizontal="right" shrinkToFit="1"/>
    </xf>
    <xf numFmtId="4" fontId="10" fillId="0" borderId="16" xfId="0" applyNumberFormat="1" applyFont="1" applyBorder="1" applyAlignment="1" applyProtection="1">
      <alignment horizontal="right"/>
    </xf>
    <xf numFmtId="4" fontId="9" fillId="0" borderId="27" xfId="0" applyNumberFormat="1" applyFont="1" applyBorder="1" applyAlignment="1" applyProtection="1">
      <alignment horizontal="right"/>
    </xf>
    <xf numFmtId="4" fontId="9" fillId="0" borderId="26" xfId="0" applyNumberFormat="1" applyFont="1" applyFill="1" applyBorder="1" applyAlignment="1" applyProtection="1">
      <alignment horizontal="right"/>
    </xf>
    <xf numFmtId="4" fontId="10" fillId="2" borderId="28" xfId="0" applyNumberFormat="1" applyFont="1" applyFill="1" applyBorder="1" applyAlignment="1" applyProtection="1">
      <alignment horizontal="right" vertical="center"/>
    </xf>
    <xf numFmtId="4" fontId="10" fillId="2" borderId="25" xfId="0" applyNumberFormat="1" applyFont="1" applyFill="1" applyBorder="1" applyAlignment="1" applyProtection="1">
      <alignment horizontal="right" vertical="center"/>
    </xf>
    <xf numFmtId="4" fontId="10" fillId="2" borderId="7" xfId="0" applyNumberFormat="1" applyFont="1" applyFill="1" applyBorder="1" applyAlignment="1" applyProtection="1">
      <alignment horizontal="right" vertical="center"/>
    </xf>
    <xf numFmtId="4" fontId="10" fillId="2" borderId="5" xfId="0" applyNumberFormat="1" applyFont="1" applyFill="1" applyBorder="1" applyAlignment="1" applyProtection="1">
      <alignment horizontal="right" vertical="center"/>
    </xf>
    <xf numFmtId="0" fontId="0" fillId="3" borderId="5"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2" fillId="3" borderId="5"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9" fillId="0" borderId="8" xfId="0" applyFont="1" applyBorder="1" applyAlignment="1" applyProtection="1">
      <alignment horizontal="left" shrinkToFit="1"/>
    </xf>
    <xf numFmtId="0" fontId="9" fillId="0" borderId="13" xfId="0" applyFont="1" applyBorder="1" applyAlignment="1" applyProtection="1">
      <alignment horizontal="left" shrinkToFit="1"/>
    </xf>
    <xf numFmtId="4" fontId="7" fillId="0" borderId="20" xfId="0" applyNumberFormat="1" applyFont="1" applyBorder="1" applyAlignment="1" applyProtection="1">
      <alignment horizontal="right" vertical="center"/>
    </xf>
    <xf numFmtId="0" fontId="7" fillId="0" borderId="21" xfId="0" applyFont="1" applyBorder="1" applyAlignment="1" applyProtection="1">
      <alignment horizontal="right" vertical="center"/>
    </xf>
    <xf numFmtId="4" fontId="7" fillId="0" borderId="17" xfId="0" applyNumberFormat="1" applyFont="1" applyBorder="1" applyAlignment="1" applyProtection="1">
      <alignment horizontal="right" vertical="center"/>
    </xf>
    <xf numFmtId="4" fontId="7" fillId="0" borderId="18" xfId="0" applyNumberFormat="1" applyFont="1" applyBorder="1" applyAlignment="1" applyProtection="1">
      <alignment horizontal="right" vertical="center"/>
    </xf>
    <xf numFmtId="4" fontId="7" fillId="0" borderId="0" xfId="0" applyNumberFormat="1" applyFont="1" applyBorder="1" applyAlignment="1" applyProtection="1">
      <alignment horizontal="right" vertical="center"/>
    </xf>
    <xf numFmtId="4" fontId="7" fillId="0" borderId="15" xfId="0" applyNumberFormat="1" applyFont="1" applyBorder="1" applyAlignment="1" applyProtection="1">
      <alignment horizontal="right" vertical="center"/>
    </xf>
    <xf numFmtId="0" fontId="7" fillId="0" borderId="15" xfId="0" applyFont="1" applyBorder="1" applyAlignment="1" applyProtection="1">
      <alignment horizontal="right" vertical="center"/>
    </xf>
    <xf numFmtId="4" fontId="12" fillId="4" borderId="23" xfId="0" applyNumberFormat="1" applyFont="1" applyFill="1" applyBorder="1" applyAlignment="1" applyProtection="1">
      <alignment horizontal="right" vertical="center"/>
    </xf>
    <xf numFmtId="0" fontId="7" fillId="4" borderId="24" xfId="0" applyFont="1" applyFill="1" applyBorder="1" applyAlignment="1" applyProtection="1">
      <alignment horizontal="right" vertical="center"/>
    </xf>
    <xf numFmtId="0" fontId="12" fillId="0" borderId="0" xfId="1" applyFont="1" applyAlignment="1" applyProtection="1">
      <alignment horizontal="left"/>
    </xf>
    <xf numFmtId="0" fontId="20" fillId="5" borderId="14" xfId="1" applyNumberFormat="1" applyFont="1" applyFill="1" applyBorder="1" applyAlignment="1" applyProtection="1">
      <alignment horizontal="left" wrapText="1" indent="1"/>
    </xf>
    <xf numFmtId="0" fontId="7" fillId="0" borderId="0" xfId="0" applyNumberFormat="1" applyFont="1" applyAlignment="1" applyProtection="1">
      <alignment wrapText="1"/>
    </xf>
    <xf numFmtId="0" fontId="7" fillId="0" borderId="15" xfId="0" applyNumberFormat="1" applyFont="1" applyBorder="1" applyAlignment="1" applyProtection="1">
      <alignment wrapText="1"/>
    </xf>
    <xf numFmtId="0" fontId="12" fillId="0" borderId="0" xfId="1" applyFont="1" applyAlignment="1">
      <alignment horizontal="left"/>
    </xf>
    <xf numFmtId="166" fontId="20" fillId="5" borderId="14" xfId="1" applyNumberFormat="1" applyFont="1" applyFill="1" applyBorder="1" applyAlignment="1">
      <alignment horizontal="left" wrapText="1"/>
    </xf>
    <xf numFmtId="166" fontId="7" fillId="0" borderId="0" xfId="0" applyNumberFormat="1" applyFont="1" applyAlignment="1">
      <alignment horizontal="left" wrapText="1"/>
    </xf>
    <xf numFmtId="166" fontId="20" fillId="5" borderId="14" xfId="1" applyNumberFormat="1" applyFont="1" applyFill="1" applyBorder="1" applyAlignment="1">
      <alignment horizontal="left" wrapText="1" indent="1"/>
    </xf>
    <xf numFmtId="166" fontId="7" fillId="0" borderId="0" xfId="0" applyNumberFormat="1" applyFont="1" applyAlignment="1">
      <alignment wrapText="1"/>
    </xf>
    <xf numFmtId="166" fontId="7" fillId="0" borderId="15" xfId="0" applyNumberFormat="1" applyFont="1" applyBorder="1" applyAlignment="1">
      <alignment wrapText="1"/>
    </xf>
    <xf numFmtId="166" fontId="20" fillId="5" borderId="14" xfId="1" applyNumberFormat="1" applyFont="1" applyFill="1" applyBorder="1" applyAlignment="1" applyProtection="1">
      <alignment horizontal="left" wrapText="1"/>
    </xf>
    <xf numFmtId="166" fontId="7" fillId="0" borderId="0" xfId="0" applyNumberFormat="1" applyFont="1" applyAlignment="1" applyProtection="1">
      <alignment horizontal="left" wrapText="1"/>
    </xf>
    <xf numFmtId="166" fontId="20" fillId="5" borderId="14" xfId="1" applyNumberFormat="1" applyFont="1" applyFill="1" applyBorder="1" applyAlignment="1" applyProtection="1">
      <alignment horizontal="left" wrapText="1" indent="1"/>
    </xf>
    <xf numFmtId="166" fontId="7" fillId="0" borderId="0" xfId="0" applyNumberFormat="1" applyFont="1" applyAlignment="1" applyProtection="1">
      <alignment wrapText="1"/>
    </xf>
    <xf numFmtId="166" fontId="7" fillId="0" borderId="15" xfId="0" applyNumberFormat="1" applyFont="1" applyBorder="1" applyAlignment="1" applyProtection="1">
      <alignment wrapText="1"/>
    </xf>
    <xf numFmtId="0" fontId="20" fillId="5" borderId="14" xfId="1" applyNumberFormat="1" applyFont="1" applyFill="1" applyBorder="1" applyAlignment="1">
      <alignment horizontal="left" wrapText="1" indent="1"/>
    </xf>
    <xf numFmtId="0" fontId="7" fillId="0" borderId="0" xfId="0" applyNumberFormat="1" applyFont="1" applyAlignment="1">
      <alignment wrapText="1"/>
    </xf>
    <xf numFmtId="0" fontId="7" fillId="0" borderId="15" xfId="0" applyNumberFormat="1" applyFont="1" applyBorder="1" applyAlignment="1">
      <alignment wrapText="1"/>
    </xf>
    <xf numFmtId="49" fontId="20" fillId="5" borderId="14" xfId="1" applyNumberFormat="1" applyFont="1" applyFill="1" applyBorder="1" applyAlignment="1">
      <alignment horizontal="left" wrapText="1"/>
    </xf>
    <xf numFmtId="49" fontId="7" fillId="0" borderId="0" xfId="0" applyNumberFormat="1" applyFont="1" applyAlignment="1">
      <alignment horizontal="left" wrapText="1"/>
    </xf>
    <xf numFmtId="49" fontId="20" fillId="5" borderId="14" xfId="1" applyNumberFormat="1" applyFont="1" applyFill="1" applyBorder="1" applyAlignment="1" applyProtection="1">
      <alignment horizontal="left" wrapText="1"/>
    </xf>
    <xf numFmtId="49" fontId="7" fillId="0" borderId="0" xfId="0" applyNumberFormat="1" applyFont="1" applyAlignment="1" applyProtection="1">
      <alignment horizontal="left" wrapText="1"/>
    </xf>
    <xf numFmtId="49" fontId="28" fillId="5" borderId="14" xfId="1" applyNumberFormat="1" applyFont="1" applyFill="1" applyBorder="1" applyAlignment="1">
      <alignment horizontal="left" wrapText="1"/>
    </xf>
    <xf numFmtId="49" fontId="28" fillId="5" borderId="14" xfId="1" applyNumberFormat="1" applyFont="1" applyFill="1" applyBorder="1" applyAlignment="1" applyProtection="1">
      <alignment horizontal="left" wrapText="1"/>
    </xf>
  </cellXfs>
  <cellStyles count="2">
    <cellStyle name="Normální" xfId="0" builtinId="0"/>
    <cellStyle name="normální_POL.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trebic.cz\folderRedirection$\RTS\BUILDpower\MSOffice\RKPOP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hazeč"/>
      <sheetName val="Stavba"/>
      <sheetName val="Rekapitulace"/>
      <sheetName val="Objekt"/>
    </sheetNames>
    <sheetDataSet>
      <sheetData sheetId="0" refreshError="1"/>
      <sheetData sheetId="1">
        <row r="94">
          <cell r="F94">
            <v>0</v>
          </cell>
        </row>
      </sheetData>
      <sheetData sheetId="2" refreshError="1"/>
      <sheetData sheetId="3"/>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P132"/>
  <sheetViews>
    <sheetView tabSelected="1" zoomScale="90" zoomScaleNormal="90" workbookViewId="0">
      <selection activeCell="H29" sqref="H29"/>
    </sheetView>
  </sheetViews>
  <sheetFormatPr defaultRowHeight="12.75" x14ac:dyDescent="0.2"/>
  <cols>
    <col min="1" max="1" width="23.140625" customWidth="1"/>
  </cols>
  <sheetData>
    <row r="1" spans="1:16" x14ac:dyDescent="0.2">
      <c r="A1" s="1"/>
      <c r="B1" s="1"/>
      <c r="C1" s="1"/>
      <c r="D1" s="1"/>
      <c r="E1" s="1"/>
      <c r="F1" s="1"/>
      <c r="G1" s="1"/>
      <c r="H1" s="1"/>
      <c r="I1" s="1"/>
      <c r="J1" s="1"/>
      <c r="K1" s="1"/>
      <c r="L1" s="1"/>
      <c r="M1" s="1"/>
      <c r="N1" s="1"/>
      <c r="O1" s="1"/>
      <c r="P1" s="1"/>
    </row>
    <row r="2" spans="1:16" ht="15.75" x14ac:dyDescent="0.25">
      <c r="A2" s="2" t="s">
        <v>0</v>
      </c>
      <c r="B2" s="3"/>
      <c r="C2" s="1"/>
      <c r="D2" s="1"/>
      <c r="E2" s="1"/>
      <c r="F2" s="1"/>
      <c r="G2" s="1"/>
      <c r="H2" s="1"/>
      <c r="I2" s="1"/>
      <c r="J2" s="1"/>
      <c r="K2" s="1"/>
      <c r="L2" s="1"/>
      <c r="M2" s="1"/>
      <c r="N2" s="1"/>
      <c r="O2" s="1"/>
      <c r="P2" s="1"/>
    </row>
    <row r="3" spans="1:16" ht="4.5" customHeight="1" x14ac:dyDescent="0.25">
      <c r="A3" s="2"/>
      <c r="B3" s="3"/>
      <c r="C3" s="1"/>
      <c r="D3" s="1"/>
      <c r="E3" s="1"/>
      <c r="F3" s="1"/>
      <c r="G3" s="1"/>
      <c r="H3" s="1"/>
      <c r="I3" s="1"/>
      <c r="J3" s="1"/>
      <c r="K3" s="1"/>
      <c r="L3" s="1"/>
      <c r="M3" s="1"/>
      <c r="N3" s="1"/>
      <c r="O3" s="1"/>
      <c r="P3" s="1"/>
    </row>
    <row r="4" spans="1:16" ht="7.5" customHeight="1" thickBot="1" x14ac:dyDescent="0.25">
      <c r="A4" s="4"/>
      <c r="B4" s="3"/>
      <c r="C4" s="1"/>
      <c r="D4" s="1"/>
      <c r="E4" s="1"/>
      <c r="F4" s="1"/>
      <c r="G4" s="1"/>
      <c r="H4" s="1"/>
      <c r="I4" s="1"/>
      <c r="J4" s="1"/>
      <c r="K4" s="1"/>
      <c r="L4" s="1"/>
      <c r="M4" s="1"/>
      <c r="N4" s="1"/>
      <c r="O4" s="1"/>
      <c r="P4" s="1"/>
    </row>
    <row r="5" spans="1:16" x14ac:dyDescent="0.2">
      <c r="A5" s="5" t="s">
        <v>1</v>
      </c>
      <c r="B5" s="298" t="s">
        <v>2</v>
      </c>
      <c r="C5" s="298"/>
      <c r="D5" s="298"/>
      <c r="E5" s="298"/>
      <c r="F5" s="298"/>
      <c r="G5" s="299"/>
      <c r="H5" s="1"/>
      <c r="I5" s="1"/>
      <c r="J5" s="1"/>
      <c r="K5" s="1"/>
      <c r="L5" s="1"/>
      <c r="M5" s="1"/>
      <c r="N5" s="1"/>
      <c r="O5" s="1"/>
      <c r="P5" s="1"/>
    </row>
    <row r="6" spans="1:16" x14ac:dyDescent="0.2">
      <c r="A6" s="6" t="s">
        <v>3</v>
      </c>
      <c r="B6" s="296"/>
      <c r="C6" s="296"/>
      <c r="D6" s="296"/>
      <c r="E6" s="296"/>
      <c r="F6" s="296"/>
      <c r="G6" s="297"/>
      <c r="H6" s="1"/>
      <c r="I6" s="1"/>
      <c r="J6" s="1"/>
      <c r="K6" s="1"/>
      <c r="L6" s="1"/>
      <c r="M6" s="1"/>
      <c r="N6" s="1"/>
      <c r="O6" s="1"/>
      <c r="P6" s="1"/>
    </row>
    <row r="7" spans="1:16" x14ac:dyDescent="0.2">
      <c r="A7" s="6" t="s">
        <v>4</v>
      </c>
      <c r="B7" s="296"/>
      <c r="C7" s="296"/>
      <c r="D7" s="296"/>
      <c r="E7" s="296"/>
      <c r="F7" s="296"/>
      <c r="G7" s="297"/>
      <c r="H7" s="1"/>
      <c r="I7" s="1"/>
      <c r="J7" s="1"/>
      <c r="K7" s="1"/>
      <c r="L7" s="1"/>
      <c r="M7" s="1"/>
      <c r="N7" s="1"/>
      <c r="O7" s="1"/>
      <c r="P7" s="1"/>
    </row>
    <row r="8" spans="1:16" x14ac:dyDescent="0.2">
      <c r="A8" s="6" t="s">
        <v>5</v>
      </c>
      <c r="B8" s="296"/>
      <c r="C8" s="296"/>
      <c r="D8" s="296"/>
      <c r="E8" s="296"/>
      <c r="F8" s="296"/>
      <c r="G8" s="297"/>
      <c r="H8" s="1"/>
      <c r="I8" s="1"/>
      <c r="J8" s="1"/>
      <c r="K8" s="1"/>
      <c r="L8" s="1"/>
      <c r="M8" s="1"/>
      <c r="N8" s="1"/>
      <c r="O8" s="1"/>
      <c r="P8" s="1"/>
    </row>
    <row r="9" spans="1:16" x14ac:dyDescent="0.2">
      <c r="A9" s="6" t="s">
        <v>6</v>
      </c>
      <c r="B9" s="296"/>
      <c r="C9" s="296"/>
      <c r="D9" s="296"/>
      <c r="E9" s="296"/>
      <c r="F9" s="296"/>
      <c r="G9" s="297"/>
      <c r="H9" s="1"/>
      <c r="I9" s="1"/>
      <c r="J9" s="1"/>
      <c r="K9" s="1"/>
      <c r="L9" s="1"/>
      <c r="M9" s="1"/>
      <c r="N9" s="1"/>
      <c r="O9" s="1"/>
      <c r="P9" s="1"/>
    </row>
    <row r="10" spans="1:16" x14ac:dyDescent="0.2">
      <c r="A10" s="6" t="s">
        <v>7</v>
      </c>
      <c r="B10" s="296"/>
      <c r="C10" s="296"/>
      <c r="D10" s="296"/>
      <c r="E10" s="296"/>
      <c r="F10" s="296"/>
      <c r="G10" s="297"/>
      <c r="H10" s="1"/>
      <c r="I10" s="1"/>
      <c r="J10" s="1"/>
      <c r="K10" s="1"/>
      <c r="L10" s="1"/>
      <c r="M10" s="1"/>
      <c r="N10" s="1"/>
      <c r="O10" s="1"/>
      <c r="P10" s="1"/>
    </row>
    <row r="11" spans="1:16" x14ac:dyDescent="0.2">
      <c r="A11" s="6" t="s">
        <v>8</v>
      </c>
      <c r="B11" s="289"/>
      <c r="C11" s="289"/>
      <c r="D11" s="289"/>
      <c r="E11" s="289"/>
      <c r="F11" s="289"/>
      <c r="G11" s="290"/>
      <c r="H11" s="1"/>
      <c r="I11" s="1"/>
      <c r="J11" s="1"/>
      <c r="K11" s="1"/>
      <c r="L11" s="1"/>
      <c r="M11" s="1"/>
      <c r="N11" s="1"/>
      <c r="O11" s="1"/>
      <c r="P11" s="1"/>
    </row>
    <row r="12" spans="1:16" x14ac:dyDescent="0.2">
      <c r="A12" s="120" t="s">
        <v>6080</v>
      </c>
      <c r="B12" s="291"/>
      <c r="C12" s="292"/>
      <c r="D12" s="292"/>
      <c r="E12" s="292"/>
      <c r="F12" s="292"/>
      <c r="G12" s="293"/>
      <c r="H12" s="1"/>
      <c r="I12" s="1"/>
      <c r="J12" s="1"/>
      <c r="K12" s="1"/>
      <c r="L12" s="1"/>
      <c r="M12" s="1"/>
      <c r="N12" s="1"/>
      <c r="O12" s="1"/>
      <c r="P12" s="1"/>
    </row>
    <row r="13" spans="1:16" ht="13.5" thickBot="1" x14ac:dyDescent="0.25">
      <c r="A13" s="121" t="s">
        <v>6081</v>
      </c>
      <c r="B13" s="294"/>
      <c r="C13" s="294"/>
      <c r="D13" s="294"/>
      <c r="E13" s="294"/>
      <c r="F13" s="294"/>
      <c r="G13" s="295"/>
      <c r="H13" s="1"/>
      <c r="I13" s="1"/>
      <c r="J13" s="1"/>
      <c r="K13" s="1"/>
      <c r="L13" s="1"/>
      <c r="M13" s="1"/>
      <c r="N13" s="1"/>
      <c r="O13" s="1"/>
      <c r="P13" s="1"/>
    </row>
    <row r="14" spans="1:16" x14ac:dyDescent="0.2">
      <c r="A14" s="1"/>
      <c r="B14" s="1"/>
      <c r="C14" s="1"/>
      <c r="D14" s="1"/>
      <c r="E14" s="1"/>
      <c r="F14" s="1"/>
      <c r="G14" s="1"/>
      <c r="H14" s="1"/>
      <c r="I14" s="1"/>
      <c r="J14" s="1"/>
      <c r="K14" s="1"/>
      <c r="L14" s="1"/>
      <c r="M14" s="1"/>
      <c r="N14" s="1"/>
      <c r="O14" s="1"/>
      <c r="P14" s="1"/>
    </row>
    <row r="15" spans="1:16" x14ac:dyDescent="0.2">
      <c r="A15" s="1"/>
      <c r="B15" s="1"/>
      <c r="C15" s="1"/>
      <c r="D15" s="1"/>
      <c r="E15" s="1"/>
      <c r="F15" s="1"/>
      <c r="G15" s="1"/>
      <c r="H15" s="1"/>
      <c r="I15" s="1"/>
      <c r="J15" s="1"/>
      <c r="K15" s="1"/>
      <c r="L15" s="1"/>
      <c r="M15" s="1"/>
      <c r="N15" s="1"/>
      <c r="O15" s="1"/>
      <c r="P15" s="1"/>
    </row>
    <row r="16" spans="1:16" ht="11.25" customHeight="1" x14ac:dyDescent="0.2">
      <c r="A16" s="117"/>
      <c r="B16" s="117"/>
      <c r="C16" s="117"/>
      <c r="D16" s="117"/>
      <c r="E16" s="117"/>
      <c r="F16" s="117"/>
      <c r="G16" s="117"/>
      <c r="H16" s="1"/>
      <c r="I16" s="1"/>
      <c r="J16" s="1"/>
      <c r="K16" s="1"/>
      <c r="L16" s="1"/>
      <c r="M16" s="1"/>
      <c r="N16" s="1"/>
      <c r="O16" s="1"/>
      <c r="P16" s="1"/>
    </row>
    <row r="17" spans="1:16" x14ac:dyDescent="0.2">
      <c r="A17" s="119"/>
      <c r="B17" s="1" t="s">
        <v>6079</v>
      </c>
      <c r="C17" s="1"/>
      <c r="D17" s="1"/>
      <c r="E17" s="1"/>
      <c r="F17" s="1"/>
      <c r="G17" s="1"/>
      <c r="H17" s="1"/>
      <c r="I17" s="1"/>
      <c r="J17" s="1"/>
      <c r="K17" s="1"/>
      <c r="L17" s="1"/>
      <c r="M17" s="1"/>
      <c r="N17" s="1"/>
      <c r="O17" s="1"/>
      <c r="P17" s="1"/>
    </row>
    <row r="18" spans="1:16" x14ac:dyDescent="0.2">
      <c r="A18" s="118"/>
      <c r="B18" s="1" t="s">
        <v>6078</v>
      </c>
      <c r="C18" s="1"/>
      <c r="D18" s="1"/>
      <c r="E18" s="1"/>
      <c r="F18" s="1"/>
      <c r="G18" s="1"/>
      <c r="H18" s="1"/>
      <c r="I18" s="1"/>
      <c r="J18" s="1"/>
      <c r="K18" s="1"/>
      <c r="L18" s="1"/>
      <c r="M18" s="1"/>
      <c r="N18" s="1"/>
      <c r="O18" s="1"/>
      <c r="P18" s="1"/>
    </row>
    <row r="19" spans="1:16" x14ac:dyDescent="0.2">
      <c r="A19" s="1"/>
      <c r="B19" s="1"/>
      <c r="C19" s="1"/>
      <c r="D19" s="1"/>
      <c r="E19" s="1"/>
      <c r="F19" s="1"/>
      <c r="G19" s="1"/>
      <c r="H19" s="1"/>
      <c r="I19" s="1"/>
      <c r="J19" s="1"/>
      <c r="K19" s="1"/>
      <c r="L19" s="1"/>
      <c r="M19" s="1"/>
      <c r="N19" s="1"/>
      <c r="O19" s="1"/>
      <c r="P19" s="1"/>
    </row>
    <row r="20" spans="1:16" x14ac:dyDescent="0.2">
      <c r="A20" s="1"/>
      <c r="B20" s="1"/>
      <c r="C20" s="1"/>
      <c r="D20" s="1"/>
      <c r="E20" s="1"/>
      <c r="F20" s="1"/>
      <c r="G20" s="1"/>
      <c r="H20" s="1"/>
      <c r="I20" s="1"/>
      <c r="J20" s="1"/>
      <c r="K20" s="1"/>
      <c r="L20" s="1"/>
      <c r="M20" s="1"/>
      <c r="N20" s="1"/>
      <c r="O20" s="1"/>
      <c r="P20" s="1"/>
    </row>
    <row r="21" spans="1:16" x14ac:dyDescent="0.2">
      <c r="A21" s="1"/>
      <c r="B21" s="1"/>
      <c r="C21" s="1"/>
      <c r="D21" s="1"/>
      <c r="E21" s="1"/>
      <c r="F21" s="1"/>
      <c r="G21" s="1"/>
      <c r="H21" s="1"/>
      <c r="I21" s="1"/>
      <c r="J21" s="1"/>
      <c r="K21" s="1"/>
      <c r="L21" s="1"/>
      <c r="M21" s="1"/>
      <c r="N21" s="1"/>
      <c r="O21" s="1"/>
      <c r="P21" s="1"/>
    </row>
    <row r="22" spans="1:16" x14ac:dyDescent="0.2">
      <c r="A22" s="1"/>
      <c r="B22" s="1"/>
      <c r="C22" s="1"/>
      <c r="D22" s="1"/>
      <c r="E22" s="1"/>
      <c r="F22" s="1"/>
      <c r="G22" s="1"/>
      <c r="H22" s="1"/>
      <c r="I22" s="1"/>
      <c r="J22" s="1"/>
      <c r="K22" s="1"/>
      <c r="L22" s="1"/>
      <c r="M22" s="1"/>
      <c r="N22" s="1"/>
      <c r="O22" s="1"/>
      <c r="P22" s="1"/>
    </row>
    <row r="23" spans="1:16" x14ac:dyDescent="0.2">
      <c r="A23" s="1"/>
      <c r="B23" s="1"/>
      <c r="C23" s="1"/>
      <c r="D23" s="1"/>
      <c r="E23" s="1"/>
      <c r="F23" s="1"/>
      <c r="G23" s="1"/>
      <c r="H23" s="1"/>
      <c r="I23" s="1"/>
      <c r="J23" s="1"/>
      <c r="K23" s="1"/>
      <c r="L23" s="1"/>
      <c r="M23" s="1"/>
      <c r="N23" s="1"/>
      <c r="O23" s="1"/>
      <c r="P23" s="1"/>
    </row>
    <row r="24" spans="1:16" x14ac:dyDescent="0.2">
      <c r="A24" s="1"/>
      <c r="B24" s="1"/>
      <c r="C24" s="1"/>
      <c r="D24" s="1"/>
      <c r="E24" s="1"/>
      <c r="F24" s="1"/>
      <c r="G24" s="1"/>
      <c r="H24" s="1"/>
      <c r="I24" s="1"/>
      <c r="J24" s="1"/>
      <c r="K24" s="1"/>
      <c r="L24" s="1"/>
      <c r="M24" s="1"/>
      <c r="N24" s="1"/>
      <c r="O24" s="1"/>
      <c r="P24" s="1"/>
    </row>
    <row r="25" spans="1:16" x14ac:dyDescent="0.2">
      <c r="A25" s="1"/>
      <c r="B25" s="1"/>
      <c r="C25" s="1"/>
      <c r="D25" s="1"/>
      <c r="E25" s="1"/>
      <c r="F25" s="1"/>
      <c r="G25" s="1"/>
      <c r="H25" s="1"/>
      <c r="I25" s="1"/>
      <c r="J25" s="1"/>
      <c r="K25" s="1"/>
      <c r="L25" s="1"/>
      <c r="M25" s="1"/>
      <c r="N25" s="1"/>
      <c r="O25" s="1"/>
      <c r="P25" s="1"/>
    </row>
    <row r="26" spans="1:16" x14ac:dyDescent="0.2">
      <c r="A26" s="1"/>
      <c r="B26" s="1"/>
      <c r="C26" s="1"/>
      <c r="D26" s="1"/>
      <c r="E26" s="1"/>
      <c r="F26" s="1"/>
      <c r="G26" s="1"/>
      <c r="H26" s="1"/>
      <c r="I26" s="1"/>
      <c r="J26" s="1"/>
      <c r="K26" s="1"/>
      <c r="L26" s="1"/>
      <c r="M26" s="1"/>
      <c r="N26" s="1"/>
      <c r="O26" s="1"/>
      <c r="P26" s="1"/>
    </row>
    <row r="27" spans="1:16" x14ac:dyDescent="0.2">
      <c r="A27" s="1"/>
      <c r="B27" s="1"/>
      <c r="C27" s="1"/>
      <c r="D27" s="1"/>
      <c r="E27" s="1"/>
      <c r="F27" s="1"/>
      <c r="G27" s="1"/>
      <c r="H27" s="1"/>
      <c r="I27" s="1"/>
      <c r="J27" s="1"/>
      <c r="K27" s="1"/>
      <c r="L27" s="1"/>
      <c r="M27" s="1"/>
      <c r="N27" s="1"/>
      <c r="O27" s="1"/>
      <c r="P27" s="1"/>
    </row>
    <row r="28" spans="1:16" x14ac:dyDescent="0.2">
      <c r="A28" s="1"/>
      <c r="B28" s="1"/>
      <c r="C28" s="1"/>
      <c r="D28" s="1"/>
      <c r="E28" s="1"/>
      <c r="F28" s="1"/>
      <c r="G28" s="1"/>
      <c r="H28" s="1"/>
      <c r="I28" s="1"/>
      <c r="J28" s="1"/>
      <c r="K28" s="1"/>
      <c r="L28" s="1"/>
      <c r="M28" s="1"/>
      <c r="N28" s="1"/>
      <c r="O28" s="1"/>
      <c r="P28" s="1"/>
    </row>
    <row r="29" spans="1:16" x14ac:dyDescent="0.2">
      <c r="A29" s="1"/>
      <c r="B29" s="1"/>
      <c r="C29" s="1"/>
      <c r="D29" s="1"/>
      <c r="E29" s="1"/>
      <c r="F29" s="1"/>
      <c r="G29" s="1"/>
      <c r="H29" s="1"/>
      <c r="I29" s="1"/>
      <c r="J29" s="1"/>
      <c r="K29" s="1"/>
      <c r="L29" s="1"/>
      <c r="M29" s="1"/>
      <c r="N29" s="1"/>
      <c r="O29" s="1"/>
      <c r="P29" s="1"/>
    </row>
    <row r="30" spans="1:16" x14ac:dyDescent="0.2">
      <c r="A30" s="1"/>
      <c r="B30" s="1"/>
      <c r="C30" s="1"/>
      <c r="D30" s="1"/>
      <c r="E30" s="1"/>
      <c r="F30" s="1"/>
      <c r="G30" s="1"/>
      <c r="H30" s="1"/>
      <c r="I30" s="1"/>
      <c r="J30" s="1"/>
      <c r="K30" s="1"/>
      <c r="L30" s="1"/>
      <c r="M30" s="1"/>
      <c r="N30" s="1"/>
      <c r="O30" s="1"/>
      <c r="P30" s="1"/>
    </row>
    <row r="31" spans="1:16" x14ac:dyDescent="0.2">
      <c r="A31" s="1"/>
      <c r="B31" s="1"/>
      <c r="C31" s="1"/>
      <c r="D31" s="1"/>
      <c r="E31" s="1"/>
      <c r="F31" s="1"/>
      <c r="G31" s="1"/>
      <c r="H31" s="1"/>
      <c r="I31" s="1"/>
      <c r="J31" s="1"/>
      <c r="K31" s="1"/>
      <c r="L31" s="1"/>
      <c r="M31" s="1"/>
      <c r="N31" s="1"/>
      <c r="O31" s="1"/>
      <c r="P31" s="1"/>
    </row>
    <row r="32" spans="1:16" x14ac:dyDescent="0.2">
      <c r="A32" s="1"/>
      <c r="B32" s="1"/>
      <c r="C32" s="1"/>
      <c r="D32" s="1"/>
      <c r="E32" s="1"/>
      <c r="F32" s="1"/>
      <c r="G32" s="1"/>
      <c r="H32" s="1"/>
      <c r="I32" s="1"/>
      <c r="J32" s="1"/>
      <c r="K32" s="1"/>
      <c r="L32" s="1"/>
      <c r="M32" s="1"/>
      <c r="N32" s="1"/>
      <c r="O32" s="1"/>
      <c r="P32" s="1"/>
    </row>
    <row r="33" spans="1:16" x14ac:dyDescent="0.2">
      <c r="A33" s="1"/>
      <c r="B33" s="1"/>
      <c r="C33" s="1"/>
      <c r="D33" s="1"/>
      <c r="E33" s="1"/>
      <c r="F33" s="1"/>
      <c r="G33" s="1"/>
      <c r="H33" s="1"/>
      <c r="I33" s="1"/>
      <c r="J33" s="1"/>
      <c r="K33" s="1"/>
      <c r="L33" s="1"/>
      <c r="M33" s="1"/>
      <c r="N33" s="1"/>
      <c r="O33" s="1"/>
      <c r="P33" s="1"/>
    </row>
    <row r="34" spans="1:16" x14ac:dyDescent="0.2">
      <c r="A34" s="1"/>
      <c r="B34" s="1"/>
      <c r="C34" s="1"/>
      <c r="D34" s="1"/>
      <c r="E34" s="1"/>
      <c r="F34" s="1"/>
      <c r="G34" s="1"/>
      <c r="H34" s="1"/>
      <c r="I34" s="1"/>
      <c r="J34" s="1"/>
      <c r="K34" s="1"/>
      <c r="L34" s="1"/>
      <c r="M34" s="1"/>
      <c r="N34" s="1"/>
      <c r="O34" s="1"/>
      <c r="P34" s="1"/>
    </row>
    <row r="35" spans="1:16" x14ac:dyDescent="0.2">
      <c r="A35" s="1"/>
      <c r="B35" s="1"/>
      <c r="C35" s="1"/>
      <c r="D35" s="1"/>
      <c r="E35" s="1"/>
      <c r="F35" s="1"/>
      <c r="G35" s="1"/>
      <c r="H35" s="1"/>
      <c r="I35" s="1"/>
      <c r="J35" s="1"/>
      <c r="K35" s="1"/>
      <c r="L35" s="1"/>
      <c r="M35" s="1"/>
      <c r="N35" s="1"/>
      <c r="O35" s="1"/>
      <c r="P35" s="1"/>
    </row>
    <row r="36" spans="1:16" x14ac:dyDescent="0.2">
      <c r="A36" s="1"/>
      <c r="B36" s="1"/>
      <c r="C36" s="1"/>
      <c r="D36" s="1"/>
      <c r="E36" s="1"/>
      <c r="F36" s="1"/>
      <c r="G36" s="1"/>
      <c r="H36" s="1"/>
      <c r="I36" s="1"/>
      <c r="J36" s="1"/>
      <c r="K36" s="1"/>
      <c r="L36" s="1"/>
      <c r="M36" s="1"/>
      <c r="N36" s="1"/>
      <c r="O36" s="1"/>
      <c r="P36" s="1"/>
    </row>
    <row r="37" spans="1:16" x14ac:dyDescent="0.2">
      <c r="A37" s="1"/>
      <c r="B37" s="1"/>
      <c r="C37" s="1"/>
      <c r="D37" s="1"/>
      <c r="E37" s="1"/>
      <c r="F37" s="1"/>
      <c r="G37" s="1"/>
      <c r="H37" s="1"/>
      <c r="I37" s="1"/>
      <c r="J37" s="1"/>
      <c r="K37" s="1"/>
      <c r="L37" s="1"/>
      <c r="M37" s="1"/>
      <c r="N37" s="1"/>
      <c r="O37" s="1"/>
      <c r="P37" s="1"/>
    </row>
    <row r="38" spans="1:16" x14ac:dyDescent="0.2">
      <c r="A38" s="1"/>
      <c r="B38" s="1"/>
      <c r="C38" s="1"/>
      <c r="D38" s="1"/>
      <c r="E38" s="1"/>
      <c r="F38" s="1"/>
      <c r="G38" s="1"/>
      <c r="H38" s="1"/>
      <c r="I38" s="1"/>
      <c r="J38" s="1"/>
      <c r="K38" s="1"/>
      <c r="L38" s="1"/>
      <c r="M38" s="1"/>
      <c r="N38" s="1"/>
      <c r="O38" s="1"/>
      <c r="P38" s="1"/>
    </row>
    <row r="39" spans="1:16" x14ac:dyDescent="0.2">
      <c r="A39" s="1"/>
      <c r="B39" s="1"/>
      <c r="C39" s="1"/>
      <c r="D39" s="1"/>
      <c r="E39" s="1"/>
      <c r="F39" s="1"/>
      <c r="G39" s="1"/>
      <c r="H39" s="1"/>
      <c r="I39" s="1"/>
      <c r="J39" s="1"/>
      <c r="K39" s="1"/>
      <c r="L39" s="1"/>
      <c r="M39" s="1"/>
      <c r="N39" s="1"/>
      <c r="O39" s="1"/>
      <c r="P39" s="1"/>
    </row>
    <row r="40" spans="1:16" x14ac:dyDescent="0.2">
      <c r="A40" s="1"/>
      <c r="B40" s="1"/>
      <c r="C40" s="1"/>
      <c r="D40" s="1"/>
      <c r="E40" s="1"/>
      <c r="F40" s="1"/>
      <c r="G40" s="1"/>
      <c r="H40" s="1"/>
      <c r="I40" s="1"/>
      <c r="J40" s="1"/>
      <c r="K40" s="1"/>
      <c r="L40" s="1"/>
      <c r="M40" s="1"/>
      <c r="N40" s="1"/>
      <c r="O40" s="1"/>
      <c r="P40" s="1"/>
    </row>
    <row r="41" spans="1:16" x14ac:dyDescent="0.2">
      <c r="A41" s="1"/>
      <c r="B41" s="1"/>
      <c r="C41" s="1"/>
      <c r="D41" s="1"/>
      <c r="E41" s="1"/>
      <c r="F41" s="1"/>
      <c r="G41" s="1"/>
      <c r="H41" s="1"/>
      <c r="I41" s="1"/>
      <c r="J41" s="1"/>
      <c r="K41" s="1"/>
      <c r="L41" s="1"/>
      <c r="M41" s="1"/>
      <c r="N41" s="1"/>
      <c r="O41" s="1"/>
      <c r="P41" s="1"/>
    </row>
    <row r="42" spans="1:16" x14ac:dyDescent="0.2">
      <c r="A42" s="1"/>
      <c r="B42" s="1"/>
      <c r="C42" s="1"/>
      <c r="D42" s="1"/>
      <c r="E42" s="1"/>
      <c r="F42" s="1"/>
      <c r="G42" s="1"/>
      <c r="H42" s="1"/>
      <c r="I42" s="1"/>
      <c r="J42" s="1"/>
      <c r="K42" s="1"/>
      <c r="L42" s="1"/>
      <c r="M42" s="1"/>
      <c r="N42" s="1"/>
      <c r="O42" s="1"/>
      <c r="P42" s="1"/>
    </row>
    <row r="43" spans="1:16" x14ac:dyDescent="0.2">
      <c r="A43" s="1"/>
      <c r="B43" s="1"/>
      <c r="C43" s="1"/>
      <c r="D43" s="1"/>
      <c r="E43" s="1"/>
      <c r="F43" s="1"/>
      <c r="G43" s="1"/>
      <c r="H43" s="1"/>
      <c r="I43" s="1"/>
      <c r="J43" s="1"/>
      <c r="K43" s="1"/>
      <c r="L43" s="1"/>
      <c r="M43" s="1"/>
      <c r="N43" s="1"/>
      <c r="O43" s="1"/>
      <c r="P43" s="1"/>
    </row>
    <row r="44" spans="1:16" x14ac:dyDescent="0.2">
      <c r="A44" s="1"/>
      <c r="B44" s="1"/>
      <c r="C44" s="1"/>
      <c r="D44" s="1"/>
      <c r="E44" s="1"/>
      <c r="F44" s="1"/>
      <c r="G44" s="1"/>
      <c r="H44" s="1"/>
      <c r="I44" s="1"/>
      <c r="J44" s="1"/>
      <c r="K44" s="1"/>
      <c r="L44" s="1"/>
      <c r="M44" s="1"/>
      <c r="N44" s="1"/>
      <c r="O44" s="1"/>
      <c r="P44" s="1"/>
    </row>
    <row r="45" spans="1:16" x14ac:dyDescent="0.2">
      <c r="A45" s="1"/>
      <c r="B45" s="1"/>
      <c r="C45" s="1"/>
      <c r="D45" s="1"/>
      <c r="E45" s="1"/>
      <c r="F45" s="1"/>
      <c r="G45" s="1"/>
      <c r="H45" s="1"/>
      <c r="I45" s="1"/>
      <c r="J45" s="1"/>
      <c r="K45" s="1"/>
      <c r="L45" s="1"/>
      <c r="M45" s="1"/>
      <c r="N45" s="1"/>
      <c r="O45" s="1"/>
      <c r="P45" s="1"/>
    </row>
    <row r="46" spans="1:16" x14ac:dyDescent="0.2">
      <c r="A46" s="1"/>
      <c r="B46" s="1"/>
      <c r="C46" s="1"/>
      <c r="D46" s="1"/>
      <c r="E46" s="1"/>
      <c r="F46" s="1"/>
      <c r="G46" s="1"/>
      <c r="H46" s="1"/>
      <c r="I46" s="1"/>
      <c r="J46" s="1"/>
      <c r="K46" s="1"/>
      <c r="L46" s="1"/>
      <c r="M46" s="1"/>
      <c r="N46" s="1"/>
      <c r="O46" s="1"/>
      <c r="P46" s="1"/>
    </row>
    <row r="47" spans="1:16" x14ac:dyDescent="0.2">
      <c r="A47" s="1"/>
      <c r="B47" s="1"/>
      <c r="C47" s="1"/>
      <c r="D47" s="1"/>
      <c r="E47" s="1"/>
      <c r="F47" s="1"/>
      <c r="G47" s="1"/>
      <c r="H47" s="1"/>
      <c r="I47" s="1"/>
      <c r="J47" s="1"/>
      <c r="K47" s="1"/>
      <c r="L47" s="1"/>
      <c r="M47" s="1"/>
      <c r="N47" s="1"/>
      <c r="O47" s="1"/>
      <c r="P47" s="1"/>
    </row>
    <row r="48" spans="1:16" x14ac:dyDescent="0.2">
      <c r="A48" s="1"/>
      <c r="B48" s="1"/>
      <c r="C48" s="1"/>
      <c r="D48" s="1"/>
      <c r="E48" s="1"/>
      <c r="F48" s="1"/>
      <c r="G48" s="1"/>
      <c r="H48" s="1"/>
      <c r="I48" s="1"/>
      <c r="J48" s="1"/>
      <c r="K48" s="1"/>
      <c r="L48" s="1"/>
      <c r="M48" s="1"/>
      <c r="N48" s="1"/>
      <c r="O48" s="1"/>
      <c r="P48" s="1"/>
    </row>
    <row r="49" spans="1:16" x14ac:dyDescent="0.2">
      <c r="A49" s="1"/>
      <c r="B49" s="1"/>
      <c r="C49" s="1"/>
      <c r="D49" s="1"/>
      <c r="E49" s="1"/>
      <c r="F49" s="1"/>
      <c r="G49" s="1"/>
      <c r="H49" s="1"/>
      <c r="I49" s="1"/>
      <c r="J49" s="1"/>
      <c r="K49" s="1"/>
      <c r="L49" s="1"/>
      <c r="M49" s="1"/>
      <c r="N49" s="1"/>
      <c r="O49" s="1"/>
      <c r="P49" s="1"/>
    </row>
    <row r="50" spans="1:16" x14ac:dyDescent="0.2">
      <c r="A50" s="1"/>
      <c r="B50" s="1"/>
      <c r="C50" s="1"/>
      <c r="D50" s="1"/>
      <c r="E50" s="1"/>
      <c r="F50" s="1"/>
      <c r="G50" s="1"/>
      <c r="H50" s="1"/>
      <c r="I50" s="1"/>
      <c r="J50" s="1"/>
      <c r="K50" s="1"/>
      <c r="L50" s="1"/>
      <c r="M50" s="1"/>
      <c r="N50" s="1"/>
      <c r="O50" s="1"/>
      <c r="P50" s="1"/>
    </row>
    <row r="51" spans="1:16" x14ac:dyDescent="0.2">
      <c r="A51" s="1"/>
      <c r="B51" s="1"/>
      <c r="C51" s="1"/>
      <c r="D51" s="1"/>
      <c r="E51" s="1"/>
      <c r="F51" s="1"/>
      <c r="G51" s="1"/>
      <c r="H51" s="1"/>
      <c r="I51" s="1"/>
      <c r="J51" s="1"/>
      <c r="K51" s="1"/>
      <c r="L51" s="1"/>
      <c r="M51" s="1"/>
      <c r="N51" s="1"/>
      <c r="O51" s="1"/>
      <c r="P51" s="1"/>
    </row>
    <row r="52" spans="1:16" x14ac:dyDescent="0.2">
      <c r="A52" s="1"/>
      <c r="B52" s="1"/>
      <c r="C52" s="1"/>
      <c r="D52" s="1"/>
      <c r="E52" s="1"/>
      <c r="F52" s="1"/>
      <c r="G52" s="1"/>
      <c r="H52" s="1"/>
      <c r="I52" s="1"/>
      <c r="J52" s="1"/>
      <c r="K52" s="1"/>
      <c r="L52" s="1"/>
      <c r="M52" s="1"/>
      <c r="N52" s="1"/>
      <c r="O52" s="1"/>
      <c r="P52" s="1"/>
    </row>
    <row r="53" spans="1:16" x14ac:dyDescent="0.2">
      <c r="A53" s="1"/>
      <c r="B53" s="1"/>
      <c r="C53" s="1"/>
      <c r="D53" s="1"/>
      <c r="E53" s="1"/>
      <c r="F53" s="1"/>
      <c r="G53" s="1"/>
      <c r="H53" s="1"/>
      <c r="I53" s="1"/>
      <c r="J53" s="1"/>
      <c r="K53" s="1"/>
      <c r="L53" s="1"/>
      <c r="M53" s="1"/>
      <c r="N53" s="1"/>
      <c r="O53" s="1"/>
      <c r="P53" s="1"/>
    </row>
    <row r="54" spans="1:16" x14ac:dyDescent="0.2">
      <c r="A54" s="1"/>
      <c r="B54" s="1"/>
      <c r="C54" s="1"/>
      <c r="D54" s="1"/>
      <c r="E54" s="1"/>
      <c r="F54" s="1"/>
      <c r="G54" s="1"/>
      <c r="H54" s="1"/>
      <c r="I54" s="1"/>
      <c r="J54" s="1"/>
      <c r="K54" s="1"/>
      <c r="L54" s="1"/>
      <c r="M54" s="1"/>
      <c r="N54" s="1"/>
      <c r="O54" s="1"/>
      <c r="P54" s="1"/>
    </row>
    <row r="55" spans="1:16" x14ac:dyDescent="0.2">
      <c r="A55" s="1"/>
      <c r="B55" s="1"/>
      <c r="C55" s="1"/>
      <c r="D55" s="1"/>
      <c r="E55" s="1"/>
      <c r="F55" s="1"/>
      <c r="G55" s="1"/>
      <c r="H55" s="1"/>
      <c r="I55" s="1"/>
      <c r="J55" s="1"/>
      <c r="K55" s="1"/>
      <c r="L55" s="1"/>
      <c r="M55" s="1"/>
      <c r="N55" s="1"/>
      <c r="O55" s="1"/>
      <c r="P55" s="1"/>
    </row>
    <row r="56" spans="1:16" x14ac:dyDescent="0.2">
      <c r="A56" s="1"/>
      <c r="B56" s="1"/>
      <c r="C56" s="1"/>
      <c r="D56" s="1"/>
      <c r="E56" s="1"/>
      <c r="F56" s="1"/>
      <c r="G56" s="1"/>
      <c r="H56" s="1"/>
      <c r="I56" s="1"/>
      <c r="J56" s="1"/>
      <c r="K56" s="1"/>
      <c r="L56" s="1"/>
      <c r="M56" s="1"/>
      <c r="N56" s="1"/>
      <c r="O56" s="1"/>
      <c r="P56" s="1"/>
    </row>
    <row r="57" spans="1:16" x14ac:dyDescent="0.2">
      <c r="A57" s="1"/>
      <c r="B57" s="1"/>
      <c r="C57" s="1"/>
      <c r="D57" s="1"/>
      <c r="E57" s="1"/>
      <c r="F57" s="1"/>
      <c r="G57" s="1"/>
      <c r="H57" s="1"/>
      <c r="I57" s="1"/>
      <c r="J57" s="1"/>
      <c r="K57" s="1"/>
      <c r="L57" s="1"/>
      <c r="M57" s="1"/>
      <c r="N57" s="1"/>
      <c r="O57" s="1"/>
      <c r="P57" s="1"/>
    </row>
    <row r="58" spans="1:16" x14ac:dyDescent="0.2">
      <c r="A58" s="1"/>
      <c r="B58" s="1"/>
      <c r="C58" s="1"/>
      <c r="D58" s="1"/>
      <c r="E58" s="1"/>
      <c r="F58" s="1"/>
      <c r="G58" s="1"/>
      <c r="H58" s="1"/>
      <c r="I58" s="1"/>
      <c r="J58" s="1"/>
      <c r="K58" s="1"/>
      <c r="L58" s="1"/>
      <c r="M58" s="1"/>
      <c r="N58" s="1"/>
      <c r="O58" s="1"/>
      <c r="P58" s="1"/>
    </row>
    <row r="59" spans="1:16" x14ac:dyDescent="0.2">
      <c r="A59" s="1"/>
      <c r="B59" s="1"/>
      <c r="C59" s="1"/>
      <c r="D59" s="1"/>
      <c r="E59" s="1"/>
      <c r="F59" s="1"/>
      <c r="G59" s="1"/>
      <c r="H59" s="1"/>
      <c r="I59" s="1"/>
      <c r="J59" s="1"/>
      <c r="K59" s="1"/>
      <c r="L59" s="1"/>
      <c r="M59" s="1"/>
      <c r="N59" s="1"/>
      <c r="O59" s="1"/>
      <c r="P59" s="1"/>
    </row>
    <row r="60" spans="1:16" x14ac:dyDescent="0.2">
      <c r="A60" s="1"/>
      <c r="B60" s="1"/>
      <c r="C60" s="1"/>
      <c r="D60" s="1"/>
      <c r="E60" s="1"/>
      <c r="F60" s="1"/>
      <c r="G60" s="1"/>
      <c r="H60" s="1"/>
      <c r="I60" s="1"/>
      <c r="J60" s="1"/>
      <c r="K60" s="1"/>
      <c r="L60" s="1"/>
      <c r="M60" s="1"/>
      <c r="N60" s="1"/>
      <c r="O60" s="1"/>
      <c r="P60" s="1"/>
    </row>
    <row r="61" spans="1:16" x14ac:dyDescent="0.2">
      <c r="A61" s="1"/>
      <c r="B61" s="1"/>
      <c r="C61" s="1"/>
      <c r="D61" s="1"/>
      <c r="E61" s="1"/>
      <c r="F61" s="1"/>
      <c r="G61" s="1"/>
      <c r="H61" s="1"/>
      <c r="I61" s="1"/>
      <c r="J61" s="1"/>
      <c r="K61" s="1"/>
      <c r="L61" s="1"/>
      <c r="M61" s="1"/>
      <c r="N61" s="1"/>
      <c r="O61" s="1"/>
      <c r="P61" s="1"/>
    </row>
    <row r="62" spans="1:16" x14ac:dyDescent="0.2">
      <c r="A62" s="1"/>
      <c r="B62" s="1"/>
      <c r="C62" s="1"/>
      <c r="D62" s="1"/>
      <c r="E62" s="1"/>
      <c r="F62" s="1"/>
      <c r="G62" s="1"/>
      <c r="H62" s="1"/>
      <c r="I62" s="1"/>
      <c r="J62" s="1"/>
      <c r="K62" s="1"/>
      <c r="L62" s="1"/>
      <c r="M62" s="1"/>
      <c r="N62" s="1"/>
      <c r="O62" s="1"/>
      <c r="P62" s="1"/>
    </row>
    <row r="63" spans="1:16" x14ac:dyDescent="0.2">
      <c r="A63" s="1"/>
      <c r="B63" s="1"/>
      <c r="C63" s="1"/>
      <c r="D63" s="1"/>
      <c r="E63" s="1"/>
      <c r="F63" s="1"/>
      <c r="G63" s="1"/>
      <c r="H63" s="1"/>
      <c r="I63" s="1"/>
      <c r="J63" s="1"/>
      <c r="K63" s="1"/>
      <c r="L63" s="1"/>
      <c r="M63" s="1"/>
      <c r="N63" s="1"/>
      <c r="O63" s="1"/>
      <c r="P63" s="1"/>
    </row>
    <row r="64" spans="1:16" x14ac:dyDescent="0.2">
      <c r="A64" s="1"/>
      <c r="B64" s="1"/>
      <c r="C64" s="1"/>
      <c r="D64" s="1"/>
      <c r="E64" s="1"/>
      <c r="F64" s="1"/>
      <c r="G64" s="1"/>
      <c r="H64" s="1"/>
      <c r="I64" s="1"/>
      <c r="J64" s="1"/>
      <c r="K64" s="1"/>
      <c r="L64" s="1"/>
      <c r="M64" s="1"/>
      <c r="N64" s="1"/>
      <c r="O64" s="1"/>
      <c r="P64" s="1"/>
    </row>
    <row r="65" spans="1:16" x14ac:dyDescent="0.2">
      <c r="A65" s="1"/>
      <c r="B65" s="1"/>
      <c r="C65" s="1"/>
      <c r="D65" s="1"/>
      <c r="E65" s="1"/>
      <c r="F65" s="1"/>
      <c r="G65" s="1"/>
      <c r="H65" s="1"/>
      <c r="I65" s="1"/>
      <c r="J65" s="1"/>
      <c r="K65" s="1"/>
      <c r="L65" s="1"/>
      <c r="M65" s="1"/>
      <c r="N65" s="1"/>
      <c r="O65" s="1"/>
      <c r="P65" s="1"/>
    </row>
    <row r="66" spans="1:16" x14ac:dyDescent="0.2">
      <c r="A66" s="1"/>
      <c r="B66" s="1"/>
      <c r="C66" s="1"/>
      <c r="D66" s="1"/>
      <c r="E66" s="1"/>
      <c r="F66" s="1"/>
      <c r="G66" s="1"/>
      <c r="H66" s="1"/>
      <c r="I66" s="1"/>
      <c r="J66" s="1"/>
      <c r="K66" s="1"/>
      <c r="L66" s="1"/>
      <c r="M66" s="1"/>
      <c r="N66" s="1"/>
      <c r="O66" s="1"/>
      <c r="P66" s="1"/>
    </row>
    <row r="67" spans="1:16" x14ac:dyDescent="0.2">
      <c r="A67" s="1"/>
      <c r="B67" s="1"/>
      <c r="C67" s="1"/>
      <c r="D67" s="1"/>
      <c r="E67" s="1"/>
      <c r="F67" s="1"/>
      <c r="G67" s="1"/>
      <c r="H67" s="1"/>
      <c r="I67" s="1"/>
      <c r="J67" s="1"/>
      <c r="K67" s="1"/>
      <c r="L67" s="1"/>
      <c r="M67" s="1"/>
      <c r="N67" s="1"/>
      <c r="O67" s="1"/>
      <c r="P67" s="1"/>
    </row>
    <row r="68" spans="1:16" x14ac:dyDescent="0.2">
      <c r="A68" s="1"/>
      <c r="B68" s="1"/>
      <c r="C68" s="1"/>
      <c r="D68" s="1"/>
      <c r="E68" s="1"/>
      <c r="F68" s="1"/>
      <c r="G68" s="1"/>
      <c r="H68" s="1"/>
      <c r="I68" s="1"/>
      <c r="J68" s="1"/>
      <c r="K68" s="1"/>
      <c r="L68" s="1"/>
      <c r="M68" s="1"/>
      <c r="N68" s="1"/>
      <c r="O68" s="1"/>
      <c r="P68" s="1"/>
    </row>
    <row r="69" spans="1:16" x14ac:dyDescent="0.2">
      <c r="A69" s="1"/>
      <c r="B69" s="1"/>
      <c r="C69" s="1"/>
      <c r="D69" s="1"/>
      <c r="E69" s="1"/>
      <c r="F69" s="1"/>
      <c r="G69" s="1"/>
      <c r="H69" s="1"/>
      <c r="I69" s="1"/>
      <c r="J69" s="1"/>
      <c r="K69" s="1"/>
      <c r="L69" s="1"/>
      <c r="M69" s="1"/>
      <c r="N69" s="1"/>
      <c r="O69" s="1"/>
      <c r="P69" s="1"/>
    </row>
    <row r="70" spans="1:16" x14ac:dyDescent="0.2">
      <c r="A70" s="1"/>
      <c r="B70" s="1"/>
      <c r="C70" s="1"/>
      <c r="D70" s="1"/>
      <c r="E70" s="1"/>
      <c r="F70" s="1"/>
      <c r="G70" s="1"/>
      <c r="H70" s="1"/>
      <c r="I70" s="1"/>
      <c r="J70" s="1"/>
      <c r="K70" s="1"/>
      <c r="L70" s="1"/>
      <c r="M70" s="1"/>
      <c r="N70" s="1"/>
      <c r="O70" s="1"/>
      <c r="P70" s="1"/>
    </row>
    <row r="71" spans="1:16" x14ac:dyDescent="0.2">
      <c r="A71" s="1"/>
      <c r="B71" s="1"/>
      <c r="C71" s="1"/>
      <c r="D71" s="1"/>
      <c r="E71" s="1"/>
      <c r="F71" s="1"/>
      <c r="G71" s="1"/>
      <c r="H71" s="1"/>
      <c r="I71" s="1"/>
      <c r="J71" s="1"/>
      <c r="K71" s="1"/>
      <c r="L71" s="1"/>
      <c r="M71" s="1"/>
      <c r="N71" s="1"/>
      <c r="O71" s="1"/>
      <c r="P71" s="1"/>
    </row>
    <row r="72" spans="1:16" x14ac:dyDescent="0.2">
      <c r="A72" s="1"/>
      <c r="B72" s="1"/>
      <c r="C72" s="1"/>
      <c r="D72" s="1"/>
      <c r="E72" s="1"/>
      <c r="F72" s="1"/>
      <c r="G72" s="1"/>
      <c r="H72" s="1"/>
      <c r="I72" s="1"/>
      <c r="J72" s="1"/>
      <c r="K72" s="1"/>
      <c r="L72" s="1"/>
      <c r="M72" s="1"/>
      <c r="N72" s="1"/>
      <c r="O72" s="1"/>
      <c r="P72" s="1"/>
    </row>
    <row r="73" spans="1:16" x14ac:dyDescent="0.2">
      <c r="A73" s="1"/>
      <c r="B73" s="1"/>
      <c r="C73" s="1"/>
      <c r="D73" s="1"/>
      <c r="E73" s="1"/>
      <c r="F73" s="1"/>
      <c r="G73" s="1"/>
      <c r="H73" s="1"/>
      <c r="I73" s="1"/>
      <c r="J73" s="1"/>
      <c r="K73" s="1"/>
      <c r="L73" s="1"/>
      <c r="M73" s="1"/>
      <c r="N73" s="1"/>
      <c r="O73" s="1"/>
      <c r="P73" s="1"/>
    </row>
    <row r="74" spans="1:16" x14ac:dyDescent="0.2">
      <c r="A74" s="1"/>
      <c r="B74" s="1"/>
      <c r="C74" s="1"/>
      <c r="D74" s="1"/>
      <c r="E74" s="1"/>
      <c r="F74" s="1"/>
      <c r="G74" s="1"/>
      <c r="H74" s="1"/>
      <c r="I74" s="1"/>
      <c r="J74" s="1"/>
      <c r="K74" s="1"/>
      <c r="L74" s="1"/>
      <c r="M74" s="1"/>
      <c r="N74" s="1"/>
      <c r="O74" s="1"/>
      <c r="P74" s="1"/>
    </row>
    <row r="75" spans="1:16" x14ac:dyDescent="0.2">
      <c r="A75" s="1"/>
      <c r="B75" s="1"/>
      <c r="C75" s="1"/>
      <c r="D75" s="1"/>
      <c r="E75" s="1"/>
      <c r="F75" s="1"/>
      <c r="G75" s="1"/>
      <c r="H75" s="1"/>
      <c r="I75" s="1"/>
      <c r="J75" s="1"/>
      <c r="K75" s="1"/>
      <c r="L75" s="1"/>
      <c r="M75" s="1"/>
      <c r="N75" s="1"/>
      <c r="O75" s="1"/>
      <c r="P75" s="1"/>
    </row>
    <row r="76" spans="1:16" x14ac:dyDescent="0.2">
      <c r="A76" s="1"/>
      <c r="B76" s="1"/>
      <c r="C76" s="1"/>
      <c r="D76" s="1"/>
      <c r="E76" s="1"/>
      <c r="F76" s="1"/>
      <c r="G76" s="1"/>
      <c r="H76" s="1"/>
      <c r="I76" s="1"/>
      <c r="J76" s="1"/>
      <c r="K76" s="1"/>
      <c r="L76" s="1"/>
      <c r="M76" s="1"/>
      <c r="N76" s="1"/>
      <c r="O76" s="1"/>
      <c r="P76" s="1"/>
    </row>
    <row r="77" spans="1:16" x14ac:dyDescent="0.2">
      <c r="A77" s="1"/>
      <c r="B77" s="1"/>
      <c r="C77" s="1"/>
      <c r="D77" s="1"/>
      <c r="E77" s="1"/>
      <c r="F77" s="1"/>
      <c r="G77" s="1"/>
      <c r="H77" s="1"/>
      <c r="I77" s="1"/>
      <c r="J77" s="1"/>
      <c r="K77" s="1"/>
      <c r="L77" s="1"/>
      <c r="M77" s="1"/>
      <c r="N77" s="1"/>
      <c r="O77" s="1"/>
      <c r="P77" s="1"/>
    </row>
    <row r="78" spans="1:16" x14ac:dyDescent="0.2">
      <c r="A78" s="1"/>
      <c r="B78" s="1"/>
      <c r="C78" s="1"/>
      <c r="D78" s="1"/>
      <c r="E78" s="1"/>
      <c r="F78" s="1"/>
      <c r="G78" s="1"/>
      <c r="H78" s="1"/>
      <c r="I78" s="1"/>
      <c r="J78" s="1"/>
      <c r="K78" s="1"/>
      <c r="L78" s="1"/>
      <c r="M78" s="1"/>
      <c r="N78" s="1"/>
      <c r="O78" s="1"/>
      <c r="P78" s="1"/>
    </row>
    <row r="79" spans="1:16" x14ac:dyDescent="0.2">
      <c r="A79" s="1"/>
      <c r="B79" s="1"/>
      <c r="C79" s="1"/>
      <c r="D79" s="1"/>
      <c r="E79" s="1"/>
      <c r="F79" s="1"/>
      <c r="G79" s="1"/>
      <c r="H79" s="1"/>
      <c r="I79" s="1"/>
      <c r="J79" s="1"/>
      <c r="K79" s="1"/>
      <c r="L79" s="1"/>
      <c r="M79" s="1"/>
      <c r="N79" s="1"/>
      <c r="O79" s="1"/>
      <c r="P79" s="1"/>
    </row>
    <row r="80" spans="1:16" x14ac:dyDescent="0.2">
      <c r="A80" s="1"/>
      <c r="B80" s="1"/>
      <c r="C80" s="1"/>
      <c r="D80" s="1"/>
      <c r="E80" s="1"/>
      <c r="F80" s="1"/>
      <c r="G80" s="1"/>
      <c r="H80" s="1"/>
      <c r="I80" s="1"/>
      <c r="J80" s="1"/>
      <c r="K80" s="1"/>
      <c r="L80" s="1"/>
      <c r="M80" s="1"/>
      <c r="N80" s="1"/>
      <c r="O80" s="1"/>
      <c r="P80" s="1"/>
    </row>
    <row r="81" spans="1:16" x14ac:dyDescent="0.2">
      <c r="A81" s="1"/>
      <c r="B81" s="1"/>
      <c r="C81" s="1"/>
      <c r="D81" s="1"/>
      <c r="E81" s="1"/>
      <c r="F81" s="1"/>
      <c r="G81" s="1"/>
      <c r="H81" s="1"/>
      <c r="I81" s="1"/>
      <c r="J81" s="1"/>
      <c r="K81" s="1"/>
      <c r="L81" s="1"/>
      <c r="M81" s="1"/>
      <c r="N81" s="1"/>
      <c r="O81" s="1"/>
      <c r="P81" s="1"/>
    </row>
    <row r="82" spans="1:16" x14ac:dyDescent="0.2">
      <c r="A82" s="1"/>
      <c r="B82" s="1"/>
      <c r="C82" s="1"/>
      <c r="D82" s="1"/>
      <c r="E82" s="1"/>
      <c r="F82" s="1"/>
      <c r="G82" s="1"/>
      <c r="H82" s="1"/>
      <c r="I82" s="1"/>
      <c r="J82" s="1"/>
      <c r="K82" s="1"/>
      <c r="L82" s="1"/>
      <c r="M82" s="1"/>
      <c r="N82" s="1"/>
      <c r="O82" s="1"/>
      <c r="P82" s="1"/>
    </row>
    <row r="83" spans="1:16" x14ac:dyDescent="0.2">
      <c r="A83" s="1"/>
      <c r="B83" s="1"/>
      <c r="C83" s="1"/>
      <c r="D83" s="1"/>
      <c r="E83" s="1"/>
      <c r="F83" s="1"/>
      <c r="G83" s="1"/>
      <c r="H83" s="1"/>
      <c r="I83" s="1"/>
      <c r="J83" s="1"/>
      <c r="K83" s="1"/>
      <c r="L83" s="1"/>
      <c r="M83" s="1"/>
      <c r="N83" s="1"/>
      <c r="O83" s="1"/>
      <c r="P83" s="1"/>
    </row>
    <row r="84" spans="1:16" x14ac:dyDescent="0.2">
      <c r="A84" s="1"/>
      <c r="B84" s="1"/>
      <c r="C84" s="1"/>
      <c r="D84" s="1"/>
      <c r="E84" s="1"/>
      <c r="F84" s="1"/>
      <c r="G84" s="1"/>
      <c r="H84" s="1"/>
      <c r="I84" s="1"/>
      <c r="J84" s="1"/>
      <c r="K84" s="1"/>
      <c r="L84" s="1"/>
      <c r="M84" s="1"/>
      <c r="N84" s="1"/>
      <c r="O84" s="1"/>
      <c r="P84" s="1"/>
    </row>
    <row r="85" spans="1:16" x14ac:dyDescent="0.2">
      <c r="A85" s="1"/>
      <c r="B85" s="1"/>
      <c r="C85" s="1"/>
      <c r="D85" s="1"/>
      <c r="E85" s="1"/>
      <c r="F85" s="1"/>
      <c r="G85" s="1"/>
      <c r="H85" s="1"/>
      <c r="I85" s="1"/>
      <c r="J85" s="1"/>
      <c r="K85" s="1"/>
      <c r="L85" s="1"/>
      <c r="M85" s="1"/>
      <c r="N85" s="1"/>
      <c r="O85" s="1"/>
      <c r="P85" s="1"/>
    </row>
    <row r="86" spans="1:16" x14ac:dyDescent="0.2">
      <c r="A86" s="1"/>
      <c r="B86" s="1"/>
      <c r="C86" s="1"/>
      <c r="D86" s="1"/>
      <c r="E86" s="1"/>
      <c r="F86" s="1"/>
      <c r="G86" s="1"/>
      <c r="H86" s="1"/>
      <c r="I86" s="1"/>
      <c r="J86" s="1"/>
      <c r="K86" s="1"/>
      <c r="L86" s="1"/>
      <c r="M86" s="1"/>
      <c r="N86" s="1"/>
      <c r="O86" s="1"/>
      <c r="P86" s="1"/>
    </row>
    <row r="87" spans="1:16" x14ac:dyDescent="0.2">
      <c r="A87" s="1"/>
      <c r="B87" s="1"/>
      <c r="C87" s="1"/>
      <c r="D87" s="1"/>
      <c r="E87" s="1"/>
      <c r="F87" s="1"/>
      <c r="G87" s="1"/>
      <c r="H87" s="1"/>
      <c r="I87" s="1"/>
      <c r="J87" s="1"/>
      <c r="K87" s="1"/>
      <c r="L87" s="1"/>
      <c r="M87" s="1"/>
      <c r="N87" s="1"/>
      <c r="O87" s="1"/>
      <c r="P87" s="1"/>
    </row>
    <row r="88" spans="1:16" x14ac:dyDescent="0.2">
      <c r="A88" s="1"/>
      <c r="B88" s="1"/>
      <c r="C88" s="1"/>
      <c r="D88" s="1"/>
      <c r="E88" s="1"/>
      <c r="F88" s="1"/>
      <c r="G88" s="1"/>
      <c r="H88" s="1"/>
      <c r="I88" s="1"/>
      <c r="J88" s="1"/>
      <c r="K88" s="1"/>
      <c r="L88" s="1"/>
      <c r="M88" s="1"/>
      <c r="N88" s="1"/>
      <c r="O88" s="1"/>
      <c r="P88" s="1"/>
    </row>
    <row r="89" spans="1:16" x14ac:dyDescent="0.2">
      <c r="A89" s="1"/>
      <c r="B89" s="1"/>
      <c r="C89" s="1"/>
      <c r="D89" s="1"/>
      <c r="E89" s="1"/>
      <c r="F89" s="1"/>
      <c r="G89" s="1"/>
      <c r="H89" s="1"/>
      <c r="I89" s="1"/>
      <c r="J89" s="1"/>
      <c r="K89" s="1"/>
      <c r="L89" s="1"/>
      <c r="M89" s="1"/>
      <c r="N89" s="1"/>
      <c r="O89" s="1"/>
      <c r="P89" s="1"/>
    </row>
    <row r="90" spans="1:16" x14ac:dyDescent="0.2">
      <c r="A90" s="1"/>
      <c r="B90" s="1"/>
      <c r="C90" s="1"/>
      <c r="D90" s="1"/>
      <c r="E90" s="1"/>
      <c r="F90" s="1"/>
      <c r="G90" s="1"/>
      <c r="H90" s="1"/>
      <c r="I90" s="1"/>
      <c r="J90" s="1"/>
      <c r="K90" s="1"/>
      <c r="L90" s="1"/>
      <c r="M90" s="1"/>
      <c r="N90" s="1"/>
      <c r="O90" s="1"/>
      <c r="P90" s="1"/>
    </row>
    <row r="91" spans="1:16" x14ac:dyDescent="0.2">
      <c r="A91" s="1"/>
      <c r="B91" s="1"/>
      <c r="C91" s="1"/>
      <c r="D91" s="1"/>
      <c r="E91" s="1"/>
      <c r="F91" s="1"/>
      <c r="G91" s="1"/>
      <c r="H91" s="1"/>
      <c r="I91" s="1"/>
      <c r="J91" s="1"/>
      <c r="K91" s="1"/>
      <c r="L91" s="1"/>
      <c r="M91" s="1"/>
      <c r="N91" s="1"/>
      <c r="O91" s="1"/>
      <c r="P91" s="1"/>
    </row>
    <row r="92" spans="1:16" x14ac:dyDescent="0.2">
      <c r="A92" s="1"/>
      <c r="B92" s="1"/>
      <c r="C92" s="1"/>
      <c r="D92" s="1"/>
      <c r="E92" s="1"/>
      <c r="F92" s="1"/>
      <c r="G92" s="1"/>
      <c r="H92" s="1"/>
      <c r="I92" s="1"/>
      <c r="J92" s="1"/>
      <c r="K92" s="1"/>
      <c r="L92" s="1"/>
      <c r="M92" s="1"/>
      <c r="N92" s="1"/>
      <c r="O92" s="1"/>
      <c r="P92" s="1"/>
    </row>
    <row r="93" spans="1:16" x14ac:dyDescent="0.2">
      <c r="A93" s="1"/>
      <c r="B93" s="1"/>
      <c r="C93" s="1"/>
      <c r="D93" s="1"/>
      <c r="E93" s="1"/>
      <c r="F93" s="1"/>
      <c r="G93" s="1"/>
      <c r="H93" s="1"/>
      <c r="I93" s="1"/>
      <c r="J93" s="1"/>
      <c r="K93" s="1"/>
      <c r="L93" s="1"/>
      <c r="M93" s="1"/>
      <c r="N93" s="1"/>
      <c r="O93" s="1"/>
      <c r="P93" s="1"/>
    </row>
    <row r="94" spans="1:16" x14ac:dyDescent="0.2">
      <c r="A94" s="1"/>
      <c r="B94" s="1"/>
      <c r="C94" s="1"/>
      <c r="D94" s="1"/>
      <c r="E94" s="1"/>
      <c r="F94" s="1"/>
      <c r="G94" s="1"/>
      <c r="H94" s="1"/>
      <c r="I94" s="1"/>
      <c r="J94" s="1"/>
      <c r="K94" s="1"/>
      <c r="L94" s="1"/>
      <c r="M94" s="1"/>
      <c r="N94" s="1"/>
      <c r="O94" s="1"/>
      <c r="P94" s="1"/>
    </row>
    <row r="95" spans="1:16" x14ac:dyDescent="0.2">
      <c r="A95" s="1"/>
      <c r="B95" s="1"/>
      <c r="C95" s="1"/>
      <c r="D95" s="1"/>
      <c r="E95" s="1"/>
      <c r="F95" s="1"/>
      <c r="G95" s="1"/>
      <c r="H95" s="1"/>
      <c r="I95" s="1"/>
      <c r="J95" s="1"/>
      <c r="K95" s="1"/>
      <c r="L95" s="1"/>
      <c r="M95" s="1"/>
      <c r="N95" s="1"/>
      <c r="O95" s="1"/>
      <c r="P95" s="1"/>
    </row>
    <row r="96" spans="1:16" x14ac:dyDescent="0.2">
      <c r="A96" s="1"/>
      <c r="B96" s="1"/>
      <c r="C96" s="1"/>
      <c r="D96" s="1"/>
      <c r="E96" s="1"/>
      <c r="F96" s="1"/>
      <c r="G96" s="1"/>
      <c r="H96" s="1"/>
      <c r="I96" s="1"/>
      <c r="J96" s="1"/>
      <c r="K96" s="1"/>
      <c r="L96" s="1"/>
      <c r="M96" s="1"/>
      <c r="N96" s="1"/>
      <c r="O96" s="1"/>
      <c r="P96" s="1"/>
    </row>
    <row r="97" spans="1:16" x14ac:dyDescent="0.2">
      <c r="A97" s="1"/>
      <c r="B97" s="1"/>
      <c r="C97" s="1"/>
      <c r="D97" s="1"/>
      <c r="E97" s="1"/>
      <c r="F97" s="1"/>
      <c r="G97" s="1"/>
      <c r="H97" s="1"/>
      <c r="I97" s="1"/>
      <c r="J97" s="1"/>
      <c r="K97" s="1"/>
      <c r="L97" s="1"/>
      <c r="M97" s="1"/>
      <c r="N97" s="1"/>
      <c r="O97" s="1"/>
      <c r="P97" s="1"/>
    </row>
    <row r="98" spans="1:16" x14ac:dyDescent="0.2">
      <c r="A98" s="1"/>
      <c r="B98" s="1"/>
      <c r="C98" s="1"/>
      <c r="D98" s="1"/>
      <c r="E98" s="1"/>
      <c r="F98" s="1"/>
      <c r="G98" s="1"/>
      <c r="H98" s="1"/>
      <c r="I98" s="1"/>
      <c r="J98" s="1"/>
      <c r="K98" s="1"/>
      <c r="L98" s="1"/>
      <c r="M98" s="1"/>
      <c r="N98" s="1"/>
      <c r="O98" s="1"/>
      <c r="P98" s="1"/>
    </row>
    <row r="99" spans="1:16" x14ac:dyDescent="0.2">
      <c r="A99" s="1"/>
      <c r="B99" s="1"/>
      <c r="C99" s="1"/>
      <c r="D99" s="1"/>
      <c r="E99" s="1"/>
      <c r="F99" s="1"/>
      <c r="G99" s="1"/>
      <c r="H99" s="1"/>
      <c r="I99" s="1"/>
      <c r="J99" s="1"/>
      <c r="K99" s="1"/>
      <c r="L99" s="1"/>
      <c r="M99" s="1"/>
      <c r="N99" s="1"/>
      <c r="O99" s="1"/>
      <c r="P99" s="1"/>
    </row>
    <row r="100" spans="1:16" x14ac:dyDescent="0.2">
      <c r="A100" s="1"/>
      <c r="B100" s="1"/>
      <c r="C100" s="1"/>
      <c r="D100" s="1"/>
      <c r="E100" s="1"/>
      <c r="F100" s="1"/>
      <c r="G100" s="1"/>
      <c r="H100" s="1"/>
      <c r="I100" s="1"/>
      <c r="J100" s="1"/>
      <c r="K100" s="1"/>
      <c r="L100" s="1"/>
      <c r="M100" s="1"/>
      <c r="N100" s="1"/>
      <c r="O100" s="1"/>
      <c r="P100" s="1"/>
    </row>
    <row r="101" spans="1:16" x14ac:dyDescent="0.2">
      <c r="A101" s="1"/>
      <c r="B101" s="1"/>
      <c r="C101" s="1"/>
      <c r="D101" s="1"/>
      <c r="E101" s="1"/>
      <c r="F101" s="1"/>
      <c r="G101" s="1"/>
      <c r="H101" s="1"/>
      <c r="I101" s="1"/>
      <c r="J101" s="1"/>
      <c r="K101" s="1"/>
      <c r="L101" s="1"/>
      <c r="M101" s="1"/>
      <c r="N101" s="1"/>
      <c r="O101" s="1"/>
      <c r="P101" s="1"/>
    </row>
    <row r="102" spans="1:16" x14ac:dyDescent="0.2">
      <c r="A102" s="1"/>
      <c r="B102" s="1"/>
      <c r="C102" s="1"/>
      <c r="D102" s="1"/>
      <c r="E102" s="1"/>
      <c r="F102" s="1"/>
      <c r="G102" s="1"/>
      <c r="H102" s="1"/>
      <c r="I102" s="1"/>
      <c r="J102" s="1"/>
      <c r="K102" s="1"/>
      <c r="L102" s="1"/>
      <c r="M102" s="1"/>
      <c r="N102" s="1"/>
      <c r="O102" s="1"/>
      <c r="P102" s="1"/>
    </row>
    <row r="103" spans="1:16" x14ac:dyDescent="0.2">
      <c r="A103" s="1"/>
      <c r="B103" s="1"/>
      <c r="C103" s="1"/>
      <c r="D103" s="1"/>
      <c r="E103" s="1"/>
      <c r="F103" s="1"/>
      <c r="G103" s="1"/>
      <c r="H103" s="1"/>
      <c r="I103" s="1"/>
      <c r="J103" s="1"/>
      <c r="K103" s="1"/>
      <c r="L103" s="1"/>
      <c r="M103" s="1"/>
      <c r="N103" s="1"/>
      <c r="O103" s="1"/>
      <c r="P103" s="1"/>
    </row>
    <row r="104" spans="1:16" x14ac:dyDescent="0.2">
      <c r="A104" s="1"/>
      <c r="B104" s="1"/>
      <c r="C104" s="1"/>
      <c r="D104" s="1"/>
      <c r="E104" s="1"/>
      <c r="F104" s="1"/>
      <c r="G104" s="1"/>
      <c r="H104" s="1"/>
      <c r="I104" s="1"/>
      <c r="J104" s="1"/>
      <c r="K104" s="1"/>
      <c r="L104" s="1"/>
      <c r="M104" s="1"/>
      <c r="N104" s="1"/>
      <c r="O104" s="1"/>
      <c r="P104" s="1"/>
    </row>
    <row r="105" spans="1:16" x14ac:dyDescent="0.2">
      <c r="A105" s="1"/>
      <c r="B105" s="1"/>
      <c r="C105" s="1"/>
      <c r="D105" s="1"/>
      <c r="E105" s="1"/>
      <c r="F105" s="1"/>
      <c r="G105" s="1"/>
      <c r="H105" s="1"/>
      <c r="I105" s="1"/>
      <c r="J105" s="1"/>
      <c r="K105" s="1"/>
      <c r="L105" s="1"/>
      <c r="M105" s="1"/>
      <c r="N105" s="1"/>
      <c r="O105" s="1"/>
      <c r="P105" s="1"/>
    </row>
    <row r="106" spans="1:16" x14ac:dyDescent="0.2">
      <c r="A106" s="1"/>
      <c r="B106" s="1"/>
      <c r="C106" s="1"/>
      <c r="D106" s="1"/>
      <c r="E106" s="1"/>
      <c r="F106" s="1"/>
      <c r="G106" s="1"/>
      <c r="H106" s="1"/>
      <c r="I106" s="1"/>
      <c r="J106" s="1"/>
      <c r="K106" s="1"/>
      <c r="L106" s="1"/>
      <c r="M106" s="1"/>
      <c r="N106" s="1"/>
      <c r="O106" s="1"/>
      <c r="P106" s="1"/>
    </row>
    <row r="107" spans="1:16" x14ac:dyDescent="0.2">
      <c r="A107" s="1"/>
      <c r="B107" s="1"/>
      <c r="C107" s="1"/>
      <c r="D107" s="1"/>
      <c r="E107" s="1"/>
      <c r="F107" s="1"/>
      <c r="G107" s="1"/>
      <c r="H107" s="1"/>
      <c r="I107" s="1"/>
      <c r="J107" s="1"/>
      <c r="K107" s="1"/>
      <c r="L107" s="1"/>
      <c r="M107" s="1"/>
      <c r="N107" s="1"/>
      <c r="O107" s="1"/>
      <c r="P107" s="1"/>
    </row>
    <row r="108" spans="1:16" x14ac:dyDescent="0.2">
      <c r="A108" s="1"/>
      <c r="B108" s="1"/>
      <c r="C108" s="1"/>
      <c r="D108" s="1"/>
      <c r="E108" s="1"/>
      <c r="F108" s="1"/>
      <c r="G108" s="1"/>
      <c r="H108" s="1"/>
      <c r="I108" s="1"/>
      <c r="J108" s="1"/>
      <c r="K108" s="1"/>
      <c r="L108" s="1"/>
      <c r="M108" s="1"/>
      <c r="N108" s="1"/>
      <c r="O108" s="1"/>
      <c r="P108" s="1"/>
    </row>
    <row r="109" spans="1:16" x14ac:dyDescent="0.2">
      <c r="A109" s="1"/>
      <c r="B109" s="1"/>
      <c r="C109" s="1"/>
      <c r="D109" s="1"/>
      <c r="E109" s="1"/>
      <c r="F109" s="1"/>
      <c r="G109" s="1"/>
      <c r="H109" s="1"/>
      <c r="I109" s="1"/>
      <c r="J109" s="1"/>
      <c r="K109" s="1"/>
      <c r="L109" s="1"/>
      <c r="M109" s="1"/>
      <c r="N109" s="1"/>
      <c r="O109" s="1"/>
      <c r="P109" s="1"/>
    </row>
    <row r="110" spans="1:16" x14ac:dyDescent="0.2">
      <c r="A110" s="1"/>
      <c r="B110" s="1"/>
      <c r="C110" s="1"/>
      <c r="D110" s="1"/>
      <c r="E110" s="1"/>
      <c r="F110" s="1"/>
      <c r="G110" s="1"/>
      <c r="H110" s="1"/>
      <c r="I110" s="1"/>
      <c r="J110" s="1"/>
      <c r="K110" s="1"/>
      <c r="L110" s="1"/>
      <c r="M110" s="1"/>
      <c r="N110" s="1"/>
      <c r="O110" s="1"/>
      <c r="P110" s="1"/>
    </row>
    <row r="111" spans="1:16" x14ac:dyDescent="0.2">
      <c r="A111" s="1"/>
      <c r="B111" s="1"/>
      <c r="C111" s="1"/>
      <c r="D111" s="1"/>
      <c r="E111" s="1"/>
      <c r="F111" s="1"/>
      <c r="G111" s="1"/>
      <c r="H111" s="1"/>
      <c r="I111" s="1"/>
      <c r="J111" s="1"/>
      <c r="K111" s="1"/>
      <c r="L111" s="1"/>
      <c r="M111" s="1"/>
      <c r="N111" s="1"/>
      <c r="O111" s="1"/>
      <c r="P111" s="1"/>
    </row>
    <row r="112" spans="1:16" x14ac:dyDescent="0.2">
      <c r="A112" s="1"/>
      <c r="B112" s="1"/>
      <c r="C112" s="1"/>
      <c r="D112" s="1"/>
      <c r="E112" s="1"/>
      <c r="F112" s="1"/>
      <c r="G112" s="1"/>
      <c r="H112" s="1"/>
      <c r="I112" s="1"/>
      <c r="J112" s="1"/>
      <c r="K112" s="1"/>
      <c r="L112" s="1"/>
      <c r="M112" s="1"/>
      <c r="N112" s="1"/>
      <c r="O112" s="1"/>
      <c r="P112" s="1"/>
    </row>
    <row r="113" spans="1:16" x14ac:dyDescent="0.2">
      <c r="A113" s="1"/>
      <c r="B113" s="1"/>
      <c r="C113" s="1"/>
      <c r="D113" s="1"/>
      <c r="E113" s="1"/>
      <c r="F113" s="1"/>
      <c r="G113" s="1"/>
      <c r="H113" s="1"/>
      <c r="I113" s="1"/>
      <c r="J113" s="1"/>
      <c r="K113" s="1"/>
      <c r="L113" s="1"/>
      <c r="M113" s="1"/>
      <c r="N113" s="1"/>
      <c r="O113" s="1"/>
      <c r="P113" s="1"/>
    </row>
    <row r="114" spans="1:16" x14ac:dyDescent="0.2">
      <c r="A114" s="1"/>
      <c r="B114" s="1"/>
      <c r="C114" s="1"/>
      <c r="D114" s="1"/>
      <c r="E114" s="1"/>
      <c r="F114" s="1"/>
      <c r="G114" s="1"/>
      <c r="H114" s="1"/>
      <c r="I114" s="1"/>
      <c r="J114" s="1"/>
      <c r="K114" s="1"/>
      <c r="L114" s="1"/>
      <c r="M114" s="1"/>
      <c r="N114" s="1"/>
      <c r="O114" s="1"/>
      <c r="P114" s="1"/>
    </row>
    <row r="115" spans="1:16" x14ac:dyDescent="0.2">
      <c r="A115" s="1"/>
      <c r="B115" s="1"/>
      <c r="C115" s="1"/>
      <c r="D115" s="1"/>
      <c r="E115" s="1"/>
      <c r="F115" s="1"/>
      <c r="G115" s="1"/>
      <c r="H115" s="1"/>
      <c r="I115" s="1"/>
      <c r="J115" s="1"/>
      <c r="K115" s="1"/>
      <c r="L115" s="1"/>
      <c r="M115" s="1"/>
      <c r="N115" s="1"/>
      <c r="O115" s="1"/>
      <c r="P115" s="1"/>
    </row>
    <row r="116" spans="1:16" x14ac:dyDescent="0.2">
      <c r="A116" s="1"/>
      <c r="B116" s="1"/>
      <c r="C116" s="1"/>
      <c r="D116" s="1"/>
      <c r="E116" s="1"/>
      <c r="F116" s="1"/>
      <c r="G116" s="1"/>
      <c r="H116" s="1"/>
      <c r="I116" s="1"/>
      <c r="J116" s="1"/>
      <c r="K116" s="1"/>
      <c r="L116" s="1"/>
      <c r="M116" s="1"/>
      <c r="N116" s="1"/>
      <c r="O116" s="1"/>
      <c r="P116" s="1"/>
    </row>
    <row r="117" spans="1:16" x14ac:dyDescent="0.2">
      <c r="A117" s="1"/>
      <c r="B117" s="1"/>
      <c r="C117" s="1"/>
      <c r="D117" s="1"/>
      <c r="E117" s="1"/>
      <c r="F117" s="1"/>
      <c r="G117" s="1"/>
      <c r="H117" s="1"/>
      <c r="I117" s="1"/>
      <c r="J117" s="1"/>
      <c r="K117" s="1"/>
      <c r="L117" s="1"/>
      <c r="M117" s="1"/>
      <c r="N117" s="1"/>
      <c r="O117" s="1"/>
      <c r="P117" s="1"/>
    </row>
    <row r="118" spans="1:16" x14ac:dyDescent="0.2">
      <c r="A118" s="1"/>
      <c r="B118" s="1"/>
      <c r="C118" s="1"/>
      <c r="D118" s="1"/>
      <c r="E118" s="1"/>
      <c r="F118" s="1"/>
      <c r="G118" s="1"/>
      <c r="H118" s="1"/>
      <c r="I118" s="1"/>
      <c r="J118" s="1"/>
      <c r="K118" s="1"/>
      <c r="L118" s="1"/>
      <c r="M118" s="1"/>
      <c r="N118" s="1"/>
      <c r="O118" s="1"/>
      <c r="P118" s="1"/>
    </row>
    <row r="119" spans="1:16" x14ac:dyDescent="0.2">
      <c r="A119" s="1"/>
      <c r="B119" s="1"/>
      <c r="C119" s="1"/>
      <c r="D119" s="1"/>
      <c r="E119" s="1"/>
      <c r="F119" s="1"/>
      <c r="G119" s="1"/>
      <c r="H119" s="1"/>
      <c r="I119" s="1"/>
      <c r="J119" s="1"/>
      <c r="K119" s="1"/>
      <c r="L119" s="1"/>
      <c r="M119" s="1"/>
      <c r="N119" s="1"/>
      <c r="O119" s="1"/>
      <c r="P119" s="1"/>
    </row>
    <row r="120" spans="1:16" x14ac:dyDescent="0.2">
      <c r="A120" s="1"/>
      <c r="B120" s="1"/>
      <c r="C120" s="1"/>
      <c r="D120" s="1"/>
      <c r="E120" s="1"/>
      <c r="F120" s="1"/>
      <c r="G120" s="1"/>
      <c r="H120" s="1"/>
      <c r="I120" s="1"/>
      <c r="J120" s="1"/>
      <c r="K120" s="1"/>
      <c r="L120" s="1"/>
      <c r="M120" s="1"/>
      <c r="N120" s="1"/>
      <c r="O120" s="1"/>
      <c r="P120" s="1"/>
    </row>
    <row r="121" spans="1:16" x14ac:dyDescent="0.2">
      <c r="A121" s="1"/>
      <c r="B121" s="1"/>
      <c r="C121" s="1"/>
      <c r="D121" s="1"/>
      <c r="E121" s="1"/>
      <c r="F121" s="1"/>
      <c r="G121" s="1"/>
      <c r="H121" s="1"/>
      <c r="I121" s="1"/>
      <c r="J121" s="1"/>
      <c r="K121" s="1"/>
      <c r="L121" s="1"/>
      <c r="M121" s="1"/>
      <c r="N121" s="1"/>
      <c r="O121" s="1"/>
      <c r="P121" s="1"/>
    </row>
    <row r="122" spans="1:16" x14ac:dyDescent="0.2">
      <c r="A122" s="1"/>
      <c r="B122" s="1"/>
      <c r="C122" s="1"/>
      <c r="D122" s="1"/>
      <c r="E122" s="1"/>
      <c r="F122" s="1"/>
      <c r="G122" s="1"/>
      <c r="H122" s="1"/>
      <c r="I122" s="1"/>
      <c r="J122" s="1"/>
      <c r="K122" s="1"/>
      <c r="L122" s="1"/>
      <c r="M122" s="1"/>
      <c r="N122" s="1"/>
      <c r="O122" s="1"/>
      <c r="P122" s="1"/>
    </row>
    <row r="123" spans="1:16" x14ac:dyDescent="0.2">
      <c r="A123" s="1"/>
      <c r="B123" s="1"/>
      <c r="C123" s="1"/>
      <c r="D123" s="1"/>
      <c r="E123" s="1"/>
      <c r="F123" s="1"/>
      <c r="G123" s="1"/>
      <c r="H123" s="1"/>
      <c r="I123" s="1"/>
      <c r="J123" s="1"/>
      <c r="K123" s="1"/>
      <c r="L123" s="1"/>
      <c r="M123" s="1"/>
      <c r="N123" s="1"/>
      <c r="O123" s="1"/>
      <c r="P123" s="1"/>
    </row>
    <row r="124" spans="1:16" x14ac:dyDescent="0.2">
      <c r="A124" s="1"/>
      <c r="B124" s="1"/>
      <c r="C124" s="1"/>
      <c r="D124" s="1"/>
      <c r="E124" s="1"/>
      <c r="F124" s="1"/>
      <c r="G124" s="1"/>
      <c r="H124" s="1"/>
      <c r="I124" s="1"/>
      <c r="J124" s="1"/>
      <c r="K124" s="1"/>
      <c r="L124" s="1"/>
      <c r="M124" s="1"/>
      <c r="N124" s="1"/>
      <c r="O124" s="1"/>
      <c r="P124" s="1"/>
    </row>
    <row r="125" spans="1:16" x14ac:dyDescent="0.2">
      <c r="A125" s="1"/>
      <c r="B125" s="1"/>
      <c r="C125" s="1"/>
      <c r="D125" s="1"/>
      <c r="E125" s="1"/>
      <c r="F125" s="1"/>
      <c r="G125" s="1"/>
      <c r="H125" s="1"/>
      <c r="I125" s="1"/>
      <c r="J125" s="1"/>
      <c r="K125" s="1"/>
      <c r="L125" s="1"/>
      <c r="M125" s="1"/>
      <c r="N125" s="1"/>
      <c r="O125" s="1"/>
      <c r="P125" s="1"/>
    </row>
    <row r="126" spans="1:16" x14ac:dyDescent="0.2">
      <c r="A126" s="1"/>
      <c r="B126" s="1"/>
      <c r="C126" s="1"/>
      <c r="D126" s="1"/>
      <c r="E126" s="1"/>
      <c r="F126" s="1"/>
      <c r="G126" s="1"/>
      <c r="H126" s="1"/>
      <c r="I126" s="1"/>
      <c r="J126" s="1"/>
      <c r="K126" s="1"/>
      <c r="L126" s="1"/>
      <c r="M126" s="1"/>
      <c r="N126" s="1"/>
      <c r="O126" s="1"/>
      <c r="P126" s="1"/>
    </row>
    <row r="127" spans="1:16" x14ac:dyDescent="0.2">
      <c r="A127" s="1"/>
      <c r="B127" s="1"/>
      <c r="C127" s="1"/>
      <c r="D127" s="1"/>
      <c r="E127" s="1"/>
      <c r="F127" s="1"/>
      <c r="G127" s="1"/>
      <c r="H127" s="1"/>
      <c r="I127" s="1"/>
      <c r="J127" s="1"/>
      <c r="K127" s="1"/>
      <c r="L127" s="1"/>
      <c r="M127" s="1"/>
      <c r="N127" s="1"/>
      <c r="O127" s="1"/>
      <c r="P127" s="1"/>
    </row>
    <row r="128" spans="1:16" x14ac:dyDescent="0.2">
      <c r="A128" s="1"/>
      <c r="B128" s="1"/>
      <c r="C128" s="1"/>
      <c r="D128" s="1"/>
      <c r="E128" s="1"/>
      <c r="F128" s="1"/>
      <c r="G128" s="1"/>
      <c r="H128" s="1"/>
      <c r="I128" s="1"/>
      <c r="J128" s="1"/>
      <c r="K128" s="1"/>
      <c r="L128" s="1"/>
      <c r="M128" s="1"/>
      <c r="N128" s="1"/>
      <c r="O128" s="1"/>
      <c r="P128" s="1"/>
    </row>
    <row r="129" spans="1:16" x14ac:dyDescent="0.2">
      <c r="A129" s="1"/>
      <c r="B129" s="1"/>
      <c r="C129" s="1"/>
      <c r="D129" s="1"/>
      <c r="E129" s="1"/>
      <c r="F129" s="1"/>
      <c r="G129" s="1"/>
      <c r="H129" s="1"/>
      <c r="I129" s="1"/>
      <c r="J129" s="1"/>
      <c r="K129" s="1"/>
      <c r="L129" s="1"/>
      <c r="M129" s="1"/>
      <c r="N129" s="1"/>
      <c r="O129" s="1"/>
      <c r="P129" s="1"/>
    </row>
    <row r="130" spans="1:16" x14ac:dyDescent="0.2">
      <c r="A130" s="1"/>
      <c r="B130" s="1"/>
      <c r="C130" s="1"/>
      <c r="D130" s="1"/>
      <c r="E130" s="1"/>
      <c r="F130" s="1"/>
      <c r="G130" s="1"/>
      <c r="H130" s="1"/>
      <c r="I130" s="1"/>
      <c r="J130" s="1"/>
      <c r="K130" s="1"/>
      <c r="L130" s="1"/>
      <c r="M130" s="1"/>
      <c r="N130" s="1"/>
      <c r="O130" s="1"/>
      <c r="P130" s="1"/>
    </row>
    <row r="131" spans="1:16" x14ac:dyDescent="0.2">
      <c r="A131" s="1"/>
      <c r="B131" s="1"/>
      <c r="C131" s="1"/>
      <c r="D131" s="1"/>
      <c r="E131" s="1"/>
      <c r="F131" s="1"/>
      <c r="G131" s="1"/>
      <c r="H131" s="1"/>
      <c r="I131" s="1"/>
      <c r="J131" s="1"/>
      <c r="K131" s="1"/>
      <c r="L131" s="1"/>
      <c r="M131" s="1"/>
      <c r="N131" s="1"/>
      <c r="O131" s="1"/>
      <c r="P131" s="1"/>
    </row>
    <row r="132" spans="1:16" x14ac:dyDescent="0.2">
      <c r="A132" s="1"/>
      <c r="B132" s="1"/>
      <c r="C132" s="1"/>
      <c r="D132" s="1"/>
      <c r="E132" s="1"/>
      <c r="F132" s="1"/>
      <c r="G132" s="1"/>
      <c r="H132" s="1"/>
      <c r="I132" s="1"/>
      <c r="J132" s="1"/>
      <c r="K132" s="1"/>
      <c r="L132" s="1"/>
      <c r="M132" s="1"/>
      <c r="N132" s="1"/>
      <c r="O132" s="1"/>
      <c r="P132" s="1"/>
    </row>
  </sheetData>
  <mergeCells count="9">
    <mergeCell ref="B11:G11"/>
    <mergeCell ref="B12:G12"/>
    <mergeCell ref="B13:G13"/>
    <mergeCell ref="B10:G10"/>
    <mergeCell ref="B5:G5"/>
    <mergeCell ref="B6:G6"/>
    <mergeCell ref="B7:G7"/>
    <mergeCell ref="B8:G8"/>
    <mergeCell ref="B9:G9"/>
  </mergeCells>
  <pageMargins left="0.78740157480314965" right="0.78740157480314965" top="0.98425196850393704" bottom="0.59055118110236227" header="0.51181102362204722" footer="0.19685039370078741"/>
  <pageSetup paperSize="9" orientation="portrait" horizontalDpi="300" verticalDpi="300" r:id="rId1"/>
  <headerFooter alignWithMargins="0">
    <oddFooter>&amp;L&amp;9Zpracováno programem &amp;"Arial CE,Tučné"BUILDpower,  © RTS, a.s.&amp;R&amp;9Stránka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1"/>
  <dimension ref="A1:N54"/>
  <sheetViews>
    <sheetView showGridLines="0" zoomScale="90" zoomScaleNormal="90" zoomScaleSheetLayoutView="75" workbookViewId="0">
      <selection activeCell="H21" sqref="H21:I21"/>
    </sheetView>
  </sheetViews>
  <sheetFormatPr defaultColWidth="9.140625" defaultRowHeight="12.75" x14ac:dyDescent="0.2"/>
  <cols>
    <col min="1" max="1" width="0.5703125" style="8" customWidth="1"/>
    <col min="2" max="2" width="7.140625" style="8" customWidth="1"/>
    <col min="3" max="3" width="9.140625" style="8"/>
    <col min="4" max="4" width="37.140625" style="8" bestFit="1" customWidth="1"/>
    <col min="5" max="5" width="7" style="8" customWidth="1"/>
    <col min="6" max="6" width="12.7109375" style="8" customWidth="1"/>
    <col min="7" max="7" width="12.5703125" style="9" customWidth="1"/>
    <col min="8" max="8" width="10.7109375" style="8" customWidth="1"/>
    <col min="9" max="9" width="10.7109375" style="9" customWidth="1"/>
    <col min="10" max="14" width="10.7109375" style="8" customWidth="1"/>
    <col min="15" max="16384" width="9.140625" style="8"/>
  </cols>
  <sheetData>
    <row r="1" spans="1:14" ht="12" customHeight="1" x14ac:dyDescent="0.2">
      <c r="A1" s="7" t="s">
        <v>9</v>
      </c>
      <c r="B1" s="222"/>
      <c r="C1" s="222"/>
      <c r="D1" s="222"/>
      <c r="E1" s="222"/>
      <c r="F1" s="222"/>
      <c r="G1" s="223"/>
      <c r="H1" s="222"/>
      <c r="I1" s="223"/>
      <c r="J1" s="222"/>
      <c r="K1" s="222"/>
      <c r="L1" s="222"/>
    </row>
    <row r="2" spans="1:14" ht="17.25" customHeight="1" x14ac:dyDescent="0.25">
      <c r="B2" s="224"/>
      <c r="C2" s="225" t="s">
        <v>10</v>
      </c>
      <c r="D2" s="222"/>
      <c r="E2" s="226"/>
      <c r="F2" s="225"/>
      <c r="G2" s="227"/>
      <c r="H2" s="228"/>
      <c r="I2" s="229"/>
      <c r="J2" s="224"/>
      <c r="K2" s="222"/>
      <c r="L2" s="222"/>
    </row>
    <row r="3" spans="1:14" ht="6" customHeight="1" x14ac:dyDescent="0.2">
      <c r="B3" s="222"/>
      <c r="C3" s="230"/>
      <c r="D3" s="231" t="s">
        <v>2</v>
      </c>
      <c r="E3" s="222"/>
      <c r="F3" s="222"/>
      <c r="G3" s="223"/>
      <c r="H3" s="222"/>
      <c r="I3" s="223"/>
      <c r="J3" s="222"/>
      <c r="K3" s="222"/>
      <c r="L3" s="222"/>
    </row>
    <row r="4" spans="1:14" ht="4.5" customHeight="1" x14ac:dyDescent="0.2">
      <c r="B4" s="222"/>
      <c r="C4" s="222"/>
      <c r="D4" s="222"/>
      <c r="E4" s="222"/>
      <c r="F4" s="222"/>
      <c r="G4" s="223"/>
      <c r="H4" s="222"/>
      <c r="I4" s="223"/>
      <c r="J4" s="222"/>
      <c r="K4" s="222"/>
      <c r="L4" s="222"/>
    </row>
    <row r="5" spans="1:14" ht="13.5" customHeight="1" x14ac:dyDescent="0.25">
      <c r="B5" s="222"/>
      <c r="C5" s="232" t="s">
        <v>11</v>
      </c>
      <c r="D5" s="233" t="s">
        <v>6075</v>
      </c>
      <c r="E5" s="234"/>
      <c r="F5" s="235"/>
      <c r="G5" s="236"/>
      <c r="H5" s="222"/>
      <c r="I5" s="223"/>
      <c r="J5" s="222"/>
      <c r="K5" s="222"/>
      <c r="L5" s="222"/>
      <c r="N5" s="10"/>
    </row>
    <row r="6" spans="1:14" x14ac:dyDescent="0.2">
      <c r="B6" s="222"/>
      <c r="C6" s="222"/>
      <c r="D6" s="222"/>
      <c r="E6" s="222"/>
      <c r="F6" s="222"/>
      <c r="G6" s="223"/>
      <c r="H6" s="222"/>
      <c r="I6" s="223"/>
      <c r="J6" s="222"/>
      <c r="K6" s="222"/>
      <c r="L6" s="222"/>
    </row>
    <row r="7" spans="1:14" x14ac:dyDescent="0.2">
      <c r="B7" s="222"/>
      <c r="C7" s="222"/>
      <c r="D7" s="222"/>
      <c r="E7" s="222"/>
      <c r="F7" s="222"/>
      <c r="G7" s="223"/>
      <c r="H7" s="222"/>
      <c r="I7" s="237"/>
      <c r="J7" s="222"/>
      <c r="K7" s="222"/>
      <c r="L7" s="222"/>
    </row>
    <row r="8" spans="1:14" x14ac:dyDescent="0.2">
      <c r="B8" s="222"/>
      <c r="C8" s="238" t="s">
        <v>12</v>
      </c>
      <c r="D8" s="239"/>
      <c r="E8" s="222"/>
      <c r="F8" s="222"/>
      <c r="G8" s="223"/>
      <c r="H8" s="237" t="s">
        <v>13</v>
      </c>
      <c r="I8" s="239"/>
      <c r="J8" s="240"/>
      <c r="K8" s="222"/>
      <c r="L8" s="222"/>
    </row>
    <row r="9" spans="1:14" x14ac:dyDescent="0.2">
      <c r="B9" s="222"/>
      <c r="C9" s="222"/>
      <c r="D9" s="239"/>
      <c r="E9" s="222"/>
      <c r="F9" s="222"/>
      <c r="G9" s="223"/>
      <c r="H9" s="237" t="s">
        <v>14</v>
      </c>
      <c r="I9" s="239"/>
      <c r="J9" s="240"/>
      <c r="K9" s="222"/>
      <c r="L9" s="222"/>
    </row>
    <row r="10" spans="1:14" ht="12.75" customHeight="1" x14ac:dyDescent="0.2">
      <c r="B10" s="222"/>
      <c r="C10" s="237"/>
      <c r="D10" s="239"/>
      <c r="E10" s="222"/>
      <c r="F10" s="222"/>
      <c r="G10" s="223"/>
      <c r="H10" s="222"/>
      <c r="I10" s="237"/>
      <c r="J10" s="222"/>
      <c r="K10" s="222"/>
      <c r="L10" s="222"/>
    </row>
    <row r="11" spans="1:14" ht="0.75" hidden="1" customHeight="1" x14ac:dyDescent="0.2">
      <c r="B11" s="222"/>
      <c r="C11" s="222"/>
      <c r="D11" s="222"/>
      <c r="E11" s="222"/>
      <c r="F11" s="222"/>
      <c r="G11" s="223"/>
      <c r="H11" s="222"/>
      <c r="I11" s="237"/>
      <c r="J11" s="222"/>
      <c r="K11" s="222"/>
      <c r="L11" s="222"/>
    </row>
    <row r="12" spans="1:14" ht="4.5" customHeight="1" x14ac:dyDescent="0.2">
      <c r="B12" s="222"/>
      <c r="C12" s="222"/>
      <c r="D12" s="222"/>
      <c r="E12" s="222"/>
      <c r="F12" s="222"/>
      <c r="G12" s="223"/>
      <c r="H12" s="222"/>
      <c r="I12" s="237"/>
      <c r="J12" s="222"/>
      <c r="K12" s="222"/>
      <c r="L12" s="222"/>
    </row>
    <row r="13" spans="1:14" ht="4.5" customHeight="1" x14ac:dyDescent="0.2">
      <c r="B13" s="222"/>
      <c r="C13" s="222"/>
      <c r="D13" s="222"/>
      <c r="E13" s="222"/>
      <c r="F13" s="222"/>
      <c r="G13" s="223"/>
      <c r="H13" s="222"/>
      <c r="I13" s="223"/>
      <c r="J13" s="222"/>
      <c r="K13" s="222"/>
      <c r="L13" s="222"/>
    </row>
    <row r="14" spans="1:14" ht="3.75" customHeight="1" x14ac:dyDescent="0.2">
      <c r="B14" s="222"/>
      <c r="C14" s="222"/>
      <c r="D14" s="222"/>
      <c r="E14" s="222"/>
      <c r="F14" s="222"/>
      <c r="G14" s="223"/>
      <c r="H14" s="222"/>
      <c r="I14" s="223"/>
      <c r="J14" s="222"/>
      <c r="K14" s="222"/>
      <c r="L14" s="222"/>
    </row>
    <row r="15" spans="1:14" ht="13.5" customHeight="1" x14ac:dyDescent="0.2">
      <c r="B15" s="241"/>
      <c r="C15" s="242"/>
      <c r="D15" s="242"/>
      <c r="E15" s="243"/>
      <c r="F15" s="244"/>
      <c r="G15" s="245"/>
      <c r="H15" s="246"/>
      <c r="I15" s="247" t="s">
        <v>15</v>
      </c>
      <c r="J15" s="248"/>
      <c r="K15" s="222"/>
      <c r="L15" s="222"/>
    </row>
    <row r="16" spans="1:14" ht="15" customHeight="1" x14ac:dyDescent="0.2">
      <c r="B16" s="249" t="s">
        <v>16</v>
      </c>
      <c r="C16" s="250"/>
      <c r="D16" s="251">
        <v>0</v>
      </c>
      <c r="E16" s="252" t="s">
        <v>17</v>
      </c>
      <c r="F16" s="253"/>
      <c r="G16" s="254"/>
      <c r="H16" s="304">
        <f>ROUND(G46,2)</f>
        <v>0</v>
      </c>
      <c r="I16" s="305"/>
      <c r="J16" s="255"/>
      <c r="K16" s="222"/>
      <c r="L16" s="222"/>
    </row>
    <row r="17" spans="2:12" x14ac:dyDescent="0.2">
      <c r="B17" s="249" t="s">
        <v>18</v>
      </c>
      <c r="C17" s="250"/>
      <c r="D17" s="251">
        <v>0</v>
      </c>
      <c r="E17" s="252" t="s">
        <v>17</v>
      </c>
      <c r="F17" s="256"/>
      <c r="G17" s="257"/>
      <c r="H17" s="306">
        <f>ROUND(H16*D17/100,2)</f>
        <v>0</v>
      </c>
      <c r="I17" s="307"/>
      <c r="J17" s="255"/>
      <c r="K17" s="222"/>
      <c r="L17" s="222"/>
    </row>
    <row r="18" spans="2:12" ht="15" customHeight="1" x14ac:dyDescent="0.2">
      <c r="B18" s="249" t="s">
        <v>16</v>
      </c>
      <c r="C18" s="250"/>
      <c r="D18" s="258">
        <v>15</v>
      </c>
      <c r="E18" s="252" t="s">
        <v>17</v>
      </c>
      <c r="F18" s="256"/>
      <c r="G18" s="257"/>
      <c r="H18" s="306">
        <f>ROUND(H46,2)</f>
        <v>0</v>
      </c>
      <c r="I18" s="307"/>
      <c r="J18" s="255"/>
      <c r="K18" s="222"/>
      <c r="L18" s="222"/>
    </row>
    <row r="19" spans="2:12" x14ac:dyDescent="0.2">
      <c r="B19" s="249" t="s">
        <v>18</v>
      </c>
      <c r="C19" s="250"/>
      <c r="D19" s="258">
        <f>D18</f>
        <v>15</v>
      </c>
      <c r="E19" s="252" t="s">
        <v>17</v>
      </c>
      <c r="F19" s="256"/>
      <c r="G19" s="257"/>
      <c r="H19" s="306">
        <f>ROUND(H18*D19/100,2)</f>
        <v>0</v>
      </c>
      <c r="I19" s="307"/>
      <c r="J19" s="255"/>
      <c r="K19" s="222"/>
      <c r="L19" s="222"/>
    </row>
    <row r="20" spans="2:12" x14ac:dyDescent="0.2">
      <c r="B20" s="249" t="s">
        <v>16</v>
      </c>
      <c r="C20" s="250"/>
      <c r="D20" s="258">
        <v>21</v>
      </c>
      <c r="E20" s="252" t="s">
        <v>17</v>
      </c>
      <c r="F20" s="256"/>
      <c r="G20" s="257"/>
      <c r="H20" s="306">
        <f>ROUND(I46,2)</f>
        <v>0</v>
      </c>
      <c r="I20" s="308"/>
      <c r="J20" s="255"/>
      <c r="K20" s="222"/>
      <c r="L20" s="222"/>
    </row>
    <row r="21" spans="2:12" ht="13.5" thickBot="1" x14ac:dyDescent="0.25">
      <c r="B21" s="249" t="s">
        <v>18</v>
      </c>
      <c r="C21" s="250"/>
      <c r="D21" s="258">
        <f>D20</f>
        <v>21</v>
      </c>
      <c r="E21" s="252" t="s">
        <v>17</v>
      </c>
      <c r="F21" s="259"/>
      <c r="G21" s="260"/>
      <c r="H21" s="302">
        <f>ROUND(H20*D20/100,2)</f>
        <v>0</v>
      </c>
      <c r="I21" s="303"/>
      <c r="J21" s="255"/>
      <c r="K21" s="222"/>
      <c r="L21" s="222"/>
    </row>
    <row r="22" spans="2:12" ht="16.5" thickBot="1" x14ac:dyDescent="0.25">
      <c r="B22" s="261" t="s">
        <v>6082</v>
      </c>
      <c r="C22" s="262"/>
      <c r="D22" s="262"/>
      <c r="E22" s="263"/>
      <c r="F22" s="264"/>
      <c r="G22" s="265"/>
      <c r="H22" s="309">
        <f>ROUND(SUM(H16:H21),2)</f>
        <v>0</v>
      </c>
      <c r="I22" s="310"/>
      <c r="J22" s="266"/>
      <c r="K22" s="222"/>
      <c r="L22" s="222"/>
    </row>
    <row r="23" spans="2:12" x14ac:dyDescent="0.2">
      <c r="B23" s="222"/>
      <c r="C23" s="222"/>
      <c r="D23" s="222"/>
      <c r="E23" s="222"/>
      <c r="F23" s="222"/>
      <c r="G23" s="223"/>
      <c r="H23" s="222"/>
      <c r="I23" s="223"/>
      <c r="J23" s="222"/>
      <c r="K23" s="222"/>
      <c r="L23" s="222"/>
    </row>
    <row r="24" spans="2:12" x14ac:dyDescent="0.2">
      <c r="B24" s="222"/>
      <c r="C24" s="222"/>
      <c r="D24" s="222"/>
      <c r="E24" s="222"/>
      <c r="F24" s="222"/>
      <c r="G24" s="223"/>
      <c r="H24" s="222"/>
      <c r="I24" s="223"/>
      <c r="J24" s="222"/>
      <c r="K24" s="222"/>
      <c r="L24" s="222"/>
    </row>
    <row r="25" spans="2:12" ht="1.5" customHeight="1" x14ac:dyDescent="0.2">
      <c r="B25" s="222"/>
      <c r="C25" s="222"/>
      <c r="D25" s="222"/>
      <c r="E25" s="222"/>
      <c r="F25" s="222"/>
      <c r="G25" s="223"/>
      <c r="H25" s="222"/>
      <c r="I25" s="223"/>
      <c r="J25" s="222"/>
      <c r="K25" s="222"/>
      <c r="L25" s="222"/>
    </row>
    <row r="26" spans="2:12" ht="15.75" customHeight="1" x14ac:dyDescent="0.25">
      <c r="B26" s="234" t="s">
        <v>19</v>
      </c>
      <c r="C26" s="267"/>
      <c r="D26" s="267"/>
      <c r="E26" s="267"/>
      <c r="F26" s="267"/>
      <c r="G26" s="267"/>
      <c r="H26" s="267"/>
      <c r="I26" s="267"/>
      <c r="J26" s="267"/>
      <c r="K26" s="268"/>
      <c r="L26" s="222"/>
    </row>
    <row r="27" spans="2:12" ht="5.25" customHeight="1" x14ac:dyDescent="0.2">
      <c r="B27" s="222"/>
      <c r="C27" s="222"/>
      <c r="D27" s="222"/>
      <c r="E27" s="222"/>
      <c r="F27" s="222"/>
      <c r="G27" s="223"/>
      <c r="H27" s="222"/>
      <c r="I27" s="223"/>
      <c r="J27" s="222"/>
      <c r="K27" s="268"/>
      <c r="L27" s="222"/>
    </row>
    <row r="28" spans="2:12" ht="27" customHeight="1" x14ac:dyDescent="0.2">
      <c r="B28" s="269" t="s">
        <v>20</v>
      </c>
      <c r="C28" s="262"/>
      <c r="D28" s="262"/>
      <c r="E28" s="270"/>
      <c r="F28" s="271" t="s">
        <v>21</v>
      </c>
      <c r="G28" s="272" t="s">
        <v>22</v>
      </c>
      <c r="H28" s="273" t="s">
        <v>6076</v>
      </c>
      <c r="I28" s="273" t="s">
        <v>6077</v>
      </c>
      <c r="J28" s="222"/>
      <c r="K28" s="222"/>
      <c r="L28" s="222"/>
    </row>
    <row r="29" spans="2:12" x14ac:dyDescent="0.2">
      <c r="B29" s="274" t="s">
        <v>64</v>
      </c>
      <c r="C29" s="300" t="s">
        <v>65</v>
      </c>
      <c r="D29" s="301"/>
      <c r="E29" s="275" t="str">
        <f>IF(StavbaCelkem=0," ",F29/StavbaCelkem)</f>
        <v xml:space="preserve"> </v>
      </c>
      <c r="F29" s="282">
        <f>+ '00 01 '!G26</f>
        <v>0</v>
      </c>
      <c r="G29" s="283">
        <f t="shared" ref="G29:G45" si="0">0+F29-H29-I29</f>
        <v>0</v>
      </c>
      <c r="H29" s="284">
        <v>0</v>
      </c>
      <c r="I29" s="284">
        <v>0</v>
      </c>
      <c r="J29" s="222"/>
      <c r="K29" s="222"/>
      <c r="L29" s="222"/>
    </row>
    <row r="30" spans="2:12" x14ac:dyDescent="0.2">
      <c r="B30" s="274" t="s">
        <v>46</v>
      </c>
      <c r="C30" s="300" t="s">
        <v>350</v>
      </c>
      <c r="D30" s="301"/>
      <c r="E30" s="275" t="str">
        <f t="shared" ref="E30:E46" si="1">IF(StavbaCelkem=0," ",F30/StavbaCelkem)</f>
        <v xml:space="preserve"> </v>
      </c>
      <c r="F30" s="282">
        <f>+ '01 101 '!G268+ '01 102 '!G268+ '01 103 '!G889+ '01 104 '!G888+ '01 105 '!G817+ '01 106 '!G817+ '01 107 '!G824+ '01 108 '!G824+ '01 109 '!G811+ '01 110 '!G811+ '01 111 '!G812+ '01 112 '!G812+ '01 113 '!G768+ '01 114 '!G768+ '01 115 '!G175+ '01 116 '!G175+ '01 117 '!G49+ '01 118 '!G49+ '01 119 '!G88+ '01 120 '!G88+ '01 121 '!G56+ '01 122 '!G56+ '01 123 '!G247+ '01 124 '!G247+ '01 125 '!G138+ '01 126 '!G138+ '01 127 '!G160+ '01 128 '!G160+ '01 129 '!G171+ '01 130 '!G171+ '01 131 '!G19+ '01 132 '!G19</f>
        <v>0</v>
      </c>
      <c r="G30" s="283">
        <f t="shared" si="0"/>
        <v>0</v>
      </c>
      <c r="H30" s="284">
        <v>0</v>
      </c>
      <c r="I30" s="284">
        <v>0</v>
      </c>
      <c r="J30" s="222"/>
      <c r="K30" s="222"/>
      <c r="L30" s="222"/>
    </row>
    <row r="31" spans="2:12" x14ac:dyDescent="0.2">
      <c r="B31" s="274" t="s">
        <v>4156</v>
      </c>
      <c r="C31" s="300" t="s">
        <v>4157</v>
      </c>
      <c r="D31" s="301"/>
      <c r="E31" s="275" t="str">
        <f t="shared" si="1"/>
        <v xml:space="preserve"> </v>
      </c>
      <c r="F31" s="282">
        <f>+ '02 101 '!G94+ '02 102 '!G95+ '02 103 '!G57+ '02 104 '!G57</f>
        <v>0</v>
      </c>
      <c r="G31" s="283">
        <f t="shared" si="0"/>
        <v>0</v>
      </c>
      <c r="H31" s="284">
        <v>0</v>
      </c>
      <c r="I31" s="284">
        <v>0</v>
      </c>
      <c r="J31" s="222"/>
      <c r="K31" s="222"/>
      <c r="L31" s="222"/>
    </row>
    <row r="32" spans="2:12" x14ac:dyDescent="0.2">
      <c r="B32" s="274" t="s">
        <v>4335</v>
      </c>
      <c r="C32" s="300" t="s">
        <v>4336</v>
      </c>
      <c r="D32" s="301"/>
      <c r="E32" s="275" t="str">
        <f t="shared" si="1"/>
        <v xml:space="preserve"> </v>
      </c>
      <c r="F32" s="282">
        <f>+ '03 101 '!G116+ '03 102 '!G116</f>
        <v>0</v>
      </c>
      <c r="G32" s="283">
        <f t="shared" si="0"/>
        <v>0</v>
      </c>
      <c r="H32" s="284">
        <v>0</v>
      </c>
      <c r="I32" s="284">
        <v>0</v>
      </c>
      <c r="J32" s="222"/>
      <c r="K32" s="222"/>
      <c r="L32" s="222"/>
    </row>
    <row r="33" spans="1:12" x14ac:dyDescent="0.2">
      <c r="B33" s="274" t="s">
        <v>4378</v>
      </c>
      <c r="C33" s="300" t="s">
        <v>4379</v>
      </c>
      <c r="D33" s="301"/>
      <c r="E33" s="275" t="str">
        <f t="shared" si="1"/>
        <v xml:space="preserve"> </v>
      </c>
      <c r="F33" s="282">
        <f>+ '04 101 '!G42+ '04 102 '!G42</f>
        <v>0</v>
      </c>
      <c r="G33" s="283">
        <f t="shared" si="0"/>
        <v>0</v>
      </c>
      <c r="H33" s="284">
        <v>0</v>
      </c>
      <c r="I33" s="284">
        <v>0</v>
      </c>
      <c r="J33" s="222"/>
      <c r="K33" s="222"/>
      <c r="L33" s="222"/>
    </row>
    <row r="34" spans="1:12" x14ac:dyDescent="0.2">
      <c r="B34" s="274" t="s">
        <v>4471</v>
      </c>
      <c r="C34" s="300" t="s">
        <v>4472</v>
      </c>
      <c r="D34" s="301"/>
      <c r="E34" s="275" t="str">
        <f t="shared" si="1"/>
        <v xml:space="preserve"> </v>
      </c>
      <c r="F34" s="282">
        <f>+ '05 D.1.4.5.1C '!G56+ '05 D.1.4.5.2D '!G54+ '05 D.1.4.5A '!G150+ '05 D.1.4.5B '!G285</f>
        <v>0</v>
      </c>
      <c r="G34" s="283">
        <f t="shared" si="0"/>
        <v>0</v>
      </c>
      <c r="H34" s="284">
        <v>0</v>
      </c>
      <c r="I34" s="284">
        <v>0</v>
      </c>
      <c r="J34" s="222"/>
      <c r="K34" s="222"/>
      <c r="L34" s="222"/>
    </row>
    <row r="35" spans="1:12" x14ac:dyDescent="0.2">
      <c r="B35" s="274" t="s">
        <v>4927</v>
      </c>
      <c r="C35" s="300" t="s">
        <v>4928</v>
      </c>
      <c r="D35" s="301"/>
      <c r="E35" s="275" t="str">
        <f t="shared" si="1"/>
        <v xml:space="preserve"> </v>
      </c>
      <c r="F35" s="282">
        <f>+ '06 D.1.4.6A '!G67+ '06 D.1.4.6B '!G121+ '06 D.1.4.6C '!G76+ '06 D.1.4.6D '!G125+ '06 D.1.4.6E '!G58+ '06 D.1.4.6F '!G103</f>
        <v>0</v>
      </c>
      <c r="G35" s="283">
        <f t="shared" si="0"/>
        <v>0</v>
      </c>
      <c r="H35" s="284">
        <v>0</v>
      </c>
      <c r="I35" s="284">
        <v>0</v>
      </c>
      <c r="J35" s="222"/>
      <c r="K35" s="222"/>
      <c r="L35" s="222"/>
    </row>
    <row r="36" spans="1:12" x14ac:dyDescent="0.2">
      <c r="B36" s="274" t="s">
        <v>5202</v>
      </c>
      <c r="C36" s="300" t="s">
        <v>5203</v>
      </c>
      <c r="D36" s="301"/>
      <c r="E36" s="275" t="str">
        <f t="shared" si="1"/>
        <v xml:space="preserve"> </v>
      </c>
      <c r="F36" s="282">
        <f>+ '08 01 '!G49+ '08 02 '!G49</f>
        <v>0</v>
      </c>
      <c r="G36" s="283">
        <f t="shared" si="0"/>
        <v>0</v>
      </c>
      <c r="H36" s="284">
        <v>0</v>
      </c>
      <c r="I36" s="284">
        <v>0</v>
      </c>
      <c r="J36" s="222"/>
      <c r="K36" s="222"/>
      <c r="L36" s="222"/>
    </row>
    <row r="37" spans="1:12" x14ac:dyDescent="0.2">
      <c r="B37" s="274" t="s">
        <v>5242</v>
      </c>
      <c r="C37" s="300" t="s">
        <v>5243</v>
      </c>
      <c r="D37" s="301"/>
      <c r="E37" s="275" t="str">
        <f t="shared" si="1"/>
        <v xml:space="preserve"> </v>
      </c>
      <c r="F37" s="282">
        <f>+ '09 01 '!G71+ '09 02 '!G42</f>
        <v>0</v>
      </c>
      <c r="G37" s="283">
        <f t="shared" si="0"/>
        <v>0</v>
      </c>
      <c r="H37" s="284">
        <v>0</v>
      </c>
      <c r="I37" s="284">
        <v>0</v>
      </c>
      <c r="J37" s="222"/>
      <c r="K37" s="222"/>
      <c r="L37" s="222"/>
    </row>
    <row r="38" spans="1:12" x14ac:dyDescent="0.2">
      <c r="B38" s="274" t="s">
        <v>4165</v>
      </c>
      <c r="C38" s="300" t="s">
        <v>5318</v>
      </c>
      <c r="D38" s="301"/>
      <c r="E38" s="275" t="str">
        <f t="shared" si="1"/>
        <v xml:space="preserve"> </v>
      </c>
      <c r="F38" s="282">
        <f>+ '11 D.2.4-MA A '!G60+ '11 D.2.4-MA B '!G101</f>
        <v>0</v>
      </c>
      <c r="G38" s="283">
        <f t="shared" si="0"/>
        <v>0</v>
      </c>
      <c r="H38" s="284">
        <v>0</v>
      </c>
      <c r="I38" s="284">
        <v>0</v>
      </c>
      <c r="J38" s="222"/>
      <c r="K38" s="222"/>
      <c r="L38" s="222"/>
    </row>
    <row r="39" spans="1:12" x14ac:dyDescent="0.2">
      <c r="B39" s="274" t="s">
        <v>5608</v>
      </c>
      <c r="C39" s="300" t="s">
        <v>5609</v>
      </c>
      <c r="D39" s="301"/>
      <c r="E39" s="275" t="str">
        <f t="shared" si="1"/>
        <v xml:space="preserve"> </v>
      </c>
      <c r="F39" s="282">
        <f>+ '14 01 '!G231</f>
        <v>0</v>
      </c>
      <c r="G39" s="283">
        <f t="shared" si="0"/>
        <v>0</v>
      </c>
      <c r="H39" s="284">
        <v>0</v>
      </c>
      <c r="I39" s="284">
        <v>0</v>
      </c>
      <c r="J39" s="222"/>
      <c r="K39" s="222"/>
      <c r="L39" s="222"/>
    </row>
    <row r="40" spans="1:12" x14ac:dyDescent="0.2">
      <c r="B40" s="274" t="s">
        <v>5627</v>
      </c>
      <c r="C40" s="300" t="s">
        <v>5628</v>
      </c>
      <c r="D40" s="301"/>
      <c r="E40" s="275" t="str">
        <f t="shared" si="1"/>
        <v xml:space="preserve"> </v>
      </c>
      <c r="F40" s="282">
        <f>+ '15 01 '!G45</f>
        <v>0</v>
      </c>
      <c r="G40" s="283">
        <f t="shared" si="0"/>
        <v>0</v>
      </c>
      <c r="H40" s="284">
        <v>0</v>
      </c>
      <c r="I40" s="284">
        <v>0</v>
      </c>
      <c r="J40" s="222"/>
      <c r="K40" s="222"/>
      <c r="L40" s="222"/>
    </row>
    <row r="41" spans="1:12" x14ac:dyDescent="0.2">
      <c r="B41" s="274" t="s">
        <v>5383</v>
      </c>
      <c r="C41" s="300" t="s">
        <v>5778</v>
      </c>
      <c r="D41" s="301"/>
      <c r="E41" s="275" t="str">
        <f t="shared" si="1"/>
        <v xml:space="preserve"> </v>
      </c>
      <c r="F41" s="282">
        <f>+ '16 D.6 '!G133</f>
        <v>0</v>
      </c>
      <c r="G41" s="283">
        <f t="shared" si="0"/>
        <v>0</v>
      </c>
      <c r="H41" s="284">
        <v>0</v>
      </c>
      <c r="I41" s="284">
        <v>0</v>
      </c>
      <c r="J41" s="222"/>
      <c r="K41" s="222"/>
      <c r="L41" s="222"/>
    </row>
    <row r="42" spans="1:12" x14ac:dyDescent="0.2">
      <c r="B42" s="274" t="s">
        <v>5391</v>
      </c>
      <c r="C42" s="300" t="s">
        <v>5887</v>
      </c>
      <c r="D42" s="301"/>
      <c r="E42" s="275" t="str">
        <f t="shared" si="1"/>
        <v xml:space="preserve"> </v>
      </c>
      <c r="F42" s="282">
        <f>+ '18 01 '!G67</f>
        <v>0</v>
      </c>
      <c r="G42" s="283">
        <f t="shared" si="0"/>
        <v>0</v>
      </c>
      <c r="H42" s="284">
        <v>0</v>
      </c>
      <c r="I42" s="284">
        <v>0</v>
      </c>
      <c r="J42" s="222"/>
      <c r="K42" s="222"/>
      <c r="L42" s="222"/>
    </row>
    <row r="43" spans="1:12" x14ac:dyDescent="0.2">
      <c r="B43" s="274" t="s">
        <v>5951</v>
      </c>
      <c r="C43" s="300" t="s">
        <v>5952</v>
      </c>
      <c r="D43" s="301"/>
      <c r="E43" s="275" t="str">
        <f t="shared" si="1"/>
        <v xml:space="preserve"> </v>
      </c>
      <c r="F43" s="282">
        <f>+ '20 101 '!G231+ '20 102 '!G230</f>
        <v>0</v>
      </c>
      <c r="G43" s="283">
        <f t="shared" si="0"/>
        <v>0</v>
      </c>
      <c r="H43" s="284">
        <v>0</v>
      </c>
      <c r="I43" s="284">
        <v>0</v>
      </c>
      <c r="J43" s="222"/>
      <c r="K43" s="222"/>
      <c r="L43" s="222"/>
    </row>
    <row r="44" spans="1:12" x14ac:dyDescent="0.2">
      <c r="B44" s="274" t="s">
        <v>6008</v>
      </c>
      <c r="C44" s="300" t="s">
        <v>6009</v>
      </c>
      <c r="D44" s="301"/>
      <c r="E44" s="275" t="str">
        <f t="shared" si="1"/>
        <v xml:space="preserve"> </v>
      </c>
      <c r="F44" s="282">
        <f>+ '21 01 '!G61+ '21 02 '!G61</f>
        <v>0</v>
      </c>
      <c r="G44" s="283">
        <f t="shared" si="0"/>
        <v>0</v>
      </c>
      <c r="H44" s="284">
        <v>0</v>
      </c>
      <c r="I44" s="284">
        <v>0</v>
      </c>
      <c r="J44" s="222"/>
      <c r="K44" s="222"/>
      <c r="L44" s="222"/>
    </row>
    <row r="45" spans="1:12" x14ac:dyDescent="0.2">
      <c r="B45" s="274" t="s">
        <v>990</v>
      </c>
      <c r="C45" s="300" t="s">
        <v>6071</v>
      </c>
      <c r="D45" s="301"/>
      <c r="E45" s="275" t="str">
        <f t="shared" si="1"/>
        <v xml:space="preserve"> </v>
      </c>
      <c r="F45" s="282">
        <f>+ '99 01 '!G65+ '99 02 '!G65</f>
        <v>0</v>
      </c>
      <c r="G45" s="283">
        <f t="shared" si="0"/>
        <v>0</v>
      </c>
      <c r="H45" s="284">
        <v>0</v>
      </c>
      <c r="I45" s="284">
        <v>0</v>
      </c>
      <c r="J45" s="222"/>
      <c r="K45" s="222"/>
      <c r="L45" s="222"/>
    </row>
    <row r="46" spans="1:12" ht="17.25" customHeight="1" x14ac:dyDescent="0.2">
      <c r="A46" s="7" t="s">
        <v>23</v>
      </c>
      <c r="B46" s="276" t="s">
        <v>6083</v>
      </c>
      <c r="C46" s="277"/>
      <c r="D46" s="278"/>
      <c r="E46" s="279" t="str">
        <f t="shared" si="1"/>
        <v xml:space="preserve"> </v>
      </c>
      <c r="F46" s="285">
        <f>SUM(F29:F45)</f>
        <v>0</v>
      </c>
      <c r="G46" s="286">
        <f>SUM(G29:G45)</f>
        <v>0</v>
      </c>
      <c r="H46" s="287">
        <f>SUM(H29:H45)</f>
        <v>0</v>
      </c>
      <c r="I46" s="288">
        <f>SUM(I29:I45)</f>
        <v>0</v>
      </c>
      <c r="J46" s="222"/>
      <c r="K46" s="222"/>
      <c r="L46" s="222"/>
    </row>
    <row r="47" spans="1:12" x14ac:dyDescent="0.2">
      <c r="B47" s="280"/>
      <c r="C47" s="280"/>
      <c r="D47" s="280"/>
      <c r="E47" s="280"/>
      <c r="F47" s="280"/>
      <c r="G47" s="280"/>
      <c r="H47" s="280"/>
      <c r="I47" s="280"/>
      <c r="J47" s="280"/>
      <c r="K47" s="222"/>
      <c r="L47" s="222"/>
    </row>
    <row r="48" spans="1:12" x14ac:dyDescent="0.2">
      <c r="B48" s="11"/>
      <c r="C48" s="11"/>
      <c r="D48" s="11"/>
      <c r="E48" s="11"/>
      <c r="F48" s="11"/>
      <c r="G48" s="11"/>
      <c r="H48" s="11"/>
      <c r="I48" s="11"/>
      <c r="J48" s="11"/>
    </row>
    <row r="49" spans="2:10" x14ac:dyDescent="0.2">
      <c r="B49" s="11"/>
      <c r="C49" s="11"/>
      <c r="D49" s="11"/>
      <c r="E49" s="11"/>
      <c r="F49" s="11"/>
      <c r="G49" s="11"/>
      <c r="H49" s="11"/>
      <c r="I49" s="11"/>
      <c r="J49" s="11"/>
    </row>
    <row r="53" spans="2:10" x14ac:dyDescent="0.2">
      <c r="B53" s="12"/>
      <c r="C53" s="12"/>
      <c r="D53" s="12"/>
      <c r="E53" s="12"/>
      <c r="F53" s="12"/>
      <c r="G53" s="13"/>
      <c r="H53" s="12"/>
      <c r="I53" s="13"/>
      <c r="J53" s="12"/>
    </row>
    <row r="54" spans="2:10" x14ac:dyDescent="0.2">
      <c r="C54" s="14"/>
      <c r="D54" s="15"/>
      <c r="E54" s="14"/>
      <c r="F54" s="14"/>
      <c r="G54" s="13"/>
      <c r="H54" s="14"/>
      <c r="I54" s="13"/>
      <c r="J54" s="9"/>
    </row>
  </sheetData>
  <sheetProtection algorithmName="SHA-512" hashValue="nvzYWgdtLPD0QCm03+e5CIVC4nBeYfeZSvtcabgnlIxFiBfZEpohXEk4ofX9iY0gDvyRC2DYZqzTZmNzBW9PwA==" saltValue="HMMRmZJDDgRs2N6ZCx8RuA==" spinCount="100000" sheet="1" objects="1" scenarios="1"/>
  <mergeCells count="24">
    <mergeCell ref="C43:D43"/>
    <mergeCell ref="C44:D44"/>
    <mergeCell ref="C45:D45"/>
    <mergeCell ref="C39:D39"/>
    <mergeCell ref="H22:I22"/>
    <mergeCell ref="C29:D29"/>
    <mergeCell ref="C30:D30"/>
    <mergeCell ref="C31:D31"/>
    <mergeCell ref="C32:D32"/>
    <mergeCell ref="C33:D33"/>
    <mergeCell ref="C34:D34"/>
    <mergeCell ref="C35:D35"/>
    <mergeCell ref="C36:D36"/>
    <mergeCell ref="C37:D37"/>
    <mergeCell ref="C38:D38"/>
    <mergeCell ref="C40:D40"/>
    <mergeCell ref="C41:D41"/>
    <mergeCell ref="C42:D42"/>
    <mergeCell ref="H21:I21"/>
    <mergeCell ref="H16:I16"/>
    <mergeCell ref="H17:I17"/>
    <mergeCell ref="H18:I18"/>
    <mergeCell ref="H19:I19"/>
    <mergeCell ref="H20:I20"/>
  </mergeCells>
  <pageMargins left="0.78740157480314965" right="0.78740157480314965" top="0.98425196850393704" bottom="0.59055118110236227" header="0.51181102362204722" footer="0.19685039370078741"/>
  <pageSetup paperSize="9" orientation="portrait" horizontalDpi="300" verticalDpi="300" r:id="rId1"/>
  <headerFooter alignWithMargins="0">
    <oddFooter>&amp;L&amp;9Zpracováno programem &amp;"Arial CE,Tučné"BUILDpower,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CZ97"/>
  <sheetViews>
    <sheetView showGridLines="0" showZeros="0" zoomScale="90" zoomScaleNormal="90" workbookViewId="0">
      <selection sqref="A1:G1"/>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66</v>
      </c>
      <c r="E3" s="132"/>
      <c r="F3" s="133"/>
      <c r="G3" s="134"/>
    </row>
    <row r="4" spans="1:104" ht="13.5" customHeight="1" thickBot="1" x14ac:dyDescent="0.25">
      <c r="A4" s="135" t="s">
        <v>26</v>
      </c>
      <c r="B4" s="136"/>
      <c r="C4" s="137"/>
      <c r="D4" s="138" t="s">
        <v>67</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41" t="s">
        <v>34</v>
      </c>
      <c r="I6" s="41" t="s">
        <v>35</v>
      </c>
      <c r="J6" s="41" t="s">
        <v>36</v>
      </c>
      <c r="K6" s="41" t="s">
        <v>37</v>
      </c>
    </row>
    <row r="7" spans="1:104" ht="14.25" customHeight="1" x14ac:dyDescent="0.2">
      <c r="A7" s="151" t="s">
        <v>38</v>
      </c>
      <c r="B7" s="152" t="s">
        <v>44</v>
      </c>
      <c r="C7" s="153" t="s">
        <v>45</v>
      </c>
      <c r="D7" s="154"/>
      <c r="E7" s="155"/>
      <c r="F7" s="155"/>
      <c r="G7" s="156"/>
      <c r="H7" s="49"/>
      <c r="I7" s="50"/>
      <c r="J7" s="51"/>
      <c r="K7" s="52"/>
      <c r="O7" s="53"/>
    </row>
    <row r="8" spans="1:104" x14ac:dyDescent="0.2">
      <c r="A8" s="161">
        <v>1</v>
      </c>
      <c r="B8" s="162" t="s">
        <v>46</v>
      </c>
      <c r="C8" s="163" t="s">
        <v>47</v>
      </c>
      <c r="D8" s="164"/>
      <c r="E8" s="281">
        <v>0</v>
      </c>
      <c r="F8" s="123">
        <v>0</v>
      </c>
      <c r="G8" s="166">
        <f>E8*F8</f>
        <v>0</v>
      </c>
      <c r="H8" s="61">
        <v>0</v>
      </c>
      <c r="I8" s="62">
        <f>E8*H8</f>
        <v>0</v>
      </c>
      <c r="J8" s="61"/>
      <c r="K8" s="62">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ht="33.75" x14ac:dyDescent="0.2">
      <c r="A9" s="191"/>
      <c r="B9" s="192"/>
      <c r="C9" s="312" t="s">
        <v>48</v>
      </c>
      <c r="D9" s="313"/>
      <c r="E9" s="313"/>
      <c r="F9" s="313"/>
      <c r="G9" s="314"/>
      <c r="I9" s="66"/>
      <c r="K9" s="66"/>
      <c r="L9" s="67" t="s">
        <v>48</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191"/>
      <c r="B10" s="192"/>
      <c r="C10" s="312" t="s">
        <v>49</v>
      </c>
      <c r="D10" s="313"/>
      <c r="E10" s="313"/>
      <c r="F10" s="313"/>
      <c r="G10" s="314"/>
      <c r="I10" s="66"/>
      <c r="K10" s="66"/>
      <c r="L10" s="67" t="s">
        <v>49</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ht="22.5" x14ac:dyDescent="0.2">
      <c r="A11" s="191"/>
      <c r="B11" s="192"/>
      <c r="C11" s="312" t="s">
        <v>50</v>
      </c>
      <c r="D11" s="313"/>
      <c r="E11" s="313"/>
      <c r="F11" s="313"/>
      <c r="G11" s="314"/>
      <c r="I11" s="66"/>
      <c r="K11" s="66"/>
      <c r="L11" s="67" t="s">
        <v>50</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ht="33.75" x14ac:dyDescent="0.2">
      <c r="A12" s="191"/>
      <c r="B12" s="192"/>
      <c r="C12" s="312" t="s">
        <v>51</v>
      </c>
      <c r="D12" s="313"/>
      <c r="E12" s="313"/>
      <c r="F12" s="313"/>
      <c r="G12" s="314"/>
      <c r="I12" s="66"/>
      <c r="K12" s="66"/>
      <c r="L12" s="67" t="s">
        <v>51</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ht="22.5" x14ac:dyDescent="0.2">
      <c r="A13" s="191"/>
      <c r="B13" s="192"/>
      <c r="C13" s="312" t="s">
        <v>52</v>
      </c>
      <c r="D13" s="313"/>
      <c r="E13" s="313"/>
      <c r="F13" s="313"/>
      <c r="G13" s="314"/>
      <c r="I13" s="66"/>
      <c r="K13" s="66"/>
      <c r="L13" s="67" t="s">
        <v>52</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191"/>
      <c r="B14" s="192"/>
      <c r="C14" s="312" t="s">
        <v>53</v>
      </c>
      <c r="D14" s="313"/>
      <c r="E14" s="313"/>
      <c r="F14" s="313"/>
      <c r="G14" s="314"/>
      <c r="I14" s="66"/>
      <c r="K14" s="66"/>
      <c r="L14" s="67" t="s">
        <v>53</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191"/>
      <c r="B15" s="192"/>
      <c r="C15" s="312" t="s">
        <v>54</v>
      </c>
      <c r="D15" s="313"/>
      <c r="E15" s="313"/>
      <c r="F15" s="313"/>
      <c r="G15" s="314"/>
      <c r="I15" s="66"/>
      <c r="K15" s="66"/>
      <c r="L15" s="67"/>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ht="22.5" x14ac:dyDescent="0.2">
      <c r="A16" s="191"/>
      <c r="B16" s="192"/>
      <c r="C16" s="312" t="s">
        <v>55</v>
      </c>
      <c r="D16" s="313"/>
      <c r="E16" s="313"/>
      <c r="F16" s="313"/>
      <c r="G16" s="314"/>
      <c r="I16" s="66"/>
      <c r="K16" s="66"/>
      <c r="L16" s="67" t="s">
        <v>55</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61" ht="22.5" x14ac:dyDescent="0.2">
      <c r="A17" s="191"/>
      <c r="B17" s="192"/>
      <c r="C17" s="312" t="s">
        <v>56</v>
      </c>
      <c r="D17" s="313"/>
      <c r="E17" s="313"/>
      <c r="F17" s="313"/>
      <c r="G17" s="314"/>
      <c r="I17" s="66"/>
      <c r="K17" s="66"/>
      <c r="L17" s="67" t="s">
        <v>56</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61" ht="22.5" x14ac:dyDescent="0.2">
      <c r="A18" s="191"/>
      <c r="B18" s="192"/>
      <c r="C18" s="312" t="s">
        <v>57</v>
      </c>
      <c r="D18" s="313"/>
      <c r="E18" s="313"/>
      <c r="F18" s="313"/>
      <c r="G18" s="314"/>
      <c r="I18" s="66"/>
      <c r="K18" s="66"/>
      <c r="L18" s="67" t="s">
        <v>57</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61" ht="33.75" x14ac:dyDescent="0.2">
      <c r="A19" s="191"/>
      <c r="B19" s="192"/>
      <c r="C19" s="312" t="s">
        <v>58</v>
      </c>
      <c r="D19" s="313"/>
      <c r="E19" s="313"/>
      <c r="F19" s="313"/>
      <c r="G19" s="314"/>
      <c r="I19" s="66"/>
      <c r="K19" s="66"/>
      <c r="L19" s="67" t="s">
        <v>58</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61" x14ac:dyDescent="0.2">
      <c r="A20" s="191"/>
      <c r="B20" s="192"/>
      <c r="C20" s="312" t="s">
        <v>59</v>
      </c>
      <c r="D20" s="313"/>
      <c r="E20" s="313"/>
      <c r="F20" s="313"/>
      <c r="G20" s="314"/>
      <c r="I20" s="66"/>
      <c r="K20" s="66"/>
      <c r="L20" s="67" t="s">
        <v>59</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61" x14ac:dyDescent="0.2">
      <c r="A21" s="191"/>
      <c r="B21" s="192"/>
      <c r="C21" s="312" t="s">
        <v>60</v>
      </c>
      <c r="D21" s="313"/>
      <c r="E21" s="313"/>
      <c r="F21" s="313"/>
      <c r="G21" s="314"/>
      <c r="I21" s="66"/>
      <c r="K21" s="66"/>
      <c r="L21" s="67" t="s">
        <v>60</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61" x14ac:dyDescent="0.2">
      <c r="A22" s="191"/>
      <c r="B22" s="192"/>
      <c r="C22" s="312" t="s">
        <v>61</v>
      </c>
      <c r="D22" s="313"/>
      <c r="E22" s="313"/>
      <c r="F22" s="313"/>
      <c r="G22" s="314"/>
      <c r="I22" s="66"/>
      <c r="K22" s="66"/>
      <c r="L22" s="67" t="s">
        <v>61</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61" x14ac:dyDescent="0.2">
      <c r="A23" s="191"/>
      <c r="B23" s="192"/>
      <c r="C23" s="312" t="s">
        <v>62</v>
      </c>
      <c r="D23" s="313"/>
      <c r="E23" s="313"/>
      <c r="F23" s="313"/>
      <c r="G23" s="314"/>
      <c r="I23" s="66"/>
      <c r="K23" s="66"/>
      <c r="L23" s="67" t="s">
        <v>62</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61" ht="22.5" x14ac:dyDescent="0.2">
      <c r="A24" s="191"/>
      <c r="B24" s="192"/>
      <c r="C24" s="312" t="s">
        <v>63</v>
      </c>
      <c r="D24" s="313"/>
      <c r="E24" s="313"/>
      <c r="F24" s="313"/>
      <c r="G24" s="314"/>
      <c r="I24" s="66"/>
      <c r="K24" s="66"/>
      <c r="L24" s="67" t="s">
        <v>63</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61" x14ac:dyDescent="0.2">
      <c r="A25" s="169" t="s">
        <v>42</v>
      </c>
      <c r="B25" s="170" t="s">
        <v>44</v>
      </c>
      <c r="C25" s="171" t="s">
        <v>45</v>
      </c>
      <c r="D25" s="172"/>
      <c r="E25" s="173"/>
      <c r="F25" s="173"/>
      <c r="G25" s="174">
        <f>SUM(G7:G24)</f>
        <v>0</v>
      </c>
      <c r="H25" s="80"/>
      <c r="I25" s="79">
        <f>SUM(I7:I24)</f>
        <v>0</v>
      </c>
      <c r="J25" s="81"/>
      <c r="K25" s="79">
        <f>SUM(K7:K24)</f>
        <v>0</v>
      </c>
      <c r="O25" s="53"/>
      <c r="X25" s="82">
        <f>K25</f>
        <v>0</v>
      </c>
      <c r="Y25" s="82">
        <f>I25</f>
        <v>0</v>
      </c>
      <c r="Z25" s="63">
        <f>G25</f>
        <v>0</v>
      </c>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83"/>
      <c r="BB25" s="83"/>
      <c r="BC25" s="83"/>
      <c r="BD25" s="83"/>
      <c r="BE25" s="83"/>
      <c r="BF25" s="83"/>
      <c r="BG25" s="53"/>
      <c r="BH25" s="53"/>
      <c r="BI25" s="53"/>
    </row>
    <row r="26" spans="1:61" x14ac:dyDescent="0.2">
      <c r="A26" s="177" t="s">
        <v>23</v>
      </c>
      <c r="B26" s="178" t="s">
        <v>43</v>
      </c>
      <c r="C26" s="179"/>
      <c r="D26" s="180"/>
      <c r="E26" s="181"/>
      <c r="F26" s="181"/>
      <c r="G26" s="182">
        <f>SUM(Z7:Z26)</f>
        <v>0</v>
      </c>
      <c r="H26" s="90"/>
      <c r="I26" s="89">
        <f>SUM(Y7:Y26)</f>
        <v>0</v>
      </c>
      <c r="J26" s="90"/>
      <c r="K26" s="89">
        <f>SUM(X7:X26)</f>
        <v>0</v>
      </c>
      <c r="O26" s="53"/>
      <c r="BA26" s="91"/>
      <c r="BB26" s="91"/>
      <c r="BC26" s="91"/>
      <c r="BD26" s="91"/>
      <c r="BE26" s="91"/>
      <c r="BF26" s="91"/>
    </row>
    <row r="27" spans="1:61" x14ac:dyDescent="0.2">
      <c r="E27" s="124"/>
    </row>
    <row r="28" spans="1:61" x14ac:dyDescent="0.2">
      <c r="E28" s="124"/>
    </row>
    <row r="29" spans="1:61" x14ac:dyDescent="0.2">
      <c r="E29" s="124"/>
    </row>
    <row r="30" spans="1:61" x14ac:dyDescent="0.2">
      <c r="E30" s="124"/>
    </row>
    <row r="31" spans="1:61" x14ac:dyDescent="0.2">
      <c r="E31" s="124"/>
    </row>
    <row r="32" spans="1:61" x14ac:dyDescent="0.2">
      <c r="E32" s="124"/>
    </row>
    <row r="33" spans="1:7" x14ac:dyDescent="0.2">
      <c r="E33" s="124"/>
    </row>
    <row r="34" spans="1:7" x14ac:dyDescent="0.2">
      <c r="E34" s="124"/>
    </row>
    <row r="35" spans="1:7" x14ac:dyDescent="0.2">
      <c r="E35" s="124"/>
    </row>
    <row r="36" spans="1:7" x14ac:dyDescent="0.2">
      <c r="E36" s="124"/>
    </row>
    <row r="37" spans="1:7" x14ac:dyDescent="0.2">
      <c r="E37" s="124"/>
    </row>
    <row r="38" spans="1:7" x14ac:dyDescent="0.2">
      <c r="E38" s="124"/>
    </row>
    <row r="39" spans="1:7" x14ac:dyDescent="0.2">
      <c r="E39" s="124"/>
    </row>
    <row r="40" spans="1:7" x14ac:dyDescent="0.2">
      <c r="E40" s="124"/>
    </row>
    <row r="41" spans="1:7" x14ac:dyDescent="0.2">
      <c r="E41" s="124"/>
    </row>
    <row r="42" spans="1:7" x14ac:dyDescent="0.2">
      <c r="E42" s="124"/>
    </row>
    <row r="43" spans="1:7" x14ac:dyDescent="0.2">
      <c r="E43" s="124"/>
    </row>
    <row r="44" spans="1:7" x14ac:dyDescent="0.2">
      <c r="E44" s="124"/>
    </row>
    <row r="45" spans="1:7" x14ac:dyDescent="0.2">
      <c r="E45" s="124"/>
    </row>
    <row r="46" spans="1:7" x14ac:dyDescent="0.2">
      <c r="E46" s="124"/>
    </row>
    <row r="47" spans="1:7" x14ac:dyDescent="0.2">
      <c r="E47" s="124"/>
    </row>
    <row r="48" spans="1:7" x14ac:dyDescent="0.2">
      <c r="A48" s="184"/>
      <c r="B48" s="184"/>
      <c r="C48" s="184"/>
      <c r="D48" s="184"/>
      <c r="E48" s="184"/>
      <c r="F48" s="184"/>
      <c r="G48" s="184"/>
    </row>
    <row r="49" spans="1:7" x14ac:dyDescent="0.2">
      <c r="A49" s="184"/>
      <c r="B49" s="184"/>
      <c r="C49" s="184"/>
      <c r="D49" s="184"/>
      <c r="E49" s="184"/>
      <c r="F49" s="184"/>
      <c r="G49" s="184"/>
    </row>
    <row r="50" spans="1:7" x14ac:dyDescent="0.2">
      <c r="A50" s="184"/>
      <c r="B50" s="184"/>
      <c r="C50" s="184"/>
      <c r="D50" s="184"/>
      <c r="E50" s="184"/>
      <c r="F50" s="184"/>
      <c r="G50" s="184"/>
    </row>
    <row r="51" spans="1:7" x14ac:dyDescent="0.2">
      <c r="A51" s="184"/>
      <c r="B51" s="184"/>
      <c r="C51" s="184"/>
      <c r="D51" s="184"/>
      <c r="E51" s="184"/>
      <c r="F51" s="184"/>
      <c r="G51" s="184"/>
    </row>
    <row r="52" spans="1:7" x14ac:dyDescent="0.2">
      <c r="E52" s="124"/>
    </row>
    <row r="53" spans="1:7" x14ac:dyDescent="0.2">
      <c r="E53" s="124"/>
    </row>
    <row r="54" spans="1:7" x14ac:dyDescent="0.2">
      <c r="E54" s="124"/>
    </row>
    <row r="55" spans="1:7" x14ac:dyDescent="0.2">
      <c r="E55" s="124"/>
    </row>
    <row r="56" spans="1:7" x14ac:dyDescent="0.2">
      <c r="E56" s="124"/>
    </row>
    <row r="57" spans="1:7" x14ac:dyDescent="0.2">
      <c r="E57" s="124"/>
    </row>
    <row r="58" spans="1:7" x14ac:dyDescent="0.2">
      <c r="E58" s="124"/>
    </row>
    <row r="59" spans="1:7" x14ac:dyDescent="0.2">
      <c r="E59" s="124"/>
    </row>
    <row r="60" spans="1:7" x14ac:dyDescent="0.2">
      <c r="E60" s="124"/>
    </row>
    <row r="61" spans="1:7" x14ac:dyDescent="0.2">
      <c r="E61" s="124"/>
    </row>
    <row r="62" spans="1:7" x14ac:dyDescent="0.2">
      <c r="E62" s="124"/>
    </row>
    <row r="63" spans="1:7" x14ac:dyDescent="0.2">
      <c r="E63" s="124"/>
    </row>
    <row r="64" spans="1:7" x14ac:dyDescent="0.2">
      <c r="E64" s="124"/>
    </row>
    <row r="65" spans="5:5" x14ac:dyDescent="0.2">
      <c r="E65" s="124"/>
    </row>
    <row r="66" spans="5:5" x14ac:dyDescent="0.2">
      <c r="E66" s="124"/>
    </row>
    <row r="67" spans="5:5" x14ac:dyDescent="0.2">
      <c r="E67" s="124"/>
    </row>
    <row r="68" spans="5:5" x14ac:dyDescent="0.2">
      <c r="E68" s="124"/>
    </row>
    <row r="69" spans="5:5" x14ac:dyDescent="0.2">
      <c r="E69" s="124"/>
    </row>
    <row r="70" spans="5:5" x14ac:dyDescent="0.2">
      <c r="E70" s="124"/>
    </row>
    <row r="71" spans="5:5" x14ac:dyDescent="0.2">
      <c r="E71" s="124"/>
    </row>
    <row r="72" spans="5:5" x14ac:dyDescent="0.2">
      <c r="E72" s="124"/>
    </row>
    <row r="73" spans="5:5" x14ac:dyDescent="0.2">
      <c r="E73" s="124"/>
    </row>
    <row r="74" spans="5:5" x14ac:dyDescent="0.2">
      <c r="E74" s="124"/>
    </row>
    <row r="75" spans="5:5" x14ac:dyDescent="0.2">
      <c r="E75" s="124"/>
    </row>
    <row r="76" spans="5:5" x14ac:dyDescent="0.2">
      <c r="E76" s="124"/>
    </row>
    <row r="77" spans="5:5" x14ac:dyDescent="0.2">
      <c r="E77" s="124"/>
    </row>
    <row r="78" spans="5:5" x14ac:dyDescent="0.2">
      <c r="E78" s="124"/>
    </row>
    <row r="79" spans="5:5" x14ac:dyDescent="0.2">
      <c r="E79" s="124"/>
    </row>
    <row r="80" spans="5:5" x14ac:dyDescent="0.2">
      <c r="E80" s="124"/>
    </row>
    <row r="81" spans="1:7" x14ac:dyDescent="0.2">
      <c r="E81" s="124"/>
    </row>
    <row r="82" spans="1:7" x14ac:dyDescent="0.2">
      <c r="E82" s="124"/>
    </row>
    <row r="83" spans="1:7" x14ac:dyDescent="0.2">
      <c r="A83" s="185"/>
      <c r="B83" s="185"/>
    </row>
    <row r="84" spans="1:7" x14ac:dyDescent="0.2">
      <c r="A84" s="184"/>
      <c r="B84" s="184"/>
      <c r="C84" s="186"/>
      <c r="D84" s="186"/>
      <c r="E84" s="187"/>
      <c r="F84" s="186"/>
      <c r="G84" s="188"/>
    </row>
    <row r="85" spans="1:7" x14ac:dyDescent="0.2">
      <c r="A85" s="189"/>
      <c r="B85" s="189"/>
      <c r="C85" s="184"/>
      <c r="D85" s="184"/>
      <c r="E85" s="190"/>
      <c r="F85" s="184"/>
      <c r="G85" s="184"/>
    </row>
    <row r="86" spans="1:7" x14ac:dyDescent="0.2">
      <c r="A86" s="184"/>
      <c r="B86" s="184"/>
      <c r="C86" s="184"/>
      <c r="D86" s="184"/>
      <c r="E86" s="190"/>
      <c r="F86" s="184"/>
      <c r="G86" s="184"/>
    </row>
    <row r="87" spans="1:7" x14ac:dyDescent="0.2">
      <c r="A87" s="184"/>
      <c r="B87" s="184"/>
      <c r="C87" s="184"/>
      <c r="D87" s="184"/>
      <c r="E87" s="190"/>
      <c r="F87" s="184"/>
      <c r="G87" s="184"/>
    </row>
    <row r="88" spans="1:7" x14ac:dyDescent="0.2">
      <c r="A88" s="184"/>
      <c r="B88" s="184"/>
      <c r="C88" s="184"/>
      <c r="D88" s="184"/>
      <c r="E88" s="190"/>
      <c r="F88" s="184"/>
      <c r="G88" s="184"/>
    </row>
    <row r="89" spans="1:7" x14ac:dyDescent="0.2">
      <c r="A89" s="184"/>
      <c r="B89" s="184"/>
      <c r="C89" s="184"/>
      <c r="D89" s="184"/>
      <c r="E89" s="190"/>
      <c r="F89" s="184"/>
      <c r="G89" s="184"/>
    </row>
    <row r="90" spans="1:7" x14ac:dyDescent="0.2">
      <c r="A90" s="184"/>
      <c r="B90" s="184"/>
      <c r="C90" s="184"/>
      <c r="D90" s="184"/>
      <c r="E90" s="190"/>
      <c r="F90" s="184"/>
      <c r="G90" s="184"/>
    </row>
    <row r="91" spans="1:7" x14ac:dyDescent="0.2">
      <c r="A91" s="184"/>
      <c r="B91" s="184"/>
      <c r="C91" s="184"/>
      <c r="D91" s="184"/>
      <c r="E91" s="190"/>
      <c r="F91" s="184"/>
      <c r="G91" s="184"/>
    </row>
    <row r="92" spans="1:7" x14ac:dyDescent="0.2">
      <c r="A92" s="184"/>
      <c r="B92" s="184"/>
      <c r="C92" s="184"/>
      <c r="D92" s="184"/>
      <c r="E92" s="190"/>
      <c r="F92" s="184"/>
      <c r="G92" s="184"/>
    </row>
    <row r="93" spans="1:7" x14ac:dyDescent="0.2">
      <c r="A93" s="184"/>
      <c r="B93" s="184"/>
      <c r="C93" s="184"/>
      <c r="D93" s="184"/>
      <c r="E93" s="190"/>
      <c r="F93" s="184"/>
      <c r="G93" s="184"/>
    </row>
    <row r="94" spans="1:7" x14ac:dyDescent="0.2">
      <c r="A94" s="184"/>
      <c r="B94" s="184"/>
      <c r="C94" s="184"/>
      <c r="D94" s="184"/>
      <c r="E94" s="190"/>
      <c r="F94" s="184"/>
      <c r="G94" s="184"/>
    </row>
    <row r="95" spans="1:7" x14ac:dyDescent="0.2">
      <c r="A95" s="184"/>
      <c r="B95" s="184"/>
      <c r="C95" s="184"/>
      <c r="D95" s="184"/>
      <c r="E95" s="190"/>
      <c r="F95" s="184"/>
      <c r="G95" s="184"/>
    </row>
    <row r="96" spans="1:7" x14ac:dyDescent="0.2">
      <c r="A96" s="184"/>
      <c r="B96" s="184"/>
      <c r="C96" s="184"/>
      <c r="D96" s="184"/>
      <c r="E96" s="190"/>
      <c r="F96" s="184"/>
      <c r="G96" s="184"/>
    </row>
    <row r="97" spans="1:7" x14ac:dyDescent="0.2">
      <c r="A97" s="184"/>
      <c r="B97" s="184"/>
      <c r="C97" s="184"/>
      <c r="D97" s="184"/>
      <c r="E97" s="190"/>
      <c r="F97" s="184"/>
      <c r="G97" s="184"/>
    </row>
  </sheetData>
  <sheetProtection algorithmName="SHA-512" hashValue="JcWZTg8DhgxQPeEKHAA9iGxfgCZs0GEg4dDxaDG/DzfW7ENPihPe2tekBF+Eo545gYeT7cAfP3bX0TQSFmajcA==" saltValue="7S+vnoBt6atwiZBgiQevzg==" spinCount="100000" sheet="1" objects="1" scenarios="1"/>
  <mergeCells count="17">
    <mergeCell ref="C24:G24"/>
    <mergeCell ref="C15:G15"/>
    <mergeCell ref="C13:G13"/>
    <mergeCell ref="C14:G14"/>
    <mergeCell ref="C21:G21"/>
    <mergeCell ref="C22:G22"/>
    <mergeCell ref="C23:G23"/>
    <mergeCell ref="C16:G16"/>
    <mergeCell ref="C17:G17"/>
    <mergeCell ref="C18:G18"/>
    <mergeCell ref="C19:G19"/>
    <mergeCell ref="C20:G20"/>
    <mergeCell ref="A1:G1"/>
    <mergeCell ref="C9:G9"/>
    <mergeCell ref="C10:G10"/>
    <mergeCell ref="C11:G11"/>
    <mergeCell ref="C12:G1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CZ339"/>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10.5703125" style="35" bestFit="1"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352</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39</v>
      </c>
      <c r="C7" s="45" t="s">
        <v>40</v>
      </c>
      <c r="D7" s="46"/>
      <c r="E7" s="47"/>
      <c r="F7" s="47"/>
      <c r="G7" s="48"/>
      <c r="H7" s="49"/>
      <c r="I7" s="50"/>
      <c r="J7" s="51"/>
      <c r="K7" s="52"/>
      <c r="O7" s="53"/>
    </row>
    <row r="8" spans="1:104" ht="22.5" x14ac:dyDescent="0.2">
      <c r="A8" s="54">
        <v>1</v>
      </c>
      <c r="B8" s="55" t="s">
        <v>68</v>
      </c>
      <c r="C8" s="101" t="s">
        <v>69</v>
      </c>
      <c r="D8" s="102" t="s">
        <v>70</v>
      </c>
      <c r="E8" s="100">
        <v>407.31729999999999</v>
      </c>
      <c r="F8" s="59"/>
      <c r="G8" s="60">
        <f>E8*F8</f>
        <v>0</v>
      </c>
      <c r="H8" s="61">
        <v>0</v>
      </c>
      <c r="I8" s="62">
        <f>E8*H8</f>
        <v>0</v>
      </c>
      <c r="J8" s="61">
        <v>0</v>
      </c>
      <c r="K8" s="62">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64"/>
      <c r="B9" s="65"/>
      <c r="C9" s="316" t="s">
        <v>71</v>
      </c>
      <c r="D9" s="317"/>
      <c r="E9" s="103">
        <v>407.31729999999999</v>
      </c>
      <c r="F9" s="114"/>
      <c r="G9" s="115"/>
      <c r="H9" s="71"/>
      <c r="I9" s="66"/>
      <c r="J9" s="72"/>
      <c r="K9" s="66"/>
      <c r="M9" s="67" t="s">
        <v>71</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 xml:space="preserve">Hloubení nezapaž. jam hor.4 do 1000 m3, STROJNĚ </v>
      </c>
      <c r="BE9" s="53"/>
      <c r="BF9" s="53"/>
      <c r="BG9" s="53"/>
      <c r="BH9" s="53"/>
      <c r="BI9" s="53"/>
    </row>
    <row r="10" spans="1:104" x14ac:dyDescent="0.2">
      <c r="A10" s="54">
        <v>2</v>
      </c>
      <c r="B10" s="55" t="s">
        <v>72</v>
      </c>
      <c r="C10" s="101" t="s">
        <v>73</v>
      </c>
      <c r="D10" s="102" t="s">
        <v>70</v>
      </c>
      <c r="E10" s="100">
        <v>407.31729999999999</v>
      </c>
      <c r="F10" s="59"/>
      <c r="G10" s="60">
        <f>E10*F10</f>
        <v>0</v>
      </c>
      <c r="H10" s="61">
        <v>0</v>
      </c>
      <c r="I10" s="62">
        <f>E10*H10</f>
        <v>0</v>
      </c>
      <c r="J10" s="61">
        <v>0</v>
      </c>
      <c r="K10" s="62">
        <f>E10*J10</f>
        <v>0</v>
      </c>
      <c r="O10" s="53"/>
      <c r="Z10" s="53"/>
      <c r="AA10" s="53">
        <v>1</v>
      </c>
      <c r="AB10" s="53">
        <v>1</v>
      </c>
      <c r="AC10" s="53">
        <v>1</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1</v>
      </c>
      <c r="CB10" s="53">
        <v>1</v>
      </c>
      <c r="CZ10" s="16">
        <v>1</v>
      </c>
    </row>
    <row r="11" spans="1:104" x14ac:dyDescent="0.2">
      <c r="A11" s="64"/>
      <c r="B11" s="65"/>
      <c r="C11" s="316" t="s">
        <v>71</v>
      </c>
      <c r="D11" s="317"/>
      <c r="E11" s="103">
        <v>407.31729999999999</v>
      </c>
      <c r="F11" s="114"/>
      <c r="G11" s="115"/>
      <c r="H11" s="71"/>
      <c r="I11" s="66"/>
      <c r="J11" s="72"/>
      <c r="K11" s="66"/>
      <c r="M11" s="67" t="s">
        <v>71</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 xml:space="preserve">Příplatek za lepivost - hloubení nezap.jam v hor.4 </v>
      </c>
      <c r="BE11" s="53"/>
      <c r="BF11" s="53"/>
      <c r="BG11" s="53"/>
      <c r="BH11" s="53"/>
      <c r="BI11" s="53"/>
    </row>
    <row r="12" spans="1:104" ht="22.5" x14ac:dyDescent="0.2">
      <c r="A12" s="54">
        <v>3</v>
      </c>
      <c r="B12" s="55" t="s">
        <v>74</v>
      </c>
      <c r="C12" s="101" t="s">
        <v>75</v>
      </c>
      <c r="D12" s="102" t="s">
        <v>70</v>
      </c>
      <c r="E12" s="100">
        <v>80.9893</v>
      </c>
      <c r="F12" s="59">
        <v>0</v>
      </c>
      <c r="G12" s="60">
        <f>E12*F12</f>
        <v>0</v>
      </c>
      <c r="H12" s="61">
        <v>0</v>
      </c>
      <c r="I12" s="62">
        <f>E12*H12</f>
        <v>0</v>
      </c>
      <c r="J12" s="61">
        <v>0</v>
      </c>
      <c r="K12" s="62">
        <f>E12*J12</f>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1</v>
      </c>
      <c r="CZ12" s="16">
        <v>1</v>
      </c>
    </row>
    <row r="13" spans="1:104" x14ac:dyDescent="0.2">
      <c r="A13" s="64"/>
      <c r="B13" s="65"/>
      <c r="C13" s="316" t="s">
        <v>76</v>
      </c>
      <c r="D13" s="317"/>
      <c r="E13" s="103">
        <v>76.372</v>
      </c>
      <c r="F13" s="114"/>
      <c r="G13" s="115"/>
      <c r="H13" s="71"/>
      <c r="I13" s="66"/>
      <c r="J13" s="72"/>
      <c r="K13" s="66"/>
      <c r="M13" s="67" t="s">
        <v>76</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 xml:space="preserve">Hloubení nezapaž. jam v hor.5 do 1000 m3, STROJNĚ </v>
      </c>
      <c r="BE13" s="53"/>
      <c r="BF13" s="53"/>
      <c r="BG13" s="53"/>
      <c r="BH13" s="53"/>
      <c r="BI13" s="53"/>
    </row>
    <row r="14" spans="1:104" x14ac:dyDescent="0.2">
      <c r="A14" s="64"/>
      <c r="B14" s="65"/>
      <c r="C14" s="316" t="s">
        <v>77</v>
      </c>
      <c r="D14" s="317"/>
      <c r="E14" s="103">
        <v>4.6173000000000002</v>
      </c>
      <c r="F14" s="114"/>
      <c r="G14" s="115"/>
      <c r="H14" s="71"/>
      <c r="I14" s="66"/>
      <c r="J14" s="72"/>
      <c r="K14" s="66"/>
      <c r="M14" s="67" t="s">
        <v>77</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73" t="str">
        <f>C13</f>
        <v>16,85*26*1,85*0,15*0,6282</v>
      </c>
      <c r="BE14" s="53"/>
      <c r="BF14" s="53"/>
      <c r="BG14" s="53"/>
      <c r="BH14" s="53"/>
      <c r="BI14" s="53"/>
    </row>
    <row r="15" spans="1:104" ht="22.5" x14ac:dyDescent="0.2">
      <c r="A15" s="54">
        <v>4</v>
      </c>
      <c r="B15" s="55" t="s">
        <v>78</v>
      </c>
      <c r="C15" s="101" t="s">
        <v>79</v>
      </c>
      <c r="D15" s="102" t="s">
        <v>70</v>
      </c>
      <c r="E15" s="100">
        <v>30.0746</v>
      </c>
      <c r="F15" s="59">
        <v>0</v>
      </c>
      <c r="G15" s="60">
        <f>E15*F15</f>
        <v>0</v>
      </c>
      <c r="H15" s="61">
        <v>0</v>
      </c>
      <c r="I15" s="62">
        <f>E15*H15</f>
        <v>0</v>
      </c>
      <c r="J15" s="61">
        <v>0</v>
      </c>
      <c r="K15" s="62">
        <f>E15*J15</f>
        <v>0</v>
      </c>
      <c r="O15" s="53"/>
      <c r="Z15" s="53"/>
      <c r="AA15" s="53">
        <v>1</v>
      </c>
      <c r="AB15" s="53">
        <v>1</v>
      </c>
      <c r="AC15" s="53">
        <v>1</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G15</f>
        <v>0</v>
      </c>
      <c r="BA15" s="53"/>
      <c r="BB15" s="53"/>
      <c r="BC15" s="53"/>
      <c r="BD15" s="53"/>
      <c r="BE15" s="53"/>
      <c r="BF15" s="53"/>
      <c r="BG15" s="53"/>
      <c r="BH15" s="53"/>
      <c r="BI15" s="53"/>
      <c r="CA15" s="53">
        <v>1</v>
      </c>
      <c r="CB15" s="53">
        <v>1</v>
      </c>
      <c r="CZ15" s="16">
        <v>1</v>
      </c>
    </row>
    <row r="16" spans="1:104" x14ac:dyDescent="0.2">
      <c r="A16" s="64"/>
      <c r="B16" s="65"/>
      <c r="C16" s="316" t="s">
        <v>80</v>
      </c>
      <c r="D16" s="317"/>
      <c r="E16" s="103">
        <v>25.4573</v>
      </c>
      <c r="F16" s="114"/>
      <c r="G16" s="115"/>
      <c r="H16" s="71"/>
      <c r="I16" s="66"/>
      <c r="J16" s="72"/>
      <c r="K16" s="66"/>
      <c r="M16" s="67" t="s">
        <v>80</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73" t="str">
        <f>C15</f>
        <v xml:space="preserve">Hloubení nezapaž. jam v hor.6 do 100 m3, STROJNĚ </v>
      </c>
      <c r="BE16" s="53"/>
      <c r="BF16" s="53"/>
      <c r="BG16" s="53"/>
      <c r="BH16" s="53"/>
      <c r="BI16" s="53"/>
    </row>
    <row r="17" spans="1:104" x14ac:dyDescent="0.2">
      <c r="A17" s="64"/>
      <c r="B17" s="65"/>
      <c r="C17" s="316" t="s">
        <v>77</v>
      </c>
      <c r="D17" s="317"/>
      <c r="E17" s="103">
        <v>4.6173000000000002</v>
      </c>
      <c r="F17" s="114"/>
      <c r="G17" s="115"/>
      <c r="H17" s="71"/>
      <c r="I17" s="66"/>
      <c r="J17" s="72"/>
      <c r="K17" s="66"/>
      <c r="M17" s="67" t="s">
        <v>77</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16,85*26*1,85*0,05*0,6282</v>
      </c>
      <c r="BE17" s="53"/>
      <c r="BF17" s="53"/>
      <c r="BG17" s="53"/>
      <c r="BH17" s="53"/>
      <c r="BI17" s="53"/>
    </row>
    <row r="18" spans="1:104" ht="22.5" x14ac:dyDescent="0.2">
      <c r="A18" s="54">
        <v>5</v>
      </c>
      <c r="B18" s="55" t="s">
        <v>81</v>
      </c>
      <c r="C18" s="101" t="s">
        <v>82</v>
      </c>
      <c r="D18" s="102" t="s">
        <v>70</v>
      </c>
      <c r="E18" s="100">
        <v>44.939700000000002</v>
      </c>
      <c r="F18" s="59">
        <v>0</v>
      </c>
      <c r="G18" s="60">
        <f>E18*F18</f>
        <v>0</v>
      </c>
      <c r="H18" s="61">
        <v>0</v>
      </c>
      <c r="I18" s="62">
        <f>E18*H18</f>
        <v>0</v>
      </c>
      <c r="J18" s="61">
        <v>0</v>
      </c>
      <c r="K18" s="62">
        <f>E18*J18</f>
        <v>0</v>
      </c>
      <c r="O18" s="53"/>
      <c r="Z18" s="53"/>
      <c r="AA18" s="53">
        <v>1</v>
      </c>
      <c r="AB18" s="53">
        <v>1</v>
      </c>
      <c r="AC18" s="53">
        <v>1</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v>
      </c>
      <c r="CB18" s="53">
        <v>1</v>
      </c>
      <c r="CZ18" s="16">
        <v>1</v>
      </c>
    </row>
    <row r="19" spans="1:104" x14ac:dyDescent="0.2">
      <c r="A19" s="64"/>
      <c r="B19" s="65"/>
      <c r="C19" s="316" t="s">
        <v>83</v>
      </c>
      <c r="D19" s="317"/>
      <c r="E19" s="103">
        <v>1.4956</v>
      </c>
      <c r="F19" s="114"/>
      <c r="G19" s="115"/>
      <c r="H19" s="71"/>
      <c r="I19" s="66"/>
      <c r="J19" s="72"/>
      <c r="K19" s="66"/>
      <c r="M19" s="67" t="s">
        <v>83</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 t="shared" ref="BD19:BD38" si="0">C18</f>
        <v xml:space="preserve">Hloubení rýh š.do 200 cm hor.4 do 100 m3, STROJNĚ </v>
      </c>
      <c r="BE19" s="53"/>
      <c r="BF19" s="53"/>
      <c r="BG19" s="53"/>
      <c r="BH19" s="53"/>
      <c r="BI19" s="53"/>
    </row>
    <row r="20" spans="1:104" x14ac:dyDescent="0.2">
      <c r="A20" s="64"/>
      <c r="B20" s="65"/>
      <c r="C20" s="316" t="s">
        <v>84</v>
      </c>
      <c r="D20" s="317"/>
      <c r="E20" s="103">
        <v>4.0647000000000002</v>
      </c>
      <c r="F20" s="114"/>
      <c r="G20" s="115"/>
      <c r="H20" s="71"/>
      <c r="I20" s="66"/>
      <c r="J20" s="72"/>
      <c r="K20" s="66"/>
      <c r="M20" s="67" t="s">
        <v>84</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73" t="str">
        <f t="shared" si="0"/>
        <v>obvod :6,2*0,6*0,8*0,8*0,6282</v>
      </c>
      <c r="BE20" s="53"/>
      <c r="BF20" s="53"/>
      <c r="BG20" s="53"/>
      <c r="BH20" s="53"/>
      <c r="BI20" s="53"/>
    </row>
    <row r="21" spans="1:104" x14ac:dyDescent="0.2">
      <c r="A21" s="64"/>
      <c r="B21" s="65"/>
      <c r="C21" s="316" t="s">
        <v>85</v>
      </c>
      <c r="D21" s="317"/>
      <c r="E21" s="103">
        <v>4.6135000000000002</v>
      </c>
      <c r="F21" s="114"/>
      <c r="G21" s="115"/>
      <c r="H21" s="71"/>
      <c r="I21" s="66"/>
      <c r="J21" s="72"/>
      <c r="K21" s="66"/>
      <c r="M21" s="67" t="s">
        <v>85</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 t="shared" si="0"/>
        <v>16,85*0,6*0,8*0,8*0,6282</v>
      </c>
      <c r="BE21" s="53"/>
      <c r="BF21" s="53"/>
      <c r="BG21" s="53"/>
      <c r="BH21" s="53"/>
      <c r="BI21" s="53"/>
    </row>
    <row r="22" spans="1:104" x14ac:dyDescent="0.2">
      <c r="A22" s="64"/>
      <c r="B22" s="65"/>
      <c r="C22" s="316" t="s">
        <v>86</v>
      </c>
      <c r="D22" s="317"/>
      <c r="E22" s="103">
        <v>3.6956000000000002</v>
      </c>
      <c r="F22" s="114"/>
      <c r="G22" s="115"/>
      <c r="H22" s="71"/>
      <c r="I22" s="66"/>
      <c r="J22" s="72"/>
      <c r="K22" s="66"/>
      <c r="M22" s="67" t="s">
        <v>86</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73" t="str">
        <f t="shared" si="0"/>
        <v>25,5*0,6*0,6*0,8*0,6282</v>
      </c>
      <c r="BE22" s="53"/>
      <c r="BF22" s="53"/>
      <c r="BG22" s="53"/>
      <c r="BH22" s="53"/>
      <c r="BI22" s="53"/>
    </row>
    <row r="23" spans="1:104" x14ac:dyDescent="0.2">
      <c r="A23" s="64"/>
      <c r="B23" s="65"/>
      <c r="C23" s="316" t="s">
        <v>87</v>
      </c>
      <c r="D23" s="317"/>
      <c r="E23" s="103">
        <v>0.39800000000000002</v>
      </c>
      <c r="F23" s="114"/>
      <c r="G23" s="115"/>
      <c r="H23" s="71"/>
      <c r="I23" s="66"/>
      <c r="J23" s="72"/>
      <c r="K23" s="66"/>
      <c r="M23" s="67" t="s">
        <v>87</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 t="shared" si="0"/>
        <v>15,32*0,6*0,8*0,8*0,6282</v>
      </c>
      <c r="BE23" s="53"/>
      <c r="BF23" s="53"/>
      <c r="BG23" s="53"/>
      <c r="BH23" s="53"/>
      <c r="BI23" s="53"/>
    </row>
    <row r="24" spans="1:104" x14ac:dyDescent="0.2">
      <c r="A24" s="64"/>
      <c r="B24" s="65"/>
      <c r="C24" s="316" t="s">
        <v>88</v>
      </c>
      <c r="D24" s="317"/>
      <c r="E24" s="103">
        <v>4.6798000000000002</v>
      </c>
      <c r="F24" s="114"/>
      <c r="G24" s="115"/>
      <c r="H24" s="71"/>
      <c r="I24" s="66"/>
      <c r="J24" s="72"/>
      <c r="K24" s="66"/>
      <c r="M24" s="67" t="s">
        <v>88</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73" t="str">
        <f t="shared" si="0"/>
        <v>2,2*0,6*0,6*0,8*0,6282</v>
      </c>
      <c r="BE24" s="53"/>
      <c r="BF24" s="53"/>
      <c r="BG24" s="53"/>
      <c r="BH24" s="53"/>
      <c r="BI24" s="53"/>
    </row>
    <row r="25" spans="1:104" x14ac:dyDescent="0.2">
      <c r="A25" s="64"/>
      <c r="B25" s="65"/>
      <c r="C25" s="316" t="s">
        <v>89</v>
      </c>
      <c r="D25" s="317"/>
      <c r="E25" s="103">
        <v>2.9670999999999998</v>
      </c>
      <c r="F25" s="114"/>
      <c r="G25" s="115"/>
      <c r="H25" s="71"/>
      <c r="I25" s="66"/>
      <c r="J25" s="72"/>
      <c r="K25" s="66"/>
      <c r="M25" s="67" t="s">
        <v>89</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 t="shared" si="0"/>
        <v>19,4*0,6*0,8*0,8*0,6282</v>
      </c>
      <c r="BE25" s="53"/>
      <c r="BF25" s="53"/>
      <c r="BG25" s="53"/>
      <c r="BH25" s="53"/>
      <c r="BI25" s="53"/>
    </row>
    <row r="26" spans="1:104" x14ac:dyDescent="0.2">
      <c r="A26" s="64"/>
      <c r="B26" s="65"/>
      <c r="C26" s="316" t="s">
        <v>90</v>
      </c>
      <c r="D26" s="317"/>
      <c r="E26" s="103">
        <v>4.6154999999999999</v>
      </c>
      <c r="F26" s="114"/>
      <c r="G26" s="115"/>
      <c r="H26" s="71"/>
      <c r="I26" s="66"/>
      <c r="J26" s="72"/>
      <c r="K26" s="66"/>
      <c r="M26" s="67" t="s">
        <v>90</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73" t="str">
        <f t="shared" si="0"/>
        <v>vnitřní:8,2*0,9*0,8*0,8*0,6282</v>
      </c>
      <c r="BE26" s="53"/>
      <c r="BF26" s="53"/>
      <c r="BG26" s="53"/>
      <c r="BH26" s="53"/>
      <c r="BI26" s="53"/>
    </row>
    <row r="27" spans="1:104" x14ac:dyDescent="0.2">
      <c r="A27" s="64"/>
      <c r="B27" s="65"/>
      <c r="C27" s="316" t="s">
        <v>91</v>
      </c>
      <c r="D27" s="317"/>
      <c r="E27" s="103">
        <v>1.6605000000000001</v>
      </c>
      <c r="F27" s="114"/>
      <c r="G27" s="115"/>
      <c r="H27" s="71"/>
      <c r="I27" s="66"/>
      <c r="J27" s="72"/>
      <c r="K27" s="66"/>
      <c r="M27" s="67" t="s">
        <v>91</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 t="shared" si="0"/>
        <v>8,2*0,7*0,8*2*0,8*0,6282</v>
      </c>
      <c r="BE27" s="53"/>
      <c r="BF27" s="53"/>
      <c r="BG27" s="53"/>
      <c r="BH27" s="53"/>
      <c r="BI27" s="53"/>
    </row>
    <row r="28" spans="1:104" x14ac:dyDescent="0.2">
      <c r="A28" s="64"/>
      <c r="B28" s="65"/>
      <c r="C28" s="316" t="s">
        <v>92</v>
      </c>
      <c r="D28" s="317"/>
      <c r="E28" s="103">
        <v>2.3077999999999999</v>
      </c>
      <c r="F28" s="114"/>
      <c r="G28" s="115"/>
      <c r="H28" s="71"/>
      <c r="I28" s="66"/>
      <c r="J28" s="72"/>
      <c r="K28" s="66"/>
      <c r="M28" s="67" t="s">
        <v>92</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73" t="str">
        <f t="shared" si="0"/>
        <v>5,9*0,7*0,8*0,8*0,6282</v>
      </c>
      <c r="BE28" s="53"/>
      <c r="BF28" s="53"/>
      <c r="BG28" s="53"/>
      <c r="BH28" s="53"/>
      <c r="BI28" s="53"/>
    </row>
    <row r="29" spans="1:104" x14ac:dyDescent="0.2">
      <c r="A29" s="64"/>
      <c r="B29" s="65"/>
      <c r="C29" s="316" t="s">
        <v>93</v>
      </c>
      <c r="D29" s="317"/>
      <c r="E29" s="103">
        <v>4.8246000000000002</v>
      </c>
      <c r="F29" s="114"/>
      <c r="G29" s="115"/>
      <c r="H29" s="71"/>
      <c r="I29" s="66"/>
      <c r="J29" s="72"/>
      <c r="K29" s="66"/>
      <c r="M29" s="67" t="s">
        <v>93</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 t="shared" si="0"/>
        <v>8,2*0,7*0,8*0,8*0,6282</v>
      </c>
      <c r="BE29" s="53"/>
      <c r="BF29" s="53"/>
      <c r="BG29" s="53"/>
      <c r="BH29" s="53"/>
      <c r="BI29" s="53"/>
    </row>
    <row r="30" spans="1:104" x14ac:dyDescent="0.2">
      <c r="A30" s="64"/>
      <c r="B30" s="65"/>
      <c r="C30" s="316" t="s">
        <v>94</v>
      </c>
      <c r="D30" s="317"/>
      <c r="E30" s="103">
        <v>0.41010000000000002</v>
      </c>
      <c r="F30" s="114"/>
      <c r="G30" s="115"/>
      <c r="H30" s="71"/>
      <c r="I30" s="66"/>
      <c r="J30" s="72"/>
      <c r="K30" s="66"/>
      <c r="M30" s="67" t="s">
        <v>94</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73" t="str">
        <f t="shared" si="0"/>
        <v>25*0,8*0,6*0,8*0,8*0,6282</v>
      </c>
      <c r="BE30" s="53"/>
      <c r="BF30" s="53"/>
      <c r="BG30" s="53"/>
      <c r="BH30" s="53"/>
      <c r="BI30" s="53"/>
    </row>
    <row r="31" spans="1:104" x14ac:dyDescent="0.2">
      <c r="A31" s="64"/>
      <c r="B31" s="65"/>
      <c r="C31" s="316" t="s">
        <v>95</v>
      </c>
      <c r="D31" s="317"/>
      <c r="E31" s="103">
        <v>2.0503999999999998</v>
      </c>
      <c r="F31" s="114"/>
      <c r="G31" s="115"/>
      <c r="H31" s="71"/>
      <c r="I31" s="66"/>
      <c r="J31" s="72"/>
      <c r="K31" s="66"/>
      <c r="M31" s="67" t="s">
        <v>95</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 t="shared" si="0"/>
        <v>1,7*0,8*0,6*0,8*0,6282</v>
      </c>
      <c r="BE31" s="53"/>
      <c r="BF31" s="53"/>
      <c r="BG31" s="53"/>
      <c r="BH31" s="53"/>
      <c r="BI31" s="53"/>
    </row>
    <row r="32" spans="1:104" x14ac:dyDescent="0.2">
      <c r="A32" s="64"/>
      <c r="B32" s="65"/>
      <c r="C32" s="316" t="s">
        <v>96</v>
      </c>
      <c r="D32" s="317"/>
      <c r="E32" s="103">
        <v>2.0746000000000002</v>
      </c>
      <c r="F32" s="114"/>
      <c r="G32" s="115"/>
      <c r="H32" s="71"/>
      <c r="I32" s="66"/>
      <c r="J32" s="72"/>
      <c r="K32" s="66"/>
      <c r="M32" s="67" t="s">
        <v>96</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73" t="str">
        <f t="shared" si="0"/>
        <v>8,5*0,8*0,6*0,8*0,6282</v>
      </c>
      <c r="BE32" s="53"/>
      <c r="BF32" s="53"/>
      <c r="BG32" s="53"/>
      <c r="BH32" s="53"/>
      <c r="BI32" s="53"/>
    </row>
    <row r="33" spans="1:104" x14ac:dyDescent="0.2">
      <c r="A33" s="64"/>
      <c r="B33" s="65"/>
      <c r="C33" s="316" t="s">
        <v>97</v>
      </c>
      <c r="D33" s="317"/>
      <c r="E33" s="103">
        <v>0.2412</v>
      </c>
      <c r="F33" s="114"/>
      <c r="G33" s="115"/>
      <c r="H33" s="71"/>
      <c r="I33" s="66"/>
      <c r="J33" s="72"/>
      <c r="K33" s="66"/>
      <c r="M33" s="67" t="s">
        <v>97</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 t="shared" si="0"/>
        <v>4,3*0,8*0,6*2*0,8*0,6282</v>
      </c>
      <c r="BE33" s="53"/>
      <c r="BF33" s="53"/>
      <c r="BG33" s="53"/>
      <c r="BH33" s="53"/>
      <c r="BI33" s="53"/>
    </row>
    <row r="34" spans="1:104" x14ac:dyDescent="0.2">
      <c r="A34" s="64"/>
      <c r="B34" s="65"/>
      <c r="C34" s="316" t="s">
        <v>98</v>
      </c>
      <c r="D34" s="317"/>
      <c r="E34" s="103">
        <v>1.9298</v>
      </c>
      <c r="F34" s="114"/>
      <c r="G34" s="115"/>
      <c r="H34" s="71"/>
      <c r="I34" s="66"/>
      <c r="J34" s="72"/>
      <c r="K34" s="66"/>
      <c r="M34" s="67" t="s">
        <v>98</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 t="shared" si="0"/>
        <v>1*0,8*0,6*0,8*0,6282</v>
      </c>
      <c r="BE34" s="53"/>
      <c r="BF34" s="53"/>
      <c r="BG34" s="53"/>
      <c r="BH34" s="53"/>
      <c r="BI34" s="53"/>
    </row>
    <row r="35" spans="1:104" x14ac:dyDescent="0.2">
      <c r="A35" s="64"/>
      <c r="B35" s="65"/>
      <c r="C35" s="316" t="s">
        <v>99</v>
      </c>
      <c r="D35" s="317"/>
      <c r="E35" s="103">
        <v>1.4072</v>
      </c>
      <c r="F35" s="114"/>
      <c r="G35" s="115"/>
      <c r="H35" s="71"/>
      <c r="I35" s="66"/>
      <c r="J35" s="72"/>
      <c r="K35" s="66"/>
      <c r="M35" s="67" t="s">
        <v>99</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 t="shared" si="0"/>
        <v>8*0,8*0,6*0,8*0,6282</v>
      </c>
      <c r="BE35" s="53"/>
      <c r="BF35" s="53"/>
      <c r="BG35" s="53"/>
      <c r="BH35" s="53"/>
      <c r="BI35" s="53"/>
    </row>
    <row r="36" spans="1:104" x14ac:dyDescent="0.2">
      <c r="A36" s="64"/>
      <c r="B36" s="65"/>
      <c r="C36" s="316" t="s">
        <v>100</v>
      </c>
      <c r="D36" s="317"/>
      <c r="E36" s="103">
        <v>0.48249999999999998</v>
      </c>
      <c r="F36" s="114"/>
      <c r="G36" s="115"/>
      <c r="H36" s="71"/>
      <c r="I36" s="66"/>
      <c r="J36" s="72"/>
      <c r="K36" s="66"/>
      <c r="M36" s="67" t="s">
        <v>100</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73" t="str">
        <f t="shared" si="0"/>
        <v>5*0,7*0,8*0,8*0,6282</v>
      </c>
      <c r="BE36" s="53"/>
      <c r="BF36" s="53"/>
      <c r="BG36" s="53"/>
      <c r="BH36" s="53"/>
      <c r="BI36" s="53"/>
    </row>
    <row r="37" spans="1:104" x14ac:dyDescent="0.2">
      <c r="A37" s="64"/>
      <c r="B37" s="65"/>
      <c r="C37" s="316" t="s">
        <v>101</v>
      </c>
      <c r="D37" s="317"/>
      <c r="E37" s="103">
        <v>0.21709999999999999</v>
      </c>
      <c r="F37" s="114"/>
      <c r="G37" s="115"/>
      <c r="H37" s="71"/>
      <c r="I37" s="66"/>
      <c r="J37" s="72"/>
      <c r="K37" s="66"/>
      <c r="M37" s="67" t="s">
        <v>101</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 t="shared" si="0"/>
        <v>patky :1*1,2*0,8*0,8*0,6282</v>
      </c>
      <c r="BE37" s="53"/>
      <c r="BF37" s="53"/>
      <c r="BG37" s="53"/>
      <c r="BH37" s="53"/>
      <c r="BI37" s="53"/>
    </row>
    <row r="38" spans="1:104" x14ac:dyDescent="0.2">
      <c r="A38" s="64"/>
      <c r="B38" s="65"/>
      <c r="C38" s="316" t="s">
        <v>102</v>
      </c>
      <c r="D38" s="317"/>
      <c r="E38" s="103">
        <v>0.80410000000000004</v>
      </c>
      <c r="F38" s="114"/>
      <c r="G38" s="115"/>
      <c r="H38" s="71"/>
      <c r="I38" s="66"/>
      <c r="J38" s="72"/>
      <c r="K38" s="66"/>
      <c r="M38" s="67" t="s">
        <v>102</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73" t="str">
        <f t="shared" si="0"/>
        <v>0,45*1,2*0,8*0,8*0,6282</v>
      </c>
      <c r="BE38" s="53"/>
      <c r="BF38" s="53"/>
      <c r="BG38" s="53"/>
      <c r="BH38" s="53"/>
      <c r="BI38" s="53"/>
    </row>
    <row r="39" spans="1:104" x14ac:dyDescent="0.2">
      <c r="A39" s="54">
        <v>6</v>
      </c>
      <c r="B39" s="55" t="s">
        <v>103</v>
      </c>
      <c r="C39" s="101" t="s">
        <v>104</v>
      </c>
      <c r="D39" s="102" t="s">
        <v>70</v>
      </c>
      <c r="E39" s="100">
        <v>8.4261999999999997</v>
      </c>
      <c r="F39" s="59">
        <v>0</v>
      </c>
      <c r="G39" s="60">
        <f>E39*F39</f>
        <v>0</v>
      </c>
      <c r="H39" s="61">
        <v>0</v>
      </c>
      <c r="I39" s="62">
        <f>E39*H39</f>
        <v>0</v>
      </c>
      <c r="J39" s="61">
        <v>0</v>
      </c>
      <c r="K39" s="62">
        <f>E39*J39</f>
        <v>0</v>
      </c>
      <c r="O39" s="53"/>
      <c r="Z39" s="53"/>
      <c r="AA39" s="53">
        <v>1</v>
      </c>
      <c r="AB39" s="53">
        <v>1</v>
      </c>
      <c r="AC39" s="53">
        <v>1</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G39</f>
        <v>0</v>
      </c>
      <c r="BA39" s="53"/>
      <c r="BB39" s="53"/>
      <c r="BC39" s="53"/>
      <c r="BD39" s="53"/>
      <c r="BE39" s="53"/>
      <c r="BF39" s="53"/>
      <c r="BG39" s="53"/>
      <c r="BH39" s="53"/>
      <c r="BI39" s="53"/>
      <c r="CA39" s="53">
        <v>1</v>
      </c>
      <c r="CB39" s="53">
        <v>1</v>
      </c>
      <c r="CZ39" s="16">
        <v>1</v>
      </c>
    </row>
    <row r="40" spans="1:104" x14ac:dyDescent="0.2">
      <c r="A40" s="64"/>
      <c r="B40" s="65"/>
      <c r="C40" s="316" t="s">
        <v>105</v>
      </c>
      <c r="D40" s="317"/>
      <c r="E40" s="103">
        <v>0.28039999999999998</v>
      </c>
      <c r="F40" s="114"/>
      <c r="G40" s="115"/>
      <c r="H40" s="71"/>
      <c r="I40" s="66"/>
      <c r="J40" s="72"/>
      <c r="K40" s="66"/>
      <c r="M40" s="67" t="s">
        <v>105</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 t="shared" ref="BD40:BD59" si="1">C39</f>
        <v xml:space="preserve">Hloubení rýh šířky do 200 cm v hor.5, STROJNĚ </v>
      </c>
      <c r="BE40" s="53"/>
      <c r="BF40" s="53"/>
      <c r="BG40" s="53"/>
      <c r="BH40" s="53"/>
      <c r="BI40" s="53"/>
    </row>
    <row r="41" spans="1:104" x14ac:dyDescent="0.2">
      <c r="A41" s="64"/>
      <c r="B41" s="65"/>
      <c r="C41" s="316" t="s">
        <v>106</v>
      </c>
      <c r="D41" s="317"/>
      <c r="E41" s="103">
        <v>0.7621</v>
      </c>
      <c r="F41" s="114"/>
      <c r="G41" s="115"/>
      <c r="H41" s="71"/>
      <c r="I41" s="66"/>
      <c r="J41" s="72"/>
      <c r="K41" s="66"/>
      <c r="M41" s="67" t="s">
        <v>106</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 t="shared" si="1"/>
        <v>obvod :6,2*0,6*0,8*0,15*0,6282</v>
      </c>
      <c r="BE41" s="53"/>
      <c r="BF41" s="53"/>
      <c r="BG41" s="53"/>
      <c r="BH41" s="53"/>
      <c r="BI41" s="53"/>
    </row>
    <row r="42" spans="1:104" x14ac:dyDescent="0.2">
      <c r="A42" s="64"/>
      <c r="B42" s="65"/>
      <c r="C42" s="316" t="s">
        <v>107</v>
      </c>
      <c r="D42" s="317"/>
      <c r="E42" s="103">
        <v>0.86499999999999999</v>
      </c>
      <c r="F42" s="114"/>
      <c r="G42" s="115"/>
      <c r="H42" s="71"/>
      <c r="I42" s="66"/>
      <c r="J42" s="72"/>
      <c r="K42" s="66"/>
      <c r="M42" s="67" t="s">
        <v>107</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73" t="str">
        <f t="shared" si="1"/>
        <v>16,85*0,6*0,8*0,15*0,6282</v>
      </c>
      <c r="BE42" s="53"/>
      <c r="BF42" s="53"/>
      <c r="BG42" s="53"/>
      <c r="BH42" s="53"/>
      <c r="BI42" s="53"/>
    </row>
    <row r="43" spans="1:104" x14ac:dyDescent="0.2">
      <c r="A43" s="64"/>
      <c r="B43" s="65"/>
      <c r="C43" s="316" t="s">
        <v>108</v>
      </c>
      <c r="D43" s="317"/>
      <c r="E43" s="103">
        <v>0.69289999999999996</v>
      </c>
      <c r="F43" s="114"/>
      <c r="G43" s="115"/>
      <c r="H43" s="71"/>
      <c r="I43" s="66"/>
      <c r="J43" s="72"/>
      <c r="K43" s="66"/>
      <c r="M43" s="67" t="s">
        <v>108</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 t="shared" si="1"/>
        <v>25,5*0,6*0,6*0,15*0,6282</v>
      </c>
      <c r="BE43" s="53"/>
      <c r="BF43" s="53"/>
      <c r="BG43" s="53"/>
      <c r="BH43" s="53"/>
      <c r="BI43" s="53"/>
    </row>
    <row r="44" spans="1:104" x14ac:dyDescent="0.2">
      <c r="A44" s="64"/>
      <c r="B44" s="65"/>
      <c r="C44" s="316" t="s">
        <v>109</v>
      </c>
      <c r="D44" s="317"/>
      <c r="E44" s="103">
        <v>7.46E-2</v>
      </c>
      <c r="F44" s="114"/>
      <c r="G44" s="115"/>
      <c r="H44" s="71"/>
      <c r="I44" s="66"/>
      <c r="J44" s="72"/>
      <c r="K44" s="66"/>
      <c r="M44" s="67" t="s">
        <v>109</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73" t="str">
        <f t="shared" si="1"/>
        <v>15,32*0,6*0,8*0,15*0,6282</v>
      </c>
      <c r="BE44" s="53"/>
      <c r="BF44" s="53"/>
      <c r="BG44" s="53"/>
      <c r="BH44" s="53"/>
      <c r="BI44" s="53"/>
    </row>
    <row r="45" spans="1:104" x14ac:dyDescent="0.2">
      <c r="A45" s="64"/>
      <c r="B45" s="65"/>
      <c r="C45" s="316" t="s">
        <v>110</v>
      </c>
      <c r="D45" s="317"/>
      <c r="E45" s="103">
        <v>0.87749999999999995</v>
      </c>
      <c r="F45" s="114"/>
      <c r="G45" s="115"/>
      <c r="H45" s="71"/>
      <c r="I45" s="66"/>
      <c r="J45" s="72"/>
      <c r="K45" s="66"/>
      <c r="M45" s="67" t="s">
        <v>110</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 t="shared" si="1"/>
        <v>2,2*0,6*0,6*0,15*0,6282</v>
      </c>
      <c r="BE45" s="53"/>
      <c r="BF45" s="53"/>
      <c r="BG45" s="53"/>
      <c r="BH45" s="53"/>
      <c r="BI45" s="53"/>
    </row>
    <row r="46" spans="1:104" x14ac:dyDescent="0.2">
      <c r="A46" s="64"/>
      <c r="B46" s="65"/>
      <c r="C46" s="316" t="s">
        <v>111</v>
      </c>
      <c r="D46" s="317"/>
      <c r="E46" s="103">
        <v>0.55630000000000002</v>
      </c>
      <c r="F46" s="114"/>
      <c r="G46" s="115"/>
      <c r="H46" s="71"/>
      <c r="I46" s="66"/>
      <c r="J46" s="72"/>
      <c r="K46" s="66"/>
      <c r="M46" s="67" t="s">
        <v>111</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73" t="str">
        <f t="shared" si="1"/>
        <v>19,4*0,6*0,8*0,15*0,6282</v>
      </c>
      <c r="BE46" s="53"/>
      <c r="BF46" s="53"/>
      <c r="BG46" s="53"/>
      <c r="BH46" s="53"/>
      <c r="BI46" s="53"/>
    </row>
    <row r="47" spans="1:104" x14ac:dyDescent="0.2">
      <c r="A47" s="64"/>
      <c r="B47" s="65"/>
      <c r="C47" s="316" t="s">
        <v>112</v>
      </c>
      <c r="D47" s="317"/>
      <c r="E47" s="103">
        <v>0.86539999999999995</v>
      </c>
      <c r="F47" s="114"/>
      <c r="G47" s="115"/>
      <c r="H47" s="71"/>
      <c r="I47" s="66"/>
      <c r="J47" s="72"/>
      <c r="K47" s="66"/>
      <c r="M47" s="67" t="s">
        <v>112</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 t="shared" si="1"/>
        <v>vnitřní:8,2*0,9*0,8*0,15*0,6282</v>
      </c>
      <c r="BE47" s="53"/>
      <c r="BF47" s="53"/>
      <c r="BG47" s="53"/>
      <c r="BH47" s="53"/>
      <c r="BI47" s="53"/>
    </row>
    <row r="48" spans="1:104" x14ac:dyDescent="0.2">
      <c r="A48" s="64"/>
      <c r="B48" s="65"/>
      <c r="C48" s="316" t="s">
        <v>113</v>
      </c>
      <c r="D48" s="317"/>
      <c r="E48" s="103">
        <v>0.31130000000000002</v>
      </c>
      <c r="F48" s="114"/>
      <c r="G48" s="115"/>
      <c r="H48" s="71"/>
      <c r="I48" s="66"/>
      <c r="J48" s="72"/>
      <c r="K48" s="66"/>
      <c r="M48" s="67" t="s">
        <v>113</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73" t="str">
        <f t="shared" si="1"/>
        <v>8,2*0,7*0,8*2*0,15*0,6282</v>
      </c>
      <c r="BE48" s="53"/>
      <c r="BF48" s="53"/>
      <c r="BG48" s="53"/>
      <c r="BH48" s="53"/>
      <c r="BI48" s="53"/>
    </row>
    <row r="49" spans="1:104" x14ac:dyDescent="0.2">
      <c r="A49" s="64"/>
      <c r="B49" s="65"/>
      <c r="C49" s="316" t="s">
        <v>114</v>
      </c>
      <c r="D49" s="317"/>
      <c r="E49" s="103">
        <v>0.43269999999999997</v>
      </c>
      <c r="F49" s="114"/>
      <c r="G49" s="115"/>
      <c r="H49" s="71"/>
      <c r="I49" s="66"/>
      <c r="J49" s="72"/>
      <c r="K49" s="66"/>
      <c r="M49" s="67" t="s">
        <v>114</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 t="shared" si="1"/>
        <v>5,9*0,7*0,8*0,15*0,6282</v>
      </c>
      <c r="BE49" s="53"/>
      <c r="BF49" s="53"/>
      <c r="BG49" s="53"/>
      <c r="BH49" s="53"/>
      <c r="BI49" s="53"/>
    </row>
    <row r="50" spans="1:104" x14ac:dyDescent="0.2">
      <c r="A50" s="64"/>
      <c r="B50" s="65"/>
      <c r="C50" s="316" t="s">
        <v>115</v>
      </c>
      <c r="D50" s="317"/>
      <c r="E50" s="103">
        <v>0.90459999999999996</v>
      </c>
      <c r="F50" s="114"/>
      <c r="G50" s="115"/>
      <c r="H50" s="71"/>
      <c r="I50" s="66"/>
      <c r="J50" s="72"/>
      <c r="K50" s="66"/>
      <c r="M50" s="67" t="s">
        <v>115</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73" t="str">
        <f t="shared" si="1"/>
        <v>8,2*0,7*0,8*0,15*0,6282</v>
      </c>
      <c r="BE50" s="53"/>
      <c r="BF50" s="53"/>
      <c r="BG50" s="53"/>
      <c r="BH50" s="53"/>
      <c r="BI50" s="53"/>
    </row>
    <row r="51" spans="1:104" x14ac:dyDescent="0.2">
      <c r="A51" s="64"/>
      <c r="B51" s="65"/>
      <c r="C51" s="316" t="s">
        <v>116</v>
      </c>
      <c r="D51" s="317"/>
      <c r="E51" s="103">
        <v>7.6899999999999996E-2</v>
      </c>
      <c r="F51" s="114"/>
      <c r="G51" s="115"/>
      <c r="H51" s="71"/>
      <c r="I51" s="66"/>
      <c r="J51" s="72"/>
      <c r="K51" s="66"/>
      <c r="M51" s="67" t="s">
        <v>116</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 t="shared" si="1"/>
        <v>25*0,8*0,6*0,8*0,15*0,6282</v>
      </c>
      <c r="BE51" s="53"/>
      <c r="BF51" s="53"/>
      <c r="BG51" s="53"/>
      <c r="BH51" s="53"/>
      <c r="BI51" s="53"/>
    </row>
    <row r="52" spans="1:104" x14ac:dyDescent="0.2">
      <c r="A52" s="64"/>
      <c r="B52" s="65"/>
      <c r="C52" s="316" t="s">
        <v>117</v>
      </c>
      <c r="D52" s="317"/>
      <c r="E52" s="103">
        <v>0.38450000000000001</v>
      </c>
      <c r="F52" s="114"/>
      <c r="G52" s="115"/>
      <c r="H52" s="71"/>
      <c r="I52" s="66"/>
      <c r="J52" s="72"/>
      <c r="K52" s="66"/>
      <c r="M52" s="67" t="s">
        <v>117</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73" t="str">
        <f t="shared" si="1"/>
        <v>1,7*0,8*0,6*0,15*0,6282</v>
      </c>
      <c r="BE52" s="53"/>
      <c r="BF52" s="53"/>
      <c r="BG52" s="53"/>
      <c r="BH52" s="53"/>
      <c r="BI52" s="53"/>
    </row>
    <row r="53" spans="1:104" x14ac:dyDescent="0.2">
      <c r="A53" s="64"/>
      <c r="B53" s="65"/>
      <c r="C53" s="316" t="s">
        <v>118</v>
      </c>
      <c r="D53" s="317"/>
      <c r="E53" s="103">
        <v>0.38900000000000001</v>
      </c>
      <c r="F53" s="114"/>
      <c r="G53" s="115"/>
      <c r="H53" s="71"/>
      <c r="I53" s="66"/>
      <c r="J53" s="72"/>
      <c r="K53" s="66"/>
      <c r="M53" s="67" t="s">
        <v>118</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 t="shared" si="1"/>
        <v>8,5*0,8*0,6*0,15*0,6282</v>
      </c>
      <c r="BE53" s="53"/>
      <c r="BF53" s="53"/>
      <c r="BG53" s="53"/>
      <c r="BH53" s="53"/>
      <c r="BI53" s="53"/>
    </row>
    <row r="54" spans="1:104" x14ac:dyDescent="0.2">
      <c r="A54" s="64"/>
      <c r="B54" s="65"/>
      <c r="C54" s="316" t="s">
        <v>119</v>
      </c>
      <c r="D54" s="317"/>
      <c r="E54" s="103">
        <v>4.5199999999999997E-2</v>
      </c>
      <c r="F54" s="114"/>
      <c r="G54" s="115"/>
      <c r="H54" s="71"/>
      <c r="I54" s="66"/>
      <c r="J54" s="72"/>
      <c r="K54" s="66"/>
      <c r="M54" s="67" t="s">
        <v>119</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73" t="str">
        <f t="shared" si="1"/>
        <v>4,3*0,8*0,6*2*0,15*0,6282</v>
      </c>
      <c r="BE54" s="53"/>
      <c r="BF54" s="53"/>
      <c r="BG54" s="53"/>
      <c r="BH54" s="53"/>
      <c r="BI54" s="53"/>
    </row>
    <row r="55" spans="1:104" x14ac:dyDescent="0.2">
      <c r="A55" s="64"/>
      <c r="B55" s="65"/>
      <c r="C55" s="316" t="s">
        <v>120</v>
      </c>
      <c r="D55" s="317"/>
      <c r="E55" s="103">
        <v>0.36180000000000001</v>
      </c>
      <c r="F55" s="114"/>
      <c r="G55" s="115"/>
      <c r="H55" s="71"/>
      <c r="I55" s="66"/>
      <c r="J55" s="72"/>
      <c r="K55" s="66"/>
      <c r="M55" s="67" t="s">
        <v>120</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 t="shared" si="1"/>
        <v>1*0,8*0,6*0,15*0,6282</v>
      </c>
      <c r="BE55" s="53"/>
      <c r="BF55" s="53"/>
      <c r="BG55" s="53"/>
      <c r="BH55" s="53"/>
      <c r="BI55" s="53"/>
    </row>
    <row r="56" spans="1:104" x14ac:dyDescent="0.2">
      <c r="A56" s="64"/>
      <c r="B56" s="65"/>
      <c r="C56" s="316" t="s">
        <v>121</v>
      </c>
      <c r="D56" s="317"/>
      <c r="E56" s="103">
        <v>0.26379999999999998</v>
      </c>
      <c r="F56" s="114"/>
      <c r="G56" s="115"/>
      <c r="H56" s="71"/>
      <c r="I56" s="66"/>
      <c r="J56" s="72"/>
      <c r="K56" s="66"/>
      <c r="M56" s="67" t="s">
        <v>121</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73" t="str">
        <f t="shared" si="1"/>
        <v>8*0,8*0,6*0,15*0,6282</v>
      </c>
      <c r="BE56" s="53"/>
      <c r="BF56" s="53"/>
      <c r="BG56" s="53"/>
      <c r="BH56" s="53"/>
      <c r="BI56" s="53"/>
    </row>
    <row r="57" spans="1:104" x14ac:dyDescent="0.2">
      <c r="A57" s="64"/>
      <c r="B57" s="65"/>
      <c r="C57" s="316" t="s">
        <v>122</v>
      </c>
      <c r="D57" s="317"/>
      <c r="E57" s="103">
        <v>9.0499999999999997E-2</v>
      </c>
      <c r="F57" s="114"/>
      <c r="G57" s="115"/>
      <c r="H57" s="71"/>
      <c r="I57" s="66"/>
      <c r="J57" s="72"/>
      <c r="K57" s="66"/>
      <c r="M57" s="67" t="s">
        <v>122</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 t="shared" si="1"/>
        <v>5*0,7*0,8*0,15*0,6282</v>
      </c>
      <c r="BE57" s="53"/>
      <c r="BF57" s="53"/>
      <c r="BG57" s="53"/>
      <c r="BH57" s="53"/>
      <c r="BI57" s="53"/>
    </row>
    <row r="58" spans="1:104" x14ac:dyDescent="0.2">
      <c r="A58" s="64"/>
      <c r="B58" s="65"/>
      <c r="C58" s="316" t="s">
        <v>123</v>
      </c>
      <c r="D58" s="317"/>
      <c r="E58" s="103">
        <v>4.07E-2</v>
      </c>
      <c r="F58" s="114"/>
      <c r="G58" s="115"/>
      <c r="H58" s="71"/>
      <c r="I58" s="66"/>
      <c r="J58" s="72"/>
      <c r="K58" s="66"/>
      <c r="M58" s="67" t="s">
        <v>123</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73" t="str">
        <f t="shared" si="1"/>
        <v>patky :1*1,2*0,8*0,15*0,6282</v>
      </c>
      <c r="BE58" s="53"/>
      <c r="BF58" s="53"/>
      <c r="BG58" s="53"/>
      <c r="BH58" s="53"/>
      <c r="BI58" s="53"/>
    </row>
    <row r="59" spans="1:104" x14ac:dyDescent="0.2">
      <c r="A59" s="64"/>
      <c r="B59" s="65"/>
      <c r="C59" s="316" t="s">
        <v>124</v>
      </c>
      <c r="D59" s="317"/>
      <c r="E59" s="103">
        <v>0.15079999999999999</v>
      </c>
      <c r="F59" s="114"/>
      <c r="G59" s="115"/>
      <c r="H59" s="71"/>
      <c r="I59" s="66"/>
      <c r="J59" s="72"/>
      <c r="K59" s="66"/>
      <c r="M59" s="67" t="s">
        <v>124</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 t="shared" si="1"/>
        <v>0,45*1,2*0,8*0,15*0,6282</v>
      </c>
      <c r="BE59" s="53"/>
      <c r="BF59" s="53"/>
      <c r="BG59" s="53"/>
      <c r="BH59" s="53"/>
      <c r="BI59" s="53"/>
    </row>
    <row r="60" spans="1:104" x14ac:dyDescent="0.2">
      <c r="A60" s="54">
        <v>7</v>
      </c>
      <c r="B60" s="55" t="s">
        <v>125</v>
      </c>
      <c r="C60" s="101" t="s">
        <v>126</v>
      </c>
      <c r="D60" s="102" t="s">
        <v>70</v>
      </c>
      <c r="E60" s="100">
        <v>2.8087</v>
      </c>
      <c r="F60" s="59">
        <v>0</v>
      </c>
      <c r="G60" s="60">
        <f>E60*F60</f>
        <v>0</v>
      </c>
      <c r="H60" s="61">
        <v>0</v>
      </c>
      <c r="I60" s="62">
        <f>E60*H60</f>
        <v>0</v>
      </c>
      <c r="J60" s="61">
        <v>0</v>
      </c>
      <c r="K60" s="62">
        <f>E60*J60</f>
        <v>0</v>
      </c>
      <c r="O60" s="53"/>
      <c r="Z60" s="53"/>
      <c r="AA60" s="53">
        <v>1</v>
      </c>
      <c r="AB60" s="53">
        <v>1</v>
      </c>
      <c r="AC60" s="53">
        <v>1</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G60</f>
        <v>0</v>
      </c>
      <c r="BA60" s="53"/>
      <c r="BB60" s="53"/>
      <c r="BC60" s="53"/>
      <c r="BD60" s="53"/>
      <c r="BE60" s="53"/>
      <c r="BF60" s="53"/>
      <c r="BG60" s="53"/>
      <c r="BH60" s="53"/>
      <c r="BI60" s="53"/>
      <c r="CA60" s="53">
        <v>1</v>
      </c>
      <c r="CB60" s="53">
        <v>1</v>
      </c>
      <c r="CZ60" s="16">
        <v>1</v>
      </c>
    </row>
    <row r="61" spans="1:104" x14ac:dyDescent="0.2">
      <c r="A61" s="64"/>
      <c r="B61" s="65"/>
      <c r="C61" s="316" t="s">
        <v>127</v>
      </c>
      <c r="D61" s="317"/>
      <c r="E61" s="103">
        <v>9.35E-2</v>
      </c>
      <c r="F61" s="114"/>
      <c r="G61" s="115"/>
      <c r="H61" s="71"/>
      <c r="I61" s="66"/>
      <c r="J61" s="72"/>
      <c r="K61" s="66"/>
      <c r="M61" s="67" t="s">
        <v>127</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 t="shared" ref="BD61:BD80" si="2">C60</f>
        <v xml:space="preserve">Hloubení rýh šířky do 200 cm v hor.6, STROJNĚ </v>
      </c>
      <c r="BE61" s="53"/>
      <c r="BF61" s="53"/>
      <c r="BG61" s="53"/>
      <c r="BH61" s="53"/>
      <c r="BI61" s="53"/>
    </row>
    <row r="62" spans="1:104" x14ac:dyDescent="0.2">
      <c r="A62" s="64"/>
      <c r="B62" s="65"/>
      <c r="C62" s="316" t="s">
        <v>128</v>
      </c>
      <c r="D62" s="317"/>
      <c r="E62" s="103">
        <v>0.254</v>
      </c>
      <c r="F62" s="114"/>
      <c r="G62" s="115"/>
      <c r="H62" s="71"/>
      <c r="I62" s="66"/>
      <c r="J62" s="72"/>
      <c r="K62" s="66"/>
      <c r="M62" s="67" t="s">
        <v>128</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73" t="str">
        <f t="shared" si="2"/>
        <v>obvod :6,2*0,6*0,8*0,05*0,6282</v>
      </c>
      <c r="BE62" s="53"/>
      <c r="BF62" s="53"/>
      <c r="BG62" s="53"/>
      <c r="BH62" s="53"/>
      <c r="BI62" s="53"/>
    </row>
    <row r="63" spans="1:104" x14ac:dyDescent="0.2">
      <c r="A63" s="64"/>
      <c r="B63" s="65"/>
      <c r="C63" s="316" t="s">
        <v>129</v>
      </c>
      <c r="D63" s="317"/>
      <c r="E63" s="103">
        <v>0.2883</v>
      </c>
      <c r="F63" s="114"/>
      <c r="G63" s="115"/>
      <c r="H63" s="71"/>
      <c r="I63" s="66"/>
      <c r="J63" s="72"/>
      <c r="K63" s="66"/>
      <c r="M63" s="67" t="s">
        <v>129</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 t="shared" si="2"/>
        <v>16,85*0,6*0,8*0,05*0,6282</v>
      </c>
      <c r="BE63" s="53"/>
      <c r="BF63" s="53"/>
      <c r="BG63" s="53"/>
      <c r="BH63" s="53"/>
      <c r="BI63" s="53"/>
    </row>
    <row r="64" spans="1:104" x14ac:dyDescent="0.2">
      <c r="A64" s="64"/>
      <c r="B64" s="65"/>
      <c r="C64" s="316" t="s">
        <v>130</v>
      </c>
      <c r="D64" s="317"/>
      <c r="E64" s="103">
        <v>0.23100000000000001</v>
      </c>
      <c r="F64" s="114"/>
      <c r="G64" s="115"/>
      <c r="H64" s="71"/>
      <c r="I64" s="66"/>
      <c r="J64" s="72"/>
      <c r="K64" s="66"/>
      <c r="M64" s="67" t="s">
        <v>130</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73" t="str">
        <f t="shared" si="2"/>
        <v>25,5*0,6*0,6*0,05*0,6282</v>
      </c>
      <c r="BE64" s="53"/>
      <c r="BF64" s="53"/>
      <c r="BG64" s="53"/>
      <c r="BH64" s="53"/>
      <c r="BI64" s="53"/>
    </row>
    <row r="65" spans="1:61" x14ac:dyDescent="0.2">
      <c r="A65" s="64"/>
      <c r="B65" s="65"/>
      <c r="C65" s="316" t="s">
        <v>131</v>
      </c>
      <c r="D65" s="317"/>
      <c r="E65" s="103">
        <v>2.4899999999999999E-2</v>
      </c>
      <c r="F65" s="114"/>
      <c r="G65" s="115"/>
      <c r="H65" s="71"/>
      <c r="I65" s="66"/>
      <c r="J65" s="72"/>
      <c r="K65" s="66"/>
      <c r="M65" s="67" t="s">
        <v>131</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 t="shared" si="2"/>
        <v>15,32*0,6*0,8*0,05*0,6282</v>
      </c>
      <c r="BE65" s="53"/>
      <c r="BF65" s="53"/>
      <c r="BG65" s="53"/>
      <c r="BH65" s="53"/>
      <c r="BI65" s="53"/>
    </row>
    <row r="66" spans="1:61" x14ac:dyDescent="0.2">
      <c r="A66" s="64"/>
      <c r="B66" s="65"/>
      <c r="C66" s="316" t="s">
        <v>132</v>
      </c>
      <c r="D66" s="317"/>
      <c r="E66" s="103">
        <v>0.29249999999999998</v>
      </c>
      <c r="F66" s="114"/>
      <c r="G66" s="115"/>
      <c r="H66" s="71"/>
      <c r="I66" s="66"/>
      <c r="J66" s="72"/>
      <c r="K66" s="66"/>
      <c r="M66" s="67" t="s">
        <v>132</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73" t="str">
        <f t="shared" si="2"/>
        <v>2,2*0,6*0,6*0,05*0,6282</v>
      </c>
      <c r="BE66" s="53"/>
      <c r="BF66" s="53"/>
      <c r="BG66" s="53"/>
      <c r="BH66" s="53"/>
      <c r="BI66" s="53"/>
    </row>
    <row r="67" spans="1:61" x14ac:dyDescent="0.2">
      <c r="A67" s="64"/>
      <c r="B67" s="65"/>
      <c r="C67" s="316" t="s">
        <v>133</v>
      </c>
      <c r="D67" s="317"/>
      <c r="E67" s="103">
        <v>0.18540000000000001</v>
      </c>
      <c r="F67" s="114"/>
      <c r="G67" s="115"/>
      <c r="H67" s="71"/>
      <c r="I67" s="66"/>
      <c r="J67" s="72"/>
      <c r="K67" s="66"/>
      <c r="M67" s="67" t="s">
        <v>133</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 t="shared" si="2"/>
        <v>19,4*0,6*0,8*0,05*0,6282</v>
      </c>
      <c r="BE67" s="53"/>
      <c r="BF67" s="53"/>
      <c r="BG67" s="53"/>
      <c r="BH67" s="53"/>
      <c r="BI67" s="53"/>
    </row>
    <row r="68" spans="1:61" x14ac:dyDescent="0.2">
      <c r="A68" s="64"/>
      <c r="B68" s="65"/>
      <c r="C68" s="316" t="s">
        <v>134</v>
      </c>
      <c r="D68" s="317"/>
      <c r="E68" s="103">
        <v>0.28849999999999998</v>
      </c>
      <c r="F68" s="114"/>
      <c r="G68" s="115"/>
      <c r="H68" s="71"/>
      <c r="I68" s="66"/>
      <c r="J68" s="72"/>
      <c r="K68" s="66"/>
      <c r="M68" s="67" t="s">
        <v>134</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t="str">
        <f t="shared" si="2"/>
        <v>vnitřní:8,2*0,9*0,8*0,05*0,6282</v>
      </c>
      <c r="BE68" s="53"/>
      <c r="BF68" s="53"/>
      <c r="BG68" s="53"/>
      <c r="BH68" s="53"/>
      <c r="BI68" s="53"/>
    </row>
    <row r="69" spans="1:61" x14ac:dyDescent="0.2">
      <c r="A69" s="64"/>
      <c r="B69" s="65"/>
      <c r="C69" s="316" t="s">
        <v>135</v>
      </c>
      <c r="D69" s="317"/>
      <c r="E69" s="103">
        <v>0.1038</v>
      </c>
      <c r="F69" s="114"/>
      <c r="G69" s="115"/>
      <c r="H69" s="71"/>
      <c r="I69" s="66"/>
      <c r="J69" s="72"/>
      <c r="K69" s="66"/>
      <c r="M69" s="67" t="s">
        <v>135</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 t="shared" si="2"/>
        <v>8,2*0,7*0,8*2*0,05*0,6282</v>
      </c>
      <c r="BE69" s="53"/>
      <c r="BF69" s="53"/>
      <c r="BG69" s="53"/>
      <c r="BH69" s="53"/>
      <c r="BI69" s="53"/>
    </row>
    <row r="70" spans="1:61" x14ac:dyDescent="0.2">
      <c r="A70" s="64"/>
      <c r="B70" s="65"/>
      <c r="C70" s="316" t="s">
        <v>136</v>
      </c>
      <c r="D70" s="317"/>
      <c r="E70" s="103">
        <v>0.14419999999999999</v>
      </c>
      <c r="F70" s="114"/>
      <c r="G70" s="115"/>
      <c r="H70" s="71"/>
      <c r="I70" s="66"/>
      <c r="J70" s="72"/>
      <c r="K70" s="66"/>
      <c r="M70" s="67" t="s">
        <v>136</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73" t="str">
        <f t="shared" si="2"/>
        <v>5,9*0,7*0,8*0,05*0,6282</v>
      </c>
      <c r="BE70" s="53"/>
      <c r="BF70" s="53"/>
      <c r="BG70" s="53"/>
      <c r="BH70" s="53"/>
      <c r="BI70" s="53"/>
    </row>
    <row r="71" spans="1:61" x14ac:dyDescent="0.2">
      <c r="A71" s="64"/>
      <c r="B71" s="65"/>
      <c r="C71" s="316" t="s">
        <v>137</v>
      </c>
      <c r="D71" s="317"/>
      <c r="E71" s="103">
        <v>0.30149999999999999</v>
      </c>
      <c r="F71" s="114"/>
      <c r="G71" s="115"/>
      <c r="H71" s="71"/>
      <c r="I71" s="66"/>
      <c r="J71" s="72"/>
      <c r="K71" s="66"/>
      <c r="M71" s="67" t="s">
        <v>137</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 t="shared" si="2"/>
        <v>8,2*0,7*0,8*0,05*0,6282</v>
      </c>
      <c r="BE71" s="53"/>
      <c r="BF71" s="53"/>
      <c r="BG71" s="53"/>
      <c r="BH71" s="53"/>
      <c r="BI71" s="53"/>
    </row>
    <row r="72" spans="1:61" x14ac:dyDescent="0.2">
      <c r="A72" s="64"/>
      <c r="B72" s="65"/>
      <c r="C72" s="316" t="s">
        <v>138</v>
      </c>
      <c r="D72" s="317"/>
      <c r="E72" s="103">
        <v>2.5600000000000001E-2</v>
      </c>
      <c r="F72" s="114"/>
      <c r="G72" s="115"/>
      <c r="H72" s="71"/>
      <c r="I72" s="66"/>
      <c r="J72" s="72"/>
      <c r="K72" s="66"/>
      <c r="M72" s="67" t="s">
        <v>138</v>
      </c>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73" t="str">
        <f t="shared" si="2"/>
        <v>25*0,8*0,6*0,8*0,05*0,6282</v>
      </c>
      <c r="BE72" s="53"/>
      <c r="BF72" s="53"/>
      <c r="BG72" s="53"/>
      <c r="BH72" s="53"/>
      <c r="BI72" s="53"/>
    </row>
    <row r="73" spans="1:61" x14ac:dyDescent="0.2">
      <c r="A73" s="64"/>
      <c r="B73" s="65"/>
      <c r="C73" s="316" t="s">
        <v>139</v>
      </c>
      <c r="D73" s="317"/>
      <c r="E73" s="103">
        <v>0.12820000000000001</v>
      </c>
      <c r="F73" s="114"/>
      <c r="G73" s="115"/>
      <c r="H73" s="71"/>
      <c r="I73" s="66"/>
      <c r="J73" s="72"/>
      <c r="K73" s="66"/>
      <c r="M73" s="67" t="s">
        <v>139</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 t="shared" si="2"/>
        <v>1,7*0,8*0,6*0,05*0,6282</v>
      </c>
      <c r="BE73" s="53"/>
      <c r="BF73" s="53"/>
      <c r="BG73" s="53"/>
      <c r="BH73" s="53"/>
      <c r="BI73" s="53"/>
    </row>
    <row r="74" spans="1:61" x14ac:dyDescent="0.2">
      <c r="A74" s="64"/>
      <c r="B74" s="65"/>
      <c r="C74" s="316" t="s">
        <v>140</v>
      </c>
      <c r="D74" s="317"/>
      <c r="E74" s="103">
        <v>0.12970000000000001</v>
      </c>
      <c r="F74" s="114"/>
      <c r="G74" s="115"/>
      <c r="H74" s="71"/>
      <c r="I74" s="66"/>
      <c r="J74" s="72"/>
      <c r="K74" s="66"/>
      <c r="M74" s="67" t="s">
        <v>140</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73" t="str">
        <f t="shared" si="2"/>
        <v>8,5*0,8*0,6*0,05*0,6282</v>
      </c>
      <c r="BE74" s="53"/>
      <c r="BF74" s="53"/>
      <c r="BG74" s="53"/>
      <c r="BH74" s="53"/>
      <c r="BI74" s="53"/>
    </row>
    <row r="75" spans="1:61" x14ac:dyDescent="0.2">
      <c r="A75" s="64"/>
      <c r="B75" s="65"/>
      <c r="C75" s="316" t="s">
        <v>141</v>
      </c>
      <c r="D75" s="317"/>
      <c r="E75" s="103">
        <v>1.5100000000000001E-2</v>
      </c>
      <c r="F75" s="114"/>
      <c r="G75" s="115"/>
      <c r="H75" s="71"/>
      <c r="I75" s="66"/>
      <c r="J75" s="72"/>
      <c r="K75" s="66"/>
      <c r="M75" s="67" t="s">
        <v>141</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 t="shared" si="2"/>
        <v>4,3*0,8*0,6*2*0,05*0,6282</v>
      </c>
      <c r="BE75" s="53"/>
      <c r="BF75" s="53"/>
      <c r="BG75" s="53"/>
      <c r="BH75" s="53"/>
      <c r="BI75" s="53"/>
    </row>
    <row r="76" spans="1:61" x14ac:dyDescent="0.2">
      <c r="A76" s="64"/>
      <c r="B76" s="65"/>
      <c r="C76" s="316" t="s">
        <v>142</v>
      </c>
      <c r="D76" s="317"/>
      <c r="E76" s="103">
        <v>0.1206</v>
      </c>
      <c r="F76" s="114"/>
      <c r="G76" s="115"/>
      <c r="H76" s="71"/>
      <c r="I76" s="66"/>
      <c r="J76" s="72"/>
      <c r="K76" s="66"/>
      <c r="M76" s="67" t="s">
        <v>142</v>
      </c>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73" t="str">
        <f t="shared" si="2"/>
        <v>1*0,8*0,6*0,05*0,6282</v>
      </c>
      <c r="BE76" s="53"/>
      <c r="BF76" s="53"/>
      <c r="BG76" s="53"/>
      <c r="BH76" s="53"/>
      <c r="BI76" s="53"/>
    </row>
    <row r="77" spans="1:61" x14ac:dyDescent="0.2">
      <c r="A77" s="64"/>
      <c r="B77" s="65"/>
      <c r="C77" s="316" t="s">
        <v>143</v>
      </c>
      <c r="D77" s="317"/>
      <c r="E77" s="103">
        <v>8.7900000000000006E-2</v>
      </c>
      <c r="F77" s="114"/>
      <c r="G77" s="115"/>
      <c r="H77" s="71"/>
      <c r="I77" s="66"/>
      <c r="J77" s="72"/>
      <c r="K77" s="66"/>
      <c r="M77" s="67" t="s">
        <v>143</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 t="shared" si="2"/>
        <v>8*0,8*0,6*0,05*0,6282</v>
      </c>
      <c r="BE77" s="53"/>
      <c r="BF77" s="53"/>
      <c r="BG77" s="53"/>
      <c r="BH77" s="53"/>
      <c r="BI77" s="53"/>
    </row>
    <row r="78" spans="1:61" x14ac:dyDescent="0.2">
      <c r="A78" s="64"/>
      <c r="B78" s="65"/>
      <c r="C78" s="316" t="s">
        <v>144</v>
      </c>
      <c r="D78" s="317"/>
      <c r="E78" s="103">
        <v>3.0200000000000001E-2</v>
      </c>
      <c r="F78" s="114"/>
      <c r="G78" s="115"/>
      <c r="H78" s="71"/>
      <c r="I78" s="66"/>
      <c r="J78" s="72"/>
      <c r="K78" s="66"/>
      <c r="M78" s="67" t="s">
        <v>144</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73" t="str">
        <f t="shared" si="2"/>
        <v>5*0,7*0,8*0,05*0,6282</v>
      </c>
      <c r="BE78" s="53"/>
      <c r="BF78" s="53"/>
      <c r="BG78" s="53"/>
      <c r="BH78" s="53"/>
      <c r="BI78" s="53"/>
    </row>
    <row r="79" spans="1:61" x14ac:dyDescent="0.2">
      <c r="A79" s="64"/>
      <c r="B79" s="65"/>
      <c r="C79" s="316" t="s">
        <v>145</v>
      </c>
      <c r="D79" s="317"/>
      <c r="E79" s="103">
        <v>1.3599999999999999E-2</v>
      </c>
      <c r="F79" s="114"/>
      <c r="G79" s="115"/>
      <c r="H79" s="71"/>
      <c r="I79" s="66"/>
      <c r="J79" s="72"/>
      <c r="K79" s="66"/>
      <c r="M79" s="67" t="s">
        <v>145</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 t="shared" si="2"/>
        <v>patky :1*1,2*0,8*0,05*0,6282</v>
      </c>
      <c r="BE79" s="53"/>
      <c r="BF79" s="53"/>
      <c r="BG79" s="53"/>
      <c r="BH79" s="53"/>
      <c r="BI79" s="53"/>
    </row>
    <row r="80" spans="1:61" x14ac:dyDescent="0.2">
      <c r="A80" s="64"/>
      <c r="B80" s="65"/>
      <c r="C80" s="316" t="s">
        <v>146</v>
      </c>
      <c r="D80" s="317"/>
      <c r="E80" s="103">
        <v>5.0299999999999997E-2</v>
      </c>
      <c r="F80" s="114"/>
      <c r="G80" s="115"/>
      <c r="H80" s="71"/>
      <c r="I80" s="66"/>
      <c r="J80" s="72"/>
      <c r="K80" s="66"/>
      <c r="M80" s="67" t="s">
        <v>146</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73" t="str">
        <f t="shared" si="2"/>
        <v>0,45*1,2*0,8*0,05*0,6282</v>
      </c>
      <c r="BE80" s="53"/>
      <c r="BF80" s="53"/>
      <c r="BG80" s="53"/>
      <c r="BH80" s="53"/>
      <c r="BI80" s="53"/>
    </row>
    <row r="81" spans="1:104" x14ac:dyDescent="0.2">
      <c r="A81" s="54">
        <v>8</v>
      </c>
      <c r="B81" s="55" t="s">
        <v>147</v>
      </c>
      <c r="C81" s="101" t="s">
        <v>148</v>
      </c>
      <c r="D81" s="102" t="s">
        <v>70</v>
      </c>
      <c r="E81" s="100">
        <v>230.7458</v>
      </c>
      <c r="F81" s="59">
        <v>0</v>
      </c>
      <c r="G81" s="60">
        <f>E81*F81</f>
        <v>0</v>
      </c>
      <c r="H81" s="61">
        <v>0</v>
      </c>
      <c r="I81" s="62">
        <f>E81*H81</f>
        <v>0</v>
      </c>
      <c r="J81" s="61">
        <v>0</v>
      </c>
      <c r="K81" s="62">
        <f>E81*J81</f>
        <v>0</v>
      </c>
      <c r="O81" s="53"/>
      <c r="Z81" s="53"/>
      <c r="AA81" s="53">
        <v>1</v>
      </c>
      <c r="AB81" s="53">
        <v>1</v>
      </c>
      <c r="AC81" s="53">
        <v>1</v>
      </c>
      <c r="AD81" s="53"/>
      <c r="AE81" s="53"/>
      <c r="AF81" s="53"/>
      <c r="AG81" s="53"/>
      <c r="AH81" s="53"/>
      <c r="AI81" s="53"/>
      <c r="AJ81" s="53"/>
      <c r="AK81" s="53"/>
      <c r="AL81" s="53"/>
      <c r="AM81" s="53"/>
      <c r="AN81" s="53"/>
      <c r="AO81" s="53"/>
      <c r="AP81" s="53"/>
      <c r="AQ81" s="53"/>
      <c r="AR81" s="53"/>
      <c r="AS81" s="53"/>
      <c r="AT81" s="53"/>
      <c r="AU81" s="53"/>
      <c r="AV81" s="53"/>
      <c r="AW81" s="53"/>
      <c r="AX81" s="53"/>
      <c r="AY81" s="53"/>
      <c r="AZ81" s="63">
        <f>G81</f>
        <v>0</v>
      </c>
      <c r="BA81" s="53"/>
      <c r="BB81" s="53"/>
      <c r="BC81" s="53"/>
      <c r="BD81" s="53"/>
      <c r="BE81" s="53"/>
      <c r="BF81" s="53"/>
      <c r="BG81" s="53"/>
      <c r="BH81" s="53"/>
      <c r="BI81" s="53"/>
      <c r="CA81" s="53">
        <v>1</v>
      </c>
      <c r="CB81" s="53">
        <v>1</v>
      </c>
      <c r="CZ81" s="16">
        <v>1</v>
      </c>
    </row>
    <row r="82" spans="1:104" x14ac:dyDescent="0.2">
      <c r="A82" s="64"/>
      <c r="B82" s="65"/>
      <c r="C82" s="316" t="s">
        <v>149</v>
      </c>
      <c r="D82" s="317"/>
      <c r="E82" s="103">
        <v>208.27590000000001</v>
      </c>
      <c r="F82" s="114"/>
      <c r="G82" s="115"/>
      <c r="H82" s="71"/>
      <c r="I82" s="66"/>
      <c r="J82" s="72"/>
      <c r="K82" s="66"/>
      <c r="M82" s="67" t="s">
        <v>149</v>
      </c>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73" t="str">
        <f>C81</f>
        <v xml:space="preserve">Svislé přemístění výkopku z hor.1-4 do 2,5 m </v>
      </c>
      <c r="BE82" s="53"/>
      <c r="BF82" s="53"/>
      <c r="BG82" s="53"/>
      <c r="BH82" s="53"/>
      <c r="BI82" s="53"/>
    </row>
    <row r="83" spans="1:104" x14ac:dyDescent="0.2">
      <c r="A83" s="64"/>
      <c r="B83" s="65"/>
      <c r="C83" s="316" t="s">
        <v>150</v>
      </c>
      <c r="D83" s="317"/>
      <c r="E83" s="103">
        <v>22.469899999999999</v>
      </c>
      <c r="F83" s="114"/>
      <c r="G83" s="115"/>
      <c r="H83" s="71"/>
      <c r="I83" s="66"/>
      <c r="J83" s="72"/>
      <c r="K83" s="66"/>
      <c r="M83" s="67" t="s">
        <v>150</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t="str">
        <f>C82</f>
        <v>jáma :663,0880*0,5*0,6282</v>
      </c>
      <c r="BE83" s="53"/>
      <c r="BF83" s="53"/>
      <c r="BG83" s="53"/>
      <c r="BH83" s="53"/>
      <c r="BI83" s="53"/>
    </row>
    <row r="84" spans="1:104" x14ac:dyDescent="0.2">
      <c r="A84" s="54">
        <v>9</v>
      </c>
      <c r="B84" s="55" t="s">
        <v>151</v>
      </c>
      <c r="C84" s="101" t="s">
        <v>152</v>
      </c>
      <c r="D84" s="102" t="s">
        <v>70</v>
      </c>
      <c r="E84" s="100">
        <v>61.1494</v>
      </c>
      <c r="F84" s="59">
        <v>0</v>
      </c>
      <c r="G84" s="60">
        <f>E84*F84</f>
        <v>0</v>
      </c>
      <c r="H84" s="61">
        <v>0</v>
      </c>
      <c r="I84" s="62">
        <f>E84*H84</f>
        <v>0</v>
      </c>
      <c r="J84" s="61">
        <v>0</v>
      </c>
      <c r="K84" s="62">
        <f>E84*J84</f>
        <v>0</v>
      </c>
      <c r="O84" s="53"/>
      <c r="Z84" s="53"/>
      <c r="AA84" s="53">
        <v>1</v>
      </c>
      <c r="AB84" s="53">
        <v>1</v>
      </c>
      <c r="AC84" s="53">
        <v>1</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1</v>
      </c>
      <c r="CB84" s="53">
        <v>1</v>
      </c>
      <c r="CZ84" s="16">
        <v>1</v>
      </c>
    </row>
    <row r="85" spans="1:104" x14ac:dyDescent="0.2">
      <c r="A85" s="64"/>
      <c r="B85" s="65"/>
      <c r="C85" s="316" t="s">
        <v>153</v>
      </c>
      <c r="D85" s="317"/>
      <c r="E85" s="103">
        <v>40.494700000000002</v>
      </c>
      <c r="F85" s="114"/>
      <c r="G85" s="115"/>
      <c r="H85" s="71"/>
      <c r="I85" s="66"/>
      <c r="J85" s="72"/>
      <c r="K85" s="66"/>
      <c r="M85" s="67" t="s">
        <v>153</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 xml:space="preserve">Svislé přemístění výkopku z hor.5-7 do 2,5 m </v>
      </c>
      <c r="BE85" s="53"/>
      <c r="BF85" s="53"/>
      <c r="BG85" s="53"/>
      <c r="BH85" s="53"/>
      <c r="BI85" s="53"/>
    </row>
    <row r="86" spans="1:104" x14ac:dyDescent="0.2">
      <c r="A86" s="64"/>
      <c r="B86" s="65"/>
      <c r="C86" s="316" t="s">
        <v>154</v>
      </c>
      <c r="D86" s="317"/>
      <c r="E86" s="103">
        <v>15.0373</v>
      </c>
      <c r="F86" s="114"/>
      <c r="G86" s="115"/>
      <c r="H86" s="71"/>
      <c r="I86" s="66"/>
      <c r="J86" s="72"/>
      <c r="K86" s="66"/>
      <c r="M86" s="67" t="s">
        <v>154</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73" t="str">
        <f>C85</f>
        <v>jáma :128,9228*0,5*0,6282</v>
      </c>
      <c r="BE86" s="53"/>
      <c r="BF86" s="53"/>
      <c r="BG86" s="53"/>
      <c r="BH86" s="53"/>
      <c r="BI86" s="53"/>
    </row>
    <row r="87" spans="1:104" x14ac:dyDescent="0.2">
      <c r="A87" s="64"/>
      <c r="B87" s="65"/>
      <c r="C87" s="316" t="s">
        <v>155</v>
      </c>
      <c r="D87" s="317"/>
      <c r="E87" s="103">
        <v>4.2130999999999998</v>
      </c>
      <c r="F87" s="114"/>
      <c r="G87" s="115"/>
      <c r="H87" s="71"/>
      <c r="I87" s="66"/>
      <c r="J87" s="72"/>
      <c r="K87" s="66"/>
      <c r="M87" s="67" t="s">
        <v>155</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47,8743*0,5*0,6282</v>
      </c>
      <c r="BE87" s="53"/>
      <c r="BF87" s="53"/>
      <c r="BG87" s="53"/>
      <c r="BH87" s="53"/>
      <c r="BI87" s="53"/>
    </row>
    <row r="88" spans="1:104" x14ac:dyDescent="0.2">
      <c r="A88" s="64"/>
      <c r="B88" s="65"/>
      <c r="C88" s="316" t="s">
        <v>156</v>
      </c>
      <c r="D88" s="317"/>
      <c r="E88" s="103">
        <v>1.4044000000000001</v>
      </c>
      <c r="F88" s="114"/>
      <c r="G88" s="115"/>
      <c r="H88" s="71"/>
      <c r="I88" s="66"/>
      <c r="J88" s="72"/>
      <c r="K88" s="66"/>
      <c r="M88" s="67" t="s">
        <v>156</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73" t="str">
        <f>C87</f>
        <v>rýha:13,4132*0,5*0,6282</v>
      </c>
      <c r="BE88" s="53"/>
      <c r="BF88" s="53"/>
      <c r="BG88" s="53"/>
      <c r="BH88" s="53"/>
      <c r="BI88" s="53"/>
    </row>
    <row r="89" spans="1:104" ht="22.5" x14ac:dyDescent="0.2">
      <c r="A89" s="54">
        <v>10</v>
      </c>
      <c r="B89" s="55" t="s">
        <v>157</v>
      </c>
      <c r="C89" s="101" t="s">
        <v>158</v>
      </c>
      <c r="D89" s="102" t="s">
        <v>70</v>
      </c>
      <c r="E89" s="100">
        <v>96.465100000000007</v>
      </c>
      <c r="F89" s="59">
        <v>0</v>
      </c>
      <c r="G89" s="60">
        <f>E89*F89</f>
        <v>0</v>
      </c>
      <c r="H89" s="61">
        <v>0</v>
      </c>
      <c r="I89" s="62">
        <f>E89*H89</f>
        <v>0</v>
      </c>
      <c r="J89" s="61">
        <v>0</v>
      </c>
      <c r="K89" s="62">
        <f>E89*J89</f>
        <v>0</v>
      </c>
      <c r="O89" s="53"/>
      <c r="Z89" s="53"/>
      <c r="AA89" s="53">
        <v>1</v>
      </c>
      <c r="AB89" s="53">
        <v>1</v>
      </c>
      <c r="AC89" s="53">
        <v>1</v>
      </c>
      <c r="AD89" s="53"/>
      <c r="AE89" s="53"/>
      <c r="AF89" s="53"/>
      <c r="AG89" s="53"/>
      <c r="AH89" s="53"/>
      <c r="AI89" s="53"/>
      <c r="AJ89" s="53"/>
      <c r="AK89" s="53"/>
      <c r="AL89" s="53"/>
      <c r="AM89" s="53"/>
      <c r="AN89" s="53"/>
      <c r="AO89" s="53"/>
      <c r="AP89" s="53"/>
      <c r="AQ89" s="53"/>
      <c r="AR89" s="53"/>
      <c r="AS89" s="53"/>
      <c r="AT89" s="53"/>
      <c r="AU89" s="53"/>
      <c r="AV89" s="53"/>
      <c r="AW89" s="53"/>
      <c r="AX89" s="53"/>
      <c r="AY89" s="53"/>
      <c r="AZ89" s="63">
        <f>G89</f>
        <v>0</v>
      </c>
      <c r="BA89" s="53"/>
      <c r="BB89" s="53"/>
      <c r="BC89" s="53"/>
      <c r="BD89" s="53"/>
      <c r="BE89" s="53"/>
      <c r="BF89" s="53"/>
      <c r="BG89" s="53"/>
      <c r="BH89" s="53"/>
      <c r="BI89" s="53"/>
      <c r="CA89" s="53">
        <v>1</v>
      </c>
      <c r="CB89" s="53">
        <v>1</v>
      </c>
      <c r="CZ89" s="16">
        <v>1</v>
      </c>
    </row>
    <row r="90" spans="1:104" x14ac:dyDescent="0.2">
      <c r="A90" s="64"/>
      <c r="B90" s="65"/>
      <c r="C90" s="316" t="s">
        <v>159</v>
      </c>
      <c r="D90" s="317"/>
      <c r="E90" s="103">
        <v>96.465100000000007</v>
      </c>
      <c r="F90" s="114"/>
      <c r="G90" s="115"/>
      <c r="H90" s="71"/>
      <c r="I90" s="66"/>
      <c r="J90" s="72"/>
      <c r="K90" s="66"/>
      <c r="M90" s="67" t="s">
        <v>159</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73" t="str">
        <f>C89</f>
        <v xml:space="preserve">Vodorovné přemístění zemin pro zúrodnění do 100 m </v>
      </c>
      <c r="BE90" s="53"/>
      <c r="BF90" s="53"/>
      <c r="BG90" s="53"/>
      <c r="BH90" s="53"/>
      <c r="BI90" s="53"/>
    </row>
    <row r="91" spans="1:104" ht="22.5" x14ac:dyDescent="0.2">
      <c r="A91" s="54">
        <v>11</v>
      </c>
      <c r="B91" s="55" t="s">
        <v>160</v>
      </c>
      <c r="C91" s="101" t="s">
        <v>161</v>
      </c>
      <c r="D91" s="102" t="s">
        <v>70</v>
      </c>
      <c r="E91" s="100">
        <v>401.58069999999998</v>
      </c>
      <c r="F91" s="59">
        <v>0</v>
      </c>
      <c r="G91" s="60">
        <f>E91*F91</f>
        <v>0</v>
      </c>
      <c r="H91" s="61">
        <v>0</v>
      </c>
      <c r="I91" s="62">
        <f>E91*H91</f>
        <v>0</v>
      </c>
      <c r="J91" s="61">
        <v>0</v>
      </c>
      <c r="K91" s="62">
        <f>E91*J91</f>
        <v>0</v>
      </c>
      <c r="O91" s="53"/>
      <c r="Z91" s="53"/>
      <c r="AA91" s="53">
        <v>1</v>
      </c>
      <c r="AB91" s="53">
        <v>1</v>
      </c>
      <c r="AC91" s="53">
        <v>1</v>
      </c>
      <c r="AD91" s="53"/>
      <c r="AE91" s="53"/>
      <c r="AF91" s="53"/>
      <c r="AG91" s="53"/>
      <c r="AH91" s="53"/>
      <c r="AI91" s="53"/>
      <c r="AJ91" s="53"/>
      <c r="AK91" s="53"/>
      <c r="AL91" s="53"/>
      <c r="AM91" s="53"/>
      <c r="AN91" s="53"/>
      <c r="AO91" s="53"/>
      <c r="AP91" s="53"/>
      <c r="AQ91" s="53"/>
      <c r="AR91" s="53"/>
      <c r="AS91" s="53"/>
      <c r="AT91" s="53"/>
      <c r="AU91" s="53"/>
      <c r="AV91" s="53"/>
      <c r="AW91" s="53"/>
      <c r="AX91" s="53"/>
      <c r="AY91" s="53"/>
      <c r="AZ91" s="63">
        <f>G91</f>
        <v>0</v>
      </c>
      <c r="BA91" s="53"/>
      <c r="BB91" s="53"/>
      <c r="BC91" s="53"/>
      <c r="BD91" s="53"/>
      <c r="BE91" s="53"/>
      <c r="BF91" s="53"/>
      <c r="BG91" s="53"/>
      <c r="BH91" s="53"/>
      <c r="BI91" s="53"/>
      <c r="CA91" s="53">
        <v>1</v>
      </c>
      <c r="CB91" s="53">
        <v>1</v>
      </c>
      <c r="CZ91" s="16">
        <v>1</v>
      </c>
    </row>
    <row r="92" spans="1:104" x14ac:dyDescent="0.2">
      <c r="A92" s="64"/>
      <c r="B92" s="65"/>
      <c r="C92" s="316" t="s">
        <v>162</v>
      </c>
      <c r="D92" s="317"/>
      <c r="E92" s="103">
        <v>401.58069999999998</v>
      </c>
      <c r="F92" s="114"/>
      <c r="G92" s="115"/>
      <c r="H92" s="71"/>
      <c r="I92" s="66"/>
      <c r="J92" s="72"/>
      <c r="K92" s="66"/>
      <c r="M92" s="67" t="s">
        <v>162</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73" t="str">
        <f>C91</f>
        <v xml:space="preserve">Vodorovné přemístění výkopku z hor.1-4 do 10000 m </v>
      </c>
      <c r="BE92" s="53"/>
      <c r="BF92" s="53"/>
      <c r="BG92" s="53"/>
      <c r="BH92" s="53"/>
      <c r="BI92" s="53"/>
    </row>
    <row r="93" spans="1:104" x14ac:dyDescent="0.2">
      <c r="A93" s="54">
        <v>12</v>
      </c>
      <c r="B93" s="55" t="s">
        <v>163</v>
      </c>
      <c r="C93" s="101" t="s">
        <v>164</v>
      </c>
      <c r="D93" s="102" t="s">
        <v>70</v>
      </c>
      <c r="E93" s="100">
        <v>12055.7862</v>
      </c>
      <c r="F93" s="59">
        <v>0</v>
      </c>
      <c r="G93" s="60">
        <f>E93*F93</f>
        <v>0</v>
      </c>
      <c r="H93" s="61">
        <v>0</v>
      </c>
      <c r="I93" s="62">
        <f>E93*H93</f>
        <v>0</v>
      </c>
      <c r="J93" s="61">
        <v>0</v>
      </c>
      <c r="K93" s="62">
        <f>E93*J93</f>
        <v>0</v>
      </c>
      <c r="O93" s="53"/>
      <c r="Z93" s="53"/>
      <c r="AA93" s="53">
        <v>1</v>
      </c>
      <c r="AB93" s="53">
        <v>1</v>
      </c>
      <c r="AC93" s="53">
        <v>1</v>
      </c>
      <c r="AD93" s="53"/>
      <c r="AE93" s="53"/>
      <c r="AF93" s="53"/>
      <c r="AG93" s="53"/>
      <c r="AH93" s="53"/>
      <c r="AI93" s="53"/>
      <c r="AJ93" s="53"/>
      <c r="AK93" s="53"/>
      <c r="AL93" s="53"/>
      <c r="AM93" s="53"/>
      <c r="AN93" s="53"/>
      <c r="AO93" s="53"/>
      <c r="AP93" s="53"/>
      <c r="AQ93" s="53"/>
      <c r="AR93" s="53"/>
      <c r="AS93" s="53"/>
      <c r="AT93" s="53"/>
      <c r="AU93" s="53"/>
      <c r="AV93" s="53"/>
      <c r="AW93" s="53"/>
      <c r="AX93" s="53"/>
      <c r="AY93" s="53"/>
      <c r="AZ93" s="63">
        <f>G93</f>
        <v>0</v>
      </c>
      <c r="BA93" s="53"/>
      <c r="BB93" s="53"/>
      <c r="BC93" s="53"/>
      <c r="BD93" s="53"/>
      <c r="BE93" s="53"/>
      <c r="BF93" s="53"/>
      <c r="BG93" s="53"/>
      <c r="BH93" s="53"/>
      <c r="BI93" s="53"/>
      <c r="CA93" s="53">
        <v>1</v>
      </c>
      <c r="CB93" s="53">
        <v>1</v>
      </c>
      <c r="CZ93" s="16">
        <v>1</v>
      </c>
    </row>
    <row r="94" spans="1:104" x14ac:dyDescent="0.2">
      <c r="A94" s="64"/>
      <c r="B94" s="65"/>
      <c r="C94" s="316" t="s">
        <v>165</v>
      </c>
      <c r="D94" s="317"/>
      <c r="E94" s="103">
        <v>12055.7862</v>
      </c>
      <c r="F94" s="114"/>
      <c r="G94" s="115"/>
      <c r="H94" s="71"/>
      <c r="I94" s="66"/>
      <c r="J94" s="72"/>
      <c r="K94" s="66"/>
      <c r="M94" s="67" t="s">
        <v>165</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73" t="str">
        <f>C93</f>
        <v xml:space="preserve">Příplatek k vod. přemístění hor.1-4 za další 1 km </v>
      </c>
      <c r="BE94" s="53"/>
      <c r="BF94" s="53"/>
      <c r="BG94" s="53"/>
      <c r="BH94" s="53"/>
      <c r="BI94" s="53"/>
    </row>
    <row r="95" spans="1:104" ht="22.5" x14ac:dyDescent="0.2">
      <c r="A95" s="54">
        <v>13</v>
      </c>
      <c r="B95" s="55" t="s">
        <v>166</v>
      </c>
      <c r="C95" s="101" t="s">
        <v>167</v>
      </c>
      <c r="D95" s="102" t="s">
        <v>70</v>
      </c>
      <c r="E95" s="100">
        <v>134.52869999999999</v>
      </c>
      <c r="F95" s="59">
        <v>0</v>
      </c>
      <c r="G95" s="60">
        <f>E95*F95</f>
        <v>0</v>
      </c>
      <c r="H95" s="61">
        <v>0</v>
      </c>
      <c r="I95" s="62">
        <f>E95*H95</f>
        <v>0</v>
      </c>
      <c r="J95" s="61">
        <v>0</v>
      </c>
      <c r="K95" s="62">
        <f>E95*J95</f>
        <v>0</v>
      </c>
      <c r="O95" s="53"/>
      <c r="Z95" s="53"/>
      <c r="AA95" s="53">
        <v>1</v>
      </c>
      <c r="AB95" s="53">
        <v>1</v>
      </c>
      <c r="AC95" s="53">
        <v>1</v>
      </c>
      <c r="AD95" s="53"/>
      <c r="AE95" s="53"/>
      <c r="AF95" s="53"/>
      <c r="AG95" s="53"/>
      <c r="AH95" s="53"/>
      <c r="AI95" s="53"/>
      <c r="AJ95" s="53"/>
      <c r="AK95" s="53"/>
      <c r="AL95" s="53"/>
      <c r="AM95" s="53"/>
      <c r="AN95" s="53"/>
      <c r="AO95" s="53"/>
      <c r="AP95" s="53"/>
      <c r="AQ95" s="53"/>
      <c r="AR95" s="53"/>
      <c r="AS95" s="53"/>
      <c r="AT95" s="53"/>
      <c r="AU95" s="53"/>
      <c r="AV95" s="53"/>
      <c r="AW95" s="53"/>
      <c r="AX95" s="53"/>
      <c r="AY95" s="53"/>
      <c r="AZ95" s="63">
        <f>G95</f>
        <v>0</v>
      </c>
      <c r="BA95" s="53"/>
      <c r="BB95" s="53"/>
      <c r="BC95" s="53"/>
      <c r="BD95" s="53"/>
      <c r="BE95" s="53"/>
      <c r="BF95" s="53"/>
      <c r="BG95" s="53"/>
      <c r="BH95" s="53"/>
      <c r="BI95" s="53"/>
      <c r="CA95" s="53">
        <v>1</v>
      </c>
      <c r="CB95" s="53">
        <v>1</v>
      </c>
      <c r="CZ95" s="16">
        <v>1</v>
      </c>
    </row>
    <row r="96" spans="1:104" x14ac:dyDescent="0.2">
      <c r="A96" s="64"/>
      <c r="B96" s="65"/>
      <c r="C96" s="316" t="s">
        <v>168</v>
      </c>
      <c r="D96" s="317"/>
      <c r="E96" s="103">
        <v>89.088200000000001</v>
      </c>
      <c r="F96" s="114"/>
      <c r="G96" s="115"/>
      <c r="H96" s="71"/>
      <c r="I96" s="66"/>
      <c r="J96" s="72"/>
      <c r="K96" s="66"/>
      <c r="M96" s="67" t="s">
        <v>168</v>
      </c>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73" t="str">
        <f>C95</f>
        <v xml:space="preserve">Vodorovné přemístění výkopku z hor.5-7 do 10000 m </v>
      </c>
      <c r="BE96" s="53"/>
      <c r="BF96" s="53"/>
      <c r="BG96" s="53"/>
      <c r="BH96" s="53"/>
      <c r="BI96" s="53"/>
    </row>
    <row r="97" spans="1:104" x14ac:dyDescent="0.2">
      <c r="A97" s="64"/>
      <c r="B97" s="65"/>
      <c r="C97" s="316" t="s">
        <v>169</v>
      </c>
      <c r="D97" s="317"/>
      <c r="E97" s="103">
        <v>33.082099999999997</v>
      </c>
      <c r="F97" s="114"/>
      <c r="G97" s="115"/>
      <c r="H97" s="71"/>
      <c r="I97" s="66"/>
      <c r="J97" s="72"/>
      <c r="K97" s="66"/>
      <c r="M97" s="67" t="s">
        <v>169</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73" t="str">
        <f>C96</f>
        <v>jáma :128,9228*1,1*0,6282</v>
      </c>
      <c r="BE97" s="53"/>
      <c r="BF97" s="53"/>
      <c r="BG97" s="53"/>
      <c r="BH97" s="53"/>
      <c r="BI97" s="53"/>
    </row>
    <row r="98" spans="1:104" x14ac:dyDescent="0.2">
      <c r="A98" s="64"/>
      <c r="B98" s="65"/>
      <c r="C98" s="316" t="s">
        <v>170</v>
      </c>
      <c r="D98" s="317"/>
      <c r="E98" s="103">
        <v>9.2688000000000006</v>
      </c>
      <c r="F98" s="114"/>
      <c r="G98" s="115"/>
      <c r="H98" s="71"/>
      <c r="I98" s="66"/>
      <c r="J98" s="72"/>
      <c r="K98" s="66"/>
      <c r="M98" s="67" t="s">
        <v>170</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73" t="str">
        <f>C97</f>
        <v>47,8743*1,1*0,6282</v>
      </c>
      <c r="BE98" s="53"/>
      <c r="BF98" s="53"/>
      <c r="BG98" s="53"/>
      <c r="BH98" s="53"/>
      <c r="BI98" s="53"/>
    </row>
    <row r="99" spans="1:104" x14ac:dyDescent="0.2">
      <c r="A99" s="64"/>
      <c r="B99" s="65"/>
      <c r="C99" s="316" t="s">
        <v>171</v>
      </c>
      <c r="D99" s="317"/>
      <c r="E99" s="103">
        <v>3.0895999999999999</v>
      </c>
      <c r="F99" s="114"/>
      <c r="G99" s="115"/>
      <c r="H99" s="71"/>
      <c r="I99" s="66"/>
      <c r="J99" s="72"/>
      <c r="K99" s="66"/>
      <c r="M99" s="67" t="s">
        <v>171</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73" t="str">
        <f>C98</f>
        <v>rýha:13,4132*1,1*0,6282</v>
      </c>
      <c r="BE99" s="53"/>
      <c r="BF99" s="53"/>
      <c r="BG99" s="53"/>
      <c r="BH99" s="53"/>
      <c r="BI99" s="53"/>
    </row>
    <row r="100" spans="1:104" x14ac:dyDescent="0.2">
      <c r="A100" s="54">
        <v>14</v>
      </c>
      <c r="B100" s="55" t="s">
        <v>172</v>
      </c>
      <c r="C100" s="101" t="s">
        <v>173</v>
      </c>
      <c r="D100" s="102" t="s">
        <v>70</v>
      </c>
      <c r="E100" s="100">
        <v>3669.3162000000002</v>
      </c>
      <c r="F100" s="59">
        <v>0</v>
      </c>
      <c r="G100" s="60">
        <f>E100*F100</f>
        <v>0</v>
      </c>
      <c r="H100" s="61">
        <v>0</v>
      </c>
      <c r="I100" s="62">
        <f>E100*H100</f>
        <v>0</v>
      </c>
      <c r="J100" s="61">
        <v>0</v>
      </c>
      <c r="K100" s="62">
        <f>E100*J100</f>
        <v>0</v>
      </c>
      <c r="O100" s="53"/>
      <c r="Z100" s="53"/>
      <c r="AA100" s="53">
        <v>1</v>
      </c>
      <c r="AB100" s="53">
        <v>1</v>
      </c>
      <c r="AC100" s="53">
        <v>1</v>
      </c>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63">
        <f>G100</f>
        <v>0</v>
      </c>
      <c r="BA100" s="53"/>
      <c r="BB100" s="53"/>
      <c r="BC100" s="53"/>
      <c r="BD100" s="53"/>
      <c r="BE100" s="53"/>
      <c r="BF100" s="53"/>
      <c r="BG100" s="53"/>
      <c r="BH100" s="53"/>
      <c r="BI100" s="53"/>
      <c r="CA100" s="53">
        <v>1</v>
      </c>
      <c r="CB100" s="53">
        <v>1</v>
      </c>
      <c r="CZ100" s="16">
        <v>1</v>
      </c>
    </row>
    <row r="101" spans="1:104" x14ac:dyDescent="0.2">
      <c r="A101" s="64"/>
      <c r="B101" s="65"/>
      <c r="C101" s="316" t="s">
        <v>174</v>
      </c>
      <c r="D101" s="317"/>
      <c r="E101" s="103">
        <v>3669.3162000000002</v>
      </c>
      <c r="F101" s="114"/>
      <c r="G101" s="115"/>
      <c r="H101" s="71"/>
      <c r="I101" s="66"/>
      <c r="J101" s="72"/>
      <c r="K101" s="66"/>
      <c r="M101" s="67" t="s">
        <v>174</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C100</f>
        <v xml:space="preserve">Příplatek k vod. přemístění hor.5-7 za další 1 km </v>
      </c>
      <c r="BE101" s="53"/>
      <c r="BF101" s="53"/>
      <c r="BG101" s="53"/>
      <c r="BH101" s="53"/>
      <c r="BI101" s="53"/>
    </row>
    <row r="102" spans="1:104" ht="22.5" x14ac:dyDescent="0.2">
      <c r="A102" s="54">
        <v>15</v>
      </c>
      <c r="B102" s="55" t="s">
        <v>175</v>
      </c>
      <c r="C102" s="101" t="s">
        <v>176</v>
      </c>
      <c r="D102" s="102" t="s">
        <v>70</v>
      </c>
      <c r="E102" s="100">
        <v>401.58069999999998</v>
      </c>
      <c r="F102" s="59">
        <v>0</v>
      </c>
      <c r="G102" s="60">
        <f>E102*F102</f>
        <v>0</v>
      </c>
      <c r="H102" s="61">
        <v>0</v>
      </c>
      <c r="I102" s="62">
        <f>E102*H102</f>
        <v>0</v>
      </c>
      <c r="J102" s="61">
        <v>0</v>
      </c>
      <c r="K102" s="62">
        <f>E102*J102</f>
        <v>0</v>
      </c>
      <c r="O102" s="53"/>
      <c r="Z102" s="53"/>
      <c r="AA102" s="53">
        <v>1</v>
      </c>
      <c r="AB102" s="53">
        <v>1</v>
      </c>
      <c r="AC102" s="53">
        <v>1</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G102</f>
        <v>0</v>
      </c>
      <c r="BA102" s="53"/>
      <c r="BB102" s="53"/>
      <c r="BC102" s="53"/>
      <c r="BD102" s="53"/>
      <c r="BE102" s="53"/>
      <c r="BF102" s="53"/>
      <c r="BG102" s="53"/>
      <c r="BH102" s="53"/>
      <c r="BI102" s="53"/>
      <c r="CA102" s="53">
        <v>1</v>
      </c>
      <c r="CB102" s="53">
        <v>1</v>
      </c>
      <c r="CZ102" s="16">
        <v>1</v>
      </c>
    </row>
    <row r="103" spans="1:104" x14ac:dyDescent="0.2">
      <c r="A103" s="64"/>
      <c r="B103" s="65"/>
      <c r="C103" s="316" t="s">
        <v>177</v>
      </c>
      <c r="D103" s="317"/>
      <c r="E103" s="103">
        <v>401.58069999999998</v>
      </c>
      <c r="F103" s="114"/>
      <c r="G103" s="115"/>
      <c r="H103" s="71"/>
      <c r="I103" s="66"/>
      <c r="J103" s="72"/>
      <c r="K103" s="66"/>
      <c r="M103" s="67" t="s">
        <v>177</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73" t="str">
        <f>C102</f>
        <v xml:space="preserve">Nakládání výkopku z hor.1-4 v množství nad 100 m3 </v>
      </c>
      <c r="BE103" s="53"/>
      <c r="BF103" s="53"/>
      <c r="BG103" s="53"/>
      <c r="BH103" s="53"/>
      <c r="BI103" s="53"/>
    </row>
    <row r="104" spans="1:104" ht="22.5" x14ac:dyDescent="0.2">
      <c r="A104" s="54">
        <v>16</v>
      </c>
      <c r="B104" s="55" t="s">
        <v>178</v>
      </c>
      <c r="C104" s="101" t="s">
        <v>179</v>
      </c>
      <c r="D104" s="102" t="s">
        <v>70</v>
      </c>
      <c r="E104" s="100">
        <v>134.54159999999999</v>
      </c>
      <c r="F104" s="59">
        <v>0</v>
      </c>
      <c r="G104" s="60">
        <f>E104*F104</f>
        <v>0</v>
      </c>
      <c r="H104" s="61">
        <v>0</v>
      </c>
      <c r="I104" s="62">
        <f>E104*H104</f>
        <v>0</v>
      </c>
      <c r="J104" s="61">
        <v>0</v>
      </c>
      <c r="K104" s="62">
        <f>E104*J104</f>
        <v>0</v>
      </c>
      <c r="O104" s="53"/>
      <c r="Z104" s="53"/>
      <c r="AA104" s="53">
        <v>1</v>
      </c>
      <c r="AB104" s="53">
        <v>1</v>
      </c>
      <c r="AC104" s="53">
        <v>1</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63">
        <f>G104</f>
        <v>0</v>
      </c>
      <c r="BA104" s="53"/>
      <c r="BB104" s="53"/>
      <c r="BC104" s="53"/>
      <c r="BD104" s="53"/>
      <c r="BE104" s="53"/>
      <c r="BF104" s="53"/>
      <c r="BG104" s="53"/>
      <c r="BH104" s="53"/>
      <c r="BI104" s="53"/>
      <c r="CA104" s="53">
        <v>1</v>
      </c>
      <c r="CB104" s="53">
        <v>1</v>
      </c>
      <c r="CZ104" s="16">
        <v>1</v>
      </c>
    </row>
    <row r="105" spans="1:104" x14ac:dyDescent="0.2">
      <c r="A105" s="64"/>
      <c r="B105" s="65"/>
      <c r="C105" s="316" t="s">
        <v>180</v>
      </c>
      <c r="D105" s="317"/>
      <c r="E105" s="103">
        <v>134.54159999999999</v>
      </c>
      <c r="F105" s="114"/>
      <c r="G105" s="115"/>
      <c r="H105" s="71"/>
      <c r="I105" s="66"/>
      <c r="J105" s="72"/>
      <c r="K105" s="66"/>
      <c r="M105" s="67" t="s">
        <v>180</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73" t="str">
        <f>C104</f>
        <v xml:space="preserve">Nakládání výkopku z hor.5-7 v množství nad 100 m3 </v>
      </c>
      <c r="BE105" s="53"/>
      <c r="BF105" s="53"/>
      <c r="BG105" s="53"/>
      <c r="BH105" s="53"/>
      <c r="BI105" s="53"/>
    </row>
    <row r="106" spans="1:104" ht="22.5" x14ac:dyDescent="0.2">
      <c r="A106" s="54">
        <v>17</v>
      </c>
      <c r="B106" s="55" t="s">
        <v>181</v>
      </c>
      <c r="C106" s="101" t="s">
        <v>182</v>
      </c>
      <c r="D106" s="102" t="s">
        <v>70</v>
      </c>
      <c r="E106" s="100">
        <v>535.8546</v>
      </c>
      <c r="F106" s="59">
        <v>0</v>
      </c>
      <c r="G106" s="60">
        <f>E106*F106</f>
        <v>0</v>
      </c>
      <c r="H106" s="61">
        <v>0</v>
      </c>
      <c r="I106" s="62">
        <f>E106*H106</f>
        <v>0</v>
      </c>
      <c r="J106" s="61">
        <v>0</v>
      </c>
      <c r="K106" s="62">
        <f>E106*J106</f>
        <v>0</v>
      </c>
      <c r="O106" s="53"/>
      <c r="Z106" s="53"/>
      <c r="AA106" s="53">
        <v>1</v>
      </c>
      <c r="AB106" s="53">
        <v>1</v>
      </c>
      <c r="AC106" s="53">
        <v>1</v>
      </c>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63">
        <f>G106</f>
        <v>0</v>
      </c>
      <c r="BA106" s="53"/>
      <c r="BB106" s="53"/>
      <c r="BC106" s="53"/>
      <c r="BD106" s="53"/>
      <c r="BE106" s="53"/>
      <c r="BF106" s="53"/>
      <c r="BG106" s="53"/>
      <c r="BH106" s="53"/>
      <c r="BI106" s="53"/>
      <c r="CA106" s="53">
        <v>1</v>
      </c>
      <c r="CB106" s="53">
        <v>1</v>
      </c>
      <c r="CZ106" s="16">
        <v>1</v>
      </c>
    </row>
    <row r="107" spans="1:104" x14ac:dyDescent="0.2">
      <c r="A107" s="64"/>
      <c r="B107" s="65"/>
      <c r="C107" s="316" t="s">
        <v>183</v>
      </c>
      <c r="D107" s="317"/>
      <c r="E107" s="103">
        <v>535.8546</v>
      </c>
      <c r="F107" s="114"/>
      <c r="G107" s="115"/>
      <c r="H107" s="71"/>
      <c r="I107" s="66"/>
      <c r="J107" s="72"/>
      <c r="K107" s="66"/>
      <c r="M107" s="67" t="s">
        <v>183</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73" t="str">
        <f>C106</f>
        <v xml:space="preserve">Uložení zemin do násypů předeps. tvarů s urovnáním </v>
      </c>
      <c r="BE107" s="53"/>
      <c r="BF107" s="53"/>
      <c r="BG107" s="53"/>
      <c r="BH107" s="53"/>
      <c r="BI107" s="53"/>
    </row>
    <row r="108" spans="1:104" x14ac:dyDescent="0.2">
      <c r="A108" s="54">
        <v>18</v>
      </c>
      <c r="B108" s="55" t="s">
        <v>184</v>
      </c>
      <c r="C108" s="101" t="s">
        <v>185</v>
      </c>
      <c r="D108" s="102" t="s">
        <v>70</v>
      </c>
      <c r="E108" s="100">
        <v>96.465100000000007</v>
      </c>
      <c r="F108" s="59">
        <v>0</v>
      </c>
      <c r="G108" s="60">
        <f>E108*F108</f>
        <v>0</v>
      </c>
      <c r="H108" s="61">
        <v>0</v>
      </c>
      <c r="I108" s="62">
        <f>E108*H108</f>
        <v>0</v>
      </c>
      <c r="J108" s="61">
        <v>0</v>
      </c>
      <c r="K108" s="62">
        <f>E108*J108</f>
        <v>0</v>
      </c>
      <c r="O108" s="53"/>
      <c r="Z108" s="53"/>
      <c r="AA108" s="53">
        <v>1</v>
      </c>
      <c r="AB108" s="53">
        <v>1</v>
      </c>
      <c r="AC108" s="53">
        <v>1</v>
      </c>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63">
        <f>G108</f>
        <v>0</v>
      </c>
      <c r="BA108" s="53"/>
      <c r="BB108" s="53"/>
      <c r="BC108" s="53"/>
      <c r="BD108" s="53"/>
      <c r="BE108" s="53"/>
      <c r="BF108" s="53"/>
      <c r="BG108" s="53"/>
      <c r="BH108" s="53"/>
      <c r="BI108" s="53"/>
      <c r="CA108" s="53">
        <v>1</v>
      </c>
      <c r="CB108" s="53">
        <v>1</v>
      </c>
      <c r="CZ108" s="16">
        <v>1</v>
      </c>
    </row>
    <row r="109" spans="1:104" x14ac:dyDescent="0.2">
      <c r="A109" s="64"/>
      <c r="B109" s="65"/>
      <c r="C109" s="318" t="s">
        <v>186</v>
      </c>
      <c r="D109" s="319"/>
      <c r="E109" s="319"/>
      <c r="F109" s="319"/>
      <c r="G109" s="320"/>
      <c r="I109" s="66"/>
      <c r="K109" s="66"/>
      <c r="L109" s="67" t="s">
        <v>186</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row>
    <row r="110" spans="1:104" ht="22.5" x14ac:dyDescent="0.2">
      <c r="A110" s="64"/>
      <c r="B110" s="65"/>
      <c r="C110" s="316" t="s">
        <v>187</v>
      </c>
      <c r="D110" s="317"/>
      <c r="E110" s="103">
        <v>96.465100000000007</v>
      </c>
      <c r="F110" s="114"/>
      <c r="G110" s="115"/>
      <c r="H110" s="71"/>
      <c r="I110" s="66"/>
      <c r="J110" s="72"/>
      <c r="K110" s="66"/>
      <c r="M110" s="67" t="s">
        <v>187</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73" t="str">
        <f>C109</f>
        <v xml:space="preserve">předpoklad </v>
      </c>
      <c r="BE110" s="53"/>
      <c r="BF110" s="53"/>
      <c r="BG110" s="53"/>
      <c r="BH110" s="53"/>
      <c r="BI110" s="53"/>
    </row>
    <row r="111" spans="1:104" x14ac:dyDescent="0.2">
      <c r="A111" s="54">
        <v>19</v>
      </c>
      <c r="B111" s="55" t="s">
        <v>188</v>
      </c>
      <c r="C111" s="101" t="s">
        <v>189</v>
      </c>
      <c r="D111" s="102" t="s">
        <v>41</v>
      </c>
      <c r="E111" s="100">
        <v>351.79199999999997</v>
      </c>
      <c r="F111" s="59">
        <v>0</v>
      </c>
      <c r="G111" s="60">
        <f>E111*F111</f>
        <v>0</v>
      </c>
      <c r="H111" s="61">
        <v>0</v>
      </c>
      <c r="I111" s="62">
        <f>E111*H111</f>
        <v>0</v>
      </c>
      <c r="J111" s="61">
        <v>0</v>
      </c>
      <c r="K111" s="62">
        <f>E111*J111</f>
        <v>0</v>
      </c>
      <c r="O111" s="53"/>
      <c r="Z111" s="53"/>
      <c r="AA111" s="53">
        <v>1</v>
      </c>
      <c r="AB111" s="53">
        <v>1</v>
      </c>
      <c r="AC111" s="53">
        <v>1</v>
      </c>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63">
        <f>G111</f>
        <v>0</v>
      </c>
      <c r="BA111" s="53"/>
      <c r="BB111" s="53"/>
      <c r="BC111" s="53"/>
      <c r="BD111" s="53"/>
      <c r="BE111" s="53"/>
      <c r="BF111" s="53"/>
      <c r="BG111" s="53"/>
      <c r="BH111" s="53"/>
      <c r="BI111" s="53"/>
      <c r="CA111" s="53">
        <v>1</v>
      </c>
      <c r="CB111" s="53">
        <v>1</v>
      </c>
      <c r="CZ111" s="16">
        <v>1</v>
      </c>
    </row>
    <row r="112" spans="1:104" x14ac:dyDescent="0.2">
      <c r="A112" s="64"/>
      <c r="B112" s="65"/>
      <c r="C112" s="316" t="s">
        <v>190</v>
      </c>
      <c r="D112" s="317"/>
      <c r="E112" s="103">
        <v>351.79199999999997</v>
      </c>
      <c r="F112" s="114"/>
      <c r="G112" s="115"/>
      <c r="H112" s="71"/>
      <c r="I112" s="66"/>
      <c r="J112" s="72"/>
      <c r="K112" s="66"/>
      <c r="M112" s="67" t="s">
        <v>190</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73" t="str">
        <f>C111</f>
        <v xml:space="preserve">Úprava pláně v zářezech v hor. 1-4, se zhutněním </v>
      </c>
      <c r="BE112" s="53"/>
      <c r="BF112" s="53"/>
      <c r="BG112" s="53"/>
      <c r="BH112" s="53"/>
      <c r="BI112" s="53"/>
    </row>
    <row r="113" spans="1:104" x14ac:dyDescent="0.2">
      <c r="A113" s="54">
        <v>20</v>
      </c>
      <c r="B113" s="55" t="s">
        <v>191</v>
      </c>
      <c r="C113" s="101" t="s">
        <v>192</v>
      </c>
      <c r="D113" s="102" t="s">
        <v>70</v>
      </c>
      <c r="E113" s="100">
        <v>464.10160000000002</v>
      </c>
      <c r="F113" s="59">
        <v>0</v>
      </c>
      <c r="G113" s="60">
        <f>E113*F113</f>
        <v>0</v>
      </c>
      <c r="H113" s="61">
        <v>0</v>
      </c>
      <c r="I113" s="62">
        <f>E113*H113</f>
        <v>0</v>
      </c>
      <c r="J113" s="61">
        <v>0</v>
      </c>
      <c r="K113" s="62">
        <f>E113*J113</f>
        <v>0</v>
      </c>
      <c r="O113" s="53"/>
      <c r="Z113" s="53"/>
      <c r="AA113" s="53">
        <v>1</v>
      </c>
      <c r="AB113" s="53">
        <v>1</v>
      </c>
      <c r="AC113" s="53">
        <v>1</v>
      </c>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63">
        <f>G113</f>
        <v>0</v>
      </c>
      <c r="BA113" s="53"/>
      <c r="BB113" s="53"/>
      <c r="BC113" s="53"/>
      <c r="BD113" s="53"/>
      <c r="BE113" s="53"/>
      <c r="BF113" s="53"/>
      <c r="BG113" s="53"/>
      <c r="BH113" s="53"/>
      <c r="BI113" s="53"/>
      <c r="CA113" s="53">
        <v>1</v>
      </c>
      <c r="CB113" s="53">
        <v>1</v>
      </c>
      <c r="CZ113" s="16">
        <v>1</v>
      </c>
    </row>
    <row r="114" spans="1:104" x14ac:dyDescent="0.2">
      <c r="A114" s="64"/>
      <c r="B114" s="65"/>
      <c r="C114" s="316" t="s">
        <v>193</v>
      </c>
      <c r="D114" s="317"/>
      <c r="E114" s="103">
        <v>464.10160000000002</v>
      </c>
      <c r="F114" s="114"/>
      <c r="G114" s="115"/>
      <c r="H114" s="71"/>
      <c r="I114" s="66"/>
      <c r="J114" s="72"/>
      <c r="K114" s="66"/>
      <c r="M114" s="67" t="s">
        <v>193</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73" t="str">
        <f>C113</f>
        <v xml:space="preserve">Poplatek za skládku horniny 1- 4 </v>
      </c>
      <c r="BE114" s="53"/>
      <c r="BF114" s="53"/>
      <c r="BG114" s="53"/>
      <c r="BH114" s="53"/>
      <c r="BI114" s="53"/>
    </row>
    <row r="115" spans="1:104" x14ac:dyDescent="0.2">
      <c r="A115" s="54">
        <v>21</v>
      </c>
      <c r="B115" s="55" t="s">
        <v>194</v>
      </c>
      <c r="C115" s="101" t="s">
        <v>195</v>
      </c>
      <c r="D115" s="102" t="s">
        <v>70</v>
      </c>
      <c r="E115" s="100">
        <v>133.85059999999999</v>
      </c>
      <c r="F115" s="59">
        <v>0</v>
      </c>
      <c r="G115" s="60">
        <f>E115*F115</f>
        <v>0</v>
      </c>
      <c r="H115" s="61">
        <v>0</v>
      </c>
      <c r="I115" s="62">
        <f>E115*H115</f>
        <v>0</v>
      </c>
      <c r="J115" s="61">
        <v>0</v>
      </c>
      <c r="K115" s="62">
        <f>E115*J115</f>
        <v>0</v>
      </c>
      <c r="O115" s="53"/>
      <c r="Z115" s="53"/>
      <c r="AA115" s="53">
        <v>1</v>
      </c>
      <c r="AB115" s="53">
        <v>1</v>
      </c>
      <c r="AC115" s="53">
        <v>1</v>
      </c>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63">
        <f>G115</f>
        <v>0</v>
      </c>
      <c r="BA115" s="53"/>
      <c r="BB115" s="53"/>
      <c r="BC115" s="53"/>
      <c r="BD115" s="53"/>
      <c r="BE115" s="53"/>
      <c r="BF115" s="53"/>
      <c r="BG115" s="53"/>
      <c r="BH115" s="53"/>
      <c r="BI115" s="53"/>
      <c r="CA115" s="53">
        <v>1</v>
      </c>
      <c r="CB115" s="53">
        <v>1</v>
      </c>
      <c r="CZ115" s="16">
        <v>1</v>
      </c>
    </row>
    <row r="116" spans="1:104" x14ac:dyDescent="0.2">
      <c r="A116" s="64"/>
      <c r="B116" s="65"/>
      <c r="C116" s="316" t="s">
        <v>196</v>
      </c>
      <c r="D116" s="317"/>
      <c r="E116" s="103">
        <v>133.85059999999999</v>
      </c>
      <c r="F116" s="114"/>
      <c r="G116" s="115"/>
      <c r="H116" s="71"/>
      <c r="I116" s="66"/>
      <c r="J116" s="72"/>
      <c r="K116" s="66"/>
      <c r="M116" s="67" t="s">
        <v>196</v>
      </c>
      <c r="O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73" t="str">
        <f>C115</f>
        <v xml:space="preserve">Poplatek za skládku horniny 5 - 7 </v>
      </c>
      <c r="BE116" s="53"/>
      <c r="BF116" s="53"/>
      <c r="BG116" s="53"/>
      <c r="BH116" s="53"/>
      <c r="BI116" s="53"/>
    </row>
    <row r="117" spans="1:104" x14ac:dyDescent="0.2">
      <c r="A117" s="74" t="s">
        <v>42</v>
      </c>
      <c r="B117" s="75" t="s">
        <v>39</v>
      </c>
      <c r="C117" s="76" t="s">
        <v>40</v>
      </c>
      <c r="D117" s="77"/>
      <c r="E117" s="78"/>
      <c r="F117" s="78"/>
      <c r="G117" s="79">
        <f>SUM(G7:G116)</f>
        <v>0</v>
      </c>
      <c r="H117" s="80"/>
      <c r="I117" s="79">
        <f>SUM(I7:I116)</f>
        <v>0</v>
      </c>
      <c r="J117" s="81"/>
      <c r="K117" s="79">
        <f>SUM(K7:K116)</f>
        <v>0</v>
      </c>
      <c r="O117" s="53"/>
      <c r="X117" s="82">
        <f>K117</f>
        <v>0</v>
      </c>
      <c r="Y117" s="82">
        <f>I117</f>
        <v>0</v>
      </c>
      <c r="Z117" s="63">
        <f>G117</f>
        <v>0</v>
      </c>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83"/>
      <c r="BB117" s="83"/>
      <c r="BC117" s="83"/>
      <c r="BD117" s="83"/>
      <c r="BE117" s="83"/>
      <c r="BF117" s="83"/>
      <c r="BG117" s="53"/>
      <c r="BH117" s="53"/>
      <c r="BI117" s="53"/>
    </row>
    <row r="118" spans="1:104" ht="14.25" customHeight="1" x14ac:dyDescent="0.2">
      <c r="A118" s="43" t="s">
        <v>38</v>
      </c>
      <c r="B118" s="44" t="s">
        <v>197</v>
      </c>
      <c r="C118" s="45" t="s">
        <v>198</v>
      </c>
      <c r="D118" s="46"/>
      <c r="E118" s="47"/>
      <c r="F118" s="47"/>
      <c r="G118" s="48"/>
      <c r="H118" s="49"/>
      <c r="I118" s="50"/>
      <c r="J118" s="51"/>
      <c r="K118" s="52"/>
      <c r="O118" s="53"/>
    </row>
    <row r="119" spans="1:104" x14ac:dyDescent="0.2">
      <c r="A119" s="54">
        <v>22</v>
      </c>
      <c r="B119" s="55" t="s">
        <v>199</v>
      </c>
      <c r="C119" s="101" t="s">
        <v>200</v>
      </c>
      <c r="D119" s="102" t="s">
        <v>201</v>
      </c>
      <c r="E119" s="100">
        <v>56.537999999999997</v>
      </c>
      <c r="F119" s="59">
        <v>0</v>
      </c>
      <c r="G119" s="60">
        <f>E119*F119</f>
        <v>0</v>
      </c>
      <c r="H119" s="61">
        <v>0.23382</v>
      </c>
      <c r="I119" s="62">
        <f>E119*H119</f>
        <v>13.21971516</v>
      </c>
      <c r="J119" s="61">
        <v>0</v>
      </c>
      <c r="K119" s="62">
        <f>E119*J119</f>
        <v>0</v>
      </c>
      <c r="O119" s="53"/>
      <c r="Z119" s="53"/>
      <c r="AA119" s="53">
        <v>1</v>
      </c>
      <c r="AB119" s="53">
        <v>0</v>
      </c>
      <c r="AC119" s="53">
        <v>0</v>
      </c>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63">
        <f>G119</f>
        <v>0</v>
      </c>
      <c r="BA119" s="53"/>
      <c r="BB119" s="53"/>
      <c r="BC119" s="53"/>
      <c r="BD119" s="53"/>
      <c r="BE119" s="53"/>
      <c r="BF119" s="53"/>
      <c r="BG119" s="53"/>
      <c r="BH119" s="53"/>
      <c r="BI119" s="53"/>
      <c r="CA119" s="53">
        <v>1</v>
      </c>
      <c r="CB119" s="53">
        <v>0</v>
      </c>
      <c r="CZ119" s="16">
        <v>1</v>
      </c>
    </row>
    <row r="120" spans="1:104" x14ac:dyDescent="0.2">
      <c r="A120" s="64"/>
      <c r="B120" s="65"/>
      <c r="C120" s="318" t="s">
        <v>202</v>
      </c>
      <c r="D120" s="319"/>
      <c r="E120" s="319"/>
      <c r="F120" s="319"/>
      <c r="G120" s="320"/>
      <c r="I120" s="66"/>
      <c r="K120" s="66"/>
      <c r="L120" s="67" t="s">
        <v>202</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104" x14ac:dyDescent="0.2">
      <c r="A121" s="64"/>
      <c r="B121" s="65"/>
      <c r="C121" s="316" t="s">
        <v>203</v>
      </c>
      <c r="D121" s="317"/>
      <c r="E121" s="103">
        <v>56.537999999999997</v>
      </c>
      <c r="F121" s="104"/>
      <c r="G121" s="105"/>
      <c r="H121" s="71"/>
      <c r="I121" s="66"/>
      <c r="J121" s="72"/>
      <c r="K121" s="66"/>
      <c r="M121" s="67" t="s">
        <v>203</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73" t="str">
        <f>C120</f>
        <v xml:space="preserve">včetně geotextilie a štěrku s ukončením do vsaku </v>
      </c>
      <c r="BE121" s="53"/>
      <c r="BF121" s="53"/>
      <c r="BG121" s="53"/>
      <c r="BH121" s="53"/>
      <c r="BI121" s="53"/>
    </row>
    <row r="122" spans="1:104" ht="22.5" x14ac:dyDescent="0.2">
      <c r="A122" s="54">
        <v>23</v>
      </c>
      <c r="B122" s="55" t="s">
        <v>204</v>
      </c>
      <c r="C122" s="101" t="s">
        <v>205</v>
      </c>
      <c r="D122" s="102" t="s">
        <v>70</v>
      </c>
      <c r="E122" s="100">
        <v>43.725200000000001</v>
      </c>
      <c r="F122" s="59">
        <v>0</v>
      </c>
      <c r="G122" s="60">
        <f>E122*F122</f>
        <v>0</v>
      </c>
      <c r="H122" s="61">
        <v>1.7816399999999999</v>
      </c>
      <c r="I122" s="62">
        <f>E122*H122</f>
        <v>77.902565327999994</v>
      </c>
      <c r="J122" s="61">
        <v>0</v>
      </c>
      <c r="K122" s="62">
        <f>E122*J122</f>
        <v>0</v>
      </c>
      <c r="O122" s="53"/>
      <c r="Z122" s="53"/>
      <c r="AA122" s="53">
        <v>1</v>
      </c>
      <c r="AB122" s="53">
        <v>1</v>
      </c>
      <c r="AC122" s="53">
        <v>1</v>
      </c>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63">
        <f>G122</f>
        <v>0</v>
      </c>
      <c r="BA122" s="53"/>
      <c r="BB122" s="53"/>
      <c r="BC122" s="53"/>
      <c r="BD122" s="53"/>
      <c r="BE122" s="53"/>
      <c r="BF122" s="53"/>
      <c r="BG122" s="53"/>
      <c r="BH122" s="53"/>
      <c r="BI122" s="53"/>
      <c r="CA122" s="53">
        <v>1</v>
      </c>
      <c r="CB122" s="53">
        <v>1</v>
      </c>
      <c r="CZ122" s="16">
        <v>1</v>
      </c>
    </row>
    <row r="123" spans="1:104" x14ac:dyDescent="0.2">
      <c r="A123" s="64"/>
      <c r="B123" s="65"/>
      <c r="C123" s="316" t="s">
        <v>206</v>
      </c>
      <c r="D123" s="317"/>
      <c r="E123" s="103">
        <v>43.725200000000001</v>
      </c>
      <c r="F123" s="114"/>
      <c r="G123" s="115"/>
      <c r="H123" s="71"/>
      <c r="I123" s="66"/>
      <c r="J123" s="72"/>
      <c r="K123" s="66"/>
      <c r="M123" s="67" t="s">
        <v>206</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73" t="str">
        <f>C122</f>
        <v xml:space="preserve">Polštář základu z kameniva hr. drceného 32-63 mm </v>
      </c>
      <c r="BE123" s="53"/>
      <c r="BF123" s="53"/>
      <c r="BG123" s="53"/>
      <c r="BH123" s="53"/>
      <c r="BI123" s="53"/>
    </row>
    <row r="124" spans="1:104" x14ac:dyDescent="0.2">
      <c r="A124" s="54">
        <v>24</v>
      </c>
      <c r="B124" s="55" t="s">
        <v>207</v>
      </c>
      <c r="C124" s="101" t="s">
        <v>208</v>
      </c>
      <c r="D124" s="102" t="s">
        <v>70</v>
      </c>
      <c r="E124" s="100">
        <v>52.418999999999997</v>
      </c>
      <c r="F124" s="59">
        <v>0</v>
      </c>
      <c r="G124" s="60">
        <f>E124*F124</f>
        <v>0</v>
      </c>
      <c r="H124" s="61">
        <v>2.5249999999999999</v>
      </c>
      <c r="I124" s="62">
        <f>E124*H124</f>
        <v>132.35797499999998</v>
      </c>
      <c r="J124" s="61">
        <v>0</v>
      </c>
      <c r="K124" s="62">
        <f>E124*J124</f>
        <v>0</v>
      </c>
      <c r="O124" s="53"/>
      <c r="Z124" s="53"/>
      <c r="AA124" s="53">
        <v>1</v>
      </c>
      <c r="AB124" s="53">
        <v>0</v>
      </c>
      <c r="AC124" s="53">
        <v>0</v>
      </c>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63">
        <f>G124</f>
        <v>0</v>
      </c>
      <c r="BA124" s="53"/>
      <c r="BB124" s="53"/>
      <c r="BC124" s="53"/>
      <c r="BD124" s="53"/>
      <c r="BE124" s="53"/>
      <c r="BF124" s="53"/>
      <c r="BG124" s="53"/>
      <c r="BH124" s="53"/>
      <c r="BI124" s="53"/>
      <c r="CA124" s="53">
        <v>1</v>
      </c>
      <c r="CB124" s="53">
        <v>0</v>
      </c>
      <c r="CZ124" s="16">
        <v>1</v>
      </c>
    </row>
    <row r="125" spans="1:104" x14ac:dyDescent="0.2">
      <c r="A125" s="64"/>
      <c r="B125" s="65"/>
      <c r="C125" s="318" t="s">
        <v>209</v>
      </c>
      <c r="D125" s="319"/>
      <c r="E125" s="319"/>
      <c r="F125" s="319"/>
      <c r="G125" s="320"/>
      <c r="I125" s="66"/>
      <c r="K125" s="66"/>
      <c r="L125" s="67" t="s">
        <v>209</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104" x14ac:dyDescent="0.2">
      <c r="A126" s="64"/>
      <c r="B126" s="65"/>
      <c r="C126" s="316" t="s">
        <v>210</v>
      </c>
      <c r="D126" s="317"/>
      <c r="E126" s="103">
        <v>0</v>
      </c>
      <c r="F126" s="104"/>
      <c r="G126" s="105"/>
      <c r="H126" s="71"/>
      <c r="I126" s="66"/>
      <c r="J126" s="72"/>
      <c r="K126" s="66"/>
      <c r="M126" s="67" t="s">
        <v>210</v>
      </c>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73" t="str">
        <f t="shared" ref="BD126:BD150" si="3">C125</f>
        <v xml:space="preserve">Přesné označení betonu dle výkresu statiky </v>
      </c>
      <c r="BE126" s="53"/>
      <c r="BF126" s="53"/>
      <c r="BG126" s="53"/>
      <c r="BH126" s="53"/>
      <c r="BI126" s="53"/>
    </row>
    <row r="127" spans="1:104" x14ac:dyDescent="0.2">
      <c r="A127" s="64"/>
      <c r="B127" s="65"/>
      <c r="C127" s="316" t="s">
        <v>211</v>
      </c>
      <c r="D127" s="317"/>
      <c r="E127" s="103">
        <v>41.086199999999998</v>
      </c>
      <c r="F127" s="104"/>
      <c r="G127" s="105"/>
      <c r="H127" s="71"/>
      <c r="I127" s="66"/>
      <c r="J127" s="72"/>
      <c r="K127" s="66"/>
      <c r="M127" s="67" t="s">
        <v>211</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73" t="str">
        <f t="shared" si="3"/>
        <v>Hodnota:52,419</v>
      </c>
      <c r="BE127" s="53"/>
      <c r="BF127" s="53"/>
      <c r="BG127" s="53"/>
      <c r="BH127" s="53"/>
      <c r="BI127" s="53"/>
    </row>
    <row r="128" spans="1:104" x14ac:dyDescent="0.2">
      <c r="A128" s="64"/>
      <c r="B128" s="65"/>
      <c r="C128" s="316" t="s">
        <v>212</v>
      </c>
      <c r="D128" s="317"/>
      <c r="E128" s="103">
        <v>0</v>
      </c>
      <c r="F128" s="104"/>
      <c r="G128" s="105"/>
      <c r="H128" s="71"/>
      <c r="I128" s="66"/>
      <c r="J128" s="72"/>
      <c r="K128" s="66"/>
      <c r="M128" s="67" t="s">
        <v>212</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73" t="str">
        <f t="shared" si="3"/>
        <v>;deska !16,9*25,8*0,15*0,6282</v>
      </c>
      <c r="BE128" s="53"/>
      <c r="BF128" s="53"/>
      <c r="BG128" s="53"/>
      <c r="BH128" s="53"/>
      <c r="BI128" s="53"/>
    </row>
    <row r="129" spans="1:61" ht="33.75" x14ac:dyDescent="0.2">
      <c r="A129" s="64"/>
      <c r="B129" s="65"/>
      <c r="C129" s="316" t="s">
        <v>213</v>
      </c>
      <c r="D129" s="317"/>
      <c r="E129" s="103">
        <v>4.8897000000000004</v>
      </c>
      <c r="F129" s="104"/>
      <c r="G129" s="105"/>
      <c r="H129" s="71"/>
      <c r="I129" s="66"/>
      <c r="J129" s="72"/>
      <c r="K129" s="66"/>
      <c r="M129" s="67" t="s">
        <v>213</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73" t="str">
        <f t="shared" si="3"/>
        <v>;</v>
      </c>
      <c r="BE129" s="53"/>
      <c r="BF129" s="53"/>
      <c r="BG129" s="53"/>
      <c r="BH129" s="53"/>
      <c r="BI129" s="53"/>
    </row>
    <row r="130" spans="1:61" ht="38.25" x14ac:dyDescent="0.2">
      <c r="A130" s="64"/>
      <c r="B130" s="65"/>
      <c r="C130" s="316" t="s">
        <v>214</v>
      </c>
      <c r="D130" s="317"/>
      <c r="E130" s="103">
        <v>0.23180000000000001</v>
      </c>
      <c r="F130" s="104"/>
      <c r="G130" s="105"/>
      <c r="H130" s="71"/>
      <c r="I130" s="66"/>
      <c r="J130" s="72"/>
      <c r="K130" s="66"/>
      <c r="M130" s="67" t="s">
        <v>214</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73" t="str">
        <f t="shared" si="3"/>
        <v>;nadbetonávka pod zdmi !(6,2+16,85+25,8+15,32+2,2+19,4+8,2+8,2+8,2+5,9+8,2+25+1,7+8,5+4,3+1+8)*0,09*0,5*0,6282</v>
      </c>
      <c r="BE130" s="53"/>
      <c r="BF130" s="53"/>
      <c r="BG130" s="53"/>
      <c r="BH130" s="53"/>
      <c r="BI130" s="53"/>
    </row>
    <row r="131" spans="1:61" x14ac:dyDescent="0.2">
      <c r="A131" s="64"/>
      <c r="B131" s="65"/>
      <c r="C131" s="316" t="s">
        <v>212</v>
      </c>
      <c r="D131" s="317"/>
      <c r="E131" s="103">
        <v>0</v>
      </c>
      <c r="F131" s="104"/>
      <c r="G131" s="105"/>
      <c r="H131" s="71"/>
      <c r="I131" s="66"/>
      <c r="J131" s="72"/>
      <c r="K131" s="66"/>
      <c r="M131" s="67" t="s">
        <v>212</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73" t="str">
        <f t="shared" si="3"/>
        <v>;(5+1+1,2+1)*0,09*0,5*0,6282</v>
      </c>
      <c r="BE131" s="53"/>
      <c r="BF131" s="53"/>
      <c r="BG131" s="53"/>
      <c r="BH131" s="53"/>
      <c r="BI131" s="53"/>
    </row>
    <row r="132" spans="1:61" x14ac:dyDescent="0.2">
      <c r="A132" s="64"/>
      <c r="B132" s="65"/>
      <c r="C132" s="316" t="s">
        <v>215</v>
      </c>
      <c r="D132" s="317"/>
      <c r="E132" s="103">
        <v>2.2614999999999998</v>
      </c>
      <c r="F132" s="104"/>
      <c r="G132" s="105"/>
      <c r="H132" s="71"/>
      <c r="I132" s="66"/>
      <c r="J132" s="72"/>
      <c r="K132" s="66"/>
      <c r="M132" s="67" t="s">
        <v>215</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73" t="str">
        <f t="shared" si="3"/>
        <v>;</v>
      </c>
      <c r="BE132" s="53"/>
      <c r="BF132" s="53"/>
      <c r="BG132" s="53"/>
      <c r="BH132" s="53"/>
      <c r="BI132" s="53"/>
    </row>
    <row r="133" spans="1:61" x14ac:dyDescent="0.2">
      <c r="A133" s="64"/>
      <c r="B133" s="65"/>
      <c r="C133" s="316" t="s">
        <v>216</v>
      </c>
      <c r="D133" s="317"/>
      <c r="E133" s="103">
        <v>0</v>
      </c>
      <c r="F133" s="104"/>
      <c r="G133" s="105"/>
      <c r="H133" s="71"/>
      <c r="I133" s="66"/>
      <c r="J133" s="72"/>
      <c r="K133" s="66"/>
      <c r="M133" s="67" t="s">
        <v>216</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73" t="str">
        <f t="shared" si="3"/>
        <v>;viz statika pod výtah!3,6*0,6282</v>
      </c>
      <c r="BE133" s="53"/>
      <c r="BF133" s="53"/>
      <c r="BG133" s="53"/>
      <c r="BH133" s="53"/>
      <c r="BI133" s="53"/>
    </row>
    <row r="134" spans="1:61" x14ac:dyDescent="0.2">
      <c r="A134" s="64"/>
      <c r="B134" s="65"/>
      <c r="C134" s="316" t="s">
        <v>217</v>
      </c>
      <c r="D134" s="317"/>
      <c r="E134" s="103">
        <v>0.1168</v>
      </c>
      <c r="F134" s="104"/>
      <c r="G134" s="105"/>
      <c r="H134" s="71"/>
      <c r="I134" s="66"/>
      <c r="J134" s="72"/>
      <c r="K134" s="66"/>
      <c r="M134" s="67" t="s">
        <v>217</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73" t="str">
        <f t="shared" si="3"/>
        <v>;podbetonávka zakl. pasů !</v>
      </c>
      <c r="BE134" s="53"/>
      <c r="BF134" s="53"/>
      <c r="BG134" s="53"/>
      <c r="BH134" s="53"/>
      <c r="BI134" s="53"/>
    </row>
    <row r="135" spans="1:61" x14ac:dyDescent="0.2">
      <c r="A135" s="64"/>
      <c r="B135" s="65"/>
      <c r="C135" s="316" t="s">
        <v>218</v>
      </c>
      <c r="D135" s="317"/>
      <c r="E135" s="103">
        <v>0.31759999999999999</v>
      </c>
      <c r="F135" s="104"/>
      <c r="G135" s="105"/>
      <c r="H135" s="71"/>
      <c r="I135" s="66"/>
      <c r="J135" s="72"/>
      <c r="K135" s="66"/>
      <c r="M135" s="67" t="s">
        <v>218</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73" t="str">
        <f t="shared" si="3"/>
        <v>;obvod !6,2*0,6*0,05*0,6282</v>
      </c>
      <c r="BE135" s="53"/>
      <c r="BF135" s="53"/>
      <c r="BG135" s="53"/>
      <c r="BH135" s="53"/>
      <c r="BI135" s="53"/>
    </row>
    <row r="136" spans="1:61" x14ac:dyDescent="0.2">
      <c r="A136" s="64"/>
      <c r="B136" s="65"/>
      <c r="C136" s="316" t="s">
        <v>219</v>
      </c>
      <c r="D136" s="317"/>
      <c r="E136" s="103">
        <v>0.48060000000000003</v>
      </c>
      <c r="F136" s="104"/>
      <c r="G136" s="105"/>
      <c r="H136" s="71"/>
      <c r="I136" s="66"/>
      <c r="J136" s="72"/>
      <c r="K136" s="66"/>
      <c r="M136" s="67" t="s">
        <v>219</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73" t="str">
        <f t="shared" si="3"/>
        <v>;16,85*0,6*0,05*0,6282</v>
      </c>
      <c r="BE136" s="53"/>
      <c r="BF136" s="53"/>
      <c r="BG136" s="53"/>
      <c r="BH136" s="53"/>
      <c r="BI136" s="53"/>
    </row>
    <row r="137" spans="1:61" x14ac:dyDescent="0.2">
      <c r="A137" s="64"/>
      <c r="B137" s="65"/>
      <c r="C137" s="316" t="s">
        <v>220</v>
      </c>
      <c r="D137" s="317"/>
      <c r="E137" s="103">
        <v>0.28870000000000001</v>
      </c>
      <c r="F137" s="104"/>
      <c r="G137" s="105"/>
      <c r="H137" s="71"/>
      <c r="I137" s="66"/>
      <c r="J137" s="72"/>
      <c r="K137" s="66"/>
      <c r="M137" s="67" t="s">
        <v>220</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73" t="str">
        <f t="shared" si="3"/>
        <v>;25,5*0,6*0,05*0,6282</v>
      </c>
      <c r="BE137" s="53"/>
      <c r="BF137" s="53"/>
      <c r="BG137" s="53"/>
      <c r="BH137" s="53"/>
      <c r="BI137" s="53"/>
    </row>
    <row r="138" spans="1:61" x14ac:dyDescent="0.2">
      <c r="A138" s="64"/>
      <c r="B138" s="65"/>
      <c r="C138" s="316" t="s">
        <v>221</v>
      </c>
      <c r="D138" s="317"/>
      <c r="E138" s="103">
        <v>4.1500000000000002E-2</v>
      </c>
      <c r="F138" s="104"/>
      <c r="G138" s="105"/>
      <c r="H138" s="71"/>
      <c r="I138" s="66"/>
      <c r="J138" s="72"/>
      <c r="K138" s="66"/>
      <c r="M138" s="67" t="s">
        <v>221</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73" t="str">
        <f t="shared" si="3"/>
        <v>;15,32*0,6*0,05*0,6282</v>
      </c>
      <c r="BE138" s="53"/>
      <c r="BF138" s="53"/>
      <c r="BG138" s="53"/>
      <c r="BH138" s="53"/>
      <c r="BI138" s="53"/>
    </row>
    <row r="139" spans="1:61" x14ac:dyDescent="0.2">
      <c r="A139" s="64"/>
      <c r="B139" s="65"/>
      <c r="C139" s="316" t="s">
        <v>222</v>
      </c>
      <c r="D139" s="317"/>
      <c r="E139" s="103">
        <v>0.36559999999999998</v>
      </c>
      <c r="F139" s="104"/>
      <c r="G139" s="105"/>
      <c r="H139" s="71"/>
      <c r="I139" s="66"/>
      <c r="J139" s="72"/>
      <c r="K139" s="66"/>
      <c r="M139" s="67" t="s">
        <v>222</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73" t="str">
        <f t="shared" si="3"/>
        <v>;2,2*0,6*0,05*0,6282</v>
      </c>
      <c r="BE139" s="53"/>
      <c r="BF139" s="53"/>
      <c r="BG139" s="53"/>
      <c r="BH139" s="53"/>
      <c r="BI139" s="53"/>
    </row>
    <row r="140" spans="1:61" x14ac:dyDescent="0.2">
      <c r="A140" s="64"/>
      <c r="B140" s="65"/>
      <c r="C140" s="316" t="s">
        <v>223</v>
      </c>
      <c r="D140" s="317"/>
      <c r="E140" s="103">
        <v>0.23180000000000001</v>
      </c>
      <c r="F140" s="104"/>
      <c r="G140" s="105"/>
      <c r="H140" s="71"/>
      <c r="I140" s="66"/>
      <c r="J140" s="72"/>
      <c r="K140" s="66"/>
      <c r="M140" s="67" t="s">
        <v>223</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73" t="str">
        <f t="shared" si="3"/>
        <v>;19,4*0,6*0,05*0,6282</v>
      </c>
      <c r="BE140" s="53"/>
      <c r="BF140" s="53"/>
      <c r="BG140" s="53"/>
      <c r="BH140" s="53"/>
      <c r="BI140" s="53"/>
    </row>
    <row r="141" spans="1:61" x14ac:dyDescent="0.2">
      <c r="A141" s="64"/>
      <c r="B141" s="65"/>
      <c r="C141" s="316" t="s">
        <v>224</v>
      </c>
      <c r="D141" s="317"/>
      <c r="E141" s="103">
        <v>0.36059999999999998</v>
      </c>
      <c r="F141" s="104"/>
      <c r="G141" s="105"/>
      <c r="H141" s="71"/>
      <c r="I141" s="66"/>
      <c r="J141" s="72"/>
      <c r="K141" s="66"/>
      <c r="M141" s="67" t="s">
        <v>224</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73" t="str">
        <f t="shared" si="3"/>
        <v>;vnitřní!8,2*0,9*0,05*0,6282</v>
      </c>
      <c r="BE141" s="53"/>
      <c r="BF141" s="53"/>
      <c r="BG141" s="53"/>
      <c r="BH141" s="53"/>
      <c r="BI141" s="53"/>
    </row>
    <row r="142" spans="1:61" x14ac:dyDescent="0.2">
      <c r="A142" s="64"/>
      <c r="B142" s="65"/>
      <c r="C142" s="316" t="s">
        <v>225</v>
      </c>
      <c r="D142" s="317"/>
      <c r="E142" s="103">
        <v>0.12970000000000001</v>
      </c>
      <c r="F142" s="104"/>
      <c r="G142" s="105"/>
      <c r="H142" s="71"/>
      <c r="I142" s="66"/>
      <c r="J142" s="72"/>
      <c r="K142" s="66"/>
      <c r="M142" s="67" t="s">
        <v>225</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73" t="str">
        <f t="shared" si="3"/>
        <v>;8,2*0,7*0,05*2*0,6282</v>
      </c>
      <c r="BE142" s="53"/>
      <c r="BF142" s="53"/>
      <c r="BG142" s="53"/>
      <c r="BH142" s="53"/>
      <c r="BI142" s="53"/>
    </row>
    <row r="143" spans="1:61" x14ac:dyDescent="0.2">
      <c r="A143" s="64"/>
      <c r="B143" s="65"/>
      <c r="C143" s="316" t="s">
        <v>226</v>
      </c>
      <c r="D143" s="317"/>
      <c r="E143" s="103">
        <v>0.18029999999999999</v>
      </c>
      <c r="F143" s="104"/>
      <c r="G143" s="105"/>
      <c r="H143" s="71"/>
      <c r="I143" s="66"/>
      <c r="J143" s="72"/>
      <c r="K143" s="66"/>
      <c r="M143" s="67" t="s">
        <v>226</v>
      </c>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73" t="str">
        <f t="shared" si="3"/>
        <v>;5,9*0,7*0,05*0,6282</v>
      </c>
      <c r="BE143" s="53"/>
      <c r="BF143" s="53"/>
      <c r="BG143" s="53"/>
      <c r="BH143" s="53"/>
      <c r="BI143" s="53"/>
    </row>
    <row r="144" spans="1:61" x14ac:dyDescent="0.2">
      <c r="A144" s="64"/>
      <c r="B144" s="65"/>
      <c r="C144" s="316" t="s">
        <v>227</v>
      </c>
      <c r="D144" s="317"/>
      <c r="E144" s="103">
        <v>0.62819999999999998</v>
      </c>
      <c r="F144" s="104"/>
      <c r="G144" s="105"/>
      <c r="H144" s="71"/>
      <c r="I144" s="66"/>
      <c r="J144" s="72"/>
      <c r="K144" s="66"/>
      <c r="M144" s="67" t="s">
        <v>227</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73" t="str">
        <f t="shared" si="3"/>
        <v>;8,2*0,7*0,05*0,6282</v>
      </c>
      <c r="BE144" s="53"/>
      <c r="BF144" s="53"/>
      <c r="BG144" s="53"/>
      <c r="BH144" s="53"/>
      <c r="BI144" s="53"/>
    </row>
    <row r="145" spans="1:104" x14ac:dyDescent="0.2">
      <c r="A145" s="64"/>
      <c r="B145" s="65"/>
      <c r="C145" s="316" t="s">
        <v>228</v>
      </c>
      <c r="D145" s="317"/>
      <c r="E145" s="103">
        <v>4.2700000000000002E-2</v>
      </c>
      <c r="F145" s="104"/>
      <c r="G145" s="105"/>
      <c r="H145" s="71"/>
      <c r="I145" s="66"/>
      <c r="J145" s="72"/>
      <c r="K145" s="66"/>
      <c r="M145" s="67" t="s">
        <v>228</v>
      </c>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73" t="str">
        <f t="shared" si="3"/>
        <v>;25*0,8*0,05*0,6282</v>
      </c>
      <c r="BE145" s="53"/>
      <c r="BF145" s="53"/>
      <c r="BG145" s="53"/>
      <c r="BH145" s="53"/>
      <c r="BI145" s="53"/>
    </row>
    <row r="146" spans="1:104" x14ac:dyDescent="0.2">
      <c r="A146" s="64"/>
      <c r="B146" s="65"/>
      <c r="C146" s="316" t="s">
        <v>229</v>
      </c>
      <c r="D146" s="317"/>
      <c r="E146" s="103">
        <v>0.21360000000000001</v>
      </c>
      <c r="F146" s="104"/>
      <c r="G146" s="105"/>
      <c r="H146" s="71"/>
      <c r="I146" s="66"/>
      <c r="J146" s="72"/>
      <c r="K146" s="66"/>
      <c r="M146" s="67" t="s">
        <v>229</v>
      </c>
      <c r="O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73" t="str">
        <f t="shared" si="3"/>
        <v>;1,7*0,8*0,05*0,6282</v>
      </c>
      <c r="BE146" s="53"/>
      <c r="BF146" s="53"/>
      <c r="BG146" s="53"/>
      <c r="BH146" s="53"/>
      <c r="BI146" s="53"/>
    </row>
    <row r="147" spans="1:104" x14ac:dyDescent="0.2">
      <c r="A147" s="64"/>
      <c r="B147" s="65"/>
      <c r="C147" s="316" t="s">
        <v>230</v>
      </c>
      <c r="D147" s="317"/>
      <c r="E147" s="103">
        <v>0.21609999999999999</v>
      </c>
      <c r="F147" s="104"/>
      <c r="G147" s="105"/>
      <c r="H147" s="71"/>
      <c r="I147" s="66"/>
      <c r="J147" s="72"/>
      <c r="K147" s="66"/>
      <c r="M147" s="67" t="s">
        <v>230</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73" t="str">
        <f t="shared" si="3"/>
        <v>;8,5*0,8*0,05*0,6282</v>
      </c>
      <c r="BE147" s="53"/>
      <c r="BF147" s="53"/>
      <c r="BG147" s="53"/>
      <c r="BH147" s="53"/>
      <c r="BI147" s="53"/>
    </row>
    <row r="148" spans="1:104" x14ac:dyDescent="0.2">
      <c r="A148" s="64"/>
      <c r="B148" s="65"/>
      <c r="C148" s="316" t="s">
        <v>231</v>
      </c>
      <c r="D148" s="317"/>
      <c r="E148" s="103">
        <v>2.5100000000000001E-2</v>
      </c>
      <c r="F148" s="104"/>
      <c r="G148" s="105"/>
      <c r="H148" s="71"/>
      <c r="I148" s="66"/>
      <c r="J148" s="72"/>
      <c r="K148" s="66"/>
      <c r="M148" s="67" t="s">
        <v>231</v>
      </c>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73" t="str">
        <f t="shared" si="3"/>
        <v>;4,3*0,8*0,05*2*0,6282</v>
      </c>
      <c r="BE148" s="53"/>
      <c r="BF148" s="53"/>
      <c r="BG148" s="53"/>
      <c r="BH148" s="53"/>
      <c r="BI148" s="53"/>
    </row>
    <row r="149" spans="1:104" x14ac:dyDescent="0.2">
      <c r="A149" s="64"/>
      <c r="B149" s="65"/>
      <c r="C149" s="316" t="s">
        <v>232</v>
      </c>
      <c r="D149" s="317"/>
      <c r="E149" s="103">
        <v>0.20100000000000001</v>
      </c>
      <c r="F149" s="104"/>
      <c r="G149" s="105"/>
      <c r="H149" s="71"/>
      <c r="I149" s="66"/>
      <c r="J149" s="72"/>
      <c r="K149" s="66"/>
      <c r="M149" s="67" t="s">
        <v>232</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73" t="str">
        <f t="shared" si="3"/>
        <v>;1*0,8*0,05*0,6282</v>
      </c>
      <c r="BE149" s="53"/>
      <c r="BF149" s="53"/>
      <c r="BG149" s="53"/>
      <c r="BH149" s="53"/>
      <c r="BI149" s="53"/>
    </row>
    <row r="150" spans="1:104" x14ac:dyDescent="0.2">
      <c r="A150" s="64"/>
      <c r="B150" s="65"/>
      <c r="C150" s="316" t="s">
        <v>233</v>
      </c>
      <c r="D150" s="317"/>
      <c r="E150" s="103">
        <v>0.1099</v>
      </c>
      <c r="F150" s="104"/>
      <c r="G150" s="105"/>
      <c r="H150" s="71"/>
      <c r="I150" s="66"/>
      <c r="J150" s="72"/>
      <c r="K150" s="66"/>
      <c r="M150" s="67" t="s">
        <v>233</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73" t="str">
        <f t="shared" si="3"/>
        <v>;8*0,8*0,05*0,6282</v>
      </c>
      <c r="BE150" s="53"/>
      <c r="BF150" s="53"/>
      <c r="BG150" s="53"/>
      <c r="BH150" s="53"/>
      <c r="BI150" s="53"/>
    </row>
    <row r="151" spans="1:104" x14ac:dyDescent="0.2">
      <c r="A151" s="54">
        <v>25</v>
      </c>
      <c r="B151" s="55" t="s">
        <v>234</v>
      </c>
      <c r="C151" s="101" t="s">
        <v>235</v>
      </c>
      <c r="D151" s="102" t="s">
        <v>70</v>
      </c>
      <c r="E151" s="100">
        <v>48.469200000000001</v>
      </c>
      <c r="F151" s="59">
        <v>0</v>
      </c>
      <c r="G151" s="60">
        <f>E151*F151</f>
        <v>0</v>
      </c>
      <c r="H151" s="61">
        <v>2.5249999999999999</v>
      </c>
      <c r="I151" s="62">
        <f>E151*H151</f>
        <v>122.38472999999999</v>
      </c>
      <c r="J151" s="61">
        <v>0</v>
      </c>
      <c r="K151" s="62">
        <f>E151*J151</f>
        <v>0</v>
      </c>
      <c r="O151" s="53"/>
      <c r="Z151" s="53"/>
      <c r="AA151" s="53">
        <v>1</v>
      </c>
      <c r="AB151" s="53">
        <v>1</v>
      </c>
      <c r="AC151" s="53">
        <v>1</v>
      </c>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63">
        <f>G151</f>
        <v>0</v>
      </c>
      <c r="BA151" s="53"/>
      <c r="BB151" s="53"/>
      <c r="BC151" s="53"/>
      <c r="BD151" s="53"/>
      <c r="BE151" s="53"/>
      <c r="BF151" s="53"/>
      <c r="BG151" s="53"/>
      <c r="BH151" s="53"/>
      <c r="BI151" s="53"/>
      <c r="CA151" s="53">
        <v>1</v>
      </c>
      <c r="CB151" s="53">
        <v>1</v>
      </c>
      <c r="CZ151" s="16">
        <v>1</v>
      </c>
    </row>
    <row r="152" spans="1:104" x14ac:dyDescent="0.2">
      <c r="A152" s="64"/>
      <c r="B152" s="65"/>
      <c r="C152" s="318" t="s">
        <v>209</v>
      </c>
      <c r="D152" s="319"/>
      <c r="E152" s="319"/>
      <c r="F152" s="319"/>
      <c r="G152" s="320"/>
      <c r="I152" s="66"/>
      <c r="K152" s="66"/>
      <c r="L152" s="67" t="s">
        <v>209</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104" x14ac:dyDescent="0.2">
      <c r="A153" s="64"/>
      <c r="B153" s="65"/>
      <c r="C153" s="316" t="s">
        <v>236</v>
      </c>
      <c r="D153" s="317"/>
      <c r="E153" s="103">
        <v>0</v>
      </c>
      <c r="F153" s="104"/>
      <c r="G153" s="105"/>
      <c r="H153" s="71"/>
      <c r="I153" s="66"/>
      <c r="J153" s="72"/>
      <c r="K153" s="66"/>
      <c r="M153" s="67" t="s">
        <v>236</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73" t="str">
        <f t="shared" ref="BD153:BD159" si="4">C152</f>
        <v xml:space="preserve">Přesné označení betonu dle výkresu statiky </v>
      </c>
      <c r="BE153" s="53"/>
      <c r="BF153" s="53"/>
      <c r="BG153" s="53"/>
      <c r="BH153" s="53"/>
      <c r="BI153" s="53"/>
    </row>
    <row r="154" spans="1:104" x14ac:dyDescent="0.2">
      <c r="A154" s="64"/>
      <c r="B154" s="65"/>
      <c r="C154" s="316" t="s">
        <v>211</v>
      </c>
      <c r="D154" s="317"/>
      <c r="E154" s="103">
        <v>41.086199999999998</v>
      </c>
      <c r="F154" s="104"/>
      <c r="G154" s="105"/>
      <c r="H154" s="71"/>
      <c r="I154" s="66"/>
      <c r="J154" s="72"/>
      <c r="K154" s="66"/>
      <c r="M154" s="67" t="s">
        <v>211</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73" t="str">
        <f t="shared" si="4"/>
        <v>Hodnota:48,4692</v>
      </c>
      <c r="BE154" s="53"/>
      <c r="BF154" s="53"/>
      <c r="BG154" s="53"/>
      <c r="BH154" s="53"/>
      <c r="BI154" s="53"/>
    </row>
    <row r="155" spans="1:104" x14ac:dyDescent="0.2">
      <c r="A155" s="64"/>
      <c r="B155" s="65"/>
      <c r="C155" s="316" t="s">
        <v>212</v>
      </c>
      <c r="D155" s="317"/>
      <c r="E155" s="103">
        <v>0</v>
      </c>
      <c r="F155" s="104"/>
      <c r="G155" s="105"/>
      <c r="H155" s="71"/>
      <c r="I155" s="66"/>
      <c r="J155" s="72"/>
      <c r="K155" s="66"/>
      <c r="M155" s="67" t="s">
        <v>212</v>
      </c>
      <c r="O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73" t="str">
        <f t="shared" si="4"/>
        <v>;deska !16,9*25,8*0,15*0,6282</v>
      </c>
      <c r="BE155" s="53"/>
      <c r="BF155" s="53"/>
      <c r="BG155" s="53"/>
      <c r="BH155" s="53"/>
      <c r="BI155" s="53"/>
    </row>
    <row r="156" spans="1:104" ht="33.75" x14ac:dyDescent="0.2">
      <c r="A156" s="64"/>
      <c r="B156" s="65"/>
      <c r="C156" s="316" t="s">
        <v>213</v>
      </c>
      <c r="D156" s="317"/>
      <c r="E156" s="103">
        <v>4.8897000000000004</v>
      </c>
      <c r="F156" s="104"/>
      <c r="G156" s="105"/>
      <c r="H156" s="71"/>
      <c r="I156" s="66"/>
      <c r="J156" s="72"/>
      <c r="K156" s="66"/>
      <c r="M156" s="67" t="s">
        <v>213</v>
      </c>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73" t="str">
        <f t="shared" si="4"/>
        <v>;</v>
      </c>
      <c r="BE156" s="53"/>
      <c r="BF156" s="53"/>
      <c r="BG156" s="53"/>
      <c r="BH156" s="53"/>
      <c r="BI156" s="53"/>
    </row>
    <row r="157" spans="1:104" ht="38.25" x14ac:dyDescent="0.2">
      <c r="A157" s="64"/>
      <c r="B157" s="65"/>
      <c r="C157" s="316" t="s">
        <v>214</v>
      </c>
      <c r="D157" s="317"/>
      <c r="E157" s="103">
        <v>0.23180000000000001</v>
      </c>
      <c r="F157" s="104"/>
      <c r="G157" s="105"/>
      <c r="H157" s="71"/>
      <c r="I157" s="66"/>
      <c r="J157" s="72"/>
      <c r="K157" s="66"/>
      <c r="M157" s="67" t="s">
        <v>214</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73" t="str">
        <f t="shared" si="4"/>
        <v>;nadbetonávka pod zdmi !(6,2+16,85+25,8+15,32+2,2+19,4+8,2+8,2+8,2+5,9+8,2+25+1,7+8,5+4,3+1+8)*0,09*0,5*0,6282</v>
      </c>
      <c r="BE157" s="53"/>
      <c r="BF157" s="53"/>
      <c r="BG157" s="53"/>
      <c r="BH157" s="53"/>
      <c r="BI157" s="53"/>
    </row>
    <row r="158" spans="1:104" x14ac:dyDescent="0.2">
      <c r="A158" s="64"/>
      <c r="B158" s="65"/>
      <c r="C158" s="316" t="s">
        <v>212</v>
      </c>
      <c r="D158" s="317"/>
      <c r="E158" s="103">
        <v>0</v>
      </c>
      <c r="F158" s="104"/>
      <c r="G158" s="105"/>
      <c r="H158" s="71"/>
      <c r="I158" s="66"/>
      <c r="J158" s="72"/>
      <c r="K158" s="66"/>
      <c r="M158" s="67" t="s">
        <v>212</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73" t="str">
        <f t="shared" si="4"/>
        <v>;(5+1+1,2+1)*0,09*0,5*0,6282</v>
      </c>
      <c r="BE158" s="53"/>
      <c r="BF158" s="53"/>
      <c r="BG158" s="53"/>
      <c r="BH158" s="53"/>
      <c r="BI158" s="53"/>
    </row>
    <row r="159" spans="1:104" x14ac:dyDescent="0.2">
      <c r="A159" s="64"/>
      <c r="B159" s="65"/>
      <c r="C159" s="316" t="s">
        <v>215</v>
      </c>
      <c r="D159" s="317"/>
      <c r="E159" s="103">
        <v>2.2614999999999998</v>
      </c>
      <c r="F159" s="104"/>
      <c r="G159" s="105"/>
      <c r="H159" s="71"/>
      <c r="I159" s="66"/>
      <c r="J159" s="72"/>
      <c r="K159" s="66"/>
      <c r="M159" s="67" t="s">
        <v>215</v>
      </c>
      <c r="O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73" t="str">
        <f t="shared" si="4"/>
        <v>;</v>
      </c>
      <c r="BE159" s="53"/>
      <c r="BF159" s="53"/>
      <c r="BG159" s="53"/>
      <c r="BH159" s="53"/>
      <c r="BI159" s="53"/>
    </row>
    <row r="160" spans="1:104" x14ac:dyDescent="0.2">
      <c r="A160" s="54">
        <v>26</v>
      </c>
      <c r="B160" s="55" t="s">
        <v>237</v>
      </c>
      <c r="C160" s="101" t="s">
        <v>238</v>
      </c>
      <c r="D160" s="102" t="s">
        <v>41</v>
      </c>
      <c r="E160" s="100">
        <v>44.198900000000002</v>
      </c>
      <c r="F160" s="59">
        <v>0</v>
      </c>
      <c r="G160" s="60">
        <f>E160*F160</f>
        <v>0</v>
      </c>
      <c r="H160" s="61">
        <v>3.9199999999999999E-2</v>
      </c>
      <c r="I160" s="62">
        <f>E160*H160</f>
        <v>1.73259688</v>
      </c>
      <c r="J160" s="61">
        <v>0</v>
      </c>
      <c r="K160" s="62">
        <f>E160*J160</f>
        <v>0</v>
      </c>
      <c r="O160" s="53"/>
      <c r="Z160" s="53"/>
      <c r="AA160" s="53">
        <v>1</v>
      </c>
      <c r="AB160" s="53">
        <v>1</v>
      </c>
      <c r="AC160" s="53">
        <v>1</v>
      </c>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63">
        <f>G160</f>
        <v>0</v>
      </c>
      <c r="BA160" s="53"/>
      <c r="BB160" s="53"/>
      <c r="BC160" s="53"/>
      <c r="BD160" s="53"/>
      <c r="BE160" s="53"/>
      <c r="BF160" s="53"/>
      <c r="BG160" s="53"/>
      <c r="BH160" s="53"/>
      <c r="BI160" s="53"/>
      <c r="CA160" s="53">
        <v>1</v>
      </c>
      <c r="CB160" s="53">
        <v>1</v>
      </c>
      <c r="CZ160" s="16">
        <v>1</v>
      </c>
    </row>
    <row r="161" spans="1:104" x14ac:dyDescent="0.2">
      <c r="A161" s="64"/>
      <c r="B161" s="65"/>
      <c r="C161" s="316" t="s">
        <v>239</v>
      </c>
      <c r="D161" s="317"/>
      <c r="E161" s="103">
        <v>0</v>
      </c>
      <c r="F161" s="104"/>
      <c r="G161" s="105"/>
      <c r="H161" s="71"/>
      <c r="I161" s="66"/>
      <c r="J161" s="72"/>
      <c r="K161" s="66"/>
      <c r="M161" s="67" t="s">
        <v>239</v>
      </c>
      <c r="O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73" t="str">
        <f>C160</f>
        <v xml:space="preserve">Bednění stěn základových desek - zřízení </v>
      </c>
      <c r="BE161" s="53"/>
      <c r="BF161" s="53"/>
      <c r="BG161" s="53"/>
      <c r="BH161" s="53"/>
      <c r="BI161" s="53"/>
    </row>
    <row r="162" spans="1:104" x14ac:dyDescent="0.2">
      <c r="A162" s="64"/>
      <c r="B162" s="65"/>
      <c r="C162" s="316" t="s">
        <v>240</v>
      </c>
      <c r="D162" s="317"/>
      <c r="E162" s="103">
        <v>21.436699999999998</v>
      </c>
      <c r="F162" s="104"/>
      <c r="G162" s="105"/>
      <c r="H162" s="71"/>
      <c r="I162" s="66"/>
      <c r="J162" s="72"/>
      <c r="K162" s="66"/>
      <c r="M162" s="67" t="s">
        <v>240</v>
      </c>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73" t="str">
        <f>C161</f>
        <v>Hodnota:44,1989</v>
      </c>
      <c r="BE162" s="53"/>
      <c r="BF162" s="53"/>
      <c r="BG162" s="53"/>
      <c r="BH162" s="53"/>
      <c r="BI162" s="53"/>
    </row>
    <row r="163" spans="1:104" x14ac:dyDescent="0.2">
      <c r="A163" s="64"/>
      <c r="B163" s="65"/>
      <c r="C163" s="316" t="s">
        <v>212</v>
      </c>
      <c r="D163" s="317"/>
      <c r="E163" s="103">
        <v>0</v>
      </c>
      <c r="F163" s="104"/>
      <c r="G163" s="105"/>
      <c r="H163" s="71"/>
      <c r="I163" s="66"/>
      <c r="J163" s="72"/>
      <c r="K163" s="66"/>
      <c r="M163" s="67" t="s">
        <v>212</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73" t="str">
        <f>C162</f>
        <v>;předpoklad dle PD !(16,81+25,8+15,4+19,3+2+6)*0,4*0,6282</v>
      </c>
      <c r="BE163" s="53"/>
      <c r="BF163" s="53"/>
      <c r="BG163" s="53"/>
      <c r="BH163" s="53"/>
      <c r="BI163" s="53"/>
    </row>
    <row r="164" spans="1:104" ht="33.75" x14ac:dyDescent="0.2">
      <c r="A164" s="64"/>
      <c r="B164" s="65"/>
      <c r="C164" s="316" t="s">
        <v>241</v>
      </c>
      <c r="D164" s="317"/>
      <c r="E164" s="103">
        <v>21.731999999999999</v>
      </c>
      <c r="F164" s="104"/>
      <c r="G164" s="105"/>
      <c r="H164" s="71"/>
      <c r="I164" s="66"/>
      <c r="J164" s="72"/>
      <c r="K164" s="66"/>
      <c r="M164" s="67" t="s">
        <v>241</v>
      </c>
      <c r="O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73" t="str">
        <f>C163</f>
        <v>;</v>
      </c>
      <c r="BE164" s="53"/>
      <c r="BF164" s="53"/>
      <c r="BG164" s="53"/>
      <c r="BH164" s="53"/>
      <c r="BI164" s="53"/>
    </row>
    <row r="165" spans="1:104" ht="38.25" x14ac:dyDescent="0.2">
      <c r="A165" s="64"/>
      <c r="B165" s="65"/>
      <c r="C165" s="316" t="s">
        <v>242</v>
      </c>
      <c r="D165" s="317"/>
      <c r="E165" s="103">
        <v>1.0302</v>
      </c>
      <c r="F165" s="104"/>
      <c r="G165" s="105"/>
      <c r="H165" s="71"/>
      <c r="I165" s="66"/>
      <c r="J165" s="72"/>
      <c r="K165" s="66"/>
      <c r="M165" s="67" t="s">
        <v>242</v>
      </c>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73" t="str">
        <f>C164</f>
        <v>;nadbetonávka pod zdmi !(6,2+16,85+25,8+15,32+2,2+19,4+8,2+8,2+8,2+5,9+8,2+25+1,7+8,5+4,3+1+8)*0,1*2*0,6282</v>
      </c>
      <c r="BE165" s="53"/>
      <c r="BF165" s="53"/>
      <c r="BG165" s="53"/>
      <c r="BH165" s="53"/>
      <c r="BI165" s="53"/>
    </row>
    <row r="166" spans="1:104" x14ac:dyDescent="0.2">
      <c r="A166" s="54">
        <v>27</v>
      </c>
      <c r="B166" s="55" t="s">
        <v>243</v>
      </c>
      <c r="C166" s="101" t="s">
        <v>244</v>
      </c>
      <c r="D166" s="102" t="s">
        <v>41</v>
      </c>
      <c r="E166" s="100">
        <v>44.198900000000002</v>
      </c>
      <c r="F166" s="59">
        <v>0</v>
      </c>
      <c r="G166" s="60">
        <f>E166*F166</f>
        <v>0</v>
      </c>
      <c r="H166" s="61">
        <v>0</v>
      </c>
      <c r="I166" s="62">
        <f>E166*H166</f>
        <v>0</v>
      </c>
      <c r="J166" s="61">
        <v>0</v>
      </c>
      <c r="K166" s="62">
        <f>E166*J166</f>
        <v>0</v>
      </c>
      <c r="O166" s="53"/>
      <c r="Z166" s="53"/>
      <c r="AA166" s="53">
        <v>1</v>
      </c>
      <c r="AB166" s="53">
        <v>1</v>
      </c>
      <c r="AC166" s="53">
        <v>1</v>
      </c>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63">
        <f>G166</f>
        <v>0</v>
      </c>
      <c r="BA166" s="53"/>
      <c r="BB166" s="53"/>
      <c r="BC166" s="53"/>
      <c r="BD166" s="53"/>
      <c r="BE166" s="53"/>
      <c r="BF166" s="53"/>
      <c r="BG166" s="53"/>
      <c r="BH166" s="53"/>
      <c r="BI166" s="53"/>
      <c r="CA166" s="53">
        <v>1</v>
      </c>
      <c r="CB166" s="53">
        <v>1</v>
      </c>
      <c r="CZ166" s="16">
        <v>1</v>
      </c>
    </row>
    <row r="167" spans="1:104" x14ac:dyDescent="0.2">
      <c r="A167" s="64"/>
      <c r="B167" s="65"/>
      <c r="C167" s="318" t="s">
        <v>245</v>
      </c>
      <c r="D167" s="319"/>
      <c r="E167" s="319"/>
      <c r="F167" s="319"/>
      <c r="G167" s="320"/>
      <c r="I167" s="66"/>
      <c r="K167" s="66"/>
      <c r="L167" s="67" t="s">
        <v>245</v>
      </c>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row>
    <row r="168" spans="1:104" x14ac:dyDescent="0.2">
      <c r="A168" s="64"/>
      <c r="B168" s="65"/>
      <c r="C168" s="316" t="s">
        <v>239</v>
      </c>
      <c r="D168" s="317"/>
      <c r="E168" s="103">
        <v>0</v>
      </c>
      <c r="F168" s="104"/>
      <c r="G168" s="105"/>
      <c r="H168" s="71"/>
      <c r="I168" s="66"/>
      <c r="J168" s="72"/>
      <c r="K168" s="66"/>
      <c r="M168" s="67" t="s">
        <v>239</v>
      </c>
      <c r="O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73" t="str">
        <f>C167</f>
        <v>Včetně očištění, vytřídění a uložení bednicího materiálu.</v>
      </c>
      <c r="BE168" s="53"/>
      <c r="BF168" s="53"/>
      <c r="BG168" s="53"/>
      <c r="BH168" s="53"/>
      <c r="BI168" s="53"/>
    </row>
    <row r="169" spans="1:104" x14ac:dyDescent="0.2">
      <c r="A169" s="64"/>
      <c r="B169" s="65"/>
      <c r="C169" s="316" t="s">
        <v>240</v>
      </c>
      <c r="D169" s="317"/>
      <c r="E169" s="103">
        <v>21.436699999999998</v>
      </c>
      <c r="F169" s="104"/>
      <c r="G169" s="105"/>
      <c r="H169" s="71"/>
      <c r="I169" s="66"/>
      <c r="J169" s="72"/>
      <c r="K169" s="66"/>
      <c r="M169" s="67" t="s">
        <v>240</v>
      </c>
      <c r="O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73" t="str">
        <f>C168</f>
        <v>Hodnota:44,1989</v>
      </c>
      <c r="BE169" s="53"/>
      <c r="BF169" s="53"/>
      <c r="BG169" s="53"/>
      <c r="BH169" s="53"/>
      <c r="BI169" s="53"/>
    </row>
    <row r="170" spans="1:104" ht="33.75" x14ac:dyDescent="0.2">
      <c r="A170" s="64"/>
      <c r="B170" s="65"/>
      <c r="C170" s="316" t="s">
        <v>241</v>
      </c>
      <c r="D170" s="317"/>
      <c r="E170" s="103">
        <v>21.731999999999999</v>
      </c>
      <c r="F170" s="104"/>
      <c r="G170" s="105"/>
      <c r="H170" s="71"/>
      <c r="I170" s="66"/>
      <c r="J170" s="72"/>
      <c r="K170" s="66"/>
      <c r="M170" s="67" t="s">
        <v>241</v>
      </c>
      <c r="O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73" t="str">
        <f>C169</f>
        <v>;předpoklad dle PD !(16,81+25,8+15,4+19,3+2+6)*0,4*0,6282</v>
      </c>
      <c r="BE170" s="53"/>
      <c r="BF170" s="53"/>
      <c r="BG170" s="53"/>
      <c r="BH170" s="53"/>
      <c r="BI170" s="53"/>
    </row>
    <row r="171" spans="1:104" ht="38.25" x14ac:dyDescent="0.2">
      <c r="A171" s="64"/>
      <c r="B171" s="65"/>
      <c r="C171" s="316" t="s">
        <v>242</v>
      </c>
      <c r="D171" s="317"/>
      <c r="E171" s="103">
        <v>1.0302</v>
      </c>
      <c r="F171" s="104"/>
      <c r="G171" s="105"/>
      <c r="H171" s="71"/>
      <c r="I171" s="66"/>
      <c r="J171" s="72"/>
      <c r="K171" s="66"/>
      <c r="M171" s="67" t="s">
        <v>242</v>
      </c>
      <c r="O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73" t="str">
        <f>C170</f>
        <v>;nadbetonávka pod zdmi !(6,2+16,85+25,8+15,32+2,2+19,4+8,2+8,2+8,2+5,9+8,2+25+1,7+8,5+4,3+1+8)*0,1*2*0,6282</v>
      </c>
      <c r="BE171" s="53"/>
      <c r="BF171" s="53"/>
      <c r="BG171" s="53"/>
      <c r="BH171" s="53"/>
      <c r="BI171" s="53"/>
    </row>
    <row r="172" spans="1:104" ht="22.5" x14ac:dyDescent="0.2">
      <c r="A172" s="54">
        <v>28</v>
      </c>
      <c r="B172" s="55" t="s">
        <v>246</v>
      </c>
      <c r="C172" s="101" t="s">
        <v>247</v>
      </c>
      <c r="D172" s="102" t="s">
        <v>248</v>
      </c>
      <c r="E172" s="100">
        <v>1.2325999999999999</v>
      </c>
      <c r="F172" s="59">
        <v>0</v>
      </c>
      <c r="G172" s="60">
        <f>E172*F172</f>
        <v>0</v>
      </c>
      <c r="H172" s="61">
        <v>1.04548</v>
      </c>
      <c r="I172" s="62">
        <f>E172*H172</f>
        <v>1.288658648</v>
      </c>
      <c r="J172" s="61">
        <v>0</v>
      </c>
      <c r="K172" s="62">
        <f>E172*J172</f>
        <v>0</v>
      </c>
      <c r="O172" s="53"/>
      <c r="Z172" s="53"/>
      <c r="AA172" s="53">
        <v>1</v>
      </c>
      <c r="AB172" s="53">
        <v>1</v>
      </c>
      <c r="AC172" s="53">
        <v>1</v>
      </c>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63">
        <f>G172</f>
        <v>0</v>
      </c>
      <c r="BA172" s="53"/>
      <c r="BB172" s="53"/>
      <c r="BC172" s="53"/>
      <c r="BD172" s="53"/>
      <c r="BE172" s="53"/>
      <c r="BF172" s="53"/>
      <c r="BG172" s="53"/>
      <c r="BH172" s="53"/>
      <c r="BI172" s="53"/>
      <c r="CA172" s="53">
        <v>1</v>
      </c>
      <c r="CB172" s="53">
        <v>1</v>
      </c>
      <c r="CZ172" s="16">
        <v>1</v>
      </c>
    </row>
    <row r="173" spans="1:104" ht="25.5" x14ac:dyDescent="0.2">
      <c r="A173" s="64"/>
      <c r="B173" s="65"/>
      <c r="C173" s="316" t="s">
        <v>249</v>
      </c>
      <c r="D173" s="317"/>
      <c r="E173" s="103">
        <v>1.2325999999999999</v>
      </c>
      <c r="F173" s="104"/>
      <c r="G173" s="105"/>
      <c r="H173" s="71"/>
      <c r="I173" s="66"/>
      <c r="J173" s="72"/>
      <c r="K173" s="66"/>
      <c r="M173" s="67" t="s">
        <v>249</v>
      </c>
      <c r="O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73" t="str">
        <f>C172</f>
        <v>Výztuž základových desek ze svařovaných sítí průměr drátu  6,0, oka 100/100 mm KH30</v>
      </c>
      <c r="BE173" s="53"/>
      <c r="BF173" s="53"/>
      <c r="BG173" s="53"/>
      <c r="BH173" s="53"/>
      <c r="BI173" s="53"/>
    </row>
    <row r="174" spans="1:104" x14ac:dyDescent="0.2">
      <c r="A174" s="54">
        <v>29</v>
      </c>
      <c r="B174" s="55" t="s">
        <v>250</v>
      </c>
      <c r="C174" s="101" t="s">
        <v>251</v>
      </c>
      <c r="D174" s="102" t="s">
        <v>70</v>
      </c>
      <c r="E174" s="100">
        <v>34.975499999999997</v>
      </c>
      <c r="F174" s="59">
        <v>0</v>
      </c>
      <c r="G174" s="60">
        <f>E174*F174</f>
        <v>0</v>
      </c>
      <c r="H174" s="61">
        <v>2.5249999999999999</v>
      </c>
      <c r="I174" s="62">
        <f>E174*H174</f>
        <v>88.313137499999982</v>
      </c>
      <c r="J174" s="61">
        <v>0</v>
      </c>
      <c r="K174" s="62">
        <f>E174*J174</f>
        <v>0</v>
      </c>
      <c r="O174" s="53"/>
      <c r="Z174" s="53"/>
      <c r="AA174" s="53">
        <v>1</v>
      </c>
      <c r="AB174" s="53">
        <v>1</v>
      </c>
      <c r="AC174" s="53">
        <v>1</v>
      </c>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63">
        <f>G174</f>
        <v>0</v>
      </c>
      <c r="BA174" s="53"/>
      <c r="BB174" s="53"/>
      <c r="BC174" s="53"/>
      <c r="BD174" s="53"/>
      <c r="BE174" s="53"/>
      <c r="BF174" s="53"/>
      <c r="BG174" s="53"/>
      <c r="BH174" s="53"/>
      <c r="BI174" s="53"/>
      <c r="CA174" s="53">
        <v>1</v>
      </c>
      <c r="CB174" s="53">
        <v>1</v>
      </c>
      <c r="CZ174" s="16">
        <v>1</v>
      </c>
    </row>
    <row r="175" spans="1:104" x14ac:dyDescent="0.2">
      <c r="A175" s="64"/>
      <c r="B175" s="65"/>
      <c r="C175" s="318" t="s">
        <v>209</v>
      </c>
      <c r="D175" s="319"/>
      <c r="E175" s="319"/>
      <c r="F175" s="319"/>
      <c r="G175" s="320"/>
      <c r="I175" s="66"/>
      <c r="K175" s="66"/>
      <c r="L175" s="67" t="s">
        <v>209</v>
      </c>
      <c r="O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row>
    <row r="176" spans="1:104" x14ac:dyDescent="0.2">
      <c r="A176" s="64"/>
      <c r="B176" s="65"/>
      <c r="C176" s="316" t="s">
        <v>252</v>
      </c>
      <c r="D176" s="317"/>
      <c r="E176" s="103">
        <v>0.93479999999999996</v>
      </c>
      <c r="F176" s="104"/>
      <c r="G176" s="105"/>
      <c r="H176" s="71"/>
      <c r="I176" s="66"/>
      <c r="J176" s="72"/>
      <c r="K176" s="66"/>
      <c r="M176" s="67" t="s">
        <v>252</v>
      </c>
      <c r="O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73" t="str">
        <f t="shared" ref="BD176:BD192" si="5">C175</f>
        <v xml:space="preserve">Přesné označení betonu dle výkresu statiky </v>
      </c>
      <c r="BE176" s="53"/>
      <c r="BF176" s="53"/>
      <c r="BG176" s="53"/>
      <c r="BH176" s="53"/>
      <c r="BI176" s="53"/>
    </row>
    <row r="177" spans="1:61" x14ac:dyDescent="0.2">
      <c r="A177" s="64"/>
      <c r="B177" s="65"/>
      <c r="C177" s="316" t="s">
        <v>253</v>
      </c>
      <c r="D177" s="317"/>
      <c r="E177" s="103">
        <v>2.5404</v>
      </c>
      <c r="F177" s="104"/>
      <c r="G177" s="105"/>
      <c r="H177" s="71"/>
      <c r="I177" s="66"/>
      <c r="J177" s="72"/>
      <c r="K177" s="66"/>
      <c r="M177" s="67" t="s">
        <v>253</v>
      </c>
      <c r="O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73" t="str">
        <f t="shared" si="5"/>
        <v>obvod :6,2*0,6*0,4*0,6282</v>
      </c>
      <c r="BE177" s="53"/>
      <c r="BF177" s="53"/>
      <c r="BG177" s="53"/>
      <c r="BH177" s="53"/>
      <c r="BI177" s="53"/>
    </row>
    <row r="178" spans="1:61" x14ac:dyDescent="0.2">
      <c r="A178" s="64"/>
      <c r="B178" s="65"/>
      <c r="C178" s="316" t="s">
        <v>254</v>
      </c>
      <c r="D178" s="317"/>
      <c r="E178" s="103">
        <v>4.3251999999999997</v>
      </c>
      <c r="F178" s="104"/>
      <c r="G178" s="105"/>
      <c r="H178" s="71"/>
      <c r="I178" s="66"/>
      <c r="J178" s="72"/>
      <c r="K178" s="66"/>
      <c r="M178" s="67" t="s">
        <v>254</v>
      </c>
      <c r="O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73" t="str">
        <f t="shared" si="5"/>
        <v>16,85*0,6*0,4*0,6282</v>
      </c>
      <c r="BE178" s="53"/>
      <c r="BF178" s="53"/>
      <c r="BG178" s="53"/>
      <c r="BH178" s="53"/>
      <c r="BI178" s="53"/>
    </row>
    <row r="179" spans="1:61" x14ac:dyDescent="0.2">
      <c r="A179" s="64"/>
      <c r="B179" s="65"/>
      <c r="C179" s="316" t="s">
        <v>255</v>
      </c>
      <c r="D179" s="317"/>
      <c r="E179" s="103">
        <v>2.3098000000000001</v>
      </c>
      <c r="F179" s="104"/>
      <c r="G179" s="105"/>
      <c r="H179" s="71"/>
      <c r="I179" s="66"/>
      <c r="J179" s="72"/>
      <c r="K179" s="66"/>
      <c r="M179" s="67" t="s">
        <v>255</v>
      </c>
      <c r="O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73" t="str">
        <f t="shared" si="5"/>
        <v>25,5*0,6*0,45*0,6282</v>
      </c>
      <c r="BE179" s="53"/>
      <c r="BF179" s="53"/>
      <c r="BG179" s="53"/>
      <c r="BH179" s="53"/>
      <c r="BI179" s="53"/>
    </row>
    <row r="180" spans="1:61" x14ac:dyDescent="0.2">
      <c r="A180" s="64"/>
      <c r="B180" s="65"/>
      <c r="C180" s="316" t="s">
        <v>256</v>
      </c>
      <c r="D180" s="317"/>
      <c r="E180" s="103">
        <v>0.37319999999999998</v>
      </c>
      <c r="F180" s="104"/>
      <c r="G180" s="105"/>
      <c r="H180" s="71"/>
      <c r="I180" s="66"/>
      <c r="J180" s="72"/>
      <c r="K180" s="66"/>
      <c r="M180" s="67" t="s">
        <v>256</v>
      </c>
      <c r="O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73" t="str">
        <f t="shared" si="5"/>
        <v>15,32*0,6*0,4*0,6282</v>
      </c>
      <c r="BE180" s="53"/>
      <c r="BF180" s="53"/>
      <c r="BG180" s="53"/>
      <c r="BH180" s="53"/>
      <c r="BI180" s="53"/>
    </row>
    <row r="181" spans="1:61" x14ac:dyDescent="0.2">
      <c r="A181" s="64"/>
      <c r="B181" s="65"/>
      <c r="C181" s="316" t="s">
        <v>257</v>
      </c>
      <c r="D181" s="317"/>
      <c r="E181" s="103">
        <v>2.9249000000000001</v>
      </c>
      <c r="F181" s="104"/>
      <c r="G181" s="105"/>
      <c r="H181" s="71"/>
      <c r="I181" s="66"/>
      <c r="J181" s="72"/>
      <c r="K181" s="66"/>
      <c r="M181" s="67" t="s">
        <v>257</v>
      </c>
      <c r="O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73" t="str">
        <f t="shared" si="5"/>
        <v>2,2*0,6*0,45*0,6282</v>
      </c>
      <c r="BE181" s="53"/>
      <c r="BF181" s="53"/>
      <c r="BG181" s="53"/>
      <c r="BH181" s="53"/>
      <c r="BI181" s="53"/>
    </row>
    <row r="182" spans="1:61" x14ac:dyDescent="0.2">
      <c r="A182" s="64"/>
      <c r="B182" s="65"/>
      <c r="C182" s="316" t="s">
        <v>258</v>
      </c>
      <c r="D182" s="317"/>
      <c r="E182" s="103">
        <v>1.8544</v>
      </c>
      <c r="F182" s="104"/>
      <c r="G182" s="105"/>
      <c r="H182" s="71"/>
      <c r="I182" s="66"/>
      <c r="J182" s="72"/>
      <c r="K182" s="66"/>
      <c r="M182" s="67" t="s">
        <v>258</v>
      </c>
      <c r="O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73" t="str">
        <f t="shared" si="5"/>
        <v>19,4*0,6*0,4*0,6282</v>
      </c>
      <c r="BE182" s="53"/>
      <c r="BF182" s="53"/>
      <c r="BG182" s="53"/>
      <c r="BH182" s="53"/>
      <c r="BI182" s="53"/>
    </row>
    <row r="183" spans="1:61" x14ac:dyDescent="0.2">
      <c r="A183" s="64"/>
      <c r="B183" s="65"/>
      <c r="C183" s="316" t="s">
        <v>259</v>
      </c>
      <c r="D183" s="317"/>
      <c r="E183" s="103">
        <v>2.8847</v>
      </c>
      <c r="F183" s="104"/>
      <c r="G183" s="105"/>
      <c r="H183" s="71"/>
      <c r="I183" s="66"/>
      <c r="J183" s="72"/>
      <c r="K183" s="66"/>
      <c r="M183" s="67" t="s">
        <v>259</v>
      </c>
      <c r="O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73" t="str">
        <f t="shared" si="5"/>
        <v>vnitřní:8,2*0,9*0,4*0,6282</v>
      </c>
      <c r="BE183" s="53"/>
      <c r="BF183" s="53"/>
      <c r="BG183" s="53"/>
      <c r="BH183" s="53"/>
      <c r="BI183" s="53"/>
    </row>
    <row r="184" spans="1:61" x14ac:dyDescent="0.2">
      <c r="A184" s="64"/>
      <c r="B184" s="65"/>
      <c r="C184" s="316" t="s">
        <v>260</v>
      </c>
      <c r="D184" s="317"/>
      <c r="E184" s="103">
        <v>1.0378000000000001</v>
      </c>
      <c r="F184" s="104"/>
      <c r="G184" s="105"/>
      <c r="H184" s="71"/>
      <c r="I184" s="66"/>
      <c r="J184" s="72"/>
      <c r="K184" s="66"/>
      <c r="M184" s="67" t="s">
        <v>260</v>
      </c>
      <c r="O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73" t="str">
        <f t="shared" si="5"/>
        <v>8,2*0,7*0,4*2*0,6282</v>
      </c>
      <c r="BE184" s="53"/>
      <c r="BF184" s="53"/>
      <c r="BG184" s="53"/>
      <c r="BH184" s="53"/>
      <c r="BI184" s="53"/>
    </row>
    <row r="185" spans="1:61" x14ac:dyDescent="0.2">
      <c r="A185" s="64"/>
      <c r="B185" s="65"/>
      <c r="C185" s="316" t="s">
        <v>261</v>
      </c>
      <c r="D185" s="317"/>
      <c r="E185" s="103">
        <v>1.4422999999999999</v>
      </c>
      <c r="F185" s="104"/>
      <c r="G185" s="105"/>
      <c r="H185" s="71"/>
      <c r="I185" s="66"/>
      <c r="J185" s="72"/>
      <c r="K185" s="66"/>
      <c r="M185" s="67" t="s">
        <v>261</v>
      </c>
      <c r="O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73" t="str">
        <f t="shared" si="5"/>
        <v>5,9*0,7*0,4*0,6282</v>
      </c>
      <c r="BE185" s="53"/>
      <c r="BF185" s="53"/>
      <c r="BG185" s="53"/>
      <c r="BH185" s="53"/>
      <c r="BI185" s="53"/>
    </row>
    <row r="186" spans="1:61" x14ac:dyDescent="0.2">
      <c r="A186" s="64"/>
      <c r="B186" s="65"/>
      <c r="C186" s="316" t="s">
        <v>262</v>
      </c>
      <c r="D186" s="317"/>
      <c r="E186" s="103">
        <v>5.6538000000000004</v>
      </c>
      <c r="F186" s="104"/>
      <c r="G186" s="105"/>
      <c r="H186" s="71"/>
      <c r="I186" s="66"/>
      <c r="J186" s="72"/>
      <c r="K186" s="66"/>
      <c r="M186" s="67" t="s">
        <v>262</v>
      </c>
      <c r="O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73" t="str">
        <f t="shared" si="5"/>
        <v>8,2*0,7*0,4*0,6282</v>
      </c>
      <c r="BE186" s="53"/>
      <c r="BF186" s="53"/>
      <c r="BG186" s="53"/>
      <c r="BH186" s="53"/>
      <c r="BI186" s="53"/>
    </row>
    <row r="187" spans="1:61" x14ac:dyDescent="0.2">
      <c r="A187" s="64"/>
      <c r="B187" s="65"/>
      <c r="C187" s="316" t="s">
        <v>263</v>
      </c>
      <c r="D187" s="317"/>
      <c r="E187" s="103">
        <v>0.38450000000000001</v>
      </c>
      <c r="F187" s="104"/>
      <c r="G187" s="105"/>
      <c r="H187" s="71"/>
      <c r="I187" s="66"/>
      <c r="J187" s="72"/>
      <c r="K187" s="66"/>
      <c r="M187" s="67" t="s">
        <v>263</v>
      </c>
      <c r="O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73" t="str">
        <f t="shared" si="5"/>
        <v>25*0,8*0,45*0,6282</v>
      </c>
      <c r="BE187" s="53"/>
      <c r="BF187" s="53"/>
      <c r="BG187" s="53"/>
      <c r="BH187" s="53"/>
      <c r="BI187" s="53"/>
    </row>
    <row r="188" spans="1:61" x14ac:dyDescent="0.2">
      <c r="A188" s="64"/>
      <c r="B188" s="65"/>
      <c r="C188" s="316" t="s">
        <v>264</v>
      </c>
      <c r="D188" s="317"/>
      <c r="E188" s="103">
        <v>1.9222999999999999</v>
      </c>
      <c r="F188" s="104"/>
      <c r="G188" s="105"/>
      <c r="H188" s="71"/>
      <c r="I188" s="66"/>
      <c r="J188" s="72"/>
      <c r="K188" s="66"/>
      <c r="M188" s="67" t="s">
        <v>264</v>
      </c>
      <c r="O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73" t="str">
        <f t="shared" si="5"/>
        <v>1,7*0,8*0,45*0,6282</v>
      </c>
      <c r="BE188" s="53"/>
      <c r="BF188" s="53"/>
      <c r="BG188" s="53"/>
      <c r="BH188" s="53"/>
      <c r="BI188" s="53"/>
    </row>
    <row r="189" spans="1:61" x14ac:dyDescent="0.2">
      <c r="A189" s="64"/>
      <c r="B189" s="65"/>
      <c r="C189" s="316" t="s">
        <v>265</v>
      </c>
      <c r="D189" s="317"/>
      <c r="E189" s="103">
        <v>2.5931999999999999</v>
      </c>
      <c r="F189" s="104"/>
      <c r="G189" s="105"/>
      <c r="H189" s="71"/>
      <c r="I189" s="66"/>
      <c r="J189" s="72"/>
      <c r="K189" s="66"/>
      <c r="M189" s="67" t="s">
        <v>265</v>
      </c>
      <c r="O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73" t="str">
        <f t="shared" si="5"/>
        <v>8,5*0,8*0,45*0,6282</v>
      </c>
      <c r="BE189" s="53"/>
      <c r="BF189" s="53"/>
      <c r="BG189" s="53"/>
      <c r="BH189" s="53"/>
      <c r="BI189" s="53"/>
    </row>
    <row r="190" spans="1:61" x14ac:dyDescent="0.2">
      <c r="A190" s="64"/>
      <c r="B190" s="65"/>
      <c r="C190" s="316" t="s">
        <v>266</v>
      </c>
      <c r="D190" s="317"/>
      <c r="E190" s="103">
        <v>0.22620000000000001</v>
      </c>
      <c r="F190" s="104"/>
      <c r="G190" s="105"/>
      <c r="H190" s="71"/>
      <c r="I190" s="66"/>
      <c r="J190" s="72"/>
      <c r="K190" s="66"/>
      <c r="M190" s="67" t="s">
        <v>266</v>
      </c>
      <c r="O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73" t="str">
        <f t="shared" si="5"/>
        <v>4,3*0,8*0,6*2*0,6282</v>
      </c>
      <c r="BE190" s="53"/>
      <c r="BF190" s="53"/>
      <c r="BG190" s="53"/>
      <c r="BH190" s="53"/>
      <c r="BI190" s="53"/>
    </row>
    <row r="191" spans="1:61" x14ac:dyDescent="0.2">
      <c r="A191" s="64"/>
      <c r="B191" s="65"/>
      <c r="C191" s="316" t="s">
        <v>267</v>
      </c>
      <c r="D191" s="317"/>
      <c r="E191" s="103">
        <v>1.8091999999999999</v>
      </c>
      <c r="F191" s="104"/>
      <c r="G191" s="105"/>
      <c r="H191" s="71"/>
      <c r="I191" s="66"/>
      <c r="J191" s="72"/>
      <c r="K191" s="66"/>
      <c r="M191" s="67" t="s">
        <v>267</v>
      </c>
      <c r="O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73" t="str">
        <f t="shared" si="5"/>
        <v>1*0,8*0,45*0,6282</v>
      </c>
      <c r="BE191" s="53"/>
      <c r="BF191" s="53"/>
      <c r="BG191" s="53"/>
      <c r="BH191" s="53"/>
      <c r="BI191" s="53"/>
    </row>
    <row r="192" spans="1:61" x14ac:dyDescent="0.2">
      <c r="A192" s="64"/>
      <c r="B192" s="65"/>
      <c r="C192" s="316" t="s">
        <v>268</v>
      </c>
      <c r="D192" s="317"/>
      <c r="E192" s="103">
        <v>1.7589999999999999</v>
      </c>
      <c r="F192" s="104"/>
      <c r="G192" s="105"/>
      <c r="H192" s="71"/>
      <c r="I192" s="66"/>
      <c r="J192" s="72"/>
      <c r="K192" s="66"/>
      <c r="M192" s="67" t="s">
        <v>268</v>
      </c>
      <c r="O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73" t="str">
        <f t="shared" si="5"/>
        <v>8*0,8*0,45*0,6282</v>
      </c>
      <c r="BE192" s="53"/>
      <c r="BF192" s="53"/>
      <c r="BG192" s="53"/>
      <c r="BH192" s="53"/>
      <c r="BI192" s="53"/>
    </row>
    <row r="193" spans="1:104" x14ac:dyDescent="0.2">
      <c r="A193" s="54">
        <v>30</v>
      </c>
      <c r="B193" s="55" t="s">
        <v>269</v>
      </c>
      <c r="C193" s="101" t="s">
        <v>270</v>
      </c>
      <c r="D193" s="102" t="s">
        <v>70</v>
      </c>
      <c r="E193" s="100">
        <v>0.37690000000000001</v>
      </c>
      <c r="F193" s="59">
        <v>0</v>
      </c>
      <c r="G193" s="60">
        <f>E193*F193</f>
        <v>0</v>
      </c>
      <c r="H193" s="61">
        <v>2.5249999999999999</v>
      </c>
      <c r="I193" s="62">
        <f>E193*H193</f>
        <v>0.95167250000000003</v>
      </c>
      <c r="J193" s="61">
        <v>0</v>
      </c>
      <c r="K193" s="62">
        <f>E193*J193</f>
        <v>0</v>
      </c>
      <c r="O193" s="53"/>
      <c r="Z193" s="53"/>
      <c r="AA193" s="53">
        <v>1</v>
      </c>
      <c r="AB193" s="53">
        <v>1</v>
      </c>
      <c r="AC193" s="53">
        <v>1</v>
      </c>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63">
        <f>G193</f>
        <v>0</v>
      </c>
      <c r="BA193" s="53"/>
      <c r="BB193" s="53"/>
      <c r="BC193" s="53"/>
      <c r="BD193" s="53"/>
      <c r="BE193" s="53"/>
      <c r="BF193" s="53"/>
      <c r="BG193" s="53"/>
      <c r="BH193" s="53"/>
      <c r="BI193" s="53"/>
      <c r="CA193" s="53">
        <v>1</v>
      </c>
      <c r="CB193" s="53">
        <v>1</v>
      </c>
      <c r="CZ193" s="16">
        <v>1</v>
      </c>
    </row>
    <row r="194" spans="1:104" x14ac:dyDescent="0.2">
      <c r="A194" s="64"/>
      <c r="B194" s="65"/>
      <c r="C194" s="318" t="s">
        <v>271</v>
      </c>
      <c r="D194" s="319"/>
      <c r="E194" s="319"/>
      <c r="F194" s="319"/>
      <c r="G194" s="320"/>
      <c r="I194" s="66"/>
      <c r="K194" s="66"/>
      <c r="L194" s="67" t="s">
        <v>271</v>
      </c>
      <c r="O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row>
    <row r="195" spans="1:104" x14ac:dyDescent="0.2">
      <c r="A195" s="64"/>
      <c r="B195" s="65"/>
      <c r="C195" s="316" t="s">
        <v>272</v>
      </c>
      <c r="D195" s="317"/>
      <c r="E195" s="103">
        <v>0.37690000000000001</v>
      </c>
      <c r="F195" s="104"/>
      <c r="G195" s="105"/>
      <c r="H195" s="71"/>
      <c r="I195" s="66"/>
      <c r="J195" s="72"/>
      <c r="K195" s="66"/>
      <c r="M195" s="67" t="s">
        <v>272</v>
      </c>
      <c r="O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73" t="str">
        <f>C194</f>
        <v>viz statika</v>
      </c>
      <c r="BE195" s="53"/>
      <c r="BF195" s="53"/>
      <c r="BG195" s="53"/>
      <c r="BH195" s="53"/>
      <c r="BI195" s="53"/>
    </row>
    <row r="196" spans="1:104" x14ac:dyDescent="0.2">
      <c r="A196" s="54">
        <v>31</v>
      </c>
      <c r="B196" s="55" t="s">
        <v>273</v>
      </c>
      <c r="C196" s="101" t="s">
        <v>274</v>
      </c>
      <c r="D196" s="102" t="s">
        <v>41</v>
      </c>
      <c r="E196" s="100">
        <v>34.551000000000002</v>
      </c>
      <c r="F196" s="59">
        <v>0</v>
      </c>
      <c r="G196" s="60">
        <f>E196*F196</f>
        <v>0</v>
      </c>
      <c r="H196" s="61">
        <v>3.9210000000000002E-2</v>
      </c>
      <c r="I196" s="62">
        <f>E196*H196</f>
        <v>1.3547447100000001</v>
      </c>
      <c r="J196" s="61">
        <v>0</v>
      </c>
      <c r="K196" s="62">
        <f>E196*J196</f>
        <v>0</v>
      </c>
      <c r="O196" s="53"/>
      <c r="Z196" s="53"/>
      <c r="AA196" s="53">
        <v>1</v>
      </c>
      <c r="AB196" s="53">
        <v>1</v>
      </c>
      <c r="AC196" s="53">
        <v>1</v>
      </c>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63">
        <f>G196</f>
        <v>0</v>
      </c>
      <c r="BA196" s="53"/>
      <c r="BB196" s="53"/>
      <c r="BC196" s="53"/>
      <c r="BD196" s="53"/>
      <c r="BE196" s="53"/>
      <c r="BF196" s="53"/>
      <c r="BG196" s="53"/>
      <c r="BH196" s="53"/>
      <c r="BI196" s="53"/>
      <c r="CA196" s="53">
        <v>1</v>
      </c>
      <c r="CB196" s="53">
        <v>1</v>
      </c>
      <c r="CZ196" s="16">
        <v>1</v>
      </c>
    </row>
    <row r="197" spans="1:104" x14ac:dyDescent="0.2">
      <c r="A197" s="64"/>
      <c r="B197" s="65"/>
      <c r="C197" s="318" t="s">
        <v>275</v>
      </c>
      <c r="D197" s="319"/>
      <c r="E197" s="319"/>
      <c r="F197" s="319"/>
      <c r="G197" s="320"/>
      <c r="I197" s="66"/>
      <c r="K197" s="66"/>
      <c r="L197" s="67" t="s">
        <v>275</v>
      </c>
      <c r="O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row>
    <row r="198" spans="1:104" x14ac:dyDescent="0.2">
      <c r="A198" s="64"/>
      <c r="B198" s="65"/>
      <c r="C198" s="316" t="s">
        <v>276</v>
      </c>
      <c r="D198" s="317"/>
      <c r="E198" s="103">
        <v>34.551000000000002</v>
      </c>
      <c r="F198" s="104"/>
      <c r="G198" s="105"/>
      <c r="H198" s="71"/>
      <c r="I198" s="66"/>
      <c r="J198" s="72"/>
      <c r="K198" s="66"/>
      <c r="M198" s="67" t="s">
        <v>276</v>
      </c>
      <c r="O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73" t="str">
        <f>C197</f>
        <v xml:space="preserve">viz. Statický výpočet </v>
      </c>
      <c r="BE198" s="53"/>
      <c r="BF198" s="53"/>
      <c r="BG198" s="53"/>
      <c r="BH198" s="53"/>
      <c r="BI198" s="53"/>
    </row>
    <row r="199" spans="1:104" x14ac:dyDescent="0.2">
      <c r="A199" s="54">
        <v>32</v>
      </c>
      <c r="B199" s="55" t="s">
        <v>277</v>
      </c>
      <c r="C199" s="101" t="s">
        <v>278</v>
      </c>
      <c r="D199" s="102" t="s">
        <v>41</v>
      </c>
      <c r="E199" s="100">
        <v>34.551000000000002</v>
      </c>
      <c r="F199" s="59">
        <v>0</v>
      </c>
      <c r="G199" s="60">
        <f>E199*F199</f>
        <v>0</v>
      </c>
      <c r="H199" s="61">
        <v>0</v>
      </c>
      <c r="I199" s="62">
        <f>E199*H199</f>
        <v>0</v>
      </c>
      <c r="J199" s="61">
        <v>0</v>
      </c>
      <c r="K199" s="62">
        <f>E199*J199</f>
        <v>0</v>
      </c>
      <c r="O199" s="53"/>
      <c r="Z199" s="53"/>
      <c r="AA199" s="53">
        <v>1</v>
      </c>
      <c r="AB199" s="53">
        <v>1</v>
      </c>
      <c r="AC199" s="53">
        <v>1</v>
      </c>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63">
        <f>G199</f>
        <v>0</v>
      </c>
      <c r="BA199" s="53"/>
      <c r="BB199" s="53"/>
      <c r="BC199" s="53"/>
      <c r="BD199" s="53"/>
      <c r="BE199" s="53"/>
      <c r="BF199" s="53"/>
      <c r="BG199" s="53"/>
      <c r="BH199" s="53"/>
      <c r="BI199" s="53"/>
      <c r="CA199" s="53">
        <v>1</v>
      </c>
      <c r="CB199" s="53">
        <v>1</v>
      </c>
      <c r="CZ199" s="16">
        <v>1</v>
      </c>
    </row>
    <row r="200" spans="1:104" x14ac:dyDescent="0.2">
      <c r="A200" s="64"/>
      <c r="B200" s="65"/>
      <c r="C200" s="318" t="s">
        <v>245</v>
      </c>
      <c r="D200" s="319"/>
      <c r="E200" s="319"/>
      <c r="F200" s="319"/>
      <c r="G200" s="320"/>
      <c r="I200" s="66"/>
      <c r="K200" s="66"/>
      <c r="L200" s="67" t="s">
        <v>245</v>
      </c>
      <c r="O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row>
    <row r="201" spans="1:104" x14ac:dyDescent="0.2">
      <c r="A201" s="64"/>
      <c r="B201" s="65"/>
      <c r="C201" s="316" t="s">
        <v>276</v>
      </c>
      <c r="D201" s="317"/>
      <c r="E201" s="103">
        <v>34.551000000000002</v>
      </c>
      <c r="F201" s="104"/>
      <c r="G201" s="105"/>
      <c r="H201" s="71"/>
      <c r="I201" s="66"/>
      <c r="J201" s="72"/>
      <c r="K201" s="66"/>
      <c r="M201" s="67" t="s">
        <v>276</v>
      </c>
      <c r="O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73" t="str">
        <f>C200</f>
        <v>Včetně očištění, vytřídění a uložení bednicího materiálu.</v>
      </c>
      <c r="BE201" s="53"/>
      <c r="BF201" s="53"/>
      <c r="BG201" s="53"/>
      <c r="BH201" s="53"/>
      <c r="BI201" s="53"/>
    </row>
    <row r="202" spans="1:104" x14ac:dyDescent="0.2">
      <c r="A202" s="54">
        <v>33</v>
      </c>
      <c r="B202" s="55" t="s">
        <v>279</v>
      </c>
      <c r="C202" s="101" t="s">
        <v>280</v>
      </c>
      <c r="D202" s="102" t="s">
        <v>281</v>
      </c>
      <c r="E202" s="100">
        <v>15.705</v>
      </c>
      <c r="F202" s="59">
        <v>0</v>
      </c>
      <c r="G202" s="60">
        <f>E202*F202</f>
        <v>0</v>
      </c>
      <c r="H202" s="61">
        <v>3.0300000000000001E-3</v>
      </c>
      <c r="I202" s="62">
        <f>E202*H202</f>
        <v>4.7586150000000001E-2</v>
      </c>
      <c r="J202" s="61">
        <v>0</v>
      </c>
      <c r="K202" s="62">
        <f>E202*J202</f>
        <v>0</v>
      </c>
      <c r="O202" s="53"/>
      <c r="Z202" s="53"/>
      <c r="AA202" s="53">
        <v>1</v>
      </c>
      <c r="AB202" s="53">
        <v>1</v>
      </c>
      <c r="AC202" s="53">
        <v>1</v>
      </c>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63">
        <f>G202</f>
        <v>0</v>
      </c>
      <c r="BA202" s="53"/>
      <c r="BB202" s="53"/>
      <c r="BC202" s="53"/>
      <c r="BD202" s="53"/>
      <c r="BE202" s="53"/>
      <c r="BF202" s="53"/>
      <c r="BG202" s="53"/>
      <c r="BH202" s="53"/>
      <c r="BI202" s="53"/>
      <c r="CA202" s="53">
        <v>1</v>
      </c>
      <c r="CB202" s="53">
        <v>1</v>
      </c>
      <c r="CZ202" s="16">
        <v>1</v>
      </c>
    </row>
    <row r="203" spans="1:104" x14ac:dyDescent="0.2">
      <c r="A203" s="64"/>
      <c r="B203" s="65"/>
      <c r="C203" s="318" t="s">
        <v>282</v>
      </c>
      <c r="D203" s="319"/>
      <c r="E203" s="319"/>
      <c r="F203" s="319"/>
      <c r="G203" s="320"/>
      <c r="I203" s="66"/>
      <c r="K203" s="66"/>
      <c r="L203" s="67" t="s">
        <v>282</v>
      </c>
      <c r="O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row>
    <row r="204" spans="1:104" x14ac:dyDescent="0.2">
      <c r="A204" s="64"/>
      <c r="B204" s="65"/>
      <c r="C204" s="316" t="s">
        <v>283</v>
      </c>
      <c r="D204" s="317"/>
      <c r="E204" s="103">
        <v>15.705</v>
      </c>
      <c r="F204" s="104"/>
      <c r="G204" s="105"/>
      <c r="H204" s="71"/>
      <c r="I204" s="66"/>
      <c r="J204" s="72"/>
      <c r="K204" s="66"/>
      <c r="M204" s="67" t="s">
        <v>283</v>
      </c>
      <c r="O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73" t="str">
        <f>C203</f>
        <v xml:space="preserve">Předpoklad </v>
      </c>
      <c r="BE204" s="53"/>
      <c r="BF204" s="53"/>
      <c r="BG204" s="53"/>
      <c r="BH204" s="53"/>
      <c r="BI204" s="53"/>
    </row>
    <row r="205" spans="1:104" x14ac:dyDescent="0.2">
      <c r="A205" s="54">
        <v>34</v>
      </c>
      <c r="B205" s="55" t="s">
        <v>284</v>
      </c>
      <c r="C205" s="101" t="s">
        <v>285</v>
      </c>
      <c r="D205" s="102" t="s">
        <v>41</v>
      </c>
      <c r="E205" s="100">
        <v>351.79199999999997</v>
      </c>
      <c r="F205" s="59">
        <v>0</v>
      </c>
      <c r="G205" s="60">
        <f>E205*F205</f>
        <v>0</v>
      </c>
      <c r="H205" s="61">
        <v>5.0000000000000001E-4</v>
      </c>
      <c r="I205" s="62">
        <f>E205*H205</f>
        <v>0.175896</v>
      </c>
      <c r="J205" s="61">
        <v>0</v>
      </c>
      <c r="K205" s="62">
        <f>E205*J205</f>
        <v>0</v>
      </c>
      <c r="O205" s="53"/>
      <c r="Z205" s="53"/>
      <c r="AA205" s="53">
        <v>1</v>
      </c>
      <c r="AB205" s="53">
        <v>1</v>
      </c>
      <c r="AC205" s="53">
        <v>1</v>
      </c>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63">
        <f>G205</f>
        <v>0</v>
      </c>
      <c r="BA205" s="53"/>
      <c r="BB205" s="53"/>
      <c r="BC205" s="53"/>
      <c r="BD205" s="53"/>
      <c r="BE205" s="53"/>
      <c r="BF205" s="53"/>
      <c r="BG205" s="53"/>
      <c r="BH205" s="53"/>
      <c r="BI205" s="53"/>
      <c r="CA205" s="53">
        <v>1</v>
      </c>
      <c r="CB205" s="53">
        <v>1</v>
      </c>
      <c r="CZ205" s="16">
        <v>1</v>
      </c>
    </row>
    <row r="206" spans="1:104" x14ac:dyDescent="0.2">
      <c r="A206" s="64"/>
      <c r="B206" s="65"/>
      <c r="C206" s="316" t="s">
        <v>190</v>
      </c>
      <c r="D206" s="317"/>
      <c r="E206" s="103">
        <v>351.79199999999997</v>
      </c>
      <c r="F206" s="104"/>
      <c r="G206" s="105"/>
      <c r="H206" s="71"/>
      <c r="I206" s="66"/>
      <c r="J206" s="72"/>
      <c r="K206" s="66"/>
      <c r="M206" s="67" t="s">
        <v>190</v>
      </c>
      <c r="O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73" t="str">
        <f>C205</f>
        <v xml:space="preserve">Vrstva geotextilie 300g/m2 </v>
      </c>
      <c r="BE206" s="53"/>
      <c r="BF206" s="53"/>
      <c r="BG206" s="53"/>
      <c r="BH206" s="53"/>
      <c r="BI206" s="53"/>
    </row>
    <row r="207" spans="1:104" ht="22.5" x14ac:dyDescent="0.2">
      <c r="A207" s="54">
        <v>35</v>
      </c>
      <c r="B207" s="55" t="s">
        <v>286</v>
      </c>
      <c r="C207" s="101" t="s">
        <v>287</v>
      </c>
      <c r="D207" s="102" t="s">
        <v>201</v>
      </c>
      <c r="E207" s="100">
        <v>60.118699999999997</v>
      </c>
      <c r="F207" s="59">
        <v>0</v>
      </c>
      <c r="G207" s="60">
        <f>E207*F207</f>
        <v>0</v>
      </c>
      <c r="H207" s="61">
        <v>0</v>
      </c>
      <c r="I207" s="62">
        <f>E207*H207</f>
        <v>0</v>
      </c>
      <c r="J207" s="61"/>
      <c r="K207" s="62">
        <f>E207*J207</f>
        <v>0</v>
      </c>
      <c r="O207" s="53"/>
      <c r="Z207" s="53"/>
      <c r="AA207" s="53">
        <v>12</v>
      </c>
      <c r="AB207" s="53">
        <v>0</v>
      </c>
      <c r="AC207" s="53">
        <v>35</v>
      </c>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63">
        <f>G207</f>
        <v>0</v>
      </c>
      <c r="BA207" s="53"/>
      <c r="BB207" s="53"/>
      <c r="BC207" s="53"/>
      <c r="BD207" s="53"/>
      <c r="BE207" s="53"/>
      <c r="BF207" s="53"/>
      <c r="BG207" s="53"/>
      <c r="BH207" s="53"/>
      <c r="BI207" s="53"/>
      <c r="CA207" s="53">
        <v>12</v>
      </c>
      <c r="CB207" s="53">
        <v>0</v>
      </c>
      <c r="CZ207" s="16">
        <v>1</v>
      </c>
    </row>
    <row r="208" spans="1:104" x14ac:dyDescent="0.2">
      <c r="A208" s="64"/>
      <c r="B208" s="65"/>
      <c r="C208" s="318" t="s">
        <v>288</v>
      </c>
      <c r="D208" s="319"/>
      <c r="E208" s="319"/>
      <c r="F208" s="319"/>
      <c r="G208" s="320"/>
      <c r="I208" s="66"/>
      <c r="K208" s="66"/>
      <c r="L208" s="67" t="s">
        <v>288</v>
      </c>
      <c r="O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row>
    <row r="209" spans="1:104" ht="25.5" x14ac:dyDescent="0.2">
      <c r="A209" s="64"/>
      <c r="B209" s="65"/>
      <c r="C209" s="316" t="s">
        <v>289</v>
      </c>
      <c r="D209" s="317"/>
      <c r="E209" s="103">
        <v>19.7883</v>
      </c>
      <c r="F209" s="104"/>
      <c r="G209" s="105"/>
      <c r="H209" s="71"/>
      <c r="I209" s="66"/>
      <c r="J209" s="72"/>
      <c r="K209" s="66"/>
      <c r="M209" s="67" t="s">
        <v>289</v>
      </c>
      <c r="O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73" t="str">
        <f t="shared" ref="BD209:BD217" si="6">C208</f>
        <v xml:space="preserve">včetně dodávky ventilační turbíny nebo ventilátoru pro nucené větrání v četně prostupů </v>
      </c>
      <c r="BE209" s="53"/>
      <c r="BF209" s="53"/>
      <c r="BG209" s="53"/>
      <c r="BH209" s="53"/>
      <c r="BI209" s="53"/>
    </row>
    <row r="210" spans="1:104" x14ac:dyDescent="0.2">
      <c r="A210" s="64"/>
      <c r="B210" s="65"/>
      <c r="C210" s="316" t="s">
        <v>290</v>
      </c>
      <c r="D210" s="317"/>
      <c r="E210" s="103">
        <v>5.9679000000000002</v>
      </c>
      <c r="F210" s="104"/>
      <c r="G210" s="105"/>
      <c r="H210" s="71"/>
      <c r="I210" s="66"/>
      <c r="J210" s="72"/>
      <c r="K210" s="66"/>
      <c r="M210" s="67" t="s">
        <v>290</v>
      </c>
      <c r="O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73" t="str">
        <f t="shared" si="6"/>
        <v>6,3*5*0,6282</v>
      </c>
      <c r="BE210" s="53"/>
      <c r="BF210" s="53"/>
      <c r="BG210" s="53"/>
      <c r="BH210" s="53"/>
      <c r="BI210" s="53"/>
    </row>
    <row r="211" spans="1:104" x14ac:dyDescent="0.2">
      <c r="A211" s="64"/>
      <c r="B211" s="65"/>
      <c r="C211" s="316" t="s">
        <v>291</v>
      </c>
      <c r="D211" s="317"/>
      <c r="E211" s="103">
        <v>5.6538000000000004</v>
      </c>
      <c r="F211" s="104"/>
      <c r="G211" s="105"/>
      <c r="H211" s="71"/>
      <c r="I211" s="66"/>
      <c r="J211" s="72"/>
      <c r="K211" s="66"/>
      <c r="M211" s="67" t="s">
        <v>291</v>
      </c>
      <c r="O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73" t="str">
        <f t="shared" si="6"/>
        <v>9,5*0,6282</v>
      </c>
      <c r="BE211" s="53"/>
      <c r="BF211" s="53"/>
      <c r="BG211" s="53"/>
      <c r="BH211" s="53"/>
      <c r="BI211" s="53"/>
    </row>
    <row r="212" spans="1:104" x14ac:dyDescent="0.2">
      <c r="A212" s="64"/>
      <c r="B212" s="65"/>
      <c r="C212" s="316" t="s">
        <v>292</v>
      </c>
      <c r="D212" s="317"/>
      <c r="E212" s="103">
        <v>6.5332999999999997</v>
      </c>
      <c r="F212" s="104"/>
      <c r="G212" s="105"/>
      <c r="H212" s="71"/>
      <c r="I212" s="66"/>
      <c r="J212" s="72"/>
      <c r="K212" s="66"/>
      <c r="M212" s="67" t="s">
        <v>292</v>
      </c>
      <c r="O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73" t="str">
        <f t="shared" si="6"/>
        <v>9*0,6282</v>
      </c>
      <c r="BE212" s="53"/>
      <c r="BF212" s="53"/>
      <c r="BG212" s="53"/>
      <c r="BH212" s="53"/>
      <c r="BI212" s="53"/>
    </row>
    <row r="213" spans="1:104" x14ac:dyDescent="0.2">
      <c r="A213" s="64"/>
      <c r="B213" s="65"/>
      <c r="C213" s="316" t="s">
        <v>293</v>
      </c>
      <c r="D213" s="317"/>
      <c r="E213" s="103">
        <v>4.4602000000000004</v>
      </c>
      <c r="F213" s="104"/>
      <c r="G213" s="105"/>
      <c r="H213" s="71"/>
      <c r="I213" s="66"/>
      <c r="J213" s="72"/>
      <c r="K213" s="66"/>
      <c r="M213" s="67" t="s">
        <v>293</v>
      </c>
      <c r="O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73" t="str">
        <f t="shared" si="6"/>
        <v>5,2*2*0,6282</v>
      </c>
      <c r="BE213" s="53"/>
      <c r="BF213" s="53"/>
      <c r="BG213" s="53"/>
      <c r="BH213" s="53"/>
      <c r="BI213" s="53"/>
    </row>
    <row r="214" spans="1:104" x14ac:dyDescent="0.2">
      <c r="A214" s="64"/>
      <c r="B214" s="65"/>
      <c r="C214" s="316" t="s">
        <v>294</v>
      </c>
      <c r="D214" s="317"/>
      <c r="E214" s="103">
        <v>4.7743000000000002</v>
      </c>
      <c r="F214" s="104"/>
      <c r="G214" s="105"/>
      <c r="H214" s="71"/>
      <c r="I214" s="66"/>
      <c r="J214" s="72"/>
      <c r="K214" s="66"/>
      <c r="M214" s="67" t="s">
        <v>294</v>
      </c>
      <c r="O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73" t="str">
        <f t="shared" si="6"/>
        <v>7,1*0,6282</v>
      </c>
      <c r="BE214" s="53"/>
      <c r="BF214" s="53"/>
      <c r="BG214" s="53"/>
      <c r="BH214" s="53"/>
      <c r="BI214" s="53"/>
    </row>
    <row r="215" spans="1:104" x14ac:dyDescent="0.2">
      <c r="A215" s="64"/>
      <c r="B215" s="65"/>
      <c r="C215" s="316" t="s">
        <v>295</v>
      </c>
      <c r="D215" s="317"/>
      <c r="E215" s="103">
        <v>3.141</v>
      </c>
      <c r="F215" s="104"/>
      <c r="G215" s="105"/>
      <c r="H215" s="71"/>
      <c r="I215" s="66"/>
      <c r="J215" s="72"/>
      <c r="K215" s="66"/>
      <c r="M215" s="67" t="s">
        <v>295</v>
      </c>
      <c r="O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73" t="str">
        <f t="shared" si="6"/>
        <v>7,6*0,6282</v>
      </c>
      <c r="BE215" s="53"/>
      <c r="BF215" s="53"/>
      <c r="BG215" s="53"/>
      <c r="BH215" s="53"/>
      <c r="BI215" s="53"/>
    </row>
    <row r="216" spans="1:104" x14ac:dyDescent="0.2">
      <c r="A216" s="64"/>
      <c r="B216" s="65"/>
      <c r="C216" s="316" t="s">
        <v>296</v>
      </c>
      <c r="D216" s="317"/>
      <c r="E216" s="103">
        <v>6.0307000000000004</v>
      </c>
      <c r="F216" s="104"/>
      <c r="G216" s="105"/>
      <c r="H216" s="71"/>
      <c r="I216" s="66"/>
      <c r="J216" s="72"/>
      <c r="K216" s="66"/>
      <c r="M216" s="67" t="s">
        <v>296</v>
      </c>
      <c r="O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73" t="str">
        <f t="shared" si="6"/>
        <v>5*0,6282</v>
      </c>
      <c r="BE216" s="53"/>
      <c r="BF216" s="53"/>
      <c r="BG216" s="53"/>
      <c r="BH216" s="53"/>
      <c r="BI216" s="53"/>
    </row>
    <row r="217" spans="1:104" x14ac:dyDescent="0.2">
      <c r="A217" s="64"/>
      <c r="B217" s="65"/>
      <c r="C217" s="316" t="s">
        <v>297</v>
      </c>
      <c r="D217" s="317"/>
      <c r="E217" s="103">
        <v>3.7692000000000001</v>
      </c>
      <c r="F217" s="104"/>
      <c r="G217" s="105"/>
      <c r="H217" s="71"/>
      <c r="I217" s="66"/>
      <c r="J217" s="72"/>
      <c r="K217" s="66"/>
      <c r="M217" s="67" t="s">
        <v>297</v>
      </c>
      <c r="O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73" t="str">
        <f t="shared" si="6"/>
        <v>9,6*0,6282</v>
      </c>
      <c r="BE217" s="53"/>
      <c r="BF217" s="53"/>
      <c r="BG217" s="53"/>
      <c r="BH217" s="53"/>
      <c r="BI217" s="53"/>
    </row>
    <row r="218" spans="1:104" ht="22.5" x14ac:dyDescent="0.2">
      <c r="A218" s="54">
        <v>36</v>
      </c>
      <c r="B218" s="55" t="s">
        <v>298</v>
      </c>
      <c r="C218" s="101" t="s">
        <v>299</v>
      </c>
      <c r="D218" s="102" t="s">
        <v>201</v>
      </c>
      <c r="E218" s="100">
        <v>25.128</v>
      </c>
      <c r="F218" s="59">
        <v>0</v>
      </c>
      <c r="G218" s="60">
        <f>E218*F218</f>
        <v>0</v>
      </c>
      <c r="H218" s="61">
        <v>0</v>
      </c>
      <c r="I218" s="62">
        <f>E218*H218</f>
        <v>0</v>
      </c>
      <c r="J218" s="61"/>
      <c r="K218" s="62">
        <f>E218*J218</f>
        <v>0</v>
      </c>
      <c r="O218" s="53"/>
      <c r="Z218" s="53"/>
      <c r="AA218" s="53">
        <v>12</v>
      </c>
      <c r="AB218" s="53">
        <v>0</v>
      </c>
      <c r="AC218" s="53">
        <v>36</v>
      </c>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63">
        <f>G218</f>
        <v>0</v>
      </c>
      <c r="BA218" s="53"/>
      <c r="BB218" s="53"/>
      <c r="BC218" s="53"/>
      <c r="BD218" s="53"/>
      <c r="BE218" s="53"/>
      <c r="BF218" s="53"/>
      <c r="BG218" s="53"/>
      <c r="BH218" s="53"/>
      <c r="BI218" s="53"/>
      <c r="CA218" s="53">
        <v>12</v>
      </c>
      <c r="CB218" s="53">
        <v>0</v>
      </c>
      <c r="CZ218" s="16">
        <v>1</v>
      </c>
    </row>
    <row r="219" spans="1:104" x14ac:dyDescent="0.2">
      <c r="A219" s="64"/>
      <c r="B219" s="65"/>
      <c r="C219" s="318" t="s">
        <v>288</v>
      </c>
      <c r="D219" s="319"/>
      <c r="E219" s="319"/>
      <c r="F219" s="319"/>
      <c r="G219" s="320"/>
      <c r="I219" s="66"/>
      <c r="K219" s="66"/>
      <c r="L219" s="67" t="s">
        <v>288</v>
      </c>
      <c r="O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row>
    <row r="220" spans="1:104" ht="25.5" x14ac:dyDescent="0.2">
      <c r="A220" s="64"/>
      <c r="B220" s="65"/>
      <c r="C220" s="316" t="s">
        <v>300</v>
      </c>
      <c r="D220" s="317"/>
      <c r="E220" s="103">
        <v>25.128</v>
      </c>
      <c r="F220" s="104"/>
      <c r="G220" s="105"/>
      <c r="H220" s="71"/>
      <c r="I220" s="66"/>
      <c r="J220" s="72"/>
      <c r="K220" s="66"/>
      <c r="M220" s="67" t="s">
        <v>300</v>
      </c>
      <c r="O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73" t="str">
        <f>C219</f>
        <v xml:space="preserve">včetně dodávky ventilační turbíny nebo ventilátoru pro nucené větrání v četně prostupů </v>
      </c>
      <c r="BE220" s="53"/>
      <c r="BF220" s="53"/>
      <c r="BG220" s="53"/>
      <c r="BH220" s="53"/>
      <c r="BI220" s="53"/>
    </row>
    <row r="221" spans="1:104" ht="22.5" x14ac:dyDescent="0.2">
      <c r="A221" s="54">
        <v>37</v>
      </c>
      <c r="B221" s="55" t="s">
        <v>301</v>
      </c>
      <c r="C221" s="101" t="s">
        <v>302</v>
      </c>
      <c r="D221" s="102" t="s">
        <v>248</v>
      </c>
      <c r="E221" s="100">
        <v>0.60619999999999996</v>
      </c>
      <c r="F221" s="59">
        <v>0</v>
      </c>
      <c r="G221" s="60">
        <f>E221*F221</f>
        <v>0</v>
      </c>
      <c r="H221" s="61">
        <v>1.04548</v>
      </c>
      <c r="I221" s="62">
        <f>E221*H221</f>
        <v>0.63376997599999996</v>
      </c>
      <c r="J221" s="61"/>
      <c r="K221" s="62">
        <f>E221*J221</f>
        <v>0</v>
      </c>
      <c r="O221" s="53"/>
      <c r="Z221" s="53"/>
      <c r="AA221" s="53">
        <v>12</v>
      </c>
      <c r="AB221" s="53">
        <v>0</v>
      </c>
      <c r="AC221" s="53">
        <v>37</v>
      </c>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63">
        <f>G221</f>
        <v>0</v>
      </c>
      <c r="BA221" s="53"/>
      <c r="BB221" s="53"/>
      <c r="BC221" s="53"/>
      <c r="BD221" s="53"/>
      <c r="BE221" s="53"/>
      <c r="BF221" s="53"/>
      <c r="BG221" s="53"/>
      <c r="BH221" s="53"/>
      <c r="BI221" s="53"/>
      <c r="CA221" s="53">
        <v>12</v>
      </c>
      <c r="CB221" s="53">
        <v>0</v>
      </c>
      <c r="CZ221" s="16">
        <v>1</v>
      </c>
    </row>
    <row r="222" spans="1:104" ht="25.5" x14ac:dyDescent="0.2">
      <c r="A222" s="64"/>
      <c r="B222" s="65"/>
      <c r="C222" s="316" t="s">
        <v>303</v>
      </c>
      <c r="D222" s="317"/>
      <c r="E222" s="103">
        <v>0</v>
      </c>
      <c r="F222" s="104"/>
      <c r="G222" s="105"/>
      <c r="H222" s="71"/>
      <c r="I222" s="66"/>
      <c r="J222" s="72"/>
      <c r="K222" s="66"/>
      <c r="M222" s="67" t="s">
        <v>303</v>
      </c>
      <c r="O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73" t="str">
        <f t="shared" ref="BD222:BD229" si="7">C221</f>
        <v>Výztuž základových pasů ze svařovaných sítí průměr drátu  6,0, oka 100/100 mm KH30</v>
      </c>
      <c r="BE222" s="53"/>
      <c r="BF222" s="53"/>
      <c r="BG222" s="53"/>
      <c r="BH222" s="53"/>
      <c r="BI222" s="53"/>
    </row>
    <row r="223" spans="1:104" x14ac:dyDescent="0.2">
      <c r="A223" s="64"/>
      <c r="B223" s="65"/>
      <c r="C223" s="316" t="s">
        <v>304</v>
      </c>
      <c r="D223" s="317"/>
      <c r="E223" s="103">
        <v>0.36249999999999999</v>
      </c>
      <c r="F223" s="104"/>
      <c r="G223" s="105"/>
      <c r="H223" s="71"/>
      <c r="I223" s="66"/>
      <c r="J223" s="72"/>
      <c r="K223" s="66"/>
      <c r="M223" s="67" t="s">
        <v>304</v>
      </c>
      <c r="O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73" t="str">
        <f t="shared" si="7"/>
        <v>Hodnota:0,6062</v>
      </c>
      <c r="BE223" s="53"/>
      <c r="BF223" s="53"/>
      <c r="BG223" s="53"/>
      <c r="BH223" s="53"/>
      <c r="BI223" s="53"/>
    </row>
    <row r="224" spans="1:104" x14ac:dyDescent="0.2">
      <c r="A224" s="64"/>
      <c r="B224" s="65"/>
      <c r="C224" s="316" t="s">
        <v>212</v>
      </c>
      <c r="D224" s="317"/>
      <c r="E224" s="103">
        <v>0</v>
      </c>
      <c r="F224" s="104"/>
      <c r="G224" s="105"/>
      <c r="H224" s="71"/>
      <c r="I224" s="66"/>
      <c r="J224" s="72"/>
      <c r="K224" s="66"/>
      <c r="M224" s="67" t="s">
        <v>212</v>
      </c>
      <c r="O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73" t="str">
        <f t="shared" si="7"/>
        <v>;základové pasy (viz statika) !0,577*0,6282</v>
      </c>
      <c r="BE224" s="53"/>
      <c r="BF224" s="53"/>
      <c r="BG224" s="53"/>
      <c r="BH224" s="53"/>
      <c r="BI224" s="53"/>
    </row>
    <row r="225" spans="1:104" ht="33.75" x14ac:dyDescent="0.2">
      <c r="A225" s="64"/>
      <c r="B225" s="65"/>
      <c r="C225" s="316" t="s">
        <v>305</v>
      </c>
      <c r="D225" s="317"/>
      <c r="E225" s="103">
        <v>0.2238</v>
      </c>
      <c r="F225" s="104"/>
      <c r="G225" s="105"/>
      <c r="H225" s="71"/>
      <c r="I225" s="66"/>
      <c r="J225" s="72"/>
      <c r="K225" s="66"/>
      <c r="M225" s="67" t="s">
        <v>305</v>
      </c>
      <c r="O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73" t="str">
        <f t="shared" si="7"/>
        <v>;</v>
      </c>
      <c r="BE225" s="53"/>
      <c r="BF225" s="53"/>
      <c r="BG225" s="53"/>
      <c r="BH225" s="53"/>
      <c r="BI225" s="53"/>
    </row>
    <row r="226" spans="1:104" ht="38.25" x14ac:dyDescent="0.2">
      <c r="A226" s="64"/>
      <c r="B226" s="65"/>
      <c r="C226" s="316" t="s">
        <v>306</v>
      </c>
      <c r="D226" s="317"/>
      <c r="E226" s="103">
        <v>1.06E-2</v>
      </c>
      <c r="F226" s="104"/>
      <c r="G226" s="105"/>
      <c r="H226" s="71"/>
      <c r="I226" s="66"/>
      <c r="J226" s="72"/>
      <c r="K226" s="66"/>
      <c r="M226" s="67" t="s">
        <v>306</v>
      </c>
      <c r="O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73" t="str">
        <f t="shared" si="7"/>
        <v>;nadbetonávka pod zdmi !(6,2+16,85+25,8+15,32+2,2+19,4+8,2+8,2+8,2+5,9+8,2+25+1,7+8,5+4,3+1+8)*4/1000*1,03*0,5*0,6282</v>
      </c>
      <c r="BE226" s="53"/>
      <c r="BF226" s="53"/>
      <c r="BG226" s="53"/>
      <c r="BH226" s="53"/>
      <c r="BI226" s="53"/>
    </row>
    <row r="227" spans="1:104" x14ac:dyDescent="0.2">
      <c r="A227" s="64"/>
      <c r="B227" s="65"/>
      <c r="C227" s="316" t="s">
        <v>212</v>
      </c>
      <c r="D227" s="317"/>
      <c r="E227" s="103">
        <v>0</v>
      </c>
      <c r="F227" s="104"/>
      <c r="G227" s="105"/>
      <c r="H227" s="71"/>
      <c r="I227" s="66"/>
      <c r="J227" s="72"/>
      <c r="K227" s="66"/>
      <c r="M227" s="67" t="s">
        <v>212</v>
      </c>
      <c r="O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73" t="str">
        <f t="shared" si="7"/>
        <v>;(5+1+1,2+1)*4/1000*1,03*0,5*0,6282</v>
      </c>
      <c r="BE227" s="53"/>
      <c r="BF227" s="53"/>
      <c r="BG227" s="53"/>
      <c r="BH227" s="53"/>
      <c r="BI227" s="53"/>
    </row>
    <row r="228" spans="1:104" x14ac:dyDescent="0.2">
      <c r="A228" s="64"/>
      <c r="B228" s="65"/>
      <c r="C228" s="316" t="s">
        <v>212</v>
      </c>
      <c r="D228" s="317"/>
      <c r="E228" s="103">
        <v>0</v>
      </c>
      <c r="F228" s="104"/>
      <c r="G228" s="105"/>
      <c r="H228" s="71"/>
      <c r="I228" s="66"/>
      <c r="J228" s="72"/>
      <c r="K228" s="66"/>
      <c r="M228" s="67" t="s">
        <v>212</v>
      </c>
      <c r="O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73" t="str">
        <f t="shared" si="7"/>
        <v>;</v>
      </c>
      <c r="BE228" s="53"/>
      <c r="BF228" s="53"/>
      <c r="BG228" s="53"/>
      <c r="BH228" s="53"/>
      <c r="BI228" s="53"/>
    </row>
    <row r="229" spans="1:104" x14ac:dyDescent="0.2">
      <c r="A229" s="64"/>
      <c r="B229" s="65"/>
      <c r="C229" s="316" t="s">
        <v>307</v>
      </c>
      <c r="D229" s="317"/>
      <c r="E229" s="103">
        <v>9.2999999999999992E-3</v>
      </c>
      <c r="F229" s="104"/>
      <c r="G229" s="105"/>
      <c r="H229" s="71"/>
      <c r="I229" s="66"/>
      <c r="J229" s="72"/>
      <c r="K229" s="66"/>
      <c r="M229" s="67" t="s">
        <v>307</v>
      </c>
      <c r="O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73" t="str">
        <f t="shared" si="7"/>
        <v>;</v>
      </c>
      <c r="BE229" s="53"/>
      <c r="BF229" s="53"/>
      <c r="BG229" s="53"/>
      <c r="BH229" s="53"/>
      <c r="BI229" s="53"/>
    </row>
    <row r="230" spans="1:104" x14ac:dyDescent="0.2">
      <c r="A230" s="54">
        <v>38</v>
      </c>
      <c r="B230" s="55" t="s">
        <v>308</v>
      </c>
      <c r="C230" s="101" t="s">
        <v>309</v>
      </c>
      <c r="D230" s="102" t="s">
        <v>70</v>
      </c>
      <c r="E230" s="100">
        <v>1.8795999999999999</v>
      </c>
      <c r="F230" s="59">
        <v>0</v>
      </c>
      <c r="G230" s="60">
        <f>E230*F230</f>
        <v>0</v>
      </c>
      <c r="H230" s="61">
        <v>2.5249999999999999</v>
      </c>
      <c r="I230" s="62">
        <f>E230*H230</f>
        <v>4.7459899999999999</v>
      </c>
      <c r="J230" s="61"/>
      <c r="K230" s="62">
        <f>E230*J230</f>
        <v>0</v>
      </c>
      <c r="O230" s="53"/>
      <c r="Z230" s="53"/>
      <c r="AA230" s="53">
        <v>12</v>
      </c>
      <c r="AB230" s="53">
        <v>0</v>
      </c>
      <c r="AC230" s="53">
        <v>25</v>
      </c>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63">
        <f>G230</f>
        <v>0</v>
      </c>
      <c r="BA230" s="53"/>
      <c r="BB230" s="53"/>
      <c r="BC230" s="53"/>
      <c r="BD230" s="53"/>
      <c r="BE230" s="53"/>
      <c r="BF230" s="53"/>
      <c r="BG230" s="53"/>
      <c r="BH230" s="53"/>
      <c r="BI230" s="53"/>
      <c r="CA230" s="53">
        <v>12</v>
      </c>
      <c r="CB230" s="53">
        <v>0</v>
      </c>
      <c r="CZ230" s="16">
        <v>1</v>
      </c>
    </row>
    <row r="231" spans="1:104" x14ac:dyDescent="0.2">
      <c r="A231" s="64"/>
      <c r="B231" s="65"/>
      <c r="C231" s="318" t="s">
        <v>209</v>
      </c>
      <c r="D231" s="319"/>
      <c r="E231" s="319"/>
      <c r="F231" s="319"/>
      <c r="G231" s="320"/>
      <c r="I231" s="66"/>
      <c r="K231" s="66"/>
      <c r="L231" s="67" t="s">
        <v>209</v>
      </c>
      <c r="O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row>
    <row r="232" spans="1:104" x14ac:dyDescent="0.2">
      <c r="A232" s="64"/>
      <c r="B232" s="65"/>
      <c r="C232" s="316" t="s">
        <v>310</v>
      </c>
      <c r="D232" s="317"/>
      <c r="E232" s="103">
        <v>0.60309999999999997</v>
      </c>
      <c r="F232" s="104"/>
      <c r="G232" s="105"/>
      <c r="H232" s="71"/>
      <c r="I232" s="66"/>
      <c r="J232" s="72"/>
      <c r="K232" s="66"/>
      <c r="M232" s="67" t="s">
        <v>310</v>
      </c>
      <c r="O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73" t="str">
        <f>C231</f>
        <v xml:space="preserve">Přesné označení betonu dle výkresu statiky </v>
      </c>
      <c r="BE232" s="53"/>
      <c r="BF232" s="53"/>
      <c r="BG232" s="53"/>
      <c r="BH232" s="53"/>
      <c r="BI232" s="53"/>
    </row>
    <row r="233" spans="1:104" x14ac:dyDescent="0.2">
      <c r="A233" s="64"/>
      <c r="B233" s="65"/>
      <c r="C233" s="316" t="s">
        <v>311</v>
      </c>
      <c r="D233" s="317"/>
      <c r="E233" s="103">
        <v>0.27139999999999997</v>
      </c>
      <c r="F233" s="104"/>
      <c r="G233" s="105"/>
      <c r="H233" s="71"/>
      <c r="I233" s="66"/>
      <c r="J233" s="72"/>
      <c r="K233" s="66"/>
      <c r="M233" s="67" t="s">
        <v>311</v>
      </c>
      <c r="O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73" t="str">
        <f>C232</f>
        <v>patky :1*1,2*0,8*0,6282</v>
      </c>
      <c r="BE233" s="53"/>
      <c r="BF233" s="53"/>
      <c r="BG233" s="53"/>
      <c r="BH233" s="53"/>
      <c r="BI233" s="53"/>
    </row>
    <row r="234" spans="1:104" x14ac:dyDescent="0.2">
      <c r="A234" s="64"/>
      <c r="B234" s="65"/>
      <c r="C234" s="316" t="s">
        <v>312</v>
      </c>
      <c r="D234" s="317"/>
      <c r="E234" s="103">
        <v>1.0051000000000001</v>
      </c>
      <c r="F234" s="104"/>
      <c r="G234" s="105"/>
      <c r="H234" s="71"/>
      <c r="I234" s="66"/>
      <c r="J234" s="72"/>
      <c r="K234" s="66"/>
      <c r="M234" s="67" t="s">
        <v>312</v>
      </c>
      <c r="O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73" t="str">
        <f>C233</f>
        <v>0,45*1,2*0,8*0,6282</v>
      </c>
      <c r="BE234" s="53"/>
      <c r="BF234" s="53"/>
      <c r="BG234" s="53"/>
      <c r="BH234" s="53"/>
      <c r="BI234" s="53"/>
    </row>
    <row r="235" spans="1:104" x14ac:dyDescent="0.2">
      <c r="A235" s="54">
        <v>39</v>
      </c>
      <c r="B235" s="55" t="s">
        <v>313</v>
      </c>
      <c r="C235" s="101" t="s">
        <v>314</v>
      </c>
      <c r="D235" s="102" t="s">
        <v>248</v>
      </c>
      <c r="E235" s="100">
        <v>1.4650000000000001</v>
      </c>
      <c r="F235" s="59">
        <v>0</v>
      </c>
      <c r="G235" s="60">
        <f>E235*F235</f>
        <v>0</v>
      </c>
      <c r="H235" s="61">
        <v>1.0211600000000001</v>
      </c>
      <c r="I235" s="62">
        <f>E235*H235</f>
        <v>1.4959994000000001</v>
      </c>
      <c r="J235" s="61"/>
      <c r="K235" s="62">
        <f>E235*J235</f>
        <v>0</v>
      </c>
      <c r="O235" s="53"/>
      <c r="Z235" s="53"/>
      <c r="AA235" s="53">
        <v>12</v>
      </c>
      <c r="AB235" s="53">
        <v>0</v>
      </c>
      <c r="AC235" s="53">
        <v>39</v>
      </c>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63">
        <f>G235</f>
        <v>0</v>
      </c>
      <c r="BA235" s="53"/>
      <c r="BB235" s="53"/>
      <c r="BC235" s="53"/>
      <c r="BD235" s="53"/>
      <c r="BE235" s="53"/>
      <c r="BF235" s="53"/>
      <c r="BG235" s="53"/>
      <c r="BH235" s="53"/>
      <c r="BI235" s="53"/>
      <c r="CA235" s="53">
        <v>12</v>
      </c>
      <c r="CB235" s="53">
        <v>0</v>
      </c>
      <c r="CZ235" s="16">
        <v>1</v>
      </c>
    </row>
    <row r="236" spans="1:104" x14ac:dyDescent="0.2">
      <c r="A236" s="64"/>
      <c r="B236" s="65"/>
      <c r="C236" s="316" t="s">
        <v>315</v>
      </c>
      <c r="D236" s="317"/>
      <c r="E236" s="103">
        <v>0.36880000000000002</v>
      </c>
      <c r="F236" s="104"/>
      <c r="G236" s="105"/>
      <c r="H236" s="71"/>
      <c r="I236" s="66"/>
      <c r="J236" s="72"/>
      <c r="K236" s="66"/>
      <c r="M236" s="67" t="s">
        <v>315</v>
      </c>
      <c r="O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73" t="str">
        <f>C235</f>
        <v xml:space="preserve">Výztuž betonářské oceli </v>
      </c>
      <c r="BE236" s="53"/>
      <c r="BF236" s="53"/>
      <c r="BG236" s="53"/>
      <c r="BH236" s="53"/>
      <c r="BI236" s="53"/>
    </row>
    <row r="237" spans="1:104" x14ac:dyDescent="0.2">
      <c r="A237" s="64"/>
      <c r="B237" s="65"/>
      <c r="C237" s="316" t="s">
        <v>316</v>
      </c>
      <c r="D237" s="317"/>
      <c r="E237" s="103">
        <v>4.7100000000000003E-2</v>
      </c>
      <c r="F237" s="104"/>
      <c r="G237" s="105"/>
      <c r="H237" s="71"/>
      <c r="I237" s="66"/>
      <c r="J237" s="72"/>
      <c r="K237" s="66"/>
      <c r="M237" s="67" t="s">
        <v>316</v>
      </c>
      <c r="O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73" t="str">
        <f>C236</f>
        <v>B 500 výztuž ve ztraceném bednění :0,587*0,6282</v>
      </c>
      <c r="BE237" s="53"/>
      <c r="BF237" s="53"/>
      <c r="BG237" s="53"/>
      <c r="BH237" s="53"/>
      <c r="BI237" s="53"/>
    </row>
    <row r="238" spans="1:104" x14ac:dyDescent="0.2">
      <c r="A238" s="64"/>
      <c r="B238" s="65"/>
      <c r="C238" s="316" t="s">
        <v>317</v>
      </c>
      <c r="D238" s="317"/>
      <c r="E238" s="103">
        <v>1.0044999999999999</v>
      </c>
      <c r="F238" s="104"/>
      <c r="G238" s="105"/>
      <c r="H238" s="71"/>
      <c r="I238" s="66"/>
      <c r="J238" s="72"/>
      <c r="K238" s="66"/>
      <c r="M238" s="67" t="s">
        <v>317</v>
      </c>
      <c r="O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73" t="str">
        <f>C237</f>
        <v>B 500 výztuž základové desky pod výtahem :0,075*0,6282</v>
      </c>
      <c r="BE238" s="53"/>
      <c r="BF238" s="53"/>
      <c r="BG238" s="53"/>
      <c r="BH238" s="53"/>
      <c r="BI238" s="53"/>
    </row>
    <row r="239" spans="1:104" x14ac:dyDescent="0.2">
      <c r="A239" s="64"/>
      <c r="B239" s="65"/>
      <c r="C239" s="316" t="s">
        <v>318</v>
      </c>
      <c r="D239" s="317"/>
      <c r="E239" s="103">
        <v>4.4600000000000001E-2</v>
      </c>
      <c r="F239" s="104"/>
      <c r="G239" s="105"/>
      <c r="H239" s="71"/>
      <c r="I239" s="66"/>
      <c r="J239" s="72"/>
      <c r="K239" s="66"/>
      <c r="M239" s="67" t="s">
        <v>318</v>
      </c>
      <c r="O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73" t="str">
        <f>C238</f>
        <v>B 500 steny výtahové šachty :1,599*0,6282</v>
      </c>
      <c r="BE239" s="53"/>
      <c r="BF239" s="53"/>
      <c r="BG239" s="53"/>
      <c r="BH239" s="53"/>
      <c r="BI239" s="53"/>
    </row>
    <row r="240" spans="1:104" x14ac:dyDescent="0.2">
      <c r="A240" s="74" t="s">
        <v>42</v>
      </c>
      <c r="B240" s="75" t="s">
        <v>197</v>
      </c>
      <c r="C240" s="106" t="s">
        <v>198</v>
      </c>
      <c r="D240" s="107"/>
      <c r="E240" s="108"/>
      <c r="F240" s="108"/>
      <c r="G240" s="109">
        <f>SUM(G118:G239)</f>
        <v>0</v>
      </c>
      <c r="H240" s="80"/>
      <c r="I240" s="79">
        <f>SUM(I118:I239)</f>
        <v>446.60503725199999</v>
      </c>
      <c r="J240" s="81"/>
      <c r="K240" s="79">
        <f>SUM(K118:K239)</f>
        <v>0</v>
      </c>
      <c r="O240" s="53"/>
      <c r="X240" s="82">
        <f>K240</f>
        <v>0</v>
      </c>
      <c r="Y240" s="82">
        <f>I240</f>
        <v>446.60503725199999</v>
      </c>
      <c r="Z240" s="63">
        <f>G240</f>
        <v>0</v>
      </c>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83"/>
      <c r="BB240" s="83"/>
      <c r="BC240" s="83"/>
      <c r="BD240" s="83"/>
      <c r="BE240" s="83"/>
      <c r="BF240" s="83"/>
      <c r="BG240" s="53"/>
      <c r="BH240" s="53"/>
      <c r="BI240" s="53"/>
    </row>
    <row r="241" spans="1:104" ht="14.25" customHeight="1" x14ac:dyDescent="0.2">
      <c r="A241" s="43" t="s">
        <v>38</v>
      </c>
      <c r="B241" s="44" t="s">
        <v>319</v>
      </c>
      <c r="C241" s="110" t="s">
        <v>320</v>
      </c>
      <c r="D241" s="111"/>
      <c r="E241" s="112"/>
      <c r="F241" s="112"/>
      <c r="G241" s="113"/>
      <c r="H241" s="49"/>
      <c r="I241" s="50"/>
      <c r="J241" s="51"/>
      <c r="K241" s="52"/>
      <c r="O241" s="53"/>
    </row>
    <row r="242" spans="1:104" ht="22.5" x14ac:dyDescent="0.2">
      <c r="A242" s="54">
        <v>40</v>
      </c>
      <c r="B242" s="55" t="s">
        <v>321</v>
      </c>
      <c r="C242" s="101" t="s">
        <v>322</v>
      </c>
      <c r="D242" s="102" t="s">
        <v>41</v>
      </c>
      <c r="E242" s="100">
        <v>26.9498</v>
      </c>
      <c r="F242" s="59">
        <v>0</v>
      </c>
      <c r="G242" s="60">
        <f>E242*F242</f>
        <v>0</v>
      </c>
      <c r="H242" s="61">
        <v>0.89956999999999998</v>
      </c>
      <c r="I242" s="62">
        <f>E242*H242</f>
        <v>24.243231586</v>
      </c>
      <c r="J242" s="61">
        <v>0</v>
      </c>
      <c r="K242" s="62">
        <f>E242*J242</f>
        <v>0</v>
      </c>
      <c r="O242" s="53"/>
      <c r="Z242" s="53"/>
      <c r="AA242" s="53">
        <v>1</v>
      </c>
      <c r="AB242" s="53">
        <v>1</v>
      </c>
      <c r="AC242" s="53">
        <v>1</v>
      </c>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63">
        <f>G242</f>
        <v>0</v>
      </c>
      <c r="BA242" s="53"/>
      <c r="BB242" s="53"/>
      <c r="BC242" s="53"/>
      <c r="BD242" s="53"/>
      <c r="BE242" s="53"/>
      <c r="BF242" s="53"/>
      <c r="BG242" s="53"/>
      <c r="BH242" s="53"/>
      <c r="BI242" s="53"/>
      <c r="CA242" s="53">
        <v>1</v>
      </c>
      <c r="CB242" s="53">
        <v>1</v>
      </c>
      <c r="CZ242" s="16">
        <v>1</v>
      </c>
    </row>
    <row r="243" spans="1:104" x14ac:dyDescent="0.2">
      <c r="A243" s="64"/>
      <c r="B243" s="65"/>
      <c r="C243" s="318" t="s">
        <v>323</v>
      </c>
      <c r="D243" s="319"/>
      <c r="E243" s="319"/>
      <c r="F243" s="319"/>
      <c r="G243" s="320"/>
      <c r="I243" s="66"/>
      <c r="K243" s="66"/>
      <c r="L243" s="67" t="s">
        <v>323</v>
      </c>
      <c r="O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row>
    <row r="244" spans="1:104" x14ac:dyDescent="0.2">
      <c r="A244" s="64"/>
      <c r="B244" s="65"/>
      <c r="C244" s="318" t="s">
        <v>324</v>
      </c>
      <c r="D244" s="319"/>
      <c r="E244" s="319"/>
      <c r="F244" s="319"/>
      <c r="G244" s="320"/>
      <c r="I244" s="66"/>
      <c r="K244" s="66"/>
      <c r="L244" s="67" t="s">
        <v>324</v>
      </c>
      <c r="O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row>
    <row r="245" spans="1:104" x14ac:dyDescent="0.2">
      <c r="A245" s="64"/>
      <c r="B245" s="65"/>
      <c r="C245" s="316" t="s">
        <v>325</v>
      </c>
      <c r="D245" s="317"/>
      <c r="E245" s="103">
        <v>3.0781999999999998</v>
      </c>
      <c r="F245" s="104"/>
      <c r="G245" s="105"/>
      <c r="H245" s="71"/>
      <c r="I245" s="66"/>
      <c r="J245" s="72"/>
      <c r="K245" s="66"/>
      <c r="M245" s="67" t="s">
        <v>325</v>
      </c>
      <c r="O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73" t="str">
        <f t="shared" ref="BD245:BD252" si="8">C244</f>
        <v xml:space="preserve">včetně výztuže </v>
      </c>
      <c r="BE245" s="53"/>
      <c r="BF245" s="53"/>
      <c r="BG245" s="53"/>
      <c r="BH245" s="53"/>
      <c r="BI245" s="53"/>
    </row>
    <row r="246" spans="1:104" x14ac:dyDescent="0.2">
      <c r="A246" s="64"/>
      <c r="B246" s="65"/>
      <c r="C246" s="316" t="s">
        <v>326</v>
      </c>
      <c r="D246" s="317"/>
      <c r="E246" s="103">
        <v>1.9474</v>
      </c>
      <c r="F246" s="104"/>
      <c r="G246" s="105"/>
      <c r="H246" s="71"/>
      <c r="I246" s="66"/>
      <c r="J246" s="72"/>
      <c r="K246" s="66"/>
      <c r="M246" s="67" t="s">
        <v>326</v>
      </c>
      <c r="O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73" t="str">
        <f t="shared" si="8"/>
        <v>9,8*0,5*0,6282</v>
      </c>
      <c r="BE246" s="53"/>
      <c r="BF246" s="53"/>
      <c r="BG246" s="53"/>
      <c r="BH246" s="53"/>
      <c r="BI246" s="53"/>
    </row>
    <row r="247" spans="1:104" x14ac:dyDescent="0.2">
      <c r="A247" s="64"/>
      <c r="B247" s="65"/>
      <c r="C247" s="316" t="s">
        <v>327</v>
      </c>
      <c r="D247" s="317"/>
      <c r="E247" s="103">
        <v>0.62819999999999998</v>
      </c>
      <c r="F247" s="104"/>
      <c r="G247" s="105"/>
      <c r="H247" s="71"/>
      <c r="I247" s="66"/>
      <c r="J247" s="72"/>
      <c r="K247" s="66"/>
      <c r="M247" s="67" t="s">
        <v>327</v>
      </c>
      <c r="O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73" t="str">
        <f t="shared" si="8"/>
        <v>6,2*0,5*0,6282</v>
      </c>
      <c r="BE247" s="53"/>
      <c r="BF247" s="53"/>
      <c r="BG247" s="53"/>
      <c r="BH247" s="53"/>
      <c r="BI247" s="53"/>
    </row>
    <row r="248" spans="1:104" x14ac:dyDescent="0.2">
      <c r="A248" s="64"/>
      <c r="B248" s="65"/>
      <c r="C248" s="316" t="s">
        <v>328</v>
      </c>
      <c r="D248" s="317"/>
      <c r="E248" s="103">
        <v>1.5705</v>
      </c>
      <c r="F248" s="104"/>
      <c r="G248" s="105"/>
      <c r="H248" s="71"/>
      <c r="I248" s="66"/>
      <c r="J248" s="72"/>
      <c r="K248" s="66"/>
      <c r="M248" s="67" t="s">
        <v>328</v>
      </c>
      <c r="O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73" t="str">
        <f t="shared" si="8"/>
        <v>2*0,5*0,6282</v>
      </c>
      <c r="BE248" s="53"/>
      <c r="BF248" s="53"/>
      <c r="BG248" s="53"/>
      <c r="BH248" s="53"/>
      <c r="BI248" s="53"/>
    </row>
    <row r="249" spans="1:104" x14ac:dyDescent="0.2">
      <c r="A249" s="64"/>
      <c r="B249" s="65"/>
      <c r="C249" s="316" t="s">
        <v>329</v>
      </c>
      <c r="D249" s="317"/>
      <c r="E249" s="103">
        <v>9.423</v>
      </c>
      <c r="F249" s="104"/>
      <c r="G249" s="105"/>
      <c r="H249" s="71"/>
      <c r="I249" s="66"/>
      <c r="J249" s="72"/>
      <c r="K249" s="66"/>
      <c r="M249" s="67" t="s">
        <v>329</v>
      </c>
      <c r="O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73" t="str">
        <f t="shared" si="8"/>
        <v>5*0,5*0,6282</v>
      </c>
      <c r="BE249" s="53"/>
      <c r="BF249" s="53"/>
      <c r="BG249" s="53"/>
      <c r="BH249" s="53"/>
      <c r="BI249" s="53"/>
    </row>
    <row r="250" spans="1:104" x14ac:dyDescent="0.2">
      <c r="A250" s="64"/>
      <c r="B250" s="65"/>
      <c r="C250" s="316" t="s">
        <v>330</v>
      </c>
      <c r="D250" s="317"/>
      <c r="E250" s="103">
        <v>6.0621</v>
      </c>
      <c r="F250" s="104"/>
      <c r="G250" s="105"/>
      <c r="H250" s="71"/>
      <c r="I250" s="66"/>
      <c r="J250" s="72"/>
      <c r="K250" s="66"/>
      <c r="M250" s="67" t="s">
        <v>330</v>
      </c>
      <c r="O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73" t="str">
        <f t="shared" si="8"/>
        <v>7,5*0,5*4*0,6282</v>
      </c>
      <c r="BE250" s="53"/>
      <c r="BF250" s="53"/>
      <c r="BG250" s="53"/>
      <c r="BH250" s="53"/>
      <c r="BI250" s="53"/>
    </row>
    <row r="251" spans="1:104" x14ac:dyDescent="0.2">
      <c r="A251" s="64"/>
      <c r="B251" s="65"/>
      <c r="C251" s="316" t="s">
        <v>331</v>
      </c>
      <c r="D251" s="317"/>
      <c r="E251" s="103">
        <v>1.8846000000000001</v>
      </c>
      <c r="F251" s="104"/>
      <c r="G251" s="105"/>
      <c r="H251" s="71"/>
      <c r="I251" s="66"/>
      <c r="J251" s="72"/>
      <c r="K251" s="66"/>
      <c r="M251" s="67" t="s">
        <v>331</v>
      </c>
      <c r="O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73" t="str">
        <f t="shared" si="8"/>
        <v>19,3*0,5*0,6282</v>
      </c>
      <c r="BE251" s="53"/>
      <c r="BF251" s="53"/>
      <c r="BG251" s="53"/>
      <c r="BH251" s="53"/>
      <c r="BI251" s="53"/>
    </row>
    <row r="252" spans="1:104" x14ac:dyDescent="0.2">
      <c r="A252" s="64"/>
      <c r="B252" s="65"/>
      <c r="C252" s="316" t="s">
        <v>332</v>
      </c>
      <c r="D252" s="317"/>
      <c r="E252" s="103">
        <v>2.3557999999999999</v>
      </c>
      <c r="F252" s="104"/>
      <c r="G252" s="105"/>
      <c r="H252" s="71"/>
      <c r="I252" s="66"/>
      <c r="J252" s="72"/>
      <c r="K252" s="66"/>
      <c r="M252" s="67" t="s">
        <v>332</v>
      </c>
      <c r="O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73" t="str">
        <f t="shared" si="8"/>
        <v>6*0,5*0,6282</v>
      </c>
      <c r="BE252" s="53"/>
      <c r="BF252" s="53"/>
      <c r="BG252" s="53"/>
      <c r="BH252" s="53"/>
      <c r="BI252" s="53"/>
    </row>
    <row r="253" spans="1:104" ht="22.5" x14ac:dyDescent="0.2">
      <c r="A253" s="54">
        <v>41</v>
      </c>
      <c r="B253" s="55" t="s">
        <v>333</v>
      </c>
      <c r="C253" s="101" t="s">
        <v>334</v>
      </c>
      <c r="D253" s="102" t="s">
        <v>41</v>
      </c>
      <c r="E253" s="100">
        <v>9.1214999999999993</v>
      </c>
      <c r="F253" s="59">
        <v>0</v>
      </c>
      <c r="G253" s="60">
        <f>E253*F253</f>
        <v>0</v>
      </c>
      <c r="H253" s="61">
        <v>0.18375</v>
      </c>
      <c r="I253" s="62">
        <f>E253*H253</f>
        <v>1.6760756249999997</v>
      </c>
      <c r="J253" s="61"/>
      <c r="K253" s="62">
        <f>E253*J253</f>
        <v>0</v>
      </c>
      <c r="O253" s="53"/>
      <c r="Z253" s="53"/>
      <c r="AA253" s="53">
        <v>12</v>
      </c>
      <c r="AB253" s="53">
        <v>0</v>
      </c>
      <c r="AC253" s="53">
        <v>53</v>
      </c>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63">
        <f>G253</f>
        <v>0</v>
      </c>
      <c r="BA253" s="53"/>
      <c r="BB253" s="53"/>
      <c r="BC253" s="53"/>
      <c r="BD253" s="53"/>
      <c r="BE253" s="53"/>
      <c r="BF253" s="53"/>
      <c r="BG253" s="53"/>
      <c r="BH253" s="53"/>
      <c r="BI253" s="53"/>
      <c r="CA253" s="53">
        <v>12</v>
      </c>
      <c r="CB253" s="53">
        <v>0</v>
      </c>
      <c r="CZ253" s="16">
        <v>1</v>
      </c>
    </row>
    <row r="254" spans="1:104" x14ac:dyDescent="0.2">
      <c r="A254" s="64"/>
      <c r="B254" s="65"/>
      <c r="C254" s="318" t="s">
        <v>335</v>
      </c>
      <c r="D254" s="319"/>
      <c r="E254" s="319"/>
      <c r="F254" s="319"/>
      <c r="G254" s="320"/>
      <c r="I254" s="66"/>
      <c r="K254" s="66"/>
      <c r="L254" s="67" t="s">
        <v>335</v>
      </c>
      <c r="O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row>
    <row r="255" spans="1:104" x14ac:dyDescent="0.2">
      <c r="A255" s="64"/>
      <c r="B255" s="65"/>
      <c r="C255" s="318" t="s">
        <v>336</v>
      </c>
      <c r="D255" s="319"/>
      <c r="E255" s="319"/>
      <c r="F255" s="319"/>
      <c r="G255" s="320"/>
      <c r="I255" s="66"/>
      <c r="K255" s="66"/>
      <c r="L255" s="67" t="s">
        <v>336</v>
      </c>
      <c r="O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row>
    <row r="256" spans="1:104" x14ac:dyDescent="0.2">
      <c r="A256" s="64"/>
      <c r="B256" s="65"/>
      <c r="C256" s="318" t="s">
        <v>337</v>
      </c>
      <c r="D256" s="319"/>
      <c r="E256" s="319"/>
      <c r="F256" s="319"/>
      <c r="G256" s="320"/>
      <c r="I256" s="66"/>
      <c r="K256" s="66"/>
      <c r="L256" s="67" t="s">
        <v>337</v>
      </c>
      <c r="O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row>
    <row r="257" spans="1:104" x14ac:dyDescent="0.2">
      <c r="A257" s="64"/>
      <c r="B257" s="65"/>
      <c r="C257" s="316" t="s">
        <v>338</v>
      </c>
      <c r="D257" s="317"/>
      <c r="E257" s="103">
        <v>9.1214999999999993</v>
      </c>
      <c r="F257" s="104"/>
      <c r="G257" s="105"/>
      <c r="H257" s="71"/>
      <c r="I257" s="66"/>
      <c r="J257" s="72"/>
      <c r="K257" s="66"/>
      <c r="M257" s="67" t="s">
        <v>338</v>
      </c>
      <c r="O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73" t="str">
        <f>C256</f>
        <v xml:space="preserve">řizdívka okol výtahu </v>
      </c>
      <c r="BE257" s="53"/>
      <c r="BF257" s="53"/>
      <c r="BG257" s="53"/>
      <c r="BH257" s="53"/>
      <c r="BI257" s="53"/>
    </row>
    <row r="258" spans="1:104" ht="22.5" x14ac:dyDescent="0.2">
      <c r="A258" s="54">
        <v>42</v>
      </c>
      <c r="B258" s="55" t="s">
        <v>339</v>
      </c>
      <c r="C258" s="101" t="s">
        <v>340</v>
      </c>
      <c r="D258" s="102" t="s">
        <v>41</v>
      </c>
      <c r="E258" s="100">
        <v>67.845600000000005</v>
      </c>
      <c r="F258" s="59">
        <v>0</v>
      </c>
      <c r="G258" s="60">
        <f>E258*F258</f>
        <v>0</v>
      </c>
      <c r="H258" s="61">
        <v>7.3200000000000001E-3</v>
      </c>
      <c r="I258" s="62">
        <f>E258*H258</f>
        <v>0.49662979200000001</v>
      </c>
      <c r="J258" s="61"/>
      <c r="K258" s="62">
        <f>E258*J258</f>
        <v>0</v>
      </c>
      <c r="O258" s="53"/>
      <c r="Z258" s="53"/>
      <c r="AA258" s="53">
        <v>12</v>
      </c>
      <c r="AB258" s="53">
        <v>0</v>
      </c>
      <c r="AC258" s="53">
        <v>33</v>
      </c>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63">
        <f>G258</f>
        <v>0</v>
      </c>
      <c r="BA258" s="53"/>
      <c r="BB258" s="53"/>
      <c r="BC258" s="53"/>
      <c r="BD258" s="53"/>
      <c r="BE258" s="53"/>
      <c r="BF258" s="53"/>
      <c r="BG258" s="53"/>
      <c r="BH258" s="53"/>
      <c r="BI258" s="53"/>
      <c r="CA258" s="53">
        <v>12</v>
      </c>
      <c r="CB258" s="53">
        <v>0</v>
      </c>
      <c r="CZ258" s="16">
        <v>1</v>
      </c>
    </row>
    <row r="259" spans="1:104" x14ac:dyDescent="0.2">
      <c r="A259" s="64"/>
      <c r="B259" s="65"/>
      <c r="C259" s="318" t="s">
        <v>341</v>
      </c>
      <c r="D259" s="319"/>
      <c r="E259" s="319"/>
      <c r="F259" s="319"/>
      <c r="G259" s="320"/>
      <c r="I259" s="66"/>
      <c r="K259" s="66"/>
      <c r="L259" s="67" t="s">
        <v>341</v>
      </c>
      <c r="O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row>
    <row r="260" spans="1:104" x14ac:dyDescent="0.2">
      <c r="A260" s="64"/>
      <c r="B260" s="65"/>
      <c r="C260" s="316" t="s">
        <v>342</v>
      </c>
      <c r="D260" s="317"/>
      <c r="E260" s="103">
        <v>67.845600000000005</v>
      </c>
      <c r="F260" s="104"/>
      <c r="G260" s="105"/>
      <c r="H260" s="71"/>
      <c r="I260" s="66"/>
      <c r="J260" s="72"/>
      <c r="K260" s="66"/>
      <c r="M260" s="67" t="s">
        <v>342</v>
      </c>
      <c r="O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73" t="str">
        <f>C259</f>
        <v xml:space="preserve">Včetně kotvení, tmelu perlinky a silokonové stěrky </v>
      </c>
      <c r="BE260" s="53"/>
      <c r="BF260" s="53"/>
      <c r="BG260" s="53"/>
      <c r="BH260" s="53"/>
      <c r="BI260" s="53"/>
    </row>
    <row r="261" spans="1:104" x14ac:dyDescent="0.2">
      <c r="A261" s="54">
        <v>43</v>
      </c>
      <c r="B261" s="55" t="s">
        <v>343</v>
      </c>
      <c r="C261" s="101" t="s">
        <v>344</v>
      </c>
      <c r="D261" s="102" t="s">
        <v>41</v>
      </c>
      <c r="E261" s="100">
        <v>107.4222</v>
      </c>
      <c r="F261" s="59">
        <v>0</v>
      </c>
      <c r="G261" s="60">
        <f>E261*F261</f>
        <v>0</v>
      </c>
      <c r="H261" s="61">
        <v>7.3200000000000001E-3</v>
      </c>
      <c r="I261" s="62">
        <f>E261*H261</f>
        <v>0.78633050400000004</v>
      </c>
      <c r="J261" s="61"/>
      <c r="K261" s="62">
        <f>E261*J261</f>
        <v>0</v>
      </c>
      <c r="O261" s="53"/>
      <c r="Z261" s="53"/>
      <c r="AA261" s="53">
        <v>12</v>
      </c>
      <c r="AB261" s="53">
        <v>0</v>
      </c>
      <c r="AC261" s="53">
        <v>34</v>
      </c>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63">
        <f>G261</f>
        <v>0</v>
      </c>
      <c r="BA261" s="53"/>
      <c r="BB261" s="53"/>
      <c r="BC261" s="53"/>
      <c r="BD261" s="53"/>
      <c r="BE261" s="53"/>
      <c r="BF261" s="53"/>
      <c r="BG261" s="53"/>
      <c r="BH261" s="53"/>
      <c r="BI261" s="53"/>
      <c r="CA261" s="53">
        <v>12</v>
      </c>
      <c r="CB261" s="53">
        <v>0</v>
      </c>
      <c r="CZ261" s="16">
        <v>1</v>
      </c>
    </row>
    <row r="262" spans="1:104" x14ac:dyDescent="0.2">
      <c r="A262" s="64"/>
      <c r="B262" s="65"/>
      <c r="C262" s="318" t="s">
        <v>341</v>
      </c>
      <c r="D262" s="319"/>
      <c r="E262" s="319"/>
      <c r="F262" s="319"/>
      <c r="G262" s="320"/>
      <c r="I262" s="66"/>
      <c r="K262" s="66"/>
      <c r="L262" s="67" t="s">
        <v>341</v>
      </c>
      <c r="O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row>
    <row r="263" spans="1:104" x14ac:dyDescent="0.2">
      <c r="A263" s="64"/>
      <c r="B263" s="65"/>
      <c r="C263" s="316" t="s">
        <v>345</v>
      </c>
      <c r="D263" s="317"/>
      <c r="E263" s="103">
        <v>107.4222</v>
      </c>
      <c r="F263" s="104"/>
      <c r="G263" s="105"/>
      <c r="H263" s="71"/>
      <c r="I263" s="66"/>
      <c r="J263" s="72"/>
      <c r="K263" s="66"/>
      <c r="M263" s="67" t="s">
        <v>345</v>
      </c>
      <c r="O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73" t="str">
        <f>C262</f>
        <v xml:space="preserve">Včetně kotvení, tmelu perlinky a silokonové stěrky </v>
      </c>
      <c r="BE263" s="53"/>
      <c r="BF263" s="53"/>
      <c r="BG263" s="53"/>
      <c r="BH263" s="53"/>
      <c r="BI263" s="53"/>
    </row>
    <row r="264" spans="1:104" ht="22.5" x14ac:dyDescent="0.2">
      <c r="A264" s="54">
        <v>44</v>
      </c>
      <c r="B264" s="55" t="s">
        <v>346</v>
      </c>
      <c r="C264" s="101" t="s">
        <v>347</v>
      </c>
      <c r="D264" s="102" t="s">
        <v>41</v>
      </c>
      <c r="E264" s="100">
        <v>13.2927</v>
      </c>
      <c r="F264" s="59">
        <v>0</v>
      </c>
      <c r="G264" s="60">
        <f>E264*F264</f>
        <v>0</v>
      </c>
      <c r="H264" s="61">
        <v>7.3200000000000001E-3</v>
      </c>
      <c r="I264" s="62">
        <f>E264*H264</f>
        <v>9.7302564000000008E-2</v>
      </c>
      <c r="J264" s="61"/>
      <c r="K264" s="62">
        <f>E264*J264</f>
        <v>0</v>
      </c>
      <c r="O264" s="53"/>
      <c r="Z264" s="53"/>
      <c r="AA264" s="53">
        <v>12</v>
      </c>
      <c r="AB264" s="53">
        <v>0</v>
      </c>
      <c r="AC264" s="53">
        <v>52</v>
      </c>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63">
        <f>G264</f>
        <v>0</v>
      </c>
      <c r="BA264" s="53"/>
      <c r="BB264" s="53"/>
      <c r="BC264" s="53"/>
      <c r="BD264" s="53"/>
      <c r="BE264" s="53"/>
      <c r="BF264" s="53"/>
      <c r="BG264" s="53"/>
      <c r="BH264" s="53"/>
      <c r="BI264" s="53"/>
      <c r="CA264" s="53">
        <v>12</v>
      </c>
      <c r="CB264" s="53">
        <v>0</v>
      </c>
      <c r="CZ264" s="16">
        <v>1</v>
      </c>
    </row>
    <row r="265" spans="1:104" x14ac:dyDescent="0.2">
      <c r="A265" s="64"/>
      <c r="B265" s="65"/>
      <c r="C265" s="318" t="s">
        <v>348</v>
      </c>
      <c r="D265" s="319"/>
      <c r="E265" s="319"/>
      <c r="F265" s="319"/>
      <c r="G265" s="320"/>
      <c r="I265" s="66"/>
      <c r="K265" s="66"/>
      <c r="L265" s="67" t="s">
        <v>348</v>
      </c>
      <c r="O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row>
    <row r="266" spans="1:104" x14ac:dyDescent="0.2">
      <c r="A266" s="64"/>
      <c r="B266" s="65"/>
      <c r="C266" s="316" t="s">
        <v>349</v>
      </c>
      <c r="D266" s="317"/>
      <c r="E266" s="103">
        <v>13.2927</v>
      </c>
      <c r="F266" s="104"/>
      <c r="G266" s="105"/>
      <c r="H266" s="71"/>
      <c r="I266" s="66"/>
      <c r="J266" s="72"/>
      <c r="K266" s="66"/>
      <c r="M266" s="67" t="s">
        <v>349</v>
      </c>
      <c r="O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73" t="str">
        <f>C265</f>
        <v xml:space="preserve">kolem výtahové šachty </v>
      </c>
      <c r="BE266" s="53"/>
      <c r="BF266" s="53"/>
      <c r="BG266" s="53"/>
      <c r="BH266" s="53"/>
      <c r="BI266" s="53"/>
    </row>
    <row r="267" spans="1:104" x14ac:dyDescent="0.2">
      <c r="A267" s="74" t="s">
        <v>42</v>
      </c>
      <c r="B267" s="75" t="s">
        <v>319</v>
      </c>
      <c r="C267" s="76" t="s">
        <v>320</v>
      </c>
      <c r="D267" s="77"/>
      <c r="E267" s="78"/>
      <c r="F267" s="78"/>
      <c r="G267" s="79">
        <f>SUM(G241:G266)</f>
        <v>0</v>
      </c>
      <c r="H267" s="80"/>
      <c r="I267" s="79">
        <f>SUM(I241:I266)</f>
        <v>27.299570070999998</v>
      </c>
      <c r="J267" s="81"/>
      <c r="K267" s="79">
        <f>SUM(K241:K266)</f>
        <v>0</v>
      </c>
      <c r="O267" s="53"/>
      <c r="X267" s="82">
        <f>K267</f>
        <v>0</v>
      </c>
      <c r="Y267" s="82">
        <f>I267</f>
        <v>27.299570070999998</v>
      </c>
      <c r="Z267" s="63">
        <f>G267</f>
        <v>0</v>
      </c>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83"/>
      <c r="BB267" s="83"/>
      <c r="BC267" s="83"/>
      <c r="BD267" s="83"/>
      <c r="BE267" s="83"/>
      <c r="BF267" s="83"/>
      <c r="BG267" s="53"/>
      <c r="BH267" s="53"/>
      <c r="BI267" s="53"/>
    </row>
    <row r="268" spans="1:104" x14ac:dyDescent="0.2">
      <c r="A268" s="84" t="s">
        <v>23</v>
      </c>
      <c r="B268" s="85" t="s">
        <v>43</v>
      </c>
      <c r="C268" s="86"/>
      <c r="D268" s="87"/>
      <c r="E268" s="88"/>
      <c r="F268" s="88"/>
      <c r="G268" s="89">
        <f>SUM(Z7:Z268)</f>
        <v>0</v>
      </c>
      <c r="H268" s="90"/>
      <c r="I268" s="89">
        <f>SUM(Y7:Y268)</f>
        <v>473.90460732299999</v>
      </c>
      <c r="J268" s="90"/>
      <c r="K268" s="89">
        <f>SUM(X7:X268)</f>
        <v>0</v>
      </c>
      <c r="O268" s="53"/>
      <c r="BA268" s="91"/>
      <c r="BB268" s="91"/>
      <c r="BC268" s="91"/>
      <c r="BD268" s="91"/>
      <c r="BE268" s="91"/>
      <c r="BF268" s="91"/>
    </row>
    <row r="269" spans="1:104" x14ac:dyDescent="0.2">
      <c r="E269" s="16"/>
    </row>
    <row r="270" spans="1:104" x14ac:dyDescent="0.2">
      <c r="E270" s="16"/>
    </row>
    <row r="271" spans="1:104" x14ac:dyDescent="0.2">
      <c r="E271" s="16"/>
    </row>
    <row r="272" spans="1:104" x14ac:dyDescent="0.2">
      <c r="E272" s="16"/>
    </row>
    <row r="273" spans="5:5" x14ac:dyDescent="0.2">
      <c r="E273" s="16"/>
    </row>
    <row r="274" spans="5:5" x14ac:dyDescent="0.2">
      <c r="E274" s="16"/>
    </row>
    <row r="275" spans="5:5" x14ac:dyDescent="0.2">
      <c r="E275" s="16"/>
    </row>
    <row r="276" spans="5:5" x14ac:dyDescent="0.2">
      <c r="E276" s="16"/>
    </row>
    <row r="277" spans="5:5" x14ac:dyDescent="0.2">
      <c r="E277" s="16"/>
    </row>
    <row r="278" spans="5:5" x14ac:dyDescent="0.2">
      <c r="E278" s="16"/>
    </row>
    <row r="279" spans="5:5" x14ac:dyDescent="0.2">
      <c r="E279" s="16"/>
    </row>
    <row r="280" spans="5:5" x14ac:dyDescent="0.2">
      <c r="E280" s="16"/>
    </row>
    <row r="281" spans="5:5" x14ac:dyDescent="0.2">
      <c r="E281" s="16"/>
    </row>
    <row r="282" spans="5:5" x14ac:dyDescent="0.2">
      <c r="E282" s="16"/>
    </row>
    <row r="283" spans="5:5" x14ac:dyDescent="0.2">
      <c r="E283" s="16"/>
    </row>
    <row r="284" spans="5:5" x14ac:dyDescent="0.2">
      <c r="E284" s="16"/>
    </row>
    <row r="285" spans="5:5" x14ac:dyDescent="0.2">
      <c r="E285" s="16"/>
    </row>
    <row r="286" spans="5:5" x14ac:dyDescent="0.2">
      <c r="E286" s="16"/>
    </row>
    <row r="287" spans="5:5" x14ac:dyDescent="0.2">
      <c r="E287" s="16"/>
    </row>
    <row r="288" spans="5:5" x14ac:dyDescent="0.2">
      <c r="E288" s="16"/>
    </row>
    <row r="289" spans="1:7" x14ac:dyDescent="0.2">
      <c r="E289" s="16"/>
    </row>
    <row r="290" spans="1:7" x14ac:dyDescent="0.2">
      <c r="A290" s="72"/>
      <c r="B290" s="72"/>
      <c r="C290" s="72"/>
      <c r="D290" s="72"/>
      <c r="E290" s="72"/>
      <c r="F290" s="72"/>
      <c r="G290" s="72"/>
    </row>
    <row r="291" spans="1:7" x14ac:dyDescent="0.2">
      <c r="A291" s="72"/>
      <c r="B291" s="72"/>
      <c r="C291" s="72"/>
      <c r="D291" s="72"/>
      <c r="E291" s="72"/>
      <c r="F291" s="72"/>
      <c r="G291" s="72"/>
    </row>
    <row r="292" spans="1:7" x14ac:dyDescent="0.2">
      <c r="A292" s="72"/>
      <c r="B292" s="72"/>
      <c r="C292" s="72"/>
      <c r="D292" s="72"/>
      <c r="E292" s="72"/>
      <c r="F292" s="72"/>
      <c r="G292" s="72"/>
    </row>
    <row r="293" spans="1:7" x14ac:dyDescent="0.2">
      <c r="A293" s="72"/>
      <c r="B293" s="72"/>
      <c r="C293" s="72"/>
      <c r="D293" s="72"/>
      <c r="E293" s="72"/>
      <c r="F293" s="72"/>
      <c r="G293" s="72"/>
    </row>
    <row r="294" spans="1:7" x14ac:dyDescent="0.2">
      <c r="E294" s="16"/>
    </row>
    <row r="295" spans="1:7" x14ac:dyDescent="0.2">
      <c r="E295" s="16"/>
    </row>
    <row r="296" spans="1:7" x14ac:dyDescent="0.2">
      <c r="E296" s="16"/>
    </row>
    <row r="297" spans="1:7" x14ac:dyDescent="0.2">
      <c r="E297" s="16"/>
    </row>
    <row r="298" spans="1:7" x14ac:dyDescent="0.2">
      <c r="E298" s="16"/>
    </row>
    <row r="299" spans="1:7" x14ac:dyDescent="0.2">
      <c r="E299" s="16"/>
    </row>
    <row r="300" spans="1:7" x14ac:dyDescent="0.2">
      <c r="E300" s="16"/>
    </row>
    <row r="301" spans="1:7" x14ac:dyDescent="0.2">
      <c r="E301" s="16"/>
    </row>
    <row r="302" spans="1:7" x14ac:dyDescent="0.2">
      <c r="E302" s="16"/>
    </row>
    <row r="303" spans="1:7" x14ac:dyDescent="0.2">
      <c r="E303" s="16"/>
    </row>
    <row r="304" spans="1:7" x14ac:dyDescent="0.2">
      <c r="E304" s="16"/>
    </row>
    <row r="305" spans="5:5" x14ac:dyDescent="0.2">
      <c r="E305" s="16"/>
    </row>
    <row r="306" spans="5:5" x14ac:dyDescent="0.2">
      <c r="E306" s="16"/>
    </row>
    <row r="307" spans="5:5" x14ac:dyDescent="0.2">
      <c r="E307" s="16"/>
    </row>
    <row r="308" spans="5:5" x14ac:dyDescent="0.2">
      <c r="E308" s="16"/>
    </row>
    <row r="309" spans="5:5" x14ac:dyDescent="0.2">
      <c r="E309" s="16"/>
    </row>
    <row r="310" spans="5:5" x14ac:dyDescent="0.2">
      <c r="E310" s="16"/>
    </row>
    <row r="311" spans="5:5" x14ac:dyDescent="0.2">
      <c r="E311" s="16"/>
    </row>
    <row r="312" spans="5:5" x14ac:dyDescent="0.2">
      <c r="E312" s="16"/>
    </row>
    <row r="313" spans="5:5" x14ac:dyDescent="0.2">
      <c r="E313" s="16"/>
    </row>
    <row r="314" spans="5:5" x14ac:dyDescent="0.2">
      <c r="E314" s="16"/>
    </row>
    <row r="315" spans="5:5" x14ac:dyDescent="0.2">
      <c r="E315" s="16"/>
    </row>
    <row r="316" spans="5:5" x14ac:dyDescent="0.2">
      <c r="E316" s="16"/>
    </row>
    <row r="317" spans="5:5" x14ac:dyDescent="0.2">
      <c r="E317" s="16"/>
    </row>
    <row r="318" spans="5:5" x14ac:dyDescent="0.2">
      <c r="E318" s="16"/>
    </row>
    <row r="319" spans="5:5" x14ac:dyDescent="0.2">
      <c r="E319" s="16"/>
    </row>
    <row r="320" spans="5:5" x14ac:dyDescent="0.2">
      <c r="E320" s="16"/>
    </row>
    <row r="321" spans="1:7" x14ac:dyDescent="0.2">
      <c r="E321" s="16"/>
    </row>
    <row r="322" spans="1:7" x14ac:dyDescent="0.2">
      <c r="E322" s="16"/>
    </row>
    <row r="323" spans="1:7" x14ac:dyDescent="0.2">
      <c r="E323" s="16"/>
    </row>
    <row r="324" spans="1:7" x14ac:dyDescent="0.2">
      <c r="E324" s="16"/>
    </row>
    <row r="325" spans="1:7" x14ac:dyDescent="0.2">
      <c r="A325" s="92"/>
      <c r="B325" s="92"/>
    </row>
    <row r="326" spans="1:7" x14ac:dyDescent="0.2">
      <c r="A326" s="72"/>
      <c r="B326" s="72"/>
      <c r="C326" s="93"/>
      <c r="D326" s="93"/>
      <c r="E326" s="94"/>
      <c r="F326" s="93"/>
      <c r="G326" s="95"/>
    </row>
    <row r="327" spans="1:7" x14ac:dyDescent="0.2">
      <c r="A327" s="96"/>
      <c r="B327" s="96"/>
      <c r="C327" s="72"/>
      <c r="D327" s="72"/>
      <c r="E327" s="97"/>
      <c r="F327" s="72"/>
      <c r="G327" s="72"/>
    </row>
    <row r="328" spans="1:7" x14ac:dyDescent="0.2">
      <c r="A328" s="72"/>
      <c r="B328" s="72"/>
      <c r="C328" s="72"/>
      <c r="D328" s="72"/>
      <c r="E328" s="97"/>
      <c r="F328" s="72"/>
      <c r="G328" s="72"/>
    </row>
    <row r="329" spans="1:7" x14ac:dyDescent="0.2">
      <c r="A329" s="72"/>
      <c r="B329" s="72"/>
      <c r="C329" s="72"/>
      <c r="D329" s="72"/>
      <c r="E329" s="97"/>
      <c r="F329" s="72"/>
      <c r="G329" s="72"/>
    </row>
    <row r="330" spans="1:7" x14ac:dyDescent="0.2">
      <c r="A330" s="72"/>
      <c r="B330" s="72"/>
      <c r="C330" s="72"/>
      <c r="D330" s="72"/>
      <c r="E330" s="97"/>
      <c r="F330" s="72"/>
      <c r="G330" s="72"/>
    </row>
    <row r="331" spans="1:7" x14ac:dyDescent="0.2">
      <c r="A331" s="72"/>
      <c r="B331" s="72"/>
      <c r="C331" s="72"/>
      <c r="D331" s="72"/>
      <c r="E331" s="97"/>
      <c r="F331" s="72"/>
      <c r="G331" s="72"/>
    </row>
    <row r="332" spans="1:7" x14ac:dyDescent="0.2">
      <c r="A332" s="72"/>
      <c r="B332" s="72"/>
      <c r="C332" s="72"/>
      <c r="D332" s="72"/>
      <c r="E332" s="97"/>
      <c r="F332" s="72"/>
      <c r="G332" s="72"/>
    </row>
    <row r="333" spans="1:7" x14ac:dyDescent="0.2">
      <c r="A333" s="72"/>
      <c r="B333" s="72"/>
      <c r="C333" s="72"/>
      <c r="D333" s="72"/>
      <c r="E333" s="97"/>
      <c r="F333" s="72"/>
      <c r="G333" s="72"/>
    </row>
    <row r="334" spans="1:7" x14ac:dyDescent="0.2">
      <c r="A334" s="72"/>
      <c r="B334" s="72"/>
      <c r="C334" s="72"/>
      <c r="D334" s="72"/>
      <c r="E334" s="97"/>
      <c r="F334" s="72"/>
      <c r="G334" s="72"/>
    </row>
    <row r="335" spans="1:7" x14ac:dyDescent="0.2">
      <c r="A335" s="72"/>
      <c r="B335" s="72"/>
      <c r="C335" s="72"/>
      <c r="D335" s="72"/>
      <c r="E335" s="97"/>
      <c r="F335" s="72"/>
      <c r="G335" s="72"/>
    </row>
    <row r="336" spans="1:7" x14ac:dyDescent="0.2">
      <c r="A336" s="72"/>
      <c r="B336" s="72"/>
      <c r="C336" s="72"/>
      <c r="D336" s="72"/>
      <c r="E336" s="97"/>
      <c r="F336" s="72"/>
      <c r="G336" s="72"/>
    </row>
    <row r="337" spans="1:7" x14ac:dyDescent="0.2">
      <c r="A337" s="72"/>
      <c r="B337" s="72"/>
      <c r="C337" s="72"/>
      <c r="D337" s="72"/>
      <c r="E337" s="97"/>
      <c r="F337" s="72"/>
      <c r="G337" s="72"/>
    </row>
    <row r="338" spans="1:7" x14ac:dyDescent="0.2">
      <c r="A338" s="72"/>
      <c r="B338" s="72"/>
      <c r="C338" s="72"/>
      <c r="D338" s="72"/>
      <c r="E338" s="97"/>
      <c r="F338" s="72"/>
      <c r="G338" s="72"/>
    </row>
    <row r="339" spans="1:7" x14ac:dyDescent="0.2">
      <c r="A339" s="72"/>
      <c r="B339" s="72"/>
      <c r="C339" s="72"/>
      <c r="D339" s="72"/>
      <c r="E339" s="97"/>
      <c r="F339" s="72"/>
      <c r="G339" s="72"/>
    </row>
  </sheetData>
  <sheetProtection algorithmName="SHA-512" hashValue="+U3Lywa9BfvQ+GCysgIwEnXtW0bfmR2fojeYnOB4hVAqHChDEpM3nZPAVyFmAqi/YWLWbhbyjb4MenSLVOPuYw==" saltValue="z1cJZGA5plHzUVNig1DY/g==" spinCount="100000" sheet="1" objects="1" scenarios="1"/>
  <protectedRanges>
    <protectedRange sqref="F235 F242 F253 F258 F261 F264" name="Oblast2"/>
    <protectedRange sqref="F230 F221 F218 F207 F205 F202 F199 F196 F193 F174 F172 F166 F160 F151 F124 F122 F119 F115 F113 F111 F108 F106 F104 F102 F100 F95 F93 F91 F89 F84 F81 F60 F39 F18 F15 F12 F10 F8" name="Oblast1"/>
  </protectedRanges>
  <mergeCells count="212">
    <mergeCell ref="C263:D263"/>
    <mergeCell ref="C265:G265"/>
    <mergeCell ref="C266:D266"/>
    <mergeCell ref="C255:G255"/>
    <mergeCell ref="C256:G256"/>
    <mergeCell ref="C257:D257"/>
    <mergeCell ref="C259:G259"/>
    <mergeCell ref="C260:D260"/>
    <mergeCell ref="C262:G262"/>
    <mergeCell ref="C248:D248"/>
    <mergeCell ref="C249:D249"/>
    <mergeCell ref="C250:D250"/>
    <mergeCell ref="C251:D251"/>
    <mergeCell ref="C252:D252"/>
    <mergeCell ref="C254:G254"/>
    <mergeCell ref="C237:D237"/>
    <mergeCell ref="C238:D238"/>
    <mergeCell ref="C239:D239"/>
    <mergeCell ref="C243:G243"/>
    <mergeCell ref="C244:G244"/>
    <mergeCell ref="C245:D245"/>
    <mergeCell ref="C246:D246"/>
    <mergeCell ref="C247:D247"/>
    <mergeCell ref="C229:D229"/>
    <mergeCell ref="C231:G231"/>
    <mergeCell ref="C232:D232"/>
    <mergeCell ref="C233:D233"/>
    <mergeCell ref="C234:D234"/>
    <mergeCell ref="C236:D236"/>
    <mergeCell ref="C223:D223"/>
    <mergeCell ref="C224:D224"/>
    <mergeCell ref="C225:D225"/>
    <mergeCell ref="C226:D226"/>
    <mergeCell ref="C227:D227"/>
    <mergeCell ref="C228:D228"/>
    <mergeCell ref="C215:D215"/>
    <mergeCell ref="C216:D216"/>
    <mergeCell ref="C217:D217"/>
    <mergeCell ref="C219:G219"/>
    <mergeCell ref="C220:D220"/>
    <mergeCell ref="C222:D222"/>
    <mergeCell ref="C209:D209"/>
    <mergeCell ref="C210:D210"/>
    <mergeCell ref="C211:D211"/>
    <mergeCell ref="C212:D212"/>
    <mergeCell ref="C213:D213"/>
    <mergeCell ref="C214:D214"/>
    <mergeCell ref="C200:G200"/>
    <mergeCell ref="C201:D201"/>
    <mergeCell ref="C203:G203"/>
    <mergeCell ref="C204:D204"/>
    <mergeCell ref="C206:D206"/>
    <mergeCell ref="C208:G208"/>
    <mergeCell ref="C191:D191"/>
    <mergeCell ref="C192:D192"/>
    <mergeCell ref="C194:G194"/>
    <mergeCell ref="C195:D195"/>
    <mergeCell ref="C197:G197"/>
    <mergeCell ref="C198:D198"/>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71:D171"/>
    <mergeCell ref="C173:D173"/>
    <mergeCell ref="C175:G175"/>
    <mergeCell ref="C176:D176"/>
    <mergeCell ref="C177:D177"/>
    <mergeCell ref="C178:D178"/>
    <mergeCell ref="C164:D164"/>
    <mergeCell ref="C165:D165"/>
    <mergeCell ref="C167:G167"/>
    <mergeCell ref="C168:D168"/>
    <mergeCell ref="C169:D169"/>
    <mergeCell ref="C170:D170"/>
    <mergeCell ref="C157:D157"/>
    <mergeCell ref="C158:D158"/>
    <mergeCell ref="C159:D159"/>
    <mergeCell ref="C161:D161"/>
    <mergeCell ref="C162:D162"/>
    <mergeCell ref="C163:D163"/>
    <mergeCell ref="C150:D150"/>
    <mergeCell ref="C152:G152"/>
    <mergeCell ref="C153:D153"/>
    <mergeCell ref="C154:D154"/>
    <mergeCell ref="C155:D155"/>
    <mergeCell ref="C156:D156"/>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10:D110"/>
    <mergeCell ref="C112:D112"/>
    <mergeCell ref="C114:D114"/>
    <mergeCell ref="C116:D116"/>
    <mergeCell ref="C120:G120"/>
    <mergeCell ref="C121:D121"/>
    <mergeCell ref="C123:D123"/>
    <mergeCell ref="C125:G125"/>
    <mergeCell ref="C99:D99"/>
    <mergeCell ref="C101:D101"/>
    <mergeCell ref="C103:D103"/>
    <mergeCell ref="C105:D105"/>
    <mergeCell ref="C107:D107"/>
    <mergeCell ref="C109:G109"/>
    <mergeCell ref="C90:D90"/>
    <mergeCell ref="C92:D92"/>
    <mergeCell ref="C94:D94"/>
    <mergeCell ref="C96:D96"/>
    <mergeCell ref="C97:D97"/>
    <mergeCell ref="C98:D98"/>
    <mergeCell ref="C82:D82"/>
    <mergeCell ref="C83:D83"/>
    <mergeCell ref="C85:D85"/>
    <mergeCell ref="C86:D86"/>
    <mergeCell ref="C87:D87"/>
    <mergeCell ref="C88:D88"/>
    <mergeCell ref="C75:D75"/>
    <mergeCell ref="C76:D76"/>
    <mergeCell ref="C77:D77"/>
    <mergeCell ref="C78:D78"/>
    <mergeCell ref="C79:D79"/>
    <mergeCell ref="C80:D80"/>
    <mergeCell ref="C69:D69"/>
    <mergeCell ref="C70:D70"/>
    <mergeCell ref="C71:D71"/>
    <mergeCell ref="C72:D72"/>
    <mergeCell ref="C73:D73"/>
    <mergeCell ref="C74:D74"/>
    <mergeCell ref="C63:D63"/>
    <mergeCell ref="C64:D64"/>
    <mergeCell ref="C65:D65"/>
    <mergeCell ref="C66:D66"/>
    <mergeCell ref="C67:D67"/>
    <mergeCell ref="C68:D68"/>
    <mergeCell ref="C56:D56"/>
    <mergeCell ref="C57:D57"/>
    <mergeCell ref="C58:D58"/>
    <mergeCell ref="C59:D59"/>
    <mergeCell ref="C61:D61"/>
    <mergeCell ref="C62:D62"/>
    <mergeCell ref="C50:D50"/>
    <mergeCell ref="C51:D51"/>
    <mergeCell ref="C52:D52"/>
    <mergeCell ref="C53:D53"/>
    <mergeCell ref="C54:D54"/>
    <mergeCell ref="C55:D55"/>
    <mergeCell ref="C44:D44"/>
    <mergeCell ref="C45:D45"/>
    <mergeCell ref="C46:D46"/>
    <mergeCell ref="C47:D47"/>
    <mergeCell ref="C48:D48"/>
    <mergeCell ref="C49:D49"/>
    <mergeCell ref="C37:D37"/>
    <mergeCell ref="C38:D38"/>
    <mergeCell ref="C40:D40"/>
    <mergeCell ref="C41:D41"/>
    <mergeCell ref="C42:D42"/>
    <mergeCell ref="C43:D43"/>
    <mergeCell ref="C31:D31"/>
    <mergeCell ref="C32:D32"/>
    <mergeCell ref="C33:D33"/>
    <mergeCell ref="C34:D34"/>
    <mergeCell ref="C35:D35"/>
    <mergeCell ref="C36:D36"/>
    <mergeCell ref="C27:D27"/>
    <mergeCell ref="C28:D28"/>
    <mergeCell ref="C29:D29"/>
    <mergeCell ref="C30:D30"/>
    <mergeCell ref="C19:D19"/>
    <mergeCell ref="C20:D20"/>
    <mergeCell ref="C21:D21"/>
    <mergeCell ref="C22:D22"/>
    <mergeCell ref="C23:D23"/>
    <mergeCell ref="C24:D24"/>
    <mergeCell ref="A1:G1"/>
    <mergeCell ref="C9:D9"/>
    <mergeCell ref="C11:D11"/>
    <mergeCell ref="C13:D13"/>
    <mergeCell ref="C14:D14"/>
    <mergeCell ref="C16:D16"/>
    <mergeCell ref="C17:D17"/>
    <mergeCell ref="C25:D25"/>
    <mergeCell ref="C26:D26"/>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CZ339"/>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9.7109375" style="143" bestFit="1"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24" customWidth="1"/>
    <col min="14" max="55" width="9.140625" style="124"/>
    <col min="56" max="56" width="62.28515625" style="124" customWidth="1"/>
    <col min="57" max="16384" width="9.140625" style="124"/>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522</v>
      </c>
      <c r="E4" s="139"/>
      <c r="F4" s="140"/>
      <c r="G4" s="141"/>
    </row>
    <row r="5" spans="1:104" ht="13.5" thickTop="1" x14ac:dyDescent="0.2">
      <c r="A5" s="142"/>
      <c r="G5" s="144"/>
    </row>
    <row r="6" spans="1:104" s="150"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row>
    <row r="7" spans="1:104" ht="14.25" customHeight="1" x14ac:dyDescent="0.2">
      <c r="A7" s="151" t="s">
        <v>38</v>
      </c>
      <c r="B7" s="152" t="s">
        <v>39</v>
      </c>
      <c r="C7" s="153" t="s">
        <v>40</v>
      </c>
      <c r="D7" s="154"/>
      <c r="E7" s="155"/>
      <c r="F7" s="155"/>
      <c r="G7" s="156"/>
      <c r="H7" s="157"/>
      <c r="I7" s="158"/>
      <c r="J7" s="159"/>
      <c r="K7" s="160"/>
      <c r="O7" s="199"/>
    </row>
    <row r="8" spans="1:104" ht="22.5" x14ac:dyDescent="0.2">
      <c r="A8" s="161">
        <v>1</v>
      </c>
      <c r="B8" s="162" t="s">
        <v>68</v>
      </c>
      <c r="C8" s="211" t="s">
        <v>69</v>
      </c>
      <c r="D8" s="212" t="s">
        <v>70</v>
      </c>
      <c r="E8" s="165">
        <v>241.07069999999999</v>
      </c>
      <c r="F8" s="122">
        <f>'01 101 '!F8</f>
        <v>0</v>
      </c>
      <c r="G8" s="166">
        <f>E8*F8</f>
        <v>0</v>
      </c>
      <c r="H8" s="167">
        <v>0</v>
      </c>
      <c r="I8" s="168">
        <f>E8*H8</f>
        <v>0</v>
      </c>
      <c r="J8" s="167">
        <v>0</v>
      </c>
      <c r="K8" s="168">
        <f>E8*J8</f>
        <v>0</v>
      </c>
      <c r="O8" s="199"/>
      <c r="Z8" s="199"/>
      <c r="AA8" s="199">
        <v>1</v>
      </c>
      <c r="AB8" s="199">
        <v>1</v>
      </c>
      <c r="AC8" s="199">
        <v>1</v>
      </c>
      <c r="AD8" s="199"/>
      <c r="AE8" s="199"/>
      <c r="AF8" s="199"/>
      <c r="AG8" s="199"/>
      <c r="AH8" s="199"/>
      <c r="AI8" s="199"/>
      <c r="AJ8" s="199"/>
      <c r="AK8" s="199"/>
      <c r="AL8" s="199"/>
      <c r="AM8" s="199"/>
      <c r="AN8" s="199"/>
      <c r="AO8" s="199"/>
      <c r="AP8" s="199"/>
      <c r="AQ8" s="199"/>
      <c r="AR8" s="199"/>
      <c r="AS8" s="199"/>
      <c r="AT8" s="199"/>
      <c r="AU8" s="199"/>
      <c r="AV8" s="199"/>
      <c r="AW8" s="199"/>
      <c r="AX8" s="199"/>
      <c r="AY8" s="199"/>
      <c r="AZ8" s="200">
        <f>G8</f>
        <v>0</v>
      </c>
      <c r="BA8" s="199"/>
      <c r="BB8" s="199"/>
      <c r="BC8" s="199"/>
      <c r="BD8" s="199"/>
      <c r="BE8" s="199"/>
      <c r="BF8" s="199"/>
      <c r="BG8" s="199"/>
      <c r="BH8" s="199"/>
      <c r="BI8" s="199"/>
      <c r="CA8" s="199">
        <v>1</v>
      </c>
      <c r="CB8" s="199">
        <v>1</v>
      </c>
      <c r="CZ8" s="124">
        <v>1</v>
      </c>
    </row>
    <row r="9" spans="1:104" x14ac:dyDescent="0.2">
      <c r="A9" s="191"/>
      <c r="B9" s="192"/>
      <c r="C9" s="321" t="s">
        <v>353</v>
      </c>
      <c r="D9" s="322"/>
      <c r="E9" s="193">
        <v>241.07069999999999</v>
      </c>
      <c r="F9" s="209"/>
      <c r="G9" s="210"/>
      <c r="H9" s="196"/>
      <c r="I9" s="197"/>
      <c r="J9" s="184"/>
      <c r="K9" s="197"/>
      <c r="M9" s="198" t="s">
        <v>353</v>
      </c>
      <c r="O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201" t="str">
        <f>C8</f>
        <v xml:space="preserve">Hloubení nezapaž. jam hor.4 do 1000 m3, STROJNĚ </v>
      </c>
      <c r="BE9" s="199"/>
      <c r="BF9" s="199"/>
      <c r="BG9" s="199"/>
      <c r="BH9" s="199"/>
      <c r="BI9" s="199"/>
    </row>
    <row r="10" spans="1:104" x14ac:dyDescent="0.2">
      <c r="A10" s="161">
        <v>2</v>
      </c>
      <c r="B10" s="162" t="s">
        <v>72</v>
      </c>
      <c r="C10" s="211" t="s">
        <v>73</v>
      </c>
      <c r="D10" s="212" t="s">
        <v>70</v>
      </c>
      <c r="E10" s="165">
        <v>241.07069999999999</v>
      </c>
      <c r="F10" s="122">
        <f>'01 101 '!F10</f>
        <v>0</v>
      </c>
      <c r="G10" s="166">
        <f>E10*F10</f>
        <v>0</v>
      </c>
      <c r="H10" s="167">
        <v>0</v>
      </c>
      <c r="I10" s="168">
        <f>E10*H10</f>
        <v>0</v>
      </c>
      <c r="J10" s="167">
        <v>0</v>
      </c>
      <c r="K10" s="168">
        <f>E10*J10</f>
        <v>0</v>
      </c>
      <c r="O10" s="199"/>
      <c r="Z10" s="199"/>
      <c r="AA10" s="199">
        <v>1</v>
      </c>
      <c r="AB10" s="199">
        <v>1</v>
      </c>
      <c r="AC10" s="199">
        <v>1</v>
      </c>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200">
        <f>G10</f>
        <v>0</v>
      </c>
      <c r="BA10" s="199"/>
      <c r="BB10" s="199"/>
      <c r="BC10" s="199"/>
      <c r="BD10" s="199"/>
      <c r="BE10" s="199"/>
      <c r="BF10" s="199"/>
      <c r="BG10" s="199"/>
      <c r="BH10" s="199"/>
      <c r="BI10" s="199"/>
      <c r="CA10" s="199">
        <v>1</v>
      </c>
      <c r="CB10" s="199">
        <v>1</v>
      </c>
      <c r="CZ10" s="124">
        <v>1</v>
      </c>
    </row>
    <row r="11" spans="1:104" x14ac:dyDescent="0.2">
      <c r="A11" s="191"/>
      <c r="B11" s="192"/>
      <c r="C11" s="321" t="s">
        <v>353</v>
      </c>
      <c r="D11" s="322"/>
      <c r="E11" s="193">
        <v>241.07069999999999</v>
      </c>
      <c r="F11" s="209"/>
      <c r="G11" s="210"/>
      <c r="H11" s="196"/>
      <c r="I11" s="197"/>
      <c r="J11" s="184"/>
      <c r="K11" s="197"/>
      <c r="M11" s="198" t="s">
        <v>353</v>
      </c>
      <c r="O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201" t="str">
        <f>C10</f>
        <v xml:space="preserve">Příplatek za lepivost - hloubení nezap.jam v hor.4 </v>
      </c>
      <c r="BE11" s="199"/>
      <c r="BF11" s="199"/>
      <c r="BG11" s="199"/>
      <c r="BH11" s="199"/>
      <c r="BI11" s="199"/>
    </row>
    <row r="12" spans="1:104" ht="22.5" x14ac:dyDescent="0.2">
      <c r="A12" s="161">
        <v>3</v>
      </c>
      <c r="B12" s="162" t="s">
        <v>74</v>
      </c>
      <c r="C12" s="211" t="s">
        <v>75</v>
      </c>
      <c r="D12" s="212" t="s">
        <v>70</v>
      </c>
      <c r="E12" s="165">
        <v>47.933500000000002</v>
      </c>
      <c r="F12" s="122">
        <f>'01 101 '!F12</f>
        <v>0</v>
      </c>
      <c r="G12" s="166">
        <f>E12*F12</f>
        <v>0</v>
      </c>
      <c r="H12" s="167">
        <v>0</v>
      </c>
      <c r="I12" s="168">
        <f>E12*H12</f>
        <v>0</v>
      </c>
      <c r="J12" s="167">
        <v>0</v>
      </c>
      <c r="K12" s="168">
        <f>E12*J12</f>
        <v>0</v>
      </c>
      <c r="O12" s="199"/>
      <c r="Z12" s="199"/>
      <c r="AA12" s="199">
        <v>1</v>
      </c>
      <c r="AB12" s="199">
        <v>1</v>
      </c>
      <c r="AC12" s="199">
        <v>1</v>
      </c>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200">
        <f>G12</f>
        <v>0</v>
      </c>
      <c r="BA12" s="199"/>
      <c r="BB12" s="199"/>
      <c r="BC12" s="199"/>
      <c r="BD12" s="199"/>
      <c r="BE12" s="199"/>
      <c r="BF12" s="199"/>
      <c r="BG12" s="199"/>
      <c r="BH12" s="199"/>
      <c r="BI12" s="199"/>
      <c r="CA12" s="199">
        <v>1</v>
      </c>
      <c r="CB12" s="199">
        <v>1</v>
      </c>
      <c r="CZ12" s="124">
        <v>1</v>
      </c>
    </row>
    <row r="13" spans="1:104" x14ac:dyDescent="0.2">
      <c r="A13" s="191"/>
      <c r="B13" s="192"/>
      <c r="C13" s="321" t="s">
        <v>354</v>
      </c>
      <c r="D13" s="322"/>
      <c r="E13" s="193">
        <v>45.200699999999998</v>
      </c>
      <c r="F13" s="209"/>
      <c r="G13" s="210"/>
      <c r="H13" s="196"/>
      <c r="I13" s="197"/>
      <c r="J13" s="184"/>
      <c r="K13" s="197"/>
      <c r="M13" s="198" t="s">
        <v>354</v>
      </c>
      <c r="O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201" t="str">
        <f>C12</f>
        <v xml:space="preserve">Hloubení nezapaž. jam v hor.5 do 1000 m3, STROJNĚ </v>
      </c>
      <c r="BE13" s="199"/>
      <c r="BF13" s="199"/>
      <c r="BG13" s="199"/>
      <c r="BH13" s="199"/>
      <c r="BI13" s="199"/>
    </row>
    <row r="14" spans="1:104" x14ac:dyDescent="0.2">
      <c r="A14" s="191"/>
      <c r="B14" s="192"/>
      <c r="C14" s="321" t="s">
        <v>355</v>
      </c>
      <c r="D14" s="322"/>
      <c r="E14" s="193">
        <v>2.7326999999999999</v>
      </c>
      <c r="F14" s="209"/>
      <c r="G14" s="210"/>
      <c r="H14" s="196"/>
      <c r="I14" s="197"/>
      <c r="J14" s="184"/>
      <c r="K14" s="197"/>
      <c r="M14" s="198" t="s">
        <v>355</v>
      </c>
      <c r="O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201" t="str">
        <f>C13</f>
        <v>16,85*26*1,85*0,15*0,3718</v>
      </c>
      <c r="BE14" s="199"/>
      <c r="BF14" s="199"/>
      <c r="BG14" s="199"/>
      <c r="BH14" s="199"/>
      <c r="BI14" s="199"/>
    </row>
    <row r="15" spans="1:104" ht="22.5" x14ac:dyDescent="0.2">
      <c r="A15" s="161">
        <v>4</v>
      </c>
      <c r="B15" s="162" t="s">
        <v>78</v>
      </c>
      <c r="C15" s="211" t="s">
        <v>79</v>
      </c>
      <c r="D15" s="212" t="s">
        <v>70</v>
      </c>
      <c r="E15" s="165">
        <v>17.799600000000002</v>
      </c>
      <c r="F15" s="122">
        <f>'01 101 '!F15</f>
        <v>0</v>
      </c>
      <c r="G15" s="166">
        <f>E15*F15</f>
        <v>0</v>
      </c>
      <c r="H15" s="167">
        <v>0</v>
      </c>
      <c r="I15" s="168">
        <f>E15*H15</f>
        <v>0</v>
      </c>
      <c r="J15" s="167">
        <v>0</v>
      </c>
      <c r="K15" s="168">
        <f>E15*J15</f>
        <v>0</v>
      </c>
      <c r="O15" s="199"/>
      <c r="Z15" s="199"/>
      <c r="AA15" s="199">
        <v>1</v>
      </c>
      <c r="AB15" s="199">
        <v>1</v>
      </c>
      <c r="AC15" s="199">
        <v>1</v>
      </c>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200">
        <f>G15</f>
        <v>0</v>
      </c>
      <c r="BA15" s="199"/>
      <c r="BB15" s="199"/>
      <c r="BC15" s="199"/>
      <c r="BD15" s="199"/>
      <c r="BE15" s="199"/>
      <c r="BF15" s="199"/>
      <c r="BG15" s="199"/>
      <c r="BH15" s="199"/>
      <c r="BI15" s="199"/>
      <c r="CA15" s="199">
        <v>1</v>
      </c>
      <c r="CB15" s="199">
        <v>1</v>
      </c>
      <c r="CZ15" s="124">
        <v>1</v>
      </c>
    </row>
    <row r="16" spans="1:104" x14ac:dyDescent="0.2">
      <c r="A16" s="191"/>
      <c r="B16" s="192"/>
      <c r="C16" s="321" t="s">
        <v>356</v>
      </c>
      <c r="D16" s="322"/>
      <c r="E16" s="193">
        <v>15.0669</v>
      </c>
      <c r="F16" s="209"/>
      <c r="G16" s="210"/>
      <c r="H16" s="196"/>
      <c r="I16" s="197"/>
      <c r="J16" s="184"/>
      <c r="K16" s="197"/>
      <c r="M16" s="198" t="s">
        <v>356</v>
      </c>
      <c r="O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201" t="str">
        <f>C15</f>
        <v xml:space="preserve">Hloubení nezapaž. jam v hor.6 do 100 m3, STROJNĚ </v>
      </c>
      <c r="BE16" s="199"/>
      <c r="BF16" s="199"/>
      <c r="BG16" s="199"/>
      <c r="BH16" s="199"/>
      <c r="BI16" s="199"/>
    </row>
    <row r="17" spans="1:104" x14ac:dyDescent="0.2">
      <c r="A17" s="191"/>
      <c r="B17" s="192"/>
      <c r="C17" s="321" t="s">
        <v>355</v>
      </c>
      <c r="D17" s="322"/>
      <c r="E17" s="193">
        <v>2.7326999999999999</v>
      </c>
      <c r="F17" s="209"/>
      <c r="G17" s="210"/>
      <c r="H17" s="196"/>
      <c r="I17" s="197"/>
      <c r="J17" s="184"/>
      <c r="K17" s="197"/>
      <c r="M17" s="198" t="s">
        <v>355</v>
      </c>
      <c r="O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201" t="str">
        <f>C16</f>
        <v>16,85*26*1,85*0,05*0,3718</v>
      </c>
      <c r="BE17" s="199"/>
      <c r="BF17" s="199"/>
      <c r="BG17" s="199"/>
      <c r="BH17" s="199"/>
      <c r="BI17" s="199"/>
    </row>
    <row r="18" spans="1:104" ht="22.5" x14ac:dyDescent="0.2">
      <c r="A18" s="161">
        <v>5</v>
      </c>
      <c r="B18" s="162" t="s">
        <v>81</v>
      </c>
      <c r="C18" s="211" t="s">
        <v>82</v>
      </c>
      <c r="D18" s="212" t="s">
        <v>70</v>
      </c>
      <c r="E18" s="165">
        <v>26.5976</v>
      </c>
      <c r="F18" s="122">
        <f>'01 101 '!F18</f>
        <v>0</v>
      </c>
      <c r="G18" s="166">
        <f>E18*F18</f>
        <v>0</v>
      </c>
      <c r="H18" s="167">
        <v>0</v>
      </c>
      <c r="I18" s="168">
        <f>E18*H18</f>
        <v>0</v>
      </c>
      <c r="J18" s="167">
        <v>0</v>
      </c>
      <c r="K18" s="168">
        <f>E18*J18</f>
        <v>0</v>
      </c>
      <c r="O18" s="199"/>
      <c r="Z18" s="199"/>
      <c r="AA18" s="199">
        <v>1</v>
      </c>
      <c r="AB18" s="199">
        <v>1</v>
      </c>
      <c r="AC18" s="199">
        <v>1</v>
      </c>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f>G18</f>
        <v>0</v>
      </c>
      <c r="BA18" s="199"/>
      <c r="BB18" s="199"/>
      <c r="BC18" s="199"/>
      <c r="BD18" s="199"/>
      <c r="BE18" s="199"/>
      <c r="BF18" s="199"/>
      <c r="BG18" s="199"/>
      <c r="BH18" s="199"/>
      <c r="BI18" s="199"/>
      <c r="CA18" s="199">
        <v>1</v>
      </c>
      <c r="CB18" s="199">
        <v>1</v>
      </c>
      <c r="CZ18" s="124">
        <v>1</v>
      </c>
    </row>
    <row r="19" spans="1:104" x14ac:dyDescent="0.2">
      <c r="A19" s="191"/>
      <c r="B19" s="192"/>
      <c r="C19" s="321" t="s">
        <v>357</v>
      </c>
      <c r="D19" s="322"/>
      <c r="E19" s="193">
        <v>0.88519999999999999</v>
      </c>
      <c r="F19" s="209"/>
      <c r="G19" s="210"/>
      <c r="H19" s="196"/>
      <c r="I19" s="197"/>
      <c r="J19" s="184"/>
      <c r="K19" s="197"/>
      <c r="M19" s="198" t="s">
        <v>357</v>
      </c>
      <c r="O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201" t="str">
        <f t="shared" ref="BD19:BD38" si="0">C18</f>
        <v xml:space="preserve">Hloubení rýh š.do 200 cm hor.4 do 100 m3, STROJNĚ </v>
      </c>
      <c r="BE19" s="199"/>
      <c r="BF19" s="199"/>
      <c r="BG19" s="199"/>
      <c r="BH19" s="199"/>
      <c r="BI19" s="199"/>
    </row>
    <row r="20" spans="1:104" x14ac:dyDescent="0.2">
      <c r="A20" s="191"/>
      <c r="B20" s="192"/>
      <c r="C20" s="321" t="s">
        <v>358</v>
      </c>
      <c r="D20" s="322"/>
      <c r="E20" s="193">
        <v>2.4056999999999999</v>
      </c>
      <c r="F20" s="209"/>
      <c r="G20" s="210"/>
      <c r="H20" s="196"/>
      <c r="I20" s="197"/>
      <c r="J20" s="184"/>
      <c r="K20" s="197"/>
      <c r="M20" s="198" t="s">
        <v>358</v>
      </c>
      <c r="O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201" t="str">
        <f t="shared" si="0"/>
        <v>obvod :6,2*0,6*0,8*0,8*0,3718</v>
      </c>
      <c r="BE20" s="199"/>
      <c r="BF20" s="199"/>
      <c r="BG20" s="199"/>
      <c r="BH20" s="199"/>
      <c r="BI20" s="199"/>
    </row>
    <row r="21" spans="1:104" x14ac:dyDescent="0.2">
      <c r="A21" s="191"/>
      <c r="B21" s="192"/>
      <c r="C21" s="321" t="s">
        <v>359</v>
      </c>
      <c r="D21" s="322"/>
      <c r="E21" s="193">
        <v>2.7305000000000001</v>
      </c>
      <c r="F21" s="209"/>
      <c r="G21" s="210"/>
      <c r="H21" s="196"/>
      <c r="I21" s="197"/>
      <c r="J21" s="184"/>
      <c r="K21" s="197"/>
      <c r="M21" s="198" t="s">
        <v>359</v>
      </c>
      <c r="O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201" t="str">
        <f t="shared" si="0"/>
        <v>16,85*0,6*0,8*0,8*0,3718</v>
      </c>
      <c r="BE21" s="199"/>
      <c r="BF21" s="199"/>
      <c r="BG21" s="199"/>
      <c r="BH21" s="199"/>
      <c r="BI21" s="199"/>
    </row>
    <row r="22" spans="1:104" x14ac:dyDescent="0.2">
      <c r="A22" s="191"/>
      <c r="B22" s="192"/>
      <c r="C22" s="321" t="s">
        <v>360</v>
      </c>
      <c r="D22" s="322"/>
      <c r="E22" s="193">
        <v>2.1873</v>
      </c>
      <c r="F22" s="209"/>
      <c r="G22" s="210"/>
      <c r="H22" s="196"/>
      <c r="I22" s="197"/>
      <c r="J22" s="184"/>
      <c r="K22" s="197"/>
      <c r="M22" s="198" t="s">
        <v>360</v>
      </c>
      <c r="O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201" t="str">
        <f t="shared" si="0"/>
        <v>25,5*0,6*0,6*0,8*0,3718</v>
      </c>
      <c r="BE22" s="199"/>
      <c r="BF22" s="199"/>
      <c r="BG22" s="199"/>
      <c r="BH22" s="199"/>
      <c r="BI22" s="199"/>
    </row>
    <row r="23" spans="1:104" x14ac:dyDescent="0.2">
      <c r="A23" s="191"/>
      <c r="B23" s="192"/>
      <c r="C23" s="321" t="s">
        <v>361</v>
      </c>
      <c r="D23" s="322"/>
      <c r="E23" s="193">
        <v>0.2356</v>
      </c>
      <c r="F23" s="209"/>
      <c r="G23" s="210"/>
      <c r="H23" s="196"/>
      <c r="I23" s="197"/>
      <c r="J23" s="184"/>
      <c r="K23" s="197"/>
      <c r="M23" s="198" t="s">
        <v>361</v>
      </c>
      <c r="O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201" t="str">
        <f t="shared" si="0"/>
        <v>15,32*0,6*0,8*0,8*0,3718</v>
      </c>
      <c r="BE23" s="199"/>
      <c r="BF23" s="199"/>
      <c r="BG23" s="199"/>
      <c r="BH23" s="199"/>
      <c r="BI23" s="199"/>
    </row>
    <row r="24" spans="1:104" x14ac:dyDescent="0.2">
      <c r="A24" s="191"/>
      <c r="B24" s="192"/>
      <c r="C24" s="321" t="s">
        <v>362</v>
      </c>
      <c r="D24" s="322"/>
      <c r="E24" s="193">
        <v>2.7698</v>
      </c>
      <c r="F24" s="209"/>
      <c r="G24" s="210"/>
      <c r="H24" s="196"/>
      <c r="I24" s="197"/>
      <c r="J24" s="184"/>
      <c r="K24" s="197"/>
      <c r="M24" s="198" t="s">
        <v>362</v>
      </c>
      <c r="O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201" t="str">
        <f t="shared" si="0"/>
        <v>2,2*0,6*0,6*0,8*0,3718</v>
      </c>
      <c r="BE24" s="199"/>
      <c r="BF24" s="199"/>
      <c r="BG24" s="199"/>
      <c r="BH24" s="199"/>
      <c r="BI24" s="199"/>
    </row>
    <row r="25" spans="1:104" x14ac:dyDescent="0.2">
      <c r="A25" s="191"/>
      <c r="B25" s="192"/>
      <c r="C25" s="321" t="s">
        <v>363</v>
      </c>
      <c r="D25" s="322"/>
      <c r="E25" s="193">
        <v>1.7561</v>
      </c>
      <c r="F25" s="209"/>
      <c r="G25" s="210"/>
      <c r="H25" s="196"/>
      <c r="I25" s="197"/>
      <c r="J25" s="184"/>
      <c r="K25" s="197"/>
      <c r="M25" s="198" t="s">
        <v>363</v>
      </c>
      <c r="O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201" t="str">
        <f t="shared" si="0"/>
        <v>19,4*0,6*0,8*0,8*0,3718</v>
      </c>
      <c r="BE25" s="199"/>
      <c r="BF25" s="199"/>
      <c r="BG25" s="199"/>
      <c r="BH25" s="199"/>
      <c r="BI25" s="199"/>
    </row>
    <row r="26" spans="1:104" x14ac:dyDescent="0.2">
      <c r="A26" s="191"/>
      <c r="B26" s="192"/>
      <c r="C26" s="321" t="s">
        <v>364</v>
      </c>
      <c r="D26" s="322"/>
      <c r="E26" s="193">
        <v>2.7317</v>
      </c>
      <c r="F26" s="209"/>
      <c r="G26" s="210"/>
      <c r="H26" s="196"/>
      <c r="I26" s="197"/>
      <c r="J26" s="184"/>
      <c r="K26" s="197"/>
      <c r="M26" s="198" t="s">
        <v>364</v>
      </c>
      <c r="O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201" t="str">
        <f t="shared" si="0"/>
        <v>vnitřní:8,2*0,9*0,8*0,8*0,3718</v>
      </c>
      <c r="BE26" s="199"/>
      <c r="BF26" s="199"/>
      <c r="BG26" s="199"/>
      <c r="BH26" s="199"/>
      <c r="BI26" s="199"/>
    </row>
    <row r="27" spans="1:104" x14ac:dyDescent="0.2">
      <c r="A27" s="191"/>
      <c r="B27" s="192"/>
      <c r="C27" s="321" t="s">
        <v>365</v>
      </c>
      <c r="D27" s="322"/>
      <c r="E27" s="193">
        <v>0.98270000000000002</v>
      </c>
      <c r="F27" s="209"/>
      <c r="G27" s="210"/>
      <c r="H27" s="196"/>
      <c r="I27" s="197"/>
      <c r="J27" s="184"/>
      <c r="K27" s="197"/>
      <c r="M27" s="198" t="s">
        <v>365</v>
      </c>
      <c r="O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201" t="str">
        <f t="shared" si="0"/>
        <v>8,2*0,7*0,8*2*0,8*0,3718</v>
      </c>
      <c r="BE27" s="199"/>
      <c r="BF27" s="199"/>
      <c r="BG27" s="199"/>
      <c r="BH27" s="199"/>
      <c r="BI27" s="199"/>
    </row>
    <row r="28" spans="1:104" x14ac:dyDescent="0.2">
      <c r="A28" s="191"/>
      <c r="B28" s="192"/>
      <c r="C28" s="321" t="s">
        <v>366</v>
      </c>
      <c r="D28" s="322"/>
      <c r="E28" s="193">
        <v>1.3657999999999999</v>
      </c>
      <c r="F28" s="209"/>
      <c r="G28" s="210"/>
      <c r="H28" s="196"/>
      <c r="I28" s="197"/>
      <c r="J28" s="184"/>
      <c r="K28" s="197"/>
      <c r="M28" s="198" t="s">
        <v>366</v>
      </c>
      <c r="O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201" t="str">
        <f t="shared" si="0"/>
        <v>5,9*0,7*0,8*0,8*0,3718</v>
      </c>
      <c r="BE28" s="199"/>
      <c r="BF28" s="199"/>
      <c r="BG28" s="199"/>
      <c r="BH28" s="199"/>
      <c r="BI28" s="199"/>
    </row>
    <row r="29" spans="1:104" x14ac:dyDescent="0.2">
      <c r="A29" s="191"/>
      <c r="B29" s="192"/>
      <c r="C29" s="321" t="s">
        <v>367</v>
      </c>
      <c r="D29" s="322"/>
      <c r="E29" s="193">
        <v>2.8553999999999999</v>
      </c>
      <c r="F29" s="209"/>
      <c r="G29" s="210"/>
      <c r="H29" s="196"/>
      <c r="I29" s="197"/>
      <c r="J29" s="184"/>
      <c r="K29" s="197"/>
      <c r="M29" s="198" t="s">
        <v>367</v>
      </c>
      <c r="O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201" t="str">
        <f t="shared" si="0"/>
        <v>8,2*0,7*0,8*0,8*0,3718</v>
      </c>
      <c r="BE29" s="199"/>
      <c r="BF29" s="199"/>
      <c r="BG29" s="199"/>
      <c r="BH29" s="199"/>
      <c r="BI29" s="199"/>
    </row>
    <row r="30" spans="1:104" x14ac:dyDescent="0.2">
      <c r="A30" s="191"/>
      <c r="B30" s="192"/>
      <c r="C30" s="321" t="s">
        <v>368</v>
      </c>
      <c r="D30" s="322"/>
      <c r="E30" s="193">
        <v>0.2427</v>
      </c>
      <c r="F30" s="209"/>
      <c r="G30" s="210"/>
      <c r="H30" s="196"/>
      <c r="I30" s="197"/>
      <c r="J30" s="184"/>
      <c r="K30" s="197"/>
      <c r="M30" s="198" t="s">
        <v>368</v>
      </c>
      <c r="O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201" t="str">
        <f t="shared" si="0"/>
        <v>25*0,8*0,6*0,8*0,8*0,3718</v>
      </c>
      <c r="BE30" s="199"/>
      <c r="BF30" s="199"/>
      <c r="BG30" s="199"/>
      <c r="BH30" s="199"/>
      <c r="BI30" s="199"/>
    </row>
    <row r="31" spans="1:104" x14ac:dyDescent="0.2">
      <c r="A31" s="191"/>
      <c r="B31" s="192"/>
      <c r="C31" s="321" t="s">
        <v>369</v>
      </c>
      <c r="D31" s="322"/>
      <c r="E31" s="193">
        <v>1.2136</v>
      </c>
      <c r="F31" s="209"/>
      <c r="G31" s="210"/>
      <c r="H31" s="196"/>
      <c r="I31" s="197"/>
      <c r="J31" s="184"/>
      <c r="K31" s="197"/>
      <c r="M31" s="198" t="s">
        <v>369</v>
      </c>
      <c r="O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201" t="str">
        <f t="shared" si="0"/>
        <v>1,7*0,8*0,6*0,8*0,3718</v>
      </c>
      <c r="BE31" s="199"/>
      <c r="BF31" s="199"/>
      <c r="BG31" s="199"/>
      <c r="BH31" s="199"/>
      <c r="BI31" s="199"/>
    </row>
    <row r="32" spans="1:104" x14ac:dyDescent="0.2">
      <c r="A32" s="191"/>
      <c r="B32" s="192"/>
      <c r="C32" s="321" t="s">
        <v>370</v>
      </c>
      <c r="D32" s="322"/>
      <c r="E32" s="193">
        <v>1.2278</v>
      </c>
      <c r="F32" s="209"/>
      <c r="G32" s="210"/>
      <c r="H32" s="196"/>
      <c r="I32" s="197"/>
      <c r="J32" s="184"/>
      <c r="K32" s="197"/>
      <c r="M32" s="198" t="s">
        <v>370</v>
      </c>
      <c r="O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201" t="str">
        <f t="shared" si="0"/>
        <v>8,5*0,8*0,6*0,8*0,3718</v>
      </c>
      <c r="BE32" s="199"/>
      <c r="BF32" s="199"/>
      <c r="BG32" s="199"/>
      <c r="BH32" s="199"/>
      <c r="BI32" s="199"/>
    </row>
    <row r="33" spans="1:104" x14ac:dyDescent="0.2">
      <c r="A33" s="191"/>
      <c r="B33" s="192"/>
      <c r="C33" s="321" t="s">
        <v>371</v>
      </c>
      <c r="D33" s="322"/>
      <c r="E33" s="193">
        <v>0.14280000000000001</v>
      </c>
      <c r="F33" s="209"/>
      <c r="G33" s="210"/>
      <c r="H33" s="196"/>
      <c r="I33" s="197"/>
      <c r="J33" s="184"/>
      <c r="K33" s="197"/>
      <c r="M33" s="198" t="s">
        <v>371</v>
      </c>
      <c r="O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201" t="str">
        <f t="shared" si="0"/>
        <v>4,3*0,8*0,6*2*0,8*0,3718</v>
      </c>
      <c r="BE33" s="199"/>
      <c r="BF33" s="199"/>
      <c r="BG33" s="199"/>
      <c r="BH33" s="199"/>
      <c r="BI33" s="199"/>
    </row>
    <row r="34" spans="1:104" x14ac:dyDescent="0.2">
      <c r="A34" s="191"/>
      <c r="B34" s="192"/>
      <c r="C34" s="321" t="s">
        <v>372</v>
      </c>
      <c r="D34" s="322"/>
      <c r="E34" s="193">
        <v>1.1422000000000001</v>
      </c>
      <c r="F34" s="209"/>
      <c r="G34" s="210"/>
      <c r="H34" s="196"/>
      <c r="I34" s="197"/>
      <c r="J34" s="184"/>
      <c r="K34" s="197"/>
      <c r="M34" s="198" t="s">
        <v>372</v>
      </c>
      <c r="O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201" t="str">
        <f t="shared" si="0"/>
        <v>1*0,8*0,6*0,8*0,3718</v>
      </c>
      <c r="BE34" s="199"/>
      <c r="BF34" s="199"/>
      <c r="BG34" s="199"/>
      <c r="BH34" s="199"/>
      <c r="BI34" s="199"/>
    </row>
    <row r="35" spans="1:104" x14ac:dyDescent="0.2">
      <c r="A35" s="191"/>
      <c r="B35" s="192"/>
      <c r="C35" s="321" t="s">
        <v>373</v>
      </c>
      <c r="D35" s="322"/>
      <c r="E35" s="193">
        <v>0.83279999999999998</v>
      </c>
      <c r="F35" s="209"/>
      <c r="G35" s="210"/>
      <c r="H35" s="196"/>
      <c r="I35" s="197"/>
      <c r="J35" s="184"/>
      <c r="K35" s="197"/>
      <c r="M35" s="198" t="s">
        <v>373</v>
      </c>
      <c r="O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201" t="str">
        <f t="shared" si="0"/>
        <v>8*0,8*0,6*0,8*0,3718</v>
      </c>
      <c r="BE35" s="199"/>
      <c r="BF35" s="199"/>
      <c r="BG35" s="199"/>
      <c r="BH35" s="199"/>
      <c r="BI35" s="199"/>
    </row>
    <row r="36" spans="1:104" x14ac:dyDescent="0.2">
      <c r="A36" s="191"/>
      <c r="B36" s="192"/>
      <c r="C36" s="321" t="s">
        <v>374</v>
      </c>
      <c r="D36" s="322"/>
      <c r="E36" s="193">
        <v>0.28549999999999998</v>
      </c>
      <c r="F36" s="209"/>
      <c r="G36" s="210"/>
      <c r="H36" s="196"/>
      <c r="I36" s="197"/>
      <c r="J36" s="184"/>
      <c r="K36" s="197"/>
      <c r="M36" s="198" t="s">
        <v>374</v>
      </c>
      <c r="O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201" t="str">
        <f t="shared" si="0"/>
        <v>5*0,7*0,8*0,8*0,3718</v>
      </c>
      <c r="BE36" s="199"/>
      <c r="BF36" s="199"/>
      <c r="BG36" s="199"/>
      <c r="BH36" s="199"/>
      <c r="BI36" s="199"/>
    </row>
    <row r="37" spans="1:104" x14ac:dyDescent="0.2">
      <c r="A37" s="191"/>
      <c r="B37" s="192"/>
      <c r="C37" s="321" t="s">
        <v>375</v>
      </c>
      <c r="D37" s="322"/>
      <c r="E37" s="193">
        <v>0.1285</v>
      </c>
      <c r="F37" s="209"/>
      <c r="G37" s="210"/>
      <c r="H37" s="196"/>
      <c r="I37" s="197"/>
      <c r="J37" s="184"/>
      <c r="K37" s="197"/>
      <c r="M37" s="198" t="s">
        <v>375</v>
      </c>
      <c r="O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201" t="str">
        <f t="shared" si="0"/>
        <v>patky :1*1,2*0,8*0,8*0,3718</v>
      </c>
      <c r="BE37" s="199"/>
      <c r="BF37" s="199"/>
      <c r="BG37" s="199"/>
      <c r="BH37" s="199"/>
      <c r="BI37" s="199"/>
    </row>
    <row r="38" spans="1:104" x14ac:dyDescent="0.2">
      <c r="A38" s="191"/>
      <c r="B38" s="192"/>
      <c r="C38" s="321" t="s">
        <v>376</v>
      </c>
      <c r="D38" s="322"/>
      <c r="E38" s="193">
        <v>0.47589999999999999</v>
      </c>
      <c r="F38" s="209"/>
      <c r="G38" s="210"/>
      <c r="H38" s="196"/>
      <c r="I38" s="197"/>
      <c r="J38" s="184"/>
      <c r="K38" s="197"/>
      <c r="M38" s="198" t="s">
        <v>376</v>
      </c>
      <c r="O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201" t="str">
        <f t="shared" si="0"/>
        <v>0,45*1,2*0,8*0,8*0,3718</v>
      </c>
      <c r="BE38" s="199"/>
      <c r="BF38" s="199"/>
      <c r="BG38" s="199"/>
      <c r="BH38" s="199"/>
      <c r="BI38" s="199"/>
    </row>
    <row r="39" spans="1:104" x14ac:dyDescent="0.2">
      <c r="A39" s="161">
        <v>6</v>
      </c>
      <c r="B39" s="162" t="s">
        <v>103</v>
      </c>
      <c r="C39" s="211" t="s">
        <v>104</v>
      </c>
      <c r="D39" s="212" t="s">
        <v>70</v>
      </c>
      <c r="E39" s="165">
        <v>4.9870000000000001</v>
      </c>
      <c r="F39" s="122">
        <f>'01 101 '!F39</f>
        <v>0</v>
      </c>
      <c r="G39" s="166">
        <f>E39*F39</f>
        <v>0</v>
      </c>
      <c r="H39" s="167">
        <v>0</v>
      </c>
      <c r="I39" s="168">
        <f>E39*H39</f>
        <v>0</v>
      </c>
      <c r="J39" s="167">
        <v>0</v>
      </c>
      <c r="K39" s="168">
        <f>E39*J39</f>
        <v>0</v>
      </c>
      <c r="O39" s="199"/>
      <c r="Z39" s="199"/>
      <c r="AA39" s="199">
        <v>1</v>
      </c>
      <c r="AB39" s="199">
        <v>1</v>
      </c>
      <c r="AC39" s="199">
        <v>1</v>
      </c>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200">
        <f>G39</f>
        <v>0</v>
      </c>
      <c r="BA39" s="199"/>
      <c r="BB39" s="199"/>
      <c r="BC39" s="199"/>
      <c r="BD39" s="199"/>
      <c r="BE39" s="199"/>
      <c r="BF39" s="199"/>
      <c r="BG39" s="199"/>
      <c r="BH39" s="199"/>
      <c r="BI39" s="199"/>
      <c r="CA39" s="199">
        <v>1</v>
      </c>
      <c r="CB39" s="199">
        <v>1</v>
      </c>
      <c r="CZ39" s="124">
        <v>1</v>
      </c>
    </row>
    <row r="40" spans="1:104" x14ac:dyDescent="0.2">
      <c r="A40" s="191"/>
      <c r="B40" s="192"/>
      <c r="C40" s="321" t="s">
        <v>377</v>
      </c>
      <c r="D40" s="322"/>
      <c r="E40" s="193">
        <v>0.16600000000000001</v>
      </c>
      <c r="F40" s="209"/>
      <c r="G40" s="210"/>
      <c r="H40" s="196"/>
      <c r="I40" s="197"/>
      <c r="J40" s="184"/>
      <c r="K40" s="197"/>
      <c r="M40" s="198" t="s">
        <v>377</v>
      </c>
      <c r="O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201" t="str">
        <f t="shared" ref="BD40:BD59" si="1">C39</f>
        <v xml:space="preserve">Hloubení rýh šířky do 200 cm v hor.5, STROJNĚ </v>
      </c>
      <c r="BE40" s="199"/>
      <c r="BF40" s="199"/>
      <c r="BG40" s="199"/>
      <c r="BH40" s="199"/>
      <c r="BI40" s="199"/>
    </row>
    <row r="41" spans="1:104" x14ac:dyDescent="0.2">
      <c r="A41" s="191"/>
      <c r="B41" s="192"/>
      <c r="C41" s="321" t="s">
        <v>378</v>
      </c>
      <c r="D41" s="322"/>
      <c r="E41" s="193">
        <v>0.4511</v>
      </c>
      <c r="F41" s="209"/>
      <c r="G41" s="210"/>
      <c r="H41" s="196"/>
      <c r="I41" s="197"/>
      <c r="J41" s="184"/>
      <c r="K41" s="197"/>
      <c r="M41" s="198" t="s">
        <v>378</v>
      </c>
      <c r="O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201" t="str">
        <f t="shared" si="1"/>
        <v>obvod :6,2*0,6*0,8*0,15*0,3718</v>
      </c>
      <c r="BE41" s="199"/>
      <c r="BF41" s="199"/>
      <c r="BG41" s="199"/>
      <c r="BH41" s="199"/>
      <c r="BI41" s="199"/>
    </row>
    <row r="42" spans="1:104" x14ac:dyDescent="0.2">
      <c r="A42" s="191"/>
      <c r="B42" s="192"/>
      <c r="C42" s="321" t="s">
        <v>379</v>
      </c>
      <c r="D42" s="322"/>
      <c r="E42" s="193">
        <v>0.51200000000000001</v>
      </c>
      <c r="F42" s="209"/>
      <c r="G42" s="210"/>
      <c r="H42" s="196"/>
      <c r="I42" s="197"/>
      <c r="J42" s="184"/>
      <c r="K42" s="197"/>
      <c r="M42" s="198" t="s">
        <v>379</v>
      </c>
      <c r="O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201" t="str">
        <f t="shared" si="1"/>
        <v>16,85*0,6*0,8*0,15*0,3718</v>
      </c>
      <c r="BE42" s="199"/>
      <c r="BF42" s="199"/>
      <c r="BG42" s="199"/>
      <c r="BH42" s="199"/>
      <c r="BI42" s="199"/>
    </row>
    <row r="43" spans="1:104" x14ac:dyDescent="0.2">
      <c r="A43" s="191"/>
      <c r="B43" s="192"/>
      <c r="C43" s="321" t="s">
        <v>380</v>
      </c>
      <c r="D43" s="322"/>
      <c r="E43" s="193">
        <v>0.41010000000000002</v>
      </c>
      <c r="F43" s="209"/>
      <c r="G43" s="210"/>
      <c r="H43" s="196"/>
      <c r="I43" s="197"/>
      <c r="J43" s="184"/>
      <c r="K43" s="197"/>
      <c r="M43" s="198" t="s">
        <v>380</v>
      </c>
      <c r="O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201" t="str">
        <f t="shared" si="1"/>
        <v>25,5*0,6*0,6*0,15*0,3718</v>
      </c>
      <c r="BE43" s="199"/>
      <c r="BF43" s="199"/>
      <c r="BG43" s="199"/>
      <c r="BH43" s="199"/>
      <c r="BI43" s="199"/>
    </row>
    <row r="44" spans="1:104" x14ac:dyDescent="0.2">
      <c r="A44" s="191"/>
      <c r="B44" s="192"/>
      <c r="C44" s="321" t="s">
        <v>381</v>
      </c>
      <c r="D44" s="322"/>
      <c r="E44" s="193">
        <v>4.4200000000000003E-2</v>
      </c>
      <c r="F44" s="209"/>
      <c r="G44" s="210"/>
      <c r="H44" s="196"/>
      <c r="I44" s="197"/>
      <c r="J44" s="184"/>
      <c r="K44" s="197"/>
      <c r="M44" s="198" t="s">
        <v>381</v>
      </c>
      <c r="O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201" t="str">
        <f t="shared" si="1"/>
        <v>15,32*0,6*0,8*0,15*0,3718</v>
      </c>
      <c r="BE44" s="199"/>
      <c r="BF44" s="199"/>
      <c r="BG44" s="199"/>
      <c r="BH44" s="199"/>
      <c r="BI44" s="199"/>
    </row>
    <row r="45" spans="1:104" x14ac:dyDescent="0.2">
      <c r="A45" s="191"/>
      <c r="B45" s="192"/>
      <c r="C45" s="321" t="s">
        <v>382</v>
      </c>
      <c r="D45" s="322"/>
      <c r="E45" s="193">
        <v>0.51929999999999998</v>
      </c>
      <c r="F45" s="209"/>
      <c r="G45" s="210"/>
      <c r="H45" s="196"/>
      <c r="I45" s="197"/>
      <c r="J45" s="184"/>
      <c r="K45" s="197"/>
      <c r="M45" s="198" t="s">
        <v>382</v>
      </c>
      <c r="O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201" t="str">
        <f t="shared" si="1"/>
        <v>2,2*0,6*0,6*0,15*0,3718</v>
      </c>
      <c r="BE45" s="199"/>
      <c r="BF45" s="199"/>
      <c r="BG45" s="199"/>
      <c r="BH45" s="199"/>
      <c r="BI45" s="199"/>
    </row>
    <row r="46" spans="1:104" x14ac:dyDescent="0.2">
      <c r="A46" s="191"/>
      <c r="B46" s="192"/>
      <c r="C46" s="321" t="s">
        <v>383</v>
      </c>
      <c r="D46" s="322"/>
      <c r="E46" s="193">
        <v>0.32929999999999998</v>
      </c>
      <c r="F46" s="209"/>
      <c r="G46" s="210"/>
      <c r="H46" s="196"/>
      <c r="I46" s="197"/>
      <c r="J46" s="184"/>
      <c r="K46" s="197"/>
      <c r="M46" s="198" t="s">
        <v>383</v>
      </c>
      <c r="O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201" t="str">
        <f t="shared" si="1"/>
        <v>19,4*0,6*0,8*0,15*0,3718</v>
      </c>
      <c r="BE46" s="199"/>
      <c r="BF46" s="199"/>
      <c r="BG46" s="199"/>
      <c r="BH46" s="199"/>
      <c r="BI46" s="199"/>
    </row>
    <row r="47" spans="1:104" x14ac:dyDescent="0.2">
      <c r="A47" s="191"/>
      <c r="B47" s="192"/>
      <c r="C47" s="321" t="s">
        <v>384</v>
      </c>
      <c r="D47" s="322"/>
      <c r="E47" s="193">
        <v>0.51219999999999999</v>
      </c>
      <c r="F47" s="209"/>
      <c r="G47" s="210"/>
      <c r="H47" s="196"/>
      <c r="I47" s="197"/>
      <c r="J47" s="184"/>
      <c r="K47" s="197"/>
      <c r="M47" s="198" t="s">
        <v>384</v>
      </c>
      <c r="O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201" t="str">
        <f t="shared" si="1"/>
        <v>vnitřní:8,2*0,9*0,8*0,15*0,3718</v>
      </c>
      <c r="BE47" s="199"/>
      <c r="BF47" s="199"/>
      <c r="BG47" s="199"/>
      <c r="BH47" s="199"/>
      <c r="BI47" s="199"/>
    </row>
    <row r="48" spans="1:104" x14ac:dyDescent="0.2">
      <c r="A48" s="191"/>
      <c r="B48" s="192"/>
      <c r="C48" s="321" t="s">
        <v>385</v>
      </c>
      <c r="D48" s="322"/>
      <c r="E48" s="193">
        <v>0.18429999999999999</v>
      </c>
      <c r="F48" s="209"/>
      <c r="G48" s="210"/>
      <c r="H48" s="196"/>
      <c r="I48" s="197"/>
      <c r="J48" s="184"/>
      <c r="K48" s="197"/>
      <c r="M48" s="198" t="s">
        <v>385</v>
      </c>
      <c r="O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201" t="str">
        <f t="shared" si="1"/>
        <v>8,2*0,7*0,8*2*0,15*0,3718</v>
      </c>
      <c r="BE48" s="199"/>
      <c r="BF48" s="199"/>
      <c r="BG48" s="199"/>
      <c r="BH48" s="199"/>
      <c r="BI48" s="199"/>
    </row>
    <row r="49" spans="1:104" x14ac:dyDescent="0.2">
      <c r="A49" s="191"/>
      <c r="B49" s="192"/>
      <c r="C49" s="321" t="s">
        <v>386</v>
      </c>
      <c r="D49" s="322"/>
      <c r="E49" s="193">
        <v>0.25609999999999999</v>
      </c>
      <c r="F49" s="209"/>
      <c r="G49" s="210"/>
      <c r="H49" s="196"/>
      <c r="I49" s="197"/>
      <c r="J49" s="184"/>
      <c r="K49" s="197"/>
      <c r="M49" s="198" t="s">
        <v>386</v>
      </c>
      <c r="O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201" t="str">
        <f t="shared" si="1"/>
        <v>5,9*0,7*0,8*0,15*0,3718</v>
      </c>
      <c r="BE49" s="199"/>
      <c r="BF49" s="199"/>
      <c r="BG49" s="199"/>
      <c r="BH49" s="199"/>
      <c r="BI49" s="199"/>
    </row>
    <row r="50" spans="1:104" x14ac:dyDescent="0.2">
      <c r="A50" s="191"/>
      <c r="B50" s="192"/>
      <c r="C50" s="321" t="s">
        <v>387</v>
      </c>
      <c r="D50" s="322"/>
      <c r="E50" s="193">
        <v>0.53539999999999999</v>
      </c>
      <c r="F50" s="209"/>
      <c r="G50" s="210"/>
      <c r="H50" s="196"/>
      <c r="I50" s="197"/>
      <c r="J50" s="184"/>
      <c r="K50" s="197"/>
      <c r="M50" s="198" t="s">
        <v>387</v>
      </c>
      <c r="O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201" t="str">
        <f t="shared" si="1"/>
        <v>8,2*0,7*0,8*0,15*0,3718</v>
      </c>
      <c r="BE50" s="199"/>
      <c r="BF50" s="199"/>
      <c r="BG50" s="199"/>
      <c r="BH50" s="199"/>
      <c r="BI50" s="199"/>
    </row>
    <row r="51" spans="1:104" x14ac:dyDescent="0.2">
      <c r="A51" s="191"/>
      <c r="B51" s="192"/>
      <c r="C51" s="321" t="s">
        <v>388</v>
      </c>
      <c r="D51" s="322"/>
      <c r="E51" s="193">
        <v>4.5499999999999999E-2</v>
      </c>
      <c r="F51" s="209"/>
      <c r="G51" s="210"/>
      <c r="H51" s="196"/>
      <c r="I51" s="197"/>
      <c r="J51" s="184"/>
      <c r="K51" s="197"/>
      <c r="M51" s="198" t="s">
        <v>388</v>
      </c>
      <c r="O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201" t="str">
        <f t="shared" si="1"/>
        <v>25*0,8*0,6*0,8*0,15*0,3718</v>
      </c>
      <c r="BE51" s="199"/>
      <c r="BF51" s="199"/>
      <c r="BG51" s="199"/>
      <c r="BH51" s="199"/>
      <c r="BI51" s="199"/>
    </row>
    <row r="52" spans="1:104" x14ac:dyDescent="0.2">
      <c r="A52" s="191"/>
      <c r="B52" s="192"/>
      <c r="C52" s="321" t="s">
        <v>389</v>
      </c>
      <c r="D52" s="322"/>
      <c r="E52" s="193">
        <v>0.22750000000000001</v>
      </c>
      <c r="F52" s="209"/>
      <c r="G52" s="210"/>
      <c r="H52" s="196"/>
      <c r="I52" s="197"/>
      <c r="J52" s="184"/>
      <c r="K52" s="197"/>
      <c r="M52" s="198" t="s">
        <v>389</v>
      </c>
      <c r="O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201" t="str">
        <f t="shared" si="1"/>
        <v>1,7*0,8*0,6*0,15*0,3718</v>
      </c>
      <c r="BE52" s="199"/>
      <c r="BF52" s="199"/>
      <c r="BG52" s="199"/>
      <c r="BH52" s="199"/>
      <c r="BI52" s="199"/>
    </row>
    <row r="53" spans="1:104" x14ac:dyDescent="0.2">
      <c r="A53" s="191"/>
      <c r="B53" s="192"/>
      <c r="C53" s="321" t="s">
        <v>390</v>
      </c>
      <c r="D53" s="322"/>
      <c r="E53" s="193">
        <v>0.23019999999999999</v>
      </c>
      <c r="F53" s="209"/>
      <c r="G53" s="210"/>
      <c r="H53" s="196"/>
      <c r="I53" s="197"/>
      <c r="J53" s="184"/>
      <c r="K53" s="197"/>
      <c r="M53" s="198" t="s">
        <v>390</v>
      </c>
      <c r="O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201" t="str">
        <f t="shared" si="1"/>
        <v>8,5*0,8*0,6*0,15*0,3718</v>
      </c>
      <c r="BE53" s="199"/>
      <c r="BF53" s="199"/>
      <c r="BG53" s="199"/>
      <c r="BH53" s="199"/>
      <c r="BI53" s="199"/>
    </row>
    <row r="54" spans="1:104" x14ac:dyDescent="0.2">
      <c r="A54" s="191"/>
      <c r="B54" s="192"/>
      <c r="C54" s="321" t="s">
        <v>391</v>
      </c>
      <c r="D54" s="322"/>
      <c r="E54" s="193">
        <v>2.6800000000000001E-2</v>
      </c>
      <c r="F54" s="209"/>
      <c r="G54" s="210"/>
      <c r="H54" s="196"/>
      <c r="I54" s="197"/>
      <c r="J54" s="184"/>
      <c r="K54" s="197"/>
      <c r="M54" s="198" t="s">
        <v>391</v>
      </c>
      <c r="O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201" t="str">
        <f t="shared" si="1"/>
        <v>4,3*0,8*0,6*2*0,15*0,3718</v>
      </c>
      <c r="BE54" s="199"/>
      <c r="BF54" s="199"/>
      <c r="BG54" s="199"/>
      <c r="BH54" s="199"/>
      <c r="BI54" s="199"/>
    </row>
    <row r="55" spans="1:104" x14ac:dyDescent="0.2">
      <c r="A55" s="191"/>
      <c r="B55" s="192"/>
      <c r="C55" s="321" t="s">
        <v>392</v>
      </c>
      <c r="D55" s="322"/>
      <c r="E55" s="193">
        <v>0.2142</v>
      </c>
      <c r="F55" s="209"/>
      <c r="G55" s="210"/>
      <c r="H55" s="196"/>
      <c r="I55" s="197"/>
      <c r="J55" s="184"/>
      <c r="K55" s="197"/>
      <c r="M55" s="198" t="s">
        <v>392</v>
      </c>
      <c r="O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201" t="str">
        <f t="shared" si="1"/>
        <v>1*0,8*0,6*0,15*0,3718</v>
      </c>
      <c r="BE55" s="199"/>
      <c r="BF55" s="199"/>
      <c r="BG55" s="199"/>
      <c r="BH55" s="199"/>
      <c r="BI55" s="199"/>
    </row>
    <row r="56" spans="1:104" x14ac:dyDescent="0.2">
      <c r="A56" s="191"/>
      <c r="B56" s="192"/>
      <c r="C56" s="321" t="s">
        <v>393</v>
      </c>
      <c r="D56" s="322"/>
      <c r="E56" s="193">
        <v>0.15620000000000001</v>
      </c>
      <c r="F56" s="209"/>
      <c r="G56" s="210"/>
      <c r="H56" s="196"/>
      <c r="I56" s="197"/>
      <c r="J56" s="184"/>
      <c r="K56" s="197"/>
      <c r="M56" s="198" t="s">
        <v>393</v>
      </c>
      <c r="O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201" t="str">
        <f t="shared" si="1"/>
        <v>8*0,8*0,6*0,15*0,3718</v>
      </c>
      <c r="BE56" s="199"/>
      <c r="BF56" s="199"/>
      <c r="BG56" s="199"/>
      <c r="BH56" s="199"/>
      <c r="BI56" s="199"/>
    </row>
    <row r="57" spans="1:104" x14ac:dyDescent="0.2">
      <c r="A57" s="191"/>
      <c r="B57" s="192"/>
      <c r="C57" s="321" t="s">
        <v>394</v>
      </c>
      <c r="D57" s="322"/>
      <c r="E57" s="193">
        <v>5.3499999999999999E-2</v>
      </c>
      <c r="F57" s="209"/>
      <c r="G57" s="210"/>
      <c r="H57" s="196"/>
      <c r="I57" s="197"/>
      <c r="J57" s="184"/>
      <c r="K57" s="197"/>
      <c r="M57" s="198" t="s">
        <v>394</v>
      </c>
      <c r="O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201" t="str">
        <f t="shared" si="1"/>
        <v>5*0,7*0,8*0,15*0,3718</v>
      </c>
      <c r="BE57" s="199"/>
      <c r="BF57" s="199"/>
      <c r="BG57" s="199"/>
      <c r="BH57" s="199"/>
      <c r="BI57" s="199"/>
    </row>
    <row r="58" spans="1:104" x14ac:dyDescent="0.2">
      <c r="A58" s="191"/>
      <c r="B58" s="192"/>
      <c r="C58" s="321" t="s">
        <v>395</v>
      </c>
      <c r="D58" s="322"/>
      <c r="E58" s="193">
        <v>2.41E-2</v>
      </c>
      <c r="F58" s="209"/>
      <c r="G58" s="210"/>
      <c r="H58" s="196"/>
      <c r="I58" s="197"/>
      <c r="J58" s="184"/>
      <c r="K58" s="197"/>
      <c r="M58" s="198" t="s">
        <v>395</v>
      </c>
      <c r="O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201" t="str">
        <f t="shared" si="1"/>
        <v>patky :1*1,2*0,8*0,15*0,3718</v>
      </c>
      <c r="BE58" s="199"/>
      <c r="BF58" s="199"/>
      <c r="BG58" s="199"/>
      <c r="BH58" s="199"/>
      <c r="BI58" s="199"/>
    </row>
    <row r="59" spans="1:104" x14ac:dyDescent="0.2">
      <c r="A59" s="191"/>
      <c r="B59" s="192"/>
      <c r="C59" s="321" t="s">
        <v>396</v>
      </c>
      <c r="D59" s="322"/>
      <c r="E59" s="193">
        <v>8.9200000000000002E-2</v>
      </c>
      <c r="F59" s="209"/>
      <c r="G59" s="210"/>
      <c r="H59" s="196"/>
      <c r="I59" s="197"/>
      <c r="J59" s="184"/>
      <c r="K59" s="197"/>
      <c r="M59" s="198" t="s">
        <v>396</v>
      </c>
      <c r="O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201" t="str">
        <f t="shared" si="1"/>
        <v>0,45*1,2*0,8*0,15*0,3718</v>
      </c>
      <c r="BE59" s="199"/>
      <c r="BF59" s="199"/>
      <c r="BG59" s="199"/>
      <c r="BH59" s="199"/>
      <c r="BI59" s="199"/>
    </row>
    <row r="60" spans="1:104" x14ac:dyDescent="0.2">
      <c r="A60" s="161">
        <v>7</v>
      </c>
      <c r="B60" s="162" t="s">
        <v>125</v>
      </c>
      <c r="C60" s="211" t="s">
        <v>126</v>
      </c>
      <c r="D60" s="212" t="s">
        <v>70</v>
      </c>
      <c r="E60" s="165">
        <v>1.6623000000000001</v>
      </c>
      <c r="F60" s="122">
        <f>'01 101 '!F60</f>
        <v>0</v>
      </c>
      <c r="G60" s="166">
        <f>E60*F60</f>
        <v>0</v>
      </c>
      <c r="H60" s="167">
        <v>0</v>
      </c>
      <c r="I60" s="168">
        <f>E60*H60</f>
        <v>0</v>
      </c>
      <c r="J60" s="167">
        <v>0</v>
      </c>
      <c r="K60" s="168">
        <f>E60*J60</f>
        <v>0</v>
      </c>
      <c r="O60" s="199"/>
      <c r="Z60" s="199"/>
      <c r="AA60" s="199">
        <v>1</v>
      </c>
      <c r="AB60" s="199">
        <v>1</v>
      </c>
      <c r="AC60" s="199">
        <v>1</v>
      </c>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200">
        <f>G60</f>
        <v>0</v>
      </c>
      <c r="BA60" s="199"/>
      <c r="BB60" s="199"/>
      <c r="BC60" s="199"/>
      <c r="BD60" s="199"/>
      <c r="BE60" s="199"/>
      <c r="BF60" s="199"/>
      <c r="BG60" s="199"/>
      <c r="BH60" s="199"/>
      <c r="BI60" s="199"/>
      <c r="CA60" s="199">
        <v>1</v>
      </c>
      <c r="CB60" s="199">
        <v>1</v>
      </c>
      <c r="CZ60" s="124">
        <v>1</v>
      </c>
    </row>
    <row r="61" spans="1:104" x14ac:dyDescent="0.2">
      <c r="A61" s="191"/>
      <c r="B61" s="192"/>
      <c r="C61" s="321" t="s">
        <v>397</v>
      </c>
      <c r="D61" s="322"/>
      <c r="E61" s="193">
        <v>5.5300000000000002E-2</v>
      </c>
      <c r="F61" s="209"/>
      <c r="G61" s="210"/>
      <c r="H61" s="196"/>
      <c r="I61" s="197"/>
      <c r="J61" s="184"/>
      <c r="K61" s="197"/>
      <c r="M61" s="198" t="s">
        <v>397</v>
      </c>
      <c r="O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201" t="str">
        <f t="shared" ref="BD61:BD80" si="2">C60</f>
        <v xml:space="preserve">Hloubení rýh šířky do 200 cm v hor.6, STROJNĚ </v>
      </c>
      <c r="BE61" s="199"/>
      <c r="BF61" s="199"/>
      <c r="BG61" s="199"/>
      <c r="BH61" s="199"/>
      <c r="BI61" s="199"/>
    </row>
    <row r="62" spans="1:104" x14ac:dyDescent="0.2">
      <c r="A62" s="191"/>
      <c r="B62" s="192"/>
      <c r="C62" s="321" t="s">
        <v>398</v>
      </c>
      <c r="D62" s="322"/>
      <c r="E62" s="193">
        <v>0.15040000000000001</v>
      </c>
      <c r="F62" s="209"/>
      <c r="G62" s="210"/>
      <c r="H62" s="196"/>
      <c r="I62" s="197"/>
      <c r="J62" s="184"/>
      <c r="K62" s="197"/>
      <c r="M62" s="198" t="s">
        <v>398</v>
      </c>
      <c r="O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201" t="str">
        <f t="shared" si="2"/>
        <v>obvod :6,2*0,6*0,8*0,05*0,3718</v>
      </c>
      <c r="BE62" s="199"/>
      <c r="BF62" s="199"/>
      <c r="BG62" s="199"/>
      <c r="BH62" s="199"/>
      <c r="BI62" s="199"/>
    </row>
    <row r="63" spans="1:104" x14ac:dyDescent="0.2">
      <c r="A63" s="191"/>
      <c r="B63" s="192"/>
      <c r="C63" s="321" t="s">
        <v>399</v>
      </c>
      <c r="D63" s="322"/>
      <c r="E63" s="193">
        <v>0.17069999999999999</v>
      </c>
      <c r="F63" s="209"/>
      <c r="G63" s="210"/>
      <c r="H63" s="196"/>
      <c r="I63" s="197"/>
      <c r="J63" s="184"/>
      <c r="K63" s="197"/>
      <c r="M63" s="198" t="s">
        <v>399</v>
      </c>
      <c r="O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201" t="str">
        <f t="shared" si="2"/>
        <v>16,85*0,6*0,8*0,05*0,3718</v>
      </c>
      <c r="BE63" s="199"/>
      <c r="BF63" s="199"/>
      <c r="BG63" s="199"/>
      <c r="BH63" s="199"/>
      <c r="BI63" s="199"/>
    </row>
    <row r="64" spans="1:104" x14ac:dyDescent="0.2">
      <c r="A64" s="191"/>
      <c r="B64" s="192"/>
      <c r="C64" s="321" t="s">
        <v>400</v>
      </c>
      <c r="D64" s="322"/>
      <c r="E64" s="193">
        <v>0.13669999999999999</v>
      </c>
      <c r="F64" s="209"/>
      <c r="G64" s="210"/>
      <c r="H64" s="196"/>
      <c r="I64" s="197"/>
      <c r="J64" s="184"/>
      <c r="K64" s="197"/>
      <c r="M64" s="198" t="s">
        <v>400</v>
      </c>
      <c r="O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201" t="str">
        <f t="shared" si="2"/>
        <v>25,5*0,6*0,6*0,05*0,3718</v>
      </c>
      <c r="BE64" s="199"/>
      <c r="BF64" s="199"/>
      <c r="BG64" s="199"/>
      <c r="BH64" s="199"/>
      <c r="BI64" s="199"/>
    </row>
    <row r="65" spans="1:61" x14ac:dyDescent="0.2">
      <c r="A65" s="191"/>
      <c r="B65" s="192"/>
      <c r="C65" s="321" t="s">
        <v>401</v>
      </c>
      <c r="D65" s="322"/>
      <c r="E65" s="193">
        <v>1.47E-2</v>
      </c>
      <c r="F65" s="209"/>
      <c r="G65" s="210"/>
      <c r="H65" s="196"/>
      <c r="I65" s="197"/>
      <c r="J65" s="184"/>
      <c r="K65" s="197"/>
      <c r="M65" s="198" t="s">
        <v>401</v>
      </c>
      <c r="O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201" t="str">
        <f t="shared" si="2"/>
        <v>15,32*0,6*0,8*0,05*0,3718</v>
      </c>
      <c r="BE65" s="199"/>
      <c r="BF65" s="199"/>
      <c r="BG65" s="199"/>
      <c r="BH65" s="199"/>
      <c r="BI65" s="199"/>
    </row>
    <row r="66" spans="1:61" x14ac:dyDescent="0.2">
      <c r="A66" s="191"/>
      <c r="B66" s="192"/>
      <c r="C66" s="321" t="s">
        <v>402</v>
      </c>
      <c r="D66" s="322"/>
      <c r="E66" s="193">
        <v>0.1731</v>
      </c>
      <c r="F66" s="209"/>
      <c r="G66" s="210"/>
      <c r="H66" s="196"/>
      <c r="I66" s="197"/>
      <c r="J66" s="184"/>
      <c r="K66" s="197"/>
      <c r="M66" s="198" t="s">
        <v>402</v>
      </c>
      <c r="O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201" t="str">
        <f t="shared" si="2"/>
        <v>2,2*0,6*0,6*0,05*0,3718</v>
      </c>
      <c r="BE66" s="199"/>
      <c r="BF66" s="199"/>
      <c r="BG66" s="199"/>
      <c r="BH66" s="199"/>
      <c r="BI66" s="199"/>
    </row>
    <row r="67" spans="1:61" x14ac:dyDescent="0.2">
      <c r="A67" s="191"/>
      <c r="B67" s="192"/>
      <c r="C67" s="321" t="s">
        <v>403</v>
      </c>
      <c r="D67" s="322"/>
      <c r="E67" s="193">
        <v>0.10979999999999999</v>
      </c>
      <c r="F67" s="209"/>
      <c r="G67" s="210"/>
      <c r="H67" s="196"/>
      <c r="I67" s="197"/>
      <c r="J67" s="184"/>
      <c r="K67" s="197"/>
      <c r="M67" s="198" t="s">
        <v>403</v>
      </c>
      <c r="O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201" t="str">
        <f t="shared" si="2"/>
        <v>19,4*0,6*0,8*0,05*0,3718</v>
      </c>
      <c r="BE67" s="199"/>
      <c r="BF67" s="199"/>
      <c r="BG67" s="199"/>
      <c r="BH67" s="199"/>
      <c r="BI67" s="199"/>
    </row>
    <row r="68" spans="1:61" x14ac:dyDescent="0.2">
      <c r="A68" s="191"/>
      <c r="B68" s="192"/>
      <c r="C68" s="321" t="s">
        <v>404</v>
      </c>
      <c r="D68" s="322"/>
      <c r="E68" s="193">
        <v>0.17069999999999999</v>
      </c>
      <c r="F68" s="209"/>
      <c r="G68" s="210"/>
      <c r="H68" s="196"/>
      <c r="I68" s="197"/>
      <c r="J68" s="184"/>
      <c r="K68" s="197"/>
      <c r="M68" s="198" t="s">
        <v>404</v>
      </c>
      <c r="O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201" t="str">
        <f t="shared" si="2"/>
        <v>vnitřní:8,2*0,9*0,8*0,05*0,3718</v>
      </c>
      <c r="BE68" s="199"/>
      <c r="BF68" s="199"/>
      <c r="BG68" s="199"/>
      <c r="BH68" s="199"/>
      <c r="BI68" s="199"/>
    </row>
    <row r="69" spans="1:61" x14ac:dyDescent="0.2">
      <c r="A69" s="191"/>
      <c r="B69" s="192"/>
      <c r="C69" s="321" t="s">
        <v>405</v>
      </c>
      <c r="D69" s="322"/>
      <c r="E69" s="193">
        <v>6.1400000000000003E-2</v>
      </c>
      <c r="F69" s="209"/>
      <c r="G69" s="210"/>
      <c r="H69" s="196"/>
      <c r="I69" s="197"/>
      <c r="J69" s="184"/>
      <c r="K69" s="197"/>
      <c r="M69" s="198" t="s">
        <v>405</v>
      </c>
      <c r="O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201" t="str">
        <f t="shared" si="2"/>
        <v>8,2*0,7*0,8*2*0,05*0,3718</v>
      </c>
      <c r="BE69" s="199"/>
      <c r="BF69" s="199"/>
      <c r="BG69" s="199"/>
      <c r="BH69" s="199"/>
      <c r="BI69" s="199"/>
    </row>
    <row r="70" spans="1:61" x14ac:dyDescent="0.2">
      <c r="A70" s="191"/>
      <c r="B70" s="192"/>
      <c r="C70" s="321" t="s">
        <v>406</v>
      </c>
      <c r="D70" s="322"/>
      <c r="E70" s="193">
        <v>8.5400000000000004E-2</v>
      </c>
      <c r="F70" s="209"/>
      <c r="G70" s="210"/>
      <c r="H70" s="196"/>
      <c r="I70" s="197"/>
      <c r="J70" s="184"/>
      <c r="K70" s="197"/>
      <c r="M70" s="198" t="s">
        <v>406</v>
      </c>
      <c r="O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201" t="str">
        <f t="shared" si="2"/>
        <v>5,9*0,7*0,8*0,05*0,3718</v>
      </c>
      <c r="BE70" s="199"/>
      <c r="BF70" s="199"/>
      <c r="BG70" s="199"/>
      <c r="BH70" s="199"/>
      <c r="BI70" s="199"/>
    </row>
    <row r="71" spans="1:61" x14ac:dyDescent="0.2">
      <c r="A71" s="191"/>
      <c r="B71" s="192"/>
      <c r="C71" s="321" t="s">
        <v>407</v>
      </c>
      <c r="D71" s="322"/>
      <c r="E71" s="193">
        <v>0.17849999999999999</v>
      </c>
      <c r="F71" s="209"/>
      <c r="G71" s="210"/>
      <c r="H71" s="196"/>
      <c r="I71" s="197"/>
      <c r="J71" s="184"/>
      <c r="K71" s="197"/>
      <c r="M71" s="198" t="s">
        <v>407</v>
      </c>
      <c r="O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201" t="str">
        <f t="shared" si="2"/>
        <v>8,2*0,7*0,8*0,05*0,3718</v>
      </c>
      <c r="BE71" s="199"/>
      <c r="BF71" s="199"/>
      <c r="BG71" s="199"/>
      <c r="BH71" s="199"/>
      <c r="BI71" s="199"/>
    </row>
    <row r="72" spans="1:61" x14ac:dyDescent="0.2">
      <c r="A72" s="191"/>
      <c r="B72" s="192"/>
      <c r="C72" s="321" t="s">
        <v>408</v>
      </c>
      <c r="D72" s="322"/>
      <c r="E72" s="193">
        <v>1.52E-2</v>
      </c>
      <c r="F72" s="209"/>
      <c r="G72" s="210"/>
      <c r="H72" s="196"/>
      <c r="I72" s="197"/>
      <c r="J72" s="184"/>
      <c r="K72" s="197"/>
      <c r="M72" s="198" t="s">
        <v>408</v>
      </c>
      <c r="O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201" t="str">
        <f t="shared" si="2"/>
        <v>25*0,8*0,6*0,8*0,05*0,3718</v>
      </c>
      <c r="BE72" s="199"/>
      <c r="BF72" s="199"/>
      <c r="BG72" s="199"/>
      <c r="BH72" s="199"/>
      <c r="BI72" s="199"/>
    </row>
    <row r="73" spans="1:61" x14ac:dyDescent="0.2">
      <c r="A73" s="191"/>
      <c r="B73" s="192"/>
      <c r="C73" s="321" t="s">
        <v>409</v>
      </c>
      <c r="D73" s="322"/>
      <c r="E73" s="193">
        <v>7.5800000000000006E-2</v>
      </c>
      <c r="F73" s="209"/>
      <c r="G73" s="210"/>
      <c r="H73" s="196"/>
      <c r="I73" s="197"/>
      <c r="J73" s="184"/>
      <c r="K73" s="197"/>
      <c r="M73" s="198" t="s">
        <v>409</v>
      </c>
      <c r="O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201" t="str">
        <f t="shared" si="2"/>
        <v>1,7*0,8*0,6*0,05*0,3718</v>
      </c>
      <c r="BE73" s="199"/>
      <c r="BF73" s="199"/>
      <c r="BG73" s="199"/>
      <c r="BH73" s="199"/>
      <c r="BI73" s="199"/>
    </row>
    <row r="74" spans="1:61" x14ac:dyDescent="0.2">
      <c r="A74" s="191"/>
      <c r="B74" s="192"/>
      <c r="C74" s="321" t="s">
        <v>410</v>
      </c>
      <c r="D74" s="322"/>
      <c r="E74" s="193">
        <v>7.6700000000000004E-2</v>
      </c>
      <c r="F74" s="209"/>
      <c r="G74" s="210"/>
      <c r="H74" s="196"/>
      <c r="I74" s="197"/>
      <c r="J74" s="184"/>
      <c r="K74" s="197"/>
      <c r="M74" s="198" t="s">
        <v>410</v>
      </c>
      <c r="O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201" t="str">
        <f t="shared" si="2"/>
        <v>8,5*0,8*0,6*0,05*0,3718</v>
      </c>
      <c r="BE74" s="199"/>
      <c r="BF74" s="199"/>
      <c r="BG74" s="199"/>
      <c r="BH74" s="199"/>
      <c r="BI74" s="199"/>
    </row>
    <row r="75" spans="1:61" x14ac:dyDescent="0.2">
      <c r="A75" s="191"/>
      <c r="B75" s="192"/>
      <c r="C75" s="321" t="s">
        <v>411</v>
      </c>
      <c r="D75" s="322"/>
      <c r="E75" s="193">
        <v>8.8999999999999999E-3</v>
      </c>
      <c r="F75" s="209"/>
      <c r="G75" s="210"/>
      <c r="H75" s="196"/>
      <c r="I75" s="197"/>
      <c r="J75" s="184"/>
      <c r="K75" s="197"/>
      <c r="M75" s="198" t="s">
        <v>411</v>
      </c>
      <c r="O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201" t="str">
        <f t="shared" si="2"/>
        <v>4,3*0,8*0,6*2*0,05*0,3718</v>
      </c>
      <c r="BE75" s="199"/>
      <c r="BF75" s="199"/>
      <c r="BG75" s="199"/>
      <c r="BH75" s="199"/>
      <c r="BI75" s="199"/>
    </row>
    <row r="76" spans="1:61" x14ac:dyDescent="0.2">
      <c r="A76" s="191"/>
      <c r="B76" s="192"/>
      <c r="C76" s="321" t="s">
        <v>412</v>
      </c>
      <c r="D76" s="322"/>
      <c r="E76" s="193">
        <v>7.1400000000000005E-2</v>
      </c>
      <c r="F76" s="209"/>
      <c r="G76" s="210"/>
      <c r="H76" s="196"/>
      <c r="I76" s="197"/>
      <c r="J76" s="184"/>
      <c r="K76" s="197"/>
      <c r="M76" s="198" t="s">
        <v>412</v>
      </c>
      <c r="O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201" t="str">
        <f t="shared" si="2"/>
        <v>1*0,8*0,6*0,05*0,3718</v>
      </c>
      <c r="BE76" s="199"/>
      <c r="BF76" s="199"/>
      <c r="BG76" s="199"/>
      <c r="BH76" s="199"/>
      <c r="BI76" s="199"/>
    </row>
    <row r="77" spans="1:61" x14ac:dyDescent="0.2">
      <c r="A77" s="191"/>
      <c r="B77" s="192"/>
      <c r="C77" s="321" t="s">
        <v>413</v>
      </c>
      <c r="D77" s="322"/>
      <c r="E77" s="193">
        <v>5.21E-2</v>
      </c>
      <c r="F77" s="209"/>
      <c r="G77" s="210"/>
      <c r="H77" s="196"/>
      <c r="I77" s="197"/>
      <c r="J77" s="184"/>
      <c r="K77" s="197"/>
      <c r="M77" s="198" t="s">
        <v>413</v>
      </c>
      <c r="O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201" t="str">
        <f t="shared" si="2"/>
        <v>8*0,8*0,6*0,05*0,3718</v>
      </c>
      <c r="BE77" s="199"/>
      <c r="BF77" s="199"/>
      <c r="BG77" s="199"/>
      <c r="BH77" s="199"/>
      <c r="BI77" s="199"/>
    </row>
    <row r="78" spans="1:61" x14ac:dyDescent="0.2">
      <c r="A78" s="191"/>
      <c r="B78" s="192"/>
      <c r="C78" s="321" t="s">
        <v>414</v>
      </c>
      <c r="D78" s="322"/>
      <c r="E78" s="193">
        <v>1.78E-2</v>
      </c>
      <c r="F78" s="209"/>
      <c r="G78" s="210"/>
      <c r="H78" s="196"/>
      <c r="I78" s="197"/>
      <c r="J78" s="184"/>
      <c r="K78" s="197"/>
      <c r="M78" s="198" t="s">
        <v>414</v>
      </c>
      <c r="O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201" t="str">
        <f t="shared" si="2"/>
        <v>5*0,7*0,8*0,05*0,3718</v>
      </c>
      <c r="BE78" s="199"/>
      <c r="BF78" s="199"/>
      <c r="BG78" s="199"/>
      <c r="BH78" s="199"/>
      <c r="BI78" s="199"/>
    </row>
    <row r="79" spans="1:61" x14ac:dyDescent="0.2">
      <c r="A79" s="191"/>
      <c r="B79" s="192"/>
      <c r="C79" s="321" t="s">
        <v>415</v>
      </c>
      <c r="D79" s="322"/>
      <c r="E79" s="193">
        <v>8.0000000000000002E-3</v>
      </c>
      <c r="F79" s="209"/>
      <c r="G79" s="210"/>
      <c r="H79" s="196"/>
      <c r="I79" s="197"/>
      <c r="J79" s="184"/>
      <c r="K79" s="197"/>
      <c r="M79" s="198" t="s">
        <v>415</v>
      </c>
      <c r="O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201" t="str">
        <f t="shared" si="2"/>
        <v>patky :1*1,2*0,8*0,05*0,3718</v>
      </c>
      <c r="BE79" s="199"/>
      <c r="BF79" s="199"/>
      <c r="BG79" s="199"/>
      <c r="BH79" s="199"/>
      <c r="BI79" s="199"/>
    </row>
    <row r="80" spans="1:61" x14ac:dyDescent="0.2">
      <c r="A80" s="191"/>
      <c r="B80" s="192"/>
      <c r="C80" s="321" t="s">
        <v>416</v>
      </c>
      <c r="D80" s="322"/>
      <c r="E80" s="193">
        <v>2.9700000000000001E-2</v>
      </c>
      <c r="F80" s="209"/>
      <c r="G80" s="210"/>
      <c r="H80" s="196"/>
      <c r="I80" s="197"/>
      <c r="J80" s="184"/>
      <c r="K80" s="197"/>
      <c r="M80" s="198" t="s">
        <v>416</v>
      </c>
      <c r="O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201" t="str">
        <f t="shared" si="2"/>
        <v>0,45*1,2*0,8*0,05*0,3718</v>
      </c>
      <c r="BE80" s="199"/>
      <c r="BF80" s="199"/>
      <c r="BG80" s="199"/>
      <c r="BH80" s="199"/>
      <c r="BI80" s="199"/>
    </row>
    <row r="81" spans="1:104" x14ac:dyDescent="0.2">
      <c r="A81" s="161">
        <v>8</v>
      </c>
      <c r="B81" s="162" t="s">
        <v>147</v>
      </c>
      <c r="C81" s="211" t="s">
        <v>148</v>
      </c>
      <c r="D81" s="212" t="s">
        <v>70</v>
      </c>
      <c r="E81" s="165">
        <v>136.5668</v>
      </c>
      <c r="F81" s="122">
        <f>'01 101 '!F81</f>
        <v>0</v>
      </c>
      <c r="G81" s="166">
        <f>E81*F81</f>
        <v>0</v>
      </c>
      <c r="H81" s="167">
        <v>0</v>
      </c>
      <c r="I81" s="168">
        <f>E81*H81</f>
        <v>0</v>
      </c>
      <c r="J81" s="167">
        <v>0</v>
      </c>
      <c r="K81" s="168">
        <f>E81*J81</f>
        <v>0</v>
      </c>
      <c r="O81" s="199"/>
      <c r="Z81" s="199"/>
      <c r="AA81" s="199">
        <v>1</v>
      </c>
      <c r="AB81" s="199">
        <v>1</v>
      </c>
      <c r="AC81" s="199">
        <v>1</v>
      </c>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200">
        <f>G81</f>
        <v>0</v>
      </c>
      <c r="BA81" s="199"/>
      <c r="BB81" s="199"/>
      <c r="BC81" s="199"/>
      <c r="BD81" s="199"/>
      <c r="BE81" s="199"/>
      <c r="BF81" s="199"/>
      <c r="BG81" s="199"/>
      <c r="BH81" s="199"/>
      <c r="BI81" s="199"/>
      <c r="CA81" s="199">
        <v>1</v>
      </c>
      <c r="CB81" s="199">
        <v>1</v>
      </c>
      <c r="CZ81" s="124">
        <v>1</v>
      </c>
    </row>
    <row r="82" spans="1:104" x14ac:dyDescent="0.2">
      <c r="A82" s="191"/>
      <c r="B82" s="192"/>
      <c r="C82" s="321" t="s">
        <v>417</v>
      </c>
      <c r="D82" s="322"/>
      <c r="E82" s="193">
        <v>123.2681</v>
      </c>
      <c r="F82" s="209"/>
      <c r="G82" s="210"/>
      <c r="H82" s="196"/>
      <c r="I82" s="197"/>
      <c r="J82" s="184"/>
      <c r="K82" s="197"/>
      <c r="M82" s="198" t="s">
        <v>417</v>
      </c>
      <c r="O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201" t="str">
        <f>C81</f>
        <v xml:space="preserve">Svislé přemístění výkopku z hor.1-4 do 2,5 m </v>
      </c>
      <c r="BE82" s="199"/>
      <c r="BF82" s="199"/>
      <c r="BG82" s="199"/>
      <c r="BH82" s="199"/>
      <c r="BI82" s="199"/>
    </row>
    <row r="83" spans="1:104" x14ac:dyDescent="0.2">
      <c r="A83" s="191"/>
      <c r="B83" s="192"/>
      <c r="C83" s="321" t="s">
        <v>418</v>
      </c>
      <c r="D83" s="322"/>
      <c r="E83" s="193">
        <v>13.2988</v>
      </c>
      <c r="F83" s="209"/>
      <c r="G83" s="210"/>
      <c r="H83" s="196"/>
      <c r="I83" s="197"/>
      <c r="J83" s="184"/>
      <c r="K83" s="197"/>
      <c r="M83" s="198" t="s">
        <v>418</v>
      </c>
      <c r="O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201" t="str">
        <f>C82</f>
        <v>jáma :663,0880*0,5*0,3718</v>
      </c>
      <c r="BE83" s="199"/>
      <c r="BF83" s="199"/>
      <c r="BG83" s="199"/>
      <c r="BH83" s="199"/>
      <c r="BI83" s="199"/>
    </row>
    <row r="84" spans="1:104" x14ac:dyDescent="0.2">
      <c r="A84" s="161">
        <v>9</v>
      </c>
      <c r="B84" s="162" t="s">
        <v>151</v>
      </c>
      <c r="C84" s="211" t="s">
        <v>152</v>
      </c>
      <c r="D84" s="212" t="s">
        <v>70</v>
      </c>
      <c r="E84" s="165">
        <v>36.191299999999998</v>
      </c>
      <c r="F84" s="122">
        <f>'01 101 '!F84</f>
        <v>0</v>
      </c>
      <c r="G84" s="166">
        <f>E84*F84</f>
        <v>0</v>
      </c>
      <c r="H84" s="167">
        <v>0</v>
      </c>
      <c r="I84" s="168">
        <f>E84*H84</f>
        <v>0</v>
      </c>
      <c r="J84" s="167">
        <v>0</v>
      </c>
      <c r="K84" s="168">
        <f>E84*J84</f>
        <v>0</v>
      </c>
      <c r="O84" s="199"/>
      <c r="Z84" s="199"/>
      <c r="AA84" s="199">
        <v>1</v>
      </c>
      <c r="AB84" s="199">
        <v>1</v>
      </c>
      <c r="AC84" s="199">
        <v>1</v>
      </c>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200">
        <f>G84</f>
        <v>0</v>
      </c>
      <c r="BA84" s="199"/>
      <c r="BB84" s="199"/>
      <c r="BC84" s="199"/>
      <c r="BD84" s="199"/>
      <c r="BE84" s="199"/>
      <c r="BF84" s="199"/>
      <c r="BG84" s="199"/>
      <c r="BH84" s="199"/>
      <c r="BI84" s="199"/>
      <c r="CA84" s="199">
        <v>1</v>
      </c>
      <c r="CB84" s="199">
        <v>1</v>
      </c>
      <c r="CZ84" s="124">
        <v>1</v>
      </c>
    </row>
    <row r="85" spans="1:104" x14ac:dyDescent="0.2">
      <c r="A85" s="191"/>
      <c r="B85" s="192"/>
      <c r="C85" s="321" t="s">
        <v>419</v>
      </c>
      <c r="D85" s="322"/>
      <c r="E85" s="193">
        <v>23.966699999999999</v>
      </c>
      <c r="F85" s="209"/>
      <c r="G85" s="210"/>
      <c r="H85" s="196"/>
      <c r="I85" s="197"/>
      <c r="J85" s="184"/>
      <c r="K85" s="197"/>
      <c r="M85" s="198" t="s">
        <v>419</v>
      </c>
      <c r="O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201" t="str">
        <f>C84</f>
        <v xml:space="preserve">Svislé přemístění výkopku z hor.5-7 do 2,5 m </v>
      </c>
      <c r="BE85" s="199"/>
      <c r="BF85" s="199"/>
      <c r="BG85" s="199"/>
      <c r="BH85" s="199"/>
      <c r="BI85" s="199"/>
    </row>
    <row r="86" spans="1:104" x14ac:dyDescent="0.2">
      <c r="A86" s="191"/>
      <c r="B86" s="192"/>
      <c r="C86" s="321" t="s">
        <v>420</v>
      </c>
      <c r="D86" s="322"/>
      <c r="E86" s="193">
        <v>8.8998000000000008</v>
      </c>
      <c r="F86" s="209"/>
      <c r="G86" s="210"/>
      <c r="H86" s="196"/>
      <c r="I86" s="197"/>
      <c r="J86" s="184"/>
      <c r="K86" s="197"/>
      <c r="M86" s="198" t="s">
        <v>420</v>
      </c>
      <c r="O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201" t="str">
        <f>C85</f>
        <v>jáma :128,9228*0,5*0,3718</v>
      </c>
      <c r="BE86" s="199"/>
      <c r="BF86" s="199"/>
      <c r="BG86" s="199"/>
      <c r="BH86" s="199"/>
      <c r="BI86" s="199"/>
    </row>
    <row r="87" spans="1:104" x14ac:dyDescent="0.2">
      <c r="A87" s="191"/>
      <c r="B87" s="192"/>
      <c r="C87" s="321" t="s">
        <v>421</v>
      </c>
      <c r="D87" s="322"/>
      <c r="E87" s="193">
        <v>2.4935</v>
      </c>
      <c r="F87" s="209"/>
      <c r="G87" s="210"/>
      <c r="H87" s="196"/>
      <c r="I87" s="197"/>
      <c r="J87" s="184"/>
      <c r="K87" s="197"/>
      <c r="M87" s="198" t="s">
        <v>421</v>
      </c>
      <c r="O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201" t="str">
        <f>C86</f>
        <v>47,8743*0,5*0,3718</v>
      </c>
      <c r="BE87" s="199"/>
      <c r="BF87" s="199"/>
      <c r="BG87" s="199"/>
      <c r="BH87" s="199"/>
      <c r="BI87" s="199"/>
    </row>
    <row r="88" spans="1:104" x14ac:dyDescent="0.2">
      <c r="A88" s="191"/>
      <c r="B88" s="192"/>
      <c r="C88" s="321" t="s">
        <v>422</v>
      </c>
      <c r="D88" s="322"/>
      <c r="E88" s="193">
        <v>0.83120000000000005</v>
      </c>
      <c r="F88" s="209"/>
      <c r="G88" s="210"/>
      <c r="H88" s="196"/>
      <c r="I88" s="197"/>
      <c r="J88" s="184"/>
      <c r="K88" s="197"/>
      <c r="M88" s="198" t="s">
        <v>422</v>
      </c>
      <c r="O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201" t="str">
        <f>C87</f>
        <v>rýha:13,4132*0,5*0,3718</v>
      </c>
      <c r="BE88" s="199"/>
      <c r="BF88" s="199"/>
      <c r="BG88" s="199"/>
      <c r="BH88" s="199"/>
      <c r="BI88" s="199"/>
    </row>
    <row r="89" spans="1:104" ht="22.5" x14ac:dyDescent="0.2">
      <c r="A89" s="161">
        <v>10</v>
      </c>
      <c r="B89" s="162" t="s">
        <v>157</v>
      </c>
      <c r="C89" s="211" t="s">
        <v>158</v>
      </c>
      <c r="D89" s="212" t="s">
        <v>70</v>
      </c>
      <c r="E89" s="165">
        <v>57.0929</v>
      </c>
      <c r="F89" s="122">
        <f>'01 101 '!F89</f>
        <v>0</v>
      </c>
      <c r="G89" s="166">
        <f>E89*F89</f>
        <v>0</v>
      </c>
      <c r="H89" s="167">
        <v>0</v>
      </c>
      <c r="I89" s="168">
        <f>E89*H89</f>
        <v>0</v>
      </c>
      <c r="J89" s="167">
        <v>0</v>
      </c>
      <c r="K89" s="168">
        <f>E89*J89</f>
        <v>0</v>
      </c>
      <c r="O89" s="199"/>
      <c r="Z89" s="199"/>
      <c r="AA89" s="199">
        <v>1</v>
      </c>
      <c r="AB89" s="199">
        <v>1</v>
      </c>
      <c r="AC89" s="199">
        <v>1</v>
      </c>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200">
        <f>G89</f>
        <v>0</v>
      </c>
      <c r="BA89" s="199"/>
      <c r="BB89" s="199"/>
      <c r="BC89" s="199"/>
      <c r="BD89" s="199"/>
      <c r="BE89" s="199"/>
      <c r="BF89" s="199"/>
      <c r="BG89" s="199"/>
      <c r="BH89" s="199"/>
      <c r="BI89" s="199"/>
      <c r="CA89" s="199">
        <v>1</v>
      </c>
      <c r="CB89" s="199">
        <v>1</v>
      </c>
      <c r="CZ89" s="124">
        <v>1</v>
      </c>
    </row>
    <row r="90" spans="1:104" x14ac:dyDescent="0.2">
      <c r="A90" s="191"/>
      <c r="B90" s="192"/>
      <c r="C90" s="321" t="s">
        <v>423</v>
      </c>
      <c r="D90" s="322"/>
      <c r="E90" s="193">
        <v>57.0929</v>
      </c>
      <c r="F90" s="209"/>
      <c r="G90" s="210"/>
      <c r="H90" s="196"/>
      <c r="I90" s="197"/>
      <c r="J90" s="184"/>
      <c r="K90" s="197"/>
      <c r="M90" s="198" t="s">
        <v>423</v>
      </c>
      <c r="O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201" t="str">
        <f>C89</f>
        <v xml:space="preserve">Vodorovné přemístění zemin pro zúrodnění do 100 m </v>
      </c>
      <c r="BE90" s="199"/>
      <c r="BF90" s="199"/>
      <c r="BG90" s="199"/>
      <c r="BH90" s="199"/>
      <c r="BI90" s="199"/>
    </row>
    <row r="91" spans="1:104" ht="22.5" x14ac:dyDescent="0.2">
      <c r="A91" s="161">
        <v>11</v>
      </c>
      <c r="B91" s="162" t="s">
        <v>160</v>
      </c>
      <c r="C91" s="211" t="s">
        <v>161</v>
      </c>
      <c r="D91" s="212" t="s">
        <v>70</v>
      </c>
      <c r="E91" s="165">
        <v>237.6755</v>
      </c>
      <c r="F91" s="122">
        <f>'01 101 '!F91</f>
        <v>0</v>
      </c>
      <c r="G91" s="166">
        <f>E91*F91</f>
        <v>0</v>
      </c>
      <c r="H91" s="167">
        <v>0</v>
      </c>
      <c r="I91" s="168">
        <f>E91*H91</f>
        <v>0</v>
      </c>
      <c r="J91" s="167">
        <v>0</v>
      </c>
      <c r="K91" s="168">
        <f>E91*J91</f>
        <v>0</v>
      </c>
      <c r="O91" s="199"/>
      <c r="Z91" s="199"/>
      <c r="AA91" s="199">
        <v>1</v>
      </c>
      <c r="AB91" s="199">
        <v>1</v>
      </c>
      <c r="AC91" s="199">
        <v>1</v>
      </c>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200">
        <f>G91</f>
        <v>0</v>
      </c>
      <c r="BA91" s="199"/>
      <c r="BB91" s="199"/>
      <c r="BC91" s="199"/>
      <c r="BD91" s="199"/>
      <c r="BE91" s="199"/>
      <c r="BF91" s="199"/>
      <c r="BG91" s="199"/>
      <c r="BH91" s="199"/>
      <c r="BI91" s="199"/>
      <c r="CA91" s="199">
        <v>1</v>
      </c>
      <c r="CB91" s="199">
        <v>1</v>
      </c>
      <c r="CZ91" s="124">
        <v>1</v>
      </c>
    </row>
    <row r="92" spans="1:104" x14ac:dyDescent="0.2">
      <c r="A92" s="191"/>
      <c r="B92" s="192"/>
      <c r="C92" s="321" t="s">
        <v>424</v>
      </c>
      <c r="D92" s="322"/>
      <c r="E92" s="193">
        <v>237.6755</v>
      </c>
      <c r="F92" s="209"/>
      <c r="G92" s="210"/>
      <c r="H92" s="196"/>
      <c r="I92" s="197"/>
      <c r="J92" s="184"/>
      <c r="K92" s="197"/>
      <c r="M92" s="198" t="s">
        <v>424</v>
      </c>
      <c r="O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201" t="str">
        <f>C91</f>
        <v xml:space="preserve">Vodorovné přemístění výkopku z hor.1-4 do 10000 m </v>
      </c>
      <c r="BE92" s="199"/>
      <c r="BF92" s="199"/>
      <c r="BG92" s="199"/>
      <c r="BH92" s="199"/>
      <c r="BI92" s="199"/>
    </row>
    <row r="93" spans="1:104" x14ac:dyDescent="0.2">
      <c r="A93" s="161">
        <v>12</v>
      </c>
      <c r="B93" s="162" t="s">
        <v>163</v>
      </c>
      <c r="C93" s="211" t="s">
        <v>164</v>
      </c>
      <c r="D93" s="212" t="s">
        <v>70</v>
      </c>
      <c r="E93" s="165">
        <v>7135.2138000000004</v>
      </c>
      <c r="F93" s="122">
        <f>'01 101 '!F93</f>
        <v>0</v>
      </c>
      <c r="G93" s="166">
        <f>E93*F93</f>
        <v>0</v>
      </c>
      <c r="H93" s="167">
        <v>0</v>
      </c>
      <c r="I93" s="168">
        <f>E93*H93</f>
        <v>0</v>
      </c>
      <c r="J93" s="167">
        <v>0</v>
      </c>
      <c r="K93" s="168">
        <f>E93*J93</f>
        <v>0</v>
      </c>
      <c r="O93" s="199"/>
      <c r="Z93" s="199"/>
      <c r="AA93" s="199">
        <v>1</v>
      </c>
      <c r="AB93" s="199">
        <v>1</v>
      </c>
      <c r="AC93" s="199">
        <v>1</v>
      </c>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200">
        <f>G93</f>
        <v>0</v>
      </c>
      <c r="BA93" s="199"/>
      <c r="BB93" s="199"/>
      <c r="BC93" s="199"/>
      <c r="BD93" s="199"/>
      <c r="BE93" s="199"/>
      <c r="BF93" s="199"/>
      <c r="BG93" s="199"/>
      <c r="BH93" s="199"/>
      <c r="BI93" s="199"/>
      <c r="CA93" s="199">
        <v>1</v>
      </c>
      <c r="CB93" s="199">
        <v>1</v>
      </c>
      <c r="CZ93" s="124">
        <v>1</v>
      </c>
    </row>
    <row r="94" spans="1:104" x14ac:dyDescent="0.2">
      <c r="A94" s="191"/>
      <c r="B94" s="192"/>
      <c r="C94" s="321" t="s">
        <v>425</v>
      </c>
      <c r="D94" s="322"/>
      <c r="E94" s="193">
        <v>7135.2138000000004</v>
      </c>
      <c r="F94" s="209"/>
      <c r="G94" s="210"/>
      <c r="H94" s="196"/>
      <c r="I94" s="197"/>
      <c r="J94" s="184"/>
      <c r="K94" s="197"/>
      <c r="M94" s="198" t="s">
        <v>425</v>
      </c>
      <c r="O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201" t="str">
        <f>C93</f>
        <v xml:space="preserve">Příplatek k vod. přemístění hor.1-4 za další 1 km </v>
      </c>
      <c r="BE94" s="199"/>
      <c r="BF94" s="199"/>
      <c r="BG94" s="199"/>
      <c r="BH94" s="199"/>
      <c r="BI94" s="199"/>
    </row>
    <row r="95" spans="1:104" ht="22.5" x14ac:dyDescent="0.2">
      <c r="A95" s="161">
        <v>13</v>
      </c>
      <c r="B95" s="162" t="s">
        <v>166</v>
      </c>
      <c r="C95" s="211" t="s">
        <v>167</v>
      </c>
      <c r="D95" s="212" t="s">
        <v>70</v>
      </c>
      <c r="E95" s="165">
        <v>79.620800000000003</v>
      </c>
      <c r="F95" s="122">
        <f>'01 101 '!F95</f>
        <v>0</v>
      </c>
      <c r="G95" s="166">
        <f>E95*F95</f>
        <v>0</v>
      </c>
      <c r="H95" s="167">
        <v>0</v>
      </c>
      <c r="I95" s="168">
        <f>E95*H95</f>
        <v>0</v>
      </c>
      <c r="J95" s="167">
        <v>0</v>
      </c>
      <c r="K95" s="168">
        <f>E95*J95</f>
        <v>0</v>
      </c>
      <c r="O95" s="199"/>
      <c r="Z95" s="199"/>
      <c r="AA95" s="199">
        <v>1</v>
      </c>
      <c r="AB95" s="199">
        <v>1</v>
      </c>
      <c r="AC95" s="199">
        <v>1</v>
      </c>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200">
        <f>G95</f>
        <v>0</v>
      </c>
      <c r="BA95" s="199"/>
      <c r="BB95" s="199"/>
      <c r="BC95" s="199"/>
      <c r="BD95" s="199"/>
      <c r="BE95" s="199"/>
      <c r="BF95" s="199"/>
      <c r="BG95" s="199"/>
      <c r="BH95" s="199"/>
      <c r="BI95" s="199"/>
      <c r="CA95" s="199">
        <v>1</v>
      </c>
      <c r="CB95" s="199">
        <v>1</v>
      </c>
      <c r="CZ95" s="124">
        <v>1</v>
      </c>
    </row>
    <row r="96" spans="1:104" x14ac:dyDescent="0.2">
      <c r="A96" s="191"/>
      <c r="B96" s="192"/>
      <c r="C96" s="321" t="s">
        <v>426</v>
      </c>
      <c r="D96" s="322"/>
      <c r="E96" s="193">
        <v>52.726799999999997</v>
      </c>
      <c r="F96" s="209"/>
      <c r="G96" s="210"/>
      <c r="H96" s="196"/>
      <c r="I96" s="197"/>
      <c r="J96" s="184"/>
      <c r="K96" s="197"/>
      <c r="M96" s="198" t="s">
        <v>426</v>
      </c>
      <c r="O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201" t="str">
        <f>C95</f>
        <v xml:space="preserve">Vodorovné přemístění výkopku z hor.5-7 do 10000 m </v>
      </c>
      <c r="BE96" s="199"/>
      <c r="BF96" s="199"/>
      <c r="BG96" s="199"/>
      <c r="BH96" s="199"/>
      <c r="BI96" s="199"/>
    </row>
    <row r="97" spans="1:104" x14ac:dyDescent="0.2">
      <c r="A97" s="191"/>
      <c r="B97" s="192"/>
      <c r="C97" s="321" t="s">
        <v>427</v>
      </c>
      <c r="D97" s="322"/>
      <c r="E97" s="193">
        <v>19.579599999999999</v>
      </c>
      <c r="F97" s="209"/>
      <c r="G97" s="210"/>
      <c r="H97" s="196"/>
      <c r="I97" s="197"/>
      <c r="J97" s="184"/>
      <c r="K97" s="197"/>
      <c r="M97" s="198" t="s">
        <v>427</v>
      </c>
      <c r="O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201" t="str">
        <f>C96</f>
        <v>jáma :128,9228*1,1*0,3718</v>
      </c>
      <c r="BE97" s="199"/>
      <c r="BF97" s="199"/>
      <c r="BG97" s="199"/>
      <c r="BH97" s="199"/>
      <c r="BI97" s="199"/>
    </row>
    <row r="98" spans="1:104" x14ac:dyDescent="0.2">
      <c r="A98" s="191"/>
      <c r="B98" s="192"/>
      <c r="C98" s="321" t="s">
        <v>428</v>
      </c>
      <c r="D98" s="322"/>
      <c r="E98" s="193">
        <v>5.4856999999999996</v>
      </c>
      <c r="F98" s="209"/>
      <c r="G98" s="210"/>
      <c r="H98" s="196"/>
      <c r="I98" s="197"/>
      <c r="J98" s="184"/>
      <c r="K98" s="197"/>
      <c r="M98" s="198" t="s">
        <v>428</v>
      </c>
      <c r="O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201" t="str">
        <f>C97</f>
        <v>47,8743*1,1*0,3718</v>
      </c>
      <c r="BE98" s="199"/>
      <c r="BF98" s="199"/>
      <c r="BG98" s="199"/>
      <c r="BH98" s="199"/>
      <c r="BI98" s="199"/>
    </row>
    <row r="99" spans="1:104" x14ac:dyDescent="0.2">
      <c r="A99" s="191"/>
      <c r="B99" s="192"/>
      <c r="C99" s="321" t="s">
        <v>429</v>
      </c>
      <c r="D99" s="322"/>
      <c r="E99" s="193">
        <v>1.8286</v>
      </c>
      <c r="F99" s="209"/>
      <c r="G99" s="210"/>
      <c r="H99" s="196"/>
      <c r="I99" s="197"/>
      <c r="J99" s="184"/>
      <c r="K99" s="197"/>
      <c r="M99" s="198" t="s">
        <v>429</v>
      </c>
      <c r="O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201" t="str">
        <f>C98</f>
        <v>rýha:13,4132*1,1*0,3718</v>
      </c>
      <c r="BE99" s="199"/>
      <c r="BF99" s="199"/>
      <c r="BG99" s="199"/>
      <c r="BH99" s="199"/>
      <c r="BI99" s="199"/>
    </row>
    <row r="100" spans="1:104" x14ac:dyDescent="0.2">
      <c r="A100" s="161">
        <v>14</v>
      </c>
      <c r="B100" s="162" t="s">
        <v>172</v>
      </c>
      <c r="C100" s="211" t="s">
        <v>173</v>
      </c>
      <c r="D100" s="212" t="s">
        <v>70</v>
      </c>
      <c r="E100" s="165">
        <v>2171.6837999999998</v>
      </c>
      <c r="F100" s="122">
        <f>'01 101 '!F100</f>
        <v>0</v>
      </c>
      <c r="G100" s="166">
        <f>E100*F100</f>
        <v>0</v>
      </c>
      <c r="H100" s="167">
        <v>0</v>
      </c>
      <c r="I100" s="168">
        <f>E100*H100</f>
        <v>0</v>
      </c>
      <c r="J100" s="167">
        <v>0</v>
      </c>
      <c r="K100" s="168">
        <f>E100*J100</f>
        <v>0</v>
      </c>
      <c r="O100" s="199"/>
      <c r="Z100" s="199"/>
      <c r="AA100" s="199">
        <v>1</v>
      </c>
      <c r="AB100" s="199">
        <v>1</v>
      </c>
      <c r="AC100" s="199">
        <v>1</v>
      </c>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200">
        <f>G100</f>
        <v>0</v>
      </c>
      <c r="BA100" s="199"/>
      <c r="BB100" s="199"/>
      <c r="BC100" s="199"/>
      <c r="BD100" s="199"/>
      <c r="BE100" s="199"/>
      <c r="BF100" s="199"/>
      <c r="BG100" s="199"/>
      <c r="BH100" s="199"/>
      <c r="BI100" s="199"/>
      <c r="CA100" s="199">
        <v>1</v>
      </c>
      <c r="CB100" s="199">
        <v>1</v>
      </c>
      <c r="CZ100" s="124">
        <v>1</v>
      </c>
    </row>
    <row r="101" spans="1:104" x14ac:dyDescent="0.2">
      <c r="A101" s="191"/>
      <c r="B101" s="192"/>
      <c r="C101" s="321" t="s">
        <v>430</v>
      </c>
      <c r="D101" s="322"/>
      <c r="E101" s="193">
        <v>2171.6837999999998</v>
      </c>
      <c r="F101" s="209"/>
      <c r="G101" s="210"/>
      <c r="H101" s="196"/>
      <c r="I101" s="197"/>
      <c r="J101" s="184"/>
      <c r="K101" s="197"/>
      <c r="M101" s="198" t="s">
        <v>430</v>
      </c>
      <c r="O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201" t="str">
        <f>C100</f>
        <v xml:space="preserve">Příplatek k vod. přemístění hor.5-7 za další 1 km </v>
      </c>
      <c r="BE101" s="199"/>
      <c r="BF101" s="199"/>
      <c r="BG101" s="199"/>
      <c r="BH101" s="199"/>
      <c r="BI101" s="199"/>
    </row>
    <row r="102" spans="1:104" ht="22.5" x14ac:dyDescent="0.2">
      <c r="A102" s="161">
        <v>15</v>
      </c>
      <c r="B102" s="162" t="s">
        <v>175</v>
      </c>
      <c r="C102" s="211" t="s">
        <v>176</v>
      </c>
      <c r="D102" s="212" t="s">
        <v>70</v>
      </c>
      <c r="E102" s="165">
        <v>237.6755</v>
      </c>
      <c r="F102" s="122">
        <f>'01 101 '!F102</f>
        <v>0</v>
      </c>
      <c r="G102" s="166">
        <f>E102*F102</f>
        <v>0</v>
      </c>
      <c r="H102" s="167">
        <v>0</v>
      </c>
      <c r="I102" s="168">
        <f>E102*H102</f>
        <v>0</v>
      </c>
      <c r="J102" s="167">
        <v>0</v>
      </c>
      <c r="K102" s="168">
        <f>E102*J102</f>
        <v>0</v>
      </c>
      <c r="O102" s="199"/>
      <c r="Z102" s="199"/>
      <c r="AA102" s="199">
        <v>1</v>
      </c>
      <c r="AB102" s="199">
        <v>1</v>
      </c>
      <c r="AC102" s="199">
        <v>1</v>
      </c>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200">
        <f>G102</f>
        <v>0</v>
      </c>
      <c r="BA102" s="199"/>
      <c r="BB102" s="199"/>
      <c r="BC102" s="199"/>
      <c r="BD102" s="199"/>
      <c r="BE102" s="199"/>
      <c r="BF102" s="199"/>
      <c r="BG102" s="199"/>
      <c r="BH102" s="199"/>
      <c r="BI102" s="199"/>
      <c r="CA102" s="199">
        <v>1</v>
      </c>
      <c r="CB102" s="199">
        <v>1</v>
      </c>
      <c r="CZ102" s="124">
        <v>1</v>
      </c>
    </row>
    <row r="103" spans="1:104" x14ac:dyDescent="0.2">
      <c r="A103" s="191"/>
      <c r="B103" s="192"/>
      <c r="C103" s="321" t="s">
        <v>431</v>
      </c>
      <c r="D103" s="322"/>
      <c r="E103" s="193">
        <v>237.6755</v>
      </c>
      <c r="F103" s="209"/>
      <c r="G103" s="210"/>
      <c r="H103" s="196"/>
      <c r="I103" s="197"/>
      <c r="J103" s="184"/>
      <c r="K103" s="197"/>
      <c r="M103" s="198" t="s">
        <v>431</v>
      </c>
      <c r="O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201" t="str">
        <f>C102</f>
        <v xml:space="preserve">Nakládání výkopku z hor.1-4 v množství nad 100 m3 </v>
      </c>
      <c r="BE103" s="199"/>
      <c r="BF103" s="199"/>
      <c r="BG103" s="199"/>
      <c r="BH103" s="199"/>
      <c r="BI103" s="199"/>
    </row>
    <row r="104" spans="1:104" ht="22.5" x14ac:dyDescent="0.2">
      <c r="A104" s="161">
        <v>16</v>
      </c>
      <c r="B104" s="162" t="s">
        <v>178</v>
      </c>
      <c r="C104" s="211" t="s">
        <v>179</v>
      </c>
      <c r="D104" s="212" t="s">
        <v>70</v>
      </c>
      <c r="E104" s="165">
        <v>79.628399999999999</v>
      </c>
      <c r="F104" s="122">
        <f>'01 101 '!F104</f>
        <v>0</v>
      </c>
      <c r="G104" s="166">
        <f>E104*F104</f>
        <v>0</v>
      </c>
      <c r="H104" s="167">
        <v>0</v>
      </c>
      <c r="I104" s="168">
        <f>E104*H104</f>
        <v>0</v>
      </c>
      <c r="J104" s="167">
        <v>0</v>
      </c>
      <c r="K104" s="168">
        <f>E104*J104</f>
        <v>0</v>
      </c>
      <c r="O104" s="199"/>
      <c r="Z104" s="199"/>
      <c r="AA104" s="199">
        <v>1</v>
      </c>
      <c r="AB104" s="199">
        <v>1</v>
      </c>
      <c r="AC104" s="199">
        <v>1</v>
      </c>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200">
        <f>G104</f>
        <v>0</v>
      </c>
      <c r="BA104" s="199"/>
      <c r="BB104" s="199"/>
      <c r="BC104" s="199"/>
      <c r="BD104" s="199"/>
      <c r="BE104" s="199"/>
      <c r="BF104" s="199"/>
      <c r="BG104" s="199"/>
      <c r="BH104" s="199"/>
      <c r="BI104" s="199"/>
      <c r="CA104" s="199">
        <v>1</v>
      </c>
      <c r="CB104" s="199">
        <v>1</v>
      </c>
      <c r="CZ104" s="124">
        <v>1</v>
      </c>
    </row>
    <row r="105" spans="1:104" x14ac:dyDescent="0.2">
      <c r="A105" s="191"/>
      <c r="B105" s="192"/>
      <c r="C105" s="321" t="s">
        <v>432</v>
      </c>
      <c r="D105" s="322"/>
      <c r="E105" s="193">
        <v>79.628399999999999</v>
      </c>
      <c r="F105" s="209"/>
      <c r="G105" s="210"/>
      <c r="H105" s="196"/>
      <c r="I105" s="197"/>
      <c r="J105" s="184"/>
      <c r="K105" s="197"/>
      <c r="M105" s="198" t="s">
        <v>432</v>
      </c>
      <c r="O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201" t="str">
        <f>C104</f>
        <v xml:space="preserve">Nakládání výkopku z hor.5-7 v množství nad 100 m3 </v>
      </c>
      <c r="BE105" s="199"/>
      <c r="BF105" s="199"/>
      <c r="BG105" s="199"/>
      <c r="BH105" s="199"/>
      <c r="BI105" s="199"/>
    </row>
    <row r="106" spans="1:104" ht="22.5" x14ac:dyDescent="0.2">
      <c r="A106" s="161">
        <v>17</v>
      </c>
      <c r="B106" s="162" t="s">
        <v>181</v>
      </c>
      <c r="C106" s="211" t="s">
        <v>182</v>
      </c>
      <c r="D106" s="212" t="s">
        <v>70</v>
      </c>
      <c r="E106" s="165">
        <v>317.1454</v>
      </c>
      <c r="F106" s="122">
        <f>'01 101 '!F106</f>
        <v>0</v>
      </c>
      <c r="G106" s="166">
        <f>E106*F106</f>
        <v>0</v>
      </c>
      <c r="H106" s="167">
        <v>0</v>
      </c>
      <c r="I106" s="168">
        <f>E106*H106</f>
        <v>0</v>
      </c>
      <c r="J106" s="167">
        <v>0</v>
      </c>
      <c r="K106" s="168">
        <f>E106*J106</f>
        <v>0</v>
      </c>
      <c r="O106" s="199"/>
      <c r="Z106" s="199"/>
      <c r="AA106" s="199">
        <v>1</v>
      </c>
      <c r="AB106" s="199">
        <v>1</v>
      </c>
      <c r="AC106" s="199">
        <v>1</v>
      </c>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200">
        <f>G106</f>
        <v>0</v>
      </c>
      <c r="BA106" s="199"/>
      <c r="BB106" s="199"/>
      <c r="BC106" s="199"/>
      <c r="BD106" s="199"/>
      <c r="BE106" s="199"/>
      <c r="BF106" s="199"/>
      <c r="BG106" s="199"/>
      <c r="BH106" s="199"/>
      <c r="BI106" s="199"/>
      <c r="CA106" s="199">
        <v>1</v>
      </c>
      <c r="CB106" s="199">
        <v>1</v>
      </c>
      <c r="CZ106" s="124">
        <v>1</v>
      </c>
    </row>
    <row r="107" spans="1:104" x14ac:dyDescent="0.2">
      <c r="A107" s="191"/>
      <c r="B107" s="192"/>
      <c r="C107" s="321" t="s">
        <v>433</v>
      </c>
      <c r="D107" s="322"/>
      <c r="E107" s="193">
        <v>317.1454</v>
      </c>
      <c r="F107" s="209"/>
      <c r="G107" s="210"/>
      <c r="H107" s="196"/>
      <c r="I107" s="197"/>
      <c r="J107" s="184"/>
      <c r="K107" s="197"/>
      <c r="M107" s="198" t="s">
        <v>433</v>
      </c>
      <c r="O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201" t="str">
        <f>C106</f>
        <v xml:space="preserve">Uložení zemin do násypů předeps. tvarů s urovnáním </v>
      </c>
      <c r="BE107" s="199"/>
      <c r="BF107" s="199"/>
      <c r="BG107" s="199"/>
      <c r="BH107" s="199"/>
      <c r="BI107" s="199"/>
    </row>
    <row r="108" spans="1:104" x14ac:dyDescent="0.2">
      <c r="A108" s="161">
        <v>18</v>
      </c>
      <c r="B108" s="162" t="s">
        <v>184</v>
      </c>
      <c r="C108" s="211" t="s">
        <v>185</v>
      </c>
      <c r="D108" s="212" t="s">
        <v>70</v>
      </c>
      <c r="E108" s="165">
        <v>57.0929</v>
      </c>
      <c r="F108" s="122">
        <f>'01 101 '!F108</f>
        <v>0</v>
      </c>
      <c r="G108" s="166">
        <f>E108*F108</f>
        <v>0</v>
      </c>
      <c r="H108" s="167">
        <v>0</v>
      </c>
      <c r="I108" s="168">
        <f>E108*H108</f>
        <v>0</v>
      </c>
      <c r="J108" s="167">
        <v>0</v>
      </c>
      <c r="K108" s="168">
        <f>E108*J108</f>
        <v>0</v>
      </c>
      <c r="O108" s="199"/>
      <c r="Z108" s="199"/>
      <c r="AA108" s="199">
        <v>1</v>
      </c>
      <c r="AB108" s="199">
        <v>1</v>
      </c>
      <c r="AC108" s="199">
        <v>1</v>
      </c>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200">
        <f>G108</f>
        <v>0</v>
      </c>
      <c r="BA108" s="199"/>
      <c r="BB108" s="199"/>
      <c r="BC108" s="199"/>
      <c r="BD108" s="199"/>
      <c r="BE108" s="199"/>
      <c r="BF108" s="199"/>
      <c r="BG108" s="199"/>
      <c r="BH108" s="199"/>
      <c r="BI108" s="199"/>
      <c r="CA108" s="199">
        <v>1</v>
      </c>
      <c r="CB108" s="199">
        <v>1</v>
      </c>
      <c r="CZ108" s="124">
        <v>1</v>
      </c>
    </row>
    <row r="109" spans="1:104" x14ac:dyDescent="0.2">
      <c r="A109" s="191"/>
      <c r="B109" s="192"/>
      <c r="C109" s="323" t="s">
        <v>186</v>
      </c>
      <c r="D109" s="324"/>
      <c r="E109" s="324"/>
      <c r="F109" s="324"/>
      <c r="G109" s="325"/>
      <c r="I109" s="197"/>
      <c r="K109" s="197"/>
      <c r="L109" s="198" t="s">
        <v>186</v>
      </c>
      <c r="O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row>
    <row r="110" spans="1:104" ht="22.5" x14ac:dyDescent="0.2">
      <c r="A110" s="191"/>
      <c r="B110" s="192"/>
      <c r="C110" s="321" t="s">
        <v>434</v>
      </c>
      <c r="D110" s="322"/>
      <c r="E110" s="193">
        <v>57.0929</v>
      </c>
      <c r="F110" s="209"/>
      <c r="G110" s="210"/>
      <c r="H110" s="196"/>
      <c r="I110" s="197"/>
      <c r="J110" s="184"/>
      <c r="K110" s="197"/>
      <c r="M110" s="198" t="s">
        <v>434</v>
      </c>
      <c r="O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201" t="str">
        <f>C109</f>
        <v xml:space="preserve">předpoklad </v>
      </c>
      <c r="BE110" s="199"/>
      <c r="BF110" s="199"/>
      <c r="BG110" s="199"/>
      <c r="BH110" s="199"/>
      <c r="BI110" s="199"/>
    </row>
    <row r="111" spans="1:104" x14ac:dyDescent="0.2">
      <c r="A111" s="161">
        <v>19</v>
      </c>
      <c r="B111" s="162" t="s">
        <v>188</v>
      </c>
      <c r="C111" s="211" t="s">
        <v>189</v>
      </c>
      <c r="D111" s="212" t="s">
        <v>41</v>
      </c>
      <c r="E111" s="165">
        <v>208.208</v>
      </c>
      <c r="F111" s="122">
        <f>'01 101 '!F111</f>
        <v>0</v>
      </c>
      <c r="G111" s="166">
        <f>E111*F111</f>
        <v>0</v>
      </c>
      <c r="H111" s="167">
        <v>0</v>
      </c>
      <c r="I111" s="168">
        <f>E111*H111</f>
        <v>0</v>
      </c>
      <c r="J111" s="167">
        <v>0</v>
      </c>
      <c r="K111" s="168">
        <f>E111*J111</f>
        <v>0</v>
      </c>
      <c r="O111" s="199"/>
      <c r="Z111" s="199"/>
      <c r="AA111" s="199">
        <v>1</v>
      </c>
      <c r="AB111" s="199">
        <v>1</v>
      </c>
      <c r="AC111" s="199">
        <v>1</v>
      </c>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200">
        <f>G111</f>
        <v>0</v>
      </c>
      <c r="BA111" s="199"/>
      <c r="BB111" s="199"/>
      <c r="BC111" s="199"/>
      <c r="BD111" s="199"/>
      <c r="BE111" s="199"/>
      <c r="BF111" s="199"/>
      <c r="BG111" s="199"/>
      <c r="BH111" s="199"/>
      <c r="BI111" s="199"/>
      <c r="CA111" s="199">
        <v>1</v>
      </c>
      <c r="CB111" s="199">
        <v>1</v>
      </c>
      <c r="CZ111" s="124">
        <v>1</v>
      </c>
    </row>
    <row r="112" spans="1:104" x14ac:dyDescent="0.2">
      <c r="A112" s="191"/>
      <c r="B112" s="192"/>
      <c r="C112" s="321" t="s">
        <v>435</v>
      </c>
      <c r="D112" s="322"/>
      <c r="E112" s="193">
        <v>208.208</v>
      </c>
      <c r="F112" s="209"/>
      <c r="G112" s="210"/>
      <c r="H112" s="196"/>
      <c r="I112" s="197"/>
      <c r="J112" s="184"/>
      <c r="K112" s="197"/>
      <c r="M112" s="198" t="s">
        <v>435</v>
      </c>
      <c r="O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201" t="str">
        <f>C111</f>
        <v xml:space="preserve">Úprava pláně v zářezech v hor. 1-4, se zhutněním </v>
      </c>
      <c r="BE112" s="199"/>
      <c r="BF112" s="199"/>
      <c r="BG112" s="199"/>
      <c r="BH112" s="199"/>
      <c r="BI112" s="199"/>
    </row>
    <row r="113" spans="1:104" x14ac:dyDescent="0.2">
      <c r="A113" s="161">
        <v>20</v>
      </c>
      <c r="B113" s="162" t="s">
        <v>191</v>
      </c>
      <c r="C113" s="211" t="s">
        <v>192</v>
      </c>
      <c r="D113" s="212" t="s">
        <v>70</v>
      </c>
      <c r="E113" s="165">
        <v>274.67840000000001</v>
      </c>
      <c r="F113" s="122">
        <f>'01 101 '!F113</f>
        <v>0</v>
      </c>
      <c r="G113" s="166">
        <f>E113*F113</f>
        <v>0</v>
      </c>
      <c r="H113" s="167">
        <v>0</v>
      </c>
      <c r="I113" s="168">
        <f>E113*H113</f>
        <v>0</v>
      </c>
      <c r="J113" s="167">
        <v>0</v>
      </c>
      <c r="K113" s="168">
        <f>E113*J113</f>
        <v>0</v>
      </c>
      <c r="O113" s="199"/>
      <c r="Z113" s="199"/>
      <c r="AA113" s="199">
        <v>1</v>
      </c>
      <c r="AB113" s="199">
        <v>1</v>
      </c>
      <c r="AC113" s="199">
        <v>1</v>
      </c>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200">
        <f>G113</f>
        <v>0</v>
      </c>
      <c r="BA113" s="199"/>
      <c r="BB113" s="199"/>
      <c r="BC113" s="199"/>
      <c r="BD113" s="199"/>
      <c r="BE113" s="199"/>
      <c r="BF113" s="199"/>
      <c r="BG113" s="199"/>
      <c r="BH113" s="199"/>
      <c r="BI113" s="199"/>
      <c r="CA113" s="199">
        <v>1</v>
      </c>
      <c r="CB113" s="199">
        <v>1</v>
      </c>
      <c r="CZ113" s="124">
        <v>1</v>
      </c>
    </row>
    <row r="114" spans="1:104" x14ac:dyDescent="0.2">
      <c r="A114" s="191"/>
      <c r="B114" s="192"/>
      <c r="C114" s="321" t="s">
        <v>436</v>
      </c>
      <c r="D114" s="322"/>
      <c r="E114" s="193">
        <v>274.67840000000001</v>
      </c>
      <c r="F114" s="209"/>
      <c r="G114" s="210"/>
      <c r="H114" s="196"/>
      <c r="I114" s="197"/>
      <c r="J114" s="184"/>
      <c r="K114" s="197"/>
      <c r="M114" s="198" t="s">
        <v>436</v>
      </c>
      <c r="O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201" t="str">
        <f>C113</f>
        <v xml:space="preserve">Poplatek za skládku horniny 1- 4 </v>
      </c>
      <c r="BE114" s="199"/>
      <c r="BF114" s="199"/>
      <c r="BG114" s="199"/>
      <c r="BH114" s="199"/>
      <c r="BI114" s="199"/>
    </row>
    <row r="115" spans="1:104" x14ac:dyDescent="0.2">
      <c r="A115" s="161">
        <v>21</v>
      </c>
      <c r="B115" s="162" t="s">
        <v>194</v>
      </c>
      <c r="C115" s="211" t="s">
        <v>195</v>
      </c>
      <c r="D115" s="212" t="s">
        <v>70</v>
      </c>
      <c r="E115" s="165">
        <v>79.219399999999993</v>
      </c>
      <c r="F115" s="122">
        <f>'01 101 '!F115</f>
        <v>0</v>
      </c>
      <c r="G115" s="166">
        <f>E115*F115</f>
        <v>0</v>
      </c>
      <c r="H115" s="167">
        <v>0</v>
      </c>
      <c r="I115" s="168">
        <f>E115*H115</f>
        <v>0</v>
      </c>
      <c r="J115" s="167">
        <v>0</v>
      </c>
      <c r="K115" s="168">
        <f>E115*J115</f>
        <v>0</v>
      </c>
      <c r="O115" s="199"/>
      <c r="Z115" s="199"/>
      <c r="AA115" s="199">
        <v>1</v>
      </c>
      <c r="AB115" s="199">
        <v>1</v>
      </c>
      <c r="AC115" s="199">
        <v>1</v>
      </c>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200">
        <f>G115</f>
        <v>0</v>
      </c>
      <c r="BA115" s="199"/>
      <c r="BB115" s="199"/>
      <c r="BC115" s="199"/>
      <c r="BD115" s="199"/>
      <c r="BE115" s="199"/>
      <c r="BF115" s="199"/>
      <c r="BG115" s="199"/>
      <c r="BH115" s="199"/>
      <c r="BI115" s="199"/>
      <c r="CA115" s="199">
        <v>1</v>
      </c>
      <c r="CB115" s="199">
        <v>1</v>
      </c>
      <c r="CZ115" s="124">
        <v>1</v>
      </c>
    </row>
    <row r="116" spans="1:104" x14ac:dyDescent="0.2">
      <c r="A116" s="191"/>
      <c r="B116" s="192"/>
      <c r="C116" s="321" t="s">
        <v>437</v>
      </c>
      <c r="D116" s="322"/>
      <c r="E116" s="193">
        <v>79.219399999999993</v>
      </c>
      <c r="F116" s="209"/>
      <c r="G116" s="210"/>
      <c r="H116" s="196"/>
      <c r="I116" s="197"/>
      <c r="J116" s="184"/>
      <c r="K116" s="197"/>
      <c r="M116" s="198" t="s">
        <v>437</v>
      </c>
      <c r="O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201" t="str">
        <f>C115</f>
        <v xml:space="preserve">Poplatek za skládku horniny 5 - 7 </v>
      </c>
      <c r="BE116" s="199"/>
      <c r="BF116" s="199"/>
      <c r="BG116" s="199"/>
      <c r="BH116" s="199"/>
      <c r="BI116" s="199"/>
    </row>
    <row r="117" spans="1:104" x14ac:dyDescent="0.2">
      <c r="A117" s="169" t="s">
        <v>42</v>
      </c>
      <c r="B117" s="170" t="s">
        <v>39</v>
      </c>
      <c r="C117" s="213" t="s">
        <v>40</v>
      </c>
      <c r="D117" s="214"/>
      <c r="E117" s="206"/>
      <c r="F117" s="206"/>
      <c r="G117" s="215">
        <f>SUM(G7:G116)</f>
        <v>0</v>
      </c>
      <c r="H117" s="175"/>
      <c r="I117" s="174">
        <f>SUM(I7:I116)</f>
        <v>0</v>
      </c>
      <c r="J117" s="176"/>
      <c r="K117" s="174">
        <f>SUM(K7:K116)</f>
        <v>0</v>
      </c>
      <c r="O117" s="199"/>
      <c r="X117" s="202">
        <f>K117</f>
        <v>0</v>
      </c>
      <c r="Y117" s="202">
        <f>I117</f>
        <v>0</v>
      </c>
      <c r="Z117" s="200">
        <f>G117</f>
        <v>0</v>
      </c>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203"/>
      <c r="BB117" s="203"/>
      <c r="BC117" s="203"/>
      <c r="BD117" s="203"/>
      <c r="BE117" s="203"/>
      <c r="BF117" s="203"/>
      <c r="BG117" s="199"/>
      <c r="BH117" s="199"/>
      <c r="BI117" s="199"/>
    </row>
    <row r="118" spans="1:104" ht="14.25" customHeight="1" x14ac:dyDescent="0.2">
      <c r="A118" s="151" t="s">
        <v>38</v>
      </c>
      <c r="B118" s="152" t="s">
        <v>197</v>
      </c>
      <c r="C118" s="216" t="s">
        <v>198</v>
      </c>
      <c r="D118" s="217"/>
      <c r="E118" s="218"/>
      <c r="F118" s="218"/>
      <c r="G118" s="219"/>
      <c r="H118" s="157"/>
      <c r="I118" s="158"/>
      <c r="J118" s="159"/>
      <c r="K118" s="160"/>
      <c r="O118" s="199"/>
    </row>
    <row r="119" spans="1:104" x14ac:dyDescent="0.2">
      <c r="A119" s="161">
        <v>22</v>
      </c>
      <c r="B119" s="162" t="s">
        <v>199</v>
      </c>
      <c r="C119" s="211" t="s">
        <v>200</v>
      </c>
      <c r="D119" s="212" t="s">
        <v>201</v>
      </c>
      <c r="E119" s="165">
        <v>33.462000000000003</v>
      </c>
      <c r="F119" s="122">
        <f>'01 101 '!F119</f>
        <v>0</v>
      </c>
      <c r="G119" s="166">
        <f>E119*F119</f>
        <v>0</v>
      </c>
      <c r="H119" s="167">
        <v>0.23382</v>
      </c>
      <c r="I119" s="168">
        <f>E119*H119</f>
        <v>7.8240848400000012</v>
      </c>
      <c r="J119" s="167">
        <v>0</v>
      </c>
      <c r="K119" s="168">
        <f>E119*J119</f>
        <v>0</v>
      </c>
      <c r="O119" s="199"/>
      <c r="Z119" s="199"/>
      <c r="AA119" s="199">
        <v>1</v>
      </c>
      <c r="AB119" s="199">
        <v>0</v>
      </c>
      <c r="AC119" s="199">
        <v>0</v>
      </c>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200">
        <f>G119</f>
        <v>0</v>
      </c>
      <c r="BA119" s="199"/>
      <c r="BB119" s="199"/>
      <c r="BC119" s="199"/>
      <c r="BD119" s="199"/>
      <c r="BE119" s="199"/>
      <c r="BF119" s="199"/>
      <c r="BG119" s="199"/>
      <c r="BH119" s="199"/>
      <c r="BI119" s="199"/>
      <c r="CA119" s="199">
        <v>1</v>
      </c>
      <c r="CB119" s="199">
        <v>0</v>
      </c>
      <c r="CZ119" s="124">
        <v>1</v>
      </c>
    </row>
    <row r="120" spans="1:104" x14ac:dyDescent="0.2">
      <c r="A120" s="191"/>
      <c r="B120" s="192"/>
      <c r="C120" s="323" t="s">
        <v>202</v>
      </c>
      <c r="D120" s="324"/>
      <c r="E120" s="324"/>
      <c r="F120" s="324"/>
      <c r="G120" s="325"/>
      <c r="I120" s="197"/>
      <c r="K120" s="197"/>
      <c r="L120" s="198" t="s">
        <v>202</v>
      </c>
      <c r="O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row>
    <row r="121" spans="1:104" x14ac:dyDescent="0.2">
      <c r="A121" s="191"/>
      <c r="B121" s="192"/>
      <c r="C121" s="321" t="s">
        <v>438</v>
      </c>
      <c r="D121" s="322"/>
      <c r="E121" s="193">
        <v>33.462000000000003</v>
      </c>
      <c r="F121" s="220"/>
      <c r="G121" s="221"/>
      <c r="H121" s="196"/>
      <c r="I121" s="197"/>
      <c r="J121" s="184"/>
      <c r="K121" s="197"/>
      <c r="M121" s="198" t="s">
        <v>438</v>
      </c>
      <c r="O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201" t="str">
        <f>C120</f>
        <v xml:space="preserve">včetně geotextilie a štěrku s ukončením do vsaku </v>
      </c>
      <c r="BE121" s="199"/>
      <c r="BF121" s="199"/>
      <c r="BG121" s="199"/>
      <c r="BH121" s="199"/>
      <c r="BI121" s="199"/>
    </row>
    <row r="122" spans="1:104" ht="22.5" x14ac:dyDescent="0.2">
      <c r="A122" s="161">
        <v>23</v>
      </c>
      <c r="B122" s="162" t="s">
        <v>204</v>
      </c>
      <c r="C122" s="211" t="s">
        <v>205</v>
      </c>
      <c r="D122" s="212" t="s">
        <v>70</v>
      </c>
      <c r="E122" s="165">
        <v>25.878799999999998</v>
      </c>
      <c r="F122" s="122">
        <f>'01 101 '!F122</f>
        <v>0</v>
      </c>
      <c r="G122" s="166">
        <f>E122*F122</f>
        <v>0</v>
      </c>
      <c r="H122" s="167">
        <v>1.7816399999999999</v>
      </c>
      <c r="I122" s="168">
        <f>E122*H122</f>
        <v>46.106705231999996</v>
      </c>
      <c r="J122" s="167">
        <v>0</v>
      </c>
      <c r="K122" s="168">
        <f>E122*J122</f>
        <v>0</v>
      </c>
      <c r="O122" s="199"/>
      <c r="Z122" s="199"/>
      <c r="AA122" s="199">
        <v>1</v>
      </c>
      <c r="AB122" s="199">
        <v>1</v>
      </c>
      <c r="AC122" s="199">
        <v>1</v>
      </c>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200">
        <f>G122</f>
        <v>0</v>
      </c>
      <c r="BA122" s="199"/>
      <c r="BB122" s="199"/>
      <c r="BC122" s="199"/>
      <c r="BD122" s="199"/>
      <c r="BE122" s="199"/>
      <c r="BF122" s="199"/>
      <c r="BG122" s="199"/>
      <c r="BH122" s="199"/>
      <c r="BI122" s="199"/>
      <c r="CA122" s="199">
        <v>1</v>
      </c>
      <c r="CB122" s="199">
        <v>1</v>
      </c>
      <c r="CZ122" s="124">
        <v>1</v>
      </c>
    </row>
    <row r="123" spans="1:104" x14ac:dyDescent="0.2">
      <c r="A123" s="191"/>
      <c r="B123" s="192"/>
      <c r="C123" s="321" t="s">
        <v>439</v>
      </c>
      <c r="D123" s="322"/>
      <c r="E123" s="193">
        <v>25.878799999999998</v>
      </c>
      <c r="F123" s="209"/>
      <c r="G123" s="210"/>
      <c r="H123" s="196"/>
      <c r="I123" s="197"/>
      <c r="J123" s="184"/>
      <c r="K123" s="197"/>
      <c r="M123" s="198" t="s">
        <v>439</v>
      </c>
      <c r="O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201" t="str">
        <f>C122</f>
        <v xml:space="preserve">Polštář základu z kameniva hr. drceného 32-63 mm </v>
      </c>
      <c r="BE123" s="199"/>
      <c r="BF123" s="199"/>
      <c r="BG123" s="199"/>
      <c r="BH123" s="199"/>
      <c r="BI123" s="199"/>
    </row>
    <row r="124" spans="1:104" x14ac:dyDescent="0.2">
      <c r="A124" s="161">
        <v>24</v>
      </c>
      <c r="B124" s="162" t="s">
        <v>207</v>
      </c>
      <c r="C124" s="211" t="s">
        <v>208</v>
      </c>
      <c r="D124" s="212" t="s">
        <v>70</v>
      </c>
      <c r="E124" s="165">
        <v>31.0242</v>
      </c>
      <c r="F124" s="122">
        <f>'01 101 '!F124</f>
        <v>0</v>
      </c>
      <c r="G124" s="166">
        <f>E124*F124</f>
        <v>0</v>
      </c>
      <c r="H124" s="167">
        <v>2.5249999999999999</v>
      </c>
      <c r="I124" s="168">
        <f>E124*H124</f>
        <v>78.336105000000003</v>
      </c>
      <c r="J124" s="167">
        <v>0</v>
      </c>
      <c r="K124" s="168">
        <f>E124*J124</f>
        <v>0</v>
      </c>
      <c r="O124" s="199"/>
      <c r="Z124" s="199"/>
      <c r="AA124" s="199">
        <v>1</v>
      </c>
      <c r="AB124" s="199">
        <v>0</v>
      </c>
      <c r="AC124" s="199">
        <v>0</v>
      </c>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200">
        <f>G124</f>
        <v>0</v>
      </c>
      <c r="BA124" s="199"/>
      <c r="BB124" s="199"/>
      <c r="BC124" s="199"/>
      <c r="BD124" s="199"/>
      <c r="BE124" s="199"/>
      <c r="BF124" s="199"/>
      <c r="BG124" s="199"/>
      <c r="BH124" s="199"/>
      <c r="BI124" s="199"/>
      <c r="CA124" s="199">
        <v>1</v>
      </c>
      <c r="CB124" s="199">
        <v>0</v>
      </c>
      <c r="CZ124" s="124">
        <v>1</v>
      </c>
    </row>
    <row r="125" spans="1:104" x14ac:dyDescent="0.2">
      <c r="A125" s="191"/>
      <c r="B125" s="192"/>
      <c r="C125" s="323" t="s">
        <v>209</v>
      </c>
      <c r="D125" s="324"/>
      <c r="E125" s="324"/>
      <c r="F125" s="324"/>
      <c r="G125" s="325"/>
      <c r="I125" s="197"/>
      <c r="K125" s="197"/>
      <c r="L125" s="198" t="s">
        <v>209</v>
      </c>
      <c r="O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row>
    <row r="126" spans="1:104" x14ac:dyDescent="0.2">
      <c r="A126" s="191"/>
      <c r="B126" s="192"/>
      <c r="C126" s="321" t="s">
        <v>440</v>
      </c>
      <c r="D126" s="322"/>
      <c r="E126" s="193">
        <v>0</v>
      </c>
      <c r="F126" s="220"/>
      <c r="G126" s="221"/>
      <c r="H126" s="196"/>
      <c r="I126" s="197"/>
      <c r="J126" s="184"/>
      <c r="K126" s="197"/>
      <c r="M126" s="198" t="s">
        <v>440</v>
      </c>
      <c r="O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201" t="str">
        <f t="shared" ref="BD126:BD150" si="3">C125</f>
        <v xml:space="preserve">Přesné označení betonu dle výkresu statiky </v>
      </c>
      <c r="BE126" s="199"/>
      <c r="BF126" s="199"/>
      <c r="BG126" s="199"/>
      <c r="BH126" s="199"/>
      <c r="BI126" s="199"/>
    </row>
    <row r="127" spans="1:104" x14ac:dyDescent="0.2">
      <c r="A127" s="191"/>
      <c r="B127" s="192"/>
      <c r="C127" s="321" t="s">
        <v>441</v>
      </c>
      <c r="D127" s="322"/>
      <c r="E127" s="193">
        <v>24.316800000000001</v>
      </c>
      <c r="F127" s="220"/>
      <c r="G127" s="221"/>
      <c r="H127" s="196"/>
      <c r="I127" s="197"/>
      <c r="J127" s="184"/>
      <c r="K127" s="197"/>
      <c r="M127" s="198" t="s">
        <v>441</v>
      </c>
      <c r="O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201" t="str">
        <f t="shared" si="3"/>
        <v>Hodnota:31,0242</v>
      </c>
      <c r="BE127" s="199"/>
      <c r="BF127" s="199"/>
      <c r="BG127" s="199"/>
      <c r="BH127" s="199"/>
      <c r="BI127" s="199"/>
    </row>
    <row r="128" spans="1:104" x14ac:dyDescent="0.2">
      <c r="A128" s="191"/>
      <c r="B128" s="192"/>
      <c r="C128" s="321" t="s">
        <v>212</v>
      </c>
      <c r="D128" s="322"/>
      <c r="E128" s="193">
        <v>0</v>
      </c>
      <c r="F128" s="220"/>
      <c r="G128" s="221"/>
      <c r="H128" s="196"/>
      <c r="I128" s="197"/>
      <c r="J128" s="184"/>
      <c r="K128" s="197"/>
      <c r="M128" s="198" t="s">
        <v>212</v>
      </c>
      <c r="O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201" t="str">
        <f t="shared" si="3"/>
        <v>;deska !16,9*25,8*0,15*0,3718</v>
      </c>
      <c r="BE128" s="199"/>
      <c r="BF128" s="199"/>
      <c r="BG128" s="199"/>
      <c r="BH128" s="199"/>
      <c r="BI128" s="199"/>
    </row>
    <row r="129" spans="1:61" ht="33.75" x14ac:dyDescent="0.2">
      <c r="A129" s="191"/>
      <c r="B129" s="192"/>
      <c r="C129" s="321" t="s">
        <v>442</v>
      </c>
      <c r="D129" s="322"/>
      <c r="E129" s="193">
        <v>2.8940000000000001</v>
      </c>
      <c r="F129" s="220"/>
      <c r="G129" s="221"/>
      <c r="H129" s="196"/>
      <c r="I129" s="197"/>
      <c r="J129" s="184"/>
      <c r="K129" s="197"/>
      <c r="M129" s="198" t="s">
        <v>442</v>
      </c>
      <c r="O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201" t="str">
        <f t="shared" si="3"/>
        <v>;</v>
      </c>
      <c r="BE129" s="199"/>
      <c r="BF129" s="199"/>
      <c r="BG129" s="199"/>
      <c r="BH129" s="199"/>
      <c r="BI129" s="199"/>
    </row>
    <row r="130" spans="1:61" ht="38.25" x14ac:dyDescent="0.2">
      <c r="A130" s="191"/>
      <c r="B130" s="192"/>
      <c r="C130" s="321" t="s">
        <v>443</v>
      </c>
      <c r="D130" s="322"/>
      <c r="E130" s="193">
        <v>0.13719999999999999</v>
      </c>
      <c r="F130" s="220"/>
      <c r="G130" s="221"/>
      <c r="H130" s="196"/>
      <c r="I130" s="197"/>
      <c r="J130" s="184"/>
      <c r="K130" s="197"/>
      <c r="M130" s="198" t="s">
        <v>443</v>
      </c>
      <c r="O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201" t="str">
        <f t="shared" si="3"/>
        <v>;nadbetonávka pod zdmi !(6,2+16,85+25,8+15,32+2,2+19,4+8,2+8,2+8,2+5,9+8,2+25+1,7+8,5+4,3+1+8)*0,09*0,5*0,3718</v>
      </c>
      <c r="BE130" s="199"/>
      <c r="BF130" s="199"/>
      <c r="BG130" s="199"/>
      <c r="BH130" s="199"/>
      <c r="BI130" s="199"/>
    </row>
    <row r="131" spans="1:61" x14ac:dyDescent="0.2">
      <c r="A131" s="191"/>
      <c r="B131" s="192"/>
      <c r="C131" s="321" t="s">
        <v>212</v>
      </c>
      <c r="D131" s="322"/>
      <c r="E131" s="193">
        <v>0</v>
      </c>
      <c r="F131" s="220"/>
      <c r="G131" s="221"/>
      <c r="H131" s="196"/>
      <c r="I131" s="197"/>
      <c r="J131" s="184"/>
      <c r="K131" s="197"/>
      <c r="M131" s="198" t="s">
        <v>212</v>
      </c>
      <c r="O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201" t="str">
        <f t="shared" si="3"/>
        <v>;(5+1+1,2+1)*0,09*0,5*0,3718</v>
      </c>
      <c r="BE131" s="199"/>
      <c r="BF131" s="199"/>
      <c r="BG131" s="199"/>
      <c r="BH131" s="199"/>
      <c r="BI131" s="199"/>
    </row>
    <row r="132" spans="1:61" x14ac:dyDescent="0.2">
      <c r="A132" s="191"/>
      <c r="B132" s="192"/>
      <c r="C132" s="321" t="s">
        <v>444</v>
      </c>
      <c r="D132" s="322"/>
      <c r="E132" s="193">
        <v>1.3385</v>
      </c>
      <c r="F132" s="220"/>
      <c r="G132" s="221"/>
      <c r="H132" s="196"/>
      <c r="I132" s="197"/>
      <c r="J132" s="184"/>
      <c r="K132" s="197"/>
      <c r="M132" s="198" t="s">
        <v>444</v>
      </c>
      <c r="O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201" t="str">
        <f t="shared" si="3"/>
        <v>;</v>
      </c>
      <c r="BE132" s="199"/>
      <c r="BF132" s="199"/>
      <c r="BG132" s="199"/>
      <c r="BH132" s="199"/>
      <c r="BI132" s="199"/>
    </row>
    <row r="133" spans="1:61" x14ac:dyDescent="0.2">
      <c r="A133" s="191"/>
      <c r="B133" s="192"/>
      <c r="C133" s="321" t="s">
        <v>216</v>
      </c>
      <c r="D133" s="322"/>
      <c r="E133" s="193">
        <v>0</v>
      </c>
      <c r="F133" s="220"/>
      <c r="G133" s="221"/>
      <c r="H133" s="196"/>
      <c r="I133" s="197"/>
      <c r="J133" s="184"/>
      <c r="K133" s="197"/>
      <c r="M133" s="198" t="s">
        <v>216</v>
      </c>
      <c r="O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201" t="str">
        <f t="shared" si="3"/>
        <v>;viz statika pod výtah!3,6*0,3718</v>
      </c>
      <c r="BE133" s="199"/>
      <c r="BF133" s="199"/>
      <c r="BG133" s="199"/>
      <c r="BH133" s="199"/>
      <c r="BI133" s="199"/>
    </row>
    <row r="134" spans="1:61" x14ac:dyDescent="0.2">
      <c r="A134" s="191"/>
      <c r="B134" s="192"/>
      <c r="C134" s="321" t="s">
        <v>445</v>
      </c>
      <c r="D134" s="322"/>
      <c r="E134" s="193">
        <v>6.9199999999999998E-2</v>
      </c>
      <c r="F134" s="220"/>
      <c r="G134" s="221"/>
      <c r="H134" s="196"/>
      <c r="I134" s="197"/>
      <c r="J134" s="184"/>
      <c r="K134" s="197"/>
      <c r="M134" s="198" t="s">
        <v>445</v>
      </c>
      <c r="O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201" t="str">
        <f t="shared" si="3"/>
        <v>;podbetonávka zakl. pasů !</v>
      </c>
      <c r="BE134" s="199"/>
      <c r="BF134" s="199"/>
      <c r="BG134" s="199"/>
      <c r="BH134" s="199"/>
      <c r="BI134" s="199"/>
    </row>
    <row r="135" spans="1:61" x14ac:dyDescent="0.2">
      <c r="A135" s="191"/>
      <c r="B135" s="192"/>
      <c r="C135" s="321" t="s">
        <v>446</v>
      </c>
      <c r="D135" s="322"/>
      <c r="E135" s="193">
        <v>0.18790000000000001</v>
      </c>
      <c r="F135" s="220"/>
      <c r="G135" s="221"/>
      <c r="H135" s="196"/>
      <c r="I135" s="197"/>
      <c r="J135" s="184"/>
      <c r="K135" s="197"/>
      <c r="M135" s="198" t="s">
        <v>446</v>
      </c>
      <c r="O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201" t="str">
        <f t="shared" si="3"/>
        <v>;obvod !6,2*0,6*0,05*0,3718</v>
      </c>
      <c r="BE135" s="199"/>
      <c r="BF135" s="199"/>
      <c r="BG135" s="199"/>
      <c r="BH135" s="199"/>
      <c r="BI135" s="199"/>
    </row>
    <row r="136" spans="1:61" x14ac:dyDescent="0.2">
      <c r="A136" s="191"/>
      <c r="B136" s="192"/>
      <c r="C136" s="321" t="s">
        <v>447</v>
      </c>
      <c r="D136" s="322"/>
      <c r="E136" s="193">
        <v>0.28439999999999999</v>
      </c>
      <c r="F136" s="220"/>
      <c r="G136" s="221"/>
      <c r="H136" s="196"/>
      <c r="I136" s="197"/>
      <c r="J136" s="184"/>
      <c r="K136" s="197"/>
      <c r="M136" s="198" t="s">
        <v>447</v>
      </c>
      <c r="O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201" t="str">
        <f t="shared" si="3"/>
        <v>;16,85*0,6*0,05*0,3718</v>
      </c>
      <c r="BE136" s="199"/>
      <c r="BF136" s="199"/>
      <c r="BG136" s="199"/>
      <c r="BH136" s="199"/>
      <c r="BI136" s="199"/>
    </row>
    <row r="137" spans="1:61" x14ac:dyDescent="0.2">
      <c r="A137" s="191"/>
      <c r="B137" s="192"/>
      <c r="C137" s="321" t="s">
        <v>448</v>
      </c>
      <c r="D137" s="322"/>
      <c r="E137" s="193">
        <v>0.1709</v>
      </c>
      <c r="F137" s="220"/>
      <c r="G137" s="221"/>
      <c r="H137" s="196"/>
      <c r="I137" s="197"/>
      <c r="J137" s="184"/>
      <c r="K137" s="197"/>
      <c r="M137" s="198" t="s">
        <v>448</v>
      </c>
      <c r="O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201" t="str">
        <f t="shared" si="3"/>
        <v>;25,5*0,6*0,05*0,3718</v>
      </c>
      <c r="BE137" s="199"/>
      <c r="BF137" s="199"/>
      <c r="BG137" s="199"/>
      <c r="BH137" s="199"/>
      <c r="BI137" s="199"/>
    </row>
    <row r="138" spans="1:61" x14ac:dyDescent="0.2">
      <c r="A138" s="191"/>
      <c r="B138" s="192"/>
      <c r="C138" s="321" t="s">
        <v>449</v>
      </c>
      <c r="D138" s="322"/>
      <c r="E138" s="193">
        <v>2.4500000000000001E-2</v>
      </c>
      <c r="F138" s="220"/>
      <c r="G138" s="221"/>
      <c r="H138" s="196"/>
      <c r="I138" s="197"/>
      <c r="J138" s="184"/>
      <c r="K138" s="197"/>
      <c r="M138" s="198" t="s">
        <v>449</v>
      </c>
      <c r="O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201" t="str">
        <f t="shared" si="3"/>
        <v>;15,32*0,6*0,05*0,3718</v>
      </c>
      <c r="BE138" s="199"/>
      <c r="BF138" s="199"/>
      <c r="BG138" s="199"/>
      <c r="BH138" s="199"/>
      <c r="BI138" s="199"/>
    </row>
    <row r="139" spans="1:61" x14ac:dyDescent="0.2">
      <c r="A139" s="191"/>
      <c r="B139" s="192"/>
      <c r="C139" s="321" t="s">
        <v>450</v>
      </c>
      <c r="D139" s="322"/>
      <c r="E139" s="193">
        <v>0.21640000000000001</v>
      </c>
      <c r="F139" s="220"/>
      <c r="G139" s="221"/>
      <c r="H139" s="196"/>
      <c r="I139" s="197"/>
      <c r="J139" s="184"/>
      <c r="K139" s="197"/>
      <c r="M139" s="198" t="s">
        <v>450</v>
      </c>
      <c r="O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201" t="str">
        <f t="shared" si="3"/>
        <v>;2,2*0,6*0,05*0,3718</v>
      </c>
      <c r="BE139" s="199"/>
      <c r="BF139" s="199"/>
      <c r="BG139" s="199"/>
      <c r="BH139" s="199"/>
      <c r="BI139" s="199"/>
    </row>
    <row r="140" spans="1:61" x14ac:dyDescent="0.2">
      <c r="A140" s="191"/>
      <c r="B140" s="192"/>
      <c r="C140" s="321" t="s">
        <v>451</v>
      </c>
      <c r="D140" s="322"/>
      <c r="E140" s="193">
        <v>0.13719999999999999</v>
      </c>
      <c r="F140" s="220"/>
      <c r="G140" s="221"/>
      <c r="H140" s="196"/>
      <c r="I140" s="197"/>
      <c r="J140" s="184"/>
      <c r="K140" s="197"/>
      <c r="M140" s="198" t="s">
        <v>451</v>
      </c>
      <c r="O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201" t="str">
        <f t="shared" si="3"/>
        <v>;19,4*0,6*0,05*0,3718</v>
      </c>
      <c r="BE140" s="199"/>
      <c r="BF140" s="199"/>
      <c r="BG140" s="199"/>
      <c r="BH140" s="199"/>
      <c r="BI140" s="199"/>
    </row>
    <row r="141" spans="1:61" x14ac:dyDescent="0.2">
      <c r="A141" s="191"/>
      <c r="B141" s="192"/>
      <c r="C141" s="321" t="s">
        <v>452</v>
      </c>
      <c r="D141" s="322"/>
      <c r="E141" s="193">
        <v>0.21340000000000001</v>
      </c>
      <c r="F141" s="220"/>
      <c r="G141" s="221"/>
      <c r="H141" s="196"/>
      <c r="I141" s="197"/>
      <c r="J141" s="184"/>
      <c r="K141" s="197"/>
      <c r="M141" s="198" t="s">
        <v>452</v>
      </c>
      <c r="O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201" t="str">
        <f t="shared" si="3"/>
        <v>;vnitřní!8,2*0,9*0,05*0,3718</v>
      </c>
      <c r="BE141" s="199"/>
      <c r="BF141" s="199"/>
      <c r="BG141" s="199"/>
      <c r="BH141" s="199"/>
      <c r="BI141" s="199"/>
    </row>
    <row r="142" spans="1:61" x14ac:dyDescent="0.2">
      <c r="A142" s="191"/>
      <c r="B142" s="192"/>
      <c r="C142" s="321" t="s">
        <v>453</v>
      </c>
      <c r="D142" s="322"/>
      <c r="E142" s="193">
        <v>7.6799999999999993E-2</v>
      </c>
      <c r="F142" s="220"/>
      <c r="G142" s="221"/>
      <c r="H142" s="196"/>
      <c r="I142" s="197"/>
      <c r="J142" s="184"/>
      <c r="K142" s="197"/>
      <c r="M142" s="198" t="s">
        <v>453</v>
      </c>
      <c r="O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201" t="str">
        <f t="shared" si="3"/>
        <v>;8,2*0,7*0,05*2*0,3718</v>
      </c>
      <c r="BE142" s="199"/>
      <c r="BF142" s="199"/>
      <c r="BG142" s="199"/>
      <c r="BH142" s="199"/>
      <c r="BI142" s="199"/>
    </row>
    <row r="143" spans="1:61" x14ac:dyDescent="0.2">
      <c r="A143" s="191"/>
      <c r="B143" s="192"/>
      <c r="C143" s="321" t="s">
        <v>454</v>
      </c>
      <c r="D143" s="322"/>
      <c r="E143" s="193">
        <v>0.1067</v>
      </c>
      <c r="F143" s="220"/>
      <c r="G143" s="221"/>
      <c r="H143" s="196"/>
      <c r="I143" s="197"/>
      <c r="J143" s="184"/>
      <c r="K143" s="197"/>
      <c r="M143" s="198" t="s">
        <v>454</v>
      </c>
      <c r="O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201" t="str">
        <f t="shared" si="3"/>
        <v>;5,9*0,7*0,05*0,3718</v>
      </c>
      <c r="BE143" s="199"/>
      <c r="BF143" s="199"/>
      <c r="BG143" s="199"/>
      <c r="BH143" s="199"/>
      <c r="BI143" s="199"/>
    </row>
    <row r="144" spans="1:61" x14ac:dyDescent="0.2">
      <c r="A144" s="191"/>
      <c r="B144" s="192"/>
      <c r="C144" s="321" t="s">
        <v>455</v>
      </c>
      <c r="D144" s="322"/>
      <c r="E144" s="193">
        <v>0.37180000000000002</v>
      </c>
      <c r="F144" s="220"/>
      <c r="G144" s="221"/>
      <c r="H144" s="196"/>
      <c r="I144" s="197"/>
      <c r="J144" s="184"/>
      <c r="K144" s="197"/>
      <c r="M144" s="198" t="s">
        <v>455</v>
      </c>
      <c r="O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201" t="str">
        <f t="shared" si="3"/>
        <v>;8,2*0,7*0,05*0,3718</v>
      </c>
      <c r="BE144" s="199"/>
      <c r="BF144" s="199"/>
      <c r="BG144" s="199"/>
      <c r="BH144" s="199"/>
      <c r="BI144" s="199"/>
    </row>
    <row r="145" spans="1:104" x14ac:dyDescent="0.2">
      <c r="A145" s="191"/>
      <c r="B145" s="192"/>
      <c r="C145" s="321" t="s">
        <v>456</v>
      </c>
      <c r="D145" s="322"/>
      <c r="E145" s="193">
        <v>2.53E-2</v>
      </c>
      <c r="F145" s="220"/>
      <c r="G145" s="221"/>
      <c r="H145" s="196"/>
      <c r="I145" s="197"/>
      <c r="J145" s="184"/>
      <c r="K145" s="197"/>
      <c r="M145" s="198" t="s">
        <v>456</v>
      </c>
      <c r="O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201" t="str">
        <f t="shared" si="3"/>
        <v>;25*0,8*0,05*0,3718</v>
      </c>
      <c r="BE145" s="199"/>
      <c r="BF145" s="199"/>
      <c r="BG145" s="199"/>
      <c r="BH145" s="199"/>
      <c r="BI145" s="199"/>
    </row>
    <row r="146" spans="1:104" x14ac:dyDescent="0.2">
      <c r="A146" s="191"/>
      <c r="B146" s="192"/>
      <c r="C146" s="321" t="s">
        <v>457</v>
      </c>
      <c r="D146" s="322"/>
      <c r="E146" s="193">
        <v>0.12640000000000001</v>
      </c>
      <c r="F146" s="220"/>
      <c r="G146" s="221"/>
      <c r="H146" s="196"/>
      <c r="I146" s="197"/>
      <c r="J146" s="184"/>
      <c r="K146" s="197"/>
      <c r="M146" s="198" t="s">
        <v>457</v>
      </c>
      <c r="O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201" t="str">
        <f t="shared" si="3"/>
        <v>;1,7*0,8*0,05*0,3718</v>
      </c>
      <c r="BE146" s="199"/>
      <c r="BF146" s="199"/>
      <c r="BG146" s="199"/>
      <c r="BH146" s="199"/>
      <c r="BI146" s="199"/>
    </row>
    <row r="147" spans="1:104" x14ac:dyDescent="0.2">
      <c r="A147" s="191"/>
      <c r="B147" s="192"/>
      <c r="C147" s="321" t="s">
        <v>458</v>
      </c>
      <c r="D147" s="322"/>
      <c r="E147" s="193">
        <v>0.12790000000000001</v>
      </c>
      <c r="F147" s="220"/>
      <c r="G147" s="221"/>
      <c r="H147" s="196"/>
      <c r="I147" s="197"/>
      <c r="J147" s="184"/>
      <c r="K147" s="197"/>
      <c r="M147" s="198" t="s">
        <v>458</v>
      </c>
      <c r="O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201" t="str">
        <f t="shared" si="3"/>
        <v>;8,5*0,8*0,05*0,3718</v>
      </c>
      <c r="BE147" s="199"/>
      <c r="BF147" s="199"/>
      <c r="BG147" s="199"/>
      <c r="BH147" s="199"/>
      <c r="BI147" s="199"/>
    </row>
    <row r="148" spans="1:104" x14ac:dyDescent="0.2">
      <c r="A148" s="191"/>
      <c r="B148" s="192"/>
      <c r="C148" s="321" t="s">
        <v>459</v>
      </c>
      <c r="D148" s="322"/>
      <c r="E148" s="193">
        <v>1.49E-2</v>
      </c>
      <c r="F148" s="220"/>
      <c r="G148" s="221"/>
      <c r="H148" s="196"/>
      <c r="I148" s="197"/>
      <c r="J148" s="184"/>
      <c r="K148" s="197"/>
      <c r="M148" s="198" t="s">
        <v>459</v>
      </c>
      <c r="O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201" t="str">
        <f t="shared" si="3"/>
        <v>;4,3*0,8*0,05*2*0,3718</v>
      </c>
      <c r="BE148" s="199"/>
      <c r="BF148" s="199"/>
      <c r="BG148" s="199"/>
      <c r="BH148" s="199"/>
      <c r="BI148" s="199"/>
    </row>
    <row r="149" spans="1:104" x14ac:dyDescent="0.2">
      <c r="A149" s="191"/>
      <c r="B149" s="192"/>
      <c r="C149" s="321" t="s">
        <v>460</v>
      </c>
      <c r="D149" s="322"/>
      <c r="E149" s="193">
        <v>0.11899999999999999</v>
      </c>
      <c r="F149" s="220"/>
      <c r="G149" s="221"/>
      <c r="H149" s="196"/>
      <c r="I149" s="197"/>
      <c r="J149" s="184"/>
      <c r="K149" s="197"/>
      <c r="M149" s="198" t="s">
        <v>460</v>
      </c>
      <c r="O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201" t="str">
        <f t="shared" si="3"/>
        <v>;1*0,8*0,05*0,3718</v>
      </c>
      <c r="BE149" s="199"/>
      <c r="BF149" s="199"/>
      <c r="BG149" s="199"/>
      <c r="BH149" s="199"/>
      <c r="BI149" s="199"/>
    </row>
    <row r="150" spans="1:104" x14ac:dyDescent="0.2">
      <c r="A150" s="191"/>
      <c r="B150" s="192"/>
      <c r="C150" s="321" t="s">
        <v>461</v>
      </c>
      <c r="D150" s="322"/>
      <c r="E150" s="193">
        <v>6.5100000000000005E-2</v>
      </c>
      <c r="F150" s="220"/>
      <c r="G150" s="221"/>
      <c r="H150" s="196"/>
      <c r="I150" s="197"/>
      <c r="J150" s="184"/>
      <c r="K150" s="197"/>
      <c r="M150" s="198" t="s">
        <v>461</v>
      </c>
      <c r="O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201" t="str">
        <f t="shared" si="3"/>
        <v>;8*0,8*0,05*0,3718</v>
      </c>
      <c r="BE150" s="199"/>
      <c r="BF150" s="199"/>
      <c r="BG150" s="199"/>
      <c r="BH150" s="199"/>
      <c r="BI150" s="199"/>
    </row>
    <row r="151" spans="1:104" x14ac:dyDescent="0.2">
      <c r="A151" s="161">
        <v>25</v>
      </c>
      <c r="B151" s="162" t="s">
        <v>234</v>
      </c>
      <c r="C151" s="211" t="s">
        <v>235</v>
      </c>
      <c r="D151" s="212" t="s">
        <v>70</v>
      </c>
      <c r="E151" s="165">
        <v>28.686499999999999</v>
      </c>
      <c r="F151" s="122">
        <f>'01 101 '!F151</f>
        <v>0</v>
      </c>
      <c r="G151" s="166">
        <f>E151*F151</f>
        <v>0</v>
      </c>
      <c r="H151" s="167">
        <v>2.5249999999999999</v>
      </c>
      <c r="I151" s="168">
        <f>E151*H151</f>
        <v>72.433412499999989</v>
      </c>
      <c r="J151" s="167">
        <v>0</v>
      </c>
      <c r="K151" s="168">
        <f>E151*J151</f>
        <v>0</v>
      </c>
      <c r="O151" s="199"/>
      <c r="Z151" s="199"/>
      <c r="AA151" s="199">
        <v>1</v>
      </c>
      <c r="AB151" s="199">
        <v>1</v>
      </c>
      <c r="AC151" s="199">
        <v>1</v>
      </c>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200">
        <f>G151</f>
        <v>0</v>
      </c>
      <c r="BA151" s="199"/>
      <c r="BB151" s="199"/>
      <c r="BC151" s="199"/>
      <c r="BD151" s="199"/>
      <c r="BE151" s="199"/>
      <c r="BF151" s="199"/>
      <c r="BG151" s="199"/>
      <c r="BH151" s="199"/>
      <c r="BI151" s="199"/>
      <c r="CA151" s="199">
        <v>1</v>
      </c>
      <c r="CB151" s="199">
        <v>1</v>
      </c>
      <c r="CZ151" s="124">
        <v>1</v>
      </c>
    </row>
    <row r="152" spans="1:104" x14ac:dyDescent="0.2">
      <c r="A152" s="191"/>
      <c r="B152" s="192"/>
      <c r="C152" s="323" t="s">
        <v>209</v>
      </c>
      <c r="D152" s="324"/>
      <c r="E152" s="324"/>
      <c r="F152" s="324"/>
      <c r="G152" s="325"/>
      <c r="I152" s="197"/>
      <c r="K152" s="197"/>
      <c r="L152" s="198" t="s">
        <v>209</v>
      </c>
      <c r="O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row>
    <row r="153" spans="1:104" x14ac:dyDescent="0.2">
      <c r="A153" s="191"/>
      <c r="B153" s="192"/>
      <c r="C153" s="321" t="s">
        <v>462</v>
      </c>
      <c r="D153" s="322"/>
      <c r="E153" s="193">
        <v>0</v>
      </c>
      <c r="F153" s="220"/>
      <c r="G153" s="221"/>
      <c r="H153" s="196"/>
      <c r="I153" s="197"/>
      <c r="J153" s="184"/>
      <c r="K153" s="197"/>
      <c r="M153" s="198" t="s">
        <v>462</v>
      </c>
      <c r="O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201" t="str">
        <f t="shared" ref="BD153:BD159" si="4">C152</f>
        <v xml:space="preserve">Přesné označení betonu dle výkresu statiky </v>
      </c>
      <c r="BE153" s="199"/>
      <c r="BF153" s="199"/>
      <c r="BG153" s="199"/>
      <c r="BH153" s="199"/>
      <c r="BI153" s="199"/>
    </row>
    <row r="154" spans="1:104" x14ac:dyDescent="0.2">
      <c r="A154" s="191"/>
      <c r="B154" s="192"/>
      <c r="C154" s="321" t="s">
        <v>441</v>
      </c>
      <c r="D154" s="322"/>
      <c r="E154" s="193">
        <v>24.316800000000001</v>
      </c>
      <c r="F154" s="220"/>
      <c r="G154" s="221"/>
      <c r="H154" s="196"/>
      <c r="I154" s="197"/>
      <c r="J154" s="184"/>
      <c r="K154" s="197"/>
      <c r="M154" s="198" t="s">
        <v>441</v>
      </c>
      <c r="O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201" t="str">
        <f t="shared" si="4"/>
        <v>Hodnota:28,6865</v>
      </c>
      <c r="BE154" s="199"/>
      <c r="BF154" s="199"/>
      <c r="BG154" s="199"/>
      <c r="BH154" s="199"/>
      <c r="BI154" s="199"/>
    </row>
    <row r="155" spans="1:104" x14ac:dyDescent="0.2">
      <c r="A155" s="191"/>
      <c r="B155" s="192"/>
      <c r="C155" s="321" t="s">
        <v>212</v>
      </c>
      <c r="D155" s="322"/>
      <c r="E155" s="193">
        <v>0</v>
      </c>
      <c r="F155" s="220"/>
      <c r="G155" s="221"/>
      <c r="H155" s="196"/>
      <c r="I155" s="197"/>
      <c r="J155" s="184"/>
      <c r="K155" s="197"/>
      <c r="M155" s="198" t="s">
        <v>212</v>
      </c>
      <c r="O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201" t="str">
        <f t="shared" si="4"/>
        <v>;deska !16,9*25,8*0,15*0,3718</v>
      </c>
      <c r="BE155" s="199"/>
      <c r="BF155" s="199"/>
      <c r="BG155" s="199"/>
      <c r="BH155" s="199"/>
      <c r="BI155" s="199"/>
    </row>
    <row r="156" spans="1:104" ht="33.75" x14ac:dyDescent="0.2">
      <c r="A156" s="191"/>
      <c r="B156" s="192"/>
      <c r="C156" s="321" t="s">
        <v>442</v>
      </c>
      <c r="D156" s="322"/>
      <c r="E156" s="193">
        <v>2.8940000000000001</v>
      </c>
      <c r="F156" s="220"/>
      <c r="G156" s="221"/>
      <c r="H156" s="196"/>
      <c r="I156" s="197"/>
      <c r="J156" s="184"/>
      <c r="K156" s="197"/>
      <c r="M156" s="198" t="s">
        <v>442</v>
      </c>
      <c r="O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201" t="str">
        <f t="shared" si="4"/>
        <v>;</v>
      </c>
      <c r="BE156" s="199"/>
      <c r="BF156" s="199"/>
      <c r="BG156" s="199"/>
      <c r="BH156" s="199"/>
      <c r="BI156" s="199"/>
    </row>
    <row r="157" spans="1:104" ht="38.25" x14ac:dyDescent="0.2">
      <c r="A157" s="191"/>
      <c r="B157" s="192"/>
      <c r="C157" s="321" t="s">
        <v>443</v>
      </c>
      <c r="D157" s="322"/>
      <c r="E157" s="193">
        <v>0.13719999999999999</v>
      </c>
      <c r="F157" s="220"/>
      <c r="G157" s="221"/>
      <c r="H157" s="196"/>
      <c r="I157" s="197"/>
      <c r="J157" s="184"/>
      <c r="K157" s="197"/>
      <c r="M157" s="198" t="s">
        <v>443</v>
      </c>
      <c r="O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201" t="str">
        <f t="shared" si="4"/>
        <v>;nadbetonávka pod zdmi !(6,2+16,85+25,8+15,32+2,2+19,4+8,2+8,2+8,2+5,9+8,2+25+1,7+8,5+4,3+1+8)*0,09*0,5*0,3718</v>
      </c>
      <c r="BE157" s="199"/>
      <c r="BF157" s="199"/>
      <c r="BG157" s="199"/>
      <c r="BH157" s="199"/>
      <c r="BI157" s="199"/>
    </row>
    <row r="158" spans="1:104" x14ac:dyDescent="0.2">
      <c r="A158" s="191"/>
      <c r="B158" s="192"/>
      <c r="C158" s="321" t="s">
        <v>212</v>
      </c>
      <c r="D158" s="322"/>
      <c r="E158" s="193">
        <v>0</v>
      </c>
      <c r="F158" s="220"/>
      <c r="G158" s="221"/>
      <c r="H158" s="196"/>
      <c r="I158" s="197"/>
      <c r="J158" s="184"/>
      <c r="K158" s="197"/>
      <c r="M158" s="198" t="s">
        <v>212</v>
      </c>
      <c r="O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201" t="str">
        <f t="shared" si="4"/>
        <v>;(5+1+1,2+1)*0,09*0,5*0,3718</v>
      </c>
      <c r="BE158" s="199"/>
      <c r="BF158" s="199"/>
      <c r="BG158" s="199"/>
      <c r="BH158" s="199"/>
      <c r="BI158" s="199"/>
    </row>
    <row r="159" spans="1:104" x14ac:dyDescent="0.2">
      <c r="A159" s="191"/>
      <c r="B159" s="192"/>
      <c r="C159" s="321" t="s">
        <v>444</v>
      </c>
      <c r="D159" s="322"/>
      <c r="E159" s="193">
        <v>1.3385</v>
      </c>
      <c r="F159" s="220"/>
      <c r="G159" s="221"/>
      <c r="H159" s="196"/>
      <c r="I159" s="197"/>
      <c r="J159" s="184"/>
      <c r="K159" s="197"/>
      <c r="M159" s="198" t="s">
        <v>444</v>
      </c>
      <c r="O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201" t="str">
        <f t="shared" si="4"/>
        <v>;</v>
      </c>
      <c r="BE159" s="199"/>
      <c r="BF159" s="199"/>
      <c r="BG159" s="199"/>
      <c r="BH159" s="199"/>
      <c r="BI159" s="199"/>
    </row>
    <row r="160" spans="1:104" x14ac:dyDescent="0.2">
      <c r="A160" s="161">
        <v>26</v>
      </c>
      <c r="B160" s="162" t="s">
        <v>237</v>
      </c>
      <c r="C160" s="211" t="s">
        <v>238</v>
      </c>
      <c r="D160" s="212" t="s">
        <v>41</v>
      </c>
      <c r="E160" s="165">
        <v>26.159099999999999</v>
      </c>
      <c r="F160" s="122">
        <f>'01 101 '!F160</f>
        <v>0</v>
      </c>
      <c r="G160" s="166">
        <f>E160*F160</f>
        <v>0</v>
      </c>
      <c r="H160" s="167">
        <v>3.9199999999999999E-2</v>
      </c>
      <c r="I160" s="168">
        <f>E160*H160</f>
        <v>1.0254367199999999</v>
      </c>
      <c r="J160" s="167">
        <v>0</v>
      </c>
      <c r="K160" s="168">
        <f>E160*J160</f>
        <v>0</v>
      </c>
      <c r="O160" s="199"/>
      <c r="Z160" s="199"/>
      <c r="AA160" s="199">
        <v>1</v>
      </c>
      <c r="AB160" s="199">
        <v>1</v>
      </c>
      <c r="AC160" s="199">
        <v>1</v>
      </c>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200">
        <f>G160</f>
        <v>0</v>
      </c>
      <c r="BA160" s="199"/>
      <c r="BB160" s="199"/>
      <c r="BC160" s="199"/>
      <c r="BD160" s="199"/>
      <c r="BE160" s="199"/>
      <c r="BF160" s="199"/>
      <c r="BG160" s="199"/>
      <c r="BH160" s="199"/>
      <c r="BI160" s="199"/>
      <c r="CA160" s="199">
        <v>1</v>
      </c>
      <c r="CB160" s="199">
        <v>1</v>
      </c>
      <c r="CZ160" s="124">
        <v>1</v>
      </c>
    </row>
    <row r="161" spans="1:104" x14ac:dyDescent="0.2">
      <c r="A161" s="191"/>
      <c r="B161" s="192"/>
      <c r="C161" s="321" t="s">
        <v>463</v>
      </c>
      <c r="D161" s="322"/>
      <c r="E161" s="193">
        <v>0</v>
      </c>
      <c r="F161" s="220"/>
      <c r="G161" s="221"/>
      <c r="H161" s="196"/>
      <c r="I161" s="197"/>
      <c r="J161" s="184"/>
      <c r="K161" s="197"/>
      <c r="M161" s="198" t="s">
        <v>463</v>
      </c>
      <c r="O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201" t="str">
        <f>C160</f>
        <v xml:space="preserve">Bednění stěn základových desek - zřízení </v>
      </c>
      <c r="BE161" s="199"/>
      <c r="BF161" s="199"/>
      <c r="BG161" s="199"/>
      <c r="BH161" s="199"/>
      <c r="BI161" s="199"/>
    </row>
    <row r="162" spans="1:104" x14ac:dyDescent="0.2">
      <c r="A162" s="191"/>
      <c r="B162" s="192"/>
      <c r="C162" s="321" t="s">
        <v>464</v>
      </c>
      <c r="D162" s="322"/>
      <c r="E162" s="193">
        <v>12.6873</v>
      </c>
      <c r="F162" s="220"/>
      <c r="G162" s="221"/>
      <c r="H162" s="196"/>
      <c r="I162" s="197"/>
      <c r="J162" s="184"/>
      <c r="K162" s="197"/>
      <c r="M162" s="198" t="s">
        <v>464</v>
      </c>
      <c r="O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201" t="str">
        <f>C161</f>
        <v>Hodnota:26,1591</v>
      </c>
      <c r="BE162" s="199"/>
      <c r="BF162" s="199"/>
      <c r="BG162" s="199"/>
      <c r="BH162" s="199"/>
      <c r="BI162" s="199"/>
    </row>
    <row r="163" spans="1:104" x14ac:dyDescent="0.2">
      <c r="A163" s="191"/>
      <c r="B163" s="192"/>
      <c r="C163" s="321" t="s">
        <v>212</v>
      </c>
      <c r="D163" s="322"/>
      <c r="E163" s="193">
        <v>0</v>
      </c>
      <c r="F163" s="220"/>
      <c r="G163" s="221"/>
      <c r="H163" s="196"/>
      <c r="I163" s="197"/>
      <c r="J163" s="184"/>
      <c r="K163" s="197"/>
      <c r="M163" s="198" t="s">
        <v>212</v>
      </c>
      <c r="O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201" t="str">
        <f>C162</f>
        <v>;předpoklad dle PD !(16,81+25,8+15,4+19,3+2+6)*0,4*0,3718</v>
      </c>
      <c r="BE163" s="199"/>
      <c r="BF163" s="199"/>
      <c r="BG163" s="199"/>
      <c r="BH163" s="199"/>
      <c r="BI163" s="199"/>
    </row>
    <row r="164" spans="1:104" ht="33.75" x14ac:dyDescent="0.2">
      <c r="A164" s="191"/>
      <c r="B164" s="192"/>
      <c r="C164" s="321" t="s">
        <v>465</v>
      </c>
      <c r="D164" s="322"/>
      <c r="E164" s="193">
        <v>12.862</v>
      </c>
      <c r="F164" s="220"/>
      <c r="G164" s="221"/>
      <c r="H164" s="196"/>
      <c r="I164" s="197"/>
      <c r="J164" s="184"/>
      <c r="K164" s="197"/>
      <c r="M164" s="198" t="s">
        <v>465</v>
      </c>
      <c r="O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201" t="str">
        <f>C163</f>
        <v>;</v>
      </c>
      <c r="BE164" s="199"/>
      <c r="BF164" s="199"/>
      <c r="BG164" s="199"/>
      <c r="BH164" s="199"/>
      <c r="BI164" s="199"/>
    </row>
    <row r="165" spans="1:104" ht="38.25" x14ac:dyDescent="0.2">
      <c r="A165" s="191"/>
      <c r="B165" s="192"/>
      <c r="C165" s="321" t="s">
        <v>466</v>
      </c>
      <c r="D165" s="322"/>
      <c r="E165" s="193">
        <v>0.60980000000000001</v>
      </c>
      <c r="F165" s="220"/>
      <c r="G165" s="221"/>
      <c r="H165" s="196"/>
      <c r="I165" s="197"/>
      <c r="J165" s="184"/>
      <c r="K165" s="197"/>
      <c r="M165" s="198" t="s">
        <v>466</v>
      </c>
      <c r="O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201" t="str">
        <f>C164</f>
        <v>;nadbetonávka pod zdmi !(6,2+16,85+25,8+15,32+2,2+19,4+8,2+8,2+8,2+5,9+8,2+25+1,7+8,5+4,3+1+8)*0,1*2*0,3718</v>
      </c>
      <c r="BE165" s="199"/>
      <c r="BF165" s="199"/>
      <c r="BG165" s="199"/>
      <c r="BH165" s="199"/>
      <c r="BI165" s="199"/>
    </row>
    <row r="166" spans="1:104" x14ac:dyDescent="0.2">
      <c r="A166" s="161">
        <v>27</v>
      </c>
      <c r="B166" s="162" t="s">
        <v>243</v>
      </c>
      <c r="C166" s="211" t="s">
        <v>244</v>
      </c>
      <c r="D166" s="212" t="s">
        <v>41</v>
      </c>
      <c r="E166" s="165">
        <v>26.159099999999999</v>
      </c>
      <c r="F166" s="122">
        <f>'01 101 '!F166</f>
        <v>0</v>
      </c>
      <c r="G166" s="166">
        <f>E166*F166</f>
        <v>0</v>
      </c>
      <c r="H166" s="167">
        <v>0</v>
      </c>
      <c r="I166" s="168">
        <f>E166*H166</f>
        <v>0</v>
      </c>
      <c r="J166" s="167">
        <v>0</v>
      </c>
      <c r="K166" s="168">
        <f>E166*J166</f>
        <v>0</v>
      </c>
      <c r="O166" s="199"/>
      <c r="Z166" s="199"/>
      <c r="AA166" s="199">
        <v>1</v>
      </c>
      <c r="AB166" s="199">
        <v>1</v>
      </c>
      <c r="AC166" s="199">
        <v>1</v>
      </c>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200">
        <f>G166</f>
        <v>0</v>
      </c>
      <c r="BA166" s="199"/>
      <c r="BB166" s="199"/>
      <c r="BC166" s="199"/>
      <c r="BD166" s="199"/>
      <c r="BE166" s="199"/>
      <c r="BF166" s="199"/>
      <c r="BG166" s="199"/>
      <c r="BH166" s="199"/>
      <c r="BI166" s="199"/>
      <c r="CA166" s="199">
        <v>1</v>
      </c>
      <c r="CB166" s="199">
        <v>1</v>
      </c>
      <c r="CZ166" s="124">
        <v>1</v>
      </c>
    </row>
    <row r="167" spans="1:104" x14ac:dyDescent="0.2">
      <c r="A167" s="191"/>
      <c r="B167" s="192"/>
      <c r="C167" s="323" t="s">
        <v>245</v>
      </c>
      <c r="D167" s="324"/>
      <c r="E167" s="324"/>
      <c r="F167" s="324"/>
      <c r="G167" s="325"/>
      <c r="I167" s="197"/>
      <c r="K167" s="197"/>
      <c r="L167" s="198" t="s">
        <v>245</v>
      </c>
      <c r="O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row>
    <row r="168" spans="1:104" x14ac:dyDescent="0.2">
      <c r="A168" s="191"/>
      <c r="B168" s="192"/>
      <c r="C168" s="321" t="s">
        <v>463</v>
      </c>
      <c r="D168" s="322"/>
      <c r="E168" s="193">
        <v>0</v>
      </c>
      <c r="F168" s="220"/>
      <c r="G168" s="221"/>
      <c r="H168" s="196"/>
      <c r="I168" s="197"/>
      <c r="J168" s="184"/>
      <c r="K168" s="197"/>
      <c r="M168" s="198" t="s">
        <v>463</v>
      </c>
      <c r="O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201" t="str">
        <f>C167</f>
        <v>Včetně očištění, vytřídění a uložení bednicího materiálu.</v>
      </c>
      <c r="BE168" s="199"/>
      <c r="BF168" s="199"/>
      <c r="BG168" s="199"/>
      <c r="BH168" s="199"/>
      <c r="BI168" s="199"/>
    </row>
    <row r="169" spans="1:104" x14ac:dyDescent="0.2">
      <c r="A169" s="191"/>
      <c r="B169" s="192"/>
      <c r="C169" s="321" t="s">
        <v>464</v>
      </c>
      <c r="D169" s="322"/>
      <c r="E169" s="193">
        <v>12.6873</v>
      </c>
      <c r="F169" s="220"/>
      <c r="G169" s="221"/>
      <c r="H169" s="196"/>
      <c r="I169" s="197"/>
      <c r="J169" s="184"/>
      <c r="K169" s="197"/>
      <c r="M169" s="198" t="s">
        <v>464</v>
      </c>
      <c r="O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201" t="str">
        <f>C168</f>
        <v>Hodnota:26,1591</v>
      </c>
      <c r="BE169" s="199"/>
      <c r="BF169" s="199"/>
      <c r="BG169" s="199"/>
      <c r="BH169" s="199"/>
      <c r="BI169" s="199"/>
    </row>
    <row r="170" spans="1:104" ht="33.75" x14ac:dyDescent="0.2">
      <c r="A170" s="191"/>
      <c r="B170" s="192"/>
      <c r="C170" s="321" t="s">
        <v>465</v>
      </c>
      <c r="D170" s="322"/>
      <c r="E170" s="193">
        <v>12.862</v>
      </c>
      <c r="F170" s="220"/>
      <c r="G170" s="221"/>
      <c r="H170" s="196"/>
      <c r="I170" s="197"/>
      <c r="J170" s="184"/>
      <c r="K170" s="197"/>
      <c r="M170" s="198" t="s">
        <v>465</v>
      </c>
      <c r="O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201" t="str">
        <f>C169</f>
        <v>;předpoklad dle PD !(16,81+25,8+15,4+19,3+2+6)*0,4*0,3718</v>
      </c>
      <c r="BE170" s="199"/>
      <c r="BF170" s="199"/>
      <c r="BG170" s="199"/>
      <c r="BH170" s="199"/>
      <c r="BI170" s="199"/>
    </row>
    <row r="171" spans="1:104" ht="38.25" x14ac:dyDescent="0.2">
      <c r="A171" s="191"/>
      <c r="B171" s="192"/>
      <c r="C171" s="321" t="s">
        <v>466</v>
      </c>
      <c r="D171" s="322"/>
      <c r="E171" s="193">
        <v>0.60980000000000001</v>
      </c>
      <c r="F171" s="220"/>
      <c r="G171" s="221"/>
      <c r="H171" s="196"/>
      <c r="I171" s="197"/>
      <c r="J171" s="184"/>
      <c r="K171" s="197"/>
      <c r="M171" s="198" t="s">
        <v>466</v>
      </c>
      <c r="O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201" t="str">
        <f>C170</f>
        <v>;nadbetonávka pod zdmi !(6,2+16,85+25,8+15,32+2,2+19,4+8,2+8,2+8,2+5,9+8,2+25+1,7+8,5+4,3+1+8)*0,1*2*0,3718</v>
      </c>
      <c r="BE171" s="199"/>
      <c r="BF171" s="199"/>
      <c r="BG171" s="199"/>
      <c r="BH171" s="199"/>
      <c r="BI171" s="199"/>
    </row>
    <row r="172" spans="1:104" ht="22.5" x14ac:dyDescent="0.2">
      <c r="A172" s="161">
        <v>28</v>
      </c>
      <c r="B172" s="162" t="s">
        <v>246</v>
      </c>
      <c r="C172" s="211" t="s">
        <v>247</v>
      </c>
      <c r="D172" s="212" t="s">
        <v>248</v>
      </c>
      <c r="E172" s="165">
        <v>0.72950000000000004</v>
      </c>
      <c r="F172" s="122">
        <f>'01 101 '!F172</f>
        <v>0</v>
      </c>
      <c r="G172" s="166">
        <f>E172*F172</f>
        <v>0</v>
      </c>
      <c r="H172" s="167">
        <v>1.04548</v>
      </c>
      <c r="I172" s="168">
        <f>E172*H172</f>
        <v>0.76267766000000004</v>
      </c>
      <c r="J172" s="167">
        <v>0</v>
      </c>
      <c r="K172" s="168">
        <f>E172*J172</f>
        <v>0</v>
      </c>
      <c r="O172" s="199"/>
      <c r="Z172" s="199"/>
      <c r="AA172" s="199">
        <v>1</v>
      </c>
      <c r="AB172" s="199">
        <v>1</v>
      </c>
      <c r="AC172" s="199">
        <v>1</v>
      </c>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200">
        <f>G172</f>
        <v>0</v>
      </c>
      <c r="BA172" s="199"/>
      <c r="BB172" s="199"/>
      <c r="BC172" s="199"/>
      <c r="BD172" s="199"/>
      <c r="BE172" s="199"/>
      <c r="BF172" s="199"/>
      <c r="BG172" s="199"/>
      <c r="BH172" s="199"/>
      <c r="BI172" s="199"/>
      <c r="CA172" s="199">
        <v>1</v>
      </c>
      <c r="CB172" s="199">
        <v>1</v>
      </c>
      <c r="CZ172" s="124">
        <v>1</v>
      </c>
    </row>
    <row r="173" spans="1:104" ht="25.5" x14ac:dyDescent="0.2">
      <c r="A173" s="191"/>
      <c r="B173" s="192"/>
      <c r="C173" s="321" t="s">
        <v>467</v>
      </c>
      <c r="D173" s="322"/>
      <c r="E173" s="193">
        <v>0.72950000000000004</v>
      </c>
      <c r="F173" s="220"/>
      <c r="G173" s="221"/>
      <c r="H173" s="196"/>
      <c r="I173" s="197"/>
      <c r="J173" s="184"/>
      <c r="K173" s="197"/>
      <c r="M173" s="198" t="s">
        <v>467</v>
      </c>
      <c r="O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201" t="str">
        <f>C172</f>
        <v>Výztuž základových desek ze svařovaných sítí průměr drátu  6,0, oka 100/100 mm KH30</v>
      </c>
      <c r="BE173" s="199"/>
      <c r="BF173" s="199"/>
      <c r="BG173" s="199"/>
      <c r="BH173" s="199"/>
      <c r="BI173" s="199"/>
    </row>
    <row r="174" spans="1:104" x14ac:dyDescent="0.2">
      <c r="A174" s="161">
        <v>29</v>
      </c>
      <c r="B174" s="162" t="s">
        <v>250</v>
      </c>
      <c r="C174" s="211" t="s">
        <v>251</v>
      </c>
      <c r="D174" s="212" t="s">
        <v>70</v>
      </c>
      <c r="E174" s="165">
        <v>20.700299999999999</v>
      </c>
      <c r="F174" s="122">
        <f>'01 101 '!F174</f>
        <v>0</v>
      </c>
      <c r="G174" s="166">
        <f>E174*F174</f>
        <v>0</v>
      </c>
      <c r="H174" s="167">
        <v>2.5249999999999999</v>
      </c>
      <c r="I174" s="168">
        <f>E174*H174</f>
        <v>52.268257499999997</v>
      </c>
      <c r="J174" s="167">
        <v>0</v>
      </c>
      <c r="K174" s="168">
        <f>E174*J174</f>
        <v>0</v>
      </c>
      <c r="O174" s="199"/>
      <c r="Z174" s="199"/>
      <c r="AA174" s="199">
        <v>1</v>
      </c>
      <c r="AB174" s="199">
        <v>1</v>
      </c>
      <c r="AC174" s="199">
        <v>1</v>
      </c>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200">
        <f>G174</f>
        <v>0</v>
      </c>
      <c r="BA174" s="199"/>
      <c r="BB174" s="199"/>
      <c r="BC174" s="199"/>
      <c r="BD174" s="199"/>
      <c r="BE174" s="199"/>
      <c r="BF174" s="199"/>
      <c r="BG174" s="199"/>
      <c r="BH174" s="199"/>
      <c r="BI174" s="199"/>
      <c r="CA174" s="199">
        <v>1</v>
      </c>
      <c r="CB174" s="199">
        <v>1</v>
      </c>
      <c r="CZ174" s="124">
        <v>1</v>
      </c>
    </row>
    <row r="175" spans="1:104" x14ac:dyDescent="0.2">
      <c r="A175" s="191"/>
      <c r="B175" s="192"/>
      <c r="C175" s="323" t="s">
        <v>209</v>
      </c>
      <c r="D175" s="324"/>
      <c r="E175" s="324"/>
      <c r="F175" s="324"/>
      <c r="G175" s="325"/>
      <c r="I175" s="197"/>
      <c r="K175" s="197"/>
      <c r="L175" s="198" t="s">
        <v>209</v>
      </c>
      <c r="O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row>
    <row r="176" spans="1:104" x14ac:dyDescent="0.2">
      <c r="A176" s="191"/>
      <c r="B176" s="192"/>
      <c r="C176" s="321" t="s">
        <v>468</v>
      </c>
      <c r="D176" s="322"/>
      <c r="E176" s="193">
        <v>0.55320000000000003</v>
      </c>
      <c r="F176" s="220"/>
      <c r="G176" s="221"/>
      <c r="H176" s="196"/>
      <c r="I176" s="197"/>
      <c r="J176" s="184"/>
      <c r="K176" s="197"/>
      <c r="M176" s="198" t="s">
        <v>468</v>
      </c>
      <c r="O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201" t="str">
        <f t="shared" ref="BD176:BD192" si="5">C175</f>
        <v xml:space="preserve">Přesné označení betonu dle výkresu statiky </v>
      </c>
      <c r="BE176" s="199"/>
      <c r="BF176" s="199"/>
      <c r="BG176" s="199"/>
      <c r="BH176" s="199"/>
      <c r="BI176" s="199"/>
    </row>
    <row r="177" spans="1:61" x14ac:dyDescent="0.2">
      <c r="A177" s="191"/>
      <c r="B177" s="192"/>
      <c r="C177" s="321" t="s">
        <v>469</v>
      </c>
      <c r="D177" s="322"/>
      <c r="E177" s="193">
        <v>1.5036</v>
      </c>
      <c r="F177" s="220"/>
      <c r="G177" s="221"/>
      <c r="H177" s="196"/>
      <c r="I177" s="197"/>
      <c r="J177" s="184"/>
      <c r="K177" s="197"/>
      <c r="M177" s="198" t="s">
        <v>469</v>
      </c>
      <c r="O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201" t="str">
        <f t="shared" si="5"/>
        <v>obvod :6,2*0,6*0,4*0,3718</v>
      </c>
      <c r="BE177" s="199"/>
      <c r="BF177" s="199"/>
      <c r="BG177" s="199"/>
      <c r="BH177" s="199"/>
      <c r="BI177" s="199"/>
    </row>
    <row r="178" spans="1:61" x14ac:dyDescent="0.2">
      <c r="A178" s="191"/>
      <c r="B178" s="192"/>
      <c r="C178" s="321" t="s">
        <v>470</v>
      </c>
      <c r="D178" s="322"/>
      <c r="E178" s="193">
        <v>2.5598000000000001</v>
      </c>
      <c r="F178" s="220"/>
      <c r="G178" s="221"/>
      <c r="H178" s="196"/>
      <c r="I178" s="197"/>
      <c r="J178" s="184"/>
      <c r="K178" s="197"/>
      <c r="M178" s="198" t="s">
        <v>470</v>
      </c>
      <c r="O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201" t="str">
        <f t="shared" si="5"/>
        <v>16,85*0,6*0,4*0,3718</v>
      </c>
      <c r="BE178" s="199"/>
      <c r="BF178" s="199"/>
      <c r="BG178" s="199"/>
      <c r="BH178" s="199"/>
      <c r="BI178" s="199"/>
    </row>
    <row r="179" spans="1:61" x14ac:dyDescent="0.2">
      <c r="A179" s="191"/>
      <c r="B179" s="192"/>
      <c r="C179" s="321" t="s">
        <v>471</v>
      </c>
      <c r="D179" s="322"/>
      <c r="E179" s="193">
        <v>1.367</v>
      </c>
      <c r="F179" s="220"/>
      <c r="G179" s="221"/>
      <c r="H179" s="196"/>
      <c r="I179" s="197"/>
      <c r="J179" s="184"/>
      <c r="K179" s="197"/>
      <c r="M179" s="198" t="s">
        <v>471</v>
      </c>
      <c r="O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201" t="str">
        <f t="shared" si="5"/>
        <v>25,5*0,6*0,45*0,3718</v>
      </c>
      <c r="BE179" s="199"/>
      <c r="BF179" s="199"/>
      <c r="BG179" s="199"/>
      <c r="BH179" s="199"/>
      <c r="BI179" s="199"/>
    </row>
    <row r="180" spans="1:61" x14ac:dyDescent="0.2">
      <c r="A180" s="191"/>
      <c r="B180" s="192"/>
      <c r="C180" s="321" t="s">
        <v>472</v>
      </c>
      <c r="D180" s="322"/>
      <c r="E180" s="193">
        <v>0.2208</v>
      </c>
      <c r="F180" s="220"/>
      <c r="G180" s="221"/>
      <c r="H180" s="196"/>
      <c r="I180" s="197"/>
      <c r="J180" s="184"/>
      <c r="K180" s="197"/>
      <c r="M180" s="198" t="s">
        <v>472</v>
      </c>
      <c r="O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201" t="str">
        <f t="shared" si="5"/>
        <v>15,32*0,6*0,4*0,3718</v>
      </c>
      <c r="BE180" s="199"/>
      <c r="BF180" s="199"/>
      <c r="BG180" s="199"/>
      <c r="BH180" s="199"/>
      <c r="BI180" s="199"/>
    </row>
    <row r="181" spans="1:61" x14ac:dyDescent="0.2">
      <c r="A181" s="191"/>
      <c r="B181" s="192"/>
      <c r="C181" s="321" t="s">
        <v>473</v>
      </c>
      <c r="D181" s="322"/>
      <c r="E181" s="193">
        <v>1.7311000000000001</v>
      </c>
      <c r="F181" s="220"/>
      <c r="G181" s="221"/>
      <c r="H181" s="196"/>
      <c r="I181" s="197"/>
      <c r="J181" s="184"/>
      <c r="K181" s="197"/>
      <c r="M181" s="198" t="s">
        <v>473</v>
      </c>
      <c r="O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201" t="str">
        <f t="shared" si="5"/>
        <v>2,2*0,6*0,45*0,3718</v>
      </c>
      <c r="BE181" s="199"/>
      <c r="BF181" s="199"/>
      <c r="BG181" s="199"/>
      <c r="BH181" s="199"/>
      <c r="BI181" s="199"/>
    </row>
    <row r="182" spans="1:61" x14ac:dyDescent="0.2">
      <c r="A182" s="191"/>
      <c r="B182" s="192"/>
      <c r="C182" s="321" t="s">
        <v>474</v>
      </c>
      <c r="D182" s="322"/>
      <c r="E182" s="193">
        <v>1.0975999999999999</v>
      </c>
      <c r="F182" s="220"/>
      <c r="G182" s="221"/>
      <c r="H182" s="196"/>
      <c r="I182" s="197"/>
      <c r="J182" s="184"/>
      <c r="K182" s="197"/>
      <c r="M182" s="198" t="s">
        <v>474</v>
      </c>
      <c r="O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201" t="str">
        <f t="shared" si="5"/>
        <v>19,4*0,6*0,4*0,3718</v>
      </c>
      <c r="BE182" s="199"/>
      <c r="BF182" s="199"/>
      <c r="BG182" s="199"/>
      <c r="BH182" s="199"/>
      <c r="BI182" s="199"/>
    </row>
    <row r="183" spans="1:61" x14ac:dyDescent="0.2">
      <c r="A183" s="191"/>
      <c r="B183" s="192"/>
      <c r="C183" s="321" t="s">
        <v>475</v>
      </c>
      <c r="D183" s="322"/>
      <c r="E183" s="193">
        <v>1.7073</v>
      </c>
      <c r="F183" s="220"/>
      <c r="G183" s="221"/>
      <c r="H183" s="196"/>
      <c r="I183" s="197"/>
      <c r="J183" s="184"/>
      <c r="K183" s="197"/>
      <c r="M183" s="198" t="s">
        <v>475</v>
      </c>
      <c r="O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201" t="str">
        <f t="shared" si="5"/>
        <v>vnitřní:8,2*0,9*0,4*0,3718</v>
      </c>
      <c r="BE183" s="199"/>
      <c r="BF183" s="199"/>
      <c r="BG183" s="199"/>
      <c r="BH183" s="199"/>
      <c r="BI183" s="199"/>
    </row>
    <row r="184" spans="1:61" x14ac:dyDescent="0.2">
      <c r="A184" s="191"/>
      <c r="B184" s="192"/>
      <c r="C184" s="321" t="s">
        <v>476</v>
      </c>
      <c r="D184" s="322"/>
      <c r="E184" s="193">
        <v>0.61419999999999997</v>
      </c>
      <c r="F184" s="220"/>
      <c r="G184" s="221"/>
      <c r="H184" s="196"/>
      <c r="I184" s="197"/>
      <c r="J184" s="184"/>
      <c r="K184" s="197"/>
      <c r="M184" s="198" t="s">
        <v>476</v>
      </c>
      <c r="O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201" t="str">
        <f t="shared" si="5"/>
        <v>8,2*0,7*0,4*2*0,3718</v>
      </c>
      <c r="BE184" s="199"/>
      <c r="BF184" s="199"/>
      <c r="BG184" s="199"/>
      <c r="BH184" s="199"/>
      <c r="BI184" s="199"/>
    </row>
    <row r="185" spans="1:61" x14ac:dyDescent="0.2">
      <c r="A185" s="191"/>
      <c r="B185" s="192"/>
      <c r="C185" s="321" t="s">
        <v>477</v>
      </c>
      <c r="D185" s="322"/>
      <c r="E185" s="193">
        <v>0.85370000000000001</v>
      </c>
      <c r="F185" s="220"/>
      <c r="G185" s="221"/>
      <c r="H185" s="196"/>
      <c r="I185" s="197"/>
      <c r="J185" s="184"/>
      <c r="K185" s="197"/>
      <c r="M185" s="198" t="s">
        <v>477</v>
      </c>
      <c r="O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201" t="str">
        <f t="shared" si="5"/>
        <v>5,9*0,7*0,4*0,3718</v>
      </c>
      <c r="BE185" s="199"/>
      <c r="BF185" s="199"/>
      <c r="BG185" s="199"/>
      <c r="BH185" s="199"/>
      <c r="BI185" s="199"/>
    </row>
    <row r="186" spans="1:61" x14ac:dyDescent="0.2">
      <c r="A186" s="191"/>
      <c r="B186" s="192"/>
      <c r="C186" s="321" t="s">
        <v>478</v>
      </c>
      <c r="D186" s="322"/>
      <c r="E186" s="193">
        <v>3.3462000000000001</v>
      </c>
      <c r="F186" s="220"/>
      <c r="G186" s="221"/>
      <c r="H186" s="196"/>
      <c r="I186" s="197"/>
      <c r="J186" s="184"/>
      <c r="K186" s="197"/>
      <c r="M186" s="198" t="s">
        <v>478</v>
      </c>
      <c r="O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201" t="str">
        <f t="shared" si="5"/>
        <v>8,2*0,7*0,4*0,3718</v>
      </c>
      <c r="BE186" s="199"/>
      <c r="BF186" s="199"/>
      <c r="BG186" s="199"/>
      <c r="BH186" s="199"/>
      <c r="BI186" s="199"/>
    </row>
    <row r="187" spans="1:61" x14ac:dyDescent="0.2">
      <c r="A187" s="191"/>
      <c r="B187" s="192"/>
      <c r="C187" s="321" t="s">
        <v>479</v>
      </c>
      <c r="D187" s="322"/>
      <c r="E187" s="193">
        <v>0.22750000000000001</v>
      </c>
      <c r="F187" s="220"/>
      <c r="G187" s="221"/>
      <c r="H187" s="196"/>
      <c r="I187" s="197"/>
      <c r="J187" s="184"/>
      <c r="K187" s="197"/>
      <c r="M187" s="198" t="s">
        <v>479</v>
      </c>
      <c r="O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201" t="str">
        <f t="shared" si="5"/>
        <v>25*0,8*0,45*0,3718</v>
      </c>
      <c r="BE187" s="199"/>
      <c r="BF187" s="199"/>
      <c r="BG187" s="199"/>
      <c r="BH187" s="199"/>
      <c r="BI187" s="199"/>
    </row>
    <row r="188" spans="1:61" x14ac:dyDescent="0.2">
      <c r="A188" s="191"/>
      <c r="B188" s="192"/>
      <c r="C188" s="321" t="s">
        <v>480</v>
      </c>
      <c r="D188" s="322"/>
      <c r="E188" s="193">
        <v>1.1376999999999999</v>
      </c>
      <c r="F188" s="220"/>
      <c r="G188" s="221"/>
      <c r="H188" s="196"/>
      <c r="I188" s="197"/>
      <c r="J188" s="184"/>
      <c r="K188" s="197"/>
      <c r="M188" s="198" t="s">
        <v>480</v>
      </c>
      <c r="O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201" t="str">
        <f t="shared" si="5"/>
        <v>1,7*0,8*0,45*0,3718</v>
      </c>
      <c r="BE188" s="199"/>
      <c r="BF188" s="199"/>
      <c r="BG188" s="199"/>
      <c r="BH188" s="199"/>
      <c r="BI188" s="199"/>
    </row>
    <row r="189" spans="1:61" x14ac:dyDescent="0.2">
      <c r="A189" s="191"/>
      <c r="B189" s="192"/>
      <c r="C189" s="321" t="s">
        <v>481</v>
      </c>
      <c r="D189" s="322"/>
      <c r="E189" s="193">
        <v>1.5347999999999999</v>
      </c>
      <c r="F189" s="220"/>
      <c r="G189" s="221"/>
      <c r="H189" s="196"/>
      <c r="I189" s="197"/>
      <c r="J189" s="184"/>
      <c r="K189" s="197"/>
      <c r="M189" s="198" t="s">
        <v>481</v>
      </c>
      <c r="O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201" t="str">
        <f t="shared" si="5"/>
        <v>8,5*0,8*0,45*0,3718</v>
      </c>
      <c r="BE189" s="199"/>
      <c r="BF189" s="199"/>
      <c r="BG189" s="199"/>
      <c r="BH189" s="199"/>
      <c r="BI189" s="199"/>
    </row>
    <row r="190" spans="1:61" x14ac:dyDescent="0.2">
      <c r="A190" s="191"/>
      <c r="B190" s="192"/>
      <c r="C190" s="321" t="s">
        <v>482</v>
      </c>
      <c r="D190" s="322"/>
      <c r="E190" s="193">
        <v>0.1338</v>
      </c>
      <c r="F190" s="220"/>
      <c r="G190" s="221"/>
      <c r="H190" s="196"/>
      <c r="I190" s="197"/>
      <c r="J190" s="184"/>
      <c r="K190" s="197"/>
      <c r="M190" s="198" t="s">
        <v>482</v>
      </c>
      <c r="O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201" t="str">
        <f t="shared" si="5"/>
        <v>4,3*0,8*0,6*2*0,3718</v>
      </c>
      <c r="BE190" s="199"/>
      <c r="BF190" s="199"/>
      <c r="BG190" s="199"/>
      <c r="BH190" s="199"/>
      <c r="BI190" s="199"/>
    </row>
    <row r="191" spans="1:61" x14ac:dyDescent="0.2">
      <c r="A191" s="191"/>
      <c r="B191" s="192"/>
      <c r="C191" s="321" t="s">
        <v>483</v>
      </c>
      <c r="D191" s="322"/>
      <c r="E191" s="193">
        <v>1.0708</v>
      </c>
      <c r="F191" s="220"/>
      <c r="G191" s="221"/>
      <c r="H191" s="196"/>
      <c r="I191" s="197"/>
      <c r="J191" s="184"/>
      <c r="K191" s="197"/>
      <c r="M191" s="198" t="s">
        <v>483</v>
      </c>
      <c r="O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201" t="str">
        <f t="shared" si="5"/>
        <v>1*0,8*0,45*0,3718</v>
      </c>
      <c r="BE191" s="199"/>
      <c r="BF191" s="199"/>
      <c r="BG191" s="199"/>
      <c r="BH191" s="199"/>
      <c r="BI191" s="199"/>
    </row>
    <row r="192" spans="1:61" x14ac:dyDescent="0.2">
      <c r="A192" s="191"/>
      <c r="B192" s="192"/>
      <c r="C192" s="321" t="s">
        <v>484</v>
      </c>
      <c r="D192" s="322"/>
      <c r="E192" s="193">
        <v>1.0409999999999999</v>
      </c>
      <c r="F192" s="220"/>
      <c r="G192" s="221"/>
      <c r="H192" s="196"/>
      <c r="I192" s="197"/>
      <c r="J192" s="184"/>
      <c r="K192" s="197"/>
      <c r="M192" s="198" t="s">
        <v>484</v>
      </c>
      <c r="O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201" t="str">
        <f t="shared" si="5"/>
        <v>8*0,8*0,45*0,3718</v>
      </c>
      <c r="BE192" s="199"/>
      <c r="BF192" s="199"/>
      <c r="BG192" s="199"/>
      <c r="BH192" s="199"/>
      <c r="BI192" s="199"/>
    </row>
    <row r="193" spans="1:104" x14ac:dyDescent="0.2">
      <c r="A193" s="161">
        <v>30</v>
      </c>
      <c r="B193" s="162" t="s">
        <v>269</v>
      </c>
      <c r="C193" s="211" t="s">
        <v>270</v>
      </c>
      <c r="D193" s="212" t="s">
        <v>70</v>
      </c>
      <c r="E193" s="165">
        <v>0.22309999999999999</v>
      </c>
      <c r="F193" s="122">
        <f>'01 101 '!F193</f>
        <v>0</v>
      </c>
      <c r="G193" s="166">
        <f>E193*F193</f>
        <v>0</v>
      </c>
      <c r="H193" s="167">
        <v>2.5249999999999999</v>
      </c>
      <c r="I193" s="168">
        <f>E193*H193</f>
        <v>0.56332749999999998</v>
      </c>
      <c r="J193" s="167">
        <v>0</v>
      </c>
      <c r="K193" s="168">
        <f>E193*J193</f>
        <v>0</v>
      </c>
      <c r="O193" s="199"/>
      <c r="Z193" s="199"/>
      <c r="AA193" s="199">
        <v>1</v>
      </c>
      <c r="AB193" s="199">
        <v>1</v>
      </c>
      <c r="AC193" s="199">
        <v>1</v>
      </c>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200">
        <f>G193</f>
        <v>0</v>
      </c>
      <c r="BA193" s="199"/>
      <c r="BB193" s="199"/>
      <c r="BC193" s="199"/>
      <c r="BD193" s="199"/>
      <c r="BE193" s="199"/>
      <c r="BF193" s="199"/>
      <c r="BG193" s="199"/>
      <c r="BH193" s="199"/>
      <c r="BI193" s="199"/>
      <c r="CA193" s="199">
        <v>1</v>
      </c>
      <c r="CB193" s="199">
        <v>1</v>
      </c>
      <c r="CZ193" s="124">
        <v>1</v>
      </c>
    </row>
    <row r="194" spans="1:104" x14ac:dyDescent="0.2">
      <c r="A194" s="191"/>
      <c r="B194" s="192"/>
      <c r="C194" s="323" t="s">
        <v>271</v>
      </c>
      <c r="D194" s="324"/>
      <c r="E194" s="324"/>
      <c r="F194" s="324"/>
      <c r="G194" s="325"/>
      <c r="I194" s="197"/>
      <c r="K194" s="197"/>
      <c r="L194" s="198" t="s">
        <v>271</v>
      </c>
      <c r="O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row>
    <row r="195" spans="1:104" x14ac:dyDescent="0.2">
      <c r="A195" s="191"/>
      <c r="B195" s="192"/>
      <c r="C195" s="321" t="s">
        <v>485</v>
      </c>
      <c r="D195" s="322"/>
      <c r="E195" s="193">
        <v>0.22309999999999999</v>
      </c>
      <c r="F195" s="220"/>
      <c r="G195" s="221"/>
      <c r="H195" s="196"/>
      <c r="I195" s="197"/>
      <c r="J195" s="184"/>
      <c r="K195" s="197"/>
      <c r="M195" s="198" t="s">
        <v>485</v>
      </c>
      <c r="O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201" t="str">
        <f>C194</f>
        <v>viz statika</v>
      </c>
      <c r="BE195" s="199"/>
      <c r="BF195" s="199"/>
      <c r="BG195" s="199"/>
      <c r="BH195" s="199"/>
      <c r="BI195" s="199"/>
    </row>
    <row r="196" spans="1:104" x14ac:dyDescent="0.2">
      <c r="A196" s="161">
        <v>31</v>
      </c>
      <c r="B196" s="162" t="s">
        <v>273</v>
      </c>
      <c r="C196" s="211" t="s">
        <v>274</v>
      </c>
      <c r="D196" s="212" t="s">
        <v>41</v>
      </c>
      <c r="E196" s="165">
        <v>20.449000000000002</v>
      </c>
      <c r="F196" s="122">
        <f>'01 101 '!F196</f>
        <v>0</v>
      </c>
      <c r="G196" s="166">
        <f>E196*F196</f>
        <v>0</v>
      </c>
      <c r="H196" s="167">
        <v>3.9210000000000002E-2</v>
      </c>
      <c r="I196" s="168">
        <f>E196*H196</f>
        <v>0.80180529000000011</v>
      </c>
      <c r="J196" s="167">
        <v>0</v>
      </c>
      <c r="K196" s="168">
        <f>E196*J196</f>
        <v>0</v>
      </c>
      <c r="O196" s="199"/>
      <c r="Z196" s="199"/>
      <c r="AA196" s="199">
        <v>1</v>
      </c>
      <c r="AB196" s="199">
        <v>1</v>
      </c>
      <c r="AC196" s="199">
        <v>1</v>
      </c>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200">
        <f>G196</f>
        <v>0</v>
      </c>
      <c r="BA196" s="199"/>
      <c r="BB196" s="199"/>
      <c r="BC196" s="199"/>
      <c r="BD196" s="199"/>
      <c r="BE196" s="199"/>
      <c r="BF196" s="199"/>
      <c r="BG196" s="199"/>
      <c r="BH196" s="199"/>
      <c r="BI196" s="199"/>
      <c r="CA196" s="199">
        <v>1</v>
      </c>
      <c r="CB196" s="199">
        <v>1</v>
      </c>
      <c r="CZ196" s="124">
        <v>1</v>
      </c>
    </row>
    <row r="197" spans="1:104" x14ac:dyDescent="0.2">
      <c r="A197" s="191"/>
      <c r="B197" s="192"/>
      <c r="C197" s="323" t="s">
        <v>275</v>
      </c>
      <c r="D197" s="324"/>
      <c r="E197" s="324"/>
      <c r="F197" s="324"/>
      <c r="G197" s="325"/>
      <c r="I197" s="197"/>
      <c r="K197" s="197"/>
      <c r="L197" s="198" t="s">
        <v>275</v>
      </c>
      <c r="O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row>
    <row r="198" spans="1:104" x14ac:dyDescent="0.2">
      <c r="A198" s="191"/>
      <c r="B198" s="192"/>
      <c r="C198" s="321" t="s">
        <v>486</v>
      </c>
      <c r="D198" s="322"/>
      <c r="E198" s="193">
        <v>20.449000000000002</v>
      </c>
      <c r="F198" s="220"/>
      <c r="G198" s="221"/>
      <c r="H198" s="196"/>
      <c r="I198" s="197"/>
      <c r="J198" s="184"/>
      <c r="K198" s="197"/>
      <c r="M198" s="198" t="s">
        <v>486</v>
      </c>
      <c r="O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201" t="str">
        <f>C197</f>
        <v xml:space="preserve">viz. Statický výpočet </v>
      </c>
      <c r="BE198" s="199"/>
      <c r="BF198" s="199"/>
      <c r="BG198" s="199"/>
      <c r="BH198" s="199"/>
      <c r="BI198" s="199"/>
    </row>
    <row r="199" spans="1:104" x14ac:dyDescent="0.2">
      <c r="A199" s="161">
        <v>32</v>
      </c>
      <c r="B199" s="162" t="s">
        <v>277</v>
      </c>
      <c r="C199" s="211" t="s">
        <v>278</v>
      </c>
      <c r="D199" s="212" t="s">
        <v>41</v>
      </c>
      <c r="E199" s="165">
        <v>20.449000000000002</v>
      </c>
      <c r="F199" s="122">
        <f>'01 101 '!F199</f>
        <v>0</v>
      </c>
      <c r="G199" s="166">
        <f>E199*F199</f>
        <v>0</v>
      </c>
      <c r="H199" s="167">
        <v>0</v>
      </c>
      <c r="I199" s="168">
        <f>E199*H199</f>
        <v>0</v>
      </c>
      <c r="J199" s="167">
        <v>0</v>
      </c>
      <c r="K199" s="168">
        <f>E199*J199</f>
        <v>0</v>
      </c>
      <c r="O199" s="199"/>
      <c r="Z199" s="199"/>
      <c r="AA199" s="199">
        <v>1</v>
      </c>
      <c r="AB199" s="199">
        <v>1</v>
      </c>
      <c r="AC199" s="199">
        <v>1</v>
      </c>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200">
        <f>G199</f>
        <v>0</v>
      </c>
      <c r="BA199" s="199"/>
      <c r="BB199" s="199"/>
      <c r="BC199" s="199"/>
      <c r="BD199" s="199"/>
      <c r="BE199" s="199"/>
      <c r="BF199" s="199"/>
      <c r="BG199" s="199"/>
      <c r="BH199" s="199"/>
      <c r="BI199" s="199"/>
      <c r="CA199" s="199">
        <v>1</v>
      </c>
      <c r="CB199" s="199">
        <v>1</v>
      </c>
      <c r="CZ199" s="124">
        <v>1</v>
      </c>
    </row>
    <row r="200" spans="1:104" x14ac:dyDescent="0.2">
      <c r="A200" s="191"/>
      <c r="B200" s="192"/>
      <c r="C200" s="323" t="s">
        <v>245</v>
      </c>
      <c r="D200" s="324"/>
      <c r="E200" s="324"/>
      <c r="F200" s="324"/>
      <c r="G200" s="325"/>
      <c r="I200" s="197"/>
      <c r="K200" s="197"/>
      <c r="L200" s="198" t="s">
        <v>245</v>
      </c>
      <c r="O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row>
    <row r="201" spans="1:104" x14ac:dyDescent="0.2">
      <c r="A201" s="191"/>
      <c r="B201" s="192"/>
      <c r="C201" s="321" t="s">
        <v>486</v>
      </c>
      <c r="D201" s="322"/>
      <c r="E201" s="193">
        <v>20.449000000000002</v>
      </c>
      <c r="F201" s="220"/>
      <c r="G201" s="221"/>
      <c r="H201" s="196"/>
      <c r="I201" s="197"/>
      <c r="J201" s="184"/>
      <c r="K201" s="197"/>
      <c r="M201" s="198" t="s">
        <v>486</v>
      </c>
      <c r="O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201" t="str">
        <f>C200</f>
        <v>Včetně očištění, vytřídění a uložení bednicího materiálu.</v>
      </c>
      <c r="BE201" s="199"/>
      <c r="BF201" s="199"/>
      <c r="BG201" s="199"/>
      <c r="BH201" s="199"/>
      <c r="BI201" s="199"/>
    </row>
    <row r="202" spans="1:104" x14ac:dyDescent="0.2">
      <c r="A202" s="161">
        <v>33</v>
      </c>
      <c r="B202" s="162" t="s">
        <v>279</v>
      </c>
      <c r="C202" s="211" t="s">
        <v>280</v>
      </c>
      <c r="D202" s="212" t="s">
        <v>281</v>
      </c>
      <c r="E202" s="165">
        <v>9.2949999999999999</v>
      </c>
      <c r="F202" s="122">
        <f>'01 101 '!F202</f>
        <v>0</v>
      </c>
      <c r="G202" s="166">
        <f>E202*F202</f>
        <v>0</v>
      </c>
      <c r="H202" s="167">
        <v>3.0300000000000001E-3</v>
      </c>
      <c r="I202" s="168">
        <f>E202*H202</f>
        <v>2.8163850000000001E-2</v>
      </c>
      <c r="J202" s="167">
        <v>0</v>
      </c>
      <c r="K202" s="168">
        <f>E202*J202</f>
        <v>0</v>
      </c>
      <c r="O202" s="199"/>
      <c r="Z202" s="199"/>
      <c r="AA202" s="199">
        <v>1</v>
      </c>
      <c r="AB202" s="199">
        <v>1</v>
      </c>
      <c r="AC202" s="199">
        <v>1</v>
      </c>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200">
        <f>G202</f>
        <v>0</v>
      </c>
      <c r="BA202" s="199"/>
      <c r="BB202" s="199"/>
      <c r="BC202" s="199"/>
      <c r="BD202" s="199"/>
      <c r="BE202" s="199"/>
      <c r="BF202" s="199"/>
      <c r="BG202" s="199"/>
      <c r="BH202" s="199"/>
      <c r="BI202" s="199"/>
      <c r="CA202" s="199">
        <v>1</v>
      </c>
      <c r="CB202" s="199">
        <v>1</v>
      </c>
      <c r="CZ202" s="124">
        <v>1</v>
      </c>
    </row>
    <row r="203" spans="1:104" x14ac:dyDescent="0.2">
      <c r="A203" s="191"/>
      <c r="B203" s="192"/>
      <c r="C203" s="323" t="s">
        <v>282</v>
      </c>
      <c r="D203" s="324"/>
      <c r="E203" s="324"/>
      <c r="F203" s="324"/>
      <c r="G203" s="325"/>
      <c r="I203" s="197"/>
      <c r="K203" s="197"/>
      <c r="L203" s="198" t="s">
        <v>282</v>
      </c>
      <c r="O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199"/>
      <c r="BE203" s="199"/>
      <c r="BF203" s="199"/>
      <c r="BG203" s="199"/>
      <c r="BH203" s="199"/>
      <c r="BI203" s="199"/>
    </row>
    <row r="204" spans="1:104" x14ac:dyDescent="0.2">
      <c r="A204" s="191"/>
      <c r="B204" s="192"/>
      <c r="C204" s="321" t="s">
        <v>487</v>
      </c>
      <c r="D204" s="322"/>
      <c r="E204" s="193">
        <v>9.2949999999999999</v>
      </c>
      <c r="F204" s="220"/>
      <c r="G204" s="221"/>
      <c r="H204" s="196"/>
      <c r="I204" s="197"/>
      <c r="J204" s="184"/>
      <c r="K204" s="197"/>
      <c r="M204" s="198" t="s">
        <v>487</v>
      </c>
      <c r="O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201" t="str">
        <f>C203</f>
        <v xml:space="preserve">Předpoklad </v>
      </c>
      <c r="BE204" s="199"/>
      <c r="BF204" s="199"/>
      <c r="BG204" s="199"/>
      <c r="BH204" s="199"/>
      <c r="BI204" s="199"/>
    </row>
    <row r="205" spans="1:104" x14ac:dyDescent="0.2">
      <c r="A205" s="161">
        <v>34</v>
      </c>
      <c r="B205" s="162" t="s">
        <v>284</v>
      </c>
      <c r="C205" s="211" t="s">
        <v>285</v>
      </c>
      <c r="D205" s="212" t="s">
        <v>41</v>
      </c>
      <c r="E205" s="165">
        <v>208.208</v>
      </c>
      <c r="F205" s="122">
        <f>'01 101 '!F205</f>
        <v>0</v>
      </c>
      <c r="G205" s="166">
        <f>E205*F205</f>
        <v>0</v>
      </c>
      <c r="H205" s="167">
        <v>5.0000000000000001E-4</v>
      </c>
      <c r="I205" s="168">
        <f>E205*H205</f>
        <v>0.104104</v>
      </c>
      <c r="J205" s="167">
        <v>0</v>
      </c>
      <c r="K205" s="168">
        <f>E205*J205</f>
        <v>0</v>
      </c>
      <c r="O205" s="199"/>
      <c r="Z205" s="199"/>
      <c r="AA205" s="199">
        <v>1</v>
      </c>
      <c r="AB205" s="199">
        <v>1</v>
      </c>
      <c r="AC205" s="199">
        <v>1</v>
      </c>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200">
        <f>G205</f>
        <v>0</v>
      </c>
      <c r="BA205" s="199"/>
      <c r="BB205" s="199"/>
      <c r="BC205" s="199"/>
      <c r="BD205" s="199"/>
      <c r="BE205" s="199"/>
      <c r="BF205" s="199"/>
      <c r="BG205" s="199"/>
      <c r="BH205" s="199"/>
      <c r="BI205" s="199"/>
      <c r="CA205" s="199">
        <v>1</v>
      </c>
      <c r="CB205" s="199">
        <v>1</v>
      </c>
      <c r="CZ205" s="124">
        <v>1</v>
      </c>
    </row>
    <row r="206" spans="1:104" x14ac:dyDescent="0.2">
      <c r="A206" s="191"/>
      <c r="B206" s="192"/>
      <c r="C206" s="321" t="s">
        <v>435</v>
      </c>
      <c r="D206" s="322"/>
      <c r="E206" s="193">
        <v>208.208</v>
      </c>
      <c r="F206" s="220"/>
      <c r="G206" s="221"/>
      <c r="H206" s="196"/>
      <c r="I206" s="197"/>
      <c r="J206" s="184"/>
      <c r="K206" s="197"/>
      <c r="M206" s="198" t="s">
        <v>435</v>
      </c>
      <c r="O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201" t="str">
        <f>C205</f>
        <v xml:space="preserve">Vrstva geotextilie 300g/m2 </v>
      </c>
      <c r="BE206" s="199"/>
      <c r="BF206" s="199"/>
      <c r="BG206" s="199"/>
      <c r="BH206" s="199"/>
      <c r="BI206" s="199"/>
    </row>
    <row r="207" spans="1:104" ht="22.5" x14ac:dyDescent="0.2">
      <c r="A207" s="161">
        <v>35</v>
      </c>
      <c r="B207" s="162" t="s">
        <v>286</v>
      </c>
      <c r="C207" s="211" t="s">
        <v>287</v>
      </c>
      <c r="D207" s="212" t="s">
        <v>201</v>
      </c>
      <c r="E207" s="165">
        <v>35.581299999999999</v>
      </c>
      <c r="F207" s="122">
        <f>'01 101 '!F207</f>
        <v>0</v>
      </c>
      <c r="G207" s="166">
        <f>E207*F207</f>
        <v>0</v>
      </c>
      <c r="H207" s="167">
        <v>0</v>
      </c>
      <c r="I207" s="168">
        <f>E207*H207</f>
        <v>0</v>
      </c>
      <c r="J207" s="167"/>
      <c r="K207" s="168">
        <f>E207*J207</f>
        <v>0</v>
      </c>
      <c r="O207" s="199"/>
      <c r="Z207" s="199"/>
      <c r="AA207" s="199">
        <v>12</v>
      </c>
      <c r="AB207" s="199">
        <v>0</v>
      </c>
      <c r="AC207" s="199">
        <v>1</v>
      </c>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200">
        <f>G207</f>
        <v>0</v>
      </c>
      <c r="BA207" s="199"/>
      <c r="BB207" s="199"/>
      <c r="BC207" s="199"/>
      <c r="BD207" s="199"/>
      <c r="BE207" s="199"/>
      <c r="BF207" s="199"/>
      <c r="BG207" s="199"/>
      <c r="BH207" s="199"/>
      <c r="BI207" s="199"/>
      <c r="CA207" s="199">
        <v>12</v>
      </c>
      <c r="CB207" s="199">
        <v>0</v>
      </c>
      <c r="CZ207" s="124">
        <v>1</v>
      </c>
    </row>
    <row r="208" spans="1:104" x14ac:dyDescent="0.2">
      <c r="A208" s="191"/>
      <c r="B208" s="192"/>
      <c r="C208" s="323" t="s">
        <v>288</v>
      </c>
      <c r="D208" s="324"/>
      <c r="E208" s="324"/>
      <c r="F208" s="324"/>
      <c r="G208" s="325"/>
      <c r="I208" s="197"/>
      <c r="K208" s="197"/>
      <c r="L208" s="198" t="s">
        <v>288</v>
      </c>
      <c r="O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199"/>
      <c r="BE208" s="199"/>
      <c r="BF208" s="199"/>
      <c r="BG208" s="199"/>
      <c r="BH208" s="199"/>
      <c r="BI208" s="199"/>
    </row>
    <row r="209" spans="1:104" ht="25.5" x14ac:dyDescent="0.2">
      <c r="A209" s="191"/>
      <c r="B209" s="192"/>
      <c r="C209" s="321" t="s">
        <v>488</v>
      </c>
      <c r="D209" s="322"/>
      <c r="E209" s="193">
        <v>11.7117</v>
      </c>
      <c r="F209" s="220"/>
      <c r="G209" s="221"/>
      <c r="H209" s="196"/>
      <c r="I209" s="197"/>
      <c r="J209" s="184"/>
      <c r="K209" s="197"/>
      <c r="M209" s="198" t="s">
        <v>488</v>
      </c>
      <c r="O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201" t="str">
        <f t="shared" ref="BD209:BD217" si="6">C208</f>
        <v xml:space="preserve">včetně dodávky ventilační turbíny nebo ventilátoru pro nucené větrání v četně prostupů </v>
      </c>
      <c r="BE209" s="199"/>
      <c r="BF209" s="199"/>
      <c r="BG209" s="199"/>
      <c r="BH209" s="199"/>
      <c r="BI209" s="199"/>
    </row>
    <row r="210" spans="1:104" x14ac:dyDescent="0.2">
      <c r="A210" s="191"/>
      <c r="B210" s="192"/>
      <c r="C210" s="321" t="s">
        <v>489</v>
      </c>
      <c r="D210" s="322"/>
      <c r="E210" s="193">
        <v>3.5320999999999998</v>
      </c>
      <c r="F210" s="220"/>
      <c r="G210" s="221"/>
      <c r="H210" s="196"/>
      <c r="I210" s="197"/>
      <c r="J210" s="184"/>
      <c r="K210" s="197"/>
      <c r="M210" s="198" t="s">
        <v>489</v>
      </c>
      <c r="O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201" t="str">
        <f t="shared" si="6"/>
        <v>6,3*5*0,3718</v>
      </c>
      <c r="BE210" s="199"/>
      <c r="BF210" s="199"/>
      <c r="BG210" s="199"/>
      <c r="BH210" s="199"/>
      <c r="BI210" s="199"/>
    </row>
    <row r="211" spans="1:104" x14ac:dyDescent="0.2">
      <c r="A211" s="191"/>
      <c r="B211" s="192"/>
      <c r="C211" s="321" t="s">
        <v>490</v>
      </c>
      <c r="D211" s="322"/>
      <c r="E211" s="193">
        <v>3.3462000000000001</v>
      </c>
      <c r="F211" s="220"/>
      <c r="G211" s="221"/>
      <c r="H211" s="196"/>
      <c r="I211" s="197"/>
      <c r="J211" s="184"/>
      <c r="K211" s="197"/>
      <c r="M211" s="198" t="s">
        <v>490</v>
      </c>
      <c r="O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201" t="str">
        <f t="shared" si="6"/>
        <v>9,5*0,3718</v>
      </c>
      <c r="BE211" s="199"/>
      <c r="BF211" s="199"/>
      <c r="BG211" s="199"/>
      <c r="BH211" s="199"/>
      <c r="BI211" s="199"/>
    </row>
    <row r="212" spans="1:104" x14ac:dyDescent="0.2">
      <c r="A212" s="191"/>
      <c r="B212" s="192"/>
      <c r="C212" s="321" t="s">
        <v>491</v>
      </c>
      <c r="D212" s="322"/>
      <c r="E212" s="193">
        <v>3.8666999999999998</v>
      </c>
      <c r="F212" s="220"/>
      <c r="G212" s="221"/>
      <c r="H212" s="196"/>
      <c r="I212" s="197"/>
      <c r="J212" s="184"/>
      <c r="K212" s="197"/>
      <c r="M212" s="198" t="s">
        <v>491</v>
      </c>
      <c r="O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201" t="str">
        <f t="shared" si="6"/>
        <v>9*0,3718</v>
      </c>
      <c r="BE212" s="199"/>
      <c r="BF212" s="199"/>
      <c r="BG212" s="199"/>
      <c r="BH212" s="199"/>
      <c r="BI212" s="199"/>
    </row>
    <row r="213" spans="1:104" x14ac:dyDescent="0.2">
      <c r="A213" s="191"/>
      <c r="B213" s="192"/>
      <c r="C213" s="321" t="s">
        <v>492</v>
      </c>
      <c r="D213" s="322"/>
      <c r="E213" s="193">
        <v>2.6398000000000001</v>
      </c>
      <c r="F213" s="220"/>
      <c r="G213" s="221"/>
      <c r="H213" s="196"/>
      <c r="I213" s="197"/>
      <c r="J213" s="184"/>
      <c r="K213" s="197"/>
      <c r="M213" s="198" t="s">
        <v>492</v>
      </c>
      <c r="O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201" t="str">
        <f t="shared" si="6"/>
        <v>5,2*2*0,3718</v>
      </c>
      <c r="BE213" s="199"/>
      <c r="BF213" s="199"/>
      <c r="BG213" s="199"/>
      <c r="BH213" s="199"/>
      <c r="BI213" s="199"/>
    </row>
    <row r="214" spans="1:104" x14ac:dyDescent="0.2">
      <c r="A214" s="191"/>
      <c r="B214" s="192"/>
      <c r="C214" s="321" t="s">
        <v>493</v>
      </c>
      <c r="D214" s="322"/>
      <c r="E214" s="193">
        <v>2.8256999999999999</v>
      </c>
      <c r="F214" s="220"/>
      <c r="G214" s="221"/>
      <c r="H214" s="196"/>
      <c r="I214" s="197"/>
      <c r="J214" s="184"/>
      <c r="K214" s="197"/>
      <c r="M214" s="198" t="s">
        <v>493</v>
      </c>
      <c r="O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201" t="str">
        <f t="shared" si="6"/>
        <v>7,1*0,3718</v>
      </c>
      <c r="BE214" s="199"/>
      <c r="BF214" s="199"/>
      <c r="BG214" s="199"/>
      <c r="BH214" s="199"/>
      <c r="BI214" s="199"/>
    </row>
    <row r="215" spans="1:104" x14ac:dyDescent="0.2">
      <c r="A215" s="191"/>
      <c r="B215" s="192"/>
      <c r="C215" s="321" t="s">
        <v>494</v>
      </c>
      <c r="D215" s="322"/>
      <c r="E215" s="193">
        <v>1.859</v>
      </c>
      <c r="F215" s="220"/>
      <c r="G215" s="221"/>
      <c r="H215" s="196"/>
      <c r="I215" s="197"/>
      <c r="J215" s="184"/>
      <c r="K215" s="197"/>
      <c r="M215" s="198" t="s">
        <v>494</v>
      </c>
      <c r="O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201" t="str">
        <f t="shared" si="6"/>
        <v>7,6*0,3718</v>
      </c>
      <c r="BE215" s="199"/>
      <c r="BF215" s="199"/>
      <c r="BG215" s="199"/>
      <c r="BH215" s="199"/>
      <c r="BI215" s="199"/>
    </row>
    <row r="216" spans="1:104" x14ac:dyDescent="0.2">
      <c r="A216" s="191"/>
      <c r="B216" s="192"/>
      <c r="C216" s="321" t="s">
        <v>495</v>
      </c>
      <c r="D216" s="322"/>
      <c r="E216" s="193">
        <v>3.5693000000000001</v>
      </c>
      <c r="F216" s="220"/>
      <c r="G216" s="221"/>
      <c r="H216" s="196"/>
      <c r="I216" s="197"/>
      <c r="J216" s="184"/>
      <c r="K216" s="197"/>
      <c r="M216" s="198" t="s">
        <v>495</v>
      </c>
      <c r="O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201" t="str">
        <f t="shared" si="6"/>
        <v>5*0,3718</v>
      </c>
      <c r="BE216" s="199"/>
      <c r="BF216" s="199"/>
      <c r="BG216" s="199"/>
      <c r="BH216" s="199"/>
      <c r="BI216" s="199"/>
    </row>
    <row r="217" spans="1:104" x14ac:dyDescent="0.2">
      <c r="A217" s="191"/>
      <c r="B217" s="192"/>
      <c r="C217" s="321" t="s">
        <v>496</v>
      </c>
      <c r="D217" s="322"/>
      <c r="E217" s="193">
        <v>2.2307999999999999</v>
      </c>
      <c r="F217" s="220"/>
      <c r="G217" s="221"/>
      <c r="H217" s="196"/>
      <c r="I217" s="197"/>
      <c r="J217" s="184"/>
      <c r="K217" s="197"/>
      <c r="M217" s="198" t="s">
        <v>496</v>
      </c>
      <c r="O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201" t="str">
        <f t="shared" si="6"/>
        <v>9,6*0,3718</v>
      </c>
      <c r="BE217" s="199"/>
      <c r="BF217" s="199"/>
      <c r="BG217" s="199"/>
      <c r="BH217" s="199"/>
      <c r="BI217" s="199"/>
    </row>
    <row r="218" spans="1:104" ht="22.5" x14ac:dyDescent="0.2">
      <c r="A218" s="161">
        <v>36</v>
      </c>
      <c r="B218" s="162" t="s">
        <v>298</v>
      </c>
      <c r="C218" s="211" t="s">
        <v>299</v>
      </c>
      <c r="D218" s="212" t="s">
        <v>201</v>
      </c>
      <c r="E218" s="165">
        <v>14.872</v>
      </c>
      <c r="F218" s="122">
        <f>'01 101 '!F218</f>
        <v>0</v>
      </c>
      <c r="G218" s="166">
        <f>E218*F218</f>
        <v>0</v>
      </c>
      <c r="H218" s="167">
        <v>0</v>
      </c>
      <c r="I218" s="168">
        <f>E218*H218</f>
        <v>0</v>
      </c>
      <c r="J218" s="167"/>
      <c r="K218" s="168">
        <f>E218*J218</f>
        <v>0</v>
      </c>
      <c r="O218" s="199"/>
      <c r="Z218" s="199"/>
      <c r="AA218" s="199">
        <v>12</v>
      </c>
      <c r="AB218" s="199">
        <v>0</v>
      </c>
      <c r="AC218" s="199">
        <v>2</v>
      </c>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200">
        <f>G218</f>
        <v>0</v>
      </c>
      <c r="BA218" s="199"/>
      <c r="BB218" s="199"/>
      <c r="BC218" s="199"/>
      <c r="BD218" s="199"/>
      <c r="BE218" s="199"/>
      <c r="BF218" s="199"/>
      <c r="BG218" s="199"/>
      <c r="BH218" s="199"/>
      <c r="BI218" s="199"/>
      <c r="CA218" s="199">
        <v>12</v>
      </c>
      <c r="CB218" s="199">
        <v>0</v>
      </c>
      <c r="CZ218" s="124">
        <v>1</v>
      </c>
    </row>
    <row r="219" spans="1:104" x14ac:dyDescent="0.2">
      <c r="A219" s="191"/>
      <c r="B219" s="192"/>
      <c r="C219" s="323" t="s">
        <v>288</v>
      </c>
      <c r="D219" s="324"/>
      <c r="E219" s="324"/>
      <c r="F219" s="324"/>
      <c r="G219" s="325"/>
      <c r="I219" s="197"/>
      <c r="K219" s="197"/>
      <c r="L219" s="198" t="s">
        <v>288</v>
      </c>
      <c r="O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row>
    <row r="220" spans="1:104" ht="25.5" x14ac:dyDescent="0.2">
      <c r="A220" s="191"/>
      <c r="B220" s="192"/>
      <c r="C220" s="321" t="s">
        <v>497</v>
      </c>
      <c r="D220" s="322"/>
      <c r="E220" s="193">
        <v>14.872</v>
      </c>
      <c r="F220" s="220"/>
      <c r="G220" s="221"/>
      <c r="H220" s="196"/>
      <c r="I220" s="197"/>
      <c r="J220" s="184"/>
      <c r="K220" s="197"/>
      <c r="M220" s="198" t="s">
        <v>497</v>
      </c>
      <c r="O220" s="199"/>
      <c r="Z220" s="199"/>
      <c r="AA220" s="199"/>
      <c r="AB220" s="199"/>
      <c r="AC220" s="199"/>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199"/>
      <c r="BA220" s="199"/>
      <c r="BB220" s="199"/>
      <c r="BC220" s="199"/>
      <c r="BD220" s="201" t="str">
        <f>C219</f>
        <v xml:space="preserve">včetně dodávky ventilační turbíny nebo ventilátoru pro nucené větrání v četně prostupů </v>
      </c>
      <c r="BE220" s="199"/>
      <c r="BF220" s="199"/>
      <c r="BG220" s="199"/>
      <c r="BH220" s="199"/>
      <c r="BI220" s="199"/>
    </row>
    <row r="221" spans="1:104" ht="22.5" x14ac:dyDescent="0.2">
      <c r="A221" s="161">
        <v>37</v>
      </c>
      <c r="B221" s="162" t="s">
        <v>301</v>
      </c>
      <c r="C221" s="211" t="s">
        <v>302</v>
      </c>
      <c r="D221" s="212" t="s">
        <v>248</v>
      </c>
      <c r="E221" s="165">
        <v>0.35880000000000001</v>
      </c>
      <c r="F221" s="122">
        <f>'01 101 '!F221</f>
        <v>0</v>
      </c>
      <c r="G221" s="166">
        <f>E221*F221</f>
        <v>0</v>
      </c>
      <c r="H221" s="167">
        <v>1.04548</v>
      </c>
      <c r="I221" s="168">
        <f>E221*H221</f>
        <v>0.375118224</v>
      </c>
      <c r="J221" s="167"/>
      <c r="K221" s="168">
        <f>E221*J221</f>
        <v>0</v>
      </c>
      <c r="O221" s="199"/>
      <c r="Z221" s="199"/>
      <c r="AA221" s="199">
        <v>12</v>
      </c>
      <c r="AB221" s="199">
        <v>0</v>
      </c>
      <c r="AC221" s="199">
        <v>3</v>
      </c>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200">
        <f>G221</f>
        <v>0</v>
      </c>
      <c r="BA221" s="199"/>
      <c r="BB221" s="199"/>
      <c r="BC221" s="199"/>
      <c r="BD221" s="199"/>
      <c r="BE221" s="199"/>
      <c r="BF221" s="199"/>
      <c r="BG221" s="199"/>
      <c r="BH221" s="199"/>
      <c r="BI221" s="199"/>
      <c r="CA221" s="199">
        <v>12</v>
      </c>
      <c r="CB221" s="199">
        <v>0</v>
      </c>
      <c r="CZ221" s="124">
        <v>1</v>
      </c>
    </row>
    <row r="222" spans="1:104" ht="25.5" x14ac:dyDescent="0.2">
      <c r="A222" s="191"/>
      <c r="B222" s="192"/>
      <c r="C222" s="321" t="s">
        <v>498</v>
      </c>
      <c r="D222" s="322"/>
      <c r="E222" s="193">
        <v>0</v>
      </c>
      <c r="F222" s="220"/>
      <c r="G222" s="221"/>
      <c r="H222" s="196"/>
      <c r="I222" s="197"/>
      <c r="J222" s="184"/>
      <c r="K222" s="197"/>
      <c r="M222" s="198" t="s">
        <v>498</v>
      </c>
      <c r="O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201" t="str">
        <f t="shared" ref="BD222:BD229" si="7">C221</f>
        <v>Výztuž základových pasů ze svařovaných sítí průměr drátu  6,0, oka 100/100 mm KH30</v>
      </c>
      <c r="BE222" s="199"/>
      <c r="BF222" s="199"/>
      <c r="BG222" s="199"/>
      <c r="BH222" s="199"/>
      <c r="BI222" s="199"/>
    </row>
    <row r="223" spans="1:104" x14ac:dyDescent="0.2">
      <c r="A223" s="191"/>
      <c r="B223" s="192"/>
      <c r="C223" s="321" t="s">
        <v>499</v>
      </c>
      <c r="D223" s="322"/>
      <c r="E223" s="193">
        <v>0.2145</v>
      </c>
      <c r="F223" s="220"/>
      <c r="G223" s="221"/>
      <c r="H223" s="196"/>
      <c r="I223" s="197"/>
      <c r="J223" s="184"/>
      <c r="K223" s="197"/>
      <c r="M223" s="198" t="s">
        <v>499</v>
      </c>
      <c r="O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201" t="str">
        <f t="shared" si="7"/>
        <v>Hodnota:0,3588</v>
      </c>
      <c r="BE223" s="199"/>
      <c r="BF223" s="199"/>
      <c r="BG223" s="199"/>
      <c r="BH223" s="199"/>
      <c r="BI223" s="199"/>
    </row>
    <row r="224" spans="1:104" x14ac:dyDescent="0.2">
      <c r="A224" s="191"/>
      <c r="B224" s="192"/>
      <c r="C224" s="321" t="s">
        <v>212</v>
      </c>
      <c r="D224" s="322"/>
      <c r="E224" s="193">
        <v>0</v>
      </c>
      <c r="F224" s="220"/>
      <c r="G224" s="221"/>
      <c r="H224" s="196"/>
      <c r="I224" s="197"/>
      <c r="J224" s="184"/>
      <c r="K224" s="197"/>
      <c r="M224" s="198" t="s">
        <v>212</v>
      </c>
      <c r="O224" s="199"/>
      <c r="Z224" s="199"/>
      <c r="AA224" s="199"/>
      <c r="AB224" s="199"/>
      <c r="AC224" s="199"/>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201" t="str">
        <f t="shared" si="7"/>
        <v>;základové pasy (viz statika) !0,577*0,3718</v>
      </c>
      <c r="BE224" s="199"/>
      <c r="BF224" s="199"/>
      <c r="BG224" s="199"/>
      <c r="BH224" s="199"/>
      <c r="BI224" s="199"/>
    </row>
    <row r="225" spans="1:104" ht="33.75" x14ac:dyDescent="0.2">
      <c r="A225" s="191"/>
      <c r="B225" s="192"/>
      <c r="C225" s="321" t="s">
        <v>500</v>
      </c>
      <c r="D225" s="322"/>
      <c r="E225" s="193">
        <v>0.13250000000000001</v>
      </c>
      <c r="F225" s="220"/>
      <c r="G225" s="221"/>
      <c r="H225" s="196"/>
      <c r="I225" s="197"/>
      <c r="J225" s="184"/>
      <c r="K225" s="197"/>
      <c r="M225" s="198" t="s">
        <v>500</v>
      </c>
      <c r="O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201" t="str">
        <f t="shared" si="7"/>
        <v>;</v>
      </c>
      <c r="BE225" s="199"/>
      <c r="BF225" s="199"/>
      <c r="BG225" s="199"/>
      <c r="BH225" s="199"/>
      <c r="BI225" s="199"/>
    </row>
    <row r="226" spans="1:104" ht="38.25" x14ac:dyDescent="0.2">
      <c r="A226" s="191"/>
      <c r="B226" s="192"/>
      <c r="C226" s="321" t="s">
        <v>501</v>
      </c>
      <c r="D226" s="322"/>
      <c r="E226" s="193">
        <v>6.3E-3</v>
      </c>
      <c r="F226" s="220"/>
      <c r="G226" s="221"/>
      <c r="H226" s="196"/>
      <c r="I226" s="197"/>
      <c r="J226" s="184"/>
      <c r="K226" s="197"/>
      <c r="M226" s="198" t="s">
        <v>501</v>
      </c>
      <c r="O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201" t="str">
        <f t="shared" si="7"/>
        <v>;nadbetonávka pod zdmi !(6,2+16,85+25,8+15,32+2,2+19,4+8,2+8,2+8,2+5,9+8,2+25+1,7+8,5+4,3+1+8)*4/1000*1,03*0,5*0,3718</v>
      </c>
      <c r="BE226" s="199"/>
      <c r="BF226" s="199"/>
      <c r="BG226" s="199"/>
      <c r="BH226" s="199"/>
      <c r="BI226" s="199"/>
    </row>
    <row r="227" spans="1:104" x14ac:dyDescent="0.2">
      <c r="A227" s="191"/>
      <c r="B227" s="192"/>
      <c r="C227" s="321" t="s">
        <v>212</v>
      </c>
      <c r="D227" s="322"/>
      <c r="E227" s="193">
        <v>0</v>
      </c>
      <c r="F227" s="220"/>
      <c r="G227" s="221"/>
      <c r="H227" s="196"/>
      <c r="I227" s="197"/>
      <c r="J227" s="184"/>
      <c r="K227" s="197"/>
      <c r="M227" s="198" t="s">
        <v>212</v>
      </c>
      <c r="O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201" t="str">
        <f t="shared" si="7"/>
        <v>;(5+1+1,2+1)*4/1000*1,03*0,5*0,3718</v>
      </c>
      <c r="BE227" s="199"/>
      <c r="BF227" s="199"/>
      <c r="BG227" s="199"/>
      <c r="BH227" s="199"/>
      <c r="BI227" s="199"/>
    </row>
    <row r="228" spans="1:104" x14ac:dyDescent="0.2">
      <c r="A228" s="191"/>
      <c r="B228" s="192"/>
      <c r="C228" s="321" t="s">
        <v>212</v>
      </c>
      <c r="D228" s="322"/>
      <c r="E228" s="193">
        <v>0</v>
      </c>
      <c r="F228" s="220"/>
      <c r="G228" s="221"/>
      <c r="H228" s="196"/>
      <c r="I228" s="197"/>
      <c r="J228" s="184"/>
      <c r="K228" s="197"/>
      <c r="M228" s="198" t="s">
        <v>212</v>
      </c>
      <c r="O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201" t="str">
        <f t="shared" si="7"/>
        <v>;</v>
      </c>
      <c r="BE228" s="199"/>
      <c r="BF228" s="199"/>
      <c r="BG228" s="199"/>
      <c r="BH228" s="199"/>
      <c r="BI228" s="199"/>
    </row>
    <row r="229" spans="1:104" x14ac:dyDescent="0.2">
      <c r="A229" s="191"/>
      <c r="B229" s="192"/>
      <c r="C229" s="321" t="s">
        <v>502</v>
      </c>
      <c r="D229" s="322"/>
      <c r="E229" s="193">
        <v>5.4999999999999997E-3</v>
      </c>
      <c r="F229" s="220"/>
      <c r="G229" s="221"/>
      <c r="H229" s="196"/>
      <c r="I229" s="197"/>
      <c r="J229" s="184"/>
      <c r="K229" s="197"/>
      <c r="M229" s="198" t="s">
        <v>502</v>
      </c>
      <c r="O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201" t="str">
        <f t="shared" si="7"/>
        <v>;</v>
      </c>
      <c r="BE229" s="199"/>
      <c r="BF229" s="199"/>
      <c r="BG229" s="199"/>
      <c r="BH229" s="199"/>
      <c r="BI229" s="199"/>
    </row>
    <row r="230" spans="1:104" x14ac:dyDescent="0.2">
      <c r="A230" s="161">
        <v>38</v>
      </c>
      <c r="B230" s="162" t="s">
        <v>308</v>
      </c>
      <c r="C230" s="211" t="s">
        <v>309</v>
      </c>
      <c r="D230" s="212" t="s">
        <v>70</v>
      </c>
      <c r="E230" s="165">
        <v>1.1124000000000001</v>
      </c>
      <c r="F230" s="122">
        <f>'01 101 '!F230</f>
        <v>0</v>
      </c>
      <c r="G230" s="166">
        <f>E230*F230</f>
        <v>0</v>
      </c>
      <c r="H230" s="167">
        <v>2.5249999999999999</v>
      </c>
      <c r="I230" s="168">
        <f>E230*H230</f>
        <v>2.8088100000000003</v>
      </c>
      <c r="J230" s="167"/>
      <c r="K230" s="168">
        <f>E230*J230</f>
        <v>0</v>
      </c>
      <c r="O230" s="199"/>
      <c r="Z230" s="199"/>
      <c r="AA230" s="199">
        <v>12</v>
      </c>
      <c r="AB230" s="199">
        <v>0</v>
      </c>
      <c r="AC230" s="199">
        <v>4</v>
      </c>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200">
        <f>G230</f>
        <v>0</v>
      </c>
      <c r="BA230" s="199"/>
      <c r="BB230" s="199"/>
      <c r="BC230" s="199"/>
      <c r="BD230" s="199"/>
      <c r="BE230" s="199"/>
      <c r="BF230" s="199"/>
      <c r="BG230" s="199"/>
      <c r="BH230" s="199"/>
      <c r="BI230" s="199"/>
      <c r="CA230" s="199">
        <v>12</v>
      </c>
      <c r="CB230" s="199">
        <v>0</v>
      </c>
      <c r="CZ230" s="124">
        <v>1</v>
      </c>
    </row>
    <row r="231" spans="1:104" x14ac:dyDescent="0.2">
      <c r="A231" s="191"/>
      <c r="B231" s="192"/>
      <c r="C231" s="323" t="s">
        <v>209</v>
      </c>
      <c r="D231" s="324"/>
      <c r="E231" s="324"/>
      <c r="F231" s="324"/>
      <c r="G231" s="325"/>
      <c r="I231" s="197"/>
      <c r="K231" s="197"/>
      <c r="L231" s="198" t="s">
        <v>209</v>
      </c>
      <c r="O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row>
    <row r="232" spans="1:104" x14ac:dyDescent="0.2">
      <c r="A232" s="191"/>
      <c r="B232" s="192"/>
      <c r="C232" s="321" t="s">
        <v>503</v>
      </c>
      <c r="D232" s="322"/>
      <c r="E232" s="193">
        <v>0.3569</v>
      </c>
      <c r="F232" s="220"/>
      <c r="G232" s="221"/>
      <c r="H232" s="196"/>
      <c r="I232" s="197"/>
      <c r="J232" s="184"/>
      <c r="K232" s="197"/>
      <c r="M232" s="198" t="s">
        <v>503</v>
      </c>
      <c r="O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201" t="str">
        <f>C231</f>
        <v xml:space="preserve">Přesné označení betonu dle výkresu statiky </v>
      </c>
      <c r="BE232" s="199"/>
      <c r="BF232" s="199"/>
      <c r="BG232" s="199"/>
      <c r="BH232" s="199"/>
      <c r="BI232" s="199"/>
    </row>
    <row r="233" spans="1:104" x14ac:dyDescent="0.2">
      <c r="A233" s="191"/>
      <c r="B233" s="192"/>
      <c r="C233" s="321" t="s">
        <v>504</v>
      </c>
      <c r="D233" s="322"/>
      <c r="E233" s="193">
        <v>0.16059999999999999</v>
      </c>
      <c r="F233" s="220"/>
      <c r="G233" s="221"/>
      <c r="H233" s="196"/>
      <c r="I233" s="197"/>
      <c r="J233" s="184"/>
      <c r="K233" s="197"/>
      <c r="M233" s="198" t="s">
        <v>504</v>
      </c>
      <c r="O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201" t="str">
        <f>C232</f>
        <v>patky :1*1,2*0,8*0,3718</v>
      </c>
      <c r="BE233" s="199"/>
      <c r="BF233" s="199"/>
      <c r="BG233" s="199"/>
      <c r="BH233" s="199"/>
      <c r="BI233" s="199"/>
    </row>
    <row r="234" spans="1:104" x14ac:dyDescent="0.2">
      <c r="A234" s="191"/>
      <c r="B234" s="192"/>
      <c r="C234" s="321" t="s">
        <v>505</v>
      </c>
      <c r="D234" s="322"/>
      <c r="E234" s="193">
        <v>0.59489999999999998</v>
      </c>
      <c r="F234" s="220"/>
      <c r="G234" s="221"/>
      <c r="H234" s="196"/>
      <c r="I234" s="197"/>
      <c r="J234" s="184"/>
      <c r="K234" s="197"/>
      <c r="M234" s="198" t="s">
        <v>505</v>
      </c>
      <c r="O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201" t="str">
        <f>C233</f>
        <v>0,45*1,2*0,8*0,3718</v>
      </c>
      <c r="BE234" s="199"/>
      <c r="BF234" s="199"/>
      <c r="BG234" s="199"/>
      <c r="BH234" s="199"/>
      <c r="BI234" s="199"/>
    </row>
    <row r="235" spans="1:104" x14ac:dyDescent="0.2">
      <c r="A235" s="161">
        <v>39</v>
      </c>
      <c r="B235" s="162" t="s">
        <v>313</v>
      </c>
      <c r="C235" s="211" t="s">
        <v>314</v>
      </c>
      <c r="D235" s="212" t="s">
        <v>248</v>
      </c>
      <c r="E235" s="165">
        <v>0.86699999999999999</v>
      </c>
      <c r="F235" s="122">
        <f>'01 101 '!F235</f>
        <v>0</v>
      </c>
      <c r="G235" s="166">
        <f>E235*F235</f>
        <v>0</v>
      </c>
      <c r="H235" s="167">
        <v>1.0211600000000001</v>
      </c>
      <c r="I235" s="168">
        <f>E235*H235</f>
        <v>0.88534572</v>
      </c>
      <c r="J235" s="167"/>
      <c r="K235" s="168">
        <f>E235*J235</f>
        <v>0</v>
      </c>
      <c r="O235" s="199"/>
      <c r="Z235" s="199"/>
      <c r="AA235" s="199">
        <v>12</v>
      </c>
      <c r="AB235" s="199">
        <v>0</v>
      </c>
      <c r="AC235" s="199">
        <v>5</v>
      </c>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200">
        <f>G235</f>
        <v>0</v>
      </c>
      <c r="BA235" s="199"/>
      <c r="BB235" s="199"/>
      <c r="BC235" s="199"/>
      <c r="BD235" s="199"/>
      <c r="BE235" s="199"/>
      <c r="BF235" s="199"/>
      <c r="BG235" s="199"/>
      <c r="BH235" s="199"/>
      <c r="BI235" s="199"/>
      <c r="CA235" s="199">
        <v>12</v>
      </c>
      <c r="CB235" s="199">
        <v>0</v>
      </c>
      <c r="CZ235" s="124">
        <v>1</v>
      </c>
    </row>
    <row r="236" spans="1:104" x14ac:dyDescent="0.2">
      <c r="A236" s="191"/>
      <c r="B236" s="192"/>
      <c r="C236" s="321" t="s">
        <v>506</v>
      </c>
      <c r="D236" s="322"/>
      <c r="E236" s="193">
        <v>0.21820000000000001</v>
      </c>
      <c r="F236" s="220"/>
      <c r="G236" s="221"/>
      <c r="H236" s="196"/>
      <c r="I236" s="197"/>
      <c r="J236" s="184"/>
      <c r="K236" s="197"/>
      <c r="M236" s="198" t="s">
        <v>506</v>
      </c>
      <c r="O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201" t="str">
        <f>C235</f>
        <v xml:space="preserve">Výztuž betonářské oceli </v>
      </c>
      <c r="BE236" s="199"/>
      <c r="BF236" s="199"/>
      <c r="BG236" s="199"/>
      <c r="BH236" s="199"/>
      <c r="BI236" s="199"/>
    </row>
    <row r="237" spans="1:104" x14ac:dyDescent="0.2">
      <c r="A237" s="191"/>
      <c r="B237" s="192"/>
      <c r="C237" s="321" t="s">
        <v>507</v>
      </c>
      <c r="D237" s="322"/>
      <c r="E237" s="193">
        <v>2.7900000000000001E-2</v>
      </c>
      <c r="F237" s="220"/>
      <c r="G237" s="221"/>
      <c r="H237" s="196"/>
      <c r="I237" s="197"/>
      <c r="J237" s="184"/>
      <c r="K237" s="197"/>
      <c r="M237" s="198" t="s">
        <v>507</v>
      </c>
      <c r="O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201" t="str">
        <f>C236</f>
        <v>B 500 výztuž ve ztraceném bednění :0,587*0,3718</v>
      </c>
      <c r="BE237" s="199"/>
      <c r="BF237" s="199"/>
      <c r="BG237" s="199"/>
      <c r="BH237" s="199"/>
      <c r="BI237" s="199"/>
    </row>
    <row r="238" spans="1:104" x14ac:dyDescent="0.2">
      <c r="A238" s="191"/>
      <c r="B238" s="192"/>
      <c r="C238" s="321" t="s">
        <v>508</v>
      </c>
      <c r="D238" s="322"/>
      <c r="E238" s="193">
        <v>0.59450000000000003</v>
      </c>
      <c r="F238" s="220"/>
      <c r="G238" s="221"/>
      <c r="H238" s="196"/>
      <c r="I238" s="197"/>
      <c r="J238" s="184"/>
      <c r="K238" s="197"/>
      <c r="M238" s="198" t="s">
        <v>508</v>
      </c>
      <c r="O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201" t="str">
        <f>C237</f>
        <v>B 500 výztuž základové desky pod výtahem :0,075*0,3718</v>
      </c>
      <c r="BE238" s="199"/>
      <c r="BF238" s="199"/>
      <c r="BG238" s="199"/>
      <c r="BH238" s="199"/>
      <c r="BI238" s="199"/>
    </row>
    <row r="239" spans="1:104" x14ac:dyDescent="0.2">
      <c r="A239" s="191"/>
      <c r="B239" s="192"/>
      <c r="C239" s="321" t="s">
        <v>509</v>
      </c>
      <c r="D239" s="322"/>
      <c r="E239" s="193">
        <v>2.64E-2</v>
      </c>
      <c r="F239" s="220"/>
      <c r="G239" s="221"/>
      <c r="H239" s="196"/>
      <c r="I239" s="197"/>
      <c r="J239" s="184"/>
      <c r="K239" s="197"/>
      <c r="M239" s="198" t="s">
        <v>509</v>
      </c>
      <c r="O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201" t="str">
        <f>C238</f>
        <v>B 500 steny výtahové šachty :1,599*0,3718</v>
      </c>
      <c r="BE239" s="199"/>
      <c r="BF239" s="199"/>
      <c r="BG239" s="199"/>
      <c r="BH239" s="199"/>
      <c r="BI239" s="199"/>
    </row>
    <row r="240" spans="1:104" x14ac:dyDescent="0.2">
      <c r="A240" s="169" t="s">
        <v>42</v>
      </c>
      <c r="B240" s="170" t="s">
        <v>197</v>
      </c>
      <c r="C240" s="213" t="s">
        <v>198</v>
      </c>
      <c r="D240" s="214"/>
      <c r="E240" s="206"/>
      <c r="F240" s="206"/>
      <c r="G240" s="215">
        <f>SUM(G118:G239)</f>
        <v>0</v>
      </c>
      <c r="H240" s="175"/>
      <c r="I240" s="174">
        <f>SUM(I118:I239)</f>
        <v>264.32335403599996</v>
      </c>
      <c r="J240" s="176"/>
      <c r="K240" s="174">
        <f>SUM(K118:K239)</f>
        <v>0</v>
      </c>
      <c r="O240" s="199"/>
      <c r="X240" s="202">
        <f>K240</f>
        <v>0</v>
      </c>
      <c r="Y240" s="202">
        <f>I240</f>
        <v>264.32335403599996</v>
      </c>
      <c r="Z240" s="200">
        <f>G240</f>
        <v>0</v>
      </c>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203"/>
      <c r="BB240" s="203"/>
      <c r="BC240" s="203"/>
      <c r="BD240" s="203"/>
      <c r="BE240" s="203"/>
      <c r="BF240" s="203"/>
      <c r="BG240" s="199"/>
      <c r="BH240" s="199"/>
      <c r="BI240" s="199"/>
    </row>
    <row r="241" spans="1:104" ht="14.25" customHeight="1" x14ac:dyDescent="0.2">
      <c r="A241" s="151" t="s">
        <v>38</v>
      </c>
      <c r="B241" s="152" t="s">
        <v>319</v>
      </c>
      <c r="C241" s="216" t="s">
        <v>320</v>
      </c>
      <c r="D241" s="217"/>
      <c r="E241" s="218"/>
      <c r="F241" s="218"/>
      <c r="G241" s="219"/>
      <c r="H241" s="157"/>
      <c r="I241" s="158"/>
      <c r="J241" s="159"/>
      <c r="K241" s="160"/>
      <c r="O241" s="199"/>
    </row>
    <row r="242" spans="1:104" ht="22.5" x14ac:dyDescent="0.2">
      <c r="A242" s="161">
        <v>40</v>
      </c>
      <c r="B242" s="162" t="s">
        <v>321</v>
      </c>
      <c r="C242" s="211" t="s">
        <v>322</v>
      </c>
      <c r="D242" s="212" t="s">
        <v>41</v>
      </c>
      <c r="E242" s="165">
        <v>15.950200000000001</v>
      </c>
      <c r="F242" s="122">
        <f>'01 101 '!F242</f>
        <v>0</v>
      </c>
      <c r="G242" s="166">
        <f>E242*F242</f>
        <v>0</v>
      </c>
      <c r="H242" s="167">
        <v>0.89956999999999998</v>
      </c>
      <c r="I242" s="168">
        <f>E242*H242</f>
        <v>14.348321414000001</v>
      </c>
      <c r="J242" s="167">
        <v>0</v>
      </c>
      <c r="K242" s="168">
        <f>E242*J242</f>
        <v>0</v>
      </c>
      <c r="O242" s="199"/>
      <c r="Z242" s="199"/>
      <c r="AA242" s="199">
        <v>1</v>
      </c>
      <c r="AB242" s="199">
        <v>1</v>
      </c>
      <c r="AC242" s="199">
        <v>1</v>
      </c>
      <c r="AD242" s="199"/>
      <c r="AE242" s="199"/>
      <c r="AF242" s="199"/>
      <c r="AG242" s="199"/>
      <c r="AH242" s="199"/>
      <c r="AI242" s="199"/>
      <c r="AJ242" s="199"/>
      <c r="AK242" s="199"/>
      <c r="AL242" s="199"/>
      <c r="AM242" s="199"/>
      <c r="AN242" s="199"/>
      <c r="AO242" s="199"/>
      <c r="AP242" s="199"/>
      <c r="AQ242" s="199"/>
      <c r="AR242" s="199"/>
      <c r="AS242" s="199"/>
      <c r="AT242" s="199"/>
      <c r="AU242" s="199"/>
      <c r="AV242" s="199"/>
      <c r="AW242" s="199"/>
      <c r="AX242" s="199"/>
      <c r="AY242" s="199"/>
      <c r="AZ242" s="200">
        <f>G242</f>
        <v>0</v>
      </c>
      <c r="BA242" s="199"/>
      <c r="BB242" s="199"/>
      <c r="BC242" s="199"/>
      <c r="BD242" s="199"/>
      <c r="BE242" s="199"/>
      <c r="BF242" s="199"/>
      <c r="BG242" s="199"/>
      <c r="BH242" s="199"/>
      <c r="BI242" s="199"/>
      <c r="CA242" s="199">
        <v>1</v>
      </c>
      <c r="CB242" s="199">
        <v>1</v>
      </c>
      <c r="CZ242" s="124">
        <v>1</v>
      </c>
    </row>
    <row r="243" spans="1:104" x14ac:dyDescent="0.2">
      <c r="A243" s="191"/>
      <c r="B243" s="192"/>
      <c r="C243" s="323" t="s">
        <v>323</v>
      </c>
      <c r="D243" s="324"/>
      <c r="E243" s="324"/>
      <c r="F243" s="324"/>
      <c r="G243" s="325"/>
      <c r="I243" s="197"/>
      <c r="K243" s="197"/>
      <c r="L243" s="198" t="s">
        <v>323</v>
      </c>
      <c r="O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row>
    <row r="244" spans="1:104" x14ac:dyDescent="0.2">
      <c r="A244" s="191"/>
      <c r="B244" s="192"/>
      <c r="C244" s="323" t="s">
        <v>324</v>
      </c>
      <c r="D244" s="324"/>
      <c r="E244" s="324"/>
      <c r="F244" s="324"/>
      <c r="G244" s="325"/>
      <c r="I244" s="197"/>
      <c r="K244" s="197"/>
      <c r="L244" s="198" t="s">
        <v>324</v>
      </c>
      <c r="O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row>
    <row r="245" spans="1:104" x14ac:dyDescent="0.2">
      <c r="A245" s="191"/>
      <c r="B245" s="192"/>
      <c r="C245" s="321" t="s">
        <v>510</v>
      </c>
      <c r="D245" s="322"/>
      <c r="E245" s="193">
        <v>1.8218000000000001</v>
      </c>
      <c r="F245" s="220"/>
      <c r="G245" s="221"/>
      <c r="H245" s="196"/>
      <c r="I245" s="197"/>
      <c r="J245" s="184"/>
      <c r="K245" s="197"/>
      <c r="M245" s="198" t="s">
        <v>510</v>
      </c>
      <c r="O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201" t="str">
        <f t="shared" ref="BD245:BD252" si="8">C244</f>
        <v xml:space="preserve">včetně výztuže </v>
      </c>
      <c r="BE245" s="199"/>
      <c r="BF245" s="199"/>
      <c r="BG245" s="199"/>
      <c r="BH245" s="199"/>
      <c r="BI245" s="199"/>
    </row>
    <row r="246" spans="1:104" x14ac:dyDescent="0.2">
      <c r="A246" s="191"/>
      <c r="B246" s="192"/>
      <c r="C246" s="321" t="s">
        <v>511</v>
      </c>
      <c r="D246" s="322"/>
      <c r="E246" s="193">
        <v>1.1526000000000001</v>
      </c>
      <c r="F246" s="220"/>
      <c r="G246" s="221"/>
      <c r="H246" s="196"/>
      <c r="I246" s="197"/>
      <c r="J246" s="184"/>
      <c r="K246" s="197"/>
      <c r="M246" s="198" t="s">
        <v>511</v>
      </c>
      <c r="O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201" t="str">
        <f t="shared" si="8"/>
        <v>9,8*0,5*0,3718</v>
      </c>
      <c r="BE246" s="199"/>
      <c r="BF246" s="199"/>
      <c r="BG246" s="199"/>
      <c r="BH246" s="199"/>
      <c r="BI246" s="199"/>
    </row>
    <row r="247" spans="1:104" x14ac:dyDescent="0.2">
      <c r="A247" s="191"/>
      <c r="B247" s="192"/>
      <c r="C247" s="321" t="s">
        <v>512</v>
      </c>
      <c r="D247" s="322"/>
      <c r="E247" s="193">
        <v>0.37180000000000002</v>
      </c>
      <c r="F247" s="220"/>
      <c r="G247" s="221"/>
      <c r="H247" s="196"/>
      <c r="I247" s="197"/>
      <c r="J247" s="184"/>
      <c r="K247" s="197"/>
      <c r="M247" s="198" t="s">
        <v>512</v>
      </c>
      <c r="O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201" t="str">
        <f t="shared" si="8"/>
        <v>6,2*0,5*0,3718</v>
      </c>
      <c r="BE247" s="199"/>
      <c r="BF247" s="199"/>
      <c r="BG247" s="199"/>
      <c r="BH247" s="199"/>
      <c r="BI247" s="199"/>
    </row>
    <row r="248" spans="1:104" x14ac:dyDescent="0.2">
      <c r="A248" s="191"/>
      <c r="B248" s="192"/>
      <c r="C248" s="321" t="s">
        <v>513</v>
      </c>
      <c r="D248" s="322"/>
      <c r="E248" s="193">
        <v>0.92949999999999999</v>
      </c>
      <c r="F248" s="220"/>
      <c r="G248" s="221"/>
      <c r="H248" s="196"/>
      <c r="I248" s="197"/>
      <c r="J248" s="184"/>
      <c r="K248" s="197"/>
      <c r="M248" s="198" t="s">
        <v>513</v>
      </c>
      <c r="O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201" t="str">
        <f t="shared" si="8"/>
        <v>2*0,5*0,3718</v>
      </c>
      <c r="BE248" s="199"/>
      <c r="BF248" s="199"/>
      <c r="BG248" s="199"/>
      <c r="BH248" s="199"/>
      <c r="BI248" s="199"/>
    </row>
    <row r="249" spans="1:104" x14ac:dyDescent="0.2">
      <c r="A249" s="191"/>
      <c r="B249" s="192"/>
      <c r="C249" s="321" t="s">
        <v>514</v>
      </c>
      <c r="D249" s="322"/>
      <c r="E249" s="193">
        <v>5.577</v>
      </c>
      <c r="F249" s="220"/>
      <c r="G249" s="221"/>
      <c r="H249" s="196"/>
      <c r="I249" s="197"/>
      <c r="J249" s="184"/>
      <c r="K249" s="197"/>
      <c r="M249" s="198" t="s">
        <v>514</v>
      </c>
      <c r="O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201" t="str">
        <f t="shared" si="8"/>
        <v>5*0,5*0,3718</v>
      </c>
      <c r="BE249" s="199"/>
      <c r="BF249" s="199"/>
      <c r="BG249" s="199"/>
      <c r="BH249" s="199"/>
      <c r="BI249" s="199"/>
    </row>
    <row r="250" spans="1:104" x14ac:dyDescent="0.2">
      <c r="A250" s="191"/>
      <c r="B250" s="192"/>
      <c r="C250" s="321" t="s">
        <v>515</v>
      </c>
      <c r="D250" s="322"/>
      <c r="E250" s="193">
        <v>3.5878999999999999</v>
      </c>
      <c r="F250" s="220"/>
      <c r="G250" s="221"/>
      <c r="H250" s="196"/>
      <c r="I250" s="197"/>
      <c r="J250" s="184"/>
      <c r="K250" s="197"/>
      <c r="M250" s="198" t="s">
        <v>515</v>
      </c>
      <c r="O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201" t="str">
        <f t="shared" si="8"/>
        <v>7,5*0,5*4*0,3718</v>
      </c>
      <c r="BE250" s="199"/>
      <c r="BF250" s="199"/>
      <c r="BG250" s="199"/>
      <c r="BH250" s="199"/>
      <c r="BI250" s="199"/>
    </row>
    <row r="251" spans="1:104" x14ac:dyDescent="0.2">
      <c r="A251" s="191"/>
      <c r="B251" s="192"/>
      <c r="C251" s="321" t="s">
        <v>516</v>
      </c>
      <c r="D251" s="322"/>
      <c r="E251" s="193">
        <v>1.1153999999999999</v>
      </c>
      <c r="F251" s="220"/>
      <c r="G251" s="221"/>
      <c r="H251" s="196"/>
      <c r="I251" s="197"/>
      <c r="J251" s="184"/>
      <c r="K251" s="197"/>
      <c r="M251" s="198" t="s">
        <v>516</v>
      </c>
      <c r="O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201" t="str">
        <f t="shared" si="8"/>
        <v>19,3*0,5*0,3718</v>
      </c>
      <c r="BE251" s="199"/>
      <c r="BF251" s="199"/>
      <c r="BG251" s="199"/>
      <c r="BH251" s="199"/>
      <c r="BI251" s="199"/>
    </row>
    <row r="252" spans="1:104" x14ac:dyDescent="0.2">
      <c r="A252" s="191"/>
      <c r="B252" s="192"/>
      <c r="C252" s="321" t="s">
        <v>517</v>
      </c>
      <c r="D252" s="322"/>
      <c r="E252" s="193">
        <v>1.3942000000000001</v>
      </c>
      <c r="F252" s="220"/>
      <c r="G252" s="221"/>
      <c r="H252" s="196"/>
      <c r="I252" s="197"/>
      <c r="J252" s="184"/>
      <c r="K252" s="197"/>
      <c r="M252" s="198" t="s">
        <v>517</v>
      </c>
      <c r="O252" s="199"/>
      <c r="Z252" s="199"/>
      <c r="AA252" s="199"/>
      <c r="AB252" s="199"/>
      <c r="AC252" s="199"/>
      <c r="AD252" s="199"/>
      <c r="AE252" s="199"/>
      <c r="AF252" s="199"/>
      <c r="AG252" s="199"/>
      <c r="AH252" s="199"/>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201" t="str">
        <f t="shared" si="8"/>
        <v>6*0,5*0,3718</v>
      </c>
      <c r="BE252" s="199"/>
      <c r="BF252" s="199"/>
      <c r="BG252" s="199"/>
      <c r="BH252" s="199"/>
      <c r="BI252" s="199"/>
    </row>
    <row r="253" spans="1:104" ht="22.5" x14ac:dyDescent="0.2">
      <c r="A253" s="161">
        <v>41</v>
      </c>
      <c r="B253" s="162" t="s">
        <v>333</v>
      </c>
      <c r="C253" s="211" t="s">
        <v>334</v>
      </c>
      <c r="D253" s="212" t="s">
        <v>41</v>
      </c>
      <c r="E253" s="165">
        <v>5.3985000000000003</v>
      </c>
      <c r="F253" s="122">
        <f>'01 101 '!F253</f>
        <v>0</v>
      </c>
      <c r="G253" s="166">
        <f>E253*F253</f>
        <v>0</v>
      </c>
      <c r="H253" s="167">
        <v>0.18375</v>
      </c>
      <c r="I253" s="168">
        <f>E253*H253</f>
        <v>0.99197437500000007</v>
      </c>
      <c r="J253" s="167"/>
      <c r="K253" s="168">
        <f>E253*J253</f>
        <v>0</v>
      </c>
      <c r="O253" s="199"/>
      <c r="Z253" s="199"/>
      <c r="AA253" s="199">
        <v>12</v>
      </c>
      <c r="AB253" s="199">
        <v>0</v>
      </c>
      <c r="AC253" s="199">
        <v>6</v>
      </c>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199"/>
      <c r="AY253" s="199"/>
      <c r="AZ253" s="200">
        <f>G253</f>
        <v>0</v>
      </c>
      <c r="BA253" s="199"/>
      <c r="BB253" s="199"/>
      <c r="BC253" s="199"/>
      <c r="BD253" s="199"/>
      <c r="BE253" s="199"/>
      <c r="BF253" s="199"/>
      <c r="BG253" s="199"/>
      <c r="BH253" s="199"/>
      <c r="BI253" s="199"/>
      <c r="CA253" s="199">
        <v>12</v>
      </c>
      <c r="CB253" s="199">
        <v>0</v>
      </c>
      <c r="CZ253" s="124">
        <v>1</v>
      </c>
    </row>
    <row r="254" spans="1:104" x14ac:dyDescent="0.2">
      <c r="A254" s="191"/>
      <c r="B254" s="192"/>
      <c r="C254" s="323" t="s">
        <v>335</v>
      </c>
      <c r="D254" s="324"/>
      <c r="E254" s="324"/>
      <c r="F254" s="324"/>
      <c r="G254" s="325"/>
      <c r="I254" s="197"/>
      <c r="K254" s="197"/>
      <c r="L254" s="198" t="s">
        <v>335</v>
      </c>
      <c r="O254" s="199"/>
      <c r="Z254" s="199"/>
      <c r="AA254" s="199"/>
      <c r="AB254" s="199"/>
      <c r="AC254" s="199"/>
      <c r="AD254" s="199"/>
      <c r="AE254" s="199"/>
      <c r="AF254" s="199"/>
      <c r="AG254" s="199"/>
      <c r="AH254" s="199"/>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row>
    <row r="255" spans="1:104" x14ac:dyDescent="0.2">
      <c r="A255" s="191"/>
      <c r="B255" s="192"/>
      <c r="C255" s="323" t="s">
        <v>336</v>
      </c>
      <c r="D255" s="324"/>
      <c r="E255" s="324"/>
      <c r="F255" s="324"/>
      <c r="G255" s="325"/>
      <c r="I255" s="197"/>
      <c r="K255" s="197"/>
      <c r="L255" s="198" t="s">
        <v>336</v>
      </c>
      <c r="O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row>
    <row r="256" spans="1:104" x14ac:dyDescent="0.2">
      <c r="A256" s="191"/>
      <c r="B256" s="192"/>
      <c r="C256" s="323" t="s">
        <v>337</v>
      </c>
      <c r="D256" s="324"/>
      <c r="E256" s="324"/>
      <c r="F256" s="324"/>
      <c r="G256" s="325"/>
      <c r="I256" s="197"/>
      <c r="K256" s="197"/>
      <c r="L256" s="198" t="s">
        <v>337</v>
      </c>
      <c r="O256" s="199"/>
      <c r="Z256" s="199"/>
      <c r="AA256" s="199"/>
      <c r="AB256" s="199"/>
      <c r="AC256" s="199"/>
      <c r="AD256" s="199"/>
      <c r="AE256" s="199"/>
      <c r="AF256" s="199"/>
      <c r="AG256" s="199"/>
      <c r="AH256" s="199"/>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row>
    <row r="257" spans="1:104" x14ac:dyDescent="0.2">
      <c r="A257" s="191"/>
      <c r="B257" s="192"/>
      <c r="C257" s="321" t="s">
        <v>518</v>
      </c>
      <c r="D257" s="322"/>
      <c r="E257" s="193">
        <v>5.3985000000000003</v>
      </c>
      <c r="F257" s="220"/>
      <c r="G257" s="221"/>
      <c r="H257" s="196"/>
      <c r="I257" s="197"/>
      <c r="J257" s="184"/>
      <c r="K257" s="197"/>
      <c r="M257" s="198" t="s">
        <v>518</v>
      </c>
      <c r="O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201" t="str">
        <f>C256</f>
        <v xml:space="preserve">řizdívka okol výtahu </v>
      </c>
      <c r="BE257" s="199"/>
      <c r="BF257" s="199"/>
      <c r="BG257" s="199"/>
      <c r="BH257" s="199"/>
      <c r="BI257" s="199"/>
    </row>
    <row r="258" spans="1:104" ht="22.5" x14ac:dyDescent="0.2">
      <c r="A258" s="161">
        <v>42</v>
      </c>
      <c r="B258" s="162" t="s">
        <v>339</v>
      </c>
      <c r="C258" s="211" t="s">
        <v>340</v>
      </c>
      <c r="D258" s="212" t="s">
        <v>41</v>
      </c>
      <c r="E258" s="165">
        <v>40.154400000000003</v>
      </c>
      <c r="F258" s="122">
        <f>'01 101 '!F258</f>
        <v>0</v>
      </c>
      <c r="G258" s="166">
        <f>E258*F258</f>
        <v>0</v>
      </c>
      <c r="H258" s="167">
        <v>7.3200000000000001E-3</v>
      </c>
      <c r="I258" s="168">
        <f>E258*H258</f>
        <v>0.29393020800000003</v>
      </c>
      <c r="J258" s="167"/>
      <c r="K258" s="168">
        <f>E258*J258</f>
        <v>0</v>
      </c>
      <c r="O258" s="199"/>
      <c r="Z258" s="199"/>
      <c r="AA258" s="199">
        <v>12</v>
      </c>
      <c r="AB258" s="199">
        <v>0</v>
      </c>
      <c r="AC258" s="199">
        <v>7</v>
      </c>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200">
        <f>G258</f>
        <v>0</v>
      </c>
      <c r="BA258" s="199"/>
      <c r="BB258" s="199"/>
      <c r="BC258" s="199"/>
      <c r="BD258" s="199"/>
      <c r="BE258" s="199"/>
      <c r="BF258" s="199"/>
      <c r="BG258" s="199"/>
      <c r="BH258" s="199"/>
      <c r="BI258" s="199"/>
      <c r="CA258" s="199">
        <v>12</v>
      </c>
      <c r="CB258" s="199">
        <v>0</v>
      </c>
      <c r="CZ258" s="124">
        <v>1</v>
      </c>
    </row>
    <row r="259" spans="1:104" x14ac:dyDescent="0.2">
      <c r="A259" s="191"/>
      <c r="B259" s="192"/>
      <c r="C259" s="323" t="s">
        <v>341</v>
      </c>
      <c r="D259" s="324"/>
      <c r="E259" s="324"/>
      <c r="F259" s="324"/>
      <c r="G259" s="325"/>
      <c r="I259" s="197"/>
      <c r="K259" s="197"/>
      <c r="L259" s="198" t="s">
        <v>341</v>
      </c>
      <c r="O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row>
    <row r="260" spans="1:104" x14ac:dyDescent="0.2">
      <c r="A260" s="191"/>
      <c r="B260" s="192"/>
      <c r="C260" s="321" t="s">
        <v>519</v>
      </c>
      <c r="D260" s="322"/>
      <c r="E260" s="193">
        <v>40.154400000000003</v>
      </c>
      <c r="F260" s="220"/>
      <c r="G260" s="221"/>
      <c r="H260" s="196"/>
      <c r="I260" s="197"/>
      <c r="J260" s="184"/>
      <c r="K260" s="197"/>
      <c r="M260" s="198" t="s">
        <v>519</v>
      </c>
      <c r="O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201" t="str">
        <f>C259</f>
        <v xml:space="preserve">Včetně kotvení, tmelu perlinky a silokonové stěrky </v>
      </c>
      <c r="BE260" s="199"/>
      <c r="BF260" s="199"/>
      <c r="BG260" s="199"/>
      <c r="BH260" s="199"/>
      <c r="BI260" s="199"/>
    </row>
    <row r="261" spans="1:104" x14ac:dyDescent="0.2">
      <c r="A261" s="161">
        <v>43</v>
      </c>
      <c r="B261" s="162" t="s">
        <v>343</v>
      </c>
      <c r="C261" s="211" t="s">
        <v>344</v>
      </c>
      <c r="D261" s="212" t="s">
        <v>41</v>
      </c>
      <c r="E261" s="165">
        <v>63.577800000000003</v>
      </c>
      <c r="F261" s="122">
        <f>'01 101 '!F261</f>
        <v>0</v>
      </c>
      <c r="G261" s="166">
        <f>E261*F261</f>
        <v>0</v>
      </c>
      <c r="H261" s="167">
        <v>7.3200000000000001E-3</v>
      </c>
      <c r="I261" s="168">
        <f>E261*H261</f>
        <v>0.46538949600000001</v>
      </c>
      <c r="J261" s="167"/>
      <c r="K261" s="168">
        <f>E261*J261</f>
        <v>0</v>
      </c>
      <c r="O261" s="199"/>
      <c r="Z261" s="199"/>
      <c r="AA261" s="199">
        <v>12</v>
      </c>
      <c r="AB261" s="199">
        <v>0</v>
      </c>
      <c r="AC261" s="199">
        <v>8</v>
      </c>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200">
        <f>G261</f>
        <v>0</v>
      </c>
      <c r="BA261" s="199"/>
      <c r="BB261" s="199"/>
      <c r="BC261" s="199"/>
      <c r="BD261" s="199"/>
      <c r="BE261" s="199"/>
      <c r="BF261" s="199"/>
      <c r="BG261" s="199"/>
      <c r="BH261" s="199"/>
      <c r="BI261" s="199"/>
      <c r="CA261" s="199">
        <v>12</v>
      </c>
      <c r="CB261" s="199">
        <v>0</v>
      </c>
      <c r="CZ261" s="124">
        <v>1</v>
      </c>
    </row>
    <row r="262" spans="1:104" x14ac:dyDescent="0.2">
      <c r="A262" s="191"/>
      <c r="B262" s="192"/>
      <c r="C262" s="323" t="s">
        <v>341</v>
      </c>
      <c r="D262" s="324"/>
      <c r="E262" s="324"/>
      <c r="F262" s="324"/>
      <c r="G262" s="325"/>
      <c r="I262" s="197"/>
      <c r="K262" s="197"/>
      <c r="L262" s="198" t="s">
        <v>341</v>
      </c>
      <c r="O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row>
    <row r="263" spans="1:104" x14ac:dyDescent="0.2">
      <c r="A263" s="191"/>
      <c r="B263" s="192"/>
      <c r="C263" s="321" t="s">
        <v>520</v>
      </c>
      <c r="D263" s="322"/>
      <c r="E263" s="193">
        <v>63.577800000000003</v>
      </c>
      <c r="F263" s="220"/>
      <c r="G263" s="221"/>
      <c r="H263" s="196"/>
      <c r="I263" s="197"/>
      <c r="J263" s="184"/>
      <c r="K263" s="197"/>
      <c r="M263" s="198" t="s">
        <v>520</v>
      </c>
      <c r="O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201" t="str">
        <f>C262</f>
        <v xml:space="preserve">Včetně kotvení, tmelu perlinky a silokonové stěrky </v>
      </c>
      <c r="BE263" s="199"/>
      <c r="BF263" s="199"/>
      <c r="BG263" s="199"/>
      <c r="BH263" s="199"/>
      <c r="BI263" s="199"/>
    </row>
    <row r="264" spans="1:104" ht="22.5" x14ac:dyDescent="0.2">
      <c r="A264" s="161">
        <v>44</v>
      </c>
      <c r="B264" s="162" t="s">
        <v>346</v>
      </c>
      <c r="C264" s="211" t="s">
        <v>347</v>
      </c>
      <c r="D264" s="212" t="s">
        <v>41</v>
      </c>
      <c r="E264" s="165">
        <v>7.8673000000000002</v>
      </c>
      <c r="F264" s="122">
        <f>'01 101 '!F264</f>
        <v>0</v>
      </c>
      <c r="G264" s="166">
        <f>E264*F264</f>
        <v>0</v>
      </c>
      <c r="H264" s="167">
        <v>7.3200000000000001E-3</v>
      </c>
      <c r="I264" s="168">
        <f>E264*H264</f>
        <v>5.7588636000000006E-2</v>
      </c>
      <c r="J264" s="167"/>
      <c r="K264" s="168">
        <f>E264*J264</f>
        <v>0</v>
      </c>
      <c r="O264" s="199"/>
      <c r="Z264" s="199"/>
      <c r="AA264" s="199">
        <v>12</v>
      </c>
      <c r="AB264" s="199">
        <v>0</v>
      </c>
      <c r="AC264" s="199">
        <v>9</v>
      </c>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200">
        <f>G264</f>
        <v>0</v>
      </c>
      <c r="BA264" s="199"/>
      <c r="BB264" s="199"/>
      <c r="BC264" s="199"/>
      <c r="BD264" s="199"/>
      <c r="BE264" s="199"/>
      <c r="BF264" s="199"/>
      <c r="BG264" s="199"/>
      <c r="BH264" s="199"/>
      <c r="BI264" s="199"/>
      <c r="CA264" s="199">
        <v>12</v>
      </c>
      <c r="CB264" s="199">
        <v>0</v>
      </c>
      <c r="CZ264" s="124">
        <v>1</v>
      </c>
    </row>
    <row r="265" spans="1:104" x14ac:dyDescent="0.2">
      <c r="A265" s="191"/>
      <c r="B265" s="192"/>
      <c r="C265" s="323" t="s">
        <v>348</v>
      </c>
      <c r="D265" s="324"/>
      <c r="E265" s="324"/>
      <c r="F265" s="324"/>
      <c r="G265" s="325"/>
      <c r="I265" s="197"/>
      <c r="K265" s="197"/>
      <c r="L265" s="198" t="s">
        <v>348</v>
      </c>
      <c r="O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row>
    <row r="266" spans="1:104" x14ac:dyDescent="0.2">
      <c r="A266" s="191"/>
      <c r="B266" s="192"/>
      <c r="C266" s="321" t="s">
        <v>521</v>
      </c>
      <c r="D266" s="322"/>
      <c r="E266" s="193">
        <v>7.8673000000000002</v>
      </c>
      <c r="F266" s="220"/>
      <c r="G266" s="221"/>
      <c r="H266" s="196"/>
      <c r="I266" s="197"/>
      <c r="J266" s="184"/>
      <c r="K266" s="197"/>
      <c r="M266" s="198" t="s">
        <v>521</v>
      </c>
      <c r="O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201" t="str">
        <f>C265</f>
        <v xml:space="preserve">kolem výtahové šachty </v>
      </c>
      <c r="BE266" s="199"/>
      <c r="BF266" s="199"/>
      <c r="BG266" s="199"/>
      <c r="BH266" s="199"/>
      <c r="BI266" s="199"/>
    </row>
    <row r="267" spans="1:104" x14ac:dyDescent="0.2">
      <c r="A267" s="169" t="s">
        <v>42</v>
      </c>
      <c r="B267" s="170" t="s">
        <v>319</v>
      </c>
      <c r="C267" s="171" t="s">
        <v>320</v>
      </c>
      <c r="D267" s="172"/>
      <c r="E267" s="173"/>
      <c r="F267" s="173"/>
      <c r="G267" s="174">
        <f>SUM(G241:G266)</f>
        <v>0</v>
      </c>
      <c r="H267" s="175"/>
      <c r="I267" s="174">
        <f>SUM(I241:I266)</f>
        <v>16.157204129</v>
      </c>
      <c r="J267" s="176"/>
      <c r="K267" s="174">
        <f>SUM(K241:K266)</f>
        <v>0</v>
      </c>
      <c r="O267" s="199"/>
      <c r="X267" s="202">
        <f>K267</f>
        <v>0</v>
      </c>
      <c r="Y267" s="202">
        <f>I267</f>
        <v>16.157204129</v>
      </c>
      <c r="Z267" s="200">
        <f>G267</f>
        <v>0</v>
      </c>
      <c r="AA267" s="199"/>
      <c r="AB267" s="199"/>
      <c r="AC267" s="199"/>
      <c r="AD267" s="199"/>
      <c r="AE267" s="199"/>
      <c r="AF267" s="199"/>
      <c r="AG267" s="199"/>
      <c r="AH267" s="199"/>
      <c r="AI267" s="199"/>
      <c r="AJ267" s="199"/>
      <c r="AK267" s="199"/>
      <c r="AL267" s="199"/>
      <c r="AM267" s="199"/>
      <c r="AN267" s="199"/>
      <c r="AO267" s="199"/>
      <c r="AP267" s="199"/>
      <c r="AQ267" s="199"/>
      <c r="AR267" s="199"/>
      <c r="AS267" s="199"/>
      <c r="AT267" s="199"/>
      <c r="AU267" s="199"/>
      <c r="AV267" s="199"/>
      <c r="AW267" s="199"/>
      <c r="AX267" s="199"/>
      <c r="AY267" s="199"/>
      <c r="AZ267" s="199"/>
      <c r="BA267" s="203"/>
      <c r="BB267" s="203"/>
      <c r="BC267" s="203"/>
      <c r="BD267" s="203"/>
      <c r="BE267" s="203"/>
      <c r="BF267" s="203"/>
      <c r="BG267" s="199"/>
      <c r="BH267" s="199"/>
      <c r="BI267" s="199"/>
    </row>
    <row r="268" spans="1:104" x14ac:dyDescent="0.2">
      <c r="A268" s="177" t="s">
        <v>23</v>
      </c>
      <c r="B268" s="178" t="s">
        <v>43</v>
      </c>
      <c r="C268" s="179"/>
      <c r="D268" s="180"/>
      <c r="E268" s="181"/>
      <c r="F268" s="181"/>
      <c r="G268" s="182">
        <f>SUM(Z7:Z268)</f>
        <v>0</v>
      </c>
      <c r="H268" s="183"/>
      <c r="I268" s="182">
        <f>SUM(Y7:Y268)</f>
        <v>280.48055816499993</v>
      </c>
      <c r="J268" s="183"/>
      <c r="K268" s="182">
        <f>SUM(X7:X268)</f>
        <v>0</v>
      </c>
      <c r="O268" s="199"/>
      <c r="BA268" s="204"/>
      <c r="BB268" s="204"/>
      <c r="BC268" s="204"/>
      <c r="BD268" s="204"/>
      <c r="BE268" s="204"/>
      <c r="BF268" s="204"/>
    </row>
    <row r="269" spans="1:104" x14ac:dyDescent="0.2">
      <c r="E269" s="124"/>
    </row>
    <row r="270" spans="1:104" x14ac:dyDescent="0.2">
      <c r="E270" s="124"/>
    </row>
    <row r="271" spans="1:104" x14ac:dyDescent="0.2">
      <c r="E271" s="124"/>
    </row>
    <row r="272" spans="1:104" x14ac:dyDescent="0.2">
      <c r="E272" s="124"/>
    </row>
    <row r="273" spans="5:5" x14ac:dyDescent="0.2">
      <c r="E273" s="124"/>
    </row>
    <row r="274" spans="5:5" x14ac:dyDescent="0.2">
      <c r="E274" s="124"/>
    </row>
    <row r="275" spans="5:5" x14ac:dyDescent="0.2">
      <c r="E275" s="124"/>
    </row>
    <row r="276" spans="5:5" x14ac:dyDescent="0.2">
      <c r="E276" s="124"/>
    </row>
    <row r="277" spans="5:5" x14ac:dyDescent="0.2">
      <c r="E277" s="124"/>
    </row>
    <row r="278" spans="5:5" x14ac:dyDescent="0.2">
      <c r="E278" s="124"/>
    </row>
    <row r="279" spans="5:5" x14ac:dyDescent="0.2">
      <c r="E279" s="124"/>
    </row>
    <row r="280" spans="5:5" x14ac:dyDescent="0.2">
      <c r="E280" s="124"/>
    </row>
    <row r="281" spans="5:5" x14ac:dyDescent="0.2">
      <c r="E281" s="124"/>
    </row>
    <row r="282" spans="5:5" x14ac:dyDescent="0.2">
      <c r="E282" s="124"/>
    </row>
    <row r="283" spans="5:5" x14ac:dyDescent="0.2">
      <c r="E283" s="124"/>
    </row>
    <row r="284" spans="5:5" x14ac:dyDescent="0.2">
      <c r="E284" s="124"/>
    </row>
    <row r="285" spans="5:5" x14ac:dyDescent="0.2">
      <c r="E285" s="124"/>
    </row>
    <row r="286" spans="5:5" x14ac:dyDescent="0.2">
      <c r="E286" s="124"/>
    </row>
    <row r="287" spans="5:5" x14ac:dyDescent="0.2">
      <c r="E287" s="124"/>
    </row>
    <row r="288" spans="5:5" x14ac:dyDescent="0.2">
      <c r="E288" s="124"/>
    </row>
    <row r="289" spans="1:7" x14ac:dyDescent="0.2">
      <c r="E289" s="124"/>
    </row>
    <row r="290" spans="1:7" x14ac:dyDescent="0.2">
      <c r="A290" s="184"/>
      <c r="B290" s="184"/>
      <c r="C290" s="184"/>
      <c r="D290" s="184"/>
      <c r="E290" s="184"/>
      <c r="F290" s="184"/>
      <c r="G290" s="184"/>
    </row>
    <row r="291" spans="1:7" x14ac:dyDescent="0.2">
      <c r="A291" s="184"/>
      <c r="B291" s="184"/>
      <c r="C291" s="184"/>
      <c r="D291" s="184"/>
      <c r="E291" s="184"/>
      <c r="F291" s="184"/>
      <c r="G291" s="184"/>
    </row>
    <row r="292" spans="1:7" x14ac:dyDescent="0.2">
      <c r="A292" s="184"/>
      <c r="B292" s="184"/>
      <c r="C292" s="184"/>
      <c r="D292" s="184"/>
      <c r="E292" s="184"/>
      <c r="F292" s="184"/>
      <c r="G292" s="184"/>
    </row>
    <row r="293" spans="1:7" x14ac:dyDescent="0.2">
      <c r="A293" s="184"/>
      <c r="B293" s="184"/>
      <c r="C293" s="184"/>
      <c r="D293" s="184"/>
      <c r="E293" s="184"/>
      <c r="F293" s="184"/>
      <c r="G293" s="184"/>
    </row>
    <row r="294" spans="1:7" x14ac:dyDescent="0.2">
      <c r="E294" s="124"/>
    </row>
    <row r="295" spans="1:7" x14ac:dyDescent="0.2">
      <c r="E295" s="124"/>
    </row>
    <row r="296" spans="1:7" x14ac:dyDescent="0.2">
      <c r="E296" s="124"/>
    </row>
    <row r="297" spans="1:7" x14ac:dyDescent="0.2">
      <c r="E297" s="124"/>
    </row>
    <row r="298" spans="1:7" x14ac:dyDescent="0.2">
      <c r="E298" s="124"/>
    </row>
    <row r="299" spans="1:7" x14ac:dyDescent="0.2">
      <c r="E299" s="124"/>
    </row>
    <row r="300" spans="1:7" x14ac:dyDescent="0.2">
      <c r="E300" s="124"/>
    </row>
    <row r="301" spans="1:7" x14ac:dyDescent="0.2">
      <c r="E301" s="124"/>
    </row>
    <row r="302" spans="1:7" x14ac:dyDescent="0.2">
      <c r="E302" s="124"/>
    </row>
    <row r="303" spans="1:7" x14ac:dyDescent="0.2">
      <c r="E303" s="124"/>
    </row>
    <row r="304" spans="1:7" x14ac:dyDescent="0.2">
      <c r="E304" s="124"/>
    </row>
    <row r="305" spans="5:5" x14ac:dyDescent="0.2">
      <c r="E305" s="124"/>
    </row>
    <row r="306" spans="5:5" x14ac:dyDescent="0.2">
      <c r="E306" s="124"/>
    </row>
    <row r="307" spans="5:5" x14ac:dyDescent="0.2">
      <c r="E307" s="124"/>
    </row>
    <row r="308" spans="5:5" x14ac:dyDescent="0.2">
      <c r="E308" s="124"/>
    </row>
    <row r="309" spans="5:5" x14ac:dyDescent="0.2">
      <c r="E309" s="124"/>
    </row>
    <row r="310" spans="5:5" x14ac:dyDescent="0.2">
      <c r="E310" s="124"/>
    </row>
    <row r="311" spans="5:5" x14ac:dyDescent="0.2">
      <c r="E311" s="124"/>
    </row>
    <row r="312" spans="5:5" x14ac:dyDescent="0.2">
      <c r="E312" s="124"/>
    </row>
    <row r="313" spans="5:5" x14ac:dyDescent="0.2">
      <c r="E313" s="124"/>
    </row>
    <row r="314" spans="5:5" x14ac:dyDescent="0.2">
      <c r="E314" s="124"/>
    </row>
    <row r="315" spans="5:5" x14ac:dyDescent="0.2">
      <c r="E315" s="124"/>
    </row>
    <row r="316" spans="5:5" x14ac:dyDescent="0.2">
      <c r="E316" s="124"/>
    </row>
    <row r="317" spans="5:5" x14ac:dyDescent="0.2">
      <c r="E317" s="124"/>
    </row>
    <row r="318" spans="5:5" x14ac:dyDescent="0.2">
      <c r="E318" s="124"/>
    </row>
    <row r="319" spans="5:5" x14ac:dyDescent="0.2">
      <c r="E319" s="124"/>
    </row>
    <row r="320" spans="5:5" x14ac:dyDescent="0.2">
      <c r="E320" s="124"/>
    </row>
    <row r="321" spans="1:7" x14ac:dyDescent="0.2">
      <c r="E321" s="124"/>
    </row>
    <row r="322" spans="1:7" x14ac:dyDescent="0.2">
      <c r="E322" s="124"/>
    </row>
    <row r="323" spans="1:7" x14ac:dyDescent="0.2">
      <c r="E323" s="124"/>
    </row>
    <row r="324" spans="1:7" x14ac:dyDescent="0.2">
      <c r="E324" s="124"/>
    </row>
    <row r="325" spans="1:7" x14ac:dyDescent="0.2">
      <c r="A325" s="185"/>
      <c r="B325" s="185"/>
    </row>
    <row r="326" spans="1:7" x14ac:dyDescent="0.2">
      <c r="A326" s="184"/>
      <c r="B326" s="184"/>
      <c r="C326" s="186"/>
      <c r="D326" s="186"/>
      <c r="E326" s="187"/>
      <c r="F326" s="186"/>
      <c r="G326" s="188"/>
    </row>
    <row r="327" spans="1:7" x14ac:dyDescent="0.2">
      <c r="A327" s="189"/>
      <c r="B327" s="189"/>
      <c r="C327" s="184"/>
      <c r="D327" s="184"/>
      <c r="E327" s="190"/>
      <c r="F327" s="184"/>
      <c r="G327" s="184"/>
    </row>
    <row r="328" spans="1:7" x14ac:dyDescent="0.2">
      <c r="A328" s="184"/>
      <c r="B328" s="184"/>
      <c r="C328" s="184"/>
      <c r="D328" s="184"/>
      <c r="E328" s="190"/>
      <c r="F328" s="184"/>
      <c r="G328" s="184"/>
    </row>
    <row r="329" spans="1:7" x14ac:dyDescent="0.2">
      <c r="A329" s="184"/>
      <c r="B329" s="184"/>
      <c r="C329" s="184"/>
      <c r="D329" s="184"/>
      <c r="E329" s="190"/>
      <c r="F329" s="184"/>
      <c r="G329" s="184"/>
    </row>
    <row r="330" spans="1:7" x14ac:dyDescent="0.2">
      <c r="A330" s="184"/>
      <c r="B330" s="184"/>
      <c r="C330" s="184"/>
      <c r="D330" s="184"/>
      <c r="E330" s="190"/>
      <c r="F330" s="184"/>
      <c r="G330" s="184"/>
    </row>
    <row r="331" spans="1:7" x14ac:dyDescent="0.2">
      <c r="A331" s="184"/>
      <c r="B331" s="184"/>
      <c r="C331" s="184"/>
      <c r="D331" s="184"/>
      <c r="E331" s="190"/>
      <c r="F331" s="184"/>
      <c r="G331" s="184"/>
    </row>
    <row r="332" spans="1:7" x14ac:dyDescent="0.2">
      <c r="A332" s="184"/>
      <c r="B332" s="184"/>
      <c r="C332" s="184"/>
      <c r="D332" s="184"/>
      <c r="E332" s="190"/>
      <c r="F332" s="184"/>
      <c r="G332" s="184"/>
    </row>
    <row r="333" spans="1:7" x14ac:dyDescent="0.2">
      <c r="A333" s="184"/>
      <c r="B333" s="184"/>
      <c r="C333" s="184"/>
      <c r="D333" s="184"/>
      <c r="E333" s="190"/>
      <c r="F333" s="184"/>
      <c r="G333" s="184"/>
    </row>
    <row r="334" spans="1:7" x14ac:dyDescent="0.2">
      <c r="A334" s="184"/>
      <c r="B334" s="184"/>
      <c r="C334" s="184"/>
      <c r="D334" s="184"/>
      <c r="E334" s="190"/>
      <c r="F334" s="184"/>
      <c r="G334" s="184"/>
    </row>
    <row r="335" spans="1:7" x14ac:dyDescent="0.2">
      <c r="A335" s="184"/>
      <c r="B335" s="184"/>
      <c r="C335" s="184"/>
      <c r="D335" s="184"/>
      <c r="E335" s="190"/>
      <c r="F335" s="184"/>
      <c r="G335" s="184"/>
    </row>
    <row r="336" spans="1:7" x14ac:dyDescent="0.2">
      <c r="A336" s="184"/>
      <c r="B336" s="184"/>
      <c r="C336" s="184"/>
      <c r="D336" s="184"/>
      <c r="E336" s="190"/>
      <c r="F336" s="184"/>
      <c r="G336" s="184"/>
    </row>
    <row r="337" spans="1:7" x14ac:dyDescent="0.2">
      <c r="A337" s="184"/>
      <c r="B337" s="184"/>
      <c r="C337" s="184"/>
      <c r="D337" s="184"/>
      <c r="E337" s="190"/>
      <c r="F337" s="184"/>
      <c r="G337" s="184"/>
    </row>
    <row r="338" spans="1:7" x14ac:dyDescent="0.2">
      <c r="A338" s="184"/>
      <c r="B338" s="184"/>
      <c r="C338" s="184"/>
      <c r="D338" s="184"/>
      <c r="E338" s="190"/>
      <c r="F338" s="184"/>
      <c r="G338" s="184"/>
    </row>
    <row r="339" spans="1:7" x14ac:dyDescent="0.2">
      <c r="A339" s="184"/>
      <c r="B339" s="184"/>
      <c r="C339" s="184"/>
      <c r="D339" s="184"/>
      <c r="E339" s="190"/>
      <c r="F339" s="184"/>
      <c r="G339" s="184"/>
    </row>
  </sheetData>
  <sheetProtection algorithmName="SHA-512" hashValue="c7OUo9AjsRTG3zappMJfoOJscNtT9z0zAQ0NY4hOddWll2uWliQhJ/oZl+BQHFtjWFYH2i47UiYlJBx0jjPWbA==" saltValue="hDEgGVX2bJQhyg1fbio4hw==" spinCount="100000" sheet="1" objects="1" scenarios="1"/>
  <mergeCells count="212">
    <mergeCell ref="C263:D263"/>
    <mergeCell ref="C265:G265"/>
    <mergeCell ref="C266:D266"/>
    <mergeCell ref="C255:G255"/>
    <mergeCell ref="C256:G256"/>
    <mergeCell ref="C257:D257"/>
    <mergeCell ref="C259:G259"/>
    <mergeCell ref="C260:D260"/>
    <mergeCell ref="C262:G262"/>
    <mergeCell ref="C248:D248"/>
    <mergeCell ref="C249:D249"/>
    <mergeCell ref="C250:D250"/>
    <mergeCell ref="C251:D251"/>
    <mergeCell ref="C252:D252"/>
    <mergeCell ref="C254:G254"/>
    <mergeCell ref="C237:D237"/>
    <mergeCell ref="C238:D238"/>
    <mergeCell ref="C239:D239"/>
    <mergeCell ref="C243:G243"/>
    <mergeCell ref="C244:G244"/>
    <mergeCell ref="C245:D245"/>
    <mergeCell ref="C246:D246"/>
    <mergeCell ref="C247:D247"/>
    <mergeCell ref="C229:D229"/>
    <mergeCell ref="C231:G231"/>
    <mergeCell ref="C232:D232"/>
    <mergeCell ref="C233:D233"/>
    <mergeCell ref="C234:D234"/>
    <mergeCell ref="C236:D236"/>
    <mergeCell ref="C223:D223"/>
    <mergeCell ref="C224:D224"/>
    <mergeCell ref="C225:D225"/>
    <mergeCell ref="C226:D226"/>
    <mergeCell ref="C227:D227"/>
    <mergeCell ref="C228:D228"/>
    <mergeCell ref="C215:D215"/>
    <mergeCell ref="C216:D216"/>
    <mergeCell ref="C217:D217"/>
    <mergeCell ref="C219:G219"/>
    <mergeCell ref="C220:D220"/>
    <mergeCell ref="C222:D222"/>
    <mergeCell ref="C209:D209"/>
    <mergeCell ref="C210:D210"/>
    <mergeCell ref="C211:D211"/>
    <mergeCell ref="C212:D212"/>
    <mergeCell ref="C213:D213"/>
    <mergeCell ref="C214:D214"/>
    <mergeCell ref="C200:G200"/>
    <mergeCell ref="C201:D201"/>
    <mergeCell ref="C203:G203"/>
    <mergeCell ref="C204:D204"/>
    <mergeCell ref="C206:D206"/>
    <mergeCell ref="C208:G208"/>
    <mergeCell ref="C191:D191"/>
    <mergeCell ref="C192:D192"/>
    <mergeCell ref="C194:G194"/>
    <mergeCell ref="C195:D195"/>
    <mergeCell ref="C197:G197"/>
    <mergeCell ref="C198:D198"/>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71:D171"/>
    <mergeCell ref="C173:D173"/>
    <mergeCell ref="C175:G175"/>
    <mergeCell ref="C176:D176"/>
    <mergeCell ref="C177:D177"/>
    <mergeCell ref="C178:D178"/>
    <mergeCell ref="C164:D164"/>
    <mergeCell ref="C165:D165"/>
    <mergeCell ref="C167:G167"/>
    <mergeCell ref="C168:D168"/>
    <mergeCell ref="C169:D169"/>
    <mergeCell ref="C170:D170"/>
    <mergeCell ref="C157:D157"/>
    <mergeCell ref="C158:D158"/>
    <mergeCell ref="C159:D159"/>
    <mergeCell ref="C161:D161"/>
    <mergeCell ref="C162:D162"/>
    <mergeCell ref="C163:D163"/>
    <mergeCell ref="C150:D150"/>
    <mergeCell ref="C152:G152"/>
    <mergeCell ref="C153:D153"/>
    <mergeCell ref="C154:D154"/>
    <mergeCell ref="C155:D155"/>
    <mergeCell ref="C156:D156"/>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10:D110"/>
    <mergeCell ref="C112:D112"/>
    <mergeCell ref="C114:D114"/>
    <mergeCell ref="C116:D116"/>
    <mergeCell ref="C120:G120"/>
    <mergeCell ref="C121:D121"/>
    <mergeCell ref="C123:D123"/>
    <mergeCell ref="C125:G125"/>
    <mergeCell ref="C99:D99"/>
    <mergeCell ref="C101:D101"/>
    <mergeCell ref="C103:D103"/>
    <mergeCell ref="C105:D105"/>
    <mergeCell ref="C107:D107"/>
    <mergeCell ref="C109:G109"/>
    <mergeCell ref="C90:D90"/>
    <mergeCell ref="C92:D92"/>
    <mergeCell ref="C94:D94"/>
    <mergeCell ref="C96:D96"/>
    <mergeCell ref="C97:D97"/>
    <mergeCell ref="C98:D98"/>
    <mergeCell ref="C82:D82"/>
    <mergeCell ref="C83:D83"/>
    <mergeCell ref="C85:D85"/>
    <mergeCell ref="C86:D86"/>
    <mergeCell ref="C87:D87"/>
    <mergeCell ref="C88:D88"/>
    <mergeCell ref="C75:D75"/>
    <mergeCell ref="C76:D76"/>
    <mergeCell ref="C77:D77"/>
    <mergeCell ref="C78:D78"/>
    <mergeCell ref="C79:D79"/>
    <mergeCell ref="C80:D80"/>
    <mergeCell ref="C69:D69"/>
    <mergeCell ref="C70:D70"/>
    <mergeCell ref="C71:D71"/>
    <mergeCell ref="C72:D72"/>
    <mergeCell ref="C73:D73"/>
    <mergeCell ref="C74:D74"/>
    <mergeCell ref="C63:D63"/>
    <mergeCell ref="C64:D64"/>
    <mergeCell ref="C65:D65"/>
    <mergeCell ref="C66:D66"/>
    <mergeCell ref="C67:D67"/>
    <mergeCell ref="C68:D68"/>
    <mergeCell ref="C56:D56"/>
    <mergeCell ref="C57:D57"/>
    <mergeCell ref="C58:D58"/>
    <mergeCell ref="C59:D59"/>
    <mergeCell ref="C61:D61"/>
    <mergeCell ref="C62:D62"/>
    <mergeCell ref="C50:D50"/>
    <mergeCell ref="C51:D51"/>
    <mergeCell ref="C52:D52"/>
    <mergeCell ref="C53:D53"/>
    <mergeCell ref="C54:D54"/>
    <mergeCell ref="C55:D55"/>
    <mergeCell ref="C44:D44"/>
    <mergeCell ref="C45:D45"/>
    <mergeCell ref="C46:D46"/>
    <mergeCell ref="C47:D47"/>
    <mergeCell ref="C48:D48"/>
    <mergeCell ref="C49:D49"/>
    <mergeCell ref="C37:D37"/>
    <mergeCell ref="C38:D38"/>
    <mergeCell ref="C40:D40"/>
    <mergeCell ref="C41:D41"/>
    <mergeCell ref="C42:D42"/>
    <mergeCell ref="C43:D43"/>
    <mergeCell ref="C31:D31"/>
    <mergeCell ref="C32:D32"/>
    <mergeCell ref="C33:D33"/>
    <mergeCell ref="C34:D34"/>
    <mergeCell ref="C35:D35"/>
    <mergeCell ref="C36:D36"/>
    <mergeCell ref="C27:D27"/>
    <mergeCell ref="C28:D28"/>
    <mergeCell ref="C29:D29"/>
    <mergeCell ref="C30:D30"/>
    <mergeCell ref="C19:D19"/>
    <mergeCell ref="C20:D20"/>
    <mergeCell ref="C21:D21"/>
    <mergeCell ref="C22:D22"/>
    <mergeCell ref="C23:D23"/>
    <mergeCell ref="C24:D24"/>
    <mergeCell ref="A1:G1"/>
    <mergeCell ref="C9:D9"/>
    <mergeCell ref="C11:D11"/>
    <mergeCell ref="C13:D13"/>
    <mergeCell ref="C14:D14"/>
    <mergeCell ref="C16:D16"/>
    <mergeCell ref="C17:D17"/>
    <mergeCell ref="C25:D25"/>
    <mergeCell ref="C26:D26"/>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CZ960"/>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1196</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319</v>
      </c>
      <c r="C7" s="45" t="s">
        <v>320</v>
      </c>
      <c r="D7" s="46"/>
      <c r="E7" s="47"/>
      <c r="F7" s="47"/>
      <c r="G7" s="48"/>
      <c r="H7" s="49"/>
      <c r="I7" s="50"/>
      <c r="J7" s="51"/>
      <c r="K7" s="52"/>
      <c r="O7" s="53"/>
    </row>
    <row r="8" spans="1:104" ht="22.5" x14ac:dyDescent="0.2">
      <c r="A8" s="54">
        <v>1</v>
      </c>
      <c r="B8" s="55" t="s">
        <v>523</v>
      </c>
      <c r="C8" s="56" t="s">
        <v>524</v>
      </c>
      <c r="D8" s="57" t="s">
        <v>41</v>
      </c>
      <c r="E8" s="100">
        <v>25.982399999999998</v>
      </c>
      <c r="F8" s="59"/>
      <c r="G8" s="60">
        <f>E8*F8</f>
        <v>0</v>
      </c>
      <c r="H8" s="61">
        <v>0.50065000000000004</v>
      </c>
      <c r="I8" s="62">
        <f>E8*H8</f>
        <v>13.008088560000001</v>
      </c>
      <c r="J8" s="61">
        <v>0</v>
      </c>
      <c r="K8" s="62">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64"/>
      <c r="B9" s="65"/>
      <c r="C9" s="326" t="s">
        <v>525</v>
      </c>
      <c r="D9" s="327"/>
      <c r="E9" s="327"/>
      <c r="F9" s="327"/>
      <c r="G9" s="328"/>
      <c r="I9" s="66"/>
      <c r="K9" s="66"/>
      <c r="L9" s="67" t="s">
        <v>525</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526</v>
      </c>
      <c r="D10" s="327"/>
      <c r="E10" s="327"/>
      <c r="F10" s="327"/>
      <c r="G10" s="328"/>
      <c r="I10" s="66"/>
      <c r="K10" s="66"/>
      <c r="L10" s="67" t="s">
        <v>526</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9" t="s">
        <v>527</v>
      </c>
      <c r="D11" s="330"/>
      <c r="E11" s="103">
        <v>9.1214999999999993</v>
      </c>
      <c r="F11" s="69"/>
      <c r="G11" s="70"/>
      <c r="H11" s="71"/>
      <c r="I11" s="66"/>
      <c r="J11" s="72"/>
      <c r="K11" s="66"/>
      <c r="M11" s="67" t="s">
        <v>527</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 xml:space="preserve">výztuž je v rozpočtu základů </v>
      </c>
      <c r="BE11" s="53"/>
      <c r="BF11" s="53"/>
      <c r="BG11" s="53"/>
      <c r="BH11" s="53"/>
      <c r="BI11" s="53"/>
    </row>
    <row r="12" spans="1:104" x14ac:dyDescent="0.2">
      <c r="A12" s="64"/>
      <c r="B12" s="65"/>
      <c r="C12" s="329" t="s">
        <v>528</v>
      </c>
      <c r="D12" s="330"/>
      <c r="E12" s="103">
        <v>16.860900000000001</v>
      </c>
      <c r="F12" s="69"/>
      <c r="G12" s="70"/>
      <c r="H12" s="71"/>
      <c r="I12" s="66"/>
      <c r="J12" s="72"/>
      <c r="K12" s="66"/>
      <c r="M12" s="67" t="s">
        <v>528</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73" t="str">
        <f>C11</f>
        <v>výtahová šachta :2,2*4*1,65*0,6282</v>
      </c>
      <c r="BE12" s="53"/>
      <c r="BF12" s="53"/>
      <c r="BG12" s="53"/>
      <c r="BH12" s="53"/>
      <c r="BI12" s="53"/>
    </row>
    <row r="13" spans="1:104" ht="22.5" x14ac:dyDescent="0.2">
      <c r="A13" s="54">
        <v>2</v>
      </c>
      <c r="B13" s="55" t="s">
        <v>529</v>
      </c>
      <c r="C13" s="56" t="s">
        <v>530</v>
      </c>
      <c r="D13" s="57" t="s">
        <v>41</v>
      </c>
      <c r="E13" s="100">
        <v>76.632199999999997</v>
      </c>
      <c r="F13" s="59">
        <v>0</v>
      </c>
      <c r="G13" s="60">
        <f>E13*F13</f>
        <v>0</v>
      </c>
      <c r="H13" s="61">
        <v>0.38236999999999999</v>
      </c>
      <c r="I13" s="62">
        <f>E13*H13</f>
        <v>29.301854314</v>
      </c>
      <c r="J13" s="61">
        <v>0</v>
      </c>
      <c r="K13" s="62">
        <f>E13*J13</f>
        <v>0</v>
      </c>
      <c r="O13" s="53"/>
      <c r="Z13" s="53"/>
      <c r="AA13" s="53">
        <v>1</v>
      </c>
      <c r="AB13" s="53">
        <v>1</v>
      </c>
      <c r="AC13" s="53">
        <v>1</v>
      </c>
      <c r="AD13" s="53"/>
      <c r="AE13" s="53"/>
      <c r="AF13" s="53"/>
      <c r="AG13" s="53"/>
      <c r="AH13" s="53"/>
      <c r="AI13" s="53"/>
      <c r="AJ13" s="53"/>
      <c r="AK13" s="53"/>
      <c r="AL13" s="53"/>
      <c r="AM13" s="53"/>
      <c r="AN13" s="53"/>
      <c r="AO13" s="53"/>
      <c r="AP13" s="53"/>
      <c r="AQ13" s="53"/>
      <c r="AR13" s="53"/>
      <c r="AS13" s="53"/>
      <c r="AT13" s="53"/>
      <c r="AU13" s="53"/>
      <c r="AV13" s="53"/>
      <c r="AW13" s="53"/>
      <c r="AX13" s="53"/>
      <c r="AY13" s="53"/>
      <c r="AZ13" s="63">
        <f>G13</f>
        <v>0</v>
      </c>
      <c r="BA13" s="53"/>
      <c r="BB13" s="53"/>
      <c r="BC13" s="53"/>
      <c r="BD13" s="53"/>
      <c r="BE13" s="53"/>
      <c r="BF13" s="53"/>
      <c r="BG13" s="53"/>
      <c r="BH13" s="53"/>
      <c r="BI13" s="53"/>
      <c r="CA13" s="53">
        <v>1</v>
      </c>
      <c r="CB13" s="53">
        <v>1</v>
      </c>
      <c r="CZ13" s="16">
        <v>1</v>
      </c>
    </row>
    <row r="14" spans="1:104" x14ac:dyDescent="0.2">
      <c r="A14" s="64"/>
      <c r="B14" s="65"/>
      <c r="C14" s="326" t="s">
        <v>531</v>
      </c>
      <c r="D14" s="327"/>
      <c r="E14" s="327"/>
      <c r="F14" s="327"/>
      <c r="G14" s="328"/>
      <c r="I14" s="66"/>
      <c r="K14" s="66"/>
      <c r="L14" s="67" t="s">
        <v>531</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532</v>
      </c>
      <c r="D15" s="327"/>
      <c r="E15" s="327"/>
      <c r="F15" s="327"/>
      <c r="G15" s="328"/>
      <c r="I15" s="66"/>
      <c r="K15" s="66"/>
      <c r="L15" s="67" t="s">
        <v>532</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64"/>
      <c r="B16" s="65"/>
      <c r="C16" s="326" t="s">
        <v>533</v>
      </c>
      <c r="D16" s="327"/>
      <c r="E16" s="327"/>
      <c r="F16" s="327"/>
      <c r="G16" s="328"/>
      <c r="I16" s="66"/>
      <c r="K16" s="66"/>
      <c r="L16" s="67" t="s">
        <v>533</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ht="22.5" x14ac:dyDescent="0.2">
      <c r="A17" s="64"/>
      <c r="B17" s="65"/>
      <c r="C17" s="326" t="s">
        <v>534</v>
      </c>
      <c r="D17" s="327"/>
      <c r="E17" s="327"/>
      <c r="F17" s="327"/>
      <c r="G17" s="328"/>
      <c r="I17" s="66"/>
      <c r="K17" s="66"/>
      <c r="L17" s="67" t="s">
        <v>534</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104" ht="25.5" x14ac:dyDescent="0.2">
      <c r="A18" s="64"/>
      <c r="B18" s="65"/>
      <c r="C18" s="329" t="s">
        <v>535</v>
      </c>
      <c r="D18" s="330"/>
      <c r="E18" s="103">
        <v>16.019100000000002</v>
      </c>
      <c r="F18" s="69"/>
      <c r="G18" s="70"/>
      <c r="H18" s="71"/>
      <c r="I18" s="66"/>
      <c r="J18" s="72"/>
      <c r="K18" s="66"/>
      <c r="M18" s="67" t="s">
        <v>535</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73" t="str">
        <f t="shared" ref="BD18:BD28" si="0">C17</f>
        <v>Vzduchová neprůzvučnost Rw = 58 (-2; -6) dB při tloušťce stěny 365 mm a objemové hmotnosti zdiva včetně omítek tl. 15 mm 1 700 kg/m3</v>
      </c>
      <c r="BE18" s="53"/>
      <c r="BF18" s="53"/>
      <c r="BG18" s="53"/>
      <c r="BH18" s="53"/>
      <c r="BI18" s="53"/>
    </row>
    <row r="19" spans="1:104" x14ac:dyDescent="0.2">
      <c r="A19" s="64"/>
      <c r="B19" s="65"/>
      <c r="C19" s="329" t="s">
        <v>536</v>
      </c>
      <c r="D19" s="330"/>
      <c r="E19" s="103">
        <v>20.730599999999999</v>
      </c>
      <c r="F19" s="69"/>
      <c r="G19" s="70"/>
      <c r="H19" s="71"/>
      <c r="I19" s="66"/>
      <c r="J19" s="72"/>
      <c r="K19" s="66"/>
      <c r="M19" s="67" t="s">
        <v>536</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 t="shared" si="0"/>
        <v>8,5*3*0,6282</v>
      </c>
      <c r="BE19" s="53"/>
      <c r="BF19" s="53"/>
      <c r="BG19" s="53"/>
      <c r="BH19" s="53"/>
      <c r="BI19" s="53"/>
    </row>
    <row r="20" spans="1:104" x14ac:dyDescent="0.2">
      <c r="A20" s="64"/>
      <c r="B20" s="65"/>
      <c r="C20" s="329" t="s">
        <v>537</v>
      </c>
      <c r="D20" s="330"/>
      <c r="E20" s="103">
        <v>16.584499999999998</v>
      </c>
      <c r="F20" s="69"/>
      <c r="G20" s="70"/>
      <c r="H20" s="71"/>
      <c r="I20" s="66"/>
      <c r="J20" s="72"/>
      <c r="K20" s="66"/>
      <c r="M20" s="67" t="s">
        <v>537</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73" t="str">
        <f t="shared" si="0"/>
        <v>11*3*0,6282</v>
      </c>
      <c r="BE20" s="53"/>
      <c r="BF20" s="53"/>
      <c r="BG20" s="53"/>
      <c r="BH20" s="53"/>
      <c r="BI20" s="53"/>
    </row>
    <row r="21" spans="1:104" x14ac:dyDescent="0.2">
      <c r="A21" s="64"/>
      <c r="B21" s="65"/>
      <c r="C21" s="329" t="s">
        <v>538</v>
      </c>
      <c r="D21" s="330"/>
      <c r="E21" s="103">
        <v>7.5384000000000002</v>
      </c>
      <c r="F21" s="69"/>
      <c r="G21" s="70"/>
      <c r="H21" s="71"/>
      <c r="I21" s="66"/>
      <c r="J21" s="72"/>
      <c r="K21" s="66"/>
      <c r="M21" s="67" t="s">
        <v>538</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 t="shared" si="0"/>
        <v>8,8*3*0,6282</v>
      </c>
      <c r="BE21" s="53"/>
      <c r="BF21" s="53"/>
      <c r="BG21" s="53"/>
      <c r="BH21" s="53"/>
      <c r="BI21" s="53"/>
    </row>
    <row r="22" spans="1:104" x14ac:dyDescent="0.2">
      <c r="A22" s="64"/>
      <c r="B22" s="65"/>
      <c r="C22" s="329" t="s">
        <v>539</v>
      </c>
      <c r="D22" s="330"/>
      <c r="E22" s="103">
        <v>9.9884000000000004</v>
      </c>
      <c r="F22" s="69"/>
      <c r="G22" s="70"/>
      <c r="H22" s="71"/>
      <c r="I22" s="66"/>
      <c r="J22" s="72"/>
      <c r="K22" s="66"/>
      <c r="M22" s="67" t="s">
        <v>539</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73" t="str">
        <f t="shared" si="0"/>
        <v>4*3*0,6282</v>
      </c>
      <c r="BE22" s="53"/>
      <c r="BF22" s="53"/>
      <c r="BG22" s="53"/>
      <c r="BH22" s="53"/>
      <c r="BI22" s="53"/>
    </row>
    <row r="23" spans="1:104" x14ac:dyDescent="0.2">
      <c r="A23" s="64"/>
      <c r="B23" s="65"/>
      <c r="C23" s="329" t="s">
        <v>540</v>
      </c>
      <c r="D23" s="330"/>
      <c r="E23" s="103">
        <v>4.1460999999999997</v>
      </c>
      <c r="F23" s="69"/>
      <c r="G23" s="70"/>
      <c r="H23" s="71"/>
      <c r="I23" s="66"/>
      <c r="J23" s="72"/>
      <c r="K23" s="66"/>
      <c r="M23" s="67" t="s">
        <v>540</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 t="shared" si="0"/>
        <v>5,3*3*0,6282</v>
      </c>
      <c r="BE23" s="53"/>
      <c r="BF23" s="53"/>
      <c r="BG23" s="53"/>
      <c r="BH23" s="53"/>
      <c r="BI23" s="53"/>
    </row>
    <row r="24" spans="1:104" x14ac:dyDescent="0.2">
      <c r="A24" s="64"/>
      <c r="B24" s="65"/>
      <c r="C24" s="329" t="s">
        <v>541</v>
      </c>
      <c r="D24" s="330"/>
      <c r="E24" s="103">
        <v>7.9153000000000002</v>
      </c>
      <c r="F24" s="69"/>
      <c r="G24" s="70"/>
      <c r="H24" s="71"/>
      <c r="I24" s="66"/>
      <c r="J24" s="72"/>
      <c r="K24" s="66"/>
      <c r="M24" s="67" t="s">
        <v>541</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73" t="str">
        <f t="shared" si="0"/>
        <v>2,2*3*0,6282</v>
      </c>
      <c r="BE24" s="53"/>
      <c r="BF24" s="53"/>
      <c r="BG24" s="53"/>
      <c r="BH24" s="53"/>
      <c r="BI24" s="53"/>
    </row>
    <row r="25" spans="1:104" x14ac:dyDescent="0.2">
      <c r="A25" s="64"/>
      <c r="B25" s="65"/>
      <c r="C25" s="329" t="s">
        <v>542</v>
      </c>
      <c r="D25" s="330"/>
      <c r="E25" s="103">
        <v>3.2038000000000002</v>
      </c>
      <c r="F25" s="69"/>
      <c r="G25" s="70"/>
      <c r="H25" s="71"/>
      <c r="I25" s="66"/>
      <c r="J25" s="72"/>
      <c r="K25" s="66"/>
      <c r="M25" s="67" t="s">
        <v>542</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 t="shared" si="0"/>
        <v>4,2*3*0,6282</v>
      </c>
      <c r="BE25" s="53"/>
      <c r="BF25" s="53"/>
      <c r="BG25" s="53"/>
      <c r="BH25" s="53"/>
      <c r="BI25" s="53"/>
    </row>
    <row r="26" spans="1:104" x14ac:dyDescent="0.2">
      <c r="A26" s="64"/>
      <c r="B26" s="65"/>
      <c r="C26" s="329" t="s">
        <v>543</v>
      </c>
      <c r="D26" s="330"/>
      <c r="E26" s="103">
        <v>-5.7103000000000002</v>
      </c>
      <c r="F26" s="69"/>
      <c r="G26" s="70"/>
      <c r="H26" s="71"/>
      <c r="I26" s="66"/>
      <c r="J26" s="72"/>
      <c r="K26" s="66"/>
      <c r="M26" s="67" t="s">
        <v>543</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73" t="str">
        <f t="shared" si="0"/>
        <v>1,7*3*0,6282</v>
      </c>
      <c r="BE26" s="53"/>
      <c r="BF26" s="53"/>
      <c r="BG26" s="53"/>
      <c r="BH26" s="53"/>
      <c r="BI26" s="53"/>
    </row>
    <row r="27" spans="1:104" x14ac:dyDescent="0.2">
      <c r="A27" s="64"/>
      <c r="B27" s="65"/>
      <c r="C27" s="329" t="s">
        <v>544</v>
      </c>
      <c r="D27" s="330"/>
      <c r="E27" s="103">
        <v>-1.7765</v>
      </c>
      <c r="F27" s="69"/>
      <c r="G27" s="70"/>
      <c r="H27" s="71"/>
      <c r="I27" s="66"/>
      <c r="J27" s="72"/>
      <c r="K27" s="66"/>
      <c r="M27" s="67" t="s">
        <v>544</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 t="shared" si="0"/>
        <v>odečtení otvorů:-0,9*2,02*5*0,6282</v>
      </c>
      <c r="BE27" s="53"/>
      <c r="BF27" s="53"/>
      <c r="BG27" s="53"/>
      <c r="BH27" s="53"/>
      <c r="BI27" s="53"/>
    </row>
    <row r="28" spans="1:104" x14ac:dyDescent="0.2">
      <c r="A28" s="64"/>
      <c r="B28" s="65"/>
      <c r="C28" s="329" t="s">
        <v>545</v>
      </c>
      <c r="D28" s="330"/>
      <c r="E28" s="103">
        <v>-2.0070999999999999</v>
      </c>
      <c r="F28" s="69"/>
      <c r="G28" s="70"/>
      <c r="H28" s="71"/>
      <c r="I28" s="66"/>
      <c r="J28" s="72"/>
      <c r="K28" s="66"/>
      <c r="M28" s="67" t="s">
        <v>545</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73" t="str">
        <f t="shared" si="0"/>
        <v>-0,7*2,02*2*0,6282</v>
      </c>
      <c r="BE28" s="53"/>
      <c r="BF28" s="53"/>
      <c r="BG28" s="53"/>
      <c r="BH28" s="53"/>
      <c r="BI28" s="53"/>
    </row>
    <row r="29" spans="1:104" x14ac:dyDescent="0.2">
      <c r="A29" s="54">
        <v>3</v>
      </c>
      <c r="B29" s="55" t="s">
        <v>546</v>
      </c>
      <c r="C29" s="56" t="s">
        <v>547</v>
      </c>
      <c r="D29" s="57" t="s">
        <v>41</v>
      </c>
      <c r="E29" s="100">
        <v>72.418899999999994</v>
      </c>
      <c r="F29" s="59">
        <v>0</v>
      </c>
      <c r="G29" s="60">
        <f>E29*F29</f>
        <v>0</v>
      </c>
      <c r="H29" s="61">
        <v>0.21063000000000001</v>
      </c>
      <c r="I29" s="62">
        <f>E29*H29</f>
        <v>15.253592907</v>
      </c>
      <c r="J29" s="61">
        <v>0</v>
      </c>
      <c r="K29" s="62">
        <f>E29*J29</f>
        <v>0</v>
      </c>
      <c r="O29" s="53"/>
      <c r="Z29" s="53"/>
      <c r="AA29" s="53">
        <v>1</v>
      </c>
      <c r="AB29" s="53">
        <v>1</v>
      </c>
      <c r="AC29" s="53">
        <v>1</v>
      </c>
      <c r="AD29" s="53"/>
      <c r="AE29" s="53"/>
      <c r="AF29" s="53"/>
      <c r="AG29" s="53"/>
      <c r="AH29" s="53"/>
      <c r="AI29" s="53"/>
      <c r="AJ29" s="53"/>
      <c r="AK29" s="53"/>
      <c r="AL29" s="53"/>
      <c r="AM29" s="53"/>
      <c r="AN29" s="53"/>
      <c r="AO29" s="53"/>
      <c r="AP29" s="53"/>
      <c r="AQ29" s="53"/>
      <c r="AR29" s="53"/>
      <c r="AS29" s="53"/>
      <c r="AT29" s="53"/>
      <c r="AU29" s="53"/>
      <c r="AV29" s="53"/>
      <c r="AW29" s="53"/>
      <c r="AX29" s="53"/>
      <c r="AY29" s="53"/>
      <c r="AZ29" s="63">
        <f>G29</f>
        <v>0</v>
      </c>
      <c r="BA29" s="53"/>
      <c r="BB29" s="53"/>
      <c r="BC29" s="53"/>
      <c r="BD29" s="53"/>
      <c r="BE29" s="53"/>
      <c r="BF29" s="53"/>
      <c r="BG29" s="53"/>
      <c r="BH29" s="53"/>
      <c r="BI29" s="53"/>
      <c r="CA29" s="53">
        <v>1</v>
      </c>
      <c r="CB29" s="53">
        <v>1</v>
      </c>
      <c r="CZ29" s="16">
        <v>1</v>
      </c>
    </row>
    <row r="30" spans="1:104" ht="22.5" x14ac:dyDescent="0.2">
      <c r="A30" s="64"/>
      <c r="B30" s="65"/>
      <c r="C30" s="326" t="s">
        <v>548</v>
      </c>
      <c r="D30" s="327"/>
      <c r="E30" s="327"/>
      <c r="F30" s="327"/>
      <c r="G30" s="328"/>
      <c r="I30" s="66"/>
      <c r="K30" s="66"/>
      <c r="L30" s="67" t="s">
        <v>548</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ht="22.5" x14ac:dyDescent="0.2">
      <c r="A31" s="64"/>
      <c r="B31" s="65"/>
      <c r="C31" s="326" t="s">
        <v>549</v>
      </c>
      <c r="D31" s="327"/>
      <c r="E31" s="327"/>
      <c r="F31" s="327"/>
      <c r="G31" s="328"/>
      <c r="I31" s="66"/>
      <c r="K31" s="66"/>
      <c r="L31" s="67" t="s">
        <v>549</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x14ac:dyDescent="0.2">
      <c r="A32" s="64"/>
      <c r="B32" s="65"/>
      <c r="C32" s="326" t="s">
        <v>550</v>
      </c>
      <c r="D32" s="327"/>
      <c r="E32" s="327"/>
      <c r="F32" s="327"/>
      <c r="G32" s="328"/>
      <c r="I32" s="66"/>
      <c r="K32" s="66"/>
      <c r="L32" s="67" t="s">
        <v>550</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9" t="s">
        <v>551</v>
      </c>
      <c r="D33" s="330"/>
      <c r="E33" s="103">
        <v>32.038200000000003</v>
      </c>
      <c r="F33" s="69"/>
      <c r="G33" s="70"/>
      <c r="H33" s="71"/>
      <c r="I33" s="66"/>
      <c r="J33" s="72"/>
      <c r="K33" s="66"/>
      <c r="M33" s="67" t="s">
        <v>551</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 t="shared" ref="BD33:BD38" si="1">C32</f>
        <v xml:space="preserve">Součinitel tepelné vodivosti bez omítek (?) 0,29 W/mK </v>
      </c>
      <c r="BE33" s="53"/>
      <c r="BF33" s="53"/>
      <c r="BG33" s="53"/>
      <c r="BH33" s="53"/>
      <c r="BI33" s="53"/>
    </row>
    <row r="34" spans="1:104" x14ac:dyDescent="0.2">
      <c r="A34" s="64"/>
      <c r="B34" s="65"/>
      <c r="C34" s="329" t="s">
        <v>552</v>
      </c>
      <c r="D34" s="330"/>
      <c r="E34" s="103">
        <v>4.1460999999999997</v>
      </c>
      <c r="F34" s="69"/>
      <c r="G34" s="70"/>
      <c r="H34" s="71"/>
      <c r="I34" s="66"/>
      <c r="J34" s="72"/>
      <c r="K34" s="66"/>
      <c r="M34" s="67" t="s">
        <v>552</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 t="shared" si="1"/>
        <v>8,5*3*2*0,6282</v>
      </c>
      <c r="BE34" s="53"/>
      <c r="BF34" s="53"/>
      <c r="BG34" s="53"/>
      <c r="BH34" s="53"/>
      <c r="BI34" s="53"/>
    </row>
    <row r="35" spans="1:104" x14ac:dyDescent="0.2">
      <c r="A35" s="64"/>
      <c r="B35" s="65"/>
      <c r="C35" s="329" t="s">
        <v>553</v>
      </c>
      <c r="D35" s="330"/>
      <c r="E35" s="103">
        <v>4.7115</v>
      </c>
      <c r="F35" s="69"/>
      <c r="G35" s="70"/>
      <c r="H35" s="71"/>
      <c r="I35" s="66"/>
      <c r="J35" s="72"/>
      <c r="K35" s="66"/>
      <c r="M35" s="67" t="s">
        <v>553</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 t="shared" si="1"/>
        <v>1,1*3*2*0,6282</v>
      </c>
      <c r="BE35" s="53"/>
      <c r="BF35" s="53"/>
      <c r="BG35" s="53"/>
      <c r="BH35" s="53"/>
      <c r="BI35" s="53"/>
    </row>
    <row r="36" spans="1:104" x14ac:dyDescent="0.2">
      <c r="A36" s="64"/>
      <c r="B36" s="65"/>
      <c r="C36" s="329" t="s">
        <v>554</v>
      </c>
      <c r="D36" s="330"/>
      <c r="E36" s="103">
        <v>8.6692</v>
      </c>
      <c r="F36" s="69"/>
      <c r="G36" s="70"/>
      <c r="H36" s="71"/>
      <c r="I36" s="66"/>
      <c r="J36" s="72"/>
      <c r="K36" s="66"/>
      <c r="M36" s="67" t="s">
        <v>554</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73" t="str">
        <f t="shared" si="1"/>
        <v>2,5*3*0,6282</v>
      </c>
      <c r="BE36" s="53"/>
      <c r="BF36" s="53"/>
      <c r="BG36" s="53"/>
      <c r="BH36" s="53"/>
      <c r="BI36" s="53"/>
    </row>
    <row r="37" spans="1:104" x14ac:dyDescent="0.2">
      <c r="A37" s="64"/>
      <c r="B37" s="65"/>
      <c r="C37" s="329" t="s">
        <v>555</v>
      </c>
      <c r="D37" s="330"/>
      <c r="E37" s="103">
        <v>24.122900000000001</v>
      </c>
      <c r="F37" s="69"/>
      <c r="G37" s="70"/>
      <c r="H37" s="71"/>
      <c r="I37" s="66"/>
      <c r="J37" s="72"/>
      <c r="K37" s="66"/>
      <c r="M37" s="67" t="s">
        <v>555</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 t="shared" si="1"/>
        <v>2,3*3*2*0,6282</v>
      </c>
      <c r="BE37" s="53"/>
      <c r="BF37" s="53"/>
      <c r="BG37" s="53"/>
      <c r="BH37" s="53"/>
      <c r="BI37" s="53"/>
    </row>
    <row r="38" spans="1:104" x14ac:dyDescent="0.2">
      <c r="A38" s="64"/>
      <c r="B38" s="65"/>
      <c r="C38" s="329" t="s">
        <v>556</v>
      </c>
      <c r="D38" s="330"/>
      <c r="E38" s="103">
        <v>-1.2689999999999999</v>
      </c>
      <c r="F38" s="69"/>
      <c r="G38" s="70"/>
      <c r="H38" s="71"/>
      <c r="I38" s="66"/>
      <c r="J38" s="72"/>
      <c r="K38" s="66"/>
      <c r="M38" s="67" t="s">
        <v>556</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73" t="str">
        <f t="shared" si="1"/>
        <v>6,4*3*2*0,6282</v>
      </c>
      <c r="BE38" s="53"/>
      <c r="BF38" s="53"/>
      <c r="BG38" s="53"/>
      <c r="BH38" s="53"/>
      <c r="BI38" s="53"/>
    </row>
    <row r="39" spans="1:104" x14ac:dyDescent="0.2">
      <c r="A39" s="54">
        <v>4</v>
      </c>
      <c r="B39" s="55" t="s">
        <v>557</v>
      </c>
      <c r="C39" s="56" t="s">
        <v>558</v>
      </c>
      <c r="D39" s="57" t="s">
        <v>41</v>
      </c>
      <c r="E39" s="100">
        <v>1.0365</v>
      </c>
      <c r="F39" s="59">
        <v>0</v>
      </c>
      <c r="G39" s="60">
        <f>E39*F39</f>
        <v>0</v>
      </c>
      <c r="H39" s="61">
        <v>0.29017999999999999</v>
      </c>
      <c r="I39" s="62">
        <f>E39*H39</f>
        <v>0.30077156999999999</v>
      </c>
      <c r="J39" s="61">
        <v>0</v>
      </c>
      <c r="K39" s="62">
        <f>E39*J39</f>
        <v>0</v>
      </c>
      <c r="O39" s="53"/>
      <c r="Z39" s="53"/>
      <c r="AA39" s="53">
        <v>1</v>
      </c>
      <c r="AB39" s="53">
        <v>1</v>
      </c>
      <c r="AC39" s="53">
        <v>1</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G39</f>
        <v>0</v>
      </c>
      <c r="BA39" s="53"/>
      <c r="BB39" s="53"/>
      <c r="BC39" s="53"/>
      <c r="BD39" s="53"/>
      <c r="BE39" s="53"/>
      <c r="BF39" s="53"/>
      <c r="BG39" s="53"/>
      <c r="BH39" s="53"/>
      <c r="BI39" s="53"/>
      <c r="CA39" s="53">
        <v>1</v>
      </c>
      <c r="CB39" s="53">
        <v>1</v>
      </c>
      <c r="CZ39" s="16">
        <v>1</v>
      </c>
    </row>
    <row r="40" spans="1:104" ht="22.5" x14ac:dyDescent="0.2">
      <c r="A40" s="64"/>
      <c r="B40" s="65"/>
      <c r="C40" s="326" t="s">
        <v>559</v>
      </c>
      <c r="D40" s="327"/>
      <c r="E40" s="327"/>
      <c r="F40" s="327"/>
      <c r="G40" s="328"/>
      <c r="I40" s="66"/>
      <c r="K40" s="66"/>
      <c r="L40" s="67" t="s">
        <v>559</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104" ht="22.5" x14ac:dyDescent="0.2">
      <c r="A41" s="64"/>
      <c r="B41" s="65"/>
      <c r="C41" s="326" t="s">
        <v>560</v>
      </c>
      <c r="D41" s="327"/>
      <c r="E41" s="327"/>
      <c r="F41" s="327"/>
      <c r="G41" s="328"/>
      <c r="I41" s="66"/>
      <c r="K41" s="66"/>
      <c r="L41" s="67" t="s">
        <v>560</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x14ac:dyDescent="0.2">
      <c r="A42" s="64"/>
      <c r="B42" s="65"/>
      <c r="C42" s="326" t="s">
        <v>550</v>
      </c>
      <c r="D42" s="327"/>
      <c r="E42" s="327"/>
      <c r="F42" s="327"/>
      <c r="G42" s="328"/>
      <c r="I42" s="66"/>
      <c r="K42" s="66"/>
      <c r="L42" s="67" t="s">
        <v>550</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64"/>
      <c r="B43" s="65"/>
      <c r="C43" s="329" t="s">
        <v>561</v>
      </c>
      <c r="D43" s="330"/>
      <c r="E43" s="103">
        <v>1.0365</v>
      </c>
      <c r="F43" s="69"/>
      <c r="G43" s="70"/>
      <c r="H43" s="71"/>
      <c r="I43" s="66"/>
      <c r="J43" s="72"/>
      <c r="K43" s="66"/>
      <c r="M43" s="67" t="s">
        <v>561</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C42</f>
        <v xml:space="preserve">Součinitel tepelné vodivosti bez omítek (?) 0,29 W/mK </v>
      </c>
      <c r="BE43" s="53"/>
      <c r="BF43" s="53"/>
      <c r="BG43" s="53"/>
      <c r="BH43" s="53"/>
      <c r="BI43" s="53"/>
    </row>
    <row r="44" spans="1:104" x14ac:dyDescent="0.2">
      <c r="A44" s="54">
        <v>5</v>
      </c>
      <c r="B44" s="55" t="s">
        <v>562</v>
      </c>
      <c r="C44" s="56" t="s">
        <v>563</v>
      </c>
      <c r="D44" s="57" t="s">
        <v>41</v>
      </c>
      <c r="E44" s="100">
        <v>3.0154000000000001</v>
      </c>
      <c r="F44" s="59">
        <v>0</v>
      </c>
      <c r="G44" s="60">
        <f>E44*F44</f>
        <v>0</v>
      </c>
      <c r="H44" s="61">
        <v>0.22350999999999999</v>
      </c>
      <c r="I44" s="62">
        <f>E44*H44</f>
        <v>0.67397205399999993</v>
      </c>
      <c r="J44" s="61">
        <v>0</v>
      </c>
      <c r="K44" s="62">
        <f>E44*J44</f>
        <v>0</v>
      </c>
      <c r="O44" s="53"/>
      <c r="Z44" s="53"/>
      <c r="AA44" s="53">
        <v>1</v>
      </c>
      <c r="AB44" s="53">
        <v>1</v>
      </c>
      <c r="AC44" s="53">
        <v>1</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G44</f>
        <v>0</v>
      </c>
      <c r="BA44" s="53"/>
      <c r="BB44" s="53"/>
      <c r="BC44" s="53"/>
      <c r="BD44" s="53"/>
      <c r="BE44" s="53"/>
      <c r="BF44" s="53"/>
      <c r="BG44" s="53"/>
      <c r="BH44" s="53"/>
      <c r="BI44" s="53"/>
      <c r="CA44" s="53">
        <v>1</v>
      </c>
      <c r="CB44" s="53">
        <v>1</v>
      </c>
      <c r="CZ44" s="16">
        <v>1</v>
      </c>
    </row>
    <row r="45" spans="1:104" x14ac:dyDescent="0.2">
      <c r="A45" s="64"/>
      <c r="B45" s="65"/>
      <c r="C45" s="329" t="s">
        <v>564</v>
      </c>
      <c r="D45" s="330"/>
      <c r="E45" s="103">
        <v>3.0154000000000001</v>
      </c>
      <c r="F45" s="69"/>
      <c r="G45" s="70"/>
      <c r="H45" s="71"/>
      <c r="I45" s="66"/>
      <c r="J45" s="72"/>
      <c r="K45" s="66"/>
      <c r="M45" s="67" t="s">
        <v>564</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 xml:space="preserve">Zdivo  24 P10, tl. 240 mm </v>
      </c>
      <c r="BE45" s="53"/>
      <c r="BF45" s="53"/>
      <c r="BG45" s="53"/>
      <c r="BH45" s="53"/>
      <c r="BI45" s="53"/>
    </row>
    <row r="46" spans="1:104" x14ac:dyDescent="0.2">
      <c r="A46" s="54">
        <v>6</v>
      </c>
      <c r="B46" s="55" t="s">
        <v>565</v>
      </c>
      <c r="C46" s="56" t="s">
        <v>566</v>
      </c>
      <c r="D46" s="57" t="s">
        <v>41</v>
      </c>
      <c r="E46" s="100">
        <v>149.19</v>
      </c>
      <c r="F46" s="59">
        <v>0</v>
      </c>
      <c r="G46" s="60">
        <f>E46*F46</f>
        <v>0</v>
      </c>
      <c r="H46" s="61">
        <v>0.30319000000000002</v>
      </c>
      <c r="I46" s="62">
        <f>E46*H46</f>
        <v>45.232916100000004</v>
      </c>
      <c r="J46" s="61">
        <v>0</v>
      </c>
      <c r="K46" s="62">
        <f>E46*J46</f>
        <v>0</v>
      </c>
      <c r="O46" s="53"/>
      <c r="Z46" s="53"/>
      <c r="AA46" s="53">
        <v>1</v>
      </c>
      <c r="AB46" s="53">
        <v>1</v>
      </c>
      <c r="AC46" s="53">
        <v>1</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1</v>
      </c>
      <c r="CB46" s="53">
        <v>1</v>
      </c>
      <c r="CZ46" s="16">
        <v>1</v>
      </c>
    </row>
    <row r="47" spans="1:104" ht="22.5" x14ac:dyDescent="0.2">
      <c r="A47" s="64"/>
      <c r="B47" s="65"/>
      <c r="C47" s="326" t="s">
        <v>567</v>
      </c>
      <c r="D47" s="327"/>
      <c r="E47" s="327"/>
      <c r="F47" s="327"/>
      <c r="G47" s="328"/>
      <c r="I47" s="66"/>
      <c r="K47" s="66"/>
      <c r="L47" s="67" t="s">
        <v>567</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104" ht="22.5" x14ac:dyDescent="0.2">
      <c r="A48" s="64"/>
      <c r="B48" s="65"/>
      <c r="C48" s="326" t="s">
        <v>568</v>
      </c>
      <c r="D48" s="327"/>
      <c r="E48" s="327"/>
      <c r="F48" s="327"/>
      <c r="G48" s="328"/>
      <c r="I48" s="66"/>
      <c r="K48" s="66"/>
      <c r="L48" s="67" t="s">
        <v>568</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ht="25.5" x14ac:dyDescent="0.2">
      <c r="A49" s="64"/>
      <c r="B49" s="65"/>
      <c r="C49" s="329" t="s">
        <v>569</v>
      </c>
      <c r="D49" s="330"/>
      <c r="E49" s="103">
        <v>11.307600000000001</v>
      </c>
      <c r="F49" s="69"/>
      <c r="G49" s="70"/>
      <c r="H49" s="71"/>
      <c r="I49" s="66"/>
      <c r="J49" s="72"/>
      <c r="K49" s="66"/>
      <c r="M49" s="67" t="s">
        <v>569</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 t="shared" ref="BD49:BD61" si="2">C48</f>
        <v>Součinitel tepelné vodivosti bez omítek (?) 0,108 W/mK, součinitel prostupu tepla s omítkami (U) 0,250 W/m?K.</v>
      </c>
      <c r="BE49" s="53"/>
      <c r="BF49" s="53"/>
      <c r="BG49" s="53"/>
      <c r="BH49" s="53"/>
      <c r="BI49" s="53"/>
    </row>
    <row r="50" spans="1:104" x14ac:dyDescent="0.2">
      <c r="A50" s="64"/>
      <c r="B50" s="65"/>
      <c r="C50" s="329" t="s">
        <v>570</v>
      </c>
      <c r="D50" s="330"/>
      <c r="E50" s="103">
        <v>31.755500000000001</v>
      </c>
      <c r="F50" s="69"/>
      <c r="G50" s="70"/>
      <c r="H50" s="71"/>
      <c r="I50" s="66"/>
      <c r="J50" s="72"/>
      <c r="K50" s="66"/>
      <c r="M50" s="67" t="s">
        <v>570</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73" t="str">
        <f t="shared" si="2"/>
        <v>1np obvod :6*3*0,6282</v>
      </c>
      <c r="BE50" s="53"/>
      <c r="BF50" s="53"/>
      <c r="BG50" s="53"/>
      <c r="BH50" s="53"/>
      <c r="BI50" s="53"/>
    </row>
    <row r="51" spans="1:104" x14ac:dyDescent="0.2">
      <c r="A51" s="64"/>
      <c r="B51" s="65"/>
      <c r="C51" s="329" t="s">
        <v>571</v>
      </c>
      <c r="D51" s="330"/>
      <c r="E51" s="103">
        <v>48.321100000000001</v>
      </c>
      <c r="F51" s="69"/>
      <c r="G51" s="70"/>
      <c r="H51" s="71"/>
      <c r="I51" s="66"/>
      <c r="J51" s="72"/>
      <c r="K51" s="66"/>
      <c r="M51" s="67" t="s">
        <v>571</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 t="shared" si="2"/>
        <v>16,85*3*0,6282</v>
      </c>
      <c r="BE51" s="53"/>
      <c r="BF51" s="53"/>
      <c r="BG51" s="53"/>
      <c r="BH51" s="53"/>
      <c r="BI51" s="53"/>
    </row>
    <row r="52" spans="1:104" x14ac:dyDescent="0.2">
      <c r="A52" s="64"/>
      <c r="B52" s="65"/>
      <c r="C52" s="329" t="s">
        <v>572</v>
      </c>
      <c r="D52" s="330"/>
      <c r="E52" s="103">
        <v>28.928599999999999</v>
      </c>
      <c r="F52" s="69"/>
      <c r="G52" s="70"/>
      <c r="H52" s="71"/>
      <c r="I52" s="66"/>
      <c r="J52" s="72"/>
      <c r="K52" s="66"/>
      <c r="M52" s="67" t="s">
        <v>572</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73" t="str">
        <f t="shared" si="2"/>
        <v>25,64*3*0,6282</v>
      </c>
      <c r="BE52" s="53"/>
      <c r="BF52" s="53"/>
      <c r="BG52" s="53"/>
      <c r="BH52" s="53"/>
      <c r="BI52" s="53"/>
    </row>
    <row r="53" spans="1:104" x14ac:dyDescent="0.2">
      <c r="A53" s="64"/>
      <c r="B53" s="65"/>
      <c r="C53" s="329" t="s">
        <v>573</v>
      </c>
      <c r="D53" s="330"/>
      <c r="E53" s="103">
        <v>36.570700000000002</v>
      </c>
      <c r="F53" s="69"/>
      <c r="G53" s="70"/>
      <c r="H53" s="71"/>
      <c r="I53" s="66"/>
      <c r="J53" s="72"/>
      <c r="K53" s="66"/>
      <c r="M53" s="67" t="s">
        <v>573</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 t="shared" si="2"/>
        <v>15,35*3*0,6282</v>
      </c>
      <c r="BE53" s="53"/>
      <c r="BF53" s="53"/>
      <c r="BG53" s="53"/>
      <c r="BH53" s="53"/>
      <c r="BI53" s="53"/>
    </row>
    <row r="54" spans="1:104" x14ac:dyDescent="0.2">
      <c r="A54" s="64"/>
      <c r="B54" s="65"/>
      <c r="C54" s="329" t="s">
        <v>574</v>
      </c>
      <c r="D54" s="330"/>
      <c r="E54" s="103">
        <v>3.7692000000000001</v>
      </c>
      <c r="F54" s="69"/>
      <c r="G54" s="70"/>
      <c r="H54" s="71"/>
      <c r="I54" s="66"/>
      <c r="J54" s="72"/>
      <c r="K54" s="66"/>
      <c r="M54" s="67" t="s">
        <v>574</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73" t="str">
        <f t="shared" si="2"/>
        <v>19,405*3*0,6282</v>
      </c>
      <c r="BE54" s="53"/>
      <c r="BF54" s="53"/>
      <c r="BG54" s="53"/>
      <c r="BH54" s="53"/>
      <c r="BI54" s="53"/>
    </row>
    <row r="55" spans="1:104" x14ac:dyDescent="0.2">
      <c r="A55" s="64"/>
      <c r="B55" s="65"/>
      <c r="C55" s="329" t="s">
        <v>575</v>
      </c>
      <c r="D55" s="330"/>
      <c r="E55" s="103">
        <v>-1.4134</v>
      </c>
      <c r="F55" s="69"/>
      <c r="G55" s="70"/>
      <c r="H55" s="71"/>
      <c r="I55" s="66"/>
      <c r="J55" s="72"/>
      <c r="K55" s="66"/>
      <c r="M55" s="67" t="s">
        <v>575</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 t="shared" si="2"/>
        <v>2*3*0,6282</v>
      </c>
      <c r="BE55" s="53"/>
      <c r="BF55" s="53"/>
      <c r="BG55" s="53"/>
      <c r="BH55" s="53"/>
      <c r="BI55" s="53"/>
    </row>
    <row r="56" spans="1:104" x14ac:dyDescent="0.2">
      <c r="A56" s="64"/>
      <c r="B56" s="65"/>
      <c r="C56" s="329" t="s">
        <v>576</v>
      </c>
      <c r="D56" s="330"/>
      <c r="E56" s="103">
        <v>-2.2614999999999998</v>
      </c>
      <c r="F56" s="69"/>
      <c r="G56" s="70"/>
      <c r="H56" s="71"/>
      <c r="I56" s="66"/>
      <c r="J56" s="72"/>
      <c r="K56" s="66"/>
      <c r="M56" s="67" t="s">
        <v>576</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73" t="str">
        <f t="shared" si="2"/>
        <v>odečtení otvorů :-1,5*1,5*0,6282</v>
      </c>
      <c r="BE56" s="53"/>
      <c r="BF56" s="53"/>
      <c r="BG56" s="53"/>
      <c r="BH56" s="53"/>
      <c r="BI56" s="53"/>
    </row>
    <row r="57" spans="1:104" x14ac:dyDescent="0.2">
      <c r="A57" s="64"/>
      <c r="B57" s="65"/>
      <c r="C57" s="329" t="s">
        <v>577</v>
      </c>
      <c r="D57" s="330"/>
      <c r="E57" s="103">
        <v>-2.2614999999999998</v>
      </c>
      <c r="F57" s="69"/>
      <c r="G57" s="70"/>
      <c r="H57" s="71"/>
      <c r="I57" s="66"/>
      <c r="J57" s="72"/>
      <c r="K57" s="66"/>
      <c r="M57" s="67" t="s">
        <v>577</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 t="shared" si="2"/>
        <v>-2,4*1,5*0,6282</v>
      </c>
      <c r="BE57" s="53"/>
      <c r="BF57" s="53"/>
      <c r="BG57" s="53"/>
      <c r="BH57" s="53"/>
      <c r="BI57" s="53"/>
    </row>
    <row r="58" spans="1:104" x14ac:dyDescent="0.2">
      <c r="A58" s="64"/>
      <c r="B58" s="65"/>
      <c r="C58" s="329" t="s">
        <v>578</v>
      </c>
      <c r="D58" s="330"/>
      <c r="E58" s="103">
        <v>-0.67849999999999999</v>
      </c>
      <c r="F58" s="69"/>
      <c r="G58" s="70"/>
      <c r="H58" s="71"/>
      <c r="I58" s="66"/>
      <c r="J58" s="72"/>
      <c r="K58" s="66"/>
      <c r="M58" s="67" t="s">
        <v>578</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73" t="str">
        <f t="shared" si="2"/>
        <v>-1,2*0,6*5*0,6282</v>
      </c>
      <c r="BE58" s="53"/>
      <c r="BF58" s="53"/>
      <c r="BG58" s="53"/>
      <c r="BH58" s="53"/>
      <c r="BI58" s="53"/>
    </row>
    <row r="59" spans="1:104" x14ac:dyDescent="0.2">
      <c r="A59" s="64"/>
      <c r="B59" s="65"/>
      <c r="C59" s="329" t="s">
        <v>579</v>
      </c>
      <c r="D59" s="330"/>
      <c r="E59" s="103">
        <v>-1.1308</v>
      </c>
      <c r="F59" s="69"/>
      <c r="G59" s="70"/>
      <c r="H59" s="71"/>
      <c r="I59" s="66"/>
      <c r="J59" s="72"/>
      <c r="K59" s="66"/>
      <c r="M59" s="67" t="s">
        <v>579</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 t="shared" si="2"/>
        <v>-0,6*0,6*3*0,6282</v>
      </c>
      <c r="BE59" s="53"/>
      <c r="BF59" s="53"/>
      <c r="BG59" s="53"/>
      <c r="BH59" s="53"/>
      <c r="BI59" s="53"/>
    </row>
    <row r="60" spans="1:104" x14ac:dyDescent="0.2">
      <c r="A60" s="64"/>
      <c r="B60" s="65"/>
      <c r="C60" s="329" t="s">
        <v>580</v>
      </c>
      <c r="D60" s="330"/>
      <c r="E60" s="103">
        <v>-1.1308</v>
      </c>
      <c r="F60" s="69"/>
      <c r="G60" s="70"/>
      <c r="H60" s="71"/>
      <c r="I60" s="66"/>
      <c r="J60" s="72"/>
      <c r="K60" s="66"/>
      <c r="M60" s="67" t="s">
        <v>580</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73" t="str">
        <f t="shared" si="2"/>
        <v>-1,2*1,5*0,6282</v>
      </c>
      <c r="BE60" s="53"/>
      <c r="BF60" s="53"/>
      <c r="BG60" s="53"/>
      <c r="BH60" s="53"/>
      <c r="BI60" s="53"/>
    </row>
    <row r="61" spans="1:104" x14ac:dyDescent="0.2">
      <c r="A61" s="64"/>
      <c r="B61" s="65"/>
      <c r="C61" s="329" t="s">
        <v>581</v>
      </c>
      <c r="D61" s="330"/>
      <c r="E61" s="103">
        <v>-2.5863</v>
      </c>
      <c r="F61" s="69"/>
      <c r="G61" s="70"/>
      <c r="H61" s="71"/>
      <c r="I61" s="66"/>
      <c r="J61" s="72"/>
      <c r="K61" s="66"/>
      <c r="M61" s="67" t="s">
        <v>581</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 t="shared" si="2"/>
        <v>-1,5*0,6*2*0,6282</v>
      </c>
      <c r="BE61" s="53"/>
      <c r="BF61" s="53"/>
      <c r="BG61" s="53"/>
      <c r="BH61" s="53"/>
      <c r="BI61" s="53"/>
    </row>
    <row r="62" spans="1:104" x14ac:dyDescent="0.2">
      <c r="A62" s="54">
        <v>7</v>
      </c>
      <c r="B62" s="55" t="s">
        <v>582</v>
      </c>
      <c r="C62" s="56" t="s">
        <v>583</v>
      </c>
      <c r="D62" s="57" t="s">
        <v>41</v>
      </c>
      <c r="E62" s="100">
        <v>48.034700000000001</v>
      </c>
      <c r="F62" s="59">
        <v>0</v>
      </c>
      <c r="G62" s="60">
        <f>E62*F62</f>
        <v>0</v>
      </c>
      <c r="H62" s="61">
        <v>0.34197</v>
      </c>
      <c r="I62" s="62">
        <f>E62*H62</f>
        <v>16.426426359000001</v>
      </c>
      <c r="J62" s="61">
        <v>0</v>
      </c>
      <c r="K62" s="62">
        <f>E62*J62</f>
        <v>0</v>
      </c>
      <c r="O62" s="53"/>
      <c r="Z62" s="53"/>
      <c r="AA62" s="53">
        <v>1</v>
      </c>
      <c r="AB62" s="53">
        <v>1</v>
      </c>
      <c r="AC62" s="53">
        <v>1</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G62</f>
        <v>0</v>
      </c>
      <c r="BA62" s="53"/>
      <c r="BB62" s="53"/>
      <c r="BC62" s="53"/>
      <c r="BD62" s="53"/>
      <c r="BE62" s="53"/>
      <c r="BF62" s="53"/>
      <c r="BG62" s="53"/>
      <c r="BH62" s="53"/>
      <c r="BI62" s="53"/>
      <c r="CA62" s="53">
        <v>1</v>
      </c>
      <c r="CB62" s="53">
        <v>1</v>
      </c>
      <c r="CZ62" s="16">
        <v>1</v>
      </c>
    </row>
    <row r="63" spans="1:104" ht="22.5" x14ac:dyDescent="0.2">
      <c r="A63" s="64"/>
      <c r="B63" s="65"/>
      <c r="C63" s="326" t="s">
        <v>584</v>
      </c>
      <c r="D63" s="327"/>
      <c r="E63" s="327"/>
      <c r="F63" s="327"/>
      <c r="G63" s="328"/>
      <c r="I63" s="66"/>
      <c r="K63" s="66"/>
      <c r="L63" s="67" t="s">
        <v>584</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104" ht="22.5" x14ac:dyDescent="0.2">
      <c r="A64" s="64"/>
      <c r="B64" s="65"/>
      <c r="C64" s="326" t="s">
        <v>585</v>
      </c>
      <c r="D64" s="327"/>
      <c r="E64" s="327"/>
      <c r="F64" s="327"/>
      <c r="G64" s="328"/>
      <c r="I64" s="66"/>
      <c r="K64" s="66"/>
      <c r="L64" s="67" t="s">
        <v>585</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row>
    <row r="65" spans="1:104" ht="25.5" x14ac:dyDescent="0.2">
      <c r="A65" s="64"/>
      <c r="B65" s="65"/>
      <c r="C65" s="329" t="s">
        <v>586</v>
      </c>
      <c r="D65" s="330"/>
      <c r="E65" s="103">
        <v>9.9884000000000004</v>
      </c>
      <c r="F65" s="69"/>
      <c r="G65" s="70"/>
      <c r="H65" s="71"/>
      <c r="I65" s="66"/>
      <c r="J65" s="72"/>
      <c r="K65" s="66"/>
      <c r="M65" s="67" t="s">
        <v>586</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C64</f>
        <v>Součinitel tepelné vodivosti bez omítek (?) 0,117 W/mK, součinitel prostupu tepla s omítkami (U) 0,220 W/m?K.</v>
      </c>
      <c r="BE65" s="53"/>
      <c r="BF65" s="53"/>
      <c r="BG65" s="53"/>
      <c r="BH65" s="53"/>
      <c r="BI65" s="53"/>
    </row>
    <row r="66" spans="1:104" x14ac:dyDescent="0.2">
      <c r="A66" s="64"/>
      <c r="B66" s="65"/>
      <c r="C66" s="329" t="s">
        <v>539</v>
      </c>
      <c r="D66" s="330"/>
      <c r="E66" s="103">
        <v>9.9884000000000004</v>
      </c>
      <c r="F66" s="69"/>
      <c r="G66" s="70"/>
      <c r="H66" s="71"/>
      <c r="I66" s="66"/>
      <c r="J66" s="72"/>
      <c r="K66" s="66"/>
      <c r="M66" s="67" t="s">
        <v>539</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73" t="str">
        <f>C65</f>
        <v>vnitřní nosné :5,3*3*0,6282</v>
      </c>
      <c r="BE66" s="53"/>
      <c r="BF66" s="53"/>
      <c r="BG66" s="53"/>
      <c r="BH66" s="53"/>
      <c r="BI66" s="53"/>
    </row>
    <row r="67" spans="1:104" x14ac:dyDescent="0.2">
      <c r="A67" s="64"/>
      <c r="B67" s="65"/>
      <c r="C67" s="329" t="s">
        <v>587</v>
      </c>
      <c r="D67" s="330"/>
      <c r="E67" s="103">
        <v>16.961400000000001</v>
      </c>
      <c r="F67" s="69"/>
      <c r="G67" s="70"/>
      <c r="H67" s="71"/>
      <c r="I67" s="66"/>
      <c r="J67" s="72"/>
      <c r="K67" s="66"/>
      <c r="M67" s="67" t="s">
        <v>587</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C66</f>
        <v>5,3*3*0,6282</v>
      </c>
      <c r="BE67" s="53"/>
      <c r="BF67" s="53"/>
      <c r="BG67" s="53"/>
      <c r="BH67" s="53"/>
      <c r="BI67" s="53"/>
    </row>
    <row r="68" spans="1:104" x14ac:dyDescent="0.2">
      <c r="A68" s="64"/>
      <c r="B68" s="65"/>
      <c r="C68" s="329" t="s">
        <v>588</v>
      </c>
      <c r="D68" s="330"/>
      <c r="E68" s="103">
        <v>13.380699999999999</v>
      </c>
      <c r="F68" s="69"/>
      <c r="G68" s="70"/>
      <c r="H68" s="71"/>
      <c r="I68" s="66"/>
      <c r="J68" s="72"/>
      <c r="K68" s="66"/>
      <c r="M68" s="67" t="s">
        <v>588</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t="str">
        <f>C67</f>
        <v>9*3*0,6282</v>
      </c>
      <c r="BE68" s="53"/>
      <c r="BF68" s="53"/>
      <c r="BG68" s="53"/>
      <c r="BH68" s="53"/>
      <c r="BI68" s="53"/>
    </row>
    <row r="69" spans="1:104" x14ac:dyDescent="0.2">
      <c r="A69" s="64"/>
      <c r="B69" s="65"/>
      <c r="C69" s="329" t="s">
        <v>589</v>
      </c>
      <c r="D69" s="330"/>
      <c r="E69" s="103">
        <v>-2.2841</v>
      </c>
      <c r="F69" s="69"/>
      <c r="G69" s="70"/>
      <c r="H69" s="71"/>
      <c r="I69" s="66"/>
      <c r="J69" s="72"/>
      <c r="K69" s="66"/>
      <c r="M69" s="67" t="s">
        <v>589</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C68</f>
        <v>7,1*3*0,6282</v>
      </c>
      <c r="BE69" s="53"/>
      <c r="BF69" s="53"/>
      <c r="BG69" s="53"/>
      <c r="BH69" s="53"/>
      <c r="BI69" s="53"/>
    </row>
    <row r="70" spans="1:104" x14ac:dyDescent="0.2">
      <c r="A70" s="54">
        <v>8</v>
      </c>
      <c r="B70" s="55" t="s">
        <v>590</v>
      </c>
      <c r="C70" s="56" t="s">
        <v>591</v>
      </c>
      <c r="D70" s="57" t="s">
        <v>281</v>
      </c>
      <c r="E70" s="100">
        <v>15.0768</v>
      </c>
      <c r="F70" s="59">
        <v>0</v>
      </c>
      <c r="G70" s="60">
        <f>E70*F70</f>
        <v>0</v>
      </c>
      <c r="H70" s="61">
        <v>1.7260000000000001E-2</v>
      </c>
      <c r="I70" s="62">
        <f>E70*H70</f>
        <v>0.26022556800000002</v>
      </c>
      <c r="J70" s="61">
        <v>0</v>
      </c>
      <c r="K70" s="62">
        <f>E70*J70</f>
        <v>0</v>
      </c>
      <c r="O70" s="53"/>
      <c r="Z70" s="53"/>
      <c r="AA70" s="53">
        <v>1</v>
      </c>
      <c r="AB70" s="53">
        <v>1</v>
      </c>
      <c r="AC70" s="53">
        <v>1</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G70</f>
        <v>0</v>
      </c>
      <c r="BA70" s="53"/>
      <c r="BB70" s="53"/>
      <c r="BC70" s="53"/>
      <c r="BD70" s="53"/>
      <c r="BE70" s="53"/>
      <c r="BF70" s="53"/>
      <c r="BG70" s="53"/>
      <c r="BH70" s="53"/>
      <c r="BI70" s="53"/>
      <c r="CA70" s="53">
        <v>1</v>
      </c>
      <c r="CB70" s="53">
        <v>1</v>
      </c>
      <c r="CZ70" s="16">
        <v>1</v>
      </c>
    </row>
    <row r="71" spans="1:104" x14ac:dyDescent="0.2">
      <c r="A71" s="64"/>
      <c r="B71" s="65"/>
      <c r="C71" s="329" t="s">
        <v>592</v>
      </c>
      <c r="D71" s="330"/>
      <c r="E71" s="103">
        <v>15.0768</v>
      </c>
      <c r="F71" s="69"/>
      <c r="G71" s="70"/>
      <c r="H71" s="71"/>
      <c r="I71" s="66"/>
      <c r="J71" s="72"/>
      <c r="K71" s="66"/>
      <c r="M71" s="67" t="s">
        <v>592</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C70</f>
        <v xml:space="preserve">Překlad plochý 115x71x1000 mm </v>
      </c>
      <c r="BE71" s="53"/>
      <c r="BF71" s="53"/>
      <c r="BG71" s="53"/>
      <c r="BH71" s="53"/>
      <c r="BI71" s="53"/>
    </row>
    <row r="72" spans="1:104" x14ac:dyDescent="0.2">
      <c r="A72" s="54">
        <v>9</v>
      </c>
      <c r="B72" s="55" t="s">
        <v>593</v>
      </c>
      <c r="C72" s="56" t="s">
        <v>594</v>
      </c>
      <c r="D72" s="57" t="s">
        <v>281</v>
      </c>
      <c r="E72" s="100">
        <v>4.3974000000000002</v>
      </c>
      <c r="F72" s="59">
        <v>0</v>
      </c>
      <c r="G72" s="60">
        <f>E72*F72</f>
        <v>0</v>
      </c>
      <c r="H72" s="61">
        <v>2.2880000000000001E-2</v>
      </c>
      <c r="I72" s="62">
        <f>E72*H72</f>
        <v>0.10061251200000002</v>
      </c>
      <c r="J72" s="61">
        <v>0</v>
      </c>
      <c r="K72" s="62">
        <f>E72*J72</f>
        <v>0</v>
      </c>
      <c r="O72" s="53"/>
      <c r="Z72" s="53"/>
      <c r="AA72" s="53">
        <v>1</v>
      </c>
      <c r="AB72" s="53">
        <v>1</v>
      </c>
      <c r="AC72" s="53">
        <v>1</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G72</f>
        <v>0</v>
      </c>
      <c r="BA72" s="53"/>
      <c r="BB72" s="53"/>
      <c r="BC72" s="53"/>
      <c r="BD72" s="53"/>
      <c r="BE72" s="53"/>
      <c r="BF72" s="53"/>
      <c r="BG72" s="53"/>
      <c r="BH72" s="53"/>
      <c r="BI72" s="53"/>
      <c r="CA72" s="53">
        <v>1</v>
      </c>
      <c r="CB72" s="53">
        <v>1</v>
      </c>
      <c r="CZ72" s="16">
        <v>1</v>
      </c>
    </row>
    <row r="73" spans="1:104" x14ac:dyDescent="0.2">
      <c r="A73" s="64"/>
      <c r="B73" s="65"/>
      <c r="C73" s="329" t="s">
        <v>595</v>
      </c>
      <c r="D73" s="330"/>
      <c r="E73" s="103">
        <v>4.3974000000000002</v>
      </c>
      <c r="F73" s="69"/>
      <c r="G73" s="70"/>
      <c r="H73" s="71"/>
      <c r="I73" s="66"/>
      <c r="J73" s="72"/>
      <c r="K73" s="66"/>
      <c r="M73" s="67" t="s">
        <v>595</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C72</f>
        <v xml:space="preserve">Překlad plochý 115x71x1250 mm </v>
      </c>
      <c r="BE73" s="53"/>
      <c r="BF73" s="53"/>
      <c r="BG73" s="53"/>
      <c r="BH73" s="53"/>
      <c r="BI73" s="53"/>
    </row>
    <row r="74" spans="1:104" x14ac:dyDescent="0.2">
      <c r="A74" s="54">
        <v>10</v>
      </c>
      <c r="B74" s="55" t="s">
        <v>596</v>
      </c>
      <c r="C74" s="56" t="s">
        <v>597</v>
      </c>
      <c r="D74" s="57" t="s">
        <v>281</v>
      </c>
      <c r="E74" s="100">
        <v>0.62819999999999998</v>
      </c>
      <c r="F74" s="59">
        <v>0</v>
      </c>
      <c r="G74" s="60">
        <f>E74*F74</f>
        <v>0</v>
      </c>
      <c r="H74" s="61">
        <v>3.5119999999999998E-2</v>
      </c>
      <c r="I74" s="62">
        <f>E74*H74</f>
        <v>2.2062383999999997E-2</v>
      </c>
      <c r="J74" s="61">
        <v>0</v>
      </c>
      <c r="K74" s="62">
        <f>E74*J74</f>
        <v>0</v>
      </c>
      <c r="O74" s="53"/>
      <c r="Z74" s="53"/>
      <c r="AA74" s="53">
        <v>1</v>
      </c>
      <c r="AB74" s="53">
        <v>1</v>
      </c>
      <c r="AC74" s="53">
        <v>1</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1</v>
      </c>
      <c r="CB74" s="53">
        <v>1</v>
      </c>
      <c r="CZ74" s="16">
        <v>1</v>
      </c>
    </row>
    <row r="75" spans="1:104" x14ac:dyDescent="0.2">
      <c r="A75" s="64"/>
      <c r="B75" s="65"/>
      <c r="C75" s="329" t="s">
        <v>598</v>
      </c>
      <c r="D75" s="330"/>
      <c r="E75" s="103">
        <v>0.62819999999999998</v>
      </c>
      <c r="F75" s="69"/>
      <c r="G75" s="70"/>
      <c r="H75" s="71"/>
      <c r="I75" s="66"/>
      <c r="J75" s="72"/>
      <c r="K75" s="66"/>
      <c r="M75" s="67" t="s">
        <v>598</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 xml:space="preserve">Překlad plochý 115x71x2000 mm </v>
      </c>
      <c r="BE75" s="53"/>
      <c r="BF75" s="53"/>
      <c r="BG75" s="53"/>
      <c r="BH75" s="53"/>
      <c r="BI75" s="53"/>
    </row>
    <row r="76" spans="1:104" x14ac:dyDescent="0.2">
      <c r="A76" s="54">
        <v>11</v>
      </c>
      <c r="B76" s="55" t="s">
        <v>599</v>
      </c>
      <c r="C76" s="56" t="s">
        <v>600</v>
      </c>
      <c r="D76" s="57" t="s">
        <v>281</v>
      </c>
      <c r="E76" s="100">
        <v>0.62819999999999998</v>
      </c>
      <c r="F76" s="59">
        <v>0</v>
      </c>
      <c r="G76" s="60">
        <f>E76*F76</f>
        <v>0</v>
      </c>
      <c r="H76" s="61">
        <v>1.9619999999999999E-2</v>
      </c>
      <c r="I76" s="62">
        <f>E76*H76</f>
        <v>1.2325283999999999E-2</v>
      </c>
      <c r="J76" s="61">
        <v>0</v>
      </c>
      <c r="K76" s="62">
        <f>E76*J76</f>
        <v>0</v>
      </c>
      <c r="O76" s="53"/>
      <c r="Z76" s="53"/>
      <c r="AA76" s="53">
        <v>1</v>
      </c>
      <c r="AB76" s="53">
        <v>1</v>
      </c>
      <c r="AC76" s="53">
        <v>1</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1</v>
      </c>
      <c r="CB76" s="53">
        <v>1</v>
      </c>
      <c r="CZ76" s="16">
        <v>1</v>
      </c>
    </row>
    <row r="77" spans="1:104" x14ac:dyDescent="0.2">
      <c r="A77" s="64"/>
      <c r="B77" s="65"/>
      <c r="C77" s="329" t="s">
        <v>598</v>
      </c>
      <c r="D77" s="330"/>
      <c r="E77" s="103">
        <v>0.62819999999999998</v>
      </c>
      <c r="F77" s="69"/>
      <c r="G77" s="70"/>
      <c r="H77" s="71"/>
      <c r="I77" s="66"/>
      <c r="J77" s="72"/>
      <c r="K77" s="66"/>
      <c r="M77" s="67" t="s">
        <v>598</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C76</f>
        <v xml:space="preserve">Překlad plochý 145x71x1000 mm </v>
      </c>
      <c r="BE77" s="53"/>
      <c r="BF77" s="53"/>
      <c r="BG77" s="53"/>
      <c r="BH77" s="53"/>
      <c r="BI77" s="53"/>
    </row>
    <row r="78" spans="1:104" x14ac:dyDescent="0.2">
      <c r="A78" s="54">
        <v>12</v>
      </c>
      <c r="B78" s="55" t="s">
        <v>601</v>
      </c>
      <c r="C78" s="56" t="s">
        <v>602</v>
      </c>
      <c r="D78" s="57" t="s">
        <v>281</v>
      </c>
      <c r="E78" s="100">
        <v>0.62819999999999998</v>
      </c>
      <c r="F78" s="59">
        <v>0</v>
      </c>
      <c r="G78" s="60">
        <f>E78*F78</f>
        <v>0</v>
      </c>
      <c r="H78" s="61">
        <v>2.5749999999999999E-2</v>
      </c>
      <c r="I78" s="62">
        <f>E78*H78</f>
        <v>1.617615E-2</v>
      </c>
      <c r="J78" s="61">
        <v>0</v>
      </c>
      <c r="K78" s="62">
        <f>E78*J78</f>
        <v>0</v>
      </c>
      <c r="O78" s="53"/>
      <c r="Z78" s="53"/>
      <c r="AA78" s="53">
        <v>1</v>
      </c>
      <c r="AB78" s="53">
        <v>1</v>
      </c>
      <c r="AC78" s="53">
        <v>1</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1</v>
      </c>
      <c r="CB78" s="53">
        <v>1</v>
      </c>
      <c r="CZ78" s="16">
        <v>1</v>
      </c>
    </row>
    <row r="79" spans="1:104" x14ac:dyDescent="0.2">
      <c r="A79" s="64"/>
      <c r="B79" s="65"/>
      <c r="C79" s="329" t="s">
        <v>598</v>
      </c>
      <c r="D79" s="330"/>
      <c r="E79" s="103">
        <v>0.62819999999999998</v>
      </c>
      <c r="F79" s="69"/>
      <c r="G79" s="70"/>
      <c r="H79" s="71"/>
      <c r="I79" s="66"/>
      <c r="J79" s="72"/>
      <c r="K79" s="66"/>
      <c r="M79" s="67" t="s">
        <v>598</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C78</f>
        <v xml:space="preserve">Překlad plochý 145x71x1250 mm </v>
      </c>
      <c r="BE79" s="53"/>
      <c r="BF79" s="53"/>
      <c r="BG79" s="53"/>
      <c r="BH79" s="53"/>
      <c r="BI79" s="53"/>
    </row>
    <row r="80" spans="1:104" x14ac:dyDescent="0.2">
      <c r="A80" s="54">
        <v>13</v>
      </c>
      <c r="B80" s="55" t="s">
        <v>603</v>
      </c>
      <c r="C80" s="56" t="s">
        <v>604</v>
      </c>
      <c r="D80" s="57" t="s">
        <v>281</v>
      </c>
      <c r="E80" s="100">
        <v>0.62819999999999998</v>
      </c>
      <c r="F80" s="59">
        <v>0</v>
      </c>
      <c r="G80" s="60">
        <f>E80*F80</f>
        <v>0</v>
      </c>
      <c r="H80" s="61">
        <v>3.952E-2</v>
      </c>
      <c r="I80" s="62">
        <f>E80*H80</f>
        <v>2.4826463999999999E-2</v>
      </c>
      <c r="J80" s="61">
        <v>0</v>
      </c>
      <c r="K80" s="62">
        <f>E80*J80</f>
        <v>0</v>
      </c>
      <c r="O80" s="53"/>
      <c r="Z80" s="53"/>
      <c r="AA80" s="53">
        <v>1</v>
      </c>
      <c r="AB80" s="53">
        <v>1</v>
      </c>
      <c r="AC80" s="53">
        <v>1</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G80</f>
        <v>0</v>
      </c>
      <c r="BA80" s="53"/>
      <c r="BB80" s="53"/>
      <c r="BC80" s="53"/>
      <c r="BD80" s="53"/>
      <c r="BE80" s="53"/>
      <c r="BF80" s="53"/>
      <c r="BG80" s="53"/>
      <c r="BH80" s="53"/>
      <c r="BI80" s="53"/>
      <c r="CA80" s="53">
        <v>1</v>
      </c>
      <c r="CB80" s="53">
        <v>1</v>
      </c>
      <c r="CZ80" s="16">
        <v>1</v>
      </c>
    </row>
    <row r="81" spans="1:104" x14ac:dyDescent="0.2">
      <c r="A81" s="64"/>
      <c r="B81" s="65"/>
      <c r="C81" s="329" t="s">
        <v>598</v>
      </c>
      <c r="D81" s="330"/>
      <c r="E81" s="103">
        <v>0.62819999999999998</v>
      </c>
      <c r="F81" s="69"/>
      <c r="G81" s="70"/>
      <c r="H81" s="71"/>
      <c r="I81" s="66"/>
      <c r="J81" s="72"/>
      <c r="K81" s="66"/>
      <c r="M81" s="67" t="s">
        <v>598</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 xml:space="preserve">Překlad plochý 145x71x2000 mm </v>
      </c>
      <c r="BE81" s="53"/>
      <c r="BF81" s="53"/>
      <c r="BG81" s="53"/>
      <c r="BH81" s="53"/>
      <c r="BI81" s="53"/>
    </row>
    <row r="82" spans="1:104" x14ac:dyDescent="0.2">
      <c r="A82" s="54">
        <v>14</v>
      </c>
      <c r="B82" s="55" t="s">
        <v>605</v>
      </c>
      <c r="C82" s="56" t="s">
        <v>606</v>
      </c>
      <c r="D82" s="57" t="s">
        <v>281</v>
      </c>
      <c r="E82" s="100">
        <v>15.0768</v>
      </c>
      <c r="F82" s="59">
        <v>0</v>
      </c>
      <c r="G82" s="60">
        <f>E82*F82</f>
        <v>0</v>
      </c>
      <c r="H82" s="61">
        <v>3.637E-2</v>
      </c>
      <c r="I82" s="62">
        <f>E82*H82</f>
        <v>0.54834321600000002</v>
      </c>
      <c r="J82" s="61">
        <v>0</v>
      </c>
      <c r="K82" s="62">
        <f>E82*J82</f>
        <v>0</v>
      </c>
      <c r="O82" s="53"/>
      <c r="Z82" s="53"/>
      <c r="AA82" s="53">
        <v>1</v>
      </c>
      <c r="AB82" s="53">
        <v>1</v>
      </c>
      <c r="AC82" s="53">
        <v>1</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G82</f>
        <v>0</v>
      </c>
      <c r="BA82" s="53"/>
      <c r="BB82" s="53"/>
      <c r="BC82" s="53"/>
      <c r="BD82" s="53"/>
      <c r="BE82" s="53"/>
      <c r="BF82" s="53"/>
      <c r="BG82" s="53"/>
      <c r="BH82" s="53"/>
      <c r="BI82" s="53"/>
      <c r="CA82" s="53">
        <v>1</v>
      </c>
      <c r="CB82" s="53">
        <v>1</v>
      </c>
      <c r="CZ82" s="16">
        <v>1</v>
      </c>
    </row>
    <row r="83" spans="1:104" x14ac:dyDescent="0.2">
      <c r="A83" s="64"/>
      <c r="B83" s="65"/>
      <c r="C83" s="329" t="s">
        <v>592</v>
      </c>
      <c r="D83" s="330"/>
      <c r="E83" s="103">
        <v>15.0768</v>
      </c>
      <c r="F83" s="69"/>
      <c r="G83" s="70"/>
      <c r="H83" s="71"/>
      <c r="I83" s="66"/>
      <c r="J83" s="72"/>
      <c r="K83" s="66"/>
      <c r="M83" s="67" t="s">
        <v>592</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t="str">
        <f>C82</f>
        <v xml:space="preserve">Překlad 7 vysoký 70x238x1000 mm </v>
      </c>
      <c r="BE83" s="53"/>
      <c r="BF83" s="53"/>
      <c r="BG83" s="53"/>
      <c r="BH83" s="53"/>
      <c r="BI83" s="53"/>
    </row>
    <row r="84" spans="1:104" x14ac:dyDescent="0.2">
      <c r="A84" s="54">
        <v>15</v>
      </c>
      <c r="B84" s="55" t="s">
        <v>607</v>
      </c>
      <c r="C84" s="56" t="s">
        <v>608</v>
      </c>
      <c r="D84" s="57" t="s">
        <v>281</v>
      </c>
      <c r="E84" s="100">
        <v>27.640799999999999</v>
      </c>
      <c r="F84" s="59">
        <v>0</v>
      </c>
      <c r="G84" s="60">
        <f>E84*F84</f>
        <v>0</v>
      </c>
      <c r="H84" s="61">
        <v>4.5289999999999997E-2</v>
      </c>
      <c r="I84" s="62">
        <f>E84*H84</f>
        <v>1.2518518319999998</v>
      </c>
      <c r="J84" s="61">
        <v>0</v>
      </c>
      <c r="K84" s="62">
        <f>E84*J84</f>
        <v>0</v>
      </c>
      <c r="O84" s="53"/>
      <c r="Z84" s="53"/>
      <c r="AA84" s="53">
        <v>1</v>
      </c>
      <c r="AB84" s="53">
        <v>1</v>
      </c>
      <c r="AC84" s="53">
        <v>1</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1</v>
      </c>
      <c r="CB84" s="53">
        <v>1</v>
      </c>
      <c r="CZ84" s="16">
        <v>1</v>
      </c>
    </row>
    <row r="85" spans="1:104" x14ac:dyDescent="0.2">
      <c r="A85" s="64"/>
      <c r="B85" s="65"/>
      <c r="C85" s="329" t="s">
        <v>609</v>
      </c>
      <c r="D85" s="330"/>
      <c r="E85" s="103">
        <v>27.640799999999999</v>
      </c>
      <c r="F85" s="69"/>
      <c r="G85" s="70"/>
      <c r="H85" s="71"/>
      <c r="I85" s="66"/>
      <c r="J85" s="72"/>
      <c r="K85" s="66"/>
      <c r="M85" s="67" t="s">
        <v>609</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 xml:space="preserve">Překlad 7 vysoký 70x238x1250 mm </v>
      </c>
      <c r="BE85" s="53"/>
      <c r="BF85" s="53"/>
      <c r="BG85" s="53"/>
      <c r="BH85" s="53"/>
      <c r="BI85" s="53"/>
    </row>
    <row r="86" spans="1:104" x14ac:dyDescent="0.2">
      <c r="A86" s="54">
        <v>16</v>
      </c>
      <c r="B86" s="55" t="s">
        <v>610</v>
      </c>
      <c r="C86" s="56" t="s">
        <v>611</v>
      </c>
      <c r="D86" s="57" t="s">
        <v>281</v>
      </c>
      <c r="E86" s="100">
        <v>6.282</v>
      </c>
      <c r="F86" s="59">
        <v>0</v>
      </c>
      <c r="G86" s="60">
        <f>E86*F86</f>
        <v>0</v>
      </c>
      <c r="H86" s="61">
        <v>5.4219999999999997E-2</v>
      </c>
      <c r="I86" s="62">
        <f>E86*H86</f>
        <v>0.34061004</v>
      </c>
      <c r="J86" s="61">
        <v>0</v>
      </c>
      <c r="K86" s="62">
        <f>E86*J86</f>
        <v>0</v>
      </c>
      <c r="O86" s="53"/>
      <c r="Z86" s="53"/>
      <c r="AA86" s="53">
        <v>1</v>
      </c>
      <c r="AB86" s="53">
        <v>1</v>
      </c>
      <c r="AC86" s="53">
        <v>1</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1</v>
      </c>
      <c r="CB86" s="53">
        <v>1</v>
      </c>
      <c r="CZ86" s="16">
        <v>1</v>
      </c>
    </row>
    <row r="87" spans="1:104" x14ac:dyDescent="0.2">
      <c r="A87" s="64"/>
      <c r="B87" s="65"/>
      <c r="C87" s="329" t="s">
        <v>612</v>
      </c>
      <c r="D87" s="330"/>
      <c r="E87" s="103">
        <v>6.282</v>
      </c>
      <c r="F87" s="69"/>
      <c r="G87" s="70"/>
      <c r="H87" s="71"/>
      <c r="I87" s="66"/>
      <c r="J87" s="72"/>
      <c r="K87" s="66"/>
      <c r="M87" s="67" t="s">
        <v>612</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 xml:space="preserve">Překlad 7 vysoký 70x238x1500 mm </v>
      </c>
      <c r="BE87" s="53"/>
      <c r="BF87" s="53"/>
      <c r="BG87" s="53"/>
      <c r="BH87" s="53"/>
      <c r="BI87" s="53"/>
    </row>
    <row r="88" spans="1:104" x14ac:dyDescent="0.2">
      <c r="A88" s="54">
        <v>17</v>
      </c>
      <c r="B88" s="55" t="s">
        <v>613</v>
      </c>
      <c r="C88" s="56" t="s">
        <v>614</v>
      </c>
      <c r="D88" s="57" t="s">
        <v>281</v>
      </c>
      <c r="E88" s="100">
        <v>9.423</v>
      </c>
      <c r="F88" s="59">
        <v>0</v>
      </c>
      <c r="G88" s="60">
        <f>E88*F88</f>
        <v>0</v>
      </c>
      <c r="H88" s="61">
        <v>6.3140000000000002E-2</v>
      </c>
      <c r="I88" s="62">
        <f>E88*H88</f>
        <v>0.59496822000000005</v>
      </c>
      <c r="J88" s="61">
        <v>0</v>
      </c>
      <c r="K88" s="62">
        <f>E88*J88</f>
        <v>0</v>
      </c>
      <c r="O88" s="53"/>
      <c r="Z88" s="53"/>
      <c r="AA88" s="53">
        <v>1</v>
      </c>
      <c r="AB88" s="53">
        <v>1</v>
      </c>
      <c r="AC88" s="53">
        <v>1</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1</v>
      </c>
      <c r="CB88" s="53">
        <v>1</v>
      </c>
      <c r="CZ88" s="16">
        <v>1</v>
      </c>
    </row>
    <row r="89" spans="1:104" x14ac:dyDescent="0.2">
      <c r="A89" s="64"/>
      <c r="B89" s="65"/>
      <c r="C89" s="329" t="s">
        <v>615</v>
      </c>
      <c r="D89" s="330"/>
      <c r="E89" s="103">
        <v>9.423</v>
      </c>
      <c r="F89" s="69"/>
      <c r="G89" s="70"/>
      <c r="H89" s="71"/>
      <c r="I89" s="66"/>
      <c r="J89" s="72"/>
      <c r="K89" s="66"/>
      <c r="M89" s="67" t="s">
        <v>615</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73" t="str">
        <f>C88</f>
        <v xml:space="preserve">Překlad 7 vysoký 70x238x1750 mm </v>
      </c>
      <c r="BE89" s="53"/>
      <c r="BF89" s="53"/>
      <c r="BG89" s="53"/>
      <c r="BH89" s="53"/>
      <c r="BI89" s="53"/>
    </row>
    <row r="90" spans="1:104" x14ac:dyDescent="0.2">
      <c r="A90" s="54">
        <v>18</v>
      </c>
      <c r="B90" s="55" t="s">
        <v>616</v>
      </c>
      <c r="C90" s="56" t="s">
        <v>617</v>
      </c>
      <c r="D90" s="57" t="s">
        <v>281</v>
      </c>
      <c r="E90" s="100">
        <v>2.5127999999999999</v>
      </c>
      <c r="F90" s="59">
        <v>0</v>
      </c>
      <c r="G90" s="60">
        <f>E90*F90</f>
        <v>0</v>
      </c>
      <c r="H90" s="61">
        <v>7.2069999999999995E-2</v>
      </c>
      <c r="I90" s="62">
        <f>E90*H90</f>
        <v>0.18109749599999997</v>
      </c>
      <c r="J90" s="61">
        <v>0</v>
      </c>
      <c r="K90" s="62">
        <f>E90*J90</f>
        <v>0</v>
      </c>
      <c r="O90" s="53"/>
      <c r="Z90" s="53"/>
      <c r="AA90" s="53">
        <v>1</v>
      </c>
      <c r="AB90" s="53">
        <v>1</v>
      </c>
      <c r="AC90" s="53">
        <v>1</v>
      </c>
      <c r="AD90" s="53"/>
      <c r="AE90" s="53"/>
      <c r="AF90" s="53"/>
      <c r="AG90" s="53"/>
      <c r="AH90" s="53"/>
      <c r="AI90" s="53"/>
      <c r="AJ90" s="53"/>
      <c r="AK90" s="53"/>
      <c r="AL90" s="53"/>
      <c r="AM90" s="53"/>
      <c r="AN90" s="53"/>
      <c r="AO90" s="53"/>
      <c r="AP90" s="53"/>
      <c r="AQ90" s="53"/>
      <c r="AR90" s="53"/>
      <c r="AS90" s="53"/>
      <c r="AT90" s="53"/>
      <c r="AU90" s="53"/>
      <c r="AV90" s="53"/>
      <c r="AW90" s="53"/>
      <c r="AX90" s="53"/>
      <c r="AY90" s="53"/>
      <c r="AZ90" s="63">
        <f>G90</f>
        <v>0</v>
      </c>
      <c r="BA90" s="53"/>
      <c r="BB90" s="53"/>
      <c r="BC90" s="53"/>
      <c r="BD90" s="53"/>
      <c r="BE90" s="53"/>
      <c r="BF90" s="53"/>
      <c r="BG90" s="53"/>
      <c r="BH90" s="53"/>
      <c r="BI90" s="53"/>
      <c r="CA90" s="53">
        <v>1</v>
      </c>
      <c r="CB90" s="53">
        <v>1</v>
      </c>
      <c r="CZ90" s="16">
        <v>1</v>
      </c>
    </row>
    <row r="91" spans="1:104" x14ac:dyDescent="0.2">
      <c r="A91" s="64"/>
      <c r="B91" s="65"/>
      <c r="C91" s="329" t="s">
        <v>618</v>
      </c>
      <c r="D91" s="330"/>
      <c r="E91" s="103">
        <v>2.5127999999999999</v>
      </c>
      <c r="F91" s="69"/>
      <c r="G91" s="70"/>
      <c r="H91" s="71"/>
      <c r="I91" s="66"/>
      <c r="J91" s="72"/>
      <c r="K91" s="66"/>
      <c r="M91" s="67" t="s">
        <v>618</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73" t="str">
        <f>C90</f>
        <v xml:space="preserve">Překlad 7 vysoký 70x238x2000 mm </v>
      </c>
      <c r="BE91" s="53"/>
      <c r="BF91" s="53"/>
      <c r="BG91" s="53"/>
      <c r="BH91" s="53"/>
      <c r="BI91" s="53"/>
    </row>
    <row r="92" spans="1:104" x14ac:dyDescent="0.2">
      <c r="A92" s="54">
        <v>19</v>
      </c>
      <c r="B92" s="55" t="s">
        <v>619</v>
      </c>
      <c r="C92" s="56" t="s">
        <v>620</v>
      </c>
      <c r="D92" s="57" t="s">
        <v>281</v>
      </c>
      <c r="E92" s="100">
        <v>5.0255999999999998</v>
      </c>
      <c r="F92" s="59">
        <v>0</v>
      </c>
      <c r="G92" s="60">
        <f>E92*F92</f>
        <v>0</v>
      </c>
      <c r="H92" s="61">
        <v>8.1059999999999993E-2</v>
      </c>
      <c r="I92" s="62">
        <f>E92*H92</f>
        <v>0.40737513599999997</v>
      </c>
      <c r="J92" s="61">
        <v>0</v>
      </c>
      <c r="K92" s="62">
        <f>E92*J92</f>
        <v>0</v>
      </c>
      <c r="O92" s="53"/>
      <c r="Z92" s="53"/>
      <c r="AA92" s="53">
        <v>1</v>
      </c>
      <c r="AB92" s="53">
        <v>1</v>
      </c>
      <c r="AC92" s="53">
        <v>1</v>
      </c>
      <c r="AD92" s="53"/>
      <c r="AE92" s="53"/>
      <c r="AF92" s="53"/>
      <c r="AG92" s="53"/>
      <c r="AH92" s="53"/>
      <c r="AI92" s="53"/>
      <c r="AJ92" s="53"/>
      <c r="AK92" s="53"/>
      <c r="AL92" s="53"/>
      <c r="AM92" s="53"/>
      <c r="AN92" s="53"/>
      <c r="AO92" s="53"/>
      <c r="AP92" s="53"/>
      <c r="AQ92" s="53"/>
      <c r="AR92" s="53"/>
      <c r="AS92" s="53"/>
      <c r="AT92" s="53"/>
      <c r="AU92" s="53"/>
      <c r="AV92" s="53"/>
      <c r="AW92" s="53"/>
      <c r="AX92" s="53"/>
      <c r="AY92" s="53"/>
      <c r="AZ92" s="63">
        <f>G92</f>
        <v>0</v>
      </c>
      <c r="BA92" s="53"/>
      <c r="BB92" s="53"/>
      <c r="BC92" s="53"/>
      <c r="BD92" s="53"/>
      <c r="BE92" s="53"/>
      <c r="BF92" s="53"/>
      <c r="BG92" s="53"/>
      <c r="BH92" s="53"/>
      <c r="BI92" s="53"/>
      <c r="CA92" s="53">
        <v>1</v>
      </c>
      <c r="CB92" s="53">
        <v>1</v>
      </c>
      <c r="CZ92" s="16">
        <v>1</v>
      </c>
    </row>
    <row r="93" spans="1:104" x14ac:dyDescent="0.2">
      <c r="A93" s="64"/>
      <c r="B93" s="65"/>
      <c r="C93" s="329" t="s">
        <v>621</v>
      </c>
      <c r="D93" s="330"/>
      <c r="E93" s="103">
        <v>5.0255999999999998</v>
      </c>
      <c r="F93" s="69"/>
      <c r="G93" s="70"/>
      <c r="H93" s="71"/>
      <c r="I93" s="66"/>
      <c r="J93" s="72"/>
      <c r="K93" s="66"/>
      <c r="M93" s="67" t="s">
        <v>621</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73" t="str">
        <f>C92</f>
        <v xml:space="preserve">Překlad 7 vysoký 70x238x2250 mm </v>
      </c>
      <c r="BE93" s="53"/>
      <c r="BF93" s="53"/>
      <c r="BG93" s="53"/>
      <c r="BH93" s="53"/>
      <c r="BI93" s="53"/>
    </row>
    <row r="94" spans="1:104" x14ac:dyDescent="0.2">
      <c r="A94" s="54">
        <v>20</v>
      </c>
      <c r="B94" s="55" t="s">
        <v>622</v>
      </c>
      <c r="C94" s="56" t="s">
        <v>623</v>
      </c>
      <c r="D94" s="57" t="s">
        <v>281</v>
      </c>
      <c r="E94" s="100">
        <v>9.423</v>
      </c>
      <c r="F94" s="59">
        <v>0</v>
      </c>
      <c r="G94" s="60">
        <f>E94*F94</f>
        <v>0</v>
      </c>
      <c r="H94" s="61">
        <v>0.10784000000000001</v>
      </c>
      <c r="I94" s="62">
        <f>E94*H94</f>
        <v>1.01617632</v>
      </c>
      <c r="J94" s="61">
        <v>0</v>
      </c>
      <c r="K94" s="62">
        <f>E94*J94</f>
        <v>0</v>
      </c>
      <c r="O94" s="53"/>
      <c r="Z94" s="53"/>
      <c r="AA94" s="53">
        <v>1</v>
      </c>
      <c r="AB94" s="53">
        <v>1</v>
      </c>
      <c r="AC94" s="53">
        <v>1</v>
      </c>
      <c r="AD94" s="53"/>
      <c r="AE94" s="53"/>
      <c r="AF94" s="53"/>
      <c r="AG94" s="53"/>
      <c r="AH94" s="53"/>
      <c r="AI94" s="53"/>
      <c r="AJ94" s="53"/>
      <c r="AK94" s="53"/>
      <c r="AL94" s="53"/>
      <c r="AM94" s="53"/>
      <c r="AN94" s="53"/>
      <c r="AO94" s="53"/>
      <c r="AP94" s="53"/>
      <c r="AQ94" s="53"/>
      <c r="AR94" s="53"/>
      <c r="AS94" s="53"/>
      <c r="AT94" s="53"/>
      <c r="AU94" s="53"/>
      <c r="AV94" s="53"/>
      <c r="AW94" s="53"/>
      <c r="AX94" s="53"/>
      <c r="AY94" s="53"/>
      <c r="AZ94" s="63">
        <f>G94</f>
        <v>0</v>
      </c>
      <c r="BA94" s="53"/>
      <c r="BB94" s="53"/>
      <c r="BC94" s="53"/>
      <c r="BD94" s="53"/>
      <c r="BE94" s="53"/>
      <c r="BF94" s="53"/>
      <c r="BG94" s="53"/>
      <c r="BH94" s="53"/>
      <c r="BI94" s="53"/>
      <c r="CA94" s="53">
        <v>1</v>
      </c>
      <c r="CB94" s="53">
        <v>1</v>
      </c>
      <c r="CZ94" s="16">
        <v>1</v>
      </c>
    </row>
    <row r="95" spans="1:104" x14ac:dyDescent="0.2">
      <c r="A95" s="64"/>
      <c r="B95" s="65"/>
      <c r="C95" s="329" t="s">
        <v>615</v>
      </c>
      <c r="D95" s="330"/>
      <c r="E95" s="103">
        <v>9.423</v>
      </c>
      <c r="F95" s="69"/>
      <c r="G95" s="70"/>
      <c r="H95" s="71"/>
      <c r="I95" s="66"/>
      <c r="J95" s="72"/>
      <c r="K95" s="66"/>
      <c r="M95" s="67" t="s">
        <v>615</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73" t="str">
        <f>C94</f>
        <v xml:space="preserve">Překlad 7 vysoký 70x238x3000 mm </v>
      </c>
      <c r="BE95" s="53"/>
      <c r="BF95" s="53"/>
      <c r="BG95" s="53"/>
      <c r="BH95" s="53"/>
      <c r="BI95" s="53"/>
    </row>
    <row r="96" spans="1:104" x14ac:dyDescent="0.2">
      <c r="A96" s="54">
        <v>21</v>
      </c>
      <c r="B96" s="55" t="s">
        <v>624</v>
      </c>
      <c r="C96" s="56" t="s">
        <v>625</v>
      </c>
      <c r="D96" s="57" t="s">
        <v>70</v>
      </c>
      <c r="E96" s="100">
        <v>0.26129999999999998</v>
      </c>
      <c r="F96" s="59">
        <v>0</v>
      </c>
      <c r="G96" s="60">
        <f>E96*F96</f>
        <v>0</v>
      </c>
      <c r="H96" s="61">
        <v>2.52501</v>
      </c>
      <c r="I96" s="62">
        <f>E96*H96</f>
        <v>0.65978511299999998</v>
      </c>
      <c r="J96" s="61">
        <v>0</v>
      </c>
      <c r="K96" s="62">
        <f>E96*J96</f>
        <v>0</v>
      </c>
      <c r="O96" s="53"/>
      <c r="Z96" s="53"/>
      <c r="AA96" s="53">
        <v>1</v>
      </c>
      <c r="AB96" s="53">
        <v>1</v>
      </c>
      <c r="AC96" s="53">
        <v>1</v>
      </c>
      <c r="AD96" s="53"/>
      <c r="AE96" s="53"/>
      <c r="AF96" s="53"/>
      <c r="AG96" s="53"/>
      <c r="AH96" s="53"/>
      <c r="AI96" s="53"/>
      <c r="AJ96" s="53"/>
      <c r="AK96" s="53"/>
      <c r="AL96" s="53"/>
      <c r="AM96" s="53"/>
      <c r="AN96" s="53"/>
      <c r="AO96" s="53"/>
      <c r="AP96" s="53"/>
      <c r="AQ96" s="53"/>
      <c r="AR96" s="53"/>
      <c r="AS96" s="53"/>
      <c r="AT96" s="53"/>
      <c r="AU96" s="53"/>
      <c r="AV96" s="53"/>
      <c r="AW96" s="53"/>
      <c r="AX96" s="53"/>
      <c r="AY96" s="53"/>
      <c r="AZ96" s="63">
        <f>G96</f>
        <v>0</v>
      </c>
      <c r="BA96" s="53"/>
      <c r="BB96" s="53"/>
      <c r="BC96" s="53"/>
      <c r="BD96" s="53"/>
      <c r="BE96" s="53"/>
      <c r="BF96" s="53"/>
      <c r="BG96" s="53"/>
      <c r="BH96" s="53"/>
      <c r="BI96" s="53"/>
      <c r="CA96" s="53">
        <v>1</v>
      </c>
      <c r="CB96" s="53">
        <v>1</v>
      </c>
      <c r="CZ96" s="16">
        <v>1</v>
      </c>
    </row>
    <row r="97" spans="1:104" x14ac:dyDescent="0.2">
      <c r="A97" s="64"/>
      <c r="B97" s="65"/>
      <c r="C97" s="329" t="s">
        <v>626</v>
      </c>
      <c r="D97" s="330"/>
      <c r="E97" s="103">
        <v>0.12659999999999999</v>
      </c>
      <c r="F97" s="69"/>
      <c r="G97" s="70"/>
      <c r="H97" s="71"/>
      <c r="I97" s="66"/>
      <c r="J97" s="72"/>
      <c r="K97" s="66"/>
      <c r="M97" s="67" t="s">
        <v>626</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73" t="str">
        <f>C96</f>
        <v xml:space="preserve">Beton překladů železový  C 25/30 </v>
      </c>
      <c r="BE97" s="53"/>
      <c r="BF97" s="53"/>
      <c r="BG97" s="53"/>
      <c r="BH97" s="53"/>
      <c r="BI97" s="53"/>
    </row>
    <row r="98" spans="1:104" x14ac:dyDescent="0.2">
      <c r="A98" s="64"/>
      <c r="B98" s="65"/>
      <c r="C98" s="329" t="s">
        <v>627</v>
      </c>
      <c r="D98" s="330"/>
      <c r="E98" s="103">
        <v>6.1199999999999997E-2</v>
      </c>
      <c r="F98" s="69"/>
      <c r="G98" s="70"/>
      <c r="H98" s="71"/>
      <c r="I98" s="66"/>
      <c r="J98" s="72"/>
      <c r="K98" s="66"/>
      <c r="M98" s="67" t="s">
        <v>627</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73" t="str">
        <f>C97</f>
        <v>3,1*0,25*0,26*0,6282</v>
      </c>
      <c r="BE98" s="53"/>
      <c r="BF98" s="53"/>
      <c r="BG98" s="53"/>
      <c r="BH98" s="53"/>
      <c r="BI98" s="53"/>
    </row>
    <row r="99" spans="1:104" x14ac:dyDescent="0.2">
      <c r="A99" s="64"/>
      <c r="B99" s="65"/>
      <c r="C99" s="329" t="s">
        <v>628</v>
      </c>
      <c r="D99" s="330"/>
      <c r="E99" s="103">
        <v>7.3499999999999996E-2</v>
      </c>
      <c r="F99" s="69"/>
      <c r="G99" s="70"/>
      <c r="H99" s="71"/>
      <c r="I99" s="66"/>
      <c r="J99" s="72"/>
      <c r="K99" s="66"/>
      <c r="M99" s="67" t="s">
        <v>628</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73" t="str">
        <f>C98</f>
        <v>1,5*0,25*0,26*0,6282</v>
      </c>
      <c r="BE99" s="53"/>
      <c r="BF99" s="53"/>
      <c r="BG99" s="53"/>
      <c r="BH99" s="53"/>
      <c r="BI99" s="53"/>
    </row>
    <row r="100" spans="1:104" x14ac:dyDescent="0.2">
      <c r="A100" s="54">
        <v>22</v>
      </c>
      <c r="B100" s="55" t="s">
        <v>629</v>
      </c>
      <c r="C100" s="56" t="s">
        <v>630</v>
      </c>
      <c r="D100" s="57" t="s">
        <v>41</v>
      </c>
      <c r="E100" s="100">
        <v>0.11310000000000001</v>
      </c>
      <c r="F100" s="59">
        <v>0</v>
      </c>
      <c r="G100" s="60">
        <f>E100*F100</f>
        <v>0</v>
      </c>
      <c r="H100" s="61">
        <v>8.8400000000000006E-3</v>
      </c>
      <c r="I100" s="62">
        <f>E100*H100</f>
        <v>9.9980400000000019E-4</v>
      </c>
      <c r="J100" s="61">
        <v>0</v>
      </c>
      <c r="K100" s="62">
        <f>E100*J100</f>
        <v>0</v>
      </c>
      <c r="O100" s="53"/>
      <c r="Z100" s="53"/>
      <c r="AA100" s="53">
        <v>1</v>
      </c>
      <c r="AB100" s="53">
        <v>1</v>
      </c>
      <c r="AC100" s="53">
        <v>1</v>
      </c>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63">
        <f>G100</f>
        <v>0</v>
      </c>
      <c r="BA100" s="53"/>
      <c r="BB100" s="53"/>
      <c r="BC100" s="53"/>
      <c r="BD100" s="53"/>
      <c r="BE100" s="53"/>
      <c r="BF100" s="53"/>
      <c r="BG100" s="53"/>
      <c r="BH100" s="53"/>
      <c r="BI100" s="53"/>
      <c r="CA100" s="53">
        <v>1</v>
      </c>
      <c r="CB100" s="53">
        <v>1</v>
      </c>
      <c r="CZ100" s="16">
        <v>1</v>
      </c>
    </row>
    <row r="101" spans="1:104" x14ac:dyDescent="0.2">
      <c r="A101" s="64"/>
      <c r="B101" s="65"/>
      <c r="C101" s="329" t="s">
        <v>631</v>
      </c>
      <c r="D101" s="330"/>
      <c r="E101" s="103">
        <v>0.11310000000000001</v>
      </c>
      <c r="F101" s="69"/>
      <c r="G101" s="70"/>
      <c r="H101" s="71"/>
      <c r="I101" s="66"/>
      <c r="J101" s="72"/>
      <c r="K101" s="66"/>
      <c r="M101" s="67" t="s">
        <v>631</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C100</f>
        <v xml:space="preserve">Bednění překladů - zřízení </v>
      </c>
      <c r="BE101" s="53"/>
      <c r="BF101" s="53"/>
      <c r="BG101" s="53"/>
      <c r="BH101" s="53"/>
      <c r="BI101" s="53"/>
    </row>
    <row r="102" spans="1:104" x14ac:dyDescent="0.2">
      <c r="A102" s="54">
        <v>23</v>
      </c>
      <c r="B102" s="55" t="s">
        <v>632</v>
      </c>
      <c r="C102" s="56" t="s">
        <v>633</v>
      </c>
      <c r="D102" s="57" t="s">
        <v>41</v>
      </c>
      <c r="E102" s="100">
        <v>0.11310000000000001</v>
      </c>
      <c r="F102" s="59">
        <v>0</v>
      </c>
      <c r="G102" s="60">
        <f>E102*F102</f>
        <v>0</v>
      </c>
      <c r="H102" s="61">
        <v>0</v>
      </c>
      <c r="I102" s="62">
        <f>E102*H102</f>
        <v>0</v>
      </c>
      <c r="J102" s="61">
        <v>0</v>
      </c>
      <c r="K102" s="62">
        <f>E102*J102</f>
        <v>0</v>
      </c>
      <c r="O102" s="53"/>
      <c r="Z102" s="53"/>
      <c r="AA102" s="53">
        <v>1</v>
      </c>
      <c r="AB102" s="53">
        <v>1</v>
      </c>
      <c r="AC102" s="53">
        <v>1</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G102</f>
        <v>0</v>
      </c>
      <c r="BA102" s="53"/>
      <c r="BB102" s="53"/>
      <c r="BC102" s="53"/>
      <c r="BD102" s="53"/>
      <c r="BE102" s="53"/>
      <c r="BF102" s="53"/>
      <c r="BG102" s="53"/>
      <c r="BH102" s="53"/>
      <c r="BI102" s="53"/>
      <c r="CA102" s="53">
        <v>1</v>
      </c>
      <c r="CB102" s="53">
        <v>1</v>
      </c>
      <c r="CZ102" s="16">
        <v>1</v>
      </c>
    </row>
    <row r="103" spans="1:104" x14ac:dyDescent="0.2">
      <c r="A103" s="64"/>
      <c r="B103" s="65"/>
      <c r="C103" s="329" t="s">
        <v>634</v>
      </c>
      <c r="D103" s="330"/>
      <c r="E103" s="103">
        <v>0.11310000000000001</v>
      </c>
      <c r="F103" s="69"/>
      <c r="G103" s="70"/>
      <c r="H103" s="71"/>
      <c r="I103" s="66"/>
      <c r="J103" s="72"/>
      <c r="K103" s="66"/>
      <c r="M103" s="67" t="s">
        <v>634</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73" t="str">
        <f>C102</f>
        <v xml:space="preserve">Bednění překladů - odstranění </v>
      </c>
      <c r="BE103" s="53"/>
      <c r="BF103" s="53"/>
      <c r="BG103" s="53"/>
      <c r="BH103" s="53"/>
      <c r="BI103" s="53"/>
    </row>
    <row r="104" spans="1:104" x14ac:dyDescent="0.2">
      <c r="A104" s="54">
        <v>24</v>
      </c>
      <c r="B104" s="55" t="s">
        <v>635</v>
      </c>
      <c r="C104" s="56" t="s">
        <v>636</v>
      </c>
      <c r="D104" s="57" t="s">
        <v>248</v>
      </c>
      <c r="E104" s="100">
        <v>0.13700000000000001</v>
      </c>
      <c r="F104" s="59">
        <v>0</v>
      </c>
      <c r="G104" s="60">
        <f>E104*F104</f>
        <v>0</v>
      </c>
      <c r="H104" s="61">
        <v>1.7090000000000001E-2</v>
      </c>
      <c r="I104" s="62">
        <f>E104*H104</f>
        <v>2.3413300000000004E-3</v>
      </c>
      <c r="J104" s="61">
        <v>0</v>
      </c>
      <c r="K104" s="62">
        <f>E104*J104</f>
        <v>0</v>
      </c>
      <c r="O104" s="53"/>
      <c r="Z104" s="53"/>
      <c r="AA104" s="53">
        <v>1</v>
      </c>
      <c r="AB104" s="53">
        <v>1</v>
      </c>
      <c r="AC104" s="53">
        <v>1</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63">
        <f>G104</f>
        <v>0</v>
      </c>
      <c r="BA104" s="53"/>
      <c r="BB104" s="53"/>
      <c r="BC104" s="53"/>
      <c r="BD104" s="53"/>
      <c r="BE104" s="53"/>
      <c r="BF104" s="53"/>
      <c r="BG104" s="53"/>
      <c r="BH104" s="53"/>
      <c r="BI104" s="53"/>
      <c r="CA104" s="53">
        <v>1</v>
      </c>
      <c r="CB104" s="53">
        <v>1</v>
      </c>
      <c r="CZ104" s="16">
        <v>1</v>
      </c>
    </row>
    <row r="105" spans="1:104" x14ac:dyDescent="0.2">
      <c r="A105" s="64"/>
      <c r="B105" s="65"/>
      <c r="C105" s="329" t="s">
        <v>637</v>
      </c>
      <c r="D105" s="330"/>
      <c r="E105" s="103">
        <v>8.5000000000000006E-2</v>
      </c>
      <c r="F105" s="69"/>
      <c r="G105" s="70"/>
      <c r="H105" s="71"/>
      <c r="I105" s="66"/>
      <c r="J105" s="72"/>
      <c r="K105" s="66"/>
      <c r="M105" s="67" t="s">
        <v>637</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73" t="str">
        <f>C104</f>
        <v xml:space="preserve">Osazení ocelových válcovaných nosníků  č.14-22 </v>
      </c>
      <c r="BE105" s="53"/>
      <c r="BF105" s="53"/>
      <c r="BG105" s="53"/>
      <c r="BH105" s="53"/>
      <c r="BI105" s="53"/>
    </row>
    <row r="106" spans="1:104" x14ac:dyDescent="0.2">
      <c r="A106" s="64"/>
      <c r="B106" s="65"/>
      <c r="C106" s="329" t="s">
        <v>638</v>
      </c>
      <c r="D106" s="330"/>
      <c r="E106" s="103">
        <v>5.1999999999999998E-2</v>
      </c>
      <c r="F106" s="69"/>
      <c r="G106" s="70"/>
      <c r="H106" s="71"/>
      <c r="I106" s="66"/>
      <c r="J106" s="72"/>
      <c r="K106" s="66"/>
      <c r="M106" s="67" t="s">
        <v>638</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73" t="str">
        <f>C105</f>
        <v>U160:1,8*18,8/1000*4*0,6282</v>
      </c>
      <c r="BE106" s="53"/>
      <c r="BF106" s="53"/>
      <c r="BG106" s="53"/>
      <c r="BH106" s="53"/>
      <c r="BI106" s="53"/>
    </row>
    <row r="107" spans="1:104" ht="22.5" x14ac:dyDescent="0.2">
      <c r="A107" s="54">
        <v>25</v>
      </c>
      <c r="B107" s="55" t="s">
        <v>639</v>
      </c>
      <c r="C107" s="56" t="s">
        <v>640</v>
      </c>
      <c r="D107" s="57" t="s">
        <v>248</v>
      </c>
      <c r="E107" s="100">
        <v>0.13400000000000001</v>
      </c>
      <c r="F107" s="59">
        <v>0</v>
      </c>
      <c r="G107" s="60">
        <f>E107*F107</f>
        <v>0</v>
      </c>
      <c r="H107" s="61">
        <v>1.221E-2</v>
      </c>
      <c r="I107" s="62">
        <f>E107*H107</f>
        <v>1.6361400000000001E-3</v>
      </c>
      <c r="J107" s="61">
        <v>0</v>
      </c>
      <c r="K107" s="62">
        <f>E107*J107</f>
        <v>0</v>
      </c>
      <c r="O107" s="53"/>
      <c r="Z107" s="53"/>
      <c r="AA107" s="53">
        <v>1</v>
      </c>
      <c r="AB107" s="53">
        <v>1</v>
      </c>
      <c r="AC107" s="53">
        <v>1</v>
      </c>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63">
        <f>G107</f>
        <v>0</v>
      </c>
      <c r="BA107" s="53"/>
      <c r="BB107" s="53"/>
      <c r="BC107" s="53"/>
      <c r="BD107" s="53"/>
      <c r="BE107" s="53"/>
      <c r="BF107" s="53"/>
      <c r="BG107" s="53"/>
      <c r="BH107" s="53"/>
      <c r="BI107" s="53"/>
      <c r="CA107" s="53">
        <v>1</v>
      </c>
      <c r="CB107" s="53">
        <v>1</v>
      </c>
      <c r="CZ107" s="16">
        <v>1</v>
      </c>
    </row>
    <row r="108" spans="1:104" x14ac:dyDescent="0.2">
      <c r="A108" s="64"/>
      <c r="B108" s="65"/>
      <c r="C108" s="329" t="s">
        <v>641</v>
      </c>
      <c r="D108" s="330"/>
      <c r="E108" s="103">
        <v>0.13400000000000001</v>
      </c>
      <c r="F108" s="69"/>
      <c r="G108" s="70"/>
      <c r="H108" s="71"/>
      <c r="I108" s="66"/>
      <c r="J108" s="72"/>
      <c r="K108" s="66"/>
      <c r="M108" s="67" t="s">
        <v>641</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73" t="str">
        <f>C107</f>
        <v xml:space="preserve">Osazení ocelových válcovaných nosníků č.22 a vyšší </v>
      </c>
      <c r="BE108" s="53"/>
      <c r="BF108" s="53"/>
      <c r="BG108" s="53"/>
      <c r="BH108" s="53"/>
      <c r="BI108" s="53"/>
    </row>
    <row r="109" spans="1:104" x14ac:dyDescent="0.2">
      <c r="A109" s="54">
        <v>26</v>
      </c>
      <c r="B109" s="55" t="s">
        <v>642</v>
      </c>
      <c r="C109" s="56" t="s">
        <v>643</v>
      </c>
      <c r="D109" s="57" t="s">
        <v>201</v>
      </c>
      <c r="E109" s="100">
        <v>15.705</v>
      </c>
      <c r="F109" s="59">
        <v>0</v>
      </c>
      <c r="G109" s="60">
        <f>E109*F109</f>
        <v>0</v>
      </c>
      <c r="H109" s="61">
        <v>4.4000000000000002E-4</v>
      </c>
      <c r="I109" s="62">
        <f>E109*H109</f>
        <v>6.9102E-3</v>
      </c>
      <c r="J109" s="61">
        <v>0</v>
      </c>
      <c r="K109" s="62">
        <f>E109*J109</f>
        <v>0</v>
      </c>
      <c r="O109" s="53"/>
      <c r="Z109" s="53"/>
      <c r="AA109" s="53">
        <v>1</v>
      </c>
      <c r="AB109" s="53">
        <v>1</v>
      </c>
      <c r="AC109" s="53">
        <v>1</v>
      </c>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63">
        <f>G109</f>
        <v>0</v>
      </c>
      <c r="BA109" s="53"/>
      <c r="BB109" s="53"/>
      <c r="BC109" s="53"/>
      <c r="BD109" s="53"/>
      <c r="BE109" s="53"/>
      <c r="BF109" s="53"/>
      <c r="BG109" s="53"/>
      <c r="BH109" s="53"/>
      <c r="BI109" s="53"/>
      <c r="CA109" s="53">
        <v>1</v>
      </c>
      <c r="CB109" s="53">
        <v>1</v>
      </c>
      <c r="CZ109" s="16">
        <v>1</v>
      </c>
    </row>
    <row r="110" spans="1:104" x14ac:dyDescent="0.2">
      <c r="A110" s="64"/>
      <c r="B110" s="65"/>
      <c r="C110" s="329" t="s">
        <v>283</v>
      </c>
      <c r="D110" s="330"/>
      <c r="E110" s="103">
        <v>15.705</v>
      </c>
      <c r="F110" s="69"/>
      <c r="G110" s="70"/>
      <c r="H110" s="71"/>
      <c r="I110" s="66"/>
      <c r="J110" s="72"/>
      <c r="K110" s="66"/>
      <c r="M110" s="67" t="s">
        <v>283</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73" t="str">
        <f>C109</f>
        <v xml:space="preserve">Izolace mezi překlady polystyren tl. 80 mm </v>
      </c>
      <c r="BE110" s="53"/>
      <c r="BF110" s="53"/>
      <c r="BG110" s="53"/>
      <c r="BH110" s="53"/>
      <c r="BI110" s="53"/>
    </row>
    <row r="111" spans="1:104" x14ac:dyDescent="0.2">
      <c r="A111" s="54">
        <v>27</v>
      </c>
      <c r="B111" s="55" t="s">
        <v>644</v>
      </c>
      <c r="C111" s="56" t="s">
        <v>645</v>
      </c>
      <c r="D111" s="57" t="s">
        <v>41</v>
      </c>
      <c r="E111" s="100">
        <v>187.03460000000001</v>
      </c>
      <c r="F111" s="59">
        <v>0</v>
      </c>
      <c r="G111" s="60">
        <f>E111*F111</f>
        <v>0</v>
      </c>
      <c r="H111" s="61">
        <v>7.782E-2</v>
      </c>
      <c r="I111" s="62">
        <f>E111*H111</f>
        <v>14.555032572000002</v>
      </c>
      <c r="J111" s="61">
        <v>0</v>
      </c>
      <c r="K111" s="62">
        <f>E111*J111</f>
        <v>0</v>
      </c>
      <c r="O111" s="53"/>
      <c r="Z111" s="53"/>
      <c r="AA111" s="53">
        <v>1</v>
      </c>
      <c r="AB111" s="53">
        <v>1</v>
      </c>
      <c r="AC111" s="53">
        <v>1</v>
      </c>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63">
        <f>G111</f>
        <v>0</v>
      </c>
      <c r="BA111" s="53"/>
      <c r="BB111" s="53"/>
      <c r="BC111" s="53"/>
      <c r="BD111" s="53"/>
      <c r="BE111" s="53"/>
      <c r="BF111" s="53"/>
      <c r="BG111" s="53"/>
      <c r="BH111" s="53"/>
      <c r="BI111" s="53"/>
      <c r="CA111" s="53">
        <v>1</v>
      </c>
      <c r="CB111" s="53">
        <v>1</v>
      </c>
      <c r="CZ111" s="16">
        <v>1</v>
      </c>
    </row>
    <row r="112" spans="1:104" x14ac:dyDescent="0.2">
      <c r="A112" s="64"/>
      <c r="B112" s="65"/>
      <c r="C112" s="326" t="s">
        <v>646</v>
      </c>
      <c r="D112" s="327"/>
      <c r="E112" s="327"/>
      <c r="F112" s="327"/>
      <c r="G112" s="328"/>
      <c r="I112" s="66"/>
      <c r="K112" s="66"/>
      <c r="L112" s="67" t="s">
        <v>646</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row>
    <row r="113" spans="1:61" x14ac:dyDescent="0.2">
      <c r="A113" s="64"/>
      <c r="B113" s="65"/>
      <c r="C113" s="329" t="s">
        <v>647</v>
      </c>
      <c r="D113" s="330"/>
      <c r="E113" s="103">
        <v>22.615200000000002</v>
      </c>
      <c r="F113" s="69"/>
      <c r="G113" s="70"/>
      <c r="H113" s="71"/>
      <c r="I113" s="66"/>
      <c r="J113" s="72"/>
      <c r="K113" s="66"/>
      <c r="M113" s="67" t="s">
        <v>647</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73" t="str">
        <f t="shared" ref="BD113:BD145" si="3">C112</f>
        <v>včetně kotvení</v>
      </c>
      <c r="BE113" s="53"/>
      <c r="BF113" s="53"/>
      <c r="BG113" s="53"/>
      <c r="BH113" s="53"/>
      <c r="BI113" s="53"/>
    </row>
    <row r="114" spans="1:61" x14ac:dyDescent="0.2">
      <c r="A114" s="64"/>
      <c r="B114" s="65"/>
      <c r="C114" s="329" t="s">
        <v>648</v>
      </c>
      <c r="D114" s="330"/>
      <c r="E114" s="103">
        <v>14.323</v>
      </c>
      <c r="F114" s="69"/>
      <c r="G114" s="70"/>
      <c r="H114" s="71"/>
      <c r="I114" s="66"/>
      <c r="J114" s="72"/>
      <c r="K114" s="66"/>
      <c r="M114" s="67" t="s">
        <v>648</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73" t="str">
        <f t="shared" si="3"/>
        <v>127-132:2,4*3*5*0,6282</v>
      </c>
      <c r="BE114" s="53"/>
      <c r="BF114" s="53"/>
      <c r="BG114" s="53"/>
      <c r="BH114" s="53"/>
      <c r="BI114" s="53"/>
    </row>
    <row r="115" spans="1:61" x14ac:dyDescent="0.2">
      <c r="A115" s="64"/>
      <c r="B115" s="65"/>
      <c r="C115" s="329" t="s">
        <v>649</v>
      </c>
      <c r="D115" s="330"/>
      <c r="E115" s="103">
        <v>-5.3296000000000001</v>
      </c>
      <c r="F115" s="69"/>
      <c r="G115" s="70"/>
      <c r="H115" s="71"/>
      <c r="I115" s="66"/>
      <c r="J115" s="72"/>
      <c r="K115" s="66"/>
      <c r="M115" s="67" t="s">
        <v>649</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73" t="str">
        <f t="shared" si="3"/>
        <v>7,6*3*0,6282</v>
      </c>
      <c r="BE115" s="53"/>
      <c r="BF115" s="53"/>
      <c r="BG115" s="53"/>
      <c r="BH115" s="53"/>
      <c r="BI115" s="53"/>
    </row>
    <row r="116" spans="1:61" x14ac:dyDescent="0.2">
      <c r="A116" s="64"/>
      <c r="B116" s="65"/>
      <c r="C116" s="329" t="s">
        <v>650</v>
      </c>
      <c r="D116" s="330"/>
      <c r="E116" s="103">
        <v>3.9577</v>
      </c>
      <c r="F116" s="69"/>
      <c r="G116" s="70"/>
      <c r="H116" s="71"/>
      <c r="I116" s="66"/>
      <c r="J116" s="72"/>
      <c r="K116" s="66"/>
      <c r="M116" s="67" t="s">
        <v>650</v>
      </c>
      <c r="O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73" t="str">
        <f t="shared" si="3"/>
        <v>odečtení otvorů :-0,7*2,02*6*0,6282</v>
      </c>
      <c r="BE116" s="53"/>
      <c r="BF116" s="53"/>
      <c r="BG116" s="53"/>
      <c r="BH116" s="53"/>
      <c r="BI116" s="53"/>
    </row>
    <row r="117" spans="1:61" x14ac:dyDescent="0.2">
      <c r="A117" s="64"/>
      <c r="B117" s="65"/>
      <c r="C117" s="329" t="s">
        <v>651</v>
      </c>
      <c r="D117" s="330"/>
      <c r="E117" s="103">
        <v>1.8846000000000001</v>
      </c>
      <c r="F117" s="69"/>
      <c r="G117" s="70"/>
      <c r="H117" s="71"/>
      <c r="I117" s="66"/>
      <c r="J117" s="72"/>
      <c r="K117" s="66"/>
      <c r="M117" s="67" t="s">
        <v>651</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73" t="str">
        <f t="shared" si="3"/>
        <v>146:2,1*3*0,6282</v>
      </c>
      <c r="BE117" s="53"/>
      <c r="BF117" s="53"/>
      <c r="BG117" s="53"/>
      <c r="BH117" s="53"/>
      <c r="BI117" s="53"/>
    </row>
    <row r="118" spans="1:61" x14ac:dyDescent="0.2">
      <c r="A118" s="64"/>
      <c r="B118" s="65"/>
      <c r="C118" s="329" t="s">
        <v>652</v>
      </c>
      <c r="D118" s="330"/>
      <c r="E118" s="103">
        <v>14.134499999999999</v>
      </c>
      <c r="F118" s="69"/>
      <c r="G118" s="70"/>
      <c r="H118" s="71"/>
      <c r="I118" s="66"/>
      <c r="J118" s="72"/>
      <c r="K118" s="66"/>
      <c r="M118" s="67" t="s">
        <v>652</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73" t="str">
        <f t="shared" si="3"/>
        <v>0,5*3*2*0,6282</v>
      </c>
      <c r="BE118" s="53"/>
      <c r="BF118" s="53"/>
      <c r="BG118" s="53"/>
      <c r="BH118" s="53"/>
      <c r="BI118" s="53"/>
    </row>
    <row r="119" spans="1:61" x14ac:dyDescent="0.2">
      <c r="A119" s="64"/>
      <c r="B119" s="65"/>
      <c r="C119" s="329" t="s">
        <v>653</v>
      </c>
      <c r="D119" s="330"/>
      <c r="E119" s="103">
        <v>7.5384000000000002</v>
      </c>
      <c r="F119" s="69"/>
      <c r="G119" s="70"/>
      <c r="H119" s="71"/>
      <c r="I119" s="66"/>
      <c r="J119" s="72"/>
      <c r="K119" s="66"/>
      <c r="M119" s="67" t="s">
        <v>653</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73" t="str">
        <f t="shared" si="3"/>
        <v>102:3,75*3*2*0,6282</v>
      </c>
      <c r="BE119" s="53"/>
      <c r="BF119" s="53"/>
      <c r="BG119" s="53"/>
      <c r="BH119" s="53"/>
      <c r="BI119" s="53"/>
    </row>
    <row r="120" spans="1:61" x14ac:dyDescent="0.2">
      <c r="A120" s="64"/>
      <c r="B120" s="65"/>
      <c r="C120" s="329" t="s">
        <v>654</v>
      </c>
      <c r="D120" s="330"/>
      <c r="E120" s="103">
        <v>-2.6648000000000001</v>
      </c>
      <c r="F120" s="69"/>
      <c r="G120" s="70"/>
      <c r="H120" s="71"/>
      <c r="I120" s="66"/>
      <c r="J120" s="72"/>
      <c r="K120" s="66"/>
      <c r="M120" s="67" t="s">
        <v>654</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73" t="str">
        <f t="shared" si="3"/>
        <v>2*3*2*0,6282</v>
      </c>
      <c r="BE120" s="53"/>
      <c r="BF120" s="53"/>
      <c r="BG120" s="53"/>
      <c r="BH120" s="53"/>
      <c r="BI120" s="53"/>
    </row>
    <row r="121" spans="1:61" x14ac:dyDescent="0.2">
      <c r="A121" s="64"/>
      <c r="B121" s="65"/>
      <c r="C121" s="329" t="s">
        <v>655</v>
      </c>
      <c r="D121" s="330"/>
      <c r="E121" s="103">
        <v>7.9153000000000002</v>
      </c>
      <c r="F121" s="69"/>
      <c r="G121" s="70"/>
      <c r="H121" s="71"/>
      <c r="I121" s="66"/>
      <c r="J121" s="72"/>
      <c r="K121" s="66"/>
      <c r="M121" s="67" t="s">
        <v>655</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73" t="str">
        <f t="shared" si="3"/>
        <v>odečtení otvorů :-0,7*2,02*3*0,6282</v>
      </c>
      <c r="BE121" s="53"/>
      <c r="BF121" s="53"/>
      <c r="BG121" s="53"/>
      <c r="BH121" s="53"/>
      <c r="BI121" s="53"/>
    </row>
    <row r="122" spans="1:61" x14ac:dyDescent="0.2">
      <c r="A122" s="64"/>
      <c r="B122" s="65"/>
      <c r="C122" s="329" t="s">
        <v>656</v>
      </c>
      <c r="D122" s="330"/>
      <c r="E122" s="103">
        <v>2.2614999999999998</v>
      </c>
      <c r="F122" s="69"/>
      <c r="G122" s="70"/>
      <c r="H122" s="71"/>
      <c r="I122" s="66"/>
      <c r="J122" s="72"/>
      <c r="K122" s="66"/>
      <c r="M122" s="67" t="s">
        <v>656</v>
      </c>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73" t="str">
        <f t="shared" si="3"/>
        <v>137-138:4,2*3*0,6282</v>
      </c>
      <c r="BE122" s="53"/>
      <c r="BF122" s="53"/>
      <c r="BG122" s="53"/>
      <c r="BH122" s="53"/>
      <c r="BI122" s="53"/>
    </row>
    <row r="123" spans="1:61" x14ac:dyDescent="0.2">
      <c r="A123" s="64"/>
      <c r="B123" s="65"/>
      <c r="C123" s="329" t="s">
        <v>657</v>
      </c>
      <c r="D123" s="330"/>
      <c r="E123" s="103">
        <v>13.569100000000001</v>
      </c>
      <c r="F123" s="69"/>
      <c r="G123" s="70"/>
      <c r="H123" s="71"/>
      <c r="I123" s="66"/>
      <c r="J123" s="72"/>
      <c r="K123" s="66"/>
      <c r="M123" s="67" t="s">
        <v>657</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73" t="str">
        <f t="shared" si="3"/>
        <v>1,2*3*0,6282</v>
      </c>
      <c r="BE123" s="53"/>
      <c r="BF123" s="53"/>
      <c r="BG123" s="53"/>
      <c r="BH123" s="53"/>
      <c r="BI123" s="53"/>
    </row>
    <row r="124" spans="1:61" x14ac:dyDescent="0.2">
      <c r="A124" s="64"/>
      <c r="B124" s="65"/>
      <c r="C124" s="329" t="s">
        <v>554</v>
      </c>
      <c r="D124" s="330"/>
      <c r="E124" s="103">
        <v>8.6692</v>
      </c>
      <c r="F124" s="69"/>
      <c r="G124" s="70"/>
      <c r="H124" s="71"/>
      <c r="I124" s="66"/>
      <c r="J124" s="72"/>
      <c r="K124" s="66"/>
      <c r="M124" s="67" t="s">
        <v>554</v>
      </c>
      <c r="O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73" t="str">
        <f t="shared" si="3"/>
        <v>133-136:3,6*3*2*0,6282</v>
      </c>
      <c r="BE124" s="53"/>
      <c r="BF124" s="53"/>
      <c r="BG124" s="53"/>
      <c r="BH124" s="53"/>
      <c r="BI124" s="53"/>
    </row>
    <row r="125" spans="1:61" x14ac:dyDescent="0.2">
      <c r="A125" s="64"/>
      <c r="B125" s="65"/>
      <c r="C125" s="329" t="s">
        <v>658</v>
      </c>
      <c r="D125" s="330"/>
      <c r="E125" s="103">
        <v>7.7268999999999997</v>
      </c>
      <c r="F125" s="69"/>
      <c r="G125" s="70"/>
      <c r="H125" s="71"/>
      <c r="I125" s="66"/>
      <c r="J125" s="72"/>
      <c r="K125" s="66"/>
      <c r="M125" s="67" t="s">
        <v>658</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73" t="str">
        <f t="shared" si="3"/>
        <v>2,3*3*2*0,6282</v>
      </c>
      <c r="BE125" s="53"/>
      <c r="BF125" s="53"/>
      <c r="BG125" s="53"/>
      <c r="BH125" s="53"/>
      <c r="BI125" s="53"/>
    </row>
    <row r="126" spans="1:61" x14ac:dyDescent="0.2">
      <c r="A126" s="64"/>
      <c r="B126" s="65"/>
      <c r="C126" s="329" t="s">
        <v>654</v>
      </c>
      <c r="D126" s="330"/>
      <c r="E126" s="103">
        <v>-2.6648000000000001</v>
      </c>
      <c r="F126" s="69"/>
      <c r="G126" s="70"/>
      <c r="H126" s="71"/>
      <c r="I126" s="66"/>
      <c r="J126" s="72"/>
      <c r="K126" s="66"/>
      <c r="M126" s="67" t="s">
        <v>654</v>
      </c>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73" t="str">
        <f t="shared" si="3"/>
        <v>4,1*3*0,6282</v>
      </c>
      <c r="BE126" s="53"/>
      <c r="BF126" s="53"/>
      <c r="BG126" s="53"/>
      <c r="BH126" s="53"/>
      <c r="BI126" s="53"/>
    </row>
    <row r="127" spans="1:61" x14ac:dyDescent="0.2">
      <c r="A127" s="64"/>
      <c r="B127" s="65"/>
      <c r="C127" s="329" t="s">
        <v>659</v>
      </c>
      <c r="D127" s="330"/>
      <c r="E127" s="103">
        <v>13.380699999999999</v>
      </c>
      <c r="F127" s="69"/>
      <c r="G127" s="70"/>
      <c r="H127" s="71"/>
      <c r="I127" s="66"/>
      <c r="J127" s="72"/>
      <c r="K127" s="66"/>
      <c r="M127" s="67" t="s">
        <v>659</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73" t="str">
        <f t="shared" si="3"/>
        <v>odečtení otvorů :-0,7*2,02*3*0,6282</v>
      </c>
      <c r="BE127" s="53"/>
      <c r="BF127" s="53"/>
      <c r="BG127" s="53"/>
      <c r="BH127" s="53"/>
      <c r="BI127" s="53"/>
    </row>
    <row r="128" spans="1:61" x14ac:dyDescent="0.2">
      <c r="A128" s="64"/>
      <c r="B128" s="65"/>
      <c r="C128" s="329" t="s">
        <v>660</v>
      </c>
      <c r="D128" s="330"/>
      <c r="E128" s="103">
        <v>9.7998999999999992</v>
      </c>
      <c r="F128" s="69"/>
      <c r="G128" s="70"/>
      <c r="H128" s="71"/>
      <c r="I128" s="66"/>
      <c r="J128" s="72"/>
      <c r="K128" s="66"/>
      <c r="M128" s="67" t="s">
        <v>660</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73" t="str">
        <f t="shared" si="3"/>
        <v>112:7,1*3*0,6282</v>
      </c>
      <c r="BE128" s="53"/>
      <c r="BF128" s="53"/>
      <c r="BG128" s="53"/>
      <c r="BH128" s="53"/>
      <c r="BI128" s="53"/>
    </row>
    <row r="129" spans="1:61" x14ac:dyDescent="0.2">
      <c r="A129" s="64"/>
      <c r="B129" s="65"/>
      <c r="C129" s="329" t="s">
        <v>661</v>
      </c>
      <c r="D129" s="330"/>
      <c r="E129" s="103">
        <v>1.2721</v>
      </c>
      <c r="F129" s="69"/>
      <c r="G129" s="70"/>
      <c r="H129" s="71"/>
      <c r="I129" s="66"/>
      <c r="J129" s="72"/>
      <c r="K129" s="66"/>
      <c r="M129" s="67" t="s">
        <v>661</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73" t="str">
        <f t="shared" si="3"/>
        <v>2,6*3*2*0,6282</v>
      </c>
      <c r="BE129" s="53"/>
      <c r="BF129" s="53"/>
      <c r="BG129" s="53"/>
      <c r="BH129" s="53"/>
      <c r="BI129" s="53"/>
    </row>
    <row r="130" spans="1:61" x14ac:dyDescent="0.2">
      <c r="A130" s="64"/>
      <c r="B130" s="65"/>
      <c r="C130" s="329" t="s">
        <v>662</v>
      </c>
      <c r="D130" s="330"/>
      <c r="E130" s="103">
        <v>0.94230000000000003</v>
      </c>
      <c r="F130" s="69"/>
      <c r="G130" s="70"/>
      <c r="H130" s="71"/>
      <c r="I130" s="66"/>
      <c r="J130" s="72"/>
      <c r="K130" s="66"/>
      <c r="M130" s="67" t="s">
        <v>662</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73" t="str">
        <f t="shared" si="3"/>
        <v>0,675*3*0,6282</v>
      </c>
      <c r="BE130" s="53"/>
      <c r="BF130" s="53"/>
      <c r="BG130" s="53"/>
      <c r="BH130" s="53"/>
      <c r="BI130" s="53"/>
    </row>
    <row r="131" spans="1:61" x14ac:dyDescent="0.2">
      <c r="A131" s="64"/>
      <c r="B131" s="65"/>
      <c r="C131" s="329" t="s">
        <v>663</v>
      </c>
      <c r="D131" s="330"/>
      <c r="E131" s="103">
        <v>1.5925</v>
      </c>
      <c r="F131" s="69"/>
      <c r="G131" s="70"/>
      <c r="H131" s="71"/>
      <c r="I131" s="66"/>
      <c r="J131" s="72"/>
      <c r="K131" s="66"/>
      <c r="M131" s="67" t="s">
        <v>663</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73" t="str">
        <f t="shared" si="3"/>
        <v>0,5*3*0,6282</v>
      </c>
      <c r="BE131" s="53"/>
      <c r="BF131" s="53"/>
      <c r="BG131" s="53"/>
      <c r="BH131" s="53"/>
      <c r="BI131" s="53"/>
    </row>
    <row r="132" spans="1:61" x14ac:dyDescent="0.2">
      <c r="A132" s="64"/>
      <c r="B132" s="65"/>
      <c r="C132" s="329" t="s">
        <v>664</v>
      </c>
      <c r="D132" s="330"/>
      <c r="E132" s="103">
        <v>-1.1420999999999999</v>
      </c>
      <c r="F132" s="69"/>
      <c r="G132" s="70"/>
      <c r="H132" s="71"/>
      <c r="I132" s="66"/>
      <c r="J132" s="72"/>
      <c r="K132" s="66"/>
      <c r="M132" s="67" t="s">
        <v>664</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73" t="str">
        <f t="shared" si="3"/>
        <v>0,845*3*0,6282</v>
      </c>
      <c r="BE132" s="53"/>
      <c r="BF132" s="53"/>
      <c r="BG132" s="53"/>
      <c r="BH132" s="53"/>
      <c r="BI132" s="53"/>
    </row>
    <row r="133" spans="1:61" x14ac:dyDescent="0.2">
      <c r="A133" s="64"/>
      <c r="B133" s="65"/>
      <c r="C133" s="329" t="s">
        <v>665</v>
      </c>
      <c r="D133" s="330"/>
      <c r="E133" s="103">
        <v>-1.0152000000000001</v>
      </c>
      <c r="F133" s="69"/>
      <c r="G133" s="70"/>
      <c r="H133" s="71"/>
      <c r="I133" s="66"/>
      <c r="J133" s="72"/>
      <c r="K133" s="66"/>
      <c r="M133" s="67" t="s">
        <v>665</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73" t="str">
        <f t="shared" si="3"/>
        <v>odečtení otvorů :-0,9*2,02*0,6282</v>
      </c>
      <c r="BE133" s="53"/>
      <c r="BF133" s="53"/>
      <c r="BG133" s="53"/>
      <c r="BH133" s="53"/>
      <c r="BI133" s="53"/>
    </row>
    <row r="134" spans="1:61" x14ac:dyDescent="0.2">
      <c r="A134" s="64"/>
      <c r="B134" s="65"/>
      <c r="C134" s="329" t="s">
        <v>666</v>
      </c>
      <c r="D134" s="330"/>
      <c r="E134" s="103">
        <v>1.2721</v>
      </c>
      <c r="F134" s="69"/>
      <c r="G134" s="70"/>
      <c r="H134" s="71"/>
      <c r="I134" s="66"/>
      <c r="J134" s="72"/>
      <c r="K134" s="66"/>
      <c r="M134" s="67" t="s">
        <v>666</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73" t="str">
        <f t="shared" si="3"/>
        <v>-0,8*2,02*0,6282</v>
      </c>
      <c r="BE134" s="53"/>
      <c r="BF134" s="53"/>
      <c r="BG134" s="53"/>
      <c r="BH134" s="53"/>
      <c r="BI134" s="53"/>
    </row>
    <row r="135" spans="1:61" x14ac:dyDescent="0.2">
      <c r="A135" s="64"/>
      <c r="B135" s="65"/>
      <c r="C135" s="329" t="s">
        <v>662</v>
      </c>
      <c r="D135" s="330"/>
      <c r="E135" s="103">
        <v>0.94230000000000003</v>
      </c>
      <c r="F135" s="69"/>
      <c r="G135" s="70"/>
      <c r="H135" s="71"/>
      <c r="I135" s="66"/>
      <c r="J135" s="72"/>
      <c r="K135" s="66"/>
      <c r="M135" s="67" t="s">
        <v>662</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73" t="str">
        <f t="shared" si="3"/>
        <v>124:0,675*3*0,6282</v>
      </c>
      <c r="BE135" s="53"/>
      <c r="BF135" s="53"/>
      <c r="BG135" s="53"/>
      <c r="BH135" s="53"/>
      <c r="BI135" s="53"/>
    </row>
    <row r="136" spans="1:61" x14ac:dyDescent="0.2">
      <c r="A136" s="64"/>
      <c r="B136" s="65"/>
      <c r="C136" s="329" t="s">
        <v>667</v>
      </c>
      <c r="D136" s="330"/>
      <c r="E136" s="103">
        <v>3.0154000000000001</v>
      </c>
      <c r="F136" s="69"/>
      <c r="G136" s="70"/>
      <c r="H136" s="71"/>
      <c r="I136" s="66"/>
      <c r="J136" s="72"/>
      <c r="K136" s="66"/>
      <c r="M136" s="67" t="s">
        <v>667</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73" t="str">
        <f t="shared" si="3"/>
        <v>0,5*3*0,6282</v>
      </c>
      <c r="BE136" s="53"/>
      <c r="BF136" s="53"/>
      <c r="BG136" s="53"/>
      <c r="BH136" s="53"/>
      <c r="BI136" s="53"/>
    </row>
    <row r="137" spans="1:61" x14ac:dyDescent="0.2">
      <c r="A137" s="64"/>
      <c r="B137" s="65"/>
      <c r="C137" s="329" t="s">
        <v>668</v>
      </c>
      <c r="D137" s="330"/>
      <c r="E137" s="103">
        <v>6.7846000000000002</v>
      </c>
      <c r="F137" s="69"/>
      <c r="G137" s="70"/>
      <c r="H137" s="71"/>
      <c r="I137" s="66"/>
      <c r="J137" s="72"/>
      <c r="K137" s="66"/>
      <c r="M137" s="67" t="s">
        <v>668</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73" t="str">
        <f t="shared" si="3"/>
        <v>1,6*3*0,6282</v>
      </c>
      <c r="BE137" s="53"/>
      <c r="BF137" s="53"/>
      <c r="BG137" s="53"/>
      <c r="BH137" s="53"/>
      <c r="BI137" s="53"/>
    </row>
    <row r="138" spans="1:61" x14ac:dyDescent="0.2">
      <c r="A138" s="64"/>
      <c r="B138" s="65"/>
      <c r="C138" s="329" t="s">
        <v>669</v>
      </c>
      <c r="D138" s="330"/>
      <c r="E138" s="103">
        <v>14.888299999999999</v>
      </c>
      <c r="F138" s="69"/>
      <c r="G138" s="70"/>
      <c r="H138" s="71"/>
      <c r="I138" s="66"/>
      <c r="J138" s="72"/>
      <c r="K138" s="66"/>
      <c r="M138" s="67" t="s">
        <v>669</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73" t="str">
        <f t="shared" si="3"/>
        <v>3,6*3*0,6282</v>
      </c>
      <c r="BE138" s="53"/>
      <c r="BF138" s="53"/>
      <c r="BG138" s="53"/>
      <c r="BH138" s="53"/>
      <c r="BI138" s="53"/>
    </row>
    <row r="139" spans="1:61" x14ac:dyDescent="0.2">
      <c r="A139" s="64"/>
      <c r="B139" s="65"/>
      <c r="C139" s="329" t="s">
        <v>670</v>
      </c>
      <c r="D139" s="330"/>
      <c r="E139" s="103">
        <v>28.268999999999998</v>
      </c>
      <c r="F139" s="69"/>
      <c r="G139" s="70"/>
      <c r="H139" s="71"/>
      <c r="I139" s="66"/>
      <c r="J139" s="72"/>
      <c r="K139" s="66"/>
      <c r="M139" s="67" t="s">
        <v>670</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73" t="str">
        <f t="shared" si="3"/>
        <v>115-120:7,9*3*0,6282</v>
      </c>
      <c r="BE139" s="53"/>
      <c r="BF139" s="53"/>
      <c r="BG139" s="53"/>
      <c r="BH139" s="53"/>
      <c r="BI139" s="53"/>
    </row>
    <row r="140" spans="1:61" x14ac:dyDescent="0.2">
      <c r="A140" s="64"/>
      <c r="B140" s="65"/>
      <c r="C140" s="329" t="s">
        <v>649</v>
      </c>
      <c r="D140" s="330"/>
      <c r="E140" s="103">
        <v>-5.3296000000000001</v>
      </c>
      <c r="F140" s="69"/>
      <c r="G140" s="70"/>
      <c r="H140" s="71"/>
      <c r="I140" s="66"/>
      <c r="J140" s="72"/>
      <c r="K140" s="66"/>
      <c r="M140" s="67" t="s">
        <v>649</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73" t="str">
        <f t="shared" si="3"/>
        <v>2,5*3*6*0,6282</v>
      </c>
      <c r="BE140" s="53"/>
      <c r="BF140" s="53"/>
      <c r="BG140" s="53"/>
      <c r="BH140" s="53"/>
      <c r="BI140" s="53"/>
    </row>
    <row r="141" spans="1:61" x14ac:dyDescent="0.2">
      <c r="A141" s="64"/>
      <c r="B141" s="65"/>
      <c r="C141" s="329" t="s">
        <v>671</v>
      </c>
      <c r="D141" s="330"/>
      <c r="E141" s="103">
        <v>6.9729999999999999</v>
      </c>
      <c r="F141" s="69"/>
      <c r="G141" s="70"/>
      <c r="H141" s="71"/>
      <c r="I141" s="66"/>
      <c r="J141" s="72"/>
      <c r="K141" s="66"/>
      <c r="M141" s="67" t="s">
        <v>671</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73" t="str">
        <f t="shared" si="3"/>
        <v>odečtení otvorů :-0,7*2,02*6*0,6282</v>
      </c>
      <c r="BE141" s="53"/>
      <c r="BF141" s="53"/>
      <c r="BG141" s="53"/>
      <c r="BH141" s="53"/>
      <c r="BI141" s="53"/>
    </row>
    <row r="142" spans="1:61" x14ac:dyDescent="0.2">
      <c r="A142" s="64"/>
      <c r="B142" s="65"/>
      <c r="C142" s="329" t="s">
        <v>672</v>
      </c>
      <c r="D142" s="330"/>
      <c r="E142" s="103">
        <v>10.553800000000001</v>
      </c>
      <c r="F142" s="69"/>
      <c r="G142" s="70"/>
      <c r="H142" s="71"/>
      <c r="I142" s="66"/>
      <c r="J142" s="72"/>
      <c r="K142" s="66"/>
      <c r="M142" s="67" t="s">
        <v>672</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73" t="str">
        <f t="shared" si="3"/>
        <v>121-123:3,7*3*0,6282</v>
      </c>
      <c r="BE142" s="53"/>
      <c r="BF142" s="53"/>
      <c r="BG142" s="53"/>
      <c r="BH142" s="53"/>
      <c r="BI142" s="53"/>
    </row>
    <row r="143" spans="1:61" x14ac:dyDescent="0.2">
      <c r="A143" s="64"/>
      <c r="B143" s="65"/>
      <c r="C143" s="329" t="s">
        <v>654</v>
      </c>
      <c r="D143" s="330"/>
      <c r="E143" s="103">
        <v>-2.6648000000000001</v>
      </c>
      <c r="F143" s="69"/>
      <c r="G143" s="70"/>
      <c r="H143" s="71"/>
      <c r="I143" s="66"/>
      <c r="J143" s="72"/>
      <c r="K143" s="66"/>
      <c r="M143" s="67" t="s">
        <v>654</v>
      </c>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73" t="str">
        <f t="shared" si="3"/>
        <v>2,8*3*2*0,6282</v>
      </c>
      <c r="BE143" s="53"/>
      <c r="BF143" s="53"/>
      <c r="BG143" s="53"/>
      <c r="BH143" s="53"/>
      <c r="BI143" s="53"/>
    </row>
    <row r="144" spans="1:61" x14ac:dyDescent="0.2">
      <c r="A144" s="64"/>
      <c r="B144" s="65"/>
      <c r="C144" s="329" t="s">
        <v>673</v>
      </c>
      <c r="D144" s="330"/>
      <c r="E144" s="103">
        <v>4.5796000000000001</v>
      </c>
      <c r="F144" s="69"/>
      <c r="G144" s="70"/>
      <c r="H144" s="71"/>
      <c r="I144" s="66"/>
      <c r="J144" s="72"/>
      <c r="K144" s="66"/>
      <c r="M144" s="67" t="s">
        <v>673</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73" t="str">
        <f t="shared" si="3"/>
        <v>odečtení otvorů :-0,7*2,02*3*0,6282</v>
      </c>
      <c r="BE144" s="53"/>
      <c r="BF144" s="53"/>
      <c r="BG144" s="53"/>
      <c r="BH144" s="53"/>
      <c r="BI144" s="53"/>
    </row>
    <row r="145" spans="1:104" x14ac:dyDescent="0.2">
      <c r="A145" s="64"/>
      <c r="B145" s="65"/>
      <c r="C145" s="329" t="s">
        <v>674</v>
      </c>
      <c r="D145" s="330"/>
      <c r="E145" s="103">
        <v>-1.0152000000000001</v>
      </c>
      <c r="F145" s="69"/>
      <c r="G145" s="70"/>
      <c r="H145" s="71"/>
      <c r="I145" s="66"/>
      <c r="J145" s="72"/>
      <c r="K145" s="66"/>
      <c r="M145" s="67" t="s">
        <v>674</v>
      </c>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73" t="str">
        <f t="shared" si="3"/>
        <v>1,215*3*2*0,6282</v>
      </c>
      <c r="BE145" s="53"/>
      <c r="BF145" s="53"/>
      <c r="BG145" s="53"/>
      <c r="BH145" s="53"/>
      <c r="BI145" s="53"/>
    </row>
    <row r="146" spans="1:104" x14ac:dyDescent="0.2">
      <c r="A146" s="54">
        <v>28</v>
      </c>
      <c r="B146" s="55" t="s">
        <v>675</v>
      </c>
      <c r="C146" s="56" t="s">
        <v>676</v>
      </c>
      <c r="D146" s="57" t="s">
        <v>41</v>
      </c>
      <c r="E146" s="100">
        <v>23.164899999999999</v>
      </c>
      <c r="F146" s="59">
        <v>0</v>
      </c>
      <c r="G146" s="60">
        <f>E146*F146</f>
        <v>0</v>
      </c>
      <c r="H146" s="61">
        <v>9.9849999999999994E-2</v>
      </c>
      <c r="I146" s="62">
        <f>E146*H146</f>
        <v>2.3130152649999998</v>
      </c>
      <c r="J146" s="61">
        <v>0</v>
      </c>
      <c r="K146" s="62">
        <f>E146*J146</f>
        <v>0</v>
      </c>
      <c r="O146" s="53"/>
      <c r="Z146" s="53"/>
      <c r="AA146" s="53">
        <v>1</v>
      </c>
      <c r="AB146" s="53">
        <v>1</v>
      </c>
      <c r="AC146" s="53">
        <v>1</v>
      </c>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63">
        <f>G146</f>
        <v>0</v>
      </c>
      <c r="BA146" s="53"/>
      <c r="BB146" s="53"/>
      <c r="BC146" s="53"/>
      <c r="BD146" s="53"/>
      <c r="BE146" s="53"/>
      <c r="BF146" s="53"/>
      <c r="BG146" s="53"/>
      <c r="BH146" s="53"/>
      <c r="BI146" s="53"/>
      <c r="CA146" s="53">
        <v>1</v>
      </c>
      <c r="CB146" s="53">
        <v>1</v>
      </c>
      <c r="CZ146" s="16">
        <v>1</v>
      </c>
    </row>
    <row r="147" spans="1:104" ht="22.5" x14ac:dyDescent="0.2">
      <c r="A147" s="64"/>
      <c r="B147" s="65"/>
      <c r="C147" s="326" t="s">
        <v>677</v>
      </c>
      <c r="D147" s="327"/>
      <c r="E147" s="327"/>
      <c r="F147" s="327"/>
      <c r="G147" s="328"/>
      <c r="I147" s="66"/>
      <c r="K147" s="66"/>
      <c r="L147" s="67" t="s">
        <v>677</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104" x14ac:dyDescent="0.2">
      <c r="A148" s="64"/>
      <c r="B148" s="65"/>
      <c r="C148" s="326"/>
      <c r="D148" s="327"/>
      <c r="E148" s="327"/>
      <c r="F148" s="327"/>
      <c r="G148" s="328"/>
      <c r="I148" s="66"/>
      <c r="K148" s="66"/>
      <c r="L148" s="67"/>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row>
    <row r="149" spans="1:104" x14ac:dyDescent="0.2">
      <c r="A149" s="64"/>
      <c r="B149" s="65"/>
      <c r="C149" s="326" t="s">
        <v>646</v>
      </c>
      <c r="D149" s="327"/>
      <c r="E149" s="327"/>
      <c r="F149" s="327"/>
      <c r="G149" s="328"/>
      <c r="I149" s="66"/>
      <c r="K149" s="66"/>
      <c r="L149" s="67" t="s">
        <v>646</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row>
    <row r="150" spans="1:104" x14ac:dyDescent="0.2">
      <c r="A150" s="64"/>
      <c r="B150" s="65"/>
      <c r="C150" s="329" t="s">
        <v>678</v>
      </c>
      <c r="D150" s="330"/>
      <c r="E150" s="103">
        <v>9.9884000000000004</v>
      </c>
      <c r="F150" s="69"/>
      <c r="G150" s="70"/>
      <c r="H150" s="71"/>
      <c r="I150" s="66"/>
      <c r="J150" s="72"/>
      <c r="K150" s="66"/>
      <c r="M150" s="67" t="s">
        <v>678</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73" t="str">
        <f t="shared" ref="BD150:BD157" si="4">C149</f>
        <v>včetně kotvení</v>
      </c>
      <c r="BE150" s="53"/>
      <c r="BF150" s="53"/>
      <c r="BG150" s="53"/>
      <c r="BH150" s="53"/>
      <c r="BI150" s="53"/>
    </row>
    <row r="151" spans="1:104" x14ac:dyDescent="0.2">
      <c r="A151" s="64"/>
      <c r="B151" s="65"/>
      <c r="C151" s="329" t="s">
        <v>679</v>
      </c>
      <c r="D151" s="330"/>
      <c r="E151" s="103">
        <v>2.4500000000000002</v>
      </c>
      <c r="F151" s="69"/>
      <c r="G151" s="70"/>
      <c r="H151" s="71"/>
      <c r="I151" s="66"/>
      <c r="J151" s="72"/>
      <c r="K151" s="66"/>
      <c r="M151" s="67" t="s">
        <v>679</v>
      </c>
      <c r="O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73" t="str">
        <f t="shared" si="4"/>
        <v>143:5,3*3*0,6282</v>
      </c>
      <c r="BE151" s="53"/>
      <c r="BF151" s="53"/>
      <c r="BG151" s="53"/>
      <c r="BH151" s="53"/>
      <c r="BI151" s="53"/>
    </row>
    <row r="152" spans="1:104" x14ac:dyDescent="0.2">
      <c r="A152" s="64"/>
      <c r="B152" s="65"/>
      <c r="C152" s="329" t="s">
        <v>680</v>
      </c>
      <c r="D152" s="330"/>
      <c r="E152" s="103">
        <v>5.2769000000000004</v>
      </c>
      <c r="F152" s="69"/>
      <c r="G152" s="70"/>
      <c r="H152" s="71"/>
      <c r="I152" s="66"/>
      <c r="J152" s="72"/>
      <c r="K152" s="66"/>
      <c r="M152" s="67" t="s">
        <v>680</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73" t="str">
        <f t="shared" si="4"/>
        <v>1,3*3*0,6282</v>
      </c>
      <c r="BE152" s="53"/>
      <c r="BF152" s="53"/>
      <c r="BG152" s="53"/>
      <c r="BH152" s="53"/>
      <c r="BI152" s="53"/>
    </row>
    <row r="153" spans="1:104" x14ac:dyDescent="0.2">
      <c r="A153" s="64"/>
      <c r="B153" s="65"/>
      <c r="C153" s="329" t="s">
        <v>681</v>
      </c>
      <c r="D153" s="330"/>
      <c r="E153" s="103">
        <v>4.3346</v>
      </c>
      <c r="F153" s="69"/>
      <c r="G153" s="70"/>
      <c r="H153" s="71"/>
      <c r="I153" s="66"/>
      <c r="J153" s="72"/>
      <c r="K153" s="66"/>
      <c r="M153" s="67" t="s">
        <v>681</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73" t="str">
        <f t="shared" si="4"/>
        <v>2,8*3*0,6282</v>
      </c>
      <c r="BE153" s="53"/>
      <c r="BF153" s="53"/>
      <c r="BG153" s="53"/>
      <c r="BH153" s="53"/>
      <c r="BI153" s="53"/>
    </row>
    <row r="154" spans="1:104" x14ac:dyDescent="0.2">
      <c r="A154" s="64"/>
      <c r="B154" s="65"/>
      <c r="C154" s="329" t="s">
        <v>664</v>
      </c>
      <c r="D154" s="330"/>
      <c r="E154" s="103">
        <v>-1.1420999999999999</v>
      </c>
      <c r="F154" s="69"/>
      <c r="G154" s="70"/>
      <c r="H154" s="71"/>
      <c r="I154" s="66"/>
      <c r="J154" s="72"/>
      <c r="K154" s="66"/>
      <c r="M154" s="67" t="s">
        <v>664</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73" t="str">
        <f t="shared" si="4"/>
        <v>2,3*3*0,6282</v>
      </c>
      <c r="BE154" s="53"/>
      <c r="BF154" s="53"/>
      <c r="BG154" s="53"/>
      <c r="BH154" s="53"/>
      <c r="BI154" s="53"/>
    </row>
    <row r="155" spans="1:104" x14ac:dyDescent="0.2">
      <c r="A155" s="64"/>
      <c r="B155" s="65"/>
      <c r="C155" s="329" t="s">
        <v>682</v>
      </c>
      <c r="D155" s="330"/>
      <c r="E155" s="103">
        <v>-2.0303</v>
      </c>
      <c r="F155" s="69"/>
      <c r="G155" s="70"/>
      <c r="H155" s="71"/>
      <c r="I155" s="66"/>
      <c r="J155" s="72"/>
      <c r="K155" s="66"/>
      <c r="M155" s="67" t="s">
        <v>682</v>
      </c>
      <c r="O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73" t="str">
        <f t="shared" si="4"/>
        <v>odečtení otvorů :-0,9*2,02*0,6282</v>
      </c>
      <c r="BE155" s="53"/>
      <c r="BF155" s="53"/>
      <c r="BG155" s="53"/>
      <c r="BH155" s="53"/>
      <c r="BI155" s="53"/>
    </row>
    <row r="156" spans="1:104" x14ac:dyDescent="0.2">
      <c r="A156" s="64"/>
      <c r="B156" s="65"/>
      <c r="C156" s="329" t="s">
        <v>683</v>
      </c>
      <c r="D156" s="330"/>
      <c r="E156" s="103">
        <v>6.2946</v>
      </c>
      <c r="F156" s="69"/>
      <c r="G156" s="70"/>
      <c r="H156" s="71"/>
      <c r="I156" s="66"/>
      <c r="J156" s="72"/>
      <c r="K156" s="66"/>
      <c r="M156" s="67" t="s">
        <v>683</v>
      </c>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73" t="str">
        <f t="shared" si="4"/>
        <v>-0,8*2,02*2*0,6282</v>
      </c>
      <c r="BE156" s="53"/>
      <c r="BF156" s="53"/>
      <c r="BG156" s="53"/>
      <c r="BH156" s="53"/>
      <c r="BI156" s="53"/>
    </row>
    <row r="157" spans="1:104" x14ac:dyDescent="0.2">
      <c r="A157" s="64"/>
      <c r="B157" s="65"/>
      <c r="C157" s="329" t="s">
        <v>684</v>
      </c>
      <c r="D157" s="330"/>
      <c r="E157" s="103">
        <v>-2.0070999999999999</v>
      </c>
      <c r="F157" s="69"/>
      <c r="G157" s="70"/>
      <c r="H157" s="71"/>
      <c r="I157" s="66"/>
      <c r="J157" s="72"/>
      <c r="K157" s="66"/>
      <c r="M157" s="67" t="s">
        <v>684</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73" t="str">
        <f t="shared" si="4"/>
        <v>101:3,34*3*0,6282</v>
      </c>
      <c r="BE157" s="53"/>
      <c r="BF157" s="53"/>
      <c r="BG157" s="53"/>
      <c r="BH157" s="53"/>
      <c r="BI157" s="53"/>
    </row>
    <row r="158" spans="1:104" x14ac:dyDescent="0.2">
      <c r="A158" s="54">
        <v>29</v>
      </c>
      <c r="B158" s="55" t="s">
        <v>685</v>
      </c>
      <c r="C158" s="56" t="s">
        <v>686</v>
      </c>
      <c r="D158" s="57" t="s">
        <v>41</v>
      </c>
      <c r="E158" s="100">
        <v>5.1387</v>
      </c>
      <c r="F158" s="59">
        <v>0</v>
      </c>
      <c r="G158" s="60">
        <f>E158*F158</f>
        <v>0</v>
      </c>
      <c r="H158" s="61">
        <v>0.12138</v>
      </c>
      <c r="I158" s="62">
        <f>E158*H158</f>
        <v>0.62373540599999999</v>
      </c>
      <c r="J158" s="61">
        <v>0</v>
      </c>
      <c r="K158" s="62">
        <f>E158*J158</f>
        <v>0</v>
      </c>
      <c r="O158" s="53"/>
      <c r="Z158" s="53"/>
      <c r="AA158" s="53">
        <v>1</v>
      </c>
      <c r="AB158" s="53">
        <v>1</v>
      </c>
      <c r="AC158" s="53">
        <v>1</v>
      </c>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63">
        <f>G158</f>
        <v>0</v>
      </c>
      <c r="BA158" s="53"/>
      <c r="BB158" s="53"/>
      <c r="BC158" s="53"/>
      <c r="BD158" s="53"/>
      <c r="BE158" s="53"/>
      <c r="BF158" s="53"/>
      <c r="BG158" s="53"/>
      <c r="BH158" s="53"/>
      <c r="BI158" s="53"/>
      <c r="CA158" s="53">
        <v>1</v>
      </c>
      <c r="CB158" s="53">
        <v>1</v>
      </c>
      <c r="CZ158" s="16">
        <v>1</v>
      </c>
    </row>
    <row r="159" spans="1:104" x14ac:dyDescent="0.2">
      <c r="A159" s="64"/>
      <c r="B159" s="65"/>
      <c r="C159" s="326" t="s">
        <v>687</v>
      </c>
      <c r="D159" s="327"/>
      <c r="E159" s="327"/>
      <c r="F159" s="327"/>
      <c r="G159" s="328"/>
      <c r="I159" s="66"/>
      <c r="K159" s="66"/>
      <c r="L159" s="67" t="s">
        <v>687</v>
      </c>
      <c r="O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row>
    <row r="160" spans="1:104" x14ac:dyDescent="0.2">
      <c r="A160" s="64"/>
      <c r="B160" s="65"/>
      <c r="C160" s="326" t="s">
        <v>646</v>
      </c>
      <c r="D160" s="327"/>
      <c r="E160" s="327"/>
      <c r="F160" s="327"/>
      <c r="G160" s="328"/>
      <c r="I160" s="66"/>
      <c r="K160" s="66"/>
      <c r="L160" s="67" t="s">
        <v>646</v>
      </c>
      <c r="O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row>
    <row r="161" spans="1:104" x14ac:dyDescent="0.2">
      <c r="A161" s="64"/>
      <c r="B161" s="65"/>
      <c r="C161" s="329" t="s">
        <v>688</v>
      </c>
      <c r="D161" s="330"/>
      <c r="E161" s="103">
        <v>3.7692000000000001</v>
      </c>
      <c r="F161" s="69"/>
      <c r="G161" s="70"/>
      <c r="H161" s="71"/>
      <c r="I161" s="66"/>
      <c r="J161" s="72"/>
      <c r="K161" s="66"/>
      <c r="M161" s="67" t="s">
        <v>688</v>
      </c>
      <c r="O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73" t="str">
        <f>C160</f>
        <v>včetně kotvení</v>
      </c>
      <c r="BE161" s="53"/>
      <c r="BF161" s="53"/>
      <c r="BG161" s="53"/>
      <c r="BH161" s="53"/>
      <c r="BI161" s="53"/>
    </row>
    <row r="162" spans="1:104" x14ac:dyDescent="0.2">
      <c r="A162" s="64"/>
      <c r="B162" s="65"/>
      <c r="C162" s="329" t="s">
        <v>689</v>
      </c>
      <c r="D162" s="330"/>
      <c r="E162" s="103">
        <v>2.6383999999999999</v>
      </c>
      <c r="F162" s="69"/>
      <c r="G162" s="70"/>
      <c r="H162" s="71"/>
      <c r="I162" s="66"/>
      <c r="J162" s="72"/>
      <c r="K162" s="66"/>
      <c r="M162" s="67" t="s">
        <v>689</v>
      </c>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73" t="str">
        <f>C161</f>
        <v>140:2*3*0,6282</v>
      </c>
      <c r="BE162" s="53"/>
      <c r="BF162" s="53"/>
      <c r="BG162" s="53"/>
      <c r="BH162" s="53"/>
      <c r="BI162" s="53"/>
    </row>
    <row r="163" spans="1:104" x14ac:dyDescent="0.2">
      <c r="A163" s="64"/>
      <c r="B163" s="65"/>
      <c r="C163" s="329" t="s">
        <v>556</v>
      </c>
      <c r="D163" s="330"/>
      <c r="E163" s="103">
        <v>-1.2689999999999999</v>
      </c>
      <c r="F163" s="69"/>
      <c r="G163" s="70"/>
      <c r="H163" s="71"/>
      <c r="I163" s="66"/>
      <c r="J163" s="72"/>
      <c r="K163" s="66"/>
      <c r="M163" s="67" t="s">
        <v>556</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73" t="str">
        <f>C162</f>
        <v>106:1,4*3*0,6282</v>
      </c>
      <c r="BE163" s="53"/>
      <c r="BF163" s="53"/>
      <c r="BG163" s="53"/>
      <c r="BH163" s="53"/>
      <c r="BI163" s="53"/>
    </row>
    <row r="164" spans="1:104" x14ac:dyDescent="0.2">
      <c r="A164" s="54">
        <v>30</v>
      </c>
      <c r="B164" s="55" t="s">
        <v>690</v>
      </c>
      <c r="C164" s="56" t="s">
        <v>691</v>
      </c>
      <c r="D164" s="57" t="s">
        <v>41</v>
      </c>
      <c r="E164" s="100">
        <v>1.8328</v>
      </c>
      <c r="F164" s="59">
        <v>0</v>
      </c>
      <c r="G164" s="60">
        <f>E164*F164</f>
        <v>0</v>
      </c>
      <c r="H164" s="61">
        <v>4.6460000000000001E-2</v>
      </c>
      <c r="I164" s="62">
        <f>E164*H164</f>
        <v>8.5151887999999995E-2</v>
      </c>
      <c r="J164" s="61">
        <v>0</v>
      </c>
      <c r="K164" s="62">
        <f>E164*J164</f>
        <v>0</v>
      </c>
      <c r="O164" s="53"/>
      <c r="Z164" s="53"/>
      <c r="AA164" s="53">
        <v>1</v>
      </c>
      <c r="AB164" s="53">
        <v>1</v>
      </c>
      <c r="AC164" s="53">
        <v>1</v>
      </c>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63">
        <f>G164</f>
        <v>0</v>
      </c>
      <c r="BA164" s="53"/>
      <c r="BB164" s="53"/>
      <c r="BC164" s="53"/>
      <c r="BD164" s="53"/>
      <c r="BE164" s="53"/>
      <c r="BF164" s="53"/>
      <c r="BG164" s="53"/>
      <c r="BH164" s="53"/>
      <c r="BI164" s="53"/>
      <c r="CA164" s="53">
        <v>1</v>
      </c>
      <c r="CB164" s="53">
        <v>1</v>
      </c>
      <c r="CZ164" s="16">
        <v>1</v>
      </c>
    </row>
    <row r="165" spans="1:104" x14ac:dyDescent="0.2">
      <c r="A165" s="64"/>
      <c r="B165" s="65"/>
      <c r="C165" s="326" t="s">
        <v>646</v>
      </c>
      <c r="D165" s="327"/>
      <c r="E165" s="327"/>
      <c r="F165" s="327"/>
      <c r="G165" s="328"/>
      <c r="I165" s="66"/>
      <c r="K165" s="66"/>
      <c r="L165" s="67" t="s">
        <v>646</v>
      </c>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row>
    <row r="166" spans="1:104" x14ac:dyDescent="0.2">
      <c r="A166" s="64"/>
      <c r="B166" s="65"/>
      <c r="C166" s="329" t="s">
        <v>692</v>
      </c>
      <c r="D166" s="330"/>
      <c r="E166" s="103">
        <v>1.0365</v>
      </c>
      <c r="F166" s="69"/>
      <c r="G166" s="70"/>
      <c r="H166" s="71"/>
      <c r="I166" s="66"/>
      <c r="J166" s="72"/>
      <c r="K166" s="66"/>
      <c r="M166" s="67" t="s">
        <v>692</v>
      </c>
      <c r="O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73" t="str">
        <f>C165</f>
        <v>včetně kotvení</v>
      </c>
      <c r="BE166" s="53"/>
      <c r="BF166" s="53"/>
      <c r="BG166" s="53"/>
      <c r="BH166" s="53"/>
      <c r="BI166" s="53"/>
    </row>
    <row r="167" spans="1:104" x14ac:dyDescent="0.2">
      <c r="A167" s="64"/>
      <c r="B167" s="65"/>
      <c r="C167" s="329" t="s">
        <v>693</v>
      </c>
      <c r="D167" s="330"/>
      <c r="E167" s="103">
        <v>0.79620000000000002</v>
      </c>
      <c r="F167" s="69"/>
      <c r="G167" s="70"/>
      <c r="H167" s="71"/>
      <c r="I167" s="66"/>
      <c r="J167" s="72"/>
      <c r="K167" s="66"/>
      <c r="M167" s="67" t="s">
        <v>693</v>
      </c>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73" t="str">
        <f>C166</f>
        <v>145:1,1*1,5*0,6282</v>
      </c>
      <c r="BE167" s="53"/>
      <c r="BF167" s="53"/>
      <c r="BG167" s="53"/>
      <c r="BH167" s="53"/>
      <c r="BI167" s="53"/>
    </row>
    <row r="168" spans="1:104" ht="22.5" x14ac:dyDescent="0.2">
      <c r="A168" s="54">
        <v>31</v>
      </c>
      <c r="B168" s="55" t="s">
        <v>694</v>
      </c>
      <c r="C168" s="56" t="s">
        <v>695</v>
      </c>
      <c r="D168" s="57" t="s">
        <v>41</v>
      </c>
      <c r="E168" s="100">
        <v>33.294600000000003</v>
      </c>
      <c r="F168" s="59">
        <v>0</v>
      </c>
      <c r="G168" s="60">
        <f>E168*F168</f>
        <v>0</v>
      </c>
      <c r="H168" s="61">
        <v>1.2149999999999999E-2</v>
      </c>
      <c r="I168" s="62">
        <f>E168*H168</f>
        <v>0.40452938999999999</v>
      </c>
      <c r="J168" s="61">
        <v>0</v>
      </c>
      <c r="K168" s="62">
        <f>E168*J168</f>
        <v>0</v>
      </c>
      <c r="O168" s="53"/>
      <c r="Z168" s="53"/>
      <c r="AA168" s="53">
        <v>1</v>
      </c>
      <c r="AB168" s="53">
        <v>1</v>
      </c>
      <c r="AC168" s="53">
        <v>1</v>
      </c>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63">
        <f>G168</f>
        <v>0</v>
      </c>
      <c r="BA168" s="53"/>
      <c r="BB168" s="53"/>
      <c r="BC168" s="53"/>
      <c r="BD168" s="53"/>
      <c r="BE168" s="53"/>
      <c r="BF168" s="53"/>
      <c r="BG168" s="53"/>
      <c r="BH168" s="53"/>
      <c r="BI168" s="53"/>
      <c r="CA168" s="53">
        <v>1</v>
      </c>
      <c r="CB168" s="53">
        <v>1</v>
      </c>
      <c r="CZ168" s="16">
        <v>1</v>
      </c>
    </row>
    <row r="169" spans="1:104" x14ac:dyDescent="0.2">
      <c r="A169" s="64"/>
      <c r="B169" s="65"/>
      <c r="C169" s="326" t="s">
        <v>696</v>
      </c>
      <c r="D169" s="327"/>
      <c r="E169" s="327"/>
      <c r="F169" s="327"/>
      <c r="G169" s="328"/>
      <c r="I169" s="66"/>
      <c r="K169" s="66"/>
      <c r="L169" s="67" t="s">
        <v>696</v>
      </c>
      <c r="O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row>
    <row r="170" spans="1:104" x14ac:dyDescent="0.2">
      <c r="A170" s="64"/>
      <c r="B170" s="65"/>
      <c r="C170" s="329" t="s">
        <v>697</v>
      </c>
      <c r="D170" s="330"/>
      <c r="E170" s="103">
        <v>5.1512000000000002</v>
      </c>
      <c r="F170" s="69"/>
      <c r="G170" s="70"/>
      <c r="H170" s="71"/>
      <c r="I170" s="66"/>
      <c r="J170" s="72"/>
      <c r="K170" s="66"/>
      <c r="M170" s="67" t="s">
        <v>697</v>
      </c>
      <c r="O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73" t="str">
        <f>C169</f>
        <v xml:space="preserve">s inprenací proti vlhkosti </v>
      </c>
      <c r="BE170" s="53"/>
      <c r="BF170" s="53"/>
      <c r="BG170" s="53"/>
      <c r="BH170" s="53"/>
      <c r="BI170" s="53"/>
    </row>
    <row r="171" spans="1:104" x14ac:dyDescent="0.2">
      <c r="A171" s="64"/>
      <c r="B171" s="65"/>
      <c r="C171" s="329" t="s">
        <v>698</v>
      </c>
      <c r="D171" s="330"/>
      <c r="E171" s="103">
        <v>18.406300000000002</v>
      </c>
      <c r="F171" s="69"/>
      <c r="G171" s="70"/>
      <c r="H171" s="71"/>
      <c r="I171" s="66"/>
      <c r="J171" s="72"/>
      <c r="K171" s="66"/>
      <c r="M171" s="67" t="s">
        <v>698</v>
      </c>
      <c r="O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73" t="str">
        <f>C170</f>
        <v>143:8,2*0,6282</v>
      </c>
      <c r="BE171" s="53"/>
      <c r="BF171" s="53"/>
      <c r="BG171" s="53"/>
      <c r="BH171" s="53"/>
      <c r="BI171" s="53"/>
    </row>
    <row r="172" spans="1:104" x14ac:dyDescent="0.2">
      <c r="A172" s="64"/>
      <c r="B172" s="65"/>
      <c r="C172" s="329" t="s">
        <v>699</v>
      </c>
      <c r="D172" s="330"/>
      <c r="E172" s="103">
        <v>9.7370999999999999</v>
      </c>
      <c r="F172" s="69"/>
      <c r="G172" s="70"/>
      <c r="H172" s="71"/>
      <c r="I172" s="66"/>
      <c r="J172" s="72"/>
      <c r="K172" s="66"/>
      <c r="M172" s="67" t="s">
        <v>699</v>
      </c>
      <c r="O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73" t="str">
        <f>C171</f>
        <v>146:29,3*0,6282</v>
      </c>
      <c r="BE172" s="53"/>
      <c r="BF172" s="53"/>
      <c r="BG172" s="53"/>
      <c r="BH172" s="53"/>
      <c r="BI172" s="53"/>
    </row>
    <row r="173" spans="1:104" ht="33.75" x14ac:dyDescent="0.2">
      <c r="A173" s="54">
        <v>32</v>
      </c>
      <c r="B173" s="55" t="s">
        <v>700</v>
      </c>
      <c r="C173" s="56" t="s">
        <v>701</v>
      </c>
      <c r="D173" s="57" t="s">
        <v>41</v>
      </c>
      <c r="E173" s="100">
        <v>16.081900000000001</v>
      </c>
      <c r="F173" s="59">
        <v>0</v>
      </c>
      <c r="G173" s="60">
        <f>E173*F173</f>
        <v>0</v>
      </c>
      <c r="H173" s="61">
        <v>1.3729999999999999E-2</v>
      </c>
      <c r="I173" s="62">
        <f>E173*H173</f>
        <v>0.22080448699999999</v>
      </c>
      <c r="J173" s="61">
        <v>0</v>
      </c>
      <c r="K173" s="62">
        <f>E173*J173</f>
        <v>0</v>
      </c>
      <c r="O173" s="53"/>
      <c r="Z173" s="53"/>
      <c r="AA173" s="53">
        <v>1</v>
      </c>
      <c r="AB173" s="53">
        <v>1</v>
      </c>
      <c r="AC173" s="53">
        <v>1</v>
      </c>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63">
        <f>G173</f>
        <v>0</v>
      </c>
      <c r="BA173" s="53"/>
      <c r="BB173" s="53"/>
      <c r="BC173" s="53"/>
      <c r="BD173" s="53"/>
      <c r="BE173" s="53"/>
      <c r="BF173" s="53"/>
      <c r="BG173" s="53"/>
      <c r="BH173" s="53"/>
      <c r="BI173" s="53"/>
      <c r="CA173" s="53">
        <v>1</v>
      </c>
      <c r="CB173" s="53">
        <v>1</v>
      </c>
      <c r="CZ173" s="16">
        <v>1</v>
      </c>
    </row>
    <row r="174" spans="1:104" x14ac:dyDescent="0.2">
      <c r="A174" s="64"/>
      <c r="B174" s="65"/>
      <c r="C174" s="326" t="s">
        <v>702</v>
      </c>
      <c r="D174" s="327"/>
      <c r="E174" s="327"/>
      <c r="F174" s="327"/>
      <c r="G174" s="328"/>
      <c r="I174" s="66"/>
      <c r="K174" s="66"/>
      <c r="L174" s="67" t="s">
        <v>702</v>
      </c>
      <c r="O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row>
    <row r="175" spans="1:104" x14ac:dyDescent="0.2">
      <c r="A175" s="64"/>
      <c r="B175" s="65"/>
      <c r="C175" s="329" t="s">
        <v>703</v>
      </c>
      <c r="D175" s="330"/>
      <c r="E175" s="103">
        <v>16.081900000000001</v>
      </c>
      <c r="F175" s="69"/>
      <c r="G175" s="70"/>
      <c r="H175" s="71"/>
      <c r="I175" s="66"/>
      <c r="J175" s="72"/>
      <c r="K175" s="66"/>
      <c r="M175" s="67" t="s">
        <v>703</v>
      </c>
      <c r="O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73" t="str">
        <f>C174</f>
        <v>včetně parozábrany</v>
      </c>
      <c r="BE175" s="53"/>
      <c r="BF175" s="53"/>
      <c r="BG175" s="53"/>
      <c r="BH175" s="53"/>
      <c r="BI175" s="53"/>
    </row>
    <row r="176" spans="1:104" ht="22.5" x14ac:dyDescent="0.2">
      <c r="A176" s="54">
        <v>33</v>
      </c>
      <c r="B176" s="55" t="s">
        <v>704</v>
      </c>
      <c r="C176" s="56" t="s">
        <v>705</v>
      </c>
      <c r="D176" s="57" t="s">
        <v>201</v>
      </c>
      <c r="E176" s="100">
        <v>94.23</v>
      </c>
      <c r="F176" s="59">
        <v>0</v>
      </c>
      <c r="G176" s="60">
        <f>E176*F176</f>
        <v>0</v>
      </c>
      <c r="H176" s="61">
        <v>1.0200000000000001E-3</v>
      </c>
      <c r="I176" s="62">
        <f>E176*H176</f>
        <v>9.6114600000000008E-2</v>
      </c>
      <c r="J176" s="61">
        <v>0</v>
      </c>
      <c r="K176" s="62">
        <f>E176*J176</f>
        <v>0</v>
      </c>
      <c r="O176" s="53"/>
      <c r="Z176" s="53"/>
      <c r="AA176" s="53">
        <v>1</v>
      </c>
      <c r="AB176" s="53">
        <v>1</v>
      </c>
      <c r="AC176" s="53">
        <v>1</v>
      </c>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63">
        <f>G176</f>
        <v>0</v>
      </c>
      <c r="BA176" s="53"/>
      <c r="BB176" s="53"/>
      <c r="BC176" s="53"/>
      <c r="BD176" s="53"/>
      <c r="BE176" s="53"/>
      <c r="BF176" s="53"/>
      <c r="BG176" s="53"/>
      <c r="BH176" s="53"/>
      <c r="BI176" s="53"/>
      <c r="CA176" s="53">
        <v>1</v>
      </c>
      <c r="CB176" s="53">
        <v>1</v>
      </c>
      <c r="CZ176" s="16">
        <v>1</v>
      </c>
    </row>
    <row r="177" spans="1:104" x14ac:dyDescent="0.2">
      <c r="A177" s="64"/>
      <c r="B177" s="65"/>
      <c r="C177" s="329" t="s">
        <v>706</v>
      </c>
      <c r="D177" s="330"/>
      <c r="E177" s="103">
        <v>94.23</v>
      </c>
      <c r="F177" s="69"/>
      <c r="G177" s="70"/>
      <c r="H177" s="71"/>
      <c r="I177" s="66"/>
      <c r="J177" s="72"/>
      <c r="K177" s="66"/>
      <c r="M177" s="67" t="s">
        <v>706</v>
      </c>
      <c r="O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73" t="str">
        <f>C176</f>
        <v xml:space="preserve">Ukotvení příček k cihel.konstr. kotvami na hmožd. </v>
      </c>
      <c r="BE177" s="53"/>
      <c r="BF177" s="53"/>
      <c r="BG177" s="53"/>
      <c r="BH177" s="53"/>
      <c r="BI177" s="53"/>
    </row>
    <row r="178" spans="1:104" x14ac:dyDescent="0.2">
      <c r="A178" s="54">
        <v>34</v>
      </c>
      <c r="B178" s="55" t="s">
        <v>707</v>
      </c>
      <c r="C178" s="56" t="s">
        <v>708</v>
      </c>
      <c r="D178" s="57" t="s">
        <v>41</v>
      </c>
      <c r="E178" s="100">
        <v>1.367</v>
      </c>
      <c r="F178" s="59">
        <v>0</v>
      </c>
      <c r="G178" s="60">
        <f>E178*F178</f>
        <v>0</v>
      </c>
      <c r="H178" s="61">
        <v>0.17856</v>
      </c>
      <c r="I178" s="62">
        <f>E178*H178</f>
        <v>0.24409152000000001</v>
      </c>
      <c r="J178" s="61">
        <v>0</v>
      </c>
      <c r="K178" s="62">
        <f>E178*J178</f>
        <v>0</v>
      </c>
      <c r="O178" s="53"/>
      <c r="Z178" s="53"/>
      <c r="AA178" s="53">
        <v>1</v>
      </c>
      <c r="AB178" s="53">
        <v>1</v>
      </c>
      <c r="AC178" s="53">
        <v>1</v>
      </c>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63">
        <f>G178</f>
        <v>0</v>
      </c>
      <c r="BA178" s="53"/>
      <c r="BB178" s="53"/>
      <c r="BC178" s="53"/>
      <c r="BD178" s="53"/>
      <c r="BE178" s="53"/>
      <c r="BF178" s="53"/>
      <c r="BG178" s="53"/>
      <c r="BH178" s="53"/>
      <c r="BI178" s="53"/>
      <c r="CA178" s="53">
        <v>1</v>
      </c>
      <c r="CB178" s="53">
        <v>1</v>
      </c>
      <c r="CZ178" s="16">
        <v>1</v>
      </c>
    </row>
    <row r="179" spans="1:104" x14ac:dyDescent="0.2">
      <c r="A179" s="64"/>
      <c r="B179" s="65"/>
      <c r="C179" s="329" t="s">
        <v>709</v>
      </c>
      <c r="D179" s="330"/>
      <c r="E179" s="103">
        <v>0.20100000000000001</v>
      </c>
      <c r="F179" s="69"/>
      <c r="G179" s="70"/>
      <c r="H179" s="71"/>
      <c r="I179" s="66"/>
      <c r="J179" s="72"/>
      <c r="K179" s="66"/>
      <c r="M179" s="67" t="s">
        <v>709</v>
      </c>
      <c r="O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73" t="str">
        <f>C178</f>
        <v xml:space="preserve">Plentování ocelových nosníků výšky 20 - 30 cm </v>
      </c>
      <c r="BE179" s="53"/>
      <c r="BF179" s="53"/>
      <c r="BG179" s="53"/>
      <c r="BH179" s="53"/>
      <c r="BI179" s="53"/>
    </row>
    <row r="180" spans="1:104" x14ac:dyDescent="0.2">
      <c r="A180" s="64"/>
      <c r="B180" s="65"/>
      <c r="C180" s="329" t="s">
        <v>710</v>
      </c>
      <c r="D180" s="330"/>
      <c r="E180" s="103">
        <v>0.25130000000000002</v>
      </c>
      <c r="F180" s="69"/>
      <c r="G180" s="70"/>
      <c r="H180" s="71"/>
      <c r="I180" s="66"/>
      <c r="J180" s="72"/>
      <c r="K180" s="66"/>
      <c r="M180" s="67" t="s">
        <v>710</v>
      </c>
      <c r="O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73" t="str">
        <f>C179</f>
        <v>105:0,16*2*0,6282</v>
      </c>
      <c r="BE180" s="53"/>
      <c r="BF180" s="53"/>
      <c r="BG180" s="53"/>
      <c r="BH180" s="53"/>
      <c r="BI180" s="53"/>
    </row>
    <row r="181" spans="1:104" x14ac:dyDescent="0.2">
      <c r="A181" s="64"/>
      <c r="B181" s="65"/>
      <c r="C181" s="329" t="s">
        <v>711</v>
      </c>
      <c r="D181" s="330"/>
      <c r="E181" s="103">
        <v>0.42470000000000002</v>
      </c>
      <c r="F181" s="69"/>
      <c r="G181" s="70"/>
      <c r="H181" s="71"/>
      <c r="I181" s="66"/>
      <c r="J181" s="72"/>
      <c r="K181" s="66"/>
      <c r="M181" s="67" t="s">
        <v>711</v>
      </c>
      <c r="O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73" t="str">
        <f>C180</f>
        <v>0,2*2*0,6282</v>
      </c>
      <c r="BE181" s="53"/>
      <c r="BF181" s="53"/>
      <c r="BG181" s="53"/>
      <c r="BH181" s="53"/>
      <c r="BI181" s="53"/>
    </row>
    <row r="182" spans="1:104" x14ac:dyDescent="0.2">
      <c r="A182" s="64"/>
      <c r="B182" s="65"/>
      <c r="C182" s="329" t="s">
        <v>712</v>
      </c>
      <c r="D182" s="330"/>
      <c r="E182" s="103">
        <v>0.49</v>
      </c>
      <c r="F182" s="69"/>
      <c r="G182" s="70"/>
      <c r="H182" s="71"/>
      <c r="I182" s="66"/>
      <c r="J182" s="72"/>
      <c r="K182" s="66"/>
      <c r="M182" s="67" t="s">
        <v>712</v>
      </c>
      <c r="O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73" t="str">
        <f>C181</f>
        <v>112:0,26*2,6*0,6282</v>
      </c>
      <c r="BE182" s="53"/>
      <c r="BF182" s="53"/>
      <c r="BG182" s="53"/>
      <c r="BH182" s="53"/>
      <c r="BI182" s="53"/>
    </row>
    <row r="183" spans="1:104" x14ac:dyDescent="0.2">
      <c r="A183" s="54">
        <v>35</v>
      </c>
      <c r="B183" s="55" t="s">
        <v>713</v>
      </c>
      <c r="C183" s="56" t="s">
        <v>714</v>
      </c>
      <c r="D183" s="57" t="s">
        <v>41</v>
      </c>
      <c r="E183" s="100">
        <v>2.7766000000000002</v>
      </c>
      <c r="F183" s="59">
        <v>0</v>
      </c>
      <c r="G183" s="60">
        <f>E183*F183</f>
        <v>0</v>
      </c>
      <c r="H183" s="61">
        <v>9.3579999999999997E-2</v>
      </c>
      <c r="I183" s="62">
        <f>E183*H183</f>
        <v>0.259834228</v>
      </c>
      <c r="J183" s="61">
        <v>0</v>
      </c>
      <c r="K183" s="62">
        <f>E183*J183</f>
        <v>0</v>
      </c>
      <c r="O183" s="53"/>
      <c r="Z183" s="53"/>
      <c r="AA183" s="53">
        <v>1</v>
      </c>
      <c r="AB183" s="53">
        <v>1</v>
      </c>
      <c r="AC183" s="53">
        <v>1</v>
      </c>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63">
        <f>G183</f>
        <v>0</v>
      </c>
      <c r="BA183" s="53"/>
      <c r="BB183" s="53"/>
      <c r="BC183" s="53"/>
      <c r="BD183" s="53"/>
      <c r="BE183" s="53"/>
      <c r="BF183" s="53"/>
      <c r="BG183" s="53"/>
      <c r="BH183" s="53"/>
      <c r="BI183" s="53"/>
      <c r="CA183" s="53">
        <v>1</v>
      </c>
      <c r="CB183" s="53">
        <v>1</v>
      </c>
      <c r="CZ183" s="16">
        <v>1</v>
      </c>
    </row>
    <row r="184" spans="1:104" x14ac:dyDescent="0.2">
      <c r="A184" s="64"/>
      <c r="B184" s="65"/>
      <c r="C184" s="326" t="s">
        <v>715</v>
      </c>
      <c r="D184" s="327"/>
      <c r="E184" s="327"/>
      <c r="F184" s="327"/>
      <c r="G184" s="328"/>
      <c r="I184" s="66"/>
      <c r="K184" s="66"/>
      <c r="L184" s="67" t="s">
        <v>715</v>
      </c>
      <c r="O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row>
    <row r="185" spans="1:104" x14ac:dyDescent="0.2">
      <c r="A185" s="64"/>
      <c r="B185" s="65"/>
      <c r="C185" s="329" t="s">
        <v>716</v>
      </c>
      <c r="D185" s="330"/>
      <c r="E185" s="103">
        <v>2.7766000000000002</v>
      </c>
      <c r="F185" s="69"/>
      <c r="G185" s="70"/>
      <c r="H185" s="71"/>
      <c r="I185" s="66"/>
      <c r="J185" s="72"/>
      <c r="K185" s="66"/>
      <c r="M185" s="67" t="s">
        <v>716</v>
      </c>
      <c r="O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73" t="str">
        <f>C184</f>
        <v xml:space="preserve">dle PD instalační přizdívka vody kanalizace </v>
      </c>
      <c r="BE185" s="53"/>
      <c r="BF185" s="53"/>
      <c r="BG185" s="53"/>
      <c r="BH185" s="53"/>
      <c r="BI185" s="53"/>
    </row>
    <row r="186" spans="1:104" x14ac:dyDescent="0.2">
      <c r="A186" s="54">
        <v>36</v>
      </c>
      <c r="B186" s="55" t="s">
        <v>717</v>
      </c>
      <c r="C186" s="56" t="s">
        <v>718</v>
      </c>
      <c r="D186" s="57" t="s">
        <v>70</v>
      </c>
      <c r="E186" s="100">
        <v>0.33239999999999997</v>
      </c>
      <c r="F186" s="59">
        <v>0</v>
      </c>
      <c r="G186" s="60">
        <f>E186*F186</f>
        <v>0</v>
      </c>
      <c r="H186" s="61">
        <v>0.89956999999999998</v>
      </c>
      <c r="I186" s="62">
        <f>E186*H186</f>
        <v>0.299017068</v>
      </c>
      <c r="J186" s="61"/>
      <c r="K186" s="62">
        <f>E186*J186</f>
        <v>0</v>
      </c>
      <c r="O186" s="53"/>
      <c r="Z186" s="53"/>
      <c r="AA186" s="53">
        <v>12</v>
      </c>
      <c r="AB186" s="53">
        <v>0</v>
      </c>
      <c r="AC186" s="53">
        <v>230</v>
      </c>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63">
        <f>G186</f>
        <v>0</v>
      </c>
      <c r="BA186" s="53"/>
      <c r="BB186" s="53"/>
      <c r="BC186" s="53"/>
      <c r="BD186" s="53"/>
      <c r="BE186" s="53"/>
      <c r="BF186" s="53"/>
      <c r="BG186" s="53"/>
      <c r="BH186" s="53"/>
      <c r="BI186" s="53"/>
      <c r="CA186" s="53">
        <v>12</v>
      </c>
      <c r="CB186" s="53">
        <v>0</v>
      </c>
      <c r="CZ186" s="16">
        <v>1</v>
      </c>
    </row>
    <row r="187" spans="1:104" x14ac:dyDescent="0.2">
      <c r="A187" s="64"/>
      <c r="B187" s="65"/>
      <c r="C187" s="326" t="s">
        <v>719</v>
      </c>
      <c r="D187" s="327"/>
      <c r="E187" s="327"/>
      <c r="F187" s="327"/>
      <c r="G187" s="328"/>
      <c r="I187" s="66"/>
      <c r="K187" s="66"/>
      <c r="L187" s="67" t="s">
        <v>719</v>
      </c>
      <c r="O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row>
    <row r="188" spans="1:104" x14ac:dyDescent="0.2">
      <c r="A188" s="64"/>
      <c r="B188" s="65"/>
      <c r="C188" s="329" t="s">
        <v>720</v>
      </c>
      <c r="D188" s="330"/>
      <c r="E188" s="103">
        <v>0.33239999999999997</v>
      </c>
      <c r="F188" s="69"/>
      <c r="G188" s="70"/>
      <c r="H188" s="71"/>
      <c r="I188" s="66"/>
      <c r="J188" s="72"/>
      <c r="K188" s="66"/>
      <c r="M188" s="67" t="s">
        <v>720</v>
      </c>
      <c r="O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73" t="str">
        <f>C187</f>
        <v xml:space="preserve">Beton C30/37-XC1-CI 0,2 -Dmax včetně bednění a výztuže </v>
      </c>
      <c r="BE188" s="53"/>
      <c r="BF188" s="53"/>
      <c r="BG188" s="53"/>
      <c r="BH188" s="53"/>
      <c r="BI188" s="53"/>
    </row>
    <row r="189" spans="1:104" ht="33.75" x14ac:dyDescent="0.2">
      <c r="A189" s="54">
        <v>37</v>
      </c>
      <c r="B189" s="55" t="s">
        <v>721</v>
      </c>
      <c r="C189" s="56" t="s">
        <v>722</v>
      </c>
      <c r="D189" s="57" t="s">
        <v>41</v>
      </c>
      <c r="E189" s="100">
        <v>3.7692000000000001</v>
      </c>
      <c r="F189" s="59">
        <v>0</v>
      </c>
      <c r="G189" s="60">
        <f>E189*F189</f>
        <v>0</v>
      </c>
      <c r="H189" s="61">
        <v>1.2149999999999999E-2</v>
      </c>
      <c r="I189" s="62">
        <f>E189*H189</f>
        <v>4.5795780000000001E-2</v>
      </c>
      <c r="J189" s="61"/>
      <c r="K189" s="62">
        <f>E189*J189</f>
        <v>0</v>
      </c>
      <c r="O189" s="53"/>
      <c r="Z189" s="53"/>
      <c r="AA189" s="53">
        <v>12</v>
      </c>
      <c r="AB189" s="53">
        <v>0</v>
      </c>
      <c r="AC189" s="53">
        <v>247</v>
      </c>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63">
        <f>G189</f>
        <v>0</v>
      </c>
      <c r="BA189" s="53"/>
      <c r="BB189" s="53"/>
      <c r="BC189" s="53"/>
      <c r="BD189" s="53"/>
      <c r="BE189" s="53"/>
      <c r="BF189" s="53"/>
      <c r="BG189" s="53"/>
      <c r="BH189" s="53"/>
      <c r="BI189" s="53"/>
      <c r="CA189" s="53">
        <v>12</v>
      </c>
      <c r="CB189" s="53">
        <v>0</v>
      </c>
      <c r="CZ189" s="16">
        <v>1</v>
      </c>
    </row>
    <row r="190" spans="1:104" ht="25.5" x14ac:dyDescent="0.2">
      <c r="A190" s="64"/>
      <c r="B190" s="65"/>
      <c r="C190" s="329" t="s">
        <v>723</v>
      </c>
      <c r="D190" s="330"/>
      <c r="E190" s="103">
        <v>2.9525000000000001</v>
      </c>
      <c r="F190" s="69"/>
      <c r="G190" s="70"/>
      <c r="H190" s="71"/>
      <c r="I190" s="66"/>
      <c r="J190" s="72"/>
      <c r="K190" s="66"/>
      <c r="M190" s="67" t="s">
        <v>723</v>
      </c>
      <c r="O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73" t="str">
        <f>C189</f>
        <v>Podhled sádrokartonový na zavěšenou ocel. konstr. desky standard impreg.proti vodě tl. 12,5 mm,</v>
      </c>
      <c r="BE190" s="53"/>
      <c r="BF190" s="53"/>
      <c r="BG190" s="53"/>
      <c r="BH190" s="53"/>
      <c r="BI190" s="53"/>
    </row>
    <row r="191" spans="1:104" x14ac:dyDescent="0.2">
      <c r="A191" s="64"/>
      <c r="B191" s="65"/>
      <c r="C191" s="329" t="s">
        <v>724</v>
      </c>
      <c r="D191" s="330"/>
      <c r="E191" s="103">
        <v>0.81669999999999998</v>
      </c>
      <c r="F191" s="69"/>
      <c r="G191" s="70"/>
      <c r="H191" s="71"/>
      <c r="I191" s="66"/>
      <c r="J191" s="72"/>
      <c r="K191" s="66"/>
      <c r="M191" s="67" t="s">
        <v>724</v>
      </c>
      <c r="O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73" t="str">
        <f>C190</f>
        <v>144:4,7*0,6282</v>
      </c>
      <c r="BE191" s="53"/>
      <c r="BF191" s="53"/>
      <c r="BG191" s="53"/>
      <c r="BH191" s="53"/>
      <c r="BI191" s="53"/>
    </row>
    <row r="192" spans="1:104" x14ac:dyDescent="0.2">
      <c r="A192" s="54">
        <v>38</v>
      </c>
      <c r="B192" s="55" t="s">
        <v>725</v>
      </c>
      <c r="C192" s="56" t="s">
        <v>726</v>
      </c>
      <c r="D192" s="57" t="s">
        <v>248</v>
      </c>
      <c r="E192" s="100">
        <v>8.5099999999999995E-2</v>
      </c>
      <c r="F192" s="59">
        <v>0</v>
      </c>
      <c r="G192" s="60">
        <f>E192*F192</f>
        <v>0</v>
      </c>
      <c r="H192" s="61">
        <v>1</v>
      </c>
      <c r="I192" s="62">
        <f>E192*H192</f>
        <v>8.5099999999999995E-2</v>
      </c>
      <c r="J192" s="61"/>
      <c r="K192" s="62">
        <f>E192*J192</f>
        <v>0</v>
      </c>
      <c r="O192" s="53"/>
      <c r="Z192" s="53"/>
      <c r="AA192" s="53">
        <v>3</v>
      </c>
      <c r="AB192" s="53">
        <v>1</v>
      </c>
      <c r="AC192" s="53">
        <v>13384440</v>
      </c>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63">
        <f>G192</f>
        <v>0</v>
      </c>
      <c r="BA192" s="53"/>
      <c r="BB192" s="53"/>
      <c r="BC192" s="53"/>
      <c r="BD192" s="53"/>
      <c r="BE192" s="53"/>
      <c r="BF192" s="53"/>
      <c r="BG192" s="53"/>
      <c r="BH192" s="53"/>
      <c r="BI192" s="53"/>
      <c r="CA192" s="53">
        <v>3</v>
      </c>
      <c r="CB192" s="53">
        <v>1</v>
      </c>
      <c r="CZ192" s="16">
        <v>1</v>
      </c>
    </row>
    <row r="193" spans="1:104" x14ac:dyDescent="0.2">
      <c r="A193" s="64"/>
      <c r="B193" s="65"/>
      <c r="C193" s="329" t="s">
        <v>727</v>
      </c>
      <c r="D193" s="330"/>
      <c r="E193" s="103">
        <v>8.5099999999999995E-2</v>
      </c>
      <c r="F193" s="69"/>
      <c r="G193" s="70"/>
      <c r="H193" s="71"/>
      <c r="I193" s="66"/>
      <c r="J193" s="72"/>
      <c r="K193" s="66"/>
      <c r="M193" s="67" t="s">
        <v>727</v>
      </c>
      <c r="O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73" t="str">
        <f>C192</f>
        <v>Tyč průřezu U 160, střední, jakost oceli S235</v>
      </c>
      <c r="BE193" s="53"/>
      <c r="BF193" s="53"/>
      <c r="BG193" s="53"/>
      <c r="BH193" s="53"/>
      <c r="BI193" s="53"/>
    </row>
    <row r="194" spans="1:104" x14ac:dyDescent="0.2">
      <c r="A194" s="54">
        <v>39</v>
      </c>
      <c r="B194" s="55" t="s">
        <v>728</v>
      </c>
      <c r="C194" s="56" t="s">
        <v>729</v>
      </c>
      <c r="D194" s="57" t="s">
        <v>248</v>
      </c>
      <c r="E194" s="100">
        <v>9.4299999999999995E-2</v>
      </c>
      <c r="F194" s="59">
        <v>0</v>
      </c>
      <c r="G194" s="60">
        <f>E194*F194</f>
        <v>0</v>
      </c>
      <c r="H194" s="61">
        <v>1</v>
      </c>
      <c r="I194" s="62">
        <f>E194*H194</f>
        <v>9.4299999999999995E-2</v>
      </c>
      <c r="J194" s="61"/>
      <c r="K194" s="62">
        <f>E194*J194</f>
        <v>0</v>
      </c>
      <c r="O194" s="53"/>
      <c r="Z194" s="53"/>
      <c r="AA194" s="53">
        <v>3</v>
      </c>
      <c r="AB194" s="53">
        <v>1</v>
      </c>
      <c r="AC194" s="53" t="s">
        <v>728</v>
      </c>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63">
        <f>G194</f>
        <v>0</v>
      </c>
      <c r="BA194" s="53"/>
      <c r="BB194" s="53"/>
      <c r="BC194" s="53"/>
      <c r="BD194" s="53"/>
      <c r="BE194" s="53"/>
      <c r="BF194" s="53"/>
      <c r="BG194" s="53"/>
      <c r="BH194" s="53"/>
      <c r="BI194" s="53"/>
      <c r="CA194" s="53">
        <v>3</v>
      </c>
      <c r="CB194" s="53">
        <v>1</v>
      </c>
      <c r="CZ194" s="16">
        <v>1</v>
      </c>
    </row>
    <row r="195" spans="1:104" x14ac:dyDescent="0.2">
      <c r="A195" s="64"/>
      <c r="B195" s="65"/>
      <c r="C195" s="329" t="s">
        <v>730</v>
      </c>
      <c r="D195" s="330"/>
      <c r="E195" s="103">
        <v>9.4299999999999995E-2</v>
      </c>
      <c r="F195" s="69"/>
      <c r="G195" s="70"/>
      <c r="H195" s="71"/>
      <c r="I195" s="66"/>
      <c r="J195" s="72"/>
      <c r="K195" s="66"/>
      <c r="M195" s="67" t="s">
        <v>730</v>
      </c>
      <c r="O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73" t="str">
        <f>C194</f>
        <v>Tyč průřezu L 140, střední, jakost oceli S235</v>
      </c>
      <c r="BE195" s="53"/>
      <c r="BF195" s="53"/>
      <c r="BG195" s="53"/>
      <c r="BH195" s="53"/>
      <c r="BI195" s="53"/>
    </row>
    <row r="196" spans="1:104" x14ac:dyDescent="0.2">
      <c r="A196" s="54">
        <v>40</v>
      </c>
      <c r="B196" s="55" t="s">
        <v>731</v>
      </c>
      <c r="C196" s="56" t="s">
        <v>732</v>
      </c>
      <c r="D196" s="57" t="s">
        <v>248</v>
      </c>
      <c r="E196" s="100">
        <v>2.9000000000000001E-2</v>
      </c>
      <c r="F196" s="59">
        <v>0</v>
      </c>
      <c r="G196" s="60">
        <f>E196*F196</f>
        <v>0</v>
      </c>
      <c r="H196" s="61">
        <v>1</v>
      </c>
      <c r="I196" s="62">
        <f>E196*H196</f>
        <v>2.9000000000000001E-2</v>
      </c>
      <c r="J196" s="61"/>
      <c r="K196" s="62">
        <f>E196*J196</f>
        <v>0</v>
      </c>
      <c r="O196" s="53"/>
      <c r="Z196" s="53"/>
      <c r="AA196" s="53">
        <v>3</v>
      </c>
      <c r="AB196" s="53">
        <v>1</v>
      </c>
      <c r="AC196" s="53" t="s">
        <v>731</v>
      </c>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63">
        <f>G196</f>
        <v>0</v>
      </c>
      <c r="BA196" s="53"/>
      <c r="BB196" s="53"/>
      <c r="BC196" s="53"/>
      <c r="BD196" s="53"/>
      <c r="BE196" s="53"/>
      <c r="BF196" s="53"/>
      <c r="BG196" s="53"/>
      <c r="BH196" s="53"/>
      <c r="BI196" s="53"/>
      <c r="CA196" s="53">
        <v>3</v>
      </c>
      <c r="CB196" s="53">
        <v>1</v>
      </c>
      <c r="CZ196" s="16">
        <v>1</v>
      </c>
    </row>
    <row r="197" spans="1:104" x14ac:dyDescent="0.2">
      <c r="A197" s="64"/>
      <c r="B197" s="65"/>
      <c r="C197" s="329" t="s">
        <v>733</v>
      </c>
      <c r="D197" s="330"/>
      <c r="E197" s="103">
        <v>2.9000000000000001E-2</v>
      </c>
      <c r="F197" s="69"/>
      <c r="G197" s="70"/>
      <c r="H197" s="71"/>
      <c r="I197" s="66"/>
      <c r="J197" s="72"/>
      <c r="K197" s="66"/>
      <c r="M197" s="67" t="s">
        <v>733</v>
      </c>
      <c r="O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73" t="str">
        <f>C196</f>
        <v>Tyč průřezu L 120, střední, jakost oceli S235</v>
      </c>
      <c r="BE197" s="53"/>
      <c r="BF197" s="53"/>
      <c r="BG197" s="53"/>
      <c r="BH197" s="53"/>
      <c r="BI197" s="53"/>
    </row>
    <row r="198" spans="1:104" x14ac:dyDescent="0.2">
      <c r="A198" s="54">
        <v>41</v>
      </c>
      <c r="B198" s="55" t="s">
        <v>734</v>
      </c>
      <c r="C198" s="56" t="s">
        <v>735</v>
      </c>
      <c r="D198" s="57" t="s">
        <v>248</v>
      </c>
      <c r="E198" s="100">
        <v>0.1787</v>
      </c>
      <c r="F198" s="59">
        <v>0</v>
      </c>
      <c r="G198" s="60">
        <f>E198*F198</f>
        <v>0</v>
      </c>
      <c r="H198" s="61">
        <v>1</v>
      </c>
      <c r="I198" s="62">
        <f>E198*H198</f>
        <v>0.1787</v>
      </c>
      <c r="J198" s="61"/>
      <c r="K198" s="62">
        <f>E198*J198</f>
        <v>0</v>
      </c>
      <c r="O198" s="53"/>
      <c r="Z198" s="53"/>
      <c r="AA198" s="53">
        <v>3</v>
      </c>
      <c r="AB198" s="53">
        <v>1</v>
      </c>
      <c r="AC198" s="53">
        <v>13483315</v>
      </c>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63">
        <f>G198</f>
        <v>0</v>
      </c>
      <c r="BA198" s="53"/>
      <c r="BB198" s="53"/>
      <c r="BC198" s="53"/>
      <c r="BD198" s="53"/>
      <c r="BE198" s="53"/>
      <c r="BF198" s="53"/>
      <c r="BG198" s="53"/>
      <c r="BH198" s="53"/>
      <c r="BI198" s="53"/>
      <c r="CA198" s="53">
        <v>3</v>
      </c>
      <c r="CB198" s="53">
        <v>1</v>
      </c>
      <c r="CZ198" s="16">
        <v>1</v>
      </c>
    </row>
    <row r="199" spans="1:104" x14ac:dyDescent="0.2">
      <c r="A199" s="64"/>
      <c r="B199" s="65"/>
      <c r="C199" s="329" t="s">
        <v>736</v>
      </c>
      <c r="D199" s="330"/>
      <c r="E199" s="103">
        <v>0.1787</v>
      </c>
      <c r="F199" s="69"/>
      <c r="G199" s="70"/>
      <c r="H199" s="71"/>
      <c r="I199" s="66"/>
      <c r="J199" s="72"/>
      <c r="K199" s="66"/>
      <c r="M199" s="67" t="s">
        <v>736</v>
      </c>
      <c r="O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73" t="str">
        <f>C198</f>
        <v>Tyč průřezu U 200, hrubé, jakost oceli S235</v>
      </c>
      <c r="BE199" s="53"/>
      <c r="BF199" s="53"/>
      <c r="BG199" s="53"/>
      <c r="BH199" s="53"/>
      <c r="BI199" s="53"/>
    </row>
    <row r="200" spans="1:104" x14ac:dyDescent="0.2">
      <c r="A200" s="54">
        <v>42</v>
      </c>
      <c r="B200" s="55" t="s">
        <v>737</v>
      </c>
      <c r="C200" s="56" t="s">
        <v>738</v>
      </c>
      <c r="D200" s="57" t="s">
        <v>248</v>
      </c>
      <c r="E200" s="100">
        <v>0.14050000000000001</v>
      </c>
      <c r="F200" s="59">
        <v>0</v>
      </c>
      <c r="G200" s="60">
        <f>E200*F200</f>
        <v>0</v>
      </c>
      <c r="H200" s="61">
        <v>1</v>
      </c>
      <c r="I200" s="62">
        <f>E200*H200</f>
        <v>0.14050000000000001</v>
      </c>
      <c r="J200" s="61"/>
      <c r="K200" s="62">
        <f>E200*J200</f>
        <v>0</v>
      </c>
      <c r="O200" s="53"/>
      <c r="Z200" s="53"/>
      <c r="AA200" s="53">
        <v>3</v>
      </c>
      <c r="AB200" s="53">
        <v>1</v>
      </c>
      <c r="AC200" s="53">
        <v>13486330</v>
      </c>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63">
        <f>G200</f>
        <v>0</v>
      </c>
      <c r="BA200" s="53"/>
      <c r="BB200" s="53"/>
      <c r="BC200" s="53"/>
      <c r="BD200" s="53"/>
      <c r="BE200" s="53"/>
      <c r="BF200" s="53"/>
      <c r="BG200" s="53"/>
      <c r="BH200" s="53"/>
      <c r="BI200" s="53"/>
      <c r="CA200" s="53">
        <v>3</v>
      </c>
      <c r="CB200" s="53">
        <v>1</v>
      </c>
      <c r="CZ200" s="16">
        <v>1</v>
      </c>
    </row>
    <row r="201" spans="1:104" x14ac:dyDescent="0.2">
      <c r="A201" s="64"/>
      <c r="B201" s="65"/>
      <c r="C201" s="326" t="s">
        <v>739</v>
      </c>
      <c r="D201" s="327"/>
      <c r="E201" s="327"/>
      <c r="F201" s="327"/>
      <c r="G201" s="328"/>
      <c r="I201" s="66"/>
      <c r="K201" s="66"/>
      <c r="L201" s="67" t="s">
        <v>739</v>
      </c>
      <c r="O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row>
    <row r="202" spans="1:104" x14ac:dyDescent="0.2">
      <c r="A202" s="64"/>
      <c r="B202" s="65"/>
      <c r="C202" s="329" t="s">
        <v>740</v>
      </c>
      <c r="D202" s="330"/>
      <c r="E202" s="103">
        <v>0.14050000000000001</v>
      </c>
      <c r="F202" s="69"/>
      <c r="G202" s="70"/>
      <c r="H202" s="71"/>
      <c r="I202" s="66"/>
      <c r="J202" s="72"/>
      <c r="K202" s="66"/>
      <c r="M202" s="67" t="s">
        <v>740</v>
      </c>
      <c r="O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73" t="str">
        <f>C201</f>
        <v>260/3000</v>
      </c>
      <c r="BE202" s="53"/>
      <c r="BF202" s="53"/>
      <c r="BG202" s="53"/>
      <c r="BH202" s="53"/>
      <c r="BI202" s="53"/>
    </row>
    <row r="203" spans="1:104" x14ac:dyDescent="0.2">
      <c r="A203" s="74" t="s">
        <v>42</v>
      </c>
      <c r="B203" s="75" t="s">
        <v>319</v>
      </c>
      <c r="C203" s="76" t="s">
        <v>320</v>
      </c>
      <c r="D203" s="77"/>
      <c r="E203" s="78"/>
      <c r="F203" s="78"/>
      <c r="G203" s="79">
        <f>SUM(G7:G202)</f>
        <v>0</v>
      </c>
      <c r="H203" s="80"/>
      <c r="I203" s="79">
        <f>SUM(I7:I202)</f>
        <v>145.32066727700004</v>
      </c>
      <c r="J203" s="81"/>
      <c r="K203" s="79">
        <f>SUM(K7:K202)</f>
        <v>0</v>
      </c>
      <c r="O203" s="53"/>
      <c r="X203" s="82">
        <f>K203</f>
        <v>0</v>
      </c>
      <c r="Y203" s="82">
        <f>I203</f>
        <v>145.32066727700004</v>
      </c>
      <c r="Z203" s="63">
        <f>G203</f>
        <v>0</v>
      </c>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83"/>
      <c r="BB203" s="83"/>
      <c r="BC203" s="83"/>
      <c r="BD203" s="83"/>
      <c r="BE203" s="83"/>
      <c r="BF203" s="83"/>
      <c r="BG203" s="53"/>
      <c r="BH203" s="53"/>
      <c r="BI203" s="53"/>
    </row>
    <row r="204" spans="1:104" ht="14.25" customHeight="1" x14ac:dyDescent="0.2">
      <c r="A204" s="43" t="s">
        <v>38</v>
      </c>
      <c r="B204" s="44" t="s">
        <v>741</v>
      </c>
      <c r="C204" s="45" t="s">
        <v>742</v>
      </c>
      <c r="D204" s="46"/>
      <c r="E204" s="47"/>
      <c r="F204" s="47"/>
      <c r="G204" s="48"/>
      <c r="H204" s="49"/>
      <c r="I204" s="50"/>
      <c r="J204" s="51"/>
      <c r="K204" s="52"/>
      <c r="O204" s="53"/>
    </row>
    <row r="205" spans="1:104" x14ac:dyDescent="0.2">
      <c r="A205" s="54">
        <v>43</v>
      </c>
      <c r="B205" s="55" t="s">
        <v>743</v>
      </c>
      <c r="C205" s="56" t="s">
        <v>744</v>
      </c>
      <c r="D205" s="57" t="s">
        <v>281</v>
      </c>
      <c r="E205" s="100">
        <v>1.2564</v>
      </c>
      <c r="F205" s="59">
        <v>0</v>
      </c>
      <c r="G205" s="60">
        <f>E205*F205</f>
        <v>0</v>
      </c>
      <c r="H205" s="61">
        <v>0</v>
      </c>
      <c r="I205" s="62">
        <f>E205*H205</f>
        <v>0</v>
      </c>
      <c r="J205" s="61">
        <v>0</v>
      </c>
      <c r="K205" s="62">
        <f>E205*J205</f>
        <v>0</v>
      </c>
      <c r="O205" s="53"/>
      <c r="Z205" s="53"/>
      <c r="AA205" s="53">
        <v>1</v>
      </c>
      <c r="AB205" s="53">
        <v>1</v>
      </c>
      <c r="AC205" s="53">
        <v>1</v>
      </c>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63">
        <f>G205</f>
        <v>0</v>
      </c>
      <c r="BA205" s="53"/>
      <c r="BB205" s="53"/>
      <c r="BC205" s="53"/>
      <c r="BD205" s="53"/>
      <c r="BE205" s="53"/>
      <c r="BF205" s="53"/>
      <c r="BG205" s="53"/>
      <c r="BH205" s="53"/>
      <c r="BI205" s="53"/>
      <c r="CA205" s="53">
        <v>1</v>
      </c>
      <c r="CB205" s="53">
        <v>1</v>
      </c>
      <c r="CZ205" s="16">
        <v>1</v>
      </c>
    </row>
    <row r="206" spans="1:104" x14ac:dyDescent="0.2">
      <c r="A206" s="64"/>
      <c r="B206" s="65"/>
      <c r="C206" s="326" t="s">
        <v>745</v>
      </c>
      <c r="D206" s="327"/>
      <c r="E206" s="327"/>
      <c r="F206" s="327"/>
      <c r="G206" s="328"/>
      <c r="I206" s="66"/>
      <c r="K206" s="66"/>
      <c r="L206" s="67" t="s">
        <v>745</v>
      </c>
      <c r="O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row>
    <row r="207" spans="1:104" x14ac:dyDescent="0.2">
      <c r="A207" s="64"/>
      <c r="B207" s="65"/>
      <c r="C207" s="329" t="s">
        <v>746</v>
      </c>
      <c r="D207" s="330"/>
      <c r="E207" s="103">
        <v>1.2564</v>
      </c>
      <c r="F207" s="69"/>
      <c r="G207" s="70"/>
      <c r="H207" s="71"/>
      <c r="I207" s="66"/>
      <c r="J207" s="72"/>
      <c r="K207" s="66"/>
      <c r="M207" s="67" t="s">
        <v>746</v>
      </c>
      <c r="O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73" t="str">
        <f>C206</f>
        <v>Ocelová čistící rohož,  žárově pozinkovaná 1000/600mm</v>
      </c>
      <c r="BE207" s="53"/>
      <c r="BF207" s="53"/>
      <c r="BG207" s="53"/>
      <c r="BH207" s="53"/>
      <c r="BI207" s="53"/>
    </row>
    <row r="208" spans="1:104" x14ac:dyDescent="0.2">
      <c r="A208" s="74" t="s">
        <v>42</v>
      </c>
      <c r="B208" s="75" t="s">
        <v>741</v>
      </c>
      <c r="C208" s="76" t="s">
        <v>742</v>
      </c>
      <c r="D208" s="77"/>
      <c r="E208" s="78"/>
      <c r="F208" s="78"/>
      <c r="G208" s="79">
        <f>SUM(G204:G207)</f>
        <v>0</v>
      </c>
      <c r="H208" s="80"/>
      <c r="I208" s="79">
        <f>SUM(I204:I207)</f>
        <v>0</v>
      </c>
      <c r="J208" s="81"/>
      <c r="K208" s="79">
        <f>SUM(K204:K207)</f>
        <v>0</v>
      </c>
      <c r="O208" s="53"/>
      <c r="X208" s="82">
        <f>K208</f>
        <v>0</v>
      </c>
      <c r="Y208" s="82">
        <f>I208</f>
        <v>0</v>
      </c>
      <c r="Z208" s="63">
        <f>G208</f>
        <v>0</v>
      </c>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83"/>
      <c r="BB208" s="83"/>
      <c r="BC208" s="83"/>
      <c r="BD208" s="83"/>
      <c r="BE208" s="83"/>
      <c r="BF208" s="83"/>
      <c r="BG208" s="53"/>
      <c r="BH208" s="53"/>
      <c r="BI208" s="53"/>
    </row>
    <row r="209" spans="1:104" ht="14.25" customHeight="1" x14ac:dyDescent="0.2">
      <c r="A209" s="43" t="s">
        <v>38</v>
      </c>
      <c r="B209" s="44" t="s">
        <v>747</v>
      </c>
      <c r="C209" s="45" t="s">
        <v>748</v>
      </c>
      <c r="D209" s="46"/>
      <c r="E209" s="47"/>
      <c r="F209" s="47"/>
      <c r="G209" s="48"/>
      <c r="H209" s="49"/>
      <c r="I209" s="50"/>
      <c r="J209" s="51"/>
      <c r="K209" s="52"/>
      <c r="O209" s="53"/>
    </row>
    <row r="210" spans="1:104" ht="22.5" x14ac:dyDescent="0.2">
      <c r="A210" s="54">
        <v>44</v>
      </c>
      <c r="B210" s="55" t="s">
        <v>749</v>
      </c>
      <c r="C210" s="56" t="s">
        <v>750</v>
      </c>
      <c r="D210" s="57" t="s">
        <v>70</v>
      </c>
      <c r="E210" s="100">
        <v>3.0655999999999999</v>
      </c>
      <c r="F210" s="59">
        <v>0</v>
      </c>
      <c r="G210" s="60">
        <f>E210*F210</f>
        <v>0</v>
      </c>
      <c r="H210" s="61">
        <v>2.5698099999999999</v>
      </c>
      <c r="I210" s="62">
        <f>E210*H210</f>
        <v>7.8780095359999995</v>
      </c>
      <c r="J210" s="61">
        <v>0</v>
      </c>
      <c r="K210" s="62">
        <f>E210*J210</f>
        <v>0</v>
      </c>
      <c r="O210" s="53"/>
      <c r="Z210" s="53"/>
      <c r="AA210" s="53">
        <v>1</v>
      </c>
      <c r="AB210" s="53">
        <v>1</v>
      </c>
      <c r="AC210" s="53">
        <v>1</v>
      </c>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63">
        <f>G210</f>
        <v>0</v>
      </c>
      <c r="BA210" s="53"/>
      <c r="BB210" s="53"/>
      <c r="BC210" s="53"/>
      <c r="BD210" s="53"/>
      <c r="BE210" s="53"/>
      <c r="BF210" s="53"/>
      <c r="BG210" s="53"/>
      <c r="BH210" s="53"/>
      <c r="BI210" s="53"/>
      <c r="CA210" s="53">
        <v>1</v>
      </c>
      <c r="CB210" s="53">
        <v>1</v>
      </c>
      <c r="CZ210" s="16">
        <v>1</v>
      </c>
    </row>
    <row r="211" spans="1:104" x14ac:dyDescent="0.2">
      <c r="A211" s="64"/>
      <c r="B211" s="65"/>
      <c r="C211" s="326" t="s">
        <v>209</v>
      </c>
      <c r="D211" s="327"/>
      <c r="E211" s="327"/>
      <c r="F211" s="327"/>
      <c r="G211" s="328"/>
      <c r="I211" s="66"/>
      <c r="K211" s="66"/>
      <c r="L211" s="67" t="s">
        <v>209</v>
      </c>
      <c r="O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row>
    <row r="212" spans="1:104" ht="22.5" x14ac:dyDescent="0.2">
      <c r="A212" s="64"/>
      <c r="B212" s="65"/>
      <c r="C212" s="329" t="s">
        <v>751</v>
      </c>
      <c r="D212" s="330"/>
      <c r="E212" s="103">
        <v>3.0655999999999999</v>
      </c>
      <c r="F212" s="69"/>
      <c r="G212" s="70"/>
      <c r="H212" s="71"/>
      <c r="I212" s="66"/>
      <c r="J212" s="72"/>
      <c r="K212" s="66"/>
      <c r="M212" s="67" t="s">
        <v>751</v>
      </c>
      <c r="O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73" t="str">
        <f>C211</f>
        <v xml:space="preserve">Přesné označení betonu dle výkresu statiky </v>
      </c>
      <c r="BE212" s="53"/>
      <c r="BF212" s="53"/>
      <c r="BG212" s="53"/>
      <c r="BH212" s="53"/>
      <c r="BI212" s="53"/>
    </row>
    <row r="213" spans="1:104" ht="22.5" x14ac:dyDescent="0.2">
      <c r="A213" s="54">
        <v>45</v>
      </c>
      <c r="B213" s="55" t="s">
        <v>752</v>
      </c>
      <c r="C213" s="56" t="s">
        <v>753</v>
      </c>
      <c r="D213" s="57" t="s">
        <v>70</v>
      </c>
      <c r="E213" s="100">
        <v>5.8108000000000004</v>
      </c>
      <c r="F213" s="59">
        <v>0</v>
      </c>
      <c r="G213" s="60">
        <f>E213*F213</f>
        <v>0</v>
      </c>
      <c r="H213" s="61">
        <v>2.5698099999999999</v>
      </c>
      <c r="I213" s="62">
        <f>E213*H213</f>
        <v>14.932651948</v>
      </c>
      <c r="J213" s="61">
        <v>0</v>
      </c>
      <c r="K213" s="62">
        <f>E213*J213</f>
        <v>0</v>
      </c>
      <c r="O213" s="53"/>
      <c r="Z213" s="53"/>
      <c r="AA213" s="53">
        <v>1</v>
      </c>
      <c r="AB213" s="53">
        <v>1</v>
      </c>
      <c r="AC213" s="53">
        <v>1</v>
      </c>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63">
        <f>G213</f>
        <v>0</v>
      </c>
      <c r="BA213" s="53"/>
      <c r="BB213" s="53"/>
      <c r="BC213" s="53"/>
      <c r="BD213" s="53"/>
      <c r="BE213" s="53"/>
      <c r="BF213" s="53"/>
      <c r="BG213" s="53"/>
      <c r="BH213" s="53"/>
      <c r="BI213" s="53"/>
      <c r="CA213" s="53">
        <v>1</v>
      </c>
      <c r="CB213" s="53">
        <v>1</v>
      </c>
      <c r="CZ213" s="16">
        <v>1</v>
      </c>
    </row>
    <row r="214" spans="1:104" x14ac:dyDescent="0.2">
      <c r="A214" s="64"/>
      <c r="B214" s="65"/>
      <c r="C214" s="326" t="s">
        <v>209</v>
      </c>
      <c r="D214" s="327"/>
      <c r="E214" s="327"/>
      <c r="F214" s="327"/>
      <c r="G214" s="328"/>
      <c r="I214" s="66"/>
      <c r="K214" s="66"/>
      <c r="L214" s="67" t="s">
        <v>209</v>
      </c>
      <c r="O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row>
    <row r="215" spans="1:104" x14ac:dyDescent="0.2">
      <c r="A215" s="64"/>
      <c r="B215" s="65"/>
      <c r="C215" s="329" t="s">
        <v>754</v>
      </c>
      <c r="D215" s="330"/>
      <c r="E215" s="103">
        <v>5.8108000000000004</v>
      </c>
      <c r="F215" s="69"/>
      <c r="G215" s="70"/>
      <c r="H215" s="71"/>
      <c r="I215" s="66"/>
      <c r="J215" s="72"/>
      <c r="K215" s="66"/>
      <c r="M215" s="67" t="s">
        <v>754</v>
      </c>
      <c r="O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73" t="str">
        <f>C214</f>
        <v xml:space="preserve">Přesné označení betonu dle výkresu statiky </v>
      </c>
      <c r="BE215" s="53"/>
      <c r="BF215" s="53"/>
      <c r="BG215" s="53"/>
      <c r="BH215" s="53"/>
      <c r="BI215" s="53"/>
    </row>
    <row r="216" spans="1:104" ht="22.5" x14ac:dyDescent="0.2">
      <c r="A216" s="54">
        <v>46</v>
      </c>
      <c r="B216" s="55" t="s">
        <v>755</v>
      </c>
      <c r="C216" s="56" t="s">
        <v>756</v>
      </c>
      <c r="D216" s="57" t="s">
        <v>41</v>
      </c>
      <c r="E216" s="100">
        <v>8.9204000000000008</v>
      </c>
      <c r="F216" s="59">
        <v>0</v>
      </c>
      <c r="G216" s="60">
        <f>E216*F216</f>
        <v>0</v>
      </c>
      <c r="H216" s="61">
        <v>0</v>
      </c>
      <c r="I216" s="62">
        <f>E216*H216</f>
        <v>0</v>
      </c>
      <c r="J216" s="61">
        <v>0</v>
      </c>
      <c r="K216" s="62">
        <f>E216*J216</f>
        <v>0</v>
      </c>
      <c r="O216" s="53"/>
      <c r="Z216" s="53"/>
      <c r="AA216" s="53">
        <v>1</v>
      </c>
      <c r="AB216" s="53">
        <v>1</v>
      </c>
      <c r="AC216" s="53">
        <v>1</v>
      </c>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63">
        <f>G216</f>
        <v>0</v>
      </c>
      <c r="BA216" s="53"/>
      <c r="BB216" s="53"/>
      <c r="BC216" s="53"/>
      <c r="BD216" s="53"/>
      <c r="BE216" s="53"/>
      <c r="BF216" s="53"/>
      <c r="BG216" s="53"/>
      <c r="BH216" s="53"/>
      <c r="BI216" s="53"/>
      <c r="CA216" s="53">
        <v>1</v>
      </c>
      <c r="CB216" s="53">
        <v>1</v>
      </c>
      <c r="CZ216" s="16">
        <v>1</v>
      </c>
    </row>
    <row r="217" spans="1:104" x14ac:dyDescent="0.2">
      <c r="A217" s="64"/>
      <c r="B217" s="65"/>
      <c r="C217" s="329" t="s">
        <v>697</v>
      </c>
      <c r="D217" s="330"/>
      <c r="E217" s="103">
        <v>5.1512000000000002</v>
      </c>
      <c r="F217" s="69"/>
      <c r="G217" s="70"/>
      <c r="H217" s="71"/>
      <c r="I217" s="66"/>
      <c r="J217" s="72"/>
      <c r="K217" s="66"/>
      <c r="M217" s="67" t="s">
        <v>697</v>
      </c>
      <c r="O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73" t="str">
        <f>C216</f>
        <v xml:space="preserve">Příplatek k podhledu sádrokart. za plochu do 10 m2 </v>
      </c>
      <c r="BE217" s="53"/>
      <c r="BF217" s="53"/>
      <c r="BG217" s="53"/>
      <c r="BH217" s="53"/>
      <c r="BI217" s="53"/>
    </row>
    <row r="218" spans="1:104" x14ac:dyDescent="0.2">
      <c r="A218" s="64"/>
      <c r="B218" s="65"/>
      <c r="C218" s="329" t="s">
        <v>723</v>
      </c>
      <c r="D218" s="330"/>
      <c r="E218" s="103">
        <v>2.9525000000000001</v>
      </c>
      <c r="F218" s="69"/>
      <c r="G218" s="70"/>
      <c r="H218" s="71"/>
      <c r="I218" s="66"/>
      <c r="J218" s="72"/>
      <c r="K218" s="66"/>
      <c r="M218" s="67" t="s">
        <v>723</v>
      </c>
      <c r="O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73" t="str">
        <f>C217</f>
        <v>143:8,2*0,6282</v>
      </c>
      <c r="BE218" s="53"/>
      <c r="BF218" s="53"/>
      <c r="BG218" s="53"/>
      <c r="BH218" s="53"/>
      <c r="BI218" s="53"/>
    </row>
    <row r="219" spans="1:104" x14ac:dyDescent="0.2">
      <c r="A219" s="64"/>
      <c r="B219" s="65"/>
      <c r="C219" s="329" t="s">
        <v>724</v>
      </c>
      <c r="D219" s="330"/>
      <c r="E219" s="103">
        <v>0.81669999999999998</v>
      </c>
      <c r="F219" s="69"/>
      <c r="G219" s="70"/>
      <c r="H219" s="71"/>
      <c r="I219" s="66"/>
      <c r="J219" s="72"/>
      <c r="K219" s="66"/>
      <c r="M219" s="67" t="s">
        <v>724</v>
      </c>
      <c r="O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73" t="str">
        <f>C218</f>
        <v>144:4,7*0,6282</v>
      </c>
      <c r="BE219" s="53"/>
      <c r="BF219" s="53"/>
      <c r="BG219" s="53"/>
      <c r="BH219" s="53"/>
      <c r="BI219" s="53"/>
    </row>
    <row r="220" spans="1:104" ht="22.5" x14ac:dyDescent="0.2">
      <c r="A220" s="54">
        <v>47</v>
      </c>
      <c r="B220" s="55" t="s">
        <v>757</v>
      </c>
      <c r="C220" s="56" t="s">
        <v>758</v>
      </c>
      <c r="D220" s="57" t="s">
        <v>70</v>
      </c>
      <c r="E220" s="100">
        <v>6.1563999999999997</v>
      </c>
      <c r="F220" s="59">
        <v>0</v>
      </c>
      <c r="G220" s="60">
        <f>E220*F220</f>
        <v>0</v>
      </c>
      <c r="H220" s="61">
        <v>2.5251100000000002</v>
      </c>
      <c r="I220" s="62">
        <f>E220*H220</f>
        <v>15.545587204</v>
      </c>
      <c r="J220" s="61">
        <v>0</v>
      </c>
      <c r="K220" s="62">
        <f>E220*J220</f>
        <v>0</v>
      </c>
      <c r="O220" s="53"/>
      <c r="Z220" s="53"/>
      <c r="AA220" s="53">
        <v>1</v>
      </c>
      <c r="AB220" s="53">
        <v>1</v>
      </c>
      <c r="AC220" s="53">
        <v>1</v>
      </c>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63">
        <f>G220</f>
        <v>0</v>
      </c>
      <c r="BA220" s="53"/>
      <c r="BB220" s="53"/>
      <c r="BC220" s="53"/>
      <c r="BD220" s="53"/>
      <c r="BE220" s="53"/>
      <c r="BF220" s="53"/>
      <c r="BG220" s="53"/>
      <c r="BH220" s="53"/>
      <c r="BI220" s="53"/>
      <c r="CA220" s="53">
        <v>1</v>
      </c>
      <c r="CB220" s="53">
        <v>1</v>
      </c>
      <c r="CZ220" s="16">
        <v>1</v>
      </c>
    </row>
    <row r="221" spans="1:104" x14ac:dyDescent="0.2">
      <c r="A221" s="64"/>
      <c r="B221" s="65"/>
      <c r="C221" s="329" t="s">
        <v>759</v>
      </c>
      <c r="D221" s="330"/>
      <c r="E221" s="103">
        <v>6.1563999999999997</v>
      </c>
      <c r="F221" s="69"/>
      <c r="G221" s="70"/>
      <c r="H221" s="71"/>
      <c r="I221" s="66"/>
      <c r="J221" s="72"/>
      <c r="K221" s="66"/>
      <c r="M221" s="67" t="s">
        <v>759</v>
      </c>
      <c r="O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73" t="str">
        <f>C220</f>
        <v xml:space="preserve">Ztužující pásy a věnce z betonu železového C 20/25 </v>
      </c>
      <c r="BE221" s="53"/>
      <c r="BF221" s="53"/>
      <c r="BG221" s="53"/>
      <c r="BH221" s="53"/>
      <c r="BI221" s="53"/>
    </row>
    <row r="222" spans="1:104" x14ac:dyDescent="0.2">
      <c r="A222" s="54">
        <v>48</v>
      </c>
      <c r="B222" s="55" t="s">
        <v>760</v>
      </c>
      <c r="C222" s="56" t="s">
        <v>761</v>
      </c>
      <c r="D222" s="57" t="s">
        <v>248</v>
      </c>
      <c r="E222" s="100">
        <v>0.55659999999999998</v>
      </c>
      <c r="F222" s="59">
        <v>0</v>
      </c>
      <c r="G222" s="60">
        <f>E222*F222</f>
        <v>0</v>
      </c>
      <c r="H222" s="61">
        <v>1.0166500000000001</v>
      </c>
      <c r="I222" s="62">
        <f>E222*H222</f>
        <v>0.56586738999999997</v>
      </c>
      <c r="J222" s="61">
        <v>0</v>
      </c>
      <c r="K222" s="62">
        <f>E222*J222</f>
        <v>0</v>
      </c>
      <c r="O222" s="53"/>
      <c r="Z222" s="53"/>
      <c r="AA222" s="53">
        <v>1</v>
      </c>
      <c r="AB222" s="53">
        <v>1</v>
      </c>
      <c r="AC222" s="53">
        <v>1</v>
      </c>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63">
        <f>G222</f>
        <v>0</v>
      </c>
      <c r="BA222" s="53"/>
      <c r="BB222" s="53"/>
      <c r="BC222" s="53"/>
      <c r="BD222" s="53"/>
      <c r="BE222" s="53"/>
      <c r="BF222" s="53"/>
      <c r="BG222" s="53"/>
      <c r="BH222" s="53"/>
      <c r="BI222" s="53"/>
      <c r="CA222" s="53">
        <v>1</v>
      </c>
      <c r="CB222" s="53">
        <v>1</v>
      </c>
      <c r="CZ222" s="16">
        <v>1</v>
      </c>
    </row>
    <row r="223" spans="1:104" x14ac:dyDescent="0.2">
      <c r="A223" s="64"/>
      <c r="B223" s="65"/>
      <c r="C223" s="329" t="s">
        <v>762</v>
      </c>
      <c r="D223" s="330"/>
      <c r="E223" s="103">
        <v>0.55659999999999998</v>
      </c>
      <c r="F223" s="69"/>
      <c r="G223" s="70"/>
      <c r="H223" s="71"/>
      <c r="I223" s="66"/>
      <c r="J223" s="72"/>
      <c r="K223" s="66"/>
      <c r="M223" s="67" t="s">
        <v>762</v>
      </c>
      <c r="O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73" t="str">
        <f>C222</f>
        <v xml:space="preserve">Výztuž ztužujících pásů a věnců z oceli 10505(R) </v>
      </c>
      <c r="BE223" s="53"/>
      <c r="BF223" s="53"/>
      <c r="BG223" s="53"/>
      <c r="BH223" s="53"/>
      <c r="BI223" s="53"/>
    </row>
    <row r="224" spans="1:104" ht="22.5" x14ac:dyDescent="0.2">
      <c r="A224" s="54">
        <v>49</v>
      </c>
      <c r="B224" s="55" t="s">
        <v>763</v>
      </c>
      <c r="C224" s="56" t="s">
        <v>764</v>
      </c>
      <c r="D224" s="57" t="s">
        <v>281</v>
      </c>
      <c r="E224" s="100">
        <v>1.8846000000000001</v>
      </c>
      <c r="F224" s="59">
        <v>0</v>
      </c>
      <c r="G224" s="60">
        <f>E224*F224</f>
        <v>0</v>
      </c>
      <c r="H224" s="61">
        <v>8.609E-2</v>
      </c>
      <c r="I224" s="62">
        <f>E224*H224</f>
        <v>0.162245214</v>
      </c>
      <c r="J224" s="61">
        <v>0</v>
      </c>
      <c r="K224" s="62">
        <f>E224*J224</f>
        <v>0</v>
      </c>
      <c r="O224" s="53"/>
      <c r="Z224" s="53"/>
      <c r="AA224" s="53">
        <v>1</v>
      </c>
      <c r="AB224" s="53">
        <v>1</v>
      </c>
      <c r="AC224" s="53">
        <v>1</v>
      </c>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63">
        <f>G224</f>
        <v>0</v>
      </c>
      <c r="BA224" s="53"/>
      <c r="BB224" s="53"/>
      <c r="BC224" s="53"/>
      <c r="BD224" s="53"/>
      <c r="BE224" s="53"/>
      <c r="BF224" s="53"/>
      <c r="BG224" s="53"/>
      <c r="BH224" s="53"/>
      <c r="BI224" s="53"/>
      <c r="CA224" s="53">
        <v>1</v>
      </c>
      <c r="CB224" s="53">
        <v>1</v>
      </c>
      <c r="CZ224" s="16">
        <v>1</v>
      </c>
    </row>
    <row r="225" spans="1:104" x14ac:dyDescent="0.2">
      <c r="A225" s="64"/>
      <c r="B225" s="65"/>
      <c r="C225" s="329" t="s">
        <v>765</v>
      </c>
      <c r="D225" s="330"/>
      <c r="E225" s="103">
        <v>1.2564</v>
      </c>
      <c r="F225" s="69"/>
      <c r="G225" s="70"/>
      <c r="H225" s="71"/>
      <c r="I225" s="66"/>
      <c r="J225" s="72"/>
      <c r="K225" s="66"/>
      <c r="M225" s="67" t="s">
        <v>765</v>
      </c>
      <c r="O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73" t="str">
        <f>C224</f>
        <v xml:space="preserve">Montáž schodiš. ramen s podestou do 3,0 t, H 24 m </v>
      </c>
      <c r="BE225" s="53"/>
      <c r="BF225" s="53"/>
      <c r="BG225" s="53"/>
      <c r="BH225" s="53"/>
      <c r="BI225" s="53"/>
    </row>
    <row r="226" spans="1:104" x14ac:dyDescent="0.2">
      <c r="A226" s="64"/>
      <c r="B226" s="65"/>
      <c r="C226" s="329" t="s">
        <v>766</v>
      </c>
      <c r="D226" s="330"/>
      <c r="E226" s="103">
        <v>0.62819999999999998</v>
      </c>
      <c r="F226" s="69"/>
      <c r="G226" s="70"/>
      <c r="H226" s="71"/>
      <c r="I226" s="66"/>
      <c r="J226" s="72"/>
      <c r="K226" s="66"/>
      <c r="M226" s="67" t="s">
        <v>766</v>
      </c>
      <c r="O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73" t="str">
        <f>C225</f>
        <v>ramena :2*0,6282</v>
      </c>
      <c r="BE226" s="53"/>
      <c r="BF226" s="53"/>
      <c r="BG226" s="53"/>
      <c r="BH226" s="53"/>
      <c r="BI226" s="53"/>
    </row>
    <row r="227" spans="1:104" ht="22.5" x14ac:dyDescent="0.2">
      <c r="A227" s="54">
        <v>50</v>
      </c>
      <c r="B227" s="55" t="s">
        <v>767</v>
      </c>
      <c r="C227" s="56" t="s">
        <v>768</v>
      </c>
      <c r="D227" s="57" t="s">
        <v>248</v>
      </c>
      <c r="E227" s="100">
        <v>0.62070000000000003</v>
      </c>
      <c r="F227" s="59">
        <v>0</v>
      </c>
      <c r="G227" s="60">
        <f>E227*F227</f>
        <v>0</v>
      </c>
      <c r="H227" s="61">
        <v>1.0563400000000001</v>
      </c>
      <c r="I227" s="62">
        <f>E227*H227</f>
        <v>0.65567023800000002</v>
      </c>
      <c r="J227" s="61"/>
      <c r="K227" s="62">
        <f>E227*J227</f>
        <v>0</v>
      </c>
      <c r="O227" s="53"/>
      <c r="Z227" s="53"/>
      <c r="AA227" s="53">
        <v>12</v>
      </c>
      <c r="AB227" s="53">
        <v>0</v>
      </c>
      <c r="AC227" s="53">
        <v>252</v>
      </c>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63">
        <f>G227</f>
        <v>0</v>
      </c>
      <c r="BA227" s="53"/>
      <c r="BB227" s="53"/>
      <c r="BC227" s="53"/>
      <c r="BD227" s="53"/>
      <c r="BE227" s="53"/>
      <c r="BF227" s="53"/>
      <c r="BG227" s="53"/>
      <c r="BH227" s="53"/>
      <c r="BI227" s="53"/>
      <c r="CA227" s="53">
        <v>12</v>
      </c>
      <c r="CB227" s="53">
        <v>0</v>
      </c>
      <c r="CZ227" s="16">
        <v>1</v>
      </c>
    </row>
    <row r="228" spans="1:104" ht="25.5" x14ac:dyDescent="0.2">
      <c r="A228" s="64"/>
      <c r="B228" s="65"/>
      <c r="C228" s="329" t="s">
        <v>769</v>
      </c>
      <c r="D228" s="330"/>
      <c r="E228" s="103">
        <v>0.62070000000000003</v>
      </c>
      <c r="F228" s="69"/>
      <c r="G228" s="70"/>
      <c r="H228" s="71"/>
      <c r="I228" s="66"/>
      <c r="J228" s="72"/>
      <c r="K228" s="66"/>
      <c r="M228" s="67" t="s">
        <v>769</v>
      </c>
      <c r="O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73" t="str">
        <f>C227</f>
        <v>Výztuž stropních desek ze svařovaných sítí průměr drátu  4,0, oka 100/100 mm KA16</v>
      </c>
      <c r="BE228" s="53"/>
      <c r="BF228" s="53"/>
      <c r="BG228" s="53"/>
      <c r="BH228" s="53"/>
      <c r="BI228" s="53"/>
    </row>
    <row r="229" spans="1:104" x14ac:dyDescent="0.2">
      <c r="A229" s="54">
        <v>51</v>
      </c>
      <c r="B229" s="55" t="s">
        <v>313</v>
      </c>
      <c r="C229" s="56" t="s">
        <v>314</v>
      </c>
      <c r="D229" s="57" t="s">
        <v>248</v>
      </c>
      <c r="E229" s="100">
        <v>0.40200000000000002</v>
      </c>
      <c r="F229" s="59">
        <v>0</v>
      </c>
      <c r="G229" s="60">
        <f>E229*F229</f>
        <v>0</v>
      </c>
      <c r="H229" s="61">
        <v>1.0211600000000001</v>
      </c>
      <c r="I229" s="62">
        <f>E229*H229</f>
        <v>0.41050632000000004</v>
      </c>
      <c r="J229" s="61"/>
      <c r="K229" s="62">
        <f>E229*J229</f>
        <v>0</v>
      </c>
      <c r="O229" s="53"/>
      <c r="Z229" s="53"/>
      <c r="AA229" s="53">
        <v>12</v>
      </c>
      <c r="AB229" s="53">
        <v>0</v>
      </c>
      <c r="AC229" s="53">
        <v>249</v>
      </c>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63">
        <f>G229</f>
        <v>0</v>
      </c>
      <c r="BA229" s="53"/>
      <c r="BB229" s="53"/>
      <c r="BC229" s="53"/>
      <c r="BD229" s="53"/>
      <c r="BE229" s="53"/>
      <c r="BF229" s="53"/>
      <c r="BG229" s="53"/>
      <c r="BH229" s="53"/>
      <c r="BI229" s="53"/>
      <c r="CA229" s="53">
        <v>12</v>
      </c>
      <c r="CB229" s="53">
        <v>0</v>
      </c>
      <c r="CZ229" s="16">
        <v>1</v>
      </c>
    </row>
    <row r="230" spans="1:104" x14ac:dyDescent="0.2">
      <c r="A230" s="64"/>
      <c r="B230" s="65"/>
      <c r="C230" s="329" t="s">
        <v>770</v>
      </c>
      <c r="D230" s="330"/>
      <c r="E230" s="103">
        <v>0.40200000000000002</v>
      </c>
      <c r="F230" s="69"/>
      <c r="G230" s="70"/>
      <c r="H230" s="71"/>
      <c r="I230" s="66"/>
      <c r="J230" s="72"/>
      <c r="K230" s="66"/>
      <c r="M230" s="67" t="s">
        <v>770</v>
      </c>
      <c r="O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73" t="str">
        <f>C229</f>
        <v xml:space="preserve">Výztuž betonářské oceli </v>
      </c>
      <c r="BE230" s="53"/>
      <c r="BF230" s="53"/>
      <c r="BG230" s="53"/>
      <c r="BH230" s="53"/>
      <c r="BI230" s="53"/>
    </row>
    <row r="231" spans="1:104" x14ac:dyDescent="0.2">
      <c r="A231" s="54">
        <v>52</v>
      </c>
      <c r="B231" s="55" t="s">
        <v>771</v>
      </c>
      <c r="C231" s="56" t="s">
        <v>772</v>
      </c>
      <c r="D231" s="57" t="s">
        <v>41</v>
      </c>
      <c r="E231" s="100">
        <v>17.589600000000001</v>
      </c>
      <c r="F231" s="59">
        <v>0</v>
      </c>
      <c r="G231" s="60">
        <f>E231*F231</f>
        <v>0</v>
      </c>
      <c r="H231" s="61">
        <v>7.8200000000000006E-3</v>
      </c>
      <c r="I231" s="62">
        <f>E231*H231</f>
        <v>0.13755067200000001</v>
      </c>
      <c r="J231" s="61"/>
      <c r="K231" s="62">
        <f>E231*J231</f>
        <v>0</v>
      </c>
      <c r="O231" s="53"/>
      <c r="Z231" s="53"/>
      <c r="AA231" s="53">
        <v>12</v>
      </c>
      <c r="AB231" s="53">
        <v>0</v>
      </c>
      <c r="AC231" s="53">
        <v>59</v>
      </c>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63">
        <f>G231</f>
        <v>0</v>
      </c>
      <c r="BA231" s="53"/>
      <c r="BB231" s="53"/>
      <c r="BC231" s="53"/>
      <c r="BD231" s="53"/>
      <c r="BE231" s="53"/>
      <c r="BF231" s="53"/>
      <c r="BG231" s="53"/>
      <c r="BH231" s="53"/>
      <c r="BI231" s="53"/>
      <c r="CA231" s="53">
        <v>12</v>
      </c>
      <c r="CB231" s="53">
        <v>0</v>
      </c>
      <c r="CZ231" s="16">
        <v>1</v>
      </c>
    </row>
    <row r="232" spans="1:104" x14ac:dyDescent="0.2">
      <c r="A232" s="64"/>
      <c r="B232" s="65"/>
      <c r="C232" s="329" t="s">
        <v>773</v>
      </c>
      <c r="D232" s="330"/>
      <c r="E232" s="103">
        <v>17.589600000000001</v>
      </c>
      <c r="F232" s="69"/>
      <c r="G232" s="70"/>
      <c r="H232" s="71"/>
      <c r="I232" s="66"/>
      <c r="J232" s="72"/>
      <c r="K232" s="66"/>
      <c r="M232" s="67" t="s">
        <v>773</v>
      </c>
      <c r="O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73" t="str">
        <f>C231</f>
        <v>Bednění ztužujících pásů, věnců a průvla - zřízení</v>
      </c>
      <c r="BE232" s="53"/>
      <c r="BF232" s="53"/>
      <c r="BG232" s="53"/>
      <c r="BH232" s="53"/>
      <c r="BI232" s="53"/>
    </row>
    <row r="233" spans="1:104" ht="22.5" x14ac:dyDescent="0.2">
      <c r="A233" s="54">
        <v>53</v>
      </c>
      <c r="B233" s="55" t="s">
        <v>774</v>
      </c>
      <c r="C233" s="56" t="s">
        <v>775</v>
      </c>
      <c r="D233" s="57" t="s">
        <v>41</v>
      </c>
      <c r="E233" s="100">
        <v>17.589600000000001</v>
      </c>
      <c r="F233" s="59">
        <v>0</v>
      </c>
      <c r="G233" s="60">
        <f>E233*F233</f>
        <v>0</v>
      </c>
      <c r="H233" s="61">
        <v>0</v>
      </c>
      <c r="I233" s="62">
        <f>E233*H233</f>
        <v>0</v>
      </c>
      <c r="J233" s="61"/>
      <c r="K233" s="62">
        <f>E233*J233</f>
        <v>0</v>
      </c>
      <c r="O233" s="53"/>
      <c r="Z233" s="53"/>
      <c r="AA233" s="53">
        <v>12</v>
      </c>
      <c r="AB233" s="53">
        <v>0</v>
      </c>
      <c r="AC233" s="53">
        <v>60</v>
      </c>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63">
        <f>G233</f>
        <v>0</v>
      </c>
      <c r="BA233" s="53"/>
      <c r="BB233" s="53"/>
      <c r="BC233" s="53"/>
      <c r="BD233" s="53"/>
      <c r="BE233" s="53"/>
      <c r="BF233" s="53"/>
      <c r="BG233" s="53"/>
      <c r="BH233" s="53"/>
      <c r="BI233" s="53"/>
      <c r="CA233" s="53">
        <v>12</v>
      </c>
      <c r="CB233" s="53">
        <v>0</v>
      </c>
      <c r="CZ233" s="16">
        <v>1</v>
      </c>
    </row>
    <row r="234" spans="1:104" x14ac:dyDescent="0.2">
      <c r="A234" s="64"/>
      <c r="B234" s="65"/>
      <c r="C234" s="329" t="s">
        <v>773</v>
      </c>
      <c r="D234" s="330"/>
      <c r="E234" s="103">
        <v>17.589600000000001</v>
      </c>
      <c r="F234" s="69"/>
      <c r="G234" s="70"/>
      <c r="H234" s="71"/>
      <c r="I234" s="66"/>
      <c r="J234" s="72"/>
      <c r="K234" s="66"/>
      <c r="M234" s="67" t="s">
        <v>773</v>
      </c>
      <c r="O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73" t="str">
        <f>C233</f>
        <v>Bednění ztužujících pásů, věnců a průvlaků - odstranění</v>
      </c>
      <c r="BE234" s="53"/>
      <c r="BF234" s="53"/>
      <c r="BG234" s="53"/>
      <c r="BH234" s="53"/>
      <c r="BI234" s="53"/>
    </row>
    <row r="235" spans="1:104" x14ac:dyDescent="0.2">
      <c r="A235" s="54">
        <v>54</v>
      </c>
      <c r="B235" s="55" t="s">
        <v>776</v>
      </c>
      <c r="C235" s="56" t="s">
        <v>777</v>
      </c>
      <c r="D235" s="57" t="s">
        <v>41</v>
      </c>
      <c r="E235" s="100">
        <v>12.564</v>
      </c>
      <c r="F235" s="59">
        <v>0</v>
      </c>
      <c r="G235" s="60">
        <f>E235*F235</f>
        <v>0</v>
      </c>
      <c r="H235" s="61">
        <v>0.62</v>
      </c>
      <c r="I235" s="62">
        <f>E235*H235</f>
        <v>7.7896799999999997</v>
      </c>
      <c r="J235" s="61"/>
      <c r="K235" s="62">
        <f>E235*J235</f>
        <v>0</v>
      </c>
      <c r="O235" s="53"/>
      <c r="Z235" s="53"/>
      <c r="AA235" s="53">
        <v>12</v>
      </c>
      <c r="AB235" s="53">
        <v>0</v>
      </c>
      <c r="AC235" s="53">
        <v>67</v>
      </c>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63">
        <f>G235</f>
        <v>0</v>
      </c>
      <c r="BA235" s="53"/>
      <c r="BB235" s="53"/>
      <c r="BC235" s="53"/>
      <c r="BD235" s="53"/>
      <c r="BE235" s="53"/>
      <c r="BF235" s="53"/>
      <c r="BG235" s="53"/>
      <c r="BH235" s="53"/>
      <c r="BI235" s="53"/>
      <c r="CA235" s="53">
        <v>12</v>
      </c>
      <c r="CB235" s="53">
        <v>0</v>
      </c>
      <c r="CZ235" s="16">
        <v>1</v>
      </c>
    </row>
    <row r="236" spans="1:104" x14ac:dyDescent="0.2">
      <c r="A236" s="64"/>
      <c r="B236" s="65"/>
      <c r="C236" s="326" t="s">
        <v>778</v>
      </c>
      <c r="D236" s="327"/>
      <c r="E236" s="327"/>
      <c r="F236" s="327"/>
      <c r="G236" s="328"/>
      <c r="I236" s="66"/>
      <c r="K236" s="66"/>
      <c r="L236" s="67" t="s">
        <v>778</v>
      </c>
      <c r="O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row>
    <row r="237" spans="1:104" x14ac:dyDescent="0.2">
      <c r="A237" s="64"/>
      <c r="B237" s="65"/>
      <c r="C237" s="326" t="s">
        <v>779</v>
      </c>
      <c r="D237" s="327"/>
      <c r="E237" s="327"/>
      <c r="F237" s="327"/>
      <c r="G237" s="328"/>
      <c r="I237" s="66"/>
      <c r="K237" s="66"/>
      <c r="L237" s="67" t="s">
        <v>779</v>
      </c>
      <c r="O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row>
    <row r="238" spans="1:104" x14ac:dyDescent="0.2">
      <c r="A238" s="64"/>
      <c r="B238" s="65"/>
      <c r="C238" s="326" t="s">
        <v>780</v>
      </c>
      <c r="D238" s="327"/>
      <c r="E238" s="327"/>
      <c r="F238" s="327"/>
      <c r="G238" s="328"/>
      <c r="I238" s="66"/>
      <c r="K238" s="66"/>
      <c r="L238" s="67" t="s">
        <v>780</v>
      </c>
      <c r="O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row>
    <row r="239" spans="1:104" x14ac:dyDescent="0.2">
      <c r="A239" s="64"/>
      <c r="B239" s="65"/>
      <c r="C239" s="326" t="s">
        <v>781</v>
      </c>
      <c r="D239" s="327"/>
      <c r="E239" s="327"/>
      <c r="F239" s="327"/>
      <c r="G239" s="328"/>
      <c r="I239" s="66"/>
      <c r="K239" s="66"/>
      <c r="L239" s="67" t="s">
        <v>781</v>
      </c>
      <c r="O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row>
    <row r="240" spans="1:104" x14ac:dyDescent="0.2">
      <c r="A240" s="64"/>
      <c r="B240" s="65"/>
      <c r="C240" s="326" t="s">
        <v>782</v>
      </c>
      <c r="D240" s="327"/>
      <c r="E240" s="327"/>
      <c r="F240" s="327"/>
      <c r="G240" s="328"/>
      <c r="I240" s="66"/>
      <c r="K240" s="66"/>
      <c r="L240" s="67" t="s">
        <v>782</v>
      </c>
      <c r="O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row>
    <row r="241" spans="1:104" x14ac:dyDescent="0.2">
      <c r="A241" s="64"/>
      <c r="B241" s="65"/>
      <c r="C241" s="326" t="s">
        <v>783</v>
      </c>
      <c r="D241" s="327"/>
      <c r="E241" s="327"/>
      <c r="F241" s="327"/>
      <c r="G241" s="328"/>
      <c r="I241" s="66"/>
      <c r="K241" s="66"/>
      <c r="L241" s="67" t="s">
        <v>783</v>
      </c>
      <c r="O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row>
    <row r="242" spans="1:104" x14ac:dyDescent="0.2">
      <c r="A242" s="64"/>
      <c r="B242" s="65"/>
      <c r="C242" s="326" t="s">
        <v>784</v>
      </c>
      <c r="D242" s="327"/>
      <c r="E242" s="327"/>
      <c r="F242" s="327"/>
      <c r="G242" s="328"/>
      <c r="I242" s="66"/>
      <c r="K242" s="66"/>
      <c r="L242" s="67" t="s">
        <v>784</v>
      </c>
      <c r="O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row>
    <row r="243" spans="1:104" x14ac:dyDescent="0.2">
      <c r="A243" s="64"/>
      <c r="B243" s="65"/>
      <c r="C243" s="326" t="s">
        <v>785</v>
      </c>
      <c r="D243" s="327"/>
      <c r="E243" s="327"/>
      <c r="F243" s="327"/>
      <c r="G243" s="328"/>
      <c r="I243" s="66"/>
      <c r="K243" s="66"/>
      <c r="L243" s="67" t="s">
        <v>785</v>
      </c>
      <c r="O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row>
    <row r="244" spans="1:104" x14ac:dyDescent="0.2">
      <c r="A244" s="64"/>
      <c r="B244" s="65"/>
      <c r="C244" s="326" t="s">
        <v>786</v>
      </c>
      <c r="D244" s="327"/>
      <c r="E244" s="327"/>
      <c r="F244" s="327"/>
      <c r="G244" s="328"/>
      <c r="I244" s="66"/>
      <c r="K244" s="66"/>
      <c r="L244" s="67" t="s">
        <v>786</v>
      </c>
      <c r="O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row>
    <row r="245" spans="1:104" ht="22.5" x14ac:dyDescent="0.2">
      <c r="A245" s="64"/>
      <c r="B245" s="65"/>
      <c r="C245" s="326" t="s">
        <v>787</v>
      </c>
      <c r="D245" s="327"/>
      <c r="E245" s="327"/>
      <c r="F245" s="327"/>
      <c r="G245" s="328"/>
      <c r="I245" s="66"/>
      <c r="K245" s="66"/>
      <c r="L245" s="67" t="s">
        <v>787</v>
      </c>
      <c r="O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row>
    <row r="246" spans="1:104" x14ac:dyDescent="0.2">
      <c r="A246" s="64"/>
      <c r="B246" s="65"/>
      <c r="C246" s="326" t="s">
        <v>788</v>
      </c>
      <c r="D246" s="327"/>
      <c r="E246" s="327"/>
      <c r="F246" s="327"/>
      <c r="G246" s="328"/>
      <c r="I246" s="66"/>
      <c r="K246" s="66"/>
      <c r="L246" s="67" t="s">
        <v>788</v>
      </c>
      <c r="O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row>
    <row r="247" spans="1:104" x14ac:dyDescent="0.2">
      <c r="A247" s="64"/>
      <c r="B247" s="65"/>
      <c r="C247" s="326"/>
      <c r="D247" s="327"/>
      <c r="E247" s="327"/>
      <c r="F247" s="327"/>
      <c r="G247" s="328"/>
      <c r="I247" s="66"/>
      <c r="K247" s="66"/>
      <c r="L247" s="67"/>
      <c r="O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row>
    <row r="248" spans="1:104" x14ac:dyDescent="0.2">
      <c r="A248" s="64"/>
      <c r="B248" s="65"/>
      <c r="C248" s="326" t="s">
        <v>789</v>
      </c>
      <c r="D248" s="327"/>
      <c r="E248" s="327"/>
      <c r="F248" s="327"/>
      <c r="G248" s="328"/>
      <c r="I248" s="66"/>
      <c r="K248" s="66"/>
      <c r="L248" s="67" t="s">
        <v>789</v>
      </c>
      <c r="O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row>
    <row r="249" spans="1:104" ht="25.5" x14ac:dyDescent="0.2">
      <c r="A249" s="64"/>
      <c r="B249" s="65"/>
      <c r="C249" s="329" t="s">
        <v>790</v>
      </c>
      <c r="D249" s="330"/>
      <c r="E249" s="103">
        <v>12.564</v>
      </c>
      <c r="F249" s="69"/>
      <c r="G249" s="70"/>
      <c r="H249" s="71"/>
      <c r="I249" s="66"/>
      <c r="J249" s="72"/>
      <c r="K249" s="66"/>
      <c r="M249" s="67" t="s">
        <v>790</v>
      </c>
      <c r="O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73" t="str">
        <f>C248</f>
        <v>Výkresy výztuže nadbetonávek a kotvení ISO nosníků budou součástí výrobně montážní dokumentace</v>
      </c>
      <c r="BE249" s="53"/>
      <c r="BF249" s="53"/>
      <c r="BG249" s="53"/>
      <c r="BH249" s="53"/>
      <c r="BI249" s="53"/>
    </row>
    <row r="250" spans="1:104" x14ac:dyDescent="0.2">
      <c r="A250" s="54">
        <v>55</v>
      </c>
      <c r="B250" s="55" t="s">
        <v>791</v>
      </c>
      <c r="C250" s="56" t="s">
        <v>792</v>
      </c>
      <c r="D250" s="57" t="s">
        <v>41</v>
      </c>
      <c r="E250" s="100">
        <v>198.5112</v>
      </c>
      <c r="F250" s="59">
        <v>0</v>
      </c>
      <c r="G250" s="60">
        <f>E250*F250</f>
        <v>0</v>
      </c>
      <c r="H250" s="61">
        <v>0.32650000000000001</v>
      </c>
      <c r="I250" s="62">
        <f>E250*H250</f>
        <v>64.813906799999998</v>
      </c>
      <c r="J250" s="61"/>
      <c r="K250" s="62">
        <f>E250*J250</f>
        <v>0</v>
      </c>
      <c r="O250" s="53"/>
      <c r="Z250" s="53"/>
      <c r="AA250" s="53">
        <v>12</v>
      </c>
      <c r="AB250" s="53">
        <v>0</v>
      </c>
      <c r="AC250" s="53">
        <v>244</v>
      </c>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63">
        <f>G250</f>
        <v>0</v>
      </c>
      <c r="BA250" s="53"/>
      <c r="BB250" s="53"/>
      <c r="BC250" s="53"/>
      <c r="BD250" s="53"/>
      <c r="BE250" s="53"/>
      <c r="BF250" s="53"/>
      <c r="BG250" s="53"/>
      <c r="BH250" s="53"/>
      <c r="BI250" s="53"/>
      <c r="CA250" s="53">
        <v>12</v>
      </c>
      <c r="CB250" s="53">
        <v>0</v>
      </c>
      <c r="CZ250" s="16">
        <v>1</v>
      </c>
    </row>
    <row r="251" spans="1:104" x14ac:dyDescent="0.2">
      <c r="A251" s="64"/>
      <c r="B251" s="65"/>
      <c r="C251" s="326" t="s">
        <v>778</v>
      </c>
      <c r="D251" s="327"/>
      <c r="E251" s="327"/>
      <c r="F251" s="327"/>
      <c r="G251" s="328"/>
      <c r="I251" s="66"/>
      <c r="K251" s="66"/>
      <c r="L251" s="67" t="s">
        <v>778</v>
      </c>
      <c r="O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row>
    <row r="252" spans="1:104" x14ac:dyDescent="0.2">
      <c r="A252" s="64"/>
      <c r="B252" s="65"/>
      <c r="C252" s="326" t="s">
        <v>779</v>
      </c>
      <c r="D252" s="327"/>
      <c r="E252" s="327"/>
      <c r="F252" s="327"/>
      <c r="G252" s="328"/>
      <c r="I252" s="66"/>
      <c r="K252" s="66"/>
      <c r="L252" s="67" t="s">
        <v>779</v>
      </c>
      <c r="O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row>
    <row r="253" spans="1:104" x14ac:dyDescent="0.2">
      <c r="A253" s="64"/>
      <c r="B253" s="65"/>
      <c r="C253" s="326" t="s">
        <v>780</v>
      </c>
      <c r="D253" s="327"/>
      <c r="E253" s="327"/>
      <c r="F253" s="327"/>
      <c r="G253" s="328"/>
      <c r="I253" s="66"/>
      <c r="K253" s="66"/>
      <c r="L253" s="67" t="s">
        <v>780</v>
      </c>
      <c r="O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row>
    <row r="254" spans="1:104" x14ac:dyDescent="0.2">
      <c r="A254" s="64"/>
      <c r="B254" s="65"/>
      <c r="C254" s="326" t="s">
        <v>781</v>
      </c>
      <c r="D254" s="327"/>
      <c r="E254" s="327"/>
      <c r="F254" s="327"/>
      <c r="G254" s="328"/>
      <c r="I254" s="66"/>
      <c r="K254" s="66"/>
      <c r="L254" s="67" t="s">
        <v>781</v>
      </c>
      <c r="O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row>
    <row r="255" spans="1:104" x14ac:dyDescent="0.2">
      <c r="A255" s="64"/>
      <c r="B255" s="65"/>
      <c r="C255" s="326" t="s">
        <v>782</v>
      </c>
      <c r="D255" s="327"/>
      <c r="E255" s="327"/>
      <c r="F255" s="327"/>
      <c r="G255" s="328"/>
      <c r="I255" s="66"/>
      <c r="K255" s="66"/>
      <c r="L255" s="67" t="s">
        <v>782</v>
      </c>
      <c r="O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row>
    <row r="256" spans="1:104" x14ac:dyDescent="0.2">
      <c r="A256" s="64"/>
      <c r="B256" s="65"/>
      <c r="C256" s="326" t="s">
        <v>783</v>
      </c>
      <c r="D256" s="327"/>
      <c r="E256" s="327"/>
      <c r="F256" s="327"/>
      <c r="G256" s="328"/>
      <c r="I256" s="66"/>
      <c r="K256" s="66"/>
      <c r="L256" s="67" t="s">
        <v>783</v>
      </c>
      <c r="O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row>
    <row r="257" spans="1:104" x14ac:dyDescent="0.2">
      <c r="A257" s="64"/>
      <c r="B257" s="65"/>
      <c r="C257" s="326" t="s">
        <v>784</v>
      </c>
      <c r="D257" s="327"/>
      <c r="E257" s="327"/>
      <c r="F257" s="327"/>
      <c r="G257" s="328"/>
      <c r="I257" s="66"/>
      <c r="K257" s="66"/>
      <c r="L257" s="67" t="s">
        <v>784</v>
      </c>
      <c r="O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row>
    <row r="258" spans="1:104" x14ac:dyDescent="0.2">
      <c r="A258" s="64"/>
      <c r="B258" s="65"/>
      <c r="C258" s="326" t="s">
        <v>785</v>
      </c>
      <c r="D258" s="327"/>
      <c r="E258" s="327"/>
      <c r="F258" s="327"/>
      <c r="G258" s="328"/>
      <c r="I258" s="66"/>
      <c r="K258" s="66"/>
      <c r="L258" s="67" t="s">
        <v>785</v>
      </c>
      <c r="O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row>
    <row r="259" spans="1:104" x14ac:dyDescent="0.2">
      <c r="A259" s="64"/>
      <c r="B259" s="65"/>
      <c r="C259" s="326" t="s">
        <v>786</v>
      </c>
      <c r="D259" s="327"/>
      <c r="E259" s="327"/>
      <c r="F259" s="327"/>
      <c r="G259" s="328"/>
      <c r="I259" s="66"/>
      <c r="K259" s="66"/>
      <c r="L259" s="67" t="s">
        <v>786</v>
      </c>
      <c r="O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row>
    <row r="260" spans="1:104" x14ac:dyDescent="0.2">
      <c r="A260" s="64"/>
      <c r="B260" s="65"/>
      <c r="C260" s="326" t="s">
        <v>793</v>
      </c>
      <c r="D260" s="327"/>
      <c r="E260" s="327"/>
      <c r="F260" s="327"/>
      <c r="G260" s="328"/>
      <c r="I260" s="66"/>
      <c r="K260" s="66"/>
      <c r="L260" s="67" t="s">
        <v>793</v>
      </c>
      <c r="O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row>
    <row r="261" spans="1:104" x14ac:dyDescent="0.2">
      <c r="A261" s="64"/>
      <c r="B261" s="65"/>
      <c r="C261" s="326" t="s">
        <v>788</v>
      </c>
      <c r="D261" s="327"/>
      <c r="E261" s="327"/>
      <c r="F261" s="327"/>
      <c r="G261" s="328"/>
      <c r="I261" s="66"/>
      <c r="K261" s="66"/>
      <c r="L261" s="67" t="s">
        <v>788</v>
      </c>
      <c r="O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row>
    <row r="262" spans="1:104" x14ac:dyDescent="0.2">
      <c r="A262" s="64"/>
      <c r="B262" s="65"/>
      <c r="C262" s="326" t="s">
        <v>794</v>
      </c>
      <c r="D262" s="327"/>
      <c r="E262" s="327"/>
      <c r="F262" s="327"/>
      <c r="G262" s="328"/>
      <c r="I262" s="66"/>
      <c r="K262" s="66"/>
      <c r="L262" s="67" t="s">
        <v>794</v>
      </c>
      <c r="O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row>
    <row r="263" spans="1:104" x14ac:dyDescent="0.2">
      <c r="A263" s="64"/>
      <c r="B263" s="65"/>
      <c r="C263" s="326"/>
      <c r="D263" s="327"/>
      <c r="E263" s="327"/>
      <c r="F263" s="327"/>
      <c r="G263" s="328"/>
      <c r="I263" s="66"/>
      <c r="K263" s="66"/>
      <c r="L263" s="67"/>
      <c r="O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row>
    <row r="264" spans="1:104" x14ac:dyDescent="0.2">
      <c r="A264" s="64"/>
      <c r="B264" s="65"/>
      <c r="C264" s="326" t="s">
        <v>789</v>
      </c>
      <c r="D264" s="327"/>
      <c r="E264" s="327"/>
      <c r="F264" s="327"/>
      <c r="G264" s="328"/>
      <c r="I264" s="66"/>
      <c r="K264" s="66"/>
      <c r="L264" s="67" t="s">
        <v>789</v>
      </c>
      <c r="O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row>
    <row r="265" spans="1:104" x14ac:dyDescent="0.2">
      <c r="A265" s="64"/>
      <c r="B265" s="65"/>
      <c r="C265" s="326"/>
      <c r="D265" s="327"/>
      <c r="E265" s="327"/>
      <c r="F265" s="327"/>
      <c r="G265" s="328"/>
      <c r="I265" s="66"/>
      <c r="K265" s="66"/>
      <c r="L265" s="67"/>
      <c r="O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row>
    <row r="266" spans="1:104" x14ac:dyDescent="0.2">
      <c r="A266" s="64"/>
      <c r="B266" s="65"/>
      <c r="C266" s="326" t="s">
        <v>795</v>
      </c>
      <c r="D266" s="327"/>
      <c r="E266" s="327"/>
      <c r="F266" s="327"/>
      <c r="G266" s="328"/>
      <c r="I266" s="66"/>
      <c r="K266" s="66"/>
      <c r="L266" s="67" t="s">
        <v>795</v>
      </c>
      <c r="O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row>
    <row r="267" spans="1:104" x14ac:dyDescent="0.2">
      <c r="A267" s="64"/>
      <c r="B267" s="65"/>
      <c r="C267" s="329" t="s">
        <v>796</v>
      </c>
      <c r="D267" s="330"/>
      <c r="E267" s="103">
        <v>198.5112</v>
      </c>
      <c r="F267" s="69"/>
      <c r="G267" s="70"/>
      <c r="H267" s="71"/>
      <c r="I267" s="66"/>
      <c r="J267" s="72"/>
      <c r="K267" s="66"/>
      <c r="M267" s="67" t="s">
        <v>796</v>
      </c>
      <c r="O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73" t="str">
        <f>C266</f>
        <v xml:space="preserve">a případné podpěrné a bednící prvky dle technologie zhotovitele. </v>
      </c>
      <c r="BE267" s="53"/>
      <c r="BF267" s="53"/>
      <c r="BG267" s="53"/>
      <c r="BH267" s="53"/>
      <c r="BI267" s="53"/>
    </row>
    <row r="268" spans="1:104" x14ac:dyDescent="0.2">
      <c r="A268" s="54">
        <v>56</v>
      </c>
      <c r="B268" s="55" t="s">
        <v>797</v>
      </c>
      <c r="C268" s="56" t="s">
        <v>798</v>
      </c>
      <c r="D268" s="57" t="s">
        <v>41</v>
      </c>
      <c r="E268" s="100">
        <v>28.583100000000002</v>
      </c>
      <c r="F268" s="59">
        <v>0</v>
      </c>
      <c r="G268" s="60">
        <f>E268*F268</f>
        <v>0</v>
      </c>
      <c r="H268" s="61">
        <v>0</v>
      </c>
      <c r="I268" s="62">
        <f>E268*H268</f>
        <v>0</v>
      </c>
      <c r="J268" s="61"/>
      <c r="K268" s="62">
        <f>E268*J268</f>
        <v>0</v>
      </c>
      <c r="O268" s="53"/>
      <c r="Z268" s="53"/>
      <c r="AA268" s="53">
        <v>12</v>
      </c>
      <c r="AB268" s="53">
        <v>0</v>
      </c>
      <c r="AC268" s="53">
        <v>246</v>
      </c>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63">
        <f>G268</f>
        <v>0</v>
      </c>
      <c r="BA268" s="53"/>
      <c r="BB268" s="53"/>
      <c r="BC268" s="53"/>
      <c r="BD268" s="53"/>
      <c r="BE268" s="53"/>
      <c r="BF268" s="53"/>
      <c r="BG268" s="53"/>
      <c r="BH268" s="53"/>
      <c r="BI268" s="53"/>
      <c r="CA268" s="53">
        <v>12</v>
      </c>
      <c r="CB268" s="53">
        <v>0</v>
      </c>
      <c r="CZ268" s="16">
        <v>1</v>
      </c>
    </row>
    <row r="269" spans="1:104" x14ac:dyDescent="0.2">
      <c r="A269" s="64"/>
      <c r="B269" s="65"/>
      <c r="C269" s="326" t="s">
        <v>778</v>
      </c>
      <c r="D269" s="327"/>
      <c r="E269" s="327"/>
      <c r="F269" s="327"/>
      <c r="G269" s="328"/>
      <c r="I269" s="66"/>
      <c r="K269" s="66"/>
      <c r="L269" s="67" t="s">
        <v>778</v>
      </c>
      <c r="O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row>
    <row r="270" spans="1:104" x14ac:dyDescent="0.2">
      <c r="A270" s="64"/>
      <c r="B270" s="65"/>
      <c r="C270" s="326" t="s">
        <v>779</v>
      </c>
      <c r="D270" s="327"/>
      <c r="E270" s="327"/>
      <c r="F270" s="327"/>
      <c r="G270" s="328"/>
      <c r="I270" s="66"/>
      <c r="K270" s="66"/>
      <c r="L270" s="67" t="s">
        <v>779</v>
      </c>
      <c r="O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row>
    <row r="271" spans="1:104" x14ac:dyDescent="0.2">
      <c r="A271" s="64"/>
      <c r="B271" s="65"/>
      <c r="C271" s="326" t="s">
        <v>780</v>
      </c>
      <c r="D271" s="327"/>
      <c r="E271" s="327"/>
      <c r="F271" s="327"/>
      <c r="G271" s="328"/>
      <c r="I271" s="66"/>
      <c r="K271" s="66"/>
      <c r="L271" s="67" t="s">
        <v>780</v>
      </c>
      <c r="O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row>
    <row r="272" spans="1:104" x14ac:dyDescent="0.2">
      <c r="A272" s="64"/>
      <c r="B272" s="65"/>
      <c r="C272" s="326" t="s">
        <v>781</v>
      </c>
      <c r="D272" s="327"/>
      <c r="E272" s="327"/>
      <c r="F272" s="327"/>
      <c r="G272" s="328"/>
      <c r="I272" s="66"/>
      <c r="K272" s="66"/>
      <c r="L272" s="67" t="s">
        <v>781</v>
      </c>
      <c r="O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row>
    <row r="273" spans="1:104" x14ac:dyDescent="0.2">
      <c r="A273" s="64"/>
      <c r="B273" s="65"/>
      <c r="C273" s="326" t="s">
        <v>782</v>
      </c>
      <c r="D273" s="327"/>
      <c r="E273" s="327"/>
      <c r="F273" s="327"/>
      <c r="G273" s="328"/>
      <c r="I273" s="66"/>
      <c r="K273" s="66"/>
      <c r="L273" s="67" t="s">
        <v>782</v>
      </c>
      <c r="O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row>
    <row r="274" spans="1:104" x14ac:dyDescent="0.2">
      <c r="A274" s="64"/>
      <c r="B274" s="65"/>
      <c r="C274" s="326" t="s">
        <v>783</v>
      </c>
      <c r="D274" s="327"/>
      <c r="E274" s="327"/>
      <c r="F274" s="327"/>
      <c r="G274" s="328"/>
      <c r="I274" s="66"/>
      <c r="K274" s="66"/>
      <c r="L274" s="67" t="s">
        <v>783</v>
      </c>
      <c r="O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row>
    <row r="275" spans="1:104" x14ac:dyDescent="0.2">
      <c r="A275" s="64"/>
      <c r="B275" s="65"/>
      <c r="C275" s="326" t="s">
        <v>784</v>
      </c>
      <c r="D275" s="327"/>
      <c r="E275" s="327"/>
      <c r="F275" s="327"/>
      <c r="G275" s="328"/>
      <c r="I275" s="66"/>
      <c r="K275" s="66"/>
      <c r="L275" s="67" t="s">
        <v>784</v>
      </c>
      <c r="O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row>
    <row r="276" spans="1:104" x14ac:dyDescent="0.2">
      <c r="A276" s="64"/>
      <c r="B276" s="65"/>
      <c r="C276" s="326" t="s">
        <v>785</v>
      </c>
      <c r="D276" s="327"/>
      <c r="E276" s="327"/>
      <c r="F276" s="327"/>
      <c r="G276" s="328"/>
      <c r="I276" s="66"/>
      <c r="K276" s="66"/>
      <c r="L276" s="67" t="s">
        <v>785</v>
      </c>
      <c r="O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row>
    <row r="277" spans="1:104" x14ac:dyDescent="0.2">
      <c r="A277" s="64"/>
      <c r="B277" s="65"/>
      <c r="C277" s="326" t="s">
        <v>786</v>
      </c>
      <c r="D277" s="327"/>
      <c r="E277" s="327"/>
      <c r="F277" s="327"/>
      <c r="G277" s="328"/>
      <c r="I277" s="66"/>
      <c r="K277" s="66"/>
      <c r="L277" s="67" t="s">
        <v>786</v>
      </c>
      <c r="O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row>
    <row r="278" spans="1:104" x14ac:dyDescent="0.2">
      <c r="A278" s="64"/>
      <c r="B278" s="65"/>
      <c r="C278" s="326" t="s">
        <v>793</v>
      </c>
      <c r="D278" s="327"/>
      <c r="E278" s="327"/>
      <c r="F278" s="327"/>
      <c r="G278" s="328"/>
      <c r="I278" s="66"/>
      <c r="K278" s="66"/>
      <c r="L278" s="67" t="s">
        <v>793</v>
      </c>
      <c r="O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row>
    <row r="279" spans="1:104" x14ac:dyDescent="0.2">
      <c r="A279" s="64"/>
      <c r="B279" s="65"/>
      <c r="C279" s="326" t="s">
        <v>788</v>
      </c>
      <c r="D279" s="327"/>
      <c r="E279" s="327"/>
      <c r="F279" s="327"/>
      <c r="G279" s="328"/>
      <c r="I279" s="66"/>
      <c r="K279" s="66"/>
      <c r="L279" s="67" t="s">
        <v>788</v>
      </c>
      <c r="O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row>
    <row r="280" spans="1:104" x14ac:dyDescent="0.2">
      <c r="A280" s="64"/>
      <c r="B280" s="65"/>
      <c r="C280" s="326"/>
      <c r="D280" s="327"/>
      <c r="E280" s="327"/>
      <c r="F280" s="327"/>
      <c r="G280" s="328"/>
      <c r="I280" s="66"/>
      <c r="K280" s="66"/>
      <c r="L280" s="67"/>
      <c r="O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row>
    <row r="281" spans="1:104" x14ac:dyDescent="0.2">
      <c r="A281" s="64"/>
      <c r="B281" s="65"/>
      <c r="C281" s="326" t="s">
        <v>789</v>
      </c>
      <c r="D281" s="327"/>
      <c r="E281" s="327"/>
      <c r="F281" s="327"/>
      <c r="G281" s="328"/>
      <c r="I281" s="66"/>
      <c r="K281" s="66"/>
      <c r="L281" s="67" t="s">
        <v>789</v>
      </c>
      <c r="O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row>
    <row r="282" spans="1:104" ht="25.5" x14ac:dyDescent="0.2">
      <c r="A282" s="64"/>
      <c r="B282" s="65"/>
      <c r="C282" s="329" t="s">
        <v>799</v>
      </c>
      <c r="D282" s="330"/>
      <c r="E282" s="103">
        <v>28.583100000000002</v>
      </c>
      <c r="F282" s="69"/>
      <c r="G282" s="70"/>
      <c r="H282" s="71"/>
      <c r="I282" s="66"/>
      <c r="J282" s="72"/>
      <c r="K282" s="66"/>
      <c r="M282" s="67" t="s">
        <v>799</v>
      </c>
      <c r="O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73" t="str">
        <f>C281</f>
        <v>Výkresy výztuže nadbetonávek a kotvení ISO nosníků budou součástí výrobně montážní dokumentace</v>
      </c>
      <c r="BE282" s="53"/>
      <c r="BF282" s="53"/>
      <c r="BG282" s="53"/>
      <c r="BH282" s="53"/>
      <c r="BI282" s="53"/>
    </row>
    <row r="283" spans="1:104" x14ac:dyDescent="0.2">
      <c r="A283" s="74" t="s">
        <v>42</v>
      </c>
      <c r="B283" s="75" t="s">
        <v>747</v>
      </c>
      <c r="C283" s="76" t="s">
        <v>748</v>
      </c>
      <c r="D283" s="77"/>
      <c r="E283" s="78"/>
      <c r="F283" s="78"/>
      <c r="G283" s="79">
        <f>SUM(G209:G282)</f>
        <v>0</v>
      </c>
      <c r="H283" s="80"/>
      <c r="I283" s="79">
        <f>SUM(I209:I282)</f>
        <v>112.891675322</v>
      </c>
      <c r="J283" s="81"/>
      <c r="K283" s="79">
        <f>SUM(K209:K282)</f>
        <v>0</v>
      </c>
      <c r="O283" s="53"/>
      <c r="X283" s="82">
        <f>K283</f>
        <v>0</v>
      </c>
      <c r="Y283" s="82">
        <f>I283</f>
        <v>112.891675322</v>
      </c>
      <c r="Z283" s="63">
        <f>G283</f>
        <v>0</v>
      </c>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83"/>
      <c r="BB283" s="83"/>
      <c r="BC283" s="83"/>
      <c r="BD283" s="83"/>
      <c r="BE283" s="83"/>
      <c r="BF283" s="83"/>
      <c r="BG283" s="53"/>
      <c r="BH283" s="53"/>
      <c r="BI283" s="53"/>
    </row>
    <row r="284" spans="1:104" ht="14.25" customHeight="1" x14ac:dyDescent="0.2">
      <c r="A284" s="43" t="s">
        <v>38</v>
      </c>
      <c r="B284" s="44" t="s">
        <v>800</v>
      </c>
      <c r="C284" s="45" t="s">
        <v>801</v>
      </c>
      <c r="D284" s="46"/>
      <c r="E284" s="47"/>
      <c r="F284" s="47"/>
      <c r="G284" s="48"/>
      <c r="H284" s="49"/>
      <c r="I284" s="50"/>
      <c r="J284" s="51"/>
      <c r="K284" s="52"/>
      <c r="O284" s="53"/>
    </row>
    <row r="285" spans="1:104" ht="22.5" x14ac:dyDescent="0.2">
      <c r="A285" s="54">
        <v>57</v>
      </c>
      <c r="B285" s="55" t="s">
        <v>802</v>
      </c>
      <c r="C285" s="56" t="s">
        <v>803</v>
      </c>
      <c r="D285" s="57" t="s">
        <v>41</v>
      </c>
      <c r="E285" s="100">
        <v>162.7038</v>
      </c>
      <c r="F285" s="59">
        <v>0</v>
      </c>
      <c r="G285" s="60">
        <f>E285*F285</f>
        <v>0</v>
      </c>
      <c r="H285" s="61">
        <v>4.5399999999999998E-3</v>
      </c>
      <c r="I285" s="62">
        <f>E285*H285</f>
        <v>0.73867525199999995</v>
      </c>
      <c r="J285" s="61">
        <v>0</v>
      </c>
      <c r="K285" s="62">
        <f>E285*J285</f>
        <v>0</v>
      </c>
      <c r="O285" s="53"/>
      <c r="Z285" s="53"/>
      <c r="AA285" s="53">
        <v>1</v>
      </c>
      <c r="AB285" s="53">
        <v>1</v>
      </c>
      <c r="AC285" s="53">
        <v>1</v>
      </c>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63">
        <f>G285</f>
        <v>0</v>
      </c>
      <c r="BA285" s="53"/>
      <c r="BB285" s="53"/>
      <c r="BC285" s="53"/>
      <c r="BD285" s="53"/>
      <c r="BE285" s="53"/>
      <c r="BF285" s="53"/>
      <c r="BG285" s="53"/>
      <c r="BH285" s="53"/>
      <c r="BI285" s="53"/>
      <c r="CA285" s="53">
        <v>1</v>
      </c>
      <c r="CB285" s="53">
        <v>1</v>
      </c>
      <c r="CZ285" s="16">
        <v>1</v>
      </c>
    </row>
    <row r="286" spans="1:104" x14ac:dyDescent="0.2">
      <c r="A286" s="64"/>
      <c r="B286" s="65"/>
      <c r="C286" s="326" t="s">
        <v>804</v>
      </c>
      <c r="D286" s="327"/>
      <c r="E286" s="327"/>
      <c r="F286" s="327"/>
      <c r="G286" s="328"/>
      <c r="I286" s="66"/>
      <c r="K286" s="66"/>
      <c r="L286" s="67" t="s">
        <v>804</v>
      </c>
      <c r="O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row>
    <row r="287" spans="1:104" x14ac:dyDescent="0.2">
      <c r="A287" s="64"/>
      <c r="B287" s="65"/>
      <c r="C287" s="329" t="s">
        <v>805</v>
      </c>
      <c r="D287" s="330"/>
      <c r="E287" s="103">
        <v>8.7319999999999993</v>
      </c>
      <c r="F287" s="69"/>
      <c r="G287" s="70"/>
      <c r="H287" s="71"/>
      <c r="I287" s="66"/>
      <c r="J287" s="72"/>
      <c r="K287" s="66"/>
      <c r="M287" s="67" t="s">
        <v>805</v>
      </c>
      <c r="O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73" t="str">
        <f t="shared" ref="BD287:BD316" si="5">C286</f>
        <v>Včetně pomocného lešení.</v>
      </c>
      <c r="BE287" s="53"/>
      <c r="BF287" s="53"/>
      <c r="BG287" s="53"/>
      <c r="BH287" s="53"/>
      <c r="BI287" s="53"/>
    </row>
    <row r="288" spans="1:104" x14ac:dyDescent="0.2">
      <c r="A288" s="64"/>
      <c r="B288" s="65"/>
      <c r="C288" s="329" t="s">
        <v>806</v>
      </c>
      <c r="D288" s="330"/>
      <c r="E288" s="103">
        <v>12.187099999999999</v>
      </c>
      <c r="F288" s="69"/>
      <c r="G288" s="70"/>
      <c r="H288" s="71"/>
      <c r="I288" s="66"/>
      <c r="J288" s="72"/>
      <c r="K288" s="66"/>
      <c r="M288" s="67" t="s">
        <v>806</v>
      </c>
      <c r="O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73" t="str">
        <f t="shared" si="5"/>
        <v>101:13,9*0,6282</v>
      </c>
      <c r="BE288" s="53"/>
      <c r="BF288" s="53"/>
      <c r="BG288" s="53"/>
      <c r="BH288" s="53"/>
      <c r="BI288" s="53"/>
    </row>
    <row r="289" spans="1:61" x14ac:dyDescent="0.2">
      <c r="A289" s="64"/>
      <c r="B289" s="65"/>
      <c r="C289" s="329" t="s">
        <v>807</v>
      </c>
      <c r="D289" s="330"/>
      <c r="E289" s="103">
        <v>6.7217000000000002</v>
      </c>
      <c r="F289" s="69"/>
      <c r="G289" s="70"/>
      <c r="H289" s="71"/>
      <c r="I289" s="66"/>
      <c r="J289" s="72"/>
      <c r="K289" s="66"/>
      <c r="M289" s="67" t="s">
        <v>807</v>
      </c>
      <c r="O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73" t="str">
        <f t="shared" si="5"/>
        <v>102:19,4*0,6282</v>
      </c>
      <c r="BE289" s="53"/>
      <c r="BF289" s="53"/>
      <c r="BG289" s="53"/>
      <c r="BH289" s="53"/>
      <c r="BI289" s="53"/>
    </row>
    <row r="290" spans="1:61" x14ac:dyDescent="0.2">
      <c r="A290" s="64"/>
      <c r="B290" s="65"/>
      <c r="C290" s="329" t="s">
        <v>808</v>
      </c>
      <c r="D290" s="330"/>
      <c r="E290" s="103">
        <v>5.3396999999999997</v>
      </c>
      <c r="F290" s="69"/>
      <c r="G290" s="70"/>
      <c r="H290" s="71"/>
      <c r="I290" s="66"/>
      <c r="J290" s="72"/>
      <c r="K290" s="66"/>
      <c r="M290" s="67" t="s">
        <v>808</v>
      </c>
      <c r="O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73" t="str">
        <f t="shared" si="5"/>
        <v>103:10,7*0,6282</v>
      </c>
      <c r="BE290" s="53"/>
      <c r="BF290" s="53"/>
      <c r="BG290" s="53"/>
      <c r="BH290" s="53"/>
      <c r="BI290" s="53"/>
    </row>
    <row r="291" spans="1:61" x14ac:dyDescent="0.2">
      <c r="A291" s="64"/>
      <c r="B291" s="65"/>
      <c r="C291" s="329" t="s">
        <v>809</v>
      </c>
      <c r="D291" s="330"/>
      <c r="E291" s="103">
        <v>14.5114</v>
      </c>
      <c r="F291" s="69"/>
      <c r="G291" s="70"/>
      <c r="H291" s="71"/>
      <c r="I291" s="66"/>
      <c r="J291" s="72"/>
      <c r="K291" s="66"/>
      <c r="M291" s="67" t="s">
        <v>809</v>
      </c>
      <c r="O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73" t="str">
        <f t="shared" si="5"/>
        <v>104:8,5*0,6282</v>
      </c>
      <c r="BE291" s="53"/>
      <c r="BF291" s="53"/>
      <c r="BG291" s="53"/>
      <c r="BH291" s="53"/>
      <c r="BI291" s="53"/>
    </row>
    <row r="292" spans="1:61" x14ac:dyDescent="0.2">
      <c r="A292" s="64"/>
      <c r="B292" s="65"/>
      <c r="C292" s="329" t="s">
        <v>810</v>
      </c>
      <c r="D292" s="330"/>
      <c r="E292" s="103">
        <v>5.4024999999999999</v>
      </c>
      <c r="F292" s="69"/>
      <c r="G292" s="70"/>
      <c r="H292" s="71"/>
      <c r="I292" s="66"/>
      <c r="J292" s="72"/>
      <c r="K292" s="66"/>
      <c r="M292" s="67" t="s">
        <v>810</v>
      </c>
      <c r="O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73" t="str">
        <f t="shared" si="5"/>
        <v>105:23,1*0,6282</v>
      </c>
      <c r="BE292" s="53"/>
      <c r="BF292" s="53"/>
      <c r="BG292" s="53"/>
      <c r="BH292" s="53"/>
      <c r="BI292" s="53"/>
    </row>
    <row r="293" spans="1:61" x14ac:dyDescent="0.2">
      <c r="A293" s="64"/>
      <c r="B293" s="65"/>
      <c r="C293" s="329" t="s">
        <v>811</v>
      </c>
      <c r="D293" s="330"/>
      <c r="E293" s="103">
        <v>6.282</v>
      </c>
      <c r="F293" s="69"/>
      <c r="G293" s="70"/>
      <c r="H293" s="71"/>
      <c r="I293" s="66"/>
      <c r="J293" s="72"/>
      <c r="K293" s="66"/>
      <c r="M293" s="67" t="s">
        <v>811</v>
      </c>
      <c r="O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73" t="str">
        <f t="shared" si="5"/>
        <v>105a:8,6*0,6282</v>
      </c>
      <c r="BE293" s="53"/>
      <c r="BF293" s="53"/>
      <c r="BG293" s="53"/>
      <c r="BH293" s="53"/>
      <c r="BI293" s="53"/>
    </row>
    <row r="294" spans="1:61" x14ac:dyDescent="0.2">
      <c r="A294" s="64"/>
      <c r="B294" s="65"/>
      <c r="C294" s="329" t="s">
        <v>812</v>
      </c>
      <c r="D294" s="330"/>
      <c r="E294" s="103">
        <v>1.8218000000000001</v>
      </c>
      <c r="F294" s="69"/>
      <c r="G294" s="70"/>
      <c r="H294" s="71"/>
      <c r="I294" s="66"/>
      <c r="J294" s="72"/>
      <c r="K294" s="66"/>
      <c r="M294" s="67" t="s">
        <v>812</v>
      </c>
      <c r="O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73" t="str">
        <f t="shared" si="5"/>
        <v>106:10*0,6282</v>
      </c>
      <c r="BE294" s="53"/>
      <c r="BF294" s="53"/>
      <c r="BG294" s="53"/>
      <c r="BH294" s="53"/>
      <c r="BI294" s="53"/>
    </row>
    <row r="295" spans="1:61" x14ac:dyDescent="0.2">
      <c r="A295" s="64"/>
      <c r="B295" s="65"/>
      <c r="C295" s="329" t="s">
        <v>813</v>
      </c>
      <c r="D295" s="330"/>
      <c r="E295" s="103">
        <v>1.8846000000000001</v>
      </c>
      <c r="F295" s="69"/>
      <c r="G295" s="70"/>
      <c r="H295" s="71"/>
      <c r="I295" s="66"/>
      <c r="J295" s="72"/>
      <c r="K295" s="66"/>
      <c r="M295" s="67" t="s">
        <v>813</v>
      </c>
      <c r="O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73" t="str">
        <f t="shared" si="5"/>
        <v>107:2,9*0,6282</v>
      </c>
      <c r="BE295" s="53"/>
      <c r="BF295" s="53"/>
      <c r="BG295" s="53"/>
      <c r="BH295" s="53"/>
      <c r="BI295" s="53"/>
    </row>
    <row r="296" spans="1:61" x14ac:dyDescent="0.2">
      <c r="A296" s="64"/>
      <c r="B296" s="65"/>
      <c r="C296" s="329" t="s">
        <v>814</v>
      </c>
      <c r="D296" s="330"/>
      <c r="E296" s="103">
        <v>1.1308</v>
      </c>
      <c r="F296" s="69"/>
      <c r="G296" s="70"/>
      <c r="H296" s="71"/>
      <c r="I296" s="66"/>
      <c r="J296" s="72"/>
      <c r="K296" s="66"/>
      <c r="M296" s="67" t="s">
        <v>814</v>
      </c>
      <c r="O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73" t="str">
        <f t="shared" si="5"/>
        <v>108:3*0,6282</v>
      </c>
      <c r="BE296" s="53"/>
      <c r="BF296" s="53"/>
      <c r="BG296" s="53"/>
      <c r="BH296" s="53"/>
      <c r="BI296" s="53"/>
    </row>
    <row r="297" spans="1:61" x14ac:dyDescent="0.2">
      <c r="A297" s="64"/>
      <c r="B297" s="65"/>
      <c r="C297" s="329" t="s">
        <v>815</v>
      </c>
      <c r="D297" s="330"/>
      <c r="E297" s="103">
        <v>11.307600000000001</v>
      </c>
      <c r="F297" s="69"/>
      <c r="G297" s="70"/>
      <c r="H297" s="71"/>
      <c r="I297" s="66"/>
      <c r="J297" s="72"/>
      <c r="K297" s="66"/>
      <c r="M297" s="67" t="s">
        <v>815</v>
      </c>
      <c r="O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73" t="str">
        <f t="shared" si="5"/>
        <v>109:1,8*0,6282</v>
      </c>
      <c r="BE297" s="53"/>
      <c r="BF297" s="53"/>
      <c r="BG297" s="53"/>
      <c r="BH297" s="53"/>
      <c r="BI297" s="53"/>
    </row>
    <row r="298" spans="1:61" x14ac:dyDescent="0.2">
      <c r="A298" s="64"/>
      <c r="B298" s="65"/>
      <c r="C298" s="329" t="s">
        <v>816</v>
      </c>
      <c r="D298" s="330"/>
      <c r="E298" s="103">
        <v>13.1294</v>
      </c>
      <c r="F298" s="69"/>
      <c r="G298" s="70"/>
      <c r="H298" s="71"/>
      <c r="I298" s="66"/>
      <c r="J298" s="72"/>
      <c r="K298" s="66"/>
      <c r="M298" s="67" t="s">
        <v>816</v>
      </c>
      <c r="O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73" t="str">
        <f t="shared" si="5"/>
        <v>110:18*0,6282</v>
      </c>
      <c r="BE298" s="53"/>
      <c r="BF298" s="53"/>
      <c r="BG298" s="53"/>
      <c r="BH298" s="53"/>
      <c r="BI298" s="53"/>
    </row>
    <row r="299" spans="1:61" x14ac:dyDescent="0.2">
      <c r="A299" s="64"/>
      <c r="B299" s="65"/>
      <c r="C299" s="329" t="s">
        <v>817</v>
      </c>
      <c r="D299" s="330"/>
      <c r="E299" s="103">
        <v>7.7268999999999997</v>
      </c>
      <c r="F299" s="69"/>
      <c r="G299" s="70"/>
      <c r="H299" s="71"/>
      <c r="I299" s="66"/>
      <c r="J299" s="72"/>
      <c r="K299" s="66"/>
      <c r="M299" s="67" t="s">
        <v>817</v>
      </c>
      <c r="O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73" t="str">
        <f t="shared" si="5"/>
        <v>111:20,9*0,6282</v>
      </c>
      <c r="BE299" s="53"/>
      <c r="BF299" s="53"/>
      <c r="BG299" s="53"/>
      <c r="BH299" s="53"/>
      <c r="BI299" s="53"/>
    </row>
    <row r="300" spans="1:61" x14ac:dyDescent="0.2">
      <c r="A300" s="64"/>
      <c r="B300" s="65"/>
      <c r="C300" s="329" t="s">
        <v>818</v>
      </c>
      <c r="D300" s="330"/>
      <c r="E300" s="103">
        <v>2.5127999999999999</v>
      </c>
      <c r="F300" s="69"/>
      <c r="G300" s="70"/>
      <c r="H300" s="71"/>
      <c r="I300" s="66"/>
      <c r="J300" s="72"/>
      <c r="K300" s="66"/>
      <c r="M300" s="67" t="s">
        <v>818</v>
      </c>
      <c r="O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73" t="str">
        <f t="shared" si="5"/>
        <v>112:12,3*0,6282</v>
      </c>
      <c r="BE300" s="53"/>
      <c r="BF300" s="53"/>
      <c r="BG300" s="53"/>
      <c r="BH300" s="53"/>
      <c r="BI300" s="53"/>
    </row>
    <row r="301" spans="1:61" x14ac:dyDescent="0.2">
      <c r="A301" s="64"/>
      <c r="B301" s="65"/>
      <c r="C301" s="329" t="s">
        <v>819</v>
      </c>
      <c r="D301" s="330"/>
      <c r="E301" s="103">
        <v>8.9204000000000008</v>
      </c>
      <c r="F301" s="69"/>
      <c r="G301" s="70"/>
      <c r="H301" s="71"/>
      <c r="I301" s="66"/>
      <c r="J301" s="72"/>
      <c r="K301" s="66"/>
      <c r="M301" s="67" t="s">
        <v>819</v>
      </c>
      <c r="O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73" t="str">
        <f t="shared" si="5"/>
        <v>113:4*0,6282</v>
      </c>
      <c r="BE301" s="53"/>
      <c r="BF301" s="53"/>
      <c r="BG301" s="53"/>
      <c r="BH301" s="53"/>
      <c r="BI301" s="53"/>
    </row>
    <row r="302" spans="1:61" x14ac:dyDescent="0.2">
      <c r="A302" s="64"/>
      <c r="B302" s="65"/>
      <c r="C302" s="329" t="s">
        <v>820</v>
      </c>
      <c r="D302" s="330"/>
      <c r="E302" s="103">
        <v>10.9307</v>
      </c>
      <c r="F302" s="69"/>
      <c r="G302" s="70"/>
      <c r="H302" s="71"/>
      <c r="I302" s="66"/>
      <c r="J302" s="72"/>
      <c r="K302" s="66"/>
      <c r="M302" s="67" t="s">
        <v>820</v>
      </c>
      <c r="O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73" t="str">
        <f t="shared" si="5"/>
        <v>114:14,2*0,6282</v>
      </c>
      <c r="BE302" s="53"/>
      <c r="BF302" s="53"/>
      <c r="BG302" s="53"/>
      <c r="BH302" s="53"/>
      <c r="BI302" s="53"/>
    </row>
    <row r="303" spans="1:61" x14ac:dyDescent="0.2">
      <c r="A303" s="64"/>
      <c r="B303" s="65"/>
      <c r="C303" s="329" t="s">
        <v>821</v>
      </c>
      <c r="D303" s="330"/>
      <c r="E303" s="103">
        <v>6.0307000000000004</v>
      </c>
      <c r="F303" s="69"/>
      <c r="G303" s="70"/>
      <c r="H303" s="71"/>
      <c r="I303" s="66"/>
      <c r="J303" s="72"/>
      <c r="K303" s="66"/>
      <c r="M303" s="67" t="s">
        <v>821</v>
      </c>
      <c r="O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73" t="str">
        <f t="shared" si="5"/>
        <v>115-120:2,9*6*0,6282</v>
      </c>
      <c r="BE303" s="53"/>
      <c r="BF303" s="53"/>
      <c r="BG303" s="53"/>
      <c r="BH303" s="53"/>
      <c r="BI303" s="53"/>
    </row>
    <row r="304" spans="1:61" x14ac:dyDescent="0.2">
      <c r="A304" s="64"/>
      <c r="B304" s="65"/>
      <c r="C304" s="329" t="s">
        <v>822</v>
      </c>
      <c r="D304" s="330"/>
      <c r="E304" s="103">
        <v>1.6333</v>
      </c>
      <c r="F304" s="69"/>
      <c r="G304" s="70"/>
      <c r="H304" s="71"/>
      <c r="I304" s="66"/>
      <c r="J304" s="72"/>
      <c r="K304" s="66"/>
      <c r="M304" s="67" t="s">
        <v>822</v>
      </c>
      <c r="O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73" t="str">
        <f t="shared" si="5"/>
        <v>121-123:3,2*3*0,6282</v>
      </c>
      <c r="BE304" s="53"/>
      <c r="BF304" s="53"/>
      <c r="BG304" s="53"/>
      <c r="BH304" s="53"/>
      <c r="BI304" s="53"/>
    </row>
    <row r="305" spans="1:104" x14ac:dyDescent="0.2">
      <c r="A305" s="64"/>
      <c r="B305" s="65"/>
      <c r="C305" s="329" t="s">
        <v>823</v>
      </c>
      <c r="D305" s="330"/>
      <c r="E305" s="103">
        <v>1.5705</v>
      </c>
      <c r="F305" s="69"/>
      <c r="G305" s="70"/>
      <c r="H305" s="71"/>
      <c r="I305" s="66"/>
      <c r="J305" s="72"/>
      <c r="K305" s="66"/>
      <c r="M305" s="67" t="s">
        <v>823</v>
      </c>
      <c r="O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73" t="str">
        <f t="shared" si="5"/>
        <v>124:2,6*0,6282</v>
      </c>
      <c r="BE305" s="53"/>
      <c r="BF305" s="53"/>
      <c r="BG305" s="53"/>
      <c r="BH305" s="53"/>
      <c r="BI305" s="53"/>
    </row>
    <row r="306" spans="1:104" x14ac:dyDescent="0.2">
      <c r="A306" s="64"/>
      <c r="B306" s="65"/>
      <c r="C306" s="329" t="s">
        <v>824</v>
      </c>
      <c r="D306" s="330"/>
      <c r="E306" s="103">
        <v>5.9051</v>
      </c>
      <c r="F306" s="69"/>
      <c r="G306" s="70"/>
      <c r="H306" s="71"/>
      <c r="I306" s="66"/>
      <c r="J306" s="72"/>
      <c r="K306" s="66"/>
      <c r="M306" s="67" t="s">
        <v>824</v>
      </c>
      <c r="O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73" t="str">
        <f t="shared" si="5"/>
        <v>125:2,5*0,6282</v>
      </c>
      <c r="BE306" s="53"/>
      <c r="BF306" s="53"/>
      <c r="BG306" s="53"/>
      <c r="BH306" s="53"/>
      <c r="BI306" s="53"/>
    </row>
    <row r="307" spans="1:104" x14ac:dyDescent="0.2">
      <c r="A307" s="64"/>
      <c r="B307" s="65"/>
      <c r="C307" s="329" t="s">
        <v>825</v>
      </c>
      <c r="D307" s="330"/>
      <c r="E307" s="103">
        <v>1.7589999999999999</v>
      </c>
      <c r="F307" s="69"/>
      <c r="G307" s="70"/>
      <c r="H307" s="71"/>
      <c r="I307" s="66"/>
      <c r="J307" s="72"/>
      <c r="K307" s="66"/>
      <c r="M307" s="67" t="s">
        <v>825</v>
      </c>
      <c r="O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73" t="str">
        <f t="shared" si="5"/>
        <v>126:9,4*0,6282</v>
      </c>
      <c r="BE307" s="53"/>
      <c r="BF307" s="53"/>
      <c r="BG307" s="53"/>
      <c r="BH307" s="53"/>
      <c r="BI307" s="53"/>
    </row>
    <row r="308" spans="1:104" x14ac:dyDescent="0.2">
      <c r="A308" s="64"/>
      <c r="B308" s="65"/>
      <c r="C308" s="329" t="s">
        <v>826</v>
      </c>
      <c r="D308" s="330"/>
      <c r="E308" s="103">
        <v>6.7846000000000002</v>
      </c>
      <c r="F308" s="69"/>
      <c r="G308" s="70"/>
      <c r="H308" s="71"/>
      <c r="I308" s="66"/>
      <c r="J308" s="72"/>
      <c r="K308" s="66"/>
      <c r="M308" s="67" t="s">
        <v>826</v>
      </c>
      <c r="O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73" t="str">
        <f t="shared" si="5"/>
        <v>127:2,8*0,6282</v>
      </c>
      <c r="BE308" s="53"/>
      <c r="BF308" s="53"/>
      <c r="BG308" s="53"/>
      <c r="BH308" s="53"/>
      <c r="BI308" s="53"/>
    </row>
    <row r="309" spans="1:104" x14ac:dyDescent="0.2">
      <c r="A309" s="64"/>
      <c r="B309" s="65"/>
      <c r="C309" s="329" t="s">
        <v>827</v>
      </c>
      <c r="D309" s="330"/>
      <c r="E309" s="103">
        <v>1.7589999999999999</v>
      </c>
      <c r="F309" s="69"/>
      <c r="G309" s="70"/>
      <c r="H309" s="71"/>
      <c r="I309" s="66"/>
      <c r="J309" s="72"/>
      <c r="K309" s="66"/>
      <c r="M309" s="67" t="s">
        <v>827</v>
      </c>
      <c r="O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73" t="str">
        <f t="shared" si="5"/>
        <v>128-131:2,7*4*0,6282</v>
      </c>
      <c r="BE309" s="53"/>
      <c r="BF309" s="53"/>
      <c r="BG309" s="53"/>
      <c r="BH309" s="53"/>
      <c r="BI309" s="53"/>
    </row>
    <row r="310" spans="1:104" x14ac:dyDescent="0.2">
      <c r="A310" s="64"/>
      <c r="B310" s="65"/>
      <c r="C310" s="329" t="s">
        <v>828</v>
      </c>
      <c r="D310" s="330"/>
      <c r="E310" s="103">
        <v>3.0781999999999998</v>
      </c>
      <c r="F310" s="69"/>
      <c r="G310" s="70"/>
      <c r="H310" s="71"/>
      <c r="I310" s="66"/>
      <c r="J310" s="72"/>
      <c r="K310" s="66"/>
      <c r="M310" s="67" t="s">
        <v>828</v>
      </c>
      <c r="O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73" t="str">
        <f t="shared" si="5"/>
        <v>132:2,8*0,6282</v>
      </c>
      <c r="BE310" s="53"/>
      <c r="BF310" s="53"/>
      <c r="BG310" s="53"/>
      <c r="BH310" s="53"/>
      <c r="BI310" s="53"/>
    </row>
    <row r="311" spans="1:104" x14ac:dyDescent="0.2">
      <c r="A311" s="64"/>
      <c r="B311" s="65"/>
      <c r="C311" s="329" t="s">
        <v>829</v>
      </c>
      <c r="D311" s="330"/>
      <c r="E311" s="103">
        <v>5.4653</v>
      </c>
      <c r="F311" s="69"/>
      <c r="G311" s="70"/>
      <c r="H311" s="71"/>
      <c r="I311" s="66"/>
      <c r="J311" s="72"/>
      <c r="K311" s="66"/>
      <c r="M311" s="67" t="s">
        <v>829</v>
      </c>
      <c r="O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73" t="str">
        <f t="shared" si="5"/>
        <v>133:4,9*0,6282</v>
      </c>
      <c r="BE311" s="53"/>
      <c r="BF311" s="53"/>
      <c r="BG311" s="53"/>
      <c r="BH311" s="53"/>
      <c r="BI311" s="53"/>
    </row>
    <row r="312" spans="1:104" x14ac:dyDescent="0.2">
      <c r="A312" s="64"/>
      <c r="B312" s="65"/>
      <c r="C312" s="329" t="s">
        <v>830</v>
      </c>
      <c r="D312" s="330"/>
      <c r="E312" s="103">
        <v>1.5077</v>
      </c>
      <c r="F312" s="69"/>
      <c r="G312" s="70"/>
      <c r="H312" s="71"/>
      <c r="I312" s="66"/>
      <c r="J312" s="72"/>
      <c r="K312" s="66"/>
      <c r="M312" s="67" t="s">
        <v>830</v>
      </c>
      <c r="O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73" t="str">
        <f t="shared" si="5"/>
        <v>134-136:2,9*3*0,6282</v>
      </c>
      <c r="BE312" s="53"/>
      <c r="BF312" s="53"/>
      <c r="BG312" s="53"/>
      <c r="BH312" s="53"/>
      <c r="BI312" s="53"/>
    </row>
    <row r="313" spans="1:104" x14ac:dyDescent="0.2">
      <c r="A313" s="64"/>
      <c r="B313" s="65"/>
      <c r="C313" s="329" t="s">
        <v>831</v>
      </c>
      <c r="D313" s="330"/>
      <c r="E313" s="103">
        <v>1.5705</v>
      </c>
      <c r="F313" s="69"/>
      <c r="G313" s="70"/>
      <c r="H313" s="71"/>
      <c r="I313" s="66"/>
      <c r="J313" s="72"/>
      <c r="K313" s="66"/>
      <c r="M313" s="67" t="s">
        <v>831</v>
      </c>
      <c r="O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73" t="str">
        <f t="shared" si="5"/>
        <v>137:2,4*0,6282</v>
      </c>
      <c r="BE313" s="53"/>
      <c r="BF313" s="53"/>
      <c r="BG313" s="53"/>
      <c r="BH313" s="53"/>
      <c r="BI313" s="53"/>
    </row>
    <row r="314" spans="1:104" x14ac:dyDescent="0.2">
      <c r="A314" s="64"/>
      <c r="B314" s="65"/>
      <c r="C314" s="329" t="s">
        <v>832</v>
      </c>
      <c r="D314" s="330"/>
      <c r="E314" s="103">
        <v>2.6383999999999999</v>
      </c>
      <c r="F314" s="69"/>
      <c r="G314" s="70"/>
      <c r="H314" s="71"/>
      <c r="I314" s="66"/>
      <c r="J314" s="72"/>
      <c r="K314" s="66"/>
      <c r="M314" s="67" t="s">
        <v>832</v>
      </c>
      <c r="O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73" t="str">
        <f t="shared" si="5"/>
        <v>138:2,5*0,6282</v>
      </c>
      <c r="BE314" s="53"/>
      <c r="BF314" s="53"/>
      <c r="BG314" s="53"/>
      <c r="BH314" s="53"/>
      <c r="BI314" s="53"/>
    </row>
    <row r="315" spans="1:104" x14ac:dyDescent="0.2">
      <c r="A315" s="64"/>
      <c r="B315" s="65"/>
      <c r="C315" s="329" t="s">
        <v>833</v>
      </c>
      <c r="D315" s="330"/>
      <c r="E315" s="103">
        <v>2.8896999999999999</v>
      </c>
      <c r="F315" s="69"/>
      <c r="G315" s="70"/>
      <c r="H315" s="71"/>
      <c r="I315" s="66"/>
      <c r="J315" s="72"/>
      <c r="K315" s="66"/>
      <c r="M315" s="67" t="s">
        <v>833</v>
      </c>
      <c r="O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73" t="str">
        <f t="shared" si="5"/>
        <v>139:4,2*0,6282</v>
      </c>
      <c r="BE315" s="53"/>
      <c r="BF315" s="53"/>
      <c r="BG315" s="53"/>
      <c r="BH315" s="53"/>
      <c r="BI315" s="53"/>
    </row>
    <row r="316" spans="1:104" x14ac:dyDescent="0.2">
      <c r="A316" s="64"/>
      <c r="B316" s="65"/>
      <c r="C316" s="329" t="s">
        <v>834</v>
      </c>
      <c r="D316" s="330"/>
      <c r="E316" s="103">
        <v>1.5705</v>
      </c>
      <c r="F316" s="69"/>
      <c r="G316" s="70"/>
      <c r="H316" s="71"/>
      <c r="I316" s="66"/>
      <c r="J316" s="72"/>
      <c r="K316" s="66"/>
      <c r="M316" s="67" t="s">
        <v>834</v>
      </c>
      <c r="O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73" t="str">
        <f t="shared" si="5"/>
        <v>140-141:2,3*2*0,6282</v>
      </c>
      <c r="BE316" s="53"/>
      <c r="BF316" s="53"/>
      <c r="BG316" s="53"/>
      <c r="BH316" s="53"/>
      <c r="BI316" s="53"/>
    </row>
    <row r="317" spans="1:104" x14ac:dyDescent="0.2">
      <c r="A317" s="74" t="s">
        <v>42</v>
      </c>
      <c r="B317" s="75" t="s">
        <v>800</v>
      </c>
      <c r="C317" s="76" t="s">
        <v>801</v>
      </c>
      <c r="D317" s="77"/>
      <c r="E317" s="78"/>
      <c r="F317" s="78"/>
      <c r="G317" s="79">
        <f>SUM(G284:G316)</f>
        <v>0</v>
      </c>
      <c r="H317" s="80"/>
      <c r="I317" s="79">
        <f>SUM(I284:I316)</f>
        <v>0.73867525199999995</v>
      </c>
      <c r="J317" s="81"/>
      <c r="K317" s="79">
        <f>SUM(K284:K316)</f>
        <v>0</v>
      </c>
      <c r="O317" s="53"/>
      <c r="X317" s="82">
        <f>K317</f>
        <v>0</v>
      </c>
      <c r="Y317" s="82">
        <f>I317</f>
        <v>0.73867525199999995</v>
      </c>
      <c r="Z317" s="63">
        <f>G317</f>
        <v>0</v>
      </c>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83"/>
      <c r="BB317" s="83"/>
      <c r="BC317" s="83"/>
      <c r="BD317" s="83"/>
      <c r="BE317" s="83"/>
      <c r="BF317" s="83"/>
      <c r="BG317" s="53"/>
      <c r="BH317" s="53"/>
      <c r="BI317" s="53"/>
    </row>
    <row r="318" spans="1:104" ht="14.25" customHeight="1" x14ac:dyDescent="0.2">
      <c r="A318" s="43" t="s">
        <v>38</v>
      </c>
      <c r="B318" s="44" t="s">
        <v>835</v>
      </c>
      <c r="C318" s="45" t="s">
        <v>836</v>
      </c>
      <c r="D318" s="46"/>
      <c r="E318" s="47"/>
      <c r="F318" s="47"/>
      <c r="G318" s="48"/>
      <c r="H318" s="49"/>
      <c r="I318" s="50"/>
      <c r="J318" s="51"/>
      <c r="K318" s="52"/>
      <c r="O318" s="53"/>
    </row>
    <row r="319" spans="1:104" x14ac:dyDescent="0.2">
      <c r="A319" s="54">
        <v>58</v>
      </c>
      <c r="B319" s="55" t="s">
        <v>837</v>
      </c>
      <c r="C319" s="56" t="s">
        <v>838</v>
      </c>
      <c r="D319" s="57" t="s">
        <v>41</v>
      </c>
      <c r="E319" s="100">
        <v>90.147300000000001</v>
      </c>
      <c r="F319" s="59">
        <v>0</v>
      </c>
      <c r="G319" s="60">
        <f>E319*F319</f>
        <v>0</v>
      </c>
      <c r="H319" s="61">
        <v>4.0000000000000003E-5</v>
      </c>
      <c r="I319" s="62">
        <f>E319*H319</f>
        <v>3.6058920000000003E-3</v>
      </c>
      <c r="J319" s="61">
        <v>0</v>
      </c>
      <c r="K319" s="62">
        <f>E319*J319</f>
        <v>0</v>
      </c>
      <c r="O319" s="53"/>
      <c r="Z319" s="53"/>
      <c r="AA319" s="53">
        <v>1</v>
      </c>
      <c r="AB319" s="53">
        <v>1</v>
      </c>
      <c r="AC319" s="53">
        <v>1</v>
      </c>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63">
        <f>G319</f>
        <v>0</v>
      </c>
      <c r="BA319" s="53"/>
      <c r="BB319" s="53"/>
      <c r="BC319" s="53"/>
      <c r="BD319" s="53"/>
      <c r="BE319" s="53"/>
      <c r="BF319" s="53"/>
      <c r="BG319" s="53"/>
      <c r="BH319" s="53"/>
      <c r="BI319" s="53"/>
      <c r="CA319" s="53">
        <v>1</v>
      </c>
      <c r="CB319" s="53">
        <v>1</v>
      </c>
      <c r="CZ319" s="16">
        <v>1</v>
      </c>
    </row>
    <row r="320" spans="1:104" x14ac:dyDescent="0.2">
      <c r="A320" s="64"/>
      <c r="B320" s="65"/>
      <c r="C320" s="329" t="s">
        <v>839</v>
      </c>
      <c r="D320" s="330"/>
      <c r="E320" s="103">
        <v>1.1420999999999999</v>
      </c>
      <c r="F320" s="69"/>
      <c r="G320" s="70"/>
      <c r="H320" s="71"/>
      <c r="I320" s="66"/>
      <c r="J320" s="72"/>
      <c r="K320" s="66"/>
      <c r="M320" s="67" t="s">
        <v>839</v>
      </c>
      <c r="O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73" t="str">
        <f t="shared" ref="BD320:BD365" si="6">C319</f>
        <v xml:space="preserve">Zakrývání výplní vnitřních otvorů </v>
      </c>
      <c r="BE320" s="53"/>
      <c r="BF320" s="53"/>
      <c r="BG320" s="53"/>
      <c r="BH320" s="53"/>
      <c r="BI320" s="53"/>
    </row>
    <row r="321" spans="1:61" x14ac:dyDescent="0.2">
      <c r="A321" s="64"/>
      <c r="B321" s="65"/>
      <c r="C321" s="329" t="s">
        <v>840</v>
      </c>
      <c r="D321" s="330"/>
      <c r="E321" s="103">
        <v>1.4134</v>
      </c>
      <c r="F321" s="69"/>
      <c r="G321" s="70"/>
      <c r="H321" s="71"/>
      <c r="I321" s="66"/>
      <c r="J321" s="72"/>
      <c r="K321" s="66"/>
      <c r="M321" s="67" t="s">
        <v>840</v>
      </c>
      <c r="O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73" t="str">
        <f t="shared" si="6"/>
        <v>147:0,9*2,02*0,6282</v>
      </c>
      <c r="BE321" s="53"/>
      <c r="BF321" s="53"/>
      <c r="BG321" s="53"/>
      <c r="BH321" s="53"/>
      <c r="BI321" s="53"/>
    </row>
    <row r="322" spans="1:61" x14ac:dyDescent="0.2">
      <c r="A322" s="64"/>
      <c r="B322" s="65"/>
      <c r="C322" s="329" t="s">
        <v>841</v>
      </c>
      <c r="D322" s="330"/>
      <c r="E322" s="103">
        <v>1.1420999999999999</v>
      </c>
      <c r="F322" s="69"/>
      <c r="G322" s="70"/>
      <c r="H322" s="71"/>
      <c r="I322" s="66"/>
      <c r="J322" s="72"/>
      <c r="K322" s="66"/>
      <c r="M322" s="67" t="s">
        <v>841</v>
      </c>
      <c r="O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73" t="str">
        <f t="shared" si="6"/>
        <v>1,5*1,5*0,6282</v>
      </c>
      <c r="BE322" s="53"/>
      <c r="BF322" s="53"/>
      <c r="BG322" s="53"/>
      <c r="BH322" s="53"/>
      <c r="BI322" s="53"/>
    </row>
    <row r="323" spans="1:61" x14ac:dyDescent="0.2">
      <c r="A323" s="64"/>
      <c r="B323" s="65"/>
      <c r="C323" s="329" t="s">
        <v>842</v>
      </c>
      <c r="D323" s="330"/>
      <c r="E323" s="103">
        <v>2.2614999999999998</v>
      </c>
      <c r="F323" s="69"/>
      <c r="G323" s="70"/>
      <c r="H323" s="71"/>
      <c r="I323" s="66"/>
      <c r="J323" s="72"/>
      <c r="K323" s="66"/>
      <c r="M323" s="67" t="s">
        <v>842</v>
      </c>
      <c r="O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73" t="str">
        <f t="shared" si="6"/>
        <v>146:0,9*2,02*0,6282</v>
      </c>
      <c r="BE323" s="53"/>
      <c r="BF323" s="53"/>
      <c r="BG323" s="53"/>
      <c r="BH323" s="53"/>
      <c r="BI323" s="53"/>
    </row>
    <row r="324" spans="1:61" x14ac:dyDescent="0.2">
      <c r="A324" s="64"/>
      <c r="B324" s="65"/>
      <c r="C324" s="329" t="s">
        <v>843</v>
      </c>
      <c r="D324" s="330"/>
      <c r="E324" s="103">
        <v>2.0303</v>
      </c>
      <c r="F324" s="69"/>
      <c r="G324" s="70"/>
      <c r="H324" s="71"/>
      <c r="I324" s="66"/>
      <c r="J324" s="72"/>
      <c r="K324" s="66"/>
      <c r="M324" s="67" t="s">
        <v>843</v>
      </c>
      <c r="O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73" t="str">
        <f t="shared" si="6"/>
        <v>2,4*1,5*0,6282</v>
      </c>
      <c r="BE324" s="53"/>
      <c r="BF324" s="53"/>
      <c r="BG324" s="53"/>
      <c r="BH324" s="53"/>
      <c r="BI324" s="53"/>
    </row>
    <row r="325" spans="1:61" x14ac:dyDescent="0.2">
      <c r="A325" s="64"/>
      <c r="B325" s="65"/>
      <c r="C325" s="329" t="s">
        <v>844</v>
      </c>
      <c r="D325" s="330"/>
      <c r="E325" s="103">
        <v>0</v>
      </c>
      <c r="F325" s="69"/>
      <c r="G325" s="70"/>
      <c r="H325" s="71"/>
      <c r="I325" s="66"/>
      <c r="J325" s="72"/>
      <c r="K325" s="66"/>
      <c r="M325" s="67"/>
      <c r="O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73" t="str">
        <f t="shared" si="6"/>
        <v>143:0,8*2,02*2*0,6282</v>
      </c>
      <c r="BE325" s="53"/>
      <c r="BF325" s="53"/>
      <c r="BG325" s="53"/>
      <c r="BH325" s="53"/>
      <c r="BI325" s="53"/>
    </row>
    <row r="326" spans="1:61" x14ac:dyDescent="0.2">
      <c r="A326" s="64"/>
      <c r="B326" s="65"/>
      <c r="C326" s="329" t="s">
        <v>845</v>
      </c>
      <c r="D326" s="330"/>
      <c r="E326" s="103">
        <v>0.45229999999999998</v>
      </c>
      <c r="F326" s="69"/>
      <c r="G326" s="70"/>
      <c r="H326" s="71"/>
      <c r="I326" s="66"/>
      <c r="J326" s="72"/>
      <c r="K326" s="66"/>
      <c r="M326" s="67" t="s">
        <v>845</v>
      </c>
      <c r="O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73" t="str">
        <f t="shared" si="6"/>
        <v/>
      </c>
      <c r="BE326" s="53"/>
      <c r="BF326" s="53"/>
      <c r="BG326" s="53"/>
      <c r="BH326" s="53"/>
      <c r="BI326" s="53"/>
    </row>
    <row r="327" spans="1:61" x14ac:dyDescent="0.2">
      <c r="A327" s="64"/>
      <c r="B327" s="65"/>
      <c r="C327" s="329" t="s">
        <v>846</v>
      </c>
      <c r="D327" s="330"/>
      <c r="E327" s="103">
        <v>1.0152000000000001</v>
      </c>
      <c r="F327" s="69"/>
      <c r="G327" s="70"/>
      <c r="H327" s="71"/>
      <c r="I327" s="66"/>
      <c r="J327" s="72"/>
      <c r="K327" s="66"/>
      <c r="M327" s="67" t="s">
        <v>846</v>
      </c>
      <c r="O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73" t="str">
        <f t="shared" si="6"/>
        <v>144:1,2*0,6*0,6282</v>
      </c>
      <c r="BE327" s="53"/>
      <c r="BF327" s="53"/>
      <c r="BG327" s="53"/>
      <c r="BH327" s="53"/>
      <c r="BI327" s="53"/>
    </row>
    <row r="328" spans="1:61" x14ac:dyDescent="0.2">
      <c r="A328" s="64"/>
      <c r="B328" s="65"/>
      <c r="C328" s="329" t="s">
        <v>847</v>
      </c>
      <c r="D328" s="330"/>
      <c r="E328" s="103">
        <v>1.0152000000000001</v>
      </c>
      <c r="F328" s="69"/>
      <c r="G328" s="70"/>
      <c r="H328" s="71"/>
      <c r="I328" s="66"/>
      <c r="J328" s="72"/>
      <c r="K328" s="66"/>
      <c r="M328" s="67" t="s">
        <v>847</v>
      </c>
      <c r="O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73" t="str">
        <f t="shared" si="6"/>
        <v>0,8*2,02*0,6282</v>
      </c>
      <c r="BE328" s="53"/>
      <c r="BF328" s="53"/>
      <c r="BG328" s="53"/>
      <c r="BH328" s="53"/>
      <c r="BI328" s="53"/>
    </row>
    <row r="329" spans="1:61" x14ac:dyDescent="0.2">
      <c r="A329" s="64"/>
      <c r="B329" s="65"/>
      <c r="C329" s="329" t="s">
        <v>848</v>
      </c>
      <c r="D329" s="330"/>
      <c r="E329" s="103">
        <v>5.3296000000000001</v>
      </c>
      <c r="F329" s="69"/>
      <c r="G329" s="70"/>
      <c r="H329" s="71"/>
      <c r="I329" s="66"/>
      <c r="J329" s="72"/>
      <c r="K329" s="66"/>
      <c r="M329" s="67" t="s">
        <v>848</v>
      </c>
      <c r="O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73" t="str">
        <f t="shared" si="6"/>
        <v>145:0,8*2,02*0,6282</v>
      </c>
      <c r="BE329" s="53"/>
      <c r="BF329" s="53"/>
      <c r="BG329" s="53"/>
      <c r="BH329" s="53"/>
      <c r="BI329" s="53"/>
    </row>
    <row r="330" spans="1:61" x14ac:dyDescent="0.2">
      <c r="A330" s="64"/>
      <c r="B330" s="65"/>
      <c r="C330" s="329" t="s">
        <v>849</v>
      </c>
      <c r="D330" s="330"/>
      <c r="E330" s="103">
        <v>1.1420999999999999</v>
      </c>
      <c r="F330" s="69"/>
      <c r="G330" s="70"/>
      <c r="H330" s="71"/>
      <c r="I330" s="66"/>
      <c r="J330" s="72"/>
      <c r="K330" s="66"/>
      <c r="M330" s="67" t="s">
        <v>849</v>
      </c>
      <c r="O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73" t="str">
        <f t="shared" si="6"/>
        <v>126:0,7*2,02*6*0,6282</v>
      </c>
      <c r="BE330" s="53"/>
      <c r="BF330" s="53"/>
      <c r="BG330" s="53"/>
      <c r="BH330" s="53"/>
      <c r="BI330" s="53"/>
    </row>
    <row r="331" spans="1:61" x14ac:dyDescent="0.2">
      <c r="A331" s="64"/>
      <c r="B331" s="65"/>
      <c r="C331" s="329" t="s">
        <v>850</v>
      </c>
      <c r="D331" s="330"/>
      <c r="E331" s="103">
        <v>0.22620000000000001</v>
      </c>
      <c r="F331" s="69"/>
      <c r="G331" s="70"/>
      <c r="H331" s="71"/>
      <c r="I331" s="66"/>
      <c r="J331" s="72"/>
      <c r="K331" s="66"/>
      <c r="M331" s="67" t="s">
        <v>850</v>
      </c>
      <c r="O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73" t="str">
        <f t="shared" si="6"/>
        <v>0,9*2,02*0,6282</v>
      </c>
      <c r="BE331" s="53"/>
      <c r="BF331" s="53"/>
      <c r="BG331" s="53"/>
      <c r="BH331" s="53"/>
      <c r="BI331" s="53"/>
    </row>
    <row r="332" spans="1:61" x14ac:dyDescent="0.2">
      <c r="A332" s="64"/>
      <c r="B332" s="65"/>
      <c r="C332" s="329" t="s">
        <v>851</v>
      </c>
      <c r="D332" s="330"/>
      <c r="E332" s="103">
        <v>5.3296000000000001</v>
      </c>
      <c r="F332" s="69"/>
      <c r="G332" s="70"/>
      <c r="H332" s="71"/>
      <c r="I332" s="66"/>
      <c r="J332" s="72"/>
      <c r="K332" s="66"/>
      <c r="M332" s="67" t="s">
        <v>851</v>
      </c>
      <c r="O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73" t="str">
        <f t="shared" si="6"/>
        <v>0,6*0,6*0,6282</v>
      </c>
      <c r="BE332" s="53"/>
      <c r="BF332" s="53"/>
      <c r="BG332" s="53"/>
      <c r="BH332" s="53"/>
      <c r="BI332" s="53"/>
    </row>
    <row r="333" spans="1:61" x14ac:dyDescent="0.2">
      <c r="A333" s="64"/>
      <c r="B333" s="65"/>
      <c r="C333" s="329" t="s">
        <v>852</v>
      </c>
      <c r="D333" s="330"/>
      <c r="E333" s="103">
        <v>1.0152000000000001</v>
      </c>
      <c r="F333" s="69"/>
      <c r="G333" s="70"/>
      <c r="H333" s="71"/>
      <c r="I333" s="66"/>
      <c r="J333" s="72"/>
      <c r="K333" s="66"/>
      <c r="M333" s="67" t="s">
        <v>852</v>
      </c>
      <c r="O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73" t="str">
        <f t="shared" si="6"/>
        <v>127-132:0,7*2,02*6*0,6282</v>
      </c>
      <c r="BE333" s="53"/>
      <c r="BF333" s="53"/>
      <c r="BG333" s="53"/>
      <c r="BH333" s="53"/>
      <c r="BI333" s="53"/>
    </row>
    <row r="334" spans="1:61" x14ac:dyDescent="0.2">
      <c r="A334" s="64"/>
      <c r="B334" s="65"/>
      <c r="C334" s="329" t="s">
        <v>853</v>
      </c>
      <c r="D334" s="330"/>
      <c r="E334" s="103">
        <v>1.2689999999999999</v>
      </c>
      <c r="F334" s="69"/>
      <c r="G334" s="70"/>
      <c r="H334" s="71"/>
      <c r="I334" s="66"/>
      <c r="J334" s="72"/>
      <c r="K334" s="66"/>
      <c r="M334" s="67" t="s">
        <v>853</v>
      </c>
      <c r="O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73" t="str">
        <f t="shared" si="6"/>
        <v>105:0,8*2,02*0,6282</v>
      </c>
      <c r="BE334" s="53"/>
      <c r="BF334" s="53"/>
      <c r="BG334" s="53"/>
      <c r="BH334" s="53"/>
      <c r="BI334" s="53"/>
    </row>
    <row r="335" spans="1:61" x14ac:dyDescent="0.2">
      <c r="A335" s="64"/>
      <c r="B335" s="65"/>
      <c r="C335" s="329" t="s">
        <v>854</v>
      </c>
      <c r="D335" s="330"/>
      <c r="E335" s="103">
        <v>2.6648000000000001</v>
      </c>
      <c r="F335" s="69"/>
      <c r="G335" s="70"/>
      <c r="H335" s="71"/>
      <c r="I335" s="66"/>
      <c r="J335" s="72"/>
      <c r="K335" s="66"/>
      <c r="M335" s="67" t="s">
        <v>854</v>
      </c>
      <c r="O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73" t="str">
        <f t="shared" si="6"/>
        <v>1*2,02*0,6282</v>
      </c>
      <c r="BE335" s="53"/>
      <c r="BF335" s="53"/>
      <c r="BG335" s="53"/>
      <c r="BH335" s="53"/>
      <c r="BI335" s="53"/>
    </row>
    <row r="336" spans="1:61" x14ac:dyDescent="0.2">
      <c r="A336" s="64"/>
      <c r="B336" s="65"/>
      <c r="C336" s="329" t="s">
        <v>855</v>
      </c>
      <c r="D336" s="330"/>
      <c r="E336" s="103">
        <v>2.6648000000000001</v>
      </c>
      <c r="F336" s="69"/>
      <c r="G336" s="70"/>
      <c r="H336" s="71"/>
      <c r="I336" s="66"/>
      <c r="J336" s="72"/>
      <c r="K336" s="66"/>
      <c r="M336" s="67" t="s">
        <v>855</v>
      </c>
      <c r="O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73" t="str">
        <f t="shared" si="6"/>
        <v>140-142:0,7*2,02*3*0,6282</v>
      </c>
      <c r="BE336" s="53"/>
      <c r="BF336" s="53"/>
      <c r="BG336" s="53"/>
      <c r="BH336" s="53"/>
      <c r="BI336" s="53"/>
    </row>
    <row r="337" spans="1:61" x14ac:dyDescent="0.2">
      <c r="A337" s="64"/>
      <c r="B337" s="65"/>
      <c r="C337" s="329" t="s">
        <v>849</v>
      </c>
      <c r="D337" s="330"/>
      <c r="E337" s="103">
        <v>1.1420999999999999</v>
      </c>
      <c r="F337" s="69"/>
      <c r="G337" s="70"/>
      <c r="H337" s="71"/>
      <c r="I337" s="66"/>
      <c r="J337" s="72"/>
      <c r="K337" s="66"/>
      <c r="M337" s="67" t="s">
        <v>849</v>
      </c>
      <c r="O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73" t="str">
        <f t="shared" si="6"/>
        <v>139:0,7*2,02*3*0,6282</v>
      </c>
      <c r="BE337" s="53"/>
      <c r="BF337" s="53"/>
      <c r="BG337" s="53"/>
      <c r="BH337" s="53"/>
      <c r="BI337" s="53"/>
    </row>
    <row r="338" spans="1:61" x14ac:dyDescent="0.2">
      <c r="A338" s="64"/>
      <c r="B338" s="65"/>
      <c r="C338" s="329" t="s">
        <v>856</v>
      </c>
      <c r="D338" s="330"/>
      <c r="E338" s="103">
        <v>2.0070999999999999</v>
      </c>
      <c r="F338" s="69"/>
      <c r="G338" s="70"/>
      <c r="H338" s="71"/>
      <c r="I338" s="66"/>
      <c r="J338" s="72"/>
      <c r="K338" s="66"/>
      <c r="M338" s="67" t="s">
        <v>856</v>
      </c>
      <c r="O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73" t="str">
        <f t="shared" si="6"/>
        <v>0,9*2,02*0,6282</v>
      </c>
      <c r="BE338" s="53"/>
      <c r="BF338" s="53"/>
      <c r="BG338" s="53"/>
      <c r="BH338" s="53"/>
      <c r="BI338" s="53"/>
    </row>
    <row r="339" spans="1:61" x14ac:dyDescent="0.2">
      <c r="A339" s="64"/>
      <c r="B339" s="65"/>
      <c r="C339" s="329" t="s">
        <v>857</v>
      </c>
      <c r="D339" s="330"/>
      <c r="E339" s="103">
        <v>1.1420999999999999</v>
      </c>
      <c r="F339" s="69"/>
      <c r="G339" s="70"/>
      <c r="H339" s="71"/>
      <c r="I339" s="66"/>
      <c r="J339" s="72"/>
      <c r="K339" s="66"/>
      <c r="M339" s="67" t="s">
        <v>857</v>
      </c>
      <c r="O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73" t="str">
        <f t="shared" si="6"/>
        <v>104:1,5*2,13*0,6282</v>
      </c>
      <c r="BE339" s="53"/>
      <c r="BF339" s="53"/>
      <c r="BG339" s="53"/>
      <c r="BH339" s="53"/>
      <c r="BI339" s="53"/>
    </row>
    <row r="340" spans="1:61" x14ac:dyDescent="0.2">
      <c r="A340" s="64"/>
      <c r="B340" s="65"/>
      <c r="C340" s="329" t="s">
        <v>858</v>
      </c>
      <c r="D340" s="330"/>
      <c r="E340" s="103">
        <v>0.90459999999999996</v>
      </c>
      <c r="F340" s="69"/>
      <c r="G340" s="70"/>
      <c r="H340" s="71"/>
      <c r="I340" s="66"/>
      <c r="J340" s="72"/>
      <c r="K340" s="66"/>
      <c r="M340" s="67" t="s">
        <v>858</v>
      </c>
      <c r="O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73" t="str">
        <f t="shared" si="6"/>
        <v>102:0,9*2,02*0,6282</v>
      </c>
      <c r="BE340" s="53"/>
      <c r="BF340" s="53"/>
      <c r="BG340" s="53"/>
      <c r="BH340" s="53"/>
      <c r="BI340" s="53"/>
    </row>
    <row r="341" spans="1:61" x14ac:dyDescent="0.2">
      <c r="A341" s="64"/>
      <c r="B341" s="65"/>
      <c r="C341" s="329" t="s">
        <v>859</v>
      </c>
      <c r="D341" s="330"/>
      <c r="E341" s="103">
        <v>2.5863</v>
      </c>
      <c r="F341" s="69"/>
      <c r="G341" s="70"/>
      <c r="H341" s="71"/>
      <c r="I341" s="66"/>
      <c r="J341" s="72"/>
      <c r="K341" s="66"/>
      <c r="M341" s="67" t="s">
        <v>859</v>
      </c>
      <c r="O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73" t="str">
        <f t="shared" si="6"/>
        <v>1,2*0,6*2*0,6282</v>
      </c>
      <c r="BE341" s="53"/>
      <c r="BF341" s="53"/>
      <c r="BG341" s="53"/>
      <c r="BH341" s="53"/>
      <c r="BI341" s="53"/>
    </row>
    <row r="342" spans="1:61" x14ac:dyDescent="0.2">
      <c r="A342" s="64"/>
      <c r="B342" s="65"/>
      <c r="C342" s="329" t="s">
        <v>860</v>
      </c>
      <c r="D342" s="330"/>
      <c r="E342" s="103">
        <v>2.2841</v>
      </c>
      <c r="F342" s="69"/>
      <c r="G342" s="70"/>
      <c r="H342" s="71"/>
      <c r="I342" s="66"/>
      <c r="J342" s="72"/>
      <c r="K342" s="66"/>
      <c r="M342" s="67" t="s">
        <v>860</v>
      </c>
      <c r="O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73" t="str">
        <f t="shared" si="6"/>
        <v>101:1,79*2,3*0,6282</v>
      </c>
      <c r="BE342" s="53"/>
      <c r="BF342" s="53"/>
      <c r="BG342" s="53"/>
      <c r="BH342" s="53"/>
      <c r="BI342" s="53"/>
    </row>
    <row r="343" spans="1:61" x14ac:dyDescent="0.2">
      <c r="A343" s="64"/>
      <c r="B343" s="65"/>
      <c r="C343" s="329" t="s">
        <v>861</v>
      </c>
      <c r="D343" s="330"/>
      <c r="E343" s="103">
        <v>2.0070999999999999</v>
      </c>
      <c r="F343" s="69"/>
      <c r="G343" s="70"/>
      <c r="H343" s="71"/>
      <c r="I343" s="66"/>
      <c r="J343" s="72"/>
      <c r="K343" s="66"/>
      <c r="M343" s="67" t="s">
        <v>861</v>
      </c>
      <c r="O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73" t="str">
        <f t="shared" si="6"/>
        <v>0,9*2,02*2*0,6282</v>
      </c>
      <c r="BE343" s="53"/>
      <c r="BF343" s="53"/>
      <c r="BG343" s="53"/>
      <c r="BH343" s="53"/>
      <c r="BI343" s="53"/>
    </row>
    <row r="344" spans="1:61" x14ac:dyDescent="0.2">
      <c r="A344" s="64"/>
      <c r="B344" s="65"/>
      <c r="C344" s="329" t="s">
        <v>862</v>
      </c>
      <c r="D344" s="330"/>
      <c r="E344" s="103">
        <v>1.1420999999999999</v>
      </c>
      <c r="F344" s="69"/>
      <c r="G344" s="70"/>
      <c r="H344" s="71"/>
      <c r="I344" s="66"/>
      <c r="J344" s="72"/>
      <c r="K344" s="66"/>
      <c r="M344" s="67" t="s">
        <v>862</v>
      </c>
      <c r="O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73" t="str">
        <f t="shared" si="6"/>
        <v>1,5*2,13*0,6282</v>
      </c>
      <c r="BE344" s="53"/>
      <c r="BF344" s="53"/>
      <c r="BG344" s="53"/>
      <c r="BH344" s="53"/>
      <c r="BI344" s="53"/>
    </row>
    <row r="345" spans="1:61" x14ac:dyDescent="0.2">
      <c r="A345" s="64"/>
      <c r="B345" s="65"/>
      <c r="C345" s="329" t="s">
        <v>858</v>
      </c>
      <c r="D345" s="330"/>
      <c r="E345" s="103">
        <v>0.90459999999999996</v>
      </c>
      <c r="F345" s="69"/>
      <c r="G345" s="70"/>
      <c r="H345" s="71"/>
      <c r="I345" s="66"/>
      <c r="J345" s="72"/>
      <c r="K345" s="66"/>
      <c r="M345" s="67" t="s">
        <v>858</v>
      </c>
      <c r="O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73" t="str">
        <f t="shared" si="6"/>
        <v>103:0,9*2,02*0,6282</v>
      </c>
      <c r="BE345" s="53"/>
      <c r="BF345" s="53"/>
      <c r="BG345" s="53"/>
      <c r="BH345" s="53"/>
      <c r="BI345" s="53"/>
    </row>
    <row r="346" spans="1:61" x14ac:dyDescent="0.2">
      <c r="A346" s="64"/>
      <c r="B346" s="65"/>
      <c r="C346" s="329" t="s">
        <v>863</v>
      </c>
      <c r="D346" s="330"/>
      <c r="E346" s="103">
        <v>2.6648000000000001</v>
      </c>
      <c r="F346" s="69"/>
      <c r="G346" s="70"/>
      <c r="H346" s="71"/>
      <c r="I346" s="66"/>
      <c r="J346" s="72"/>
      <c r="K346" s="66"/>
      <c r="M346" s="67" t="s">
        <v>863</v>
      </c>
      <c r="O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73" t="str">
        <f t="shared" si="6"/>
        <v>1,2*0,6*2*0,6282</v>
      </c>
      <c r="BE346" s="53"/>
      <c r="BF346" s="53"/>
      <c r="BG346" s="53"/>
      <c r="BH346" s="53"/>
      <c r="BI346" s="53"/>
    </row>
    <row r="347" spans="1:61" x14ac:dyDescent="0.2">
      <c r="A347" s="64"/>
      <c r="B347" s="65"/>
      <c r="C347" s="329" t="s">
        <v>864</v>
      </c>
      <c r="D347" s="330"/>
      <c r="E347" s="103">
        <v>4.4413999999999998</v>
      </c>
      <c r="F347" s="69"/>
      <c r="G347" s="70"/>
      <c r="H347" s="71"/>
      <c r="I347" s="66"/>
      <c r="J347" s="72"/>
      <c r="K347" s="66"/>
      <c r="M347" s="67" t="s">
        <v>864</v>
      </c>
      <c r="O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73" t="str">
        <f t="shared" si="6"/>
        <v>134-136:0,7*2,02*3*0,6282</v>
      </c>
      <c r="BE347" s="53"/>
      <c r="BF347" s="53"/>
      <c r="BG347" s="53"/>
      <c r="BH347" s="53"/>
      <c r="BI347" s="53"/>
    </row>
    <row r="348" spans="1:61" x14ac:dyDescent="0.2">
      <c r="A348" s="64"/>
      <c r="B348" s="65"/>
      <c r="C348" s="329" t="s">
        <v>849</v>
      </c>
      <c r="D348" s="330"/>
      <c r="E348" s="103">
        <v>1.1420999999999999</v>
      </c>
      <c r="F348" s="69"/>
      <c r="G348" s="70"/>
      <c r="H348" s="71"/>
      <c r="I348" s="66"/>
      <c r="J348" s="72"/>
      <c r="K348" s="66"/>
      <c r="M348" s="67" t="s">
        <v>849</v>
      </c>
      <c r="O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73" t="str">
        <f t="shared" si="6"/>
        <v>133:0,7*2,02*5*0,6282</v>
      </c>
      <c r="BE348" s="53"/>
      <c r="BF348" s="53"/>
      <c r="BG348" s="53"/>
      <c r="BH348" s="53"/>
      <c r="BI348" s="53"/>
    </row>
    <row r="349" spans="1:61" x14ac:dyDescent="0.2">
      <c r="A349" s="64"/>
      <c r="B349" s="65"/>
      <c r="C349" s="329" t="s">
        <v>865</v>
      </c>
      <c r="D349" s="330"/>
      <c r="E349" s="103">
        <v>1.1420999999999999</v>
      </c>
      <c r="F349" s="69"/>
      <c r="G349" s="70"/>
      <c r="H349" s="71"/>
      <c r="I349" s="66"/>
      <c r="J349" s="72"/>
      <c r="K349" s="66"/>
      <c r="M349" s="67" t="s">
        <v>865</v>
      </c>
      <c r="O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73" t="str">
        <f t="shared" si="6"/>
        <v>0,9*2,02*0,6282</v>
      </c>
      <c r="BE349" s="53"/>
      <c r="BF349" s="53"/>
      <c r="BG349" s="53"/>
      <c r="BH349" s="53"/>
      <c r="BI349" s="53"/>
    </row>
    <row r="350" spans="1:61" x14ac:dyDescent="0.2">
      <c r="A350" s="64"/>
      <c r="B350" s="65"/>
      <c r="C350" s="329" t="s">
        <v>866</v>
      </c>
      <c r="D350" s="330"/>
      <c r="E350" s="103">
        <v>3.4262000000000001</v>
      </c>
      <c r="F350" s="69"/>
      <c r="G350" s="70"/>
      <c r="H350" s="71"/>
      <c r="I350" s="66"/>
      <c r="J350" s="72"/>
      <c r="K350" s="66"/>
      <c r="M350" s="67" t="s">
        <v>866</v>
      </c>
      <c r="O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73" t="str">
        <f t="shared" si="6"/>
        <v>113:0,9*2,02*0,6282</v>
      </c>
      <c r="BE350" s="53"/>
      <c r="BF350" s="53"/>
      <c r="BG350" s="53"/>
      <c r="BH350" s="53"/>
      <c r="BI350" s="53"/>
    </row>
    <row r="351" spans="1:61" x14ac:dyDescent="0.2">
      <c r="A351" s="64"/>
      <c r="B351" s="65"/>
      <c r="C351" s="329" t="s">
        <v>853</v>
      </c>
      <c r="D351" s="330"/>
      <c r="E351" s="103">
        <v>1.2689999999999999</v>
      </c>
      <c r="F351" s="69"/>
      <c r="G351" s="70"/>
      <c r="H351" s="71"/>
      <c r="I351" s="66"/>
      <c r="J351" s="72"/>
      <c r="K351" s="66"/>
      <c r="M351" s="67" t="s">
        <v>853</v>
      </c>
      <c r="O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73" t="str">
        <f t="shared" si="6"/>
        <v>106:0,9*2,02*3*0,6282</v>
      </c>
      <c r="BE351" s="53"/>
      <c r="BF351" s="53"/>
      <c r="BG351" s="53"/>
      <c r="BH351" s="53"/>
      <c r="BI351" s="53"/>
    </row>
    <row r="352" spans="1:61" x14ac:dyDescent="0.2">
      <c r="A352" s="64"/>
      <c r="B352" s="65"/>
      <c r="C352" s="329" t="s">
        <v>867</v>
      </c>
      <c r="D352" s="330"/>
      <c r="E352" s="103">
        <v>0.56540000000000001</v>
      </c>
      <c r="F352" s="69"/>
      <c r="G352" s="70"/>
      <c r="H352" s="71"/>
      <c r="I352" s="66"/>
      <c r="J352" s="72"/>
      <c r="K352" s="66"/>
      <c r="M352" s="67" t="s">
        <v>867</v>
      </c>
      <c r="O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73" t="str">
        <f t="shared" si="6"/>
        <v>1*2,02*0,6282</v>
      </c>
      <c r="BE352" s="53"/>
      <c r="BF352" s="53"/>
      <c r="BG352" s="53"/>
      <c r="BH352" s="53"/>
      <c r="BI352" s="53"/>
    </row>
    <row r="353" spans="1:104" x14ac:dyDescent="0.2">
      <c r="A353" s="64"/>
      <c r="B353" s="65"/>
      <c r="C353" s="329" t="s">
        <v>860</v>
      </c>
      <c r="D353" s="330"/>
      <c r="E353" s="103">
        <v>2.2841</v>
      </c>
      <c r="F353" s="69"/>
      <c r="G353" s="70"/>
      <c r="H353" s="71"/>
      <c r="I353" s="66"/>
      <c r="J353" s="72"/>
      <c r="K353" s="66"/>
      <c r="M353" s="67" t="s">
        <v>860</v>
      </c>
      <c r="O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73" t="str">
        <f t="shared" si="6"/>
        <v>110:1,5*0,6*0,6282</v>
      </c>
      <c r="BE353" s="53"/>
      <c r="BF353" s="53"/>
      <c r="BG353" s="53"/>
      <c r="BH353" s="53"/>
      <c r="BI353" s="53"/>
    </row>
    <row r="354" spans="1:104" x14ac:dyDescent="0.2">
      <c r="A354" s="64"/>
      <c r="B354" s="65"/>
      <c r="C354" s="329" t="s">
        <v>868</v>
      </c>
      <c r="D354" s="330"/>
      <c r="E354" s="103">
        <v>2.2841</v>
      </c>
      <c r="F354" s="69"/>
      <c r="G354" s="70"/>
      <c r="H354" s="71"/>
      <c r="I354" s="66"/>
      <c r="J354" s="72"/>
      <c r="K354" s="66"/>
      <c r="M354" s="67" t="s">
        <v>868</v>
      </c>
      <c r="O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73" t="str">
        <f t="shared" si="6"/>
        <v>0,9*2,02*2*0,6282</v>
      </c>
      <c r="BE354" s="53"/>
      <c r="BF354" s="53"/>
      <c r="BG354" s="53"/>
      <c r="BH354" s="53"/>
      <c r="BI354" s="53"/>
    </row>
    <row r="355" spans="1:104" x14ac:dyDescent="0.2">
      <c r="A355" s="64"/>
      <c r="B355" s="65"/>
      <c r="C355" s="329" t="s">
        <v>846</v>
      </c>
      <c r="D355" s="330"/>
      <c r="E355" s="103">
        <v>1.0152000000000001</v>
      </c>
      <c r="F355" s="69"/>
      <c r="G355" s="70"/>
      <c r="H355" s="71"/>
      <c r="I355" s="66"/>
      <c r="J355" s="72"/>
      <c r="K355" s="66"/>
      <c r="M355" s="67" t="s">
        <v>846</v>
      </c>
      <c r="O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73" t="str">
        <f t="shared" si="6"/>
        <v>108-109:0,9*2,02*2*0,6282</v>
      </c>
      <c r="BE355" s="53"/>
      <c r="BF355" s="53"/>
      <c r="BG355" s="53"/>
      <c r="BH355" s="53"/>
      <c r="BI355" s="53"/>
    </row>
    <row r="356" spans="1:104" x14ac:dyDescent="0.2">
      <c r="A356" s="64"/>
      <c r="B356" s="65"/>
      <c r="C356" s="329" t="s">
        <v>869</v>
      </c>
      <c r="D356" s="330"/>
      <c r="E356" s="103">
        <v>1.1420999999999999</v>
      </c>
      <c r="F356" s="69"/>
      <c r="G356" s="70"/>
      <c r="H356" s="71"/>
      <c r="I356" s="66"/>
      <c r="J356" s="72"/>
      <c r="K356" s="66"/>
      <c r="M356" s="67" t="s">
        <v>869</v>
      </c>
      <c r="O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73" t="str">
        <f t="shared" si="6"/>
        <v>0,8*2,02*0,6282</v>
      </c>
      <c r="BE356" s="53"/>
      <c r="BF356" s="53"/>
      <c r="BG356" s="53"/>
      <c r="BH356" s="53"/>
      <c r="BI356" s="53"/>
    </row>
    <row r="357" spans="1:104" x14ac:dyDescent="0.2">
      <c r="A357" s="64"/>
      <c r="B357" s="65"/>
      <c r="C357" s="329" t="s">
        <v>870</v>
      </c>
      <c r="D357" s="330"/>
      <c r="E357" s="103">
        <v>0.56540000000000001</v>
      </c>
      <c r="F357" s="69"/>
      <c r="G357" s="70"/>
      <c r="H357" s="71"/>
      <c r="I357" s="66"/>
      <c r="J357" s="72"/>
      <c r="K357" s="66"/>
      <c r="M357" s="67" t="s">
        <v>870</v>
      </c>
      <c r="O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73" t="str">
        <f t="shared" si="6"/>
        <v>111:0,9*2,02*0,6282</v>
      </c>
      <c r="BE357" s="53"/>
      <c r="BF357" s="53"/>
      <c r="BG357" s="53"/>
      <c r="BH357" s="53"/>
      <c r="BI357" s="53"/>
    </row>
    <row r="358" spans="1:104" x14ac:dyDescent="0.2">
      <c r="A358" s="64"/>
      <c r="B358" s="65"/>
      <c r="C358" s="329" t="s">
        <v>871</v>
      </c>
      <c r="D358" s="330"/>
      <c r="E358" s="103">
        <v>1.1308</v>
      </c>
      <c r="F358" s="69"/>
      <c r="G358" s="70"/>
      <c r="H358" s="71"/>
      <c r="I358" s="66"/>
      <c r="J358" s="72"/>
      <c r="K358" s="66"/>
      <c r="M358" s="67" t="s">
        <v>871</v>
      </c>
      <c r="O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73" t="str">
        <f t="shared" si="6"/>
        <v>1,5*0,6*0,6282</v>
      </c>
      <c r="BE358" s="53"/>
      <c r="BF358" s="53"/>
      <c r="BG358" s="53"/>
      <c r="BH358" s="53"/>
      <c r="BI358" s="53"/>
    </row>
    <row r="359" spans="1:104" x14ac:dyDescent="0.2">
      <c r="A359" s="64"/>
      <c r="B359" s="65"/>
      <c r="C359" s="329" t="s">
        <v>849</v>
      </c>
      <c r="D359" s="330"/>
      <c r="E359" s="103">
        <v>1.1420999999999999</v>
      </c>
      <c r="F359" s="69"/>
      <c r="G359" s="70"/>
      <c r="H359" s="71"/>
      <c r="I359" s="66"/>
      <c r="J359" s="72"/>
      <c r="K359" s="66"/>
      <c r="M359" s="67" t="s">
        <v>849</v>
      </c>
      <c r="O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73" t="str">
        <f t="shared" si="6"/>
        <v>112:1,2*1,5*0,6282</v>
      </c>
      <c r="BE359" s="53"/>
      <c r="BF359" s="53"/>
      <c r="BG359" s="53"/>
      <c r="BH359" s="53"/>
      <c r="BI359" s="53"/>
    </row>
    <row r="360" spans="1:104" x14ac:dyDescent="0.2">
      <c r="A360" s="64"/>
      <c r="B360" s="65"/>
      <c r="C360" s="329" t="s">
        <v>872</v>
      </c>
      <c r="D360" s="330"/>
      <c r="E360" s="103">
        <v>1.7765</v>
      </c>
      <c r="F360" s="69"/>
      <c r="G360" s="70"/>
      <c r="H360" s="71"/>
      <c r="I360" s="66"/>
      <c r="J360" s="72"/>
      <c r="K360" s="66"/>
      <c r="M360" s="67" t="s">
        <v>872</v>
      </c>
      <c r="O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73" t="str">
        <f t="shared" si="6"/>
        <v>0,9*2,02*0,6282</v>
      </c>
      <c r="BE360" s="53"/>
      <c r="BF360" s="53"/>
      <c r="BG360" s="53"/>
      <c r="BH360" s="53"/>
      <c r="BI360" s="53"/>
    </row>
    <row r="361" spans="1:104" x14ac:dyDescent="0.2">
      <c r="A361" s="64"/>
      <c r="B361" s="65"/>
      <c r="C361" s="329" t="s">
        <v>873</v>
      </c>
      <c r="D361" s="330"/>
      <c r="E361" s="103">
        <v>9.7710000000000008</v>
      </c>
      <c r="F361" s="69"/>
      <c r="G361" s="70"/>
      <c r="H361" s="71"/>
      <c r="I361" s="66"/>
      <c r="J361" s="72"/>
      <c r="K361" s="66"/>
      <c r="M361" s="67" t="s">
        <v>873</v>
      </c>
      <c r="O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73" t="str">
        <f t="shared" si="6"/>
        <v>124-125:0,7*2,02*2*0,6282</v>
      </c>
      <c r="BE361" s="53"/>
      <c r="BF361" s="53"/>
      <c r="BG361" s="53"/>
      <c r="BH361" s="53"/>
      <c r="BI361" s="53"/>
    </row>
    <row r="362" spans="1:104" x14ac:dyDescent="0.2">
      <c r="A362" s="64"/>
      <c r="B362" s="65"/>
      <c r="C362" s="329" t="s">
        <v>849</v>
      </c>
      <c r="D362" s="330"/>
      <c r="E362" s="103">
        <v>1.1420999999999999</v>
      </c>
      <c r="F362" s="69"/>
      <c r="G362" s="70"/>
      <c r="H362" s="71"/>
      <c r="I362" s="66"/>
      <c r="J362" s="72"/>
      <c r="K362" s="66"/>
      <c r="M362" s="67" t="s">
        <v>849</v>
      </c>
      <c r="O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73" t="str">
        <f t="shared" si="6"/>
        <v>114:0,7*2,02*11*0,6282</v>
      </c>
      <c r="BE362" s="53"/>
      <c r="BF362" s="53"/>
      <c r="BG362" s="53"/>
      <c r="BH362" s="53"/>
      <c r="BI362" s="53"/>
    </row>
    <row r="363" spans="1:104" x14ac:dyDescent="0.2">
      <c r="A363" s="64"/>
      <c r="B363" s="65"/>
      <c r="C363" s="329" t="s">
        <v>874</v>
      </c>
      <c r="D363" s="330"/>
      <c r="E363" s="103">
        <v>5.3296000000000001</v>
      </c>
      <c r="F363" s="69"/>
      <c r="G363" s="70"/>
      <c r="H363" s="71"/>
      <c r="I363" s="66"/>
      <c r="J363" s="72"/>
      <c r="K363" s="66"/>
      <c r="M363" s="67" t="s">
        <v>874</v>
      </c>
      <c r="O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73" t="str">
        <f t="shared" si="6"/>
        <v>0,9*2,02*0,6282</v>
      </c>
      <c r="BE363" s="53"/>
      <c r="BF363" s="53"/>
      <c r="BG363" s="53"/>
      <c r="BH363" s="53"/>
      <c r="BI363" s="53"/>
    </row>
    <row r="364" spans="1:104" x14ac:dyDescent="0.2">
      <c r="A364" s="64"/>
      <c r="B364" s="65"/>
      <c r="C364" s="329" t="s">
        <v>875</v>
      </c>
      <c r="D364" s="330"/>
      <c r="E364" s="103">
        <v>2.6648000000000001</v>
      </c>
      <c r="F364" s="69"/>
      <c r="G364" s="70"/>
      <c r="H364" s="71"/>
      <c r="I364" s="66"/>
      <c r="J364" s="72"/>
      <c r="K364" s="66"/>
      <c r="M364" s="67" t="s">
        <v>875</v>
      </c>
      <c r="O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73" t="str">
        <f t="shared" si="6"/>
        <v>115-120:0,7*2,02*6*0,6282</v>
      </c>
      <c r="BE364" s="53"/>
      <c r="BF364" s="53"/>
      <c r="BG364" s="53"/>
      <c r="BH364" s="53"/>
      <c r="BI364" s="53"/>
    </row>
    <row r="365" spans="1:104" x14ac:dyDescent="0.2">
      <c r="A365" s="64"/>
      <c r="B365" s="65"/>
      <c r="C365" s="329" t="s">
        <v>876</v>
      </c>
      <c r="D365" s="330"/>
      <c r="E365" s="103">
        <v>1.0152000000000001</v>
      </c>
      <c r="F365" s="69"/>
      <c r="G365" s="70"/>
      <c r="H365" s="71"/>
      <c r="I365" s="66"/>
      <c r="J365" s="72"/>
      <c r="K365" s="66"/>
      <c r="M365" s="67" t="s">
        <v>876</v>
      </c>
      <c r="O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73" t="str">
        <f t="shared" si="6"/>
        <v>121-123:0,7*2,02*3*0,6282</v>
      </c>
      <c r="BE365" s="53"/>
      <c r="BF365" s="53"/>
      <c r="BG365" s="53"/>
      <c r="BH365" s="53"/>
      <c r="BI365" s="53"/>
    </row>
    <row r="366" spans="1:104" ht="22.5" x14ac:dyDescent="0.2">
      <c r="A366" s="54">
        <v>59</v>
      </c>
      <c r="B366" s="55" t="s">
        <v>877</v>
      </c>
      <c r="C366" s="56" t="s">
        <v>878</v>
      </c>
      <c r="D366" s="57" t="s">
        <v>41</v>
      </c>
      <c r="E366" s="100">
        <v>37.063800000000001</v>
      </c>
      <c r="F366" s="59">
        <v>0</v>
      </c>
      <c r="G366" s="60">
        <f>E366*F366</f>
        <v>0</v>
      </c>
      <c r="H366" s="61">
        <v>2.6419999999999999E-2</v>
      </c>
      <c r="I366" s="62">
        <f>E366*H366</f>
        <v>0.97922559600000003</v>
      </c>
      <c r="J366" s="61">
        <v>0</v>
      </c>
      <c r="K366" s="62">
        <f>E366*J366</f>
        <v>0</v>
      </c>
      <c r="O366" s="53"/>
      <c r="Z366" s="53"/>
      <c r="AA366" s="53">
        <v>1</v>
      </c>
      <c r="AB366" s="53">
        <v>1</v>
      </c>
      <c r="AC366" s="53">
        <v>1</v>
      </c>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63">
        <f>G366</f>
        <v>0</v>
      </c>
      <c r="BA366" s="53"/>
      <c r="BB366" s="53"/>
      <c r="BC366" s="53"/>
      <c r="BD366" s="53"/>
      <c r="BE366" s="53"/>
      <c r="BF366" s="53"/>
      <c r="BG366" s="53"/>
      <c r="BH366" s="53"/>
      <c r="BI366" s="53"/>
      <c r="CA366" s="53">
        <v>1</v>
      </c>
      <c r="CB366" s="53">
        <v>1</v>
      </c>
      <c r="CZ366" s="16">
        <v>1</v>
      </c>
    </row>
    <row r="367" spans="1:104" x14ac:dyDescent="0.2">
      <c r="A367" s="64"/>
      <c r="B367" s="65"/>
      <c r="C367" s="326" t="s">
        <v>879</v>
      </c>
      <c r="D367" s="327"/>
      <c r="E367" s="327"/>
      <c r="F367" s="327"/>
      <c r="G367" s="328"/>
      <c r="I367" s="66"/>
      <c r="K367" s="66"/>
      <c r="L367" s="67" t="s">
        <v>879</v>
      </c>
      <c r="O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row>
    <row r="368" spans="1:104" x14ac:dyDescent="0.2">
      <c r="A368" s="64"/>
      <c r="B368" s="65"/>
      <c r="C368" s="329" t="s">
        <v>880</v>
      </c>
      <c r="D368" s="330"/>
      <c r="E368" s="103">
        <v>37.063800000000001</v>
      </c>
      <c r="F368" s="69"/>
      <c r="G368" s="70"/>
      <c r="H368" s="71"/>
      <c r="I368" s="66"/>
      <c r="J368" s="72"/>
      <c r="K368" s="66"/>
      <c r="M368" s="67" t="s">
        <v>880</v>
      </c>
      <c r="O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73" t="str">
        <f>C367</f>
        <v>včetně pomocného lešení</v>
      </c>
      <c r="BE368" s="53"/>
      <c r="BF368" s="53"/>
      <c r="BG368" s="53"/>
      <c r="BH368" s="53"/>
      <c r="BI368" s="53"/>
    </row>
    <row r="369" spans="1:104" x14ac:dyDescent="0.2">
      <c r="A369" s="54">
        <v>60</v>
      </c>
      <c r="B369" s="55" t="s">
        <v>881</v>
      </c>
      <c r="C369" s="56" t="s">
        <v>882</v>
      </c>
      <c r="D369" s="57" t="s">
        <v>41</v>
      </c>
      <c r="E369" s="100">
        <v>47.115000000000002</v>
      </c>
      <c r="F369" s="59">
        <v>0</v>
      </c>
      <c r="G369" s="60">
        <f>E369*F369</f>
        <v>0</v>
      </c>
      <c r="H369" s="61">
        <v>0.10712000000000001</v>
      </c>
      <c r="I369" s="62">
        <f>E369*H369</f>
        <v>5.0469588000000005</v>
      </c>
      <c r="J369" s="61">
        <v>0</v>
      </c>
      <c r="K369" s="62">
        <f>E369*J369</f>
        <v>0</v>
      </c>
      <c r="O369" s="53"/>
      <c r="Z369" s="53"/>
      <c r="AA369" s="53">
        <v>1</v>
      </c>
      <c r="AB369" s="53">
        <v>1</v>
      </c>
      <c r="AC369" s="53">
        <v>1</v>
      </c>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63">
        <f>G369</f>
        <v>0</v>
      </c>
      <c r="BA369" s="53"/>
      <c r="BB369" s="53"/>
      <c r="BC369" s="53"/>
      <c r="BD369" s="53"/>
      <c r="BE369" s="53"/>
      <c r="BF369" s="53"/>
      <c r="BG369" s="53"/>
      <c r="BH369" s="53"/>
      <c r="BI369" s="53"/>
      <c r="CA369" s="53">
        <v>1</v>
      </c>
      <c r="CB369" s="53">
        <v>1</v>
      </c>
      <c r="CZ369" s="16">
        <v>1</v>
      </c>
    </row>
    <row r="370" spans="1:104" x14ac:dyDescent="0.2">
      <c r="A370" s="64"/>
      <c r="B370" s="65"/>
      <c r="C370" s="329" t="s">
        <v>883</v>
      </c>
      <c r="D370" s="330"/>
      <c r="E370" s="103">
        <v>47.115000000000002</v>
      </c>
      <c r="F370" s="69"/>
      <c r="G370" s="70"/>
      <c r="H370" s="71"/>
      <c r="I370" s="66"/>
      <c r="J370" s="72"/>
      <c r="K370" s="66"/>
      <c r="M370" s="67" t="s">
        <v>883</v>
      </c>
      <c r="O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73" t="str">
        <f>C369</f>
        <v xml:space="preserve">Hrubá výplň rýh ve stěnách maltou </v>
      </c>
      <c r="BE370" s="53"/>
      <c r="BF370" s="53"/>
      <c r="BG370" s="53"/>
      <c r="BH370" s="53"/>
      <c r="BI370" s="53"/>
    </row>
    <row r="371" spans="1:104" x14ac:dyDescent="0.2">
      <c r="A371" s="54">
        <v>61</v>
      </c>
      <c r="B371" s="55" t="s">
        <v>884</v>
      </c>
      <c r="C371" s="56" t="s">
        <v>885</v>
      </c>
      <c r="D371" s="57" t="s">
        <v>41</v>
      </c>
      <c r="E371" s="100">
        <v>20.556000000000001</v>
      </c>
      <c r="F371" s="59">
        <v>0</v>
      </c>
      <c r="G371" s="60">
        <f>E371*F371</f>
        <v>0</v>
      </c>
      <c r="H371" s="61">
        <v>3.9210000000000002E-2</v>
      </c>
      <c r="I371" s="62">
        <f>E371*H371</f>
        <v>0.80600076000000009</v>
      </c>
      <c r="J371" s="61">
        <v>0</v>
      </c>
      <c r="K371" s="62">
        <f>E371*J371</f>
        <v>0</v>
      </c>
      <c r="O371" s="53"/>
      <c r="Z371" s="53"/>
      <c r="AA371" s="53">
        <v>1</v>
      </c>
      <c r="AB371" s="53">
        <v>1</v>
      </c>
      <c r="AC371" s="53">
        <v>1</v>
      </c>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63">
        <f>G371</f>
        <v>0</v>
      </c>
      <c r="BA371" s="53"/>
      <c r="BB371" s="53"/>
      <c r="BC371" s="53"/>
      <c r="BD371" s="53"/>
      <c r="BE371" s="53"/>
      <c r="BF371" s="53"/>
      <c r="BG371" s="53"/>
      <c r="BH371" s="53"/>
      <c r="BI371" s="53"/>
      <c r="CA371" s="53">
        <v>1</v>
      </c>
      <c r="CB371" s="53">
        <v>1</v>
      </c>
      <c r="CZ371" s="16">
        <v>1</v>
      </c>
    </row>
    <row r="372" spans="1:104" x14ac:dyDescent="0.2">
      <c r="A372" s="64"/>
      <c r="B372" s="65"/>
      <c r="C372" s="326" t="s">
        <v>886</v>
      </c>
      <c r="D372" s="327"/>
      <c r="E372" s="327"/>
      <c r="F372" s="327"/>
      <c r="G372" s="328"/>
      <c r="I372" s="66"/>
      <c r="K372" s="66"/>
      <c r="L372" s="67" t="s">
        <v>886</v>
      </c>
      <c r="O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53"/>
      <c r="BE372" s="53"/>
      <c r="BF372" s="53"/>
      <c r="BG372" s="53"/>
      <c r="BH372" s="53"/>
      <c r="BI372" s="53"/>
    </row>
    <row r="373" spans="1:104" x14ac:dyDescent="0.2">
      <c r="A373" s="64"/>
      <c r="B373" s="65"/>
      <c r="C373" s="329" t="s">
        <v>887</v>
      </c>
      <c r="D373" s="330"/>
      <c r="E373" s="103">
        <v>4.758</v>
      </c>
      <c r="F373" s="69"/>
      <c r="G373" s="70"/>
      <c r="H373" s="71"/>
      <c r="I373" s="66"/>
      <c r="J373" s="72"/>
      <c r="K373" s="66"/>
      <c r="M373" s="67" t="s">
        <v>887</v>
      </c>
      <c r="O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73" t="str">
        <f>C372</f>
        <v xml:space="preserve">pod obklady </v>
      </c>
      <c r="BE373" s="53"/>
      <c r="BF373" s="53"/>
      <c r="BG373" s="53"/>
      <c r="BH373" s="53"/>
      <c r="BI373" s="53"/>
    </row>
    <row r="374" spans="1:104" x14ac:dyDescent="0.2">
      <c r="A374" s="64"/>
      <c r="B374" s="65"/>
      <c r="C374" s="329" t="s">
        <v>888</v>
      </c>
      <c r="D374" s="330"/>
      <c r="E374" s="103">
        <v>11.207100000000001</v>
      </c>
      <c r="F374" s="69"/>
      <c r="G374" s="70"/>
      <c r="H374" s="71"/>
      <c r="I374" s="66"/>
      <c r="J374" s="72"/>
      <c r="K374" s="66"/>
      <c r="M374" s="67" t="s">
        <v>888</v>
      </c>
      <c r="O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73" t="str">
        <f>C373</f>
        <v>109:(0,845+0,845+1,86+1,86)*1,4*0,6282</v>
      </c>
      <c r="BE374" s="53"/>
      <c r="BF374" s="53"/>
      <c r="BG374" s="53"/>
      <c r="BH374" s="53"/>
      <c r="BI374" s="53"/>
    </row>
    <row r="375" spans="1:104" x14ac:dyDescent="0.2">
      <c r="A375" s="64"/>
      <c r="B375" s="65"/>
      <c r="C375" s="329" t="s">
        <v>889</v>
      </c>
      <c r="D375" s="330"/>
      <c r="E375" s="103">
        <v>4.5909000000000004</v>
      </c>
      <c r="F375" s="69"/>
      <c r="G375" s="70"/>
      <c r="H375" s="71"/>
      <c r="I375" s="66"/>
      <c r="J375" s="72"/>
      <c r="K375" s="66"/>
      <c r="M375" s="67" t="s">
        <v>889</v>
      </c>
      <c r="O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73" t="str">
        <f>C374</f>
        <v>144:(2,76+2,76+1,7+1,7)*2*0,6282</v>
      </c>
      <c r="BE375" s="53"/>
      <c r="BF375" s="53"/>
      <c r="BG375" s="53"/>
      <c r="BH375" s="53"/>
      <c r="BI375" s="53"/>
    </row>
    <row r="376" spans="1:104" x14ac:dyDescent="0.2">
      <c r="A376" s="54">
        <v>62</v>
      </c>
      <c r="B376" s="55" t="s">
        <v>890</v>
      </c>
      <c r="C376" s="56" t="s">
        <v>891</v>
      </c>
      <c r="D376" s="57" t="s">
        <v>41</v>
      </c>
      <c r="E376" s="100">
        <v>794.46259999999995</v>
      </c>
      <c r="F376" s="59">
        <v>0</v>
      </c>
      <c r="G376" s="60">
        <f>E376*F376</f>
        <v>0</v>
      </c>
      <c r="H376" s="61">
        <v>4.7660000000000001E-2</v>
      </c>
      <c r="I376" s="62">
        <f>E376*H376</f>
        <v>37.864087515999998</v>
      </c>
      <c r="J376" s="61">
        <v>0</v>
      </c>
      <c r="K376" s="62">
        <f>E376*J376</f>
        <v>0</v>
      </c>
      <c r="O376" s="53"/>
      <c r="Z376" s="53"/>
      <c r="AA376" s="53">
        <v>1</v>
      </c>
      <c r="AB376" s="53">
        <v>1</v>
      </c>
      <c r="AC376" s="53">
        <v>1</v>
      </c>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63">
        <f>G376</f>
        <v>0</v>
      </c>
      <c r="BA376" s="53"/>
      <c r="BB376" s="53"/>
      <c r="BC376" s="53"/>
      <c r="BD376" s="53"/>
      <c r="BE376" s="53"/>
      <c r="BF376" s="53"/>
      <c r="BG376" s="53"/>
      <c r="BH376" s="53"/>
      <c r="BI376" s="53"/>
      <c r="CA376" s="53">
        <v>1</v>
      </c>
      <c r="CB376" s="53">
        <v>1</v>
      </c>
      <c r="CZ376" s="16">
        <v>1</v>
      </c>
    </row>
    <row r="377" spans="1:104" x14ac:dyDescent="0.2">
      <c r="A377" s="64"/>
      <c r="B377" s="65"/>
      <c r="C377" s="326" t="s">
        <v>886</v>
      </c>
      <c r="D377" s="327"/>
      <c r="E377" s="327"/>
      <c r="F377" s="327"/>
      <c r="G377" s="328"/>
      <c r="I377" s="66"/>
      <c r="K377" s="66"/>
      <c r="L377" s="67" t="s">
        <v>886</v>
      </c>
      <c r="O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53"/>
    </row>
    <row r="378" spans="1:104" x14ac:dyDescent="0.2">
      <c r="A378" s="64"/>
      <c r="B378" s="65"/>
      <c r="C378" s="329" t="s">
        <v>892</v>
      </c>
      <c r="D378" s="330"/>
      <c r="E378" s="103">
        <v>24.4998</v>
      </c>
      <c r="F378" s="69"/>
      <c r="G378" s="70"/>
      <c r="H378" s="71"/>
      <c r="I378" s="66"/>
      <c r="J378" s="72"/>
      <c r="K378" s="66"/>
      <c r="M378" s="67" t="s">
        <v>892</v>
      </c>
      <c r="O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73" t="str">
        <f t="shared" ref="BD378:BD417" si="7">C377</f>
        <v xml:space="preserve">pod obklady </v>
      </c>
      <c r="BE378" s="53"/>
      <c r="BF378" s="53"/>
      <c r="BG378" s="53"/>
      <c r="BH378" s="53"/>
      <c r="BI378" s="53"/>
    </row>
    <row r="379" spans="1:104" x14ac:dyDescent="0.2">
      <c r="A379" s="64"/>
      <c r="B379" s="65"/>
      <c r="C379" s="329" t="s">
        <v>893</v>
      </c>
      <c r="D379" s="330"/>
      <c r="E379" s="103">
        <v>29.1874</v>
      </c>
      <c r="F379" s="69"/>
      <c r="G379" s="70"/>
      <c r="H379" s="71"/>
      <c r="I379" s="66"/>
      <c r="J379" s="72"/>
      <c r="K379" s="66"/>
      <c r="M379" s="67" t="s">
        <v>893</v>
      </c>
      <c r="O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73" t="str">
        <f t="shared" si="7"/>
        <v>101:(4,16+4,16+3,34+3,34)*2,6*0,6282</v>
      </c>
      <c r="BE379" s="53"/>
      <c r="BF379" s="53"/>
      <c r="BG379" s="53"/>
      <c r="BH379" s="53"/>
      <c r="BI379" s="53"/>
    </row>
    <row r="380" spans="1:104" x14ac:dyDescent="0.2">
      <c r="A380" s="64"/>
      <c r="B380" s="65"/>
      <c r="C380" s="329" t="s">
        <v>894</v>
      </c>
      <c r="D380" s="330"/>
      <c r="E380" s="103">
        <v>21.5108</v>
      </c>
      <c r="F380" s="69"/>
      <c r="G380" s="70"/>
      <c r="H380" s="71"/>
      <c r="I380" s="66"/>
      <c r="J380" s="72"/>
      <c r="K380" s="66"/>
      <c r="M380" s="67" t="s">
        <v>894</v>
      </c>
      <c r="O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73" t="str">
        <f t="shared" si="7"/>
        <v>102:(5,185+5,185+3,75+3,75)*2,6*0,6282</v>
      </c>
      <c r="BE380" s="53"/>
      <c r="BF380" s="53"/>
      <c r="BG380" s="53"/>
      <c r="BH380" s="53"/>
      <c r="BI380" s="53"/>
    </row>
    <row r="381" spans="1:104" x14ac:dyDescent="0.2">
      <c r="A381" s="64"/>
      <c r="B381" s="65"/>
      <c r="C381" s="329" t="s">
        <v>895</v>
      </c>
      <c r="D381" s="330"/>
      <c r="E381" s="103">
        <v>20.906500000000001</v>
      </c>
      <c r="F381" s="69"/>
      <c r="G381" s="70"/>
      <c r="H381" s="71"/>
      <c r="I381" s="66"/>
      <c r="J381" s="72"/>
      <c r="K381" s="66"/>
      <c r="M381" s="67" t="s">
        <v>895</v>
      </c>
      <c r="O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73" t="str">
        <f t="shared" si="7"/>
        <v>103:(3,6+3,6+2,985+2,985)*2,6*0,6282</v>
      </c>
      <c r="BE381" s="53"/>
      <c r="BF381" s="53"/>
      <c r="BG381" s="53"/>
      <c r="BH381" s="53"/>
      <c r="BI381" s="53"/>
    </row>
    <row r="382" spans="1:104" x14ac:dyDescent="0.2">
      <c r="A382" s="64"/>
      <c r="B382" s="65"/>
      <c r="C382" s="329" t="s">
        <v>896</v>
      </c>
      <c r="D382" s="330"/>
      <c r="E382" s="103">
        <v>29.2364</v>
      </c>
      <c r="F382" s="69"/>
      <c r="G382" s="70"/>
      <c r="H382" s="71"/>
      <c r="I382" s="66"/>
      <c r="J382" s="72"/>
      <c r="K382" s="66"/>
      <c r="M382" s="67" t="s">
        <v>896</v>
      </c>
      <c r="O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73" t="str">
        <f t="shared" si="7"/>
        <v>104:(4,2+2,1+2,1+0,5+2,1+1,8)*2,6*0,6282</v>
      </c>
      <c r="BE382" s="53"/>
      <c r="BF382" s="53"/>
      <c r="BG382" s="53"/>
      <c r="BH382" s="53"/>
      <c r="BI382" s="53"/>
    </row>
    <row r="383" spans="1:104" x14ac:dyDescent="0.2">
      <c r="A383" s="64"/>
      <c r="B383" s="65"/>
      <c r="C383" s="329" t="s">
        <v>665</v>
      </c>
      <c r="D383" s="330"/>
      <c r="E383" s="103">
        <v>-1.0152000000000001</v>
      </c>
      <c r="F383" s="69"/>
      <c r="G383" s="70"/>
      <c r="H383" s="71"/>
      <c r="I383" s="66"/>
      <c r="J383" s="72"/>
      <c r="K383" s="66"/>
      <c r="M383" s="67" t="s">
        <v>665</v>
      </c>
      <c r="O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73" t="str">
        <f t="shared" si="7"/>
        <v>105:(7,3+1,4+1,6+0,7+1,7+2+1,2+1,3+0,7)*2,6*0,6282</v>
      </c>
      <c r="BE383" s="53"/>
      <c r="BF383" s="53"/>
      <c r="BG383" s="53"/>
      <c r="BH383" s="53"/>
      <c r="BI383" s="53"/>
    </row>
    <row r="384" spans="1:104" x14ac:dyDescent="0.2">
      <c r="A384" s="64"/>
      <c r="B384" s="65"/>
      <c r="C384" s="329" t="s">
        <v>897</v>
      </c>
      <c r="D384" s="330"/>
      <c r="E384" s="103">
        <v>35.901600000000002</v>
      </c>
      <c r="F384" s="69"/>
      <c r="G384" s="70"/>
      <c r="H384" s="71"/>
      <c r="I384" s="66"/>
      <c r="J384" s="72"/>
      <c r="K384" s="66"/>
      <c r="M384" s="67" t="s">
        <v>897</v>
      </c>
      <c r="O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73" t="str">
        <f t="shared" si="7"/>
        <v>-0,8*2,02*0,6282</v>
      </c>
      <c r="BE384" s="53"/>
      <c r="BF384" s="53"/>
      <c r="BG384" s="53"/>
      <c r="BH384" s="53"/>
      <c r="BI384" s="53"/>
    </row>
    <row r="385" spans="1:61" x14ac:dyDescent="0.2">
      <c r="A385" s="64"/>
      <c r="B385" s="65"/>
      <c r="C385" s="329" t="s">
        <v>898</v>
      </c>
      <c r="D385" s="330"/>
      <c r="E385" s="103">
        <v>27.554099999999998</v>
      </c>
      <c r="F385" s="69"/>
      <c r="G385" s="70"/>
      <c r="H385" s="71"/>
      <c r="I385" s="66"/>
      <c r="J385" s="72"/>
      <c r="K385" s="66"/>
      <c r="M385" s="67" t="s">
        <v>898</v>
      </c>
      <c r="O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73" t="str">
        <f t="shared" si="7"/>
        <v>105a:(4+4,45+4+2,3+2+2,3)*3*0,6282</v>
      </c>
      <c r="BE385" s="53"/>
      <c r="BF385" s="53"/>
      <c r="BG385" s="53"/>
      <c r="BH385" s="53"/>
      <c r="BI385" s="53"/>
    </row>
    <row r="386" spans="1:61" x14ac:dyDescent="0.2">
      <c r="A386" s="64"/>
      <c r="B386" s="65"/>
      <c r="C386" s="329" t="s">
        <v>899</v>
      </c>
      <c r="D386" s="330"/>
      <c r="E386" s="68">
        <v>0</v>
      </c>
      <c r="F386" s="69"/>
      <c r="G386" s="70"/>
      <c r="H386" s="71"/>
      <c r="I386" s="66"/>
      <c r="J386" s="72"/>
      <c r="K386" s="66"/>
      <c r="M386" s="67" t="s">
        <v>899</v>
      </c>
      <c r="O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73" t="str">
        <f t="shared" si="7"/>
        <v>106:(7,1+7,1+1,335+1,335)*2,6*0,6282</v>
      </c>
      <c r="BE386" s="53"/>
      <c r="BF386" s="53"/>
      <c r="BG386" s="53"/>
      <c r="BH386" s="53"/>
      <c r="BI386" s="53"/>
    </row>
    <row r="387" spans="1:61" x14ac:dyDescent="0.2">
      <c r="A387" s="64"/>
      <c r="B387" s="65"/>
      <c r="C387" s="329" t="s">
        <v>844</v>
      </c>
      <c r="D387" s="330"/>
      <c r="E387" s="68">
        <v>0</v>
      </c>
      <c r="F387" s="69"/>
      <c r="G387" s="70"/>
      <c r="H387" s="71"/>
      <c r="I387" s="66"/>
      <c r="J387" s="72"/>
      <c r="K387" s="66"/>
      <c r="M387" s="67"/>
      <c r="O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73" t="str">
        <f t="shared" si="7"/>
        <v>107 výtahová šachta :</v>
      </c>
      <c r="BE387" s="53"/>
      <c r="BF387" s="53"/>
      <c r="BG387" s="53"/>
      <c r="BH387" s="53"/>
      <c r="BI387" s="53"/>
    </row>
    <row r="388" spans="1:61" x14ac:dyDescent="0.2">
      <c r="A388" s="64"/>
      <c r="B388" s="65"/>
      <c r="C388" s="329" t="s">
        <v>900</v>
      </c>
      <c r="D388" s="330"/>
      <c r="E388" s="103">
        <v>12.168200000000001</v>
      </c>
      <c r="F388" s="69"/>
      <c r="G388" s="70"/>
      <c r="H388" s="71"/>
      <c r="I388" s="66"/>
      <c r="J388" s="72"/>
      <c r="K388" s="66"/>
      <c r="M388" s="67" t="s">
        <v>900</v>
      </c>
      <c r="O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73" t="str">
        <f t="shared" si="7"/>
        <v/>
      </c>
      <c r="BE388" s="53"/>
      <c r="BF388" s="53"/>
      <c r="BG388" s="53"/>
      <c r="BH388" s="53"/>
      <c r="BI388" s="53"/>
    </row>
    <row r="389" spans="1:61" x14ac:dyDescent="0.2">
      <c r="A389" s="64"/>
      <c r="B389" s="65"/>
      <c r="C389" s="329" t="s">
        <v>901</v>
      </c>
      <c r="D389" s="330"/>
      <c r="E389" s="103">
        <v>4.0782999999999996</v>
      </c>
      <c r="F389" s="69"/>
      <c r="G389" s="70"/>
      <c r="H389" s="71"/>
      <c r="I389" s="66"/>
      <c r="J389" s="72"/>
      <c r="K389" s="66"/>
      <c r="M389" s="67" t="s">
        <v>901</v>
      </c>
      <c r="O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73" t="str">
        <f t="shared" si="7"/>
        <v>108:(2,6+2,6+1,125+1,125)*2,6*0,6282</v>
      </c>
      <c r="BE389" s="53"/>
      <c r="BF389" s="53"/>
      <c r="BG389" s="53"/>
      <c r="BH389" s="53"/>
      <c r="BI389" s="53"/>
    </row>
    <row r="390" spans="1:61" x14ac:dyDescent="0.2">
      <c r="A390" s="64"/>
      <c r="B390" s="65"/>
      <c r="C390" s="329" t="s">
        <v>902</v>
      </c>
      <c r="D390" s="330"/>
      <c r="E390" s="103">
        <v>28.9588</v>
      </c>
      <c r="F390" s="69"/>
      <c r="G390" s="70"/>
      <c r="H390" s="71"/>
      <c r="I390" s="66"/>
      <c r="J390" s="72"/>
      <c r="K390" s="66"/>
      <c r="M390" s="67" t="s">
        <v>902</v>
      </c>
      <c r="O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73" t="str">
        <f t="shared" si="7"/>
        <v>109:(0,845+0,845+1,86+1,86)*1,2*0,6282</v>
      </c>
      <c r="BE390" s="53"/>
      <c r="BF390" s="53"/>
      <c r="BG390" s="53"/>
      <c r="BH390" s="53"/>
      <c r="BI390" s="53"/>
    </row>
    <row r="391" spans="1:61" x14ac:dyDescent="0.2">
      <c r="A391" s="64"/>
      <c r="B391" s="65"/>
      <c r="C391" s="329" t="s">
        <v>903</v>
      </c>
      <c r="D391" s="330"/>
      <c r="E391" s="103">
        <v>28.9588</v>
      </c>
      <c r="F391" s="69"/>
      <c r="G391" s="70"/>
      <c r="H391" s="71"/>
      <c r="I391" s="66"/>
      <c r="J391" s="72"/>
      <c r="K391" s="66"/>
      <c r="M391" s="67" t="s">
        <v>903</v>
      </c>
      <c r="O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73" t="str">
        <f t="shared" si="7"/>
        <v>110:(5,775+5,775+3,09+3,09)*2,6*0,6282</v>
      </c>
      <c r="BE391" s="53"/>
      <c r="BF391" s="53"/>
      <c r="BG391" s="53"/>
      <c r="BH391" s="53"/>
      <c r="BI391" s="53"/>
    </row>
    <row r="392" spans="1:61" x14ac:dyDescent="0.2">
      <c r="A392" s="64"/>
      <c r="B392" s="65"/>
      <c r="C392" s="329" t="s">
        <v>904</v>
      </c>
      <c r="D392" s="330"/>
      <c r="E392" s="103">
        <v>24.401800000000001</v>
      </c>
      <c r="F392" s="69"/>
      <c r="G392" s="70"/>
      <c r="H392" s="71"/>
      <c r="I392" s="66"/>
      <c r="J392" s="72"/>
      <c r="K392" s="66"/>
      <c r="M392" s="67" t="s">
        <v>904</v>
      </c>
      <c r="O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73" t="str">
        <f t="shared" si="7"/>
        <v>111:(5,775+5,775+3,09+3,09)*2,6*0,6282</v>
      </c>
      <c r="BE392" s="53"/>
      <c r="BF392" s="53"/>
      <c r="BG392" s="53"/>
      <c r="BH392" s="53"/>
      <c r="BI392" s="53"/>
    </row>
    <row r="393" spans="1:61" x14ac:dyDescent="0.2">
      <c r="A393" s="64"/>
      <c r="B393" s="65"/>
      <c r="C393" s="329" t="s">
        <v>905</v>
      </c>
      <c r="D393" s="330"/>
      <c r="E393" s="103">
        <v>15.6309</v>
      </c>
      <c r="F393" s="69"/>
      <c r="G393" s="70"/>
      <c r="H393" s="71"/>
      <c r="I393" s="66"/>
      <c r="J393" s="72"/>
      <c r="K393" s="66"/>
      <c r="M393" s="67" t="s">
        <v>905</v>
      </c>
      <c r="O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73" t="str">
        <f t="shared" si="7"/>
        <v>112:(2,6+2,6+4,87+4,87)*2,6*0,6282</v>
      </c>
      <c r="BE393" s="53"/>
      <c r="BF393" s="53"/>
      <c r="BG393" s="53"/>
      <c r="BH393" s="53"/>
      <c r="BI393" s="53"/>
    </row>
    <row r="394" spans="1:61" x14ac:dyDescent="0.2">
      <c r="A394" s="64"/>
      <c r="B394" s="65"/>
      <c r="C394" s="329" t="s">
        <v>906</v>
      </c>
      <c r="D394" s="330"/>
      <c r="E394" s="103">
        <v>41.813000000000002</v>
      </c>
      <c r="F394" s="69"/>
      <c r="G394" s="70"/>
      <c r="H394" s="71"/>
      <c r="I394" s="66"/>
      <c r="J394" s="72"/>
      <c r="K394" s="66"/>
      <c r="M394" s="67" t="s">
        <v>906</v>
      </c>
      <c r="O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73" t="str">
        <f t="shared" si="7"/>
        <v>113:(3,585+3,585+1,2+1,2)*2,6*0,6282</v>
      </c>
      <c r="BE394" s="53"/>
      <c r="BF394" s="53"/>
      <c r="BG394" s="53"/>
      <c r="BH394" s="53"/>
      <c r="BI394" s="53"/>
    </row>
    <row r="395" spans="1:61" x14ac:dyDescent="0.2">
      <c r="A395" s="64"/>
      <c r="B395" s="65"/>
      <c r="C395" s="329" t="s">
        <v>907</v>
      </c>
      <c r="D395" s="330"/>
      <c r="E395" s="103">
        <v>-1.1420999999999999</v>
      </c>
      <c r="F395" s="69"/>
      <c r="G395" s="70"/>
      <c r="H395" s="71"/>
      <c r="I395" s="66"/>
      <c r="J395" s="72"/>
      <c r="K395" s="66"/>
      <c r="M395" s="67" t="s">
        <v>907</v>
      </c>
      <c r="O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73" t="str">
        <f t="shared" si="7"/>
        <v>114:(9,1+3,7+1,3+2,5+7,8+1,2)*2,6*0,6282</v>
      </c>
      <c r="BE395" s="53"/>
      <c r="BF395" s="53"/>
      <c r="BG395" s="53"/>
      <c r="BH395" s="53"/>
      <c r="BI395" s="53"/>
    </row>
    <row r="396" spans="1:61" x14ac:dyDescent="0.2">
      <c r="A396" s="64"/>
      <c r="B396" s="65"/>
      <c r="C396" s="329" t="s">
        <v>908</v>
      </c>
      <c r="D396" s="330"/>
      <c r="E396" s="103">
        <v>11.825200000000001</v>
      </c>
      <c r="F396" s="69"/>
      <c r="G396" s="70"/>
      <c r="H396" s="71"/>
      <c r="I396" s="66"/>
      <c r="J396" s="72"/>
      <c r="K396" s="66"/>
      <c r="M396" s="67" t="s">
        <v>908</v>
      </c>
      <c r="O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73" t="str">
        <f t="shared" si="7"/>
        <v>-0,9*2,02*0,6282</v>
      </c>
      <c r="BE396" s="53"/>
      <c r="BF396" s="53"/>
      <c r="BG396" s="53"/>
      <c r="BH396" s="53"/>
      <c r="BI396" s="53"/>
    </row>
    <row r="397" spans="1:61" x14ac:dyDescent="0.2">
      <c r="A397" s="64"/>
      <c r="B397" s="65"/>
      <c r="C397" s="329" t="s">
        <v>909</v>
      </c>
      <c r="D397" s="330"/>
      <c r="E397" s="103">
        <v>59.371200000000002</v>
      </c>
      <c r="F397" s="69"/>
      <c r="G397" s="70"/>
      <c r="H397" s="71"/>
      <c r="I397" s="66"/>
      <c r="J397" s="72"/>
      <c r="K397" s="66"/>
      <c r="M397" s="67" t="s">
        <v>909</v>
      </c>
      <c r="O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73" t="str">
        <f t="shared" si="7"/>
        <v>115:(1,185+1,185+2,435+2,435)*2,6*0,6282</v>
      </c>
      <c r="BE397" s="53"/>
      <c r="BF397" s="53"/>
      <c r="BG397" s="53"/>
      <c r="BH397" s="53"/>
      <c r="BI397" s="53"/>
    </row>
    <row r="398" spans="1:61" x14ac:dyDescent="0.2">
      <c r="A398" s="64"/>
      <c r="B398" s="65"/>
      <c r="C398" s="329" t="s">
        <v>910</v>
      </c>
      <c r="D398" s="330"/>
      <c r="E398" s="103">
        <v>25.6431</v>
      </c>
      <c r="F398" s="69"/>
      <c r="G398" s="70"/>
      <c r="H398" s="71"/>
      <c r="I398" s="66"/>
      <c r="J398" s="72"/>
      <c r="K398" s="66"/>
      <c r="M398" s="67" t="s">
        <v>910</v>
      </c>
      <c r="O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73" t="str">
        <f t="shared" si="7"/>
        <v>116-120:(1,2+1,2+2,435+2,435)*2,6*5*0,6282</v>
      </c>
      <c r="BE398" s="53"/>
      <c r="BF398" s="53"/>
      <c r="BG398" s="53"/>
      <c r="BH398" s="53"/>
      <c r="BI398" s="53"/>
    </row>
    <row r="399" spans="1:61" x14ac:dyDescent="0.2">
      <c r="A399" s="64"/>
      <c r="B399" s="65"/>
      <c r="C399" s="329" t="s">
        <v>911</v>
      </c>
      <c r="D399" s="330"/>
      <c r="E399" s="103">
        <v>13.033899999999999</v>
      </c>
      <c r="F399" s="69"/>
      <c r="G399" s="70"/>
      <c r="H399" s="71"/>
      <c r="I399" s="66"/>
      <c r="J399" s="72"/>
      <c r="K399" s="66"/>
      <c r="M399" s="67" t="s">
        <v>911</v>
      </c>
      <c r="O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73" t="str">
        <f t="shared" si="7"/>
        <v>121 a 123:(2,765+2,765+1,16+1,16)*2,6*2*0,6282</v>
      </c>
      <c r="BE399" s="53"/>
      <c r="BF399" s="53"/>
      <c r="BG399" s="53"/>
      <c r="BH399" s="53"/>
      <c r="BI399" s="53"/>
    </row>
    <row r="400" spans="1:61" x14ac:dyDescent="0.2">
      <c r="A400" s="64"/>
      <c r="B400" s="65"/>
      <c r="C400" s="329" t="s">
        <v>912</v>
      </c>
      <c r="D400" s="330"/>
      <c r="E400" s="103">
        <v>11.2372</v>
      </c>
      <c r="F400" s="69"/>
      <c r="G400" s="70"/>
      <c r="H400" s="71"/>
      <c r="I400" s="66"/>
      <c r="J400" s="72"/>
      <c r="K400" s="66"/>
      <c r="M400" s="67" t="s">
        <v>912</v>
      </c>
      <c r="O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73" t="str">
        <f t="shared" si="7"/>
        <v>122:(2,765+2,765+1,225+1,225)*2,6*0,6282</v>
      </c>
      <c r="BE400" s="53"/>
      <c r="BF400" s="53"/>
      <c r="BG400" s="53"/>
      <c r="BH400" s="53"/>
      <c r="BI400" s="53"/>
    </row>
    <row r="401" spans="1:61" x14ac:dyDescent="0.2">
      <c r="A401" s="64"/>
      <c r="B401" s="65"/>
      <c r="C401" s="329" t="s">
        <v>913</v>
      </c>
      <c r="D401" s="330"/>
      <c r="E401" s="103">
        <v>10.3879</v>
      </c>
      <c r="F401" s="69"/>
      <c r="G401" s="70"/>
      <c r="H401" s="71"/>
      <c r="I401" s="66"/>
      <c r="J401" s="72"/>
      <c r="K401" s="66"/>
      <c r="M401" s="67" t="s">
        <v>913</v>
      </c>
      <c r="O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73" t="str">
        <f t="shared" si="7"/>
        <v>124:(1,6+2+0,8+0,5+0,675+1,305)*2,6*0,6282</v>
      </c>
      <c r="BE401" s="53"/>
      <c r="BF401" s="53"/>
      <c r="BG401" s="53"/>
      <c r="BH401" s="53"/>
      <c r="BI401" s="53"/>
    </row>
    <row r="402" spans="1:61" x14ac:dyDescent="0.2">
      <c r="A402" s="64"/>
      <c r="B402" s="65"/>
      <c r="C402" s="329" t="s">
        <v>914</v>
      </c>
      <c r="D402" s="330"/>
      <c r="E402" s="103">
        <v>28.6158</v>
      </c>
      <c r="F402" s="69"/>
      <c r="G402" s="70"/>
      <c r="H402" s="71"/>
      <c r="I402" s="66"/>
      <c r="J402" s="72"/>
      <c r="K402" s="66"/>
      <c r="M402" s="67" t="s">
        <v>914</v>
      </c>
      <c r="O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73" t="str">
        <f t="shared" si="7"/>
        <v>125:(1,58+1,58+1,6+1,6)*2,6*0,6282</v>
      </c>
      <c r="BE402" s="53"/>
      <c r="BF402" s="53"/>
      <c r="BG402" s="53"/>
      <c r="BH402" s="53"/>
      <c r="BI402" s="53"/>
    </row>
    <row r="403" spans="1:61" x14ac:dyDescent="0.2">
      <c r="A403" s="64"/>
      <c r="B403" s="65"/>
      <c r="C403" s="329" t="s">
        <v>915</v>
      </c>
      <c r="D403" s="330"/>
      <c r="E403" s="103">
        <v>11.514900000000001</v>
      </c>
      <c r="F403" s="69"/>
      <c r="G403" s="70"/>
      <c r="H403" s="71"/>
      <c r="I403" s="66"/>
      <c r="J403" s="72"/>
      <c r="K403" s="66"/>
      <c r="M403" s="67" t="s">
        <v>915</v>
      </c>
      <c r="O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73" t="str">
        <f t="shared" si="7"/>
        <v>126:(7,51+7,51+1,25+1,25)*2,6*0,6282</v>
      </c>
      <c r="BE403" s="53"/>
      <c r="BF403" s="53"/>
      <c r="BG403" s="53"/>
      <c r="BH403" s="53"/>
      <c r="BI403" s="53"/>
    </row>
    <row r="404" spans="1:61" x14ac:dyDescent="0.2">
      <c r="A404" s="64"/>
      <c r="B404" s="65"/>
      <c r="C404" s="329" t="s">
        <v>916</v>
      </c>
      <c r="D404" s="330"/>
      <c r="E404" s="103">
        <v>45.536999999999999</v>
      </c>
      <c r="F404" s="69"/>
      <c r="G404" s="70"/>
      <c r="H404" s="71"/>
      <c r="I404" s="66"/>
      <c r="J404" s="72"/>
      <c r="K404" s="66"/>
      <c r="M404" s="67" t="s">
        <v>916</v>
      </c>
      <c r="O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73" t="str">
        <f t="shared" si="7"/>
        <v>127:(1,19+1,19+2,335+2,335)*2,6*0,6282</v>
      </c>
      <c r="BE404" s="53"/>
      <c r="BF404" s="53"/>
      <c r="BG404" s="53"/>
      <c r="BH404" s="53"/>
      <c r="BI404" s="53"/>
    </row>
    <row r="405" spans="1:61" x14ac:dyDescent="0.2">
      <c r="A405" s="64"/>
      <c r="B405" s="65"/>
      <c r="C405" s="329" t="s">
        <v>917</v>
      </c>
      <c r="D405" s="330"/>
      <c r="E405" s="103">
        <v>11.6129</v>
      </c>
      <c r="F405" s="69"/>
      <c r="G405" s="70"/>
      <c r="H405" s="71"/>
      <c r="I405" s="66"/>
      <c r="J405" s="72"/>
      <c r="K405" s="66"/>
      <c r="M405" s="67" t="s">
        <v>917</v>
      </c>
      <c r="O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73" t="str">
        <f t="shared" si="7"/>
        <v>128-131:(1,15+1,15+2,335+2,335)*2,6*4*0,6282</v>
      </c>
      <c r="BE405" s="53"/>
      <c r="BF405" s="53"/>
      <c r="BG405" s="53"/>
      <c r="BH405" s="53"/>
      <c r="BI405" s="53"/>
    </row>
    <row r="406" spans="1:61" x14ac:dyDescent="0.2">
      <c r="A406" s="64"/>
      <c r="B406" s="65"/>
      <c r="C406" s="329" t="s">
        <v>918</v>
      </c>
      <c r="D406" s="330"/>
      <c r="E406" s="103">
        <v>17.313199999999998</v>
      </c>
      <c r="F406" s="69"/>
      <c r="G406" s="70"/>
      <c r="H406" s="71"/>
      <c r="I406" s="66"/>
      <c r="J406" s="72"/>
      <c r="K406" s="66"/>
      <c r="M406" s="67" t="s">
        <v>918</v>
      </c>
      <c r="O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73" t="str">
        <f t="shared" si="7"/>
        <v>132:(1,22+1,22+2,335+2,335)*2,6*0,6282</v>
      </c>
      <c r="BE406" s="53"/>
      <c r="BF406" s="53"/>
      <c r="BG406" s="53"/>
      <c r="BH406" s="53"/>
      <c r="BI406" s="53"/>
    </row>
    <row r="407" spans="1:61" x14ac:dyDescent="0.2">
      <c r="A407" s="64"/>
      <c r="B407" s="65"/>
      <c r="C407" s="329" t="s">
        <v>919</v>
      </c>
      <c r="D407" s="330"/>
      <c r="E407" s="103">
        <v>35.279699999999998</v>
      </c>
      <c r="F407" s="69"/>
      <c r="G407" s="70"/>
      <c r="H407" s="71"/>
      <c r="I407" s="66"/>
      <c r="J407" s="72"/>
      <c r="K407" s="66"/>
      <c r="M407" s="67" t="s">
        <v>919</v>
      </c>
      <c r="O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73" t="str">
        <f t="shared" si="7"/>
        <v>133:(4,1+4,1+1,2+1,2)*2,6*0,6282</v>
      </c>
      <c r="BE407" s="53"/>
      <c r="BF407" s="53"/>
      <c r="BG407" s="53"/>
      <c r="BH407" s="53"/>
      <c r="BI407" s="53"/>
    </row>
    <row r="408" spans="1:61" x14ac:dyDescent="0.2">
      <c r="A408" s="64"/>
      <c r="B408" s="65"/>
      <c r="C408" s="329" t="s">
        <v>920</v>
      </c>
      <c r="D408" s="330"/>
      <c r="E408" s="103">
        <v>21.559799999999999</v>
      </c>
      <c r="F408" s="69"/>
      <c r="G408" s="70"/>
      <c r="H408" s="71"/>
      <c r="I408" s="66"/>
      <c r="J408" s="72"/>
      <c r="K408" s="66"/>
      <c r="M408" s="67" t="s">
        <v>920</v>
      </c>
      <c r="O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73" t="str">
        <f t="shared" si="7"/>
        <v>134-136:(1,3+1,3+2,3+2,3)*2,6*3*0,6282</v>
      </c>
      <c r="BE408" s="53"/>
      <c r="BF408" s="53"/>
      <c r="BG408" s="53"/>
      <c r="BH408" s="53"/>
      <c r="BI408" s="53"/>
    </row>
    <row r="409" spans="1:61" x14ac:dyDescent="0.2">
      <c r="A409" s="64"/>
      <c r="B409" s="65"/>
      <c r="C409" s="329" t="s">
        <v>921</v>
      </c>
      <c r="D409" s="330"/>
      <c r="E409" s="103">
        <v>16.333200000000001</v>
      </c>
      <c r="F409" s="69"/>
      <c r="G409" s="70"/>
      <c r="H409" s="71"/>
      <c r="I409" s="66"/>
      <c r="J409" s="72"/>
      <c r="K409" s="66"/>
      <c r="M409" s="67" t="s">
        <v>921</v>
      </c>
      <c r="O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73" t="str">
        <f t="shared" si="7"/>
        <v>137-138:(2,1+2,1+1,2+1,2)*2,6*2*0,6282</v>
      </c>
      <c r="BE409" s="53"/>
      <c r="BF409" s="53"/>
      <c r="BG409" s="53"/>
      <c r="BH409" s="53"/>
      <c r="BI409" s="53"/>
    </row>
    <row r="410" spans="1:61" x14ac:dyDescent="0.2">
      <c r="A410" s="64"/>
      <c r="B410" s="65"/>
      <c r="C410" s="329" t="s">
        <v>922</v>
      </c>
      <c r="D410" s="330"/>
      <c r="E410" s="103">
        <v>20.155200000000001</v>
      </c>
      <c r="F410" s="69"/>
      <c r="G410" s="70"/>
      <c r="H410" s="71"/>
      <c r="I410" s="66"/>
      <c r="J410" s="72"/>
      <c r="K410" s="66"/>
      <c r="M410" s="67" t="s">
        <v>922</v>
      </c>
      <c r="O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73" t="str">
        <f t="shared" si="7"/>
        <v>139:(3,9+3,9+1,1+1,1)*2,6*0,6282</v>
      </c>
      <c r="BE410" s="53"/>
      <c r="BF410" s="53"/>
      <c r="BG410" s="53"/>
      <c r="BH410" s="53"/>
      <c r="BI410" s="53"/>
    </row>
    <row r="411" spans="1:61" x14ac:dyDescent="0.2">
      <c r="A411" s="64"/>
      <c r="B411" s="65"/>
      <c r="C411" s="329" t="s">
        <v>923</v>
      </c>
      <c r="D411" s="330"/>
      <c r="E411" s="103">
        <v>10.4696</v>
      </c>
      <c r="F411" s="69"/>
      <c r="G411" s="70"/>
      <c r="H411" s="71"/>
      <c r="I411" s="66"/>
      <c r="J411" s="72"/>
      <c r="K411" s="66"/>
      <c r="M411" s="67" t="s">
        <v>923</v>
      </c>
      <c r="O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73" t="str">
        <f t="shared" si="7"/>
        <v>140-141:(1,15+1,15+1,935+1,935)*2,6*2*0,6282</v>
      </c>
      <c r="BE411" s="53"/>
      <c r="BF411" s="53"/>
      <c r="BG411" s="53"/>
      <c r="BH411" s="53"/>
      <c r="BI411" s="53"/>
    </row>
    <row r="412" spans="1:61" x14ac:dyDescent="0.2">
      <c r="A412" s="64"/>
      <c r="B412" s="65"/>
      <c r="C412" s="329" t="s">
        <v>924</v>
      </c>
      <c r="D412" s="330"/>
      <c r="E412" s="103">
        <v>22.417300000000001</v>
      </c>
      <c r="F412" s="69"/>
      <c r="G412" s="70"/>
      <c r="H412" s="71"/>
      <c r="I412" s="66"/>
      <c r="J412" s="72"/>
      <c r="K412" s="66"/>
      <c r="M412" s="67" t="s">
        <v>924</v>
      </c>
      <c r="O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73" t="str">
        <f t="shared" si="7"/>
        <v>142:(1,935+1,935+1,27+1,27)*2,6*0,6282</v>
      </c>
      <c r="BE412" s="53"/>
      <c r="BF412" s="53"/>
      <c r="BG412" s="53"/>
      <c r="BH412" s="53"/>
      <c r="BI412" s="53"/>
    </row>
    <row r="413" spans="1:61" x14ac:dyDescent="0.2">
      <c r="A413" s="64"/>
      <c r="B413" s="65"/>
      <c r="C413" s="329" t="s">
        <v>925</v>
      </c>
      <c r="D413" s="330"/>
      <c r="E413" s="103">
        <v>3.3620999999999999</v>
      </c>
      <c r="F413" s="69"/>
      <c r="G413" s="70"/>
      <c r="H413" s="71"/>
      <c r="I413" s="66"/>
      <c r="J413" s="72"/>
      <c r="K413" s="66"/>
      <c r="M413" s="67" t="s">
        <v>925</v>
      </c>
      <c r="O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73" t="str">
        <f t="shared" si="7"/>
        <v>143:(4,025+1,6+2,3+1,215+1,185+1,4+0,6+1,4)*2,6*0,6282</v>
      </c>
      <c r="BE413" s="53"/>
      <c r="BF413" s="53"/>
      <c r="BG413" s="53"/>
      <c r="BH413" s="53"/>
      <c r="BI413" s="53"/>
    </row>
    <row r="414" spans="1:61" x14ac:dyDescent="0.2">
      <c r="A414" s="64"/>
      <c r="B414" s="65"/>
      <c r="C414" s="329" t="s">
        <v>926</v>
      </c>
      <c r="D414" s="330"/>
      <c r="E414" s="103">
        <v>3.9350000000000001</v>
      </c>
      <c r="F414" s="69"/>
      <c r="G414" s="70"/>
      <c r="H414" s="71"/>
      <c r="I414" s="66"/>
      <c r="J414" s="72"/>
      <c r="K414" s="66"/>
      <c r="M414" s="67" t="s">
        <v>926</v>
      </c>
      <c r="O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73" t="str">
        <f t="shared" si="7"/>
        <v>144:(2,76+2,76+1,7+1,7)*0,6*0,6282</v>
      </c>
      <c r="BE414" s="53"/>
      <c r="BF414" s="53"/>
      <c r="BG414" s="53"/>
      <c r="BH414" s="53"/>
      <c r="BI414" s="53"/>
    </row>
    <row r="415" spans="1:61" x14ac:dyDescent="0.2">
      <c r="A415" s="64"/>
      <c r="B415" s="65"/>
      <c r="C415" s="329" t="s">
        <v>927</v>
      </c>
      <c r="D415" s="330"/>
      <c r="E415" s="103">
        <v>34.985700000000001</v>
      </c>
      <c r="F415" s="69"/>
      <c r="G415" s="70"/>
      <c r="H415" s="71"/>
      <c r="I415" s="66"/>
      <c r="J415" s="72"/>
      <c r="K415" s="66"/>
      <c r="M415" s="67" t="s">
        <v>927</v>
      </c>
      <c r="O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73" t="str">
        <f t="shared" si="7"/>
        <v>145:(1,41+1,41+1,2+1,2)*1,2*0,6282</v>
      </c>
      <c r="BE415" s="53"/>
      <c r="BF415" s="53"/>
      <c r="BG415" s="53"/>
      <c r="BH415" s="53"/>
      <c r="BI415" s="53"/>
    </row>
    <row r="416" spans="1:61" x14ac:dyDescent="0.2">
      <c r="A416" s="64"/>
      <c r="B416" s="65"/>
      <c r="C416" s="329" t="s">
        <v>928</v>
      </c>
      <c r="D416" s="330"/>
      <c r="E416" s="103">
        <v>10.453200000000001</v>
      </c>
      <c r="F416" s="69"/>
      <c r="G416" s="70"/>
      <c r="H416" s="71"/>
      <c r="I416" s="66"/>
      <c r="J416" s="72"/>
      <c r="K416" s="66"/>
      <c r="M416" s="67" t="s">
        <v>928</v>
      </c>
      <c r="O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73" t="str">
        <f t="shared" si="7"/>
        <v>146:(5,475+5,475+5,235+5,235)*2,6*0,6282</v>
      </c>
      <c r="BE416" s="53"/>
      <c r="BF416" s="53"/>
      <c r="BG416" s="53"/>
      <c r="BH416" s="53"/>
      <c r="BI416" s="53"/>
    </row>
    <row r="417" spans="1:104" x14ac:dyDescent="0.2">
      <c r="A417" s="64"/>
      <c r="B417" s="65"/>
      <c r="C417" s="329" t="s">
        <v>929</v>
      </c>
      <c r="D417" s="330"/>
      <c r="E417" s="103">
        <v>26.770099999999999</v>
      </c>
      <c r="F417" s="69"/>
      <c r="G417" s="70"/>
      <c r="H417" s="71"/>
      <c r="I417" s="66"/>
      <c r="J417" s="72"/>
      <c r="K417" s="66"/>
      <c r="M417" s="67" t="s">
        <v>929</v>
      </c>
      <c r="O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73" t="str">
        <f t="shared" si="7"/>
        <v>(0,4+2,3+0,4+0,1+0,4+2,3+0,4+0,1)*2,6*0,6282</v>
      </c>
      <c r="BE417" s="53"/>
      <c r="BF417" s="53"/>
      <c r="BG417" s="53"/>
      <c r="BH417" s="53"/>
      <c r="BI417" s="53"/>
    </row>
    <row r="418" spans="1:104" x14ac:dyDescent="0.2">
      <c r="A418" s="54">
        <v>63</v>
      </c>
      <c r="B418" s="55" t="s">
        <v>930</v>
      </c>
      <c r="C418" s="56" t="s">
        <v>931</v>
      </c>
      <c r="D418" s="57" t="s">
        <v>41</v>
      </c>
      <c r="E418" s="100">
        <v>794.46259999999995</v>
      </c>
      <c r="F418" s="59">
        <v>0</v>
      </c>
      <c r="G418" s="60">
        <f>E418*F418</f>
        <v>0</v>
      </c>
      <c r="H418" s="61">
        <v>8.0000000000000007E-5</v>
      </c>
      <c r="I418" s="62">
        <f>E418*H418</f>
        <v>6.3557007999999998E-2</v>
      </c>
      <c r="J418" s="61">
        <v>0</v>
      </c>
      <c r="K418" s="62">
        <f>E418*J418</f>
        <v>0</v>
      </c>
      <c r="O418" s="53"/>
      <c r="Z418" s="53"/>
      <c r="AA418" s="53">
        <v>1</v>
      </c>
      <c r="AB418" s="53">
        <v>1</v>
      </c>
      <c r="AC418" s="53">
        <v>1</v>
      </c>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63">
        <f>G418</f>
        <v>0</v>
      </c>
      <c r="BA418" s="53"/>
      <c r="BB418" s="53"/>
      <c r="BC418" s="53"/>
      <c r="BD418" s="53"/>
      <c r="BE418" s="53"/>
      <c r="BF418" s="53"/>
      <c r="BG418" s="53"/>
      <c r="BH418" s="53"/>
      <c r="BI418" s="53"/>
      <c r="CA418" s="53">
        <v>1</v>
      </c>
      <c r="CB418" s="53">
        <v>1</v>
      </c>
      <c r="CZ418" s="16">
        <v>1</v>
      </c>
    </row>
    <row r="419" spans="1:104" x14ac:dyDescent="0.2">
      <c r="A419" s="64"/>
      <c r="B419" s="65"/>
      <c r="C419" s="326" t="s">
        <v>932</v>
      </c>
      <c r="D419" s="327"/>
      <c r="E419" s="327"/>
      <c r="F419" s="327"/>
      <c r="G419" s="328"/>
      <c r="I419" s="66"/>
      <c r="K419" s="66"/>
      <c r="L419" s="67" t="s">
        <v>932</v>
      </c>
      <c r="O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row>
    <row r="420" spans="1:104" x14ac:dyDescent="0.2">
      <c r="A420" s="64"/>
      <c r="B420" s="65"/>
      <c r="C420" s="329" t="s">
        <v>892</v>
      </c>
      <c r="D420" s="330"/>
      <c r="E420" s="103">
        <v>24.4998</v>
      </c>
      <c r="F420" s="69"/>
      <c r="G420" s="70"/>
      <c r="H420" s="71"/>
      <c r="I420" s="66"/>
      <c r="J420" s="72"/>
      <c r="K420" s="66"/>
      <c r="M420" s="67" t="s">
        <v>892</v>
      </c>
      <c r="O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73" t="str">
        <f t="shared" ref="BD420:BD459" si="8">C419</f>
        <v xml:space="preserve">Omítníky rohovky a apulišty </v>
      </c>
      <c r="BE420" s="53"/>
      <c r="BF420" s="53"/>
      <c r="BG420" s="53"/>
      <c r="BH420" s="53"/>
      <c r="BI420" s="53"/>
    </row>
    <row r="421" spans="1:104" x14ac:dyDescent="0.2">
      <c r="A421" s="64"/>
      <c r="B421" s="65"/>
      <c r="C421" s="329" t="s">
        <v>893</v>
      </c>
      <c r="D421" s="330"/>
      <c r="E421" s="103">
        <v>29.1874</v>
      </c>
      <c r="F421" s="69"/>
      <c r="G421" s="70"/>
      <c r="H421" s="71"/>
      <c r="I421" s="66"/>
      <c r="J421" s="72"/>
      <c r="K421" s="66"/>
      <c r="M421" s="67" t="s">
        <v>893</v>
      </c>
      <c r="O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73" t="str">
        <f t="shared" si="8"/>
        <v>101:(4,16+4,16+3,34+3,34)*2,6*0,6282</v>
      </c>
      <c r="BE421" s="53"/>
      <c r="BF421" s="53"/>
      <c r="BG421" s="53"/>
      <c r="BH421" s="53"/>
      <c r="BI421" s="53"/>
    </row>
    <row r="422" spans="1:104" x14ac:dyDescent="0.2">
      <c r="A422" s="64"/>
      <c r="B422" s="65"/>
      <c r="C422" s="329" t="s">
        <v>894</v>
      </c>
      <c r="D422" s="330"/>
      <c r="E422" s="103">
        <v>21.5108</v>
      </c>
      <c r="F422" s="69"/>
      <c r="G422" s="70"/>
      <c r="H422" s="71"/>
      <c r="I422" s="66"/>
      <c r="J422" s="72"/>
      <c r="K422" s="66"/>
      <c r="M422" s="67" t="s">
        <v>894</v>
      </c>
      <c r="O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73" t="str">
        <f t="shared" si="8"/>
        <v>102:(5,185+5,185+3,75+3,75)*2,6*0,6282</v>
      </c>
      <c r="BE422" s="53"/>
      <c r="BF422" s="53"/>
      <c r="BG422" s="53"/>
      <c r="BH422" s="53"/>
      <c r="BI422" s="53"/>
    </row>
    <row r="423" spans="1:104" x14ac:dyDescent="0.2">
      <c r="A423" s="64"/>
      <c r="B423" s="65"/>
      <c r="C423" s="329" t="s">
        <v>895</v>
      </c>
      <c r="D423" s="330"/>
      <c r="E423" s="103">
        <v>20.906500000000001</v>
      </c>
      <c r="F423" s="69"/>
      <c r="G423" s="70"/>
      <c r="H423" s="71"/>
      <c r="I423" s="66"/>
      <c r="J423" s="72"/>
      <c r="K423" s="66"/>
      <c r="M423" s="67" t="s">
        <v>895</v>
      </c>
      <c r="O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73" t="str">
        <f t="shared" si="8"/>
        <v>103:(3,6+3,6+2,985+2,985)*2,6*0,6282</v>
      </c>
      <c r="BE423" s="53"/>
      <c r="BF423" s="53"/>
      <c r="BG423" s="53"/>
      <c r="BH423" s="53"/>
      <c r="BI423" s="53"/>
    </row>
    <row r="424" spans="1:104" x14ac:dyDescent="0.2">
      <c r="A424" s="64"/>
      <c r="B424" s="65"/>
      <c r="C424" s="329" t="s">
        <v>896</v>
      </c>
      <c r="D424" s="330"/>
      <c r="E424" s="103">
        <v>29.2364</v>
      </c>
      <c r="F424" s="69"/>
      <c r="G424" s="70"/>
      <c r="H424" s="71"/>
      <c r="I424" s="66"/>
      <c r="J424" s="72"/>
      <c r="K424" s="66"/>
      <c r="M424" s="67" t="s">
        <v>896</v>
      </c>
      <c r="O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73" t="str">
        <f t="shared" si="8"/>
        <v>104:(4,2+2,1+2,1+0,5+2,1+1,8)*2,6*0,6282</v>
      </c>
      <c r="BE424" s="53"/>
      <c r="BF424" s="53"/>
      <c r="BG424" s="53"/>
      <c r="BH424" s="53"/>
      <c r="BI424" s="53"/>
    </row>
    <row r="425" spans="1:104" x14ac:dyDescent="0.2">
      <c r="A425" s="64"/>
      <c r="B425" s="65"/>
      <c r="C425" s="329" t="s">
        <v>665</v>
      </c>
      <c r="D425" s="330"/>
      <c r="E425" s="103">
        <v>-1.0152000000000001</v>
      </c>
      <c r="F425" s="69"/>
      <c r="G425" s="70"/>
      <c r="H425" s="71"/>
      <c r="I425" s="66"/>
      <c r="J425" s="72"/>
      <c r="K425" s="66"/>
      <c r="M425" s="67" t="s">
        <v>665</v>
      </c>
      <c r="O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73" t="str">
        <f t="shared" si="8"/>
        <v>105:(7,3+1,4+1,6+0,7+1,7+2+1,2+1,3+0,7)*2,6*0,6282</v>
      </c>
      <c r="BE425" s="53"/>
      <c r="BF425" s="53"/>
      <c r="BG425" s="53"/>
      <c r="BH425" s="53"/>
      <c r="BI425" s="53"/>
    </row>
    <row r="426" spans="1:104" x14ac:dyDescent="0.2">
      <c r="A426" s="64"/>
      <c r="B426" s="65"/>
      <c r="C426" s="329" t="s">
        <v>897</v>
      </c>
      <c r="D426" s="330"/>
      <c r="E426" s="103">
        <v>35.901600000000002</v>
      </c>
      <c r="F426" s="69"/>
      <c r="G426" s="70"/>
      <c r="H426" s="71"/>
      <c r="I426" s="66"/>
      <c r="J426" s="72"/>
      <c r="K426" s="66"/>
      <c r="M426" s="67" t="s">
        <v>897</v>
      </c>
      <c r="O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73" t="str">
        <f t="shared" si="8"/>
        <v>-0,8*2,02*0,6282</v>
      </c>
      <c r="BE426" s="53"/>
      <c r="BF426" s="53"/>
      <c r="BG426" s="53"/>
      <c r="BH426" s="53"/>
      <c r="BI426" s="53"/>
    </row>
    <row r="427" spans="1:104" x14ac:dyDescent="0.2">
      <c r="A427" s="64"/>
      <c r="B427" s="65"/>
      <c r="C427" s="329" t="s">
        <v>898</v>
      </c>
      <c r="D427" s="330"/>
      <c r="E427" s="103">
        <v>27.554099999999998</v>
      </c>
      <c r="F427" s="69"/>
      <c r="G427" s="70"/>
      <c r="H427" s="71"/>
      <c r="I427" s="66"/>
      <c r="J427" s="72"/>
      <c r="K427" s="66"/>
      <c r="M427" s="67" t="s">
        <v>898</v>
      </c>
      <c r="O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73" t="str">
        <f t="shared" si="8"/>
        <v>105a:(4+4,45+4+2,3+2+2,3)*3*0,6282</v>
      </c>
      <c r="BE427" s="53"/>
      <c r="BF427" s="53"/>
      <c r="BG427" s="53"/>
      <c r="BH427" s="53"/>
      <c r="BI427" s="53"/>
    </row>
    <row r="428" spans="1:104" x14ac:dyDescent="0.2">
      <c r="A428" s="64"/>
      <c r="B428" s="65"/>
      <c r="C428" s="329" t="s">
        <v>899</v>
      </c>
      <c r="D428" s="330"/>
      <c r="E428" s="68">
        <v>0</v>
      </c>
      <c r="F428" s="69"/>
      <c r="G428" s="70"/>
      <c r="H428" s="71"/>
      <c r="I428" s="66"/>
      <c r="J428" s="72"/>
      <c r="K428" s="66"/>
      <c r="M428" s="67" t="s">
        <v>899</v>
      </c>
      <c r="O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73" t="str">
        <f t="shared" si="8"/>
        <v>106:(7,1+7,1+1,335+1,335)*2,6*0,6282</v>
      </c>
      <c r="BE428" s="53"/>
      <c r="BF428" s="53"/>
      <c r="BG428" s="53"/>
      <c r="BH428" s="53"/>
      <c r="BI428" s="53"/>
    </row>
    <row r="429" spans="1:104" x14ac:dyDescent="0.2">
      <c r="A429" s="64"/>
      <c r="B429" s="65"/>
      <c r="C429" s="329" t="s">
        <v>844</v>
      </c>
      <c r="D429" s="330"/>
      <c r="E429" s="68">
        <v>0</v>
      </c>
      <c r="F429" s="69"/>
      <c r="G429" s="70"/>
      <c r="H429" s="71"/>
      <c r="I429" s="66"/>
      <c r="J429" s="72"/>
      <c r="K429" s="66"/>
      <c r="M429" s="67"/>
      <c r="O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73" t="str">
        <f t="shared" si="8"/>
        <v>107 výtahová šachta :</v>
      </c>
      <c r="BE429" s="53"/>
      <c r="BF429" s="53"/>
      <c r="BG429" s="53"/>
      <c r="BH429" s="53"/>
      <c r="BI429" s="53"/>
    </row>
    <row r="430" spans="1:104" x14ac:dyDescent="0.2">
      <c r="A430" s="64"/>
      <c r="B430" s="65"/>
      <c r="C430" s="329" t="s">
        <v>900</v>
      </c>
      <c r="D430" s="330"/>
      <c r="E430" s="103">
        <v>12.168200000000001</v>
      </c>
      <c r="F430" s="69"/>
      <c r="G430" s="70"/>
      <c r="H430" s="71"/>
      <c r="I430" s="66"/>
      <c r="J430" s="72"/>
      <c r="K430" s="66"/>
      <c r="M430" s="67" t="s">
        <v>900</v>
      </c>
      <c r="O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73" t="str">
        <f t="shared" si="8"/>
        <v/>
      </c>
      <c r="BE430" s="53"/>
      <c r="BF430" s="53"/>
      <c r="BG430" s="53"/>
      <c r="BH430" s="53"/>
      <c r="BI430" s="53"/>
    </row>
    <row r="431" spans="1:104" x14ac:dyDescent="0.2">
      <c r="A431" s="64"/>
      <c r="B431" s="65"/>
      <c r="C431" s="329" t="s">
        <v>901</v>
      </c>
      <c r="D431" s="330"/>
      <c r="E431" s="103">
        <v>4.0782999999999996</v>
      </c>
      <c r="F431" s="69"/>
      <c r="G431" s="70"/>
      <c r="H431" s="71"/>
      <c r="I431" s="66"/>
      <c r="J431" s="72"/>
      <c r="K431" s="66"/>
      <c r="M431" s="67" t="s">
        <v>901</v>
      </c>
      <c r="O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73" t="str">
        <f t="shared" si="8"/>
        <v>108:(2,6+2,6+1,125+1,125)*2,6*0,6282</v>
      </c>
      <c r="BE431" s="53"/>
      <c r="BF431" s="53"/>
      <c r="BG431" s="53"/>
      <c r="BH431" s="53"/>
      <c r="BI431" s="53"/>
    </row>
    <row r="432" spans="1:104" x14ac:dyDescent="0.2">
      <c r="A432" s="64"/>
      <c r="B432" s="65"/>
      <c r="C432" s="329" t="s">
        <v>902</v>
      </c>
      <c r="D432" s="330"/>
      <c r="E432" s="103">
        <v>28.9588</v>
      </c>
      <c r="F432" s="69"/>
      <c r="G432" s="70"/>
      <c r="H432" s="71"/>
      <c r="I432" s="66"/>
      <c r="J432" s="72"/>
      <c r="K432" s="66"/>
      <c r="M432" s="67" t="s">
        <v>902</v>
      </c>
      <c r="O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73" t="str">
        <f t="shared" si="8"/>
        <v>109:(0,845+0,845+1,86+1,86)*1,2*0,6282</v>
      </c>
      <c r="BE432" s="53"/>
      <c r="BF432" s="53"/>
      <c r="BG432" s="53"/>
      <c r="BH432" s="53"/>
      <c r="BI432" s="53"/>
    </row>
    <row r="433" spans="1:61" x14ac:dyDescent="0.2">
      <c r="A433" s="64"/>
      <c r="B433" s="65"/>
      <c r="C433" s="329" t="s">
        <v>903</v>
      </c>
      <c r="D433" s="330"/>
      <c r="E433" s="103">
        <v>28.9588</v>
      </c>
      <c r="F433" s="69"/>
      <c r="G433" s="70"/>
      <c r="H433" s="71"/>
      <c r="I433" s="66"/>
      <c r="J433" s="72"/>
      <c r="K433" s="66"/>
      <c r="M433" s="67" t="s">
        <v>903</v>
      </c>
      <c r="O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73" t="str">
        <f t="shared" si="8"/>
        <v>110:(5,775+5,775+3,09+3,09)*2,6*0,6282</v>
      </c>
      <c r="BE433" s="53"/>
      <c r="BF433" s="53"/>
      <c r="BG433" s="53"/>
      <c r="BH433" s="53"/>
      <c r="BI433" s="53"/>
    </row>
    <row r="434" spans="1:61" x14ac:dyDescent="0.2">
      <c r="A434" s="64"/>
      <c r="B434" s="65"/>
      <c r="C434" s="329" t="s">
        <v>904</v>
      </c>
      <c r="D434" s="330"/>
      <c r="E434" s="103">
        <v>24.401800000000001</v>
      </c>
      <c r="F434" s="69"/>
      <c r="G434" s="70"/>
      <c r="H434" s="71"/>
      <c r="I434" s="66"/>
      <c r="J434" s="72"/>
      <c r="K434" s="66"/>
      <c r="M434" s="67" t="s">
        <v>904</v>
      </c>
      <c r="O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73" t="str">
        <f t="shared" si="8"/>
        <v>111:(5,775+5,775+3,09+3,09)*2,6*0,6282</v>
      </c>
      <c r="BE434" s="53"/>
      <c r="BF434" s="53"/>
      <c r="BG434" s="53"/>
      <c r="BH434" s="53"/>
      <c r="BI434" s="53"/>
    </row>
    <row r="435" spans="1:61" x14ac:dyDescent="0.2">
      <c r="A435" s="64"/>
      <c r="B435" s="65"/>
      <c r="C435" s="329" t="s">
        <v>905</v>
      </c>
      <c r="D435" s="330"/>
      <c r="E435" s="103">
        <v>15.6309</v>
      </c>
      <c r="F435" s="69"/>
      <c r="G435" s="70"/>
      <c r="H435" s="71"/>
      <c r="I435" s="66"/>
      <c r="J435" s="72"/>
      <c r="K435" s="66"/>
      <c r="M435" s="67" t="s">
        <v>905</v>
      </c>
      <c r="O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73" t="str">
        <f t="shared" si="8"/>
        <v>112:(2,6+2,6+4,87+4,87)*2,6*0,6282</v>
      </c>
      <c r="BE435" s="53"/>
      <c r="BF435" s="53"/>
      <c r="BG435" s="53"/>
      <c r="BH435" s="53"/>
      <c r="BI435" s="53"/>
    </row>
    <row r="436" spans="1:61" x14ac:dyDescent="0.2">
      <c r="A436" s="64"/>
      <c r="B436" s="65"/>
      <c r="C436" s="329" t="s">
        <v>906</v>
      </c>
      <c r="D436" s="330"/>
      <c r="E436" s="103">
        <v>41.813000000000002</v>
      </c>
      <c r="F436" s="69"/>
      <c r="G436" s="70"/>
      <c r="H436" s="71"/>
      <c r="I436" s="66"/>
      <c r="J436" s="72"/>
      <c r="K436" s="66"/>
      <c r="M436" s="67" t="s">
        <v>906</v>
      </c>
      <c r="O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73" t="str">
        <f t="shared" si="8"/>
        <v>113:(3,585+3,585+1,2+1,2)*2,6*0,6282</v>
      </c>
      <c r="BE436" s="53"/>
      <c r="BF436" s="53"/>
      <c r="BG436" s="53"/>
      <c r="BH436" s="53"/>
      <c r="BI436" s="53"/>
    </row>
    <row r="437" spans="1:61" x14ac:dyDescent="0.2">
      <c r="A437" s="64"/>
      <c r="B437" s="65"/>
      <c r="C437" s="329" t="s">
        <v>907</v>
      </c>
      <c r="D437" s="330"/>
      <c r="E437" s="103">
        <v>-1.1420999999999999</v>
      </c>
      <c r="F437" s="69"/>
      <c r="G437" s="70"/>
      <c r="H437" s="71"/>
      <c r="I437" s="66"/>
      <c r="J437" s="72"/>
      <c r="K437" s="66"/>
      <c r="M437" s="67" t="s">
        <v>907</v>
      </c>
      <c r="O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73" t="str">
        <f t="shared" si="8"/>
        <v>114:(9,1+3,7+1,3+2,5+7,8+1,2)*2,6*0,6282</v>
      </c>
      <c r="BE437" s="53"/>
      <c r="BF437" s="53"/>
      <c r="BG437" s="53"/>
      <c r="BH437" s="53"/>
      <c r="BI437" s="53"/>
    </row>
    <row r="438" spans="1:61" x14ac:dyDescent="0.2">
      <c r="A438" s="64"/>
      <c r="B438" s="65"/>
      <c r="C438" s="329" t="s">
        <v>908</v>
      </c>
      <c r="D438" s="330"/>
      <c r="E438" s="103">
        <v>11.825200000000001</v>
      </c>
      <c r="F438" s="69"/>
      <c r="G438" s="70"/>
      <c r="H438" s="71"/>
      <c r="I438" s="66"/>
      <c r="J438" s="72"/>
      <c r="K438" s="66"/>
      <c r="M438" s="67" t="s">
        <v>908</v>
      </c>
      <c r="O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73" t="str">
        <f t="shared" si="8"/>
        <v>-0,9*2,02*0,6282</v>
      </c>
      <c r="BE438" s="53"/>
      <c r="BF438" s="53"/>
      <c r="BG438" s="53"/>
      <c r="BH438" s="53"/>
      <c r="BI438" s="53"/>
    </row>
    <row r="439" spans="1:61" x14ac:dyDescent="0.2">
      <c r="A439" s="64"/>
      <c r="B439" s="65"/>
      <c r="C439" s="329" t="s">
        <v>909</v>
      </c>
      <c r="D439" s="330"/>
      <c r="E439" s="103">
        <v>59.371200000000002</v>
      </c>
      <c r="F439" s="69"/>
      <c r="G439" s="70"/>
      <c r="H439" s="71"/>
      <c r="I439" s="66"/>
      <c r="J439" s="72"/>
      <c r="K439" s="66"/>
      <c r="M439" s="67" t="s">
        <v>909</v>
      </c>
      <c r="O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73" t="str">
        <f t="shared" si="8"/>
        <v>115:(1,185+1,185+2,435+2,435)*2,6*0,6282</v>
      </c>
      <c r="BE439" s="53"/>
      <c r="BF439" s="53"/>
      <c r="BG439" s="53"/>
      <c r="BH439" s="53"/>
      <c r="BI439" s="53"/>
    </row>
    <row r="440" spans="1:61" x14ac:dyDescent="0.2">
      <c r="A440" s="64"/>
      <c r="B440" s="65"/>
      <c r="C440" s="329" t="s">
        <v>910</v>
      </c>
      <c r="D440" s="330"/>
      <c r="E440" s="103">
        <v>25.6431</v>
      </c>
      <c r="F440" s="69"/>
      <c r="G440" s="70"/>
      <c r="H440" s="71"/>
      <c r="I440" s="66"/>
      <c r="J440" s="72"/>
      <c r="K440" s="66"/>
      <c r="M440" s="67" t="s">
        <v>910</v>
      </c>
      <c r="O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73" t="str">
        <f t="shared" si="8"/>
        <v>116-120:(1,2+1,2+2,435+2,435)*2,6*5*0,6282</v>
      </c>
      <c r="BE440" s="53"/>
      <c r="BF440" s="53"/>
      <c r="BG440" s="53"/>
      <c r="BH440" s="53"/>
      <c r="BI440" s="53"/>
    </row>
    <row r="441" spans="1:61" x14ac:dyDescent="0.2">
      <c r="A441" s="64"/>
      <c r="B441" s="65"/>
      <c r="C441" s="329" t="s">
        <v>911</v>
      </c>
      <c r="D441" s="330"/>
      <c r="E441" s="103">
        <v>13.033899999999999</v>
      </c>
      <c r="F441" s="69"/>
      <c r="G441" s="70"/>
      <c r="H441" s="71"/>
      <c r="I441" s="66"/>
      <c r="J441" s="72"/>
      <c r="K441" s="66"/>
      <c r="M441" s="67" t="s">
        <v>911</v>
      </c>
      <c r="O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73" t="str">
        <f t="shared" si="8"/>
        <v>121 a 123:(2,765+2,765+1,16+1,16)*2,6*2*0,6282</v>
      </c>
      <c r="BE441" s="53"/>
      <c r="BF441" s="53"/>
      <c r="BG441" s="53"/>
      <c r="BH441" s="53"/>
      <c r="BI441" s="53"/>
    </row>
    <row r="442" spans="1:61" x14ac:dyDescent="0.2">
      <c r="A442" s="64"/>
      <c r="B442" s="65"/>
      <c r="C442" s="329" t="s">
        <v>912</v>
      </c>
      <c r="D442" s="330"/>
      <c r="E442" s="103">
        <v>11.2372</v>
      </c>
      <c r="F442" s="69"/>
      <c r="G442" s="70"/>
      <c r="H442" s="71"/>
      <c r="I442" s="66"/>
      <c r="J442" s="72"/>
      <c r="K442" s="66"/>
      <c r="M442" s="67" t="s">
        <v>912</v>
      </c>
      <c r="O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73" t="str">
        <f t="shared" si="8"/>
        <v>122:(2,765+2,765+1,225+1,225)*2,6*0,6282</v>
      </c>
      <c r="BE442" s="53"/>
      <c r="BF442" s="53"/>
      <c r="BG442" s="53"/>
      <c r="BH442" s="53"/>
      <c r="BI442" s="53"/>
    </row>
    <row r="443" spans="1:61" x14ac:dyDescent="0.2">
      <c r="A443" s="64"/>
      <c r="B443" s="65"/>
      <c r="C443" s="329" t="s">
        <v>913</v>
      </c>
      <c r="D443" s="330"/>
      <c r="E443" s="103">
        <v>10.3879</v>
      </c>
      <c r="F443" s="69"/>
      <c r="G443" s="70"/>
      <c r="H443" s="71"/>
      <c r="I443" s="66"/>
      <c r="J443" s="72"/>
      <c r="K443" s="66"/>
      <c r="M443" s="67" t="s">
        <v>913</v>
      </c>
      <c r="O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73" t="str">
        <f t="shared" si="8"/>
        <v>124:(1,6+2+0,8+0,5+0,675+1,305)*2,6*0,6282</v>
      </c>
      <c r="BE443" s="53"/>
      <c r="BF443" s="53"/>
      <c r="BG443" s="53"/>
      <c r="BH443" s="53"/>
      <c r="BI443" s="53"/>
    </row>
    <row r="444" spans="1:61" x14ac:dyDescent="0.2">
      <c r="A444" s="64"/>
      <c r="B444" s="65"/>
      <c r="C444" s="329" t="s">
        <v>914</v>
      </c>
      <c r="D444" s="330"/>
      <c r="E444" s="103">
        <v>28.6158</v>
      </c>
      <c r="F444" s="69"/>
      <c r="G444" s="70"/>
      <c r="H444" s="71"/>
      <c r="I444" s="66"/>
      <c r="J444" s="72"/>
      <c r="K444" s="66"/>
      <c r="M444" s="67" t="s">
        <v>914</v>
      </c>
      <c r="O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73" t="str">
        <f t="shared" si="8"/>
        <v>125:(1,58+1,58+1,6+1,6)*2,6*0,6282</v>
      </c>
      <c r="BE444" s="53"/>
      <c r="BF444" s="53"/>
      <c r="BG444" s="53"/>
      <c r="BH444" s="53"/>
      <c r="BI444" s="53"/>
    </row>
    <row r="445" spans="1:61" x14ac:dyDescent="0.2">
      <c r="A445" s="64"/>
      <c r="B445" s="65"/>
      <c r="C445" s="329" t="s">
        <v>915</v>
      </c>
      <c r="D445" s="330"/>
      <c r="E445" s="103">
        <v>11.514900000000001</v>
      </c>
      <c r="F445" s="69"/>
      <c r="G445" s="70"/>
      <c r="H445" s="71"/>
      <c r="I445" s="66"/>
      <c r="J445" s="72"/>
      <c r="K445" s="66"/>
      <c r="M445" s="67" t="s">
        <v>915</v>
      </c>
      <c r="O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73" t="str">
        <f t="shared" si="8"/>
        <v>126:(7,51+7,51+1,25+1,25)*2,6*0,6282</v>
      </c>
      <c r="BE445" s="53"/>
      <c r="BF445" s="53"/>
      <c r="BG445" s="53"/>
      <c r="BH445" s="53"/>
      <c r="BI445" s="53"/>
    </row>
    <row r="446" spans="1:61" x14ac:dyDescent="0.2">
      <c r="A446" s="64"/>
      <c r="B446" s="65"/>
      <c r="C446" s="329" t="s">
        <v>916</v>
      </c>
      <c r="D446" s="330"/>
      <c r="E446" s="103">
        <v>45.536999999999999</v>
      </c>
      <c r="F446" s="69"/>
      <c r="G446" s="70"/>
      <c r="H446" s="71"/>
      <c r="I446" s="66"/>
      <c r="J446" s="72"/>
      <c r="K446" s="66"/>
      <c r="M446" s="67" t="s">
        <v>916</v>
      </c>
      <c r="O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73" t="str">
        <f t="shared" si="8"/>
        <v>127:(1,19+1,19+2,335+2,335)*2,6*0,6282</v>
      </c>
      <c r="BE446" s="53"/>
      <c r="BF446" s="53"/>
      <c r="BG446" s="53"/>
      <c r="BH446" s="53"/>
      <c r="BI446" s="53"/>
    </row>
    <row r="447" spans="1:61" x14ac:dyDescent="0.2">
      <c r="A447" s="64"/>
      <c r="B447" s="65"/>
      <c r="C447" s="329" t="s">
        <v>917</v>
      </c>
      <c r="D447" s="330"/>
      <c r="E447" s="103">
        <v>11.6129</v>
      </c>
      <c r="F447" s="69"/>
      <c r="G447" s="70"/>
      <c r="H447" s="71"/>
      <c r="I447" s="66"/>
      <c r="J447" s="72"/>
      <c r="K447" s="66"/>
      <c r="M447" s="67" t="s">
        <v>917</v>
      </c>
      <c r="O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73" t="str">
        <f t="shared" si="8"/>
        <v>128-131:(1,15+1,15+2,335+2,335)*2,6*4*0,6282</v>
      </c>
      <c r="BE447" s="53"/>
      <c r="BF447" s="53"/>
      <c r="BG447" s="53"/>
      <c r="BH447" s="53"/>
      <c r="BI447" s="53"/>
    </row>
    <row r="448" spans="1:61" x14ac:dyDescent="0.2">
      <c r="A448" s="64"/>
      <c r="B448" s="65"/>
      <c r="C448" s="329" t="s">
        <v>918</v>
      </c>
      <c r="D448" s="330"/>
      <c r="E448" s="103">
        <v>17.313199999999998</v>
      </c>
      <c r="F448" s="69"/>
      <c r="G448" s="70"/>
      <c r="H448" s="71"/>
      <c r="I448" s="66"/>
      <c r="J448" s="72"/>
      <c r="K448" s="66"/>
      <c r="M448" s="67" t="s">
        <v>918</v>
      </c>
      <c r="O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73" t="str">
        <f t="shared" si="8"/>
        <v>132:(1,22+1,22+2,335+2,335)*2,6*0,6282</v>
      </c>
      <c r="BE448" s="53"/>
      <c r="BF448" s="53"/>
      <c r="BG448" s="53"/>
      <c r="BH448" s="53"/>
      <c r="BI448" s="53"/>
    </row>
    <row r="449" spans="1:104" x14ac:dyDescent="0.2">
      <c r="A449" s="64"/>
      <c r="B449" s="65"/>
      <c r="C449" s="329" t="s">
        <v>919</v>
      </c>
      <c r="D449" s="330"/>
      <c r="E449" s="103">
        <v>35.279699999999998</v>
      </c>
      <c r="F449" s="69"/>
      <c r="G449" s="70"/>
      <c r="H449" s="71"/>
      <c r="I449" s="66"/>
      <c r="J449" s="72"/>
      <c r="K449" s="66"/>
      <c r="M449" s="67" t="s">
        <v>919</v>
      </c>
      <c r="O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73" t="str">
        <f t="shared" si="8"/>
        <v>133:(4,1+4,1+1,2+1,2)*2,6*0,6282</v>
      </c>
      <c r="BE449" s="53"/>
      <c r="BF449" s="53"/>
      <c r="BG449" s="53"/>
      <c r="BH449" s="53"/>
      <c r="BI449" s="53"/>
    </row>
    <row r="450" spans="1:104" x14ac:dyDescent="0.2">
      <c r="A450" s="64"/>
      <c r="B450" s="65"/>
      <c r="C450" s="329" t="s">
        <v>920</v>
      </c>
      <c r="D450" s="330"/>
      <c r="E450" s="103">
        <v>21.559799999999999</v>
      </c>
      <c r="F450" s="69"/>
      <c r="G450" s="70"/>
      <c r="H450" s="71"/>
      <c r="I450" s="66"/>
      <c r="J450" s="72"/>
      <c r="K450" s="66"/>
      <c r="M450" s="67" t="s">
        <v>920</v>
      </c>
      <c r="O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73" t="str">
        <f t="shared" si="8"/>
        <v>134-136:(1,3+1,3+2,3+2,3)*2,6*3*0,6282</v>
      </c>
      <c r="BE450" s="53"/>
      <c r="BF450" s="53"/>
      <c r="BG450" s="53"/>
      <c r="BH450" s="53"/>
      <c r="BI450" s="53"/>
    </row>
    <row r="451" spans="1:104" x14ac:dyDescent="0.2">
      <c r="A451" s="64"/>
      <c r="B451" s="65"/>
      <c r="C451" s="329" t="s">
        <v>921</v>
      </c>
      <c r="D451" s="330"/>
      <c r="E451" s="103">
        <v>16.333200000000001</v>
      </c>
      <c r="F451" s="69"/>
      <c r="G451" s="70"/>
      <c r="H451" s="71"/>
      <c r="I451" s="66"/>
      <c r="J451" s="72"/>
      <c r="K451" s="66"/>
      <c r="M451" s="67" t="s">
        <v>921</v>
      </c>
      <c r="O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73" t="str">
        <f t="shared" si="8"/>
        <v>137-138:(2,1+2,1+1,2+1,2)*2,6*2*0,6282</v>
      </c>
      <c r="BE451" s="53"/>
      <c r="BF451" s="53"/>
      <c r="BG451" s="53"/>
      <c r="BH451" s="53"/>
      <c r="BI451" s="53"/>
    </row>
    <row r="452" spans="1:104" x14ac:dyDescent="0.2">
      <c r="A452" s="64"/>
      <c r="B452" s="65"/>
      <c r="C452" s="329" t="s">
        <v>922</v>
      </c>
      <c r="D452" s="330"/>
      <c r="E452" s="103">
        <v>20.155200000000001</v>
      </c>
      <c r="F452" s="69"/>
      <c r="G452" s="70"/>
      <c r="H452" s="71"/>
      <c r="I452" s="66"/>
      <c r="J452" s="72"/>
      <c r="K452" s="66"/>
      <c r="M452" s="67" t="s">
        <v>922</v>
      </c>
      <c r="O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73" t="str">
        <f t="shared" si="8"/>
        <v>139:(3,9+3,9+1,1+1,1)*2,6*0,6282</v>
      </c>
      <c r="BE452" s="53"/>
      <c r="BF452" s="53"/>
      <c r="BG452" s="53"/>
      <c r="BH452" s="53"/>
      <c r="BI452" s="53"/>
    </row>
    <row r="453" spans="1:104" x14ac:dyDescent="0.2">
      <c r="A453" s="64"/>
      <c r="B453" s="65"/>
      <c r="C453" s="329" t="s">
        <v>923</v>
      </c>
      <c r="D453" s="330"/>
      <c r="E453" s="103">
        <v>10.4696</v>
      </c>
      <c r="F453" s="69"/>
      <c r="G453" s="70"/>
      <c r="H453" s="71"/>
      <c r="I453" s="66"/>
      <c r="J453" s="72"/>
      <c r="K453" s="66"/>
      <c r="M453" s="67" t="s">
        <v>923</v>
      </c>
      <c r="O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73" t="str">
        <f t="shared" si="8"/>
        <v>140-141:(1,15+1,15+1,935+1,935)*2,6*2*0,6282</v>
      </c>
      <c r="BE453" s="53"/>
      <c r="BF453" s="53"/>
      <c r="BG453" s="53"/>
      <c r="BH453" s="53"/>
      <c r="BI453" s="53"/>
    </row>
    <row r="454" spans="1:104" x14ac:dyDescent="0.2">
      <c r="A454" s="64"/>
      <c r="B454" s="65"/>
      <c r="C454" s="329" t="s">
        <v>924</v>
      </c>
      <c r="D454" s="330"/>
      <c r="E454" s="103">
        <v>22.417300000000001</v>
      </c>
      <c r="F454" s="69"/>
      <c r="G454" s="70"/>
      <c r="H454" s="71"/>
      <c r="I454" s="66"/>
      <c r="J454" s="72"/>
      <c r="K454" s="66"/>
      <c r="M454" s="67" t="s">
        <v>924</v>
      </c>
      <c r="O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73" t="str">
        <f t="shared" si="8"/>
        <v>142:(1,935+1,935+1,27+1,27)*2,6*0,6282</v>
      </c>
      <c r="BE454" s="53"/>
      <c r="BF454" s="53"/>
      <c r="BG454" s="53"/>
      <c r="BH454" s="53"/>
      <c r="BI454" s="53"/>
    </row>
    <row r="455" spans="1:104" x14ac:dyDescent="0.2">
      <c r="A455" s="64"/>
      <c r="B455" s="65"/>
      <c r="C455" s="329" t="s">
        <v>925</v>
      </c>
      <c r="D455" s="330"/>
      <c r="E455" s="103">
        <v>3.3620999999999999</v>
      </c>
      <c r="F455" s="69"/>
      <c r="G455" s="70"/>
      <c r="H455" s="71"/>
      <c r="I455" s="66"/>
      <c r="J455" s="72"/>
      <c r="K455" s="66"/>
      <c r="M455" s="67" t="s">
        <v>925</v>
      </c>
      <c r="O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73" t="str">
        <f t="shared" si="8"/>
        <v>143:(4,025+1,6+2,3+1,215+1,185+1,4+0,6+1,4)*2,6*0,6282</v>
      </c>
      <c r="BE455" s="53"/>
      <c r="BF455" s="53"/>
      <c r="BG455" s="53"/>
      <c r="BH455" s="53"/>
      <c r="BI455" s="53"/>
    </row>
    <row r="456" spans="1:104" x14ac:dyDescent="0.2">
      <c r="A456" s="64"/>
      <c r="B456" s="65"/>
      <c r="C456" s="329" t="s">
        <v>926</v>
      </c>
      <c r="D456" s="330"/>
      <c r="E456" s="103">
        <v>3.9350000000000001</v>
      </c>
      <c r="F456" s="69"/>
      <c r="G456" s="70"/>
      <c r="H456" s="71"/>
      <c r="I456" s="66"/>
      <c r="J456" s="72"/>
      <c r="K456" s="66"/>
      <c r="M456" s="67" t="s">
        <v>926</v>
      </c>
      <c r="O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73" t="str">
        <f t="shared" si="8"/>
        <v>144:(2,76+2,76+1,7+1,7)*0,6*0,6282</v>
      </c>
      <c r="BE456" s="53"/>
      <c r="BF456" s="53"/>
      <c r="BG456" s="53"/>
      <c r="BH456" s="53"/>
      <c r="BI456" s="53"/>
    </row>
    <row r="457" spans="1:104" x14ac:dyDescent="0.2">
      <c r="A457" s="64"/>
      <c r="B457" s="65"/>
      <c r="C457" s="329" t="s">
        <v>927</v>
      </c>
      <c r="D457" s="330"/>
      <c r="E457" s="103">
        <v>34.985700000000001</v>
      </c>
      <c r="F457" s="69"/>
      <c r="G457" s="70"/>
      <c r="H457" s="71"/>
      <c r="I457" s="66"/>
      <c r="J457" s="72"/>
      <c r="K457" s="66"/>
      <c r="M457" s="67" t="s">
        <v>927</v>
      </c>
      <c r="O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73" t="str">
        <f t="shared" si="8"/>
        <v>145:(1,41+1,41+1,2+1,2)*1,2*0,6282</v>
      </c>
      <c r="BE457" s="53"/>
      <c r="BF457" s="53"/>
      <c r="BG457" s="53"/>
      <c r="BH457" s="53"/>
      <c r="BI457" s="53"/>
    </row>
    <row r="458" spans="1:104" x14ac:dyDescent="0.2">
      <c r="A458" s="64"/>
      <c r="B458" s="65"/>
      <c r="C458" s="329" t="s">
        <v>928</v>
      </c>
      <c r="D458" s="330"/>
      <c r="E458" s="103">
        <v>10.453200000000001</v>
      </c>
      <c r="F458" s="69"/>
      <c r="G458" s="70"/>
      <c r="H458" s="71"/>
      <c r="I458" s="66"/>
      <c r="J458" s="72"/>
      <c r="K458" s="66"/>
      <c r="M458" s="67" t="s">
        <v>928</v>
      </c>
      <c r="O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73" t="str">
        <f t="shared" si="8"/>
        <v>146:(5,475+5,475+5,235+5,235)*2,6*0,6282</v>
      </c>
      <c r="BE458" s="53"/>
      <c r="BF458" s="53"/>
      <c r="BG458" s="53"/>
      <c r="BH458" s="53"/>
      <c r="BI458" s="53"/>
    </row>
    <row r="459" spans="1:104" x14ac:dyDescent="0.2">
      <c r="A459" s="64"/>
      <c r="B459" s="65"/>
      <c r="C459" s="329" t="s">
        <v>929</v>
      </c>
      <c r="D459" s="330"/>
      <c r="E459" s="103">
        <v>26.770099999999999</v>
      </c>
      <c r="F459" s="69"/>
      <c r="G459" s="70"/>
      <c r="H459" s="71"/>
      <c r="I459" s="66"/>
      <c r="J459" s="72"/>
      <c r="K459" s="66"/>
      <c r="M459" s="67" t="s">
        <v>929</v>
      </c>
      <c r="O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73" t="str">
        <f t="shared" si="8"/>
        <v>(0,4+2,3+0,4+0,1+0,4+2,3+0,4+0,1)*2,6*0,6282</v>
      </c>
      <c r="BE459" s="53"/>
      <c r="BF459" s="53"/>
      <c r="BG459" s="53"/>
      <c r="BH459" s="53"/>
      <c r="BI459" s="53"/>
    </row>
    <row r="460" spans="1:104" x14ac:dyDescent="0.2">
      <c r="A460" s="74" t="s">
        <v>42</v>
      </c>
      <c r="B460" s="75" t="s">
        <v>835</v>
      </c>
      <c r="C460" s="76" t="s">
        <v>836</v>
      </c>
      <c r="D460" s="77"/>
      <c r="E460" s="78"/>
      <c r="F460" s="78"/>
      <c r="G460" s="79">
        <f>SUM(G318:G459)</f>
        <v>0</v>
      </c>
      <c r="H460" s="80"/>
      <c r="I460" s="79">
        <f>SUM(I318:I459)</f>
        <v>44.763435571999999</v>
      </c>
      <c r="J460" s="81"/>
      <c r="K460" s="79">
        <f>SUM(K318:K459)</f>
        <v>0</v>
      </c>
      <c r="O460" s="53"/>
      <c r="X460" s="82">
        <f>K460</f>
        <v>0</v>
      </c>
      <c r="Y460" s="82">
        <f>I460</f>
        <v>44.763435571999999</v>
      </c>
      <c r="Z460" s="63">
        <f>G460</f>
        <v>0</v>
      </c>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83"/>
      <c r="BB460" s="83"/>
      <c r="BC460" s="83"/>
      <c r="BD460" s="83"/>
      <c r="BE460" s="83"/>
      <c r="BF460" s="83"/>
      <c r="BG460" s="53"/>
      <c r="BH460" s="53"/>
      <c r="BI460" s="53"/>
    </row>
    <row r="461" spans="1:104" ht="14.25" customHeight="1" x14ac:dyDescent="0.2">
      <c r="A461" s="43" t="s">
        <v>38</v>
      </c>
      <c r="B461" s="44" t="s">
        <v>933</v>
      </c>
      <c r="C461" s="45" t="s">
        <v>934</v>
      </c>
      <c r="D461" s="46"/>
      <c r="E461" s="47"/>
      <c r="F461" s="47"/>
      <c r="G461" s="48"/>
      <c r="H461" s="49"/>
      <c r="I461" s="50"/>
      <c r="J461" s="51"/>
      <c r="K461" s="52"/>
      <c r="O461" s="53"/>
    </row>
    <row r="462" spans="1:104" x14ac:dyDescent="0.2">
      <c r="A462" s="54">
        <v>64</v>
      </c>
      <c r="B462" s="55" t="s">
        <v>935</v>
      </c>
      <c r="C462" s="56" t="s">
        <v>936</v>
      </c>
      <c r="D462" s="57" t="s">
        <v>41</v>
      </c>
      <c r="E462" s="100">
        <v>11.4628</v>
      </c>
      <c r="F462" s="59">
        <v>0</v>
      </c>
      <c r="G462" s="60">
        <f>E462*F462</f>
        <v>0</v>
      </c>
      <c r="H462" s="61">
        <v>4.0000000000000003E-5</v>
      </c>
      <c r="I462" s="62">
        <f>E462*H462</f>
        <v>4.58512E-4</v>
      </c>
      <c r="J462" s="61">
        <v>0</v>
      </c>
      <c r="K462" s="62">
        <f>E462*J462</f>
        <v>0</v>
      </c>
      <c r="O462" s="53"/>
      <c r="Z462" s="53"/>
      <c r="AA462" s="53">
        <v>1</v>
      </c>
      <c r="AB462" s="53">
        <v>1</v>
      </c>
      <c r="AC462" s="53">
        <v>1</v>
      </c>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63">
        <f>G462</f>
        <v>0</v>
      </c>
      <c r="BA462" s="53"/>
      <c r="BB462" s="53"/>
      <c r="BC462" s="53"/>
      <c r="BD462" s="53"/>
      <c r="BE462" s="53"/>
      <c r="BF462" s="53"/>
      <c r="BG462" s="53"/>
      <c r="BH462" s="53"/>
      <c r="BI462" s="53"/>
      <c r="CA462" s="53">
        <v>1</v>
      </c>
      <c r="CB462" s="53">
        <v>1</v>
      </c>
      <c r="CZ462" s="16">
        <v>1</v>
      </c>
    </row>
    <row r="463" spans="1:104" x14ac:dyDescent="0.2">
      <c r="A463" s="64"/>
      <c r="B463" s="65"/>
      <c r="C463" s="329" t="s">
        <v>840</v>
      </c>
      <c r="D463" s="330"/>
      <c r="E463" s="103">
        <v>1.4134</v>
      </c>
      <c r="F463" s="69"/>
      <c r="G463" s="70"/>
      <c r="H463" s="71"/>
      <c r="I463" s="66"/>
      <c r="J463" s="72"/>
      <c r="K463" s="66"/>
      <c r="M463" s="67" t="s">
        <v>840</v>
      </c>
      <c r="O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73" t="str">
        <f t="shared" ref="BD463:BD469" si="9">C462</f>
        <v xml:space="preserve">Zakrývání výplní vnějších otvorů z lešení </v>
      </c>
      <c r="BE463" s="53"/>
      <c r="BF463" s="53"/>
      <c r="BG463" s="53"/>
      <c r="BH463" s="53"/>
      <c r="BI463" s="53"/>
    </row>
    <row r="464" spans="1:104" x14ac:dyDescent="0.2">
      <c r="A464" s="64"/>
      <c r="B464" s="65"/>
      <c r="C464" s="329" t="s">
        <v>842</v>
      </c>
      <c r="D464" s="330"/>
      <c r="E464" s="103">
        <v>2.2614999999999998</v>
      </c>
      <c r="F464" s="69"/>
      <c r="G464" s="70"/>
      <c r="H464" s="71"/>
      <c r="I464" s="66"/>
      <c r="J464" s="72"/>
      <c r="K464" s="66"/>
      <c r="M464" s="67" t="s">
        <v>842</v>
      </c>
      <c r="O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73" t="str">
        <f t="shared" si="9"/>
        <v>1,5*1,5*0,6282</v>
      </c>
      <c r="BE464" s="53"/>
      <c r="BF464" s="53"/>
      <c r="BG464" s="53"/>
      <c r="BH464" s="53"/>
      <c r="BI464" s="53"/>
    </row>
    <row r="465" spans="1:104" x14ac:dyDescent="0.2">
      <c r="A465" s="64"/>
      <c r="B465" s="65"/>
      <c r="C465" s="329" t="s">
        <v>937</v>
      </c>
      <c r="D465" s="330"/>
      <c r="E465" s="103">
        <v>2.2614999999999998</v>
      </c>
      <c r="F465" s="69"/>
      <c r="G465" s="70"/>
      <c r="H465" s="71"/>
      <c r="I465" s="66"/>
      <c r="J465" s="72"/>
      <c r="K465" s="66"/>
      <c r="M465" s="67" t="s">
        <v>937</v>
      </c>
      <c r="O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73" t="str">
        <f t="shared" si="9"/>
        <v>2,4*1,5*0,6282</v>
      </c>
      <c r="BE465" s="53"/>
      <c r="BF465" s="53"/>
      <c r="BG465" s="53"/>
      <c r="BH465" s="53"/>
      <c r="BI465" s="53"/>
    </row>
    <row r="466" spans="1:104" x14ac:dyDescent="0.2">
      <c r="A466" s="64"/>
      <c r="B466" s="65"/>
      <c r="C466" s="329" t="s">
        <v>938</v>
      </c>
      <c r="D466" s="330"/>
      <c r="E466" s="103">
        <v>0.67849999999999999</v>
      </c>
      <c r="F466" s="69"/>
      <c r="G466" s="70"/>
      <c r="H466" s="71"/>
      <c r="I466" s="66"/>
      <c r="J466" s="72"/>
      <c r="K466" s="66"/>
      <c r="M466" s="67" t="s">
        <v>938</v>
      </c>
      <c r="O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73" t="str">
        <f t="shared" si="9"/>
        <v>1,2*0,6*5*0,6282</v>
      </c>
      <c r="BE466" s="53"/>
      <c r="BF466" s="53"/>
      <c r="BG466" s="53"/>
      <c r="BH466" s="53"/>
      <c r="BI466" s="53"/>
    </row>
    <row r="467" spans="1:104" x14ac:dyDescent="0.2">
      <c r="A467" s="64"/>
      <c r="B467" s="65"/>
      <c r="C467" s="329" t="s">
        <v>939</v>
      </c>
      <c r="D467" s="330"/>
      <c r="E467" s="103">
        <v>1.1308</v>
      </c>
      <c r="F467" s="69"/>
      <c r="G467" s="70"/>
      <c r="H467" s="71"/>
      <c r="I467" s="66"/>
      <c r="J467" s="72"/>
      <c r="K467" s="66"/>
      <c r="M467" s="67" t="s">
        <v>939</v>
      </c>
      <c r="O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73" t="str">
        <f t="shared" si="9"/>
        <v>0,6*0,6*3*0,6282</v>
      </c>
      <c r="BE467" s="53"/>
      <c r="BF467" s="53"/>
      <c r="BG467" s="53"/>
      <c r="BH467" s="53"/>
      <c r="BI467" s="53"/>
    </row>
    <row r="468" spans="1:104" x14ac:dyDescent="0.2">
      <c r="A468" s="64"/>
      <c r="B468" s="65"/>
      <c r="C468" s="329" t="s">
        <v>940</v>
      </c>
      <c r="D468" s="330"/>
      <c r="E468" s="103">
        <v>1.1308</v>
      </c>
      <c r="F468" s="69"/>
      <c r="G468" s="70"/>
      <c r="H468" s="71"/>
      <c r="I468" s="66"/>
      <c r="J468" s="72"/>
      <c r="K468" s="66"/>
      <c r="M468" s="67" t="s">
        <v>940</v>
      </c>
      <c r="O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73" t="str">
        <f t="shared" si="9"/>
        <v>1,2*1,5*0,6282</v>
      </c>
      <c r="BE468" s="53"/>
      <c r="BF468" s="53"/>
      <c r="BG468" s="53"/>
      <c r="BH468" s="53"/>
      <c r="BI468" s="53"/>
    </row>
    <row r="469" spans="1:104" x14ac:dyDescent="0.2">
      <c r="A469" s="64"/>
      <c r="B469" s="65"/>
      <c r="C469" s="329" t="s">
        <v>941</v>
      </c>
      <c r="D469" s="330"/>
      <c r="E469" s="103">
        <v>2.5863</v>
      </c>
      <c r="F469" s="69"/>
      <c r="G469" s="70"/>
      <c r="H469" s="71"/>
      <c r="I469" s="66"/>
      <c r="J469" s="72"/>
      <c r="K469" s="66"/>
      <c r="M469" s="67" t="s">
        <v>941</v>
      </c>
      <c r="O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73" t="str">
        <f t="shared" si="9"/>
        <v>1,5*0,6*2*0,6282</v>
      </c>
      <c r="BE469" s="53"/>
      <c r="BF469" s="53"/>
      <c r="BG469" s="53"/>
      <c r="BH469" s="53"/>
      <c r="BI469" s="53"/>
    </row>
    <row r="470" spans="1:104" x14ac:dyDescent="0.2">
      <c r="A470" s="74" t="s">
        <v>42</v>
      </c>
      <c r="B470" s="75" t="s">
        <v>933</v>
      </c>
      <c r="C470" s="76" t="s">
        <v>934</v>
      </c>
      <c r="D470" s="77"/>
      <c r="E470" s="78"/>
      <c r="F470" s="78"/>
      <c r="G470" s="79">
        <f>SUM(G461:G469)</f>
        <v>0</v>
      </c>
      <c r="H470" s="80"/>
      <c r="I470" s="79">
        <f>SUM(I461:I469)</f>
        <v>4.58512E-4</v>
      </c>
      <c r="J470" s="81"/>
      <c r="K470" s="79">
        <f>SUM(K461:K469)</f>
        <v>0</v>
      </c>
      <c r="O470" s="53"/>
      <c r="X470" s="82">
        <f>K470</f>
        <v>0</v>
      </c>
      <c r="Y470" s="82">
        <f>I470</f>
        <v>4.58512E-4</v>
      </c>
      <c r="Z470" s="63">
        <f>G470</f>
        <v>0</v>
      </c>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83"/>
      <c r="BB470" s="83"/>
      <c r="BC470" s="83"/>
      <c r="BD470" s="83"/>
      <c r="BE470" s="83"/>
      <c r="BF470" s="83"/>
      <c r="BG470" s="53"/>
      <c r="BH470" s="53"/>
      <c r="BI470" s="53"/>
    </row>
    <row r="471" spans="1:104" ht="14.25" customHeight="1" x14ac:dyDescent="0.2">
      <c r="A471" s="43" t="s">
        <v>38</v>
      </c>
      <c r="B471" s="44" t="s">
        <v>942</v>
      </c>
      <c r="C471" s="45" t="s">
        <v>943</v>
      </c>
      <c r="D471" s="46"/>
      <c r="E471" s="47"/>
      <c r="F471" s="47"/>
      <c r="G471" s="48"/>
      <c r="H471" s="49"/>
      <c r="I471" s="50"/>
      <c r="J471" s="51"/>
      <c r="K471" s="52"/>
      <c r="O471" s="53"/>
    </row>
    <row r="472" spans="1:104" x14ac:dyDescent="0.2">
      <c r="A472" s="54">
        <v>65</v>
      </c>
      <c r="B472" s="55" t="s">
        <v>944</v>
      </c>
      <c r="C472" s="56" t="s">
        <v>945</v>
      </c>
      <c r="D472" s="57" t="s">
        <v>70</v>
      </c>
      <c r="E472" s="100">
        <v>12.853999999999999</v>
      </c>
      <c r="F472" s="59">
        <v>0</v>
      </c>
      <c r="G472" s="60">
        <f>E472*F472</f>
        <v>0</v>
      </c>
      <c r="H472" s="61">
        <v>2.5249999999999999</v>
      </c>
      <c r="I472" s="62">
        <f>E472*H472</f>
        <v>32.456349999999993</v>
      </c>
      <c r="J472" s="61">
        <v>0</v>
      </c>
      <c r="K472" s="62">
        <f>E472*J472</f>
        <v>0</v>
      </c>
      <c r="O472" s="53"/>
      <c r="Z472" s="53"/>
      <c r="AA472" s="53">
        <v>1</v>
      </c>
      <c r="AB472" s="53">
        <v>1</v>
      </c>
      <c r="AC472" s="53">
        <v>1</v>
      </c>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63">
        <f>G472</f>
        <v>0</v>
      </c>
      <c r="BA472" s="53"/>
      <c r="BB472" s="53"/>
      <c r="BC472" s="53"/>
      <c r="BD472" s="53"/>
      <c r="BE472" s="53"/>
      <c r="BF472" s="53"/>
      <c r="BG472" s="53"/>
      <c r="BH472" s="53"/>
      <c r="BI472" s="53"/>
      <c r="CA472" s="53">
        <v>1</v>
      </c>
      <c r="CB472" s="53">
        <v>1</v>
      </c>
      <c r="CZ472" s="16">
        <v>1</v>
      </c>
    </row>
    <row r="473" spans="1:104" x14ac:dyDescent="0.2">
      <c r="A473" s="64"/>
      <c r="B473" s="65"/>
      <c r="C473" s="326" t="s">
        <v>946</v>
      </c>
      <c r="D473" s="327"/>
      <c r="E473" s="327"/>
      <c r="F473" s="327"/>
      <c r="G473" s="328"/>
      <c r="I473" s="66"/>
      <c r="K473" s="66"/>
      <c r="L473" s="67" t="s">
        <v>946</v>
      </c>
      <c r="O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c r="BF473" s="53"/>
      <c r="BG473" s="53"/>
      <c r="BH473" s="53"/>
      <c r="BI473" s="53"/>
    </row>
    <row r="474" spans="1:104" x14ac:dyDescent="0.2">
      <c r="A474" s="64"/>
      <c r="B474" s="65"/>
      <c r="C474" s="329" t="s">
        <v>947</v>
      </c>
      <c r="D474" s="330"/>
      <c r="E474" s="103">
        <v>13.5702</v>
      </c>
      <c r="F474" s="69"/>
      <c r="G474" s="70"/>
      <c r="H474" s="71"/>
      <c r="I474" s="66"/>
      <c r="J474" s="72"/>
      <c r="K474" s="66"/>
      <c r="M474" s="67" t="s">
        <v>947</v>
      </c>
      <c r="O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73" t="str">
        <f>C473</f>
        <v>Včetně vytvoření dilatačních spár, bez zaplnění.</v>
      </c>
      <c r="BE474" s="53"/>
      <c r="BF474" s="53"/>
      <c r="BG474" s="53"/>
      <c r="BH474" s="53"/>
      <c r="BI474" s="53"/>
    </row>
    <row r="475" spans="1:104" x14ac:dyDescent="0.2">
      <c r="A475" s="64"/>
      <c r="B475" s="65"/>
      <c r="C475" s="329" t="s">
        <v>948</v>
      </c>
      <c r="D475" s="330"/>
      <c r="E475" s="103">
        <v>-0.71609999999999996</v>
      </c>
      <c r="F475" s="69"/>
      <c r="G475" s="70"/>
      <c r="H475" s="71"/>
      <c r="I475" s="66"/>
      <c r="J475" s="72"/>
      <c r="K475" s="66"/>
      <c r="M475" s="67" t="s">
        <v>948</v>
      </c>
      <c r="O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73" t="str">
        <f>C474</f>
        <v>25,64*16,85*0,05*0,6282</v>
      </c>
      <c r="BE475" s="53"/>
      <c r="BF475" s="53"/>
      <c r="BG475" s="53"/>
      <c r="BH475" s="53"/>
      <c r="BI475" s="53"/>
    </row>
    <row r="476" spans="1:104" x14ac:dyDescent="0.2">
      <c r="A476" s="54">
        <v>66</v>
      </c>
      <c r="B476" s="55" t="s">
        <v>949</v>
      </c>
      <c r="C476" s="56" t="s">
        <v>950</v>
      </c>
      <c r="D476" s="57" t="s">
        <v>248</v>
      </c>
      <c r="E476" s="100">
        <v>0.16470000000000001</v>
      </c>
      <c r="F476" s="59">
        <v>0</v>
      </c>
      <c r="G476" s="60">
        <f>E476*F476</f>
        <v>0</v>
      </c>
      <c r="H476" s="61">
        <v>1.0662499999999999</v>
      </c>
      <c r="I476" s="62">
        <f>E476*H476</f>
        <v>0.17561137500000001</v>
      </c>
      <c r="J476" s="61">
        <v>0</v>
      </c>
      <c r="K476" s="62">
        <f>E476*J476</f>
        <v>0</v>
      </c>
      <c r="O476" s="53"/>
      <c r="Z476" s="53"/>
      <c r="AA476" s="53">
        <v>1</v>
      </c>
      <c r="AB476" s="53">
        <v>1</v>
      </c>
      <c r="AC476" s="53">
        <v>1</v>
      </c>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63">
        <f>G476</f>
        <v>0</v>
      </c>
      <c r="BA476" s="53"/>
      <c r="BB476" s="53"/>
      <c r="BC476" s="53"/>
      <c r="BD476" s="53"/>
      <c r="BE476" s="53"/>
      <c r="BF476" s="53"/>
      <c r="BG476" s="53"/>
      <c r="BH476" s="53"/>
      <c r="BI476" s="53"/>
      <c r="CA476" s="53">
        <v>1</v>
      </c>
      <c r="CB476" s="53">
        <v>1</v>
      </c>
      <c r="CZ476" s="16">
        <v>1</v>
      </c>
    </row>
    <row r="477" spans="1:104" x14ac:dyDescent="0.2">
      <c r="A477" s="64"/>
      <c r="B477" s="65"/>
      <c r="C477" s="329" t="s">
        <v>951</v>
      </c>
      <c r="D477" s="330"/>
      <c r="E477" s="103">
        <v>0.1288</v>
      </c>
      <c r="F477" s="69"/>
      <c r="G477" s="70"/>
      <c r="H477" s="71"/>
      <c r="I477" s="66"/>
      <c r="J477" s="72"/>
      <c r="K477" s="66"/>
      <c r="M477" s="67" t="s">
        <v>951</v>
      </c>
      <c r="O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73" t="str">
        <f>C476</f>
        <v>Výztuž mazanin svařovanou sítí 4,0x200/200</v>
      </c>
      <c r="BE477" s="53"/>
      <c r="BF477" s="53"/>
      <c r="BG477" s="53"/>
      <c r="BH477" s="53"/>
      <c r="BI477" s="53"/>
    </row>
    <row r="478" spans="1:104" x14ac:dyDescent="0.2">
      <c r="A478" s="64"/>
      <c r="B478" s="65"/>
      <c r="C478" s="329" t="s">
        <v>952</v>
      </c>
      <c r="D478" s="330"/>
      <c r="E478" s="103">
        <v>3.3000000000000002E-2</v>
      </c>
      <c r="F478" s="69"/>
      <c r="G478" s="70"/>
      <c r="H478" s="71"/>
      <c r="I478" s="66"/>
      <c r="J478" s="72"/>
      <c r="K478" s="66"/>
      <c r="M478" s="67" t="s">
        <v>952</v>
      </c>
      <c r="O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73" t="str">
        <f>C477</f>
        <v>P1:205*1/1000*0,6282</v>
      </c>
      <c r="BE478" s="53"/>
      <c r="BF478" s="53"/>
      <c r="BG478" s="53"/>
      <c r="BH478" s="53"/>
      <c r="BI478" s="53"/>
    </row>
    <row r="479" spans="1:104" x14ac:dyDescent="0.2">
      <c r="A479" s="64"/>
      <c r="B479" s="65"/>
      <c r="C479" s="329" t="s">
        <v>953</v>
      </c>
      <c r="D479" s="330"/>
      <c r="E479" s="103">
        <v>3.0000000000000001E-3</v>
      </c>
      <c r="F479" s="69"/>
      <c r="G479" s="70"/>
      <c r="H479" s="71"/>
      <c r="I479" s="66"/>
      <c r="J479" s="72"/>
      <c r="K479" s="66"/>
      <c r="M479" s="67" t="s">
        <v>953</v>
      </c>
      <c r="O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73" t="str">
        <f>C478</f>
        <v>P3:52,5*1/1000*0,6282</v>
      </c>
      <c r="BE479" s="53"/>
      <c r="BF479" s="53"/>
      <c r="BG479" s="53"/>
      <c r="BH479" s="53"/>
      <c r="BI479" s="53"/>
    </row>
    <row r="480" spans="1:104" ht="22.5" x14ac:dyDescent="0.2">
      <c r="A480" s="54">
        <v>67</v>
      </c>
      <c r="B480" s="55" t="s">
        <v>954</v>
      </c>
      <c r="C480" s="56" t="s">
        <v>955</v>
      </c>
      <c r="D480" s="57" t="s">
        <v>70</v>
      </c>
      <c r="E480" s="100">
        <v>45.393700000000003</v>
      </c>
      <c r="F480" s="59">
        <v>0</v>
      </c>
      <c r="G480" s="60">
        <f>E480*F480</f>
        <v>0</v>
      </c>
      <c r="H480" s="61">
        <v>1.8180000000000001</v>
      </c>
      <c r="I480" s="62">
        <f>E480*H480</f>
        <v>82.525746600000005</v>
      </c>
      <c r="J480" s="61">
        <v>0</v>
      </c>
      <c r="K480" s="62">
        <f>E480*J480</f>
        <v>0</v>
      </c>
      <c r="O480" s="53"/>
      <c r="Z480" s="53"/>
      <c r="AA480" s="53">
        <v>1</v>
      </c>
      <c r="AB480" s="53">
        <v>1</v>
      </c>
      <c r="AC480" s="53">
        <v>1</v>
      </c>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63">
        <f>G480</f>
        <v>0</v>
      </c>
      <c r="BA480" s="53"/>
      <c r="BB480" s="53"/>
      <c r="BC480" s="53"/>
      <c r="BD480" s="53"/>
      <c r="BE480" s="53"/>
      <c r="BF480" s="53"/>
      <c r="BG480" s="53"/>
      <c r="BH480" s="53"/>
      <c r="BI480" s="53"/>
      <c r="CA480" s="53">
        <v>1</v>
      </c>
      <c r="CB480" s="53">
        <v>1</v>
      </c>
      <c r="CZ480" s="16">
        <v>1</v>
      </c>
    </row>
    <row r="481" spans="1:104" x14ac:dyDescent="0.2">
      <c r="A481" s="64"/>
      <c r="B481" s="65"/>
      <c r="C481" s="329" t="s">
        <v>956</v>
      </c>
      <c r="D481" s="330"/>
      <c r="E481" s="103">
        <v>10.3025</v>
      </c>
      <c r="F481" s="69"/>
      <c r="G481" s="70"/>
      <c r="H481" s="71"/>
      <c r="I481" s="66"/>
      <c r="J481" s="72"/>
      <c r="K481" s="66"/>
      <c r="M481" s="67" t="s">
        <v>956</v>
      </c>
      <c r="O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73" t="str">
        <f>C480</f>
        <v>Mazanina  samonivelační, tloušťka 5 - 8 cm  E225, 20 MPa, anhydritová</v>
      </c>
      <c r="BE481" s="53"/>
      <c r="BF481" s="53"/>
      <c r="BG481" s="53"/>
      <c r="BH481" s="53"/>
      <c r="BI481" s="53"/>
    </row>
    <row r="482" spans="1:104" x14ac:dyDescent="0.2">
      <c r="A482" s="64"/>
      <c r="B482" s="65"/>
      <c r="C482" s="329" t="s">
        <v>957</v>
      </c>
      <c r="D482" s="330"/>
      <c r="E482" s="103">
        <v>1.649</v>
      </c>
      <c r="F482" s="69"/>
      <c r="G482" s="70"/>
      <c r="H482" s="71"/>
      <c r="I482" s="66"/>
      <c r="J482" s="72"/>
      <c r="K482" s="66"/>
      <c r="M482" s="67" t="s">
        <v>957</v>
      </c>
      <c r="O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73" t="str">
        <f>C481</f>
        <v>P1:205*0,08*0,6282</v>
      </c>
      <c r="BE482" s="53"/>
      <c r="BF482" s="53"/>
      <c r="BG482" s="53"/>
      <c r="BH482" s="53"/>
      <c r="BI482" s="53"/>
    </row>
    <row r="483" spans="1:104" x14ac:dyDescent="0.2">
      <c r="A483" s="64"/>
      <c r="B483" s="65"/>
      <c r="C483" s="329" t="s">
        <v>958</v>
      </c>
      <c r="D483" s="330"/>
      <c r="E483" s="103">
        <v>0.14760000000000001</v>
      </c>
      <c r="F483" s="69"/>
      <c r="G483" s="70"/>
      <c r="H483" s="71"/>
      <c r="I483" s="66"/>
      <c r="J483" s="72"/>
      <c r="K483" s="66"/>
      <c r="M483" s="67" t="s">
        <v>958</v>
      </c>
      <c r="O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73" t="str">
        <f>C482</f>
        <v>P3:52,5*0,05*0,6282</v>
      </c>
      <c r="BE483" s="53"/>
      <c r="BF483" s="53"/>
      <c r="BG483" s="53"/>
      <c r="BH483" s="53"/>
      <c r="BI483" s="53"/>
    </row>
    <row r="484" spans="1:104" x14ac:dyDescent="0.2">
      <c r="A484" s="64"/>
      <c r="B484" s="65"/>
      <c r="C484" s="329" t="s">
        <v>959</v>
      </c>
      <c r="D484" s="330"/>
      <c r="E484" s="103">
        <v>33.294600000000003</v>
      </c>
      <c r="F484" s="69"/>
      <c r="G484" s="70"/>
      <c r="H484" s="71"/>
      <c r="I484" s="66"/>
      <c r="J484" s="72"/>
      <c r="K484" s="66"/>
      <c r="M484" s="67" t="s">
        <v>959</v>
      </c>
      <c r="O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73" t="str">
        <f>C483</f>
        <v>P4:4,7*0,05*0,6282</v>
      </c>
      <c r="BE484" s="53"/>
      <c r="BF484" s="53"/>
      <c r="BG484" s="53"/>
      <c r="BH484" s="53"/>
      <c r="BI484" s="53"/>
    </row>
    <row r="485" spans="1:104" x14ac:dyDescent="0.2">
      <c r="A485" s="54">
        <v>68</v>
      </c>
      <c r="B485" s="55" t="s">
        <v>960</v>
      </c>
      <c r="C485" s="56" t="s">
        <v>961</v>
      </c>
      <c r="D485" s="57" t="s">
        <v>201</v>
      </c>
      <c r="E485" s="100">
        <v>56.537999999999997</v>
      </c>
      <c r="F485" s="59">
        <v>0</v>
      </c>
      <c r="G485" s="60">
        <f>E485*F485</f>
        <v>0</v>
      </c>
      <c r="H485" s="61">
        <v>0.34977000000000003</v>
      </c>
      <c r="I485" s="62">
        <f>E485*H485</f>
        <v>19.775296260000001</v>
      </c>
      <c r="J485" s="61"/>
      <c r="K485" s="62">
        <f>E485*J485</f>
        <v>0</v>
      </c>
      <c r="O485" s="53"/>
      <c r="Z485" s="53"/>
      <c r="AA485" s="53">
        <v>12</v>
      </c>
      <c r="AB485" s="53">
        <v>0</v>
      </c>
      <c r="AC485" s="53">
        <v>89</v>
      </c>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63">
        <f>G485</f>
        <v>0</v>
      </c>
      <c r="BA485" s="53"/>
      <c r="BB485" s="53"/>
      <c r="BC485" s="53"/>
      <c r="BD485" s="53"/>
      <c r="BE485" s="53"/>
      <c r="BF485" s="53"/>
      <c r="BG485" s="53"/>
      <c r="BH485" s="53"/>
      <c r="BI485" s="53"/>
      <c r="CA485" s="53">
        <v>12</v>
      </c>
      <c r="CB485" s="53">
        <v>0</v>
      </c>
      <c r="CZ485" s="16">
        <v>1</v>
      </c>
    </row>
    <row r="486" spans="1:104" ht="22.5" x14ac:dyDescent="0.2">
      <c r="A486" s="64"/>
      <c r="B486" s="65"/>
      <c r="C486" s="326" t="s">
        <v>962</v>
      </c>
      <c r="D486" s="327"/>
      <c r="E486" s="327"/>
      <c r="F486" s="327"/>
      <c r="G486" s="328"/>
      <c r="I486" s="66"/>
      <c r="K486" s="66"/>
      <c r="L486" s="67" t="s">
        <v>962</v>
      </c>
      <c r="O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row>
    <row r="487" spans="1:104" ht="38.25" x14ac:dyDescent="0.2">
      <c r="A487" s="64"/>
      <c r="B487" s="65"/>
      <c r="C487" s="329" t="s">
        <v>963</v>
      </c>
      <c r="D487" s="330"/>
      <c r="E487" s="103">
        <v>56.537999999999997</v>
      </c>
      <c r="F487" s="69"/>
      <c r="G487" s="70"/>
      <c r="H487" s="71"/>
      <c r="I487" s="66"/>
      <c r="J487" s="72"/>
      <c r="K487" s="66"/>
      <c r="M487" s="67" t="s">
        <v>963</v>
      </c>
      <c r="O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73" t="str">
        <f>C486</f>
        <v>Podklad z drceného kameniva tl. 150 mm, betonová dlažba 400x400*50mm betonový žlab š. 300mm podbetonávka beton C15/20 tl.120mm</v>
      </c>
      <c r="BE487" s="53"/>
      <c r="BF487" s="53"/>
      <c r="BG487" s="53"/>
      <c r="BH487" s="53"/>
      <c r="BI487" s="53"/>
    </row>
    <row r="488" spans="1:104" x14ac:dyDescent="0.2">
      <c r="A488" s="54">
        <v>69</v>
      </c>
      <c r="B488" s="55" t="s">
        <v>964</v>
      </c>
      <c r="C488" s="56" t="s">
        <v>965</v>
      </c>
      <c r="D488" s="57" t="s">
        <v>41</v>
      </c>
      <c r="E488" s="100">
        <v>198.0086</v>
      </c>
      <c r="F488" s="59">
        <v>0</v>
      </c>
      <c r="G488" s="60">
        <f>E488*F488</f>
        <v>0</v>
      </c>
      <c r="H488" s="61">
        <v>0</v>
      </c>
      <c r="I488" s="62">
        <f>E488*H488</f>
        <v>0</v>
      </c>
      <c r="J488" s="61"/>
      <c r="K488" s="62">
        <f>E488*J488</f>
        <v>0</v>
      </c>
      <c r="O488" s="53"/>
      <c r="Z488" s="53"/>
      <c r="AA488" s="53">
        <v>12</v>
      </c>
      <c r="AB488" s="53">
        <v>0</v>
      </c>
      <c r="AC488" s="53">
        <v>226</v>
      </c>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63">
        <f>G488</f>
        <v>0</v>
      </c>
      <c r="BA488" s="53"/>
      <c r="BB488" s="53"/>
      <c r="BC488" s="53"/>
      <c r="BD488" s="53"/>
      <c r="BE488" s="53"/>
      <c r="BF488" s="53"/>
      <c r="BG488" s="53"/>
      <c r="BH488" s="53"/>
      <c r="BI488" s="53"/>
      <c r="CA488" s="53">
        <v>12</v>
      </c>
      <c r="CB488" s="53">
        <v>0</v>
      </c>
      <c r="CZ488" s="16">
        <v>1</v>
      </c>
    </row>
    <row r="489" spans="1:104" x14ac:dyDescent="0.2">
      <c r="A489" s="64"/>
      <c r="B489" s="65"/>
      <c r="C489" s="329" t="s">
        <v>966</v>
      </c>
      <c r="D489" s="330"/>
      <c r="E489" s="103">
        <v>128.78100000000001</v>
      </c>
      <c r="F489" s="69"/>
      <c r="G489" s="70"/>
      <c r="H489" s="71"/>
      <c r="I489" s="66"/>
      <c r="J489" s="72"/>
      <c r="K489" s="66"/>
      <c r="M489" s="67" t="s">
        <v>966</v>
      </c>
      <c r="O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73" t="str">
        <f>C488</f>
        <v xml:space="preserve">Separační folie M+D </v>
      </c>
      <c r="BE489" s="53"/>
      <c r="BF489" s="53"/>
      <c r="BG489" s="53"/>
      <c r="BH489" s="53"/>
      <c r="BI489" s="53"/>
    </row>
    <row r="490" spans="1:104" x14ac:dyDescent="0.2">
      <c r="A490" s="64"/>
      <c r="B490" s="65"/>
      <c r="C490" s="329" t="s">
        <v>967</v>
      </c>
      <c r="D490" s="330"/>
      <c r="E490" s="103">
        <v>32.980499999999999</v>
      </c>
      <c r="F490" s="69"/>
      <c r="G490" s="70"/>
      <c r="H490" s="71"/>
      <c r="I490" s="66"/>
      <c r="J490" s="72"/>
      <c r="K490" s="66"/>
      <c r="M490" s="67" t="s">
        <v>967</v>
      </c>
      <c r="O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73" t="str">
        <f>C489</f>
        <v>P1:205*0,6282</v>
      </c>
      <c r="BE490" s="53"/>
      <c r="BF490" s="53"/>
      <c r="BG490" s="53"/>
      <c r="BH490" s="53"/>
      <c r="BI490" s="53"/>
    </row>
    <row r="491" spans="1:104" x14ac:dyDescent="0.2">
      <c r="A491" s="64"/>
      <c r="B491" s="65"/>
      <c r="C491" s="329" t="s">
        <v>968</v>
      </c>
      <c r="D491" s="330"/>
      <c r="E491" s="103">
        <v>2.9525000000000001</v>
      </c>
      <c r="F491" s="69"/>
      <c r="G491" s="70"/>
      <c r="H491" s="71"/>
      <c r="I491" s="66"/>
      <c r="J491" s="72"/>
      <c r="K491" s="66"/>
      <c r="M491" s="67" t="s">
        <v>968</v>
      </c>
      <c r="O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73" t="str">
        <f>C490</f>
        <v>P3:52,5*0,6282</v>
      </c>
      <c r="BE491" s="53"/>
      <c r="BF491" s="53"/>
      <c r="BG491" s="53"/>
      <c r="BH491" s="53"/>
      <c r="BI491" s="53"/>
    </row>
    <row r="492" spans="1:104" x14ac:dyDescent="0.2">
      <c r="A492" s="64"/>
      <c r="B492" s="65"/>
      <c r="C492" s="329" t="s">
        <v>959</v>
      </c>
      <c r="D492" s="330"/>
      <c r="E492" s="103">
        <v>33.294600000000003</v>
      </c>
      <c r="F492" s="69"/>
      <c r="G492" s="70"/>
      <c r="H492" s="71"/>
      <c r="I492" s="66"/>
      <c r="J492" s="72"/>
      <c r="K492" s="66"/>
      <c r="M492" s="67" t="s">
        <v>959</v>
      </c>
      <c r="O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73" t="str">
        <f>C491</f>
        <v>P4:4,7*0,6282</v>
      </c>
      <c r="BE492" s="53"/>
      <c r="BF492" s="53"/>
      <c r="BG492" s="53"/>
      <c r="BH492" s="53"/>
      <c r="BI492" s="53"/>
    </row>
    <row r="493" spans="1:104" x14ac:dyDescent="0.2">
      <c r="A493" s="74" t="s">
        <v>42</v>
      </c>
      <c r="B493" s="75" t="s">
        <v>942</v>
      </c>
      <c r="C493" s="76" t="s">
        <v>943</v>
      </c>
      <c r="D493" s="77"/>
      <c r="E493" s="78"/>
      <c r="F493" s="78"/>
      <c r="G493" s="79">
        <f>SUM(G471:G492)</f>
        <v>0</v>
      </c>
      <c r="H493" s="80"/>
      <c r="I493" s="79">
        <f>SUM(I471:I492)</f>
        <v>134.933004235</v>
      </c>
      <c r="J493" s="81"/>
      <c r="K493" s="79">
        <f>SUM(K471:K492)</f>
        <v>0</v>
      </c>
      <c r="O493" s="53"/>
      <c r="X493" s="82">
        <f>K493</f>
        <v>0</v>
      </c>
      <c r="Y493" s="82">
        <f>I493</f>
        <v>134.933004235</v>
      </c>
      <c r="Z493" s="63">
        <f>G493</f>
        <v>0</v>
      </c>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83"/>
      <c r="BB493" s="83"/>
      <c r="BC493" s="83"/>
      <c r="BD493" s="83"/>
      <c r="BE493" s="83"/>
      <c r="BF493" s="83"/>
      <c r="BG493" s="53"/>
      <c r="BH493" s="53"/>
      <c r="BI493" s="53"/>
    </row>
    <row r="494" spans="1:104" ht="14.25" customHeight="1" x14ac:dyDescent="0.2">
      <c r="A494" s="43" t="s">
        <v>38</v>
      </c>
      <c r="B494" s="44" t="s">
        <v>969</v>
      </c>
      <c r="C494" s="45" t="s">
        <v>970</v>
      </c>
      <c r="D494" s="46"/>
      <c r="E494" s="47"/>
      <c r="F494" s="47"/>
      <c r="G494" s="48"/>
      <c r="H494" s="49"/>
      <c r="I494" s="50"/>
      <c r="J494" s="51"/>
      <c r="K494" s="52"/>
      <c r="O494" s="53"/>
    </row>
    <row r="495" spans="1:104" x14ac:dyDescent="0.2">
      <c r="A495" s="54">
        <v>70</v>
      </c>
      <c r="B495" s="55" t="s">
        <v>971</v>
      </c>
      <c r="C495" s="56" t="s">
        <v>972</v>
      </c>
      <c r="D495" s="57" t="s">
        <v>41</v>
      </c>
      <c r="E495" s="100">
        <v>203.41120000000001</v>
      </c>
      <c r="F495" s="59">
        <v>0</v>
      </c>
      <c r="G495" s="60">
        <f>E495*F495</f>
        <v>0</v>
      </c>
      <c r="H495" s="61">
        <v>1.58E-3</v>
      </c>
      <c r="I495" s="62">
        <f>E495*H495</f>
        <v>0.321389696</v>
      </c>
      <c r="J495" s="61">
        <v>0</v>
      </c>
      <c r="K495" s="62">
        <f>E495*J495</f>
        <v>0</v>
      </c>
      <c r="O495" s="53"/>
      <c r="Z495" s="53"/>
      <c r="AA495" s="53">
        <v>1</v>
      </c>
      <c r="AB495" s="53">
        <v>1</v>
      </c>
      <c r="AC495" s="53">
        <v>1</v>
      </c>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63">
        <f>G495</f>
        <v>0</v>
      </c>
      <c r="BA495" s="53"/>
      <c r="BB495" s="53"/>
      <c r="BC495" s="53"/>
      <c r="BD495" s="53"/>
      <c r="BE495" s="53"/>
      <c r="BF495" s="53"/>
      <c r="BG495" s="53"/>
      <c r="BH495" s="53"/>
      <c r="BI495" s="53"/>
      <c r="CA495" s="53">
        <v>1</v>
      </c>
      <c r="CB495" s="53">
        <v>1</v>
      </c>
      <c r="CZ495" s="16">
        <v>1</v>
      </c>
    </row>
    <row r="496" spans="1:104" x14ac:dyDescent="0.2">
      <c r="A496" s="64"/>
      <c r="B496" s="65"/>
      <c r="C496" s="329" t="s">
        <v>973</v>
      </c>
      <c r="D496" s="330"/>
      <c r="E496" s="103">
        <v>203.41120000000001</v>
      </c>
      <c r="F496" s="69"/>
      <c r="G496" s="70"/>
      <c r="H496" s="71"/>
      <c r="I496" s="66"/>
      <c r="J496" s="72"/>
      <c r="K496" s="66"/>
      <c r="M496" s="67" t="s">
        <v>973</v>
      </c>
      <c r="O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73" t="str">
        <f>C495</f>
        <v xml:space="preserve">Lešení lehké pomocné, výška podlahy do 1,9 m </v>
      </c>
      <c r="BE496" s="53"/>
      <c r="BF496" s="53"/>
      <c r="BG496" s="53"/>
      <c r="BH496" s="53"/>
      <c r="BI496" s="53"/>
    </row>
    <row r="497" spans="1:104" x14ac:dyDescent="0.2">
      <c r="A497" s="74" t="s">
        <v>42</v>
      </c>
      <c r="B497" s="75" t="s">
        <v>969</v>
      </c>
      <c r="C497" s="76" t="s">
        <v>970</v>
      </c>
      <c r="D497" s="77"/>
      <c r="E497" s="78"/>
      <c r="F497" s="78"/>
      <c r="G497" s="79">
        <f>SUM(G494:G496)</f>
        <v>0</v>
      </c>
      <c r="H497" s="80"/>
      <c r="I497" s="79">
        <f>SUM(I494:I496)</f>
        <v>0.321389696</v>
      </c>
      <c r="J497" s="81"/>
      <c r="K497" s="79">
        <f>SUM(K494:K496)</f>
        <v>0</v>
      </c>
      <c r="O497" s="53"/>
      <c r="X497" s="82">
        <f>K497</f>
        <v>0</v>
      </c>
      <c r="Y497" s="82">
        <f>I497</f>
        <v>0.321389696</v>
      </c>
      <c r="Z497" s="63">
        <f>G497</f>
        <v>0</v>
      </c>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83"/>
      <c r="BB497" s="83"/>
      <c r="BC497" s="83"/>
      <c r="BD497" s="83"/>
      <c r="BE497" s="83"/>
      <c r="BF497" s="83"/>
      <c r="BG497" s="53"/>
      <c r="BH497" s="53"/>
      <c r="BI497" s="53"/>
    </row>
    <row r="498" spans="1:104" ht="14.25" customHeight="1" x14ac:dyDescent="0.2">
      <c r="A498" s="43" t="s">
        <v>38</v>
      </c>
      <c r="B498" s="44" t="s">
        <v>974</v>
      </c>
      <c r="C498" s="45" t="s">
        <v>975</v>
      </c>
      <c r="D498" s="46"/>
      <c r="E498" s="47"/>
      <c r="F498" s="47"/>
      <c r="G498" s="48"/>
      <c r="H498" s="49"/>
      <c r="I498" s="50"/>
      <c r="J498" s="51"/>
      <c r="K498" s="52"/>
      <c r="O498" s="53"/>
    </row>
    <row r="499" spans="1:104" x14ac:dyDescent="0.2">
      <c r="A499" s="54">
        <v>71</v>
      </c>
      <c r="B499" s="55" t="s">
        <v>976</v>
      </c>
      <c r="C499" s="56" t="s">
        <v>977</v>
      </c>
      <c r="D499" s="57" t="s">
        <v>978</v>
      </c>
      <c r="E499" s="100">
        <v>0.62819999999999998</v>
      </c>
      <c r="F499" s="59">
        <v>0</v>
      </c>
      <c r="G499" s="60">
        <f>E499*F499</f>
        <v>0</v>
      </c>
      <c r="H499" s="61">
        <v>0</v>
      </c>
      <c r="I499" s="62">
        <f>E499*H499</f>
        <v>0</v>
      </c>
      <c r="J499" s="61">
        <v>0</v>
      </c>
      <c r="K499" s="62">
        <f>E499*J499</f>
        <v>0</v>
      </c>
      <c r="O499" s="53"/>
      <c r="Z499" s="53"/>
      <c r="AA499" s="53">
        <v>1</v>
      </c>
      <c r="AB499" s="53">
        <v>1</v>
      </c>
      <c r="AC499" s="53">
        <v>1</v>
      </c>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63">
        <f>G499</f>
        <v>0</v>
      </c>
      <c r="BA499" s="53"/>
      <c r="BB499" s="53"/>
      <c r="BC499" s="53"/>
      <c r="BD499" s="53"/>
      <c r="BE499" s="53"/>
      <c r="BF499" s="53"/>
      <c r="BG499" s="53"/>
      <c r="BH499" s="53"/>
      <c r="BI499" s="53"/>
      <c r="CA499" s="53">
        <v>1</v>
      </c>
      <c r="CB499" s="53">
        <v>1</v>
      </c>
      <c r="CZ499" s="16">
        <v>1</v>
      </c>
    </row>
    <row r="500" spans="1:104" x14ac:dyDescent="0.2">
      <c r="A500" s="64"/>
      <c r="B500" s="65"/>
      <c r="C500" s="326" t="s">
        <v>979</v>
      </c>
      <c r="D500" s="327"/>
      <c r="E500" s="327"/>
      <c r="F500" s="327"/>
      <c r="G500" s="328"/>
      <c r="I500" s="66"/>
      <c r="K500" s="66"/>
      <c r="L500" s="67" t="s">
        <v>979</v>
      </c>
      <c r="O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53"/>
      <c r="BE500" s="53"/>
      <c r="BF500" s="53"/>
      <c r="BG500" s="53"/>
      <c r="BH500" s="53"/>
      <c r="BI500" s="53"/>
    </row>
    <row r="501" spans="1:104" ht="25.5" x14ac:dyDescent="0.2">
      <c r="A501" s="64"/>
      <c r="B501" s="65"/>
      <c r="C501" s="329" t="s">
        <v>598</v>
      </c>
      <c r="D501" s="330"/>
      <c r="E501" s="103">
        <v>0.62819999999999998</v>
      </c>
      <c r="F501" s="69"/>
      <c r="G501" s="70"/>
      <c r="H501" s="71"/>
      <c r="I501" s="66"/>
      <c r="J501" s="72"/>
      <c r="K501" s="66"/>
      <c r="M501" s="67" t="s">
        <v>598</v>
      </c>
      <c r="O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73" t="str">
        <f>C500</f>
        <v xml:space="preserve">ozn unikových cest. tabulky požární ochrany. Vše pro trvalý provoz objektu </v>
      </c>
      <c r="BE501" s="53"/>
      <c r="BF501" s="53"/>
      <c r="BG501" s="53"/>
      <c r="BH501" s="53"/>
      <c r="BI501" s="53"/>
    </row>
    <row r="502" spans="1:104" x14ac:dyDescent="0.2">
      <c r="A502" s="54">
        <v>72</v>
      </c>
      <c r="B502" s="55" t="s">
        <v>980</v>
      </c>
      <c r="C502" s="56" t="s">
        <v>981</v>
      </c>
      <c r="D502" s="57" t="s">
        <v>41</v>
      </c>
      <c r="E502" s="100">
        <v>101.6101</v>
      </c>
      <c r="F502" s="59">
        <v>0</v>
      </c>
      <c r="G502" s="60">
        <f>E502*F502</f>
        <v>0</v>
      </c>
      <c r="H502" s="61">
        <v>1.0000000000000001E-5</v>
      </c>
      <c r="I502" s="62">
        <f>E502*H502</f>
        <v>1.0161010000000002E-3</v>
      </c>
      <c r="J502" s="61">
        <v>0</v>
      </c>
      <c r="K502" s="62">
        <f>E502*J502</f>
        <v>0</v>
      </c>
      <c r="O502" s="53"/>
      <c r="Z502" s="53"/>
      <c r="AA502" s="53">
        <v>1</v>
      </c>
      <c r="AB502" s="53">
        <v>1</v>
      </c>
      <c r="AC502" s="53">
        <v>1</v>
      </c>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63">
        <f>G502</f>
        <v>0</v>
      </c>
      <c r="BA502" s="53"/>
      <c r="BB502" s="53"/>
      <c r="BC502" s="53"/>
      <c r="BD502" s="53"/>
      <c r="BE502" s="53"/>
      <c r="BF502" s="53"/>
      <c r="BG502" s="53"/>
      <c r="BH502" s="53"/>
      <c r="BI502" s="53"/>
      <c r="CA502" s="53">
        <v>1</v>
      </c>
      <c r="CB502" s="53">
        <v>1</v>
      </c>
      <c r="CZ502" s="16">
        <v>1</v>
      </c>
    </row>
    <row r="503" spans="1:104" x14ac:dyDescent="0.2">
      <c r="A503" s="64"/>
      <c r="B503" s="65"/>
      <c r="C503" s="326" t="s">
        <v>982</v>
      </c>
      <c r="D503" s="327"/>
      <c r="E503" s="327"/>
      <c r="F503" s="327"/>
      <c r="G503" s="328"/>
      <c r="I503" s="66"/>
      <c r="K503" s="66"/>
      <c r="L503" s="67" t="s">
        <v>982</v>
      </c>
      <c r="O503" s="53"/>
      <c r="Z503" s="53"/>
      <c r="AA503" s="53"/>
      <c r="AB503" s="53"/>
      <c r="AC503" s="53"/>
      <c r="AD503" s="53"/>
      <c r="AE503" s="53"/>
      <c r="AF503" s="53"/>
      <c r="AG503" s="53"/>
      <c r="AH503" s="53"/>
      <c r="AI503" s="53"/>
      <c r="AJ503" s="53"/>
      <c r="AK503" s="53"/>
      <c r="AL503" s="53"/>
      <c r="AM503" s="53"/>
      <c r="AN503" s="53"/>
      <c r="AO503" s="53"/>
      <c r="AP503" s="53"/>
      <c r="AQ503" s="53"/>
      <c r="AR503" s="53"/>
      <c r="AS503" s="53"/>
      <c r="AT503" s="53"/>
      <c r="AU503" s="53"/>
      <c r="AV503" s="53"/>
      <c r="AW503" s="53"/>
      <c r="AX503" s="53"/>
      <c r="AY503" s="53"/>
      <c r="AZ503" s="53"/>
      <c r="BA503" s="53"/>
      <c r="BB503" s="53"/>
      <c r="BC503" s="53"/>
      <c r="BD503" s="53"/>
      <c r="BE503" s="53"/>
      <c r="BF503" s="53"/>
      <c r="BG503" s="53"/>
      <c r="BH503" s="53"/>
      <c r="BI503" s="53"/>
    </row>
    <row r="504" spans="1:104" x14ac:dyDescent="0.2">
      <c r="A504" s="64"/>
      <c r="B504" s="65"/>
      <c r="C504" s="329" t="s">
        <v>840</v>
      </c>
      <c r="D504" s="330"/>
      <c r="E504" s="103">
        <v>1.4134</v>
      </c>
      <c r="F504" s="69"/>
      <c r="G504" s="70"/>
      <c r="H504" s="71"/>
      <c r="I504" s="66"/>
      <c r="J504" s="72"/>
      <c r="K504" s="66"/>
      <c r="M504" s="67" t="s">
        <v>840</v>
      </c>
      <c r="O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73" t="str">
        <f t="shared" ref="BD504:BD535" si="10">C503</f>
        <v xml:space="preserve">vnitřních vnějších </v>
      </c>
      <c r="BE504" s="53"/>
      <c r="BF504" s="53"/>
      <c r="BG504" s="53"/>
      <c r="BH504" s="53"/>
      <c r="BI504" s="53"/>
    </row>
    <row r="505" spans="1:104" x14ac:dyDescent="0.2">
      <c r="A505" s="64"/>
      <c r="B505" s="65"/>
      <c r="C505" s="329" t="s">
        <v>842</v>
      </c>
      <c r="D505" s="330"/>
      <c r="E505" s="103">
        <v>2.2614999999999998</v>
      </c>
      <c r="F505" s="69"/>
      <c r="G505" s="70"/>
      <c r="H505" s="71"/>
      <c r="I505" s="66"/>
      <c r="J505" s="72"/>
      <c r="K505" s="66"/>
      <c r="M505" s="67" t="s">
        <v>842</v>
      </c>
      <c r="O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53"/>
      <c r="BC505" s="53"/>
      <c r="BD505" s="73" t="str">
        <f t="shared" si="10"/>
        <v>1,5*1,5*0,6282</v>
      </c>
      <c r="BE505" s="53"/>
      <c r="BF505" s="53"/>
      <c r="BG505" s="53"/>
      <c r="BH505" s="53"/>
      <c r="BI505" s="53"/>
    </row>
    <row r="506" spans="1:104" x14ac:dyDescent="0.2">
      <c r="A506" s="64"/>
      <c r="B506" s="65"/>
      <c r="C506" s="329" t="s">
        <v>937</v>
      </c>
      <c r="D506" s="330"/>
      <c r="E506" s="103">
        <v>2.2614999999999998</v>
      </c>
      <c r="F506" s="69"/>
      <c r="G506" s="70"/>
      <c r="H506" s="71"/>
      <c r="I506" s="66"/>
      <c r="J506" s="72"/>
      <c r="K506" s="66"/>
      <c r="M506" s="67" t="s">
        <v>937</v>
      </c>
      <c r="O506" s="53"/>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53"/>
      <c r="BB506" s="53"/>
      <c r="BC506" s="53"/>
      <c r="BD506" s="73" t="str">
        <f t="shared" si="10"/>
        <v>2,4*1,5*0,6282</v>
      </c>
      <c r="BE506" s="53"/>
      <c r="BF506" s="53"/>
      <c r="BG506" s="53"/>
      <c r="BH506" s="53"/>
      <c r="BI506" s="53"/>
    </row>
    <row r="507" spans="1:104" x14ac:dyDescent="0.2">
      <c r="A507" s="64"/>
      <c r="B507" s="65"/>
      <c r="C507" s="329" t="s">
        <v>938</v>
      </c>
      <c r="D507" s="330"/>
      <c r="E507" s="103">
        <v>0.67849999999999999</v>
      </c>
      <c r="F507" s="69"/>
      <c r="G507" s="70"/>
      <c r="H507" s="71"/>
      <c r="I507" s="66"/>
      <c r="J507" s="72"/>
      <c r="K507" s="66"/>
      <c r="M507" s="67" t="s">
        <v>938</v>
      </c>
      <c r="O507" s="53"/>
      <c r="Z507" s="53"/>
      <c r="AA507" s="53"/>
      <c r="AB507" s="53"/>
      <c r="AC507" s="53"/>
      <c r="AD507" s="53"/>
      <c r="AE507" s="53"/>
      <c r="AF507" s="53"/>
      <c r="AG507" s="53"/>
      <c r="AH507" s="53"/>
      <c r="AI507" s="53"/>
      <c r="AJ507" s="53"/>
      <c r="AK507" s="53"/>
      <c r="AL507" s="53"/>
      <c r="AM507" s="53"/>
      <c r="AN507" s="53"/>
      <c r="AO507" s="53"/>
      <c r="AP507" s="53"/>
      <c r="AQ507" s="53"/>
      <c r="AR507" s="53"/>
      <c r="AS507" s="53"/>
      <c r="AT507" s="53"/>
      <c r="AU507" s="53"/>
      <c r="AV507" s="53"/>
      <c r="AW507" s="53"/>
      <c r="AX507" s="53"/>
      <c r="AY507" s="53"/>
      <c r="AZ507" s="53"/>
      <c r="BA507" s="53"/>
      <c r="BB507" s="53"/>
      <c r="BC507" s="53"/>
      <c r="BD507" s="73" t="str">
        <f t="shared" si="10"/>
        <v>1,2*0,6*5*0,6282</v>
      </c>
      <c r="BE507" s="53"/>
      <c r="BF507" s="53"/>
      <c r="BG507" s="53"/>
      <c r="BH507" s="53"/>
      <c r="BI507" s="53"/>
    </row>
    <row r="508" spans="1:104" x14ac:dyDescent="0.2">
      <c r="A508" s="64"/>
      <c r="B508" s="65"/>
      <c r="C508" s="329" t="s">
        <v>939</v>
      </c>
      <c r="D508" s="330"/>
      <c r="E508" s="103">
        <v>1.1308</v>
      </c>
      <c r="F508" s="69"/>
      <c r="G508" s="70"/>
      <c r="H508" s="71"/>
      <c r="I508" s="66"/>
      <c r="J508" s="72"/>
      <c r="K508" s="66"/>
      <c r="M508" s="67" t="s">
        <v>939</v>
      </c>
      <c r="O508" s="53"/>
      <c r="Z508" s="53"/>
      <c r="AA508" s="53"/>
      <c r="AB508" s="53"/>
      <c r="AC508" s="53"/>
      <c r="AD508" s="53"/>
      <c r="AE508" s="53"/>
      <c r="AF508" s="53"/>
      <c r="AG508" s="53"/>
      <c r="AH508" s="53"/>
      <c r="AI508" s="53"/>
      <c r="AJ508" s="53"/>
      <c r="AK508" s="53"/>
      <c r="AL508" s="53"/>
      <c r="AM508" s="53"/>
      <c r="AN508" s="53"/>
      <c r="AO508" s="53"/>
      <c r="AP508" s="53"/>
      <c r="AQ508" s="53"/>
      <c r="AR508" s="53"/>
      <c r="AS508" s="53"/>
      <c r="AT508" s="53"/>
      <c r="AU508" s="53"/>
      <c r="AV508" s="53"/>
      <c r="AW508" s="53"/>
      <c r="AX508" s="53"/>
      <c r="AY508" s="53"/>
      <c r="AZ508" s="53"/>
      <c r="BA508" s="53"/>
      <c r="BB508" s="53"/>
      <c r="BC508" s="53"/>
      <c r="BD508" s="73" t="str">
        <f t="shared" si="10"/>
        <v>0,6*0,6*3*0,6282</v>
      </c>
      <c r="BE508" s="53"/>
      <c r="BF508" s="53"/>
      <c r="BG508" s="53"/>
      <c r="BH508" s="53"/>
      <c r="BI508" s="53"/>
    </row>
    <row r="509" spans="1:104" x14ac:dyDescent="0.2">
      <c r="A509" s="64"/>
      <c r="B509" s="65"/>
      <c r="C509" s="329" t="s">
        <v>940</v>
      </c>
      <c r="D509" s="330"/>
      <c r="E509" s="103">
        <v>1.1308</v>
      </c>
      <c r="F509" s="69"/>
      <c r="G509" s="70"/>
      <c r="H509" s="71"/>
      <c r="I509" s="66"/>
      <c r="J509" s="72"/>
      <c r="K509" s="66"/>
      <c r="M509" s="67" t="s">
        <v>940</v>
      </c>
      <c r="O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73" t="str">
        <f t="shared" si="10"/>
        <v>1,2*1,5*0,6282</v>
      </c>
      <c r="BE509" s="53"/>
      <c r="BF509" s="53"/>
      <c r="BG509" s="53"/>
      <c r="BH509" s="53"/>
      <c r="BI509" s="53"/>
    </row>
    <row r="510" spans="1:104" x14ac:dyDescent="0.2">
      <c r="A510" s="64"/>
      <c r="B510" s="65"/>
      <c r="C510" s="329" t="s">
        <v>941</v>
      </c>
      <c r="D510" s="330"/>
      <c r="E510" s="103">
        <v>2.5863</v>
      </c>
      <c r="F510" s="69"/>
      <c r="G510" s="70"/>
      <c r="H510" s="71"/>
      <c r="I510" s="66"/>
      <c r="J510" s="72"/>
      <c r="K510" s="66"/>
      <c r="M510" s="67" t="s">
        <v>941</v>
      </c>
      <c r="O510" s="53"/>
      <c r="Z510" s="53"/>
      <c r="AA510" s="53"/>
      <c r="AB510" s="53"/>
      <c r="AC510" s="53"/>
      <c r="AD510" s="53"/>
      <c r="AE510" s="53"/>
      <c r="AF510" s="53"/>
      <c r="AG510" s="53"/>
      <c r="AH510" s="53"/>
      <c r="AI510" s="53"/>
      <c r="AJ510" s="53"/>
      <c r="AK510" s="53"/>
      <c r="AL510" s="53"/>
      <c r="AM510" s="53"/>
      <c r="AN510" s="53"/>
      <c r="AO510" s="53"/>
      <c r="AP510" s="53"/>
      <c r="AQ510" s="53"/>
      <c r="AR510" s="53"/>
      <c r="AS510" s="53"/>
      <c r="AT510" s="53"/>
      <c r="AU510" s="53"/>
      <c r="AV510" s="53"/>
      <c r="AW510" s="53"/>
      <c r="AX510" s="53"/>
      <c r="AY510" s="53"/>
      <c r="AZ510" s="53"/>
      <c r="BA510" s="53"/>
      <c r="BB510" s="53"/>
      <c r="BC510" s="53"/>
      <c r="BD510" s="73" t="str">
        <f t="shared" si="10"/>
        <v>1,5*0,6*2*0,6282</v>
      </c>
      <c r="BE510" s="53"/>
      <c r="BF510" s="53"/>
      <c r="BG510" s="53"/>
      <c r="BH510" s="53"/>
      <c r="BI510" s="53"/>
    </row>
    <row r="511" spans="1:104" x14ac:dyDescent="0.2">
      <c r="A511" s="64"/>
      <c r="B511" s="65"/>
      <c r="C511" s="329" t="s">
        <v>839</v>
      </c>
      <c r="D511" s="330"/>
      <c r="E511" s="103">
        <v>1.1420999999999999</v>
      </c>
      <c r="F511" s="69"/>
      <c r="G511" s="70"/>
      <c r="H511" s="71"/>
      <c r="I511" s="66"/>
      <c r="J511" s="72"/>
      <c r="K511" s="66"/>
      <c r="M511" s="67" t="s">
        <v>839</v>
      </c>
      <c r="O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73" t="str">
        <f t="shared" si="10"/>
        <v>1,79*2,3*0,6282</v>
      </c>
      <c r="BE511" s="53"/>
      <c r="BF511" s="53"/>
      <c r="BG511" s="53"/>
      <c r="BH511" s="53"/>
      <c r="BI511" s="53"/>
    </row>
    <row r="512" spans="1:104" x14ac:dyDescent="0.2">
      <c r="A512" s="64"/>
      <c r="B512" s="65"/>
      <c r="C512" s="329" t="s">
        <v>840</v>
      </c>
      <c r="D512" s="330"/>
      <c r="E512" s="103">
        <v>1.4134</v>
      </c>
      <c r="F512" s="69"/>
      <c r="G512" s="70"/>
      <c r="H512" s="71"/>
      <c r="I512" s="66"/>
      <c r="J512" s="72"/>
      <c r="K512" s="66"/>
      <c r="M512" s="67" t="s">
        <v>840</v>
      </c>
      <c r="O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73" t="str">
        <f t="shared" si="10"/>
        <v>147:0,9*2,02*0,6282</v>
      </c>
      <c r="BE512" s="53"/>
      <c r="BF512" s="53"/>
      <c r="BG512" s="53"/>
      <c r="BH512" s="53"/>
      <c r="BI512" s="53"/>
    </row>
    <row r="513" spans="1:61" x14ac:dyDescent="0.2">
      <c r="A513" s="64"/>
      <c r="B513" s="65"/>
      <c r="C513" s="329" t="s">
        <v>841</v>
      </c>
      <c r="D513" s="330"/>
      <c r="E513" s="103">
        <v>1.1420999999999999</v>
      </c>
      <c r="F513" s="69"/>
      <c r="G513" s="70"/>
      <c r="H513" s="71"/>
      <c r="I513" s="66"/>
      <c r="J513" s="72"/>
      <c r="K513" s="66"/>
      <c r="M513" s="67" t="s">
        <v>841</v>
      </c>
      <c r="O513" s="53"/>
      <c r="Z513" s="53"/>
      <c r="AA513" s="53"/>
      <c r="AB513" s="53"/>
      <c r="AC513" s="53"/>
      <c r="AD513" s="53"/>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53"/>
      <c r="BA513" s="53"/>
      <c r="BB513" s="53"/>
      <c r="BC513" s="53"/>
      <c r="BD513" s="73" t="str">
        <f t="shared" si="10"/>
        <v>1,5*1,5*0,6282</v>
      </c>
      <c r="BE513" s="53"/>
      <c r="BF513" s="53"/>
      <c r="BG513" s="53"/>
      <c r="BH513" s="53"/>
      <c r="BI513" s="53"/>
    </row>
    <row r="514" spans="1:61" x14ac:dyDescent="0.2">
      <c r="A514" s="64"/>
      <c r="B514" s="65"/>
      <c r="C514" s="329" t="s">
        <v>842</v>
      </c>
      <c r="D514" s="330"/>
      <c r="E514" s="103">
        <v>2.2614999999999998</v>
      </c>
      <c r="F514" s="69"/>
      <c r="G514" s="70"/>
      <c r="H514" s="71"/>
      <c r="I514" s="66"/>
      <c r="J514" s="72"/>
      <c r="K514" s="66"/>
      <c r="M514" s="67" t="s">
        <v>842</v>
      </c>
      <c r="O514" s="53"/>
      <c r="Z514" s="53"/>
      <c r="AA514" s="53"/>
      <c r="AB514" s="53"/>
      <c r="AC514" s="53"/>
      <c r="AD514" s="53"/>
      <c r="AE514" s="53"/>
      <c r="AF514" s="53"/>
      <c r="AG514" s="53"/>
      <c r="AH514" s="53"/>
      <c r="AI514" s="53"/>
      <c r="AJ514" s="53"/>
      <c r="AK514" s="53"/>
      <c r="AL514" s="53"/>
      <c r="AM514" s="53"/>
      <c r="AN514" s="53"/>
      <c r="AO514" s="53"/>
      <c r="AP514" s="53"/>
      <c r="AQ514" s="53"/>
      <c r="AR514" s="53"/>
      <c r="AS514" s="53"/>
      <c r="AT514" s="53"/>
      <c r="AU514" s="53"/>
      <c r="AV514" s="53"/>
      <c r="AW514" s="53"/>
      <c r="AX514" s="53"/>
      <c r="AY514" s="53"/>
      <c r="AZ514" s="53"/>
      <c r="BA514" s="53"/>
      <c r="BB514" s="53"/>
      <c r="BC514" s="53"/>
      <c r="BD514" s="73" t="str">
        <f t="shared" si="10"/>
        <v>146:0,9*2,02*0,6282</v>
      </c>
      <c r="BE514" s="53"/>
      <c r="BF514" s="53"/>
      <c r="BG514" s="53"/>
      <c r="BH514" s="53"/>
      <c r="BI514" s="53"/>
    </row>
    <row r="515" spans="1:61" x14ac:dyDescent="0.2">
      <c r="A515" s="64"/>
      <c r="B515" s="65"/>
      <c r="C515" s="329" t="s">
        <v>843</v>
      </c>
      <c r="D515" s="330"/>
      <c r="E515" s="103">
        <v>2.0303</v>
      </c>
      <c r="F515" s="69"/>
      <c r="G515" s="70"/>
      <c r="H515" s="71"/>
      <c r="I515" s="66"/>
      <c r="J515" s="72"/>
      <c r="K515" s="66"/>
      <c r="M515" s="67" t="s">
        <v>843</v>
      </c>
      <c r="O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73" t="str">
        <f t="shared" si="10"/>
        <v>2,4*1,5*0,6282</v>
      </c>
      <c r="BE515" s="53"/>
      <c r="BF515" s="53"/>
      <c r="BG515" s="53"/>
      <c r="BH515" s="53"/>
      <c r="BI515" s="53"/>
    </row>
    <row r="516" spans="1:61" x14ac:dyDescent="0.2">
      <c r="A516" s="64"/>
      <c r="B516" s="65"/>
      <c r="C516" s="329" t="s">
        <v>844</v>
      </c>
      <c r="D516" s="330"/>
      <c r="E516" s="103">
        <v>0</v>
      </c>
      <c r="F516" s="69"/>
      <c r="G516" s="70"/>
      <c r="H516" s="71"/>
      <c r="I516" s="66"/>
      <c r="J516" s="72"/>
      <c r="K516" s="66"/>
      <c r="M516" s="67"/>
      <c r="O516" s="53"/>
      <c r="Z516" s="53"/>
      <c r="AA516" s="53"/>
      <c r="AB516" s="53"/>
      <c r="AC516" s="53"/>
      <c r="AD516" s="53"/>
      <c r="AE516" s="53"/>
      <c r="AF516" s="53"/>
      <c r="AG516" s="53"/>
      <c r="AH516" s="53"/>
      <c r="AI516" s="53"/>
      <c r="AJ516" s="53"/>
      <c r="AK516" s="53"/>
      <c r="AL516" s="53"/>
      <c r="AM516" s="53"/>
      <c r="AN516" s="53"/>
      <c r="AO516" s="53"/>
      <c r="AP516" s="53"/>
      <c r="AQ516" s="53"/>
      <c r="AR516" s="53"/>
      <c r="AS516" s="53"/>
      <c r="AT516" s="53"/>
      <c r="AU516" s="53"/>
      <c r="AV516" s="53"/>
      <c r="AW516" s="53"/>
      <c r="AX516" s="53"/>
      <c r="AY516" s="53"/>
      <c r="AZ516" s="53"/>
      <c r="BA516" s="53"/>
      <c r="BB516" s="53"/>
      <c r="BC516" s="53"/>
      <c r="BD516" s="73" t="str">
        <f t="shared" si="10"/>
        <v>143:0,8*2,02*2*0,6282</v>
      </c>
      <c r="BE516" s="53"/>
      <c r="BF516" s="53"/>
      <c r="BG516" s="53"/>
      <c r="BH516" s="53"/>
      <c r="BI516" s="53"/>
    </row>
    <row r="517" spans="1:61" x14ac:dyDescent="0.2">
      <c r="A517" s="64"/>
      <c r="B517" s="65"/>
      <c r="C517" s="329" t="s">
        <v>845</v>
      </c>
      <c r="D517" s="330"/>
      <c r="E517" s="103">
        <v>0.45229999999999998</v>
      </c>
      <c r="F517" s="69"/>
      <c r="G517" s="70"/>
      <c r="H517" s="71"/>
      <c r="I517" s="66"/>
      <c r="J517" s="72"/>
      <c r="K517" s="66"/>
      <c r="M517" s="67" t="s">
        <v>845</v>
      </c>
      <c r="O517" s="53"/>
      <c r="Z517" s="53"/>
      <c r="AA517" s="53"/>
      <c r="AB517" s="53"/>
      <c r="AC517" s="53"/>
      <c r="AD517" s="53"/>
      <c r="AE517" s="53"/>
      <c r="AF517" s="53"/>
      <c r="AG517" s="53"/>
      <c r="AH517" s="53"/>
      <c r="AI517" s="53"/>
      <c r="AJ517" s="53"/>
      <c r="AK517" s="53"/>
      <c r="AL517" s="53"/>
      <c r="AM517" s="53"/>
      <c r="AN517" s="53"/>
      <c r="AO517" s="53"/>
      <c r="AP517" s="53"/>
      <c r="AQ517" s="53"/>
      <c r="AR517" s="53"/>
      <c r="AS517" s="53"/>
      <c r="AT517" s="53"/>
      <c r="AU517" s="53"/>
      <c r="AV517" s="53"/>
      <c r="AW517" s="53"/>
      <c r="AX517" s="53"/>
      <c r="AY517" s="53"/>
      <c r="AZ517" s="53"/>
      <c r="BA517" s="53"/>
      <c r="BB517" s="53"/>
      <c r="BC517" s="53"/>
      <c r="BD517" s="73" t="str">
        <f t="shared" si="10"/>
        <v/>
      </c>
      <c r="BE517" s="53"/>
      <c r="BF517" s="53"/>
      <c r="BG517" s="53"/>
      <c r="BH517" s="53"/>
      <c r="BI517" s="53"/>
    </row>
    <row r="518" spans="1:61" x14ac:dyDescent="0.2">
      <c r="A518" s="64"/>
      <c r="B518" s="65"/>
      <c r="C518" s="329" t="s">
        <v>846</v>
      </c>
      <c r="D518" s="330"/>
      <c r="E518" s="103">
        <v>1.0152000000000001</v>
      </c>
      <c r="F518" s="69"/>
      <c r="G518" s="70"/>
      <c r="H518" s="71"/>
      <c r="I518" s="66"/>
      <c r="J518" s="72"/>
      <c r="K518" s="66"/>
      <c r="M518" s="67" t="s">
        <v>846</v>
      </c>
      <c r="O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73" t="str">
        <f t="shared" si="10"/>
        <v>144:1,2*0,6*0,6282</v>
      </c>
      <c r="BE518" s="53"/>
      <c r="BF518" s="53"/>
      <c r="BG518" s="53"/>
      <c r="BH518" s="53"/>
      <c r="BI518" s="53"/>
    </row>
    <row r="519" spans="1:61" x14ac:dyDescent="0.2">
      <c r="A519" s="64"/>
      <c r="B519" s="65"/>
      <c r="C519" s="329" t="s">
        <v>847</v>
      </c>
      <c r="D519" s="330"/>
      <c r="E519" s="103">
        <v>1.0152000000000001</v>
      </c>
      <c r="F519" s="69"/>
      <c r="G519" s="70"/>
      <c r="H519" s="71"/>
      <c r="I519" s="66"/>
      <c r="J519" s="72"/>
      <c r="K519" s="66"/>
      <c r="M519" s="67" t="s">
        <v>847</v>
      </c>
      <c r="O519" s="53"/>
      <c r="Z519" s="53"/>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53"/>
      <c r="BC519" s="53"/>
      <c r="BD519" s="73" t="str">
        <f t="shared" si="10"/>
        <v>0,8*2,02*0,6282</v>
      </c>
      <c r="BE519" s="53"/>
      <c r="BF519" s="53"/>
      <c r="BG519" s="53"/>
      <c r="BH519" s="53"/>
      <c r="BI519" s="53"/>
    </row>
    <row r="520" spans="1:61" x14ac:dyDescent="0.2">
      <c r="A520" s="64"/>
      <c r="B520" s="65"/>
      <c r="C520" s="329" t="s">
        <v>848</v>
      </c>
      <c r="D520" s="330"/>
      <c r="E520" s="103">
        <v>5.3296000000000001</v>
      </c>
      <c r="F520" s="69"/>
      <c r="G520" s="70"/>
      <c r="H520" s="71"/>
      <c r="I520" s="66"/>
      <c r="J520" s="72"/>
      <c r="K520" s="66"/>
      <c r="M520" s="67" t="s">
        <v>848</v>
      </c>
      <c r="O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73" t="str">
        <f t="shared" si="10"/>
        <v>145:0,8*2,02*0,6282</v>
      </c>
      <c r="BE520" s="53"/>
      <c r="BF520" s="53"/>
      <c r="BG520" s="53"/>
      <c r="BH520" s="53"/>
      <c r="BI520" s="53"/>
    </row>
    <row r="521" spans="1:61" x14ac:dyDescent="0.2">
      <c r="A521" s="64"/>
      <c r="B521" s="65"/>
      <c r="C521" s="329" t="s">
        <v>849</v>
      </c>
      <c r="D521" s="330"/>
      <c r="E521" s="103">
        <v>1.1420999999999999</v>
      </c>
      <c r="F521" s="69"/>
      <c r="G521" s="70"/>
      <c r="H521" s="71"/>
      <c r="I521" s="66"/>
      <c r="J521" s="72"/>
      <c r="K521" s="66"/>
      <c r="M521" s="67" t="s">
        <v>849</v>
      </c>
      <c r="O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73" t="str">
        <f t="shared" si="10"/>
        <v>126:0,7*2,02*6*0,6282</v>
      </c>
      <c r="BE521" s="53"/>
      <c r="BF521" s="53"/>
      <c r="BG521" s="53"/>
      <c r="BH521" s="53"/>
      <c r="BI521" s="53"/>
    </row>
    <row r="522" spans="1:61" x14ac:dyDescent="0.2">
      <c r="A522" s="64"/>
      <c r="B522" s="65"/>
      <c r="C522" s="329" t="s">
        <v>850</v>
      </c>
      <c r="D522" s="330"/>
      <c r="E522" s="103">
        <v>0.22620000000000001</v>
      </c>
      <c r="F522" s="69"/>
      <c r="G522" s="70"/>
      <c r="H522" s="71"/>
      <c r="I522" s="66"/>
      <c r="J522" s="72"/>
      <c r="K522" s="66"/>
      <c r="M522" s="67" t="s">
        <v>850</v>
      </c>
      <c r="O522" s="53"/>
      <c r="Z522" s="53"/>
      <c r="AA522" s="53"/>
      <c r="AB522" s="53"/>
      <c r="AC522" s="53"/>
      <c r="AD522" s="53"/>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53"/>
      <c r="BA522" s="53"/>
      <c r="BB522" s="53"/>
      <c r="BC522" s="53"/>
      <c r="BD522" s="73" t="str">
        <f t="shared" si="10"/>
        <v>0,9*2,02*0,6282</v>
      </c>
      <c r="BE522" s="53"/>
      <c r="BF522" s="53"/>
      <c r="BG522" s="53"/>
      <c r="BH522" s="53"/>
      <c r="BI522" s="53"/>
    </row>
    <row r="523" spans="1:61" x14ac:dyDescent="0.2">
      <c r="A523" s="64"/>
      <c r="B523" s="65"/>
      <c r="C523" s="329" t="s">
        <v>851</v>
      </c>
      <c r="D523" s="330"/>
      <c r="E523" s="103">
        <v>5.3296000000000001</v>
      </c>
      <c r="F523" s="69"/>
      <c r="G523" s="70"/>
      <c r="H523" s="71"/>
      <c r="I523" s="66"/>
      <c r="J523" s="72"/>
      <c r="K523" s="66"/>
      <c r="M523" s="67" t="s">
        <v>851</v>
      </c>
      <c r="O523" s="53"/>
      <c r="Z523" s="53"/>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53"/>
      <c r="BB523" s="53"/>
      <c r="BC523" s="53"/>
      <c r="BD523" s="73" t="str">
        <f t="shared" si="10"/>
        <v>0,6*0,6*0,6282</v>
      </c>
      <c r="BE523" s="53"/>
      <c r="BF523" s="53"/>
      <c r="BG523" s="53"/>
      <c r="BH523" s="53"/>
      <c r="BI523" s="53"/>
    </row>
    <row r="524" spans="1:61" x14ac:dyDescent="0.2">
      <c r="A524" s="64"/>
      <c r="B524" s="65"/>
      <c r="C524" s="329" t="s">
        <v>852</v>
      </c>
      <c r="D524" s="330"/>
      <c r="E524" s="103">
        <v>1.0152000000000001</v>
      </c>
      <c r="F524" s="69"/>
      <c r="G524" s="70"/>
      <c r="H524" s="71"/>
      <c r="I524" s="66"/>
      <c r="J524" s="72"/>
      <c r="K524" s="66"/>
      <c r="M524" s="67" t="s">
        <v>852</v>
      </c>
      <c r="O524" s="53"/>
      <c r="Z524" s="53"/>
      <c r="AA524" s="53"/>
      <c r="AB524" s="53"/>
      <c r="AC524" s="53"/>
      <c r="AD524" s="53"/>
      <c r="AE524" s="53"/>
      <c r="AF524" s="53"/>
      <c r="AG524" s="53"/>
      <c r="AH524" s="53"/>
      <c r="AI524" s="53"/>
      <c r="AJ524" s="53"/>
      <c r="AK524" s="53"/>
      <c r="AL524" s="53"/>
      <c r="AM524" s="53"/>
      <c r="AN524" s="53"/>
      <c r="AO524" s="53"/>
      <c r="AP524" s="53"/>
      <c r="AQ524" s="53"/>
      <c r="AR524" s="53"/>
      <c r="AS524" s="53"/>
      <c r="AT524" s="53"/>
      <c r="AU524" s="53"/>
      <c r="AV524" s="53"/>
      <c r="AW524" s="53"/>
      <c r="AX524" s="53"/>
      <c r="AY524" s="53"/>
      <c r="AZ524" s="53"/>
      <c r="BA524" s="53"/>
      <c r="BB524" s="53"/>
      <c r="BC524" s="53"/>
      <c r="BD524" s="73" t="str">
        <f t="shared" si="10"/>
        <v>127-132:0,7*2,02*6*0,6282</v>
      </c>
      <c r="BE524" s="53"/>
      <c r="BF524" s="53"/>
      <c r="BG524" s="53"/>
      <c r="BH524" s="53"/>
      <c r="BI524" s="53"/>
    </row>
    <row r="525" spans="1:61" x14ac:dyDescent="0.2">
      <c r="A525" s="64"/>
      <c r="B525" s="65"/>
      <c r="C525" s="329" t="s">
        <v>853</v>
      </c>
      <c r="D525" s="330"/>
      <c r="E525" s="103">
        <v>1.2689999999999999</v>
      </c>
      <c r="F525" s="69"/>
      <c r="G525" s="70"/>
      <c r="H525" s="71"/>
      <c r="I525" s="66"/>
      <c r="J525" s="72"/>
      <c r="K525" s="66"/>
      <c r="M525" s="67" t="s">
        <v>853</v>
      </c>
      <c r="O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73" t="str">
        <f t="shared" si="10"/>
        <v>105:0,8*2,02*0,6282</v>
      </c>
      <c r="BE525" s="53"/>
      <c r="BF525" s="53"/>
      <c r="BG525" s="53"/>
      <c r="BH525" s="53"/>
      <c r="BI525" s="53"/>
    </row>
    <row r="526" spans="1:61" x14ac:dyDescent="0.2">
      <c r="A526" s="64"/>
      <c r="B526" s="65"/>
      <c r="C526" s="329" t="s">
        <v>854</v>
      </c>
      <c r="D526" s="330"/>
      <c r="E526" s="103">
        <v>2.6648000000000001</v>
      </c>
      <c r="F526" s="69"/>
      <c r="G526" s="70"/>
      <c r="H526" s="71"/>
      <c r="I526" s="66"/>
      <c r="J526" s="72"/>
      <c r="K526" s="66"/>
      <c r="M526" s="67" t="s">
        <v>854</v>
      </c>
      <c r="O526" s="53"/>
      <c r="Z526" s="53"/>
      <c r="AA526" s="53"/>
      <c r="AB526" s="53"/>
      <c r="AC526" s="53"/>
      <c r="AD526" s="53"/>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53"/>
      <c r="BA526" s="53"/>
      <c r="BB526" s="53"/>
      <c r="BC526" s="53"/>
      <c r="BD526" s="73" t="str">
        <f t="shared" si="10"/>
        <v>1*2,02*0,6282</v>
      </c>
      <c r="BE526" s="53"/>
      <c r="BF526" s="53"/>
      <c r="BG526" s="53"/>
      <c r="BH526" s="53"/>
      <c r="BI526" s="53"/>
    </row>
    <row r="527" spans="1:61" x14ac:dyDescent="0.2">
      <c r="A527" s="64"/>
      <c r="B527" s="65"/>
      <c r="C527" s="329" t="s">
        <v>855</v>
      </c>
      <c r="D527" s="330"/>
      <c r="E527" s="103">
        <v>2.6648000000000001</v>
      </c>
      <c r="F527" s="69"/>
      <c r="G527" s="70"/>
      <c r="H527" s="71"/>
      <c r="I527" s="66"/>
      <c r="J527" s="72"/>
      <c r="K527" s="66"/>
      <c r="M527" s="67" t="s">
        <v>855</v>
      </c>
      <c r="O527" s="53"/>
      <c r="Z527" s="53"/>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3"/>
      <c r="BB527" s="53"/>
      <c r="BC527" s="53"/>
      <c r="BD527" s="73" t="str">
        <f t="shared" si="10"/>
        <v>140-142:0,7*2,02*3*0,6282</v>
      </c>
      <c r="BE527" s="53"/>
      <c r="BF527" s="53"/>
      <c r="BG527" s="53"/>
      <c r="BH527" s="53"/>
      <c r="BI527" s="53"/>
    </row>
    <row r="528" spans="1:61" x14ac:dyDescent="0.2">
      <c r="A528" s="64"/>
      <c r="B528" s="65"/>
      <c r="C528" s="329" t="s">
        <v>849</v>
      </c>
      <c r="D528" s="330"/>
      <c r="E528" s="103">
        <v>1.1420999999999999</v>
      </c>
      <c r="F528" s="69"/>
      <c r="G528" s="70"/>
      <c r="H528" s="71"/>
      <c r="I528" s="66"/>
      <c r="J528" s="72"/>
      <c r="K528" s="66"/>
      <c r="M528" s="67" t="s">
        <v>849</v>
      </c>
      <c r="O528" s="53"/>
      <c r="Z528" s="53"/>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53"/>
      <c r="BB528" s="53"/>
      <c r="BC528" s="53"/>
      <c r="BD528" s="73" t="str">
        <f t="shared" si="10"/>
        <v>139:0,7*2,02*3*0,6282</v>
      </c>
      <c r="BE528" s="53"/>
      <c r="BF528" s="53"/>
      <c r="BG528" s="53"/>
      <c r="BH528" s="53"/>
      <c r="BI528" s="53"/>
    </row>
    <row r="529" spans="1:61" x14ac:dyDescent="0.2">
      <c r="A529" s="64"/>
      <c r="B529" s="65"/>
      <c r="C529" s="329" t="s">
        <v>856</v>
      </c>
      <c r="D529" s="330"/>
      <c r="E529" s="103">
        <v>2.0070999999999999</v>
      </c>
      <c r="F529" s="69"/>
      <c r="G529" s="70"/>
      <c r="H529" s="71"/>
      <c r="I529" s="66"/>
      <c r="J529" s="72"/>
      <c r="K529" s="66"/>
      <c r="M529" s="67" t="s">
        <v>856</v>
      </c>
      <c r="O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53"/>
      <c r="BC529" s="53"/>
      <c r="BD529" s="73" t="str">
        <f t="shared" si="10"/>
        <v>0,9*2,02*0,6282</v>
      </c>
      <c r="BE529" s="53"/>
      <c r="BF529" s="53"/>
      <c r="BG529" s="53"/>
      <c r="BH529" s="53"/>
      <c r="BI529" s="53"/>
    </row>
    <row r="530" spans="1:61" x14ac:dyDescent="0.2">
      <c r="A530" s="64"/>
      <c r="B530" s="65"/>
      <c r="C530" s="329" t="s">
        <v>857</v>
      </c>
      <c r="D530" s="330"/>
      <c r="E530" s="103">
        <v>1.1420999999999999</v>
      </c>
      <c r="F530" s="69"/>
      <c r="G530" s="70"/>
      <c r="H530" s="71"/>
      <c r="I530" s="66"/>
      <c r="J530" s="72"/>
      <c r="K530" s="66"/>
      <c r="M530" s="67" t="s">
        <v>857</v>
      </c>
      <c r="O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73" t="str">
        <f t="shared" si="10"/>
        <v>104:1,5*2,13*0,6282</v>
      </c>
      <c r="BE530" s="53"/>
      <c r="BF530" s="53"/>
      <c r="BG530" s="53"/>
      <c r="BH530" s="53"/>
      <c r="BI530" s="53"/>
    </row>
    <row r="531" spans="1:61" x14ac:dyDescent="0.2">
      <c r="A531" s="64"/>
      <c r="B531" s="65"/>
      <c r="C531" s="329" t="s">
        <v>858</v>
      </c>
      <c r="D531" s="330"/>
      <c r="E531" s="103">
        <v>0.90459999999999996</v>
      </c>
      <c r="F531" s="69"/>
      <c r="G531" s="70"/>
      <c r="H531" s="71"/>
      <c r="I531" s="66"/>
      <c r="J531" s="72"/>
      <c r="K531" s="66"/>
      <c r="M531" s="67" t="s">
        <v>858</v>
      </c>
      <c r="O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73" t="str">
        <f t="shared" si="10"/>
        <v>102:0,9*2,02*0,6282</v>
      </c>
      <c r="BE531" s="53"/>
      <c r="BF531" s="53"/>
      <c r="BG531" s="53"/>
      <c r="BH531" s="53"/>
      <c r="BI531" s="53"/>
    </row>
    <row r="532" spans="1:61" x14ac:dyDescent="0.2">
      <c r="A532" s="64"/>
      <c r="B532" s="65"/>
      <c r="C532" s="329" t="s">
        <v>859</v>
      </c>
      <c r="D532" s="330"/>
      <c r="E532" s="103">
        <v>2.5863</v>
      </c>
      <c r="F532" s="69"/>
      <c r="G532" s="70"/>
      <c r="H532" s="71"/>
      <c r="I532" s="66"/>
      <c r="J532" s="72"/>
      <c r="K532" s="66"/>
      <c r="M532" s="67" t="s">
        <v>859</v>
      </c>
      <c r="O532" s="53"/>
      <c r="Z532" s="53"/>
      <c r="AA532" s="53"/>
      <c r="AB532" s="53"/>
      <c r="AC532" s="53"/>
      <c r="AD532" s="53"/>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53"/>
      <c r="BA532" s="53"/>
      <c r="BB532" s="53"/>
      <c r="BC532" s="53"/>
      <c r="BD532" s="73" t="str">
        <f t="shared" si="10"/>
        <v>1,2*0,6*2*0,6282</v>
      </c>
      <c r="BE532" s="53"/>
      <c r="BF532" s="53"/>
      <c r="BG532" s="53"/>
      <c r="BH532" s="53"/>
      <c r="BI532" s="53"/>
    </row>
    <row r="533" spans="1:61" x14ac:dyDescent="0.2">
      <c r="A533" s="64"/>
      <c r="B533" s="65"/>
      <c r="C533" s="329" t="s">
        <v>860</v>
      </c>
      <c r="D533" s="330"/>
      <c r="E533" s="103">
        <v>2.2841</v>
      </c>
      <c r="F533" s="69"/>
      <c r="G533" s="70"/>
      <c r="H533" s="71"/>
      <c r="I533" s="66"/>
      <c r="J533" s="72"/>
      <c r="K533" s="66"/>
      <c r="M533" s="67" t="s">
        <v>860</v>
      </c>
      <c r="O533" s="53"/>
      <c r="Z533" s="53"/>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53"/>
      <c r="BC533" s="53"/>
      <c r="BD533" s="73" t="str">
        <f t="shared" si="10"/>
        <v>101:1,79*2,3*0,6282</v>
      </c>
      <c r="BE533" s="53"/>
      <c r="BF533" s="53"/>
      <c r="BG533" s="53"/>
      <c r="BH533" s="53"/>
      <c r="BI533" s="53"/>
    </row>
    <row r="534" spans="1:61" x14ac:dyDescent="0.2">
      <c r="A534" s="64"/>
      <c r="B534" s="65"/>
      <c r="C534" s="329" t="s">
        <v>861</v>
      </c>
      <c r="D534" s="330"/>
      <c r="E534" s="103">
        <v>2.0070999999999999</v>
      </c>
      <c r="F534" s="69"/>
      <c r="G534" s="70"/>
      <c r="H534" s="71"/>
      <c r="I534" s="66"/>
      <c r="J534" s="72"/>
      <c r="K534" s="66"/>
      <c r="M534" s="67" t="s">
        <v>861</v>
      </c>
      <c r="O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73" t="str">
        <f t="shared" si="10"/>
        <v>0,9*2,02*2*0,6282</v>
      </c>
      <c r="BE534" s="53"/>
      <c r="BF534" s="53"/>
      <c r="BG534" s="53"/>
      <c r="BH534" s="53"/>
      <c r="BI534" s="53"/>
    </row>
    <row r="535" spans="1:61" x14ac:dyDescent="0.2">
      <c r="A535" s="64"/>
      <c r="B535" s="65"/>
      <c r="C535" s="329" t="s">
        <v>862</v>
      </c>
      <c r="D535" s="330"/>
      <c r="E535" s="103">
        <v>1.1420999999999999</v>
      </c>
      <c r="F535" s="69"/>
      <c r="G535" s="70"/>
      <c r="H535" s="71"/>
      <c r="I535" s="66"/>
      <c r="J535" s="72"/>
      <c r="K535" s="66"/>
      <c r="M535" s="67" t="s">
        <v>862</v>
      </c>
      <c r="O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73" t="str">
        <f t="shared" si="10"/>
        <v>1,5*2,13*0,6282</v>
      </c>
      <c r="BE535" s="53"/>
      <c r="BF535" s="53"/>
      <c r="BG535" s="53"/>
      <c r="BH535" s="53"/>
      <c r="BI535" s="53"/>
    </row>
    <row r="536" spans="1:61" x14ac:dyDescent="0.2">
      <c r="A536" s="64"/>
      <c r="B536" s="65"/>
      <c r="C536" s="329" t="s">
        <v>858</v>
      </c>
      <c r="D536" s="330"/>
      <c r="E536" s="103">
        <v>0.90459999999999996</v>
      </c>
      <c r="F536" s="69"/>
      <c r="G536" s="70"/>
      <c r="H536" s="71"/>
      <c r="I536" s="66"/>
      <c r="J536" s="72"/>
      <c r="K536" s="66"/>
      <c r="M536" s="67" t="s">
        <v>858</v>
      </c>
      <c r="O536" s="53"/>
      <c r="Z536" s="53"/>
      <c r="AA536" s="53"/>
      <c r="AB536" s="53"/>
      <c r="AC536" s="53"/>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53"/>
      <c r="BA536" s="53"/>
      <c r="BB536" s="53"/>
      <c r="BC536" s="53"/>
      <c r="BD536" s="73" t="str">
        <f t="shared" ref="BD536:BD556" si="11">C535</f>
        <v>103:0,9*2,02*0,6282</v>
      </c>
      <c r="BE536" s="53"/>
      <c r="BF536" s="53"/>
      <c r="BG536" s="53"/>
      <c r="BH536" s="53"/>
      <c r="BI536" s="53"/>
    </row>
    <row r="537" spans="1:61" x14ac:dyDescent="0.2">
      <c r="A537" s="64"/>
      <c r="B537" s="65"/>
      <c r="C537" s="329" t="s">
        <v>863</v>
      </c>
      <c r="D537" s="330"/>
      <c r="E537" s="103">
        <v>2.6648000000000001</v>
      </c>
      <c r="F537" s="69"/>
      <c r="G537" s="70"/>
      <c r="H537" s="71"/>
      <c r="I537" s="66"/>
      <c r="J537" s="72"/>
      <c r="K537" s="66"/>
      <c r="M537" s="67" t="s">
        <v>863</v>
      </c>
      <c r="O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73" t="str">
        <f t="shared" si="11"/>
        <v>1,2*0,6*2*0,6282</v>
      </c>
      <c r="BE537" s="53"/>
      <c r="BF537" s="53"/>
      <c r="BG537" s="53"/>
      <c r="BH537" s="53"/>
      <c r="BI537" s="53"/>
    </row>
    <row r="538" spans="1:61" x14ac:dyDescent="0.2">
      <c r="A538" s="64"/>
      <c r="B538" s="65"/>
      <c r="C538" s="329" t="s">
        <v>864</v>
      </c>
      <c r="D538" s="330"/>
      <c r="E538" s="103">
        <v>4.4413999999999998</v>
      </c>
      <c r="F538" s="69"/>
      <c r="G538" s="70"/>
      <c r="H538" s="71"/>
      <c r="I538" s="66"/>
      <c r="J538" s="72"/>
      <c r="K538" s="66"/>
      <c r="M538" s="67" t="s">
        <v>864</v>
      </c>
      <c r="O538" s="53"/>
      <c r="Z538" s="53"/>
      <c r="AA538" s="53"/>
      <c r="AB538" s="53"/>
      <c r="AC538" s="53"/>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53"/>
      <c r="BA538" s="53"/>
      <c r="BB538" s="53"/>
      <c r="BC538" s="53"/>
      <c r="BD538" s="73" t="str">
        <f t="shared" si="11"/>
        <v>134-136:0,7*2,02*3*0,6282</v>
      </c>
      <c r="BE538" s="53"/>
      <c r="BF538" s="53"/>
      <c r="BG538" s="53"/>
      <c r="BH538" s="53"/>
      <c r="BI538" s="53"/>
    </row>
    <row r="539" spans="1:61" x14ac:dyDescent="0.2">
      <c r="A539" s="64"/>
      <c r="B539" s="65"/>
      <c r="C539" s="329" t="s">
        <v>849</v>
      </c>
      <c r="D539" s="330"/>
      <c r="E539" s="103">
        <v>1.1420999999999999</v>
      </c>
      <c r="F539" s="69"/>
      <c r="G539" s="70"/>
      <c r="H539" s="71"/>
      <c r="I539" s="66"/>
      <c r="J539" s="72"/>
      <c r="K539" s="66"/>
      <c r="M539" s="67" t="s">
        <v>849</v>
      </c>
      <c r="O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73" t="str">
        <f t="shared" si="11"/>
        <v>133:0,7*2,02*5*0,6282</v>
      </c>
      <c r="BE539" s="53"/>
      <c r="BF539" s="53"/>
      <c r="BG539" s="53"/>
      <c r="BH539" s="53"/>
      <c r="BI539" s="53"/>
    </row>
    <row r="540" spans="1:61" x14ac:dyDescent="0.2">
      <c r="A540" s="64"/>
      <c r="B540" s="65"/>
      <c r="C540" s="329" t="s">
        <v>865</v>
      </c>
      <c r="D540" s="330"/>
      <c r="E540" s="103">
        <v>1.1420999999999999</v>
      </c>
      <c r="F540" s="69"/>
      <c r="G540" s="70"/>
      <c r="H540" s="71"/>
      <c r="I540" s="66"/>
      <c r="J540" s="72"/>
      <c r="K540" s="66"/>
      <c r="M540" s="67" t="s">
        <v>865</v>
      </c>
      <c r="O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73" t="str">
        <f t="shared" si="11"/>
        <v>0,9*2,02*0,6282</v>
      </c>
      <c r="BE540" s="53"/>
      <c r="BF540" s="53"/>
      <c r="BG540" s="53"/>
      <c r="BH540" s="53"/>
      <c r="BI540" s="53"/>
    </row>
    <row r="541" spans="1:61" x14ac:dyDescent="0.2">
      <c r="A541" s="64"/>
      <c r="B541" s="65"/>
      <c r="C541" s="329" t="s">
        <v>866</v>
      </c>
      <c r="D541" s="330"/>
      <c r="E541" s="103">
        <v>3.4262000000000001</v>
      </c>
      <c r="F541" s="69"/>
      <c r="G541" s="70"/>
      <c r="H541" s="71"/>
      <c r="I541" s="66"/>
      <c r="J541" s="72"/>
      <c r="K541" s="66"/>
      <c r="M541" s="67" t="s">
        <v>866</v>
      </c>
      <c r="O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73" t="str">
        <f t="shared" si="11"/>
        <v>113:0,9*2,02*0,6282</v>
      </c>
      <c r="BE541" s="53"/>
      <c r="BF541" s="53"/>
      <c r="BG541" s="53"/>
      <c r="BH541" s="53"/>
      <c r="BI541" s="53"/>
    </row>
    <row r="542" spans="1:61" x14ac:dyDescent="0.2">
      <c r="A542" s="64"/>
      <c r="B542" s="65"/>
      <c r="C542" s="329" t="s">
        <v>853</v>
      </c>
      <c r="D542" s="330"/>
      <c r="E542" s="103">
        <v>1.2689999999999999</v>
      </c>
      <c r="F542" s="69"/>
      <c r="G542" s="70"/>
      <c r="H542" s="71"/>
      <c r="I542" s="66"/>
      <c r="J542" s="72"/>
      <c r="K542" s="66"/>
      <c r="M542" s="67" t="s">
        <v>853</v>
      </c>
      <c r="O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73" t="str">
        <f t="shared" si="11"/>
        <v>106:0,9*2,02*3*0,6282</v>
      </c>
      <c r="BE542" s="53"/>
      <c r="BF542" s="53"/>
      <c r="BG542" s="53"/>
      <c r="BH542" s="53"/>
      <c r="BI542" s="53"/>
    </row>
    <row r="543" spans="1:61" x14ac:dyDescent="0.2">
      <c r="A543" s="64"/>
      <c r="B543" s="65"/>
      <c r="C543" s="329" t="s">
        <v>867</v>
      </c>
      <c r="D543" s="330"/>
      <c r="E543" s="103">
        <v>0.56540000000000001</v>
      </c>
      <c r="F543" s="69"/>
      <c r="G543" s="70"/>
      <c r="H543" s="71"/>
      <c r="I543" s="66"/>
      <c r="J543" s="72"/>
      <c r="K543" s="66"/>
      <c r="M543" s="67" t="s">
        <v>867</v>
      </c>
      <c r="O543" s="53"/>
      <c r="Z543" s="53"/>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73" t="str">
        <f t="shared" si="11"/>
        <v>1*2,02*0,6282</v>
      </c>
      <c r="BE543" s="53"/>
      <c r="BF543" s="53"/>
      <c r="BG543" s="53"/>
      <c r="BH543" s="53"/>
      <c r="BI543" s="53"/>
    </row>
    <row r="544" spans="1:61" x14ac:dyDescent="0.2">
      <c r="A544" s="64"/>
      <c r="B544" s="65"/>
      <c r="C544" s="329" t="s">
        <v>860</v>
      </c>
      <c r="D544" s="330"/>
      <c r="E544" s="103">
        <v>2.2841</v>
      </c>
      <c r="F544" s="69"/>
      <c r="G544" s="70"/>
      <c r="H544" s="71"/>
      <c r="I544" s="66"/>
      <c r="J544" s="72"/>
      <c r="K544" s="66"/>
      <c r="M544" s="67" t="s">
        <v>860</v>
      </c>
      <c r="O544" s="53"/>
      <c r="Z544" s="53"/>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53"/>
      <c r="BC544" s="53"/>
      <c r="BD544" s="73" t="str">
        <f t="shared" si="11"/>
        <v>110:1,5*0,6*0,6282</v>
      </c>
      <c r="BE544" s="53"/>
      <c r="BF544" s="53"/>
      <c r="BG544" s="53"/>
      <c r="BH544" s="53"/>
      <c r="BI544" s="53"/>
    </row>
    <row r="545" spans="1:104" x14ac:dyDescent="0.2">
      <c r="A545" s="64"/>
      <c r="B545" s="65"/>
      <c r="C545" s="329" t="s">
        <v>868</v>
      </c>
      <c r="D545" s="330"/>
      <c r="E545" s="103">
        <v>2.2841</v>
      </c>
      <c r="F545" s="69"/>
      <c r="G545" s="70"/>
      <c r="H545" s="71"/>
      <c r="I545" s="66"/>
      <c r="J545" s="72"/>
      <c r="K545" s="66"/>
      <c r="M545" s="67" t="s">
        <v>868</v>
      </c>
      <c r="O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73" t="str">
        <f t="shared" si="11"/>
        <v>0,9*2,02*2*0,6282</v>
      </c>
      <c r="BE545" s="53"/>
      <c r="BF545" s="53"/>
      <c r="BG545" s="53"/>
      <c r="BH545" s="53"/>
      <c r="BI545" s="53"/>
    </row>
    <row r="546" spans="1:104" x14ac:dyDescent="0.2">
      <c r="A546" s="64"/>
      <c r="B546" s="65"/>
      <c r="C546" s="329" t="s">
        <v>846</v>
      </c>
      <c r="D546" s="330"/>
      <c r="E546" s="103">
        <v>1.0152000000000001</v>
      </c>
      <c r="F546" s="69"/>
      <c r="G546" s="70"/>
      <c r="H546" s="71"/>
      <c r="I546" s="66"/>
      <c r="J546" s="72"/>
      <c r="K546" s="66"/>
      <c r="M546" s="67" t="s">
        <v>846</v>
      </c>
      <c r="O546" s="53"/>
      <c r="Z546" s="53"/>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53"/>
      <c r="BC546" s="53"/>
      <c r="BD546" s="73" t="str">
        <f t="shared" si="11"/>
        <v>108-109:0,9*2,02*2*0,6282</v>
      </c>
      <c r="BE546" s="53"/>
      <c r="BF546" s="53"/>
      <c r="BG546" s="53"/>
      <c r="BH546" s="53"/>
      <c r="BI546" s="53"/>
    </row>
    <row r="547" spans="1:104" x14ac:dyDescent="0.2">
      <c r="A547" s="64"/>
      <c r="B547" s="65"/>
      <c r="C547" s="329" t="s">
        <v>869</v>
      </c>
      <c r="D547" s="330"/>
      <c r="E547" s="103">
        <v>1.1420999999999999</v>
      </c>
      <c r="F547" s="69"/>
      <c r="G547" s="70"/>
      <c r="H547" s="71"/>
      <c r="I547" s="66"/>
      <c r="J547" s="72"/>
      <c r="K547" s="66"/>
      <c r="M547" s="67" t="s">
        <v>869</v>
      </c>
      <c r="O547" s="53"/>
      <c r="Z547" s="53"/>
      <c r="AA547" s="53"/>
      <c r="AB547" s="53"/>
      <c r="AC547" s="53"/>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53"/>
      <c r="BA547" s="53"/>
      <c r="BB547" s="53"/>
      <c r="BC547" s="53"/>
      <c r="BD547" s="73" t="str">
        <f t="shared" si="11"/>
        <v>0,8*2,02*0,6282</v>
      </c>
      <c r="BE547" s="53"/>
      <c r="BF547" s="53"/>
      <c r="BG547" s="53"/>
      <c r="BH547" s="53"/>
      <c r="BI547" s="53"/>
    </row>
    <row r="548" spans="1:104" x14ac:dyDescent="0.2">
      <c r="A548" s="64"/>
      <c r="B548" s="65"/>
      <c r="C548" s="329" t="s">
        <v>870</v>
      </c>
      <c r="D548" s="330"/>
      <c r="E548" s="103">
        <v>0.56540000000000001</v>
      </c>
      <c r="F548" s="69"/>
      <c r="G548" s="70"/>
      <c r="H548" s="71"/>
      <c r="I548" s="66"/>
      <c r="J548" s="72"/>
      <c r="K548" s="66"/>
      <c r="M548" s="67" t="s">
        <v>870</v>
      </c>
      <c r="O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73" t="str">
        <f t="shared" si="11"/>
        <v>111:0,9*2,02*0,6282</v>
      </c>
      <c r="BE548" s="53"/>
      <c r="BF548" s="53"/>
      <c r="BG548" s="53"/>
      <c r="BH548" s="53"/>
      <c r="BI548" s="53"/>
    </row>
    <row r="549" spans="1:104" x14ac:dyDescent="0.2">
      <c r="A549" s="64"/>
      <c r="B549" s="65"/>
      <c r="C549" s="329" t="s">
        <v>871</v>
      </c>
      <c r="D549" s="330"/>
      <c r="E549" s="103">
        <v>1.1308</v>
      </c>
      <c r="F549" s="69"/>
      <c r="G549" s="70"/>
      <c r="H549" s="71"/>
      <c r="I549" s="66"/>
      <c r="J549" s="72"/>
      <c r="K549" s="66"/>
      <c r="M549" s="67" t="s">
        <v>871</v>
      </c>
      <c r="O549" s="53"/>
      <c r="Z549" s="53"/>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73" t="str">
        <f t="shared" si="11"/>
        <v>1,5*0,6*0,6282</v>
      </c>
      <c r="BE549" s="53"/>
      <c r="BF549" s="53"/>
      <c r="BG549" s="53"/>
      <c r="BH549" s="53"/>
      <c r="BI549" s="53"/>
    </row>
    <row r="550" spans="1:104" x14ac:dyDescent="0.2">
      <c r="A550" s="64"/>
      <c r="B550" s="65"/>
      <c r="C550" s="329" t="s">
        <v>849</v>
      </c>
      <c r="D550" s="330"/>
      <c r="E550" s="103">
        <v>1.1420999999999999</v>
      </c>
      <c r="F550" s="69"/>
      <c r="G550" s="70"/>
      <c r="H550" s="71"/>
      <c r="I550" s="66"/>
      <c r="J550" s="72"/>
      <c r="K550" s="66"/>
      <c r="M550" s="67" t="s">
        <v>849</v>
      </c>
      <c r="O550" s="53"/>
      <c r="Z550" s="53"/>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53"/>
      <c r="BC550" s="53"/>
      <c r="BD550" s="73" t="str">
        <f t="shared" si="11"/>
        <v>112:1,2*1,5*0,6282</v>
      </c>
      <c r="BE550" s="53"/>
      <c r="BF550" s="53"/>
      <c r="BG550" s="53"/>
      <c r="BH550" s="53"/>
      <c r="BI550" s="53"/>
    </row>
    <row r="551" spans="1:104" x14ac:dyDescent="0.2">
      <c r="A551" s="64"/>
      <c r="B551" s="65"/>
      <c r="C551" s="329" t="s">
        <v>872</v>
      </c>
      <c r="D551" s="330"/>
      <c r="E551" s="103">
        <v>1.7765</v>
      </c>
      <c r="F551" s="69"/>
      <c r="G551" s="70"/>
      <c r="H551" s="71"/>
      <c r="I551" s="66"/>
      <c r="J551" s="72"/>
      <c r="K551" s="66"/>
      <c r="M551" s="67" t="s">
        <v>872</v>
      </c>
      <c r="O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73" t="str">
        <f t="shared" si="11"/>
        <v>0,9*2,02*0,6282</v>
      </c>
      <c r="BE551" s="53"/>
      <c r="BF551" s="53"/>
      <c r="BG551" s="53"/>
      <c r="BH551" s="53"/>
      <c r="BI551" s="53"/>
    </row>
    <row r="552" spans="1:104" x14ac:dyDescent="0.2">
      <c r="A552" s="64"/>
      <c r="B552" s="65"/>
      <c r="C552" s="329" t="s">
        <v>873</v>
      </c>
      <c r="D552" s="330"/>
      <c r="E552" s="103">
        <v>9.7710000000000008</v>
      </c>
      <c r="F552" s="69"/>
      <c r="G552" s="70"/>
      <c r="H552" s="71"/>
      <c r="I552" s="66"/>
      <c r="J552" s="72"/>
      <c r="K552" s="66"/>
      <c r="M552" s="67" t="s">
        <v>873</v>
      </c>
      <c r="O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73" t="str">
        <f t="shared" si="11"/>
        <v>124-125:0,7*2,02*2*0,6282</v>
      </c>
      <c r="BE552" s="53"/>
      <c r="BF552" s="53"/>
      <c r="BG552" s="53"/>
      <c r="BH552" s="53"/>
      <c r="BI552" s="53"/>
    </row>
    <row r="553" spans="1:104" x14ac:dyDescent="0.2">
      <c r="A553" s="64"/>
      <c r="B553" s="65"/>
      <c r="C553" s="329" t="s">
        <v>849</v>
      </c>
      <c r="D553" s="330"/>
      <c r="E553" s="103">
        <v>1.1420999999999999</v>
      </c>
      <c r="F553" s="69"/>
      <c r="G553" s="70"/>
      <c r="H553" s="71"/>
      <c r="I553" s="66"/>
      <c r="J553" s="72"/>
      <c r="K553" s="66"/>
      <c r="M553" s="67" t="s">
        <v>849</v>
      </c>
      <c r="O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73" t="str">
        <f t="shared" si="11"/>
        <v>114:0,7*2,02*11*0,6282</v>
      </c>
      <c r="BE553" s="53"/>
      <c r="BF553" s="53"/>
      <c r="BG553" s="53"/>
      <c r="BH553" s="53"/>
      <c r="BI553" s="53"/>
    </row>
    <row r="554" spans="1:104" x14ac:dyDescent="0.2">
      <c r="A554" s="64"/>
      <c r="B554" s="65"/>
      <c r="C554" s="329" t="s">
        <v>874</v>
      </c>
      <c r="D554" s="330"/>
      <c r="E554" s="103">
        <v>5.3296000000000001</v>
      </c>
      <c r="F554" s="69"/>
      <c r="G554" s="70"/>
      <c r="H554" s="71"/>
      <c r="I554" s="66"/>
      <c r="J554" s="72"/>
      <c r="K554" s="66"/>
      <c r="M554" s="67" t="s">
        <v>874</v>
      </c>
      <c r="O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73" t="str">
        <f t="shared" si="11"/>
        <v>0,9*2,02*0,6282</v>
      </c>
      <c r="BE554" s="53"/>
      <c r="BF554" s="53"/>
      <c r="BG554" s="53"/>
      <c r="BH554" s="53"/>
      <c r="BI554" s="53"/>
    </row>
    <row r="555" spans="1:104" x14ac:dyDescent="0.2">
      <c r="A555" s="64"/>
      <c r="B555" s="65"/>
      <c r="C555" s="329" t="s">
        <v>875</v>
      </c>
      <c r="D555" s="330"/>
      <c r="E555" s="103">
        <v>2.6648000000000001</v>
      </c>
      <c r="F555" s="69"/>
      <c r="G555" s="70"/>
      <c r="H555" s="71"/>
      <c r="I555" s="66"/>
      <c r="J555" s="72"/>
      <c r="K555" s="66"/>
      <c r="M555" s="67" t="s">
        <v>875</v>
      </c>
      <c r="O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73" t="str">
        <f t="shared" si="11"/>
        <v>115-120:0,7*2,02*6*0,6282</v>
      </c>
      <c r="BE555" s="53"/>
      <c r="BF555" s="53"/>
      <c r="BG555" s="53"/>
      <c r="BH555" s="53"/>
      <c r="BI555" s="53"/>
    </row>
    <row r="556" spans="1:104" x14ac:dyDescent="0.2">
      <c r="A556" s="64"/>
      <c r="B556" s="65"/>
      <c r="C556" s="329" t="s">
        <v>876</v>
      </c>
      <c r="D556" s="330"/>
      <c r="E556" s="103">
        <v>1.0152000000000001</v>
      </c>
      <c r="F556" s="69"/>
      <c r="G556" s="70"/>
      <c r="H556" s="71"/>
      <c r="I556" s="66"/>
      <c r="J556" s="72"/>
      <c r="K556" s="66"/>
      <c r="M556" s="67" t="s">
        <v>876</v>
      </c>
      <c r="O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73" t="str">
        <f t="shared" si="11"/>
        <v>121-123:0,7*2,02*3*0,6282</v>
      </c>
      <c r="BE556" s="53"/>
      <c r="BF556" s="53"/>
      <c r="BG556" s="53"/>
      <c r="BH556" s="53"/>
      <c r="BI556" s="53"/>
    </row>
    <row r="557" spans="1:104" x14ac:dyDescent="0.2">
      <c r="A557" s="54">
        <v>73</v>
      </c>
      <c r="B557" s="55" t="s">
        <v>983</v>
      </c>
      <c r="C557" s="56" t="s">
        <v>984</v>
      </c>
      <c r="D557" s="57" t="s">
        <v>41</v>
      </c>
      <c r="E557" s="100">
        <v>203.41120000000001</v>
      </c>
      <c r="F557" s="59">
        <v>0</v>
      </c>
      <c r="G557" s="60">
        <f>E557*F557</f>
        <v>0</v>
      </c>
      <c r="H557" s="61">
        <v>4.0000000000000003E-5</v>
      </c>
      <c r="I557" s="62">
        <f>E557*H557</f>
        <v>8.136448000000001E-3</v>
      </c>
      <c r="J557" s="61">
        <v>0</v>
      </c>
      <c r="K557" s="62">
        <f>E557*J557</f>
        <v>0</v>
      </c>
      <c r="O557" s="53"/>
      <c r="Z557" s="53"/>
      <c r="AA557" s="53">
        <v>1</v>
      </c>
      <c r="AB557" s="53">
        <v>1</v>
      </c>
      <c r="AC557" s="53">
        <v>1</v>
      </c>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63">
        <f>G557</f>
        <v>0</v>
      </c>
      <c r="BA557" s="53"/>
      <c r="BB557" s="53"/>
      <c r="BC557" s="53"/>
      <c r="BD557" s="53"/>
      <c r="BE557" s="53"/>
      <c r="BF557" s="53"/>
      <c r="BG557" s="53"/>
      <c r="BH557" s="53"/>
      <c r="BI557" s="53"/>
      <c r="CA557" s="53">
        <v>1</v>
      </c>
      <c r="CB557" s="53">
        <v>1</v>
      </c>
      <c r="CZ557" s="16">
        <v>1</v>
      </c>
    </row>
    <row r="558" spans="1:104" x14ac:dyDescent="0.2">
      <c r="A558" s="64"/>
      <c r="B558" s="65"/>
      <c r="C558" s="329" t="s">
        <v>973</v>
      </c>
      <c r="D558" s="330"/>
      <c r="E558" s="103">
        <v>203.41120000000001</v>
      </c>
      <c r="F558" s="69"/>
      <c r="G558" s="70"/>
      <c r="H558" s="71"/>
      <c r="I558" s="66"/>
      <c r="J558" s="72"/>
      <c r="K558" s="66"/>
      <c r="M558" s="67" t="s">
        <v>973</v>
      </c>
      <c r="O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73" t="str">
        <f>C557</f>
        <v xml:space="preserve">Vyčištění budov o výšce podlaží do 4 m </v>
      </c>
      <c r="BE558" s="53"/>
      <c r="BF558" s="53"/>
      <c r="BG558" s="53"/>
      <c r="BH558" s="53"/>
      <c r="BI558" s="53"/>
    </row>
    <row r="559" spans="1:104" x14ac:dyDescent="0.2">
      <c r="A559" s="54">
        <v>74</v>
      </c>
      <c r="B559" s="55" t="s">
        <v>985</v>
      </c>
      <c r="C559" s="56" t="s">
        <v>986</v>
      </c>
      <c r="D559" s="57" t="s">
        <v>281</v>
      </c>
      <c r="E559" s="100">
        <v>1.8846000000000001</v>
      </c>
      <c r="F559" s="59">
        <v>0</v>
      </c>
      <c r="G559" s="60">
        <f>E559*F559</f>
        <v>0</v>
      </c>
      <c r="H559" s="61">
        <v>1.0000000000000001E-5</v>
      </c>
      <c r="I559" s="62">
        <f>E559*H559</f>
        <v>1.8846000000000002E-5</v>
      </c>
      <c r="J559" s="61">
        <v>0</v>
      </c>
      <c r="K559" s="62">
        <f>E559*J559</f>
        <v>0</v>
      </c>
      <c r="O559" s="53"/>
      <c r="Z559" s="53"/>
      <c r="AA559" s="53">
        <v>1</v>
      </c>
      <c r="AB559" s="53">
        <v>1</v>
      </c>
      <c r="AC559" s="53">
        <v>1</v>
      </c>
      <c r="AD559" s="53"/>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63">
        <f>G559</f>
        <v>0</v>
      </c>
      <c r="BA559" s="53"/>
      <c r="BB559" s="53"/>
      <c r="BC559" s="53"/>
      <c r="BD559" s="53"/>
      <c r="BE559" s="53"/>
      <c r="BF559" s="53"/>
      <c r="BG559" s="53"/>
      <c r="BH559" s="53"/>
      <c r="BI559" s="53"/>
      <c r="CA559" s="53">
        <v>1</v>
      </c>
      <c r="CB559" s="53">
        <v>1</v>
      </c>
      <c r="CZ559" s="16">
        <v>1</v>
      </c>
    </row>
    <row r="560" spans="1:104" x14ac:dyDescent="0.2">
      <c r="A560" s="64"/>
      <c r="B560" s="65"/>
      <c r="C560" s="329" t="s">
        <v>987</v>
      </c>
      <c r="D560" s="330"/>
      <c r="E560" s="103">
        <v>1.8846000000000001</v>
      </c>
      <c r="F560" s="69"/>
      <c r="G560" s="70"/>
      <c r="H560" s="71"/>
      <c r="I560" s="66"/>
      <c r="J560" s="72"/>
      <c r="K560" s="66"/>
      <c r="M560" s="67" t="s">
        <v>987</v>
      </c>
      <c r="O560" s="53"/>
      <c r="Z560" s="53"/>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53"/>
      <c r="BC560" s="53"/>
      <c r="BD560" s="73" t="str">
        <f>C559</f>
        <v xml:space="preserve">Osazení hasicího přístroje na stěnu </v>
      </c>
      <c r="BE560" s="53"/>
      <c r="BF560" s="53"/>
      <c r="BG560" s="53"/>
      <c r="BH560" s="53"/>
      <c r="BI560" s="53"/>
    </row>
    <row r="561" spans="1:104" x14ac:dyDescent="0.2">
      <c r="A561" s="54">
        <v>75</v>
      </c>
      <c r="B561" s="55" t="s">
        <v>988</v>
      </c>
      <c r="C561" s="56" t="s">
        <v>989</v>
      </c>
      <c r="D561" s="57" t="s">
        <v>281</v>
      </c>
      <c r="E561" s="100">
        <v>1.8846000000000001</v>
      </c>
      <c r="F561" s="59">
        <v>0</v>
      </c>
      <c r="G561" s="60">
        <f>E561*F561</f>
        <v>0</v>
      </c>
      <c r="H561" s="61">
        <v>1.55E-2</v>
      </c>
      <c r="I561" s="62">
        <f>E561*H561</f>
        <v>2.9211299999999999E-2</v>
      </c>
      <c r="J561" s="61"/>
      <c r="K561" s="62">
        <f>E561*J561</f>
        <v>0</v>
      </c>
      <c r="O561" s="53"/>
      <c r="Z561" s="53"/>
      <c r="AA561" s="53">
        <v>3</v>
      </c>
      <c r="AB561" s="53">
        <v>1</v>
      </c>
      <c r="AC561" s="53" t="s">
        <v>988</v>
      </c>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63">
        <f>G561</f>
        <v>0</v>
      </c>
      <c r="BA561" s="53"/>
      <c r="BB561" s="53"/>
      <c r="BC561" s="53"/>
      <c r="BD561" s="53"/>
      <c r="BE561" s="53"/>
      <c r="BF561" s="53"/>
      <c r="BG561" s="53"/>
      <c r="BH561" s="53"/>
      <c r="BI561" s="53"/>
      <c r="CA561" s="53">
        <v>3</v>
      </c>
      <c r="CB561" s="53">
        <v>1</v>
      </c>
      <c r="CZ561" s="16">
        <v>1</v>
      </c>
    </row>
    <row r="562" spans="1:104" x14ac:dyDescent="0.2">
      <c r="A562" s="64"/>
      <c r="B562" s="65"/>
      <c r="C562" s="329" t="s">
        <v>987</v>
      </c>
      <c r="D562" s="330"/>
      <c r="E562" s="103">
        <v>1.8846000000000001</v>
      </c>
      <c r="F562" s="69"/>
      <c r="G562" s="70"/>
      <c r="H562" s="71"/>
      <c r="I562" s="66"/>
      <c r="J562" s="72"/>
      <c r="K562" s="66"/>
      <c r="M562" s="67" t="s">
        <v>987</v>
      </c>
      <c r="O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73" t="str">
        <f>C561</f>
        <v>Přístroj hasicí práškový</v>
      </c>
      <c r="BE562" s="53"/>
      <c r="BF562" s="53"/>
      <c r="BG562" s="53"/>
      <c r="BH562" s="53"/>
      <c r="BI562" s="53"/>
    </row>
    <row r="563" spans="1:104" x14ac:dyDescent="0.2">
      <c r="A563" s="74" t="s">
        <v>42</v>
      </c>
      <c r="B563" s="75" t="s">
        <v>974</v>
      </c>
      <c r="C563" s="76" t="s">
        <v>975</v>
      </c>
      <c r="D563" s="77"/>
      <c r="E563" s="78"/>
      <c r="F563" s="78"/>
      <c r="G563" s="79">
        <f>SUM(G498:G562)</f>
        <v>0</v>
      </c>
      <c r="H563" s="80"/>
      <c r="I563" s="79">
        <f>SUM(I498:I562)</f>
        <v>3.8382695000000001E-2</v>
      </c>
      <c r="J563" s="81"/>
      <c r="K563" s="79">
        <f>SUM(K498:K562)</f>
        <v>0</v>
      </c>
      <c r="O563" s="53"/>
      <c r="X563" s="82">
        <f>K563</f>
        <v>0</v>
      </c>
      <c r="Y563" s="82">
        <f>I563</f>
        <v>3.8382695000000001E-2</v>
      </c>
      <c r="Z563" s="63">
        <f>G563</f>
        <v>0</v>
      </c>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83"/>
      <c r="BB563" s="83"/>
      <c r="BC563" s="83"/>
      <c r="BD563" s="83"/>
      <c r="BE563" s="83"/>
      <c r="BF563" s="83"/>
      <c r="BG563" s="53"/>
      <c r="BH563" s="53"/>
      <c r="BI563" s="53"/>
    </row>
    <row r="564" spans="1:104" ht="14.25" customHeight="1" x14ac:dyDescent="0.2">
      <c r="A564" s="43" t="s">
        <v>38</v>
      </c>
      <c r="B564" s="44" t="s">
        <v>990</v>
      </c>
      <c r="C564" s="45" t="s">
        <v>991</v>
      </c>
      <c r="D564" s="46"/>
      <c r="E564" s="47"/>
      <c r="F564" s="47"/>
      <c r="G564" s="48"/>
      <c r="H564" s="49"/>
      <c r="I564" s="50"/>
      <c r="J564" s="51"/>
      <c r="K564" s="52"/>
      <c r="O564" s="53"/>
    </row>
    <row r="565" spans="1:104" x14ac:dyDescent="0.2">
      <c r="A565" s="54">
        <v>76</v>
      </c>
      <c r="B565" s="55" t="s">
        <v>992</v>
      </c>
      <c r="C565" s="56" t="s">
        <v>993</v>
      </c>
      <c r="D565" s="57" t="s">
        <v>248</v>
      </c>
      <c r="E565" s="100">
        <v>439.005</v>
      </c>
      <c r="F565" s="59">
        <v>0</v>
      </c>
      <c r="G565" s="60">
        <f>E565*F565</f>
        <v>0</v>
      </c>
      <c r="H565" s="61">
        <v>0</v>
      </c>
      <c r="I565" s="62">
        <f>E565*H565</f>
        <v>0</v>
      </c>
      <c r="J565" s="61"/>
      <c r="K565" s="62">
        <f>E565*J565</f>
        <v>0</v>
      </c>
      <c r="O565" s="53"/>
      <c r="Z565" s="53"/>
      <c r="AA565" s="53">
        <v>12</v>
      </c>
      <c r="AB565" s="53">
        <v>0</v>
      </c>
      <c r="AC565" s="53">
        <v>106</v>
      </c>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63">
        <f>G565</f>
        <v>0</v>
      </c>
      <c r="BA565" s="53"/>
      <c r="BB565" s="53"/>
      <c r="BC565" s="53"/>
      <c r="BD565" s="53"/>
      <c r="BE565" s="53"/>
      <c r="BF565" s="53"/>
      <c r="BG565" s="53"/>
      <c r="BH565" s="53"/>
      <c r="BI565" s="53"/>
      <c r="CA565" s="53">
        <v>12</v>
      </c>
      <c r="CB565" s="53">
        <v>0</v>
      </c>
      <c r="CZ565" s="16">
        <v>1</v>
      </c>
    </row>
    <row r="566" spans="1:104" x14ac:dyDescent="0.2">
      <c r="A566" s="64"/>
      <c r="B566" s="65"/>
      <c r="C566" s="329" t="s">
        <v>994</v>
      </c>
      <c r="D566" s="330"/>
      <c r="E566" s="103">
        <v>439.005</v>
      </c>
      <c r="F566" s="69"/>
      <c r="G566" s="70"/>
      <c r="H566" s="71"/>
      <c r="I566" s="66"/>
      <c r="J566" s="72"/>
      <c r="K566" s="66"/>
      <c r="M566" s="67" t="s">
        <v>994</v>
      </c>
      <c r="O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53"/>
      <c r="BC566" s="53"/>
      <c r="BD566" s="73" t="str">
        <f>C565</f>
        <v xml:space="preserve">Přesun hmot pro budovy zděné výšky do 24 m </v>
      </c>
      <c r="BE566" s="53"/>
      <c r="BF566" s="53"/>
      <c r="BG566" s="53"/>
      <c r="BH566" s="53"/>
      <c r="BI566" s="53"/>
    </row>
    <row r="567" spans="1:104" x14ac:dyDescent="0.2">
      <c r="A567" s="74" t="s">
        <v>42</v>
      </c>
      <c r="B567" s="75" t="s">
        <v>990</v>
      </c>
      <c r="C567" s="76" t="s">
        <v>991</v>
      </c>
      <c r="D567" s="77"/>
      <c r="E567" s="78"/>
      <c r="F567" s="78"/>
      <c r="G567" s="79">
        <f>SUM(G564:G566)</f>
        <v>0</v>
      </c>
      <c r="H567" s="80"/>
      <c r="I567" s="79">
        <f>SUM(I564:I566)</f>
        <v>0</v>
      </c>
      <c r="J567" s="81"/>
      <c r="K567" s="79">
        <f>SUM(K564:K566)</f>
        <v>0</v>
      </c>
      <c r="O567" s="53"/>
      <c r="X567" s="82">
        <f>K567</f>
        <v>0</v>
      </c>
      <c r="Y567" s="82">
        <f>I567</f>
        <v>0</v>
      </c>
      <c r="Z567" s="63">
        <f>G567</f>
        <v>0</v>
      </c>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83"/>
      <c r="BB567" s="83"/>
      <c r="BC567" s="83"/>
      <c r="BD567" s="83"/>
      <c r="BE567" s="83"/>
      <c r="BF567" s="83"/>
      <c r="BG567" s="53"/>
      <c r="BH567" s="53"/>
      <c r="BI567" s="53"/>
    </row>
    <row r="568" spans="1:104" ht="14.25" customHeight="1" x14ac:dyDescent="0.2">
      <c r="A568" s="43" t="s">
        <v>38</v>
      </c>
      <c r="B568" s="44" t="s">
        <v>995</v>
      </c>
      <c r="C568" s="45" t="s">
        <v>996</v>
      </c>
      <c r="D568" s="46"/>
      <c r="E568" s="47"/>
      <c r="F568" s="47"/>
      <c r="G568" s="48"/>
      <c r="H568" s="49"/>
      <c r="I568" s="50"/>
      <c r="J568" s="51"/>
      <c r="K568" s="52"/>
      <c r="O568" s="53"/>
    </row>
    <row r="569" spans="1:104" ht="22.5" x14ac:dyDescent="0.2">
      <c r="A569" s="54">
        <v>77</v>
      </c>
      <c r="B569" s="55" t="s">
        <v>997</v>
      </c>
      <c r="C569" s="56" t="s">
        <v>998</v>
      </c>
      <c r="D569" s="57" t="s">
        <v>41</v>
      </c>
      <c r="E569" s="100">
        <v>545.32029999999997</v>
      </c>
      <c r="F569" s="59">
        <v>0</v>
      </c>
      <c r="G569" s="60">
        <f>E569*F569</f>
        <v>0</v>
      </c>
      <c r="H569" s="61">
        <v>5.5900000000000004E-3</v>
      </c>
      <c r="I569" s="62">
        <f>E569*H569</f>
        <v>3.048340477</v>
      </c>
      <c r="J569" s="61">
        <v>0</v>
      </c>
      <c r="K569" s="62">
        <f>E569*J569</f>
        <v>0</v>
      </c>
      <c r="O569" s="53"/>
      <c r="Z569" s="53"/>
      <c r="AA569" s="53">
        <v>1</v>
      </c>
      <c r="AB569" s="53">
        <v>7</v>
      </c>
      <c r="AC569" s="53">
        <v>7</v>
      </c>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63">
        <f>G569</f>
        <v>0</v>
      </c>
      <c r="BA569" s="53"/>
      <c r="BB569" s="53"/>
      <c r="BC569" s="53"/>
      <c r="BD569" s="53"/>
      <c r="BE569" s="53"/>
      <c r="BF569" s="53"/>
      <c r="BG569" s="53"/>
      <c r="BH569" s="53"/>
      <c r="BI569" s="53"/>
      <c r="CA569" s="53">
        <v>1</v>
      </c>
      <c r="CB569" s="53">
        <v>7</v>
      </c>
      <c r="CZ569" s="16">
        <v>2</v>
      </c>
    </row>
    <row r="570" spans="1:104" ht="22.5" x14ac:dyDescent="0.2">
      <c r="A570" s="64"/>
      <c r="B570" s="65"/>
      <c r="C570" s="326" t="s">
        <v>999</v>
      </c>
      <c r="D570" s="327"/>
      <c r="E570" s="327"/>
      <c r="F570" s="327"/>
      <c r="G570" s="328"/>
      <c r="I570" s="66"/>
      <c r="K570" s="66"/>
      <c r="L570" s="67" t="s">
        <v>999</v>
      </c>
      <c r="O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row>
    <row r="571" spans="1:104" ht="33.75" x14ac:dyDescent="0.2">
      <c r="A571" s="64"/>
      <c r="B571" s="65"/>
      <c r="C571" s="326" t="s">
        <v>1000</v>
      </c>
      <c r="D571" s="327"/>
      <c r="E571" s="327"/>
      <c r="F571" s="327"/>
      <c r="G571" s="328"/>
      <c r="I571" s="66"/>
      <c r="K571" s="66"/>
      <c r="L571" s="67" t="s">
        <v>1000</v>
      </c>
      <c r="O571" s="53"/>
      <c r="Z571" s="53"/>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53"/>
      <c r="BC571" s="53"/>
      <c r="BD571" s="53"/>
      <c r="BE571" s="53"/>
      <c r="BF571" s="53"/>
      <c r="BG571" s="53"/>
      <c r="BH571" s="53"/>
      <c r="BI571" s="53"/>
    </row>
    <row r="572" spans="1:104" x14ac:dyDescent="0.2">
      <c r="A572" s="64"/>
      <c r="B572" s="65"/>
      <c r="C572" s="326" t="s">
        <v>1001</v>
      </c>
      <c r="D572" s="327"/>
      <c r="E572" s="327"/>
      <c r="F572" s="327"/>
      <c r="G572" s="328"/>
      <c r="I572" s="66"/>
      <c r="K572" s="66"/>
      <c r="L572" s="67" t="s">
        <v>1001</v>
      </c>
      <c r="O572" s="53"/>
      <c r="Z572" s="53"/>
      <c r="AA572" s="53"/>
      <c r="AB572" s="53"/>
      <c r="AC572" s="53"/>
      <c r="AD572" s="53"/>
      <c r="AE572" s="53"/>
      <c r="AF572" s="53"/>
      <c r="AG572" s="53"/>
      <c r="AH572" s="53"/>
      <c r="AI572" s="53"/>
      <c r="AJ572" s="53"/>
      <c r="AK572" s="53"/>
      <c r="AL572" s="53"/>
      <c r="AM572" s="53"/>
      <c r="AN572" s="53"/>
      <c r="AO572" s="53"/>
      <c r="AP572" s="53"/>
      <c r="AQ572" s="53"/>
      <c r="AR572" s="53"/>
      <c r="AS572" s="53"/>
      <c r="AT572" s="53"/>
      <c r="AU572" s="53"/>
      <c r="AV572" s="53"/>
      <c r="AW572" s="53"/>
      <c r="AX572" s="53"/>
      <c r="AY572" s="53"/>
      <c r="AZ572" s="53"/>
      <c r="BA572" s="53"/>
      <c r="BB572" s="53"/>
      <c r="BC572" s="53"/>
      <c r="BD572" s="53"/>
      <c r="BE572" s="53"/>
      <c r="BF572" s="53"/>
      <c r="BG572" s="53"/>
      <c r="BH572" s="53"/>
      <c r="BI572" s="53"/>
    </row>
    <row r="573" spans="1:104" x14ac:dyDescent="0.2">
      <c r="A573" s="64"/>
      <c r="B573" s="65"/>
      <c r="C573" s="329" t="s">
        <v>1002</v>
      </c>
      <c r="D573" s="330"/>
      <c r="E573" s="103">
        <v>542.8075</v>
      </c>
      <c r="F573" s="69"/>
      <c r="G573" s="70"/>
      <c r="H573" s="71"/>
      <c r="I573" s="66"/>
      <c r="J573" s="72"/>
      <c r="K573" s="66"/>
      <c r="M573" s="67" t="s">
        <v>1002</v>
      </c>
      <c r="O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73" t="str">
        <f>C572</f>
        <v xml:space="preserve"> včetně penetračního nátěru </v>
      </c>
      <c r="BE573" s="53"/>
      <c r="BF573" s="53"/>
      <c r="BG573" s="53"/>
      <c r="BH573" s="53"/>
      <c r="BI573" s="53"/>
    </row>
    <row r="574" spans="1:104" x14ac:dyDescent="0.2">
      <c r="A574" s="64"/>
      <c r="B574" s="65"/>
      <c r="C574" s="329" t="s">
        <v>1003</v>
      </c>
      <c r="D574" s="330"/>
      <c r="E574" s="103">
        <v>2.5127999999999999</v>
      </c>
      <c r="F574" s="69"/>
      <c r="G574" s="70"/>
      <c r="H574" s="71"/>
      <c r="I574" s="66"/>
      <c r="J574" s="72"/>
      <c r="K574" s="66"/>
      <c r="M574" s="67" t="s">
        <v>1003</v>
      </c>
      <c r="O574" s="53"/>
      <c r="Z574" s="53"/>
      <c r="AA574" s="53"/>
      <c r="AB574" s="53"/>
      <c r="AC574" s="53"/>
      <c r="AD574" s="53"/>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53"/>
      <c r="BA574" s="53"/>
      <c r="BB574" s="53"/>
      <c r="BC574" s="53"/>
      <c r="BD574" s="73" t="str">
        <f>C573</f>
        <v>25,64*16,85*2*0,6282</v>
      </c>
      <c r="BE574" s="53"/>
      <c r="BF574" s="53"/>
      <c r="BG574" s="53"/>
      <c r="BH574" s="53"/>
      <c r="BI574" s="53"/>
    </row>
    <row r="575" spans="1:104" ht="22.5" x14ac:dyDescent="0.2">
      <c r="A575" s="54">
        <v>78</v>
      </c>
      <c r="B575" s="55" t="s">
        <v>1004</v>
      </c>
      <c r="C575" s="56" t="s">
        <v>1005</v>
      </c>
      <c r="D575" s="57" t="s">
        <v>41</v>
      </c>
      <c r="E575" s="100">
        <v>216.10079999999999</v>
      </c>
      <c r="F575" s="59">
        <v>0</v>
      </c>
      <c r="G575" s="60">
        <f>E575*F575</f>
        <v>0</v>
      </c>
      <c r="H575" s="61">
        <v>5.9800000000000001E-3</v>
      </c>
      <c r="I575" s="62">
        <f>E575*H575</f>
        <v>1.292282784</v>
      </c>
      <c r="J575" s="61">
        <v>0</v>
      </c>
      <c r="K575" s="62">
        <f>E575*J575</f>
        <v>0</v>
      </c>
      <c r="O575" s="53"/>
      <c r="Z575" s="53"/>
      <c r="AA575" s="53">
        <v>1</v>
      </c>
      <c r="AB575" s="53">
        <v>7</v>
      </c>
      <c r="AC575" s="53">
        <v>7</v>
      </c>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63">
        <f>G575</f>
        <v>0</v>
      </c>
      <c r="BA575" s="53"/>
      <c r="BB575" s="53"/>
      <c r="BC575" s="53"/>
      <c r="BD575" s="53"/>
      <c r="BE575" s="53"/>
      <c r="BF575" s="53"/>
      <c r="BG575" s="53"/>
      <c r="BH575" s="53"/>
      <c r="BI575" s="53"/>
      <c r="CA575" s="53">
        <v>1</v>
      </c>
      <c r="CB575" s="53">
        <v>7</v>
      </c>
      <c r="CZ575" s="16">
        <v>2</v>
      </c>
    </row>
    <row r="576" spans="1:104" ht="22.5" x14ac:dyDescent="0.2">
      <c r="A576" s="64"/>
      <c r="B576" s="65"/>
      <c r="C576" s="326" t="s">
        <v>999</v>
      </c>
      <c r="D576" s="327"/>
      <c r="E576" s="327"/>
      <c r="F576" s="327"/>
      <c r="G576" s="328"/>
      <c r="I576" s="66"/>
      <c r="K576" s="66"/>
      <c r="L576" s="67" t="s">
        <v>999</v>
      </c>
      <c r="O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c r="BF576" s="53"/>
      <c r="BG576" s="53"/>
      <c r="BH576" s="53"/>
      <c r="BI576" s="53"/>
    </row>
    <row r="577" spans="1:104" ht="33.75" x14ac:dyDescent="0.2">
      <c r="A577" s="64"/>
      <c r="B577" s="65"/>
      <c r="C577" s="326" t="s">
        <v>1000</v>
      </c>
      <c r="D577" s="327"/>
      <c r="E577" s="327"/>
      <c r="F577" s="327"/>
      <c r="G577" s="328"/>
      <c r="I577" s="66"/>
      <c r="K577" s="66"/>
      <c r="L577" s="67" t="s">
        <v>1000</v>
      </c>
      <c r="O577" s="53"/>
      <c r="Z577" s="53"/>
      <c r="AA577" s="53"/>
      <c r="AB577" s="53"/>
      <c r="AC577" s="53"/>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53"/>
      <c r="BA577" s="53"/>
      <c r="BB577" s="53"/>
      <c r="BC577" s="53"/>
      <c r="BD577" s="53"/>
      <c r="BE577" s="53"/>
      <c r="BF577" s="53"/>
      <c r="BG577" s="53"/>
      <c r="BH577" s="53"/>
      <c r="BI577" s="53"/>
    </row>
    <row r="578" spans="1:104" x14ac:dyDescent="0.2">
      <c r="A578" s="64"/>
      <c r="B578" s="65"/>
      <c r="C578" s="326" t="s">
        <v>1001</v>
      </c>
      <c r="D578" s="327"/>
      <c r="E578" s="327"/>
      <c r="F578" s="327"/>
      <c r="G578" s="328"/>
      <c r="I578" s="66"/>
      <c r="K578" s="66"/>
      <c r="L578" s="67" t="s">
        <v>1001</v>
      </c>
      <c r="O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53"/>
      <c r="BE578" s="53"/>
      <c r="BF578" s="53"/>
      <c r="BG578" s="53"/>
      <c r="BH578" s="53"/>
      <c r="BI578" s="53"/>
    </row>
    <row r="579" spans="1:104" x14ac:dyDescent="0.2">
      <c r="A579" s="64"/>
      <c r="B579" s="65"/>
      <c r="C579" s="329" t="s">
        <v>1006</v>
      </c>
      <c r="D579" s="330"/>
      <c r="E579" s="103">
        <v>216.10079999999999</v>
      </c>
      <c r="F579" s="69"/>
      <c r="G579" s="70"/>
      <c r="H579" s="71"/>
      <c r="I579" s="66"/>
      <c r="J579" s="72"/>
      <c r="K579" s="66"/>
      <c r="M579" s="67" t="s">
        <v>1006</v>
      </c>
      <c r="O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73" t="str">
        <f>C578</f>
        <v xml:space="preserve"> včetně penetračního nátěru </v>
      </c>
      <c r="BE579" s="53"/>
      <c r="BF579" s="53"/>
      <c r="BG579" s="53"/>
      <c r="BH579" s="53"/>
      <c r="BI579" s="53"/>
    </row>
    <row r="580" spans="1:104" x14ac:dyDescent="0.2">
      <c r="A580" s="54">
        <v>79</v>
      </c>
      <c r="B580" s="55" t="s">
        <v>1007</v>
      </c>
      <c r="C580" s="56" t="s">
        <v>1008</v>
      </c>
      <c r="D580" s="57" t="s">
        <v>41</v>
      </c>
      <c r="E580" s="100">
        <v>22.229500000000002</v>
      </c>
      <c r="F580" s="59">
        <v>0</v>
      </c>
      <c r="G580" s="60">
        <f>E580*F580</f>
        <v>0</v>
      </c>
      <c r="H580" s="61">
        <v>3.6800000000000001E-3</v>
      </c>
      <c r="I580" s="62">
        <f>E580*H580</f>
        <v>8.1804560000000012E-2</v>
      </c>
      <c r="J580" s="61"/>
      <c r="K580" s="62">
        <f>E580*J580</f>
        <v>0</v>
      </c>
      <c r="O580" s="53"/>
      <c r="Z580" s="53"/>
      <c r="AA580" s="53">
        <v>12</v>
      </c>
      <c r="AB580" s="53">
        <v>0</v>
      </c>
      <c r="AC580" s="53">
        <v>229</v>
      </c>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63">
        <f>G580</f>
        <v>0</v>
      </c>
      <c r="BA580" s="53"/>
      <c r="BB580" s="53"/>
      <c r="BC580" s="53"/>
      <c r="BD580" s="53"/>
      <c r="BE580" s="53"/>
      <c r="BF580" s="53"/>
      <c r="BG580" s="53"/>
      <c r="BH580" s="53"/>
      <c r="BI580" s="53"/>
      <c r="CA580" s="53">
        <v>12</v>
      </c>
      <c r="CB580" s="53">
        <v>0</v>
      </c>
      <c r="CZ580" s="16">
        <v>2</v>
      </c>
    </row>
    <row r="581" spans="1:104" x14ac:dyDescent="0.2">
      <c r="A581" s="64"/>
      <c r="B581" s="65"/>
      <c r="C581" s="326" t="s">
        <v>1009</v>
      </c>
      <c r="D581" s="327"/>
      <c r="E581" s="327"/>
      <c r="F581" s="327"/>
      <c r="G581" s="328"/>
      <c r="I581" s="66"/>
      <c r="K581" s="66"/>
      <c r="L581" s="67" t="s">
        <v>1009</v>
      </c>
      <c r="O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row>
    <row r="582" spans="1:104" x14ac:dyDescent="0.2">
      <c r="A582" s="64"/>
      <c r="B582" s="65"/>
      <c r="C582" s="329" t="s">
        <v>1010</v>
      </c>
      <c r="D582" s="330"/>
      <c r="E582" s="103">
        <v>3.141</v>
      </c>
      <c r="F582" s="69"/>
      <c r="G582" s="70"/>
      <c r="H582" s="71"/>
      <c r="I582" s="66"/>
      <c r="J582" s="72"/>
      <c r="K582" s="66"/>
      <c r="M582" s="67" t="s">
        <v>1010</v>
      </c>
      <c r="O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73" t="str">
        <f t="shared" ref="BD582:BD588" si="12">C581</f>
        <v xml:space="preserve">Tekutá izolace  - 2 vrstvy rohy vyztuženy páskou. </v>
      </c>
      <c r="BE582" s="53"/>
      <c r="BF582" s="53"/>
      <c r="BG582" s="53"/>
      <c r="BH582" s="53"/>
      <c r="BI582" s="53"/>
    </row>
    <row r="583" spans="1:104" x14ac:dyDescent="0.2">
      <c r="A583" s="64"/>
      <c r="B583" s="65"/>
      <c r="C583" s="329" t="s">
        <v>1011</v>
      </c>
      <c r="D583" s="330"/>
      <c r="E583" s="68">
        <v>0</v>
      </c>
      <c r="F583" s="69"/>
      <c r="G583" s="70"/>
      <c r="H583" s="71"/>
      <c r="I583" s="66"/>
      <c r="J583" s="72"/>
      <c r="K583" s="66"/>
      <c r="M583" s="67" t="s">
        <v>1011</v>
      </c>
      <c r="O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73" t="str">
        <f t="shared" si="12"/>
        <v>P4:5*0,6282</v>
      </c>
      <c r="BE583" s="53"/>
      <c r="BF583" s="53"/>
      <c r="BG583" s="53"/>
      <c r="BH583" s="53"/>
      <c r="BI583" s="53"/>
    </row>
    <row r="584" spans="1:104" x14ac:dyDescent="0.2">
      <c r="A584" s="64"/>
      <c r="B584" s="65"/>
      <c r="C584" s="329" t="s">
        <v>887</v>
      </c>
      <c r="D584" s="330"/>
      <c r="E584" s="103">
        <v>4.758</v>
      </c>
      <c r="F584" s="69"/>
      <c r="G584" s="70"/>
      <c r="H584" s="71"/>
      <c r="I584" s="66"/>
      <c r="J584" s="72"/>
      <c r="K584" s="66"/>
      <c r="M584" s="67" t="s">
        <v>887</v>
      </c>
      <c r="O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73" t="str">
        <f t="shared" si="12"/>
        <v>obklady :</v>
      </c>
      <c r="BE584" s="53"/>
      <c r="BF584" s="53"/>
      <c r="BG584" s="53"/>
      <c r="BH584" s="53"/>
      <c r="BI584" s="53"/>
    </row>
    <row r="585" spans="1:104" x14ac:dyDescent="0.2">
      <c r="A585" s="64"/>
      <c r="B585" s="65"/>
      <c r="C585" s="329" t="s">
        <v>888</v>
      </c>
      <c r="D585" s="330"/>
      <c r="E585" s="103">
        <v>11.207100000000001</v>
      </c>
      <c r="F585" s="69"/>
      <c r="G585" s="70"/>
      <c r="H585" s="71"/>
      <c r="I585" s="66"/>
      <c r="J585" s="72"/>
      <c r="K585" s="66"/>
      <c r="M585" s="67" t="s">
        <v>888</v>
      </c>
      <c r="O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53"/>
      <c r="BC585" s="53"/>
      <c r="BD585" s="73" t="str">
        <f t="shared" si="12"/>
        <v>109:(0,845+0,845+1,86+1,86)*1,4*0,6282</v>
      </c>
      <c r="BE585" s="53"/>
      <c r="BF585" s="53"/>
      <c r="BG585" s="53"/>
      <c r="BH585" s="53"/>
      <c r="BI585" s="53"/>
    </row>
    <row r="586" spans="1:104" x14ac:dyDescent="0.2">
      <c r="A586" s="64"/>
      <c r="B586" s="65"/>
      <c r="C586" s="329" t="s">
        <v>674</v>
      </c>
      <c r="D586" s="330"/>
      <c r="E586" s="103">
        <v>-1.0152000000000001</v>
      </c>
      <c r="F586" s="69"/>
      <c r="G586" s="70"/>
      <c r="H586" s="71"/>
      <c r="I586" s="66"/>
      <c r="J586" s="72"/>
      <c r="K586" s="66"/>
      <c r="M586" s="67" t="s">
        <v>674</v>
      </c>
      <c r="O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73" t="str">
        <f t="shared" si="12"/>
        <v>144:(2,76+2,76+1,7+1,7)*2*0,6282</v>
      </c>
      <c r="BE586" s="53"/>
      <c r="BF586" s="53"/>
      <c r="BG586" s="53"/>
      <c r="BH586" s="53"/>
      <c r="BI586" s="53"/>
    </row>
    <row r="587" spans="1:104" x14ac:dyDescent="0.2">
      <c r="A587" s="64"/>
      <c r="B587" s="65"/>
      <c r="C587" s="329" t="s">
        <v>1012</v>
      </c>
      <c r="D587" s="330"/>
      <c r="E587" s="103">
        <v>-0.45229999999999998</v>
      </c>
      <c r="F587" s="69"/>
      <c r="G587" s="70"/>
      <c r="H587" s="71"/>
      <c r="I587" s="66"/>
      <c r="J587" s="72"/>
      <c r="K587" s="66"/>
      <c r="M587" s="67" t="s">
        <v>1012</v>
      </c>
      <c r="O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73" t="str">
        <f t="shared" si="12"/>
        <v>odečtení otvorů :-0,8*2,02*0,6282</v>
      </c>
      <c r="BE587" s="53"/>
      <c r="BF587" s="53"/>
      <c r="BG587" s="53"/>
      <c r="BH587" s="53"/>
      <c r="BI587" s="53"/>
    </row>
    <row r="588" spans="1:104" x14ac:dyDescent="0.2">
      <c r="A588" s="64"/>
      <c r="B588" s="65"/>
      <c r="C588" s="329" t="s">
        <v>889</v>
      </c>
      <c r="D588" s="330"/>
      <c r="E588" s="103">
        <v>4.5909000000000004</v>
      </c>
      <c r="F588" s="69"/>
      <c r="G588" s="70"/>
      <c r="H588" s="71"/>
      <c r="I588" s="66"/>
      <c r="J588" s="72"/>
      <c r="K588" s="66"/>
      <c r="M588" s="67" t="s">
        <v>889</v>
      </c>
      <c r="O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73" t="str">
        <f t="shared" si="12"/>
        <v>-1,2*0,6*0,6282</v>
      </c>
      <c r="BE588" s="53"/>
      <c r="BF588" s="53"/>
      <c r="BG588" s="53"/>
      <c r="BH588" s="53"/>
      <c r="BI588" s="53"/>
    </row>
    <row r="589" spans="1:104" x14ac:dyDescent="0.2">
      <c r="A589" s="54">
        <v>80</v>
      </c>
      <c r="B589" s="55" t="s">
        <v>1013</v>
      </c>
      <c r="C589" s="56" t="s">
        <v>1014</v>
      </c>
      <c r="D589" s="57" t="s">
        <v>978</v>
      </c>
      <c r="E589" s="100">
        <v>0.62819999999999998</v>
      </c>
      <c r="F589" s="59">
        <v>0</v>
      </c>
      <c r="G589" s="60">
        <f>E589*F589</f>
        <v>0</v>
      </c>
      <c r="H589" s="61">
        <v>0</v>
      </c>
      <c r="I589" s="62">
        <f>E589*H589</f>
        <v>0</v>
      </c>
      <c r="J589" s="61"/>
      <c r="K589" s="62">
        <f>E589*J589</f>
        <v>0</v>
      </c>
      <c r="O589" s="53"/>
      <c r="Z589" s="53"/>
      <c r="AA589" s="53">
        <v>12</v>
      </c>
      <c r="AB589" s="53">
        <v>0</v>
      </c>
      <c r="AC589" s="53">
        <v>239</v>
      </c>
      <c r="AD589" s="53"/>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63">
        <f>G589</f>
        <v>0</v>
      </c>
      <c r="BA589" s="53"/>
      <c r="BB589" s="53"/>
      <c r="BC589" s="53"/>
      <c r="BD589" s="53"/>
      <c r="BE589" s="53"/>
      <c r="BF589" s="53"/>
      <c r="BG589" s="53"/>
      <c r="BH589" s="53"/>
      <c r="BI589" s="53"/>
      <c r="CA589" s="53">
        <v>12</v>
      </c>
      <c r="CB589" s="53">
        <v>0</v>
      </c>
      <c r="CZ589" s="16">
        <v>2</v>
      </c>
    </row>
    <row r="590" spans="1:104" x14ac:dyDescent="0.2">
      <c r="A590" s="64"/>
      <c r="B590" s="65"/>
      <c r="C590" s="326" t="s">
        <v>1015</v>
      </c>
      <c r="D590" s="327"/>
      <c r="E590" s="327"/>
      <c r="F590" s="327"/>
      <c r="G590" s="328"/>
      <c r="I590" s="66"/>
      <c r="K590" s="66"/>
      <c r="L590" s="67" t="s">
        <v>1015</v>
      </c>
      <c r="O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row>
    <row r="591" spans="1:104" x14ac:dyDescent="0.2">
      <c r="A591" s="64"/>
      <c r="B591" s="65"/>
      <c r="C591" s="329" t="s">
        <v>598</v>
      </c>
      <c r="D591" s="330"/>
      <c r="E591" s="103">
        <v>0.62819999999999998</v>
      </c>
      <c r="F591" s="69"/>
      <c r="G591" s="70"/>
      <c r="H591" s="71"/>
      <c r="I591" s="66"/>
      <c r="J591" s="72"/>
      <c r="K591" s="66"/>
      <c r="M591" s="67" t="s">
        <v>598</v>
      </c>
      <c r="O591" s="53"/>
      <c r="Z591" s="53"/>
      <c r="AA591" s="53"/>
      <c r="AB591" s="53"/>
      <c r="AC591" s="53"/>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53"/>
      <c r="BA591" s="53"/>
      <c r="BB591" s="53"/>
      <c r="BC591" s="53"/>
      <c r="BD591" s="73" t="str">
        <f>C590</f>
        <v xml:space="preserve">Dle PD </v>
      </c>
      <c r="BE591" s="53"/>
      <c r="BF591" s="53"/>
      <c r="BG591" s="53"/>
      <c r="BH591" s="53"/>
      <c r="BI591" s="53"/>
    </row>
    <row r="592" spans="1:104" ht="22.5" x14ac:dyDescent="0.2">
      <c r="A592" s="54">
        <v>81</v>
      </c>
      <c r="B592" s="55" t="s">
        <v>1016</v>
      </c>
      <c r="C592" s="56" t="s">
        <v>1017</v>
      </c>
      <c r="D592" s="57" t="s">
        <v>248</v>
      </c>
      <c r="E592" s="100">
        <v>4.4223999999999997</v>
      </c>
      <c r="F592" s="59">
        <v>0</v>
      </c>
      <c r="G592" s="60">
        <f>E592*F592</f>
        <v>0</v>
      </c>
      <c r="H592" s="61">
        <v>0</v>
      </c>
      <c r="I592" s="62">
        <f>E592*H592</f>
        <v>0</v>
      </c>
      <c r="J592" s="61"/>
      <c r="K592" s="62">
        <f>E592*J592</f>
        <v>0</v>
      </c>
      <c r="O592" s="53"/>
      <c r="Z592" s="53"/>
      <c r="AA592" s="53">
        <v>12</v>
      </c>
      <c r="AB592" s="53">
        <v>0</v>
      </c>
      <c r="AC592" s="53">
        <v>114</v>
      </c>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63">
        <f>G592</f>
        <v>0</v>
      </c>
      <c r="BA592" s="53"/>
      <c r="BB592" s="53"/>
      <c r="BC592" s="53"/>
      <c r="BD592" s="53"/>
      <c r="BE592" s="53"/>
      <c r="BF592" s="53"/>
      <c r="BG592" s="53"/>
      <c r="BH592" s="53"/>
      <c r="BI592" s="53"/>
      <c r="CA592" s="53">
        <v>12</v>
      </c>
      <c r="CB592" s="53">
        <v>0</v>
      </c>
      <c r="CZ592" s="16">
        <v>2</v>
      </c>
    </row>
    <row r="593" spans="1:104" x14ac:dyDescent="0.2">
      <c r="A593" s="64"/>
      <c r="B593" s="65"/>
      <c r="C593" s="329" t="s">
        <v>1018</v>
      </c>
      <c r="D593" s="330"/>
      <c r="E593" s="103">
        <v>4.4223999999999997</v>
      </c>
      <c r="F593" s="69"/>
      <c r="G593" s="70"/>
      <c r="H593" s="71"/>
      <c r="I593" s="66"/>
      <c r="J593" s="72"/>
      <c r="K593" s="66"/>
      <c r="M593" s="67" t="s">
        <v>1018</v>
      </c>
      <c r="O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73" t="str">
        <f>C592</f>
        <v xml:space="preserve">Přesun hmot pro izolace proti vodě, výšky do 60 m </v>
      </c>
      <c r="BE593" s="53"/>
      <c r="BF593" s="53"/>
      <c r="BG593" s="53"/>
      <c r="BH593" s="53"/>
      <c r="BI593" s="53"/>
    </row>
    <row r="594" spans="1:104" x14ac:dyDescent="0.2">
      <c r="A594" s="74" t="s">
        <v>42</v>
      </c>
      <c r="B594" s="75" t="s">
        <v>995</v>
      </c>
      <c r="C594" s="76" t="s">
        <v>996</v>
      </c>
      <c r="D594" s="77"/>
      <c r="E594" s="78"/>
      <c r="F594" s="78"/>
      <c r="G594" s="79">
        <f>SUM(G568:G593)</f>
        <v>0</v>
      </c>
      <c r="H594" s="80"/>
      <c r="I594" s="79">
        <f>SUM(I568:I593)</f>
        <v>4.4224278210000003</v>
      </c>
      <c r="J594" s="81"/>
      <c r="K594" s="79">
        <f>SUM(K568:K593)</f>
        <v>0</v>
      </c>
      <c r="O594" s="53"/>
      <c r="X594" s="82">
        <f>K594</f>
        <v>0</v>
      </c>
      <c r="Y594" s="82">
        <f>I594</f>
        <v>4.4224278210000003</v>
      </c>
      <c r="Z594" s="63">
        <f>G594</f>
        <v>0</v>
      </c>
      <c r="AA594" s="53"/>
      <c r="AB594" s="53"/>
      <c r="AC594" s="53"/>
      <c r="AD594" s="53"/>
      <c r="AE594" s="53"/>
      <c r="AF594" s="53"/>
      <c r="AG594" s="53"/>
      <c r="AH594" s="53"/>
      <c r="AI594" s="53"/>
      <c r="AJ594" s="53"/>
      <c r="AK594" s="53"/>
      <c r="AL594" s="53"/>
      <c r="AM594" s="53"/>
      <c r="AN594" s="53"/>
      <c r="AO594" s="53"/>
      <c r="AP594" s="53"/>
      <c r="AQ594" s="53"/>
      <c r="AR594" s="53"/>
      <c r="AS594" s="53"/>
      <c r="AT594" s="53"/>
      <c r="AU594" s="53"/>
      <c r="AV594" s="53"/>
      <c r="AW594" s="53"/>
      <c r="AX594" s="53"/>
      <c r="AY594" s="53"/>
      <c r="AZ594" s="53"/>
      <c r="BA594" s="83"/>
      <c r="BB594" s="83"/>
      <c r="BC594" s="83"/>
      <c r="BD594" s="83"/>
      <c r="BE594" s="83"/>
      <c r="BF594" s="83"/>
      <c r="BG594" s="53"/>
      <c r="BH594" s="53"/>
      <c r="BI594" s="53"/>
    </row>
    <row r="595" spans="1:104" ht="14.25" customHeight="1" x14ac:dyDescent="0.2">
      <c r="A595" s="43" t="s">
        <v>38</v>
      </c>
      <c r="B595" s="44" t="s">
        <v>1019</v>
      </c>
      <c r="C595" s="45" t="s">
        <v>1020</v>
      </c>
      <c r="D595" s="46"/>
      <c r="E595" s="47"/>
      <c r="F595" s="47"/>
      <c r="G595" s="48"/>
      <c r="H595" s="49"/>
      <c r="I595" s="50"/>
      <c r="J595" s="51"/>
      <c r="K595" s="52"/>
      <c r="O595" s="53"/>
    </row>
    <row r="596" spans="1:104" ht="22.5" x14ac:dyDescent="0.2">
      <c r="A596" s="54">
        <v>82</v>
      </c>
      <c r="B596" s="55" t="s">
        <v>1021</v>
      </c>
      <c r="C596" s="56" t="s">
        <v>1022</v>
      </c>
      <c r="D596" s="57" t="s">
        <v>41</v>
      </c>
      <c r="E596" s="100">
        <v>203.41120000000001</v>
      </c>
      <c r="F596" s="59">
        <v>0</v>
      </c>
      <c r="G596" s="60">
        <f>E596*F596</f>
        <v>0</v>
      </c>
      <c r="H596" s="61">
        <v>8.3000000000000001E-4</v>
      </c>
      <c r="I596" s="62">
        <f>E596*H596</f>
        <v>0.16883129600000002</v>
      </c>
      <c r="J596" s="61">
        <v>0</v>
      </c>
      <c r="K596" s="62">
        <f>E596*J596</f>
        <v>0</v>
      </c>
      <c r="O596" s="53"/>
      <c r="Z596" s="53"/>
      <c r="AA596" s="53">
        <v>1</v>
      </c>
      <c r="AB596" s="53">
        <v>7</v>
      </c>
      <c r="AC596" s="53">
        <v>7</v>
      </c>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63">
        <f>G596</f>
        <v>0</v>
      </c>
      <c r="BA596" s="53"/>
      <c r="BB596" s="53"/>
      <c r="BC596" s="53"/>
      <c r="BD596" s="53"/>
      <c r="BE596" s="53"/>
      <c r="BF596" s="53"/>
      <c r="BG596" s="53"/>
      <c r="BH596" s="53"/>
      <c r="BI596" s="53"/>
      <c r="CA596" s="53">
        <v>1</v>
      </c>
      <c r="CB596" s="53">
        <v>7</v>
      </c>
      <c r="CZ596" s="16">
        <v>2</v>
      </c>
    </row>
    <row r="597" spans="1:104" x14ac:dyDescent="0.2">
      <c r="A597" s="64"/>
      <c r="B597" s="65"/>
      <c r="C597" s="329" t="s">
        <v>973</v>
      </c>
      <c r="D597" s="330"/>
      <c r="E597" s="103">
        <v>203.41120000000001</v>
      </c>
      <c r="F597" s="69"/>
      <c r="G597" s="70"/>
      <c r="H597" s="71"/>
      <c r="I597" s="66"/>
      <c r="J597" s="72"/>
      <c r="K597" s="66"/>
      <c r="M597" s="67" t="s">
        <v>973</v>
      </c>
      <c r="O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73" t="str">
        <f>C596</f>
        <v xml:space="preserve">Izolace tepelné stropů rovných spodem, lepením </v>
      </c>
      <c r="BE597" s="53"/>
      <c r="BF597" s="53"/>
      <c r="BG597" s="53"/>
      <c r="BH597" s="53"/>
      <c r="BI597" s="53"/>
    </row>
    <row r="598" spans="1:104" x14ac:dyDescent="0.2">
      <c r="A598" s="54">
        <v>83</v>
      </c>
      <c r="B598" s="55" t="s">
        <v>1023</v>
      </c>
      <c r="C598" s="56" t="s">
        <v>1024</v>
      </c>
      <c r="D598" s="57" t="s">
        <v>41</v>
      </c>
      <c r="E598" s="100">
        <v>198.0086</v>
      </c>
      <c r="F598" s="59">
        <v>0</v>
      </c>
      <c r="G598" s="60">
        <f>E598*F598</f>
        <v>0</v>
      </c>
      <c r="H598" s="61">
        <v>0</v>
      </c>
      <c r="I598" s="62">
        <f>E598*H598</f>
        <v>0</v>
      </c>
      <c r="J598" s="61">
        <v>0</v>
      </c>
      <c r="K598" s="62">
        <f>E598*J598</f>
        <v>0</v>
      </c>
      <c r="O598" s="53"/>
      <c r="Z598" s="53"/>
      <c r="AA598" s="53">
        <v>1</v>
      </c>
      <c r="AB598" s="53">
        <v>7</v>
      </c>
      <c r="AC598" s="53">
        <v>7</v>
      </c>
      <c r="AD598" s="53"/>
      <c r="AE598" s="53"/>
      <c r="AF598" s="53"/>
      <c r="AG598" s="53"/>
      <c r="AH598" s="53"/>
      <c r="AI598" s="53"/>
      <c r="AJ598" s="53"/>
      <c r="AK598" s="53"/>
      <c r="AL598" s="53"/>
      <c r="AM598" s="53"/>
      <c r="AN598" s="53"/>
      <c r="AO598" s="53"/>
      <c r="AP598" s="53"/>
      <c r="AQ598" s="53"/>
      <c r="AR598" s="53"/>
      <c r="AS598" s="53"/>
      <c r="AT598" s="53"/>
      <c r="AU598" s="53"/>
      <c r="AV598" s="53"/>
      <c r="AW598" s="53"/>
      <c r="AX598" s="53"/>
      <c r="AY598" s="53"/>
      <c r="AZ598" s="63">
        <f>G598</f>
        <v>0</v>
      </c>
      <c r="BA598" s="53"/>
      <c r="BB598" s="53"/>
      <c r="BC598" s="53"/>
      <c r="BD598" s="53"/>
      <c r="BE598" s="53"/>
      <c r="BF598" s="53"/>
      <c r="BG598" s="53"/>
      <c r="BH598" s="53"/>
      <c r="BI598" s="53"/>
      <c r="CA598" s="53">
        <v>1</v>
      </c>
      <c r="CB598" s="53">
        <v>7</v>
      </c>
      <c r="CZ598" s="16">
        <v>2</v>
      </c>
    </row>
    <row r="599" spans="1:104" x14ac:dyDescent="0.2">
      <c r="A599" s="64"/>
      <c r="B599" s="65"/>
      <c r="C599" s="326" t="s">
        <v>1025</v>
      </c>
      <c r="D599" s="327"/>
      <c r="E599" s="327"/>
      <c r="F599" s="327"/>
      <c r="G599" s="328"/>
      <c r="I599" s="66"/>
      <c r="K599" s="66"/>
      <c r="L599" s="67" t="s">
        <v>1025</v>
      </c>
      <c r="O599" s="53"/>
      <c r="Z599" s="53"/>
      <c r="AA599" s="53"/>
      <c r="AB599" s="53"/>
      <c r="AC599" s="53"/>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53"/>
      <c r="BA599" s="53"/>
      <c r="BB599" s="53"/>
      <c r="BC599" s="53"/>
      <c r="BD599" s="53"/>
      <c r="BE599" s="53"/>
      <c r="BF599" s="53"/>
      <c r="BG599" s="53"/>
      <c r="BH599" s="53"/>
      <c r="BI599" s="53"/>
    </row>
    <row r="600" spans="1:104" x14ac:dyDescent="0.2">
      <c r="A600" s="64"/>
      <c r="B600" s="65"/>
      <c r="C600" s="329" t="s">
        <v>966</v>
      </c>
      <c r="D600" s="330"/>
      <c r="E600" s="103">
        <v>128.78100000000001</v>
      </c>
      <c r="F600" s="69"/>
      <c r="G600" s="70"/>
      <c r="H600" s="71"/>
      <c r="I600" s="66"/>
      <c r="J600" s="72"/>
      <c r="K600" s="66"/>
      <c r="M600" s="67" t="s">
        <v>966</v>
      </c>
      <c r="O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73" t="str">
        <f>C599</f>
        <v xml:space="preserve">včetně izolačního pásku mirelon kolem všech stěn </v>
      </c>
      <c r="BE600" s="53"/>
      <c r="BF600" s="53"/>
      <c r="BG600" s="53"/>
      <c r="BH600" s="53"/>
      <c r="BI600" s="53"/>
    </row>
    <row r="601" spans="1:104" x14ac:dyDescent="0.2">
      <c r="A601" s="64"/>
      <c r="B601" s="65"/>
      <c r="C601" s="329" t="s">
        <v>967</v>
      </c>
      <c r="D601" s="330"/>
      <c r="E601" s="103">
        <v>32.980499999999999</v>
      </c>
      <c r="F601" s="69"/>
      <c r="G601" s="70"/>
      <c r="H601" s="71"/>
      <c r="I601" s="66"/>
      <c r="J601" s="72"/>
      <c r="K601" s="66"/>
      <c r="M601" s="67" t="s">
        <v>967</v>
      </c>
      <c r="O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73" t="str">
        <f>C600</f>
        <v>P1:205*0,6282</v>
      </c>
      <c r="BE601" s="53"/>
      <c r="BF601" s="53"/>
      <c r="BG601" s="53"/>
      <c r="BH601" s="53"/>
      <c r="BI601" s="53"/>
    </row>
    <row r="602" spans="1:104" x14ac:dyDescent="0.2">
      <c r="A602" s="64"/>
      <c r="B602" s="65"/>
      <c r="C602" s="329" t="s">
        <v>968</v>
      </c>
      <c r="D602" s="330"/>
      <c r="E602" s="103">
        <v>2.9525000000000001</v>
      </c>
      <c r="F602" s="69"/>
      <c r="G602" s="70"/>
      <c r="H602" s="71"/>
      <c r="I602" s="66"/>
      <c r="J602" s="72"/>
      <c r="K602" s="66"/>
      <c r="M602" s="67" t="s">
        <v>968</v>
      </c>
      <c r="O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73" t="str">
        <f>C601</f>
        <v>P3:52,5*0,6282</v>
      </c>
      <c r="BE602" s="53"/>
      <c r="BF602" s="53"/>
      <c r="BG602" s="53"/>
      <c r="BH602" s="53"/>
      <c r="BI602" s="53"/>
    </row>
    <row r="603" spans="1:104" x14ac:dyDescent="0.2">
      <c r="A603" s="64"/>
      <c r="B603" s="65"/>
      <c r="C603" s="329" t="s">
        <v>959</v>
      </c>
      <c r="D603" s="330"/>
      <c r="E603" s="103">
        <v>33.294600000000003</v>
      </c>
      <c r="F603" s="69"/>
      <c r="G603" s="70"/>
      <c r="H603" s="71"/>
      <c r="I603" s="66"/>
      <c r="J603" s="72"/>
      <c r="K603" s="66"/>
      <c r="M603" s="67" t="s">
        <v>959</v>
      </c>
      <c r="O603" s="53"/>
      <c r="Z603" s="53"/>
      <c r="AA603" s="53"/>
      <c r="AB603" s="53"/>
      <c r="AC603" s="53"/>
      <c r="AD603" s="53"/>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53"/>
      <c r="BA603" s="53"/>
      <c r="BB603" s="53"/>
      <c r="BC603" s="53"/>
      <c r="BD603" s="73" t="str">
        <f>C602</f>
        <v>P4:4,7*0,6282</v>
      </c>
      <c r="BE603" s="53"/>
      <c r="BF603" s="53"/>
      <c r="BG603" s="53"/>
      <c r="BH603" s="53"/>
      <c r="BI603" s="53"/>
    </row>
    <row r="604" spans="1:104" x14ac:dyDescent="0.2">
      <c r="A604" s="54">
        <v>84</v>
      </c>
      <c r="B604" s="55" t="s">
        <v>1026</v>
      </c>
      <c r="C604" s="56" t="s">
        <v>1027</v>
      </c>
      <c r="D604" s="57" t="s">
        <v>41</v>
      </c>
      <c r="E604" s="100">
        <v>37.930700000000002</v>
      </c>
      <c r="F604" s="59">
        <v>0</v>
      </c>
      <c r="G604" s="60">
        <f>E604*F604</f>
        <v>0</v>
      </c>
      <c r="H604" s="61">
        <v>2.3000000000000001E-4</v>
      </c>
      <c r="I604" s="62">
        <f>E604*H604</f>
        <v>8.724061E-3</v>
      </c>
      <c r="J604" s="61">
        <v>0</v>
      </c>
      <c r="K604" s="62">
        <f>E604*J604</f>
        <v>0</v>
      </c>
      <c r="O604" s="53"/>
      <c r="Z604" s="53"/>
      <c r="AA604" s="53">
        <v>1</v>
      </c>
      <c r="AB604" s="53">
        <v>7</v>
      </c>
      <c r="AC604" s="53">
        <v>7</v>
      </c>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63">
        <f>G604</f>
        <v>0</v>
      </c>
      <c r="BA604" s="53"/>
      <c r="BB604" s="53"/>
      <c r="BC604" s="53"/>
      <c r="BD604" s="53"/>
      <c r="BE604" s="53"/>
      <c r="BF604" s="53"/>
      <c r="BG604" s="53"/>
      <c r="BH604" s="53"/>
      <c r="BI604" s="53"/>
      <c r="CA604" s="53">
        <v>1</v>
      </c>
      <c r="CB604" s="53">
        <v>7</v>
      </c>
      <c r="CZ604" s="16">
        <v>2</v>
      </c>
    </row>
    <row r="605" spans="1:104" x14ac:dyDescent="0.2">
      <c r="A605" s="64"/>
      <c r="B605" s="65"/>
      <c r="C605" s="326" t="s">
        <v>1028</v>
      </c>
      <c r="D605" s="327"/>
      <c r="E605" s="327"/>
      <c r="F605" s="327"/>
      <c r="G605" s="328"/>
      <c r="I605" s="66"/>
      <c r="K605" s="66"/>
      <c r="L605" s="67" t="s">
        <v>1028</v>
      </c>
      <c r="O605" s="53"/>
      <c r="Z605" s="53"/>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53"/>
      <c r="BC605" s="53"/>
      <c r="BD605" s="53"/>
      <c r="BE605" s="53"/>
      <c r="BF605" s="53"/>
      <c r="BG605" s="53"/>
      <c r="BH605" s="53"/>
      <c r="BI605" s="53"/>
    </row>
    <row r="606" spans="1:104" x14ac:dyDescent="0.2">
      <c r="A606" s="64"/>
      <c r="B606" s="65"/>
      <c r="C606" s="326" t="s">
        <v>1029</v>
      </c>
      <c r="D606" s="327"/>
      <c r="E606" s="327"/>
      <c r="F606" s="327"/>
      <c r="G606" s="328"/>
      <c r="I606" s="66"/>
      <c r="K606" s="66"/>
      <c r="L606" s="67" t="s">
        <v>1029</v>
      </c>
      <c r="O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row>
    <row r="607" spans="1:104" ht="25.5" x14ac:dyDescent="0.2">
      <c r="A607" s="64"/>
      <c r="B607" s="65"/>
      <c r="C607" s="329" t="s">
        <v>1030</v>
      </c>
      <c r="D607" s="330"/>
      <c r="E607" s="103">
        <v>16.019100000000002</v>
      </c>
      <c r="F607" s="69"/>
      <c r="G607" s="70"/>
      <c r="H607" s="71"/>
      <c r="I607" s="66"/>
      <c r="J607" s="72"/>
      <c r="K607" s="66"/>
      <c r="M607" s="67" t="s">
        <v>1030</v>
      </c>
      <c r="O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73" t="str">
        <f t="shared" ref="BD607:BD612" si="13">C606</f>
        <v>Včetně pomocného lešení o výšce podlahy do 1900 mm a pro zatížení do 1,5 kPa.</v>
      </c>
      <c r="BE607" s="53"/>
      <c r="BF607" s="53"/>
      <c r="BG607" s="53"/>
      <c r="BH607" s="53"/>
      <c r="BI607" s="53"/>
    </row>
    <row r="608" spans="1:104" x14ac:dyDescent="0.2">
      <c r="A608" s="64"/>
      <c r="B608" s="65"/>
      <c r="C608" s="329" t="s">
        <v>1031</v>
      </c>
      <c r="D608" s="330"/>
      <c r="E608" s="103">
        <v>2.0731000000000002</v>
      </c>
      <c r="F608" s="69"/>
      <c r="G608" s="70"/>
      <c r="H608" s="71"/>
      <c r="I608" s="66"/>
      <c r="J608" s="72"/>
      <c r="K608" s="66"/>
      <c r="M608" s="67" t="s">
        <v>1031</v>
      </c>
      <c r="O608" s="53"/>
      <c r="Z608" s="53"/>
      <c r="AA608" s="53"/>
      <c r="AB608" s="53"/>
      <c r="AC608" s="53"/>
      <c r="AD608" s="53"/>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53"/>
      <c r="BA608" s="53"/>
      <c r="BB608" s="53"/>
      <c r="BC608" s="53"/>
      <c r="BD608" s="73" t="str">
        <f t="shared" si="13"/>
        <v>102,126:8,5*3*0,6282</v>
      </c>
      <c r="BE608" s="53"/>
      <c r="BF608" s="53"/>
      <c r="BG608" s="53"/>
      <c r="BH608" s="53"/>
      <c r="BI608" s="53"/>
    </row>
    <row r="609" spans="1:104" x14ac:dyDescent="0.2">
      <c r="A609" s="64"/>
      <c r="B609" s="65"/>
      <c r="C609" s="329" t="s">
        <v>553</v>
      </c>
      <c r="D609" s="330"/>
      <c r="E609" s="103">
        <v>4.7115</v>
      </c>
      <c r="F609" s="69"/>
      <c r="G609" s="70"/>
      <c r="H609" s="71"/>
      <c r="I609" s="66"/>
      <c r="J609" s="72"/>
      <c r="K609" s="66"/>
      <c r="M609" s="67" t="s">
        <v>553</v>
      </c>
      <c r="O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73" t="str">
        <f t="shared" si="13"/>
        <v>1,1*3*0,6282</v>
      </c>
      <c r="BE609" s="53"/>
      <c r="BF609" s="53"/>
      <c r="BG609" s="53"/>
      <c r="BH609" s="53"/>
      <c r="BI609" s="53"/>
    </row>
    <row r="610" spans="1:104" x14ac:dyDescent="0.2">
      <c r="A610" s="64"/>
      <c r="B610" s="65"/>
      <c r="C610" s="329" t="s">
        <v>681</v>
      </c>
      <c r="D610" s="330"/>
      <c r="E610" s="103">
        <v>4.3346</v>
      </c>
      <c r="F610" s="69"/>
      <c r="G610" s="70"/>
      <c r="H610" s="71"/>
      <c r="I610" s="66"/>
      <c r="J610" s="72"/>
      <c r="K610" s="66"/>
      <c r="M610" s="67" t="s">
        <v>681</v>
      </c>
      <c r="O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73" t="str">
        <f t="shared" si="13"/>
        <v>2,5*3*0,6282</v>
      </c>
      <c r="BE610" s="53"/>
      <c r="BF610" s="53"/>
      <c r="BG610" s="53"/>
      <c r="BH610" s="53"/>
      <c r="BI610" s="53"/>
    </row>
    <row r="611" spans="1:104" x14ac:dyDescent="0.2">
      <c r="A611" s="64"/>
      <c r="B611" s="65"/>
      <c r="C611" s="329" t="s">
        <v>1032</v>
      </c>
      <c r="D611" s="330"/>
      <c r="E611" s="103">
        <v>12.061400000000001</v>
      </c>
      <c r="F611" s="69"/>
      <c r="G611" s="70"/>
      <c r="H611" s="71"/>
      <c r="I611" s="66"/>
      <c r="J611" s="72"/>
      <c r="K611" s="66"/>
      <c r="M611" s="67" t="s">
        <v>1032</v>
      </c>
      <c r="O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73" t="str">
        <f t="shared" si="13"/>
        <v>2,3*3*0,6282</v>
      </c>
      <c r="BE611" s="53"/>
      <c r="BF611" s="53"/>
      <c r="BG611" s="53"/>
      <c r="BH611" s="53"/>
      <c r="BI611" s="53"/>
    </row>
    <row r="612" spans="1:104" x14ac:dyDescent="0.2">
      <c r="A612" s="64"/>
      <c r="B612" s="65"/>
      <c r="C612" s="329" t="s">
        <v>556</v>
      </c>
      <c r="D612" s="330"/>
      <c r="E612" s="103">
        <v>-1.2689999999999999</v>
      </c>
      <c r="F612" s="69"/>
      <c r="G612" s="70"/>
      <c r="H612" s="71"/>
      <c r="I612" s="66"/>
      <c r="J612" s="72"/>
      <c r="K612" s="66"/>
      <c r="M612" s="67" t="s">
        <v>556</v>
      </c>
      <c r="O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73" t="str">
        <f t="shared" si="13"/>
        <v>6,4*3*0,6282</v>
      </c>
      <c r="BE612" s="53"/>
      <c r="BF612" s="53"/>
      <c r="BG612" s="53"/>
      <c r="BH612" s="53"/>
      <c r="BI612" s="53"/>
    </row>
    <row r="613" spans="1:104" x14ac:dyDescent="0.2">
      <c r="A613" s="54">
        <v>85</v>
      </c>
      <c r="B613" s="55" t="s">
        <v>1033</v>
      </c>
      <c r="C613" s="56" t="s">
        <v>1034</v>
      </c>
      <c r="D613" s="57" t="s">
        <v>41</v>
      </c>
      <c r="E613" s="100">
        <v>203.5368</v>
      </c>
      <c r="F613" s="59">
        <v>0</v>
      </c>
      <c r="G613" s="60">
        <f>E613*F613</f>
        <v>0</v>
      </c>
      <c r="H613" s="61">
        <v>1.0000000000000001E-5</v>
      </c>
      <c r="I613" s="62">
        <f>E613*H613</f>
        <v>2.0353680000000001E-3</v>
      </c>
      <c r="J613" s="61">
        <v>0</v>
      </c>
      <c r="K613" s="62">
        <f>E613*J613</f>
        <v>0</v>
      </c>
      <c r="O613" s="53"/>
      <c r="Z613" s="53"/>
      <c r="AA613" s="53">
        <v>1</v>
      </c>
      <c r="AB613" s="53">
        <v>7</v>
      </c>
      <c r="AC613" s="53">
        <v>7</v>
      </c>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63">
        <f>G613</f>
        <v>0</v>
      </c>
      <c r="BA613" s="53"/>
      <c r="BB613" s="53"/>
      <c r="BC613" s="53"/>
      <c r="BD613" s="53"/>
      <c r="BE613" s="53"/>
      <c r="BF613" s="53"/>
      <c r="BG613" s="53"/>
      <c r="BH613" s="53"/>
      <c r="BI613" s="53"/>
      <c r="CA613" s="53">
        <v>1</v>
      </c>
      <c r="CB613" s="53">
        <v>7</v>
      </c>
      <c r="CZ613" s="16">
        <v>2</v>
      </c>
    </row>
    <row r="614" spans="1:104" x14ac:dyDescent="0.2">
      <c r="A614" s="64"/>
      <c r="B614" s="65"/>
      <c r="C614" s="329" t="s">
        <v>1035</v>
      </c>
      <c r="D614" s="330"/>
      <c r="E614" s="103">
        <v>203.5368</v>
      </c>
      <c r="F614" s="69"/>
      <c r="G614" s="70"/>
      <c r="H614" s="71"/>
      <c r="I614" s="66"/>
      <c r="J614" s="72"/>
      <c r="K614" s="66"/>
      <c r="M614" s="67" t="s">
        <v>1035</v>
      </c>
      <c r="O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73" t="str">
        <f>C613</f>
        <v>Položení separační fólie včetně dodávky fólie</v>
      </c>
      <c r="BE614" s="53"/>
      <c r="BF614" s="53"/>
      <c r="BG614" s="53"/>
      <c r="BH614" s="53"/>
      <c r="BI614" s="53"/>
    </row>
    <row r="615" spans="1:104" x14ac:dyDescent="0.2">
      <c r="A615" s="54">
        <v>86</v>
      </c>
      <c r="B615" s="55" t="s">
        <v>1036</v>
      </c>
      <c r="C615" s="56" t="s">
        <v>1037</v>
      </c>
      <c r="D615" s="57" t="s">
        <v>248</v>
      </c>
      <c r="E615" s="100">
        <v>1.3536999999999999</v>
      </c>
      <c r="F615" s="59">
        <v>0</v>
      </c>
      <c r="G615" s="60">
        <f>E615*F615</f>
        <v>0</v>
      </c>
      <c r="H615" s="61">
        <v>0</v>
      </c>
      <c r="I615" s="62">
        <f>E615*H615</f>
        <v>0</v>
      </c>
      <c r="J615" s="61"/>
      <c r="K615" s="62">
        <f>E615*J615</f>
        <v>0</v>
      </c>
      <c r="O615" s="53"/>
      <c r="Z615" s="53"/>
      <c r="AA615" s="53">
        <v>12</v>
      </c>
      <c r="AB615" s="53">
        <v>0</v>
      </c>
      <c r="AC615" s="53">
        <v>154</v>
      </c>
      <c r="AD615" s="53"/>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63">
        <f>G615</f>
        <v>0</v>
      </c>
      <c r="BA615" s="53"/>
      <c r="BB615" s="53"/>
      <c r="BC615" s="53"/>
      <c r="BD615" s="53"/>
      <c r="BE615" s="53"/>
      <c r="BF615" s="53"/>
      <c r="BG615" s="53"/>
      <c r="BH615" s="53"/>
      <c r="BI615" s="53"/>
      <c r="CA615" s="53">
        <v>12</v>
      </c>
      <c r="CB615" s="53">
        <v>0</v>
      </c>
      <c r="CZ615" s="16">
        <v>2</v>
      </c>
    </row>
    <row r="616" spans="1:104" x14ac:dyDescent="0.2">
      <c r="A616" s="64"/>
      <c r="B616" s="65"/>
      <c r="C616" s="329" t="s">
        <v>1038</v>
      </c>
      <c r="D616" s="330"/>
      <c r="E616" s="103">
        <v>1.3536999999999999</v>
      </c>
      <c r="F616" s="69"/>
      <c r="G616" s="70"/>
      <c r="H616" s="71"/>
      <c r="I616" s="66"/>
      <c r="J616" s="72"/>
      <c r="K616" s="66"/>
      <c r="M616" s="67" t="s">
        <v>1038</v>
      </c>
      <c r="O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73" t="str">
        <f>C615</f>
        <v xml:space="preserve">Přesun hmot pro izolace tepelné, výšky do 24 m </v>
      </c>
      <c r="BE616" s="53"/>
      <c r="BF616" s="53"/>
      <c r="BG616" s="53"/>
      <c r="BH616" s="53"/>
      <c r="BI616" s="53"/>
    </row>
    <row r="617" spans="1:104" x14ac:dyDescent="0.2">
      <c r="A617" s="54">
        <v>87</v>
      </c>
      <c r="B617" s="55" t="s">
        <v>1039</v>
      </c>
      <c r="C617" s="56" t="s">
        <v>1040</v>
      </c>
      <c r="D617" s="57" t="s">
        <v>70</v>
      </c>
      <c r="E617" s="100">
        <v>21.0915</v>
      </c>
      <c r="F617" s="59">
        <v>0</v>
      </c>
      <c r="G617" s="60">
        <f>E617*F617</f>
        <v>0</v>
      </c>
      <c r="H617" s="61">
        <v>2.5000000000000001E-2</v>
      </c>
      <c r="I617" s="62">
        <f>E617*H617</f>
        <v>0.52728750000000002</v>
      </c>
      <c r="J617" s="61"/>
      <c r="K617" s="62">
        <f>E617*J617</f>
        <v>0</v>
      </c>
      <c r="O617" s="53"/>
      <c r="Z617" s="53"/>
      <c r="AA617" s="53">
        <v>3</v>
      </c>
      <c r="AB617" s="53">
        <v>1</v>
      </c>
      <c r="AC617" s="53" t="s">
        <v>1039</v>
      </c>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63">
        <f>G617</f>
        <v>0</v>
      </c>
      <c r="BA617" s="53"/>
      <c r="BB617" s="53"/>
      <c r="BC617" s="53"/>
      <c r="BD617" s="53"/>
      <c r="BE617" s="53"/>
      <c r="BF617" s="53"/>
      <c r="BG617" s="53"/>
      <c r="BH617" s="53"/>
      <c r="BI617" s="53"/>
      <c r="CA617" s="53">
        <v>3</v>
      </c>
      <c r="CB617" s="53">
        <v>1</v>
      </c>
      <c r="CZ617" s="16">
        <v>2</v>
      </c>
    </row>
    <row r="618" spans="1:104" x14ac:dyDescent="0.2">
      <c r="A618" s="64"/>
      <c r="B618" s="65"/>
      <c r="C618" s="329" t="s">
        <v>1041</v>
      </c>
      <c r="D618" s="330"/>
      <c r="E618" s="103">
        <v>12.2857</v>
      </c>
      <c r="F618" s="69"/>
      <c r="G618" s="70"/>
      <c r="H618" s="71"/>
      <c r="I618" s="66"/>
      <c r="J618" s="72"/>
      <c r="K618" s="66"/>
      <c r="M618" s="67" t="s">
        <v>1041</v>
      </c>
      <c r="O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73" t="str">
        <f>C617</f>
        <v>Deska izolační stabilizov. EPS 150  1000 x 500 mm</v>
      </c>
      <c r="BE618" s="53"/>
      <c r="BF618" s="53"/>
      <c r="BG618" s="53"/>
      <c r="BH618" s="53"/>
      <c r="BI618" s="53"/>
    </row>
    <row r="619" spans="1:104" x14ac:dyDescent="0.2">
      <c r="A619" s="64"/>
      <c r="B619" s="65"/>
      <c r="C619" s="329" t="s">
        <v>1042</v>
      </c>
      <c r="D619" s="330"/>
      <c r="E619" s="103">
        <v>4.1951000000000001</v>
      </c>
      <c r="F619" s="69"/>
      <c r="G619" s="70"/>
      <c r="H619" s="71"/>
      <c r="I619" s="66"/>
      <c r="J619" s="72"/>
      <c r="K619" s="66"/>
      <c r="M619" s="67" t="s">
        <v>1042</v>
      </c>
      <c r="O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53"/>
      <c r="BC619" s="53"/>
      <c r="BD619" s="73" t="str">
        <f>C618</f>
        <v>P1:205*0,09*1,06*0,6282</v>
      </c>
      <c r="BE619" s="53"/>
      <c r="BF619" s="53"/>
      <c r="BG619" s="53"/>
      <c r="BH619" s="53"/>
      <c r="BI619" s="53"/>
    </row>
    <row r="620" spans="1:104" x14ac:dyDescent="0.2">
      <c r="A620" s="64"/>
      <c r="B620" s="65"/>
      <c r="C620" s="329" t="s">
        <v>1043</v>
      </c>
      <c r="D620" s="330"/>
      <c r="E620" s="103">
        <v>0.37559999999999999</v>
      </c>
      <c r="F620" s="69"/>
      <c r="G620" s="70"/>
      <c r="H620" s="71"/>
      <c r="I620" s="66"/>
      <c r="J620" s="72"/>
      <c r="K620" s="66"/>
      <c r="M620" s="67" t="s">
        <v>1043</v>
      </c>
      <c r="O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73" t="str">
        <f>C619</f>
        <v>P3:52,5*0,12*1,06*0,6282</v>
      </c>
      <c r="BE620" s="53"/>
      <c r="BF620" s="53"/>
      <c r="BG620" s="53"/>
      <c r="BH620" s="53"/>
      <c r="BI620" s="53"/>
    </row>
    <row r="621" spans="1:104" x14ac:dyDescent="0.2">
      <c r="A621" s="64"/>
      <c r="B621" s="65"/>
      <c r="C621" s="329" t="s">
        <v>1044</v>
      </c>
      <c r="D621" s="330"/>
      <c r="E621" s="103">
        <v>4.2351000000000001</v>
      </c>
      <c r="F621" s="69"/>
      <c r="G621" s="70"/>
      <c r="H621" s="71"/>
      <c r="I621" s="66"/>
      <c r="J621" s="72"/>
      <c r="K621" s="66"/>
      <c r="M621" s="67" t="s">
        <v>1044</v>
      </c>
      <c r="O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73" t="str">
        <f>C620</f>
        <v>P4:4,7*0,12*1,06*0,6282</v>
      </c>
      <c r="BE621" s="53"/>
      <c r="BF621" s="53"/>
      <c r="BG621" s="53"/>
      <c r="BH621" s="53"/>
      <c r="BI621" s="53"/>
    </row>
    <row r="622" spans="1:104" x14ac:dyDescent="0.2">
      <c r="A622" s="54">
        <v>88</v>
      </c>
      <c r="B622" s="55" t="s">
        <v>1045</v>
      </c>
      <c r="C622" s="56" t="s">
        <v>1046</v>
      </c>
      <c r="D622" s="57" t="s">
        <v>41</v>
      </c>
      <c r="E622" s="100">
        <v>215.61580000000001</v>
      </c>
      <c r="F622" s="59">
        <v>0</v>
      </c>
      <c r="G622" s="60">
        <f>E622*F622</f>
        <v>0</v>
      </c>
      <c r="H622" s="61">
        <v>3.0000000000000001E-3</v>
      </c>
      <c r="I622" s="62">
        <f>E622*H622</f>
        <v>0.64684740000000007</v>
      </c>
      <c r="J622" s="61"/>
      <c r="K622" s="62">
        <f>E622*J622</f>
        <v>0</v>
      </c>
      <c r="O622" s="53"/>
      <c r="Z622" s="53"/>
      <c r="AA622" s="53">
        <v>3</v>
      </c>
      <c r="AB622" s="53">
        <v>7</v>
      </c>
      <c r="AC622" s="53">
        <v>63140115</v>
      </c>
      <c r="AD622" s="53"/>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63">
        <f>G622</f>
        <v>0</v>
      </c>
      <c r="BA622" s="53"/>
      <c r="BB622" s="53"/>
      <c r="BC622" s="53"/>
      <c r="BD622" s="53"/>
      <c r="BE622" s="53"/>
      <c r="BF622" s="53"/>
      <c r="BG622" s="53"/>
      <c r="BH622" s="53"/>
      <c r="BI622" s="53"/>
      <c r="CA622" s="53">
        <v>3</v>
      </c>
      <c r="CB622" s="53">
        <v>7</v>
      </c>
      <c r="CZ622" s="16">
        <v>2</v>
      </c>
    </row>
    <row r="623" spans="1:104" x14ac:dyDescent="0.2">
      <c r="A623" s="64"/>
      <c r="B623" s="65"/>
      <c r="C623" s="329" t="s">
        <v>1047</v>
      </c>
      <c r="D623" s="330"/>
      <c r="E623" s="103">
        <v>215.61580000000001</v>
      </c>
      <c r="F623" s="69"/>
      <c r="G623" s="70"/>
      <c r="H623" s="71"/>
      <c r="I623" s="66"/>
      <c r="J623" s="72"/>
      <c r="K623" s="66"/>
      <c r="M623" s="67" t="s">
        <v>1047</v>
      </c>
      <c r="O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73" t="str">
        <f>C622</f>
        <v>Deska minerální vlákno - kolmá TR80  tl. 100 mm</v>
      </c>
      <c r="BE623" s="53"/>
      <c r="BF623" s="53"/>
      <c r="BG623" s="53"/>
      <c r="BH623" s="53"/>
      <c r="BI623" s="53"/>
    </row>
    <row r="624" spans="1:104" x14ac:dyDescent="0.2">
      <c r="A624" s="74" t="s">
        <v>42</v>
      </c>
      <c r="B624" s="75" t="s">
        <v>1019</v>
      </c>
      <c r="C624" s="76" t="s">
        <v>1020</v>
      </c>
      <c r="D624" s="77"/>
      <c r="E624" s="78"/>
      <c r="F624" s="78"/>
      <c r="G624" s="79">
        <f>SUM(G595:G623)</f>
        <v>0</v>
      </c>
      <c r="H624" s="80"/>
      <c r="I624" s="79">
        <f>SUM(I595:I623)</f>
        <v>1.353725625</v>
      </c>
      <c r="J624" s="81"/>
      <c r="K624" s="79">
        <f>SUM(K595:K623)</f>
        <v>0</v>
      </c>
      <c r="O624" s="53"/>
      <c r="X624" s="82">
        <f>K624</f>
        <v>0</v>
      </c>
      <c r="Y624" s="82">
        <f>I624</f>
        <v>1.353725625</v>
      </c>
      <c r="Z624" s="63">
        <f>G624</f>
        <v>0</v>
      </c>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83"/>
      <c r="BB624" s="83"/>
      <c r="BC624" s="83"/>
      <c r="BD624" s="83"/>
      <c r="BE624" s="83"/>
      <c r="BF624" s="83"/>
      <c r="BG624" s="53"/>
      <c r="BH624" s="53"/>
      <c r="BI624" s="53"/>
    </row>
    <row r="625" spans="1:104" ht="14.25" customHeight="1" x14ac:dyDescent="0.2">
      <c r="A625" s="43" t="s">
        <v>38</v>
      </c>
      <c r="B625" s="44" t="s">
        <v>1048</v>
      </c>
      <c r="C625" s="45" t="s">
        <v>1049</v>
      </c>
      <c r="D625" s="46"/>
      <c r="E625" s="47"/>
      <c r="F625" s="47"/>
      <c r="G625" s="48"/>
      <c r="H625" s="49"/>
      <c r="I625" s="50"/>
      <c r="J625" s="51"/>
      <c r="K625" s="52"/>
      <c r="O625" s="53"/>
    </row>
    <row r="626" spans="1:104" x14ac:dyDescent="0.2">
      <c r="A626" s="54">
        <v>89</v>
      </c>
      <c r="B626" s="55" t="s">
        <v>1050</v>
      </c>
      <c r="C626" s="56" t="s">
        <v>1051</v>
      </c>
      <c r="D626" s="57" t="s">
        <v>41</v>
      </c>
      <c r="E626" s="100">
        <v>164.714</v>
      </c>
      <c r="F626" s="59">
        <v>0</v>
      </c>
      <c r="G626" s="60">
        <f>E626*F626</f>
        <v>0</v>
      </c>
      <c r="H626" s="61">
        <v>0</v>
      </c>
      <c r="I626" s="62">
        <f>E626*H626</f>
        <v>0</v>
      </c>
      <c r="J626" s="61">
        <v>0</v>
      </c>
      <c r="K626" s="62">
        <f>E626*J626</f>
        <v>0</v>
      </c>
      <c r="O626" s="53"/>
      <c r="Z626" s="53"/>
      <c r="AA626" s="53">
        <v>1</v>
      </c>
      <c r="AB626" s="53">
        <v>7</v>
      </c>
      <c r="AC626" s="53">
        <v>7</v>
      </c>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63">
        <f>G626</f>
        <v>0</v>
      </c>
      <c r="BA626" s="53"/>
      <c r="BB626" s="53"/>
      <c r="BC626" s="53"/>
      <c r="BD626" s="53"/>
      <c r="BE626" s="53"/>
      <c r="BF626" s="53"/>
      <c r="BG626" s="53"/>
      <c r="BH626" s="53"/>
      <c r="BI626" s="53"/>
      <c r="CA626" s="53">
        <v>1</v>
      </c>
      <c r="CB626" s="53">
        <v>7</v>
      </c>
      <c r="CZ626" s="16">
        <v>2</v>
      </c>
    </row>
    <row r="627" spans="1:104" x14ac:dyDescent="0.2">
      <c r="A627" s="64"/>
      <c r="B627" s="65"/>
      <c r="C627" s="326" t="s">
        <v>1052</v>
      </c>
      <c r="D627" s="327"/>
      <c r="E627" s="327"/>
      <c r="F627" s="327"/>
      <c r="G627" s="328"/>
      <c r="I627" s="66"/>
      <c r="K627" s="66"/>
      <c r="L627" s="67" t="s">
        <v>1052</v>
      </c>
      <c r="O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53"/>
      <c r="BE627" s="53"/>
      <c r="BF627" s="53"/>
      <c r="BG627" s="53"/>
      <c r="BH627" s="53"/>
      <c r="BI627" s="53"/>
    </row>
    <row r="628" spans="1:104" x14ac:dyDescent="0.2">
      <c r="A628" s="64"/>
      <c r="B628" s="65"/>
      <c r="C628" s="329" t="s">
        <v>966</v>
      </c>
      <c r="D628" s="330"/>
      <c r="E628" s="103">
        <v>128.78100000000001</v>
      </c>
      <c r="F628" s="69"/>
      <c r="G628" s="70"/>
      <c r="H628" s="71"/>
      <c r="I628" s="66"/>
      <c r="J628" s="72"/>
      <c r="K628" s="66"/>
      <c r="M628" s="67" t="s">
        <v>966</v>
      </c>
      <c r="O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73" t="str">
        <f>C627</f>
        <v xml:space="preserve">dopřesněno dle požadavků investora </v>
      </c>
      <c r="BE628" s="53"/>
      <c r="BF628" s="53"/>
      <c r="BG628" s="53"/>
      <c r="BH628" s="53"/>
      <c r="BI628" s="53"/>
    </row>
    <row r="629" spans="1:104" x14ac:dyDescent="0.2">
      <c r="A629" s="64"/>
      <c r="B629" s="65"/>
      <c r="C629" s="329" t="s">
        <v>967</v>
      </c>
      <c r="D629" s="330"/>
      <c r="E629" s="103">
        <v>32.980499999999999</v>
      </c>
      <c r="F629" s="69"/>
      <c r="G629" s="70"/>
      <c r="H629" s="71"/>
      <c r="I629" s="66"/>
      <c r="J629" s="72"/>
      <c r="K629" s="66"/>
      <c r="M629" s="67" t="s">
        <v>967</v>
      </c>
      <c r="O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73" t="str">
        <f>C628</f>
        <v>P1:205*0,6282</v>
      </c>
      <c r="BE629" s="53"/>
      <c r="BF629" s="53"/>
      <c r="BG629" s="53"/>
      <c r="BH629" s="53"/>
      <c r="BI629" s="53"/>
    </row>
    <row r="630" spans="1:104" x14ac:dyDescent="0.2">
      <c r="A630" s="64"/>
      <c r="B630" s="65"/>
      <c r="C630" s="329" t="s">
        <v>968</v>
      </c>
      <c r="D630" s="330"/>
      <c r="E630" s="103">
        <v>2.9525000000000001</v>
      </c>
      <c r="F630" s="69"/>
      <c r="G630" s="70"/>
      <c r="H630" s="71"/>
      <c r="I630" s="66"/>
      <c r="J630" s="72"/>
      <c r="K630" s="66"/>
      <c r="M630" s="67" t="s">
        <v>968</v>
      </c>
      <c r="O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73" t="str">
        <f>C629</f>
        <v>P3:52,5*0,6282</v>
      </c>
      <c r="BE630" s="53"/>
      <c r="BF630" s="53"/>
      <c r="BG630" s="53"/>
      <c r="BH630" s="53"/>
      <c r="BI630" s="53"/>
    </row>
    <row r="631" spans="1:104" x14ac:dyDescent="0.2">
      <c r="A631" s="54">
        <v>90</v>
      </c>
      <c r="B631" s="55" t="s">
        <v>1053</v>
      </c>
      <c r="C631" s="56" t="s">
        <v>1054</v>
      </c>
      <c r="D631" s="57" t="s">
        <v>41</v>
      </c>
      <c r="E631" s="100">
        <v>5.4181999999999997</v>
      </c>
      <c r="F631" s="59">
        <v>0</v>
      </c>
      <c r="G631" s="60">
        <f>E631*F631</f>
        <v>0</v>
      </c>
      <c r="H631" s="61">
        <v>3.15E-3</v>
      </c>
      <c r="I631" s="62">
        <f>E631*H631</f>
        <v>1.7067329999999999E-2</v>
      </c>
      <c r="J631" s="61">
        <v>0</v>
      </c>
      <c r="K631" s="62">
        <f>E631*J631</f>
        <v>0</v>
      </c>
      <c r="O631" s="53"/>
      <c r="Z631" s="53"/>
      <c r="AA631" s="53">
        <v>1</v>
      </c>
      <c r="AB631" s="53">
        <v>7</v>
      </c>
      <c r="AC631" s="53">
        <v>7</v>
      </c>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63">
        <f>G631</f>
        <v>0</v>
      </c>
      <c r="BA631" s="53"/>
      <c r="BB631" s="53"/>
      <c r="BC631" s="53"/>
      <c r="BD631" s="53"/>
      <c r="BE631" s="53"/>
      <c r="BF631" s="53"/>
      <c r="BG631" s="53"/>
      <c r="BH631" s="53"/>
      <c r="BI631" s="53"/>
      <c r="CA631" s="53">
        <v>1</v>
      </c>
      <c r="CB631" s="53">
        <v>7</v>
      </c>
      <c r="CZ631" s="16">
        <v>2</v>
      </c>
    </row>
    <row r="632" spans="1:104" x14ac:dyDescent="0.2">
      <c r="A632" s="64"/>
      <c r="B632" s="65"/>
      <c r="C632" s="326" t="s">
        <v>1052</v>
      </c>
      <c r="D632" s="327"/>
      <c r="E632" s="327"/>
      <c r="F632" s="327"/>
      <c r="G632" s="328"/>
      <c r="I632" s="66"/>
      <c r="K632" s="66"/>
      <c r="L632" s="67" t="s">
        <v>1052</v>
      </c>
      <c r="O632" s="53"/>
      <c r="Z632" s="53"/>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53"/>
      <c r="BC632" s="53"/>
      <c r="BD632" s="53"/>
      <c r="BE632" s="53"/>
      <c r="BF632" s="53"/>
      <c r="BG632" s="53"/>
      <c r="BH632" s="53"/>
      <c r="BI632" s="53"/>
    </row>
    <row r="633" spans="1:104" x14ac:dyDescent="0.2">
      <c r="A633" s="64"/>
      <c r="B633" s="65"/>
      <c r="C633" s="329" t="s">
        <v>1055</v>
      </c>
      <c r="D633" s="330"/>
      <c r="E633" s="103">
        <v>2.0024000000000002</v>
      </c>
      <c r="F633" s="69"/>
      <c r="G633" s="70"/>
      <c r="H633" s="71"/>
      <c r="I633" s="66"/>
      <c r="J633" s="72"/>
      <c r="K633" s="66"/>
      <c r="M633" s="67" t="s">
        <v>1055</v>
      </c>
      <c r="O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73" t="str">
        <f>C632</f>
        <v xml:space="preserve">dopřesněno dle požadavků investora </v>
      </c>
      <c r="BE633" s="53"/>
      <c r="BF633" s="53"/>
      <c r="BG633" s="53"/>
      <c r="BH633" s="53"/>
      <c r="BI633" s="53"/>
    </row>
    <row r="634" spans="1:104" x14ac:dyDescent="0.2">
      <c r="A634" s="64"/>
      <c r="B634" s="65"/>
      <c r="C634" s="329" t="s">
        <v>1056</v>
      </c>
      <c r="D634" s="330"/>
      <c r="E634" s="103">
        <v>3.4157999999999999</v>
      </c>
      <c r="F634" s="69"/>
      <c r="G634" s="70"/>
      <c r="H634" s="71"/>
      <c r="I634" s="66"/>
      <c r="J634" s="72"/>
      <c r="K634" s="66"/>
      <c r="M634" s="67" t="s">
        <v>1056</v>
      </c>
      <c r="O634" s="53"/>
      <c r="Z634" s="53"/>
      <c r="AA634" s="53"/>
      <c r="AB634" s="53"/>
      <c r="AC634" s="53"/>
      <c r="AD634" s="53"/>
      <c r="AE634" s="53"/>
      <c r="AF634" s="53"/>
      <c r="AG634" s="53"/>
      <c r="AH634" s="53"/>
      <c r="AI634" s="53"/>
      <c r="AJ634" s="53"/>
      <c r="AK634" s="53"/>
      <c r="AL634" s="53"/>
      <c r="AM634" s="53"/>
      <c r="AN634" s="53"/>
      <c r="AO634" s="53"/>
      <c r="AP634" s="53"/>
      <c r="AQ634" s="53"/>
      <c r="AR634" s="53"/>
      <c r="AS634" s="53"/>
      <c r="AT634" s="53"/>
      <c r="AU634" s="53"/>
      <c r="AV634" s="53"/>
      <c r="AW634" s="53"/>
      <c r="AX634" s="53"/>
      <c r="AY634" s="53"/>
      <c r="AZ634" s="53"/>
      <c r="BA634" s="53"/>
      <c r="BB634" s="53"/>
      <c r="BC634" s="53"/>
      <c r="BD634" s="73" t="str">
        <f>C633</f>
        <v>15*0,17*1,25*0,6282</v>
      </c>
      <c r="BE634" s="53"/>
      <c r="BF634" s="53"/>
      <c r="BG634" s="53"/>
      <c r="BH634" s="53"/>
      <c r="BI634" s="53"/>
    </row>
    <row r="635" spans="1:104" ht="22.5" x14ac:dyDescent="0.2">
      <c r="A635" s="54">
        <v>91</v>
      </c>
      <c r="B635" s="55" t="s">
        <v>1057</v>
      </c>
      <c r="C635" s="56" t="s">
        <v>1058</v>
      </c>
      <c r="D635" s="57" t="s">
        <v>201</v>
      </c>
      <c r="E635" s="100">
        <v>259.6508</v>
      </c>
      <c r="F635" s="59">
        <v>0</v>
      </c>
      <c r="G635" s="60">
        <f>E635*F635</f>
        <v>0</v>
      </c>
      <c r="H635" s="61">
        <v>3.2000000000000003E-4</v>
      </c>
      <c r="I635" s="62">
        <f>E635*H635</f>
        <v>8.3088256000000013E-2</v>
      </c>
      <c r="J635" s="61">
        <v>0</v>
      </c>
      <c r="K635" s="62">
        <f>E635*J635</f>
        <v>0</v>
      </c>
      <c r="O635" s="53"/>
      <c r="Z635" s="53"/>
      <c r="AA635" s="53">
        <v>1</v>
      </c>
      <c r="AB635" s="53">
        <v>7</v>
      </c>
      <c r="AC635" s="53">
        <v>7</v>
      </c>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63">
        <f>G635</f>
        <v>0</v>
      </c>
      <c r="BA635" s="53"/>
      <c r="BB635" s="53"/>
      <c r="BC635" s="53"/>
      <c r="BD635" s="53"/>
      <c r="BE635" s="53"/>
      <c r="BF635" s="53"/>
      <c r="BG635" s="53"/>
      <c r="BH635" s="53"/>
      <c r="BI635" s="53"/>
      <c r="CA635" s="53">
        <v>1</v>
      </c>
      <c r="CB635" s="53">
        <v>7</v>
      </c>
      <c r="CZ635" s="16">
        <v>2</v>
      </c>
    </row>
    <row r="636" spans="1:104" x14ac:dyDescent="0.2">
      <c r="A636" s="64"/>
      <c r="B636" s="65"/>
      <c r="C636" s="326" t="s">
        <v>1059</v>
      </c>
      <c r="D636" s="327"/>
      <c r="E636" s="327"/>
      <c r="F636" s="327"/>
      <c r="G636" s="328"/>
      <c r="I636" s="66"/>
      <c r="K636" s="66"/>
      <c r="L636" s="67" t="s">
        <v>1059</v>
      </c>
      <c r="O636" s="53"/>
      <c r="Z636" s="53"/>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53"/>
      <c r="BC636" s="53"/>
      <c r="BD636" s="53"/>
      <c r="BE636" s="53"/>
      <c r="BF636" s="53"/>
      <c r="BG636" s="53"/>
      <c r="BH636" s="53"/>
      <c r="BI636" s="53"/>
    </row>
    <row r="637" spans="1:104" x14ac:dyDescent="0.2">
      <c r="A637" s="64"/>
      <c r="B637" s="65"/>
      <c r="C637" s="329" t="s">
        <v>1060</v>
      </c>
      <c r="D637" s="330"/>
      <c r="E637" s="103">
        <v>9.423</v>
      </c>
      <c r="F637" s="69"/>
      <c r="G637" s="70"/>
      <c r="H637" s="71"/>
      <c r="I637" s="66"/>
      <c r="J637" s="72"/>
      <c r="K637" s="66"/>
      <c r="M637" s="67" t="s">
        <v>1060</v>
      </c>
      <c r="O637" s="53"/>
      <c r="Z637" s="53"/>
      <c r="AA637" s="53"/>
      <c r="AB637" s="53"/>
      <c r="AC637" s="53"/>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53"/>
      <c r="BA637" s="53"/>
      <c r="BB637" s="53"/>
      <c r="BC637" s="53"/>
      <c r="BD637" s="73" t="str">
        <f t="shared" ref="BD637:BD668" si="14">C636</f>
        <v>včetně řezání pokládky a dodávky materialu</v>
      </c>
      <c r="BE637" s="53"/>
      <c r="BF637" s="53"/>
      <c r="BG637" s="53"/>
      <c r="BH637" s="53"/>
      <c r="BI637" s="53"/>
    </row>
    <row r="638" spans="1:104" x14ac:dyDescent="0.2">
      <c r="A638" s="64"/>
      <c r="B638" s="65"/>
      <c r="C638" s="329" t="s">
        <v>1061</v>
      </c>
      <c r="D638" s="330"/>
      <c r="E638" s="103">
        <v>-1.0365</v>
      </c>
      <c r="F638" s="69"/>
      <c r="G638" s="70"/>
      <c r="H638" s="71"/>
      <c r="I638" s="66"/>
      <c r="J638" s="72"/>
      <c r="K638" s="66"/>
      <c r="M638" s="67" t="s">
        <v>1061</v>
      </c>
      <c r="O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c r="BB638" s="53"/>
      <c r="BC638" s="53"/>
      <c r="BD638" s="73" t="str">
        <f t="shared" si="14"/>
        <v>101:(4,16+4,16+3,34+3,34)*0,6282</v>
      </c>
      <c r="BE638" s="53"/>
      <c r="BF638" s="53"/>
      <c r="BG638" s="53"/>
      <c r="BH638" s="53"/>
      <c r="BI638" s="53"/>
    </row>
    <row r="639" spans="1:104" x14ac:dyDescent="0.2">
      <c r="A639" s="64"/>
      <c r="B639" s="65"/>
      <c r="C639" s="329" t="s">
        <v>1062</v>
      </c>
      <c r="D639" s="330"/>
      <c r="E639" s="103">
        <v>-0.56540000000000001</v>
      </c>
      <c r="F639" s="69"/>
      <c r="G639" s="70"/>
      <c r="H639" s="71"/>
      <c r="I639" s="66"/>
      <c r="J639" s="72"/>
      <c r="K639" s="66"/>
      <c r="M639" s="67" t="s">
        <v>1062</v>
      </c>
      <c r="O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53"/>
      <c r="BA639" s="53"/>
      <c r="BB639" s="53"/>
      <c r="BC639" s="53"/>
      <c r="BD639" s="73" t="str">
        <f t="shared" si="14"/>
        <v>odečtení otvorů :-1,65*0,6282</v>
      </c>
      <c r="BE639" s="53"/>
      <c r="BF639" s="53"/>
      <c r="BG639" s="53"/>
      <c r="BH639" s="53"/>
      <c r="BI639" s="53"/>
    </row>
    <row r="640" spans="1:104" x14ac:dyDescent="0.2">
      <c r="A640" s="64"/>
      <c r="B640" s="65"/>
      <c r="C640" s="329" t="s">
        <v>1063</v>
      </c>
      <c r="D640" s="330"/>
      <c r="E640" s="103">
        <v>-0.94230000000000003</v>
      </c>
      <c r="F640" s="69"/>
      <c r="G640" s="70"/>
      <c r="H640" s="71"/>
      <c r="I640" s="66"/>
      <c r="J640" s="72"/>
      <c r="K640" s="66"/>
      <c r="M640" s="67" t="s">
        <v>1063</v>
      </c>
      <c r="O640" s="53"/>
      <c r="Z640" s="53"/>
      <c r="AA640" s="53"/>
      <c r="AB640" s="53"/>
      <c r="AC640" s="53"/>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53"/>
      <c r="BC640" s="53"/>
      <c r="BD640" s="73" t="str">
        <f t="shared" si="14"/>
        <v>-0,9*0,6282</v>
      </c>
      <c r="BE640" s="53"/>
      <c r="BF640" s="53"/>
      <c r="BG640" s="53"/>
      <c r="BH640" s="53"/>
      <c r="BI640" s="53"/>
    </row>
    <row r="641" spans="1:61" x14ac:dyDescent="0.2">
      <c r="A641" s="64"/>
      <c r="B641" s="65"/>
      <c r="C641" s="329" t="s">
        <v>1064</v>
      </c>
      <c r="D641" s="330"/>
      <c r="E641" s="103">
        <v>11.225899999999999</v>
      </c>
      <c r="F641" s="69"/>
      <c r="G641" s="70"/>
      <c r="H641" s="71"/>
      <c r="I641" s="66"/>
      <c r="J641" s="72"/>
      <c r="K641" s="66"/>
      <c r="M641" s="67" t="s">
        <v>1064</v>
      </c>
      <c r="O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53"/>
      <c r="BC641" s="53"/>
      <c r="BD641" s="73" t="str">
        <f t="shared" si="14"/>
        <v>-1,5*0,6282</v>
      </c>
      <c r="BE641" s="53"/>
      <c r="BF641" s="53"/>
      <c r="BG641" s="53"/>
      <c r="BH641" s="53"/>
      <c r="BI641" s="53"/>
    </row>
    <row r="642" spans="1:61" x14ac:dyDescent="0.2">
      <c r="A642" s="64"/>
      <c r="B642" s="65"/>
      <c r="C642" s="329" t="s">
        <v>1065</v>
      </c>
      <c r="D642" s="330"/>
      <c r="E642" s="103">
        <v>-1.5077</v>
      </c>
      <c r="F642" s="69"/>
      <c r="G642" s="70"/>
      <c r="H642" s="71"/>
      <c r="I642" s="66"/>
      <c r="J642" s="72"/>
      <c r="K642" s="66"/>
      <c r="M642" s="67" t="s">
        <v>1065</v>
      </c>
      <c r="O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73" t="str">
        <f t="shared" si="14"/>
        <v>102:(5,185+5,185+3,75+3,75)*0,6282</v>
      </c>
      <c r="BE642" s="53"/>
      <c r="BF642" s="53"/>
      <c r="BG642" s="53"/>
      <c r="BH642" s="53"/>
      <c r="BI642" s="53"/>
    </row>
    <row r="643" spans="1:61" x14ac:dyDescent="0.2">
      <c r="A643" s="64"/>
      <c r="B643" s="65"/>
      <c r="C643" s="329" t="s">
        <v>1062</v>
      </c>
      <c r="D643" s="330"/>
      <c r="E643" s="103">
        <v>-0.56540000000000001</v>
      </c>
      <c r="F643" s="69"/>
      <c r="G643" s="70"/>
      <c r="H643" s="71"/>
      <c r="I643" s="66"/>
      <c r="J643" s="72"/>
      <c r="K643" s="66"/>
      <c r="M643" s="67" t="s">
        <v>1062</v>
      </c>
      <c r="O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c r="AW643" s="53"/>
      <c r="AX643" s="53"/>
      <c r="AY643" s="53"/>
      <c r="AZ643" s="53"/>
      <c r="BA643" s="53"/>
      <c r="BB643" s="53"/>
      <c r="BC643" s="53"/>
      <c r="BD643" s="73" t="str">
        <f t="shared" si="14"/>
        <v>odečtení otvorů :-1,2*2*0,6282</v>
      </c>
      <c r="BE643" s="53"/>
      <c r="BF643" s="53"/>
      <c r="BG643" s="53"/>
      <c r="BH643" s="53"/>
      <c r="BI643" s="53"/>
    </row>
    <row r="644" spans="1:61" x14ac:dyDescent="0.2">
      <c r="A644" s="64"/>
      <c r="B644" s="65"/>
      <c r="C644" s="329" t="s">
        <v>1066</v>
      </c>
      <c r="D644" s="330"/>
      <c r="E644" s="103">
        <v>8.2734000000000005</v>
      </c>
      <c r="F644" s="69"/>
      <c r="G644" s="70"/>
      <c r="H644" s="71"/>
      <c r="I644" s="66"/>
      <c r="J644" s="72"/>
      <c r="K644" s="66"/>
      <c r="M644" s="67" t="s">
        <v>1066</v>
      </c>
      <c r="O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53"/>
      <c r="BA644" s="53"/>
      <c r="BB644" s="53"/>
      <c r="BC644" s="53"/>
      <c r="BD644" s="73" t="str">
        <f t="shared" si="14"/>
        <v>-0,9*0,6282</v>
      </c>
      <c r="BE644" s="53"/>
      <c r="BF644" s="53"/>
      <c r="BG644" s="53"/>
      <c r="BH644" s="53"/>
      <c r="BI644" s="53"/>
    </row>
    <row r="645" spans="1:61" x14ac:dyDescent="0.2">
      <c r="A645" s="64"/>
      <c r="B645" s="65"/>
      <c r="C645" s="329" t="s">
        <v>1067</v>
      </c>
      <c r="D645" s="330"/>
      <c r="E645" s="103">
        <v>-0.56540000000000001</v>
      </c>
      <c r="F645" s="69"/>
      <c r="G645" s="70"/>
      <c r="H645" s="71"/>
      <c r="I645" s="66"/>
      <c r="J645" s="72"/>
      <c r="K645" s="66"/>
      <c r="M645" s="67" t="s">
        <v>1067</v>
      </c>
      <c r="O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73" t="str">
        <f t="shared" si="14"/>
        <v>103:(3,6+3,6+2,985+2,985)*0,6282</v>
      </c>
      <c r="BE645" s="53"/>
      <c r="BF645" s="53"/>
      <c r="BG645" s="53"/>
      <c r="BH645" s="53"/>
      <c r="BI645" s="53"/>
    </row>
    <row r="646" spans="1:61" x14ac:dyDescent="0.2">
      <c r="A646" s="64"/>
      <c r="B646" s="65"/>
      <c r="C646" s="329" t="s">
        <v>1068</v>
      </c>
      <c r="D646" s="330"/>
      <c r="E646" s="103">
        <v>-1.5077</v>
      </c>
      <c r="F646" s="69"/>
      <c r="G646" s="70"/>
      <c r="H646" s="71"/>
      <c r="I646" s="66"/>
      <c r="J646" s="72"/>
      <c r="K646" s="66"/>
      <c r="M646" s="67" t="s">
        <v>1068</v>
      </c>
      <c r="O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53"/>
      <c r="BC646" s="53"/>
      <c r="BD646" s="73" t="str">
        <f t="shared" si="14"/>
        <v>odečtení otvorů :-0,9*0,6282</v>
      </c>
      <c r="BE646" s="53"/>
      <c r="BF646" s="53"/>
      <c r="BG646" s="53"/>
      <c r="BH646" s="53"/>
      <c r="BI646" s="53"/>
    </row>
    <row r="647" spans="1:61" x14ac:dyDescent="0.2">
      <c r="A647" s="64"/>
      <c r="B647" s="65"/>
      <c r="C647" s="329" t="s">
        <v>1069</v>
      </c>
      <c r="D647" s="330"/>
      <c r="E647" s="103">
        <v>8.0410000000000004</v>
      </c>
      <c r="F647" s="69"/>
      <c r="G647" s="70"/>
      <c r="H647" s="71"/>
      <c r="I647" s="66"/>
      <c r="J647" s="72"/>
      <c r="K647" s="66"/>
      <c r="M647" s="67" t="s">
        <v>1069</v>
      </c>
      <c r="O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73" t="str">
        <f t="shared" si="14"/>
        <v>-1,2*2*0,6282</v>
      </c>
      <c r="BE647" s="53"/>
      <c r="BF647" s="53"/>
      <c r="BG647" s="53"/>
      <c r="BH647" s="53"/>
      <c r="BI647" s="53"/>
    </row>
    <row r="648" spans="1:61" x14ac:dyDescent="0.2">
      <c r="A648" s="64"/>
      <c r="B648" s="65"/>
      <c r="C648" s="329" t="s">
        <v>1070</v>
      </c>
      <c r="D648" s="330"/>
      <c r="E648" s="103">
        <v>-1.8846000000000001</v>
      </c>
      <c r="F648" s="69"/>
      <c r="G648" s="70"/>
      <c r="H648" s="71"/>
      <c r="I648" s="66"/>
      <c r="J648" s="72"/>
      <c r="K648" s="66"/>
      <c r="M648" s="67" t="s">
        <v>1070</v>
      </c>
      <c r="O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73" t="str">
        <f t="shared" si="14"/>
        <v>104:(4,2+2,1+2,1+0,5+2,1+1,8)*0,6282</v>
      </c>
      <c r="BE648" s="53"/>
      <c r="BF648" s="53"/>
      <c r="BG648" s="53"/>
      <c r="BH648" s="53"/>
      <c r="BI648" s="53"/>
    </row>
    <row r="649" spans="1:61" x14ac:dyDescent="0.2">
      <c r="A649" s="64"/>
      <c r="B649" s="65"/>
      <c r="C649" s="329" t="s">
        <v>1062</v>
      </c>
      <c r="D649" s="330"/>
      <c r="E649" s="103">
        <v>-0.56540000000000001</v>
      </c>
      <c r="F649" s="69"/>
      <c r="G649" s="70"/>
      <c r="H649" s="71"/>
      <c r="I649" s="66"/>
      <c r="J649" s="72"/>
      <c r="K649" s="66"/>
      <c r="M649" s="67" t="s">
        <v>1062</v>
      </c>
      <c r="O649" s="53"/>
      <c r="Z649" s="53"/>
      <c r="AA649" s="53"/>
      <c r="AB649" s="53"/>
      <c r="AC649" s="53"/>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53"/>
      <c r="BA649" s="53"/>
      <c r="BB649" s="53"/>
      <c r="BC649" s="53"/>
      <c r="BD649" s="73" t="str">
        <f t="shared" si="14"/>
        <v>odečtení otvorů :-1,5*2*0,6282</v>
      </c>
      <c r="BE649" s="53"/>
      <c r="BF649" s="53"/>
      <c r="BG649" s="53"/>
      <c r="BH649" s="53"/>
      <c r="BI649" s="53"/>
    </row>
    <row r="650" spans="1:61" x14ac:dyDescent="0.2">
      <c r="A650" s="64"/>
      <c r="B650" s="65"/>
      <c r="C650" s="329" t="s">
        <v>1071</v>
      </c>
      <c r="D650" s="330"/>
      <c r="E650" s="103">
        <v>11.2448</v>
      </c>
      <c r="F650" s="69"/>
      <c r="G650" s="70"/>
      <c r="H650" s="71"/>
      <c r="I650" s="66"/>
      <c r="J650" s="72"/>
      <c r="K650" s="66"/>
      <c r="M650" s="67" t="s">
        <v>1071</v>
      </c>
      <c r="O650" s="53"/>
      <c r="Z650" s="53"/>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53"/>
      <c r="BC650" s="53"/>
      <c r="BD650" s="73" t="str">
        <f t="shared" si="14"/>
        <v>-0,9*0,6282</v>
      </c>
      <c r="BE650" s="53"/>
      <c r="BF650" s="53"/>
      <c r="BG650" s="53"/>
      <c r="BH650" s="53"/>
      <c r="BI650" s="53"/>
    </row>
    <row r="651" spans="1:61" x14ac:dyDescent="0.2">
      <c r="A651" s="64"/>
      <c r="B651" s="65"/>
      <c r="C651" s="329" t="s">
        <v>1072</v>
      </c>
      <c r="D651" s="330"/>
      <c r="E651" s="103">
        <v>-1.8846000000000001</v>
      </c>
      <c r="F651" s="69"/>
      <c r="G651" s="70"/>
      <c r="H651" s="71"/>
      <c r="I651" s="66"/>
      <c r="J651" s="72"/>
      <c r="K651" s="66"/>
      <c r="M651" s="67" t="s">
        <v>1072</v>
      </c>
      <c r="O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73" t="str">
        <f t="shared" si="14"/>
        <v>105:(7,3+1,4+1,6+0,7+1,7+2+1,2+1,3+0,7)*0,6282</v>
      </c>
      <c r="BE651" s="53"/>
      <c r="BF651" s="53"/>
      <c r="BG651" s="53"/>
      <c r="BH651" s="53"/>
      <c r="BI651" s="53"/>
    </row>
    <row r="652" spans="1:61" x14ac:dyDescent="0.2">
      <c r="A652" s="64"/>
      <c r="B652" s="65"/>
      <c r="C652" s="329" t="s">
        <v>1063</v>
      </c>
      <c r="D652" s="330"/>
      <c r="E652" s="103">
        <v>-0.94230000000000003</v>
      </c>
      <c r="F652" s="69"/>
      <c r="G652" s="70"/>
      <c r="H652" s="71"/>
      <c r="I652" s="66"/>
      <c r="J652" s="72"/>
      <c r="K652" s="66"/>
      <c r="M652" s="67" t="s">
        <v>1063</v>
      </c>
      <c r="O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73" t="str">
        <f t="shared" si="14"/>
        <v>odečtení otvorů :-1*3*0,6282</v>
      </c>
      <c r="BE652" s="53"/>
      <c r="BF652" s="53"/>
      <c r="BG652" s="53"/>
      <c r="BH652" s="53"/>
      <c r="BI652" s="53"/>
    </row>
    <row r="653" spans="1:61" x14ac:dyDescent="0.2">
      <c r="A653" s="64"/>
      <c r="B653" s="65"/>
      <c r="C653" s="329" t="s">
        <v>1073</v>
      </c>
      <c r="D653" s="330"/>
      <c r="E653" s="103">
        <v>-0.50260000000000005</v>
      </c>
      <c r="F653" s="69"/>
      <c r="G653" s="70"/>
      <c r="H653" s="71"/>
      <c r="I653" s="66"/>
      <c r="J653" s="72"/>
      <c r="K653" s="66"/>
      <c r="M653" s="67" t="s">
        <v>1073</v>
      </c>
      <c r="O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73" t="str">
        <f t="shared" si="14"/>
        <v>-1,5*0,6282</v>
      </c>
      <c r="BE653" s="53"/>
      <c r="BF653" s="53"/>
      <c r="BG653" s="53"/>
      <c r="BH653" s="53"/>
      <c r="BI653" s="53"/>
    </row>
    <row r="654" spans="1:61" x14ac:dyDescent="0.2">
      <c r="A654" s="64"/>
      <c r="B654" s="65"/>
      <c r="C654" s="329" t="s">
        <v>1074</v>
      </c>
      <c r="D654" s="330"/>
      <c r="E654" s="103">
        <v>11.9672</v>
      </c>
      <c r="F654" s="69"/>
      <c r="G654" s="70"/>
      <c r="H654" s="71"/>
      <c r="I654" s="66"/>
      <c r="J654" s="72"/>
      <c r="K654" s="66"/>
      <c r="M654" s="67" t="s">
        <v>1074</v>
      </c>
      <c r="O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73" t="str">
        <f t="shared" si="14"/>
        <v>-0,8*0,6282</v>
      </c>
      <c r="BE654" s="53"/>
      <c r="BF654" s="53"/>
      <c r="BG654" s="53"/>
      <c r="BH654" s="53"/>
      <c r="BI654" s="53"/>
    </row>
    <row r="655" spans="1:61" x14ac:dyDescent="0.2">
      <c r="A655" s="64"/>
      <c r="B655" s="65"/>
      <c r="C655" s="329" t="s">
        <v>1075</v>
      </c>
      <c r="D655" s="330"/>
      <c r="E655" s="103">
        <v>-0.50260000000000005</v>
      </c>
      <c r="F655" s="69"/>
      <c r="G655" s="70"/>
      <c r="H655" s="71"/>
      <c r="I655" s="66"/>
      <c r="J655" s="72"/>
      <c r="K655" s="66"/>
      <c r="M655" s="67" t="s">
        <v>1075</v>
      </c>
      <c r="O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73" t="str">
        <f t="shared" si="14"/>
        <v>105a:(4+4,45+4+2,3+2+2,3)*0,6282</v>
      </c>
      <c r="BE655" s="53"/>
      <c r="BF655" s="53"/>
      <c r="BG655" s="53"/>
      <c r="BH655" s="53"/>
      <c r="BI655" s="53"/>
    </row>
    <row r="656" spans="1:61" x14ac:dyDescent="0.2">
      <c r="A656" s="64"/>
      <c r="B656" s="65"/>
      <c r="C656" s="329" t="s">
        <v>1076</v>
      </c>
      <c r="D656" s="330"/>
      <c r="E656" s="103">
        <v>10.5977</v>
      </c>
      <c r="F656" s="69"/>
      <c r="G656" s="70"/>
      <c r="H656" s="71"/>
      <c r="I656" s="66"/>
      <c r="J656" s="72"/>
      <c r="K656" s="66"/>
      <c r="M656" s="67" t="s">
        <v>1076</v>
      </c>
      <c r="O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73" t="str">
        <f t="shared" si="14"/>
        <v>odečtení otvorů :-0,8*0,6282</v>
      </c>
      <c r="BE656" s="53"/>
      <c r="BF656" s="53"/>
      <c r="BG656" s="53"/>
      <c r="BH656" s="53"/>
      <c r="BI656" s="53"/>
    </row>
    <row r="657" spans="1:61" x14ac:dyDescent="0.2">
      <c r="A657" s="64"/>
      <c r="B657" s="65"/>
      <c r="C657" s="329" t="s">
        <v>1077</v>
      </c>
      <c r="D657" s="330"/>
      <c r="E657" s="103">
        <v>-0.62819999999999998</v>
      </c>
      <c r="F657" s="69"/>
      <c r="G657" s="70"/>
      <c r="H657" s="71"/>
      <c r="I657" s="66"/>
      <c r="J657" s="72"/>
      <c r="K657" s="66"/>
      <c r="M657" s="67" t="s">
        <v>1077</v>
      </c>
      <c r="O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73" t="str">
        <f t="shared" si="14"/>
        <v>106:(7,1+7,1+1,335+1,335)*0,6282</v>
      </c>
      <c r="BE657" s="53"/>
      <c r="BF657" s="53"/>
      <c r="BG657" s="53"/>
      <c r="BH657" s="53"/>
      <c r="BI657" s="53"/>
    </row>
    <row r="658" spans="1:61" x14ac:dyDescent="0.2">
      <c r="A658" s="64"/>
      <c r="B658" s="65"/>
      <c r="C658" s="329" t="s">
        <v>1078</v>
      </c>
      <c r="D658" s="330"/>
      <c r="E658" s="103">
        <v>-1.6960999999999999</v>
      </c>
      <c r="F658" s="69"/>
      <c r="G658" s="70"/>
      <c r="H658" s="71"/>
      <c r="I658" s="66"/>
      <c r="J658" s="72"/>
      <c r="K658" s="66"/>
      <c r="M658" s="67" t="s">
        <v>1078</v>
      </c>
      <c r="O658" s="53"/>
      <c r="Z658" s="53"/>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53"/>
      <c r="BC658" s="53"/>
      <c r="BD658" s="73" t="str">
        <f t="shared" si="14"/>
        <v>odečtení otvorů :-1*0,6282</v>
      </c>
      <c r="BE658" s="53"/>
      <c r="BF658" s="53"/>
      <c r="BG658" s="53"/>
      <c r="BH658" s="53"/>
      <c r="BI658" s="53"/>
    </row>
    <row r="659" spans="1:61" x14ac:dyDescent="0.2">
      <c r="A659" s="64"/>
      <c r="B659" s="65"/>
      <c r="C659" s="329" t="s">
        <v>899</v>
      </c>
      <c r="D659" s="330"/>
      <c r="E659" s="68">
        <v>0</v>
      </c>
      <c r="F659" s="69"/>
      <c r="G659" s="70"/>
      <c r="H659" s="71"/>
      <c r="I659" s="66"/>
      <c r="J659" s="72"/>
      <c r="K659" s="66"/>
      <c r="M659" s="67" t="s">
        <v>899</v>
      </c>
      <c r="O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73" t="str">
        <f t="shared" si="14"/>
        <v>-0,9*3*0,6282</v>
      </c>
      <c r="BE659" s="53"/>
      <c r="BF659" s="53"/>
      <c r="BG659" s="53"/>
      <c r="BH659" s="53"/>
      <c r="BI659" s="53"/>
    </row>
    <row r="660" spans="1:61" x14ac:dyDescent="0.2">
      <c r="A660" s="64"/>
      <c r="B660" s="65"/>
      <c r="C660" s="329" t="s">
        <v>844</v>
      </c>
      <c r="D660" s="330"/>
      <c r="E660" s="68">
        <v>0</v>
      </c>
      <c r="F660" s="69"/>
      <c r="G660" s="70"/>
      <c r="H660" s="71"/>
      <c r="I660" s="66"/>
      <c r="J660" s="72"/>
      <c r="K660" s="66"/>
      <c r="M660" s="67"/>
      <c r="O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73" t="str">
        <f t="shared" si="14"/>
        <v>107 výtahová šachta :</v>
      </c>
      <c r="BE660" s="53"/>
      <c r="BF660" s="53"/>
      <c r="BG660" s="53"/>
      <c r="BH660" s="53"/>
      <c r="BI660" s="53"/>
    </row>
    <row r="661" spans="1:61" x14ac:dyDescent="0.2">
      <c r="A661" s="64"/>
      <c r="B661" s="65"/>
      <c r="C661" s="329" t="s">
        <v>1079</v>
      </c>
      <c r="D661" s="330"/>
      <c r="E661" s="103">
        <v>4.6801000000000004</v>
      </c>
      <c r="F661" s="69"/>
      <c r="G661" s="70"/>
      <c r="H661" s="71"/>
      <c r="I661" s="66"/>
      <c r="J661" s="72"/>
      <c r="K661" s="66"/>
      <c r="M661" s="67" t="s">
        <v>1079</v>
      </c>
      <c r="O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73" t="str">
        <f t="shared" si="14"/>
        <v/>
      </c>
      <c r="BE661" s="53"/>
      <c r="BF661" s="53"/>
      <c r="BG661" s="53"/>
      <c r="BH661" s="53"/>
      <c r="BI661" s="53"/>
    </row>
    <row r="662" spans="1:61" x14ac:dyDescent="0.2">
      <c r="A662" s="64"/>
      <c r="B662" s="65"/>
      <c r="C662" s="329" t="s">
        <v>1080</v>
      </c>
      <c r="D662" s="330"/>
      <c r="E662" s="103">
        <v>-1.1308</v>
      </c>
      <c r="F662" s="69"/>
      <c r="G662" s="70"/>
      <c r="H662" s="71"/>
      <c r="I662" s="66"/>
      <c r="J662" s="72"/>
      <c r="K662" s="66"/>
      <c r="M662" s="67" t="s">
        <v>1080</v>
      </c>
      <c r="O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73" t="str">
        <f t="shared" si="14"/>
        <v>108:(2,6+2,6+1,125+1,125)*0,6282</v>
      </c>
      <c r="BE662" s="53"/>
      <c r="BF662" s="53"/>
      <c r="BG662" s="53"/>
      <c r="BH662" s="53"/>
      <c r="BI662" s="53"/>
    </row>
    <row r="663" spans="1:61" x14ac:dyDescent="0.2">
      <c r="A663" s="64"/>
      <c r="B663" s="65"/>
      <c r="C663" s="329" t="s">
        <v>1073</v>
      </c>
      <c r="D663" s="330"/>
      <c r="E663" s="103">
        <v>-0.50260000000000005</v>
      </c>
      <c r="F663" s="69"/>
      <c r="G663" s="70"/>
      <c r="H663" s="71"/>
      <c r="I663" s="66"/>
      <c r="J663" s="72"/>
      <c r="K663" s="66"/>
      <c r="M663" s="67" t="s">
        <v>1073</v>
      </c>
      <c r="O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73" t="str">
        <f t="shared" si="14"/>
        <v>odečtení otvorů :-0,9*2*0,6282</v>
      </c>
      <c r="BE663" s="53"/>
      <c r="BF663" s="53"/>
      <c r="BG663" s="53"/>
      <c r="BH663" s="53"/>
      <c r="BI663" s="53"/>
    </row>
    <row r="664" spans="1:61" x14ac:dyDescent="0.2">
      <c r="A664" s="64"/>
      <c r="B664" s="65"/>
      <c r="C664" s="329" t="s">
        <v>1081</v>
      </c>
      <c r="D664" s="330"/>
      <c r="E664" s="68">
        <v>0</v>
      </c>
      <c r="F664" s="69"/>
      <c r="G664" s="70"/>
      <c r="H664" s="71"/>
      <c r="I664" s="66"/>
      <c r="J664" s="72"/>
      <c r="K664" s="66"/>
      <c r="M664" s="98">
        <v>4.541666666666667</v>
      </c>
      <c r="O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73" t="str">
        <f t="shared" si="14"/>
        <v>-0,8*0,6282</v>
      </c>
      <c r="BE664" s="53"/>
      <c r="BF664" s="53"/>
      <c r="BG664" s="53"/>
      <c r="BH664" s="53"/>
      <c r="BI664" s="53"/>
    </row>
    <row r="665" spans="1:61" x14ac:dyDescent="0.2">
      <c r="A665" s="64"/>
      <c r="B665" s="65"/>
      <c r="C665" s="329" t="s">
        <v>1082</v>
      </c>
      <c r="D665" s="330"/>
      <c r="E665" s="103">
        <v>11.138</v>
      </c>
      <c r="F665" s="69"/>
      <c r="G665" s="70"/>
      <c r="H665" s="71"/>
      <c r="I665" s="66"/>
      <c r="J665" s="72"/>
      <c r="K665" s="66"/>
      <c r="M665" s="67" t="s">
        <v>1082</v>
      </c>
      <c r="O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73" t="str">
        <f t="shared" si="14"/>
        <v>109:</v>
      </c>
      <c r="BE665" s="53"/>
      <c r="BF665" s="53"/>
      <c r="BG665" s="53"/>
      <c r="BH665" s="53"/>
      <c r="BI665" s="53"/>
    </row>
    <row r="666" spans="1:61" x14ac:dyDescent="0.2">
      <c r="A666" s="64"/>
      <c r="B666" s="65"/>
      <c r="C666" s="329" t="s">
        <v>1083</v>
      </c>
      <c r="D666" s="330"/>
      <c r="E666" s="103">
        <v>-0.94230000000000003</v>
      </c>
      <c r="F666" s="69"/>
      <c r="G666" s="70"/>
      <c r="H666" s="71"/>
      <c r="I666" s="66"/>
      <c r="J666" s="72"/>
      <c r="K666" s="66"/>
      <c r="M666" s="67" t="s">
        <v>1083</v>
      </c>
      <c r="O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73" t="str">
        <f t="shared" si="14"/>
        <v>110:(5,775+5,775+3,09+3,09)*0,6282</v>
      </c>
      <c r="BE666" s="53"/>
      <c r="BF666" s="53"/>
      <c r="BG666" s="53"/>
      <c r="BH666" s="53"/>
      <c r="BI666" s="53"/>
    </row>
    <row r="667" spans="1:61" x14ac:dyDescent="0.2">
      <c r="A667" s="64"/>
      <c r="B667" s="65"/>
      <c r="C667" s="329" t="s">
        <v>1084</v>
      </c>
      <c r="D667" s="330"/>
      <c r="E667" s="103">
        <v>-1.1308</v>
      </c>
      <c r="F667" s="69"/>
      <c r="G667" s="70"/>
      <c r="H667" s="71"/>
      <c r="I667" s="66"/>
      <c r="J667" s="72"/>
      <c r="K667" s="66"/>
      <c r="M667" s="67" t="s">
        <v>1084</v>
      </c>
      <c r="O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73" t="str">
        <f t="shared" si="14"/>
        <v>odečtení otvorů :-1,5*0,6282</v>
      </c>
      <c r="BE667" s="53"/>
      <c r="BF667" s="53"/>
      <c r="BG667" s="53"/>
      <c r="BH667" s="53"/>
      <c r="BI667" s="53"/>
    </row>
    <row r="668" spans="1:61" x14ac:dyDescent="0.2">
      <c r="A668" s="64"/>
      <c r="B668" s="65"/>
      <c r="C668" s="329" t="s">
        <v>1085</v>
      </c>
      <c r="D668" s="330"/>
      <c r="E668" s="103">
        <v>11.138</v>
      </c>
      <c r="F668" s="69"/>
      <c r="G668" s="70"/>
      <c r="H668" s="71"/>
      <c r="I668" s="66"/>
      <c r="J668" s="72"/>
      <c r="K668" s="66"/>
      <c r="M668" s="67" t="s">
        <v>1085</v>
      </c>
      <c r="O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73" t="str">
        <f t="shared" si="14"/>
        <v>-0,9*2*0,6282</v>
      </c>
      <c r="BE668" s="53"/>
      <c r="BF668" s="53"/>
      <c r="BG668" s="53"/>
      <c r="BH668" s="53"/>
      <c r="BI668" s="53"/>
    </row>
    <row r="669" spans="1:61" x14ac:dyDescent="0.2">
      <c r="A669" s="64"/>
      <c r="B669" s="65"/>
      <c r="C669" s="329" t="s">
        <v>1086</v>
      </c>
      <c r="D669" s="330"/>
      <c r="E669" s="68">
        <v>0</v>
      </c>
      <c r="F669" s="69"/>
      <c r="G669" s="70"/>
      <c r="H669" s="71"/>
      <c r="I669" s="66"/>
      <c r="J669" s="72"/>
      <c r="K669" s="66"/>
      <c r="M669" s="67" t="s">
        <v>1086</v>
      </c>
      <c r="O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73" t="str">
        <f t="shared" ref="BD669:BD700" si="15">C668</f>
        <v>111:(5,775+5,775+3,09+3,09)*0,6282</v>
      </c>
      <c r="BE669" s="53"/>
      <c r="BF669" s="53"/>
      <c r="BG669" s="53"/>
      <c r="BH669" s="53"/>
      <c r="BI669" s="53"/>
    </row>
    <row r="670" spans="1:61" x14ac:dyDescent="0.2">
      <c r="A670" s="64"/>
      <c r="B670" s="65"/>
      <c r="C670" s="329" t="s">
        <v>1062</v>
      </c>
      <c r="D670" s="330"/>
      <c r="E670" s="103">
        <v>-0.56540000000000001</v>
      </c>
      <c r="F670" s="69"/>
      <c r="G670" s="70"/>
      <c r="H670" s="71"/>
      <c r="I670" s="66"/>
      <c r="J670" s="72"/>
      <c r="K670" s="66"/>
      <c r="M670" s="67" t="s">
        <v>1062</v>
      </c>
      <c r="O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73" t="str">
        <f t="shared" si="15"/>
        <v>odečtení otvorů :</v>
      </c>
      <c r="BE670" s="53"/>
      <c r="BF670" s="53"/>
      <c r="BG670" s="53"/>
      <c r="BH670" s="53"/>
      <c r="BI670" s="53"/>
    </row>
    <row r="671" spans="1:61" x14ac:dyDescent="0.2">
      <c r="A671" s="64"/>
      <c r="B671" s="65"/>
      <c r="C671" s="329" t="s">
        <v>1087</v>
      </c>
      <c r="D671" s="330"/>
      <c r="E671" s="103">
        <v>9.3853000000000009</v>
      </c>
      <c r="F671" s="69"/>
      <c r="G671" s="70"/>
      <c r="H671" s="71"/>
      <c r="I671" s="66"/>
      <c r="J671" s="72"/>
      <c r="K671" s="66"/>
      <c r="M671" s="67" t="s">
        <v>1087</v>
      </c>
      <c r="O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73" t="str">
        <f t="shared" si="15"/>
        <v>-0,9*0,6282</v>
      </c>
      <c r="BE671" s="53"/>
      <c r="BF671" s="53"/>
      <c r="BG671" s="53"/>
      <c r="BH671" s="53"/>
      <c r="BI671" s="53"/>
    </row>
    <row r="672" spans="1:61" x14ac:dyDescent="0.2">
      <c r="A672" s="64"/>
      <c r="B672" s="65"/>
      <c r="C672" s="329" t="s">
        <v>1086</v>
      </c>
      <c r="D672" s="330"/>
      <c r="E672" s="103">
        <v>0</v>
      </c>
      <c r="F672" s="69"/>
      <c r="G672" s="70"/>
      <c r="H672" s="71"/>
      <c r="I672" s="66"/>
      <c r="J672" s="72"/>
      <c r="K672" s="66"/>
      <c r="M672" s="67" t="s">
        <v>1086</v>
      </c>
      <c r="O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73" t="str">
        <f t="shared" si="15"/>
        <v>112:(2,6+2,6+4,87+4,87)*0,6282</v>
      </c>
      <c r="BE672" s="53"/>
      <c r="BF672" s="53"/>
      <c r="BG672" s="53"/>
      <c r="BH672" s="53"/>
      <c r="BI672" s="53"/>
    </row>
    <row r="673" spans="1:61" x14ac:dyDescent="0.2">
      <c r="A673" s="64"/>
      <c r="B673" s="65"/>
      <c r="C673" s="329" t="s">
        <v>1062</v>
      </c>
      <c r="D673" s="330"/>
      <c r="E673" s="103">
        <v>-0.56540000000000001</v>
      </c>
      <c r="F673" s="69"/>
      <c r="G673" s="70"/>
      <c r="H673" s="71"/>
      <c r="I673" s="66"/>
      <c r="J673" s="72"/>
      <c r="K673" s="66"/>
      <c r="M673" s="67" t="s">
        <v>1062</v>
      </c>
      <c r="O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73" t="str">
        <f t="shared" si="15"/>
        <v>odečtení otvorů :</v>
      </c>
      <c r="BE673" s="53"/>
      <c r="BF673" s="53"/>
      <c r="BG673" s="53"/>
      <c r="BH673" s="53"/>
      <c r="BI673" s="53"/>
    </row>
    <row r="674" spans="1:61" x14ac:dyDescent="0.2">
      <c r="A674" s="64"/>
      <c r="B674" s="65"/>
      <c r="C674" s="329" t="s">
        <v>1088</v>
      </c>
      <c r="D674" s="330"/>
      <c r="E674" s="103">
        <v>6.0118999999999998</v>
      </c>
      <c r="F674" s="69"/>
      <c r="G674" s="70"/>
      <c r="H674" s="71"/>
      <c r="I674" s="66"/>
      <c r="J674" s="72"/>
      <c r="K674" s="66"/>
      <c r="M674" s="67" t="s">
        <v>1088</v>
      </c>
      <c r="O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73" t="str">
        <f t="shared" si="15"/>
        <v>-0,9*0,6282</v>
      </c>
      <c r="BE674" s="53"/>
      <c r="BF674" s="53"/>
      <c r="BG674" s="53"/>
      <c r="BH674" s="53"/>
      <c r="BI674" s="53"/>
    </row>
    <row r="675" spans="1:61" x14ac:dyDescent="0.2">
      <c r="A675" s="64"/>
      <c r="B675" s="65"/>
      <c r="C675" s="329" t="s">
        <v>1067</v>
      </c>
      <c r="D675" s="330"/>
      <c r="E675" s="103">
        <v>-0.56540000000000001</v>
      </c>
      <c r="F675" s="69"/>
      <c r="G675" s="70"/>
      <c r="H675" s="71"/>
      <c r="I675" s="66"/>
      <c r="J675" s="72"/>
      <c r="K675" s="66"/>
      <c r="M675" s="67" t="s">
        <v>1067</v>
      </c>
      <c r="O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73" t="str">
        <f t="shared" si="15"/>
        <v>113:(3,585+3,585+1,2+1,2)*0,6282</v>
      </c>
      <c r="BE675" s="53"/>
      <c r="BF675" s="53"/>
      <c r="BG675" s="53"/>
      <c r="BH675" s="53"/>
      <c r="BI675" s="53"/>
    </row>
    <row r="676" spans="1:61" x14ac:dyDescent="0.2">
      <c r="A676" s="64"/>
      <c r="B676" s="65"/>
      <c r="C676" s="329" t="s">
        <v>1089</v>
      </c>
      <c r="D676" s="330"/>
      <c r="E676" s="103">
        <v>16.081900000000001</v>
      </c>
      <c r="F676" s="69"/>
      <c r="G676" s="70"/>
      <c r="H676" s="71"/>
      <c r="I676" s="66"/>
      <c r="J676" s="72"/>
      <c r="K676" s="66"/>
      <c r="M676" s="67" t="s">
        <v>1089</v>
      </c>
      <c r="O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C676" s="53"/>
      <c r="BD676" s="73" t="str">
        <f t="shared" si="15"/>
        <v>odečtení otvorů :-0,9*0,6282</v>
      </c>
      <c r="BE676" s="53"/>
      <c r="BF676" s="53"/>
      <c r="BG676" s="53"/>
      <c r="BH676" s="53"/>
      <c r="BI676" s="53"/>
    </row>
    <row r="677" spans="1:61" x14ac:dyDescent="0.2">
      <c r="A677" s="64"/>
      <c r="B677" s="65"/>
      <c r="C677" s="329" t="s">
        <v>1090</v>
      </c>
      <c r="D677" s="330"/>
      <c r="E677" s="103">
        <v>-4.3974000000000002</v>
      </c>
      <c r="F677" s="69"/>
      <c r="G677" s="70"/>
      <c r="H677" s="71"/>
      <c r="I677" s="66"/>
      <c r="J677" s="72"/>
      <c r="K677" s="66"/>
      <c r="M677" s="67" t="s">
        <v>1090</v>
      </c>
      <c r="O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73" t="str">
        <f t="shared" si="15"/>
        <v>114:(9,1+3,7+1,3+2,5+7,8+1,2)*0,6282</v>
      </c>
      <c r="BE677" s="53"/>
      <c r="BF677" s="53"/>
      <c r="BG677" s="53"/>
      <c r="BH677" s="53"/>
      <c r="BI677" s="53"/>
    </row>
    <row r="678" spans="1:61" x14ac:dyDescent="0.2">
      <c r="A678" s="64"/>
      <c r="B678" s="65"/>
      <c r="C678" s="329" t="s">
        <v>1062</v>
      </c>
      <c r="D678" s="330"/>
      <c r="E678" s="103">
        <v>-0.56540000000000001</v>
      </c>
      <c r="F678" s="69"/>
      <c r="G678" s="70"/>
      <c r="H678" s="71"/>
      <c r="I678" s="66"/>
      <c r="J678" s="72"/>
      <c r="K678" s="66"/>
      <c r="M678" s="67" t="s">
        <v>1062</v>
      </c>
      <c r="O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73" t="str">
        <f t="shared" si="15"/>
        <v>odečtení otvorů :-0,7*10*0,6282</v>
      </c>
      <c r="BE678" s="53"/>
      <c r="BF678" s="53"/>
      <c r="BG678" s="53"/>
      <c r="BH678" s="53"/>
      <c r="BI678" s="53"/>
    </row>
    <row r="679" spans="1:61" x14ac:dyDescent="0.2">
      <c r="A679" s="64"/>
      <c r="B679" s="65"/>
      <c r="C679" s="329" t="s">
        <v>1091</v>
      </c>
      <c r="D679" s="330"/>
      <c r="E679" s="103">
        <v>4.5481999999999996</v>
      </c>
      <c r="F679" s="69"/>
      <c r="G679" s="70"/>
      <c r="H679" s="71"/>
      <c r="I679" s="66"/>
      <c r="J679" s="72"/>
      <c r="K679" s="66"/>
      <c r="M679" s="67" t="s">
        <v>1091</v>
      </c>
      <c r="O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73" t="str">
        <f t="shared" si="15"/>
        <v>-0,9*0,6282</v>
      </c>
      <c r="BE679" s="53"/>
      <c r="BF679" s="53"/>
      <c r="BG679" s="53"/>
      <c r="BH679" s="53"/>
      <c r="BI679" s="53"/>
    </row>
    <row r="680" spans="1:61" x14ac:dyDescent="0.2">
      <c r="A680" s="64"/>
      <c r="B680" s="65"/>
      <c r="C680" s="329" t="s">
        <v>1092</v>
      </c>
      <c r="D680" s="330"/>
      <c r="E680" s="103">
        <v>-0.43969999999999998</v>
      </c>
      <c r="F680" s="69"/>
      <c r="G680" s="70"/>
      <c r="H680" s="71"/>
      <c r="I680" s="66"/>
      <c r="J680" s="72"/>
      <c r="K680" s="66"/>
      <c r="M680" s="67" t="s">
        <v>1092</v>
      </c>
      <c r="O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73" t="str">
        <f t="shared" si="15"/>
        <v>115:(1,185+1,185+2,435+2,435)*0,6282</v>
      </c>
      <c r="BE680" s="53"/>
      <c r="BF680" s="53"/>
      <c r="BG680" s="53"/>
      <c r="BH680" s="53"/>
      <c r="BI680" s="53"/>
    </row>
    <row r="681" spans="1:61" x14ac:dyDescent="0.2">
      <c r="A681" s="64"/>
      <c r="B681" s="65"/>
      <c r="C681" s="329" t="s">
        <v>1093</v>
      </c>
      <c r="D681" s="330"/>
      <c r="E681" s="103">
        <v>22.835100000000001</v>
      </c>
      <c r="F681" s="69"/>
      <c r="G681" s="70"/>
      <c r="H681" s="71"/>
      <c r="I681" s="66"/>
      <c r="J681" s="72"/>
      <c r="K681" s="66"/>
      <c r="M681" s="67" t="s">
        <v>1093</v>
      </c>
      <c r="O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73" t="str">
        <f t="shared" si="15"/>
        <v>odečtení otvorů :-0,7*0,6282</v>
      </c>
      <c r="BE681" s="53"/>
      <c r="BF681" s="53"/>
      <c r="BG681" s="53"/>
      <c r="BH681" s="53"/>
      <c r="BI681" s="53"/>
    </row>
    <row r="682" spans="1:61" x14ac:dyDescent="0.2">
      <c r="A682" s="64"/>
      <c r="B682" s="65"/>
      <c r="C682" s="329" t="s">
        <v>1094</v>
      </c>
      <c r="D682" s="330"/>
      <c r="E682" s="103">
        <v>-2.1987000000000001</v>
      </c>
      <c r="F682" s="69"/>
      <c r="G682" s="70"/>
      <c r="H682" s="71"/>
      <c r="I682" s="66"/>
      <c r="J682" s="72"/>
      <c r="K682" s="66"/>
      <c r="M682" s="67" t="s">
        <v>1094</v>
      </c>
      <c r="O682" s="53"/>
      <c r="Z682" s="53"/>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53"/>
      <c r="BD682" s="73" t="str">
        <f t="shared" si="15"/>
        <v>116-120:(1,2+1,2+2,435+2,435)*5*0,6282</v>
      </c>
      <c r="BE682" s="53"/>
      <c r="BF682" s="53"/>
      <c r="BG682" s="53"/>
      <c r="BH682" s="53"/>
      <c r="BI682" s="53"/>
    </row>
    <row r="683" spans="1:61" x14ac:dyDescent="0.2">
      <c r="A683" s="64"/>
      <c r="B683" s="65"/>
      <c r="C683" s="329" t="s">
        <v>1095</v>
      </c>
      <c r="D683" s="330"/>
      <c r="E683" s="103">
        <v>9.8627000000000002</v>
      </c>
      <c r="F683" s="69"/>
      <c r="G683" s="70"/>
      <c r="H683" s="71"/>
      <c r="I683" s="66"/>
      <c r="J683" s="72"/>
      <c r="K683" s="66"/>
      <c r="M683" s="67" t="s">
        <v>1095</v>
      </c>
      <c r="O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53"/>
      <c r="BD683" s="73" t="str">
        <f t="shared" si="15"/>
        <v>odečtení otvorů :-0,7*5*0,6282</v>
      </c>
      <c r="BE683" s="53"/>
      <c r="BF683" s="53"/>
      <c r="BG683" s="53"/>
      <c r="BH683" s="53"/>
      <c r="BI683" s="53"/>
    </row>
    <row r="684" spans="1:61" x14ac:dyDescent="0.2">
      <c r="A684" s="64"/>
      <c r="B684" s="65"/>
      <c r="C684" s="329" t="s">
        <v>1096</v>
      </c>
      <c r="D684" s="330"/>
      <c r="E684" s="103">
        <v>-0.87949999999999995</v>
      </c>
      <c r="F684" s="69"/>
      <c r="G684" s="70"/>
      <c r="H684" s="71"/>
      <c r="I684" s="66"/>
      <c r="J684" s="72"/>
      <c r="K684" s="66"/>
      <c r="M684" s="67" t="s">
        <v>1096</v>
      </c>
      <c r="O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73" t="str">
        <f t="shared" si="15"/>
        <v>121 a 123:(2,765+2,765+1,16+1,16)*2*0,6282</v>
      </c>
      <c r="BE684" s="53"/>
      <c r="BF684" s="53"/>
      <c r="BG684" s="53"/>
      <c r="BH684" s="53"/>
      <c r="BI684" s="53"/>
    </row>
    <row r="685" spans="1:61" x14ac:dyDescent="0.2">
      <c r="A685" s="64"/>
      <c r="B685" s="65"/>
      <c r="C685" s="329" t="s">
        <v>1097</v>
      </c>
      <c r="D685" s="330"/>
      <c r="E685" s="103">
        <v>5.0129999999999999</v>
      </c>
      <c r="F685" s="69"/>
      <c r="G685" s="70"/>
      <c r="H685" s="71"/>
      <c r="I685" s="66"/>
      <c r="J685" s="72"/>
      <c r="K685" s="66"/>
      <c r="M685" s="67" t="s">
        <v>1097</v>
      </c>
      <c r="O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53"/>
      <c r="BD685" s="73" t="str">
        <f t="shared" si="15"/>
        <v>odečtení otvorů :-0,7*2*0,6282</v>
      </c>
      <c r="BE685" s="53"/>
      <c r="BF685" s="53"/>
      <c r="BG685" s="53"/>
      <c r="BH685" s="53"/>
      <c r="BI685" s="53"/>
    </row>
    <row r="686" spans="1:61" x14ac:dyDescent="0.2">
      <c r="A686" s="64"/>
      <c r="B686" s="65"/>
      <c r="C686" s="329" t="s">
        <v>1092</v>
      </c>
      <c r="D686" s="330"/>
      <c r="E686" s="103">
        <v>-0.43969999999999998</v>
      </c>
      <c r="F686" s="69"/>
      <c r="G686" s="70"/>
      <c r="H686" s="71"/>
      <c r="I686" s="66"/>
      <c r="J686" s="72"/>
      <c r="K686" s="66"/>
      <c r="M686" s="67" t="s">
        <v>1092</v>
      </c>
      <c r="O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53"/>
      <c r="BD686" s="73" t="str">
        <f t="shared" si="15"/>
        <v>122:(2,765+2,765+1,225+1,225)*0,6282</v>
      </c>
      <c r="BE686" s="53"/>
      <c r="BF686" s="53"/>
      <c r="BG686" s="53"/>
      <c r="BH686" s="53"/>
      <c r="BI686" s="53"/>
    </row>
    <row r="687" spans="1:61" x14ac:dyDescent="0.2">
      <c r="A687" s="64"/>
      <c r="B687" s="65"/>
      <c r="C687" s="329" t="s">
        <v>1098</v>
      </c>
      <c r="D687" s="330"/>
      <c r="E687" s="103">
        <v>4.3220000000000001</v>
      </c>
      <c r="F687" s="69"/>
      <c r="G687" s="70"/>
      <c r="H687" s="71"/>
      <c r="I687" s="66"/>
      <c r="J687" s="72"/>
      <c r="K687" s="66"/>
      <c r="M687" s="67" t="s">
        <v>1098</v>
      </c>
      <c r="O687" s="53"/>
      <c r="Z687" s="53"/>
      <c r="AA687" s="53"/>
      <c r="AB687" s="53"/>
      <c r="AC687" s="53"/>
      <c r="AD687" s="53"/>
      <c r="AE687" s="53"/>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53"/>
      <c r="BD687" s="73" t="str">
        <f t="shared" si="15"/>
        <v>odečtení otvorů :-0,7*0,6282</v>
      </c>
      <c r="BE687" s="53"/>
      <c r="BF687" s="53"/>
      <c r="BG687" s="53"/>
      <c r="BH687" s="53"/>
      <c r="BI687" s="53"/>
    </row>
    <row r="688" spans="1:61" x14ac:dyDescent="0.2">
      <c r="A688" s="64"/>
      <c r="B688" s="65"/>
      <c r="C688" s="329" t="s">
        <v>1092</v>
      </c>
      <c r="D688" s="330"/>
      <c r="E688" s="103">
        <v>-0.43969999999999998</v>
      </c>
      <c r="F688" s="69"/>
      <c r="G688" s="70"/>
      <c r="H688" s="71"/>
      <c r="I688" s="66"/>
      <c r="J688" s="72"/>
      <c r="K688" s="66"/>
      <c r="M688" s="67" t="s">
        <v>1092</v>
      </c>
      <c r="O688" s="53"/>
      <c r="Z688" s="53"/>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53"/>
      <c r="BD688" s="73" t="str">
        <f t="shared" si="15"/>
        <v>124:(1,6+2+0,8+0,5+0,675+1,305)*0,6282</v>
      </c>
      <c r="BE688" s="53"/>
      <c r="BF688" s="53"/>
      <c r="BG688" s="53"/>
      <c r="BH688" s="53"/>
      <c r="BI688" s="53"/>
    </row>
    <row r="689" spans="1:61" x14ac:dyDescent="0.2">
      <c r="A689" s="64"/>
      <c r="B689" s="65"/>
      <c r="C689" s="329" t="s">
        <v>1099</v>
      </c>
      <c r="D689" s="330"/>
      <c r="E689" s="103">
        <v>3.9954000000000001</v>
      </c>
      <c r="F689" s="69"/>
      <c r="G689" s="70"/>
      <c r="H689" s="71"/>
      <c r="I689" s="66"/>
      <c r="J689" s="72"/>
      <c r="K689" s="66"/>
      <c r="M689" s="67" t="s">
        <v>1099</v>
      </c>
      <c r="O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73" t="str">
        <f t="shared" si="15"/>
        <v>odečtení otvorů :-0,7*0,6282</v>
      </c>
      <c r="BE689" s="53"/>
      <c r="BF689" s="53"/>
      <c r="BG689" s="53"/>
      <c r="BH689" s="53"/>
      <c r="BI689" s="53"/>
    </row>
    <row r="690" spans="1:61" x14ac:dyDescent="0.2">
      <c r="A690" s="64"/>
      <c r="B690" s="65"/>
      <c r="C690" s="329" t="s">
        <v>1092</v>
      </c>
      <c r="D690" s="330"/>
      <c r="E690" s="103">
        <v>-0.43969999999999998</v>
      </c>
      <c r="F690" s="69"/>
      <c r="G690" s="70"/>
      <c r="H690" s="71"/>
      <c r="I690" s="66"/>
      <c r="J690" s="72"/>
      <c r="K690" s="66"/>
      <c r="M690" s="67" t="s">
        <v>1092</v>
      </c>
      <c r="O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73" t="str">
        <f t="shared" si="15"/>
        <v>125:(1,58+1,58+1,6+1,6)*0,6282</v>
      </c>
      <c r="BE690" s="53"/>
      <c r="BF690" s="53"/>
      <c r="BG690" s="53"/>
      <c r="BH690" s="53"/>
      <c r="BI690" s="53"/>
    </row>
    <row r="691" spans="1:61" x14ac:dyDescent="0.2">
      <c r="A691" s="64"/>
      <c r="B691" s="65"/>
      <c r="C691" s="329" t="s">
        <v>1100</v>
      </c>
      <c r="D691" s="330"/>
      <c r="E691" s="103">
        <v>11.0061</v>
      </c>
      <c r="F691" s="69"/>
      <c r="G691" s="70"/>
      <c r="H691" s="71"/>
      <c r="I691" s="66"/>
      <c r="J691" s="72"/>
      <c r="K691" s="66"/>
      <c r="M691" s="67" t="s">
        <v>1100</v>
      </c>
      <c r="O691" s="53"/>
      <c r="Z691" s="53"/>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53"/>
      <c r="BD691" s="73" t="str">
        <f t="shared" si="15"/>
        <v>odečtení otvorů :-0,7*0,6282</v>
      </c>
      <c r="BE691" s="53"/>
      <c r="BF691" s="53"/>
      <c r="BG691" s="53"/>
      <c r="BH691" s="53"/>
      <c r="BI691" s="53"/>
    </row>
    <row r="692" spans="1:61" x14ac:dyDescent="0.2">
      <c r="A692" s="64"/>
      <c r="B692" s="65"/>
      <c r="C692" s="329" t="s">
        <v>1067</v>
      </c>
      <c r="D692" s="330"/>
      <c r="E692" s="103">
        <v>-0.56540000000000001</v>
      </c>
      <c r="F692" s="69"/>
      <c r="G692" s="70"/>
      <c r="H692" s="71"/>
      <c r="I692" s="66"/>
      <c r="J692" s="72"/>
      <c r="K692" s="66"/>
      <c r="M692" s="67" t="s">
        <v>1067</v>
      </c>
      <c r="O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73" t="str">
        <f t="shared" si="15"/>
        <v>126:(7,51+7,51+1,25+1,25)*0,6282</v>
      </c>
      <c r="BE692" s="53"/>
      <c r="BF692" s="53"/>
      <c r="BG692" s="53"/>
      <c r="BH692" s="53"/>
      <c r="BI692" s="53"/>
    </row>
    <row r="693" spans="1:61" x14ac:dyDescent="0.2">
      <c r="A693" s="64"/>
      <c r="B693" s="65"/>
      <c r="C693" s="329" t="s">
        <v>1101</v>
      </c>
      <c r="D693" s="330"/>
      <c r="E693" s="103">
        <v>-2.6383999999999999</v>
      </c>
      <c r="F693" s="69"/>
      <c r="G693" s="70"/>
      <c r="H693" s="71"/>
      <c r="I693" s="66"/>
      <c r="J693" s="72"/>
      <c r="K693" s="66"/>
      <c r="M693" s="67" t="s">
        <v>1101</v>
      </c>
      <c r="O693" s="53"/>
      <c r="Z693" s="53"/>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53"/>
      <c r="BD693" s="73" t="str">
        <f t="shared" si="15"/>
        <v>odečtení otvorů :-0,9*0,6282</v>
      </c>
      <c r="BE693" s="53"/>
      <c r="BF693" s="53"/>
      <c r="BG693" s="53"/>
      <c r="BH693" s="53"/>
      <c r="BI693" s="53"/>
    </row>
    <row r="694" spans="1:61" x14ac:dyDescent="0.2">
      <c r="A694" s="64"/>
      <c r="B694" s="65"/>
      <c r="C694" s="329" t="s">
        <v>844</v>
      </c>
      <c r="D694" s="330"/>
      <c r="E694" s="103">
        <v>0</v>
      </c>
      <c r="F694" s="69"/>
      <c r="G694" s="70"/>
      <c r="H694" s="71"/>
      <c r="I694" s="66"/>
      <c r="J694" s="72"/>
      <c r="K694" s="66"/>
      <c r="M694" s="67"/>
      <c r="O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73" t="str">
        <f t="shared" si="15"/>
        <v>-0,7*6*0,6282</v>
      </c>
      <c r="BE694" s="53"/>
      <c r="BF694" s="53"/>
      <c r="BG694" s="53"/>
      <c r="BH694" s="53"/>
      <c r="BI694" s="53"/>
    </row>
    <row r="695" spans="1:61" x14ac:dyDescent="0.2">
      <c r="A695" s="64"/>
      <c r="B695" s="65"/>
      <c r="C695" s="329" t="s">
        <v>1102</v>
      </c>
      <c r="D695" s="330"/>
      <c r="E695" s="103">
        <v>4.4287999999999998</v>
      </c>
      <c r="F695" s="69"/>
      <c r="G695" s="70"/>
      <c r="H695" s="71"/>
      <c r="I695" s="66"/>
      <c r="J695" s="72"/>
      <c r="K695" s="66"/>
      <c r="M695" s="67" t="s">
        <v>1102</v>
      </c>
      <c r="O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73" t="str">
        <f t="shared" si="15"/>
        <v/>
      </c>
      <c r="BE695" s="53"/>
      <c r="BF695" s="53"/>
      <c r="BG695" s="53"/>
      <c r="BH695" s="53"/>
      <c r="BI695" s="53"/>
    </row>
    <row r="696" spans="1:61" x14ac:dyDescent="0.2">
      <c r="A696" s="64"/>
      <c r="B696" s="65"/>
      <c r="C696" s="329" t="s">
        <v>1092</v>
      </c>
      <c r="D696" s="330"/>
      <c r="E696" s="103">
        <v>-0.43969999999999998</v>
      </c>
      <c r="F696" s="69"/>
      <c r="G696" s="70"/>
      <c r="H696" s="71"/>
      <c r="I696" s="66"/>
      <c r="J696" s="72"/>
      <c r="K696" s="66"/>
      <c r="M696" s="67" t="s">
        <v>1092</v>
      </c>
      <c r="O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73" t="str">
        <f t="shared" si="15"/>
        <v>127:(1,19+1,19+2,335+2,335)*0,6282</v>
      </c>
      <c r="BE696" s="53"/>
      <c r="BF696" s="53"/>
      <c r="BG696" s="53"/>
      <c r="BH696" s="53"/>
      <c r="BI696" s="53"/>
    </row>
    <row r="697" spans="1:61" x14ac:dyDescent="0.2">
      <c r="A697" s="64"/>
      <c r="B697" s="65"/>
      <c r="C697" s="329" t="s">
        <v>1103</v>
      </c>
      <c r="D697" s="330"/>
      <c r="E697" s="103">
        <v>17.514199999999999</v>
      </c>
      <c r="F697" s="69"/>
      <c r="G697" s="70"/>
      <c r="H697" s="71"/>
      <c r="I697" s="66"/>
      <c r="J697" s="72"/>
      <c r="K697" s="66"/>
      <c r="M697" s="67" t="s">
        <v>1103</v>
      </c>
      <c r="O697" s="53"/>
      <c r="Z697" s="53"/>
      <c r="AA697" s="53"/>
      <c r="AB697" s="53"/>
      <c r="AC697" s="53"/>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53"/>
      <c r="BA697" s="53"/>
      <c r="BB697" s="53"/>
      <c r="BC697" s="53"/>
      <c r="BD697" s="73" t="str">
        <f t="shared" si="15"/>
        <v>odečtení otvorů :-0,7*0,6282</v>
      </c>
      <c r="BE697" s="53"/>
      <c r="BF697" s="53"/>
      <c r="BG697" s="53"/>
      <c r="BH697" s="53"/>
      <c r="BI697" s="53"/>
    </row>
    <row r="698" spans="1:61" x14ac:dyDescent="0.2">
      <c r="A698" s="64"/>
      <c r="B698" s="65"/>
      <c r="C698" s="329" t="s">
        <v>1104</v>
      </c>
      <c r="D698" s="330"/>
      <c r="E698" s="103">
        <v>-1.7589999999999999</v>
      </c>
      <c r="F698" s="69"/>
      <c r="G698" s="70"/>
      <c r="H698" s="71"/>
      <c r="I698" s="66"/>
      <c r="J698" s="72"/>
      <c r="K698" s="66"/>
      <c r="M698" s="67" t="s">
        <v>1104</v>
      </c>
      <c r="O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73" t="str">
        <f t="shared" si="15"/>
        <v>128-131:(1,15+1,15+2,335+2,335)*4*0,6282</v>
      </c>
      <c r="BE698" s="53"/>
      <c r="BF698" s="53"/>
      <c r="BG698" s="53"/>
      <c r="BH698" s="53"/>
      <c r="BI698" s="53"/>
    </row>
    <row r="699" spans="1:61" x14ac:dyDescent="0.2">
      <c r="A699" s="64"/>
      <c r="B699" s="65"/>
      <c r="C699" s="329" t="s">
        <v>1105</v>
      </c>
      <c r="D699" s="330"/>
      <c r="E699" s="103">
        <v>4.4664999999999999</v>
      </c>
      <c r="F699" s="69"/>
      <c r="G699" s="70"/>
      <c r="H699" s="71"/>
      <c r="I699" s="66"/>
      <c r="J699" s="72"/>
      <c r="K699" s="66"/>
      <c r="M699" s="67" t="s">
        <v>1105</v>
      </c>
      <c r="O699" s="53"/>
      <c r="Z699" s="53"/>
      <c r="AA699" s="53"/>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73" t="str">
        <f t="shared" si="15"/>
        <v>odečtení otvorů :-0,7*4*0,6282</v>
      </c>
      <c r="BE699" s="53"/>
      <c r="BF699" s="53"/>
      <c r="BG699" s="53"/>
      <c r="BH699" s="53"/>
      <c r="BI699" s="53"/>
    </row>
    <row r="700" spans="1:61" x14ac:dyDescent="0.2">
      <c r="A700" s="64"/>
      <c r="B700" s="65"/>
      <c r="C700" s="329" t="s">
        <v>1092</v>
      </c>
      <c r="D700" s="330"/>
      <c r="E700" s="103">
        <v>-0.43969999999999998</v>
      </c>
      <c r="F700" s="69"/>
      <c r="G700" s="70"/>
      <c r="H700" s="71"/>
      <c r="I700" s="66"/>
      <c r="J700" s="72"/>
      <c r="K700" s="66"/>
      <c r="M700" s="67" t="s">
        <v>1092</v>
      </c>
      <c r="O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73" t="str">
        <f t="shared" si="15"/>
        <v>132:(1,22+1,22+2,335+2,335)*0,6282</v>
      </c>
      <c r="BE700" s="53"/>
      <c r="BF700" s="53"/>
      <c r="BG700" s="53"/>
      <c r="BH700" s="53"/>
      <c r="BI700" s="53"/>
    </row>
    <row r="701" spans="1:61" x14ac:dyDescent="0.2">
      <c r="A701" s="64"/>
      <c r="B701" s="65"/>
      <c r="C701" s="329" t="s">
        <v>1106</v>
      </c>
      <c r="D701" s="330"/>
      <c r="E701" s="103">
        <v>6.6589</v>
      </c>
      <c r="F701" s="69"/>
      <c r="G701" s="70"/>
      <c r="H701" s="71"/>
      <c r="I701" s="66"/>
      <c r="J701" s="72"/>
      <c r="K701" s="66"/>
      <c r="M701" s="67" t="s">
        <v>1106</v>
      </c>
      <c r="O701" s="53"/>
      <c r="Z701" s="53"/>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c r="BD701" s="73" t="str">
        <f t="shared" ref="BD701:BD727" si="16">C700</f>
        <v>odečtení otvorů :-0,7*0,6282</v>
      </c>
      <c r="BE701" s="53"/>
      <c r="BF701" s="53"/>
      <c r="BG701" s="53"/>
      <c r="BH701" s="53"/>
      <c r="BI701" s="53"/>
    </row>
    <row r="702" spans="1:61" x14ac:dyDescent="0.2">
      <c r="A702" s="64"/>
      <c r="B702" s="65"/>
      <c r="C702" s="329" t="s">
        <v>1067</v>
      </c>
      <c r="D702" s="330"/>
      <c r="E702" s="103">
        <v>-0.56540000000000001</v>
      </c>
      <c r="F702" s="69"/>
      <c r="G702" s="70"/>
      <c r="H702" s="71"/>
      <c r="I702" s="66"/>
      <c r="J702" s="72"/>
      <c r="K702" s="66"/>
      <c r="M702" s="67" t="s">
        <v>1067</v>
      </c>
      <c r="O702" s="53"/>
      <c r="Z702" s="53"/>
      <c r="AA702" s="53"/>
      <c r="AB702" s="53"/>
      <c r="AC702" s="53"/>
      <c r="AD702" s="53"/>
      <c r="AE702" s="53"/>
      <c r="AF702" s="53"/>
      <c r="AG702" s="53"/>
      <c r="AH702" s="53"/>
      <c r="AI702" s="53"/>
      <c r="AJ702" s="53"/>
      <c r="AK702" s="53"/>
      <c r="AL702" s="53"/>
      <c r="AM702" s="53"/>
      <c r="AN702" s="53"/>
      <c r="AO702" s="53"/>
      <c r="AP702" s="53"/>
      <c r="AQ702" s="53"/>
      <c r="AR702" s="53"/>
      <c r="AS702" s="53"/>
      <c r="AT702" s="53"/>
      <c r="AU702" s="53"/>
      <c r="AV702" s="53"/>
      <c r="AW702" s="53"/>
      <c r="AX702" s="53"/>
      <c r="AY702" s="53"/>
      <c r="AZ702" s="53"/>
      <c r="BA702" s="53"/>
      <c r="BB702" s="53"/>
      <c r="BC702" s="53"/>
      <c r="BD702" s="73" t="str">
        <f t="shared" si="16"/>
        <v>133:(4,1+4,1+1,2+1,2)*0,6282</v>
      </c>
      <c r="BE702" s="53"/>
      <c r="BF702" s="53"/>
      <c r="BG702" s="53"/>
      <c r="BH702" s="53"/>
      <c r="BI702" s="53"/>
    </row>
    <row r="703" spans="1:61" x14ac:dyDescent="0.2">
      <c r="A703" s="64"/>
      <c r="B703" s="65"/>
      <c r="C703" s="329" t="s">
        <v>1107</v>
      </c>
      <c r="D703" s="330"/>
      <c r="E703" s="103">
        <v>-2.1987000000000001</v>
      </c>
      <c r="F703" s="69"/>
      <c r="G703" s="70"/>
      <c r="H703" s="71"/>
      <c r="I703" s="66"/>
      <c r="J703" s="72"/>
      <c r="K703" s="66"/>
      <c r="M703" s="67" t="s">
        <v>1107</v>
      </c>
      <c r="O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53"/>
      <c r="BD703" s="73" t="str">
        <f t="shared" si="16"/>
        <v>odečtení otvorů :-0,9*0,6282</v>
      </c>
      <c r="BE703" s="53"/>
      <c r="BF703" s="53"/>
      <c r="BG703" s="53"/>
      <c r="BH703" s="53"/>
      <c r="BI703" s="53"/>
    </row>
    <row r="704" spans="1:61" x14ac:dyDescent="0.2">
      <c r="A704" s="64"/>
      <c r="B704" s="65"/>
      <c r="C704" s="329" t="s">
        <v>1108</v>
      </c>
      <c r="D704" s="330"/>
      <c r="E704" s="103">
        <v>13.569100000000001</v>
      </c>
      <c r="F704" s="69"/>
      <c r="G704" s="70"/>
      <c r="H704" s="71"/>
      <c r="I704" s="66"/>
      <c r="J704" s="72"/>
      <c r="K704" s="66"/>
      <c r="M704" s="67" t="s">
        <v>1108</v>
      </c>
      <c r="O704" s="53"/>
      <c r="Z704" s="53"/>
      <c r="AA704" s="53"/>
      <c r="AB704" s="53"/>
      <c r="AC704" s="53"/>
      <c r="AD704" s="53"/>
      <c r="AE704" s="53"/>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53"/>
      <c r="BC704" s="53"/>
      <c r="BD704" s="73" t="str">
        <f t="shared" si="16"/>
        <v>-0,7*5*0,6282</v>
      </c>
      <c r="BE704" s="53"/>
      <c r="BF704" s="53"/>
      <c r="BG704" s="53"/>
      <c r="BH704" s="53"/>
      <c r="BI704" s="53"/>
    </row>
    <row r="705" spans="1:61" x14ac:dyDescent="0.2">
      <c r="A705" s="64"/>
      <c r="B705" s="65"/>
      <c r="C705" s="329" t="s">
        <v>1109</v>
      </c>
      <c r="D705" s="330"/>
      <c r="E705" s="103">
        <v>-1.3191999999999999</v>
      </c>
      <c r="F705" s="69"/>
      <c r="G705" s="70"/>
      <c r="H705" s="71"/>
      <c r="I705" s="66"/>
      <c r="J705" s="72"/>
      <c r="K705" s="66"/>
      <c r="M705" s="67" t="s">
        <v>1109</v>
      </c>
      <c r="O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73" t="str">
        <f t="shared" si="16"/>
        <v>134-136:(1,3+1,3+2,3+2,3)*3*0,6282</v>
      </c>
      <c r="BE705" s="53"/>
      <c r="BF705" s="53"/>
      <c r="BG705" s="53"/>
      <c r="BH705" s="53"/>
      <c r="BI705" s="53"/>
    </row>
    <row r="706" spans="1:61" x14ac:dyDescent="0.2">
      <c r="A706" s="64"/>
      <c r="B706" s="65"/>
      <c r="C706" s="329" t="s">
        <v>1110</v>
      </c>
      <c r="D706" s="330"/>
      <c r="E706" s="103">
        <v>8.2921999999999993</v>
      </c>
      <c r="F706" s="69"/>
      <c r="G706" s="70"/>
      <c r="H706" s="71"/>
      <c r="I706" s="66"/>
      <c r="J706" s="72"/>
      <c r="K706" s="66"/>
      <c r="M706" s="67" t="s">
        <v>1110</v>
      </c>
      <c r="O706" s="53"/>
      <c r="Z706" s="53"/>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c r="BD706" s="73" t="str">
        <f t="shared" si="16"/>
        <v>odečtení otvorů :-0,7*3*0,6282</v>
      </c>
      <c r="BE706" s="53"/>
      <c r="BF706" s="53"/>
      <c r="BG706" s="53"/>
      <c r="BH706" s="53"/>
      <c r="BI706" s="53"/>
    </row>
    <row r="707" spans="1:61" x14ac:dyDescent="0.2">
      <c r="A707" s="64"/>
      <c r="B707" s="65"/>
      <c r="C707" s="329" t="s">
        <v>1096</v>
      </c>
      <c r="D707" s="330"/>
      <c r="E707" s="103">
        <v>-0.87949999999999995</v>
      </c>
      <c r="F707" s="69"/>
      <c r="G707" s="70"/>
      <c r="H707" s="71"/>
      <c r="I707" s="66"/>
      <c r="J707" s="72"/>
      <c r="K707" s="66"/>
      <c r="M707" s="67" t="s">
        <v>1096</v>
      </c>
      <c r="O707" s="53"/>
      <c r="Z707" s="53"/>
      <c r="AA707" s="53"/>
      <c r="AB707" s="53"/>
      <c r="AC707" s="53"/>
      <c r="AD707" s="53"/>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53"/>
      <c r="BC707" s="53"/>
      <c r="BD707" s="73" t="str">
        <f t="shared" si="16"/>
        <v>137-138:(2,1+2,1+1,2+1,2)*2*0,6282</v>
      </c>
      <c r="BE707" s="53"/>
      <c r="BF707" s="53"/>
      <c r="BG707" s="53"/>
      <c r="BH707" s="53"/>
      <c r="BI707" s="53"/>
    </row>
    <row r="708" spans="1:61" x14ac:dyDescent="0.2">
      <c r="A708" s="64"/>
      <c r="B708" s="65"/>
      <c r="C708" s="329" t="s">
        <v>1111</v>
      </c>
      <c r="D708" s="330"/>
      <c r="E708" s="103">
        <v>6.282</v>
      </c>
      <c r="F708" s="69"/>
      <c r="G708" s="70"/>
      <c r="H708" s="71"/>
      <c r="I708" s="66"/>
      <c r="J708" s="72"/>
      <c r="K708" s="66"/>
      <c r="M708" s="67" t="s">
        <v>1111</v>
      </c>
      <c r="O708" s="53"/>
      <c r="Z708" s="53"/>
      <c r="AA708" s="53"/>
      <c r="AB708" s="53"/>
      <c r="AC708" s="53"/>
      <c r="AD708" s="53"/>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53"/>
      <c r="BD708" s="73" t="str">
        <f t="shared" si="16"/>
        <v>odečtení otvorů :-0,7*2*0,6282</v>
      </c>
      <c r="BE708" s="53"/>
      <c r="BF708" s="53"/>
      <c r="BG708" s="53"/>
      <c r="BH708" s="53"/>
      <c r="BI708" s="53"/>
    </row>
    <row r="709" spans="1:61" x14ac:dyDescent="0.2">
      <c r="A709" s="64"/>
      <c r="B709" s="65"/>
      <c r="C709" s="329" t="s">
        <v>1067</v>
      </c>
      <c r="D709" s="330"/>
      <c r="E709" s="103">
        <v>-0.56540000000000001</v>
      </c>
      <c r="F709" s="69"/>
      <c r="G709" s="70"/>
      <c r="H709" s="71"/>
      <c r="I709" s="66"/>
      <c r="J709" s="72"/>
      <c r="K709" s="66"/>
      <c r="M709" s="67" t="s">
        <v>1067</v>
      </c>
      <c r="O709" s="53"/>
      <c r="Z709" s="53"/>
      <c r="AA709" s="53"/>
      <c r="AB709" s="53"/>
      <c r="AC709" s="53"/>
      <c r="AD709" s="53"/>
      <c r="AE709" s="53"/>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c r="BD709" s="73" t="str">
        <f t="shared" si="16"/>
        <v>139:(3,9+3,9+1,1+1,1)*0,6282</v>
      </c>
      <c r="BE709" s="53"/>
      <c r="BF709" s="53"/>
      <c r="BG709" s="53"/>
      <c r="BH709" s="53"/>
      <c r="BI709" s="53"/>
    </row>
    <row r="710" spans="1:61" x14ac:dyDescent="0.2">
      <c r="A710" s="64"/>
      <c r="B710" s="65"/>
      <c r="C710" s="329" t="s">
        <v>1112</v>
      </c>
      <c r="D710" s="330"/>
      <c r="E710" s="103">
        <v>-1.3191999999999999</v>
      </c>
      <c r="F710" s="69"/>
      <c r="G710" s="70"/>
      <c r="H710" s="71"/>
      <c r="I710" s="66"/>
      <c r="J710" s="72"/>
      <c r="K710" s="66"/>
      <c r="M710" s="67" t="s">
        <v>1112</v>
      </c>
      <c r="O710" s="53"/>
      <c r="Z710" s="53"/>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c r="BD710" s="73" t="str">
        <f t="shared" si="16"/>
        <v>odečtení otvorů :-0,9*0,6282</v>
      </c>
      <c r="BE710" s="53"/>
      <c r="BF710" s="53"/>
      <c r="BG710" s="53"/>
      <c r="BH710" s="53"/>
      <c r="BI710" s="53"/>
    </row>
    <row r="711" spans="1:61" x14ac:dyDescent="0.2">
      <c r="A711" s="64"/>
      <c r="B711" s="65"/>
      <c r="C711" s="329" t="s">
        <v>1113</v>
      </c>
      <c r="D711" s="330"/>
      <c r="E711" s="103">
        <v>7.7519999999999998</v>
      </c>
      <c r="F711" s="69"/>
      <c r="G711" s="70"/>
      <c r="H711" s="71"/>
      <c r="I711" s="66"/>
      <c r="J711" s="72"/>
      <c r="K711" s="66"/>
      <c r="M711" s="67" t="s">
        <v>1113</v>
      </c>
      <c r="O711" s="53"/>
      <c r="Z711" s="53"/>
      <c r="AA711" s="53"/>
      <c r="AB711" s="53"/>
      <c r="AC711" s="53"/>
      <c r="AD711" s="53"/>
      <c r="AE711" s="53"/>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53"/>
      <c r="BD711" s="73" t="str">
        <f t="shared" si="16"/>
        <v>-0,7*3*0,6282</v>
      </c>
      <c r="BE711" s="53"/>
      <c r="BF711" s="53"/>
      <c r="BG711" s="53"/>
      <c r="BH711" s="53"/>
      <c r="BI711" s="53"/>
    </row>
    <row r="712" spans="1:61" x14ac:dyDescent="0.2">
      <c r="A712" s="64"/>
      <c r="B712" s="65"/>
      <c r="C712" s="329" t="s">
        <v>1096</v>
      </c>
      <c r="D712" s="330"/>
      <c r="E712" s="103">
        <v>-0.87949999999999995</v>
      </c>
      <c r="F712" s="69"/>
      <c r="G712" s="70"/>
      <c r="H712" s="71"/>
      <c r="I712" s="66"/>
      <c r="J712" s="72"/>
      <c r="K712" s="66"/>
      <c r="M712" s="67" t="s">
        <v>1096</v>
      </c>
      <c r="O712" s="53"/>
      <c r="Z712" s="53"/>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53"/>
      <c r="BD712" s="73" t="str">
        <f t="shared" si="16"/>
        <v>140-141:(1,15+1,15+1,935+1,935)*2*0,6282</v>
      </c>
      <c r="BE712" s="53"/>
      <c r="BF712" s="53"/>
      <c r="BG712" s="53"/>
      <c r="BH712" s="53"/>
      <c r="BI712" s="53"/>
    </row>
    <row r="713" spans="1:61" x14ac:dyDescent="0.2">
      <c r="A713" s="64"/>
      <c r="B713" s="65"/>
      <c r="C713" s="329" t="s">
        <v>1114</v>
      </c>
      <c r="D713" s="330"/>
      <c r="E713" s="103">
        <v>4.0267999999999997</v>
      </c>
      <c r="F713" s="69"/>
      <c r="G713" s="70"/>
      <c r="H713" s="71"/>
      <c r="I713" s="66"/>
      <c r="J713" s="72"/>
      <c r="K713" s="66"/>
      <c r="M713" s="67" t="s">
        <v>1114</v>
      </c>
      <c r="O713" s="53"/>
      <c r="Z713" s="53"/>
      <c r="AA713" s="53"/>
      <c r="AB713" s="53"/>
      <c r="AC713" s="53"/>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53"/>
      <c r="BC713" s="53"/>
      <c r="BD713" s="73" t="str">
        <f t="shared" si="16"/>
        <v>odečtení otvorů :-0,7*2*0,6282</v>
      </c>
      <c r="BE713" s="53"/>
      <c r="BF713" s="53"/>
      <c r="BG713" s="53"/>
      <c r="BH713" s="53"/>
      <c r="BI713" s="53"/>
    </row>
    <row r="714" spans="1:61" x14ac:dyDescent="0.2">
      <c r="A714" s="64"/>
      <c r="B714" s="65"/>
      <c r="C714" s="329" t="s">
        <v>1092</v>
      </c>
      <c r="D714" s="330"/>
      <c r="E714" s="103">
        <v>-0.43969999999999998</v>
      </c>
      <c r="F714" s="69"/>
      <c r="G714" s="70"/>
      <c r="H714" s="71"/>
      <c r="I714" s="66"/>
      <c r="J714" s="72"/>
      <c r="K714" s="66"/>
      <c r="M714" s="67" t="s">
        <v>1092</v>
      </c>
      <c r="O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73" t="str">
        <f t="shared" si="16"/>
        <v>142:(1,935+1,935+1,27+1,27)*0,6282</v>
      </c>
      <c r="BE714" s="53"/>
      <c r="BF714" s="53"/>
      <c r="BG714" s="53"/>
      <c r="BH714" s="53"/>
      <c r="BI714" s="53"/>
    </row>
    <row r="715" spans="1:61" x14ac:dyDescent="0.2">
      <c r="A715" s="64"/>
      <c r="B715" s="65"/>
      <c r="C715" s="329" t="s">
        <v>1115</v>
      </c>
      <c r="D715" s="330"/>
      <c r="E715" s="103">
        <v>8.6219999999999999</v>
      </c>
      <c r="F715" s="69"/>
      <c r="G715" s="70"/>
      <c r="H715" s="71"/>
      <c r="I715" s="66"/>
      <c r="J715" s="72"/>
      <c r="K715" s="66"/>
      <c r="M715" s="67" t="s">
        <v>1115</v>
      </c>
      <c r="O715" s="53"/>
      <c r="Z715" s="53"/>
      <c r="AA715" s="53"/>
      <c r="AB715" s="53"/>
      <c r="AC715" s="53"/>
      <c r="AD715" s="53"/>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53"/>
      <c r="BA715" s="53"/>
      <c r="BB715" s="53"/>
      <c r="BC715" s="53"/>
      <c r="BD715" s="73" t="str">
        <f t="shared" si="16"/>
        <v>odečtení otvorů :-0,7*0,6282</v>
      </c>
      <c r="BE715" s="53"/>
      <c r="BF715" s="53"/>
      <c r="BG715" s="53"/>
      <c r="BH715" s="53"/>
      <c r="BI715" s="53"/>
    </row>
    <row r="716" spans="1:61" x14ac:dyDescent="0.2">
      <c r="A716" s="64"/>
      <c r="B716" s="65"/>
      <c r="C716" s="329" t="s">
        <v>1077</v>
      </c>
      <c r="D716" s="330"/>
      <c r="E716" s="103">
        <v>-0.62819999999999998</v>
      </c>
      <c r="F716" s="69"/>
      <c r="G716" s="70"/>
      <c r="H716" s="71"/>
      <c r="I716" s="66"/>
      <c r="J716" s="72"/>
      <c r="K716" s="66"/>
      <c r="M716" s="67" t="s">
        <v>1077</v>
      </c>
      <c r="O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c r="BD716" s="73" t="str">
        <f t="shared" si="16"/>
        <v>143:(4,025+1,6+2,3+1,215+1,185+1,4+0,6+1,4)*0,6282</v>
      </c>
      <c r="BE716" s="53"/>
      <c r="BF716" s="53"/>
      <c r="BG716" s="53"/>
      <c r="BH716" s="53"/>
      <c r="BI716" s="53"/>
    </row>
    <row r="717" spans="1:61" x14ac:dyDescent="0.2">
      <c r="A717" s="64"/>
      <c r="B717" s="65"/>
      <c r="C717" s="329" t="s">
        <v>1073</v>
      </c>
      <c r="D717" s="330"/>
      <c r="E717" s="103">
        <v>-0.50260000000000005</v>
      </c>
      <c r="F717" s="69"/>
      <c r="G717" s="70"/>
      <c r="H717" s="71"/>
      <c r="I717" s="66"/>
      <c r="J717" s="72"/>
      <c r="K717" s="66"/>
      <c r="M717" s="67" t="s">
        <v>1073</v>
      </c>
      <c r="O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73" t="str">
        <f t="shared" si="16"/>
        <v>odečtení otvorů :-1*0,6282</v>
      </c>
      <c r="BE717" s="53"/>
      <c r="BF717" s="53"/>
      <c r="BG717" s="53"/>
      <c r="BH717" s="53"/>
      <c r="BI717" s="53"/>
    </row>
    <row r="718" spans="1:61" x14ac:dyDescent="0.2">
      <c r="A718" s="64"/>
      <c r="B718" s="65"/>
      <c r="C718" s="329" t="s">
        <v>1062</v>
      </c>
      <c r="D718" s="330"/>
      <c r="E718" s="103">
        <v>-0.56540000000000001</v>
      </c>
      <c r="F718" s="69"/>
      <c r="G718" s="70"/>
      <c r="H718" s="71"/>
      <c r="I718" s="66"/>
      <c r="J718" s="72"/>
      <c r="K718" s="66"/>
      <c r="M718" s="67" t="s">
        <v>1062</v>
      </c>
      <c r="O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73" t="str">
        <f t="shared" si="16"/>
        <v>-0,8*0,6282</v>
      </c>
      <c r="BE718" s="53"/>
      <c r="BF718" s="53"/>
      <c r="BG718" s="53"/>
      <c r="BH718" s="53"/>
      <c r="BI718" s="53"/>
    </row>
    <row r="719" spans="1:61" x14ac:dyDescent="0.2">
      <c r="A719" s="64"/>
      <c r="B719" s="65"/>
      <c r="C719" s="329" t="s">
        <v>1116</v>
      </c>
      <c r="D719" s="330"/>
      <c r="E719" s="103">
        <v>5.6035000000000004</v>
      </c>
      <c r="F719" s="69"/>
      <c r="G719" s="70"/>
      <c r="H719" s="71"/>
      <c r="I719" s="66"/>
      <c r="J719" s="72"/>
      <c r="K719" s="66"/>
      <c r="M719" s="67" t="s">
        <v>1116</v>
      </c>
      <c r="O719" s="53"/>
      <c r="Z719" s="53"/>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c r="BB719" s="53"/>
      <c r="BC719" s="53"/>
      <c r="BD719" s="73" t="str">
        <f t="shared" si="16"/>
        <v>-0,9*0,6282</v>
      </c>
      <c r="BE719" s="53"/>
      <c r="BF719" s="53"/>
      <c r="BG719" s="53"/>
      <c r="BH719" s="53"/>
      <c r="BI719" s="53"/>
    </row>
    <row r="720" spans="1:61" x14ac:dyDescent="0.2">
      <c r="A720" s="64"/>
      <c r="B720" s="65"/>
      <c r="C720" s="329" t="s">
        <v>1117</v>
      </c>
      <c r="D720" s="330"/>
      <c r="E720" s="103">
        <v>3.2791999999999999</v>
      </c>
      <c r="F720" s="69"/>
      <c r="G720" s="70"/>
      <c r="H720" s="71"/>
      <c r="I720" s="66"/>
      <c r="J720" s="72"/>
      <c r="K720" s="66"/>
      <c r="M720" s="67" t="s">
        <v>1117</v>
      </c>
      <c r="O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73" t="str">
        <f t="shared" si="16"/>
        <v>144:(2,76+2,76+1,7+1,7)*0,6282</v>
      </c>
      <c r="BE720" s="53"/>
      <c r="BF720" s="53"/>
      <c r="BG720" s="53"/>
      <c r="BH720" s="53"/>
      <c r="BI720" s="53"/>
    </row>
    <row r="721" spans="1:104" x14ac:dyDescent="0.2">
      <c r="A721" s="64"/>
      <c r="B721" s="65"/>
      <c r="C721" s="329" t="s">
        <v>1118</v>
      </c>
      <c r="D721" s="330"/>
      <c r="E721" s="103">
        <v>13.456</v>
      </c>
      <c r="F721" s="69"/>
      <c r="G721" s="70"/>
      <c r="H721" s="71"/>
      <c r="I721" s="66"/>
      <c r="J721" s="72"/>
      <c r="K721" s="66"/>
      <c r="M721" s="67" t="s">
        <v>1118</v>
      </c>
      <c r="O721" s="53"/>
      <c r="Z721" s="53"/>
      <c r="AA721" s="53"/>
      <c r="AB721" s="53"/>
      <c r="AC721" s="53"/>
      <c r="AD721" s="53"/>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53"/>
      <c r="BC721" s="53"/>
      <c r="BD721" s="73" t="str">
        <f t="shared" si="16"/>
        <v>145:(1,41+1,41+1,2+1,2)*0,6282</v>
      </c>
      <c r="BE721" s="53"/>
      <c r="BF721" s="53"/>
      <c r="BG721" s="53"/>
      <c r="BH721" s="53"/>
      <c r="BI721" s="53"/>
    </row>
    <row r="722" spans="1:104" x14ac:dyDescent="0.2">
      <c r="A722" s="64"/>
      <c r="B722" s="65"/>
      <c r="C722" s="329" t="s">
        <v>1119</v>
      </c>
      <c r="D722" s="330"/>
      <c r="E722" s="103">
        <v>4.0205000000000002</v>
      </c>
      <c r="F722" s="69"/>
      <c r="G722" s="70"/>
      <c r="H722" s="71"/>
      <c r="I722" s="66"/>
      <c r="J722" s="72"/>
      <c r="K722" s="66"/>
      <c r="M722" s="67" t="s">
        <v>1119</v>
      </c>
      <c r="O722" s="53"/>
      <c r="Z722" s="53"/>
      <c r="AA722" s="53"/>
      <c r="AB722" s="53"/>
      <c r="AC722" s="53"/>
      <c r="AD722" s="53"/>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53"/>
      <c r="BD722" s="73" t="str">
        <f t="shared" si="16"/>
        <v>146:(5,475+5,475+5,235+5,235)*0,6282</v>
      </c>
      <c r="BE722" s="53"/>
      <c r="BF722" s="53"/>
      <c r="BG722" s="53"/>
      <c r="BH722" s="53"/>
      <c r="BI722" s="53"/>
    </row>
    <row r="723" spans="1:104" x14ac:dyDescent="0.2">
      <c r="A723" s="64"/>
      <c r="B723" s="65"/>
      <c r="C723" s="329" t="s">
        <v>1080</v>
      </c>
      <c r="D723" s="330"/>
      <c r="E723" s="103">
        <v>-1.1308</v>
      </c>
      <c r="F723" s="69"/>
      <c r="G723" s="70"/>
      <c r="H723" s="71"/>
      <c r="I723" s="66"/>
      <c r="J723" s="72"/>
      <c r="K723" s="66"/>
      <c r="M723" s="67" t="s">
        <v>1080</v>
      </c>
      <c r="O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73" t="str">
        <f t="shared" si="16"/>
        <v>(0,4+2,3+0,4+0,1+0,4+2,3+0,4+0,1)*0,6282</v>
      </c>
      <c r="BE723" s="53"/>
      <c r="BF723" s="53"/>
      <c r="BG723" s="53"/>
      <c r="BH723" s="53"/>
      <c r="BI723" s="53"/>
    </row>
    <row r="724" spans="1:104" x14ac:dyDescent="0.2">
      <c r="A724" s="64"/>
      <c r="B724" s="65"/>
      <c r="C724" s="329" t="s">
        <v>1120</v>
      </c>
      <c r="D724" s="330"/>
      <c r="E724" s="103">
        <v>-1.5077</v>
      </c>
      <c r="F724" s="69"/>
      <c r="G724" s="70"/>
      <c r="H724" s="71"/>
      <c r="I724" s="66"/>
      <c r="J724" s="72"/>
      <c r="K724" s="66"/>
      <c r="M724" s="67" t="s">
        <v>1120</v>
      </c>
      <c r="O724" s="53"/>
      <c r="Z724" s="53"/>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53"/>
      <c r="BC724" s="53"/>
      <c r="BD724" s="73" t="str">
        <f t="shared" si="16"/>
        <v>odečtení otvorů :-0,9*2*0,6282</v>
      </c>
      <c r="BE724" s="53"/>
      <c r="BF724" s="53"/>
      <c r="BG724" s="53"/>
      <c r="BH724" s="53"/>
      <c r="BI724" s="53"/>
    </row>
    <row r="725" spans="1:104" x14ac:dyDescent="0.2">
      <c r="A725" s="64"/>
      <c r="B725" s="65"/>
      <c r="C725" s="329" t="s">
        <v>1121</v>
      </c>
      <c r="D725" s="330"/>
      <c r="E725" s="103">
        <v>10.296200000000001</v>
      </c>
      <c r="F725" s="69"/>
      <c r="G725" s="70"/>
      <c r="H725" s="71"/>
      <c r="I725" s="66"/>
      <c r="J725" s="72"/>
      <c r="K725" s="66"/>
      <c r="M725" s="67" t="s">
        <v>1121</v>
      </c>
      <c r="O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73" t="str">
        <f t="shared" si="16"/>
        <v>-2,4*0,6282</v>
      </c>
      <c r="BE725" s="53"/>
      <c r="BF725" s="53"/>
      <c r="BG725" s="53"/>
      <c r="BH725" s="53"/>
      <c r="BI725" s="53"/>
    </row>
    <row r="726" spans="1:104" x14ac:dyDescent="0.2">
      <c r="A726" s="64"/>
      <c r="B726" s="65"/>
      <c r="C726" s="329" t="s">
        <v>1086</v>
      </c>
      <c r="D726" s="330"/>
      <c r="E726" s="103">
        <v>0</v>
      </c>
      <c r="F726" s="69"/>
      <c r="G726" s="70"/>
      <c r="H726" s="71"/>
      <c r="I726" s="66"/>
      <c r="J726" s="72"/>
      <c r="K726" s="66"/>
      <c r="M726" s="67" t="s">
        <v>1086</v>
      </c>
      <c r="O726" s="53"/>
      <c r="Z726" s="53"/>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53"/>
      <c r="BC726" s="53"/>
      <c r="BD726" s="73" t="str">
        <f t="shared" si="16"/>
        <v>147:(2,96+2,96+5,235+5,235)*0,6282</v>
      </c>
      <c r="BE726" s="53"/>
      <c r="BF726" s="53"/>
      <c r="BG726" s="53"/>
      <c r="BH726" s="53"/>
      <c r="BI726" s="53"/>
    </row>
    <row r="727" spans="1:104" x14ac:dyDescent="0.2">
      <c r="A727" s="64"/>
      <c r="B727" s="65"/>
      <c r="C727" s="329" t="s">
        <v>1062</v>
      </c>
      <c r="D727" s="330"/>
      <c r="E727" s="103">
        <v>-0.56540000000000001</v>
      </c>
      <c r="F727" s="69"/>
      <c r="G727" s="70"/>
      <c r="H727" s="71"/>
      <c r="I727" s="66"/>
      <c r="J727" s="72"/>
      <c r="K727" s="66"/>
      <c r="M727" s="67" t="s">
        <v>1062</v>
      </c>
      <c r="O727" s="53"/>
      <c r="Z727" s="53"/>
      <c r="AA727" s="53"/>
      <c r="AB727" s="53"/>
      <c r="AC727" s="53"/>
      <c r="AD727" s="53"/>
      <c r="AE727" s="53"/>
      <c r="AF727" s="53"/>
      <c r="AG727" s="53"/>
      <c r="AH727" s="53"/>
      <c r="AI727" s="53"/>
      <c r="AJ727" s="53"/>
      <c r="AK727" s="53"/>
      <c r="AL727" s="53"/>
      <c r="AM727" s="53"/>
      <c r="AN727" s="53"/>
      <c r="AO727" s="53"/>
      <c r="AP727" s="53"/>
      <c r="AQ727" s="53"/>
      <c r="AR727" s="53"/>
      <c r="AS727" s="53"/>
      <c r="AT727" s="53"/>
      <c r="AU727" s="53"/>
      <c r="AV727" s="53"/>
      <c r="AW727" s="53"/>
      <c r="AX727" s="53"/>
      <c r="AY727" s="53"/>
      <c r="AZ727" s="53"/>
      <c r="BA727" s="53"/>
      <c r="BB727" s="53"/>
      <c r="BC727" s="53"/>
      <c r="BD727" s="73" t="str">
        <f t="shared" si="16"/>
        <v>odečtení otvorů :</v>
      </c>
      <c r="BE727" s="53"/>
      <c r="BF727" s="53"/>
      <c r="BG727" s="53"/>
      <c r="BH727" s="53"/>
      <c r="BI727" s="53"/>
    </row>
    <row r="728" spans="1:104" ht="22.5" x14ac:dyDescent="0.2">
      <c r="A728" s="54">
        <v>92</v>
      </c>
      <c r="B728" s="55" t="s">
        <v>1122</v>
      </c>
      <c r="C728" s="56" t="s">
        <v>1123</v>
      </c>
      <c r="D728" s="57" t="s">
        <v>248</v>
      </c>
      <c r="E728" s="100">
        <v>3.3105000000000002</v>
      </c>
      <c r="F728" s="59">
        <v>0</v>
      </c>
      <c r="G728" s="60">
        <f>E728*F728</f>
        <v>0</v>
      </c>
      <c r="H728" s="61">
        <v>0</v>
      </c>
      <c r="I728" s="62">
        <f>E728*H728</f>
        <v>0</v>
      </c>
      <c r="J728" s="61"/>
      <c r="K728" s="62">
        <f>E728*J728</f>
        <v>0</v>
      </c>
      <c r="O728" s="53"/>
      <c r="Z728" s="53"/>
      <c r="AA728" s="53">
        <v>12</v>
      </c>
      <c r="AB728" s="53">
        <v>0</v>
      </c>
      <c r="AC728" s="53">
        <v>232</v>
      </c>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63">
        <f>G728</f>
        <v>0</v>
      </c>
      <c r="BA728" s="53"/>
      <c r="BB728" s="53"/>
      <c r="BC728" s="53"/>
      <c r="BD728" s="53"/>
      <c r="BE728" s="53"/>
      <c r="BF728" s="53"/>
      <c r="BG728" s="53"/>
      <c r="BH728" s="53"/>
      <c r="BI728" s="53"/>
      <c r="CA728" s="53">
        <v>12</v>
      </c>
      <c r="CB728" s="53">
        <v>0</v>
      </c>
      <c r="CZ728" s="16">
        <v>2</v>
      </c>
    </row>
    <row r="729" spans="1:104" x14ac:dyDescent="0.2">
      <c r="A729" s="64"/>
      <c r="B729" s="65"/>
      <c r="C729" s="329" t="s">
        <v>1124</v>
      </c>
      <c r="D729" s="330"/>
      <c r="E729" s="103">
        <v>3.3105000000000002</v>
      </c>
      <c r="F729" s="69"/>
      <c r="G729" s="70"/>
      <c r="H729" s="71"/>
      <c r="I729" s="66"/>
      <c r="J729" s="72"/>
      <c r="K729" s="66"/>
      <c r="M729" s="67" t="s">
        <v>1124</v>
      </c>
      <c r="O729" s="53"/>
      <c r="Z729" s="53"/>
      <c r="AA729" s="53"/>
      <c r="AB729" s="53"/>
      <c r="AC729" s="53"/>
      <c r="AD729" s="53"/>
      <c r="AE729" s="53"/>
      <c r="AF729" s="53"/>
      <c r="AG729" s="53"/>
      <c r="AH729" s="53"/>
      <c r="AI729" s="53"/>
      <c r="AJ729" s="53"/>
      <c r="AK729" s="53"/>
      <c r="AL729" s="53"/>
      <c r="AM729" s="53"/>
      <c r="AN729" s="53"/>
      <c r="AO729" s="53"/>
      <c r="AP729" s="53"/>
      <c r="AQ729" s="53"/>
      <c r="AR729" s="53"/>
      <c r="AS729" s="53"/>
      <c r="AT729" s="53"/>
      <c r="AU729" s="53"/>
      <c r="AV729" s="53"/>
      <c r="AW729" s="53"/>
      <c r="AX729" s="53"/>
      <c r="AY729" s="53"/>
      <c r="AZ729" s="53"/>
      <c r="BA729" s="53"/>
      <c r="BB729" s="53"/>
      <c r="BC729" s="53"/>
      <c r="BD729" s="73" t="str">
        <f>C728</f>
        <v xml:space="preserve">Přesun hmot pro podlahy z dlaždic, výšky do 24 m </v>
      </c>
      <c r="BE729" s="53"/>
      <c r="BF729" s="53"/>
      <c r="BG729" s="53"/>
      <c r="BH729" s="53"/>
      <c r="BI729" s="53"/>
    </row>
    <row r="730" spans="1:104" x14ac:dyDescent="0.2">
      <c r="A730" s="54">
        <v>93</v>
      </c>
      <c r="B730" s="55" t="s">
        <v>1125</v>
      </c>
      <c r="C730" s="56" t="s">
        <v>1126</v>
      </c>
      <c r="D730" s="57" t="s">
        <v>41</v>
      </c>
      <c r="E730" s="100">
        <v>134.57679999999999</v>
      </c>
      <c r="F730" s="59">
        <v>0</v>
      </c>
      <c r="G730" s="60">
        <f>E730*F730</f>
        <v>0</v>
      </c>
      <c r="H730" s="61">
        <v>1.9199999999999998E-2</v>
      </c>
      <c r="I730" s="62">
        <f>E730*H730</f>
        <v>2.5838745599999995</v>
      </c>
      <c r="J730" s="61"/>
      <c r="K730" s="62">
        <f>E730*J730</f>
        <v>0</v>
      </c>
      <c r="O730" s="53"/>
      <c r="Z730" s="53"/>
      <c r="AA730" s="53">
        <v>3</v>
      </c>
      <c r="AB730" s="53">
        <v>7</v>
      </c>
      <c r="AC730" s="53">
        <v>59764203</v>
      </c>
      <c r="AD730" s="53"/>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63">
        <f>G730</f>
        <v>0</v>
      </c>
      <c r="BA730" s="53"/>
      <c r="BB730" s="53"/>
      <c r="BC730" s="53"/>
      <c r="BD730" s="53"/>
      <c r="BE730" s="53"/>
      <c r="BF730" s="53"/>
      <c r="BG730" s="53"/>
      <c r="BH730" s="53"/>
      <c r="BI730" s="53"/>
      <c r="CA730" s="53">
        <v>3</v>
      </c>
      <c r="CB730" s="53">
        <v>7</v>
      </c>
      <c r="CZ730" s="16">
        <v>2</v>
      </c>
    </row>
    <row r="731" spans="1:104" x14ac:dyDescent="0.2">
      <c r="A731" s="64"/>
      <c r="B731" s="65"/>
      <c r="C731" s="329" t="s">
        <v>1127</v>
      </c>
      <c r="D731" s="330"/>
      <c r="E731" s="103">
        <v>134.57679999999999</v>
      </c>
      <c r="F731" s="69"/>
      <c r="G731" s="70"/>
      <c r="H731" s="71"/>
      <c r="I731" s="66"/>
      <c r="J731" s="72"/>
      <c r="K731" s="66"/>
      <c r="M731" s="67" t="s">
        <v>1127</v>
      </c>
      <c r="O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73" t="str">
        <f>C730</f>
        <v>Dlažba matná 300x300x9 mm</v>
      </c>
      <c r="BE731" s="53"/>
      <c r="BF731" s="53"/>
      <c r="BG731" s="53"/>
      <c r="BH731" s="53"/>
      <c r="BI731" s="53"/>
    </row>
    <row r="732" spans="1:104" x14ac:dyDescent="0.2">
      <c r="A732" s="54">
        <v>94</v>
      </c>
      <c r="B732" s="55" t="s">
        <v>1128</v>
      </c>
      <c r="C732" s="56" t="s">
        <v>1129</v>
      </c>
      <c r="D732" s="57" t="s">
        <v>41</v>
      </c>
      <c r="E732" s="100">
        <v>3.0630999999999999</v>
      </c>
      <c r="F732" s="59">
        <v>0</v>
      </c>
      <c r="G732" s="60">
        <f>E732*F732</f>
        <v>0</v>
      </c>
      <c r="H732" s="61">
        <v>1.9199999999999998E-2</v>
      </c>
      <c r="I732" s="62">
        <f>E732*H732</f>
        <v>5.8811519999999992E-2</v>
      </c>
      <c r="J732" s="61"/>
      <c r="K732" s="62">
        <f>E732*J732</f>
        <v>0</v>
      </c>
      <c r="O732" s="53"/>
      <c r="Z732" s="53"/>
      <c r="AA732" s="53">
        <v>3</v>
      </c>
      <c r="AB732" s="53">
        <v>7</v>
      </c>
      <c r="AC732" s="53">
        <v>59764206</v>
      </c>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63">
        <f>G732</f>
        <v>0</v>
      </c>
      <c r="BA732" s="53"/>
      <c r="BB732" s="53"/>
      <c r="BC732" s="53"/>
      <c r="BD732" s="53"/>
      <c r="BE732" s="53"/>
      <c r="BF732" s="53"/>
      <c r="BG732" s="53"/>
      <c r="BH732" s="53"/>
      <c r="BI732" s="53"/>
      <c r="CA732" s="53">
        <v>3</v>
      </c>
      <c r="CB732" s="53">
        <v>7</v>
      </c>
      <c r="CZ732" s="16">
        <v>2</v>
      </c>
    </row>
    <row r="733" spans="1:104" x14ac:dyDescent="0.2">
      <c r="A733" s="64"/>
      <c r="B733" s="65"/>
      <c r="C733" s="329" t="s">
        <v>1130</v>
      </c>
      <c r="D733" s="330"/>
      <c r="E733" s="103">
        <v>3.0630999999999999</v>
      </c>
      <c r="F733" s="69"/>
      <c r="G733" s="70"/>
      <c r="H733" s="71"/>
      <c r="I733" s="66"/>
      <c r="J733" s="72"/>
      <c r="K733" s="66"/>
      <c r="M733" s="67" t="s">
        <v>1130</v>
      </c>
      <c r="O733" s="53"/>
      <c r="Z733" s="53"/>
      <c r="AA733" s="53"/>
      <c r="AB733" s="53"/>
      <c r="AC733" s="53"/>
      <c r="AD733" s="53"/>
      <c r="AE733" s="53"/>
      <c r="AF733" s="53"/>
      <c r="AG733" s="53"/>
      <c r="AH733" s="53"/>
      <c r="AI733" s="53"/>
      <c r="AJ733" s="53"/>
      <c r="AK733" s="53"/>
      <c r="AL733" s="53"/>
      <c r="AM733" s="53"/>
      <c r="AN733" s="53"/>
      <c r="AO733" s="53"/>
      <c r="AP733" s="53"/>
      <c r="AQ733" s="53"/>
      <c r="AR733" s="53"/>
      <c r="AS733" s="53"/>
      <c r="AT733" s="53"/>
      <c r="AU733" s="53"/>
      <c r="AV733" s="53"/>
      <c r="AW733" s="53"/>
      <c r="AX733" s="53"/>
      <c r="AY733" s="53"/>
      <c r="AZ733" s="53"/>
      <c r="BA733" s="53"/>
      <c r="BB733" s="53"/>
      <c r="BC733" s="53"/>
      <c r="BD733" s="73" t="str">
        <f>C732</f>
        <v>Dlažba matná 330x330 mm</v>
      </c>
      <c r="BE733" s="53"/>
      <c r="BF733" s="53"/>
      <c r="BG733" s="53"/>
      <c r="BH733" s="53"/>
      <c r="BI733" s="53"/>
    </row>
    <row r="734" spans="1:104" x14ac:dyDescent="0.2">
      <c r="A734" s="54">
        <v>95</v>
      </c>
      <c r="B734" s="55" t="s">
        <v>1131</v>
      </c>
      <c r="C734" s="56" t="s">
        <v>1132</v>
      </c>
      <c r="D734" s="57" t="s">
        <v>41</v>
      </c>
      <c r="E734" s="100">
        <v>29.5656</v>
      </c>
      <c r="F734" s="59">
        <v>0</v>
      </c>
      <c r="G734" s="60">
        <f>E734*F734</f>
        <v>0</v>
      </c>
      <c r="H734" s="61">
        <v>1.9199999999999998E-2</v>
      </c>
      <c r="I734" s="62">
        <f>E734*H734</f>
        <v>0.56765951999999997</v>
      </c>
      <c r="J734" s="61"/>
      <c r="K734" s="62">
        <f>E734*J734</f>
        <v>0</v>
      </c>
      <c r="O734" s="53"/>
      <c r="Z734" s="53"/>
      <c r="AA734" s="53">
        <v>3</v>
      </c>
      <c r="AB734" s="53">
        <v>1</v>
      </c>
      <c r="AC734" s="53">
        <v>597642070</v>
      </c>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63">
        <f>G734</f>
        <v>0</v>
      </c>
      <c r="BA734" s="53"/>
      <c r="BB734" s="53"/>
      <c r="BC734" s="53"/>
      <c r="BD734" s="53"/>
      <c r="BE734" s="53"/>
      <c r="BF734" s="53"/>
      <c r="BG734" s="53"/>
      <c r="BH734" s="53"/>
      <c r="BI734" s="53"/>
      <c r="CA734" s="53">
        <v>3</v>
      </c>
      <c r="CB734" s="53">
        <v>1</v>
      </c>
      <c r="CZ734" s="16">
        <v>2</v>
      </c>
    </row>
    <row r="735" spans="1:104" x14ac:dyDescent="0.2">
      <c r="A735" s="64"/>
      <c r="B735" s="65"/>
      <c r="C735" s="326" t="s">
        <v>1052</v>
      </c>
      <c r="D735" s="327"/>
      <c r="E735" s="327"/>
      <c r="F735" s="327"/>
      <c r="G735" s="328"/>
      <c r="I735" s="66"/>
      <c r="K735" s="66"/>
      <c r="L735" s="67" t="s">
        <v>1052</v>
      </c>
      <c r="O735" s="53"/>
      <c r="Z735" s="53"/>
      <c r="AA735" s="53"/>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53"/>
      <c r="BC735" s="53"/>
      <c r="BD735" s="53"/>
      <c r="BE735" s="53"/>
      <c r="BF735" s="53"/>
      <c r="BG735" s="53"/>
      <c r="BH735" s="53"/>
      <c r="BI735" s="53"/>
    </row>
    <row r="736" spans="1:104" x14ac:dyDescent="0.2">
      <c r="A736" s="64"/>
      <c r="B736" s="65"/>
      <c r="C736" s="329" t="s">
        <v>1133</v>
      </c>
      <c r="D736" s="330"/>
      <c r="E736" s="103">
        <v>29.5656</v>
      </c>
      <c r="F736" s="69"/>
      <c r="G736" s="70"/>
      <c r="H736" s="71"/>
      <c r="I736" s="66"/>
      <c r="J736" s="72"/>
      <c r="K736" s="66"/>
      <c r="M736" s="67" t="s">
        <v>1133</v>
      </c>
      <c r="O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73" t="str">
        <f>C735</f>
        <v xml:space="preserve">dopřesněno dle požadavků investora </v>
      </c>
      <c r="BE736" s="53"/>
      <c r="BF736" s="53"/>
      <c r="BG736" s="53"/>
      <c r="BH736" s="53"/>
      <c r="BI736" s="53"/>
    </row>
    <row r="737" spans="1:104" x14ac:dyDescent="0.2">
      <c r="A737" s="74" t="s">
        <v>42</v>
      </c>
      <c r="B737" s="75" t="s">
        <v>1048</v>
      </c>
      <c r="C737" s="76" t="s">
        <v>1049</v>
      </c>
      <c r="D737" s="77"/>
      <c r="E737" s="78"/>
      <c r="F737" s="78"/>
      <c r="G737" s="79">
        <f>SUM(G625:G736)</f>
        <v>0</v>
      </c>
      <c r="H737" s="80"/>
      <c r="I737" s="79">
        <f>SUM(I625:I736)</f>
        <v>3.3105011859999993</v>
      </c>
      <c r="J737" s="81"/>
      <c r="K737" s="79">
        <f>SUM(K625:K736)</f>
        <v>0</v>
      </c>
      <c r="O737" s="53"/>
      <c r="X737" s="82">
        <f>K737</f>
        <v>0</v>
      </c>
      <c r="Y737" s="82">
        <f>I737</f>
        <v>3.3105011859999993</v>
      </c>
      <c r="Z737" s="63">
        <f>G737</f>
        <v>0</v>
      </c>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83"/>
      <c r="BB737" s="83"/>
      <c r="BC737" s="83"/>
      <c r="BD737" s="83"/>
      <c r="BE737" s="83"/>
      <c r="BF737" s="83"/>
      <c r="BG737" s="53"/>
      <c r="BH737" s="53"/>
      <c r="BI737" s="53"/>
    </row>
    <row r="738" spans="1:104" ht="14.25" customHeight="1" x14ac:dyDescent="0.2">
      <c r="A738" s="43" t="s">
        <v>38</v>
      </c>
      <c r="B738" s="44" t="s">
        <v>1134</v>
      </c>
      <c r="C738" s="45" t="s">
        <v>1135</v>
      </c>
      <c r="D738" s="46"/>
      <c r="E738" s="47"/>
      <c r="F738" s="47"/>
      <c r="G738" s="48"/>
      <c r="H738" s="49"/>
      <c r="I738" s="50"/>
      <c r="J738" s="51"/>
      <c r="K738" s="52"/>
      <c r="O738" s="53"/>
    </row>
    <row r="739" spans="1:104" x14ac:dyDescent="0.2">
      <c r="A739" s="54">
        <v>96</v>
      </c>
      <c r="B739" s="55" t="s">
        <v>1136</v>
      </c>
      <c r="C739" s="56" t="s">
        <v>1137</v>
      </c>
      <c r="D739" s="57" t="s">
        <v>1138</v>
      </c>
      <c r="E739" s="100">
        <v>33.294600000000003</v>
      </c>
      <c r="F739" s="59">
        <v>0</v>
      </c>
      <c r="G739" s="60">
        <f>E739*F739</f>
        <v>0</v>
      </c>
      <c r="H739" s="61">
        <v>0</v>
      </c>
      <c r="I739" s="62">
        <f>E739*H739</f>
        <v>0</v>
      </c>
      <c r="J739" s="61">
        <v>0</v>
      </c>
      <c r="K739" s="62">
        <f>E739*J739</f>
        <v>0</v>
      </c>
      <c r="O739" s="53"/>
      <c r="Z739" s="53"/>
      <c r="AA739" s="53">
        <v>1</v>
      </c>
      <c r="AB739" s="53">
        <v>7</v>
      </c>
      <c r="AC739" s="53">
        <v>7</v>
      </c>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63">
        <f>G739</f>
        <v>0</v>
      </c>
      <c r="BA739" s="53"/>
      <c r="BB739" s="53"/>
      <c r="BC739" s="53"/>
      <c r="BD739" s="53"/>
      <c r="BE739" s="53"/>
      <c r="BF739" s="53"/>
      <c r="BG739" s="53"/>
      <c r="BH739" s="53"/>
      <c r="BI739" s="53"/>
      <c r="CA739" s="53">
        <v>1</v>
      </c>
      <c r="CB739" s="53">
        <v>7</v>
      </c>
      <c r="CZ739" s="16">
        <v>2</v>
      </c>
    </row>
    <row r="740" spans="1:104" ht="33.75" x14ac:dyDescent="0.2">
      <c r="A740" s="64"/>
      <c r="B740" s="65"/>
      <c r="C740" s="326" t="s">
        <v>1139</v>
      </c>
      <c r="D740" s="327"/>
      <c r="E740" s="327"/>
      <c r="F740" s="327"/>
      <c r="G740" s="328"/>
      <c r="I740" s="66"/>
      <c r="K740" s="66"/>
      <c r="L740" s="67" t="s">
        <v>1139</v>
      </c>
      <c r="O740" s="53"/>
      <c r="Z740" s="53"/>
      <c r="AA740" s="53"/>
      <c r="AB740" s="53"/>
      <c r="AC740" s="53"/>
      <c r="AD740" s="53"/>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53"/>
      <c r="BA740" s="53"/>
      <c r="BB740" s="53"/>
      <c r="BC740" s="53"/>
      <c r="BD740" s="53"/>
      <c r="BE740" s="53"/>
      <c r="BF740" s="53"/>
      <c r="BG740" s="53"/>
      <c r="BH740" s="53"/>
      <c r="BI740" s="53"/>
    </row>
    <row r="741" spans="1:104" x14ac:dyDescent="0.2">
      <c r="A741" s="64"/>
      <c r="B741" s="65"/>
      <c r="C741" s="326" t="s">
        <v>1140</v>
      </c>
      <c r="D741" s="327"/>
      <c r="E741" s="327"/>
      <c r="F741" s="327"/>
      <c r="G741" s="328"/>
      <c r="I741" s="66"/>
      <c r="K741" s="66"/>
      <c r="L741" s="67" t="s">
        <v>1140</v>
      </c>
      <c r="O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53"/>
      <c r="BE741" s="53"/>
      <c r="BF741" s="53"/>
      <c r="BG741" s="53"/>
      <c r="BH741" s="53"/>
      <c r="BI741" s="53"/>
    </row>
    <row r="742" spans="1:104" x14ac:dyDescent="0.2">
      <c r="A742" s="64"/>
      <c r="B742" s="65"/>
      <c r="C742" s="326" t="s">
        <v>1141</v>
      </c>
      <c r="D742" s="327"/>
      <c r="E742" s="327"/>
      <c r="F742" s="327"/>
      <c r="G742" s="328"/>
      <c r="I742" s="66"/>
      <c r="K742" s="66"/>
      <c r="L742" s="67" t="s">
        <v>1141</v>
      </c>
      <c r="O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53"/>
      <c r="BE742" s="53"/>
      <c r="BF742" s="53"/>
      <c r="BG742" s="53"/>
      <c r="BH742" s="53"/>
      <c r="BI742" s="53"/>
    </row>
    <row r="743" spans="1:104" x14ac:dyDescent="0.2">
      <c r="A743" s="64"/>
      <c r="B743" s="65"/>
      <c r="C743" s="329" t="s">
        <v>1142</v>
      </c>
      <c r="D743" s="330"/>
      <c r="E743" s="103">
        <v>33.294600000000003</v>
      </c>
      <c r="F743" s="69"/>
      <c r="G743" s="70"/>
      <c r="H743" s="71"/>
      <c r="I743" s="66"/>
      <c r="J743" s="72"/>
      <c r="K743" s="66"/>
      <c r="M743" s="67" t="s">
        <v>1142</v>
      </c>
      <c r="O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c r="AU743" s="53"/>
      <c r="AV743" s="53"/>
      <c r="AW743" s="53"/>
      <c r="AX743" s="53"/>
      <c r="AY743" s="53"/>
      <c r="AZ743" s="53"/>
      <c r="BA743" s="53"/>
      <c r="BB743" s="53"/>
      <c r="BC743" s="53"/>
      <c r="BD743" s="73" t="str">
        <f>C742</f>
        <v>útováno  bude dle skutečnsti na stavbě</v>
      </c>
      <c r="BE743" s="53"/>
      <c r="BF743" s="53"/>
      <c r="BG743" s="53"/>
      <c r="BH743" s="53"/>
      <c r="BI743" s="53"/>
    </row>
    <row r="744" spans="1:104" ht="22.5" x14ac:dyDescent="0.2">
      <c r="A744" s="54">
        <v>97</v>
      </c>
      <c r="B744" s="55" t="s">
        <v>1143</v>
      </c>
      <c r="C744" s="56" t="s">
        <v>1144</v>
      </c>
      <c r="D744" s="57" t="s">
        <v>201</v>
      </c>
      <c r="E744" s="100">
        <v>31.494800000000001</v>
      </c>
      <c r="F744" s="59">
        <v>0</v>
      </c>
      <c r="G744" s="60">
        <f>E744*F744</f>
        <v>0</v>
      </c>
      <c r="H744" s="61">
        <v>8.0000000000000007E-5</v>
      </c>
      <c r="I744" s="62">
        <f>E744*H744</f>
        <v>2.5195840000000005E-3</v>
      </c>
      <c r="J744" s="61">
        <v>0</v>
      </c>
      <c r="K744" s="62">
        <f>E744*J744</f>
        <v>0</v>
      </c>
      <c r="O744" s="53"/>
      <c r="Z744" s="53"/>
      <c r="AA744" s="53">
        <v>1</v>
      </c>
      <c r="AB744" s="53">
        <v>7</v>
      </c>
      <c r="AC744" s="53">
        <v>7</v>
      </c>
      <c r="AD744" s="53"/>
      <c r="AE744" s="53"/>
      <c r="AF744" s="53"/>
      <c r="AG744" s="53"/>
      <c r="AH744" s="53"/>
      <c r="AI744" s="53"/>
      <c r="AJ744" s="53"/>
      <c r="AK744" s="53"/>
      <c r="AL744" s="53"/>
      <c r="AM744" s="53"/>
      <c r="AN744" s="53"/>
      <c r="AO744" s="53"/>
      <c r="AP744" s="53"/>
      <c r="AQ744" s="53"/>
      <c r="AR744" s="53"/>
      <c r="AS744" s="53"/>
      <c r="AT744" s="53"/>
      <c r="AU744" s="53"/>
      <c r="AV744" s="53"/>
      <c r="AW744" s="53"/>
      <c r="AX744" s="53"/>
      <c r="AY744" s="53"/>
      <c r="AZ744" s="63">
        <f>G744</f>
        <v>0</v>
      </c>
      <c r="BA744" s="53"/>
      <c r="BB744" s="53"/>
      <c r="BC744" s="53"/>
      <c r="BD744" s="53"/>
      <c r="BE744" s="53"/>
      <c r="BF744" s="53"/>
      <c r="BG744" s="53"/>
      <c r="BH744" s="53"/>
      <c r="BI744" s="53"/>
      <c r="CA744" s="53">
        <v>1</v>
      </c>
      <c r="CB744" s="53">
        <v>7</v>
      </c>
      <c r="CZ744" s="16">
        <v>2</v>
      </c>
    </row>
    <row r="745" spans="1:104" x14ac:dyDescent="0.2">
      <c r="A745" s="64"/>
      <c r="B745" s="65"/>
      <c r="C745" s="329" t="s">
        <v>1145</v>
      </c>
      <c r="D745" s="330"/>
      <c r="E745" s="103">
        <v>0</v>
      </c>
      <c r="F745" s="69"/>
      <c r="G745" s="70"/>
      <c r="H745" s="71"/>
      <c r="I745" s="66"/>
      <c r="J745" s="72"/>
      <c r="K745" s="66"/>
      <c r="M745" s="67" t="s">
        <v>1145</v>
      </c>
      <c r="O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73" t="str">
        <f t="shared" ref="BD745:BD756" si="17">C744</f>
        <v>Lepení podlahových soklíků z PVC a vinylu včetně dodávky soklíku PVC</v>
      </c>
      <c r="BE745" s="53"/>
      <c r="BF745" s="53"/>
      <c r="BG745" s="53"/>
      <c r="BH745" s="53"/>
      <c r="BI745" s="53"/>
    </row>
    <row r="746" spans="1:104" x14ac:dyDescent="0.2">
      <c r="A746" s="64"/>
      <c r="B746" s="65"/>
      <c r="C746" s="329" t="s">
        <v>1115</v>
      </c>
      <c r="D746" s="330"/>
      <c r="E746" s="103">
        <v>8.6219999999999999</v>
      </c>
      <c r="F746" s="69"/>
      <c r="G746" s="70"/>
      <c r="H746" s="71"/>
      <c r="I746" s="66"/>
      <c r="J746" s="72"/>
      <c r="K746" s="66"/>
      <c r="M746" s="67" t="s">
        <v>1115</v>
      </c>
      <c r="O746" s="53"/>
      <c r="Z746" s="53"/>
      <c r="AA746" s="53"/>
      <c r="AB746" s="53"/>
      <c r="AC746" s="53"/>
      <c r="AD746" s="53"/>
      <c r="AE746" s="53"/>
      <c r="AF746" s="53"/>
      <c r="AG746" s="53"/>
      <c r="AH746" s="53"/>
      <c r="AI746" s="53"/>
      <c r="AJ746" s="53"/>
      <c r="AK746" s="53"/>
      <c r="AL746" s="53"/>
      <c r="AM746" s="53"/>
      <c r="AN746" s="53"/>
      <c r="AO746" s="53"/>
      <c r="AP746" s="53"/>
      <c r="AQ746" s="53"/>
      <c r="AR746" s="53"/>
      <c r="AS746" s="53"/>
      <c r="AT746" s="53"/>
      <c r="AU746" s="53"/>
      <c r="AV746" s="53"/>
      <c r="AW746" s="53"/>
      <c r="AX746" s="53"/>
      <c r="AY746" s="53"/>
      <c r="AZ746" s="53"/>
      <c r="BA746" s="53"/>
      <c r="BB746" s="53"/>
      <c r="BC746" s="53"/>
      <c r="BD746" s="73" t="str">
        <f t="shared" si="17"/>
        <v>P5:</v>
      </c>
      <c r="BE746" s="53"/>
      <c r="BF746" s="53"/>
      <c r="BG746" s="53"/>
      <c r="BH746" s="53"/>
      <c r="BI746" s="53"/>
    </row>
    <row r="747" spans="1:104" x14ac:dyDescent="0.2">
      <c r="A747" s="64"/>
      <c r="B747" s="65"/>
      <c r="C747" s="329" t="s">
        <v>1077</v>
      </c>
      <c r="D747" s="330"/>
      <c r="E747" s="103">
        <v>-0.62819999999999998</v>
      </c>
      <c r="F747" s="69"/>
      <c r="G747" s="70"/>
      <c r="H747" s="71"/>
      <c r="I747" s="66"/>
      <c r="J747" s="72"/>
      <c r="K747" s="66"/>
      <c r="M747" s="67" t="s">
        <v>1077</v>
      </c>
      <c r="O747" s="53"/>
      <c r="Z747" s="53"/>
      <c r="AA747" s="53"/>
      <c r="AB747" s="53"/>
      <c r="AC747" s="53"/>
      <c r="AD747" s="53"/>
      <c r="AE747" s="53"/>
      <c r="AF747" s="53"/>
      <c r="AG747" s="53"/>
      <c r="AH747" s="53"/>
      <c r="AI747" s="53"/>
      <c r="AJ747" s="53"/>
      <c r="AK747" s="53"/>
      <c r="AL747" s="53"/>
      <c r="AM747" s="53"/>
      <c r="AN747" s="53"/>
      <c r="AO747" s="53"/>
      <c r="AP747" s="53"/>
      <c r="AQ747" s="53"/>
      <c r="AR747" s="53"/>
      <c r="AS747" s="53"/>
      <c r="AT747" s="53"/>
      <c r="AU747" s="53"/>
      <c r="AV747" s="53"/>
      <c r="AW747" s="53"/>
      <c r="AX747" s="53"/>
      <c r="AY747" s="53"/>
      <c r="AZ747" s="53"/>
      <c r="BA747" s="53"/>
      <c r="BB747" s="53"/>
      <c r="BC747" s="53"/>
      <c r="BD747" s="73" t="str">
        <f t="shared" si="17"/>
        <v>143:(4,025+1,6+2,3+1,215+1,185+1,4+0,6+1,4)*0,6282</v>
      </c>
      <c r="BE747" s="53"/>
      <c r="BF747" s="53"/>
      <c r="BG747" s="53"/>
      <c r="BH747" s="53"/>
      <c r="BI747" s="53"/>
    </row>
    <row r="748" spans="1:104" x14ac:dyDescent="0.2">
      <c r="A748" s="64"/>
      <c r="B748" s="65"/>
      <c r="C748" s="329" t="s">
        <v>1073</v>
      </c>
      <c r="D748" s="330"/>
      <c r="E748" s="103">
        <v>-0.50260000000000005</v>
      </c>
      <c r="F748" s="69"/>
      <c r="G748" s="70"/>
      <c r="H748" s="71"/>
      <c r="I748" s="66"/>
      <c r="J748" s="72"/>
      <c r="K748" s="66"/>
      <c r="M748" s="67" t="s">
        <v>1073</v>
      </c>
      <c r="O748" s="53"/>
      <c r="Z748" s="53"/>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53"/>
      <c r="BC748" s="53"/>
      <c r="BD748" s="73" t="str">
        <f t="shared" si="17"/>
        <v>odečtení otvorů :-1*0,6282</v>
      </c>
      <c r="BE748" s="53"/>
      <c r="BF748" s="53"/>
      <c r="BG748" s="53"/>
      <c r="BH748" s="53"/>
      <c r="BI748" s="53"/>
    </row>
    <row r="749" spans="1:104" x14ac:dyDescent="0.2">
      <c r="A749" s="64"/>
      <c r="B749" s="65"/>
      <c r="C749" s="329" t="s">
        <v>1062</v>
      </c>
      <c r="D749" s="330"/>
      <c r="E749" s="103">
        <v>-0.56540000000000001</v>
      </c>
      <c r="F749" s="69"/>
      <c r="G749" s="70"/>
      <c r="H749" s="71"/>
      <c r="I749" s="66"/>
      <c r="J749" s="72"/>
      <c r="K749" s="66"/>
      <c r="M749" s="67" t="s">
        <v>1062</v>
      </c>
      <c r="O749" s="53"/>
      <c r="Z749" s="53"/>
      <c r="AA749" s="53"/>
      <c r="AB749" s="53"/>
      <c r="AC749" s="53"/>
      <c r="AD749" s="53"/>
      <c r="AE749" s="53"/>
      <c r="AF749" s="53"/>
      <c r="AG749" s="53"/>
      <c r="AH749" s="53"/>
      <c r="AI749" s="53"/>
      <c r="AJ749" s="53"/>
      <c r="AK749" s="53"/>
      <c r="AL749" s="53"/>
      <c r="AM749" s="53"/>
      <c r="AN749" s="53"/>
      <c r="AO749" s="53"/>
      <c r="AP749" s="53"/>
      <c r="AQ749" s="53"/>
      <c r="AR749" s="53"/>
      <c r="AS749" s="53"/>
      <c r="AT749" s="53"/>
      <c r="AU749" s="53"/>
      <c r="AV749" s="53"/>
      <c r="AW749" s="53"/>
      <c r="AX749" s="53"/>
      <c r="AY749" s="53"/>
      <c r="AZ749" s="53"/>
      <c r="BA749" s="53"/>
      <c r="BB749" s="53"/>
      <c r="BC749" s="53"/>
      <c r="BD749" s="73" t="str">
        <f t="shared" si="17"/>
        <v>-0,8*0,6282</v>
      </c>
      <c r="BE749" s="53"/>
      <c r="BF749" s="53"/>
      <c r="BG749" s="53"/>
      <c r="BH749" s="53"/>
      <c r="BI749" s="53"/>
    </row>
    <row r="750" spans="1:104" x14ac:dyDescent="0.2">
      <c r="A750" s="64"/>
      <c r="B750" s="65"/>
      <c r="C750" s="329" t="s">
        <v>1118</v>
      </c>
      <c r="D750" s="330"/>
      <c r="E750" s="103">
        <v>13.456</v>
      </c>
      <c r="F750" s="69"/>
      <c r="G750" s="70"/>
      <c r="H750" s="71"/>
      <c r="I750" s="66"/>
      <c r="J750" s="72"/>
      <c r="K750" s="66"/>
      <c r="M750" s="67" t="s">
        <v>1118</v>
      </c>
      <c r="O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73" t="str">
        <f t="shared" si="17"/>
        <v>-0,9*0,6282</v>
      </c>
      <c r="BE750" s="53"/>
      <c r="BF750" s="53"/>
      <c r="BG750" s="53"/>
      <c r="BH750" s="53"/>
      <c r="BI750" s="53"/>
    </row>
    <row r="751" spans="1:104" x14ac:dyDescent="0.2">
      <c r="A751" s="64"/>
      <c r="B751" s="65"/>
      <c r="C751" s="329" t="s">
        <v>1119</v>
      </c>
      <c r="D751" s="330"/>
      <c r="E751" s="103">
        <v>4.0205000000000002</v>
      </c>
      <c r="F751" s="69"/>
      <c r="G751" s="70"/>
      <c r="H751" s="71"/>
      <c r="I751" s="66"/>
      <c r="J751" s="72"/>
      <c r="K751" s="66"/>
      <c r="M751" s="67" t="s">
        <v>1119</v>
      </c>
      <c r="O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73" t="str">
        <f t="shared" si="17"/>
        <v>146:(5,475+5,475+5,235+5,235)*0,6282</v>
      </c>
      <c r="BE751" s="53"/>
      <c r="BF751" s="53"/>
      <c r="BG751" s="53"/>
      <c r="BH751" s="53"/>
      <c r="BI751" s="53"/>
    </row>
    <row r="752" spans="1:104" x14ac:dyDescent="0.2">
      <c r="A752" s="64"/>
      <c r="B752" s="65"/>
      <c r="C752" s="329" t="s">
        <v>1080</v>
      </c>
      <c r="D752" s="330"/>
      <c r="E752" s="103">
        <v>-1.1308</v>
      </c>
      <c r="F752" s="69"/>
      <c r="G752" s="70"/>
      <c r="H752" s="71"/>
      <c r="I752" s="66"/>
      <c r="J752" s="72"/>
      <c r="K752" s="66"/>
      <c r="M752" s="67" t="s">
        <v>1080</v>
      </c>
      <c r="O752" s="53"/>
      <c r="Z752" s="53"/>
      <c r="AA752" s="53"/>
      <c r="AB752" s="53"/>
      <c r="AC752" s="53"/>
      <c r="AD752" s="53"/>
      <c r="AE752" s="53"/>
      <c r="AF752" s="53"/>
      <c r="AG752" s="53"/>
      <c r="AH752" s="53"/>
      <c r="AI752" s="53"/>
      <c r="AJ752" s="53"/>
      <c r="AK752" s="53"/>
      <c r="AL752" s="53"/>
      <c r="AM752" s="53"/>
      <c r="AN752" s="53"/>
      <c r="AO752" s="53"/>
      <c r="AP752" s="53"/>
      <c r="AQ752" s="53"/>
      <c r="AR752" s="53"/>
      <c r="AS752" s="53"/>
      <c r="AT752" s="53"/>
      <c r="AU752" s="53"/>
      <c r="AV752" s="53"/>
      <c r="AW752" s="53"/>
      <c r="AX752" s="53"/>
      <c r="AY752" s="53"/>
      <c r="AZ752" s="53"/>
      <c r="BA752" s="53"/>
      <c r="BB752" s="53"/>
      <c r="BC752" s="53"/>
      <c r="BD752" s="73" t="str">
        <f t="shared" si="17"/>
        <v>(0,4+2,3+0,4+0,1+0,4+2,3+0,4+0,1)*0,6282</v>
      </c>
      <c r="BE752" s="53"/>
      <c r="BF752" s="53"/>
      <c r="BG752" s="53"/>
      <c r="BH752" s="53"/>
      <c r="BI752" s="53"/>
    </row>
    <row r="753" spans="1:104" x14ac:dyDescent="0.2">
      <c r="A753" s="64"/>
      <c r="B753" s="65"/>
      <c r="C753" s="329" t="s">
        <v>1120</v>
      </c>
      <c r="D753" s="330"/>
      <c r="E753" s="103">
        <v>-1.5077</v>
      </c>
      <c r="F753" s="69"/>
      <c r="G753" s="70"/>
      <c r="H753" s="71"/>
      <c r="I753" s="66"/>
      <c r="J753" s="72"/>
      <c r="K753" s="66"/>
      <c r="M753" s="67" t="s">
        <v>1120</v>
      </c>
      <c r="O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73" t="str">
        <f t="shared" si="17"/>
        <v>odečtení otvorů :-0,9*2*0,6282</v>
      </c>
      <c r="BE753" s="53"/>
      <c r="BF753" s="53"/>
      <c r="BG753" s="53"/>
      <c r="BH753" s="53"/>
      <c r="BI753" s="53"/>
    </row>
    <row r="754" spans="1:104" x14ac:dyDescent="0.2">
      <c r="A754" s="64"/>
      <c r="B754" s="65"/>
      <c r="C754" s="329" t="s">
        <v>1121</v>
      </c>
      <c r="D754" s="330"/>
      <c r="E754" s="103">
        <v>10.296200000000001</v>
      </c>
      <c r="F754" s="69"/>
      <c r="G754" s="70"/>
      <c r="H754" s="71"/>
      <c r="I754" s="66"/>
      <c r="J754" s="72"/>
      <c r="K754" s="66"/>
      <c r="M754" s="67" t="s">
        <v>1121</v>
      </c>
      <c r="O754" s="53"/>
      <c r="Z754" s="53"/>
      <c r="AA754" s="53"/>
      <c r="AB754" s="53"/>
      <c r="AC754" s="53"/>
      <c r="AD754" s="53"/>
      <c r="AE754" s="53"/>
      <c r="AF754" s="53"/>
      <c r="AG754" s="53"/>
      <c r="AH754" s="53"/>
      <c r="AI754" s="53"/>
      <c r="AJ754" s="53"/>
      <c r="AK754" s="53"/>
      <c r="AL754" s="53"/>
      <c r="AM754" s="53"/>
      <c r="AN754" s="53"/>
      <c r="AO754" s="53"/>
      <c r="AP754" s="53"/>
      <c r="AQ754" s="53"/>
      <c r="AR754" s="53"/>
      <c r="AS754" s="53"/>
      <c r="AT754" s="53"/>
      <c r="AU754" s="53"/>
      <c r="AV754" s="53"/>
      <c r="AW754" s="53"/>
      <c r="AX754" s="53"/>
      <c r="AY754" s="53"/>
      <c r="AZ754" s="53"/>
      <c r="BA754" s="53"/>
      <c r="BB754" s="53"/>
      <c r="BC754" s="53"/>
      <c r="BD754" s="73" t="str">
        <f t="shared" si="17"/>
        <v>-2,4*0,6282</v>
      </c>
      <c r="BE754" s="53"/>
      <c r="BF754" s="53"/>
      <c r="BG754" s="53"/>
      <c r="BH754" s="53"/>
      <c r="BI754" s="53"/>
    </row>
    <row r="755" spans="1:104" x14ac:dyDescent="0.2">
      <c r="A755" s="64"/>
      <c r="B755" s="65"/>
      <c r="C755" s="329" t="s">
        <v>1086</v>
      </c>
      <c r="D755" s="330"/>
      <c r="E755" s="103">
        <v>0</v>
      </c>
      <c r="F755" s="69"/>
      <c r="G755" s="70"/>
      <c r="H755" s="71"/>
      <c r="I755" s="66"/>
      <c r="J755" s="72"/>
      <c r="K755" s="66"/>
      <c r="M755" s="67" t="s">
        <v>1086</v>
      </c>
      <c r="O755" s="53"/>
      <c r="Z755" s="53"/>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53"/>
      <c r="BC755" s="53"/>
      <c r="BD755" s="73" t="str">
        <f t="shared" si="17"/>
        <v>147:(2,96+2,96+5,235+5,235)*0,6282</v>
      </c>
      <c r="BE755" s="53"/>
      <c r="BF755" s="53"/>
      <c r="BG755" s="53"/>
      <c r="BH755" s="53"/>
      <c r="BI755" s="53"/>
    </row>
    <row r="756" spans="1:104" x14ac:dyDescent="0.2">
      <c r="A756" s="64"/>
      <c r="B756" s="65"/>
      <c r="C756" s="329" t="s">
        <v>1062</v>
      </c>
      <c r="D756" s="330"/>
      <c r="E756" s="103">
        <v>-0.56540000000000001</v>
      </c>
      <c r="F756" s="69"/>
      <c r="G756" s="70"/>
      <c r="H756" s="71"/>
      <c r="I756" s="66"/>
      <c r="J756" s="72"/>
      <c r="K756" s="66"/>
      <c r="M756" s="67" t="s">
        <v>1062</v>
      </c>
      <c r="O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73" t="str">
        <f t="shared" si="17"/>
        <v>odečtení otvorů :</v>
      </c>
      <c r="BE756" s="53"/>
      <c r="BF756" s="53"/>
      <c r="BG756" s="53"/>
      <c r="BH756" s="53"/>
      <c r="BI756" s="53"/>
    </row>
    <row r="757" spans="1:104" ht="22.5" x14ac:dyDescent="0.2">
      <c r="A757" s="54">
        <v>98</v>
      </c>
      <c r="B757" s="55" t="s">
        <v>1146</v>
      </c>
      <c r="C757" s="56" t="s">
        <v>1147</v>
      </c>
      <c r="D757" s="57" t="s">
        <v>41</v>
      </c>
      <c r="E757" s="100">
        <v>33.294600000000003</v>
      </c>
      <c r="F757" s="59">
        <v>0</v>
      </c>
      <c r="G757" s="60">
        <f>E757*F757</f>
        <v>0</v>
      </c>
      <c r="H757" s="61">
        <v>4.0699999999999998E-3</v>
      </c>
      <c r="I757" s="62">
        <f>E757*H757</f>
        <v>0.13550902200000001</v>
      </c>
      <c r="J757" s="61">
        <v>0</v>
      </c>
      <c r="K757" s="62">
        <f>E757*J757</f>
        <v>0</v>
      </c>
      <c r="O757" s="53"/>
      <c r="Z757" s="53"/>
      <c r="AA757" s="53">
        <v>1</v>
      </c>
      <c r="AB757" s="53">
        <v>7</v>
      </c>
      <c r="AC757" s="53">
        <v>7</v>
      </c>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63">
        <f>G757</f>
        <v>0</v>
      </c>
      <c r="BA757" s="53"/>
      <c r="BB757" s="53"/>
      <c r="BC757" s="53"/>
      <c r="BD757" s="53"/>
      <c r="BE757" s="53"/>
      <c r="BF757" s="53"/>
      <c r="BG757" s="53"/>
      <c r="BH757" s="53"/>
      <c r="BI757" s="53"/>
      <c r="CA757" s="53">
        <v>1</v>
      </c>
      <c r="CB757" s="53">
        <v>7</v>
      </c>
      <c r="CZ757" s="16">
        <v>2</v>
      </c>
    </row>
    <row r="758" spans="1:104" x14ac:dyDescent="0.2">
      <c r="A758" s="64"/>
      <c r="B758" s="65"/>
      <c r="C758" s="326" t="s">
        <v>1052</v>
      </c>
      <c r="D758" s="327"/>
      <c r="E758" s="327"/>
      <c r="F758" s="327"/>
      <c r="G758" s="328"/>
      <c r="I758" s="66"/>
      <c r="K758" s="66"/>
      <c r="L758" s="67" t="s">
        <v>1052</v>
      </c>
      <c r="O758" s="53"/>
      <c r="Z758" s="53"/>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53"/>
      <c r="BC758" s="53"/>
      <c r="BD758" s="53"/>
      <c r="BE758" s="53"/>
      <c r="BF758" s="53"/>
      <c r="BG758" s="53"/>
      <c r="BH758" s="53"/>
      <c r="BI758" s="53"/>
    </row>
    <row r="759" spans="1:104" x14ac:dyDescent="0.2">
      <c r="A759" s="64"/>
      <c r="B759" s="65"/>
      <c r="C759" s="329" t="s">
        <v>1148</v>
      </c>
      <c r="D759" s="330"/>
      <c r="E759" s="103">
        <v>33.294600000000003</v>
      </c>
      <c r="F759" s="69"/>
      <c r="G759" s="70"/>
      <c r="H759" s="71"/>
      <c r="I759" s="66"/>
      <c r="J759" s="72"/>
      <c r="K759" s="66"/>
      <c r="M759" s="67" t="s">
        <v>1148</v>
      </c>
      <c r="O759" s="53"/>
      <c r="Z759" s="53"/>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53"/>
      <c r="BC759" s="53"/>
      <c r="BD759" s="73" t="str">
        <f>C758</f>
        <v xml:space="preserve">dopřesněno dle požadavků investora </v>
      </c>
      <c r="BE759" s="53"/>
      <c r="BF759" s="53"/>
      <c r="BG759" s="53"/>
      <c r="BH759" s="53"/>
      <c r="BI759" s="53"/>
    </row>
    <row r="760" spans="1:104" x14ac:dyDescent="0.2">
      <c r="A760" s="54">
        <v>99</v>
      </c>
      <c r="B760" s="55" t="s">
        <v>1149</v>
      </c>
      <c r="C760" s="56" t="s">
        <v>1150</v>
      </c>
      <c r="D760" s="57" t="s">
        <v>41</v>
      </c>
      <c r="E760" s="100">
        <v>32.038200000000003</v>
      </c>
      <c r="F760" s="59">
        <v>0</v>
      </c>
      <c r="G760" s="60">
        <f>E760*F760</f>
        <v>0</v>
      </c>
      <c r="H760" s="61">
        <v>3.0000000000000001E-5</v>
      </c>
      <c r="I760" s="62">
        <f>E760*H760</f>
        <v>9.6114600000000007E-4</v>
      </c>
      <c r="J760" s="61">
        <v>0</v>
      </c>
      <c r="K760" s="62">
        <f>E760*J760</f>
        <v>0</v>
      </c>
      <c r="O760" s="53"/>
      <c r="Z760" s="53"/>
      <c r="AA760" s="53">
        <v>1</v>
      </c>
      <c r="AB760" s="53">
        <v>7</v>
      </c>
      <c r="AC760" s="53">
        <v>7</v>
      </c>
      <c r="AD760" s="53"/>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63">
        <f>G760</f>
        <v>0</v>
      </c>
      <c r="BA760" s="53"/>
      <c r="BB760" s="53"/>
      <c r="BC760" s="53"/>
      <c r="BD760" s="53"/>
      <c r="BE760" s="53"/>
      <c r="BF760" s="53"/>
      <c r="BG760" s="53"/>
      <c r="BH760" s="53"/>
      <c r="BI760" s="53"/>
      <c r="CA760" s="53">
        <v>1</v>
      </c>
      <c r="CB760" s="53">
        <v>7</v>
      </c>
      <c r="CZ760" s="16">
        <v>2</v>
      </c>
    </row>
    <row r="761" spans="1:104" x14ac:dyDescent="0.2">
      <c r="A761" s="64"/>
      <c r="B761" s="65"/>
      <c r="C761" s="329" t="s">
        <v>1151</v>
      </c>
      <c r="D761" s="330"/>
      <c r="E761" s="103">
        <v>32.038200000000003</v>
      </c>
      <c r="F761" s="69"/>
      <c r="G761" s="70"/>
      <c r="H761" s="71"/>
      <c r="I761" s="66"/>
      <c r="J761" s="72"/>
      <c r="K761" s="66"/>
      <c r="M761" s="67" t="s">
        <v>1151</v>
      </c>
      <c r="O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73" t="str">
        <f>C760</f>
        <v xml:space="preserve">Napuštění povlakových podlah pastou </v>
      </c>
      <c r="BE761" s="53"/>
      <c r="BF761" s="53"/>
      <c r="BG761" s="53"/>
      <c r="BH761" s="53"/>
      <c r="BI761" s="53"/>
    </row>
    <row r="762" spans="1:104" ht="22.5" x14ac:dyDescent="0.2">
      <c r="A762" s="54">
        <v>100</v>
      </c>
      <c r="B762" s="55" t="s">
        <v>1152</v>
      </c>
      <c r="C762" s="56" t="s">
        <v>1153</v>
      </c>
      <c r="D762" s="57" t="s">
        <v>248</v>
      </c>
      <c r="E762" s="100">
        <v>0.13900000000000001</v>
      </c>
      <c r="F762" s="59">
        <v>0</v>
      </c>
      <c r="G762" s="60">
        <f>E762*F762</f>
        <v>0</v>
      </c>
      <c r="H762" s="61">
        <v>0</v>
      </c>
      <c r="I762" s="62">
        <f>E762*H762</f>
        <v>0</v>
      </c>
      <c r="J762" s="61"/>
      <c r="K762" s="62">
        <f>E762*J762</f>
        <v>0</v>
      </c>
      <c r="O762" s="53"/>
      <c r="Z762" s="53"/>
      <c r="AA762" s="53">
        <v>12</v>
      </c>
      <c r="AB762" s="53">
        <v>0</v>
      </c>
      <c r="AC762" s="53">
        <v>209</v>
      </c>
      <c r="AD762" s="53"/>
      <c r="AE762" s="53"/>
      <c r="AF762" s="53"/>
      <c r="AG762" s="53"/>
      <c r="AH762" s="53"/>
      <c r="AI762" s="53"/>
      <c r="AJ762" s="53"/>
      <c r="AK762" s="53"/>
      <c r="AL762" s="53"/>
      <c r="AM762" s="53"/>
      <c r="AN762" s="53"/>
      <c r="AO762" s="53"/>
      <c r="AP762" s="53"/>
      <c r="AQ762" s="53"/>
      <c r="AR762" s="53"/>
      <c r="AS762" s="53"/>
      <c r="AT762" s="53"/>
      <c r="AU762" s="53"/>
      <c r="AV762" s="53"/>
      <c r="AW762" s="53"/>
      <c r="AX762" s="53"/>
      <c r="AY762" s="53"/>
      <c r="AZ762" s="63">
        <f>G762</f>
        <v>0</v>
      </c>
      <c r="BA762" s="53"/>
      <c r="BB762" s="53"/>
      <c r="BC762" s="53"/>
      <c r="BD762" s="53"/>
      <c r="BE762" s="53"/>
      <c r="BF762" s="53"/>
      <c r="BG762" s="53"/>
      <c r="BH762" s="53"/>
      <c r="BI762" s="53"/>
      <c r="CA762" s="53">
        <v>12</v>
      </c>
      <c r="CB762" s="53">
        <v>0</v>
      </c>
      <c r="CZ762" s="16">
        <v>2</v>
      </c>
    </row>
    <row r="763" spans="1:104" x14ac:dyDescent="0.2">
      <c r="A763" s="64"/>
      <c r="B763" s="65"/>
      <c r="C763" s="329" t="s">
        <v>1154</v>
      </c>
      <c r="D763" s="330"/>
      <c r="E763" s="103">
        <v>0.13900000000000001</v>
      </c>
      <c r="F763" s="69"/>
      <c r="G763" s="70"/>
      <c r="H763" s="71"/>
      <c r="I763" s="66"/>
      <c r="J763" s="72"/>
      <c r="K763" s="66"/>
      <c r="M763" s="67" t="s">
        <v>1154</v>
      </c>
      <c r="O763" s="53"/>
      <c r="Z763" s="53"/>
      <c r="AA763" s="53"/>
      <c r="AB763" s="53"/>
      <c r="AC763" s="53"/>
      <c r="AD763" s="53"/>
      <c r="AE763" s="53"/>
      <c r="AF763" s="53"/>
      <c r="AG763" s="53"/>
      <c r="AH763" s="53"/>
      <c r="AI763" s="53"/>
      <c r="AJ763" s="53"/>
      <c r="AK763" s="53"/>
      <c r="AL763" s="53"/>
      <c r="AM763" s="53"/>
      <c r="AN763" s="53"/>
      <c r="AO763" s="53"/>
      <c r="AP763" s="53"/>
      <c r="AQ763" s="53"/>
      <c r="AR763" s="53"/>
      <c r="AS763" s="53"/>
      <c r="AT763" s="53"/>
      <c r="AU763" s="53"/>
      <c r="AV763" s="53"/>
      <c r="AW763" s="53"/>
      <c r="AX763" s="53"/>
      <c r="AY763" s="53"/>
      <c r="AZ763" s="53"/>
      <c r="BA763" s="53"/>
      <c r="BB763" s="53"/>
      <c r="BC763" s="53"/>
      <c r="BD763" s="73" t="str">
        <f>C762</f>
        <v xml:space="preserve">Přesun hmot pro podlahy povlakové, výšky do 24 m </v>
      </c>
      <c r="BE763" s="53"/>
      <c r="BF763" s="53"/>
      <c r="BG763" s="53"/>
      <c r="BH763" s="53"/>
      <c r="BI763" s="53"/>
    </row>
    <row r="764" spans="1:104" x14ac:dyDescent="0.2">
      <c r="A764" s="74" t="s">
        <v>42</v>
      </c>
      <c r="B764" s="75" t="s">
        <v>1134</v>
      </c>
      <c r="C764" s="76" t="s">
        <v>1135</v>
      </c>
      <c r="D764" s="77"/>
      <c r="E764" s="78"/>
      <c r="F764" s="78"/>
      <c r="G764" s="79">
        <f>SUM(G738:G763)</f>
        <v>0</v>
      </c>
      <c r="H764" s="80"/>
      <c r="I764" s="79">
        <f>SUM(I738:I763)</f>
        <v>0.13898975199999999</v>
      </c>
      <c r="J764" s="81"/>
      <c r="K764" s="79">
        <f>SUM(K738:K763)</f>
        <v>0</v>
      </c>
      <c r="O764" s="53"/>
      <c r="X764" s="82">
        <f>K764</f>
        <v>0</v>
      </c>
      <c r="Y764" s="82">
        <f>I764</f>
        <v>0.13898975199999999</v>
      </c>
      <c r="Z764" s="63">
        <f>G764</f>
        <v>0</v>
      </c>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83"/>
      <c r="BB764" s="83"/>
      <c r="BC764" s="83"/>
      <c r="BD764" s="83"/>
      <c r="BE764" s="83"/>
      <c r="BF764" s="83"/>
      <c r="BG764" s="53"/>
      <c r="BH764" s="53"/>
      <c r="BI764" s="53"/>
    </row>
    <row r="765" spans="1:104" ht="14.25" customHeight="1" x14ac:dyDescent="0.2">
      <c r="A765" s="43" t="s">
        <v>38</v>
      </c>
      <c r="B765" s="44" t="s">
        <v>1155</v>
      </c>
      <c r="C765" s="45" t="s">
        <v>1156</v>
      </c>
      <c r="D765" s="46"/>
      <c r="E765" s="47"/>
      <c r="F765" s="47"/>
      <c r="G765" s="48"/>
      <c r="H765" s="49"/>
      <c r="I765" s="50"/>
      <c r="J765" s="51"/>
      <c r="K765" s="52"/>
      <c r="O765" s="53"/>
    </row>
    <row r="766" spans="1:104" x14ac:dyDescent="0.2">
      <c r="A766" s="54">
        <v>101</v>
      </c>
      <c r="B766" s="55" t="s">
        <v>1157</v>
      </c>
      <c r="C766" s="56" t="s">
        <v>1158</v>
      </c>
      <c r="D766" s="57" t="s">
        <v>41</v>
      </c>
      <c r="E766" s="100">
        <v>19.540800000000001</v>
      </c>
      <c r="F766" s="59">
        <v>0</v>
      </c>
      <c r="G766" s="60">
        <f>E766*F766</f>
        <v>0</v>
      </c>
      <c r="H766" s="61">
        <v>2.1000000000000001E-4</v>
      </c>
      <c r="I766" s="62">
        <f>E766*H766</f>
        <v>4.1035680000000001E-3</v>
      </c>
      <c r="J766" s="61">
        <v>0</v>
      </c>
      <c r="K766" s="62">
        <f>E766*J766</f>
        <v>0</v>
      </c>
      <c r="O766" s="53"/>
      <c r="Z766" s="53"/>
      <c r="AA766" s="53">
        <v>1</v>
      </c>
      <c r="AB766" s="53">
        <v>7</v>
      </c>
      <c r="AC766" s="53">
        <v>7</v>
      </c>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63">
        <f>G766</f>
        <v>0</v>
      </c>
      <c r="BA766" s="53"/>
      <c r="BB766" s="53"/>
      <c r="BC766" s="53"/>
      <c r="BD766" s="53"/>
      <c r="BE766" s="53"/>
      <c r="BF766" s="53"/>
      <c r="BG766" s="53"/>
      <c r="BH766" s="53"/>
      <c r="BI766" s="53"/>
      <c r="CA766" s="53">
        <v>1</v>
      </c>
      <c r="CB766" s="53">
        <v>7</v>
      </c>
      <c r="CZ766" s="16">
        <v>2</v>
      </c>
    </row>
    <row r="767" spans="1:104" x14ac:dyDescent="0.2">
      <c r="A767" s="64"/>
      <c r="B767" s="65"/>
      <c r="C767" s="329" t="s">
        <v>887</v>
      </c>
      <c r="D767" s="330"/>
      <c r="E767" s="103">
        <v>4.758</v>
      </c>
      <c r="F767" s="69"/>
      <c r="G767" s="70"/>
      <c r="H767" s="71"/>
      <c r="I767" s="66"/>
      <c r="J767" s="72"/>
      <c r="K767" s="66"/>
      <c r="M767" s="67" t="s">
        <v>887</v>
      </c>
      <c r="O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73" t="str">
        <f>C766</f>
        <v xml:space="preserve">Penetrace podkladu pod obklady </v>
      </c>
      <c r="BE767" s="53"/>
      <c r="BF767" s="53"/>
      <c r="BG767" s="53"/>
      <c r="BH767" s="53"/>
      <c r="BI767" s="53"/>
    </row>
    <row r="768" spans="1:104" x14ac:dyDescent="0.2">
      <c r="A768" s="64"/>
      <c r="B768" s="65"/>
      <c r="C768" s="329" t="s">
        <v>888</v>
      </c>
      <c r="D768" s="330"/>
      <c r="E768" s="103">
        <v>11.207100000000001</v>
      </c>
      <c r="F768" s="69"/>
      <c r="G768" s="70"/>
      <c r="H768" s="71"/>
      <c r="I768" s="66"/>
      <c r="J768" s="72"/>
      <c r="K768" s="66"/>
      <c r="M768" s="67" t="s">
        <v>888</v>
      </c>
      <c r="O768" s="53"/>
      <c r="Z768" s="53"/>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73" t="str">
        <f>C767</f>
        <v>109:(0,845+0,845+1,86+1,86)*1,4*0,6282</v>
      </c>
      <c r="BE768" s="53"/>
      <c r="BF768" s="53"/>
      <c r="BG768" s="53"/>
      <c r="BH768" s="53"/>
      <c r="BI768" s="53"/>
    </row>
    <row r="769" spans="1:104" x14ac:dyDescent="0.2">
      <c r="A769" s="64"/>
      <c r="B769" s="65"/>
      <c r="C769" s="329" t="s">
        <v>674</v>
      </c>
      <c r="D769" s="330"/>
      <c r="E769" s="103">
        <v>-1.0152000000000001</v>
      </c>
      <c r="F769" s="69"/>
      <c r="G769" s="70"/>
      <c r="H769" s="71"/>
      <c r="I769" s="66"/>
      <c r="J769" s="72"/>
      <c r="K769" s="66"/>
      <c r="M769" s="67" t="s">
        <v>674</v>
      </c>
      <c r="O769" s="53"/>
      <c r="Z769" s="53"/>
      <c r="AA769" s="53"/>
      <c r="AB769" s="53"/>
      <c r="AC769" s="53"/>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73" t="str">
        <f>C768</f>
        <v>144:(2,76+2,76+1,7+1,7)*2*0,6282</v>
      </c>
      <c r="BE769" s="53"/>
      <c r="BF769" s="53"/>
      <c r="BG769" s="53"/>
      <c r="BH769" s="53"/>
      <c r="BI769" s="53"/>
    </row>
    <row r="770" spans="1:104" x14ac:dyDescent="0.2">
      <c r="A770" s="64"/>
      <c r="B770" s="65"/>
      <c r="C770" s="329" t="s">
        <v>844</v>
      </c>
      <c r="D770" s="330"/>
      <c r="E770" s="103">
        <v>0</v>
      </c>
      <c r="F770" s="69"/>
      <c r="G770" s="70"/>
      <c r="H770" s="71"/>
      <c r="I770" s="66"/>
      <c r="J770" s="72"/>
      <c r="K770" s="66"/>
      <c r="M770" s="67"/>
      <c r="O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73" t="str">
        <f>C769</f>
        <v>odečtení otvorů :-0,8*2,02*0,6282</v>
      </c>
      <c r="BE770" s="53"/>
      <c r="BF770" s="53"/>
      <c r="BG770" s="53"/>
      <c r="BH770" s="53"/>
      <c r="BI770" s="53"/>
    </row>
    <row r="771" spans="1:104" x14ac:dyDescent="0.2">
      <c r="A771" s="64"/>
      <c r="B771" s="65"/>
      <c r="C771" s="329" t="s">
        <v>889</v>
      </c>
      <c r="D771" s="330"/>
      <c r="E771" s="103">
        <v>4.5909000000000004</v>
      </c>
      <c r="F771" s="69"/>
      <c r="G771" s="70"/>
      <c r="H771" s="71"/>
      <c r="I771" s="66"/>
      <c r="J771" s="72"/>
      <c r="K771" s="66"/>
      <c r="M771" s="67" t="s">
        <v>889</v>
      </c>
      <c r="O771" s="53"/>
      <c r="Z771" s="53"/>
      <c r="AA771" s="53"/>
      <c r="AB771" s="53"/>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53"/>
      <c r="BC771" s="53"/>
      <c r="BD771" s="73" t="str">
        <f>C770</f>
        <v/>
      </c>
      <c r="BE771" s="53"/>
      <c r="BF771" s="53"/>
      <c r="BG771" s="53"/>
      <c r="BH771" s="53"/>
      <c r="BI771" s="53"/>
    </row>
    <row r="772" spans="1:104" ht="22.5" x14ac:dyDescent="0.2">
      <c r="A772" s="54">
        <v>102</v>
      </c>
      <c r="B772" s="55" t="s">
        <v>1159</v>
      </c>
      <c r="C772" s="56" t="s">
        <v>1160</v>
      </c>
      <c r="D772" s="57" t="s">
        <v>281</v>
      </c>
      <c r="E772" s="100">
        <v>7.5384000000000002</v>
      </c>
      <c r="F772" s="59">
        <v>0</v>
      </c>
      <c r="G772" s="60">
        <f>E772*F772</f>
        <v>0</v>
      </c>
      <c r="H772" s="61">
        <v>0</v>
      </c>
      <c r="I772" s="62">
        <f>E772*H772</f>
        <v>0</v>
      </c>
      <c r="J772" s="61">
        <v>0</v>
      </c>
      <c r="K772" s="62">
        <f>E772*J772</f>
        <v>0</v>
      </c>
      <c r="O772" s="53"/>
      <c r="Z772" s="53"/>
      <c r="AA772" s="53">
        <v>1</v>
      </c>
      <c r="AB772" s="53">
        <v>7</v>
      </c>
      <c r="AC772" s="53">
        <v>7</v>
      </c>
      <c r="AD772" s="53"/>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63">
        <f>G772</f>
        <v>0</v>
      </c>
      <c r="BA772" s="53"/>
      <c r="BB772" s="53"/>
      <c r="BC772" s="53"/>
      <c r="BD772" s="53"/>
      <c r="BE772" s="53"/>
      <c r="BF772" s="53"/>
      <c r="BG772" s="53"/>
      <c r="BH772" s="53"/>
      <c r="BI772" s="53"/>
      <c r="CA772" s="53">
        <v>1</v>
      </c>
      <c r="CB772" s="53">
        <v>7</v>
      </c>
      <c r="CZ772" s="16">
        <v>2</v>
      </c>
    </row>
    <row r="773" spans="1:104" x14ac:dyDescent="0.2">
      <c r="A773" s="64"/>
      <c r="B773" s="65"/>
      <c r="C773" s="329" t="s">
        <v>1161</v>
      </c>
      <c r="D773" s="330"/>
      <c r="E773" s="103">
        <v>7.5384000000000002</v>
      </c>
      <c r="F773" s="69"/>
      <c r="G773" s="70"/>
      <c r="H773" s="71"/>
      <c r="I773" s="66"/>
      <c r="J773" s="72"/>
      <c r="K773" s="66"/>
      <c r="M773" s="67" t="s">
        <v>1161</v>
      </c>
      <c r="O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73" t="str">
        <f>C772</f>
        <v xml:space="preserve">Otvor v obkladačce diamant.korunkou prům.do 30 mm </v>
      </c>
      <c r="BE773" s="53"/>
      <c r="BF773" s="53"/>
      <c r="BG773" s="53"/>
      <c r="BH773" s="53"/>
      <c r="BI773" s="53"/>
    </row>
    <row r="774" spans="1:104" ht="22.5" x14ac:dyDescent="0.2">
      <c r="A774" s="54">
        <v>103</v>
      </c>
      <c r="B774" s="55" t="s">
        <v>1162</v>
      </c>
      <c r="C774" s="56" t="s">
        <v>1163</v>
      </c>
      <c r="D774" s="57" t="s">
        <v>281</v>
      </c>
      <c r="E774" s="100">
        <v>2.5127999999999999</v>
      </c>
      <c r="F774" s="59">
        <v>0</v>
      </c>
      <c r="G774" s="60">
        <f>E774*F774</f>
        <v>0</v>
      </c>
      <c r="H774" s="61">
        <v>0</v>
      </c>
      <c r="I774" s="62">
        <f>E774*H774</f>
        <v>0</v>
      </c>
      <c r="J774" s="61">
        <v>0</v>
      </c>
      <c r="K774" s="62">
        <f>E774*J774</f>
        <v>0</v>
      </c>
      <c r="O774" s="53"/>
      <c r="Z774" s="53"/>
      <c r="AA774" s="53">
        <v>1</v>
      </c>
      <c r="AB774" s="53">
        <v>7</v>
      </c>
      <c r="AC774" s="53">
        <v>7</v>
      </c>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63">
        <f>G774</f>
        <v>0</v>
      </c>
      <c r="BA774" s="53"/>
      <c r="BB774" s="53"/>
      <c r="BC774" s="53"/>
      <c r="BD774" s="53"/>
      <c r="BE774" s="53"/>
      <c r="BF774" s="53"/>
      <c r="BG774" s="53"/>
      <c r="BH774" s="53"/>
      <c r="BI774" s="53"/>
      <c r="CA774" s="53">
        <v>1</v>
      </c>
      <c r="CB774" s="53">
        <v>7</v>
      </c>
      <c r="CZ774" s="16">
        <v>2</v>
      </c>
    </row>
    <row r="775" spans="1:104" x14ac:dyDescent="0.2">
      <c r="A775" s="64"/>
      <c r="B775" s="65"/>
      <c r="C775" s="329" t="s">
        <v>618</v>
      </c>
      <c r="D775" s="330"/>
      <c r="E775" s="103">
        <v>2.5127999999999999</v>
      </c>
      <c r="F775" s="69"/>
      <c r="G775" s="70"/>
      <c r="H775" s="71"/>
      <c r="I775" s="66"/>
      <c r="J775" s="72"/>
      <c r="K775" s="66"/>
      <c r="M775" s="67" t="s">
        <v>618</v>
      </c>
      <c r="O775" s="53"/>
      <c r="Z775" s="53"/>
      <c r="AA775" s="53"/>
      <c r="AB775" s="53"/>
      <c r="AC775" s="53"/>
      <c r="AD775" s="53"/>
      <c r="AE775" s="53"/>
      <c r="AF775" s="53"/>
      <c r="AG775" s="53"/>
      <c r="AH775" s="53"/>
      <c r="AI775" s="53"/>
      <c r="AJ775" s="53"/>
      <c r="AK775" s="53"/>
      <c r="AL775" s="53"/>
      <c r="AM775" s="53"/>
      <c r="AN775" s="53"/>
      <c r="AO775" s="53"/>
      <c r="AP775" s="53"/>
      <c r="AQ775" s="53"/>
      <c r="AR775" s="53"/>
      <c r="AS775" s="53"/>
      <c r="AT775" s="53"/>
      <c r="AU775" s="53"/>
      <c r="AV775" s="53"/>
      <c r="AW775" s="53"/>
      <c r="AX775" s="53"/>
      <c r="AY775" s="53"/>
      <c r="AZ775" s="53"/>
      <c r="BA775" s="53"/>
      <c r="BB775" s="53"/>
      <c r="BC775" s="53"/>
      <c r="BD775" s="73" t="str">
        <f>C774</f>
        <v xml:space="preserve">Otvor v obkladačce diamant.korunkou prům.do 90 mm </v>
      </c>
      <c r="BE775" s="53"/>
      <c r="BF775" s="53"/>
      <c r="BG775" s="53"/>
      <c r="BH775" s="53"/>
      <c r="BI775" s="53"/>
    </row>
    <row r="776" spans="1:104" x14ac:dyDescent="0.2">
      <c r="A776" s="54">
        <v>104</v>
      </c>
      <c r="B776" s="55" t="s">
        <v>1164</v>
      </c>
      <c r="C776" s="56" t="s">
        <v>1165</v>
      </c>
      <c r="D776" s="57" t="s">
        <v>201</v>
      </c>
      <c r="E776" s="100">
        <v>11.778700000000001</v>
      </c>
      <c r="F776" s="59">
        <v>0</v>
      </c>
      <c r="G776" s="60">
        <f>E776*F776</f>
        <v>0</v>
      </c>
      <c r="H776" s="61">
        <v>0</v>
      </c>
      <c r="I776" s="62">
        <f>E776*H776</f>
        <v>0</v>
      </c>
      <c r="J776" s="61">
        <v>0</v>
      </c>
      <c r="K776" s="62">
        <f>E776*J776</f>
        <v>0</v>
      </c>
      <c r="O776" s="53"/>
      <c r="Z776" s="53"/>
      <c r="AA776" s="53">
        <v>1</v>
      </c>
      <c r="AB776" s="53">
        <v>7</v>
      </c>
      <c r="AC776" s="53">
        <v>7</v>
      </c>
      <c r="AD776" s="53"/>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63">
        <f>G776</f>
        <v>0</v>
      </c>
      <c r="BA776" s="53"/>
      <c r="BB776" s="53"/>
      <c r="BC776" s="53"/>
      <c r="BD776" s="53"/>
      <c r="BE776" s="53"/>
      <c r="BF776" s="53"/>
      <c r="BG776" s="53"/>
      <c r="BH776" s="53"/>
      <c r="BI776" s="53"/>
      <c r="CA776" s="53">
        <v>1</v>
      </c>
      <c r="CB776" s="53">
        <v>7</v>
      </c>
      <c r="CZ776" s="16">
        <v>2</v>
      </c>
    </row>
    <row r="777" spans="1:104" x14ac:dyDescent="0.2">
      <c r="A777" s="64"/>
      <c r="B777" s="65"/>
      <c r="C777" s="329" t="s">
        <v>1166</v>
      </c>
      <c r="D777" s="330"/>
      <c r="E777" s="103">
        <v>3.3986000000000001</v>
      </c>
      <c r="F777" s="69"/>
      <c r="G777" s="70"/>
      <c r="H777" s="71"/>
      <c r="I777" s="66"/>
      <c r="J777" s="72"/>
      <c r="K777" s="66"/>
      <c r="M777" s="67" t="s">
        <v>1166</v>
      </c>
      <c r="O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73" t="str">
        <f>C776</f>
        <v xml:space="preserve">Vyplnění dilatačních spár tmelem </v>
      </c>
      <c r="BE777" s="53"/>
      <c r="BF777" s="53"/>
      <c r="BG777" s="53"/>
      <c r="BH777" s="53"/>
      <c r="BI777" s="53"/>
    </row>
    <row r="778" spans="1:104" x14ac:dyDescent="0.2">
      <c r="A778" s="64"/>
      <c r="B778" s="65"/>
      <c r="C778" s="329" t="s">
        <v>1116</v>
      </c>
      <c r="D778" s="330"/>
      <c r="E778" s="103">
        <v>5.6035000000000004</v>
      </c>
      <c r="F778" s="69"/>
      <c r="G778" s="70"/>
      <c r="H778" s="71"/>
      <c r="I778" s="66"/>
      <c r="J778" s="72"/>
      <c r="K778" s="66"/>
      <c r="M778" s="67" t="s">
        <v>1116</v>
      </c>
      <c r="O778" s="53"/>
      <c r="Z778" s="53"/>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c r="BB778" s="53"/>
      <c r="BC778" s="53"/>
      <c r="BD778" s="73" t="str">
        <f>C777</f>
        <v>109:(0,845+0,845+1,86+1,86)*0,6282</v>
      </c>
      <c r="BE778" s="53"/>
      <c r="BF778" s="53"/>
      <c r="BG778" s="53"/>
      <c r="BH778" s="53"/>
      <c r="BI778" s="53"/>
    </row>
    <row r="779" spans="1:104" x14ac:dyDescent="0.2">
      <c r="A779" s="64"/>
      <c r="B779" s="65"/>
      <c r="C779" s="329" t="s">
        <v>1075</v>
      </c>
      <c r="D779" s="330"/>
      <c r="E779" s="103">
        <v>-0.50260000000000005</v>
      </c>
      <c r="F779" s="69"/>
      <c r="G779" s="70"/>
      <c r="H779" s="71"/>
      <c r="I779" s="66"/>
      <c r="J779" s="72"/>
      <c r="K779" s="66"/>
      <c r="M779" s="67" t="s">
        <v>1075</v>
      </c>
      <c r="O779" s="53"/>
      <c r="Z779" s="53"/>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53"/>
      <c r="BC779" s="53"/>
      <c r="BD779" s="73" t="str">
        <f>C778</f>
        <v>144:(2,76+2,76+1,7+1,7)*0,6282</v>
      </c>
      <c r="BE779" s="53"/>
      <c r="BF779" s="53"/>
      <c r="BG779" s="53"/>
      <c r="BH779" s="53"/>
      <c r="BI779" s="53"/>
    </row>
    <row r="780" spans="1:104" x14ac:dyDescent="0.2">
      <c r="A780" s="64"/>
      <c r="B780" s="65"/>
      <c r="C780" s="329" t="s">
        <v>844</v>
      </c>
      <c r="D780" s="330"/>
      <c r="E780" s="103">
        <v>0</v>
      </c>
      <c r="F780" s="69"/>
      <c r="G780" s="70"/>
      <c r="H780" s="71"/>
      <c r="I780" s="66"/>
      <c r="J780" s="72"/>
      <c r="K780" s="66"/>
      <c r="M780" s="67"/>
      <c r="O780" s="53"/>
      <c r="Z780" s="53"/>
      <c r="AA780" s="53"/>
      <c r="AB780" s="53"/>
      <c r="AC780" s="53"/>
      <c r="AD780" s="53"/>
      <c r="AE780" s="53"/>
      <c r="AF780" s="53"/>
      <c r="AG780" s="53"/>
      <c r="AH780" s="53"/>
      <c r="AI780" s="53"/>
      <c r="AJ780" s="53"/>
      <c r="AK780" s="53"/>
      <c r="AL780" s="53"/>
      <c r="AM780" s="53"/>
      <c r="AN780" s="53"/>
      <c r="AO780" s="53"/>
      <c r="AP780" s="53"/>
      <c r="AQ780" s="53"/>
      <c r="AR780" s="53"/>
      <c r="AS780" s="53"/>
      <c r="AT780" s="53"/>
      <c r="AU780" s="53"/>
      <c r="AV780" s="53"/>
      <c r="AW780" s="53"/>
      <c r="AX780" s="53"/>
      <c r="AY780" s="53"/>
      <c r="AZ780" s="53"/>
      <c r="BA780" s="53"/>
      <c r="BB780" s="53"/>
      <c r="BC780" s="53"/>
      <c r="BD780" s="73" t="str">
        <f>C779</f>
        <v>odečtení otvorů :-0,8*0,6282</v>
      </c>
      <c r="BE780" s="53"/>
      <c r="BF780" s="53"/>
      <c r="BG780" s="53"/>
      <c r="BH780" s="53"/>
      <c r="BI780" s="53"/>
    </row>
    <row r="781" spans="1:104" x14ac:dyDescent="0.2">
      <c r="A781" s="64"/>
      <c r="B781" s="65"/>
      <c r="C781" s="329" t="s">
        <v>1117</v>
      </c>
      <c r="D781" s="330"/>
      <c r="E781" s="103">
        <v>3.2791999999999999</v>
      </c>
      <c r="F781" s="69"/>
      <c r="G781" s="70"/>
      <c r="H781" s="71"/>
      <c r="I781" s="66"/>
      <c r="J781" s="72"/>
      <c r="K781" s="66"/>
      <c r="M781" s="67" t="s">
        <v>1117</v>
      </c>
      <c r="O781" s="53"/>
      <c r="Z781" s="53"/>
      <c r="AA781" s="53"/>
      <c r="AB781" s="53"/>
      <c r="AC781" s="53"/>
      <c r="AD781" s="53"/>
      <c r="AE781" s="53"/>
      <c r="AF781" s="53"/>
      <c r="AG781" s="53"/>
      <c r="AH781" s="53"/>
      <c r="AI781" s="53"/>
      <c r="AJ781" s="53"/>
      <c r="AK781" s="53"/>
      <c r="AL781" s="53"/>
      <c r="AM781" s="53"/>
      <c r="AN781" s="53"/>
      <c r="AO781" s="53"/>
      <c r="AP781" s="53"/>
      <c r="AQ781" s="53"/>
      <c r="AR781" s="53"/>
      <c r="AS781" s="53"/>
      <c r="AT781" s="53"/>
      <c r="AU781" s="53"/>
      <c r="AV781" s="53"/>
      <c r="AW781" s="53"/>
      <c r="AX781" s="53"/>
      <c r="AY781" s="53"/>
      <c r="AZ781" s="53"/>
      <c r="BA781" s="53"/>
      <c r="BB781" s="53"/>
      <c r="BC781" s="53"/>
      <c r="BD781" s="73" t="str">
        <f>C780</f>
        <v/>
      </c>
      <c r="BE781" s="53"/>
      <c r="BF781" s="53"/>
      <c r="BG781" s="53"/>
      <c r="BH781" s="53"/>
      <c r="BI781" s="53"/>
    </row>
    <row r="782" spans="1:104" ht="22.5" x14ac:dyDescent="0.2">
      <c r="A782" s="54">
        <v>105</v>
      </c>
      <c r="B782" s="55" t="s">
        <v>1167</v>
      </c>
      <c r="C782" s="56" t="s">
        <v>1168</v>
      </c>
      <c r="D782" s="57" t="s">
        <v>201</v>
      </c>
      <c r="E782" s="100">
        <v>11.778700000000001</v>
      </c>
      <c r="F782" s="59">
        <v>0</v>
      </c>
      <c r="G782" s="60">
        <f>E782*F782</f>
        <v>0</v>
      </c>
      <c r="H782" s="61">
        <v>1E-4</v>
      </c>
      <c r="I782" s="62">
        <f>E782*H782</f>
        <v>1.1778700000000001E-3</v>
      </c>
      <c r="J782" s="61">
        <v>0</v>
      </c>
      <c r="K782" s="62">
        <f>E782*J782</f>
        <v>0</v>
      </c>
      <c r="O782" s="53"/>
      <c r="Z782" s="53"/>
      <c r="AA782" s="53">
        <v>1</v>
      </c>
      <c r="AB782" s="53">
        <v>7</v>
      </c>
      <c r="AC782" s="53">
        <v>7</v>
      </c>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63">
        <f>G782</f>
        <v>0</v>
      </c>
      <c r="BA782" s="53"/>
      <c r="BB782" s="53"/>
      <c r="BC782" s="53"/>
      <c r="BD782" s="53"/>
      <c r="BE782" s="53"/>
      <c r="BF782" s="53"/>
      <c r="BG782" s="53"/>
      <c r="BH782" s="53"/>
      <c r="BI782" s="53"/>
      <c r="CA782" s="53">
        <v>1</v>
      </c>
      <c r="CB782" s="53">
        <v>7</v>
      </c>
      <c r="CZ782" s="16">
        <v>2</v>
      </c>
    </row>
    <row r="783" spans="1:104" ht="25.5" x14ac:dyDescent="0.2">
      <c r="A783" s="64"/>
      <c r="B783" s="65"/>
      <c r="C783" s="329" t="s">
        <v>1166</v>
      </c>
      <c r="D783" s="330"/>
      <c r="E783" s="103">
        <v>3.3986000000000001</v>
      </c>
      <c r="F783" s="69"/>
      <c r="G783" s="70"/>
      <c r="H783" s="71"/>
      <c r="I783" s="66"/>
      <c r="J783" s="72"/>
      <c r="K783" s="66"/>
      <c r="M783" s="67" t="s">
        <v>1166</v>
      </c>
      <c r="O783" s="53"/>
      <c r="Z783" s="53"/>
      <c r="AA783" s="53"/>
      <c r="AB783" s="53"/>
      <c r="AC783" s="53"/>
      <c r="AD783" s="53"/>
      <c r="AE783" s="53"/>
      <c r="AF783" s="53"/>
      <c r="AG783" s="53"/>
      <c r="AH783" s="53"/>
      <c r="AI783" s="53"/>
      <c r="AJ783" s="53"/>
      <c r="AK783" s="53"/>
      <c r="AL783" s="53"/>
      <c r="AM783" s="53"/>
      <c r="AN783" s="53"/>
      <c r="AO783" s="53"/>
      <c r="AP783" s="53"/>
      <c r="AQ783" s="53"/>
      <c r="AR783" s="53"/>
      <c r="AS783" s="53"/>
      <c r="AT783" s="53"/>
      <c r="AU783" s="53"/>
      <c r="AV783" s="53"/>
      <c r="AW783" s="53"/>
      <c r="AX783" s="53"/>
      <c r="AY783" s="53"/>
      <c r="AZ783" s="53"/>
      <c r="BA783" s="53"/>
      <c r="BB783" s="53"/>
      <c r="BC783" s="53"/>
      <c r="BD783" s="73" t="str">
        <f>C782</f>
        <v>Lišta hliníková ukončovacích k obkladům profil RB, pro tloušťku obkladu 6 mm</v>
      </c>
      <c r="BE783" s="53"/>
      <c r="BF783" s="53"/>
      <c r="BG783" s="53"/>
      <c r="BH783" s="53"/>
      <c r="BI783" s="53"/>
    </row>
    <row r="784" spans="1:104" x14ac:dyDescent="0.2">
      <c r="A784" s="64"/>
      <c r="B784" s="65"/>
      <c r="C784" s="329" t="s">
        <v>1116</v>
      </c>
      <c r="D784" s="330"/>
      <c r="E784" s="103">
        <v>5.6035000000000004</v>
      </c>
      <c r="F784" s="69"/>
      <c r="G784" s="70"/>
      <c r="H784" s="71"/>
      <c r="I784" s="66"/>
      <c r="J784" s="72"/>
      <c r="K784" s="66"/>
      <c r="M784" s="67" t="s">
        <v>1116</v>
      </c>
      <c r="O784" s="53"/>
      <c r="Z784" s="53"/>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53"/>
      <c r="AW784" s="53"/>
      <c r="AX784" s="53"/>
      <c r="AY784" s="53"/>
      <c r="AZ784" s="53"/>
      <c r="BA784" s="53"/>
      <c r="BB784" s="53"/>
      <c r="BC784" s="53"/>
      <c r="BD784" s="73" t="str">
        <f>C783</f>
        <v>109:(0,845+0,845+1,86+1,86)*0,6282</v>
      </c>
      <c r="BE784" s="53"/>
      <c r="BF784" s="53"/>
      <c r="BG784" s="53"/>
      <c r="BH784" s="53"/>
      <c r="BI784" s="53"/>
    </row>
    <row r="785" spans="1:104" x14ac:dyDescent="0.2">
      <c r="A785" s="64"/>
      <c r="B785" s="65"/>
      <c r="C785" s="329" t="s">
        <v>1075</v>
      </c>
      <c r="D785" s="330"/>
      <c r="E785" s="103">
        <v>-0.50260000000000005</v>
      </c>
      <c r="F785" s="69"/>
      <c r="G785" s="70"/>
      <c r="H785" s="71"/>
      <c r="I785" s="66"/>
      <c r="J785" s="72"/>
      <c r="K785" s="66"/>
      <c r="M785" s="67" t="s">
        <v>1075</v>
      </c>
      <c r="O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53"/>
      <c r="BC785" s="53"/>
      <c r="BD785" s="73" t="str">
        <f>C784</f>
        <v>144:(2,76+2,76+1,7+1,7)*0,6282</v>
      </c>
      <c r="BE785" s="53"/>
      <c r="BF785" s="53"/>
      <c r="BG785" s="53"/>
      <c r="BH785" s="53"/>
      <c r="BI785" s="53"/>
    </row>
    <row r="786" spans="1:104" x14ac:dyDescent="0.2">
      <c r="A786" s="64"/>
      <c r="B786" s="65"/>
      <c r="C786" s="329" t="s">
        <v>844</v>
      </c>
      <c r="D786" s="330"/>
      <c r="E786" s="103">
        <v>0</v>
      </c>
      <c r="F786" s="69"/>
      <c r="G786" s="70"/>
      <c r="H786" s="71"/>
      <c r="I786" s="66"/>
      <c r="J786" s="72"/>
      <c r="K786" s="66"/>
      <c r="M786" s="67"/>
      <c r="O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73" t="str">
        <f>C785</f>
        <v>odečtení otvorů :-0,8*0,6282</v>
      </c>
      <c r="BE786" s="53"/>
      <c r="BF786" s="53"/>
      <c r="BG786" s="53"/>
      <c r="BH786" s="53"/>
      <c r="BI786" s="53"/>
    </row>
    <row r="787" spans="1:104" x14ac:dyDescent="0.2">
      <c r="A787" s="64"/>
      <c r="B787" s="65"/>
      <c r="C787" s="329" t="s">
        <v>1117</v>
      </c>
      <c r="D787" s="330"/>
      <c r="E787" s="103">
        <v>3.2791999999999999</v>
      </c>
      <c r="F787" s="69"/>
      <c r="G787" s="70"/>
      <c r="H787" s="71"/>
      <c r="I787" s="66"/>
      <c r="J787" s="72"/>
      <c r="K787" s="66"/>
      <c r="M787" s="67" t="s">
        <v>1117</v>
      </c>
      <c r="O787" s="53"/>
      <c r="Z787" s="53"/>
      <c r="AA787" s="53"/>
      <c r="AB787" s="53"/>
      <c r="AC787" s="53"/>
      <c r="AD787" s="53"/>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53"/>
      <c r="BA787" s="53"/>
      <c r="BB787" s="53"/>
      <c r="BC787" s="53"/>
      <c r="BD787" s="73" t="str">
        <f>C786</f>
        <v/>
      </c>
      <c r="BE787" s="53"/>
      <c r="BF787" s="53"/>
      <c r="BG787" s="53"/>
      <c r="BH787" s="53"/>
      <c r="BI787" s="53"/>
    </row>
    <row r="788" spans="1:104" x14ac:dyDescent="0.2">
      <c r="A788" s="54">
        <v>106</v>
      </c>
      <c r="B788" s="55" t="s">
        <v>1169</v>
      </c>
      <c r="C788" s="56" t="s">
        <v>1170</v>
      </c>
      <c r="D788" s="57" t="s">
        <v>41</v>
      </c>
      <c r="E788" s="100">
        <v>19.842300000000002</v>
      </c>
      <c r="F788" s="59">
        <v>0</v>
      </c>
      <c r="G788" s="60">
        <f>E788*F788</f>
        <v>0</v>
      </c>
      <c r="H788" s="61">
        <v>5.3499999999999997E-3</v>
      </c>
      <c r="I788" s="62">
        <f>E788*H788</f>
        <v>0.10615630500000001</v>
      </c>
      <c r="J788" s="61"/>
      <c r="K788" s="62">
        <f>E788*J788</f>
        <v>0</v>
      </c>
      <c r="O788" s="53"/>
      <c r="Z788" s="53"/>
      <c r="AA788" s="53">
        <v>12</v>
      </c>
      <c r="AB788" s="53">
        <v>0</v>
      </c>
      <c r="AC788" s="53">
        <v>210</v>
      </c>
      <c r="AD788" s="53"/>
      <c r="AE788" s="53"/>
      <c r="AF788" s="53"/>
      <c r="AG788" s="53"/>
      <c r="AH788" s="53"/>
      <c r="AI788" s="53"/>
      <c r="AJ788" s="53"/>
      <c r="AK788" s="53"/>
      <c r="AL788" s="53"/>
      <c r="AM788" s="53"/>
      <c r="AN788" s="53"/>
      <c r="AO788" s="53"/>
      <c r="AP788" s="53"/>
      <c r="AQ788" s="53"/>
      <c r="AR788" s="53"/>
      <c r="AS788" s="53"/>
      <c r="AT788" s="53"/>
      <c r="AU788" s="53"/>
      <c r="AV788" s="53"/>
      <c r="AW788" s="53"/>
      <c r="AX788" s="53"/>
      <c r="AY788" s="53"/>
      <c r="AZ788" s="63">
        <f>G788</f>
        <v>0</v>
      </c>
      <c r="BA788" s="53"/>
      <c r="BB788" s="53"/>
      <c r="BC788" s="53"/>
      <c r="BD788" s="53"/>
      <c r="BE788" s="53"/>
      <c r="BF788" s="53"/>
      <c r="BG788" s="53"/>
      <c r="BH788" s="53"/>
      <c r="BI788" s="53"/>
      <c r="CA788" s="53">
        <v>12</v>
      </c>
      <c r="CB788" s="53">
        <v>0</v>
      </c>
      <c r="CZ788" s="16">
        <v>2</v>
      </c>
    </row>
    <row r="789" spans="1:104" x14ac:dyDescent="0.2">
      <c r="A789" s="64"/>
      <c r="B789" s="65"/>
      <c r="C789" s="326" t="s">
        <v>1052</v>
      </c>
      <c r="D789" s="327"/>
      <c r="E789" s="327"/>
      <c r="F789" s="327"/>
      <c r="G789" s="328"/>
      <c r="I789" s="66"/>
      <c r="K789" s="66"/>
      <c r="L789" s="67" t="s">
        <v>1052</v>
      </c>
      <c r="O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53"/>
      <c r="BE789" s="53"/>
      <c r="BF789" s="53"/>
      <c r="BG789" s="53"/>
      <c r="BH789" s="53"/>
      <c r="BI789" s="53"/>
    </row>
    <row r="790" spans="1:104" x14ac:dyDescent="0.2">
      <c r="A790" s="64"/>
      <c r="B790" s="65"/>
      <c r="C790" s="329" t="s">
        <v>887</v>
      </c>
      <c r="D790" s="330"/>
      <c r="E790" s="103">
        <v>4.758</v>
      </c>
      <c r="F790" s="69"/>
      <c r="G790" s="70"/>
      <c r="H790" s="71"/>
      <c r="I790" s="66"/>
      <c r="J790" s="72"/>
      <c r="K790" s="66"/>
      <c r="M790" s="67" t="s">
        <v>887</v>
      </c>
      <c r="O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53"/>
      <c r="BC790" s="53"/>
      <c r="BD790" s="73" t="str">
        <f t="shared" ref="BD790:BD796" si="18">C789</f>
        <v xml:space="preserve">dopřesněno dle požadavků investora </v>
      </c>
      <c r="BE790" s="53"/>
      <c r="BF790" s="53"/>
      <c r="BG790" s="53"/>
      <c r="BH790" s="53"/>
      <c r="BI790" s="53"/>
    </row>
    <row r="791" spans="1:104" x14ac:dyDescent="0.2">
      <c r="A791" s="64"/>
      <c r="B791" s="65"/>
      <c r="C791" s="329" t="s">
        <v>888</v>
      </c>
      <c r="D791" s="330"/>
      <c r="E791" s="103">
        <v>11.207100000000001</v>
      </c>
      <c r="F791" s="69"/>
      <c r="G791" s="70"/>
      <c r="H791" s="71"/>
      <c r="I791" s="66"/>
      <c r="J791" s="72"/>
      <c r="K791" s="66"/>
      <c r="M791" s="67" t="s">
        <v>888</v>
      </c>
      <c r="O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73" t="str">
        <f t="shared" si="18"/>
        <v>109:(0,845+0,845+1,86+1,86)*1,4*0,6282</v>
      </c>
      <c r="BE791" s="53"/>
      <c r="BF791" s="53"/>
      <c r="BG791" s="53"/>
      <c r="BH791" s="53"/>
      <c r="BI791" s="53"/>
    </row>
    <row r="792" spans="1:104" x14ac:dyDescent="0.2">
      <c r="A792" s="64"/>
      <c r="B792" s="65"/>
      <c r="C792" s="329" t="s">
        <v>674</v>
      </c>
      <c r="D792" s="330"/>
      <c r="E792" s="103">
        <v>-1.0152000000000001</v>
      </c>
      <c r="F792" s="69"/>
      <c r="G792" s="70"/>
      <c r="H792" s="71"/>
      <c r="I792" s="66"/>
      <c r="J792" s="72"/>
      <c r="K792" s="66"/>
      <c r="M792" s="67" t="s">
        <v>674</v>
      </c>
      <c r="O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73" t="str">
        <f t="shared" si="18"/>
        <v>144:(2,76+2,76+1,7+1,7)*2*0,6282</v>
      </c>
      <c r="BE792" s="53"/>
      <c r="BF792" s="53"/>
      <c r="BG792" s="53"/>
      <c r="BH792" s="53"/>
      <c r="BI792" s="53"/>
    </row>
    <row r="793" spans="1:104" x14ac:dyDescent="0.2">
      <c r="A793" s="64"/>
      <c r="B793" s="65"/>
      <c r="C793" s="329" t="s">
        <v>844</v>
      </c>
      <c r="D793" s="330"/>
      <c r="E793" s="103">
        <v>0</v>
      </c>
      <c r="F793" s="69"/>
      <c r="G793" s="70"/>
      <c r="H793" s="71"/>
      <c r="I793" s="66"/>
      <c r="J793" s="72"/>
      <c r="K793" s="66"/>
      <c r="M793" s="67"/>
      <c r="O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53"/>
      <c r="BC793" s="53"/>
      <c r="BD793" s="73" t="str">
        <f t="shared" si="18"/>
        <v>odečtení otvorů :-0,8*2,02*0,6282</v>
      </c>
      <c r="BE793" s="53"/>
      <c r="BF793" s="53"/>
      <c r="BG793" s="53"/>
      <c r="BH793" s="53"/>
      <c r="BI793" s="53"/>
    </row>
    <row r="794" spans="1:104" x14ac:dyDescent="0.2">
      <c r="A794" s="64"/>
      <c r="B794" s="65"/>
      <c r="C794" s="329" t="s">
        <v>889</v>
      </c>
      <c r="D794" s="330"/>
      <c r="E794" s="103">
        <v>4.5909000000000004</v>
      </c>
      <c r="F794" s="69"/>
      <c r="G794" s="70"/>
      <c r="H794" s="71"/>
      <c r="I794" s="66"/>
      <c r="J794" s="72"/>
      <c r="K794" s="66"/>
      <c r="M794" s="67" t="s">
        <v>889</v>
      </c>
      <c r="O794" s="53"/>
      <c r="Z794" s="53"/>
      <c r="AA794" s="53"/>
      <c r="AB794" s="53"/>
      <c r="AC794" s="53"/>
      <c r="AD794" s="53"/>
      <c r="AE794" s="53"/>
      <c r="AF794" s="53"/>
      <c r="AG794" s="53"/>
      <c r="AH794" s="53"/>
      <c r="AI794" s="53"/>
      <c r="AJ794" s="53"/>
      <c r="AK794" s="53"/>
      <c r="AL794" s="53"/>
      <c r="AM794" s="53"/>
      <c r="AN794" s="53"/>
      <c r="AO794" s="53"/>
      <c r="AP794" s="53"/>
      <c r="AQ794" s="53"/>
      <c r="AR794" s="53"/>
      <c r="AS794" s="53"/>
      <c r="AT794" s="53"/>
      <c r="AU794" s="53"/>
      <c r="AV794" s="53"/>
      <c r="AW794" s="53"/>
      <c r="AX794" s="53"/>
      <c r="AY794" s="53"/>
      <c r="AZ794" s="53"/>
      <c r="BA794" s="53"/>
      <c r="BB794" s="53"/>
      <c r="BC794" s="53"/>
      <c r="BD794" s="73" t="str">
        <f t="shared" si="18"/>
        <v/>
      </c>
      <c r="BE794" s="53"/>
      <c r="BF794" s="53"/>
      <c r="BG794" s="53"/>
      <c r="BH794" s="53"/>
      <c r="BI794" s="53"/>
    </row>
    <row r="795" spans="1:104" x14ac:dyDescent="0.2">
      <c r="A795" s="64"/>
      <c r="B795" s="65"/>
      <c r="C795" s="329" t="s">
        <v>1171</v>
      </c>
      <c r="D795" s="330"/>
      <c r="E795" s="103">
        <v>0</v>
      </c>
      <c r="F795" s="69"/>
      <c r="G795" s="70"/>
      <c r="H795" s="71"/>
      <c r="I795" s="66"/>
      <c r="J795" s="72"/>
      <c r="K795" s="66"/>
      <c r="M795" s="67" t="s">
        <v>1171</v>
      </c>
      <c r="O795" s="53"/>
      <c r="Z795" s="53"/>
      <c r="AA795" s="53"/>
      <c r="AB795" s="53"/>
      <c r="AC795" s="53"/>
      <c r="AD795" s="53"/>
      <c r="AE795" s="53"/>
      <c r="AF795" s="53"/>
      <c r="AG795" s="53"/>
      <c r="AH795" s="53"/>
      <c r="AI795" s="53"/>
      <c r="AJ795" s="53"/>
      <c r="AK795" s="53"/>
      <c r="AL795" s="53"/>
      <c r="AM795" s="53"/>
      <c r="AN795" s="53"/>
      <c r="AO795" s="53"/>
      <c r="AP795" s="53"/>
      <c r="AQ795" s="53"/>
      <c r="AR795" s="53"/>
      <c r="AS795" s="53"/>
      <c r="AT795" s="53"/>
      <c r="AU795" s="53"/>
      <c r="AV795" s="53"/>
      <c r="AW795" s="53"/>
      <c r="AX795" s="53"/>
      <c r="AY795" s="53"/>
      <c r="AZ795" s="53"/>
      <c r="BA795" s="53"/>
      <c r="BB795" s="53"/>
      <c r="BC795" s="53"/>
      <c r="BD795" s="73" t="str">
        <f t="shared" si="18"/>
        <v>145:(1,41+1,41+1,2+1,2)*1,4*0,6282</v>
      </c>
      <c r="BE795" s="53"/>
      <c r="BF795" s="53"/>
      <c r="BG795" s="53"/>
      <c r="BH795" s="53"/>
      <c r="BI795" s="53"/>
    </row>
    <row r="796" spans="1:104" x14ac:dyDescent="0.2">
      <c r="A796" s="64"/>
      <c r="B796" s="65"/>
      <c r="C796" s="329" t="s">
        <v>1172</v>
      </c>
      <c r="D796" s="330"/>
      <c r="E796" s="103">
        <v>0.30149999999999999</v>
      </c>
      <c r="F796" s="69"/>
      <c r="G796" s="70"/>
      <c r="H796" s="71"/>
      <c r="I796" s="66"/>
      <c r="J796" s="72"/>
      <c r="K796" s="66"/>
      <c r="M796" s="67" t="s">
        <v>1172</v>
      </c>
      <c r="O796" s="53"/>
      <c r="Z796" s="53"/>
      <c r="AA796" s="53"/>
      <c r="AB796" s="53"/>
      <c r="AC796" s="53"/>
      <c r="AD796" s="53"/>
      <c r="AE796" s="53"/>
      <c r="AF796" s="53"/>
      <c r="AG796" s="53"/>
      <c r="AH796" s="53"/>
      <c r="AI796" s="53"/>
      <c r="AJ796" s="53"/>
      <c r="AK796" s="53"/>
      <c r="AL796" s="53"/>
      <c r="AM796" s="53"/>
      <c r="AN796" s="53"/>
      <c r="AO796" s="53"/>
      <c r="AP796" s="53"/>
      <c r="AQ796" s="53"/>
      <c r="AR796" s="53"/>
      <c r="AS796" s="53"/>
      <c r="AT796" s="53"/>
      <c r="AU796" s="53"/>
      <c r="AV796" s="53"/>
      <c r="AW796" s="53"/>
      <c r="AX796" s="53"/>
      <c r="AY796" s="53"/>
      <c r="AZ796" s="53"/>
      <c r="BA796" s="53"/>
      <c r="BB796" s="53"/>
      <c r="BC796" s="53"/>
      <c r="BD796" s="73" t="str">
        <f t="shared" si="18"/>
        <v>obklad paratetů v koupelně předpoklad :</v>
      </c>
      <c r="BE796" s="53"/>
      <c r="BF796" s="53"/>
      <c r="BG796" s="53"/>
      <c r="BH796" s="53"/>
      <c r="BI796" s="53"/>
    </row>
    <row r="797" spans="1:104" ht="22.5" x14ac:dyDescent="0.2">
      <c r="A797" s="54">
        <v>107</v>
      </c>
      <c r="B797" s="55" t="s">
        <v>1173</v>
      </c>
      <c r="C797" s="56" t="s">
        <v>1174</v>
      </c>
      <c r="D797" s="57" t="s">
        <v>248</v>
      </c>
      <c r="E797" s="100">
        <v>0.53159999999999996</v>
      </c>
      <c r="F797" s="59">
        <v>0</v>
      </c>
      <c r="G797" s="60">
        <f>E797*F797</f>
        <v>0</v>
      </c>
      <c r="H797" s="61">
        <v>0</v>
      </c>
      <c r="I797" s="62">
        <f>E797*H797</f>
        <v>0</v>
      </c>
      <c r="J797" s="61"/>
      <c r="K797" s="62">
        <f>E797*J797</f>
        <v>0</v>
      </c>
      <c r="O797" s="53"/>
      <c r="Z797" s="53"/>
      <c r="AA797" s="53">
        <v>12</v>
      </c>
      <c r="AB797" s="53">
        <v>0</v>
      </c>
      <c r="AC797" s="53">
        <v>214</v>
      </c>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63">
        <f>G797</f>
        <v>0</v>
      </c>
      <c r="BA797" s="53"/>
      <c r="BB797" s="53"/>
      <c r="BC797" s="53"/>
      <c r="BD797" s="53"/>
      <c r="BE797" s="53"/>
      <c r="BF797" s="53"/>
      <c r="BG797" s="53"/>
      <c r="BH797" s="53"/>
      <c r="BI797" s="53"/>
      <c r="CA797" s="53">
        <v>12</v>
      </c>
      <c r="CB797" s="53">
        <v>0</v>
      </c>
      <c r="CZ797" s="16">
        <v>2</v>
      </c>
    </row>
    <row r="798" spans="1:104" x14ac:dyDescent="0.2">
      <c r="A798" s="64"/>
      <c r="B798" s="65"/>
      <c r="C798" s="329" t="s">
        <v>1175</v>
      </c>
      <c r="D798" s="330"/>
      <c r="E798" s="103">
        <v>0.53159999999999996</v>
      </c>
      <c r="F798" s="69"/>
      <c r="G798" s="70"/>
      <c r="H798" s="71"/>
      <c r="I798" s="66"/>
      <c r="J798" s="72"/>
      <c r="K798" s="66"/>
      <c r="M798" s="67" t="s">
        <v>1175</v>
      </c>
      <c r="O798" s="53"/>
      <c r="Z798" s="53"/>
      <c r="AA798" s="53"/>
      <c r="AB798" s="53"/>
      <c r="AC798" s="53"/>
      <c r="AD798" s="53"/>
      <c r="AE798" s="53"/>
      <c r="AF798" s="53"/>
      <c r="AG798" s="53"/>
      <c r="AH798" s="53"/>
      <c r="AI798" s="53"/>
      <c r="AJ798" s="53"/>
      <c r="AK798" s="53"/>
      <c r="AL798" s="53"/>
      <c r="AM798" s="53"/>
      <c r="AN798" s="53"/>
      <c r="AO798" s="53"/>
      <c r="AP798" s="53"/>
      <c r="AQ798" s="53"/>
      <c r="AR798" s="53"/>
      <c r="AS798" s="53"/>
      <c r="AT798" s="53"/>
      <c r="AU798" s="53"/>
      <c r="AV798" s="53"/>
      <c r="AW798" s="53"/>
      <c r="AX798" s="53"/>
      <c r="AY798" s="53"/>
      <c r="AZ798" s="53"/>
      <c r="BA798" s="53"/>
      <c r="BB798" s="53"/>
      <c r="BC798" s="53"/>
      <c r="BD798" s="73" t="str">
        <f>C797</f>
        <v xml:space="preserve">Přesun hmot pro obklady keramické, výšky do 24 m </v>
      </c>
      <c r="BE798" s="53"/>
      <c r="BF798" s="53"/>
      <c r="BG798" s="53"/>
      <c r="BH798" s="53"/>
      <c r="BI798" s="53"/>
    </row>
    <row r="799" spans="1:104" x14ac:dyDescent="0.2">
      <c r="A799" s="54">
        <v>108</v>
      </c>
      <c r="B799" s="55" t="s">
        <v>1176</v>
      </c>
      <c r="C799" s="56" t="s">
        <v>1177</v>
      </c>
      <c r="D799" s="57" t="s">
        <v>41</v>
      </c>
      <c r="E799" s="100">
        <v>21.6282</v>
      </c>
      <c r="F799" s="59">
        <v>0</v>
      </c>
      <c r="G799" s="60">
        <f>E799*F799</f>
        <v>0</v>
      </c>
      <c r="H799" s="61">
        <v>1.9429999999999999E-2</v>
      </c>
      <c r="I799" s="62">
        <f>E799*H799</f>
        <v>0.42023592599999998</v>
      </c>
      <c r="J799" s="61"/>
      <c r="K799" s="62">
        <f>E799*J799</f>
        <v>0</v>
      </c>
      <c r="O799" s="53"/>
      <c r="Z799" s="53"/>
      <c r="AA799" s="53">
        <v>3</v>
      </c>
      <c r="AB799" s="53">
        <v>1</v>
      </c>
      <c r="AC799" s="53" t="s">
        <v>1176</v>
      </c>
      <c r="AD799" s="53"/>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63">
        <f>G799</f>
        <v>0</v>
      </c>
      <c r="BA799" s="53"/>
      <c r="BB799" s="53"/>
      <c r="BC799" s="53"/>
      <c r="BD799" s="53"/>
      <c r="BE799" s="53"/>
      <c r="BF799" s="53"/>
      <c r="BG799" s="53"/>
      <c r="BH799" s="53"/>
      <c r="BI799" s="53"/>
      <c r="CA799" s="53">
        <v>3</v>
      </c>
      <c r="CB799" s="53">
        <v>1</v>
      </c>
      <c r="CZ799" s="16">
        <v>2</v>
      </c>
    </row>
    <row r="800" spans="1:104" x14ac:dyDescent="0.2">
      <c r="A800" s="64"/>
      <c r="B800" s="65"/>
      <c r="C800" s="326" t="s">
        <v>1052</v>
      </c>
      <c r="D800" s="327"/>
      <c r="E800" s="327"/>
      <c r="F800" s="327"/>
      <c r="G800" s="328"/>
      <c r="I800" s="66"/>
      <c r="K800" s="66"/>
      <c r="L800" s="67" t="s">
        <v>1052</v>
      </c>
      <c r="O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53"/>
      <c r="BE800" s="53"/>
      <c r="BF800" s="53"/>
      <c r="BG800" s="53"/>
      <c r="BH800" s="53"/>
      <c r="BI800" s="53"/>
    </row>
    <row r="801" spans="1:104" x14ac:dyDescent="0.2">
      <c r="A801" s="64"/>
      <c r="B801" s="65"/>
      <c r="C801" s="329" t="s">
        <v>1178</v>
      </c>
      <c r="D801" s="330"/>
      <c r="E801" s="103">
        <v>21.308499999999999</v>
      </c>
      <c r="F801" s="69"/>
      <c r="G801" s="70"/>
      <c r="H801" s="71"/>
      <c r="I801" s="66"/>
      <c r="J801" s="72"/>
      <c r="K801" s="66"/>
      <c r="M801" s="67" t="s">
        <v>1178</v>
      </c>
      <c r="O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73" t="str">
        <f>C800</f>
        <v xml:space="preserve">dopřesněno dle požadavků investora </v>
      </c>
      <c r="BE801" s="53"/>
      <c r="BF801" s="53"/>
      <c r="BG801" s="53"/>
      <c r="BH801" s="53"/>
      <c r="BI801" s="53"/>
    </row>
    <row r="802" spans="1:104" x14ac:dyDescent="0.2">
      <c r="A802" s="64"/>
      <c r="B802" s="65"/>
      <c r="C802" s="329" t="s">
        <v>1171</v>
      </c>
      <c r="D802" s="330"/>
      <c r="E802" s="103">
        <v>0</v>
      </c>
      <c r="F802" s="69"/>
      <c r="G802" s="70"/>
      <c r="H802" s="71"/>
      <c r="I802" s="66"/>
      <c r="J802" s="72"/>
      <c r="K802" s="66"/>
      <c r="M802" s="67" t="s">
        <v>1171</v>
      </c>
      <c r="O802" s="53"/>
      <c r="Z802" s="53"/>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53"/>
      <c r="BC802" s="53"/>
      <c r="BD802" s="73" t="str">
        <f>C801</f>
        <v>32*1,06*0,6282</v>
      </c>
      <c r="BE802" s="53"/>
      <c r="BF802" s="53"/>
      <c r="BG802" s="53"/>
      <c r="BH802" s="53"/>
      <c r="BI802" s="53"/>
    </row>
    <row r="803" spans="1:104" x14ac:dyDescent="0.2">
      <c r="A803" s="64"/>
      <c r="B803" s="65"/>
      <c r="C803" s="329" t="s">
        <v>1179</v>
      </c>
      <c r="D803" s="330"/>
      <c r="E803" s="103">
        <v>0.3196</v>
      </c>
      <c r="F803" s="69"/>
      <c r="G803" s="70"/>
      <c r="H803" s="71"/>
      <c r="I803" s="66"/>
      <c r="J803" s="72"/>
      <c r="K803" s="66"/>
      <c r="M803" s="67" t="s">
        <v>1179</v>
      </c>
      <c r="O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73" t="str">
        <f>C802</f>
        <v>obklad paratetů v koupelně předpoklad :</v>
      </c>
      <c r="BE803" s="53"/>
      <c r="BF803" s="53"/>
      <c r="BG803" s="53"/>
      <c r="BH803" s="53"/>
      <c r="BI803" s="53"/>
    </row>
    <row r="804" spans="1:104" x14ac:dyDescent="0.2">
      <c r="A804" s="74" t="s">
        <v>42</v>
      </c>
      <c r="B804" s="75" t="s">
        <v>1155</v>
      </c>
      <c r="C804" s="76" t="s">
        <v>1156</v>
      </c>
      <c r="D804" s="77"/>
      <c r="E804" s="78"/>
      <c r="F804" s="78"/>
      <c r="G804" s="79">
        <f>SUM(G765:G803)</f>
        <v>0</v>
      </c>
      <c r="H804" s="80"/>
      <c r="I804" s="79">
        <f>SUM(I765:I803)</f>
        <v>0.53167366900000002</v>
      </c>
      <c r="J804" s="81"/>
      <c r="K804" s="79">
        <f>SUM(K765:K803)</f>
        <v>0</v>
      </c>
      <c r="O804" s="53"/>
      <c r="X804" s="82">
        <f>K804</f>
        <v>0</v>
      </c>
      <c r="Y804" s="82">
        <f>I804</f>
        <v>0.53167366900000002</v>
      </c>
      <c r="Z804" s="63">
        <f>G804</f>
        <v>0</v>
      </c>
      <c r="AA804" s="53"/>
      <c r="AB804" s="53"/>
      <c r="AC804" s="53"/>
      <c r="AD804" s="53"/>
      <c r="AE804" s="53"/>
      <c r="AF804" s="53"/>
      <c r="AG804" s="53"/>
      <c r="AH804" s="53"/>
      <c r="AI804" s="53"/>
      <c r="AJ804" s="53"/>
      <c r="AK804" s="53"/>
      <c r="AL804" s="53"/>
      <c r="AM804" s="53"/>
      <c r="AN804" s="53"/>
      <c r="AO804" s="53"/>
      <c r="AP804" s="53"/>
      <c r="AQ804" s="53"/>
      <c r="AR804" s="53"/>
      <c r="AS804" s="53"/>
      <c r="AT804" s="53"/>
      <c r="AU804" s="53"/>
      <c r="AV804" s="53"/>
      <c r="AW804" s="53"/>
      <c r="AX804" s="53"/>
      <c r="AY804" s="53"/>
      <c r="AZ804" s="53"/>
      <c r="BA804" s="83"/>
      <c r="BB804" s="83"/>
      <c r="BC804" s="83"/>
      <c r="BD804" s="83"/>
      <c r="BE804" s="83"/>
      <c r="BF804" s="83"/>
      <c r="BG804" s="53"/>
      <c r="BH804" s="53"/>
      <c r="BI804" s="53"/>
    </row>
    <row r="805" spans="1:104" ht="14.25" customHeight="1" x14ac:dyDescent="0.2">
      <c r="A805" s="43" t="s">
        <v>38</v>
      </c>
      <c r="B805" s="44" t="s">
        <v>1180</v>
      </c>
      <c r="C805" s="45" t="s">
        <v>1181</v>
      </c>
      <c r="D805" s="46"/>
      <c r="E805" s="47"/>
      <c r="F805" s="47"/>
      <c r="G805" s="48"/>
      <c r="H805" s="49"/>
      <c r="I805" s="50"/>
      <c r="J805" s="51"/>
      <c r="K805" s="52"/>
      <c r="O805" s="53"/>
    </row>
    <row r="806" spans="1:104" x14ac:dyDescent="0.2">
      <c r="A806" s="54">
        <v>109</v>
      </c>
      <c r="B806" s="55" t="s">
        <v>1182</v>
      </c>
      <c r="C806" s="56" t="s">
        <v>1183</v>
      </c>
      <c r="D806" s="57" t="s">
        <v>41</v>
      </c>
      <c r="E806" s="100">
        <v>4.5229999999999997</v>
      </c>
      <c r="F806" s="59">
        <v>0</v>
      </c>
      <c r="G806" s="60">
        <f>E806*F806</f>
        <v>0</v>
      </c>
      <c r="H806" s="61">
        <v>4.6999999999999999E-4</v>
      </c>
      <c r="I806" s="62">
        <f>E806*H806</f>
        <v>2.1258099999999997E-3</v>
      </c>
      <c r="J806" s="61">
        <v>0</v>
      </c>
      <c r="K806" s="62">
        <f>E806*J806</f>
        <v>0</v>
      </c>
      <c r="O806" s="53"/>
      <c r="Z806" s="53"/>
      <c r="AA806" s="53">
        <v>1</v>
      </c>
      <c r="AB806" s="53">
        <v>7</v>
      </c>
      <c r="AC806" s="53">
        <v>7</v>
      </c>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63">
        <f>G806</f>
        <v>0</v>
      </c>
      <c r="BA806" s="53"/>
      <c r="BB806" s="53"/>
      <c r="BC806" s="53"/>
      <c r="BD806" s="53"/>
      <c r="BE806" s="53"/>
      <c r="BF806" s="53"/>
      <c r="BG806" s="53"/>
      <c r="BH806" s="53"/>
      <c r="BI806" s="53"/>
      <c r="CA806" s="53">
        <v>1</v>
      </c>
      <c r="CB806" s="53">
        <v>7</v>
      </c>
      <c r="CZ806" s="16">
        <v>2</v>
      </c>
    </row>
    <row r="807" spans="1:104" x14ac:dyDescent="0.2">
      <c r="A807" s="64"/>
      <c r="B807" s="65"/>
      <c r="C807" s="329" t="s">
        <v>1184</v>
      </c>
      <c r="D807" s="330"/>
      <c r="E807" s="103">
        <v>4.5229999999999997</v>
      </c>
      <c r="F807" s="69"/>
      <c r="G807" s="70"/>
      <c r="H807" s="71"/>
      <c r="I807" s="66"/>
      <c r="J807" s="72"/>
      <c r="K807" s="66"/>
      <c r="M807" s="67" t="s">
        <v>1184</v>
      </c>
      <c r="O807" s="53"/>
      <c r="Z807" s="53"/>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53"/>
      <c r="BC807" s="53"/>
      <c r="BD807" s="73" t="str">
        <f>C806</f>
        <v xml:space="preserve">Nátěr olejový omítek stěn 2x + 1x email </v>
      </c>
      <c r="BE807" s="53"/>
      <c r="BF807" s="53"/>
      <c r="BG807" s="53"/>
      <c r="BH807" s="53"/>
      <c r="BI807" s="53"/>
    </row>
    <row r="808" spans="1:104" x14ac:dyDescent="0.2">
      <c r="A808" s="54">
        <v>110</v>
      </c>
      <c r="B808" s="55" t="s">
        <v>1185</v>
      </c>
      <c r="C808" s="56" t="s">
        <v>1186</v>
      </c>
      <c r="D808" s="57" t="s">
        <v>41</v>
      </c>
      <c r="E808" s="100">
        <v>2.5127999999999999</v>
      </c>
      <c r="F808" s="59">
        <v>0</v>
      </c>
      <c r="G808" s="60">
        <f>E808*F808</f>
        <v>0</v>
      </c>
      <c r="H808" s="61">
        <v>7.6999999999999996E-4</v>
      </c>
      <c r="I808" s="62">
        <f>E808*H808</f>
        <v>1.9348559999999998E-3</v>
      </c>
      <c r="J808" s="61">
        <v>0</v>
      </c>
      <c r="K808" s="62">
        <f>E808*J808</f>
        <v>0</v>
      </c>
      <c r="O808" s="53"/>
      <c r="Z808" s="53"/>
      <c r="AA808" s="53">
        <v>1</v>
      </c>
      <c r="AB808" s="53">
        <v>7</v>
      </c>
      <c r="AC808" s="53">
        <v>7</v>
      </c>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63">
        <f>G808</f>
        <v>0</v>
      </c>
      <c r="BA808" s="53"/>
      <c r="BB808" s="53"/>
      <c r="BC808" s="53"/>
      <c r="BD808" s="53"/>
      <c r="BE808" s="53"/>
      <c r="BF808" s="53"/>
      <c r="BG808" s="53"/>
      <c r="BH808" s="53"/>
      <c r="BI808" s="53"/>
      <c r="CA808" s="53">
        <v>1</v>
      </c>
      <c r="CB808" s="53">
        <v>7</v>
      </c>
      <c r="CZ808" s="16">
        <v>2</v>
      </c>
    </row>
    <row r="809" spans="1:104" x14ac:dyDescent="0.2">
      <c r="A809" s="64"/>
      <c r="B809" s="65"/>
      <c r="C809" s="326" t="s">
        <v>1187</v>
      </c>
      <c r="D809" s="327"/>
      <c r="E809" s="327"/>
      <c r="F809" s="327"/>
      <c r="G809" s="328"/>
      <c r="I809" s="66"/>
      <c r="K809" s="66"/>
      <c r="L809" s="67" t="s">
        <v>1187</v>
      </c>
      <c r="O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c r="BI809" s="53"/>
    </row>
    <row r="810" spans="1:104" x14ac:dyDescent="0.2">
      <c r="A810" s="64"/>
      <c r="B810" s="65"/>
      <c r="C810" s="329" t="s">
        <v>1188</v>
      </c>
      <c r="D810" s="330"/>
      <c r="E810" s="103">
        <v>2.5127999999999999</v>
      </c>
      <c r="F810" s="69"/>
      <c r="G810" s="70"/>
      <c r="H810" s="71"/>
      <c r="I810" s="66"/>
      <c r="J810" s="72"/>
      <c r="K810" s="66"/>
      <c r="M810" s="67" t="s">
        <v>1188</v>
      </c>
      <c r="O810" s="53"/>
      <c r="Z810" s="53"/>
      <c r="AA810" s="53"/>
      <c r="AB810" s="53"/>
      <c r="AC810" s="53"/>
      <c r="AD810" s="53"/>
      <c r="AE810" s="53"/>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53"/>
      <c r="BB810" s="53"/>
      <c r="BC810" s="53"/>
      <c r="BD810" s="73" t="str">
        <f>C809</f>
        <v xml:space="preserve">otěruvzdorný </v>
      </c>
      <c r="BE810" s="53"/>
      <c r="BF810" s="53"/>
      <c r="BG810" s="53"/>
      <c r="BH810" s="53"/>
      <c r="BI810" s="53"/>
    </row>
    <row r="811" spans="1:104" x14ac:dyDescent="0.2">
      <c r="A811" s="74" t="s">
        <v>42</v>
      </c>
      <c r="B811" s="75" t="s">
        <v>1180</v>
      </c>
      <c r="C811" s="76" t="s">
        <v>1181</v>
      </c>
      <c r="D811" s="77"/>
      <c r="E811" s="78"/>
      <c r="F811" s="78"/>
      <c r="G811" s="79">
        <f>SUM(G805:G810)</f>
        <v>0</v>
      </c>
      <c r="H811" s="80"/>
      <c r="I811" s="79">
        <f>SUM(I805:I810)</f>
        <v>4.0606659999999992E-3</v>
      </c>
      <c r="J811" s="81"/>
      <c r="K811" s="79">
        <f>SUM(K805:K810)</f>
        <v>0</v>
      </c>
      <c r="O811" s="53"/>
      <c r="X811" s="82">
        <f>K811</f>
        <v>0</v>
      </c>
      <c r="Y811" s="82">
        <f>I811</f>
        <v>4.0606659999999992E-3</v>
      </c>
      <c r="Z811" s="63">
        <f>G811</f>
        <v>0</v>
      </c>
      <c r="AA811" s="53"/>
      <c r="AB811" s="53"/>
      <c r="AC811" s="53"/>
      <c r="AD811" s="53"/>
      <c r="AE811" s="53"/>
      <c r="AF811" s="53"/>
      <c r="AG811" s="53"/>
      <c r="AH811" s="53"/>
      <c r="AI811" s="53"/>
      <c r="AJ811" s="53"/>
      <c r="AK811" s="53"/>
      <c r="AL811" s="53"/>
      <c r="AM811" s="53"/>
      <c r="AN811" s="53"/>
      <c r="AO811" s="53"/>
      <c r="AP811" s="53"/>
      <c r="AQ811" s="53"/>
      <c r="AR811" s="53"/>
      <c r="AS811" s="53"/>
      <c r="AT811" s="53"/>
      <c r="AU811" s="53"/>
      <c r="AV811" s="53"/>
      <c r="AW811" s="53"/>
      <c r="AX811" s="53"/>
      <c r="AY811" s="53"/>
      <c r="AZ811" s="53"/>
      <c r="BA811" s="83"/>
      <c r="BB811" s="83"/>
      <c r="BC811" s="83"/>
      <c r="BD811" s="83"/>
      <c r="BE811" s="83"/>
      <c r="BF811" s="83"/>
      <c r="BG811" s="53"/>
      <c r="BH811" s="53"/>
      <c r="BI811" s="53"/>
    </row>
    <row r="812" spans="1:104" ht="14.25" customHeight="1" x14ac:dyDescent="0.2">
      <c r="A812" s="43" t="s">
        <v>38</v>
      </c>
      <c r="B812" s="44" t="s">
        <v>1189</v>
      </c>
      <c r="C812" s="45" t="s">
        <v>1190</v>
      </c>
      <c r="D812" s="46"/>
      <c r="E812" s="47"/>
      <c r="F812" s="47"/>
      <c r="G812" s="48"/>
      <c r="H812" s="49"/>
      <c r="I812" s="50"/>
      <c r="J812" s="51"/>
      <c r="K812" s="52"/>
      <c r="O812" s="53"/>
    </row>
    <row r="813" spans="1:104" x14ac:dyDescent="0.2">
      <c r="A813" s="54">
        <v>111</v>
      </c>
      <c r="B813" s="55" t="s">
        <v>1191</v>
      </c>
      <c r="C813" s="56" t="s">
        <v>1192</v>
      </c>
      <c r="D813" s="57" t="s">
        <v>41</v>
      </c>
      <c r="E813" s="100">
        <v>959.32360000000006</v>
      </c>
      <c r="F813" s="59">
        <v>0</v>
      </c>
      <c r="G813" s="60">
        <f>E813*F813</f>
        <v>0</v>
      </c>
      <c r="H813" s="61">
        <v>1.3999999999999999E-4</v>
      </c>
      <c r="I813" s="62">
        <f>E813*H813</f>
        <v>0.13430530399999999</v>
      </c>
      <c r="J813" s="61">
        <v>0</v>
      </c>
      <c r="K813" s="62">
        <f>E813*J813</f>
        <v>0</v>
      </c>
      <c r="O813" s="53"/>
      <c r="Z813" s="53"/>
      <c r="AA813" s="53">
        <v>1</v>
      </c>
      <c r="AB813" s="53">
        <v>7</v>
      </c>
      <c r="AC813" s="53">
        <v>7</v>
      </c>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63">
        <f>G813</f>
        <v>0</v>
      </c>
      <c r="BA813" s="53"/>
      <c r="BB813" s="53"/>
      <c r="BC813" s="53"/>
      <c r="BD813" s="53"/>
      <c r="BE813" s="53"/>
      <c r="BF813" s="53"/>
      <c r="BG813" s="53"/>
      <c r="BH813" s="53"/>
      <c r="BI813" s="53"/>
      <c r="CA813" s="53">
        <v>1</v>
      </c>
      <c r="CB813" s="53">
        <v>7</v>
      </c>
      <c r="CZ813" s="16">
        <v>2</v>
      </c>
    </row>
    <row r="814" spans="1:104" x14ac:dyDescent="0.2">
      <c r="A814" s="64"/>
      <c r="B814" s="65"/>
      <c r="C814" s="329" t="s">
        <v>892</v>
      </c>
      <c r="D814" s="330"/>
      <c r="E814" s="103">
        <v>24.4998</v>
      </c>
      <c r="F814" s="69"/>
      <c r="G814" s="70"/>
      <c r="H814" s="71"/>
      <c r="I814" s="66"/>
      <c r="J814" s="72"/>
      <c r="K814" s="66"/>
      <c r="M814" s="67" t="s">
        <v>892</v>
      </c>
      <c r="O814" s="53"/>
      <c r="Z814" s="53"/>
      <c r="AA814" s="53"/>
      <c r="AB814" s="53"/>
      <c r="AC814" s="53"/>
      <c r="AD814" s="53"/>
      <c r="AE814" s="53"/>
      <c r="AF814" s="53"/>
      <c r="AG814" s="53"/>
      <c r="AH814" s="53"/>
      <c r="AI814" s="53"/>
      <c r="AJ814" s="53"/>
      <c r="AK814" s="53"/>
      <c r="AL814" s="53"/>
      <c r="AM814" s="53"/>
      <c r="AN814" s="53"/>
      <c r="AO814" s="53"/>
      <c r="AP814" s="53"/>
      <c r="AQ814" s="53"/>
      <c r="AR814" s="53"/>
      <c r="AS814" s="53"/>
      <c r="AT814" s="53"/>
      <c r="AU814" s="53"/>
      <c r="AV814" s="53"/>
      <c r="AW814" s="53"/>
      <c r="AX814" s="53"/>
      <c r="AY814" s="53"/>
      <c r="AZ814" s="53"/>
      <c r="BA814" s="53"/>
      <c r="BB814" s="53"/>
      <c r="BC814" s="53"/>
      <c r="BD814" s="73" t="str">
        <f t="shared" ref="BD814:BD845" si="19">C813</f>
        <v xml:space="preserve">Malba bílá, bez penetrace, 2 x </v>
      </c>
      <c r="BE814" s="53"/>
      <c r="BF814" s="53"/>
      <c r="BG814" s="53"/>
      <c r="BH814" s="53"/>
      <c r="BI814" s="53"/>
    </row>
    <row r="815" spans="1:104" x14ac:dyDescent="0.2">
      <c r="A815" s="64"/>
      <c r="B815" s="65"/>
      <c r="C815" s="329" t="s">
        <v>893</v>
      </c>
      <c r="D815" s="330"/>
      <c r="E815" s="103">
        <v>29.1874</v>
      </c>
      <c r="F815" s="69"/>
      <c r="G815" s="70"/>
      <c r="H815" s="71"/>
      <c r="I815" s="66"/>
      <c r="J815" s="72"/>
      <c r="K815" s="66"/>
      <c r="M815" s="67" t="s">
        <v>893</v>
      </c>
      <c r="O815" s="53"/>
      <c r="Z815" s="53"/>
      <c r="AA815" s="53"/>
      <c r="AB815" s="53"/>
      <c r="AC815" s="53"/>
      <c r="AD815" s="53"/>
      <c r="AE815" s="53"/>
      <c r="AF815" s="53"/>
      <c r="AG815" s="53"/>
      <c r="AH815" s="53"/>
      <c r="AI815" s="53"/>
      <c r="AJ815" s="53"/>
      <c r="AK815" s="53"/>
      <c r="AL815" s="53"/>
      <c r="AM815" s="53"/>
      <c r="AN815" s="53"/>
      <c r="AO815" s="53"/>
      <c r="AP815" s="53"/>
      <c r="AQ815" s="53"/>
      <c r="AR815" s="53"/>
      <c r="AS815" s="53"/>
      <c r="AT815" s="53"/>
      <c r="AU815" s="53"/>
      <c r="AV815" s="53"/>
      <c r="AW815" s="53"/>
      <c r="AX815" s="53"/>
      <c r="AY815" s="53"/>
      <c r="AZ815" s="53"/>
      <c r="BA815" s="53"/>
      <c r="BB815" s="53"/>
      <c r="BC815" s="53"/>
      <c r="BD815" s="73" t="str">
        <f t="shared" si="19"/>
        <v>101:(4,16+4,16+3,34+3,34)*2,6*0,6282</v>
      </c>
      <c r="BE815" s="53"/>
      <c r="BF815" s="53"/>
      <c r="BG815" s="53"/>
      <c r="BH815" s="53"/>
      <c r="BI815" s="53"/>
    </row>
    <row r="816" spans="1:104" x14ac:dyDescent="0.2">
      <c r="A816" s="64"/>
      <c r="B816" s="65"/>
      <c r="C816" s="329" t="s">
        <v>894</v>
      </c>
      <c r="D816" s="330"/>
      <c r="E816" s="103">
        <v>21.5108</v>
      </c>
      <c r="F816" s="69"/>
      <c r="G816" s="70"/>
      <c r="H816" s="71"/>
      <c r="I816" s="66"/>
      <c r="J816" s="72"/>
      <c r="K816" s="66"/>
      <c r="M816" s="67" t="s">
        <v>894</v>
      </c>
      <c r="O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73" t="str">
        <f t="shared" si="19"/>
        <v>102:(5,185+5,185+3,75+3,75)*2,6*0,6282</v>
      </c>
      <c r="BE816" s="53"/>
      <c r="BF816" s="53"/>
      <c r="BG816" s="53"/>
      <c r="BH816" s="53"/>
      <c r="BI816" s="53"/>
    </row>
    <row r="817" spans="1:61" x14ac:dyDescent="0.2">
      <c r="A817" s="64"/>
      <c r="B817" s="65"/>
      <c r="C817" s="329" t="s">
        <v>895</v>
      </c>
      <c r="D817" s="330"/>
      <c r="E817" s="103">
        <v>20.906500000000001</v>
      </c>
      <c r="F817" s="69"/>
      <c r="G817" s="70"/>
      <c r="H817" s="71"/>
      <c r="I817" s="66"/>
      <c r="J817" s="72"/>
      <c r="K817" s="66"/>
      <c r="M817" s="67" t="s">
        <v>895</v>
      </c>
      <c r="O817" s="53"/>
      <c r="Z817" s="53"/>
      <c r="AA817" s="53"/>
      <c r="AB817" s="53"/>
      <c r="AC817" s="53"/>
      <c r="AD817" s="53"/>
      <c r="AE817" s="53"/>
      <c r="AF817" s="53"/>
      <c r="AG817" s="53"/>
      <c r="AH817" s="53"/>
      <c r="AI817" s="53"/>
      <c r="AJ817" s="53"/>
      <c r="AK817" s="53"/>
      <c r="AL817" s="53"/>
      <c r="AM817" s="53"/>
      <c r="AN817" s="53"/>
      <c r="AO817" s="53"/>
      <c r="AP817" s="53"/>
      <c r="AQ817" s="53"/>
      <c r="AR817" s="53"/>
      <c r="AS817" s="53"/>
      <c r="AT817" s="53"/>
      <c r="AU817" s="53"/>
      <c r="AV817" s="53"/>
      <c r="AW817" s="53"/>
      <c r="AX817" s="53"/>
      <c r="AY817" s="53"/>
      <c r="AZ817" s="53"/>
      <c r="BA817" s="53"/>
      <c r="BB817" s="53"/>
      <c r="BC817" s="53"/>
      <c r="BD817" s="73" t="str">
        <f t="shared" si="19"/>
        <v>103:(3,6+3,6+2,985+2,985)*2,6*0,6282</v>
      </c>
      <c r="BE817" s="53"/>
      <c r="BF817" s="53"/>
      <c r="BG817" s="53"/>
      <c r="BH817" s="53"/>
      <c r="BI817" s="53"/>
    </row>
    <row r="818" spans="1:61" x14ac:dyDescent="0.2">
      <c r="A818" s="64"/>
      <c r="B818" s="65"/>
      <c r="C818" s="329" t="s">
        <v>896</v>
      </c>
      <c r="D818" s="330"/>
      <c r="E818" s="103">
        <v>29.2364</v>
      </c>
      <c r="F818" s="69"/>
      <c r="G818" s="70"/>
      <c r="H818" s="71"/>
      <c r="I818" s="66"/>
      <c r="J818" s="72"/>
      <c r="K818" s="66"/>
      <c r="M818" s="67" t="s">
        <v>896</v>
      </c>
      <c r="O818" s="53"/>
      <c r="Z818" s="53"/>
      <c r="AA818" s="53"/>
      <c r="AB818" s="53"/>
      <c r="AC818" s="53"/>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3"/>
      <c r="BD818" s="73" t="str">
        <f t="shared" si="19"/>
        <v>104:(4,2+2,1+2,1+0,5+2,1+1,8)*2,6*0,6282</v>
      </c>
      <c r="BE818" s="53"/>
      <c r="BF818" s="53"/>
      <c r="BG818" s="53"/>
      <c r="BH818" s="53"/>
      <c r="BI818" s="53"/>
    </row>
    <row r="819" spans="1:61" x14ac:dyDescent="0.2">
      <c r="A819" s="64"/>
      <c r="B819" s="65"/>
      <c r="C819" s="329" t="s">
        <v>897</v>
      </c>
      <c r="D819" s="330"/>
      <c r="E819" s="103">
        <v>35.901600000000002</v>
      </c>
      <c r="F819" s="69"/>
      <c r="G819" s="70"/>
      <c r="H819" s="71"/>
      <c r="I819" s="66"/>
      <c r="J819" s="72"/>
      <c r="K819" s="66"/>
      <c r="M819" s="67" t="s">
        <v>897</v>
      </c>
      <c r="O819" s="53"/>
      <c r="Z819" s="53"/>
      <c r="AA819" s="53"/>
      <c r="AB819" s="53"/>
      <c r="AC819" s="53"/>
      <c r="AD819" s="53"/>
      <c r="AE819" s="53"/>
      <c r="AF819" s="53"/>
      <c r="AG819" s="53"/>
      <c r="AH819" s="53"/>
      <c r="AI819" s="53"/>
      <c r="AJ819" s="53"/>
      <c r="AK819" s="53"/>
      <c r="AL819" s="53"/>
      <c r="AM819" s="53"/>
      <c r="AN819" s="53"/>
      <c r="AO819" s="53"/>
      <c r="AP819" s="53"/>
      <c r="AQ819" s="53"/>
      <c r="AR819" s="53"/>
      <c r="AS819" s="53"/>
      <c r="AT819" s="53"/>
      <c r="AU819" s="53"/>
      <c r="AV819" s="53"/>
      <c r="AW819" s="53"/>
      <c r="AX819" s="53"/>
      <c r="AY819" s="53"/>
      <c r="AZ819" s="53"/>
      <c r="BA819" s="53"/>
      <c r="BB819" s="53"/>
      <c r="BC819" s="53"/>
      <c r="BD819" s="73" t="str">
        <f t="shared" si="19"/>
        <v>105:(7,3+1,4+1,6+0,7+1,7+2+1,2+1,3+0,7)*2,6*0,6282</v>
      </c>
      <c r="BE819" s="53"/>
      <c r="BF819" s="53"/>
      <c r="BG819" s="53"/>
      <c r="BH819" s="53"/>
      <c r="BI819" s="53"/>
    </row>
    <row r="820" spans="1:61" x14ac:dyDescent="0.2">
      <c r="A820" s="64"/>
      <c r="B820" s="65"/>
      <c r="C820" s="329" t="s">
        <v>898</v>
      </c>
      <c r="D820" s="330"/>
      <c r="E820" s="103">
        <v>27.554099999999998</v>
      </c>
      <c r="F820" s="69"/>
      <c r="G820" s="70"/>
      <c r="H820" s="71"/>
      <c r="I820" s="66"/>
      <c r="J820" s="72"/>
      <c r="K820" s="66"/>
      <c r="M820" s="67" t="s">
        <v>898</v>
      </c>
      <c r="O820" s="53"/>
      <c r="Z820" s="53"/>
      <c r="AA820" s="53"/>
      <c r="AB820" s="53"/>
      <c r="AC820" s="53"/>
      <c r="AD820" s="53"/>
      <c r="AE820" s="53"/>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53"/>
      <c r="BC820" s="53"/>
      <c r="BD820" s="73" t="str">
        <f t="shared" si="19"/>
        <v>105a:(4+4,45+4+2,3+2+2,3)*3*0,6282</v>
      </c>
      <c r="BE820" s="53"/>
      <c r="BF820" s="53"/>
      <c r="BG820" s="53"/>
      <c r="BH820" s="53"/>
      <c r="BI820" s="53"/>
    </row>
    <row r="821" spans="1:61" x14ac:dyDescent="0.2">
      <c r="A821" s="64"/>
      <c r="B821" s="65"/>
      <c r="C821" s="329" t="s">
        <v>899</v>
      </c>
      <c r="D821" s="330"/>
      <c r="E821" s="103">
        <v>0</v>
      </c>
      <c r="F821" s="69"/>
      <c r="G821" s="70"/>
      <c r="H821" s="71"/>
      <c r="I821" s="66"/>
      <c r="J821" s="72"/>
      <c r="K821" s="66"/>
      <c r="M821" s="67" t="s">
        <v>899</v>
      </c>
      <c r="O821" s="53"/>
      <c r="Z821" s="53"/>
      <c r="AA821" s="53"/>
      <c r="AB821" s="53"/>
      <c r="AC821" s="53"/>
      <c r="AD821" s="53"/>
      <c r="AE821" s="53"/>
      <c r="AF821" s="53"/>
      <c r="AG821" s="53"/>
      <c r="AH821" s="53"/>
      <c r="AI821" s="53"/>
      <c r="AJ821" s="53"/>
      <c r="AK821" s="53"/>
      <c r="AL821" s="53"/>
      <c r="AM821" s="53"/>
      <c r="AN821" s="53"/>
      <c r="AO821" s="53"/>
      <c r="AP821" s="53"/>
      <c r="AQ821" s="53"/>
      <c r="AR821" s="53"/>
      <c r="AS821" s="53"/>
      <c r="AT821" s="53"/>
      <c r="AU821" s="53"/>
      <c r="AV821" s="53"/>
      <c r="AW821" s="53"/>
      <c r="AX821" s="53"/>
      <c r="AY821" s="53"/>
      <c r="AZ821" s="53"/>
      <c r="BA821" s="53"/>
      <c r="BB821" s="53"/>
      <c r="BC821" s="53"/>
      <c r="BD821" s="73" t="str">
        <f t="shared" si="19"/>
        <v>106:(7,1+7,1+1,335+1,335)*2,6*0,6282</v>
      </c>
      <c r="BE821" s="53"/>
      <c r="BF821" s="53"/>
      <c r="BG821" s="53"/>
      <c r="BH821" s="53"/>
      <c r="BI821" s="53"/>
    </row>
    <row r="822" spans="1:61" x14ac:dyDescent="0.2">
      <c r="A822" s="64"/>
      <c r="B822" s="65"/>
      <c r="C822" s="329" t="s">
        <v>844</v>
      </c>
      <c r="D822" s="330"/>
      <c r="E822" s="103">
        <v>0</v>
      </c>
      <c r="F822" s="69"/>
      <c r="G822" s="70"/>
      <c r="H822" s="71"/>
      <c r="I822" s="66"/>
      <c r="J822" s="72"/>
      <c r="K822" s="66"/>
      <c r="M822" s="67"/>
      <c r="O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73" t="str">
        <f t="shared" si="19"/>
        <v>107 výtahová šachta :</v>
      </c>
      <c r="BE822" s="53"/>
      <c r="BF822" s="53"/>
      <c r="BG822" s="53"/>
      <c r="BH822" s="53"/>
      <c r="BI822" s="53"/>
    </row>
    <row r="823" spans="1:61" x14ac:dyDescent="0.2">
      <c r="A823" s="64"/>
      <c r="B823" s="65"/>
      <c r="C823" s="329" t="s">
        <v>900</v>
      </c>
      <c r="D823" s="330"/>
      <c r="E823" s="103">
        <v>12.168200000000001</v>
      </c>
      <c r="F823" s="69"/>
      <c r="G823" s="70"/>
      <c r="H823" s="71"/>
      <c r="I823" s="66"/>
      <c r="J823" s="72"/>
      <c r="K823" s="66"/>
      <c r="M823" s="67" t="s">
        <v>900</v>
      </c>
      <c r="O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53"/>
      <c r="BD823" s="73" t="str">
        <f t="shared" si="19"/>
        <v/>
      </c>
      <c r="BE823" s="53"/>
      <c r="BF823" s="53"/>
      <c r="BG823" s="53"/>
      <c r="BH823" s="53"/>
      <c r="BI823" s="53"/>
    </row>
    <row r="824" spans="1:61" x14ac:dyDescent="0.2">
      <c r="A824" s="64"/>
      <c r="B824" s="65"/>
      <c r="C824" s="329" t="s">
        <v>901</v>
      </c>
      <c r="D824" s="330"/>
      <c r="E824" s="103">
        <v>4.0782999999999996</v>
      </c>
      <c r="F824" s="69"/>
      <c r="G824" s="70"/>
      <c r="H824" s="71"/>
      <c r="I824" s="66"/>
      <c r="J824" s="72"/>
      <c r="K824" s="66"/>
      <c r="M824" s="67" t="s">
        <v>901</v>
      </c>
      <c r="O824" s="53"/>
      <c r="Z824" s="53"/>
      <c r="AA824" s="53"/>
      <c r="AB824" s="53"/>
      <c r="AC824" s="53"/>
      <c r="AD824" s="53"/>
      <c r="AE824" s="53"/>
      <c r="AF824" s="53"/>
      <c r="AG824" s="53"/>
      <c r="AH824" s="53"/>
      <c r="AI824" s="53"/>
      <c r="AJ824" s="53"/>
      <c r="AK824" s="53"/>
      <c r="AL824" s="53"/>
      <c r="AM824" s="53"/>
      <c r="AN824" s="53"/>
      <c r="AO824" s="53"/>
      <c r="AP824" s="53"/>
      <c r="AQ824" s="53"/>
      <c r="AR824" s="53"/>
      <c r="AS824" s="53"/>
      <c r="AT824" s="53"/>
      <c r="AU824" s="53"/>
      <c r="AV824" s="53"/>
      <c r="AW824" s="53"/>
      <c r="AX824" s="53"/>
      <c r="AY824" s="53"/>
      <c r="AZ824" s="53"/>
      <c r="BA824" s="53"/>
      <c r="BB824" s="53"/>
      <c r="BC824" s="53"/>
      <c r="BD824" s="73" t="str">
        <f t="shared" si="19"/>
        <v>108:(2,6+2,6+1,125+1,125)*2,6*0,6282</v>
      </c>
      <c r="BE824" s="53"/>
      <c r="BF824" s="53"/>
      <c r="BG824" s="53"/>
      <c r="BH824" s="53"/>
      <c r="BI824" s="53"/>
    </row>
    <row r="825" spans="1:61" x14ac:dyDescent="0.2">
      <c r="A825" s="64"/>
      <c r="B825" s="65"/>
      <c r="C825" s="329" t="s">
        <v>902</v>
      </c>
      <c r="D825" s="330"/>
      <c r="E825" s="103">
        <v>28.9588</v>
      </c>
      <c r="F825" s="69"/>
      <c r="G825" s="70"/>
      <c r="H825" s="71"/>
      <c r="I825" s="66"/>
      <c r="J825" s="72"/>
      <c r="K825" s="66"/>
      <c r="M825" s="67" t="s">
        <v>902</v>
      </c>
      <c r="O825" s="53"/>
      <c r="Z825" s="53"/>
      <c r="AA825" s="53"/>
      <c r="AB825" s="53"/>
      <c r="AC825" s="53"/>
      <c r="AD825" s="53"/>
      <c r="AE825" s="53"/>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53"/>
      <c r="BC825" s="53"/>
      <c r="BD825" s="73" t="str">
        <f t="shared" si="19"/>
        <v>109:(0,845+0,845+1,86+1,86)*1,2*0,6282</v>
      </c>
      <c r="BE825" s="53"/>
      <c r="BF825" s="53"/>
      <c r="BG825" s="53"/>
      <c r="BH825" s="53"/>
      <c r="BI825" s="53"/>
    </row>
    <row r="826" spans="1:61" x14ac:dyDescent="0.2">
      <c r="A826" s="64"/>
      <c r="B826" s="65"/>
      <c r="C826" s="329" t="s">
        <v>903</v>
      </c>
      <c r="D826" s="330"/>
      <c r="E826" s="103">
        <v>28.9588</v>
      </c>
      <c r="F826" s="69"/>
      <c r="G826" s="70"/>
      <c r="H826" s="71"/>
      <c r="I826" s="66"/>
      <c r="J826" s="72"/>
      <c r="K826" s="66"/>
      <c r="M826" s="67" t="s">
        <v>903</v>
      </c>
      <c r="O826" s="53"/>
      <c r="Z826" s="53"/>
      <c r="AA826" s="53"/>
      <c r="AB826" s="53"/>
      <c r="AC826" s="53"/>
      <c r="AD826" s="53"/>
      <c r="AE826" s="53"/>
      <c r="AF826" s="53"/>
      <c r="AG826" s="53"/>
      <c r="AH826" s="53"/>
      <c r="AI826" s="53"/>
      <c r="AJ826" s="53"/>
      <c r="AK826" s="53"/>
      <c r="AL826" s="53"/>
      <c r="AM826" s="53"/>
      <c r="AN826" s="53"/>
      <c r="AO826" s="53"/>
      <c r="AP826" s="53"/>
      <c r="AQ826" s="53"/>
      <c r="AR826" s="53"/>
      <c r="AS826" s="53"/>
      <c r="AT826" s="53"/>
      <c r="AU826" s="53"/>
      <c r="AV826" s="53"/>
      <c r="AW826" s="53"/>
      <c r="AX826" s="53"/>
      <c r="AY826" s="53"/>
      <c r="AZ826" s="53"/>
      <c r="BA826" s="53"/>
      <c r="BB826" s="53"/>
      <c r="BC826" s="53"/>
      <c r="BD826" s="73" t="str">
        <f t="shared" si="19"/>
        <v>110:(5,775+5,775+3,09+3,09)*2,6*0,6282</v>
      </c>
      <c r="BE826" s="53"/>
      <c r="BF826" s="53"/>
      <c r="BG826" s="53"/>
      <c r="BH826" s="53"/>
      <c r="BI826" s="53"/>
    </row>
    <row r="827" spans="1:61" x14ac:dyDescent="0.2">
      <c r="A827" s="64"/>
      <c r="B827" s="65"/>
      <c r="C827" s="329" t="s">
        <v>904</v>
      </c>
      <c r="D827" s="330"/>
      <c r="E827" s="103">
        <v>24.401800000000001</v>
      </c>
      <c r="F827" s="69"/>
      <c r="G827" s="70"/>
      <c r="H827" s="71"/>
      <c r="I827" s="66"/>
      <c r="J827" s="72"/>
      <c r="K827" s="66"/>
      <c r="M827" s="67" t="s">
        <v>904</v>
      </c>
      <c r="O827" s="53"/>
      <c r="Z827" s="53"/>
      <c r="AA827" s="53"/>
      <c r="AB827" s="53"/>
      <c r="AC827" s="53"/>
      <c r="AD827" s="53"/>
      <c r="AE827" s="53"/>
      <c r="AF827" s="53"/>
      <c r="AG827" s="53"/>
      <c r="AH827" s="53"/>
      <c r="AI827" s="53"/>
      <c r="AJ827" s="53"/>
      <c r="AK827" s="53"/>
      <c r="AL827" s="53"/>
      <c r="AM827" s="53"/>
      <c r="AN827" s="53"/>
      <c r="AO827" s="53"/>
      <c r="AP827" s="53"/>
      <c r="AQ827" s="53"/>
      <c r="AR827" s="53"/>
      <c r="AS827" s="53"/>
      <c r="AT827" s="53"/>
      <c r="AU827" s="53"/>
      <c r="AV827" s="53"/>
      <c r="AW827" s="53"/>
      <c r="AX827" s="53"/>
      <c r="AY827" s="53"/>
      <c r="AZ827" s="53"/>
      <c r="BA827" s="53"/>
      <c r="BB827" s="53"/>
      <c r="BC827" s="53"/>
      <c r="BD827" s="73" t="str">
        <f t="shared" si="19"/>
        <v>111:(5,775+5,775+3,09+3,09)*2,6*0,6282</v>
      </c>
      <c r="BE827" s="53"/>
      <c r="BF827" s="53"/>
      <c r="BG827" s="53"/>
      <c r="BH827" s="53"/>
      <c r="BI827" s="53"/>
    </row>
    <row r="828" spans="1:61" x14ac:dyDescent="0.2">
      <c r="A828" s="64"/>
      <c r="B828" s="65"/>
      <c r="C828" s="329" t="s">
        <v>905</v>
      </c>
      <c r="D828" s="330"/>
      <c r="E828" s="103">
        <v>15.6309</v>
      </c>
      <c r="F828" s="69"/>
      <c r="G828" s="70"/>
      <c r="H828" s="71"/>
      <c r="I828" s="66"/>
      <c r="J828" s="72"/>
      <c r="K828" s="66"/>
      <c r="M828" s="67" t="s">
        <v>905</v>
      </c>
      <c r="O828" s="53"/>
      <c r="Z828" s="53"/>
      <c r="AA828" s="53"/>
      <c r="AB828" s="53"/>
      <c r="AC828" s="53"/>
      <c r="AD828" s="53"/>
      <c r="AE828" s="53"/>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53"/>
      <c r="BC828" s="53"/>
      <c r="BD828" s="73" t="str">
        <f t="shared" si="19"/>
        <v>112:(2,6+2,6+4,87+4,87)*2,6*0,6282</v>
      </c>
      <c r="BE828" s="53"/>
      <c r="BF828" s="53"/>
      <c r="BG828" s="53"/>
      <c r="BH828" s="53"/>
      <c r="BI828" s="53"/>
    </row>
    <row r="829" spans="1:61" x14ac:dyDescent="0.2">
      <c r="A829" s="64"/>
      <c r="B829" s="65"/>
      <c r="C829" s="329" t="s">
        <v>906</v>
      </c>
      <c r="D829" s="330"/>
      <c r="E829" s="103">
        <v>41.813000000000002</v>
      </c>
      <c r="F829" s="69"/>
      <c r="G829" s="70"/>
      <c r="H829" s="71"/>
      <c r="I829" s="66"/>
      <c r="J829" s="72"/>
      <c r="K829" s="66"/>
      <c r="M829" s="67" t="s">
        <v>906</v>
      </c>
      <c r="O829" s="53"/>
      <c r="Z829" s="53"/>
      <c r="AA829" s="53"/>
      <c r="AB829" s="53"/>
      <c r="AC829" s="53"/>
      <c r="AD829" s="53"/>
      <c r="AE829" s="53"/>
      <c r="AF829" s="53"/>
      <c r="AG829" s="53"/>
      <c r="AH829" s="53"/>
      <c r="AI829" s="53"/>
      <c r="AJ829" s="53"/>
      <c r="AK829" s="53"/>
      <c r="AL829" s="53"/>
      <c r="AM829" s="53"/>
      <c r="AN829" s="53"/>
      <c r="AO829" s="53"/>
      <c r="AP829" s="53"/>
      <c r="AQ829" s="53"/>
      <c r="AR829" s="53"/>
      <c r="AS829" s="53"/>
      <c r="AT829" s="53"/>
      <c r="AU829" s="53"/>
      <c r="AV829" s="53"/>
      <c r="AW829" s="53"/>
      <c r="AX829" s="53"/>
      <c r="AY829" s="53"/>
      <c r="AZ829" s="53"/>
      <c r="BA829" s="53"/>
      <c r="BB829" s="53"/>
      <c r="BC829" s="53"/>
      <c r="BD829" s="73" t="str">
        <f t="shared" si="19"/>
        <v>113:(3,585+3,585+1,2+1,2)*2,6*0,6282</v>
      </c>
      <c r="BE829" s="53"/>
      <c r="BF829" s="53"/>
      <c r="BG829" s="53"/>
      <c r="BH829" s="53"/>
      <c r="BI829" s="53"/>
    </row>
    <row r="830" spans="1:61" x14ac:dyDescent="0.2">
      <c r="A830" s="64"/>
      <c r="B830" s="65"/>
      <c r="C830" s="329" t="s">
        <v>908</v>
      </c>
      <c r="D830" s="330"/>
      <c r="E830" s="103">
        <v>11.825200000000001</v>
      </c>
      <c r="F830" s="69"/>
      <c r="G830" s="70"/>
      <c r="H830" s="71"/>
      <c r="I830" s="66"/>
      <c r="J830" s="72"/>
      <c r="K830" s="66"/>
      <c r="M830" s="67" t="s">
        <v>908</v>
      </c>
      <c r="O830" s="53"/>
      <c r="Z830" s="53"/>
      <c r="AA830" s="53"/>
      <c r="AB830" s="53"/>
      <c r="AC830" s="53"/>
      <c r="AD830" s="53"/>
      <c r="AE830" s="53"/>
      <c r="AF830" s="53"/>
      <c r="AG830" s="53"/>
      <c r="AH830" s="53"/>
      <c r="AI830" s="53"/>
      <c r="AJ830" s="53"/>
      <c r="AK830" s="53"/>
      <c r="AL830" s="53"/>
      <c r="AM830" s="53"/>
      <c r="AN830" s="53"/>
      <c r="AO830" s="53"/>
      <c r="AP830" s="53"/>
      <c r="AQ830" s="53"/>
      <c r="AR830" s="53"/>
      <c r="AS830" s="53"/>
      <c r="AT830" s="53"/>
      <c r="AU830" s="53"/>
      <c r="AV830" s="53"/>
      <c r="AW830" s="53"/>
      <c r="AX830" s="53"/>
      <c r="AY830" s="53"/>
      <c r="AZ830" s="53"/>
      <c r="BA830" s="53"/>
      <c r="BB830" s="53"/>
      <c r="BC830" s="53"/>
      <c r="BD830" s="73" t="str">
        <f t="shared" si="19"/>
        <v>114:(9,1+3,7+1,3+2,5+7,8+1,2)*2,6*0,6282</v>
      </c>
      <c r="BE830" s="53"/>
      <c r="BF830" s="53"/>
      <c r="BG830" s="53"/>
      <c r="BH830" s="53"/>
      <c r="BI830" s="53"/>
    </row>
    <row r="831" spans="1:61" x14ac:dyDescent="0.2">
      <c r="A831" s="64"/>
      <c r="B831" s="65"/>
      <c r="C831" s="329" t="s">
        <v>909</v>
      </c>
      <c r="D831" s="330"/>
      <c r="E831" s="103">
        <v>59.371200000000002</v>
      </c>
      <c r="F831" s="69"/>
      <c r="G831" s="70"/>
      <c r="H831" s="71"/>
      <c r="I831" s="66"/>
      <c r="J831" s="72"/>
      <c r="K831" s="66"/>
      <c r="M831" s="67" t="s">
        <v>909</v>
      </c>
      <c r="O831" s="53"/>
      <c r="Z831" s="53"/>
      <c r="AA831" s="53"/>
      <c r="AB831" s="53"/>
      <c r="AC831" s="53"/>
      <c r="AD831" s="53"/>
      <c r="AE831" s="53"/>
      <c r="AF831" s="53"/>
      <c r="AG831" s="53"/>
      <c r="AH831" s="53"/>
      <c r="AI831" s="53"/>
      <c r="AJ831" s="53"/>
      <c r="AK831" s="53"/>
      <c r="AL831" s="53"/>
      <c r="AM831" s="53"/>
      <c r="AN831" s="53"/>
      <c r="AO831" s="53"/>
      <c r="AP831" s="53"/>
      <c r="AQ831" s="53"/>
      <c r="AR831" s="53"/>
      <c r="AS831" s="53"/>
      <c r="AT831" s="53"/>
      <c r="AU831" s="53"/>
      <c r="AV831" s="53"/>
      <c r="AW831" s="53"/>
      <c r="AX831" s="53"/>
      <c r="AY831" s="53"/>
      <c r="AZ831" s="53"/>
      <c r="BA831" s="53"/>
      <c r="BB831" s="53"/>
      <c r="BC831" s="53"/>
      <c r="BD831" s="73" t="str">
        <f t="shared" si="19"/>
        <v>115:(1,185+1,185+2,435+2,435)*2,6*0,6282</v>
      </c>
      <c r="BE831" s="53"/>
      <c r="BF831" s="53"/>
      <c r="BG831" s="53"/>
      <c r="BH831" s="53"/>
      <c r="BI831" s="53"/>
    </row>
    <row r="832" spans="1:61" x14ac:dyDescent="0.2">
      <c r="A832" s="64"/>
      <c r="B832" s="65"/>
      <c r="C832" s="329" t="s">
        <v>910</v>
      </c>
      <c r="D832" s="330"/>
      <c r="E832" s="103">
        <v>25.6431</v>
      </c>
      <c r="F832" s="69"/>
      <c r="G832" s="70"/>
      <c r="H832" s="71"/>
      <c r="I832" s="66"/>
      <c r="J832" s="72"/>
      <c r="K832" s="66"/>
      <c r="M832" s="67" t="s">
        <v>910</v>
      </c>
      <c r="O832" s="53"/>
      <c r="Z832" s="53"/>
      <c r="AA832" s="53"/>
      <c r="AB832" s="53"/>
      <c r="AC832" s="53"/>
      <c r="AD832" s="53"/>
      <c r="AE832" s="53"/>
      <c r="AF832" s="53"/>
      <c r="AG832" s="53"/>
      <c r="AH832" s="53"/>
      <c r="AI832" s="53"/>
      <c r="AJ832" s="53"/>
      <c r="AK832" s="53"/>
      <c r="AL832" s="53"/>
      <c r="AM832" s="53"/>
      <c r="AN832" s="53"/>
      <c r="AO832" s="53"/>
      <c r="AP832" s="53"/>
      <c r="AQ832" s="53"/>
      <c r="AR832" s="53"/>
      <c r="AS832" s="53"/>
      <c r="AT832" s="53"/>
      <c r="AU832" s="53"/>
      <c r="AV832" s="53"/>
      <c r="AW832" s="53"/>
      <c r="AX832" s="53"/>
      <c r="AY832" s="53"/>
      <c r="AZ832" s="53"/>
      <c r="BA832" s="53"/>
      <c r="BB832" s="53"/>
      <c r="BC832" s="53"/>
      <c r="BD832" s="73" t="str">
        <f t="shared" si="19"/>
        <v>116-120:(1,2+1,2+2,435+2,435)*2,6*5*0,6282</v>
      </c>
      <c r="BE832" s="53"/>
      <c r="BF832" s="53"/>
      <c r="BG832" s="53"/>
      <c r="BH832" s="53"/>
      <c r="BI832" s="53"/>
    </row>
    <row r="833" spans="1:61" x14ac:dyDescent="0.2">
      <c r="A833" s="64"/>
      <c r="B833" s="65"/>
      <c r="C833" s="329" t="s">
        <v>911</v>
      </c>
      <c r="D833" s="330"/>
      <c r="E833" s="103">
        <v>13.033899999999999</v>
      </c>
      <c r="F833" s="69"/>
      <c r="G833" s="70"/>
      <c r="H833" s="71"/>
      <c r="I833" s="66"/>
      <c r="J833" s="72"/>
      <c r="K833" s="66"/>
      <c r="M833" s="67" t="s">
        <v>911</v>
      </c>
      <c r="O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73" t="str">
        <f t="shared" si="19"/>
        <v>121 a 123:(2,765+2,765+1,16+1,16)*2,6*2*0,6282</v>
      </c>
      <c r="BE833" s="53"/>
      <c r="BF833" s="53"/>
      <c r="BG833" s="53"/>
      <c r="BH833" s="53"/>
      <c r="BI833" s="53"/>
    </row>
    <row r="834" spans="1:61" x14ac:dyDescent="0.2">
      <c r="A834" s="64"/>
      <c r="B834" s="65"/>
      <c r="C834" s="329" t="s">
        <v>912</v>
      </c>
      <c r="D834" s="330"/>
      <c r="E834" s="103">
        <v>11.2372</v>
      </c>
      <c r="F834" s="69"/>
      <c r="G834" s="70"/>
      <c r="H834" s="71"/>
      <c r="I834" s="66"/>
      <c r="J834" s="72"/>
      <c r="K834" s="66"/>
      <c r="M834" s="67" t="s">
        <v>912</v>
      </c>
      <c r="O834" s="53"/>
      <c r="Z834" s="53"/>
      <c r="AA834" s="53"/>
      <c r="AB834" s="53"/>
      <c r="AC834" s="53"/>
      <c r="AD834" s="53"/>
      <c r="AE834" s="53"/>
      <c r="AF834" s="53"/>
      <c r="AG834" s="53"/>
      <c r="AH834" s="53"/>
      <c r="AI834" s="53"/>
      <c r="AJ834" s="53"/>
      <c r="AK834" s="53"/>
      <c r="AL834" s="53"/>
      <c r="AM834" s="53"/>
      <c r="AN834" s="53"/>
      <c r="AO834" s="53"/>
      <c r="AP834" s="53"/>
      <c r="AQ834" s="53"/>
      <c r="AR834" s="53"/>
      <c r="AS834" s="53"/>
      <c r="AT834" s="53"/>
      <c r="AU834" s="53"/>
      <c r="AV834" s="53"/>
      <c r="AW834" s="53"/>
      <c r="AX834" s="53"/>
      <c r="AY834" s="53"/>
      <c r="AZ834" s="53"/>
      <c r="BA834" s="53"/>
      <c r="BB834" s="53"/>
      <c r="BC834" s="53"/>
      <c r="BD834" s="73" t="str">
        <f t="shared" si="19"/>
        <v>122:(2,765+2,765+1,225+1,225)*2,6*0,6282</v>
      </c>
      <c r="BE834" s="53"/>
      <c r="BF834" s="53"/>
      <c r="BG834" s="53"/>
      <c r="BH834" s="53"/>
      <c r="BI834" s="53"/>
    </row>
    <row r="835" spans="1:61" x14ac:dyDescent="0.2">
      <c r="A835" s="64"/>
      <c r="B835" s="65"/>
      <c r="C835" s="329" t="s">
        <v>913</v>
      </c>
      <c r="D835" s="330"/>
      <c r="E835" s="103">
        <v>10.3879</v>
      </c>
      <c r="F835" s="69"/>
      <c r="G835" s="70"/>
      <c r="H835" s="71"/>
      <c r="I835" s="66"/>
      <c r="J835" s="72"/>
      <c r="K835" s="66"/>
      <c r="M835" s="67" t="s">
        <v>913</v>
      </c>
      <c r="O835" s="53"/>
      <c r="Z835" s="53"/>
      <c r="AA835" s="53"/>
      <c r="AB835" s="53"/>
      <c r="AC835" s="53"/>
      <c r="AD835" s="53"/>
      <c r="AE835" s="53"/>
      <c r="AF835" s="53"/>
      <c r="AG835" s="53"/>
      <c r="AH835" s="53"/>
      <c r="AI835" s="53"/>
      <c r="AJ835" s="53"/>
      <c r="AK835" s="53"/>
      <c r="AL835" s="53"/>
      <c r="AM835" s="53"/>
      <c r="AN835" s="53"/>
      <c r="AO835" s="53"/>
      <c r="AP835" s="53"/>
      <c r="AQ835" s="53"/>
      <c r="AR835" s="53"/>
      <c r="AS835" s="53"/>
      <c r="AT835" s="53"/>
      <c r="AU835" s="53"/>
      <c r="AV835" s="53"/>
      <c r="AW835" s="53"/>
      <c r="AX835" s="53"/>
      <c r="AY835" s="53"/>
      <c r="AZ835" s="53"/>
      <c r="BA835" s="53"/>
      <c r="BB835" s="53"/>
      <c r="BC835" s="53"/>
      <c r="BD835" s="73" t="str">
        <f t="shared" si="19"/>
        <v>124:(1,6+2+0,8+0,5+0,675+1,305)*2,6*0,6282</v>
      </c>
      <c r="BE835" s="53"/>
      <c r="BF835" s="53"/>
      <c r="BG835" s="53"/>
      <c r="BH835" s="53"/>
      <c r="BI835" s="53"/>
    </row>
    <row r="836" spans="1:61" x14ac:dyDescent="0.2">
      <c r="A836" s="64"/>
      <c r="B836" s="65"/>
      <c r="C836" s="329" t="s">
        <v>914</v>
      </c>
      <c r="D836" s="330"/>
      <c r="E836" s="103">
        <v>28.6158</v>
      </c>
      <c r="F836" s="69"/>
      <c r="G836" s="70"/>
      <c r="H836" s="71"/>
      <c r="I836" s="66"/>
      <c r="J836" s="72"/>
      <c r="K836" s="66"/>
      <c r="M836" s="67" t="s">
        <v>914</v>
      </c>
      <c r="O836" s="53"/>
      <c r="Z836" s="53"/>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53"/>
      <c r="BD836" s="73" t="str">
        <f t="shared" si="19"/>
        <v>125:(1,58+1,58+1,6+1,6)*2,6*0,6282</v>
      </c>
      <c r="BE836" s="53"/>
      <c r="BF836" s="53"/>
      <c r="BG836" s="53"/>
      <c r="BH836" s="53"/>
      <c r="BI836" s="53"/>
    </row>
    <row r="837" spans="1:61" x14ac:dyDescent="0.2">
      <c r="A837" s="64"/>
      <c r="B837" s="65"/>
      <c r="C837" s="329" t="s">
        <v>915</v>
      </c>
      <c r="D837" s="330"/>
      <c r="E837" s="103">
        <v>11.514900000000001</v>
      </c>
      <c r="F837" s="69"/>
      <c r="G837" s="70"/>
      <c r="H837" s="71"/>
      <c r="I837" s="66"/>
      <c r="J837" s="72"/>
      <c r="K837" s="66"/>
      <c r="M837" s="67" t="s">
        <v>915</v>
      </c>
      <c r="O837" s="53"/>
      <c r="Z837" s="53"/>
      <c r="AA837" s="53"/>
      <c r="AB837" s="53"/>
      <c r="AC837" s="53"/>
      <c r="AD837" s="53"/>
      <c r="AE837" s="53"/>
      <c r="AF837" s="53"/>
      <c r="AG837" s="53"/>
      <c r="AH837" s="53"/>
      <c r="AI837" s="53"/>
      <c r="AJ837" s="53"/>
      <c r="AK837" s="53"/>
      <c r="AL837" s="53"/>
      <c r="AM837" s="53"/>
      <c r="AN837" s="53"/>
      <c r="AO837" s="53"/>
      <c r="AP837" s="53"/>
      <c r="AQ837" s="53"/>
      <c r="AR837" s="53"/>
      <c r="AS837" s="53"/>
      <c r="AT837" s="53"/>
      <c r="AU837" s="53"/>
      <c r="AV837" s="53"/>
      <c r="AW837" s="53"/>
      <c r="AX837" s="53"/>
      <c r="AY837" s="53"/>
      <c r="AZ837" s="53"/>
      <c r="BA837" s="53"/>
      <c r="BB837" s="53"/>
      <c r="BC837" s="53"/>
      <c r="BD837" s="73" t="str">
        <f t="shared" si="19"/>
        <v>126:(7,51+7,51+1,25+1,25)*2,6*0,6282</v>
      </c>
      <c r="BE837" s="53"/>
      <c r="BF837" s="53"/>
      <c r="BG837" s="53"/>
      <c r="BH837" s="53"/>
      <c r="BI837" s="53"/>
    </row>
    <row r="838" spans="1:61" x14ac:dyDescent="0.2">
      <c r="A838" s="64"/>
      <c r="B838" s="65"/>
      <c r="C838" s="329" t="s">
        <v>916</v>
      </c>
      <c r="D838" s="330"/>
      <c r="E838" s="103">
        <v>45.536999999999999</v>
      </c>
      <c r="F838" s="69"/>
      <c r="G838" s="70"/>
      <c r="H838" s="71"/>
      <c r="I838" s="66"/>
      <c r="J838" s="72"/>
      <c r="K838" s="66"/>
      <c r="M838" s="67" t="s">
        <v>916</v>
      </c>
      <c r="O838" s="53"/>
      <c r="Z838" s="53"/>
      <c r="AA838" s="53"/>
      <c r="AB838" s="53"/>
      <c r="AC838" s="53"/>
      <c r="AD838" s="53"/>
      <c r="AE838" s="53"/>
      <c r="AF838" s="53"/>
      <c r="AG838" s="53"/>
      <c r="AH838" s="53"/>
      <c r="AI838" s="53"/>
      <c r="AJ838" s="53"/>
      <c r="AK838" s="53"/>
      <c r="AL838" s="53"/>
      <c r="AM838" s="53"/>
      <c r="AN838" s="53"/>
      <c r="AO838" s="53"/>
      <c r="AP838" s="53"/>
      <c r="AQ838" s="53"/>
      <c r="AR838" s="53"/>
      <c r="AS838" s="53"/>
      <c r="AT838" s="53"/>
      <c r="AU838" s="53"/>
      <c r="AV838" s="53"/>
      <c r="AW838" s="53"/>
      <c r="AX838" s="53"/>
      <c r="AY838" s="53"/>
      <c r="AZ838" s="53"/>
      <c r="BA838" s="53"/>
      <c r="BB838" s="53"/>
      <c r="BC838" s="53"/>
      <c r="BD838" s="73" t="str">
        <f t="shared" si="19"/>
        <v>127:(1,19+1,19+2,335+2,335)*2,6*0,6282</v>
      </c>
      <c r="BE838" s="53"/>
      <c r="BF838" s="53"/>
      <c r="BG838" s="53"/>
      <c r="BH838" s="53"/>
      <c r="BI838" s="53"/>
    </row>
    <row r="839" spans="1:61" x14ac:dyDescent="0.2">
      <c r="A839" s="64"/>
      <c r="B839" s="65"/>
      <c r="C839" s="329" t="s">
        <v>917</v>
      </c>
      <c r="D839" s="330"/>
      <c r="E839" s="103">
        <v>11.6129</v>
      </c>
      <c r="F839" s="69"/>
      <c r="G839" s="70"/>
      <c r="H839" s="71"/>
      <c r="I839" s="66"/>
      <c r="J839" s="72"/>
      <c r="K839" s="66"/>
      <c r="M839" s="67" t="s">
        <v>917</v>
      </c>
      <c r="O839" s="53"/>
      <c r="Z839" s="53"/>
      <c r="AA839" s="53"/>
      <c r="AB839" s="53"/>
      <c r="AC839" s="53"/>
      <c r="AD839" s="53"/>
      <c r="AE839" s="53"/>
      <c r="AF839" s="53"/>
      <c r="AG839" s="53"/>
      <c r="AH839" s="53"/>
      <c r="AI839" s="53"/>
      <c r="AJ839" s="53"/>
      <c r="AK839" s="53"/>
      <c r="AL839" s="53"/>
      <c r="AM839" s="53"/>
      <c r="AN839" s="53"/>
      <c r="AO839" s="53"/>
      <c r="AP839" s="53"/>
      <c r="AQ839" s="53"/>
      <c r="AR839" s="53"/>
      <c r="AS839" s="53"/>
      <c r="AT839" s="53"/>
      <c r="AU839" s="53"/>
      <c r="AV839" s="53"/>
      <c r="AW839" s="53"/>
      <c r="AX839" s="53"/>
      <c r="AY839" s="53"/>
      <c r="AZ839" s="53"/>
      <c r="BA839" s="53"/>
      <c r="BB839" s="53"/>
      <c r="BC839" s="53"/>
      <c r="BD839" s="73" t="str">
        <f t="shared" si="19"/>
        <v>128-131:(1,15+1,15+2,335+2,335)*2,6*4*0,6282</v>
      </c>
      <c r="BE839" s="53"/>
      <c r="BF839" s="53"/>
      <c r="BG839" s="53"/>
      <c r="BH839" s="53"/>
      <c r="BI839" s="53"/>
    </row>
    <row r="840" spans="1:61" x14ac:dyDescent="0.2">
      <c r="A840" s="64"/>
      <c r="B840" s="65"/>
      <c r="C840" s="329" t="s">
        <v>918</v>
      </c>
      <c r="D840" s="330"/>
      <c r="E840" s="103">
        <v>17.313199999999998</v>
      </c>
      <c r="F840" s="69"/>
      <c r="G840" s="70"/>
      <c r="H840" s="71"/>
      <c r="I840" s="66"/>
      <c r="J840" s="72"/>
      <c r="K840" s="66"/>
      <c r="M840" s="67" t="s">
        <v>918</v>
      </c>
      <c r="O840" s="53"/>
      <c r="Z840" s="53"/>
      <c r="AA840" s="53"/>
      <c r="AB840" s="53"/>
      <c r="AC840" s="53"/>
      <c r="AD840" s="53"/>
      <c r="AE840" s="53"/>
      <c r="AF840" s="53"/>
      <c r="AG840" s="53"/>
      <c r="AH840" s="53"/>
      <c r="AI840" s="53"/>
      <c r="AJ840" s="53"/>
      <c r="AK840" s="53"/>
      <c r="AL840" s="53"/>
      <c r="AM840" s="53"/>
      <c r="AN840" s="53"/>
      <c r="AO840" s="53"/>
      <c r="AP840" s="53"/>
      <c r="AQ840" s="53"/>
      <c r="AR840" s="53"/>
      <c r="AS840" s="53"/>
      <c r="AT840" s="53"/>
      <c r="AU840" s="53"/>
      <c r="AV840" s="53"/>
      <c r="AW840" s="53"/>
      <c r="AX840" s="53"/>
      <c r="AY840" s="53"/>
      <c r="AZ840" s="53"/>
      <c r="BA840" s="53"/>
      <c r="BB840" s="53"/>
      <c r="BC840" s="53"/>
      <c r="BD840" s="73" t="str">
        <f t="shared" si="19"/>
        <v>132:(1,22+1,22+2,335+2,335)*2,6*0,6282</v>
      </c>
      <c r="BE840" s="53"/>
      <c r="BF840" s="53"/>
      <c r="BG840" s="53"/>
      <c r="BH840" s="53"/>
      <c r="BI840" s="53"/>
    </row>
    <row r="841" spans="1:61" x14ac:dyDescent="0.2">
      <c r="A841" s="64"/>
      <c r="B841" s="65"/>
      <c r="C841" s="329" t="s">
        <v>919</v>
      </c>
      <c r="D841" s="330"/>
      <c r="E841" s="103">
        <v>35.279699999999998</v>
      </c>
      <c r="F841" s="69"/>
      <c r="G841" s="70"/>
      <c r="H841" s="71"/>
      <c r="I841" s="66"/>
      <c r="J841" s="72"/>
      <c r="K841" s="66"/>
      <c r="M841" s="67" t="s">
        <v>919</v>
      </c>
      <c r="O841" s="53"/>
      <c r="Z841" s="53"/>
      <c r="AA841" s="53"/>
      <c r="AB841" s="53"/>
      <c r="AC841" s="53"/>
      <c r="AD841" s="53"/>
      <c r="AE841" s="53"/>
      <c r="AF841" s="53"/>
      <c r="AG841" s="53"/>
      <c r="AH841" s="53"/>
      <c r="AI841" s="53"/>
      <c r="AJ841" s="53"/>
      <c r="AK841" s="53"/>
      <c r="AL841" s="53"/>
      <c r="AM841" s="53"/>
      <c r="AN841" s="53"/>
      <c r="AO841" s="53"/>
      <c r="AP841" s="53"/>
      <c r="AQ841" s="53"/>
      <c r="AR841" s="53"/>
      <c r="AS841" s="53"/>
      <c r="AT841" s="53"/>
      <c r="AU841" s="53"/>
      <c r="AV841" s="53"/>
      <c r="AW841" s="53"/>
      <c r="AX841" s="53"/>
      <c r="AY841" s="53"/>
      <c r="AZ841" s="53"/>
      <c r="BA841" s="53"/>
      <c r="BB841" s="53"/>
      <c r="BC841" s="53"/>
      <c r="BD841" s="73" t="str">
        <f t="shared" si="19"/>
        <v>133:(4,1+4,1+1,2+1,2)*2,6*0,6282</v>
      </c>
      <c r="BE841" s="53"/>
      <c r="BF841" s="53"/>
      <c r="BG841" s="53"/>
      <c r="BH841" s="53"/>
      <c r="BI841" s="53"/>
    </row>
    <row r="842" spans="1:61" x14ac:dyDescent="0.2">
      <c r="A842" s="64"/>
      <c r="B842" s="65"/>
      <c r="C842" s="329" t="s">
        <v>920</v>
      </c>
      <c r="D842" s="330"/>
      <c r="E842" s="103">
        <v>21.559799999999999</v>
      </c>
      <c r="F842" s="69"/>
      <c r="G842" s="70"/>
      <c r="H842" s="71"/>
      <c r="I842" s="66"/>
      <c r="J842" s="72"/>
      <c r="K842" s="66"/>
      <c r="M842" s="67" t="s">
        <v>920</v>
      </c>
      <c r="O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73" t="str">
        <f t="shared" si="19"/>
        <v>134-136:(1,3+1,3+2,3+2,3)*2,6*3*0,6282</v>
      </c>
      <c r="BE842" s="53"/>
      <c r="BF842" s="53"/>
      <c r="BG842" s="53"/>
      <c r="BH842" s="53"/>
      <c r="BI842" s="53"/>
    </row>
    <row r="843" spans="1:61" x14ac:dyDescent="0.2">
      <c r="A843" s="64"/>
      <c r="B843" s="65"/>
      <c r="C843" s="329" t="s">
        <v>921</v>
      </c>
      <c r="D843" s="330"/>
      <c r="E843" s="103">
        <v>16.333200000000001</v>
      </c>
      <c r="F843" s="69"/>
      <c r="G843" s="70"/>
      <c r="H843" s="71"/>
      <c r="I843" s="66"/>
      <c r="J843" s="72"/>
      <c r="K843" s="66"/>
      <c r="M843" s="67" t="s">
        <v>921</v>
      </c>
      <c r="O843" s="53"/>
      <c r="Z843" s="53"/>
      <c r="AA843" s="53"/>
      <c r="AB843" s="53"/>
      <c r="AC843" s="53"/>
      <c r="AD843" s="53"/>
      <c r="AE843" s="53"/>
      <c r="AF843" s="53"/>
      <c r="AG843" s="53"/>
      <c r="AH843" s="53"/>
      <c r="AI843" s="53"/>
      <c r="AJ843" s="53"/>
      <c r="AK843" s="53"/>
      <c r="AL843" s="53"/>
      <c r="AM843" s="53"/>
      <c r="AN843" s="53"/>
      <c r="AO843" s="53"/>
      <c r="AP843" s="53"/>
      <c r="AQ843" s="53"/>
      <c r="AR843" s="53"/>
      <c r="AS843" s="53"/>
      <c r="AT843" s="53"/>
      <c r="AU843" s="53"/>
      <c r="AV843" s="53"/>
      <c r="AW843" s="53"/>
      <c r="AX843" s="53"/>
      <c r="AY843" s="53"/>
      <c r="AZ843" s="53"/>
      <c r="BA843" s="53"/>
      <c r="BB843" s="53"/>
      <c r="BC843" s="53"/>
      <c r="BD843" s="73" t="str">
        <f t="shared" si="19"/>
        <v>137-138:(2,1+2,1+1,2+1,2)*2,6*2*0,6282</v>
      </c>
      <c r="BE843" s="53"/>
      <c r="BF843" s="53"/>
      <c r="BG843" s="53"/>
      <c r="BH843" s="53"/>
      <c r="BI843" s="53"/>
    </row>
    <row r="844" spans="1:61" x14ac:dyDescent="0.2">
      <c r="A844" s="64"/>
      <c r="B844" s="65"/>
      <c r="C844" s="329" t="s">
        <v>922</v>
      </c>
      <c r="D844" s="330"/>
      <c r="E844" s="103">
        <v>20.155200000000001</v>
      </c>
      <c r="F844" s="69"/>
      <c r="G844" s="70"/>
      <c r="H844" s="71"/>
      <c r="I844" s="66"/>
      <c r="J844" s="72"/>
      <c r="K844" s="66"/>
      <c r="M844" s="67" t="s">
        <v>922</v>
      </c>
      <c r="O844" s="53"/>
      <c r="Z844" s="53"/>
      <c r="AA844" s="53"/>
      <c r="AB844" s="53"/>
      <c r="AC844" s="53"/>
      <c r="AD844" s="53"/>
      <c r="AE844" s="53"/>
      <c r="AF844" s="53"/>
      <c r="AG844" s="53"/>
      <c r="AH844" s="53"/>
      <c r="AI844" s="53"/>
      <c r="AJ844" s="53"/>
      <c r="AK844" s="53"/>
      <c r="AL844" s="53"/>
      <c r="AM844" s="53"/>
      <c r="AN844" s="53"/>
      <c r="AO844" s="53"/>
      <c r="AP844" s="53"/>
      <c r="AQ844" s="53"/>
      <c r="AR844" s="53"/>
      <c r="AS844" s="53"/>
      <c r="AT844" s="53"/>
      <c r="AU844" s="53"/>
      <c r="AV844" s="53"/>
      <c r="AW844" s="53"/>
      <c r="AX844" s="53"/>
      <c r="AY844" s="53"/>
      <c r="AZ844" s="53"/>
      <c r="BA844" s="53"/>
      <c r="BB844" s="53"/>
      <c r="BC844" s="53"/>
      <c r="BD844" s="73" t="str">
        <f t="shared" si="19"/>
        <v>139:(3,9+3,9+1,1+1,1)*2,6*0,6282</v>
      </c>
      <c r="BE844" s="53"/>
      <c r="BF844" s="53"/>
      <c r="BG844" s="53"/>
      <c r="BH844" s="53"/>
      <c r="BI844" s="53"/>
    </row>
    <row r="845" spans="1:61" x14ac:dyDescent="0.2">
      <c r="A845" s="64"/>
      <c r="B845" s="65"/>
      <c r="C845" s="329" t="s">
        <v>923</v>
      </c>
      <c r="D845" s="330"/>
      <c r="E845" s="103">
        <v>10.4696</v>
      </c>
      <c r="F845" s="69"/>
      <c r="G845" s="70"/>
      <c r="H845" s="71"/>
      <c r="I845" s="66"/>
      <c r="J845" s="72"/>
      <c r="K845" s="66"/>
      <c r="M845" s="67" t="s">
        <v>923</v>
      </c>
      <c r="O845" s="53"/>
      <c r="Z845" s="53"/>
      <c r="AA845" s="53"/>
      <c r="AB845" s="53"/>
      <c r="AC845" s="53"/>
      <c r="AD845" s="53"/>
      <c r="AE845" s="53"/>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53"/>
      <c r="BC845" s="53"/>
      <c r="BD845" s="73" t="str">
        <f t="shared" si="19"/>
        <v>140-141:(1,15+1,15+1,935+1,935)*2,6*2*0,6282</v>
      </c>
      <c r="BE845" s="53"/>
      <c r="BF845" s="53"/>
      <c r="BG845" s="53"/>
      <c r="BH845" s="53"/>
      <c r="BI845" s="53"/>
    </row>
    <row r="846" spans="1:61" x14ac:dyDescent="0.2">
      <c r="A846" s="64"/>
      <c r="B846" s="65"/>
      <c r="C846" s="329" t="s">
        <v>924</v>
      </c>
      <c r="D846" s="330"/>
      <c r="E846" s="103">
        <v>22.417300000000001</v>
      </c>
      <c r="F846" s="69"/>
      <c r="G846" s="70"/>
      <c r="H846" s="71"/>
      <c r="I846" s="66"/>
      <c r="J846" s="72"/>
      <c r="K846" s="66"/>
      <c r="M846" s="67" t="s">
        <v>924</v>
      </c>
      <c r="O846" s="53"/>
      <c r="Z846" s="53"/>
      <c r="AA846" s="53"/>
      <c r="AB846" s="53"/>
      <c r="AC846" s="53"/>
      <c r="AD846" s="53"/>
      <c r="AE846" s="53"/>
      <c r="AF846" s="53"/>
      <c r="AG846" s="53"/>
      <c r="AH846" s="53"/>
      <c r="AI846" s="53"/>
      <c r="AJ846" s="53"/>
      <c r="AK846" s="53"/>
      <c r="AL846" s="53"/>
      <c r="AM846" s="53"/>
      <c r="AN846" s="53"/>
      <c r="AO846" s="53"/>
      <c r="AP846" s="53"/>
      <c r="AQ846" s="53"/>
      <c r="AR846" s="53"/>
      <c r="AS846" s="53"/>
      <c r="AT846" s="53"/>
      <c r="AU846" s="53"/>
      <c r="AV846" s="53"/>
      <c r="AW846" s="53"/>
      <c r="AX846" s="53"/>
      <c r="AY846" s="53"/>
      <c r="AZ846" s="53"/>
      <c r="BA846" s="53"/>
      <c r="BB846" s="53"/>
      <c r="BC846" s="53"/>
      <c r="BD846" s="73" t="str">
        <f t="shared" ref="BD846:BD882" si="20">C845</f>
        <v>142:(1,935+1,935+1,27+1,27)*2,6*0,6282</v>
      </c>
      <c r="BE846" s="53"/>
      <c r="BF846" s="53"/>
      <c r="BG846" s="53"/>
      <c r="BH846" s="53"/>
      <c r="BI846" s="53"/>
    </row>
    <row r="847" spans="1:61" x14ac:dyDescent="0.2">
      <c r="A847" s="64"/>
      <c r="B847" s="65"/>
      <c r="C847" s="329" t="s">
        <v>925</v>
      </c>
      <c r="D847" s="330"/>
      <c r="E847" s="103">
        <v>3.3620999999999999</v>
      </c>
      <c r="F847" s="69"/>
      <c r="G847" s="70"/>
      <c r="H847" s="71"/>
      <c r="I847" s="66"/>
      <c r="J847" s="72"/>
      <c r="K847" s="66"/>
      <c r="M847" s="67" t="s">
        <v>925</v>
      </c>
      <c r="O847" s="53"/>
      <c r="Z847" s="53"/>
      <c r="AA847" s="53"/>
      <c r="AB847" s="53"/>
      <c r="AC847" s="53"/>
      <c r="AD847" s="53"/>
      <c r="AE847" s="53"/>
      <c r="AF847" s="53"/>
      <c r="AG847" s="53"/>
      <c r="AH847" s="53"/>
      <c r="AI847" s="53"/>
      <c r="AJ847" s="53"/>
      <c r="AK847" s="53"/>
      <c r="AL847" s="53"/>
      <c r="AM847" s="53"/>
      <c r="AN847" s="53"/>
      <c r="AO847" s="53"/>
      <c r="AP847" s="53"/>
      <c r="AQ847" s="53"/>
      <c r="AR847" s="53"/>
      <c r="AS847" s="53"/>
      <c r="AT847" s="53"/>
      <c r="AU847" s="53"/>
      <c r="AV847" s="53"/>
      <c r="AW847" s="53"/>
      <c r="AX847" s="53"/>
      <c r="AY847" s="53"/>
      <c r="AZ847" s="53"/>
      <c r="BA847" s="53"/>
      <c r="BB847" s="53"/>
      <c r="BC847" s="53"/>
      <c r="BD847" s="73" t="str">
        <f t="shared" si="20"/>
        <v>143:(4,025+1,6+2,3+1,215+1,185+1,4+0,6+1,4)*2,6*0,6282</v>
      </c>
      <c r="BE847" s="53"/>
      <c r="BF847" s="53"/>
      <c r="BG847" s="53"/>
      <c r="BH847" s="53"/>
      <c r="BI847" s="53"/>
    </row>
    <row r="848" spans="1:61" x14ac:dyDescent="0.2">
      <c r="A848" s="64"/>
      <c r="B848" s="65"/>
      <c r="C848" s="329" t="s">
        <v>926</v>
      </c>
      <c r="D848" s="330"/>
      <c r="E848" s="103">
        <v>3.9350000000000001</v>
      </c>
      <c r="F848" s="69"/>
      <c r="G848" s="70"/>
      <c r="H848" s="71"/>
      <c r="I848" s="66"/>
      <c r="J848" s="72"/>
      <c r="K848" s="66"/>
      <c r="M848" s="67" t="s">
        <v>926</v>
      </c>
      <c r="O848" s="53"/>
      <c r="Z848" s="53"/>
      <c r="AA848" s="53"/>
      <c r="AB848" s="53"/>
      <c r="AC848" s="53"/>
      <c r="AD848" s="53"/>
      <c r="AE848" s="53"/>
      <c r="AF848" s="53"/>
      <c r="AG848" s="53"/>
      <c r="AH848" s="53"/>
      <c r="AI848" s="53"/>
      <c r="AJ848" s="53"/>
      <c r="AK848" s="53"/>
      <c r="AL848" s="53"/>
      <c r="AM848" s="53"/>
      <c r="AN848" s="53"/>
      <c r="AO848" s="53"/>
      <c r="AP848" s="53"/>
      <c r="AQ848" s="53"/>
      <c r="AR848" s="53"/>
      <c r="AS848" s="53"/>
      <c r="AT848" s="53"/>
      <c r="AU848" s="53"/>
      <c r="AV848" s="53"/>
      <c r="AW848" s="53"/>
      <c r="AX848" s="53"/>
      <c r="AY848" s="53"/>
      <c r="AZ848" s="53"/>
      <c r="BA848" s="53"/>
      <c r="BB848" s="53"/>
      <c r="BC848" s="53"/>
      <c r="BD848" s="73" t="str">
        <f t="shared" si="20"/>
        <v>144:(2,76+2,76+1,7+1,7)*0,6*0,6282</v>
      </c>
      <c r="BE848" s="53"/>
      <c r="BF848" s="53"/>
      <c r="BG848" s="53"/>
      <c r="BH848" s="53"/>
      <c r="BI848" s="53"/>
    </row>
    <row r="849" spans="1:61" x14ac:dyDescent="0.2">
      <c r="A849" s="64"/>
      <c r="B849" s="65"/>
      <c r="C849" s="329" t="s">
        <v>927</v>
      </c>
      <c r="D849" s="330"/>
      <c r="E849" s="103">
        <v>34.985700000000001</v>
      </c>
      <c r="F849" s="69"/>
      <c r="G849" s="70"/>
      <c r="H849" s="71"/>
      <c r="I849" s="66"/>
      <c r="J849" s="72"/>
      <c r="K849" s="66"/>
      <c r="M849" s="67" t="s">
        <v>927</v>
      </c>
      <c r="O849" s="53"/>
      <c r="Z849" s="53"/>
      <c r="AA849" s="53"/>
      <c r="AB849" s="53"/>
      <c r="AC849" s="53"/>
      <c r="AD849" s="53"/>
      <c r="AE849" s="53"/>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53"/>
      <c r="BC849" s="53"/>
      <c r="BD849" s="73" t="str">
        <f t="shared" si="20"/>
        <v>145:(1,41+1,41+1,2+1,2)*1,2*0,6282</v>
      </c>
      <c r="BE849" s="53"/>
      <c r="BF849" s="53"/>
      <c r="BG849" s="53"/>
      <c r="BH849" s="53"/>
      <c r="BI849" s="53"/>
    </row>
    <row r="850" spans="1:61" x14ac:dyDescent="0.2">
      <c r="A850" s="64"/>
      <c r="B850" s="65"/>
      <c r="C850" s="329" t="s">
        <v>928</v>
      </c>
      <c r="D850" s="330"/>
      <c r="E850" s="103">
        <v>10.453200000000001</v>
      </c>
      <c r="F850" s="69"/>
      <c r="G850" s="70"/>
      <c r="H850" s="71"/>
      <c r="I850" s="66"/>
      <c r="J850" s="72"/>
      <c r="K850" s="66"/>
      <c r="M850" s="67" t="s">
        <v>928</v>
      </c>
      <c r="O850" s="53"/>
      <c r="Z850" s="53"/>
      <c r="AA850" s="53"/>
      <c r="AB850" s="53"/>
      <c r="AC850" s="53"/>
      <c r="AD850" s="53"/>
      <c r="AE850" s="53"/>
      <c r="AF850" s="53"/>
      <c r="AG850" s="53"/>
      <c r="AH850" s="53"/>
      <c r="AI850" s="53"/>
      <c r="AJ850" s="53"/>
      <c r="AK850" s="53"/>
      <c r="AL850" s="53"/>
      <c r="AM850" s="53"/>
      <c r="AN850" s="53"/>
      <c r="AO850" s="53"/>
      <c r="AP850" s="53"/>
      <c r="AQ850" s="53"/>
      <c r="AR850" s="53"/>
      <c r="AS850" s="53"/>
      <c r="AT850" s="53"/>
      <c r="AU850" s="53"/>
      <c r="AV850" s="53"/>
      <c r="AW850" s="53"/>
      <c r="AX850" s="53"/>
      <c r="AY850" s="53"/>
      <c r="AZ850" s="53"/>
      <c r="BA850" s="53"/>
      <c r="BB850" s="53"/>
      <c r="BC850" s="53"/>
      <c r="BD850" s="73" t="str">
        <f t="shared" si="20"/>
        <v>146:(5,475+5,475+5,235+5,235)*2,6*0,6282</v>
      </c>
      <c r="BE850" s="53"/>
      <c r="BF850" s="53"/>
      <c r="BG850" s="53"/>
      <c r="BH850" s="53"/>
      <c r="BI850" s="53"/>
    </row>
    <row r="851" spans="1:61" x14ac:dyDescent="0.2">
      <c r="A851" s="64"/>
      <c r="B851" s="65"/>
      <c r="C851" s="329" t="s">
        <v>929</v>
      </c>
      <c r="D851" s="330"/>
      <c r="E851" s="103">
        <v>26.770099999999999</v>
      </c>
      <c r="F851" s="69"/>
      <c r="G851" s="70"/>
      <c r="H851" s="71"/>
      <c r="I851" s="66"/>
      <c r="J851" s="72"/>
      <c r="K851" s="66"/>
      <c r="M851" s="67" t="s">
        <v>929</v>
      </c>
      <c r="O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73" t="str">
        <f t="shared" si="20"/>
        <v>(0,4+2,3+0,4+0,1+0,4+2,3+0,4+0,1)*2,6*0,6282</v>
      </c>
      <c r="BE851" s="53"/>
      <c r="BF851" s="53"/>
      <c r="BG851" s="53"/>
      <c r="BH851" s="53"/>
      <c r="BI851" s="53"/>
    </row>
    <row r="852" spans="1:61" x14ac:dyDescent="0.2">
      <c r="A852" s="64"/>
      <c r="B852" s="65"/>
      <c r="C852" s="329" t="s">
        <v>1193</v>
      </c>
      <c r="D852" s="330"/>
      <c r="E852" s="103">
        <v>0</v>
      </c>
      <c r="F852" s="69"/>
      <c r="G852" s="70"/>
      <c r="H852" s="71"/>
      <c r="I852" s="66"/>
      <c r="J852" s="72"/>
      <c r="K852" s="66"/>
      <c r="M852" s="67" t="s">
        <v>1193</v>
      </c>
      <c r="O852" s="53"/>
      <c r="Z852" s="53"/>
      <c r="AA852" s="53"/>
      <c r="AB852" s="53"/>
      <c r="AC852" s="53"/>
      <c r="AD852" s="53"/>
      <c r="AE852" s="53"/>
      <c r="AF852" s="53"/>
      <c r="AG852" s="53"/>
      <c r="AH852" s="53"/>
      <c r="AI852" s="53"/>
      <c r="AJ852" s="53"/>
      <c r="AK852" s="53"/>
      <c r="AL852" s="53"/>
      <c r="AM852" s="53"/>
      <c r="AN852" s="53"/>
      <c r="AO852" s="53"/>
      <c r="AP852" s="53"/>
      <c r="AQ852" s="53"/>
      <c r="AR852" s="53"/>
      <c r="AS852" s="53"/>
      <c r="AT852" s="53"/>
      <c r="AU852" s="53"/>
      <c r="AV852" s="53"/>
      <c r="AW852" s="53"/>
      <c r="AX852" s="53"/>
      <c r="AY852" s="53"/>
      <c r="AZ852" s="53"/>
      <c r="BA852" s="53"/>
      <c r="BB852" s="53"/>
      <c r="BC852" s="53"/>
      <c r="BD852" s="73" t="str">
        <f t="shared" si="20"/>
        <v>147:(2,96+2,96+5,235+5,235)*2,6*0,6282</v>
      </c>
      <c r="BE852" s="53"/>
      <c r="BF852" s="53"/>
      <c r="BG852" s="53"/>
      <c r="BH852" s="53"/>
      <c r="BI852" s="53"/>
    </row>
    <row r="853" spans="1:61" x14ac:dyDescent="0.2">
      <c r="A853" s="64"/>
      <c r="B853" s="65"/>
      <c r="C853" s="329" t="s">
        <v>805</v>
      </c>
      <c r="D853" s="330"/>
      <c r="E853" s="103">
        <v>8.7319999999999993</v>
      </c>
      <c r="F853" s="69"/>
      <c r="G853" s="70"/>
      <c r="H853" s="71"/>
      <c r="I853" s="66"/>
      <c r="J853" s="72"/>
      <c r="K853" s="66"/>
      <c r="M853" s="67" t="s">
        <v>805</v>
      </c>
      <c r="O853" s="53"/>
      <c r="Z853" s="53"/>
      <c r="AA853" s="53"/>
      <c r="AB853" s="53"/>
      <c r="AC853" s="53"/>
      <c r="AD853" s="53"/>
      <c r="AE853" s="53"/>
      <c r="AF853" s="53"/>
      <c r="AG853" s="53"/>
      <c r="AH853" s="53"/>
      <c r="AI853" s="53"/>
      <c r="AJ853" s="53"/>
      <c r="AK853" s="53"/>
      <c r="AL853" s="53"/>
      <c r="AM853" s="53"/>
      <c r="AN853" s="53"/>
      <c r="AO853" s="53"/>
      <c r="AP853" s="53"/>
      <c r="AQ853" s="53"/>
      <c r="AR853" s="53"/>
      <c r="AS853" s="53"/>
      <c r="AT853" s="53"/>
      <c r="AU853" s="53"/>
      <c r="AV853" s="53"/>
      <c r="AW853" s="53"/>
      <c r="AX853" s="53"/>
      <c r="AY853" s="53"/>
      <c r="AZ853" s="53"/>
      <c r="BA853" s="53"/>
      <c r="BB853" s="53"/>
      <c r="BC853" s="53"/>
      <c r="BD853" s="73" t="str">
        <f t="shared" si="20"/>
        <v>Stropy:</v>
      </c>
      <c r="BE853" s="53"/>
      <c r="BF853" s="53"/>
      <c r="BG853" s="53"/>
      <c r="BH853" s="53"/>
      <c r="BI853" s="53"/>
    </row>
    <row r="854" spans="1:61" x14ac:dyDescent="0.2">
      <c r="A854" s="64"/>
      <c r="B854" s="65"/>
      <c r="C854" s="329" t="s">
        <v>806</v>
      </c>
      <c r="D854" s="330"/>
      <c r="E854" s="103">
        <v>12.187099999999999</v>
      </c>
      <c r="F854" s="69"/>
      <c r="G854" s="70"/>
      <c r="H854" s="71"/>
      <c r="I854" s="66"/>
      <c r="J854" s="72"/>
      <c r="K854" s="66"/>
      <c r="M854" s="67" t="s">
        <v>806</v>
      </c>
      <c r="O854" s="53"/>
      <c r="Z854" s="53"/>
      <c r="AA854" s="53"/>
      <c r="AB854" s="53"/>
      <c r="AC854" s="53"/>
      <c r="AD854" s="53"/>
      <c r="AE854" s="53"/>
      <c r="AF854" s="53"/>
      <c r="AG854" s="53"/>
      <c r="AH854" s="53"/>
      <c r="AI854" s="53"/>
      <c r="AJ854" s="53"/>
      <c r="AK854" s="53"/>
      <c r="AL854" s="53"/>
      <c r="AM854" s="53"/>
      <c r="AN854" s="53"/>
      <c r="AO854" s="53"/>
      <c r="AP854" s="53"/>
      <c r="AQ854" s="53"/>
      <c r="AR854" s="53"/>
      <c r="AS854" s="53"/>
      <c r="AT854" s="53"/>
      <c r="AU854" s="53"/>
      <c r="AV854" s="53"/>
      <c r="AW854" s="53"/>
      <c r="AX854" s="53"/>
      <c r="AY854" s="53"/>
      <c r="AZ854" s="53"/>
      <c r="BA854" s="53"/>
      <c r="BB854" s="53"/>
      <c r="BC854" s="53"/>
      <c r="BD854" s="73" t="str">
        <f t="shared" si="20"/>
        <v>101:13,9*0,6282</v>
      </c>
      <c r="BE854" s="53"/>
      <c r="BF854" s="53"/>
      <c r="BG854" s="53"/>
      <c r="BH854" s="53"/>
      <c r="BI854" s="53"/>
    </row>
    <row r="855" spans="1:61" x14ac:dyDescent="0.2">
      <c r="A855" s="64"/>
      <c r="B855" s="65"/>
      <c r="C855" s="329" t="s">
        <v>807</v>
      </c>
      <c r="D855" s="330"/>
      <c r="E855" s="103">
        <v>6.7217000000000002</v>
      </c>
      <c r="F855" s="69"/>
      <c r="G855" s="70"/>
      <c r="H855" s="71"/>
      <c r="I855" s="66"/>
      <c r="J855" s="72"/>
      <c r="K855" s="66"/>
      <c r="M855" s="67" t="s">
        <v>807</v>
      </c>
      <c r="O855" s="53"/>
      <c r="Z855" s="53"/>
      <c r="AA855" s="53"/>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73" t="str">
        <f t="shared" si="20"/>
        <v>102:19,4*0,6282</v>
      </c>
      <c r="BE855" s="53"/>
      <c r="BF855" s="53"/>
      <c r="BG855" s="53"/>
      <c r="BH855" s="53"/>
      <c r="BI855" s="53"/>
    </row>
    <row r="856" spans="1:61" x14ac:dyDescent="0.2">
      <c r="A856" s="64"/>
      <c r="B856" s="65"/>
      <c r="C856" s="329" t="s">
        <v>808</v>
      </c>
      <c r="D856" s="330"/>
      <c r="E856" s="103">
        <v>5.3396999999999997</v>
      </c>
      <c r="F856" s="69"/>
      <c r="G856" s="70"/>
      <c r="H856" s="71"/>
      <c r="I856" s="66"/>
      <c r="J856" s="72"/>
      <c r="K856" s="66"/>
      <c r="M856" s="67" t="s">
        <v>808</v>
      </c>
      <c r="O856" s="53"/>
      <c r="Z856" s="53"/>
      <c r="AA856" s="53"/>
      <c r="AB856" s="53"/>
      <c r="AC856" s="53"/>
      <c r="AD856" s="53"/>
      <c r="AE856" s="53"/>
      <c r="AF856" s="53"/>
      <c r="AG856" s="53"/>
      <c r="AH856" s="53"/>
      <c r="AI856" s="53"/>
      <c r="AJ856" s="53"/>
      <c r="AK856" s="53"/>
      <c r="AL856" s="53"/>
      <c r="AM856" s="53"/>
      <c r="AN856" s="53"/>
      <c r="AO856" s="53"/>
      <c r="AP856" s="53"/>
      <c r="AQ856" s="53"/>
      <c r="AR856" s="53"/>
      <c r="AS856" s="53"/>
      <c r="AT856" s="53"/>
      <c r="AU856" s="53"/>
      <c r="AV856" s="53"/>
      <c r="AW856" s="53"/>
      <c r="AX856" s="53"/>
      <c r="AY856" s="53"/>
      <c r="AZ856" s="53"/>
      <c r="BA856" s="53"/>
      <c r="BB856" s="53"/>
      <c r="BC856" s="53"/>
      <c r="BD856" s="73" t="str">
        <f t="shared" si="20"/>
        <v>103:10,7*0,6282</v>
      </c>
      <c r="BE856" s="53"/>
      <c r="BF856" s="53"/>
      <c r="BG856" s="53"/>
      <c r="BH856" s="53"/>
      <c r="BI856" s="53"/>
    </row>
    <row r="857" spans="1:61" x14ac:dyDescent="0.2">
      <c r="A857" s="64"/>
      <c r="B857" s="65"/>
      <c r="C857" s="329" t="s">
        <v>809</v>
      </c>
      <c r="D857" s="330"/>
      <c r="E857" s="103">
        <v>14.5114</v>
      </c>
      <c r="F857" s="69"/>
      <c r="G857" s="70"/>
      <c r="H857" s="71"/>
      <c r="I857" s="66"/>
      <c r="J857" s="72"/>
      <c r="K857" s="66"/>
      <c r="M857" s="67" t="s">
        <v>809</v>
      </c>
      <c r="O857" s="53"/>
      <c r="Z857" s="53"/>
      <c r="AA857" s="53"/>
      <c r="AB857" s="53"/>
      <c r="AC857" s="53"/>
      <c r="AD857" s="53"/>
      <c r="AE857" s="53"/>
      <c r="AF857" s="53"/>
      <c r="AG857" s="53"/>
      <c r="AH857" s="53"/>
      <c r="AI857" s="53"/>
      <c r="AJ857" s="53"/>
      <c r="AK857" s="53"/>
      <c r="AL857" s="53"/>
      <c r="AM857" s="53"/>
      <c r="AN857" s="53"/>
      <c r="AO857" s="53"/>
      <c r="AP857" s="53"/>
      <c r="AQ857" s="53"/>
      <c r="AR857" s="53"/>
      <c r="AS857" s="53"/>
      <c r="AT857" s="53"/>
      <c r="AU857" s="53"/>
      <c r="AV857" s="53"/>
      <c r="AW857" s="53"/>
      <c r="AX857" s="53"/>
      <c r="AY857" s="53"/>
      <c r="AZ857" s="53"/>
      <c r="BA857" s="53"/>
      <c r="BB857" s="53"/>
      <c r="BC857" s="53"/>
      <c r="BD857" s="73" t="str">
        <f t="shared" si="20"/>
        <v>104:8,5*0,6282</v>
      </c>
      <c r="BE857" s="53"/>
      <c r="BF857" s="53"/>
      <c r="BG857" s="53"/>
      <c r="BH857" s="53"/>
      <c r="BI857" s="53"/>
    </row>
    <row r="858" spans="1:61" x14ac:dyDescent="0.2">
      <c r="A858" s="64"/>
      <c r="B858" s="65"/>
      <c r="C858" s="329" t="s">
        <v>810</v>
      </c>
      <c r="D858" s="330"/>
      <c r="E858" s="103">
        <v>5.4024999999999999</v>
      </c>
      <c r="F858" s="69"/>
      <c r="G858" s="70"/>
      <c r="H858" s="71"/>
      <c r="I858" s="66"/>
      <c r="J858" s="72"/>
      <c r="K858" s="66"/>
      <c r="M858" s="67" t="s">
        <v>810</v>
      </c>
      <c r="O858" s="53"/>
      <c r="Z858" s="53"/>
      <c r="AA858" s="53"/>
      <c r="AB858" s="53"/>
      <c r="AC858" s="53"/>
      <c r="AD858" s="53"/>
      <c r="AE858" s="53"/>
      <c r="AF858" s="53"/>
      <c r="AG858" s="53"/>
      <c r="AH858" s="53"/>
      <c r="AI858" s="53"/>
      <c r="AJ858" s="53"/>
      <c r="AK858" s="53"/>
      <c r="AL858" s="53"/>
      <c r="AM858" s="53"/>
      <c r="AN858" s="53"/>
      <c r="AO858" s="53"/>
      <c r="AP858" s="53"/>
      <c r="AQ858" s="53"/>
      <c r="AR858" s="53"/>
      <c r="AS858" s="53"/>
      <c r="AT858" s="53"/>
      <c r="AU858" s="53"/>
      <c r="AV858" s="53"/>
      <c r="AW858" s="53"/>
      <c r="AX858" s="53"/>
      <c r="AY858" s="53"/>
      <c r="AZ858" s="53"/>
      <c r="BA858" s="53"/>
      <c r="BB858" s="53"/>
      <c r="BC858" s="53"/>
      <c r="BD858" s="73" t="str">
        <f t="shared" si="20"/>
        <v>105:23,1*0,6282</v>
      </c>
      <c r="BE858" s="53"/>
      <c r="BF858" s="53"/>
      <c r="BG858" s="53"/>
      <c r="BH858" s="53"/>
      <c r="BI858" s="53"/>
    </row>
    <row r="859" spans="1:61" x14ac:dyDescent="0.2">
      <c r="A859" s="64"/>
      <c r="B859" s="65"/>
      <c r="C859" s="329" t="s">
        <v>811</v>
      </c>
      <c r="D859" s="330"/>
      <c r="E859" s="103">
        <v>6.282</v>
      </c>
      <c r="F859" s="69"/>
      <c r="G859" s="70"/>
      <c r="H859" s="71"/>
      <c r="I859" s="66"/>
      <c r="J859" s="72"/>
      <c r="K859" s="66"/>
      <c r="M859" s="67" t="s">
        <v>811</v>
      </c>
      <c r="O859" s="53"/>
      <c r="Z859" s="53"/>
      <c r="AA859" s="53"/>
      <c r="AB859" s="53"/>
      <c r="AC859" s="53"/>
      <c r="AD859" s="53"/>
      <c r="AE859" s="53"/>
      <c r="AF859" s="53"/>
      <c r="AG859" s="53"/>
      <c r="AH859" s="53"/>
      <c r="AI859" s="53"/>
      <c r="AJ859" s="53"/>
      <c r="AK859" s="53"/>
      <c r="AL859" s="53"/>
      <c r="AM859" s="53"/>
      <c r="AN859" s="53"/>
      <c r="AO859" s="53"/>
      <c r="AP859" s="53"/>
      <c r="AQ859" s="53"/>
      <c r="AR859" s="53"/>
      <c r="AS859" s="53"/>
      <c r="AT859" s="53"/>
      <c r="AU859" s="53"/>
      <c r="AV859" s="53"/>
      <c r="AW859" s="53"/>
      <c r="AX859" s="53"/>
      <c r="AY859" s="53"/>
      <c r="AZ859" s="53"/>
      <c r="BA859" s="53"/>
      <c r="BB859" s="53"/>
      <c r="BC859" s="53"/>
      <c r="BD859" s="73" t="str">
        <f t="shared" si="20"/>
        <v>105a:8,6*0,6282</v>
      </c>
      <c r="BE859" s="53"/>
      <c r="BF859" s="53"/>
      <c r="BG859" s="53"/>
      <c r="BH859" s="53"/>
      <c r="BI859" s="53"/>
    </row>
    <row r="860" spans="1:61" x14ac:dyDescent="0.2">
      <c r="A860" s="64"/>
      <c r="B860" s="65"/>
      <c r="C860" s="329" t="s">
        <v>812</v>
      </c>
      <c r="D860" s="330"/>
      <c r="E860" s="103">
        <v>1.8218000000000001</v>
      </c>
      <c r="F860" s="69"/>
      <c r="G860" s="70"/>
      <c r="H860" s="71"/>
      <c r="I860" s="66"/>
      <c r="J860" s="72"/>
      <c r="K860" s="66"/>
      <c r="M860" s="67" t="s">
        <v>812</v>
      </c>
      <c r="O860" s="53"/>
      <c r="Z860" s="53"/>
      <c r="AA860" s="53"/>
      <c r="AB860" s="53"/>
      <c r="AC860" s="53"/>
      <c r="AD860" s="53"/>
      <c r="AE860" s="53"/>
      <c r="AF860" s="53"/>
      <c r="AG860" s="53"/>
      <c r="AH860" s="53"/>
      <c r="AI860" s="53"/>
      <c r="AJ860" s="53"/>
      <c r="AK860" s="53"/>
      <c r="AL860" s="53"/>
      <c r="AM860" s="53"/>
      <c r="AN860" s="53"/>
      <c r="AO860" s="53"/>
      <c r="AP860" s="53"/>
      <c r="AQ860" s="53"/>
      <c r="AR860" s="53"/>
      <c r="AS860" s="53"/>
      <c r="AT860" s="53"/>
      <c r="AU860" s="53"/>
      <c r="AV860" s="53"/>
      <c r="AW860" s="53"/>
      <c r="AX860" s="53"/>
      <c r="AY860" s="53"/>
      <c r="AZ860" s="53"/>
      <c r="BA860" s="53"/>
      <c r="BB860" s="53"/>
      <c r="BC860" s="53"/>
      <c r="BD860" s="73" t="str">
        <f t="shared" si="20"/>
        <v>106:10*0,6282</v>
      </c>
      <c r="BE860" s="53"/>
      <c r="BF860" s="53"/>
      <c r="BG860" s="53"/>
      <c r="BH860" s="53"/>
      <c r="BI860" s="53"/>
    </row>
    <row r="861" spans="1:61" x14ac:dyDescent="0.2">
      <c r="A861" s="64"/>
      <c r="B861" s="65"/>
      <c r="C861" s="329" t="s">
        <v>813</v>
      </c>
      <c r="D861" s="330"/>
      <c r="E861" s="103">
        <v>1.8846000000000001</v>
      </c>
      <c r="F861" s="69"/>
      <c r="G861" s="70"/>
      <c r="H861" s="71"/>
      <c r="I861" s="66"/>
      <c r="J861" s="72"/>
      <c r="K861" s="66"/>
      <c r="M861" s="67" t="s">
        <v>813</v>
      </c>
      <c r="O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73" t="str">
        <f t="shared" si="20"/>
        <v>107:2,9*0,6282</v>
      </c>
      <c r="BE861" s="53"/>
      <c r="BF861" s="53"/>
      <c r="BG861" s="53"/>
      <c r="BH861" s="53"/>
      <c r="BI861" s="53"/>
    </row>
    <row r="862" spans="1:61" x14ac:dyDescent="0.2">
      <c r="A862" s="64"/>
      <c r="B862" s="65"/>
      <c r="C862" s="329" t="s">
        <v>814</v>
      </c>
      <c r="D862" s="330"/>
      <c r="E862" s="103">
        <v>1.1308</v>
      </c>
      <c r="F862" s="69"/>
      <c r="G862" s="70"/>
      <c r="H862" s="71"/>
      <c r="I862" s="66"/>
      <c r="J862" s="72"/>
      <c r="K862" s="66"/>
      <c r="M862" s="67" t="s">
        <v>814</v>
      </c>
      <c r="O862" s="53"/>
      <c r="Z862" s="53"/>
      <c r="AA862" s="53"/>
      <c r="AB862" s="53"/>
      <c r="AC862" s="53"/>
      <c r="AD862" s="53"/>
      <c r="AE862" s="53"/>
      <c r="AF862" s="53"/>
      <c r="AG862" s="53"/>
      <c r="AH862" s="53"/>
      <c r="AI862" s="53"/>
      <c r="AJ862" s="53"/>
      <c r="AK862" s="53"/>
      <c r="AL862" s="53"/>
      <c r="AM862" s="53"/>
      <c r="AN862" s="53"/>
      <c r="AO862" s="53"/>
      <c r="AP862" s="53"/>
      <c r="AQ862" s="53"/>
      <c r="AR862" s="53"/>
      <c r="AS862" s="53"/>
      <c r="AT862" s="53"/>
      <c r="AU862" s="53"/>
      <c r="AV862" s="53"/>
      <c r="AW862" s="53"/>
      <c r="AX862" s="53"/>
      <c r="AY862" s="53"/>
      <c r="AZ862" s="53"/>
      <c r="BA862" s="53"/>
      <c r="BB862" s="53"/>
      <c r="BC862" s="53"/>
      <c r="BD862" s="73" t="str">
        <f t="shared" si="20"/>
        <v>108:3*0,6282</v>
      </c>
      <c r="BE862" s="53"/>
      <c r="BF862" s="53"/>
      <c r="BG862" s="53"/>
      <c r="BH862" s="53"/>
      <c r="BI862" s="53"/>
    </row>
    <row r="863" spans="1:61" x14ac:dyDescent="0.2">
      <c r="A863" s="64"/>
      <c r="B863" s="65"/>
      <c r="C863" s="329" t="s">
        <v>815</v>
      </c>
      <c r="D863" s="330"/>
      <c r="E863" s="103">
        <v>11.307600000000001</v>
      </c>
      <c r="F863" s="69"/>
      <c r="G863" s="70"/>
      <c r="H863" s="71"/>
      <c r="I863" s="66"/>
      <c r="J863" s="72"/>
      <c r="K863" s="66"/>
      <c r="M863" s="67" t="s">
        <v>815</v>
      </c>
      <c r="O863" s="53"/>
      <c r="Z863" s="53"/>
      <c r="AA863" s="53"/>
      <c r="AB863" s="53"/>
      <c r="AC863" s="53"/>
      <c r="AD863" s="53"/>
      <c r="AE863" s="53"/>
      <c r="AF863" s="53"/>
      <c r="AG863" s="53"/>
      <c r="AH863" s="53"/>
      <c r="AI863" s="53"/>
      <c r="AJ863" s="53"/>
      <c r="AK863" s="53"/>
      <c r="AL863" s="53"/>
      <c r="AM863" s="53"/>
      <c r="AN863" s="53"/>
      <c r="AO863" s="53"/>
      <c r="AP863" s="53"/>
      <c r="AQ863" s="53"/>
      <c r="AR863" s="53"/>
      <c r="AS863" s="53"/>
      <c r="AT863" s="53"/>
      <c r="AU863" s="53"/>
      <c r="AV863" s="53"/>
      <c r="AW863" s="53"/>
      <c r="AX863" s="53"/>
      <c r="AY863" s="53"/>
      <c r="AZ863" s="53"/>
      <c r="BA863" s="53"/>
      <c r="BB863" s="53"/>
      <c r="BC863" s="53"/>
      <c r="BD863" s="73" t="str">
        <f t="shared" si="20"/>
        <v>109:1,8*0,6282</v>
      </c>
      <c r="BE863" s="53"/>
      <c r="BF863" s="53"/>
      <c r="BG863" s="53"/>
      <c r="BH863" s="53"/>
      <c r="BI863" s="53"/>
    </row>
    <row r="864" spans="1:61" x14ac:dyDescent="0.2">
      <c r="A864" s="64"/>
      <c r="B864" s="65"/>
      <c r="C864" s="329" t="s">
        <v>816</v>
      </c>
      <c r="D864" s="330"/>
      <c r="E864" s="103">
        <v>13.1294</v>
      </c>
      <c r="F864" s="69"/>
      <c r="G864" s="70"/>
      <c r="H864" s="71"/>
      <c r="I864" s="66"/>
      <c r="J864" s="72"/>
      <c r="K864" s="66"/>
      <c r="M864" s="67" t="s">
        <v>816</v>
      </c>
      <c r="O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73" t="str">
        <f t="shared" si="20"/>
        <v>110:18*0,6282</v>
      </c>
      <c r="BE864" s="53"/>
      <c r="BF864" s="53"/>
      <c r="BG864" s="53"/>
      <c r="BH864" s="53"/>
      <c r="BI864" s="53"/>
    </row>
    <row r="865" spans="1:61" x14ac:dyDescent="0.2">
      <c r="A865" s="64"/>
      <c r="B865" s="65"/>
      <c r="C865" s="329" t="s">
        <v>817</v>
      </c>
      <c r="D865" s="330"/>
      <c r="E865" s="103">
        <v>7.7268999999999997</v>
      </c>
      <c r="F865" s="69"/>
      <c r="G865" s="70"/>
      <c r="H865" s="71"/>
      <c r="I865" s="66"/>
      <c r="J865" s="72"/>
      <c r="K865" s="66"/>
      <c r="M865" s="67" t="s">
        <v>817</v>
      </c>
      <c r="O865" s="53"/>
      <c r="Z865" s="53"/>
      <c r="AA865" s="53"/>
      <c r="AB865" s="53"/>
      <c r="AC865" s="53"/>
      <c r="AD865" s="53"/>
      <c r="AE865" s="53"/>
      <c r="AF865" s="53"/>
      <c r="AG865" s="53"/>
      <c r="AH865" s="53"/>
      <c r="AI865" s="53"/>
      <c r="AJ865" s="53"/>
      <c r="AK865" s="53"/>
      <c r="AL865" s="53"/>
      <c r="AM865" s="53"/>
      <c r="AN865" s="53"/>
      <c r="AO865" s="53"/>
      <c r="AP865" s="53"/>
      <c r="AQ865" s="53"/>
      <c r="AR865" s="53"/>
      <c r="AS865" s="53"/>
      <c r="AT865" s="53"/>
      <c r="AU865" s="53"/>
      <c r="AV865" s="53"/>
      <c r="AW865" s="53"/>
      <c r="AX865" s="53"/>
      <c r="AY865" s="53"/>
      <c r="AZ865" s="53"/>
      <c r="BA865" s="53"/>
      <c r="BB865" s="53"/>
      <c r="BC865" s="53"/>
      <c r="BD865" s="73" t="str">
        <f t="shared" si="20"/>
        <v>111:20,9*0,6282</v>
      </c>
      <c r="BE865" s="53"/>
      <c r="BF865" s="53"/>
      <c r="BG865" s="53"/>
      <c r="BH865" s="53"/>
      <c r="BI865" s="53"/>
    </row>
    <row r="866" spans="1:61" x14ac:dyDescent="0.2">
      <c r="A866" s="64"/>
      <c r="B866" s="65"/>
      <c r="C866" s="329" t="s">
        <v>818</v>
      </c>
      <c r="D866" s="330"/>
      <c r="E866" s="103">
        <v>2.5127999999999999</v>
      </c>
      <c r="F866" s="69"/>
      <c r="G866" s="70"/>
      <c r="H866" s="71"/>
      <c r="I866" s="66"/>
      <c r="J866" s="72"/>
      <c r="K866" s="66"/>
      <c r="M866" s="67" t="s">
        <v>818</v>
      </c>
      <c r="O866" s="53"/>
      <c r="Z866" s="53"/>
      <c r="AA866" s="53"/>
      <c r="AB866" s="53"/>
      <c r="AC866" s="53"/>
      <c r="AD866" s="53"/>
      <c r="AE866" s="53"/>
      <c r="AF866" s="53"/>
      <c r="AG866" s="53"/>
      <c r="AH866" s="53"/>
      <c r="AI866" s="53"/>
      <c r="AJ866" s="53"/>
      <c r="AK866" s="53"/>
      <c r="AL866" s="53"/>
      <c r="AM866" s="53"/>
      <c r="AN866" s="53"/>
      <c r="AO866" s="53"/>
      <c r="AP866" s="53"/>
      <c r="AQ866" s="53"/>
      <c r="AR866" s="53"/>
      <c r="AS866" s="53"/>
      <c r="AT866" s="53"/>
      <c r="AU866" s="53"/>
      <c r="AV866" s="53"/>
      <c r="AW866" s="53"/>
      <c r="AX866" s="53"/>
      <c r="AY866" s="53"/>
      <c r="AZ866" s="53"/>
      <c r="BA866" s="53"/>
      <c r="BB866" s="53"/>
      <c r="BC866" s="53"/>
      <c r="BD866" s="73" t="str">
        <f t="shared" si="20"/>
        <v>112:12,3*0,6282</v>
      </c>
      <c r="BE866" s="53"/>
      <c r="BF866" s="53"/>
      <c r="BG866" s="53"/>
      <c r="BH866" s="53"/>
      <c r="BI866" s="53"/>
    </row>
    <row r="867" spans="1:61" x14ac:dyDescent="0.2">
      <c r="A867" s="64"/>
      <c r="B867" s="65"/>
      <c r="C867" s="329" t="s">
        <v>819</v>
      </c>
      <c r="D867" s="330"/>
      <c r="E867" s="103">
        <v>8.9204000000000008</v>
      </c>
      <c r="F867" s="69"/>
      <c r="G867" s="70"/>
      <c r="H867" s="71"/>
      <c r="I867" s="66"/>
      <c r="J867" s="72"/>
      <c r="K867" s="66"/>
      <c r="M867" s="67" t="s">
        <v>819</v>
      </c>
      <c r="O867" s="53"/>
      <c r="Z867" s="53"/>
      <c r="AA867" s="53"/>
      <c r="AB867" s="53"/>
      <c r="AC867" s="53"/>
      <c r="AD867" s="53"/>
      <c r="AE867" s="53"/>
      <c r="AF867" s="53"/>
      <c r="AG867" s="53"/>
      <c r="AH867" s="53"/>
      <c r="AI867" s="53"/>
      <c r="AJ867" s="53"/>
      <c r="AK867" s="53"/>
      <c r="AL867" s="53"/>
      <c r="AM867" s="53"/>
      <c r="AN867" s="53"/>
      <c r="AO867" s="53"/>
      <c r="AP867" s="53"/>
      <c r="AQ867" s="53"/>
      <c r="AR867" s="53"/>
      <c r="AS867" s="53"/>
      <c r="AT867" s="53"/>
      <c r="AU867" s="53"/>
      <c r="AV867" s="53"/>
      <c r="AW867" s="53"/>
      <c r="AX867" s="53"/>
      <c r="AY867" s="53"/>
      <c r="AZ867" s="53"/>
      <c r="BA867" s="53"/>
      <c r="BB867" s="53"/>
      <c r="BC867" s="53"/>
      <c r="BD867" s="73" t="str">
        <f t="shared" si="20"/>
        <v>113:4*0,6282</v>
      </c>
      <c r="BE867" s="53"/>
      <c r="BF867" s="53"/>
      <c r="BG867" s="53"/>
      <c r="BH867" s="53"/>
      <c r="BI867" s="53"/>
    </row>
    <row r="868" spans="1:61" x14ac:dyDescent="0.2">
      <c r="A868" s="64"/>
      <c r="B868" s="65"/>
      <c r="C868" s="329" t="s">
        <v>820</v>
      </c>
      <c r="D868" s="330"/>
      <c r="E868" s="103">
        <v>10.9307</v>
      </c>
      <c r="F868" s="69"/>
      <c r="G868" s="70"/>
      <c r="H868" s="71"/>
      <c r="I868" s="66"/>
      <c r="J868" s="72"/>
      <c r="K868" s="66"/>
      <c r="M868" s="67" t="s">
        <v>820</v>
      </c>
      <c r="O868" s="53"/>
      <c r="Z868" s="53"/>
      <c r="AA868" s="53"/>
      <c r="AB868" s="53"/>
      <c r="AC868" s="53"/>
      <c r="AD868" s="53"/>
      <c r="AE868" s="53"/>
      <c r="AF868" s="53"/>
      <c r="AG868" s="53"/>
      <c r="AH868" s="53"/>
      <c r="AI868" s="53"/>
      <c r="AJ868" s="53"/>
      <c r="AK868" s="53"/>
      <c r="AL868" s="53"/>
      <c r="AM868" s="53"/>
      <c r="AN868" s="53"/>
      <c r="AO868" s="53"/>
      <c r="AP868" s="53"/>
      <c r="AQ868" s="53"/>
      <c r="AR868" s="53"/>
      <c r="AS868" s="53"/>
      <c r="AT868" s="53"/>
      <c r="AU868" s="53"/>
      <c r="AV868" s="53"/>
      <c r="AW868" s="53"/>
      <c r="AX868" s="53"/>
      <c r="AY868" s="53"/>
      <c r="AZ868" s="53"/>
      <c r="BA868" s="53"/>
      <c r="BB868" s="53"/>
      <c r="BC868" s="53"/>
      <c r="BD868" s="73" t="str">
        <f t="shared" si="20"/>
        <v>114:14,2*0,6282</v>
      </c>
      <c r="BE868" s="53"/>
      <c r="BF868" s="53"/>
      <c r="BG868" s="53"/>
      <c r="BH868" s="53"/>
      <c r="BI868" s="53"/>
    </row>
    <row r="869" spans="1:61" x14ac:dyDescent="0.2">
      <c r="A869" s="64"/>
      <c r="B869" s="65"/>
      <c r="C869" s="329" t="s">
        <v>821</v>
      </c>
      <c r="D869" s="330"/>
      <c r="E869" s="103">
        <v>6.0307000000000004</v>
      </c>
      <c r="F869" s="69"/>
      <c r="G869" s="70"/>
      <c r="H869" s="71"/>
      <c r="I869" s="66"/>
      <c r="J869" s="72"/>
      <c r="K869" s="66"/>
      <c r="M869" s="67" t="s">
        <v>821</v>
      </c>
      <c r="O869" s="53"/>
      <c r="Z869" s="53"/>
      <c r="AA869" s="53"/>
      <c r="AB869" s="53"/>
      <c r="AC869" s="53"/>
      <c r="AD869" s="53"/>
      <c r="AE869" s="53"/>
      <c r="AF869" s="53"/>
      <c r="AG869" s="53"/>
      <c r="AH869" s="53"/>
      <c r="AI869" s="53"/>
      <c r="AJ869" s="53"/>
      <c r="AK869" s="53"/>
      <c r="AL869" s="53"/>
      <c r="AM869" s="53"/>
      <c r="AN869" s="53"/>
      <c r="AO869" s="53"/>
      <c r="AP869" s="53"/>
      <c r="AQ869" s="53"/>
      <c r="AR869" s="53"/>
      <c r="AS869" s="53"/>
      <c r="AT869" s="53"/>
      <c r="AU869" s="53"/>
      <c r="AV869" s="53"/>
      <c r="AW869" s="53"/>
      <c r="AX869" s="53"/>
      <c r="AY869" s="53"/>
      <c r="AZ869" s="53"/>
      <c r="BA869" s="53"/>
      <c r="BB869" s="53"/>
      <c r="BC869" s="53"/>
      <c r="BD869" s="73" t="str">
        <f t="shared" si="20"/>
        <v>115-120:2,9*6*0,6282</v>
      </c>
      <c r="BE869" s="53"/>
      <c r="BF869" s="53"/>
      <c r="BG869" s="53"/>
      <c r="BH869" s="53"/>
      <c r="BI869" s="53"/>
    </row>
    <row r="870" spans="1:61" x14ac:dyDescent="0.2">
      <c r="A870" s="64"/>
      <c r="B870" s="65"/>
      <c r="C870" s="329" t="s">
        <v>822</v>
      </c>
      <c r="D870" s="330"/>
      <c r="E870" s="103">
        <v>1.6333</v>
      </c>
      <c r="F870" s="69"/>
      <c r="G870" s="70"/>
      <c r="H870" s="71"/>
      <c r="I870" s="66"/>
      <c r="J870" s="72"/>
      <c r="K870" s="66"/>
      <c r="M870" s="67" t="s">
        <v>822</v>
      </c>
      <c r="O870" s="53"/>
      <c r="Z870" s="53"/>
      <c r="AA870" s="53"/>
      <c r="AB870" s="53"/>
      <c r="AC870" s="53"/>
      <c r="AD870" s="53"/>
      <c r="AE870" s="53"/>
      <c r="AF870" s="53"/>
      <c r="AG870" s="53"/>
      <c r="AH870" s="53"/>
      <c r="AI870" s="53"/>
      <c r="AJ870" s="53"/>
      <c r="AK870" s="53"/>
      <c r="AL870" s="53"/>
      <c r="AM870" s="53"/>
      <c r="AN870" s="53"/>
      <c r="AO870" s="53"/>
      <c r="AP870" s="53"/>
      <c r="AQ870" s="53"/>
      <c r="AR870" s="53"/>
      <c r="AS870" s="53"/>
      <c r="AT870" s="53"/>
      <c r="AU870" s="53"/>
      <c r="AV870" s="53"/>
      <c r="AW870" s="53"/>
      <c r="AX870" s="53"/>
      <c r="AY870" s="53"/>
      <c r="AZ870" s="53"/>
      <c r="BA870" s="53"/>
      <c r="BB870" s="53"/>
      <c r="BC870" s="53"/>
      <c r="BD870" s="73" t="str">
        <f t="shared" si="20"/>
        <v>121-123:3,2*3*0,6282</v>
      </c>
      <c r="BE870" s="53"/>
      <c r="BF870" s="53"/>
      <c r="BG870" s="53"/>
      <c r="BH870" s="53"/>
      <c r="BI870" s="53"/>
    </row>
    <row r="871" spans="1:61" x14ac:dyDescent="0.2">
      <c r="A871" s="64"/>
      <c r="B871" s="65"/>
      <c r="C871" s="329" t="s">
        <v>823</v>
      </c>
      <c r="D871" s="330"/>
      <c r="E871" s="103">
        <v>1.5705</v>
      </c>
      <c r="F871" s="69"/>
      <c r="G871" s="70"/>
      <c r="H871" s="71"/>
      <c r="I871" s="66"/>
      <c r="J871" s="72"/>
      <c r="K871" s="66"/>
      <c r="M871" s="67" t="s">
        <v>823</v>
      </c>
      <c r="O871" s="53"/>
      <c r="Z871" s="53"/>
      <c r="AA871" s="53"/>
      <c r="AB871" s="53"/>
      <c r="AC871" s="53"/>
      <c r="AD871" s="53"/>
      <c r="AE871" s="53"/>
      <c r="AF871" s="53"/>
      <c r="AG871" s="53"/>
      <c r="AH871" s="53"/>
      <c r="AI871" s="53"/>
      <c r="AJ871" s="53"/>
      <c r="AK871" s="53"/>
      <c r="AL871" s="53"/>
      <c r="AM871" s="53"/>
      <c r="AN871" s="53"/>
      <c r="AO871" s="53"/>
      <c r="AP871" s="53"/>
      <c r="AQ871" s="53"/>
      <c r="AR871" s="53"/>
      <c r="AS871" s="53"/>
      <c r="AT871" s="53"/>
      <c r="AU871" s="53"/>
      <c r="AV871" s="53"/>
      <c r="AW871" s="53"/>
      <c r="AX871" s="53"/>
      <c r="AY871" s="53"/>
      <c r="AZ871" s="53"/>
      <c r="BA871" s="53"/>
      <c r="BB871" s="53"/>
      <c r="BC871" s="53"/>
      <c r="BD871" s="73" t="str">
        <f t="shared" si="20"/>
        <v>124:2,6*0,6282</v>
      </c>
      <c r="BE871" s="53"/>
      <c r="BF871" s="53"/>
      <c r="BG871" s="53"/>
      <c r="BH871" s="53"/>
      <c r="BI871" s="53"/>
    </row>
    <row r="872" spans="1:61" x14ac:dyDescent="0.2">
      <c r="A872" s="64"/>
      <c r="B872" s="65"/>
      <c r="C872" s="329" t="s">
        <v>824</v>
      </c>
      <c r="D872" s="330"/>
      <c r="E872" s="103">
        <v>5.9051</v>
      </c>
      <c r="F872" s="69"/>
      <c r="G872" s="70"/>
      <c r="H872" s="71"/>
      <c r="I872" s="66"/>
      <c r="J872" s="72"/>
      <c r="K872" s="66"/>
      <c r="M872" s="67" t="s">
        <v>824</v>
      </c>
      <c r="O872" s="53"/>
      <c r="Z872" s="53"/>
      <c r="AA872" s="53"/>
      <c r="AB872" s="53"/>
      <c r="AC872" s="53"/>
      <c r="AD872" s="53"/>
      <c r="AE872" s="53"/>
      <c r="AF872" s="53"/>
      <c r="AG872" s="53"/>
      <c r="AH872" s="53"/>
      <c r="AI872" s="53"/>
      <c r="AJ872" s="53"/>
      <c r="AK872" s="53"/>
      <c r="AL872" s="53"/>
      <c r="AM872" s="53"/>
      <c r="AN872" s="53"/>
      <c r="AO872" s="53"/>
      <c r="AP872" s="53"/>
      <c r="AQ872" s="53"/>
      <c r="AR872" s="53"/>
      <c r="AS872" s="53"/>
      <c r="AT872" s="53"/>
      <c r="AU872" s="53"/>
      <c r="AV872" s="53"/>
      <c r="AW872" s="53"/>
      <c r="AX872" s="53"/>
      <c r="AY872" s="53"/>
      <c r="AZ872" s="53"/>
      <c r="BA872" s="53"/>
      <c r="BB872" s="53"/>
      <c r="BC872" s="53"/>
      <c r="BD872" s="73" t="str">
        <f t="shared" si="20"/>
        <v>125:2,5*0,6282</v>
      </c>
      <c r="BE872" s="53"/>
      <c r="BF872" s="53"/>
      <c r="BG872" s="53"/>
      <c r="BH872" s="53"/>
      <c r="BI872" s="53"/>
    </row>
    <row r="873" spans="1:61" x14ac:dyDescent="0.2">
      <c r="A873" s="64"/>
      <c r="B873" s="65"/>
      <c r="C873" s="329" t="s">
        <v>825</v>
      </c>
      <c r="D873" s="330"/>
      <c r="E873" s="103">
        <v>1.7589999999999999</v>
      </c>
      <c r="F873" s="69"/>
      <c r="G873" s="70"/>
      <c r="H873" s="71"/>
      <c r="I873" s="66"/>
      <c r="J873" s="72"/>
      <c r="K873" s="66"/>
      <c r="M873" s="67" t="s">
        <v>825</v>
      </c>
      <c r="O873" s="53"/>
      <c r="Z873" s="53"/>
      <c r="AA873" s="53"/>
      <c r="AB873" s="53"/>
      <c r="AC873" s="53"/>
      <c r="AD873" s="53"/>
      <c r="AE873" s="53"/>
      <c r="AF873" s="53"/>
      <c r="AG873" s="53"/>
      <c r="AH873" s="53"/>
      <c r="AI873" s="53"/>
      <c r="AJ873" s="53"/>
      <c r="AK873" s="53"/>
      <c r="AL873" s="53"/>
      <c r="AM873" s="53"/>
      <c r="AN873" s="53"/>
      <c r="AO873" s="53"/>
      <c r="AP873" s="53"/>
      <c r="AQ873" s="53"/>
      <c r="AR873" s="53"/>
      <c r="AS873" s="53"/>
      <c r="AT873" s="53"/>
      <c r="AU873" s="53"/>
      <c r="AV873" s="53"/>
      <c r="AW873" s="53"/>
      <c r="AX873" s="53"/>
      <c r="AY873" s="53"/>
      <c r="AZ873" s="53"/>
      <c r="BA873" s="53"/>
      <c r="BB873" s="53"/>
      <c r="BC873" s="53"/>
      <c r="BD873" s="73" t="str">
        <f t="shared" si="20"/>
        <v>126:9,4*0,6282</v>
      </c>
      <c r="BE873" s="53"/>
      <c r="BF873" s="53"/>
      <c r="BG873" s="53"/>
      <c r="BH873" s="53"/>
      <c r="BI873" s="53"/>
    </row>
    <row r="874" spans="1:61" x14ac:dyDescent="0.2">
      <c r="A874" s="64"/>
      <c r="B874" s="65"/>
      <c r="C874" s="329" t="s">
        <v>826</v>
      </c>
      <c r="D874" s="330"/>
      <c r="E874" s="103">
        <v>6.7846000000000002</v>
      </c>
      <c r="F874" s="69"/>
      <c r="G874" s="70"/>
      <c r="H874" s="71"/>
      <c r="I874" s="66"/>
      <c r="J874" s="72"/>
      <c r="K874" s="66"/>
      <c r="M874" s="67" t="s">
        <v>826</v>
      </c>
      <c r="O874" s="53"/>
      <c r="Z874" s="53"/>
      <c r="AA874" s="53"/>
      <c r="AB874" s="53"/>
      <c r="AC874" s="53"/>
      <c r="AD874" s="53"/>
      <c r="AE874" s="53"/>
      <c r="AF874" s="53"/>
      <c r="AG874" s="53"/>
      <c r="AH874" s="53"/>
      <c r="AI874" s="53"/>
      <c r="AJ874" s="53"/>
      <c r="AK874" s="53"/>
      <c r="AL874" s="53"/>
      <c r="AM874" s="53"/>
      <c r="AN874" s="53"/>
      <c r="AO874" s="53"/>
      <c r="AP874" s="53"/>
      <c r="AQ874" s="53"/>
      <c r="AR874" s="53"/>
      <c r="AS874" s="53"/>
      <c r="AT874" s="53"/>
      <c r="AU874" s="53"/>
      <c r="AV874" s="53"/>
      <c r="AW874" s="53"/>
      <c r="AX874" s="53"/>
      <c r="AY874" s="53"/>
      <c r="AZ874" s="53"/>
      <c r="BA874" s="53"/>
      <c r="BB874" s="53"/>
      <c r="BC874" s="53"/>
      <c r="BD874" s="73" t="str">
        <f t="shared" si="20"/>
        <v>127:2,8*0,6282</v>
      </c>
      <c r="BE874" s="53"/>
      <c r="BF874" s="53"/>
      <c r="BG874" s="53"/>
      <c r="BH874" s="53"/>
      <c r="BI874" s="53"/>
    </row>
    <row r="875" spans="1:61" x14ac:dyDescent="0.2">
      <c r="A875" s="64"/>
      <c r="B875" s="65"/>
      <c r="C875" s="329" t="s">
        <v>827</v>
      </c>
      <c r="D875" s="330"/>
      <c r="E875" s="103">
        <v>1.7589999999999999</v>
      </c>
      <c r="F875" s="69"/>
      <c r="G875" s="70"/>
      <c r="H875" s="71"/>
      <c r="I875" s="66"/>
      <c r="J875" s="72"/>
      <c r="K875" s="66"/>
      <c r="M875" s="67" t="s">
        <v>827</v>
      </c>
      <c r="O875" s="53"/>
      <c r="Z875" s="53"/>
      <c r="AA875" s="53"/>
      <c r="AB875" s="53"/>
      <c r="AC875" s="53"/>
      <c r="AD875" s="53"/>
      <c r="AE875" s="53"/>
      <c r="AF875" s="53"/>
      <c r="AG875" s="53"/>
      <c r="AH875" s="53"/>
      <c r="AI875" s="53"/>
      <c r="AJ875" s="53"/>
      <c r="AK875" s="53"/>
      <c r="AL875" s="53"/>
      <c r="AM875" s="53"/>
      <c r="AN875" s="53"/>
      <c r="AO875" s="53"/>
      <c r="AP875" s="53"/>
      <c r="AQ875" s="53"/>
      <c r="AR875" s="53"/>
      <c r="AS875" s="53"/>
      <c r="AT875" s="53"/>
      <c r="AU875" s="53"/>
      <c r="AV875" s="53"/>
      <c r="AW875" s="53"/>
      <c r="AX875" s="53"/>
      <c r="AY875" s="53"/>
      <c r="AZ875" s="53"/>
      <c r="BA875" s="53"/>
      <c r="BB875" s="53"/>
      <c r="BC875" s="53"/>
      <c r="BD875" s="73" t="str">
        <f t="shared" si="20"/>
        <v>128-131:2,7*4*0,6282</v>
      </c>
      <c r="BE875" s="53"/>
      <c r="BF875" s="53"/>
      <c r="BG875" s="53"/>
      <c r="BH875" s="53"/>
      <c r="BI875" s="53"/>
    </row>
    <row r="876" spans="1:61" x14ac:dyDescent="0.2">
      <c r="A876" s="64"/>
      <c r="B876" s="65"/>
      <c r="C876" s="329" t="s">
        <v>828</v>
      </c>
      <c r="D876" s="330"/>
      <c r="E876" s="103">
        <v>3.0781999999999998</v>
      </c>
      <c r="F876" s="69"/>
      <c r="G876" s="70"/>
      <c r="H876" s="71"/>
      <c r="I876" s="66"/>
      <c r="J876" s="72"/>
      <c r="K876" s="66"/>
      <c r="M876" s="67" t="s">
        <v>828</v>
      </c>
      <c r="O876" s="53"/>
      <c r="Z876" s="53"/>
      <c r="AA876" s="53"/>
      <c r="AB876" s="53"/>
      <c r="AC876" s="53"/>
      <c r="AD876" s="53"/>
      <c r="AE876" s="53"/>
      <c r="AF876" s="53"/>
      <c r="AG876" s="53"/>
      <c r="AH876" s="53"/>
      <c r="AI876" s="53"/>
      <c r="AJ876" s="53"/>
      <c r="AK876" s="53"/>
      <c r="AL876" s="53"/>
      <c r="AM876" s="53"/>
      <c r="AN876" s="53"/>
      <c r="AO876" s="53"/>
      <c r="AP876" s="53"/>
      <c r="AQ876" s="53"/>
      <c r="AR876" s="53"/>
      <c r="AS876" s="53"/>
      <c r="AT876" s="53"/>
      <c r="AU876" s="53"/>
      <c r="AV876" s="53"/>
      <c r="AW876" s="53"/>
      <c r="AX876" s="53"/>
      <c r="AY876" s="53"/>
      <c r="AZ876" s="53"/>
      <c r="BA876" s="53"/>
      <c r="BB876" s="53"/>
      <c r="BC876" s="53"/>
      <c r="BD876" s="73" t="str">
        <f t="shared" si="20"/>
        <v>132:2,8*0,6282</v>
      </c>
      <c r="BE876" s="53"/>
      <c r="BF876" s="53"/>
      <c r="BG876" s="53"/>
      <c r="BH876" s="53"/>
      <c r="BI876" s="53"/>
    </row>
    <row r="877" spans="1:61" x14ac:dyDescent="0.2">
      <c r="A877" s="64"/>
      <c r="B877" s="65"/>
      <c r="C877" s="329" t="s">
        <v>829</v>
      </c>
      <c r="D877" s="330"/>
      <c r="E877" s="103">
        <v>5.4653</v>
      </c>
      <c r="F877" s="69"/>
      <c r="G877" s="70"/>
      <c r="H877" s="71"/>
      <c r="I877" s="66"/>
      <c r="J877" s="72"/>
      <c r="K877" s="66"/>
      <c r="M877" s="67" t="s">
        <v>829</v>
      </c>
      <c r="O877" s="53"/>
      <c r="Z877" s="53"/>
      <c r="AA877" s="53"/>
      <c r="AB877" s="53"/>
      <c r="AC877" s="53"/>
      <c r="AD877" s="53"/>
      <c r="AE877" s="53"/>
      <c r="AF877" s="53"/>
      <c r="AG877" s="53"/>
      <c r="AH877" s="53"/>
      <c r="AI877" s="53"/>
      <c r="AJ877" s="53"/>
      <c r="AK877" s="53"/>
      <c r="AL877" s="53"/>
      <c r="AM877" s="53"/>
      <c r="AN877" s="53"/>
      <c r="AO877" s="53"/>
      <c r="AP877" s="53"/>
      <c r="AQ877" s="53"/>
      <c r="AR877" s="53"/>
      <c r="AS877" s="53"/>
      <c r="AT877" s="53"/>
      <c r="AU877" s="53"/>
      <c r="AV877" s="53"/>
      <c r="AW877" s="53"/>
      <c r="AX877" s="53"/>
      <c r="AY877" s="53"/>
      <c r="AZ877" s="53"/>
      <c r="BA877" s="53"/>
      <c r="BB877" s="53"/>
      <c r="BC877" s="53"/>
      <c r="BD877" s="73" t="str">
        <f t="shared" si="20"/>
        <v>133:4,9*0,6282</v>
      </c>
      <c r="BE877" s="53"/>
      <c r="BF877" s="53"/>
      <c r="BG877" s="53"/>
      <c r="BH877" s="53"/>
      <c r="BI877" s="53"/>
    </row>
    <row r="878" spans="1:61" x14ac:dyDescent="0.2">
      <c r="A878" s="64"/>
      <c r="B878" s="65"/>
      <c r="C878" s="329" t="s">
        <v>830</v>
      </c>
      <c r="D878" s="330"/>
      <c r="E878" s="103">
        <v>1.5077</v>
      </c>
      <c r="F878" s="69"/>
      <c r="G878" s="70"/>
      <c r="H878" s="71"/>
      <c r="I878" s="66"/>
      <c r="J878" s="72"/>
      <c r="K878" s="66"/>
      <c r="M878" s="67" t="s">
        <v>830</v>
      </c>
      <c r="O878" s="53"/>
      <c r="Z878" s="53"/>
      <c r="AA878" s="53"/>
      <c r="AB878" s="53"/>
      <c r="AC878" s="53"/>
      <c r="AD878" s="53"/>
      <c r="AE878" s="53"/>
      <c r="AF878" s="53"/>
      <c r="AG878" s="53"/>
      <c r="AH878" s="53"/>
      <c r="AI878" s="53"/>
      <c r="AJ878" s="53"/>
      <c r="AK878" s="53"/>
      <c r="AL878" s="53"/>
      <c r="AM878" s="53"/>
      <c r="AN878" s="53"/>
      <c r="AO878" s="53"/>
      <c r="AP878" s="53"/>
      <c r="AQ878" s="53"/>
      <c r="AR878" s="53"/>
      <c r="AS878" s="53"/>
      <c r="AT878" s="53"/>
      <c r="AU878" s="53"/>
      <c r="AV878" s="53"/>
      <c r="AW878" s="53"/>
      <c r="AX878" s="53"/>
      <c r="AY878" s="53"/>
      <c r="AZ878" s="53"/>
      <c r="BA878" s="53"/>
      <c r="BB878" s="53"/>
      <c r="BC878" s="53"/>
      <c r="BD878" s="73" t="str">
        <f t="shared" si="20"/>
        <v>134-136:2,9*3*0,6282</v>
      </c>
      <c r="BE878" s="53"/>
      <c r="BF878" s="53"/>
      <c r="BG878" s="53"/>
      <c r="BH878" s="53"/>
      <c r="BI878" s="53"/>
    </row>
    <row r="879" spans="1:61" x14ac:dyDescent="0.2">
      <c r="A879" s="64"/>
      <c r="B879" s="65"/>
      <c r="C879" s="329" t="s">
        <v>831</v>
      </c>
      <c r="D879" s="330"/>
      <c r="E879" s="103">
        <v>1.5705</v>
      </c>
      <c r="F879" s="69"/>
      <c r="G879" s="70"/>
      <c r="H879" s="71"/>
      <c r="I879" s="66"/>
      <c r="J879" s="72"/>
      <c r="K879" s="66"/>
      <c r="M879" s="67" t="s">
        <v>831</v>
      </c>
      <c r="O879" s="53"/>
      <c r="Z879" s="53"/>
      <c r="AA879" s="53"/>
      <c r="AB879" s="53"/>
      <c r="AC879" s="53"/>
      <c r="AD879" s="53"/>
      <c r="AE879" s="53"/>
      <c r="AF879" s="53"/>
      <c r="AG879" s="53"/>
      <c r="AH879" s="53"/>
      <c r="AI879" s="53"/>
      <c r="AJ879" s="53"/>
      <c r="AK879" s="53"/>
      <c r="AL879" s="53"/>
      <c r="AM879" s="53"/>
      <c r="AN879" s="53"/>
      <c r="AO879" s="53"/>
      <c r="AP879" s="53"/>
      <c r="AQ879" s="53"/>
      <c r="AR879" s="53"/>
      <c r="AS879" s="53"/>
      <c r="AT879" s="53"/>
      <c r="AU879" s="53"/>
      <c r="AV879" s="53"/>
      <c r="AW879" s="53"/>
      <c r="AX879" s="53"/>
      <c r="AY879" s="53"/>
      <c r="AZ879" s="53"/>
      <c r="BA879" s="53"/>
      <c r="BB879" s="53"/>
      <c r="BC879" s="53"/>
      <c r="BD879" s="73" t="str">
        <f t="shared" si="20"/>
        <v>137:2,4*0,6282</v>
      </c>
      <c r="BE879" s="53"/>
      <c r="BF879" s="53"/>
      <c r="BG879" s="53"/>
      <c r="BH879" s="53"/>
      <c r="BI879" s="53"/>
    </row>
    <row r="880" spans="1:61" x14ac:dyDescent="0.2">
      <c r="A880" s="64"/>
      <c r="B880" s="65"/>
      <c r="C880" s="329" t="s">
        <v>832</v>
      </c>
      <c r="D880" s="330"/>
      <c r="E880" s="103">
        <v>2.6383999999999999</v>
      </c>
      <c r="F880" s="69"/>
      <c r="G880" s="70"/>
      <c r="H880" s="71"/>
      <c r="I880" s="66"/>
      <c r="J880" s="72"/>
      <c r="K880" s="66"/>
      <c r="M880" s="67" t="s">
        <v>832</v>
      </c>
      <c r="O880" s="53"/>
      <c r="Z880" s="53"/>
      <c r="AA880" s="53"/>
      <c r="AB880" s="53"/>
      <c r="AC880" s="53"/>
      <c r="AD880" s="53"/>
      <c r="AE880" s="53"/>
      <c r="AF880" s="53"/>
      <c r="AG880" s="53"/>
      <c r="AH880" s="53"/>
      <c r="AI880" s="53"/>
      <c r="AJ880" s="53"/>
      <c r="AK880" s="53"/>
      <c r="AL880" s="53"/>
      <c r="AM880" s="53"/>
      <c r="AN880" s="53"/>
      <c r="AO880" s="53"/>
      <c r="AP880" s="53"/>
      <c r="AQ880" s="53"/>
      <c r="AR880" s="53"/>
      <c r="AS880" s="53"/>
      <c r="AT880" s="53"/>
      <c r="AU880" s="53"/>
      <c r="AV880" s="53"/>
      <c r="AW880" s="53"/>
      <c r="AX880" s="53"/>
      <c r="AY880" s="53"/>
      <c r="AZ880" s="53"/>
      <c r="BA880" s="53"/>
      <c r="BB880" s="53"/>
      <c r="BC880" s="53"/>
      <c r="BD880" s="73" t="str">
        <f t="shared" si="20"/>
        <v>138:2,5*0,6282</v>
      </c>
      <c r="BE880" s="53"/>
      <c r="BF880" s="53"/>
      <c r="BG880" s="53"/>
      <c r="BH880" s="53"/>
      <c r="BI880" s="53"/>
    </row>
    <row r="881" spans="1:104" x14ac:dyDescent="0.2">
      <c r="A881" s="64"/>
      <c r="B881" s="65"/>
      <c r="C881" s="329" t="s">
        <v>833</v>
      </c>
      <c r="D881" s="330"/>
      <c r="E881" s="103">
        <v>2.8896999999999999</v>
      </c>
      <c r="F881" s="69"/>
      <c r="G881" s="70"/>
      <c r="H881" s="71"/>
      <c r="I881" s="66"/>
      <c r="J881" s="72"/>
      <c r="K881" s="66"/>
      <c r="M881" s="67" t="s">
        <v>833</v>
      </c>
      <c r="O881" s="53"/>
      <c r="Z881" s="53"/>
      <c r="AA881" s="53"/>
      <c r="AB881" s="53"/>
      <c r="AC881" s="53"/>
      <c r="AD881" s="53"/>
      <c r="AE881" s="53"/>
      <c r="AF881" s="53"/>
      <c r="AG881" s="53"/>
      <c r="AH881" s="53"/>
      <c r="AI881" s="53"/>
      <c r="AJ881" s="53"/>
      <c r="AK881" s="53"/>
      <c r="AL881" s="53"/>
      <c r="AM881" s="53"/>
      <c r="AN881" s="53"/>
      <c r="AO881" s="53"/>
      <c r="AP881" s="53"/>
      <c r="AQ881" s="53"/>
      <c r="AR881" s="53"/>
      <c r="AS881" s="53"/>
      <c r="AT881" s="53"/>
      <c r="AU881" s="53"/>
      <c r="AV881" s="53"/>
      <c r="AW881" s="53"/>
      <c r="AX881" s="53"/>
      <c r="AY881" s="53"/>
      <c r="AZ881" s="53"/>
      <c r="BA881" s="53"/>
      <c r="BB881" s="53"/>
      <c r="BC881" s="53"/>
      <c r="BD881" s="73" t="str">
        <f t="shared" si="20"/>
        <v>139:4,2*0,6282</v>
      </c>
      <c r="BE881" s="53"/>
      <c r="BF881" s="53"/>
      <c r="BG881" s="53"/>
      <c r="BH881" s="53"/>
      <c r="BI881" s="53"/>
    </row>
    <row r="882" spans="1:104" x14ac:dyDescent="0.2">
      <c r="A882" s="64"/>
      <c r="B882" s="65"/>
      <c r="C882" s="329" t="s">
        <v>834</v>
      </c>
      <c r="D882" s="330"/>
      <c r="E882" s="103">
        <v>1.5705</v>
      </c>
      <c r="F882" s="69"/>
      <c r="G882" s="70"/>
      <c r="H882" s="71"/>
      <c r="I882" s="66"/>
      <c r="J882" s="72"/>
      <c r="K882" s="66"/>
      <c r="M882" s="67" t="s">
        <v>834</v>
      </c>
      <c r="O882" s="53"/>
      <c r="Z882" s="53"/>
      <c r="AA882" s="53"/>
      <c r="AB882" s="53"/>
      <c r="AC882" s="53"/>
      <c r="AD882" s="53"/>
      <c r="AE882" s="53"/>
      <c r="AF882" s="53"/>
      <c r="AG882" s="53"/>
      <c r="AH882" s="53"/>
      <c r="AI882" s="53"/>
      <c r="AJ882" s="53"/>
      <c r="AK882" s="53"/>
      <c r="AL882" s="53"/>
      <c r="AM882" s="53"/>
      <c r="AN882" s="53"/>
      <c r="AO882" s="53"/>
      <c r="AP882" s="53"/>
      <c r="AQ882" s="53"/>
      <c r="AR882" s="53"/>
      <c r="AS882" s="53"/>
      <c r="AT882" s="53"/>
      <c r="AU882" s="53"/>
      <c r="AV882" s="53"/>
      <c r="AW882" s="53"/>
      <c r="AX882" s="53"/>
      <c r="AY882" s="53"/>
      <c r="AZ882" s="53"/>
      <c r="BA882" s="53"/>
      <c r="BB882" s="53"/>
      <c r="BC882" s="53"/>
      <c r="BD882" s="73" t="str">
        <f t="shared" si="20"/>
        <v>140-141:2,3*2*0,6282</v>
      </c>
      <c r="BE882" s="53"/>
      <c r="BF882" s="53"/>
      <c r="BG882" s="53"/>
      <c r="BH882" s="53"/>
      <c r="BI882" s="53"/>
    </row>
    <row r="883" spans="1:104" ht="22.5" x14ac:dyDescent="0.2">
      <c r="A883" s="54">
        <v>112</v>
      </c>
      <c r="B883" s="55" t="s">
        <v>1194</v>
      </c>
      <c r="C883" s="56" t="s">
        <v>1195</v>
      </c>
      <c r="D883" s="57" t="s">
        <v>41</v>
      </c>
      <c r="E883" s="100">
        <v>49.3765</v>
      </c>
      <c r="F883" s="59">
        <v>0</v>
      </c>
      <c r="G883" s="60">
        <f>E883*F883</f>
        <v>0</v>
      </c>
      <c r="H883" s="61">
        <v>7.2999999999999996E-4</v>
      </c>
      <c r="I883" s="62">
        <f>E883*H883</f>
        <v>3.6044844999999999E-2</v>
      </c>
      <c r="J883" s="61"/>
      <c r="K883" s="62">
        <f>E883*J883</f>
        <v>0</v>
      </c>
      <c r="O883" s="53"/>
      <c r="Z883" s="53"/>
      <c r="AA883" s="53">
        <v>12</v>
      </c>
      <c r="AB883" s="53">
        <v>0</v>
      </c>
      <c r="AC883" s="53">
        <v>262</v>
      </c>
      <c r="AD883" s="53"/>
      <c r="AE883" s="53"/>
      <c r="AF883" s="53"/>
      <c r="AG883" s="53"/>
      <c r="AH883" s="53"/>
      <c r="AI883" s="53"/>
      <c r="AJ883" s="53"/>
      <c r="AK883" s="53"/>
      <c r="AL883" s="53"/>
      <c r="AM883" s="53"/>
      <c r="AN883" s="53"/>
      <c r="AO883" s="53"/>
      <c r="AP883" s="53"/>
      <c r="AQ883" s="53"/>
      <c r="AR883" s="53"/>
      <c r="AS883" s="53"/>
      <c r="AT883" s="53"/>
      <c r="AU883" s="53"/>
      <c r="AV883" s="53"/>
      <c r="AW883" s="53"/>
      <c r="AX883" s="53"/>
      <c r="AY883" s="53"/>
      <c r="AZ883" s="63">
        <f>G883</f>
        <v>0</v>
      </c>
      <c r="BA883" s="53"/>
      <c r="BB883" s="53"/>
      <c r="BC883" s="53"/>
      <c r="BD883" s="53"/>
      <c r="BE883" s="53"/>
      <c r="BF883" s="53"/>
      <c r="BG883" s="53"/>
      <c r="BH883" s="53"/>
      <c r="BI883" s="53"/>
      <c r="CA883" s="53">
        <v>12</v>
      </c>
      <c r="CB883" s="53">
        <v>0</v>
      </c>
      <c r="CZ883" s="16">
        <v>2</v>
      </c>
    </row>
    <row r="884" spans="1:104" x14ac:dyDescent="0.2">
      <c r="A884" s="64"/>
      <c r="B884" s="65"/>
      <c r="C884" s="329" t="s">
        <v>697</v>
      </c>
      <c r="D884" s="330"/>
      <c r="E884" s="103">
        <v>5.1512000000000002</v>
      </c>
      <c r="F884" s="69"/>
      <c r="G884" s="70"/>
      <c r="H884" s="71"/>
      <c r="I884" s="66"/>
      <c r="J884" s="72"/>
      <c r="K884" s="66"/>
      <c r="M884" s="67" t="s">
        <v>697</v>
      </c>
      <c r="O884" s="53"/>
      <c r="Z884" s="53"/>
      <c r="AA884" s="53"/>
      <c r="AB884" s="53"/>
      <c r="AC884" s="53"/>
      <c r="AD884" s="53"/>
      <c r="AE884" s="53"/>
      <c r="AF884" s="53"/>
      <c r="AG884" s="53"/>
      <c r="AH884" s="53"/>
      <c r="AI884" s="53"/>
      <c r="AJ884" s="53"/>
      <c r="AK884" s="53"/>
      <c r="AL884" s="53"/>
      <c r="AM884" s="53"/>
      <c r="AN884" s="53"/>
      <c r="AO884" s="53"/>
      <c r="AP884" s="53"/>
      <c r="AQ884" s="53"/>
      <c r="AR884" s="53"/>
      <c r="AS884" s="53"/>
      <c r="AT884" s="53"/>
      <c r="AU884" s="53"/>
      <c r="AV884" s="53"/>
      <c r="AW884" s="53"/>
      <c r="AX884" s="53"/>
      <c r="AY884" s="53"/>
      <c r="AZ884" s="53"/>
      <c r="BA884" s="53"/>
      <c r="BB884" s="53"/>
      <c r="BC884" s="53"/>
      <c r="BD884" s="73" t="str">
        <f>C883</f>
        <v>Malba sádrokartonových konstrukcí se strukturou štuku</v>
      </c>
      <c r="BE884" s="53"/>
      <c r="BF884" s="53"/>
      <c r="BG884" s="53"/>
      <c r="BH884" s="53"/>
      <c r="BI884" s="53"/>
    </row>
    <row r="885" spans="1:104" x14ac:dyDescent="0.2">
      <c r="A885" s="64"/>
      <c r="B885" s="65"/>
      <c r="C885" s="329" t="s">
        <v>698</v>
      </c>
      <c r="D885" s="330"/>
      <c r="E885" s="103">
        <v>18.406300000000002</v>
      </c>
      <c r="F885" s="69"/>
      <c r="G885" s="70"/>
      <c r="H885" s="71"/>
      <c r="I885" s="66"/>
      <c r="J885" s="72"/>
      <c r="K885" s="66"/>
      <c r="M885" s="67" t="s">
        <v>698</v>
      </c>
      <c r="O885" s="53"/>
      <c r="Z885" s="53"/>
      <c r="AA885" s="53"/>
      <c r="AB885" s="53"/>
      <c r="AC885" s="53"/>
      <c r="AD885" s="53"/>
      <c r="AE885" s="53"/>
      <c r="AF885" s="53"/>
      <c r="AG885" s="53"/>
      <c r="AH885" s="53"/>
      <c r="AI885" s="53"/>
      <c r="AJ885" s="53"/>
      <c r="AK885" s="53"/>
      <c r="AL885" s="53"/>
      <c r="AM885" s="53"/>
      <c r="AN885" s="53"/>
      <c r="AO885" s="53"/>
      <c r="AP885" s="53"/>
      <c r="AQ885" s="53"/>
      <c r="AR885" s="53"/>
      <c r="AS885" s="53"/>
      <c r="AT885" s="53"/>
      <c r="AU885" s="53"/>
      <c r="AV885" s="53"/>
      <c r="AW885" s="53"/>
      <c r="AX885" s="53"/>
      <c r="AY885" s="53"/>
      <c r="AZ885" s="53"/>
      <c r="BA885" s="53"/>
      <c r="BB885" s="53"/>
      <c r="BC885" s="53"/>
      <c r="BD885" s="73" t="str">
        <f>C884</f>
        <v>143:8,2*0,6282</v>
      </c>
      <c r="BE885" s="53"/>
      <c r="BF885" s="53"/>
      <c r="BG885" s="53"/>
      <c r="BH885" s="53"/>
      <c r="BI885" s="53"/>
    </row>
    <row r="886" spans="1:104" x14ac:dyDescent="0.2">
      <c r="A886" s="64"/>
      <c r="B886" s="65"/>
      <c r="C886" s="329" t="s">
        <v>699</v>
      </c>
      <c r="D886" s="330"/>
      <c r="E886" s="103">
        <v>9.7370999999999999</v>
      </c>
      <c r="F886" s="69"/>
      <c r="G886" s="70"/>
      <c r="H886" s="71"/>
      <c r="I886" s="66"/>
      <c r="J886" s="72"/>
      <c r="K886" s="66"/>
      <c r="M886" s="67" t="s">
        <v>699</v>
      </c>
      <c r="O886" s="53"/>
      <c r="Z886" s="53"/>
      <c r="AA886" s="53"/>
      <c r="AB886" s="53"/>
      <c r="AC886" s="53"/>
      <c r="AD886" s="53"/>
      <c r="AE886" s="53"/>
      <c r="AF886" s="53"/>
      <c r="AG886" s="53"/>
      <c r="AH886" s="53"/>
      <c r="AI886" s="53"/>
      <c r="AJ886" s="53"/>
      <c r="AK886" s="53"/>
      <c r="AL886" s="53"/>
      <c r="AM886" s="53"/>
      <c r="AN886" s="53"/>
      <c r="AO886" s="53"/>
      <c r="AP886" s="53"/>
      <c r="AQ886" s="53"/>
      <c r="AR886" s="53"/>
      <c r="AS886" s="53"/>
      <c r="AT886" s="53"/>
      <c r="AU886" s="53"/>
      <c r="AV886" s="53"/>
      <c r="AW886" s="53"/>
      <c r="AX886" s="53"/>
      <c r="AY886" s="53"/>
      <c r="AZ886" s="53"/>
      <c r="BA886" s="53"/>
      <c r="BB886" s="53"/>
      <c r="BC886" s="53"/>
      <c r="BD886" s="73" t="str">
        <f>C885</f>
        <v>146:29,3*0,6282</v>
      </c>
      <c r="BE886" s="53"/>
      <c r="BF886" s="53"/>
      <c r="BG886" s="53"/>
      <c r="BH886" s="53"/>
      <c r="BI886" s="53"/>
    </row>
    <row r="887" spans="1:104" x14ac:dyDescent="0.2">
      <c r="A887" s="64"/>
      <c r="B887" s="65"/>
      <c r="C887" s="329" t="s">
        <v>703</v>
      </c>
      <c r="D887" s="330"/>
      <c r="E887" s="103">
        <v>16.081900000000001</v>
      </c>
      <c r="F887" s="69"/>
      <c r="G887" s="70"/>
      <c r="H887" s="71"/>
      <c r="I887" s="66"/>
      <c r="J887" s="72"/>
      <c r="K887" s="66"/>
      <c r="M887" s="67" t="s">
        <v>703</v>
      </c>
      <c r="O887" s="53"/>
      <c r="Z887" s="53"/>
      <c r="AA887" s="53"/>
      <c r="AB887" s="53"/>
      <c r="AC887" s="53"/>
      <c r="AD887" s="53"/>
      <c r="AE887" s="53"/>
      <c r="AF887" s="53"/>
      <c r="AG887" s="53"/>
      <c r="AH887" s="53"/>
      <c r="AI887" s="53"/>
      <c r="AJ887" s="53"/>
      <c r="AK887" s="53"/>
      <c r="AL887" s="53"/>
      <c r="AM887" s="53"/>
      <c r="AN887" s="53"/>
      <c r="AO887" s="53"/>
      <c r="AP887" s="53"/>
      <c r="AQ887" s="53"/>
      <c r="AR887" s="53"/>
      <c r="AS887" s="53"/>
      <c r="AT887" s="53"/>
      <c r="AU887" s="53"/>
      <c r="AV887" s="53"/>
      <c r="AW887" s="53"/>
      <c r="AX887" s="53"/>
      <c r="AY887" s="53"/>
      <c r="AZ887" s="53"/>
      <c r="BA887" s="53"/>
      <c r="BB887" s="53"/>
      <c r="BC887" s="53"/>
      <c r="BD887" s="73" t="str">
        <f>C886</f>
        <v>147:15,5*0,6282</v>
      </c>
      <c r="BE887" s="53"/>
      <c r="BF887" s="53"/>
      <c r="BG887" s="53"/>
      <c r="BH887" s="53"/>
      <c r="BI887" s="53"/>
    </row>
    <row r="888" spans="1:104" x14ac:dyDescent="0.2">
      <c r="A888" s="74" t="s">
        <v>42</v>
      </c>
      <c r="B888" s="75" t="s">
        <v>1189</v>
      </c>
      <c r="C888" s="76" t="s">
        <v>1190</v>
      </c>
      <c r="D888" s="77"/>
      <c r="E888" s="78"/>
      <c r="F888" s="78"/>
      <c r="G888" s="79">
        <f>SUM(G812:G887)</f>
        <v>0</v>
      </c>
      <c r="H888" s="80"/>
      <c r="I888" s="79">
        <f>SUM(I812:I887)</f>
        <v>0.17035014899999998</v>
      </c>
      <c r="J888" s="81"/>
      <c r="K888" s="79">
        <f>SUM(K812:K887)</f>
        <v>0</v>
      </c>
      <c r="O888" s="53"/>
      <c r="X888" s="82">
        <f>K888</f>
        <v>0</v>
      </c>
      <c r="Y888" s="82">
        <f>I888</f>
        <v>0.17035014899999998</v>
      </c>
      <c r="Z888" s="63">
        <f>G888</f>
        <v>0</v>
      </c>
      <c r="AA888" s="53"/>
      <c r="AB888" s="53"/>
      <c r="AC888" s="53"/>
      <c r="AD888" s="53"/>
      <c r="AE888" s="53"/>
      <c r="AF888" s="53"/>
      <c r="AG888" s="53"/>
      <c r="AH888" s="53"/>
      <c r="AI888" s="53"/>
      <c r="AJ888" s="53"/>
      <c r="AK888" s="53"/>
      <c r="AL888" s="53"/>
      <c r="AM888" s="53"/>
      <c r="AN888" s="53"/>
      <c r="AO888" s="53"/>
      <c r="AP888" s="53"/>
      <c r="AQ888" s="53"/>
      <c r="AR888" s="53"/>
      <c r="AS888" s="53"/>
      <c r="AT888" s="53"/>
      <c r="AU888" s="53"/>
      <c r="AV888" s="53"/>
      <c r="AW888" s="53"/>
      <c r="AX888" s="53"/>
      <c r="AY888" s="53"/>
      <c r="AZ888" s="53"/>
      <c r="BA888" s="83"/>
      <c r="BB888" s="83"/>
      <c r="BC888" s="83"/>
      <c r="BD888" s="83"/>
      <c r="BE888" s="83"/>
      <c r="BF888" s="83"/>
      <c r="BG888" s="53"/>
      <c r="BH888" s="53"/>
      <c r="BI888" s="53"/>
    </row>
    <row r="889" spans="1:104" x14ac:dyDescent="0.2">
      <c r="A889" s="84" t="s">
        <v>23</v>
      </c>
      <c r="B889" s="85" t="s">
        <v>43</v>
      </c>
      <c r="C889" s="86"/>
      <c r="D889" s="87"/>
      <c r="E889" s="88"/>
      <c r="F889" s="88"/>
      <c r="G889" s="89">
        <f>SUM(Z7:Z889)</f>
        <v>0</v>
      </c>
      <c r="H889" s="90"/>
      <c r="I889" s="89">
        <f>SUM(Y7:Y889)</f>
        <v>448.939417429</v>
      </c>
      <c r="J889" s="90"/>
      <c r="K889" s="89">
        <f>SUM(X7:X889)</f>
        <v>0</v>
      </c>
      <c r="O889" s="53"/>
      <c r="BA889" s="91"/>
      <c r="BB889" s="91"/>
      <c r="BC889" s="91"/>
      <c r="BD889" s="91"/>
      <c r="BE889" s="91"/>
      <c r="BF889" s="91"/>
    </row>
    <row r="890" spans="1:104" x14ac:dyDescent="0.2">
      <c r="E890" s="16"/>
    </row>
    <row r="891" spans="1:104" x14ac:dyDescent="0.2">
      <c r="E891" s="16"/>
    </row>
    <row r="892" spans="1:104" x14ac:dyDescent="0.2">
      <c r="E892" s="16"/>
    </row>
    <row r="893" spans="1:104" x14ac:dyDescent="0.2">
      <c r="E893" s="16"/>
    </row>
    <row r="894" spans="1:104" x14ac:dyDescent="0.2">
      <c r="E894" s="16"/>
    </row>
    <row r="895" spans="1:104" x14ac:dyDescent="0.2">
      <c r="E895" s="16"/>
    </row>
    <row r="896" spans="1:104" x14ac:dyDescent="0.2">
      <c r="E896" s="16"/>
    </row>
    <row r="897" spans="1:7" x14ac:dyDescent="0.2">
      <c r="E897" s="16"/>
    </row>
    <row r="898" spans="1:7" x14ac:dyDescent="0.2">
      <c r="E898" s="16"/>
    </row>
    <row r="899" spans="1:7" x14ac:dyDescent="0.2">
      <c r="E899" s="16"/>
    </row>
    <row r="900" spans="1:7" x14ac:dyDescent="0.2">
      <c r="E900" s="16"/>
    </row>
    <row r="901" spans="1:7" x14ac:dyDescent="0.2">
      <c r="E901" s="16"/>
    </row>
    <row r="902" spans="1:7" x14ac:dyDescent="0.2">
      <c r="E902" s="16"/>
    </row>
    <row r="903" spans="1:7" x14ac:dyDescent="0.2">
      <c r="E903" s="16"/>
    </row>
    <row r="904" spans="1:7" x14ac:dyDescent="0.2">
      <c r="E904" s="16"/>
    </row>
    <row r="905" spans="1:7" x14ac:dyDescent="0.2">
      <c r="E905" s="16"/>
    </row>
    <row r="906" spans="1:7" x14ac:dyDescent="0.2">
      <c r="E906" s="16"/>
    </row>
    <row r="907" spans="1:7" x14ac:dyDescent="0.2">
      <c r="E907" s="16"/>
    </row>
    <row r="908" spans="1:7" x14ac:dyDescent="0.2">
      <c r="E908" s="16"/>
    </row>
    <row r="909" spans="1:7" x14ac:dyDescent="0.2">
      <c r="E909" s="16"/>
    </row>
    <row r="910" spans="1:7" x14ac:dyDescent="0.2">
      <c r="E910" s="16"/>
    </row>
    <row r="911" spans="1:7" x14ac:dyDescent="0.2">
      <c r="A911" s="72"/>
      <c r="B911" s="72"/>
      <c r="C911" s="72"/>
      <c r="D911" s="72"/>
      <c r="E911" s="72"/>
      <c r="F911" s="72"/>
      <c r="G911" s="72"/>
    </row>
    <row r="912" spans="1:7" x14ac:dyDescent="0.2">
      <c r="A912" s="72"/>
      <c r="B912" s="72"/>
      <c r="C912" s="72"/>
      <c r="D912" s="72"/>
      <c r="E912" s="72"/>
      <c r="F912" s="72"/>
      <c r="G912" s="72"/>
    </row>
    <row r="913" spans="1:7" x14ac:dyDescent="0.2">
      <c r="A913" s="72"/>
      <c r="B913" s="72"/>
      <c r="C913" s="72"/>
      <c r="D913" s="72"/>
      <c r="E913" s="72"/>
      <c r="F913" s="72"/>
      <c r="G913" s="72"/>
    </row>
    <row r="914" spans="1:7" x14ac:dyDescent="0.2">
      <c r="A914" s="72"/>
      <c r="B914" s="72"/>
      <c r="C914" s="72"/>
      <c r="D914" s="72"/>
      <c r="E914" s="72"/>
      <c r="F914" s="72"/>
      <c r="G914" s="72"/>
    </row>
    <row r="915" spans="1:7" x14ac:dyDescent="0.2">
      <c r="E915" s="16"/>
    </row>
    <row r="916" spans="1:7" x14ac:dyDescent="0.2">
      <c r="E916" s="16"/>
    </row>
    <row r="917" spans="1:7" x14ac:dyDescent="0.2">
      <c r="E917" s="16"/>
    </row>
    <row r="918" spans="1:7" x14ac:dyDescent="0.2">
      <c r="E918" s="16"/>
    </row>
    <row r="919" spans="1:7" x14ac:dyDescent="0.2">
      <c r="E919" s="16"/>
    </row>
    <row r="920" spans="1:7" x14ac:dyDescent="0.2">
      <c r="E920" s="16"/>
    </row>
    <row r="921" spans="1:7" x14ac:dyDescent="0.2">
      <c r="E921" s="16"/>
    </row>
    <row r="922" spans="1:7" x14ac:dyDescent="0.2">
      <c r="E922" s="16"/>
    </row>
    <row r="923" spans="1:7" x14ac:dyDescent="0.2">
      <c r="E923" s="16"/>
    </row>
    <row r="924" spans="1:7" x14ac:dyDescent="0.2">
      <c r="E924" s="16"/>
    </row>
    <row r="925" spans="1:7" x14ac:dyDescent="0.2">
      <c r="E925" s="16"/>
    </row>
    <row r="926" spans="1:7" x14ac:dyDescent="0.2">
      <c r="E926" s="16"/>
    </row>
    <row r="927" spans="1:7" x14ac:dyDescent="0.2">
      <c r="E927" s="16"/>
    </row>
    <row r="928" spans="1:7" x14ac:dyDescent="0.2">
      <c r="E928" s="16"/>
    </row>
    <row r="929" spans="5:5" x14ac:dyDescent="0.2">
      <c r="E929" s="16"/>
    </row>
    <row r="930" spans="5:5" x14ac:dyDescent="0.2">
      <c r="E930" s="16"/>
    </row>
    <row r="931" spans="5:5" x14ac:dyDescent="0.2">
      <c r="E931" s="16"/>
    </row>
    <row r="932" spans="5:5" x14ac:dyDescent="0.2">
      <c r="E932" s="16"/>
    </row>
    <row r="933" spans="5:5" x14ac:dyDescent="0.2">
      <c r="E933" s="16"/>
    </row>
    <row r="934" spans="5:5" x14ac:dyDescent="0.2">
      <c r="E934" s="16"/>
    </row>
    <row r="935" spans="5:5" x14ac:dyDescent="0.2">
      <c r="E935" s="16"/>
    </row>
    <row r="936" spans="5:5" x14ac:dyDescent="0.2">
      <c r="E936" s="16"/>
    </row>
    <row r="937" spans="5:5" x14ac:dyDescent="0.2">
      <c r="E937" s="16"/>
    </row>
    <row r="938" spans="5:5" x14ac:dyDescent="0.2">
      <c r="E938" s="16"/>
    </row>
    <row r="939" spans="5:5" x14ac:dyDescent="0.2">
      <c r="E939" s="16"/>
    </row>
    <row r="940" spans="5:5" x14ac:dyDescent="0.2">
      <c r="E940" s="16"/>
    </row>
    <row r="941" spans="5:5" x14ac:dyDescent="0.2">
      <c r="E941" s="16"/>
    </row>
    <row r="942" spans="5:5" x14ac:dyDescent="0.2">
      <c r="E942" s="16"/>
    </row>
    <row r="943" spans="5:5" x14ac:dyDescent="0.2">
      <c r="E943" s="16"/>
    </row>
    <row r="944" spans="5:5" x14ac:dyDescent="0.2">
      <c r="E944" s="16"/>
    </row>
    <row r="945" spans="1:7" x14ac:dyDescent="0.2">
      <c r="E945" s="16"/>
    </row>
    <row r="946" spans="1:7" x14ac:dyDescent="0.2">
      <c r="A946" s="92"/>
      <c r="B946" s="92"/>
    </row>
    <row r="947" spans="1:7" x14ac:dyDescent="0.2">
      <c r="A947" s="72"/>
      <c r="B947" s="72"/>
      <c r="C947" s="93"/>
      <c r="D947" s="93"/>
      <c r="E947" s="94"/>
      <c r="F947" s="93"/>
      <c r="G947" s="95"/>
    </row>
    <row r="948" spans="1:7" x14ac:dyDescent="0.2">
      <c r="A948" s="96"/>
      <c r="B948" s="96"/>
      <c r="C948" s="72"/>
      <c r="D948" s="72"/>
      <c r="E948" s="97"/>
      <c r="F948" s="72"/>
      <c r="G948" s="72"/>
    </row>
    <row r="949" spans="1:7" x14ac:dyDescent="0.2">
      <c r="A949" s="72"/>
      <c r="B949" s="72"/>
      <c r="C949" s="72"/>
      <c r="D949" s="72"/>
      <c r="E949" s="97"/>
      <c r="F949" s="72"/>
      <c r="G949" s="72"/>
    </row>
    <row r="950" spans="1:7" x14ac:dyDescent="0.2">
      <c r="A950" s="72"/>
      <c r="B950" s="72"/>
      <c r="C950" s="72"/>
      <c r="D950" s="72"/>
      <c r="E950" s="97"/>
      <c r="F950" s="72"/>
      <c r="G950" s="72"/>
    </row>
    <row r="951" spans="1:7" x14ac:dyDescent="0.2">
      <c r="A951" s="72"/>
      <c r="B951" s="72"/>
      <c r="C951" s="72"/>
      <c r="D951" s="72"/>
      <c r="E951" s="97"/>
      <c r="F951" s="72"/>
      <c r="G951" s="72"/>
    </row>
    <row r="952" spans="1:7" x14ac:dyDescent="0.2">
      <c r="A952" s="72"/>
      <c r="B952" s="72"/>
      <c r="C952" s="72"/>
      <c r="D952" s="72"/>
      <c r="E952" s="97"/>
      <c r="F952" s="72"/>
      <c r="G952" s="72"/>
    </row>
    <row r="953" spans="1:7" x14ac:dyDescent="0.2">
      <c r="A953" s="72"/>
      <c r="B953" s="72"/>
      <c r="C953" s="72"/>
      <c r="D953" s="72"/>
      <c r="E953" s="97"/>
      <c r="F953" s="72"/>
      <c r="G953" s="72"/>
    </row>
    <row r="954" spans="1:7" x14ac:dyDescent="0.2">
      <c r="A954" s="72"/>
      <c r="B954" s="72"/>
      <c r="C954" s="72"/>
      <c r="D954" s="72"/>
      <c r="E954" s="97"/>
      <c r="F954" s="72"/>
      <c r="G954" s="72"/>
    </row>
    <row r="955" spans="1:7" x14ac:dyDescent="0.2">
      <c r="A955" s="72"/>
      <c r="B955" s="72"/>
      <c r="C955" s="72"/>
      <c r="D955" s="72"/>
      <c r="E955" s="97"/>
      <c r="F955" s="72"/>
      <c r="G955" s="72"/>
    </row>
    <row r="956" spans="1:7" x14ac:dyDescent="0.2">
      <c r="A956" s="72"/>
      <c r="B956" s="72"/>
      <c r="C956" s="72"/>
      <c r="D956" s="72"/>
      <c r="E956" s="97"/>
      <c r="F956" s="72"/>
      <c r="G956" s="72"/>
    </row>
    <row r="957" spans="1:7" x14ac:dyDescent="0.2">
      <c r="A957" s="72"/>
      <c r="B957" s="72"/>
      <c r="C957" s="72"/>
      <c r="D957" s="72"/>
      <c r="E957" s="97"/>
      <c r="F957" s="72"/>
      <c r="G957" s="72"/>
    </row>
    <row r="958" spans="1:7" x14ac:dyDescent="0.2">
      <c r="A958" s="72"/>
      <c r="B958" s="72"/>
      <c r="C958" s="72"/>
      <c r="D958" s="72"/>
      <c r="E958" s="97"/>
      <c r="F958" s="72"/>
      <c r="G958" s="72"/>
    </row>
    <row r="959" spans="1:7" x14ac:dyDescent="0.2">
      <c r="A959" s="72"/>
      <c r="B959" s="72"/>
      <c r="C959" s="72"/>
      <c r="D959" s="72"/>
      <c r="E959" s="97"/>
      <c r="F959" s="72"/>
      <c r="G959" s="72"/>
    </row>
    <row r="960" spans="1:7" x14ac:dyDescent="0.2">
      <c r="A960" s="72"/>
      <c r="B960" s="72"/>
      <c r="C960" s="72"/>
      <c r="D960" s="72"/>
      <c r="E960" s="97"/>
      <c r="F960" s="72"/>
      <c r="G960" s="72"/>
    </row>
  </sheetData>
  <sheetProtection algorithmName="SHA-512" hashValue="IwHrUNNkycxnBPDmO2GNTCd/ARJKPUexa79P2fujIpMyAZr//t1OA8mvjeNtDY8eqw2+NvBsxClx9Btbf/OqcQ==" saltValue="TGibh5hI7nvky79Olz1kpg==" spinCount="100000" sheet="1" objects="1" scenarios="1"/>
  <protectedRanges>
    <protectedRange sqref="F626 F631 F635 F728 F730 F732 F734 F739 F744 F757 F760 F762 F766 F772 F774 F776 F782 F788 F797 F799 F806 F808 F813 F883" name="Oblast4"/>
    <protectedRange sqref="F250 F268 F285 F319 F366 F369 F371 F376 F418 F462 F472 F476 F480 F485 F488 F495 F499 F502 F557 F559 F561 F565 F569 F575 F580 F589 F592 F596 F598 F604 F613 F615 F617 F622" name="Oblast3"/>
    <protectedRange sqref="F107 F109 F111 F146 F158 F164 F168 F173 F176 F178 F183 F186 F189 F192 F194 F196 F198 F200 F205 F210 F213 F216 F220 F222 F224 F227 F229 F231 F233 F235" name="Oblast2"/>
    <protectedRange sqref="F8 F13 F29 F39 F44 F46 F62 F70 F72 F74 F76 F78 F80 F82 F84 F86 F88 F90 F92 F94 F96 F100 F102 F104" name="Oblast1"/>
  </protectedRanges>
  <mergeCells count="737">
    <mergeCell ref="C882:D882"/>
    <mergeCell ref="C884:D884"/>
    <mergeCell ref="C885:D885"/>
    <mergeCell ref="C886:D886"/>
    <mergeCell ref="C887:D887"/>
    <mergeCell ref="C876:D876"/>
    <mergeCell ref="C877:D877"/>
    <mergeCell ref="C878:D878"/>
    <mergeCell ref="C879:D879"/>
    <mergeCell ref="C880:D880"/>
    <mergeCell ref="C881:D881"/>
    <mergeCell ref="C870:D870"/>
    <mergeCell ref="C871:D871"/>
    <mergeCell ref="C872:D872"/>
    <mergeCell ref="C873:D873"/>
    <mergeCell ref="C874:D874"/>
    <mergeCell ref="C875:D875"/>
    <mergeCell ref="C864:D864"/>
    <mergeCell ref="C865:D865"/>
    <mergeCell ref="C866:D866"/>
    <mergeCell ref="C867:D867"/>
    <mergeCell ref="C868:D868"/>
    <mergeCell ref="C869:D869"/>
    <mergeCell ref="C858:D858"/>
    <mergeCell ref="C859:D859"/>
    <mergeCell ref="C860:D860"/>
    <mergeCell ref="C861:D861"/>
    <mergeCell ref="C862:D862"/>
    <mergeCell ref="C863:D863"/>
    <mergeCell ref="C852:D852"/>
    <mergeCell ref="C853:D853"/>
    <mergeCell ref="C854:D854"/>
    <mergeCell ref="C855:D855"/>
    <mergeCell ref="C856:D856"/>
    <mergeCell ref="C857:D857"/>
    <mergeCell ref="C846:D846"/>
    <mergeCell ref="C847:D847"/>
    <mergeCell ref="C848:D848"/>
    <mergeCell ref="C849:D849"/>
    <mergeCell ref="C850:D850"/>
    <mergeCell ref="C851:D851"/>
    <mergeCell ref="C840:D840"/>
    <mergeCell ref="C841:D841"/>
    <mergeCell ref="C842:D842"/>
    <mergeCell ref="C843:D843"/>
    <mergeCell ref="C844:D844"/>
    <mergeCell ref="C845:D845"/>
    <mergeCell ref="C834:D834"/>
    <mergeCell ref="C835:D835"/>
    <mergeCell ref="C836:D836"/>
    <mergeCell ref="C837:D837"/>
    <mergeCell ref="C838:D838"/>
    <mergeCell ref="C839:D839"/>
    <mergeCell ref="C828:D828"/>
    <mergeCell ref="C829:D829"/>
    <mergeCell ref="C830:D830"/>
    <mergeCell ref="C831:D831"/>
    <mergeCell ref="C832:D832"/>
    <mergeCell ref="C833:D833"/>
    <mergeCell ref="C822:D822"/>
    <mergeCell ref="C823:D823"/>
    <mergeCell ref="C824:D824"/>
    <mergeCell ref="C825:D825"/>
    <mergeCell ref="C826:D826"/>
    <mergeCell ref="C827:D827"/>
    <mergeCell ref="C814:D814"/>
    <mergeCell ref="C815:D815"/>
    <mergeCell ref="C816:D816"/>
    <mergeCell ref="C817:D817"/>
    <mergeCell ref="C818:D818"/>
    <mergeCell ref="C819:D819"/>
    <mergeCell ref="C820:D820"/>
    <mergeCell ref="C821:D821"/>
    <mergeCell ref="C803:D803"/>
    <mergeCell ref="C807:D807"/>
    <mergeCell ref="C809:G809"/>
    <mergeCell ref="C810:D810"/>
    <mergeCell ref="C795:D795"/>
    <mergeCell ref="C796:D796"/>
    <mergeCell ref="C798:D798"/>
    <mergeCell ref="C800:G800"/>
    <mergeCell ref="C801:D801"/>
    <mergeCell ref="C802:D802"/>
    <mergeCell ref="C789:G789"/>
    <mergeCell ref="C790:D790"/>
    <mergeCell ref="C791:D791"/>
    <mergeCell ref="C792:D792"/>
    <mergeCell ref="C793:D793"/>
    <mergeCell ref="C794:D794"/>
    <mergeCell ref="C781:D781"/>
    <mergeCell ref="C783:D783"/>
    <mergeCell ref="C784:D784"/>
    <mergeCell ref="C785:D785"/>
    <mergeCell ref="C786:D786"/>
    <mergeCell ref="C787:D787"/>
    <mergeCell ref="C773:D773"/>
    <mergeCell ref="C775:D775"/>
    <mergeCell ref="C777:D777"/>
    <mergeCell ref="C778:D778"/>
    <mergeCell ref="C779:D779"/>
    <mergeCell ref="C780:D780"/>
    <mergeCell ref="C759:D759"/>
    <mergeCell ref="C761:D761"/>
    <mergeCell ref="C763:D763"/>
    <mergeCell ref="C767:D767"/>
    <mergeCell ref="C768:D768"/>
    <mergeCell ref="C769:D769"/>
    <mergeCell ref="C770:D770"/>
    <mergeCell ref="C771:D771"/>
    <mergeCell ref="C752:D752"/>
    <mergeCell ref="C753:D753"/>
    <mergeCell ref="C754:D754"/>
    <mergeCell ref="C755:D755"/>
    <mergeCell ref="C756:D756"/>
    <mergeCell ref="C758:G758"/>
    <mergeCell ref="C746:D746"/>
    <mergeCell ref="C747:D747"/>
    <mergeCell ref="C748:D748"/>
    <mergeCell ref="C749:D749"/>
    <mergeCell ref="C750:D750"/>
    <mergeCell ref="C751:D751"/>
    <mergeCell ref="C733:D733"/>
    <mergeCell ref="C735:G735"/>
    <mergeCell ref="C736:D736"/>
    <mergeCell ref="C740:G740"/>
    <mergeCell ref="C741:G741"/>
    <mergeCell ref="C742:G742"/>
    <mergeCell ref="C743:D743"/>
    <mergeCell ref="C745:D745"/>
    <mergeCell ref="C724:D724"/>
    <mergeCell ref="C725:D725"/>
    <mergeCell ref="C726:D726"/>
    <mergeCell ref="C727:D727"/>
    <mergeCell ref="C729:D729"/>
    <mergeCell ref="C731:D731"/>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06:D706"/>
    <mergeCell ref="C707:D707"/>
    <mergeCell ref="C708:D708"/>
    <mergeCell ref="C709:D709"/>
    <mergeCell ref="C710:D710"/>
    <mergeCell ref="C711:D711"/>
    <mergeCell ref="C700:D700"/>
    <mergeCell ref="C701:D701"/>
    <mergeCell ref="C702:D702"/>
    <mergeCell ref="C703:D703"/>
    <mergeCell ref="C704:D704"/>
    <mergeCell ref="C705:D705"/>
    <mergeCell ref="C694:D694"/>
    <mergeCell ref="C695:D695"/>
    <mergeCell ref="C696:D696"/>
    <mergeCell ref="C697:D697"/>
    <mergeCell ref="C698:D698"/>
    <mergeCell ref="C699:D699"/>
    <mergeCell ref="C688:D688"/>
    <mergeCell ref="C689:D689"/>
    <mergeCell ref="C690:D690"/>
    <mergeCell ref="C691:D691"/>
    <mergeCell ref="C692:D692"/>
    <mergeCell ref="C693:D693"/>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33:D633"/>
    <mergeCell ref="C634:D634"/>
    <mergeCell ref="C636:G636"/>
    <mergeCell ref="C637:D637"/>
    <mergeCell ref="C638:D638"/>
    <mergeCell ref="C639:D639"/>
    <mergeCell ref="C620:D620"/>
    <mergeCell ref="C621:D621"/>
    <mergeCell ref="C623:D623"/>
    <mergeCell ref="C627:G627"/>
    <mergeCell ref="C628:D628"/>
    <mergeCell ref="C629:D629"/>
    <mergeCell ref="C630:D630"/>
    <mergeCell ref="C632:G632"/>
    <mergeCell ref="C611:D611"/>
    <mergeCell ref="C612:D612"/>
    <mergeCell ref="C614:D614"/>
    <mergeCell ref="C616:D616"/>
    <mergeCell ref="C618:D618"/>
    <mergeCell ref="C619:D619"/>
    <mergeCell ref="C605:G605"/>
    <mergeCell ref="C606:G606"/>
    <mergeCell ref="C607:D607"/>
    <mergeCell ref="C608:D608"/>
    <mergeCell ref="C609:D609"/>
    <mergeCell ref="C610:D610"/>
    <mergeCell ref="C591:D591"/>
    <mergeCell ref="C593:D593"/>
    <mergeCell ref="C597:D597"/>
    <mergeCell ref="C599:G599"/>
    <mergeCell ref="C600:D600"/>
    <mergeCell ref="C601:D601"/>
    <mergeCell ref="C602:D602"/>
    <mergeCell ref="C603:D603"/>
    <mergeCell ref="C584:D584"/>
    <mergeCell ref="C585:D585"/>
    <mergeCell ref="C586:D586"/>
    <mergeCell ref="C587:D587"/>
    <mergeCell ref="C588:D588"/>
    <mergeCell ref="C590:G590"/>
    <mergeCell ref="C577:G577"/>
    <mergeCell ref="C578:G578"/>
    <mergeCell ref="C579:D579"/>
    <mergeCell ref="C581:G581"/>
    <mergeCell ref="C582:D582"/>
    <mergeCell ref="C583:D583"/>
    <mergeCell ref="C566:D566"/>
    <mergeCell ref="C570:G570"/>
    <mergeCell ref="C571:G571"/>
    <mergeCell ref="C572:G572"/>
    <mergeCell ref="C573:D573"/>
    <mergeCell ref="C574:D574"/>
    <mergeCell ref="C576:G576"/>
    <mergeCell ref="C555:D555"/>
    <mergeCell ref="C556:D556"/>
    <mergeCell ref="C558:D558"/>
    <mergeCell ref="C560:D560"/>
    <mergeCell ref="C562:D562"/>
    <mergeCell ref="C549:D549"/>
    <mergeCell ref="C550:D550"/>
    <mergeCell ref="C551:D551"/>
    <mergeCell ref="C552:D552"/>
    <mergeCell ref="C553:D553"/>
    <mergeCell ref="C554:D554"/>
    <mergeCell ref="C543:D543"/>
    <mergeCell ref="C544:D544"/>
    <mergeCell ref="C545:D545"/>
    <mergeCell ref="C546:D546"/>
    <mergeCell ref="C547:D547"/>
    <mergeCell ref="C548:D548"/>
    <mergeCell ref="C537:D537"/>
    <mergeCell ref="C538:D538"/>
    <mergeCell ref="C539:D539"/>
    <mergeCell ref="C540:D540"/>
    <mergeCell ref="C541:D541"/>
    <mergeCell ref="C542:D542"/>
    <mergeCell ref="C531:D531"/>
    <mergeCell ref="C532:D532"/>
    <mergeCell ref="C533:D533"/>
    <mergeCell ref="C534:D534"/>
    <mergeCell ref="C535:D535"/>
    <mergeCell ref="C536:D536"/>
    <mergeCell ref="C525:D525"/>
    <mergeCell ref="C526:D526"/>
    <mergeCell ref="C527:D527"/>
    <mergeCell ref="C528:D528"/>
    <mergeCell ref="C529:D529"/>
    <mergeCell ref="C530:D530"/>
    <mergeCell ref="C519:D519"/>
    <mergeCell ref="C520:D520"/>
    <mergeCell ref="C521:D521"/>
    <mergeCell ref="C522:D522"/>
    <mergeCell ref="C523:D523"/>
    <mergeCell ref="C524:D524"/>
    <mergeCell ref="C513:D513"/>
    <mergeCell ref="C514:D514"/>
    <mergeCell ref="C515:D515"/>
    <mergeCell ref="C516:D516"/>
    <mergeCell ref="C517:D517"/>
    <mergeCell ref="C518:D518"/>
    <mergeCell ref="C507:D507"/>
    <mergeCell ref="C508:D508"/>
    <mergeCell ref="C509:D509"/>
    <mergeCell ref="C510:D510"/>
    <mergeCell ref="C511:D511"/>
    <mergeCell ref="C512:D512"/>
    <mergeCell ref="C496:D496"/>
    <mergeCell ref="C500:G500"/>
    <mergeCell ref="C501:D501"/>
    <mergeCell ref="C503:G503"/>
    <mergeCell ref="C504:D504"/>
    <mergeCell ref="C505:D505"/>
    <mergeCell ref="C506:D506"/>
    <mergeCell ref="C487:D487"/>
    <mergeCell ref="C489:D489"/>
    <mergeCell ref="C490:D490"/>
    <mergeCell ref="C491:D491"/>
    <mergeCell ref="C492:D492"/>
    <mergeCell ref="C479:D479"/>
    <mergeCell ref="C481:D481"/>
    <mergeCell ref="C482:D482"/>
    <mergeCell ref="C483:D483"/>
    <mergeCell ref="C484:D484"/>
    <mergeCell ref="C486:G486"/>
    <mergeCell ref="C467:D467"/>
    <mergeCell ref="C468:D468"/>
    <mergeCell ref="C469:D469"/>
    <mergeCell ref="C473:G473"/>
    <mergeCell ref="C474:D474"/>
    <mergeCell ref="C475:D475"/>
    <mergeCell ref="C477:D477"/>
    <mergeCell ref="C478:D478"/>
    <mergeCell ref="C456:D456"/>
    <mergeCell ref="C457:D457"/>
    <mergeCell ref="C458:D458"/>
    <mergeCell ref="C459:D459"/>
    <mergeCell ref="C463:D463"/>
    <mergeCell ref="C464:D464"/>
    <mergeCell ref="C465:D465"/>
    <mergeCell ref="C466:D466"/>
    <mergeCell ref="C450:D450"/>
    <mergeCell ref="C451:D451"/>
    <mergeCell ref="C452:D452"/>
    <mergeCell ref="C453:D453"/>
    <mergeCell ref="C454:D454"/>
    <mergeCell ref="C455:D455"/>
    <mergeCell ref="C444:D444"/>
    <mergeCell ref="C445:D445"/>
    <mergeCell ref="C446:D446"/>
    <mergeCell ref="C447:D447"/>
    <mergeCell ref="C448:D448"/>
    <mergeCell ref="C449:D449"/>
    <mergeCell ref="C438:D438"/>
    <mergeCell ref="C439:D439"/>
    <mergeCell ref="C440:D440"/>
    <mergeCell ref="C441:D441"/>
    <mergeCell ref="C442:D442"/>
    <mergeCell ref="C443:D443"/>
    <mergeCell ref="C432:D432"/>
    <mergeCell ref="C433:D433"/>
    <mergeCell ref="C434:D434"/>
    <mergeCell ref="C435:D435"/>
    <mergeCell ref="C436:D436"/>
    <mergeCell ref="C437:D437"/>
    <mergeCell ref="C426:D426"/>
    <mergeCell ref="C427:D427"/>
    <mergeCell ref="C428:D428"/>
    <mergeCell ref="C429:D429"/>
    <mergeCell ref="C430:D430"/>
    <mergeCell ref="C431:D431"/>
    <mergeCell ref="C420:D420"/>
    <mergeCell ref="C421:D421"/>
    <mergeCell ref="C422:D422"/>
    <mergeCell ref="C423:D423"/>
    <mergeCell ref="C424:D424"/>
    <mergeCell ref="C425:D425"/>
    <mergeCell ref="C413:D413"/>
    <mergeCell ref="C414:D414"/>
    <mergeCell ref="C415:D415"/>
    <mergeCell ref="C416:D416"/>
    <mergeCell ref="C417:D417"/>
    <mergeCell ref="C419:G419"/>
    <mergeCell ref="C407:D407"/>
    <mergeCell ref="C408:D408"/>
    <mergeCell ref="C409:D409"/>
    <mergeCell ref="C410:D410"/>
    <mergeCell ref="C411:D411"/>
    <mergeCell ref="C412:D412"/>
    <mergeCell ref="C401:D401"/>
    <mergeCell ref="C402:D402"/>
    <mergeCell ref="C403:D403"/>
    <mergeCell ref="C404:D404"/>
    <mergeCell ref="C405:D405"/>
    <mergeCell ref="C406:D406"/>
    <mergeCell ref="C395:D395"/>
    <mergeCell ref="C396:D396"/>
    <mergeCell ref="C397:D397"/>
    <mergeCell ref="C398:D398"/>
    <mergeCell ref="C399:D399"/>
    <mergeCell ref="C400:D400"/>
    <mergeCell ref="C389:D389"/>
    <mergeCell ref="C390:D390"/>
    <mergeCell ref="C391:D391"/>
    <mergeCell ref="C392:D392"/>
    <mergeCell ref="C393:D393"/>
    <mergeCell ref="C394:D394"/>
    <mergeCell ref="C383:D383"/>
    <mergeCell ref="C384:D384"/>
    <mergeCell ref="C385:D385"/>
    <mergeCell ref="C386:D386"/>
    <mergeCell ref="C387:D387"/>
    <mergeCell ref="C388:D388"/>
    <mergeCell ref="C377:G377"/>
    <mergeCell ref="C378:D378"/>
    <mergeCell ref="C379:D379"/>
    <mergeCell ref="C380:D380"/>
    <mergeCell ref="C381:D381"/>
    <mergeCell ref="C382:D382"/>
    <mergeCell ref="C368:D368"/>
    <mergeCell ref="C370:D370"/>
    <mergeCell ref="C372:G372"/>
    <mergeCell ref="C373:D373"/>
    <mergeCell ref="C374:D374"/>
    <mergeCell ref="C375:D375"/>
    <mergeCell ref="C361:D361"/>
    <mergeCell ref="C362:D362"/>
    <mergeCell ref="C363:D363"/>
    <mergeCell ref="C364:D364"/>
    <mergeCell ref="C365:D365"/>
    <mergeCell ref="C367:G367"/>
    <mergeCell ref="C355:D355"/>
    <mergeCell ref="C356:D356"/>
    <mergeCell ref="C357:D357"/>
    <mergeCell ref="C358:D358"/>
    <mergeCell ref="C359:D359"/>
    <mergeCell ref="C360:D360"/>
    <mergeCell ref="C349:D349"/>
    <mergeCell ref="C350:D350"/>
    <mergeCell ref="C351:D351"/>
    <mergeCell ref="C352:D352"/>
    <mergeCell ref="C353:D353"/>
    <mergeCell ref="C354:D354"/>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4:D314"/>
    <mergeCell ref="C315:D315"/>
    <mergeCell ref="C316:D316"/>
    <mergeCell ref="C320:D320"/>
    <mergeCell ref="C321:D321"/>
    <mergeCell ref="C322:D322"/>
    <mergeCell ref="C323:D323"/>
    <mergeCell ref="C324:D324"/>
    <mergeCell ref="C308:D308"/>
    <mergeCell ref="C309:D309"/>
    <mergeCell ref="C310:D310"/>
    <mergeCell ref="C311:D311"/>
    <mergeCell ref="C312:D312"/>
    <mergeCell ref="C313:D313"/>
    <mergeCell ref="C302:D302"/>
    <mergeCell ref="C303:D303"/>
    <mergeCell ref="C304:D304"/>
    <mergeCell ref="C305:D305"/>
    <mergeCell ref="C306:D306"/>
    <mergeCell ref="C307:D307"/>
    <mergeCell ref="C296:D296"/>
    <mergeCell ref="C297:D297"/>
    <mergeCell ref="C298:D298"/>
    <mergeCell ref="C299:D299"/>
    <mergeCell ref="C300:D300"/>
    <mergeCell ref="C301:D301"/>
    <mergeCell ref="C290:D290"/>
    <mergeCell ref="C291:D291"/>
    <mergeCell ref="C292:D292"/>
    <mergeCell ref="C293:D293"/>
    <mergeCell ref="C294:D294"/>
    <mergeCell ref="C295:D295"/>
    <mergeCell ref="C279:G279"/>
    <mergeCell ref="C280:G280"/>
    <mergeCell ref="C281:G281"/>
    <mergeCell ref="C282:D282"/>
    <mergeCell ref="C286:G286"/>
    <mergeCell ref="C287:D287"/>
    <mergeCell ref="C288:D288"/>
    <mergeCell ref="C289:D289"/>
    <mergeCell ref="C273:G273"/>
    <mergeCell ref="C274:G274"/>
    <mergeCell ref="C275:G275"/>
    <mergeCell ref="C276:G276"/>
    <mergeCell ref="C277:G277"/>
    <mergeCell ref="C278:G278"/>
    <mergeCell ref="C266:G266"/>
    <mergeCell ref="C267:D267"/>
    <mergeCell ref="C269:G269"/>
    <mergeCell ref="C270:G270"/>
    <mergeCell ref="C271:G271"/>
    <mergeCell ref="C272:G272"/>
    <mergeCell ref="C260:G260"/>
    <mergeCell ref="C261:G261"/>
    <mergeCell ref="C262:G262"/>
    <mergeCell ref="C263:G263"/>
    <mergeCell ref="C264:G264"/>
    <mergeCell ref="C265:G265"/>
    <mergeCell ref="C254:G254"/>
    <mergeCell ref="C255:G255"/>
    <mergeCell ref="C256:G256"/>
    <mergeCell ref="C257:G257"/>
    <mergeCell ref="C258:G258"/>
    <mergeCell ref="C259:G259"/>
    <mergeCell ref="C247:G247"/>
    <mergeCell ref="C248:G248"/>
    <mergeCell ref="C249:D249"/>
    <mergeCell ref="C251:G251"/>
    <mergeCell ref="C252:G252"/>
    <mergeCell ref="C253:G253"/>
    <mergeCell ref="C241:G241"/>
    <mergeCell ref="C242:G242"/>
    <mergeCell ref="C243:G243"/>
    <mergeCell ref="C244:G244"/>
    <mergeCell ref="C245:G245"/>
    <mergeCell ref="C246:G246"/>
    <mergeCell ref="C234:D234"/>
    <mergeCell ref="C236:G236"/>
    <mergeCell ref="C237:G237"/>
    <mergeCell ref="C238:G238"/>
    <mergeCell ref="C239:G239"/>
    <mergeCell ref="C240:G240"/>
    <mergeCell ref="C223:D223"/>
    <mergeCell ref="C225:D225"/>
    <mergeCell ref="C226:D226"/>
    <mergeCell ref="C228:D228"/>
    <mergeCell ref="C230:D230"/>
    <mergeCell ref="C232:D232"/>
    <mergeCell ref="C211:G211"/>
    <mergeCell ref="C212:D212"/>
    <mergeCell ref="C214:G214"/>
    <mergeCell ref="C215:D215"/>
    <mergeCell ref="C217:D217"/>
    <mergeCell ref="C218:D218"/>
    <mergeCell ref="C219:D219"/>
    <mergeCell ref="C221:D221"/>
    <mergeCell ref="C199:D199"/>
    <mergeCell ref="C201:G201"/>
    <mergeCell ref="C202:D202"/>
    <mergeCell ref="C206:G206"/>
    <mergeCell ref="C207:D207"/>
    <mergeCell ref="C188:D188"/>
    <mergeCell ref="C190:D190"/>
    <mergeCell ref="C191:D191"/>
    <mergeCell ref="C193:D193"/>
    <mergeCell ref="C195:D195"/>
    <mergeCell ref="C197:D197"/>
    <mergeCell ref="C180:D180"/>
    <mergeCell ref="C181:D181"/>
    <mergeCell ref="C182:D182"/>
    <mergeCell ref="C184:G184"/>
    <mergeCell ref="C185:D185"/>
    <mergeCell ref="C187:G187"/>
    <mergeCell ref="C171:D171"/>
    <mergeCell ref="C172:D172"/>
    <mergeCell ref="C174:G174"/>
    <mergeCell ref="C175:D175"/>
    <mergeCell ref="C177:D177"/>
    <mergeCell ref="C179:D179"/>
    <mergeCell ref="C163:D163"/>
    <mergeCell ref="C165:G165"/>
    <mergeCell ref="C166:D166"/>
    <mergeCell ref="C167:D167"/>
    <mergeCell ref="C169:G169"/>
    <mergeCell ref="C170:D170"/>
    <mergeCell ref="C156:D156"/>
    <mergeCell ref="C157:D157"/>
    <mergeCell ref="C159:G159"/>
    <mergeCell ref="C160:G160"/>
    <mergeCell ref="C161:D161"/>
    <mergeCell ref="C162:D162"/>
    <mergeCell ref="C150:D150"/>
    <mergeCell ref="C151:D151"/>
    <mergeCell ref="C152:D152"/>
    <mergeCell ref="C153:D153"/>
    <mergeCell ref="C154:D154"/>
    <mergeCell ref="C155:D155"/>
    <mergeCell ref="C143:D143"/>
    <mergeCell ref="C144:D144"/>
    <mergeCell ref="C145:D145"/>
    <mergeCell ref="C147:G147"/>
    <mergeCell ref="C148:G148"/>
    <mergeCell ref="C149:G149"/>
    <mergeCell ref="C137:D137"/>
    <mergeCell ref="C138:D138"/>
    <mergeCell ref="C139:D139"/>
    <mergeCell ref="C140:D140"/>
    <mergeCell ref="C141:D141"/>
    <mergeCell ref="C142:D142"/>
    <mergeCell ref="C131:D131"/>
    <mergeCell ref="C132:D132"/>
    <mergeCell ref="C133:D133"/>
    <mergeCell ref="C134:D134"/>
    <mergeCell ref="C135:D135"/>
    <mergeCell ref="C136:D136"/>
    <mergeCell ref="C125:D125"/>
    <mergeCell ref="C126:D126"/>
    <mergeCell ref="C127:D127"/>
    <mergeCell ref="C128:D128"/>
    <mergeCell ref="C129:D129"/>
    <mergeCell ref="C130:D130"/>
    <mergeCell ref="C119:D119"/>
    <mergeCell ref="C120:D120"/>
    <mergeCell ref="C121:D121"/>
    <mergeCell ref="C122:D122"/>
    <mergeCell ref="C123:D123"/>
    <mergeCell ref="C124:D124"/>
    <mergeCell ref="C113:D113"/>
    <mergeCell ref="C114:D114"/>
    <mergeCell ref="C115:D115"/>
    <mergeCell ref="C116:D116"/>
    <mergeCell ref="C117:D117"/>
    <mergeCell ref="C118:D118"/>
    <mergeCell ref="C103:D103"/>
    <mergeCell ref="C105:D105"/>
    <mergeCell ref="C106:D106"/>
    <mergeCell ref="C108:D108"/>
    <mergeCell ref="C110:D110"/>
    <mergeCell ref="C112:G112"/>
    <mergeCell ref="C93:D93"/>
    <mergeCell ref="C95:D95"/>
    <mergeCell ref="C97:D97"/>
    <mergeCell ref="C98:D98"/>
    <mergeCell ref="C99:D99"/>
    <mergeCell ref="C101:D101"/>
    <mergeCell ref="C81:D81"/>
    <mergeCell ref="C83:D83"/>
    <mergeCell ref="C85:D85"/>
    <mergeCell ref="C87:D87"/>
    <mergeCell ref="C89:D89"/>
    <mergeCell ref="C91:D91"/>
    <mergeCell ref="C69:D69"/>
    <mergeCell ref="C71:D71"/>
    <mergeCell ref="C73:D73"/>
    <mergeCell ref="C75:D75"/>
    <mergeCell ref="C77:D77"/>
    <mergeCell ref="C79:D79"/>
    <mergeCell ref="C63:G63"/>
    <mergeCell ref="C64:G64"/>
    <mergeCell ref="C65:D65"/>
    <mergeCell ref="C66:D66"/>
    <mergeCell ref="C67:D67"/>
    <mergeCell ref="C68:D68"/>
    <mergeCell ref="C56:D56"/>
    <mergeCell ref="C57:D57"/>
    <mergeCell ref="C58:D58"/>
    <mergeCell ref="C59:D59"/>
    <mergeCell ref="C60:D60"/>
    <mergeCell ref="C61:D61"/>
    <mergeCell ref="C50:D50"/>
    <mergeCell ref="C51:D51"/>
    <mergeCell ref="C52:D52"/>
    <mergeCell ref="C53:D53"/>
    <mergeCell ref="C54:D54"/>
    <mergeCell ref="C55:D55"/>
    <mergeCell ref="C42:G42"/>
    <mergeCell ref="C43:D43"/>
    <mergeCell ref="C45:D45"/>
    <mergeCell ref="C47:G47"/>
    <mergeCell ref="C48:G48"/>
    <mergeCell ref="C49:D49"/>
    <mergeCell ref="C35:D35"/>
    <mergeCell ref="C36:D36"/>
    <mergeCell ref="C37:D37"/>
    <mergeCell ref="C38:D38"/>
    <mergeCell ref="C40:G40"/>
    <mergeCell ref="C41:G41"/>
    <mergeCell ref="C28:D28"/>
    <mergeCell ref="C30:G30"/>
    <mergeCell ref="C31:G31"/>
    <mergeCell ref="C32:G32"/>
    <mergeCell ref="C33:D33"/>
    <mergeCell ref="C34:D34"/>
    <mergeCell ref="C22:D22"/>
    <mergeCell ref="C23:D23"/>
    <mergeCell ref="C24:D24"/>
    <mergeCell ref="C25:D25"/>
    <mergeCell ref="C26:D26"/>
    <mergeCell ref="C27:D27"/>
    <mergeCell ref="C16:G16"/>
    <mergeCell ref="C17:G17"/>
    <mergeCell ref="C18:D18"/>
    <mergeCell ref="C19:D19"/>
    <mergeCell ref="C20:D20"/>
    <mergeCell ref="C21:D21"/>
    <mergeCell ref="A1:G1"/>
    <mergeCell ref="C9:G9"/>
    <mergeCell ref="C10:G10"/>
    <mergeCell ref="C11:D11"/>
    <mergeCell ref="C12:D12"/>
    <mergeCell ref="C14:G14"/>
    <mergeCell ref="C15:G1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CZ959"/>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24" customWidth="1"/>
    <col min="14" max="55" width="9.140625" style="124"/>
    <col min="56" max="56" width="62.28515625" style="124" customWidth="1"/>
    <col min="57" max="16384" width="9.140625" style="124"/>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1545</v>
      </c>
      <c r="E4" s="139"/>
      <c r="F4" s="140"/>
      <c r="G4" s="141"/>
    </row>
    <row r="5" spans="1:104" ht="13.5" thickTop="1" x14ac:dyDescent="0.2">
      <c r="A5" s="142"/>
      <c r="G5" s="144"/>
    </row>
    <row r="6" spans="1:104" s="150"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row>
    <row r="7" spans="1:104" ht="14.25" customHeight="1" x14ac:dyDescent="0.2">
      <c r="A7" s="151" t="s">
        <v>38</v>
      </c>
      <c r="B7" s="152" t="s">
        <v>319</v>
      </c>
      <c r="C7" s="153" t="s">
        <v>320</v>
      </c>
      <c r="D7" s="154"/>
      <c r="E7" s="155"/>
      <c r="F7" s="155"/>
      <c r="G7" s="156"/>
      <c r="H7" s="157"/>
      <c r="I7" s="158"/>
      <c r="J7" s="159"/>
      <c r="K7" s="160"/>
      <c r="O7" s="199"/>
    </row>
    <row r="8" spans="1:104" ht="22.5" x14ac:dyDescent="0.2">
      <c r="A8" s="161">
        <v>1</v>
      </c>
      <c r="B8" s="162" t="s">
        <v>523</v>
      </c>
      <c r="C8" s="163" t="s">
        <v>524</v>
      </c>
      <c r="D8" s="164" t="s">
        <v>41</v>
      </c>
      <c r="E8" s="165">
        <v>15.377599999999999</v>
      </c>
      <c r="F8" s="122">
        <f>'01 103 '!F8</f>
        <v>0</v>
      </c>
      <c r="G8" s="166">
        <f>E8*F8</f>
        <v>0</v>
      </c>
      <c r="H8" s="167">
        <v>0.50065000000000004</v>
      </c>
      <c r="I8" s="168">
        <f>E8*H8</f>
        <v>7.6987954400000005</v>
      </c>
      <c r="J8" s="167">
        <v>0</v>
      </c>
      <c r="K8" s="168">
        <f>E8*J8</f>
        <v>0</v>
      </c>
      <c r="O8" s="199"/>
      <c r="Z8" s="199"/>
      <c r="AA8" s="199">
        <v>1</v>
      </c>
      <c r="AB8" s="199">
        <v>1</v>
      </c>
      <c r="AC8" s="199">
        <v>1</v>
      </c>
      <c r="AD8" s="199"/>
      <c r="AE8" s="199"/>
      <c r="AF8" s="199"/>
      <c r="AG8" s="199"/>
      <c r="AH8" s="199"/>
      <c r="AI8" s="199"/>
      <c r="AJ8" s="199"/>
      <c r="AK8" s="199"/>
      <c r="AL8" s="199"/>
      <c r="AM8" s="199"/>
      <c r="AN8" s="199"/>
      <c r="AO8" s="199"/>
      <c r="AP8" s="199"/>
      <c r="AQ8" s="199"/>
      <c r="AR8" s="199"/>
      <c r="AS8" s="199"/>
      <c r="AT8" s="199"/>
      <c r="AU8" s="199"/>
      <c r="AV8" s="199"/>
      <c r="AW8" s="199"/>
      <c r="AX8" s="199"/>
      <c r="AY8" s="199"/>
      <c r="AZ8" s="200">
        <f>G8</f>
        <v>0</v>
      </c>
      <c r="BA8" s="199"/>
      <c r="BB8" s="199"/>
      <c r="BC8" s="199"/>
      <c r="BD8" s="199"/>
      <c r="BE8" s="199"/>
      <c r="BF8" s="199"/>
      <c r="BG8" s="199"/>
      <c r="BH8" s="199"/>
      <c r="BI8" s="199"/>
      <c r="CA8" s="199">
        <v>1</v>
      </c>
      <c r="CB8" s="199">
        <v>1</v>
      </c>
      <c r="CZ8" s="124">
        <v>1</v>
      </c>
    </row>
    <row r="9" spans="1:104" x14ac:dyDescent="0.2">
      <c r="A9" s="191"/>
      <c r="B9" s="192"/>
      <c r="C9" s="312" t="s">
        <v>525</v>
      </c>
      <c r="D9" s="313"/>
      <c r="E9" s="313"/>
      <c r="F9" s="313"/>
      <c r="G9" s="314"/>
      <c r="I9" s="197"/>
      <c r="K9" s="197"/>
      <c r="L9" s="198" t="s">
        <v>525</v>
      </c>
      <c r="O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row>
    <row r="10" spans="1:104" x14ac:dyDescent="0.2">
      <c r="A10" s="191"/>
      <c r="B10" s="192"/>
      <c r="C10" s="312" t="s">
        <v>526</v>
      </c>
      <c r="D10" s="313"/>
      <c r="E10" s="313"/>
      <c r="F10" s="313"/>
      <c r="G10" s="314"/>
      <c r="I10" s="197"/>
      <c r="K10" s="197"/>
      <c r="L10" s="198" t="s">
        <v>526</v>
      </c>
      <c r="O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row>
    <row r="11" spans="1:104" x14ac:dyDescent="0.2">
      <c r="A11" s="191"/>
      <c r="B11" s="192"/>
      <c r="C11" s="331" t="s">
        <v>1197</v>
      </c>
      <c r="D11" s="332"/>
      <c r="E11" s="193">
        <v>5.3985000000000003</v>
      </c>
      <c r="F11" s="194"/>
      <c r="G11" s="195"/>
      <c r="H11" s="196"/>
      <c r="I11" s="197"/>
      <c r="J11" s="184"/>
      <c r="K11" s="197"/>
      <c r="M11" s="198" t="s">
        <v>1197</v>
      </c>
      <c r="O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201" t="str">
        <f>C10</f>
        <v xml:space="preserve">výztuž je v rozpočtu základů </v>
      </c>
      <c r="BE11" s="199"/>
      <c r="BF11" s="199"/>
      <c r="BG11" s="199"/>
      <c r="BH11" s="199"/>
      <c r="BI11" s="199"/>
    </row>
    <row r="12" spans="1:104" x14ac:dyDescent="0.2">
      <c r="A12" s="191"/>
      <c r="B12" s="192"/>
      <c r="C12" s="331" t="s">
        <v>1198</v>
      </c>
      <c r="D12" s="332"/>
      <c r="E12" s="193">
        <v>9.9791000000000007</v>
      </c>
      <c r="F12" s="194"/>
      <c r="G12" s="195"/>
      <c r="H12" s="196"/>
      <c r="I12" s="197"/>
      <c r="J12" s="184"/>
      <c r="K12" s="197"/>
      <c r="M12" s="198" t="s">
        <v>1198</v>
      </c>
      <c r="O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201" t="str">
        <f>C11</f>
        <v>výtahová šachta :2,2*4*1,65*0,3718</v>
      </c>
      <c r="BE12" s="199"/>
      <c r="BF12" s="199"/>
      <c r="BG12" s="199"/>
      <c r="BH12" s="199"/>
      <c r="BI12" s="199"/>
    </row>
    <row r="13" spans="1:104" ht="22.5" x14ac:dyDescent="0.2">
      <c r="A13" s="161">
        <v>2</v>
      </c>
      <c r="B13" s="162" t="s">
        <v>529</v>
      </c>
      <c r="C13" s="163" t="s">
        <v>530</v>
      </c>
      <c r="D13" s="164" t="s">
        <v>41</v>
      </c>
      <c r="E13" s="165">
        <v>45.354799999999997</v>
      </c>
      <c r="F13" s="122">
        <f>'01 103 '!F13</f>
        <v>0</v>
      </c>
      <c r="G13" s="166">
        <f>E13*F13</f>
        <v>0</v>
      </c>
      <c r="H13" s="167">
        <v>0.38236999999999999</v>
      </c>
      <c r="I13" s="168">
        <f>E13*H13</f>
        <v>17.342314876</v>
      </c>
      <c r="J13" s="167">
        <v>0</v>
      </c>
      <c r="K13" s="168">
        <f>E13*J13</f>
        <v>0</v>
      </c>
      <c r="O13" s="199"/>
      <c r="Z13" s="199"/>
      <c r="AA13" s="199">
        <v>1</v>
      </c>
      <c r="AB13" s="199">
        <v>1</v>
      </c>
      <c r="AC13" s="199">
        <v>1</v>
      </c>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200">
        <f>G13</f>
        <v>0</v>
      </c>
      <c r="BA13" s="199"/>
      <c r="BB13" s="199"/>
      <c r="BC13" s="199"/>
      <c r="BD13" s="199"/>
      <c r="BE13" s="199"/>
      <c r="BF13" s="199"/>
      <c r="BG13" s="199"/>
      <c r="BH13" s="199"/>
      <c r="BI13" s="199"/>
      <c r="CA13" s="199">
        <v>1</v>
      </c>
      <c r="CB13" s="199">
        <v>1</v>
      </c>
      <c r="CZ13" s="124">
        <v>1</v>
      </c>
    </row>
    <row r="14" spans="1:104" x14ac:dyDescent="0.2">
      <c r="A14" s="191"/>
      <c r="B14" s="192"/>
      <c r="C14" s="312" t="s">
        <v>531</v>
      </c>
      <c r="D14" s="313"/>
      <c r="E14" s="313"/>
      <c r="F14" s="313"/>
      <c r="G14" s="314"/>
      <c r="I14" s="197"/>
      <c r="K14" s="197"/>
      <c r="L14" s="198" t="s">
        <v>531</v>
      </c>
      <c r="O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row>
    <row r="15" spans="1:104" x14ac:dyDescent="0.2">
      <c r="A15" s="191"/>
      <c r="B15" s="192"/>
      <c r="C15" s="312" t="s">
        <v>532</v>
      </c>
      <c r="D15" s="313"/>
      <c r="E15" s="313"/>
      <c r="F15" s="313"/>
      <c r="G15" s="314"/>
      <c r="I15" s="197"/>
      <c r="K15" s="197"/>
      <c r="L15" s="198" t="s">
        <v>532</v>
      </c>
      <c r="O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row>
    <row r="16" spans="1:104" x14ac:dyDescent="0.2">
      <c r="A16" s="191"/>
      <c r="B16" s="192"/>
      <c r="C16" s="312" t="s">
        <v>533</v>
      </c>
      <c r="D16" s="313"/>
      <c r="E16" s="313"/>
      <c r="F16" s="313"/>
      <c r="G16" s="314"/>
      <c r="I16" s="197"/>
      <c r="K16" s="197"/>
      <c r="L16" s="198" t="s">
        <v>533</v>
      </c>
      <c r="O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row>
    <row r="17" spans="1:104" ht="22.5" x14ac:dyDescent="0.2">
      <c r="A17" s="191"/>
      <c r="B17" s="192"/>
      <c r="C17" s="312" t="s">
        <v>534</v>
      </c>
      <c r="D17" s="313"/>
      <c r="E17" s="313"/>
      <c r="F17" s="313"/>
      <c r="G17" s="314"/>
      <c r="I17" s="197"/>
      <c r="K17" s="197"/>
      <c r="L17" s="198" t="s">
        <v>534</v>
      </c>
      <c r="O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row>
    <row r="18" spans="1:104" ht="25.5" x14ac:dyDescent="0.2">
      <c r="A18" s="191"/>
      <c r="B18" s="192"/>
      <c r="C18" s="331" t="s">
        <v>1199</v>
      </c>
      <c r="D18" s="332"/>
      <c r="E18" s="193">
        <v>9.4809000000000001</v>
      </c>
      <c r="F18" s="194"/>
      <c r="G18" s="195"/>
      <c r="H18" s="196"/>
      <c r="I18" s="197"/>
      <c r="J18" s="184"/>
      <c r="K18" s="197"/>
      <c r="M18" s="198" t="s">
        <v>1199</v>
      </c>
      <c r="O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201" t="str">
        <f t="shared" ref="BD18:BD28" si="0">C17</f>
        <v>Vzduchová neprůzvučnost Rw = 58 (-2; -6) dB při tloušťce stěny 365 mm a objemové hmotnosti zdiva včetně omítek tl. 15 mm 1 700 kg/m3</v>
      </c>
      <c r="BE18" s="199"/>
      <c r="BF18" s="199"/>
      <c r="BG18" s="199"/>
      <c r="BH18" s="199"/>
      <c r="BI18" s="199"/>
    </row>
    <row r="19" spans="1:104" x14ac:dyDescent="0.2">
      <c r="A19" s="191"/>
      <c r="B19" s="192"/>
      <c r="C19" s="331" t="s">
        <v>1200</v>
      </c>
      <c r="D19" s="332"/>
      <c r="E19" s="193">
        <v>12.269399999999999</v>
      </c>
      <c r="F19" s="194"/>
      <c r="G19" s="195"/>
      <c r="H19" s="196"/>
      <c r="I19" s="197"/>
      <c r="J19" s="184"/>
      <c r="K19" s="197"/>
      <c r="M19" s="198" t="s">
        <v>1200</v>
      </c>
      <c r="O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201" t="str">
        <f t="shared" si="0"/>
        <v>8,5*3*0,3718</v>
      </c>
      <c r="BE19" s="199"/>
      <c r="BF19" s="199"/>
      <c r="BG19" s="199"/>
      <c r="BH19" s="199"/>
      <c r="BI19" s="199"/>
    </row>
    <row r="20" spans="1:104" x14ac:dyDescent="0.2">
      <c r="A20" s="191"/>
      <c r="B20" s="192"/>
      <c r="C20" s="331" t="s">
        <v>1201</v>
      </c>
      <c r="D20" s="332"/>
      <c r="E20" s="193">
        <v>9.8155000000000001</v>
      </c>
      <c r="F20" s="194"/>
      <c r="G20" s="195"/>
      <c r="H20" s="196"/>
      <c r="I20" s="197"/>
      <c r="J20" s="184"/>
      <c r="K20" s="197"/>
      <c r="M20" s="198" t="s">
        <v>1201</v>
      </c>
      <c r="O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201" t="str">
        <f t="shared" si="0"/>
        <v>11*3*0,3718</v>
      </c>
      <c r="BE20" s="199"/>
      <c r="BF20" s="199"/>
      <c r="BG20" s="199"/>
      <c r="BH20" s="199"/>
      <c r="BI20" s="199"/>
    </row>
    <row r="21" spans="1:104" x14ac:dyDescent="0.2">
      <c r="A21" s="191"/>
      <c r="B21" s="192"/>
      <c r="C21" s="331" t="s">
        <v>1202</v>
      </c>
      <c r="D21" s="332"/>
      <c r="E21" s="193">
        <v>4.4615999999999998</v>
      </c>
      <c r="F21" s="194"/>
      <c r="G21" s="195"/>
      <c r="H21" s="196"/>
      <c r="I21" s="197"/>
      <c r="J21" s="184"/>
      <c r="K21" s="197"/>
      <c r="M21" s="198" t="s">
        <v>1202</v>
      </c>
      <c r="O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201" t="str">
        <f t="shared" si="0"/>
        <v>8,8*3*0,3718</v>
      </c>
      <c r="BE21" s="199"/>
      <c r="BF21" s="199"/>
      <c r="BG21" s="199"/>
      <c r="BH21" s="199"/>
      <c r="BI21" s="199"/>
    </row>
    <row r="22" spans="1:104" x14ac:dyDescent="0.2">
      <c r="A22" s="191"/>
      <c r="B22" s="192"/>
      <c r="C22" s="331" t="s">
        <v>1203</v>
      </c>
      <c r="D22" s="332"/>
      <c r="E22" s="193">
        <v>5.9116</v>
      </c>
      <c r="F22" s="194"/>
      <c r="G22" s="195"/>
      <c r="H22" s="196"/>
      <c r="I22" s="197"/>
      <c r="J22" s="184"/>
      <c r="K22" s="197"/>
      <c r="M22" s="198" t="s">
        <v>1203</v>
      </c>
      <c r="O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201" t="str">
        <f t="shared" si="0"/>
        <v>4*3*0,3718</v>
      </c>
      <c r="BE22" s="199"/>
      <c r="BF22" s="199"/>
      <c r="BG22" s="199"/>
      <c r="BH22" s="199"/>
      <c r="BI22" s="199"/>
    </row>
    <row r="23" spans="1:104" x14ac:dyDescent="0.2">
      <c r="A23" s="191"/>
      <c r="B23" s="192"/>
      <c r="C23" s="331" t="s">
        <v>1204</v>
      </c>
      <c r="D23" s="332"/>
      <c r="E23" s="193">
        <v>2.4539</v>
      </c>
      <c r="F23" s="194"/>
      <c r="G23" s="195"/>
      <c r="H23" s="196"/>
      <c r="I23" s="197"/>
      <c r="J23" s="184"/>
      <c r="K23" s="197"/>
      <c r="M23" s="198" t="s">
        <v>1204</v>
      </c>
      <c r="O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201" t="str">
        <f t="shared" si="0"/>
        <v>5,3*3*0,3718</v>
      </c>
      <c r="BE23" s="199"/>
      <c r="BF23" s="199"/>
      <c r="BG23" s="199"/>
      <c r="BH23" s="199"/>
      <c r="BI23" s="199"/>
    </row>
    <row r="24" spans="1:104" x14ac:dyDescent="0.2">
      <c r="A24" s="191"/>
      <c r="B24" s="192"/>
      <c r="C24" s="331" t="s">
        <v>1205</v>
      </c>
      <c r="D24" s="332"/>
      <c r="E24" s="193">
        <v>4.6847000000000003</v>
      </c>
      <c r="F24" s="194"/>
      <c r="G24" s="195"/>
      <c r="H24" s="196"/>
      <c r="I24" s="197"/>
      <c r="J24" s="184"/>
      <c r="K24" s="197"/>
      <c r="M24" s="198" t="s">
        <v>1205</v>
      </c>
      <c r="O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201" t="str">
        <f t="shared" si="0"/>
        <v>2,2*3*0,3718</v>
      </c>
      <c r="BE24" s="199"/>
      <c r="BF24" s="199"/>
      <c r="BG24" s="199"/>
      <c r="BH24" s="199"/>
      <c r="BI24" s="199"/>
    </row>
    <row r="25" spans="1:104" x14ac:dyDescent="0.2">
      <c r="A25" s="191"/>
      <c r="B25" s="192"/>
      <c r="C25" s="331" t="s">
        <v>1206</v>
      </c>
      <c r="D25" s="332"/>
      <c r="E25" s="193">
        <v>1.8962000000000001</v>
      </c>
      <c r="F25" s="194"/>
      <c r="G25" s="195"/>
      <c r="H25" s="196"/>
      <c r="I25" s="197"/>
      <c r="J25" s="184"/>
      <c r="K25" s="197"/>
      <c r="M25" s="198" t="s">
        <v>1206</v>
      </c>
      <c r="O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201" t="str">
        <f t="shared" si="0"/>
        <v>4,2*3*0,3718</v>
      </c>
      <c r="BE25" s="199"/>
      <c r="BF25" s="199"/>
      <c r="BG25" s="199"/>
      <c r="BH25" s="199"/>
      <c r="BI25" s="199"/>
    </row>
    <row r="26" spans="1:104" x14ac:dyDescent="0.2">
      <c r="A26" s="191"/>
      <c r="B26" s="192"/>
      <c r="C26" s="331" t="s">
        <v>1207</v>
      </c>
      <c r="D26" s="332"/>
      <c r="E26" s="193">
        <v>-3.3797000000000001</v>
      </c>
      <c r="F26" s="194"/>
      <c r="G26" s="195"/>
      <c r="H26" s="196"/>
      <c r="I26" s="197"/>
      <c r="J26" s="184"/>
      <c r="K26" s="197"/>
      <c r="M26" s="198" t="s">
        <v>1207</v>
      </c>
      <c r="O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201" t="str">
        <f t="shared" si="0"/>
        <v>1,7*3*0,3718</v>
      </c>
      <c r="BE26" s="199"/>
      <c r="BF26" s="199"/>
      <c r="BG26" s="199"/>
      <c r="BH26" s="199"/>
      <c r="BI26" s="199"/>
    </row>
    <row r="27" spans="1:104" x14ac:dyDescent="0.2">
      <c r="A27" s="191"/>
      <c r="B27" s="192"/>
      <c r="C27" s="331" t="s">
        <v>1208</v>
      </c>
      <c r="D27" s="332"/>
      <c r="E27" s="193">
        <v>-1.0515000000000001</v>
      </c>
      <c r="F27" s="194"/>
      <c r="G27" s="195"/>
      <c r="H27" s="196"/>
      <c r="I27" s="197"/>
      <c r="J27" s="184"/>
      <c r="K27" s="197"/>
      <c r="M27" s="198" t="s">
        <v>1208</v>
      </c>
      <c r="O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201" t="str">
        <f t="shared" si="0"/>
        <v>odečtení otvorů:-0,9*2,02*5*0,3718</v>
      </c>
      <c r="BE27" s="199"/>
      <c r="BF27" s="199"/>
      <c r="BG27" s="199"/>
      <c r="BH27" s="199"/>
      <c r="BI27" s="199"/>
    </row>
    <row r="28" spans="1:104" x14ac:dyDescent="0.2">
      <c r="A28" s="191"/>
      <c r="B28" s="192"/>
      <c r="C28" s="331" t="s">
        <v>1209</v>
      </c>
      <c r="D28" s="332"/>
      <c r="E28" s="193">
        <v>-1.1879</v>
      </c>
      <c r="F28" s="194"/>
      <c r="G28" s="195"/>
      <c r="H28" s="196"/>
      <c r="I28" s="197"/>
      <c r="J28" s="184"/>
      <c r="K28" s="197"/>
      <c r="M28" s="198" t="s">
        <v>1209</v>
      </c>
      <c r="O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201" t="str">
        <f t="shared" si="0"/>
        <v>-0,7*2,02*2*0,3718</v>
      </c>
      <c r="BE28" s="199"/>
      <c r="BF28" s="199"/>
      <c r="BG28" s="199"/>
      <c r="BH28" s="199"/>
      <c r="BI28" s="199"/>
    </row>
    <row r="29" spans="1:104" x14ac:dyDescent="0.2">
      <c r="A29" s="161">
        <v>3</v>
      </c>
      <c r="B29" s="162" t="s">
        <v>546</v>
      </c>
      <c r="C29" s="163" t="s">
        <v>547</v>
      </c>
      <c r="D29" s="164" t="s">
        <v>41</v>
      </c>
      <c r="E29" s="165">
        <v>42.8611</v>
      </c>
      <c r="F29" s="122">
        <f>'01 103 '!F29</f>
        <v>0</v>
      </c>
      <c r="G29" s="166">
        <f>E29*F29</f>
        <v>0</v>
      </c>
      <c r="H29" s="167">
        <v>0.21063000000000001</v>
      </c>
      <c r="I29" s="168">
        <f>E29*H29</f>
        <v>9.027833493000001</v>
      </c>
      <c r="J29" s="167">
        <v>0</v>
      </c>
      <c r="K29" s="168">
        <f>E29*J29</f>
        <v>0</v>
      </c>
      <c r="O29" s="199"/>
      <c r="Z29" s="199"/>
      <c r="AA29" s="199">
        <v>1</v>
      </c>
      <c r="AB29" s="199">
        <v>1</v>
      </c>
      <c r="AC29" s="199">
        <v>1</v>
      </c>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200">
        <f>G29</f>
        <v>0</v>
      </c>
      <c r="BA29" s="199"/>
      <c r="BB29" s="199"/>
      <c r="BC29" s="199"/>
      <c r="BD29" s="199"/>
      <c r="BE29" s="199"/>
      <c r="BF29" s="199"/>
      <c r="BG29" s="199"/>
      <c r="BH29" s="199"/>
      <c r="BI29" s="199"/>
      <c r="CA29" s="199">
        <v>1</v>
      </c>
      <c r="CB29" s="199">
        <v>1</v>
      </c>
      <c r="CZ29" s="124">
        <v>1</v>
      </c>
    </row>
    <row r="30" spans="1:104" ht="22.5" x14ac:dyDescent="0.2">
      <c r="A30" s="191"/>
      <c r="B30" s="192"/>
      <c r="C30" s="312" t="s">
        <v>548</v>
      </c>
      <c r="D30" s="313"/>
      <c r="E30" s="313"/>
      <c r="F30" s="313"/>
      <c r="G30" s="314"/>
      <c r="I30" s="197"/>
      <c r="K30" s="197"/>
      <c r="L30" s="198" t="s">
        <v>548</v>
      </c>
      <c r="O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row>
    <row r="31" spans="1:104" ht="22.5" x14ac:dyDescent="0.2">
      <c r="A31" s="191"/>
      <c r="B31" s="192"/>
      <c r="C31" s="312" t="s">
        <v>549</v>
      </c>
      <c r="D31" s="313"/>
      <c r="E31" s="313"/>
      <c r="F31" s="313"/>
      <c r="G31" s="314"/>
      <c r="I31" s="197"/>
      <c r="K31" s="197"/>
      <c r="L31" s="198" t="s">
        <v>549</v>
      </c>
      <c r="O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row>
    <row r="32" spans="1:104" x14ac:dyDescent="0.2">
      <c r="A32" s="191"/>
      <c r="B32" s="192"/>
      <c r="C32" s="312" t="s">
        <v>550</v>
      </c>
      <c r="D32" s="313"/>
      <c r="E32" s="313"/>
      <c r="F32" s="313"/>
      <c r="G32" s="314"/>
      <c r="I32" s="197"/>
      <c r="K32" s="197"/>
      <c r="L32" s="198" t="s">
        <v>550</v>
      </c>
      <c r="O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row>
    <row r="33" spans="1:104" x14ac:dyDescent="0.2">
      <c r="A33" s="191"/>
      <c r="B33" s="192"/>
      <c r="C33" s="331" t="s">
        <v>1210</v>
      </c>
      <c r="D33" s="332"/>
      <c r="E33" s="193">
        <v>18.9618</v>
      </c>
      <c r="F33" s="194"/>
      <c r="G33" s="195"/>
      <c r="H33" s="196"/>
      <c r="I33" s="197"/>
      <c r="J33" s="184"/>
      <c r="K33" s="197"/>
      <c r="M33" s="198" t="s">
        <v>1210</v>
      </c>
      <c r="O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201" t="str">
        <f t="shared" ref="BD33:BD38" si="1">C32</f>
        <v xml:space="preserve">Součinitel tepelné vodivosti bez omítek (?) 0,29 W/mK </v>
      </c>
      <c r="BE33" s="199"/>
      <c r="BF33" s="199"/>
      <c r="BG33" s="199"/>
      <c r="BH33" s="199"/>
      <c r="BI33" s="199"/>
    </row>
    <row r="34" spans="1:104" x14ac:dyDescent="0.2">
      <c r="A34" s="191"/>
      <c r="B34" s="192"/>
      <c r="C34" s="331" t="s">
        <v>1211</v>
      </c>
      <c r="D34" s="332"/>
      <c r="E34" s="193">
        <v>2.4539</v>
      </c>
      <c r="F34" s="194"/>
      <c r="G34" s="195"/>
      <c r="H34" s="196"/>
      <c r="I34" s="197"/>
      <c r="J34" s="184"/>
      <c r="K34" s="197"/>
      <c r="M34" s="198" t="s">
        <v>1211</v>
      </c>
      <c r="O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201" t="str">
        <f t="shared" si="1"/>
        <v>8,5*3*2*0,3718</v>
      </c>
      <c r="BE34" s="199"/>
      <c r="BF34" s="199"/>
      <c r="BG34" s="199"/>
      <c r="BH34" s="199"/>
      <c r="BI34" s="199"/>
    </row>
    <row r="35" spans="1:104" x14ac:dyDescent="0.2">
      <c r="A35" s="191"/>
      <c r="B35" s="192"/>
      <c r="C35" s="331" t="s">
        <v>1212</v>
      </c>
      <c r="D35" s="332"/>
      <c r="E35" s="193">
        <v>2.7885</v>
      </c>
      <c r="F35" s="194"/>
      <c r="G35" s="195"/>
      <c r="H35" s="196"/>
      <c r="I35" s="197"/>
      <c r="J35" s="184"/>
      <c r="K35" s="197"/>
      <c r="M35" s="198" t="s">
        <v>1212</v>
      </c>
      <c r="O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201" t="str">
        <f t="shared" si="1"/>
        <v>1,1*3*2*0,3718</v>
      </c>
      <c r="BE35" s="199"/>
      <c r="BF35" s="199"/>
      <c r="BG35" s="199"/>
      <c r="BH35" s="199"/>
      <c r="BI35" s="199"/>
    </row>
    <row r="36" spans="1:104" x14ac:dyDescent="0.2">
      <c r="A36" s="191"/>
      <c r="B36" s="192"/>
      <c r="C36" s="331" t="s">
        <v>1213</v>
      </c>
      <c r="D36" s="332"/>
      <c r="E36" s="193">
        <v>5.1307999999999998</v>
      </c>
      <c r="F36" s="194"/>
      <c r="G36" s="195"/>
      <c r="H36" s="196"/>
      <c r="I36" s="197"/>
      <c r="J36" s="184"/>
      <c r="K36" s="197"/>
      <c r="M36" s="198" t="s">
        <v>1213</v>
      </c>
      <c r="O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201" t="str">
        <f t="shared" si="1"/>
        <v>2,5*3*0,3718</v>
      </c>
      <c r="BE36" s="199"/>
      <c r="BF36" s="199"/>
      <c r="BG36" s="199"/>
      <c r="BH36" s="199"/>
      <c r="BI36" s="199"/>
    </row>
    <row r="37" spans="1:104" x14ac:dyDescent="0.2">
      <c r="A37" s="191"/>
      <c r="B37" s="192"/>
      <c r="C37" s="331" t="s">
        <v>1214</v>
      </c>
      <c r="D37" s="332"/>
      <c r="E37" s="193">
        <v>14.277100000000001</v>
      </c>
      <c r="F37" s="194"/>
      <c r="G37" s="195"/>
      <c r="H37" s="196"/>
      <c r="I37" s="197"/>
      <c r="J37" s="184"/>
      <c r="K37" s="197"/>
      <c r="M37" s="198" t="s">
        <v>1214</v>
      </c>
      <c r="O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201" t="str">
        <f t="shared" si="1"/>
        <v>2,3*3*2*0,3718</v>
      </c>
      <c r="BE37" s="199"/>
      <c r="BF37" s="199"/>
      <c r="BG37" s="199"/>
      <c r="BH37" s="199"/>
      <c r="BI37" s="199"/>
    </row>
    <row r="38" spans="1:104" x14ac:dyDescent="0.2">
      <c r="A38" s="191"/>
      <c r="B38" s="192"/>
      <c r="C38" s="331" t="s">
        <v>1215</v>
      </c>
      <c r="D38" s="332"/>
      <c r="E38" s="193">
        <v>-0.751</v>
      </c>
      <c r="F38" s="194"/>
      <c r="G38" s="195"/>
      <c r="H38" s="196"/>
      <c r="I38" s="197"/>
      <c r="J38" s="184"/>
      <c r="K38" s="197"/>
      <c r="M38" s="198" t="s">
        <v>1215</v>
      </c>
      <c r="O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201" t="str">
        <f t="shared" si="1"/>
        <v>6,4*3*2*0,3718</v>
      </c>
      <c r="BE38" s="199"/>
      <c r="BF38" s="199"/>
      <c r="BG38" s="199"/>
      <c r="BH38" s="199"/>
      <c r="BI38" s="199"/>
    </row>
    <row r="39" spans="1:104" x14ac:dyDescent="0.2">
      <c r="A39" s="161">
        <v>4</v>
      </c>
      <c r="B39" s="162" t="s">
        <v>557</v>
      </c>
      <c r="C39" s="163" t="s">
        <v>558</v>
      </c>
      <c r="D39" s="164" t="s">
        <v>41</v>
      </c>
      <c r="E39" s="165">
        <v>0.61350000000000005</v>
      </c>
      <c r="F39" s="122">
        <f>'01 103 '!F39</f>
        <v>0</v>
      </c>
      <c r="G39" s="166">
        <f>E39*F39</f>
        <v>0</v>
      </c>
      <c r="H39" s="167">
        <v>0.29017999999999999</v>
      </c>
      <c r="I39" s="168">
        <f>E39*H39</f>
        <v>0.17802543000000001</v>
      </c>
      <c r="J39" s="167">
        <v>0</v>
      </c>
      <c r="K39" s="168">
        <f>E39*J39</f>
        <v>0</v>
      </c>
      <c r="O39" s="199"/>
      <c r="Z39" s="199"/>
      <c r="AA39" s="199">
        <v>1</v>
      </c>
      <c r="AB39" s="199">
        <v>1</v>
      </c>
      <c r="AC39" s="199">
        <v>1</v>
      </c>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200">
        <f>G39</f>
        <v>0</v>
      </c>
      <c r="BA39" s="199"/>
      <c r="BB39" s="199"/>
      <c r="BC39" s="199"/>
      <c r="BD39" s="199"/>
      <c r="BE39" s="199"/>
      <c r="BF39" s="199"/>
      <c r="BG39" s="199"/>
      <c r="BH39" s="199"/>
      <c r="BI39" s="199"/>
      <c r="CA39" s="199">
        <v>1</v>
      </c>
      <c r="CB39" s="199">
        <v>1</v>
      </c>
      <c r="CZ39" s="124">
        <v>1</v>
      </c>
    </row>
    <row r="40" spans="1:104" ht="22.5" x14ac:dyDescent="0.2">
      <c r="A40" s="191"/>
      <c r="B40" s="192"/>
      <c r="C40" s="312" t="s">
        <v>559</v>
      </c>
      <c r="D40" s="313"/>
      <c r="E40" s="313"/>
      <c r="F40" s="313"/>
      <c r="G40" s="314"/>
      <c r="I40" s="197"/>
      <c r="K40" s="197"/>
      <c r="L40" s="198" t="s">
        <v>559</v>
      </c>
      <c r="O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row>
    <row r="41" spans="1:104" ht="22.5" x14ac:dyDescent="0.2">
      <c r="A41" s="191"/>
      <c r="B41" s="192"/>
      <c r="C41" s="312" t="s">
        <v>560</v>
      </c>
      <c r="D41" s="313"/>
      <c r="E41" s="313"/>
      <c r="F41" s="313"/>
      <c r="G41" s="314"/>
      <c r="I41" s="197"/>
      <c r="K41" s="197"/>
      <c r="L41" s="198" t="s">
        <v>560</v>
      </c>
      <c r="O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row>
    <row r="42" spans="1:104" x14ac:dyDescent="0.2">
      <c r="A42" s="191"/>
      <c r="B42" s="192"/>
      <c r="C42" s="312" t="s">
        <v>550</v>
      </c>
      <c r="D42" s="313"/>
      <c r="E42" s="313"/>
      <c r="F42" s="313"/>
      <c r="G42" s="314"/>
      <c r="I42" s="197"/>
      <c r="K42" s="197"/>
      <c r="L42" s="198" t="s">
        <v>550</v>
      </c>
      <c r="O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row>
    <row r="43" spans="1:104" x14ac:dyDescent="0.2">
      <c r="A43" s="191"/>
      <c r="B43" s="192"/>
      <c r="C43" s="331" t="s">
        <v>1216</v>
      </c>
      <c r="D43" s="332"/>
      <c r="E43" s="193">
        <v>0.61350000000000005</v>
      </c>
      <c r="F43" s="194"/>
      <c r="G43" s="195"/>
      <c r="H43" s="196"/>
      <c r="I43" s="197"/>
      <c r="J43" s="184"/>
      <c r="K43" s="197"/>
      <c r="M43" s="198" t="s">
        <v>1216</v>
      </c>
      <c r="O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201" t="str">
        <f>C42</f>
        <v xml:space="preserve">Součinitel tepelné vodivosti bez omítek (?) 0,29 W/mK </v>
      </c>
      <c r="BE43" s="199"/>
      <c r="BF43" s="199"/>
      <c r="BG43" s="199"/>
      <c r="BH43" s="199"/>
      <c r="BI43" s="199"/>
    </row>
    <row r="44" spans="1:104" x14ac:dyDescent="0.2">
      <c r="A44" s="161">
        <v>5</v>
      </c>
      <c r="B44" s="162" t="s">
        <v>562</v>
      </c>
      <c r="C44" s="163" t="s">
        <v>563</v>
      </c>
      <c r="D44" s="164" t="s">
        <v>41</v>
      </c>
      <c r="E44" s="165">
        <v>1.7846</v>
      </c>
      <c r="F44" s="122">
        <f>'01 103 '!F44</f>
        <v>0</v>
      </c>
      <c r="G44" s="166">
        <f>E44*F44</f>
        <v>0</v>
      </c>
      <c r="H44" s="167">
        <v>0.22350999999999999</v>
      </c>
      <c r="I44" s="168">
        <f>E44*H44</f>
        <v>0.39887594599999998</v>
      </c>
      <c r="J44" s="167">
        <v>0</v>
      </c>
      <c r="K44" s="168">
        <f>E44*J44</f>
        <v>0</v>
      </c>
      <c r="O44" s="199"/>
      <c r="Z44" s="199"/>
      <c r="AA44" s="199">
        <v>1</v>
      </c>
      <c r="AB44" s="199">
        <v>1</v>
      </c>
      <c r="AC44" s="199">
        <v>1</v>
      </c>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200">
        <f>G44</f>
        <v>0</v>
      </c>
      <c r="BA44" s="199"/>
      <c r="BB44" s="199"/>
      <c r="BC44" s="199"/>
      <c r="BD44" s="199"/>
      <c r="BE44" s="199"/>
      <c r="BF44" s="199"/>
      <c r="BG44" s="199"/>
      <c r="BH44" s="199"/>
      <c r="BI44" s="199"/>
      <c r="CA44" s="199">
        <v>1</v>
      </c>
      <c r="CB44" s="199">
        <v>1</v>
      </c>
      <c r="CZ44" s="124">
        <v>1</v>
      </c>
    </row>
    <row r="45" spans="1:104" x14ac:dyDescent="0.2">
      <c r="A45" s="191"/>
      <c r="B45" s="192"/>
      <c r="C45" s="331" t="s">
        <v>1217</v>
      </c>
      <c r="D45" s="332"/>
      <c r="E45" s="193">
        <v>1.7846</v>
      </c>
      <c r="F45" s="194"/>
      <c r="G45" s="195"/>
      <c r="H45" s="196"/>
      <c r="I45" s="197"/>
      <c r="J45" s="184"/>
      <c r="K45" s="197"/>
      <c r="M45" s="198" t="s">
        <v>1217</v>
      </c>
      <c r="O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201" t="str">
        <f>C44</f>
        <v xml:space="preserve">Zdivo  24 P10, tl. 240 mm </v>
      </c>
      <c r="BE45" s="199"/>
      <c r="BF45" s="199"/>
      <c r="BG45" s="199"/>
      <c r="BH45" s="199"/>
      <c r="BI45" s="199"/>
    </row>
    <row r="46" spans="1:104" x14ac:dyDescent="0.2">
      <c r="A46" s="161">
        <v>6</v>
      </c>
      <c r="B46" s="162" t="s">
        <v>565</v>
      </c>
      <c r="C46" s="163" t="s">
        <v>566</v>
      </c>
      <c r="D46" s="164" t="s">
        <v>41</v>
      </c>
      <c r="E46" s="165">
        <v>88.298000000000002</v>
      </c>
      <c r="F46" s="122">
        <f>'01 103 '!F46</f>
        <v>0</v>
      </c>
      <c r="G46" s="166">
        <f>E46*F46</f>
        <v>0</v>
      </c>
      <c r="H46" s="167">
        <v>0.30319000000000002</v>
      </c>
      <c r="I46" s="168">
        <f>E46*H46</f>
        <v>26.771070620000003</v>
      </c>
      <c r="J46" s="167">
        <v>0</v>
      </c>
      <c r="K46" s="168">
        <f>E46*J46</f>
        <v>0</v>
      </c>
      <c r="O46" s="199"/>
      <c r="Z46" s="199"/>
      <c r="AA46" s="199">
        <v>1</v>
      </c>
      <c r="AB46" s="199">
        <v>1</v>
      </c>
      <c r="AC46" s="199">
        <v>1</v>
      </c>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200">
        <f>G46</f>
        <v>0</v>
      </c>
      <c r="BA46" s="199"/>
      <c r="BB46" s="199"/>
      <c r="BC46" s="199"/>
      <c r="BD46" s="199"/>
      <c r="BE46" s="199"/>
      <c r="BF46" s="199"/>
      <c r="BG46" s="199"/>
      <c r="BH46" s="199"/>
      <c r="BI46" s="199"/>
      <c r="CA46" s="199">
        <v>1</v>
      </c>
      <c r="CB46" s="199">
        <v>1</v>
      </c>
      <c r="CZ46" s="124">
        <v>1</v>
      </c>
    </row>
    <row r="47" spans="1:104" ht="22.5" x14ac:dyDescent="0.2">
      <c r="A47" s="191"/>
      <c r="B47" s="192"/>
      <c r="C47" s="312" t="s">
        <v>567</v>
      </c>
      <c r="D47" s="313"/>
      <c r="E47" s="313"/>
      <c r="F47" s="313"/>
      <c r="G47" s="314"/>
      <c r="I47" s="197"/>
      <c r="K47" s="197"/>
      <c r="L47" s="198" t="s">
        <v>567</v>
      </c>
      <c r="O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row>
    <row r="48" spans="1:104" ht="22.5" x14ac:dyDescent="0.2">
      <c r="A48" s="191"/>
      <c r="B48" s="192"/>
      <c r="C48" s="312" t="s">
        <v>568</v>
      </c>
      <c r="D48" s="313"/>
      <c r="E48" s="313"/>
      <c r="F48" s="313"/>
      <c r="G48" s="314"/>
      <c r="I48" s="197"/>
      <c r="K48" s="197"/>
      <c r="L48" s="198" t="s">
        <v>568</v>
      </c>
      <c r="O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row>
    <row r="49" spans="1:104" ht="25.5" x14ac:dyDescent="0.2">
      <c r="A49" s="191"/>
      <c r="B49" s="192"/>
      <c r="C49" s="331" t="s">
        <v>1218</v>
      </c>
      <c r="D49" s="332"/>
      <c r="E49" s="193">
        <v>6.6924000000000001</v>
      </c>
      <c r="F49" s="194"/>
      <c r="G49" s="195"/>
      <c r="H49" s="196"/>
      <c r="I49" s="197"/>
      <c r="J49" s="184"/>
      <c r="K49" s="197"/>
      <c r="M49" s="198" t="s">
        <v>1218</v>
      </c>
      <c r="O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201" t="str">
        <f t="shared" ref="BD49:BD61" si="2">C48</f>
        <v>Součinitel tepelné vodivosti bez omítek (?) 0,108 W/mK, součinitel prostupu tepla s omítkami (U) 0,250 W/m?K.</v>
      </c>
      <c r="BE49" s="199"/>
      <c r="BF49" s="199"/>
      <c r="BG49" s="199"/>
      <c r="BH49" s="199"/>
      <c r="BI49" s="199"/>
    </row>
    <row r="50" spans="1:104" x14ac:dyDescent="0.2">
      <c r="A50" s="191"/>
      <c r="B50" s="192"/>
      <c r="C50" s="331" t="s">
        <v>1219</v>
      </c>
      <c r="D50" s="332"/>
      <c r="E50" s="193">
        <v>18.794499999999999</v>
      </c>
      <c r="F50" s="194"/>
      <c r="G50" s="195"/>
      <c r="H50" s="196"/>
      <c r="I50" s="197"/>
      <c r="J50" s="184"/>
      <c r="K50" s="197"/>
      <c r="M50" s="198" t="s">
        <v>1219</v>
      </c>
      <c r="O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201" t="str">
        <f t="shared" si="2"/>
        <v>1np obvod :6*3*0,3718</v>
      </c>
      <c r="BE50" s="199"/>
      <c r="BF50" s="199"/>
      <c r="BG50" s="199"/>
      <c r="BH50" s="199"/>
      <c r="BI50" s="199"/>
    </row>
    <row r="51" spans="1:104" x14ac:dyDescent="0.2">
      <c r="A51" s="191"/>
      <c r="B51" s="192"/>
      <c r="C51" s="331" t="s">
        <v>1220</v>
      </c>
      <c r="D51" s="332"/>
      <c r="E51" s="193">
        <v>28.5989</v>
      </c>
      <c r="F51" s="194"/>
      <c r="G51" s="195"/>
      <c r="H51" s="196"/>
      <c r="I51" s="197"/>
      <c r="J51" s="184"/>
      <c r="K51" s="197"/>
      <c r="M51" s="198" t="s">
        <v>1220</v>
      </c>
      <c r="O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201" t="str">
        <f t="shared" si="2"/>
        <v>16,85*3*0,3718</v>
      </c>
      <c r="BE51" s="199"/>
      <c r="BF51" s="199"/>
      <c r="BG51" s="199"/>
      <c r="BH51" s="199"/>
      <c r="BI51" s="199"/>
    </row>
    <row r="52" spans="1:104" x14ac:dyDescent="0.2">
      <c r="A52" s="191"/>
      <c r="B52" s="192"/>
      <c r="C52" s="331" t="s">
        <v>1221</v>
      </c>
      <c r="D52" s="332"/>
      <c r="E52" s="193">
        <v>17.121400000000001</v>
      </c>
      <c r="F52" s="194"/>
      <c r="G52" s="195"/>
      <c r="H52" s="196"/>
      <c r="I52" s="197"/>
      <c r="J52" s="184"/>
      <c r="K52" s="197"/>
      <c r="M52" s="198" t="s">
        <v>1221</v>
      </c>
      <c r="O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201" t="str">
        <f t="shared" si="2"/>
        <v>25,64*3*0,3718</v>
      </c>
      <c r="BE52" s="199"/>
      <c r="BF52" s="199"/>
      <c r="BG52" s="199"/>
      <c r="BH52" s="199"/>
      <c r="BI52" s="199"/>
    </row>
    <row r="53" spans="1:104" x14ac:dyDescent="0.2">
      <c r="A53" s="191"/>
      <c r="B53" s="192"/>
      <c r="C53" s="331" t="s">
        <v>1222</v>
      </c>
      <c r="D53" s="332"/>
      <c r="E53" s="193">
        <v>21.644300000000001</v>
      </c>
      <c r="F53" s="194"/>
      <c r="G53" s="195"/>
      <c r="H53" s="196"/>
      <c r="I53" s="197"/>
      <c r="J53" s="184"/>
      <c r="K53" s="197"/>
      <c r="M53" s="198" t="s">
        <v>1222</v>
      </c>
      <c r="O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201" t="str">
        <f t="shared" si="2"/>
        <v>15,35*3*0,3718</v>
      </c>
      <c r="BE53" s="199"/>
      <c r="BF53" s="199"/>
      <c r="BG53" s="199"/>
      <c r="BH53" s="199"/>
      <c r="BI53" s="199"/>
    </row>
    <row r="54" spans="1:104" x14ac:dyDescent="0.2">
      <c r="A54" s="191"/>
      <c r="B54" s="192"/>
      <c r="C54" s="331" t="s">
        <v>1223</v>
      </c>
      <c r="D54" s="332"/>
      <c r="E54" s="193">
        <v>2.2307999999999999</v>
      </c>
      <c r="F54" s="194"/>
      <c r="G54" s="195"/>
      <c r="H54" s="196"/>
      <c r="I54" s="197"/>
      <c r="J54" s="184"/>
      <c r="K54" s="197"/>
      <c r="M54" s="198" t="s">
        <v>1223</v>
      </c>
      <c r="O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201" t="str">
        <f t="shared" si="2"/>
        <v>19,405*3*0,3718</v>
      </c>
      <c r="BE54" s="199"/>
      <c r="BF54" s="199"/>
      <c r="BG54" s="199"/>
      <c r="BH54" s="199"/>
      <c r="BI54" s="199"/>
    </row>
    <row r="55" spans="1:104" x14ac:dyDescent="0.2">
      <c r="A55" s="191"/>
      <c r="B55" s="192"/>
      <c r="C55" s="331" t="s">
        <v>1224</v>
      </c>
      <c r="D55" s="332"/>
      <c r="E55" s="193">
        <v>-0.83660000000000001</v>
      </c>
      <c r="F55" s="194"/>
      <c r="G55" s="195"/>
      <c r="H55" s="196"/>
      <c r="I55" s="197"/>
      <c r="J55" s="184"/>
      <c r="K55" s="197"/>
      <c r="M55" s="198" t="s">
        <v>1224</v>
      </c>
      <c r="O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201" t="str">
        <f t="shared" si="2"/>
        <v>2*3*0,3718</v>
      </c>
      <c r="BE55" s="199"/>
      <c r="BF55" s="199"/>
      <c r="BG55" s="199"/>
      <c r="BH55" s="199"/>
      <c r="BI55" s="199"/>
    </row>
    <row r="56" spans="1:104" x14ac:dyDescent="0.2">
      <c r="A56" s="191"/>
      <c r="B56" s="192"/>
      <c r="C56" s="331" t="s">
        <v>1225</v>
      </c>
      <c r="D56" s="332"/>
      <c r="E56" s="193">
        <v>-1.3385</v>
      </c>
      <c r="F56" s="194"/>
      <c r="G56" s="195"/>
      <c r="H56" s="196"/>
      <c r="I56" s="197"/>
      <c r="J56" s="184"/>
      <c r="K56" s="197"/>
      <c r="M56" s="198" t="s">
        <v>1225</v>
      </c>
      <c r="O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201" t="str">
        <f t="shared" si="2"/>
        <v>odečtení otvorů :-1,5*1,5*0,3718</v>
      </c>
      <c r="BE56" s="199"/>
      <c r="BF56" s="199"/>
      <c r="BG56" s="199"/>
      <c r="BH56" s="199"/>
      <c r="BI56" s="199"/>
    </row>
    <row r="57" spans="1:104" x14ac:dyDescent="0.2">
      <c r="A57" s="191"/>
      <c r="B57" s="192"/>
      <c r="C57" s="331" t="s">
        <v>1226</v>
      </c>
      <c r="D57" s="332"/>
      <c r="E57" s="193">
        <v>-1.3385</v>
      </c>
      <c r="F57" s="194"/>
      <c r="G57" s="195"/>
      <c r="H57" s="196"/>
      <c r="I57" s="197"/>
      <c r="J57" s="184"/>
      <c r="K57" s="197"/>
      <c r="M57" s="198" t="s">
        <v>1226</v>
      </c>
      <c r="O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201" t="str">
        <f t="shared" si="2"/>
        <v>-2,4*1,5*0,3718</v>
      </c>
      <c r="BE57" s="199"/>
      <c r="BF57" s="199"/>
      <c r="BG57" s="199"/>
      <c r="BH57" s="199"/>
      <c r="BI57" s="199"/>
    </row>
    <row r="58" spans="1:104" x14ac:dyDescent="0.2">
      <c r="A58" s="191"/>
      <c r="B58" s="192"/>
      <c r="C58" s="331" t="s">
        <v>1227</v>
      </c>
      <c r="D58" s="332"/>
      <c r="E58" s="193">
        <v>-0.40150000000000002</v>
      </c>
      <c r="F58" s="194"/>
      <c r="G58" s="195"/>
      <c r="H58" s="196"/>
      <c r="I58" s="197"/>
      <c r="J58" s="184"/>
      <c r="K58" s="197"/>
      <c r="M58" s="198" t="s">
        <v>1227</v>
      </c>
      <c r="O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201" t="str">
        <f t="shared" si="2"/>
        <v>-1,2*0,6*5*0,3718</v>
      </c>
      <c r="BE58" s="199"/>
      <c r="BF58" s="199"/>
      <c r="BG58" s="199"/>
      <c r="BH58" s="199"/>
      <c r="BI58" s="199"/>
    </row>
    <row r="59" spans="1:104" x14ac:dyDescent="0.2">
      <c r="A59" s="191"/>
      <c r="B59" s="192"/>
      <c r="C59" s="331" t="s">
        <v>1228</v>
      </c>
      <c r="D59" s="332"/>
      <c r="E59" s="193">
        <v>-0.66920000000000002</v>
      </c>
      <c r="F59" s="194"/>
      <c r="G59" s="195"/>
      <c r="H59" s="196"/>
      <c r="I59" s="197"/>
      <c r="J59" s="184"/>
      <c r="K59" s="197"/>
      <c r="M59" s="198" t="s">
        <v>1228</v>
      </c>
      <c r="O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201" t="str">
        <f t="shared" si="2"/>
        <v>-0,6*0,6*3*0,3718</v>
      </c>
      <c r="BE59" s="199"/>
      <c r="BF59" s="199"/>
      <c r="BG59" s="199"/>
      <c r="BH59" s="199"/>
      <c r="BI59" s="199"/>
    </row>
    <row r="60" spans="1:104" x14ac:dyDescent="0.2">
      <c r="A60" s="191"/>
      <c r="B60" s="192"/>
      <c r="C60" s="331" t="s">
        <v>1229</v>
      </c>
      <c r="D60" s="332"/>
      <c r="E60" s="193">
        <v>-0.66920000000000002</v>
      </c>
      <c r="F60" s="194"/>
      <c r="G60" s="195"/>
      <c r="H60" s="196"/>
      <c r="I60" s="197"/>
      <c r="J60" s="184"/>
      <c r="K60" s="197"/>
      <c r="M60" s="198" t="s">
        <v>1229</v>
      </c>
      <c r="O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201" t="str">
        <f t="shared" si="2"/>
        <v>-1,2*1,5*0,3718</v>
      </c>
      <c r="BE60" s="199"/>
      <c r="BF60" s="199"/>
      <c r="BG60" s="199"/>
      <c r="BH60" s="199"/>
      <c r="BI60" s="199"/>
    </row>
    <row r="61" spans="1:104" x14ac:dyDescent="0.2">
      <c r="A61" s="191"/>
      <c r="B61" s="192"/>
      <c r="C61" s="331" t="s">
        <v>1230</v>
      </c>
      <c r="D61" s="332"/>
      <c r="E61" s="193">
        <v>-1.5306999999999999</v>
      </c>
      <c r="F61" s="194"/>
      <c r="G61" s="195"/>
      <c r="H61" s="196"/>
      <c r="I61" s="197"/>
      <c r="J61" s="184"/>
      <c r="K61" s="197"/>
      <c r="M61" s="198" t="s">
        <v>1230</v>
      </c>
      <c r="O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201" t="str">
        <f t="shared" si="2"/>
        <v>-1,5*0,6*2*0,3718</v>
      </c>
      <c r="BE61" s="199"/>
      <c r="BF61" s="199"/>
      <c r="BG61" s="199"/>
      <c r="BH61" s="199"/>
      <c r="BI61" s="199"/>
    </row>
    <row r="62" spans="1:104" x14ac:dyDescent="0.2">
      <c r="A62" s="161">
        <v>7</v>
      </c>
      <c r="B62" s="162" t="s">
        <v>582</v>
      </c>
      <c r="C62" s="163" t="s">
        <v>583</v>
      </c>
      <c r="D62" s="164" t="s">
        <v>41</v>
      </c>
      <c r="E62" s="165">
        <v>28.429300000000001</v>
      </c>
      <c r="F62" s="122">
        <f>'01 103 '!F62</f>
        <v>0</v>
      </c>
      <c r="G62" s="166">
        <f>E62*F62</f>
        <v>0</v>
      </c>
      <c r="H62" s="167">
        <v>0.34197</v>
      </c>
      <c r="I62" s="168">
        <f>E62*H62</f>
        <v>9.7219677210000004</v>
      </c>
      <c r="J62" s="167">
        <v>0</v>
      </c>
      <c r="K62" s="168">
        <f>E62*J62</f>
        <v>0</v>
      </c>
      <c r="O62" s="199"/>
      <c r="Z62" s="199"/>
      <c r="AA62" s="199">
        <v>1</v>
      </c>
      <c r="AB62" s="199">
        <v>1</v>
      </c>
      <c r="AC62" s="199">
        <v>1</v>
      </c>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200">
        <f>G62</f>
        <v>0</v>
      </c>
      <c r="BA62" s="199"/>
      <c r="BB62" s="199"/>
      <c r="BC62" s="199"/>
      <c r="BD62" s="199"/>
      <c r="BE62" s="199"/>
      <c r="BF62" s="199"/>
      <c r="BG62" s="199"/>
      <c r="BH62" s="199"/>
      <c r="BI62" s="199"/>
      <c r="CA62" s="199">
        <v>1</v>
      </c>
      <c r="CB62" s="199">
        <v>1</v>
      </c>
      <c r="CZ62" s="124">
        <v>1</v>
      </c>
    </row>
    <row r="63" spans="1:104" ht="22.5" x14ac:dyDescent="0.2">
      <c r="A63" s="191"/>
      <c r="B63" s="192"/>
      <c r="C63" s="312" t="s">
        <v>584</v>
      </c>
      <c r="D63" s="313"/>
      <c r="E63" s="313"/>
      <c r="F63" s="313"/>
      <c r="G63" s="314"/>
      <c r="I63" s="197"/>
      <c r="K63" s="197"/>
      <c r="L63" s="198" t="s">
        <v>584</v>
      </c>
      <c r="O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row>
    <row r="64" spans="1:104" ht="22.5" x14ac:dyDescent="0.2">
      <c r="A64" s="191"/>
      <c r="B64" s="192"/>
      <c r="C64" s="312" t="s">
        <v>585</v>
      </c>
      <c r="D64" s="313"/>
      <c r="E64" s="313"/>
      <c r="F64" s="313"/>
      <c r="G64" s="314"/>
      <c r="I64" s="197"/>
      <c r="K64" s="197"/>
      <c r="L64" s="198" t="s">
        <v>585</v>
      </c>
      <c r="O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row>
    <row r="65" spans="1:104" ht="25.5" x14ac:dyDescent="0.2">
      <c r="A65" s="191"/>
      <c r="B65" s="192"/>
      <c r="C65" s="331" t="s">
        <v>1231</v>
      </c>
      <c r="D65" s="332"/>
      <c r="E65" s="193">
        <v>5.9116</v>
      </c>
      <c r="F65" s="194"/>
      <c r="G65" s="195"/>
      <c r="H65" s="196"/>
      <c r="I65" s="197"/>
      <c r="J65" s="184"/>
      <c r="K65" s="197"/>
      <c r="M65" s="198" t="s">
        <v>1231</v>
      </c>
      <c r="O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201" t="str">
        <f>C64</f>
        <v>Součinitel tepelné vodivosti bez omítek (?) 0,117 W/mK, součinitel prostupu tepla s omítkami (U) 0,220 W/m?K.</v>
      </c>
      <c r="BE65" s="199"/>
      <c r="BF65" s="199"/>
      <c r="BG65" s="199"/>
      <c r="BH65" s="199"/>
      <c r="BI65" s="199"/>
    </row>
    <row r="66" spans="1:104" x14ac:dyDescent="0.2">
      <c r="A66" s="191"/>
      <c r="B66" s="192"/>
      <c r="C66" s="331" t="s">
        <v>1203</v>
      </c>
      <c r="D66" s="332"/>
      <c r="E66" s="193">
        <v>5.9116</v>
      </c>
      <c r="F66" s="194"/>
      <c r="G66" s="195"/>
      <c r="H66" s="196"/>
      <c r="I66" s="197"/>
      <c r="J66" s="184"/>
      <c r="K66" s="197"/>
      <c r="M66" s="198" t="s">
        <v>1203</v>
      </c>
      <c r="O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201" t="str">
        <f>C65</f>
        <v>vnitřní nosné :5,3*3*0,3718</v>
      </c>
      <c r="BE66" s="199"/>
      <c r="BF66" s="199"/>
      <c r="BG66" s="199"/>
      <c r="BH66" s="199"/>
      <c r="BI66" s="199"/>
    </row>
    <row r="67" spans="1:104" x14ac:dyDescent="0.2">
      <c r="A67" s="191"/>
      <c r="B67" s="192"/>
      <c r="C67" s="331" t="s">
        <v>1232</v>
      </c>
      <c r="D67" s="332"/>
      <c r="E67" s="193">
        <v>10.038600000000001</v>
      </c>
      <c r="F67" s="194"/>
      <c r="G67" s="195"/>
      <c r="H67" s="196"/>
      <c r="I67" s="197"/>
      <c r="J67" s="184"/>
      <c r="K67" s="197"/>
      <c r="M67" s="198" t="s">
        <v>1232</v>
      </c>
      <c r="O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201" t="str">
        <f>C66</f>
        <v>5,3*3*0,3718</v>
      </c>
      <c r="BE67" s="199"/>
      <c r="BF67" s="199"/>
      <c r="BG67" s="199"/>
      <c r="BH67" s="199"/>
      <c r="BI67" s="199"/>
    </row>
    <row r="68" spans="1:104" x14ac:dyDescent="0.2">
      <c r="A68" s="191"/>
      <c r="B68" s="192"/>
      <c r="C68" s="331" t="s">
        <v>1233</v>
      </c>
      <c r="D68" s="332"/>
      <c r="E68" s="193">
        <v>7.9192999999999998</v>
      </c>
      <c r="F68" s="194"/>
      <c r="G68" s="195"/>
      <c r="H68" s="196"/>
      <c r="I68" s="197"/>
      <c r="J68" s="184"/>
      <c r="K68" s="197"/>
      <c r="M68" s="198" t="s">
        <v>1233</v>
      </c>
      <c r="O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201" t="str">
        <f>C67</f>
        <v>9*3*0,3718</v>
      </c>
      <c r="BE68" s="199"/>
      <c r="BF68" s="199"/>
      <c r="BG68" s="199"/>
      <c r="BH68" s="199"/>
      <c r="BI68" s="199"/>
    </row>
    <row r="69" spans="1:104" x14ac:dyDescent="0.2">
      <c r="A69" s="191"/>
      <c r="B69" s="192"/>
      <c r="C69" s="331" t="s">
        <v>1234</v>
      </c>
      <c r="D69" s="332"/>
      <c r="E69" s="193">
        <v>-1.3519000000000001</v>
      </c>
      <c r="F69" s="194"/>
      <c r="G69" s="195"/>
      <c r="H69" s="196"/>
      <c r="I69" s="197"/>
      <c r="J69" s="184"/>
      <c r="K69" s="197"/>
      <c r="M69" s="198" t="s">
        <v>1234</v>
      </c>
      <c r="O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201" t="str">
        <f>C68</f>
        <v>7,1*3*0,3718</v>
      </c>
      <c r="BE69" s="199"/>
      <c r="BF69" s="199"/>
      <c r="BG69" s="199"/>
      <c r="BH69" s="199"/>
      <c r="BI69" s="199"/>
    </row>
    <row r="70" spans="1:104" x14ac:dyDescent="0.2">
      <c r="A70" s="161">
        <v>8</v>
      </c>
      <c r="B70" s="162" t="s">
        <v>590</v>
      </c>
      <c r="C70" s="163" t="s">
        <v>591</v>
      </c>
      <c r="D70" s="164" t="s">
        <v>281</v>
      </c>
      <c r="E70" s="165">
        <v>8.9231999999999996</v>
      </c>
      <c r="F70" s="122">
        <f>'01 103 '!F70</f>
        <v>0</v>
      </c>
      <c r="G70" s="166">
        <f>E70*F70</f>
        <v>0</v>
      </c>
      <c r="H70" s="167">
        <v>1.7260000000000001E-2</v>
      </c>
      <c r="I70" s="168">
        <f>E70*H70</f>
        <v>0.15401443200000001</v>
      </c>
      <c r="J70" s="167">
        <v>0</v>
      </c>
      <c r="K70" s="168">
        <f>E70*J70</f>
        <v>0</v>
      </c>
      <c r="O70" s="199"/>
      <c r="Z70" s="199"/>
      <c r="AA70" s="199">
        <v>1</v>
      </c>
      <c r="AB70" s="199">
        <v>1</v>
      </c>
      <c r="AC70" s="199">
        <v>1</v>
      </c>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200">
        <f>G70</f>
        <v>0</v>
      </c>
      <c r="BA70" s="199"/>
      <c r="BB70" s="199"/>
      <c r="BC70" s="199"/>
      <c r="BD70" s="199"/>
      <c r="BE70" s="199"/>
      <c r="BF70" s="199"/>
      <c r="BG70" s="199"/>
      <c r="BH70" s="199"/>
      <c r="BI70" s="199"/>
      <c r="CA70" s="199">
        <v>1</v>
      </c>
      <c r="CB70" s="199">
        <v>1</v>
      </c>
      <c r="CZ70" s="124">
        <v>1</v>
      </c>
    </row>
    <row r="71" spans="1:104" x14ac:dyDescent="0.2">
      <c r="A71" s="191"/>
      <c r="B71" s="192"/>
      <c r="C71" s="331" t="s">
        <v>1235</v>
      </c>
      <c r="D71" s="332"/>
      <c r="E71" s="193">
        <v>8.9231999999999996</v>
      </c>
      <c r="F71" s="194"/>
      <c r="G71" s="195"/>
      <c r="H71" s="196"/>
      <c r="I71" s="197"/>
      <c r="J71" s="184"/>
      <c r="K71" s="197"/>
      <c r="M71" s="198" t="s">
        <v>1235</v>
      </c>
      <c r="O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201" t="str">
        <f>C70</f>
        <v xml:space="preserve">Překlad plochý 115x71x1000 mm </v>
      </c>
      <c r="BE71" s="199"/>
      <c r="BF71" s="199"/>
      <c r="BG71" s="199"/>
      <c r="BH71" s="199"/>
      <c r="BI71" s="199"/>
    </row>
    <row r="72" spans="1:104" x14ac:dyDescent="0.2">
      <c r="A72" s="161">
        <v>9</v>
      </c>
      <c r="B72" s="162" t="s">
        <v>593</v>
      </c>
      <c r="C72" s="163" t="s">
        <v>594</v>
      </c>
      <c r="D72" s="164" t="s">
        <v>281</v>
      </c>
      <c r="E72" s="165">
        <v>2.6025999999999998</v>
      </c>
      <c r="F72" s="122">
        <f>'01 103 '!F72</f>
        <v>0</v>
      </c>
      <c r="G72" s="166">
        <f>E72*F72</f>
        <v>0</v>
      </c>
      <c r="H72" s="167">
        <v>2.2880000000000001E-2</v>
      </c>
      <c r="I72" s="168">
        <f>E72*H72</f>
        <v>5.9547487999999996E-2</v>
      </c>
      <c r="J72" s="167">
        <v>0</v>
      </c>
      <c r="K72" s="168">
        <f>E72*J72</f>
        <v>0</v>
      </c>
      <c r="O72" s="199"/>
      <c r="Z72" s="199"/>
      <c r="AA72" s="199">
        <v>1</v>
      </c>
      <c r="AB72" s="199">
        <v>1</v>
      </c>
      <c r="AC72" s="199">
        <v>1</v>
      </c>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200">
        <f>G72</f>
        <v>0</v>
      </c>
      <c r="BA72" s="199"/>
      <c r="BB72" s="199"/>
      <c r="BC72" s="199"/>
      <c r="BD72" s="199"/>
      <c r="BE72" s="199"/>
      <c r="BF72" s="199"/>
      <c r="BG72" s="199"/>
      <c r="BH72" s="199"/>
      <c r="BI72" s="199"/>
      <c r="CA72" s="199">
        <v>1</v>
      </c>
      <c r="CB72" s="199">
        <v>1</v>
      </c>
      <c r="CZ72" s="124">
        <v>1</v>
      </c>
    </row>
    <row r="73" spans="1:104" x14ac:dyDescent="0.2">
      <c r="A73" s="191"/>
      <c r="B73" s="192"/>
      <c r="C73" s="331" t="s">
        <v>1236</v>
      </c>
      <c r="D73" s="332"/>
      <c r="E73" s="193">
        <v>2.6025999999999998</v>
      </c>
      <c r="F73" s="194"/>
      <c r="G73" s="195"/>
      <c r="H73" s="196"/>
      <c r="I73" s="197"/>
      <c r="J73" s="184"/>
      <c r="K73" s="197"/>
      <c r="M73" s="198" t="s">
        <v>1236</v>
      </c>
      <c r="O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201" t="str">
        <f>C72</f>
        <v xml:space="preserve">Překlad plochý 115x71x1250 mm </v>
      </c>
      <c r="BE73" s="199"/>
      <c r="BF73" s="199"/>
      <c r="BG73" s="199"/>
      <c r="BH73" s="199"/>
      <c r="BI73" s="199"/>
    </row>
    <row r="74" spans="1:104" x14ac:dyDescent="0.2">
      <c r="A74" s="161">
        <v>10</v>
      </c>
      <c r="B74" s="162" t="s">
        <v>596</v>
      </c>
      <c r="C74" s="163" t="s">
        <v>597</v>
      </c>
      <c r="D74" s="164" t="s">
        <v>281</v>
      </c>
      <c r="E74" s="165">
        <v>0.37180000000000002</v>
      </c>
      <c r="F74" s="122">
        <f>'01 103 '!F74</f>
        <v>0</v>
      </c>
      <c r="G74" s="166">
        <f>E74*F74</f>
        <v>0</v>
      </c>
      <c r="H74" s="167">
        <v>3.5119999999999998E-2</v>
      </c>
      <c r="I74" s="168">
        <f>E74*H74</f>
        <v>1.3057615999999999E-2</v>
      </c>
      <c r="J74" s="167">
        <v>0</v>
      </c>
      <c r="K74" s="168">
        <f>E74*J74</f>
        <v>0</v>
      </c>
      <c r="O74" s="199"/>
      <c r="Z74" s="199"/>
      <c r="AA74" s="199">
        <v>1</v>
      </c>
      <c r="AB74" s="199">
        <v>1</v>
      </c>
      <c r="AC74" s="199">
        <v>1</v>
      </c>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200">
        <f>G74</f>
        <v>0</v>
      </c>
      <c r="BA74" s="199"/>
      <c r="BB74" s="199"/>
      <c r="BC74" s="199"/>
      <c r="BD74" s="199"/>
      <c r="BE74" s="199"/>
      <c r="BF74" s="199"/>
      <c r="BG74" s="199"/>
      <c r="BH74" s="199"/>
      <c r="BI74" s="199"/>
      <c r="CA74" s="199">
        <v>1</v>
      </c>
      <c r="CB74" s="199">
        <v>1</v>
      </c>
      <c r="CZ74" s="124">
        <v>1</v>
      </c>
    </row>
    <row r="75" spans="1:104" x14ac:dyDescent="0.2">
      <c r="A75" s="191"/>
      <c r="B75" s="192"/>
      <c r="C75" s="331" t="s">
        <v>1237</v>
      </c>
      <c r="D75" s="332"/>
      <c r="E75" s="193">
        <v>0.37180000000000002</v>
      </c>
      <c r="F75" s="194"/>
      <c r="G75" s="195"/>
      <c r="H75" s="196"/>
      <c r="I75" s="197"/>
      <c r="J75" s="184"/>
      <c r="K75" s="197"/>
      <c r="M75" s="198" t="s">
        <v>1237</v>
      </c>
      <c r="O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201" t="str">
        <f>C74</f>
        <v xml:space="preserve">Překlad plochý 115x71x2000 mm </v>
      </c>
      <c r="BE75" s="199"/>
      <c r="BF75" s="199"/>
      <c r="BG75" s="199"/>
      <c r="BH75" s="199"/>
      <c r="BI75" s="199"/>
    </row>
    <row r="76" spans="1:104" x14ac:dyDescent="0.2">
      <c r="A76" s="161">
        <v>11</v>
      </c>
      <c r="B76" s="162" t="s">
        <v>599</v>
      </c>
      <c r="C76" s="163" t="s">
        <v>600</v>
      </c>
      <c r="D76" s="164" t="s">
        <v>281</v>
      </c>
      <c r="E76" s="165">
        <v>0.37180000000000002</v>
      </c>
      <c r="F76" s="122">
        <f>'01 103 '!F76</f>
        <v>0</v>
      </c>
      <c r="G76" s="166">
        <f>E76*F76</f>
        <v>0</v>
      </c>
      <c r="H76" s="167">
        <v>1.9619999999999999E-2</v>
      </c>
      <c r="I76" s="168">
        <f>E76*H76</f>
        <v>7.2947159999999997E-3</v>
      </c>
      <c r="J76" s="167">
        <v>0</v>
      </c>
      <c r="K76" s="168">
        <f>E76*J76</f>
        <v>0</v>
      </c>
      <c r="O76" s="199"/>
      <c r="Z76" s="199"/>
      <c r="AA76" s="199">
        <v>1</v>
      </c>
      <c r="AB76" s="199">
        <v>1</v>
      </c>
      <c r="AC76" s="199">
        <v>1</v>
      </c>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200">
        <f>G76</f>
        <v>0</v>
      </c>
      <c r="BA76" s="199"/>
      <c r="BB76" s="199"/>
      <c r="BC76" s="199"/>
      <c r="BD76" s="199"/>
      <c r="BE76" s="199"/>
      <c r="BF76" s="199"/>
      <c r="BG76" s="199"/>
      <c r="BH76" s="199"/>
      <c r="BI76" s="199"/>
      <c r="CA76" s="199">
        <v>1</v>
      </c>
      <c r="CB76" s="199">
        <v>1</v>
      </c>
      <c r="CZ76" s="124">
        <v>1</v>
      </c>
    </row>
    <row r="77" spans="1:104" x14ac:dyDescent="0.2">
      <c r="A77" s="191"/>
      <c r="B77" s="192"/>
      <c r="C77" s="331" t="s">
        <v>1237</v>
      </c>
      <c r="D77" s="332"/>
      <c r="E77" s="193">
        <v>0.37180000000000002</v>
      </c>
      <c r="F77" s="194"/>
      <c r="G77" s="195"/>
      <c r="H77" s="196"/>
      <c r="I77" s="197"/>
      <c r="J77" s="184"/>
      <c r="K77" s="197"/>
      <c r="M77" s="198" t="s">
        <v>1237</v>
      </c>
      <c r="O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201" t="str">
        <f>C76</f>
        <v xml:space="preserve">Překlad plochý 145x71x1000 mm </v>
      </c>
      <c r="BE77" s="199"/>
      <c r="BF77" s="199"/>
      <c r="BG77" s="199"/>
      <c r="BH77" s="199"/>
      <c r="BI77" s="199"/>
    </row>
    <row r="78" spans="1:104" x14ac:dyDescent="0.2">
      <c r="A78" s="161">
        <v>12</v>
      </c>
      <c r="B78" s="162" t="s">
        <v>601</v>
      </c>
      <c r="C78" s="163" t="s">
        <v>602</v>
      </c>
      <c r="D78" s="164" t="s">
        <v>281</v>
      </c>
      <c r="E78" s="165">
        <v>0.37180000000000002</v>
      </c>
      <c r="F78" s="122">
        <f>'01 103 '!F78</f>
        <v>0</v>
      </c>
      <c r="G78" s="166">
        <f>E78*F78</f>
        <v>0</v>
      </c>
      <c r="H78" s="167">
        <v>2.5749999999999999E-2</v>
      </c>
      <c r="I78" s="168">
        <f>E78*H78</f>
        <v>9.5738500000000001E-3</v>
      </c>
      <c r="J78" s="167">
        <v>0</v>
      </c>
      <c r="K78" s="168">
        <f>E78*J78</f>
        <v>0</v>
      </c>
      <c r="O78" s="199"/>
      <c r="Z78" s="199"/>
      <c r="AA78" s="199">
        <v>1</v>
      </c>
      <c r="AB78" s="199">
        <v>1</v>
      </c>
      <c r="AC78" s="199">
        <v>1</v>
      </c>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200">
        <f>G78</f>
        <v>0</v>
      </c>
      <c r="BA78" s="199"/>
      <c r="BB78" s="199"/>
      <c r="BC78" s="199"/>
      <c r="BD78" s="199"/>
      <c r="BE78" s="199"/>
      <c r="BF78" s="199"/>
      <c r="BG78" s="199"/>
      <c r="BH78" s="199"/>
      <c r="BI78" s="199"/>
      <c r="CA78" s="199">
        <v>1</v>
      </c>
      <c r="CB78" s="199">
        <v>1</v>
      </c>
      <c r="CZ78" s="124">
        <v>1</v>
      </c>
    </row>
    <row r="79" spans="1:104" x14ac:dyDescent="0.2">
      <c r="A79" s="191"/>
      <c r="B79" s="192"/>
      <c r="C79" s="331" t="s">
        <v>1237</v>
      </c>
      <c r="D79" s="332"/>
      <c r="E79" s="193">
        <v>0.37180000000000002</v>
      </c>
      <c r="F79" s="194"/>
      <c r="G79" s="195"/>
      <c r="H79" s="196"/>
      <c r="I79" s="197"/>
      <c r="J79" s="184"/>
      <c r="K79" s="197"/>
      <c r="M79" s="198" t="s">
        <v>1237</v>
      </c>
      <c r="O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201" t="str">
        <f>C78</f>
        <v xml:space="preserve">Překlad plochý 145x71x1250 mm </v>
      </c>
      <c r="BE79" s="199"/>
      <c r="BF79" s="199"/>
      <c r="BG79" s="199"/>
      <c r="BH79" s="199"/>
      <c r="BI79" s="199"/>
    </row>
    <row r="80" spans="1:104" x14ac:dyDescent="0.2">
      <c r="A80" s="161">
        <v>13</v>
      </c>
      <c r="B80" s="162" t="s">
        <v>603</v>
      </c>
      <c r="C80" s="163" t="s">
        <v>604</v>
      </c>
      <c r="D80" s="164" t="s">
        <v>281</v>
      </c>
      <c r="E80" s="165">
        <v>0.37180000000000002</v>
      </c>
      <c r="F80" s="122">
        <f>'01 103 '!F80</f>
        <v>0</v>
      </c>
      <c r="G80" s="166">
        <f>E80*F80</f>
        <v>0</v>
      </c>
      <c r="H80" s="167">
        <v>3.952E-2</v>
      </c>
      <c r="I80" s="168">
        <f>E80*H80</f>
        <v>1.4693536E-2</v>
      </c>
      <c r="J80" s="167">
        <v>0</v>
      </c>
      <c r="K80" s="168">
        <f>E80*J80</f>
        <v>0</v>
      </c>
      <c r="O80" s="199"/>
      <c r="Z80" s="199"/>
      <c r="AA80" s="199">
        <v>1</v>
      </c>
      <c r="AB80" s="199">
        <v>1</v>
      </c>
      <c r="AC80" s="199">
        <v>1</v>
      </c>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200">
        <f>G80</f>
        <v>0</v>
      </c>
      <c r="BA80" s="199"/>
      <c r="BB80" s="199"/>
      <c r="BC80" s="199"/>
      <c r="BD80" s="199"/>
      <c r="BE80" s="199"/>
      <c r="BF80" s="199"/>
      <c r="BG80" s="199"/>
      <c r="BH80" s="199"/>
      <c r="BI80" s="199"/>
      <c r="CA80" s="199">
        <v>1</v>
      </c>
      <c r="CB80" s="199">
        <v>1</v>
      </c>
      <c r="CZ80" s="124">
        <v>1</v>
      </c>
    </row>
    <row r="81" spans="1:104" x14ac:dyDescent="0.2">
      <c r="A81" s="191"/>
      <c r="B81" s="192"/>
      <c r="C81" s="331" t="s">
        <v>1237</v>
      </c>
      <c r="D81" s="332"/>
      <c r="E81" s="193">
        <v>0.37180000000000002</v>
      </c>
      <c r="F81" s="194"/>
      <c r="G81" s="195"/>
      <c r="H81" s="196"/>
      <c r="I81" s="197"/>
      <c r="J81" s="184"/>
      <c r="K81" s="197"/>
      <c r="M81" s="198" t="s">
        <v>1237</v>
      </c>
      <c r="O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201" t="str">
        <f>C80</f>
        <v xml:space="preserve">Překlad plochý 145x71x2000 mm </v>
      </c>
      <c r="BE81" s="199"/>
      <c r="BF81" s="199"/>
      <c r="BG81" s="199"/>
      <c r="BH81" s="199"/>
      <c r="BI81" s="199"/>
    </row>
    <row r="82" spans="1:104" x14ac:dyDescent="0.2">
      <c r="A82" s="161">
        <v>14</v>
      </c>
      <c r="B82" s="162" t="s">
        <v>605</v>
      </c>
      <c r="C82" s="163" t="s">
        <v>606</v>
      </c>
      <c r="D82" s="164" t="s">
        <v>281</v>
      </c>
      <c r="E82" s="165">
        <v>8.9231999999999996</v>
      </c>
      <c r="F82" s="122">
        <f>'01 103 '!F82</f>
        <v>0</v>
      </c>
      <c r="G82" s="166">
        <f>E82*F82</f>
        <v>0</v>
      </c>
      <c r="H82" s="167">
        <v>3.637E-2</v>
      </c>
      <c r="I82" s="168">
        <f>E82*H82</f>
        <v>0.32453678399999997</v>
      </c>
      <c r="J82" s="167">
        <v>0</v>
      </c>
      <c r="K82" s="168">
        <f>E82*J82</f>
        <v>0</v>
      </c>
      <c r="O82" s="199"/>
      <c r="Z82" s="199"/>
      <c r="AA82" s="199">
        <v>1</v>
      </c>
      <c r="AB82" s="199">
        <v>1</v>
      </c>
      <c r="AC82" s="199">
        <v>1</v>
      </c>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200">
        <f>G82</f>
        <v>0</v>
      </c>
      <c r="BA82" s="199"/>
      <c r="BB82" s="199"/>
      <c r="BC82" s="199"/>
      <c r="BD82" s="199"/>
      <c r="BE82" s="199"/>
      <c r="BF82" s="199"/>
      <c r="BG82" s="199"/>
      <c r="BH82" s="199"/>
      <c r="BI82" s="199"/>
      <c r="CA82" s="199">
        <v>1</v>
      </c>
      <c r="CB82" s="199">
        <v>1</v>
      </c>
      <c r="CZ82" s="124">
        <v>1</v>
      </c>
    </row>
    <row r="83" spans="1:104" x14ac:dyDescent="0.2">
      <c r="A83" s="191"/>
      <c r="B83" s="192"/>
      <c r="C83" s="331" t="s">
        <v>1235</v>
      </c>
      <c r="D83" s="332"/>
      <c r="E83" s="193">
        <v>8.9231999999999996</v>
      </c>
      <c r="F83" s="194"/>
      <c r="G83" s="195"/>
      <c r="H83" s="196"/>
      <c r="I83" s="197"/>
      <c r="J83" s="184"/>
      <c r="K83" s="197"/>
      <c r="M83" s="198" t="s">
        <v>1235</v>
      </c>
      <c r="O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201" t="str">
        <f>C82</f>
        <v xml:space="preserve">Překlad 7 vysoký 70x238x1000 mm </v>
      </c>
      <c r="BE83" s="199"/>
      <c r="BF83" s="199"/>
      <c r="BG83" s="199"/>
      <c r="BH83" s="199"/>
      <c r="BI83" s="199"/>
    </row>
    <row r="84" spans="1:104" x14ac:dyDescent="0.2">
      <c r="A84" s="161">
        <v>15</v>
      </c>
      <c r="B84" s="162" t="s">
        <v>607</v>
      </c>
      <c r="C84" s="163" t="s">
        <v>608</v>
      </c>
      <c r="D84" s="164" t="s">
        <v>281</v>
      </c>
      <c r="E84" s="165">
        <v>16.359200000000001</v>
      </c>
      <c r="F84" s="122">
        <f>'01 103 '!F84</f>
        <v>0</v>
      </c>
      <c r="G84" s="166">
        <f>E84*F84</f>
        <v>0</v>
      </c>
      <c r="H84" s="167">
        <v>4.5289999999999997E-2</v>
      </c>
      <c r="I84" s="168">
        <f>E84*H84</f>
        <v>0.74090816800000003</v>
      </c>
      <c r="J84" s="167">
        <v>0</v>
      </c>
      <c r="K84" s="168">
        <f>E84*J84</f>
        <v>0</v>
      </c>
      <c r="O84" s="199"/>
      <c r="Z84" s="199"/>
      <c r="AA84" s="199">
        <v>1</v>
      </c>
      <c r="AB84" s="199">
        <v>1</v>
      </c>
      <c r="AC84" s="199">
        <v>1</v>
      </c>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200">
        <f>G84</f>
        <v>0</v>
      </c>
      <c r="BA84" s="199"/>
      <c r="BB84" s="199"/>
      <c r="BC84" s="199"/>
      <c r="BD84" s="199"/>
      <c r="BE84" s="199"/>
      <c r="BF84" s="199"/>
      <c r="BG84" s="199"/>
      <c r="BH84" s="199"/>
      <c r="BI84" s="199"/>
      <c r="CA84" s="199">
        <v>1</v>
      </c>
      <c r="CB84" s="199">
        <v>1</v>
      </c>
      <c r="CZ84" s="124">
        <v>1</v>
      </c>
    </row>
    <row r="85" spans="1:104" x14ac:dyDescent="0.2">
      <c r="A85" s="191"/>
      <c r="B85" s="192"/>
      <c r="C85" s="331" t="s">
        <v>1238</v>
      </c>
      <c r="D85" s="332"/>
      <c r="E85" s="193">
        <v>16.359200000000001</v>
      </c>
      <c r="F85" s="194"/>
      <c r="G85" s="195"/>
      <c r="H85" s="196"/>
      <c r="I85" s="197"/>
      <c r="J85" s="184"/>
      <c r="K85" s="197"/>
      <c r="M85" s="198" t="s">
        <v>1238</v>
      </c>
      <c r="O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201" t="str">
        <f>C84</f>
        <v xml:space="preserve">Překlad 7 vysoký 70x238x1250 mm </v>
      </c>
      <c r="BE85" s="199"/>
      <c r="BF85" s="199"/>
      <c r="BG85" s="199"/>
      <c r="BH85" s="199"/>
      <c r="BI85" s="199"/>
    </row>
    <row r="86" spans="1:104" x14ac:dyDescent="0.2">
      <c r="A86" s="161">
        <v>16</v>
      </c>
      <c r="B86" s="162" t="s">
        <v>610</v>
      </c>
      <c r="C86" s="163" t="s">
        <v>611</v>
      </c>
      <c r="D86" s="164" t="s">
        <v>281</v>
      </c>
      <c r="E86" s="165">
        <v>3.718</v>
      </c>
      <c r="F86" s="122">
        <f>'01 103 '!F86</f>
        <v>0</v>
      </c>
      <c r="G86" s="166">
        <f>E86*F86</f>
        <v>0</v>
      </c>
      <c r="H86" s="167">
        <v>5.4219999999999997E-2</v>
      </c>
      <c r="I86" s="168">
        <f>E86*H86</f>
        <v>0.20158995999999998</v>
      </c>
      <c r="J86" s="167">
        <v>0</v>
      </c>
      <c r="K86" s="168">
        <f>E86*J86</f>
        <v>0</v>
      </c>
      <c r="O86" s="199"/>
      <c r="Z86" s="199"/>
      <c r="AA86" s="199">
        <v>1</v>
      </c>
      <c r="AB86" s="199">
        <v>1</v>
      </c>
      <c r="AC86" s="199">
        <v>1</v>
      </c>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200">
        <f>G86</f>
        <v>0</v>
      </c>
      <c r="BA86" s="199"/>
      <c r="BB86" s="199"/>
      <c r="BC86" s="199"/>
      <c r="BD86" s="199"/>
      <c r="BE86" s="199"/>
      <c r="BF86" s="199"/>
      <c r="BG86" s="199"/>
      <c r="BH86" s="199"/>
      <c r="BI86" s="199"/>
      <c r="CA86" s="199">
        <v>1</v>
      </c>
      <c r="CB86" s="199">
        <v>1</v>
      </c>
      <c r="CZ86" s="124">
        <v>1</v>
      </c>
    </row>
    <row r="87" spans="1:104" x14ac:dyDescent="0.2">
      <c r="A87" s="191"/>
      <c r="B87" s="192"/>
      <c r="C87" s="331" t="s">
        <v>1239</v>
      </c>
      <c r="D87" s="332"/>
      <c r="E87" s="193">
        <v>3.718</v>
      </c>
      <c r="F87" s="194"/>
      <c r="G87" s="195"/>
      <c r="H87" s="196"/>
      <c r="I87" s="197"/>
      <c r="J87" s="184"/>
      <c r="K87" s="197"/>
      <c r="M87" s="198" t="s">
        <v>1239</v>
      </c>
      <c r="O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201" t="str">
        <f>C86</f>
        <v xml:space="preserve">Překlad 7 vysoký 70x238x1500 mm </v>
      </c>
      <c r="BE87" s="199"/>
      <c r="BF87" s="199"/>
      <c r="BG87" s="199"/>
      <c r="BH87" s="199"/>
      <c r="BI87" s="199"/>
    </row>
    <row r="88" spans="1:104" x14ac:dyDescent="0.2">
      <c r="A88" s="161">
        <v>17</v>
      </c>
      <c r="B88" s="162" t="s">
        <v>613</v>
      </c>
      <c r="C88" s="163" t="s">
        <v>614</v>
      </c>
      <c r="D88" s="164" t="s">
        <v>281</v>
      </c>
      <c r="E88" s="165">
        <v>5.577</v>
      </c>
      <c r="F88" s="122">
        <f>'01 103 '!F88</f>
        <v>0</v>
      </c>
      <c r="G88" s="166">
        <f>E88*F88</f>
        <v>0</v>
      </c>
      <c r="H88" s="167">
        <v>6.3140000000000002E-2</v>
      </c>
      <c r="I88" s="168">
        <f>E88*H88</f>
        <v>0.35213178000000001</v>
      </c>
      <c r="J88" s="167">
        <v>0</v>
      </c>
      <c r="K88" s="168">
        <f>E88*J88</f>
        <v>0</v>
      </c>
      <c r="O88" s="199"/>
      <c r="Z88" s="199"/>
      <c r="AA88" s="199">
        <v>1</v>
      </c>
      <c r="AB88" s="199">
        <v>1</v>
      </c>
      <c r="AC88" s="199">
        <v>1</v>
      </c>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200">
        <f>G88</f>
        <v>0</v>
      </c>
      <c r="BA88" s="199"/>
      <c r="BB88" s="199"/>
      <c r="BC88" s="199"/>
      <c r="BD88" s="199"/>
      <c r="BE88" s="199"/>
      <c r="BF88" s="199"/>
      <c r="BG88" s="199"/>
      <c r="BH88" s="199"/>
      <c r="BI88" s="199"/>
      <c r="CA88" s="199">
        <v>1</v>
      </c>
      <c r="CB88" s="199">
        <v>1</v>
      </c>
      <c r="CZ88" s="124">
        <v>1</v>
      </c>
    </row>
    <row r="89" spans="1:104" x14ac:dyDescent="0.2">
      <c r="A89" s="191"/>
      <c r="B89" s="192"/>
      <c r="C89" s="331" t="s">
        <v>1240</v>
      </c>
      <c r="D89" s="332"/>
      <c r="E89" s="193">
        <v>5.577</v>
      </c>
      <c r="F89" s="194"/>
      <c r="G89" s="195"/>
      <c r="H89" s="196"/>
      <c r="I89" s="197"/>
      <c r="J89" s="184"/>
      <c r="K89" s="197"/>
      <c r="M89" s="198" t="s">
        <v>1240</v>
      </c>
      <c r="O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201" t="str">
        <f>C88</f>
        <v xml:space="preserve">Překlad 7 vysoký 70x238x1750 mm </v>
      </c>
      <c r="BE89" s="199"/>
      <c r="BF89" s="199"/>
      <c r="BG89" s="199"/>
      <c r="BH89" s="199"/>
      <c r="BI89" s="199"/>
    </row>
    <row r="90" spans="1:104" x14ac:dyDescent="0.2">
      <c r="A90" s="161">
        <v>18</v>
      </c>
      <c r="B90" s="162" t="s">
        <v>616</v>
      </c>
      <c r="C90" s="163" t="s">
        <v>617</v>
      </c>
      <c r="D90" s="164" t="s">
        <v>281</v>
      </c>
      <c r="E90" s="165">
        <v>1.4872000000000001</v>
      </c>
      <c r="F90" s="122">
        <f>'01 103 '!F90</f>
        <v>0</v>
      </c>
      <c r="G90" s="166">
        <f>E90*F90</f>
        <v>0</v>
      </c>
      <c r="H90" s="167">
        <v>7.2069999999999995E-2</v>
      </c>
      <c r="I90" s="168">
        <f>E90*H90</f>
        <v>0.107182504</v>
      </c>
      <c r="J90" s="167">
        <v>0</v>
      </c>
      <c r="K90" s="168">
        <f>E90*J90</f>
        <v>0</v>
      </c>
      <c r="O90" s="199"/>
      <c r="Z90" s="199"/>
      <c r="AA90" s="199">
        <v>1</v>
      </c>
      <c r="AB90" s="199">
        <v>1</v>
      </c>
      <c r="AC90" s="199">
        <v>1</v>
      </c>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200">
        <f>G90</f>
        <v>0</v>
      </c>
      <c r="BA90" s="199"/>
      <c r="BB90" s="199"/>
      <c r="BC90" s="199"/>
      <c r="BD90" s="199"/>
      <c r="BE90" s="199"/>
      <c r="BF90" s="199"/>
      <c r="BG90" s="199"/>
      <c r="BH90" s="199"/>
      <c r="BI90" s="199"/>
      <c r="CA90" s="199">
        <v>1</v>
      </c>
      <c r="CB90" s="199">
        <v>1</v>
      </c>
      <c r="CZ90" s="124">
        <v>1</v>
      </c>
    </row>
    <row r="91" spans="1:104" x14ac:dyDescent="0.2">
      <c r="A91" s="191"/>
      <c r="B91" s="192"/>
      <c r="C91" s="331" t="s">
        <v>1241</v>
      </c>
      <c r="D91" s="332"/>
      <c r="E91" s="193">
        <v>1.4872000000000001</v>
      </c>
      <c r="F91" s="194"/>
      <c r="G91" s="195"/>
      <c r="H91" s="196"/>
      <c r="I91" s="197"/>
      <c r="J91" s="184"/>
      <c r="K91" s="197"/>
      <c r="M91" s="198" t="s">
        <v>1241</v>
      </c>
      <c r="O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201" t="str">
        <f>C90</f>
        <v xml:space="preserve">Překlad 7 vysoký 70x238x2000 mm </v>
      </c>
      <c r="BE91" s="199"/>
      <c r="BF91" s="199"/>
      <c r="BG91" s="199"/>
      <c r="BH91" s="199"/>
      <c r="BI91" s="199"/>
    </row>
    <row r="92" spans="1:104" x14ac:dyDescent="0.2">
      <c r="A92" s="161">
        <v>19</v>
      </c>
      <c r="B92" s="162" t="s">
        <v>619</v>
      </c>
      <c r="C92" s="163" t="s">
        <v>620</v>
      </c>
      <c r="D92" s="164" t="s">
        <v>281</v>
      </c>
      <c r="E92" s="165">
        <v>2.9744000000000002</v>
      </c>
      <c r="F92" s="122">
        <f>'01 103 '!F92</f>
        <v>0</v>
      </c>
      <c r="G92" s="166">
        <f>E92*F92</f>
        <v>0</v>
      </c>
      <c r="H92" s="167">
        <v>8.1059999999999993E-2</v>
      </c>
      <c r="I92" s="168">
        <f>E92*H92</f>
        <v>0.241104864</v>
      </c>
      <c r="J92" s="167">
        <v>0</v>
      </c>
      <c r="K92" s="168">
        <f>E92*J92</f>
        <v>0</v>
      </c>
      <c r="O92" s="199"/>
      <c r="Z92" s="199"/>
      <c r="AA92" s="199">
        <v>1</v>
      </c>
      <c r="AB92" s="199">
        <v>1</v>
      </c>
      <c r="AC92" s="199">
        <v>1</v>
      </c>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200">
        <f>G92</f>
        <v>0</v>
      </c>
      <c r="BA92" s="199"/>
      <c r="BB92" s="199"/>
      <c r="BC92" s="199"/>
      <c r="BD92" s="199"/>
      <c r="BE92" s="199"/>
      <c r="BF92" s="199"/>
      <c r="BG92" s="199"/>
      <c r="BH92" s="199"/>
      <c r="BI92" s="199"/>
      <c r="CA92" s="199">
        <v>1</v>
      </c>
      <c r="CB92" s="199">
        <v>1</v>
      </c>
      <c r="CZ92" s="124">
        <v>1</v>
      </c>
    </row>
    <row r="93" spans="1:104" x14ac:dyDescent="0.2">
      <c r="A93" s="191"/>
      <c r="B93" s="192"/>
      <c r="C93" s="331" t="s">
        <v>1242</v>
      </c>
      <c r="D93" s="332"/>
      <c r="E93" s="193">
        <v>2.9744000000000002</v>
      </c>
      <c r="F93" s="194"/>
      <c r="G93" s="195"/>
      <c r="H93" s="196"/>
      <c r="I93" s="197"/>
      <c r="J93" s="184"/>
      <c r="K93" s="197"/>
      <c r="M93" s="198" t="s">
        <v>1242</v>
      </c>
      <c r="O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201" t="str">
        <f>C92</f>
        <v xml:space="preserve">Překlad 7 vysoký 70x238x2250 mm </v>
      </c>
      <c r="BE93" s="199"/>
      <c r="BF93" s="199"/>
      <c r="BG93" s="199"/>
      <c r="BH93" s="199"/>
      <c r="BI93" s="199"/>
    </row>
    <row r="94" spans="1:104" x14ac:dyDescent="0.2">
      <c r="A94" s="161">
        <v>20</v>
      </c>
      <c r="B94" s="162" t="s">
        <v>622</v>
      </c>
      <c r="C94" s="163" t="s">
        <v>623</v>
      </c>
      <c r="D94" s="164" t="s">
        <v>281</v>
      </c>
      <c r="E94" s="165">
        <v>5.577</v>
      </c>
      <c r="F94" s="122">
        <f>'01 103 '!F94</f>
        <v>0</v>
      </c>
      <c r="G94" s="166">
        <f>E94*F94</f>
        <v>0</v>
      </c>
      <c r="H94" s="167">
        <v>0.10784000000000001</v>
      </c>
      <c r="I94" s="168">
        <f>E94*H94</f>
        <v>0.60142368000000002</v>
      </c>
      <c r="J94" s="167">
        <v>0</v>
      </c>
      <c r="K94" s="168">
        <f>E94*J94</f>
        <v>0</v>
      </c>
      <c r="O94" s="199"/>
      <c r="Z94" s="199"/>
      <c r="AA94" s="199">
        <v>1</v>
      </c>
      <c r="AB94" s="199">
        <v>1</v>
      </c>
      <c r="AC94" s="199">
        <v>1</v>
      </c>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200">
        <f>G94</f>
        <v>0</v>
      </c>
      <c r="BA94" s="199"/>
      <c r="BB94" s="199"/>
      <c r="BC94" s="199"/>
      <c r="BD94" s="199"/>
      <c r="BE94" s="199"/>
      <c r="BF94" s="199"/>
      <c r="BG94" s="199"/>
      <c r="BH94" s="199"/>
      <c r="BI94" s="199"/>
      <c r="CA94" s="199">
        <v>1</v>
      </c>
      <c r="CB94" s="199">
        <v>1</v>
      </c>
      <c r="CZ94" s="124">
        <v>1</v>
      </c>
    </row>
    <row r="95" spans="1:104" x14ac:dyDescent="0.2">
      <c r="A95" s="191"/>
      <c r="B95" s="192"/>
      <c r="C95" s="331" t="s">
        <v>1240</v>
      </c>
      <c r="D95" s="332"/>
      <c r="E95" s="193">
        <v>5.577</v>
      </c>
      <c r="F95" s="194"/>
      <c r="G95" s="195"/>
      <c r="H95" s="196"/>
      <c r="I95" s="197"/>
      <c r="J95" s="184"/>
      <c r="K95" s="197"/>
      <c r="M95" s="198" t="s">
        <v>1240</v>
      </c>
      <c r="O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201" t="str">
        <f>C94</f>
        <v xml:space="preserve">Překlad 7 vysoký 70x238x3000 mm </v>
      </c>
      <c r="BE95" s="199"/>
      <c r="BF95" s="199"/>
      <c r="BG95" s="199"/>
      <c r="BH95" s="199"/>
      <c r="BI95" s="199"/>
    </row>
    <row r="96" spans="1:104" x14ac:dyDescent="0.2">
      <c r="A96" s="161">
        <v>21</v>
      </c>
      <c r="B96" s="162" t="s">
        <v>624</v>
      </c>
      <c r="C96" s="163" t="s">
        <v>625</v>
      </c>
      <c r="D96" s="164" t="s">
        <v>70</v>
      </c>
      <c r="E96" s="165">
        <v>0.1547</v>
      </c>
      <c r="F96" s="122">
        <f>'01 103 '!F96</f>
        <v>0</v>
      </c>
      <c r="G96" s="166">
        <f>E96*F96</f>
        <v>0</v>
      </c>
      <c r="H96" s="167">
        <v>2.52501</v>
      </c>
      <c r="I96" s="168">
        <f>E96*H96</f>
        <v>0.390619047</v>
      </c>
      <c r="J96" s="167">
        <v>0</v>
      </c>
      <c r="K96" s="168">
        <f>E96*J96</f>
        <v>0</v>
      </c>
      <c r="O96" s="199"/>
      <c r="Z96" s="199"/>
      <c r="AA96" s="199">
        <v>1</v>
      </c>
      <c r="AB96" s="199">
        <v>1</v>
      </c>
      <c r="AC96" s="199">
        <v>1</v>
      </c>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200">
        <f>G96</f>
        <v>0</v>
      </c>
      <c r="BA96" s="199"/>
      <c r="BB96" s="199"/>
      <c r="BC96" s="199"/>
      <c r="BD96" s="199"/>
      <c r="BE96" s="199"/>
      <c r="BF96" s="199"/>
      <c r="BG96" s="199"/>
      <c r="BH96" s="199"/>
      <c r="BI96" s="199"/>
      <c r="CA96" s="199">
        <v>1</v>
      </c>
      <c r="CB96" s="199">
        <v>1</v>
      </c>
      <c r="CZ96" s="124">
        <v>1</v>
      </c>
    </row>
    <row r="97" spans="1:104" x14ac:dyDescent="0.2">
      <c r="A97" s="191"/>
      <c r="B97" s="192"/>
      <c r="C97" s="331" t="s">
        <v>1243</v>
      </c>
      <c r="D97" s="332"/>
      <c r="E97" s="193">
        <v>7.4899999999999994E-2</v>
      </c>
      <c r="F97" s="194"/>
      <c r="G97" s="195"/>
      <c r="H97" s="196"/>
      <c r="I97" s="197"/>
      <c r="J97" s="184"/>
      <c r="K97" s="197"/>
      <c r="M97" s="198" t="s">
        <v>1243</v>
      </c>
      <c r="O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201" t="str">
        <f>C96</f>
        <v xml:space="preserve">Beton překladů železový  C 25/30 </v>
      </c>
      <c r="BE97" s="199"/>
      <c r="BF97" s="199"/>
      <c r="BG97" s="199"/>
      <c r="BH97" s="199"/>
      <c r="BI97" s="199"/>
    </row>
    <row r="98" spans="1:104" x14ac:dyDescent="0.2">
      <c r="A98" s="191"/>
      <c r="B98" s="192"/>
      <c r="C98" s="331" t="s">
        <v>1244</v>
      </c>
      <c r="D98" s="332"/>
      <c r="E98" s="193">
        <v>3.6299999999999999E-2</v>
      </c>
      <c r="F98" s="194"/>
      <c r="G98" s="195"/>
      <c r="H98" s="196"/>
      <c r="I98" s="197"/>
      <c r="J98" s="184"/>
      <c r="K98" s="197"/>
      <c r="M98" s="198" t="s">
        <v>1244</v>
      </c>
      <c r="O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201" t="str">
        <f>C97</f>
        <v>3,1*0,25*0,26*0,3718</v>
      </c>
      <c r="BE98" s="199"/>
      <c r="BF98" s="199"/>
      <c r="BG98" s="199"/>
      <c r="BH98" s="199"/>
      <c r="BI98" s="199"/>
    </row>
    <row r="99" spans="1:104" x14ac:dyDescent="0.2">
      <c r="A99" s="191"/>
      <c r="B99" s="192"/>
      <c r="C99" s="331" t="s">
        <v>1245</v>
      </c>
      <c r="D99" s="332"/>
      <c r="E99" s="193">
        <v>4.3499999999999997E-2</v>
      </c>
      <c r="F99" s="194"/>
      <c r="G99" s="195"/>
      <c r="H99" s="196"/>
      <c r="I99" s="197"/>
      <c r="J99" s="184"/>
      <c r="K99" s="197"/>
      <c r="M99" s="198" t="s">
        <v>1245</v>
      </c>
      <c r="O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201" t="str">
        <f>C98</f>
        <v>1,5*0,25*0,26*0,3718</v>
      </c>
      <c r="BE99" s="199"/>
      <c r="BF99" s="199"/>
      <c r="BG99" s="199"/>
      <c r="BH99" s="199"/>
      <c r="BI99" s="199"/>
    </row>
    <row r="100" spans="1:104" x14ac:dyDescent="0.2">
      <c r="A100" s="161">
        <v>22</v>
      </c>
      <c r="B100" s="162" t="s">
        <v>629</v>
      </c>
      <c r="C100" s="163" t="s">
        <v>630</v>
      </c>
      <c r="D100" s="164" t="s">
        <v>41</v>
      </c>
      <c r="E100" s="165">
        <v>6.6900000000000001E-2</v>
      </c>
      <c r="F100" s="122">
        <f>'01 103 '!F100</f>
        <v>0</v>
      </c>
      <c r="G100" s="166">
        <f>E100*F100</f>
        <v>0</v>
      </c>
      <c r="H100" s="167">
        <v>8.8400000000000006E-3</v>
      </c>
      <c r="I100" s="168">
        <f>E100*H100</f>
        <v>5.91396E-4</v>
      </c>
      <c r="J100" s="167">
        <v>0</v>
      </c>
      <c r="K100" s="168">
        <f>E100*J100</f>
        <v>0</v>
      </c>
      <c r="O100" s="199"/>
      <c r="Z100" s="199"/>
      <c r="AA100" s="199">
        <v>1</v>
      </c>
      <c r="AB100" s="199">
        <v>1</v>
      </c>
      <c r="AC100" s="199">
        <v>1</v>
      </c>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200">
        <f>G100</f>
        <v>0</v>
      </c>
      <c r="BA100" s="199"/>
      <c r="BB100" s="199"/>
      <c r="BC100" s="199"/>
      <c r="BD100" s="199"/>
      <c r="BE100" s="199"/>
      <c r="BF100" s="199"/>
      <c r="BG100" s="199"/>
      <c r="BH100" s="199"/>
      <c r="BI100" s="199"/>
      <c r="CA100" s="199">
        <v>1</v>
      </c>
      <c r="CB100" s="199">
        <v>1</v>
      </c>
      <c r="CZ100" s="124">
        <v>1</v>
      </c>
    </row>
    <row r="101" spans="1:104" x14ac:dyDescent="0.2">
      <c r="A101" s="191"/>
      <c r="B101" s="192"/>
      <c r="C101" s="331" t="s">
        <v>1246</v>
      </c>
      <c r="D101" s="332"/>
      <c r="E101" s="193">
        <v>6.6900000000000001E-2</v>
      </c>
      <c r="F101" s="194"/>
      <c r="G101" s="195"/>
      <c r="H101" s="196"/>
      <c r="I101" s="197"/>
      <c r="J101" s="184"/>
      <c r="K101" s="197"/>
      <c r="M101" s="198" t="s">
        <v>1246</v>
      </c>
      <c r="O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201" t="str">
        <f>C100</f>
        <v xml:space="preserve">Bednění překladů - zřízení </v>
      </c>
      <c r="BE101" s="199"/>
      <c r="BF101" s="199"/>
      <c r="BG101" s="199"/>
      <c r="BH101" s="199"/>
      <c r="BI101" s="199"/>
    </row>
    <row r="102" spans="1:104" x14ac:dyDescent="0.2">
      <c r="A102" s="161">
        <v>23</v>
      </c>
      <c r="B102" s="162" t="s">
        <v>632</v>
      </c>
      <c r="C102" s="163" t="s">
        <v>633</v>
      </c>
      <c r="D102" s="164" t="s">
        <v>41</v>
      </c>
      <c r="E102" s="165">
        <v>6.6900000000000001E-2</v>
      </c>
      <c r="F102" s="122">
        <f>'01 103 '!F102</f>
        <v>0</v>
      </c>
      <c r="G102" s="166">
        <f>E102*F102</f>
        <v>0</v>
      </c>
      <c r="H102" s="167">
        <v>0</v>
      </c>
      <c r="I102" s="168">
        <f>E102*H102</f>
        <v>0</v>
      </c>
      <c r="J102" s="167">
        <v>0</v>
      </c>
      <c r="K102" s="168">
        <f>E102*J102</f>
        <v>0</v>
      </c>
      <c r="O102" s="199"/>
      <c r="Z102" s="199"/>
      <c r="AA102" s="199">
        <v>1</v>
      </c>
      <c r="AB102" s="199">
        <v>1</v>
      </c>
      <c r="AC102" s="199">
        <v>1</v>
      </c>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200">
        <f>G102</f>
        <v>0</v>
      </c>
      <c r="BA102" s="199"/>
      <c r="BB102" s="199"/>
      <c r="BC102" s="199"/>
      <c r="BD102" s="199"/>
      <c r="BE102" s="199"/>
      <c r="BF102" s="199"/>
      <c r="BG102" s="199"/>
      <c r="BH102" s="199"/>
      <c r="BI102" s="199"/>
      <c r="CA102" s="199">
        <v>1</v>
      </c>
      <c r="CB102" s="199">
        <v>1</v>
      </c>
      <c r="CZ102" s="124">
        <v>1</v>
      </c>
    </row>
    <row r="103" spans="1:104" x14ac:dyDescent="0.2">
      <c r="A103" s="191"/>
      <c r="B103" s="192"/>
      <c r="C103" s="331" t="s">
        <v>1247</v>
      </c>
      <c r="D103" s="332"/>
      <c r="E103" s="193">
        <v>6.6900000000000001E-2</v>
      </c>
      <c r="F103" s="194"/>
      <c r="G103" s="195"/>
      <c r="H103" s="196"/>
      <c r="I103" s="197"/>
      <c r="J103" s="184"/>
      <c r="K103" s="197"/>
      <c r="M103" s="198" t="s">
        <v>1247</v>
      </c>
      <c r="O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201" t="str">
        <f>C102</f>
        <v xml:space="preserve">Bednění překladů - odstranění </v>
      </c>
      <c r="BE103" s="199"/>
      <c r="BF103" s="199"/>
      <c r="BG103" s="199"/>
      <c r="BH103" s="199"/>
      <c r="BI103" s="199"/>
    </row>
    <row r="104" spans="1:104" x14ac:dyDescent="0.2">
      <c r="A104" s="161">
        <v>24</v>
      </c>
      <c r="B104" s="162" t="s">
        <v>635</v>
      </c>
      <c r="C104" s="163" t="s">
        <v>636</v>
      </c>
      <c r="D104" s="164" t="s">
        <v>248</v>
      </c>
      <c r="E104" s="165">
        <v>8.1100000000000005E-2</v>
      </c>
      <c r="F104" s="122">
        <f>'01 103 '!F104</f>
        <v>0</v>
      </c>
      <c r="G104" s="166">
        <f>E104*F104</f>
        <v>0</v>
      </c>
      <c r="H104" s="167">
        <v>1.7090000000000001E-2</v>
      </c>
      <c r="I104" s="168">
        <f>E104*H104</f>
        <v>1.3859990000000002E-3</v>
      </c>
      <c r="J104" s="167">
        <v>0</v>
      </c>
      <c r="K104" s="168">
        <f>E104*J104</f>
        <v>0</v>
      </c>
      <c r="O104" s="199"/>
      <c r="Z104" s="199"/>
      <c r="AA104" s="199">
        <v>1</v>
      </c>
      <c r="AB104" s="199">
        <v>1</v>
      </c>
      <c r="AC104" s="199">
        <v>1</v>
      </c>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200">
        <f>G104</f>
        <v>0</v>
      </c>
      <c r="BA104" s="199"/>
      <c r="BB104" s="199"/>
      <c r="BC104" s="199"/>
      <c r="BD104" s="199"/>
      <c r="BE104" s="199"/>
      <c r="BF104" s="199"/>
      <c r="BG104" s="199"/>
      <c r="BH104" s="199"/>
      <c r="BI104" s="199"/>
      <c r="CA104" s="199">
        <v>1</v>
      </c>
      <c r="CB104" s="199">
        <v>1</v>
      </c>
      <c r="CZ104" s="124">
        <v>1</v>
      </c>
    </row>
    <row r="105" spans="1:104" x14ac:dyDescent="0.2">
      <c r="A105" s="191"/>
      <c r="B105" s="192"/>
      <c r="C105" s="331" t="s">
        <v>1248</v>
      </c>
      <c r="D105" s="332"/>
      <c r="E105" s="193">
        <v>5.0299999999999997E-2</v>
      </c>
      <c r="F105" s="194"/>
      <c r="G105" s="195"/>
      <c r="H105" s="196"/>
      <c r="I105" s="197"/>
      <c r="J105" s="184"/>
      <c r="K105" s="197"/>
      <c r="M105" s="198" t="s">
        <v>1248</v>
      </c>
      <c r="O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201" t="str">
        <f>C104</f>
        <v xml:space="preserve">Osazení ocelových válcovaných nosníků  č.14-22 </v>
      </c>
      <c r="BE105" s="199"/>
      <c r="BF105" s="199"/>
      <c r="BG105" s="199"/>
      <c r="BH105" s="199"/>
      <c r="BI105" s="199"/>
    </row>
    <row r="106" spans="1:104" x14ac:dyDescent="0.2">
      <c r="A106" s="191"/>
      <c r="B106" s="192"/>
      <c r="C106" s="331" t="s">
        <v>1249</v>
      </c>
      <c r="D106" s="332"/>
      <c r="E106" s="193">
        <v>3.0800000000000001E-2</v>
      </c>
      <c r="F106" s="194"/>
      <c r="G106" s="195"/>
      <c r="H106" s="196"/>
      <c r="I106" s="197"/>
      <c r="J106" s="184"/>
      <c r="K106" s="197"/>
      <c r="M106" s="198" t="s">
        <v>1249</v>
      </c>
      <c r="O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201" t="str">
        <f>C105</f>
        <v>U160:1,8*18,8/1000*4*0,3718</v>
      </c>
      <c r="BE106" s="199"/>
      <c r="BF106" s="199"/>
      <c r="BG106" s="199"/>
      <c r="BH106" s="199"/>
      <c r="BI106" s="199"/>
    </row>
    <row r="107" spans="1:104" ht="22.5" x14ac:dyDescent="0.2">
      <c r="A107" s="161">
        <v>25</v>
      </c>
      <c r="B107" s="162" t="s">
        <v>639</v>
      </c>
      <c r="C107" s="163" t="s">
        <v>640</v>
      </c>
      <c r="D107" s="164" t="s">
        <v>248</v>
      </c>
      <c r="E107" s="165">
        <v>7.9299999999999995E-2</v>
      </c>
      <c r="F107" s="122">
        <f>'01 103 '!F107</f>
        <v>0</v>
      </c>
      <c r="G107" s="166">
        <f>E107*F107</f>
        <v>0</v>
      </c>
      <c r="H107" s="167">
        <v>1.221E-2</v>
      </c>
      <c r="I107" s="168">
        <f>E107*H107</f>
        <v>9.6825299999999997E-4</v>
      </c>
      <c r="J107" s="167">
        <v>0</v>
      </c>
      <c r="K107" s="168">
        <f>E107*J107</f>
        <v>0</v>
      </c>
      <c r="O107" s="199"/>
      <c r="Z107" s="199"/>
      <c r="AA107" s="199">
        <v>1</v>
      </c>
      <c r="AB107" s="199">
        <v>1</v>
      </c>
      <c r="AC107" s="199">
        <v>1</v>
      </c>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200">
        <f>G107</f>
        <v>0</v>
      </c>
      <c r="BA107" s="199"/>
      <c r="BB107" s="199"/>
      <c r="BC107" s="199"/>
      <c r="BD107" s="199"/>
      <c r="BE107" s="199"/>
      <c r="BF107" s="199"/>
      <c r="BG107" s="199"/>
      <c r="BH107" s="199"/>
      <c r="BI107" s="199"/>
      <c r="CA107" s="199">
        <v>1</v>
      </c>
      <c r="CB107" s="199">
        <v>1</v>
      </c>
      <c r="CZ107" s="124">
        <v>1</v>
      </c>
    </row>
    <row r="108" spans="1:104" x14ac:dyDescent="0.2">
      <c r="A108" s="191"/>
      <c r="B108" s="192"/>
      <c r="C108" s="331" t="s">
        <v>1250</v>
      </c>
      <c r="D108" s="332"/>
      <c r="E108" s="193">
        <v>7.9299999999999995E-2</v>
      </c>
      <c r="F108" s="194"/>
      <c r="G108" s="195"/>
      <c r="H108" s="196"/>
      <c r="I108" s="197"/>
      <c r="J108" s="184"/>
      <c r="K108" s="197"/>
      <c r="M108" s="198" t="s">
        <v>1250</v>
      </c>
      <c r="O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201" t="str">
        <f>C107</f>
        <v xml:space="preserve">Osazení ocelových válcovaných nosníků č.22 a vyšší </v>
      </c>
      <c r="BE108" s="199"/>
      <c r="BF108" s="199"/>
      <c r="BG108" s="199"/>
      <c r="BH108" s="199"/>
      <c r="BI108" s="199"/>
    </row>
    <row r="109" spans="1:104" x14ac:dyDescent="0.2">
      <c r="A109" s="161">
        <v>26</v>
      </c>
      <c r="B109" s="162" t="s">
        <v>642</v>
      </c>
      <c r="C109" s="163" t="s">
        <v>643</v>
      </c>
      <c r="D109" s="164" t="s">
        <v>201</v>
      </c>
      <c r="E109" s="165">
        <v>9.2949999999999999</v>
      </c>
      <c r="F109" s="122">
        <f>'01 103 '!F109</f>
        <v>0</v>
      </c>
      <c r="G109" s="166">
        <f>E109*F109</f>
        <v>0</v>
      </c>
      <c r="H109" s="167">
        <v>4.4000000000000002E-4</v>
      </c>
      <c r="I109" s="168">
        <f>E109*H109</f>
        <v>4.0898000000000002E-3</v>
      </c>
      <c r="J109" s="167">
        <v>0</v>
      </c>
      <c r="K109" s="168">
        <f>E109*J109</f>
        <v>0</v>
      </c>
      <c r="O109" s="199"/>
      <c r="Z109" s="199"/>
      <c r="AA109" s="199">
        <v>1</v>
      </c>
      <c r="AB109" s="199">
        <v>1</v>
      </c>
      <c r="AC109" s="199">
        <v>1</v>
      </c>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200">
        <f>G109</f>
        <v>0</v>
      </c>
      <c r="BA109" s="199"/>
      <c r="BB109" s="199"/>
      <c r="BC109" s="199"/>
      <c r="BD109" s="199"/>
      <c r="BE109" s="199"/>
      <c r="BF109" s="199"/>
      <c r="BG109" s="199"/>
      <c r="BH109" s="199"/>
      <c r="BI109" s="199"/>
      <c r="CA109" s="199">
        <v>1</v>
      </c>
      <c r="CB109" s="199">
        <v>1</v>
      </c>
      <c r="CZ109" s="124">
        <v>1</v>
      </c>
    </row>
    <row r="110" spans="1:104" x14ac:dyDescent="0.2">
      <c r="A110" s="191"/>
      <c r="B110" s="192"/>
      <c r="C110" s="331" t="s">
        <v>487</v>
      </c>
      <c r="D110" s="332"/>
      <c r="E110" s="193">
        <v>9.2949999999999999</v>
      </c>
      <c r="F110" s="194"/>
      <c r="G110" s="195"/>
      <c r="H110" s="196"/>
      <c r="I110" s="197"/>
      <c r="J110" s="184"/>
      <c r="K110" s="197"/>
      <c r="M110" s="198" t="s">
        <v>487</v>
      </c>
      <c r="O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201" t="str">
        <f>C109</f>
        <v xml:space="preserve">Izolace mezi překlady polystyren tl. 80 mm </v>
      </c>
      <c r="BE110" s="199"/>
      <c r="BF110" s="199"/>
      <c r="BG110" s="199"/>
      <c r="BH110" s="199"/>
      <c r="BI110" s="199"/>
    </row>
    <row r="111" spans="1:104" x14ac:dyDescent="0.2">
      <c r="A111" s="161">
        <v>27</v>
      </c>
      <c r="B111" s="162" t="s">
        <v>644</v>
      </c>
      <c r="C111" s="163" t="s">
        <v>645</v>
      </c>
      <c r="D111" s="164" t="s">
        <v>41</v>
      </c>
      <c r="E111" s="165">
        <v>110.6964</v>
      </c>
      <c r="F111" s="122">
        <f>'01 103 '!F111</f>
        <v>0</v>
      </c>
      <c r="G111" s="166">
        <f>E111*F111</f>
        <v>0</v>
      </c>
      <c r="H111" s="167">
        <v>7.782E-2</v>
      </c>
      <c r="I111" s="168">
        <f>E111*H111</f>
        <v>8.6143938480000006</v>
      </c>
      <c r="J111" s="167">
        <v>0</v>
      </c>
      <c r="K111" s="168">
        <f>E111*J111</f>
        <v>0</v>
      </c>
      <c r="O111" s="199"/>
      <c r="Z111" s="199"/>
      <c r="AA111" s="199">
        <v>1</v>
      </c>
      <c r="AB111" s="199">
        <v>1</v>
      </c>
      <c r="AC111" s="199">
        <v>1</v>
      </c>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200">
        <f>G111</f>
        <v>0</v>
      </c>
      <c r="BA111" s="199"/>
      <c r="BB111" s="199"/>
      <c r="BC111" s="199"/>
      <c r="BD111" s="199"/>
      <c r="BE111" s="199"/>
      <c r="BF111" s="199"/>
      <c r="BG111" s="199"/>
      <c r="BH111" s="199"/>
      <c r="BI111" s="199"/>
      <c r="CA111" s="199">
        <v>1</v>
      </c>
      <c r="CB111" s="199">
        <v>1</v>
      </c>
      <c r="CZ111" s="124">
        <v>1</v>
      </c>
    </row>
    <row r="112" spans="1:104" x14ac:dyDescent="0.2">
      <c r="A112" s="191"/>
      <c r="B112" s="192"/>
      <c r="C112" s="312" t="s">
        <v>646</v>
      </c>
      <c r="D112" s="313"/>
      <c r="E112" s="313"/>
      <c r="F112" s="313"/>
      <c r="G112" s="314"/>
      <c r="I112" s="197"/>
      <c r="K112" s="197"/>
      <c r="L112" s="198" t="s">
        <v>646</v>
      </c>
      <c r="O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row>
    <row r="113" spans="1:61" x14ac:dyDescent="0.2">
      <c r="A113" s="191"/>
      <c r="B113" s="192"/>
      <c r="C113" s="331" t="s">
        <v>1251</v>
      </c>
      <c r="D113" s="332"/>
      <c r="E113" s="193">
        <v>13.3848</v>
      </c>
      <c r="F113" s="194"/>
      <c r="G113" s="195"/>
      <c r="H113" s="196"/>
      <c r="I113" s="197"/>
      <c r="J113" s="184"/>
      <c r="K113" s="197"/>
      <c r="M113" s="198" t="s">
        <v>1251</v>
      </c>
      <c r="O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201" t="str">
        <f t="shared" ref="BD113:BD145" si="3">C112</f>
        <v>včetně kotvení</v>
      </c>
      <c r="BE113" s="199"/>
      <c r="BF113" s="199"/>
      <c r="BG113" s="199"/>
      <c r="BH113" s="199"/>
      <c r="BI113" s="199"/>
    </row>
    <row r="114" spans="1:61" x14ac:dyDescent="0.2">
      <c r="A114" s="191"/>
      <c r="B114" s="192"/>
      <c r="C114" s="331" t="s">
        <v>1252</v>
      </c>
      <c r="D114" s="332"/>
      <c r="E114" s="193">
        <v>8.4770000000000003</v>
      </c>
      <c r="F114" s="194"/>
      <c r="G114" s="195"/>
      <c r="H114" s="196"/>
      <c r="I114" s="197"/>
      <c r="J114" s="184"/>
      <c r="K114" s="197"/>
      <c r="M114" s="198" t="s">
        <v>1252</v>
      </c>
      <c r="O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201" t="str">
        <f t="shared" si="3"/>
        <v>127-132:2,4*3*5*0,3718</v>
      </c>
      <c r="BE114" s="199"/>
      <c r="BF114" s="199"/>
      <c r="BG114" s="199"/>
      <c r="BH114" s="199"/>
      <c r="BI114" s="199"/>
    </row>
    <row r="115" spans="1:61" x14ac:dyDescent="0.2">
      <c r="A115" s="191"/>
      <c r="B115" s="192"/>
      <c r="C115" s="331" t="s">
        <v>1253</v>
      </c>
      <c r="D115" s="332"/>
      <c r="E115" s="193">
        <v>-3.1543999999999999</v>
      </c>
      <c r="F115" s="194"/>
      <c r="G115" s="195"/>
      <c r="H115" s="196"/>
      <c r="I115" s="197"/>
      <c r="J115" s="184"/>
      <c r="K115" s="197"/>
      <c r="M115" s="198" t="s">
        <v>1253</v>
      </c>
      <c r="O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201" t="str">
        <f t="shared" si="3"/>
        <v>7,6*3*0,3718</v>
      </c>
      <c r="BE115" s="199"/>
      <c r="BF115" s="199"/>
      <c r="BG115" s="199"/>
      <c r="BH115" s="199"/>
      <c r="BI115" s="199"/>
    </row>
    <row r="116" spans="1:61" x14ac:dyDescent="0.2">
      <c r="A116" s="191"/>
      <c r="B116" s="192"/>
      <c r="C116" s="331" t="s">
        <v>1254</v>
      </c>
      <c r="D116" s="332"/>
      <c r="E116" s="193">
        <v>2.3422999999999998</v>
      </c>
      <c r="F116" s="194"/>
      <c r="G116" s="195"/>
      <c r="H116" s="196"/>
      <c r="I116" s="197"/>
      <c r="J116" s="184"/>
      <c r="K116" s="197"/>
      <c r="M116" s="198" t="s">
        <v>1254</v>
      </c>
      <c r="O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201" t="str">
        <f t="shared" si="3"/>
        <v>odečtení otvorů :-0,7*2,02*6*0,3718</v>
      </c>
      <c r="BE116" s="199"/>
      <c r="BF116" s="199"/>
      <c r="BG116" s="199"/>
      <c r="BH116" s="199"/>
      <c r="BI116" s="199"/>
    </row>
    <row r="117" spans="1:61" x14ac:dyDescent="0.2">
      <c r="A117" s="191"/>
      <c r="B117" s="192"/>
      <c r="C117" s="331" t="s">
        <v>1255</v>
      </c>
      <c r="D117" s="332"/>
      <c r="E117" s="193">
        <v>1.1153999999999999</v>
      </c>
      <c r="F117" s="194"/>
      <c r="G117" s="195"/>
      <c r="H117" s="196"/>
      <c r="I117" s="197"/>
      <c r="J117" s="184"/>
      <c r="K117" s="197"/>
      <c r="M117" s="198" t="s">
        <v>1255</v>
      </c>
      <c r="O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201" t="str">
        <f t="shared" si="3"/>
        <v>146:2,1*3*0,3718</v>
      </c>
      <c r="BE117" s="199"/>
      <c r="BF117" s="199"/>
      <c r="BG117" s="199"/>
      <c r="BH117" s="199"/>
      <c r="BI117" s="199"/>
    </row>
    <row r="118" spans="1:61" x14ac:dyDescent="0.2">
      <c r="A118" s="191"/>
      <c r="B118" s="192"/>
      <c r="C118" s="331" t="s">
        <v>1256</v>
      </c>
      <c r="D118" s="332"/>
      <c r="E118" s="193">
        <v>8.3655000000000008</v>
      </c>
      <c r="F118" s="194"/>
      <c r="G118" s="195"/>
      <c r="H118" s="196"/>
      <c r="I118" s="197"/>
      <c r="J118" s="184"/>
      <c r="K118" s="197"/>
      <c r="M118" s="198" t="s">
        <v>1256</v>
      </c>
      <c r="O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201" t="str">
        <f t="shared" si="3"/>
        <v>0,5*3*2*0,3718</v>
      </c>
      <c r="BE118" s="199"/>
      <c r="BF118" s="199"/>
      <c r="BG118" s="199"/>
      <c r="BH118" s="199"/>
      <c r="BI118" s="199"/>
    </row>
    <row r="119" spans="1:61" x14ac:dyDescent="0.2">
      <c r="A119" s="191"/>
      <c r="B119" s="192"/>
      <c r="C119" s="331" t="s">
        <v>1257</v>
      </c>
      <c r="D119" s="332"/>
      <c r="E119" s="193">
        <v>4.4615999999999998</v>
      </c>
      <c r="F119" s="194"/>
      <c r="G119" s="195"/>
      <c r="H119" s="196"/>
      <c r="I119" s="197"/>
      <c r="J119" s="184"/>
      <c r="K119" s="197"/>
      <c r="M119" s="198" t="s">
        <v>1257</v>
      </c>
      <c r="O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201" t="str">
        <f t="shared" si="3"/>
        <v>102:3,75*3*2*0,3718</v>
      </c>
      <c r="BE119" s="199"/>
      <c r="BF119" s="199"/>
      <c r="BG119" s="199"/>
      <c r="BH119" s="199"/>
      <c r="BI119" s="199"/>
    </row>
    <row r="120" spans="1:61" x14ac:dyDescent="0.2">
      <c r="A120" s="191"/>
      <c r="B120" s="192"/>
      <c r="C120" s="331" t="s">
        <v>1258</v>
      </c>
      <c r="D120" s="332"/>
      <c r="E120" s="193">
        <v>-1.5771999999999999</v>
      </c>
      <c r="F120" s="194"/>
      <c r="G120" s="195"/>
      <c r="H120" s="196"/>
      <c r="I120" s="197"/>
      <c r="J120" s="184"/>
      <c r="K120" s="197"/>
      <c r="M120" s="198" t="s">
        <v>1258</v>
      </c>
      <c r="O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201" t="str">
        <f t="shared" si="3"/>
        <v>2*3*2*0,3718</v>
      </c>
      <c r="BE120" s="199"/>
      <c r="BF120" s="199"/>
      <c r="BG120" s="199"/>
      <c r="BH120" s="199"/>
      <c r="BI120" s="199"/>
    </row>
    <row r="121" spans="1:61" x14ac:dyDescent="0.2">
      <c r="A121" s="191"/>
      <c r="B121" s="192"/>
      <c r="C121" s="331" t="s">
        <v>1259</v>
      </c>
      <c r="D121" s="332"/>
      <c r="E121" s="193">
        <v>4.6847000000000003</v>
      </c>
      <c r="F121" s="194"/>
      <c r="G121" s="195"/>
      <c r="H121" s="196"/>
      <c r="I121" s="197"/>
      <c r="J121" s="184"/>
      <c r="K121" s="197"/>
      <c r="M121" s="198" t="s">
        <v>1259</v>
      </c>
      <c r="O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201" t="str">
        <f t="shared" si="3"/>
        <v>odečtení otvorů :-0,7*2,02*3*0,3718</v>
      </c>
      <c r="BE121" s="199"/>
      <c r="BF121" s="199"/>
      <c r="BG121" s="199"/>
      <c r="BH121" s="199"/>
      <c r="BI121" s="199"/>
    </row>
    <row r="122" spans="1:61" x14ac:dyDescent="0.2">
      <c r="A122" s="191"/>
      <c r="B122" s="192"/>
      <c r="C122" s="331" t="s">
        <v>1260</v>
      </c>
      <c r="D122" s="332"/>
      <c r="E122" s="193">
        <v>1.3385</v>
      </c>
      <c r="F122" s="194"/>
      <c r="G122" s="195"/>
      <c r="H122" s="196"/>
      <c r="I122" s="197"/>
      <c r="J122" s="184"/>
      <c r="K122" s="197"/>
      <c r="M122" s="198" t="s">
        <v>1260</v>
      </c>
      <c r="O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201" t="str">
        <f t="shared" si="3"/>
        <v>137-138:4,2*3*0,3718</v>
      </c>
      <c r="BE122" s="199"/>
      <c r="BF122" s="199"/>
      <c r="BG122" s="199"/>
      <c r="BH122" s="199"/>
      <c r="BI122" s="199"/>
    </row>
    <row r="123" spans="1:61" x14ac:dyDescent="0.2">
      <c r="A123" s="191"/>
      <c r="B123" s="192"/>
      <c r="C123" s="331" t="s">
        <v>1261</v>
      </c>
      <c r="D123" s="332"/>
      <c r="E123" s="193">
        <v>8.0309000000000008</v>
      </c>
      <c r="F123" s="194"/>
      <c r="G123" s="195"/>
      <c r="H123" s="196"/>
      <c r="I123" s="197"/>
      <c r="J123" s="184"/>
      <c r="K123" s="197"/>
      <c r="M123" s="198" t="s">
        <v>1261</v>
      </c>
      <c r="O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201" t="str">
        <f t="shared" si="3"/>
        <v>1,2*3*0,3718</v>
      </c>
      <c r="BE123" s="199"/>
      <c r="BF123" s="199"/>
      <c r="BG123" s="199"/>
      <c r="BH123" s="199"/>
      <c r="BI123" s="199"/>
    </row>
    <row r="124" spans="1:61" x14ac:dyDescent="0.2">
      <c r="A124" s="191"/>
      <c r="B124" s="192"/>
      <c r="C124" s="331" t="s">
        <v>1213</v>
      </c>
      <c r="D124" s="332"/>
      <c r="E124" s="193">
        <v>5.1307999999999998</v>
      </c>
      <c r="F124" s="194"/>
      <c r="G124" s="195"/>
      <c r="H124" s="196"/>
      <c r="I124" s="197"/>
      <c r="J124" s="184"/>
      <c r="K124" s="197"/>
      <c r="M124" s="198" t="s">
        <v>1213</v>
      </c>
      <c r="O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201" t="str">
        <f t="shared" si="3"/>
        <v>133-136:3,6*3*2*0,3718</v>
      </c>
      <c r="BE124" s="199"/>
      <c r="BF124" s="199"/>
      <c r="BG124" s="199"/>
      <c r="BH124" s="199"/>
      <c r="BI124" s="199"/>
    </row>
    <row r="125" spans="1:61" x14ac:dyDescent="0.2">
      <c r="A125" s="191"/>
      <c r="B125" s="192"/>
      <c r="C125" s="331" t="s">
        <v>1262</v>
      </c>
      <c r="D125" s="332"/>
      <c r="E125" s="193">
        <v>4.5731000000000002</v>
      </c>
      <c r="F125" s="194"/>
      <c r="G125" s="195"/>
      <c r="H125" s="196"/>
      <c r="I125" s="197"/>
      <c r="J125" s="184"/>
      <c r="K125" s="197"/>
      <c r="M125" s="198" t="s">
        <v>1262</v>
      </c>
      <c r="O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201" t="str">
        <f t="shared" si="3"/>
        <v>2,3*3*2*0,3718</v>
      </c>
      <c r="BE125" s="199"/>
      <c r="BF125" s="199"/>
      <c r="BG125" s="199"/>
      <c r="BH125" s="199"/>
      <c r="BI125" s="199"/>
    </row>
    <row r="126" spans="1:61" x14ac:dyDescent="0.2">
      <c r="A126" s="191"/>
      <c r="B126" s="192"/>
      <c r="C126" s="331" t="s">
        <v>1258</v>
      </c>
      <c r="D126" s="332"/>
      <c r="E126" s="193">
        <v>-1.5771999999999999</v>
      </c>
      <c r="F126" s="194"/>
      <c r="G126" s="195"/>
      <c r="H126" s="196"/>
      <c r="I126" s="197"/>
      <c r="J126" s="184"/>
      <c r="K126" s="197"/>
      <c r="M126" s="198" t="s">
        <v>1258</v>
      </c>
      <c r="O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201" t="str">
        <f t="shared" si="3"/>
        <v>4,1*3*0,3718</v>
      </c>
      <c r="BE126" s="199"/>
      <c r="BF126" s="199"/>
      <c r="BG126" s="199"/>
      <c r="BH126" s="199"/>
      <c r="BI126" s="199"/>
    </row>
    <row r="127" spans="1:61" x14ac:dyDescent="0.2">
      <c r="A127" s="191"/>
      <c r="B127" s="192"/>
      <c r="C127" s="331" t="s">
        <v>1263</v>
      </c>
      <c r="D127" s="332"/>
      <c r="E127" s="193">
        <v>7.9192999999999998</v>
      </c>
      <c r="F127" s="194"/>
      <c r="G127" s="195"/>
      <c r="H127" s="196"/>
      <c r="I127" s="197"/>
      <c r="J127" s="184"/>
      <c r="K127" s="197"/>
      <c r="M127" s="198" t="s">
        <v>1263</v>
      </c>
      <c r="O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201" t="str">
        <f t="shared" si="3"/>
        <v>odečtení otvorů :-0,7*2,02*3*0,3718</v>
      </c>
      <c r="BE127" s="199"/>
      <c r="BF127" s="199"/>
      <c r="BG127" s="199"/>
      <c r="BH127" s="199"/>
      <c r="BI127" s="199"/>
    </row>
    <row r="128" spans="1:61" x14ac:dyDescent="0.2">
      <c r="A128" s="191"/>
      <c r="B128" s="192"/>
      <c r="C128" s="331" t="s">
        <v>1264</v>
      </c>
      <c r="D128" s="332"/>
      <c r="E128" s="193">
        <v>5.8000999999999996</v>
      </c>
      <c r="F128" s="194"/>
      <c r="G128" s="195"/>
      <c r="H128" s="196"/>
      <c r="I128" s="197"/>
      <c r="J128" s="184"/>
      <c r="K128" s="197"/>
      <c r="M128" s="198" t="s">
        <v>1264</v>
      </c>
      <c r="O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201" t="str">
        <f t="shared" si="3"/>
        <v>112:7,1*3*0,3718</v>
      </c>
      <c r="BE128" s="199"/>
      <c r="BF128" s="199"/>
      <c r="BG128" s="199"/>
      <c r="BH128" s="199"/>
      <c r="BI128" s="199"/>
    </row>
    <row r="129" spans="1:61" x14ac:dyDescent="0.2">
      <c r="A129" s="191"/>
      <c r="B129" s="192"/>
      <c r="C129" s="331" t="s">
        <v>1265</v>
      </c>
      <c r="D129" s="332"/>
      <c r="E129" s="193">
        <v>0.75290000000000001</v>
      </c>
      <c r="F129" s="194"/>
      <c r="G129" s="195"/>
      <c r="H129" s="196"/>
      <c r="I129" s="197"/>
      <c r="J129" s="184"/>
      <c r="K129" s="197"/>
      <c r="M129" s="198" t="s">
        <v>1265</v>
      </c>
      <c r="O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201" t="str">
        <f t="shared" si="3"/>
        <v>2,6*3*2*0,3718</v>
      </c>
      <c r="BE129" s="199"/>
      <c r="BF129" s="199"/>
      <c r="BG129" s="199"/>
      <c r="BH129" s="199"/>
      <c r="BI129" s="199"/>
    </row>
    <row r="130" spans="1:61" x14ac:dyDescent="0.2">
      <c r="A130" s="191"/>
      <c r="B130" s="192"/>
      <c r="C130" s="331" t="s">
        <v>1266</v>
      </c>
      <c r="D130" s="332"/>
      <c r="E130" s="193">
        <v>0.55769999999999997</v>
      </c>
      <c r="F130" s="194"/>
      <c r="G130" s="195"/>
      <c r="H130" s="196"/>
      <c r="I130" s="197"/>
      <c r="J130" s="184"/>
      <c r="K130" s="197"/>
      <c r="M130" s="198" t="s">
        <v>1266</v>
      </c>
      <c r="O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201" t="str">
        <f t="shared" si="3"/>
        <v>0,675*3*0,3718</v>
      </c>
      <c r="BE130" s="199"/>
      <c r="BF130" s="199"/>
      <c r="BG130" s="199"/>
      <c r="BH130" s="199"/>
      <c r="BI130" s="199"/>
    </row>
    <row r="131" spans="1:61" x14ac:dyDescent="0.2">
      <c r="A131" s="191"/>
      <c r="B131" s="192"/>
      <c r="C131" s="331" t="s">
        <v>1267</v>
      </c>
      <c r="D131" s="332"/>
      <c r="E131" s="193">
        <v>0.9425</v>
      </c>
      <c r="F131" s="194"/>
      <c r="G131" s="195"/>
      <c r="H131" s="196"/>
      <c r="I131" s="197"/>
      <c r="J131" s="184"/>
      <c r="K131" s="197"/>
      <c r="M131" s="198" t="s">
        <v>1267</v>
      </c>
      <c r="O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201" t="str">
        <f t="shared" si="3"/>
        <v>0,5*3*0,3718</v>
      </c>
      <c r="BE131" s="199"/>
      <c r="BF131" s="199"/>
      <c r="BG131" s="199"/>
      <c r="BH131" s="199"/>
      <c r="BI131" s="199"/>
    </row>
    <row r="132" spans="1:61" x14ac:dyDescent="0.2">
      <c r="A132" s="191"/>
      <c r="B132" s="192"/>
      <c r="C132" s="331" t="s">
        <v>1268</v>
      </c>
      <c r="D132" s="332"/>
      <c r="E132" s="193">
        <v>-0.67589999999999995</v>
      </c>
      <c r="F132" s="194"/>
      <c r="G132" s="195"/>
      <c r="H132" s="196"/>
      <c r="I132" s="197"/>
      <c r="J132" s="184"/>
      <c r="K132" s="197"/>
      <c r="M132" s="198" t="s">
        <v>1268</v>
      </c>
      <c r="O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201" t="str">
        <f t="shared" si="3"/>
        <v>0,845*3*0,3718</v>
      </c>
      <c r="BE132" s="199"/>
      <c r="BF132" s="199"/>
      <c r="BG132" s="199"/>
      <c r="BH132" s="199"/>
      <c r="BI132" s="199"/>
    </row>
    <row r="133" spans="1:61" x14ac:dyDescent="0.2">
      <c r="A133" s="191"/>
      <c r="B133" s="192"/>
      <c r="C133" s="331" t="s">
        <v>1269</v>
      </c>
      <c r="D133" s="332"/>
      <c r="E133" s="193">
        <v>-0.6008</v>
      </c>
      <c r="F133" s="194"/>
      <c r="G133" s="195"/>
      <c r="H133" s="196"/>
      <c r="I133" s="197"/>
      <c r="J133" s="184"/>
      <c r="K133" s="197"/>
      <c r="M133" s="198" t="s">
        <v>1269</v>
      </c>
      <c r="O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201" t="str">
        <f t="shared" si="3"/>
        <v>odečtení otvorů :-0,9*2,02*0,3718</v>
      </c>
      <c r="BE133" s="199"/>
      <c r="BF133" s="199"/>
      <c r="BG133" s="199"/>
      <c r="BH133" s="199"/>
      <c r="BI133" s="199"/>
    </row>
    <row r="134" spans="1:61" x14ac:dyDescent="0.2">
      <c r="A134" s="191"/>
      <c r="B134" s="192"/>
      <c r="C134" s="331" t="s">
        <v>1270</v>
      </c>
      <c r="D134" s="332"/>
      <c r="E134" s="193">
        <v>0.75290000000000001</v>
      </c>
      <c r="F134" s="194"/>
      <c r="G134" s="195"/>
      <c r="H134" s="196"/>
      <c r="I134" s="197"/>
      <c r="J134" s="184"/>
      <c r="K134" s="197"/>
      <c r="M134" s="198" t="s">
        <v>1270</v>
      </c>
      <c r="O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201" t="str">
        <f t="shared" si="3"/>
        <v>-0,8*2,02*0,3718</v>
      </c>
      <c r="BE134" s="199"/>
      <c r="BF134" s="199"/>
      <c r="BG134" s="199"/>
      <c r="BH134" s="199"/>
      <c r="BI134" s="199"/>
    </row>
    <row r="135" spans="1:61" x14ac:dyDescent="0.2">
      <c r="A135" s="191"/>
      <c r="B135" s="192"/>
      <c r="C135" s="331" t="s">
        <v>1266</v>
      </c>
      <c r="D135" s="332"/>
      <c r="E135" s="193">
        <v>0.55769999999999997</v>
      </c>
      <c r="F135" s="194"/>
      <c r="G135" s="195"/>
      <c r="H135" s="196"/>
      <c r="I135" s="197"/>
      <c r="J135" s="184"/>
      <c r="K135" s="197"/>
      <c r="M135" s="198" t="s">
        <v>1266</v>
      </c>
      <c r="O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201" t="str">
        <f t="shared" si="3"/>
        <v>124:0,675*3*0,3718</v>
      </c>
      <c r="BE135" s="199"/>
      <c r="BF135" s="199"/>
      <c r="BG135" s="199"/>
      <c r="BH135" s="199"/>
      <c r="BI135" s="199"/>
    </row>
    <row r="136" spans="1:61" x14ac:dyDescent="0.2">
      <c r="A136" s="191"/>
      <c r="B136" s="192"/>
      <c r="C136" s="331" t="s">
        <v>1271</v>
      </c>
      <c r="D136" s="332"/>
      <c r="E136" s="193">
        <v>1.7846</v>
      </c>
      <c r="F136" s="194"/>
      <c r="G136" s="195"/>
      <c r="H136" s="196"/>
      <c r="I136" s="197"/>
      <c r="J136" s="184"/>
      <c r="K136" s="197"/>
      <c r="M136" s="198" t="s">
        <v>1271</v>
      </c>
      <c r="O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201" t="str">
        <f t="shared" si="3"/>
        <v>0,5*3*0,3718</v>
      </c>
      <c r="BE136" s="199"/>
      <c r="BF136" s="199"/>
      <c r="BG136" s="199"/>
      <c r="BH136" s="199"/>
      <c r="BI136" s="199"/>
    </row>
    <row r="137" spans="1:61" x14ac:dyDescent="0.2">
      <c r="A137" s="191"/>
      <c r="B137" s="192"/>
      <c r="C137" s="331" t="s">
        <v>1272</v>
      </c>
      <c r="D137" s="332"/>
      <c r="E137" s="193">
        <v>4.0153999999999996</v>
      </c>
      <c r="F137" s="194"/>
      <c r="G137" s="195"/>
      <c r="H137" s="196"/>
      <c r="I137" s="197"/>
      <c r="J137" s="184"/>
      <c r="K137" s="197"/>
      <c r="M137" s="198" t="s">
        <v>1272</v>
      </c>
      <c r="O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201" t="str">
        <f t="shared" si="3"/>
        <v>1,6*3*0,3718</v>
      </c>
      <c r="BE137" s="199"/>
      <c r="BF137" s="199"/>
      <c r="BG137" s="199"/>
      <c r="BH137" s="199"/>
      <c r="BI137" s="199"/>
    </row>
    <row r="138" spans="1:61" x14ac:dyDescent="0.2">
      <c r="A138" s="191"/>
      <c r="B138" s="192"/>
      <c r="C138" s="331" t="s">
        <v>1273</v>
      </c>
      <c r="D138" s="332"/>
      <c r="E138" s="193">
        <v>8.8117000000000001</v>
      </c>
      <c r="F138" s="194"/>
      <c r="G138" s="195"/>
      <c r="H138" s="196"/>
      <c r="I138" s="197"/>
      <c r="J138" s="184"/>
      <c r="K138" s="197"/>
      <c r="M138" s="198" t="s">
        <v>1273</v>
      </c>
      <c r="O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201" t="str">
        <f t="shared" si="3"/>
        <v>3,6*3*0,3718</v>
      </c>
      <c r="BE138" s="199"/>
      <c r="BF138" s="199"/>
      <c r="BG138" s="199"/>
      <c r="BH138" s="199"/>
      <c r="BI138" s="199"/>
    </row>
    <row r="139" spans="1:61" x14ac:dyDescent="0.2">
      <c r="A139" s="191"/>
      <c r="B139" s="192"/>
      <c r="C139" s="331" t="s">
        <v>1274</v>
      </c>
      <c r="D139" s="332"/>
      <c r="E139" s="193">
        <v>16.731000000000002</v>
      </c>
      <c r="F139" s="194"/>
      <c r="G139" s="195"/>
      <c r="H139" s="196"/>
      <c r="I139" s="197"/>
      <c r="J139" s="184"/>
      <c r="K139" s="197"/>
      <c r="M139" s="198" t="s">
        <v>1274</v>
      </c>
      <c r="O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201" t="str">
        <f t="shared" si="3"/>
        <v>115-120:7,9*3*0,3718</v>
      </c>
      <c r="BE139" s="199"/>
      <c r="BF139" s="199"/>
      <c r="BG139" s="199"/>
      <c r="BH139" s="199"/>
      <c r="BI139" s="199"/>
    </row>
    <row r="140" spans="1:61" x14ac:dyDescent="0.2">
      <c r="A140" s="191"/>
      <c r="B140" s="192"/>
      <c r="C140" s="331" t="s">
        <v>1253</v>
      </c>
      <c r="D140" s="332"/>
      <c r="E140" s="193">
        <v>-3.1543999999999999</v>
      </c>
      <c r="F140" s="194"/>
      <c r="G140" s="195"/>
      <c r="H140" s="196"/>
      <c r="I140" s="197"/>
      <c r="J140" s="184"/>
      <c r="K140" s="197"/>
      <c r="M140" s="198" t="s">
        <v>1253</v>
      </c>
      <c r="O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201" t="str">
        <f t="shared" si="3"/>
        <v>2,5*3*6*0,3718</v>
      </c>
      <c r="BE140" s="199"/>
      <c r="BF140" s="199"/>
      <c r="BG140" s="199"/>
      <c r="BH140" s="199"/>
      <c r="BI140" s="199"/>
    </row>
    <row r="141" spans="1:61" x14ac:dyDescent="0.2">
      <c r="A141" s="191"/>
      <c r="B141" s="192"/>
      <c r="C141" s="331" t="s">
        <v>1275</v>
      </c>
      <c r="D141" s="332"/>
      <c r="E141" s="193">
        <v>4.1269999999999998</v>
      </c>
      <c r="F141" s="194"/>
      <c r="G141" s="195"/>
      <c r="H141" s="196"/>
      <c r="I141" s="197"/>
      <c r="J141" s="184"/>
      <c r="K141" s="197"/>
      <c r="M141" s="198" t="s">
        <v>1275</v>
      </c>
      <c r="O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201" t="str">
        <f t="shared" si="3"/>
        <v>odečtení otvorů :-0,7*2,02*6*0,3718</v>
      </c>
      <c r="BE141" s="199"/>
      <c r="BF141" s="199"/>
      <c r="BG141" s="199"/>
      <c r="BH141" s="199"/>
      <c r="BI141" s="199"/>
    </row>
    <row r="142" spans="1:61" x14ac:dyDescent="0.2">
      <c r="A142" s="191"/>
      <c r="B142" s="192"/>
      <c r="C142" s="331" t="s">
        <v>1276</v>
      </c>
      <c r="D142" s="332"/>
      <c r="E142" s="193">
        <v>6.2462</v>
      </c>
      <c r="F142" s="194"/>
      <c r="G142" s="195"/>
      <c r="H142" s="196"/>
      <c r="I142" s="197"/>
      <c r="J142" s="184"/>
      <c r="K142" s="197"/>
      <c r="M142" s="198" t="s">
        <v>1276</v>
      </c>
      <c r="O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201" t="str">
        <f t="shared" si="3"/>
        <v>121-123:3,7*3*0,3718</v>
      </c>
      <c r="BE142" s="199"/>
      <c r="BF142" s="199"/>
      <c r="BG142" s="199"/>
      <c r="BH142" s="199"/>
      <c r="BI142" s="199"/>
    </row>
    <row r="143" spans="1:61" x14ac:dyDescent="0.2">
      <c r="A143" s="191"/>
      <c r="B143" s="192"/>
      <c r="C143" s="331" t="s">
        <v>1258</v>
      </c>
      <c r="D143" s="332"/>
      <c r="E143" s="193">
        <v>-1.5771999999999999</v>
      </c>
      <c r="F143" s="194"/>
      <c r="G143" s="195"/>
      <c r="H143" s="196"/>
      <c r="I143" s="197"/>
      <c r="J143" s="184"/>
      <c r="K143" s="197"/>
      <c r="M143" s="198" t="s">
        <v>1258</v>
      </c>
      <c r="O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201" t="str">
        <f t="shared" si="3"/>
        <v>2,8*3*2*0,3718</v>
      </c>
      <c r="BE143" s="199"/>
      <c r="BF143" s="199"/>
      <c r="BG143" s="199"/>
      <c r="BH143" s="199"/>
      <c r="BI143" s="199"/>
    </row>
    <row r="144" spans="1:61" x14ac:dyDescent="0.2">
      <c r="A144" s="191"/>
      <c r="B144" s="192"/>
      <c r="C144" s="331" t="s">
        <v>1277</v>
      </c>
      <c r="D144" s="332"/>
      <c r="E144" s="193">
        <v>2.7103999999999999</v>
      </c>
      <c r="F144" s="194"/>
      <c r="G144" s="195"/>
      <c r="H144" s="196"/>
      <c r="I144" s="197"/>
      <c r="J144" s="184"/>
      <c r="K144" s="197"/>
      <c r="M144" s="198" t="s">
        <v>1277</v>
      </c>
      <c r="O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201" t="str">
        <f t="shared" si="3"/>
        <v>odečtení otvorů :-0,7*2,02*3*0,3718</v>
      </c>
      <c r="BE144" s="199"/>
      <c r="BF144" s="199"/>
      <c r="BG144" s="199"/>
      <c r="BH144" s="199"/>
      <c r="BI144" s="199"/>
    </row>
    <row r="145" spans="1:104" x14ac:dyDescent="0.2">
      <c r="A145" s="191"/>
      <c r="B145" s="192"/>
      <c r="C145" s="331" t="s">
        <v>1278</v>
      </c>
      <c r="D145" s="332"/>
      <c r="E145" s="193">
        <v>-0.6008</v>
      </c>
      <c r="F145" s="194"/>
      <c r="G145" s="195"/>
      <c r="H145" s="196"/>
      <c r="I145" s="197"/>
      <c r="J145" s="184"/>
      <c r="K145" s="197"/>
      <c r="M145" s="198" t="s">
        <v>1278</v>
      </c>
      <c r="O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201" t="str">
        <f t="shared" si="3"/>
        <v>1,215*3*2*0,3718</v>
      </c>
      <c r="BE145" s="199"/>
      <c r="BF145" s="199"/>
      <c r="BG145" s="199"/>
      <c r="BH145" s="199"/>
      <c r="BI145" s="199"/>
    </row>
    <row r="146" spans="1:104" x14ac:dyDescent="0.2">
      <c r="A146" s="161">
        <v>28</v>
      </c>
      <c r="B146" s="162" t="s">
        <v>675</v>
      </c>
      <c r="C146" s="163" t="s">
        <v>676</v>
      </c>
      <c r="D146" s="164" t="s">
        <v>41</v>
      </c>
      <c r="E146" s="165">
        <v>13.710100000000001</v>
      </c>
      <c r="F146" s="122">
        <f>'01 103 '!F146</f>
        <v>0</v>
      </c>
      <c r="G146" s="166">
        <f>E146*F146</f>
        <v>0</v>
      </c>
      <c r="H146" s="167">
        <v>9.9849999999999994E-2</v>
      </c>
      <c r="I146" s="168">
        <f>E146*H146</f>
        <v>1.368953485</v>
      </c>
      <c r="J146" s="167">
        <v>0</v>
      </c>
      <c r="K146" s="168">
        <f>E146*J146</f>
        <v>0</v>
      </c>
      <c r="O146" s="199"/>
      <c r="Z146" s="199"/>
      <c r="AA146" s="199">
        <v>1</v>
      </c>
      <c r="AB146" s="199">
        <v>1</v>
      </c>
      <c r="AC146" s="199">
        <v>1</v>
      </c>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200">
        <f>G146</f>
        <v>0</v>
      </c>
      <c r="BA146" s="199"/>
      <c r="BB146" s="199"/>
      <c r="BC146" s="199"/>
      <c r="BD146" s="199"/>
      <c r="BE146" s="199"/>
      <c r="BF146" s="199"/>
      <c r="BG146" s="199"/>
      <c r="BH146" s="199"/>
      <c r="BI146" s="199"/>
      <c r="CA146" s="199">
        <v>1</v>
      </c>
      <c r="CB146" s="199">
        <v>1</v>
      </c>
      <c r="CZ146" s="124">
        <v>1</v>
      </c>
    </row>
    <row r="147" spans="1:104" ht="22.5" x14ac:dyDescent="0.2">
      <c r="A147" s="191"/>
      <c r="B147" s="192"/>
      <c r="C147" s="312" t="s">
        <v>677</v>
      </c>
      <c r="D147" s="313"/>
      <c r="E147" s="313"/>
      <c r="F147" s="313"/>
      <c r="G147" s="314"/>
      <c r="I147" s="197"/>
      <c r="K147" s="197"/>
      <c r="L147" s="198" t="s">
        <v>677</v>
      </c>
      <c r="O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row>
    <row r="148" spans="1:104" x14ac:dyDescent="0.2">
      <c r="A148" s="191"/>
      <c r="B148" s="192"/>
      <c r="C148" s="312"/>
      <c r="D148" s="313"/>
      <c r="E148" s="313"/>
      <c r="F148" s="313"/>
      <c r="G148" s="314"/>
      <c r="I148" s="197"/>
      <c r="K148" s="197"/>
      <c r="L148" s="198"/>
      <c r="O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row>
    <row r="149" spans="1:104" x14ac:dyDescent="0.2">
      <c r="A149" s="191"/>
      <c r="B149" s="192"/>
      <c r="C149" s="312" t="s">
        <v>646</v>
      </c>
      <c r="D149" s="313"/>
      <c r="E149" s="313"/>
      <c r="F149" s="313"/>
      <c r="G149" s="314"/>
      <c r="I149" s="197"/>
      <c r="K149" s="197"/>
      <c r="L149" s="198" t="s">
        <v>646</v>
      </c>
      <c r="O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row>
    <row r="150" spans="1:104" x14ac:dyDescent="0.2">
      <c r="A150" s="191"/>
      <c r="B150" s="192"/>
      <c r="C150" s="331" t="s">
        <v>1279</v>
      </c>
      <c r="D150" s="332"/>
      <c r="E150" s="193">
        <v>5.9116</v>
      </c>
      <c r="F150" s="194"/>
      <c r="G150" s="195"/>
      <c r="H150" s="196"/>
      <c r="I150" s="197"/>
      <c r="J150" s="184"/>
      <c r="K150" s="197"/>
      <c r="M150" s="198" t="s">
        <v>1279</v>
      </c>
      <c r="O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201" t="str">
        <f t="shared" ref="BD150:BD157" si="4">C149</f>
        <v>včetně kotvení</v>
      </c>
      <c r="BE150" s="199"/>
      <c r="BF150" s="199"/>
      <c r="BG150" s="199"/>
      <c r="BH150" s="199"/>
      <c r="BI150" s="199"/>
    </row>
    <row r="151" spans="1:104" x14ac:dyDescent="0.2">
      <c r="A151" s="191"/>
      <c r="B151" s="192"/>
      <c r="C151" s="331" t="s">
        <v>1280</v>
      </c>
      <c r="D151" s="332"/>
      <c r="E151" s="193">
        <v>1.45</v>
      </c>
      <c r="F151" s="194"/>
      <c r="G151" s="195"/>
      <c r="H151" s="196"/>
      <c r="I151" s="197"/>
      <c r="J151" s="184"/>
      <c r="K151" s="197"/>
      <c r="M151" s="198" t="s">
        <v>1280</v>
      </c>
      <c r="O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201" t="str">
        <f t="shared" si="4"/>
        <v>143:5,3*3*0,3718</v>
      </c>
      <c r="BE151" s="199"/>
      <c r="BF151" s="199"/>
      <c r="BG151" s="199"/>
      <c r="BH151" s="199"/>
      <c r="BI151" s="199"/>
    </row>
    <row r="152" spans="1:104" x14ac:dyDescent="0.2">
      <c r="A152" s="191"/>
      <c r="B152" s="192"/>
      <c r="C152" s="331" t="s">
        <v>1281</v>
      </c>
      <c r="D152" s="332"/>
      <c r="E152" s="193">
        <v>3.1231</v>
      </c>
      <c r="F152" s="194"/>
      <c r="G152" s="195"/>
      <c r="H152" s="196"/>
      <c r="I152" s="197"/>
      <c r="J152" s="184"/>
      <c r="K152" s="197"/>
      <c r="M152" s="198" t="s">
        <v>1281</v>
      </c>
      <c r="O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201" t="str">
        <f t="shared" si="4"/>
        <v>1,3*3*0,3718</v>
      </c>
      <c r="BE152" s="199"/>
      <c r="BF152" s="199"/>
      <c r="BG152" s="199"/>
      <c r="BH152" s="199"/>
      <c r="BI152" s="199"/>
    </row>
    <row r="153" spans="1:104" x14ac:dyDescent="0.2">
      <c r="A153" s="191"/>
      <c r="B153" s="192"/>
      <c r="C153" s="331" t="s">
        <v>1282</v>
      </c>
      <c r="D153" s="332"/>
      <c r="E153" s="193">
        <v>2.5653999999999999</v>
      </c>
      <c r="F153" s="194"/>
      <c r="G153" s="195"/>
      <c r="H153" s="196"/>
      <c r="I153" s="197"/>
      <c r="J153" s="184"/>
      <c r="K153" s="197"/>
      <c r="M153" s="198" t="s">
        <v>1282</v>
      </c>
      <c r="O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201" t="str">
        <f t="shared" si="4"/>
        <v>2,8*3*0,3718</v>
      </c>
      <c r="BE153" s="199"/>
      <c r="BF153" s="199"/>
      <c r="BG153" s="199"/>
      <c r="BH153" s="199"/>
      <c r="BI153" s="199"/>
    </row>
    <row r="154" spans="1:104" x14ac:dyDescent="0.2">
      <c r="A154" s="191"/>
      <c r="B154" s="192"/>
      <c r="C154" s="331" t="s">
        <v>1268</v>
      </c>
      <c r="D154" s="332"/>
      <c r="E154" s="193">
        <v>-0.67589999999999995</v>
      </c>
      <c r="F154" s="194"/>
      <c r="G154" s="195"/>
      <c r="H154" s="196"/>
      <c r="I154" s="197"/>
      <c r="J154" s="184"/>
      <c r="K154" s="197"/>
      <c r="M154" s="198" t="s">
        <v>1268</v>
      </c>
      <c r="O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201" t="str">
        <f t="shared" si="4"/>
        <v>2,3*3*0,3718</v>
      </c>
      <c r="BE154" s="199"/>
      <c r="BF154" s="199"/>
      <c r="BG154" s="199"/>
      <c r="BH154" s="199"/>
      <c r="BI154" s="199"/>
    </row>
    <row r="155" spans="1:104" x14ac:dyDescent="0.2">
      <c r="A155" s="191"/>
      <c r="B155" s="192"/>
      <c r="C155" s="331" t="s">
        <v>1283</v>
      </c>
      <c r="D155" s="332"/>
      <c r="E155" s="193">
        <v>-1.2017</v>
      </c>
      <c r="F155" s="194"/>
      <c r="G155" s="195"/>
      <c r="H155" s="196"/>
      <c r="I155" s="197"/>
      <c r="J155" s="184"/>
      <c r="K155" s="197"/>
      <c r="M155" s="198" t="s">
        <v>1283</v>
      </c>
      <c r="O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201" t="str">
        <f t="shared" si="4"/>
        <v>odečtení otvorů :-0,9*2,02*0,3718</v>
      </c>
      <c r="BE155" s="199"/>
      <c r="BF155" s="199"/>
      <c r="BG155" s="199"/>
      <c r="BH155" s="199"/>
      <c r="BI155" s="199"/>
    </row>
    <row r="156" spans="1:104" x14ac:dyDescent="0.2">
      <c r="A156" s="191"/>
      <c r="B156" s="192"/>
      <c r="C156" s="331" t="s">
        <v>1284</v>
      </c>
      <c r="D156" s="332"/>
      <c r="E156" s="193">
        <v>3.7254</v>
      </c>
      <c r="F156" s="194"/>
      <c r="G156" s="195"/>
      <c r="H156" s="196"/>
      <c r="I156" s="197"/>
      <c r="J156" s="184"/>
      <c r="K156" s="197"/>
      <c r="M156" s="198" t="s">
        <v>1284</v>
      </c>
      <c r="O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201" t="str">
        <f t="shared" si="4"/>
        <v>-0,8*2,02*2*0,3718</v>
      </c>
      <c r="BE156" s="199"/>
      <c r="BF156" s="199"/>
      <c r="BG156" s="199"/>
      <c r="BH156" s="199"/>
      <c r="BI156" s="199"/>
    </row>
    <row r="157" spans="1:104" x14ac:dyDescent="0.2">
      <c r="A157" s="191"/>
      <c r="B157" s="192"/>
      <c r="C157" s="331" t="s">
        <v>1285</v>
      </c>
      <c r="D157" s="332"/>
      <c r="E157" s="193">
        <v>-1.1879</v>
      </c>
      <c r="F157" s="194"/>
      <c r="G157" s="195"/>
      <c r="H157" s="196"/>
      <c r="I157" s="197"/>
      <c r="J157" s="184"/>
      <c r="K157" s="197"/>
      <c r="M157" s="198" t="s">
        <v>1285</v>
      </c>
      <c r="O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201" t="str">
        <f t="shared" si="4"/>
        <v>101:3,34*3*0,3718</v>
      </c>
      <c r="BE157" s="199"/>
      <c r="BF157" s="199"/>
      <c r="BG157" s="199"/>
      <c r="BH157" s="199"/>
      <c r="BI157" s="199"/>
    </row>
    <row r="158" spans="1:104" x14ac:dyDescent="0.2">
      <c r="A158" s="161">
        <v>29</v>
      </c>
      <c r="B158" s="162" t="s">
        <v>685</v>
      </c>
      <c r="C158" s="163" t="s">
        <v>686</v>
      </c>
      <c r="D158" s="164" t="s">
        <v>41</v>
      </c>
      <c r="E158" s="165">
        <v>3.0413000000000001</v>
      </c>
      <c r="F158" s="122">
        <f>'01 103 '!F158</f>
        <v>0</v>
      </c>
      <c r="G158" s="166">
        <f>E158*F158</f>
        <v>0</v>
      </c>
      <c r="H158" s="167">
        <v>0.12138</v>
      </c>
      <c r="I158" s="168">
        <f>E158*H158</f>
        <v>0.36915299400000001</v>
      </c>
      <c r="J158" s="167">
        <v>0</v>
      </c>
      <c r="K158" s="168">
        <f>E158*J158</f>
        <v>0</v>
      </c>
      <c r="O158" s="199"/>
      <c r="Z158" s="199"/>
      <c r="AA158" s="199">
        <v>1</v>
      </c>
      <c r="AB158" s="199">
        <v>1</v>
      </c>
      <c r="AC158" s="199">
        <v>1</v>
      </c>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200">
        <f>G158</f>
        <v>0</v>
      </c>
      <c r="BA158" s="199"/>
      <c r="BB158" s="199"/>
      <c r="BC158" s="199"/>
      <c r="BD158" s="199"/>
      <c r="BE158" s="199"/>
      <c r="BF158" s="199"/>
      <c r="BG158" s="199"/>
      <c r="BH158" s="199"/>
      <c r="BI158" s="199"/>
      <c r="CA158" s="199">
        <v>1</v>
      </c>
      <c r="CB158" s="199">
        <v>1</v>
      </c>
      <c r="CZ158" s="124">
        <v>1</v>
      </c>
    </row>
    <row r="159" spans="1:104" x14ac:dyDescent="0.2">
      <c r="A159" s="191"/>
      <c r="B159" s="192"/>
      <c r="C159" s="312" t="s">
        <v>687</v>
      </c>
      <c r="D159" s="313"/>
      <c r="E159" s="313"/>
      <c r="F159" s="313"/>
      <c r="G159" s="314"/>
      <c r="I159" s="197"/>
      <c r="K159" s="197"/>
      <c r="L159" s="198" t="s">
        <v>687</v>
      </c>
      <c r="O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row>
    <row r="160" spans="1:104" x14ac:dyDescent="0.2">
      <c r="A160" s="191"/>
      <c r="B160" s="192"/>
      <c r="C160" s="312" t="s">
        <v>646</v>
      </c>
      <c r="D160" s="313"/>
      <c r="E160" s="313"/>
      <c r="F160" s="313"/>
      <c r="G160" s="314"/>
      <c r="I160" s="197"/>
      <c r="K160" s="197"/>
      <c r="L160" s="198" t="s">
        <v>646</v>
      </c>
      <c r="O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row>
    <row r="161" spans="1:104" x14ac:dyDescent="0.2">
      <c r="A161" s="191"/>
      <c r="B161" s="192"/>
      <c r="C161" s="331" t="s">
        <v>1286</v>
      </c>
      <c r="D161" s="332"/>
      <c r="E161" s="193">
        <v>2.2307999999999999</v>
      </c>
      <c r="F161" s="194"/>
      <c r="G161" s="195"/>
      <c r="H161" s="196"/>
      <c r="I161" s="197"/>
      <c r="J161" s="184"/>
      <c r="K161" s="197"/>
      <c r="M161" s="198" t="s">
        <v>1286</v>
      </c>
      <c r="O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201" t="str">
        <f>C160</f>
        <v>včetně kotvení</v>
      </c>
      <c r="BE161" s="199"/>
      <c r="BF161" s="199"/>
      <c r="BG161" s="199"/>
      <c r="BH161" s="199"/>
      <c r="BI161" s="199"/>
    </row>
    <row r="162" spans="1:104" x14ac:dyDescent="0.2">
      <c r="A162" s="191"/>
      <c r="B162" s="192"/>
      <c r="C162" s="331" t="s">
        <v>1287</v>
      </c>
      <c r="D162" s="332"/>
      <c r="E162" s="193">
        <v>1.5616000000000001</v>
      </c>
      <c r="F162" s="194"/>
      <c r="G162" s="195"/>
      <c r="H162" s="196"/>
      <c r="I162" s="197"/>
      <c r="J162" s="184"/>
      <c r="K162" s="197"/>
      <c r="M162" s="198" t="s">
        <v>1287</v>
      </c>
      <c r="O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201" t="str">
        <f>C161</f>
        <v>140:2*3*0,3718</v>
      </c>
      <c r="BE162" s="199"/>
      <c r="BF162" s="199"/>
      <c r="BG162" s="199"/>
      <c r="BH162" s="199"/>
      <c r="BI162" s="199"/>
    </row>
    <row r="163" spans="1:104" x14ac:dyDescent="0.2">
      <c r="A163" s="191"/>
      <c r="B163" s="192"/>
      <c r="C163" s="331" t="s">
        <v>1215</v>
      </c>
      <c r="D163" s="332"/>
      <c r="E163" s="193">
        <v>-0.751</v>
      </c>
      <c r="F163" s="194"/>
      <c r="G163" s="195"/>
      <c r="H163" s="196"/>
      <c r="I163" s="197"/>
      <c r="J163" s="184"/>
      <c r="K163" s="197"/>
      <c r="M163" s="198" t="s">
        <v>1215</v>
      </c>
      <c r="O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201" t="str">
        <f>C162</f>
        <v>106:1,4*3*0,3718</v>
      </c>
      <c r="BE163" s="199"/>
      <c r="BF163" s="199"/>
      <c r="BG163" s="199"/>
      <c r="BH163" s="199"/>
      <c r="BI163" s="199"/>
    </row>
    <row r="164" spans="1:104" x14ac:dyDescent="0.2">
      <c r="A164" s="161">
        <v>30</v>
      </c>
      <c r="B164" s="162" t="s">
        <v>690</v>
      </c>
      <c r="C164" s="163" t="s">
        <v>691</v>
      </c>
      <c r="D164" s="164" t="s">
        <v>41</v>
      </c>
      <c r="E164" s="165">
        <v>1.0847</v>
      </c>
      <c r="F164" s="122">
        <f>'01 103 '!F164</f>
        <v>0</v>
      </c>
      <c r="G164" s="166">
        <f>E164*F164</f>
        <v>0</v>
      </c>
      <c r="H164" s="167">
        <v>4.6460000000000001E-2</v>
      </c>
      <c r="I164" s="168">
        <f>E164*H164</f>
        <v>5.0395162E-2</v>
      </c>
      <c r="J164" s="167">
        <v>0</v>
      </c>
      <c r="K164" s="168">
        <f>E164*J164</f>
        <v>0</v>
      </c>
      <c r="O164" s="199"/>
      <c r="Z164" s="199"/>
      <c r="AA164" s="199">
        <v>1</v>
      </c>
      <c r="AB164" s="199">
        <v>1</v>
      </c>
      <c r="AC164" s="199">
        <v>1</v>
      </c>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200">
        <f>G164</f>
        <v>0</v>
      </c>
      <c r="BA164" s="199"/>
      <c r="BB164" s="199"/>
      <c r="BC164" s="199"/>
      <c r="BD164" s="199"/>
      <c r="BE164" s="199"/>
      <c r="BF164" s="199"/>
      <c r="BG164" s="199"/>
      <c r="BH164" s="199"/>
      <c r="BI164" s="199"/>
      <c r="CA164" s="199">
        <v>1</v>
      </c>
      <c r="CB164" s="199">
        <v>1</v>
      </c>
      <c r="CZ164" s="124">
        <v>1</v>
      </c>
    </row>
    <row r="165" spans="1:104" x14ac:dyDescent="0.2">
      <c r="A165" s="191"/>
      <c r="B165" s="192"/>
      <c r="C165" s="312" t="s">
        <v>646</v>
      </c>
      <c r="D165" s="313"/>
      <c r="E165" s="313"/>
      <c r="F165" s="313"/>
      <c r="G165" s="314"/>
      <c r="I165" s="197"/>
      <c r="K165" s="197"/>
      <c r="L165" s="198" t="s">
        <v>646</v>
      </c>
      <c r="O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row>
    <row r="166" spans="1:104" x14ac:dyDescent="0.2">
      <c r="A166" s="191"/>
      <c r="B166" s="192"/>
      <c r="C166" s="331" t="s">
        <v>1288</v>
      </c>
      <c r="D166" s="332"/>
      <c r="E166" s="193">
        <v>0.61350000000000005</v>
      </c>
      <c r="F166" s="194"/>
      <c r="G166" s="195"/>
      <c r="H166" s="196"/>
      <c r="I166" s="197"/>
      <c r="J166" s="184"/>
      <c r="K166" s="197"/>
      <c r="M166" s="198" t="s">
        <v>1288</v>
      </c>
      <c r="O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201" t="str">
        <f>C165</f>
        <v>včetně kotvení</v>
      </c>
      <c r="BE166" s="199"/>
      <c r="BF166" s="199"/>
      <c r="BG166" s="199"/>
      <c r="BH166" s="199"/>
      <c r="BI166" s="199"/>
    </row>
    <row r="167" spans="1:104" x14ac:dyDescent="0.2">
      <c r="A167" s="191"/>
      <c r="B167" s="192"/>
      <c r="C167" s="331" t="s">
        <v>1289</v>
      </c>
      <c r="D167" s="332"/>
      <c r="E167" s="193">
        <v>0.4713</v>
      </c>
      <c r="F167" s="194"/>
      <c r="G167" s="195"/>
      <c r="H167" s="196"/>
      <c r="I167" s="197"/>
      <c r="J167" s="184"/>
      <c r="K167" s="197"/>
      <c r="M167" s="198" t="s">
        <v>1289</v>
      </c>
      <c r="O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201" t="str">
        <f>C166</f>
        <v>145:1,1*1,5*0,3718</v>
      </c>
      <c r="BE167" s="199"/>
      <c r="BF167" s="199"/>
      <c r="BG167" s="199"/>
      <c r="BH167" s="199"/>
      <c r="BI167" s="199"/>
    </row>
    <row r="168" spans="1:104" ht="22.5" x14ac:dyDescent="0.2">
      <c r="A168" s="161">
        <v>31</v>
      </c>
      <c r="B168" s="162" t="s">
        <v>694</v>
      </c>
      <c r="C168" s="163" t="s">
        <v>695</v>
      </c>
      <c r="D168" s="164" t="s">
        <v>41</v>
      </c>
      <c r="E168" s="165">
        <v>19.705400000000001</v>
      </c>
      <c r="F168" s="122">
        <f>'01 103 '!F168</f>
        <v>0</v>
      </c>
      <c r="G168" s="166">
        <f>E168*F168</f>
        <v>0</v>
      </c>
      <c r="H168" s="167">
        <v>1.2149999999999999E-2</v>
      </c>
      <c r="I168" s="168">
        <f>E168*H168</f>
        <v>0.23942061000000001</v>
      </c>
      <c r="J168" s="167">
        <v>0</v>
      </c>
      <c r="K168" s="168">
        <f>E168*J168</f>
        <v>0</v>
      </c>
      <c r="O168" s="199"/>
      <c r="Z168" s="199"/>
      <c r="AA168" s="199">
        <v>1</v>
      </c>
      <c r="AB168" s="199">
        <v>1</v>
      </c>
      <c r="AC168" s="199">
        <v>1</v>
      </c>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200">
        <f>G168</f>
        <v>0</v>
      </c>
      <c r="BA168" s="199"/>
      <c r="BB168" s="199"/>
      <c r="BC168" s="199"/>
      <c r="BD168" s="199"/>
      <c r="BE168" s="199"/>
      <c r="BF168" s="199"/>
      <c r="BG168" s="199"/>
      <c r="BH168" s="199"/>
      <c r="BI168" s="199"/>
      <c r="CA168" s="199">
        <v>1</v>
      </c>
      <c r="CB168" s="199">
        <v>1</v>
      </c>
      <c r="CZ168" s="124">
        <v>1</v>
      </c>
    </row>
    <row r="169" spans="1:104" x14ac:dyDescent="0.2">
      <c r="A169" s="191"/>
      <c r="B169" s="192"/>
      <c r="C169" s="312" t="s">
        <v>696</v>
      </c>
      <c r="D169" s="313"/>
      <c r="E169" s="313"/>
      <c r="F169" s="313"/>
      <c r="G169" s="314"/>
      <c r="I169" s="197"/>
      <c r="K169" s="197"/>
      <c r="L169" s="198" t="s">
        <v>696</v>
      </c>
      <c r="O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row>
    <row r="170" spans="1:104" x14ac:dyDescent="0.2">
      <c r="A170" s="191"/>
      <c r="B170" s="192"/>
      <c r="C170" s="331" t="s">
        <v>1290</v>
      </c>
      <c r="D170" s="332"/>
      <c r="E170" s="193">
        <v>3.0488</v>
      </c>
      <c r="F170" s="194"/>
      <c r="G170" s="195"/>
      <c r="H170" s="196"/>
      <c r="I170" s="197"/>
      <c r="J170" s="184"/>
      <c r="K170" s="197"/>
      <c r="M170" s="198" t="s">
        <v>1290</v>
      </c>
      <c r="O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201" t="str">
        <f>C169</f>
        <v xml:space="preserve">s inprenací proti vlhkosti </v>
      </c>
      <c r="BE170" s="199"/>
      <c r="BF170" s="199"/>
      <c r="BG170" s="199"/>
      <c r="BH170" s="199"/>
      <c r="BI170" s="199"/>
    </row>
    <row r="171" spans="1:104" x14ac:dyDescent="0.2">
      <c r="A171" s="191"/>
      <c r="B171" s="192"/>
      <c r="C171" s="331" t="s">
        <v>1291</v>
      </c>
      <c r="D171" s="332"/>
      <c r="E171" s="193">
        <v>10.893700000000001</v>
      </c>
      <c r="F171" s="194"/>
      <c r="G171" s="195"/>
      <c r="H171" s="196"/>
      <c r="I171" s="197"/>
      <c r="J171" s="184"/>
      <c r="K171" s="197"/>
      <c r="M171" s="198" t="s">
        <v>1291</v>
      </c>
      <c r="O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201" t="str">
        <f>C170</f>
        <v>143:8,2*0,3718</v>
      </c>
      <c r="BE171" s="199"/>
      <c r="BF171" s="199"/>
      <c r="BG171" s="199"/>
      <c r="BH171" s="199"/>
      <c r="BI171" s="199"/>
    </row>
    <row r="172" spans="1:104" x14ac:dyDescent="0.2">
      <c r="A172" s="191"/>
      <c r="B172" s="192"/>
      <c r="C172" s="331" t="s">
        <v>1292</v>
      </c>
      <c r="D172" s="332"/>
      <c r="E172" s="193">
        <v>5.7629000000000001</v>
      </c>
      <c r="F172" s="194"/>
      <c r="G172" s="195"/>
      <c r="H172" s="196"/>
      <c r="I172" s="197"/>
      <c r="J172" s="184"/>
      <c r="K172" s="197"/>
      <c r="M172" s="198" t="s">
        <v>1292</v>
      </c>
      <c r="O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201" t="str">
        <f>C171</f>
        <v>146:29,3*0,3718</v>
      </c>
      <c r="BE172" s="199"/>
      <c r="BF172" s="199"/>
      <c r="BG172" s="199"/>
      <c r="BH172" s="199"/>
      <c r="BI172" s="199"/>
    </row>
    <row r="173" spans="1:104" ht="33.75" x14ac:dyDescent="0.2">
      <c r="A173" s="161">
        <v>32</v>
      </c>
      <c r="B173" s="162" t="s">
        <v>700</v>
      </c>
      <c r="C173" s="163" t="s">
        <v>701</v>
      </c>
      <c r="D173" s="164" t="s">
        <v>41</v>
      </c>
      <c r="E173" s="165">
        <v>9.5181000000000004</v>
      </c>
      <c r="F173" s="122">
        <f>'01 103 '!F173</f>
        <v>0</v>
      </c>
      <c r="G173" s="166">
        <f>E173*F173</f>
        <v>0</v>
      </c>
      <c r="H173" s="167">
        <v>1.3729999999999999E-2</v>
      </c>
      <c r="I173" s="168">
        <f>E173*H173</f>
        <v>0.130683513</v>
      </c>
      <c r="J173" s="167">
        <v>0</v>
      </c>
      <c r="K173" s="168">
        <f>E173*J173</f>
        <v>0</v>
      </c>
      <c r="O173" s="199"/>
      <c r="Z173" s="199"/>
      <c r="AA173" s="199">
        <v>1</v>
      </c>
      <c r="AB173" s="199">
        <v>1</v>
      </c>
      <c r="AC173" s="199">
        <v>1</v>
      </c>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200">
        <f>G173</f>
        <v>0</v>
      </c>
      <c r="BA173" s="199"/>
      <c r="BB173" s="199"/>
      <c r="BC173" s="199"/>
      <c r="BD173" s="199"/>
      <c r="BE173" s="199"/>
      <c r="BF173" s="199"/>
      <c r="BG173" s="199"/>
      <c r="BH173" s="199"/>
      <c r="BI173" s="199"/>
      <c r="CA173" s="199">
        <v>1</v>
      </c>
      <c r="CB173" s="199">
        <v>1</v>
      </c>
      <c r="CZ173" s="124">
        <v>1</v>
      </c>
    </row>
    <row r="174" spans="1:104" x14ac:dyDescent="0.2">
      <c r="A174" s="191"/>
      <c r="B174" s="192"/>
      <c r="C174" s="312" t="s">
        <v>702</v>
      </c>
      <c r="D174" s="313"/>
      <c r="E174" s="313"/>
      <c r="F174" s="313"/>
      <c r="G174" s="314"/>
      <c r="I174" s="197"/>
      <c r="K174" s="197"/>
      <c r="L174" s="198" t="s">
        <v>702</v>
      </c>
      <c r="O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row>
    <row r="175" spans="1:104" x14ac:dyDescent="0.2">
      <c r="A175" s="191"/>
      <c r="B175" s="192"/>
      <c r="C175" s="331" t="s">
        <v>1293</v>
      </c>
      <c r="D175" s="332"/>
      <c r="E175" s="193">
        <v>9.5181000000000004</v>
      </c>
      <c r="F175" s="194"/>
      <c r="G175" s="195"/>
      <c r="H175" s="196"/>
      <c r="I175" s="197"/>
      <c r="J175" s="184"/>
      <c r="K175" s="197"/>
      <c r="M175" s="198" t="s">
        <v>1293</v>
      </c>
      <c r="O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201" t="str">
        <f>C174</f>
        <v>včetně parozábrany</v>
      </c>
      <c r="BE175" s="199"/>
      <c r="BF175" s="199"/>
      <c r="BG175" s="199"/>
      <c r="BH175" s="199"/>
      <c r="BI175" s="199"/>
    </row>
    <row r="176" spans="1:104" ht="22.5" x14ac:dyDescent="0.2">
      <c r="A176" s="161">
        <v>33</v>
      </c>
      <c r="B176" s="162" t="s">
        <v>704</v>
      </c>
      <c r="C176" s="163" t="s">
        <v>705</v>
      </c>
      <c r="D176" s="164" t="s">
        <v>201</v>
      </c>
      <c r="E176" s="165">
        <v>55.77</v>
      </c>
      <c r="F176" s="122">
        <f>'01 103 '!F176</f>
        <v>0</v>
      </c>
      <c r="G176" s="166">
        <f>E176*F176</f>
        <v>0</v>
      </c>
      <c r="H176" s="167">
        <v>1.0200000000000001E-3</v>
      </c>
      <c r="I176" s="168">
        <f>E176*H176</f>
        <v>5.688540000000001E-2</v>
      </c>
      <c r="J176" s="167">
        <v>0</v>
      </c>
      <c r="K176" s="168">
        <f>E176*J176</f>
        <v>0</v>
      </c>
      <c r="O176" s="199"/>
      <c r="Z176" s="199"/>
      <c r="AA176" s="199">
        <v>1</v>
      </c>
      <c r="AB176" s="199">
        <v>1</v>
      </c>
      <c r="AC176" s="199">
        <v>1</v>
      </c>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200">
        <f>G176</f>
        <v>0</v>
      </c>
      <c r="BA176" s="199"/>
      <c r="BB176" s="199"/>
      <c r="BC176" s="199"/>
      <c r="BD176" s="199"/>
      <c r="BE176" s="199"/>
      <c r="BF176" s="199"/>
      <c r="BG176" s="199"/>
      <c r="BH176" s="199"/>
      <c r="BI176" s="199"/>
      <c r="CA176" s="199">
        <v>1</v>
      </c>
      <c r="CB176" s="199">
        <v>1</v>
      </c>
      <c r="CZ176" s="124">
        <v>1</v>
      </c>
    </row>
    <row r="177" spans="1:104" x14ac:dyDescent="0.2">
      <c r="A177" s="191"/>
      <c r="B177" s="192"/>
      <c r="C177" s="331" t="s">
        <v>1294</v>
      </c>
      <c r="D177" s="332"/>
      <c r="E177" s="193">
        <v>55.77</v>
      </c>
      <c r="F177" s="194"/>
      <c r="G177" s="195"/>
      <c r="H177" s="196"/>
      <c r="I177" s="197"/>
      <c r="J177" s="184"/>
      <c r="K177" s="197"/>
      <c r="M177" s="198" t="s">
        <v>1294</v>
      </c>
      <c r="O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201" t="str">
        <f>C176</f>
        <v xml:space="preserve">Ukotvení příček k cihel.konstr. kotvami na hmožd. </v>
      </c>
      <c r="BE177" s="199"/>
      <c r="BF177" s="199"/>
      <c r="BG177" s="199"/>
      <c r="BH177" s="199"/>
      <c r="BI177" s="199"/>
    </row>
    <row r="178" spans="1:104" x14ac:dyDescent="0.2">
      <c r="A178" s="161">
        <v>34</v>
      </c>
      <c r="B178" s="162" t="s">
        <v>707</v>
      </c>
      <c r="C178" s="163" t="s">
        <v>708</v>
      </c>
      <c r="D178" s="164" t="s">
        <v>41</v>
      </c>
      <c r="E178" s="165">
        <v>0.80900000000000005</v>
      </c>
      <c r="F178" s="122">
        <f>'01 103 '!F178</f>
        <v>0</v>
      </c>
      <c r="G178" s="166">
        <f>E178*F178</f>
        <v>0</v>
      </c>
      <c r="H178" s="167">
        <v>0.17856</v>
      </c>
      <c r="I178" s="168">
        <f>E178*H178</f>
        <v>0.14445504000000001</v>
      </c>
      <c r="J178" s="167">
        <v>0</v>
      </c>
      <c r="K178" s="168">
        <f>E178*J178</f>
        <v>0</v>
      </c>
      <c r="O178" s="199"/>
      <c r="Z178" s="199"/>
      <c r="AA178" s="199">
        <v>1</v>
      </c>
      <c r="AB178" s="199">
        <v>1</v>
      </c>
      <c r="AC178" s="199">
        <v>1</v>
      </c>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200">
        <f>G178</f>
        <v>0</v>
      </c>
      <c r="BA178" s="199"/>
      <c r="BB178" s="199"/>
      <c r="BC178" s="199"/>
      <c r="BD178" s="199"/>
      <c r="BE178" s="199"/>
      <c r="BF178" s="199"/>
      <c r="BG178" s="199"/>
      <c r="BH178" s="199"/>
      <c r="BI178" s="199"/>
      <c r="CA178" s="199">
        <v>1</v>
      </c>
      <c r="CB178" s="199">
        <v>1</v>
      </c>
      <c r="CZ178" s="124">
        <v>1</v>
      </c>
    </row>
    <row r="179" spans="1:104" x14ac:dyDescent="0.2">
      <c r="A179" s="191"/>
      <c r="B179" s="192"/>
      <c r="C179" s="331" t="s">
        <v>1295</v>
      </c>
      <c r="D179" s="332"/>
      <c r="E179" s="193">
        <v>0.11899999999999999</v>
      </c>
      <c r="F179" s="194"/>
      <c r="G179" s="195"/>
      <c r="H179" s="196"/>
      <c r="I179" s="197"/>
      <c r="J179" s="184"/>
      <c r="K179" s="197"/>
      <c r="M179" s="198" t="s">
        <v>1295</v>
      </c>
      <c r="O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201" t="str">
        <f>C178</f>
        <v xml:space="preserve">Plentování ocelových nosníků výšky 20 - 30 cm </v>
      </c>
      <c r="BE179" s="199"/>
      <c r="BF179" s="199"/>
      <c r="BG179" s="199"/>
      <c r="BH179" s="199"/>
      <c r="BI179" s="199"/>
    </row>
    <row r="180" spans="1:104" x14ac:dyDescent="0.2">
      <c r="A180" s="191"/>
      <c r="B180" s="192"/>
      <c r="C180" s="331" t="s">
        <v>1296</v>
      </c>
      <c r="D180" s="332"/>
      <c r="E180" s="193">
        <v>0.1487</v>
      </c>
      <c r="F180" s="194"/>
      <c r="G180" s="195"/>
      <c r="H180" s="196"/>
      <c r="I180" s="197"/>
      <c r="J180" s="184"/>
      <c r="K180" s="197"/>
      <c r="M180" s="198" t="s">
        <v>1296</v>
      </c>
      <c r="O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201" t="str">
        <f>C179</f>
        <v>105:0,16*2*0,3718</v>
      </c>
      <c r="BE180" s="199"/>
      <c r="BF180" s="199"/>
      <c r="BG180" s="199"/>
      <c r="BH180" s="199"/>
      <c r="BI180" s="199"/>
    </row>
    <row r="181" spans="1:104" x14ac:dyDescent="0.2">
      <c r="A181" s="191"/>
      <c r="B181" s="192"/>
      <c r="C181" s="331" t="s">
        <v>1297</v>
      </c>
      <c r="D181" s="332"/>
      <c r="E181" s="193">
        <v>0.25130000000000002</v>
      </c>
      <c r="F181" s="194"/>
      <c r="G181" s="195"/>
      <c r="H181" s="196"/>
      <c r="I181" s="197"/>
      <c r="J181" s="184"/>
      <c r="K181" s="197"/>
      <c r="M181" s="198" t="s">
        <v>1297</v>
      </c>
      <c r="O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201" t="str">
        <f>C180</f>
        <v>0,2*2*0,3718</v>
      </c>
      <c r="BE181" s="199"/>
      <c r="BF181" s="199"/>
      <c r="BG181" s="199"/>
      <c r="BH181" s="199"/>
      <c r="BI181" s="199"/>
    </row>
    <row r="182" spans="1:104" x14ac:dyDescent="0.2">
      <c r="A182" s="191"/>
      <c r="B182" s="192"/>
      <c r="C182" s="331" t="s">
        <v>1298</v>
      </c>
      <c r="D182" s="332"/>
      <c r="E182" s="193">
        <v>0.28999999999999998</v>
      </c>
      <c r="F182" s="194"/>
      <c r="G182" s="195"/>
      <c r="H182" s="196"/>
      <c r="I182" s="197"/>
      <c r="J182" s="184"/>
      <c r="K182" s="197"/>
      <c r="M182" s="198" t="s">
        <v>1298</v>
      </c>
      <c r="O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201" t="str">
        <f>C181</f>
        <v>112:0,26*2,6*0,3718</v>
      </c>
      <c r="BE182" s="199"/>
      <c r="BF182" s="199"/>
      <c r="BG182" s="199"/>
      <c r="BH182" s="199"/>
      <c r="BI182" s="199"/>
    </row>
    <row r="183" spans="1:104" x14ac:dyDescent="0.2">
      <c r="A183" s="161">
        <v>35</v>
      </c>
      <c r="B183" s="162" t="s">
        <v>713</v>
      </c>
      <c r="C183" s="163" t="s">
        <v>714</v>
      </c>
      <c r="D183" s="164" t="s">
        <v>41</v>
      </c>
      <c r="E183" s="165">
        <v>1.6434</v>
      </c>
      <c r="F183" s="122">
        <f>'01 103 '!F183</f>
        <v>0</v>
      </c>
      <c r="G183" s="166">
        <f>E183*F183</f>
        <v>0</v>
      </c>
      <c r="H183" s="167">
        <v>9.3579999999999997E-2</v>
      </c>
      <c r="I183" s="168">
        <f>E183*H183</f>
        <v>0.15378937199999998</v>
      </c>
      <c r="J183" s="167">
        <v>0</v>
      </c>
      <c r="K183" s="168">
        <f>E183*J183</f>
        <v>0</v>
      </c>
      <c r="O183" s="199"/>
      <c r="Z183" s="199"/>
      <c r="AA183" s="199">
        <v>1</v>
      </c>
      <c r="AB183" s="199">
        <v>1</v>
      </c>
      <c r="AC183" s="199">
        <v>1</v>
      </c>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200">
        <f>G183</f>
        <v>0</v>
      </c>
      <c r="BA183" s="199"/>
      <c r="BB183" s="199"/>
      <c r="BC183" s="199"/>
      <c r="BD183" s="199"/>
      <c r="BE183" s="199"/>
      <c r="BF183" s="199"/>
      <c r="BG183" s="199"/>
      <c r="BH183" s="199"/>
      <c r="BI183" s="199"/>
      <c r="CA183" s="199">
        <v>1</v>
      </c>
      <c r="CB183" s="199">
        <v>1</v>
      </c>
      <c r="CZ183" s="124">
        <v>1</v>
      </c>
    </row>
    <row r="184" spans="1:104" x14ac:dyDescent="0.2">
      <c r="A184" s="191"/>
      <c r="B184" s="192"/>
      <c r="C184" s="312" t="s">
        <v>715</v>
      </c>
      <c r="D184" s="313"/>
      <c r="E184" s="313"/>
      <c r="F184" s="313"/>
      <c r="G184" s="314"/>
      <c r="I184" s="197"/>
      <c r="K184" s="197"/>
      <c r="L184" s="198" t="s">
        <v>715</v>
      </c>
      <c r="O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row>
    <row r="185" spans="1:104" x14ac:dyDescent="0.2">
      <c r="A185" s="191"/>
      <c r="B185" s="192"/>
      <c r="C185" s="331" t="s">
        <v>1299</v>
      </c>
      <c r="D185" s="332"/>
      <c r="E185" s="193">
        <v>1.6434</v>
      </c>
      <c r="F185" s="194"/>
      <c r="G185" s="195"/>
      <c r="H185" s="196"/>
      <c r="I185" s="197"/>
      <c r="J185" s="184"/>
      <c r="K185" s="197"/>
      <c r="M185" s="198" t="s">
        <v>1299</v>
      </c>
      <c r="O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201" t="str">
        <f>C184</f>
        <v xml:space="preserve">dle PD instalační přizdívka vody kanalizace </v>
      </c>
      <c r="BE185" s="199"/>
      <c r="BF185" s="199"/>
      <c r="BG185" s="199"/>
      <c r="BH185" s="199"/>
      <c r="BI185" s="199"/>
    </row>
    <row r="186" spans="1:104" x14ac:dyDescent="0.2">
      <c r="A186" s="161">
        <v>36</v>
      </c>
      <c r="B186" s="162" t="s">
        <v>717</v>
      </c>
      <c r="C186" s="163" t="s">
        <v>718</v>
      </c>
      <c r="D186" s="164" t="s">
        <v>70</v>
      </c>
      <c r="E186" s="165">
        <v>0.1968</v>
      </c>
      <c r="F186" s="122">
        <f>'01 103 '!F186</f>
        <v>0</v>
      </c>
      <c r="G186" s="166">
        <f>E186*F186</f>
        <v>0</v>
      </c>
      <c r="H186" s="167">
        <v>0.89956999999999998</v>
      </c>
      <c r="I186" s="168">
        <f>E186*H186</f>
        <v>0.17703537599999999</v>
      </c>
      <c r="J186" s="167"/>
      <c r="K186" s="168">
        <f>E186*J186</f>
        <v>0</v>
      </c>
      <c r="O186" s="199"/>
      <c r="Z186" s="199"/>
      <c r="AA186" s="199">
        <v>12</v>
      </c>
      <c r="AB186" s="199">
        <v>0</v>
      </c>
      <c r="AC186" s="199">
        <v>1</v>
      </c>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200">
        <f>G186</f>
        <v>0</v>
      </c>
      <c r="BA186" s="199"/>
      <c r="BB186" s="199"/>
      <c r="BC186" s="199"/>
      <c r="BD186" s="199"/>
      <c r="BE186" s="199"/>
      <c r="BF186" s="199"/>
      <c r="BG186" s="199"/>
      <c r="BH186" s="199"/>
      <c r="BI186" s="199"/>
      <c r="CA186" s="199">
        <v>12</v>
      </c>
      <c r="CB186" s="199">
        <v>0</v>
      </c>
      <c r="CZ186" s="124">
        <v>1</v>
      </c>
    </row>
    <row r="187" spans="1:104" x14ac:dyDescent="0.2">
      <c r="A187" s="191"/>
      <c r="B187" s="192"/>
      <c r="C187" s="312" t="s">
        <v>719</v>
      </c>
      <c r="D187" s="313"/>
      <c r="E187" s="313"/>
      <c r="F187" s="313"/>
      <c r="G187" s="314"/>
      <c r="I187" s="197"/>
      <c r="K187" s="197"/>
      <c r="L187" s="198" t="s">
        <v>719</v>
      </c>
      <c r="O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row>
    <row r="188" spans="1:104" x14ac:dyDescent="0.2">
      <c r="A188" s="191"/>
      <c r="B188" s="192"/>
      <c r="C188" s="331" t="s">
        <v>1300</v>
      </c>
      <c r="D188" s="332"/>
      <c r="E188" s="193">
        <v>0.1968</v>
      </c>
      <c r="F188" s="194"/>
      <c r="G188" s="195"/>
      <c r="H188" s="196"/>
      <c r="I188" s="197"/>
      <c r="J188" s="184"/>
      <c r="K188" s="197"/>
      <c r="M188" s="198" t="s">
        <v>1300</v>
      </c>
      <c r="O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201" t="str">
        <f>C187</f>
        <v xml:space="preserve">Beton C30/37-XC1-CI 0,2 -Dmax včetně bednění a výztuže </v>
      </c>
      <c r="BE188" s="199"/>
      <c r="BF188" s="199"/>
      <c r="BG188" s="199"/>
      <c r="BH188" s="199"/>
      <c r="BI188" s="199"/>
    </row>
    <row r="189" spans="1:104" ht="33.75" x14ac:dyDescent="0.2">
      <c r="A189" s="161">
        <v>37</v>
      </c>
      <c r="B189" s="162" t="s">
        <v>721</v>
      </c>
      <c r="C189" s="163" t="s">
        <v>722</v>
      </c>
      <c r="D189" s="164" t="s">
        <v>41</v>
      </c>
      <c r="E189" s="165">
        <v>2.2307999999999999</v>
      </c>
      <c r="F189" s="122">
        <f>'01 103 '!F189</f>
        <v>0</v>
      </c>
      <c r="G189" s="166">
        <f>E189*F189</f>
        <v>0</v>
      </c>
      <c r="H189" s="167">
        <v>1.2149999999999999E-2</v>
      </c>
      <c r="I189" s="168">
        <f>E189*H189</f>
        <v>2.7104219999999998E-2</v>
      </c>
      <c r="J189" s="167"/>
      <c r="K189" s="168">
        <f>E189*J189</f>
        <v>0</v>
      </c>
      <c r="O189" s="199"/>
      <c r="Z189" s="199"/>
      <c r="AA189" s="199">
        <v>12</v>
      </c>
      <c r="AB189" s="199">
        <v>0</v>
      </c>
      <c r="AC189" s="199">
        <v>2</v>
      </c>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200">
        <f>G189</f>
        <v>0</v>
      </c>
      <c r="BA189" s="199"/>
      <c r="BB189" s="199"/>
      <c r="BC189" s="199"/>
      <c r="BD189" s="199"/>
      <c r="BE189" s="199"/>
      <c r="BF189" s="199"/>
      <c r="BG189" s="199"/>
      <c r="BH189" s="199"/>
      <c r="BI189" s="199"/>
      <c r="CA189" s="199">
        <v>12</v>
      </c>
      <c r="CB189" s="199">
        <v>0</v>
      </c>
      <c r="CZ189" s="124">
        <v>1</v>
      </c>
    </row>
    <row r="190" spans="1:104" ht="25.5" x14ac:dyDescent="0.2">
      <c r="A190" s="191"/>
      <c r="B190" s="192"/>
      <c r="C190" s="331" t="s">
        <v>1301</v>
      </c>
      <c r="D190" s="332"/>
      <c r="E190" s="193">
        <v>1.7475000000000001</v>
      </c>
      <c r="F190" s="194"/>
      <c r="G190" s="195"/>
      <c r="H190" s="196"/>
      <c r="I190" s="197"/>
      <c r="J190" s="184"/>
      <c r="K190" s="197"/>
      <c r="M190" s="198" t="s">
        <v>1301</v>
      </c>
      <c r="O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201" t="str">
        <f>C189</f>
        <v>Podhled sádrokartonový na zavěšenou ocel. konstr. desky standard impreg.proti vodě tl. 12,5 mm,</v>
      </c>
      <c r="BE190" s="199"/>
      <c r="BF190" s="199"/>
      <c r="BG190" s="199"/>
      <c r="BH190" s="199"/>
      <c r="BI190" s="199"/>
    </row>
    <row r="191" spans="1:104" x14ac:dyDescent="0.2">
      <c r="A191" s="191"/>
      <c r="B191" s="192"/>
      <c r="C191" s="331" t="s">
        <v>1302</v>
      </c>
      <c r="D191" s="332"/>
      <c r="E191" s="193">
        <v>0.48330000000000001</v>
      </c>
      <c r="F191" s="194"/>
      <c r="G191" s="195"/>
      <c r="H191" s="196"/>
      <c r="I191" s="197"/>
      <c r="J191" s="184"/>
      <c r="K191" s="197"/>
      <c r="M191" s="198" t="s">
        <v>1302</v>
      </c>
      <c r="O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201" t="str">
        <f>C190</f>
        <v>144:4,7*0,3718</v>
      </c>
      <c r="BE191" s="199"/>
      <c r="BF191" s="199"/>
      <c r="BG191" s="199"/>
      <c r="BH191" s="199"/>
      <c r="BI191" s="199"/>
    </row>
    <row r="192" spans="1:104" x14ac:dyDescent="0.2">
      <c r="A192" s="161">
        <v>38</v>
      </c>
      <c r="B192" s="162" t="s">
        <v>725</v>
      </c>
      <c r="C192" s="163" t="s">
        <v>726</v>
      </c>
      <c r="D192" s="164" t="s">
        <v>248</v>
      </c>
      <c r="E192" s="165">
        <v>5.0299999999999997E-2</v>
      </c>
      <c r="F192" s="122">
        <f>'01 103 '!F192</f>
        <v>0</v>
      </c>
      <c r="G192" s="166">
        <f>E192*F192</f>
        <v>0</v>
      </c>
      <c r="H192" s="167">
        <v>1</v>
      </c>
      <c r="I192" s="168">
        <f>E192*H192</f>
        <v>5.0299999999999997E-2</v>
      </c>
      <c r="J192" s="167"/>
      <c r="K192" s="168">
        <f>E192*J192</f>
        <v>0</v>
      </c>
      <c r="O192" s="199"/>
      <c r="Z192" s="199"/>
      <c r="AA192" s="199">
        <v>3</v>
      </c>
      <c r="AB192" s="199">
        <v>1</v>
      </c>
      <c r="AC192" s="199">
        <v>13384440</v>
      </c>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200">
        <f>G192</f>
        <v>0</v>
      </c>
      <c r="BA192" s="199"/>
      <c r="BB192" s="199"/>
      <c r="BC192" s="199"/>
      <c r="BD192" s="199"/>
      <c r="BE192" s="199"/>
      <c r="BF192" s="199"/>
      <c r="BG192" s="199"/>
      <c r="BH192" s="199"/>
      <c r="BI192" s="199"/>
      <c r="CA192" s="199">
        <v>3</v>
      </c>
      <c r="CB192" s="199">
        <v>1</v>
      </c>
      <c r="CZ192" s="124">
        <v>1</v>
      </c>
    </row>
    <row r="193" spans="1:104" x14ac:dyDescent="0.2">
      <c r="A193" s="191"/>
      <c r="B193" s="192"/>
      <c r="C193" s="331" t="s">
        <v>1303</v>
      </c>
      <c r="D193" s="332"/>
      <c r="E193" s="193">
        <v>5.0299999999999997E-2</v>
      </c>
      <c r="F193" s="194"/>
      <c r="G193" s="195"/>
      <c r="H193" s="196"/>
      <c r="I193" s="197"/>
      <c r="J193" s="184"/>
      <c r="K193" s="197"/>
      <c r="M193" s="198" t="s">
        <v>1303</v>
      </c>
      <c r="O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201" t="str">
        <f>C192</f>
        <v>Tyč průřezu U 160, střední, jakost oceli S235</v>
      </c>
      <c r="BE193" s="199"/>
      <c r="BF193" s="199"/>
      <c r="BG193" s="199"/>
      <c r="BH193" s="199"/>
      <c r="BI193" s="199"/>
    </row>
    <row r="194" spans="1:104" x14ac:dyDescent="0.2">
      <c r="A194" s="161">
        <v>39</v>
      </c>
      <c r="B194" s="162" t="s">
        <v>728</v>
      </c>
      <c r="C194" s="163" t="s">
        <v>729</v>
      </c>
      <c r="D194" s="164" t="s">
        <v>248</v>
      </c>
      <c r="E194" s="165">
        <v>5.5800000000000002E-2</v>
      </c>
      <c r="F194" s="122">
        <f>'01 103 '!F194</f>
        <v>0</v>
      </c>
      <c r="G194" s="166">
        <f>E194*F194</f>
        <v>0</v>
      </c>
      <c r="H194" s="167">
        <v>1</v>
      </c>
      <c r="I194" s="168">
        <f>E194*H194</f>
        <v>5.5800000000000002E-2</v>
      </c>
      <c r="J194" s="167"/>
      <c r="K194" s="168">
        <f>E194*J194</f>
        <v>0</v>
      </c>
      <c r="O194" s="199"/>
      <c r="Z194" s="199"/>
      <c r="AA194" s="199">
        <v>3</v>
      </c>
      <c r="AB194" s="199">
        <v>1</v>
      </c>
      <c r="AC194" s="199" t="s">
        <v>728</v>
      </c>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200">
        <f>G194</f>
        <v>0</v>
      </c>
      <c r="BA194" s="199"/>
      <c r="BB194" s="199"/>
      <c r="BC194" s="199"/>
      <c r="BD194" s="199"/>
      <c r="BE194" s="199"/>
      <c r="BF194" s="199"/>
      <c r="BG194" s="199"/>
      <c r="BH194" s="199"/>
      <c r="BI194" s="199"/>
      <c r="CA194" s="199">
        <v>3</v>
      </c>
      <c r="CB194" s="199">
        <v>1</v>
      </c>
      <c r="CZ194" s="124">
        <v>1</v>
      </c>
    </row>
    <row r="195" spans="1:104" x14ac:dyDescent="0.2">
      <c r="A195" s="191"/>
      <c r="B195" s="192"/>
      <c r="C195" s="331" t="s">
        <v>1304</v>
      </c>
      <c r="D195" s="332"/>
      <c r="E195" s="193">
        <v>5.5800000000000002E-2</v>
      </c>
      <c r="F195" s="194"/>
      <c r="G195" s="195"/>
      <c r="H195" s="196"/>
      <c r="I195" s="197"/>
      <c r="J195" s="184"/>
      <c r="K195" s="197"/>
      <c r="M195" s="198" t="s">
        <v>1304</v>
      </c>
      <c r="O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201" t="str">
        <f>C194</f>
        <v>Tyč průřezu L 140, střední, jakost oceli S235</v>
      </c>
      <c r="BE195" s="199"/>
      <c r="BF195" s="199"/>
      <c r="BG195" s="199"/>
      <c r="BH195" s="199"/>
      <c r="BI195" s="199"/>
    </row>
    <row r="196" spans="1:104" x14ac:dyDescent="0.2">
      <c r="A196" s="161">
        <v>40</v>
      </c>
      <c r="B196" s="162" t="s">
        <v>731</v>
      </c>
      <c r="C196" s="163" t="s">
        <v>732</v>
      </c>
      <c r="D196" s="164" t="s">
        <v>248</v>
      </c>
      <c r="E196" s="165">
        <v>1.72E-2</v>
      </c>
      <c r="F196" s="122">
        <f>'01 103 '!F196</f>
        <v>0</v>
      </c>
      <c r="G196" s="166">
        <f>E196*F196</f>
        <v>0</v>
      </c>
      <c r="H196" s="167">
        <v>1</v>
      </c>
      <c r="I196" s="168">
        <f>E196*H196</f>
        <v>1.72E-2</v>
      </c>
      <c r="J196" s="167"/>
      <c r="K196" s="168">
        <f>E196*J196</f>
        <v>0</v>
      </c>
      <c r="O196" s="199"/>
      <c r="Z196" s="199"/>
      <c r="AA196" s="199">
        <v>3</v>
      </c>
      <c r="AB196" s="199">
        <v>1</v>
      </c>
      <c r="AC196" s="199" t="s">
        <v>731</v>
      </c>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200">
        <f>G196</f>
        <v>0</v>
      </c>
      <c r="BA196" s="199"/>
      <c r="BB196" s="199"/>
      <c r="BC196" s="199"/>
      <c r="BD196" s="199"/>
      <c r="BE196" s="199"/>
      <c r="BF196" s="199"/>
      <c r="BG196" s="199"/>
      <c r="BH196" s="199"/>
      <c r="BI196" s="199"/>
      <c r="CA196" s="199">
        <v>3</v>
      </c>
      <c r="CB196" s="199">
        <v>1</v>
      </c>
      <c r="CZ196" s="124">
        <v>1</v>
      </c>
    </row>
    <row r="197" spans="1:104" x14ac:dyDescent="0.2">
      <c r="A197" s="191"/>
      <c r="B197" s="192"/>
      <c r="C197" s="331" t="s">
        <v>1305</v>
      </c>
      <c r="D197" s="332"/>
      <c r="E197" s="193">
        <v>1.72E-2</v>
      </c>
      <c r="F197" s="194"/>
      <c r="G197" s="195"/>
      <c r="H197" s="196"/>
      <c r="I197" s="197"/>
      <c r="J197" s="184"/>
      <c r="K197" s="197"/>
      <c r="M197" s="198" t="s">
        <v>1305</v>
      </c>
      <c r="O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201" t="str">
        <f>C196</f>
        <v>Tyč průřezu L 120, střední, jakost oceli S235</v>
      </c>
      <c r="BE197" s="199"/>
      <c r="BF197" s="199"/>
      <c r="BG197" s="199"/>
      <c r="BH197" s="199"/>
      <c r="BI197" s="199"/>
    </row>
    <row r="198" spans="1:104" x14ac:dyDescent="0.2">
      <c r="A198" s="161">
        <v>41</v>
      </c>
      <c r="B198" s="162" t="s">
        <v>734</v>
      </c>
      <c r="C198" s="163" t="s">
        <v>735</v>
      </c>
      <c r="D198" s="164" t="s">
        <v>248</v>
      </c>
      <c r="E198" s="165">
        <v>0.1057</v>
      </c>
      <c r="F198" s="122">
        <f>'01 103 '!F198</f>
        <v>0</v>
      </c>
      <c r="G198" s="166">
        <f>E198*F198</f>
        <v>0</v>
      </c>
      <c r="H198" s="167">
        <v>1</v>
      </c>
      <c r="I198" s="168">
        <f>E198*H198</f>
        <v>0.1057</v>
      </c>
      <c r="J198" s="167"/>
      <c r="K198" s="168">
        <f>E198*J198</f>
        <v>0</v>
      </c>
      <c r="O198" s="199"/>
      <c r="Z198" s="199"/>
      <c r="AA198" s="199">
        <v>3</v>
      </c>
      <c r="AB198" s="199">
        <v>1</v>
      </c>
      <c r="AC198" s="199">
        <v>13483315</v>
      </c>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200">
        <f>G198</f>
        <v>0</v>
      </c>
      <c r="BA198" s="199"/>
      <c r="BB198" s="199"/>
      <c r="BC198" s="199"/>
      <c r="BD198" s="199"/>
      <c r="BE198" s="199"/>
      <c r="BF198" s="199"/>
      <c r="BG198" s="199"/>
      <c r="BH198" s="199"/>
      <c r="BI198" s="199"/>
      <c r="CA198" s="199">
        <v>3</v>
      </c>
      <c r="CB198" s="199">
        <v>1</v>
      </c>
      <c r="CZ198" s="124">
        <v>1</v>
      </c>
    </row>
    <row r="199" spans="1:104" x14ac:dyDescent="0.2">
      <c r="A199" s="191"/>
      <c r="B199" s="192"/>
      <c r="C199" s="331" t="s">
        <v>1306</v>
      </c>
      <c r="D199" s="332"/>
      <c r="E199" s="193">
        <v>0.1057</v>
      </c>
      <c r="F199" s="194"/>
      <c r="G199" s="195"/>
      <c r="H199" s="196"/>
      <c r="I199" s="197"/>
      <c r="J199" s="184"/>
      <c r="K199" s="197"/>
      <c r="M199" s="198" t="s">
        <v>1306</v>
      </c>
      <c r="O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201" t="str">
        <f>C198</f>
        <v>Tyč průřezu U 200, hrubé, jakost oceli S235</v>
      </c>
      <c r="BE199" s="199"/>
      <c r="BF199" s="199"/>
      <c r="BG199" s="199"/>
      <c r="BH199" s="199"/>
      <c r="BI199" s="199"/>
    </row>
    <row r="200" spans="1:104" x14ac:dyDescent="0.2">
      <c r="A200" s="161">
        <v>42</v>
      </c>
      <c r="B200" s="162" t="s">
        <v>737</v>
      </c>
      <c r="C200" s="163" t="s">
        <v>738</v>
      </c>
      <c r="D200" s="164" t="s">
        <v>248</v>
      </c>
      <c r="E200" s="165">
        <v>8.3199999999999996E-2</v>
      </c>
      <c r="F200" s="122">
        <f>'01 103 '!F200</f>
        <v>0</v>
      </c>
      <c r="G200" s="166">
        <f>E200*F200</f>
        <v>0</v>
      </c>
      <c r="H200" s="167">
        <v>1</v>
      </c>
      <c r="I200" s="168">
        <f>E200*H200</f>
        <v>8.3199999999999996E-2</v>
      </c>
      <c r="J200" s="167"/>
      <c r="K200" s="168">
        <f>E200*J200</f>
        <v>0</v>
      </c>
      <c r="O200" s="199"/>
      <c r="Z200" s="199"/>
      <c r="AA200" s="199">
        <v>3</v>
      </c>
      <c r="AB200" s="199">
        <v>1</v>
      </c>
      <c r="AC200" s="199">
        <v>13486330</v>
      </c>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200">
        <f>G200</f>
        <v>0</v>
      </c>
      <c r="BA200" s="199"/>
      <c r="BB200" s="199"/>
      <c r="BC200" s="199"/>
      <c r="BD200" s="199"/>
      <c r="BE200" s="199"/>
      <c r="BF200" s="199"/>
      <c r="BG200" s="199"/>
      <c r="BH200" s="199"/>
      <c r="BI200" s="199"/>
      <c r="CA200" s="199">
        <v>3</v>
      </c>
      <c r="CB200" s="199">
        <v>1</v>
      </c>
      <c r="CZ200" s="124">
        <v>1</v>
      </c>
    </row>
    <row r="201" spans="1:104" x14ac:dyDescent="0.2">
      <c r="A201" s="191"/>
      <c r="B201" s="192"/>
      <c r="C201" s="312" t="s">
        <v>739</v>
      </c>
      <c r="D201" s="313"/>
      <c r="E201" s="313"/>
      <c r="F201" s="313"/>
      <c r="G201" s="314"/>
      <c r="I201" s="197"/>
      <c r="K201" s="197"/>
      <c r="L201" s="198" t="s">
        <v>739</v>
      </c>
      <c r="O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199"/>
      <c r="BE201" s="199"/>
      <c r="BF201" s="199"/>
      <c r="BG201" s="199"/>
      <c r="BH201" s="199"/>
      <c r="BI201" s="199"/>
    </row>
    <row r="202" spans="1:104" x14ac:dyDescent="0.2">
      <c r="A202" s="191"/>
      <c r="B202" s="192"/>
      <c r="C202" s="331" t="s">
        <v>1307</v>
      </c>
      <c r="D202" s="332"/>
      <c r="E202" s="193">
        <v>8.3199999999999996E-2</v>
      </c>
      <c r="F202" s="194"/>
      <c r="G202" s="195"/>
      <c r="H202" s="196"/>
      <c r="I202" s="197"/>
      <c r="J202" s="184"/>
      <c r="K202" s="197"/>
      <c r="M202" s="198" t="s">
        <v>1307</v>
      </c>
      <c r="O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201" t="str">
        <f>C201</f>
        <v>260/3000</v>
      </c>
      <c r="BE202" s="199"/>
      <c r="BF202" s="199"/>
      <c r="BG202" s="199"/>
      <c r="BH202" s="199"/>
      <c r="BI202" s="199"/>
    </row>
    <row r="203" spans="1:104" x14ac:dyDescent="0.2">
      <c r="A203" s="169" t="s">
        <v>42</v>
      </c>
      <c r="B203" s="170" t="s">
        <v>319</v>
      </c>
      <c r="C203" s="171" t="s">
        <v>320</v>
      </c>
      <c r="D203" s="172"/>
      <c r="E203" s="173"/>
      <c r="F203" s="173"/>
      <c r="G203" s="174">
        <f>SUM(G7:G202)</f>
        <v>0</v>
      </c>
      <c r="H203" s="175"/>
      <c r="I203" s="174">
        <f>SUM(I7:I202)</f>
        <v>86.008066419000002</v>
      </c>
      <c r="J203" s="176"/>
      <c r="K203" s="174">
        <f>SUM(K7:K202)</f>
        <v>0</v>
      </c>
      <c r="O203" s="199"/>
      <c r="X203" s="202">
        <f>K203</f>
        <v>0</v>
      </c>
      <c r="Y203" s="202">
        <f>I203</f>
        <v>86.008066419000002</v>
      </c>
      <c r="Z203" s="200">
        <f>G203</f>
        <v>0</v>
      </c>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203"/>
      <c r="BB203" s="203"/>
      <c r="BC203" s="203"/>
      <c r="BD203" s="203"/>
      <c r="BE203" s="203"/>
      <c r="BF203" s="203"/>
      <c r="BG203" s="199"/>
      <c r="BH203" s="199"/>
      <c r="BI203" s="199"/>
    </row>
    <row r="204" spans="1:104" ht="14.25" customHeight="1" x14ac:dyDescent="0.2">
      <c r="A204" s="151" t="s">
        <v>38</v>
      </c>
      <c r="B204" s="152" t="s">
        <v>741</v>
      </c>
      <c r="C204" s="153" t="s">
        <v>742</v>
      </c>
      <c r="D204" s="154"/>
      <c r="E204" s="155"/>
      <c r="F204" s="155"/>
      <c r="G204" s="156"/>
      <c r="H204" s="157"/>
      <c r="I204" s="158"/>
      <c r="J204" s="159"/>
      <c r="K204" s="160"/>
      <c r="O204" s="199"/>
    </row>
    <row r="205" spans="1:104" x14ac:dyDescent="0.2">
      <c r="A205" s="161">
        <v>43</v>
      </c>
      <c r="B205" s="162" t="s">
        <v>743</v>
      </c>
      <c r="C205" s="163" t="s">
        <v>744</v>
      </c>
      <c r="D205" s="164" t="s">
        <v>281</v>
      </c>
      <c r="E205" s="165">
        <v>0.74360000000000004</v>
      </c>
      <c r="F205" s="122">
        <f>'01 103 '!F205</f>
        <v>0</v>
      </c>
      <c r="G205" s="166">
        <f>E205*F205</f>
        <v>0</v>
      </c>
      <c r="H205" s="167">
        <v>0</v>
      </c>
      <c r="I205" s="168">
        <f>E205*H205</f>
        <v>0</v>
      </c>
      <c r="J205" s="167">
        <v>0</v>
      </c>
      <c r="K205" s="168">
        <f>E205*J205</f>
        <v>0</v>
      </c>
      <c r="O205" s="199"/>
      <c r="Z205" s="199"/>
      <c r="AA205" s="199">
        <v>1</v>
      </c>
      <c r="AB205" s="199">
        <v>1</v>
      </c>
      <c r="AC205" s="199">
        <v>1</v>
      </c>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200">
        <f>G205</f>
        <v>0</v>
      </c>
      <c r="BA205" s="199"/>
      <c r="BB205" s="199"/>
      <c r="BC205" s="199"/>
      <c r="BD205" s="199"/>
      <c r="BE205" s="199"/>
      <c r="BF205" s="199"/>
      <c r="BG205" s="199"/>
      <c r="BH205" s="199"/>
      <c r="BI205" s="199"/>
      <c r="CA205" s="199">
        <v>1</v>
      </c>
      <c r="CB205" s="199">
        <v>1</v>
      </c>
      <c r="CZ205" s="124">
        <v>1</v>
      </c>
    </row>
    <row r="206" spans="1:104" x14ac:dyDescent="0.2">
      <c r="A206" s="191"/>
      <c r="B206" s="192"/>
      <c r="C206" s="312" t="s">
        <v>745</v>
      </c>
      <c r="D206" s="313"/>
      <c r="E206" s="313"/>
      <c r="F206" s="313"/>
      <c r="G206" s="314"/>
      <c r="I206" s="197"/>
      <c r="K206" s="197"/>
      <c r="L206" s="198" t="s">
        <v>745</v>
      </c>
      <c r="O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row>
    <row r="207" spans="1:104" x14ac:dyDescent="0.2">
      <c r="A207" s="191"/>
      <c r="B207" s="192"/>
      <c r="C207" s="331" t="s">
        <v>1308</v>
      </c>
      <c r="D207" s="332"/>
      <c r="E207" s="193">
        <v>0.74360000000000004</v>
      </c>
      <c r="F207" s="194"/>
      <c r="G207" s="195"/>
      <c r="H207" s="196"/>
      <c r="I207" s="197"/>
      <c r="J207" s="184"/>
      <c r="K207" s="197"/>
      <c r="M207" s="198" t="s">
        <v>1308</v>
      </c>
      <c r="O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201" t="str">
        <f>C206</f>
        <v>Ocelová čistící rohož,  žárově pozinkovaná 1000/600mm</v>
      </c>
      <c r="BE207" s="199"/>
      <c r="BF207" s="199"/>
      <c r="BG207" s="199"/>
      <c r="BH207" s="199"/>
      <c r="BI207" s="199"/>
    </row>
    <row r="208" spans="1:104" x14ac:dyDescent="0.2">
      <c r="A208" s="169" t="s">
        <v>42</v>
      </c>
      <c r="B208" s="170" t="s">
        <v>741</v>
      </c>
      <c r="C208" s="171" t="s">
        <v>742</v>
      </c>
      <c r="D208" s="172"/>
      <c r="E208" s="173"/>
      <c r="F208" s="173"/>
      <c r="G208" s="174">
        <f>SUM(G204:G207)</f>
        <v>0</v>
      </c>
      <c r="H208" s="175"/>
      <c r="I208" s="174">
        <f>SUM(I204:I207)</f>
        <v>0</v>
      </c>
      <c r="J208" s="176"/>
      <c r="K208" s="174">
        <f>SUM(K204:K207)</f>
        <v>0</v>
      </c>
      <c r="O208" s="199"/>
      <c r="X208" s="202">
        <f>K208</f>
        <v>0</v>
      </c>
      <c r="Y208" s="202">
        <f>I208</f>
        <v>0</v>
      </c>
      <c r="Z208" s="200">
        <f>G208</f>
        <v>0</v>
      </c>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203"/>
      <c r="BB208" s="203"/>
      <c r="BC208" s="203"/>
      <c r="BD208" s="203"/>
      <c r="BE208" s="203"/>
      <c r="BF208" s="203"/>
      <c r="BG208" s="199"/>
      <c r="BH208" s="199"/>
      <c r="BI208" s="199"/>
    </row>
    <row r="209" spans="1:104" ht="14.25" customHeight="1" x14ac:dyDescent="0.2">
      <c r="A209" s="151" t="s">
        <v>38</v>
      </c>
      <c r="B209" s="152" t="s">
        <v>747</v>
      </c>
      <c r="C209" s="153" t="s">
        <v>748</v>
      </c>
      <c r="D209" s="154"/>
      <c r="E209" s="155"/>
      <c r="F209" s="155"/>
      <c r="G209" s="156"/>
      <c r="H209" s="157"/>
      <c r="I209" s="158"/>
      <c r="J209" s="159"/>
      <c r="K209" s="160"/>
      <c r="O209" s="199"/>
    </row>
    <row r="210" spans="1:104" ht="22.5" x14ac:dyDescent="0.2">
      <c r="A210" s="161">
        <v>44</v>
      </c>
      <c r="B210" s="162" t="s">
        <v>749</v>
      </c>
      <c r="C210" s="163" t="s">
        <v>750</v>
      </c>
      <c r="D210" s="164" t="s">
        <v>70</v>
      </c>
      <c r="E210" s="165">
        <v>1.8144</v>
      </c>
      <c r="F210" s="122">
        <f>'01 103 '!F210</f>
        <v>0</v>
      </c>
      <c r="G210" s="166">
        <f>E210*F210</f>
        <v>0</v>
      </c>
      <c r="H210" s="167">
        <v>2.5698099999999999</v>
      </c>
      <c r="I210" s="168">
        <f>E210*H210</f>
        <v>4.6626632639999999</v>
      </c>
      <c r="J210" s="167">
        <v>0</v>
      </c>
      <c r="K210" s="168">
        <f>E210*J210</f>
        <v>0</v>
      </c>
      <c r="O210" s="199"/>
      <c r="Z210" s="199"/>
      <c r="AA210" s="199">
        <v>1</v>
      </c>
      <c r="AB210" s="199">
        <v>1</v>
      </c>
      <c r="AC210" s="199">
        <v>1</v>
      </c>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200">
        <f>G210</f>
        <v>0</v>
      </c>
      <c r="BA210" s="199"/>
      <c r="BB210" s="199"/>
      <c r="BC210" s="199"/>
      <c r="BD210" s="199"/>
      <c r="BE210" s="199"/>
      <c r="BF210" s="199"/>
      <c r="BG210" s="199"/>
      <c r="BH210" s="199"/>
      <c r="BI210" s="199"/>
      <c r="CA210" s="199">
        <v>1</v>
      </c>
      <c r="CB210" s="199">
        <v>1</v>
      </c>
      <c r="CZ210" s="124">
        <v>1</v>
      </c>
    </row>
    <row r="211" spans="1:104" x14ac:dyDescent="0.2">
      <c r="A211" s="191"/>
      <c r="B211" s="192"/>
      <c r="C211" s="312" t="s">
        <v>209</v>
      </c>
      <c r="D211" s="313"/>
      <c r="E211" s="313"/>
      <c r="F211" s="313"/>
      <c r="G211" s="314"/>
      <c r="I211" s="197"/>
      <c r="K211" s="197"/>
      <c r="L211" s="198" t="s">
        <v>209</v>
      </c>
      <c r="O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row>
    <row r="212" spans="1:104" ht="22.5" x14ac:dyDescent="0.2">
      <c r="A212" s="191"/>
      <c r="B212" s="192"/>
      <c r="C212" s="331" t="s">
        <v>1309</v>
      </c>
      <c r="D212" s="332"/>
      <c r="E212" s="193">
        <v>1.8144</v>
      </c>
      <c r="F212" s="194"/>
      <c r="G212" s="195"/>
      <c r="H212" s="196"/>
      <c r="I212" s="197"/>
      <c r="J212" s="184"/>
      <c r="K212" s="197"/>
      <c r="M212" s="198" t="s">
        <v>1309</v>
      </c>
      <c r="O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201" t="str">
        <f>C211</f>
        <v xml:space="preserve">Přesné označení betonu dle výkresu statiky </v>
      </c>
      <c r="BE212" s="199"/>
      <c r="BF212" s="199"/>
      <c r="BG212" s="199"/>
      <c r="BH212" s="199"/>
      <c r="BI212" s="199"/>
    </row>
    <row r="213" spans="1:104" ht="22.5" x14ac:dyDescent="0.2">
      <c r="A213" s="161">
        <v>45</v>
      </c>
      <c r="B213" s="162" t="s">
        <v>752</v>
      </c>
      <c r="C213" s="163" t="s">
        <v>753</v>
      </c>
      <c r="D213" s="164" t="s">
        <v>70</v>
      </c>
      <c r="E213" s="165">
        <v>3.4392</v>
      </c>
      <c r="F213" s="122">
        <f>'01 103 '!F213</f>
        <v>0</v>
      </c>
      <c r="G213" s="166">
        <f>E213*F213</f>
        <v>0</v>
      </c>
      <c r="H213" s="167">
        <v>2.5698099999999999</v>
      </c>
      <c r="I213" s="168">
        <f>E213*H213</f>
        <v>8.8380905520000006</v>
      </c>
      <c r="J213" s="167">
        <v>0</v>
      </c>
      <c r="K213" s="168">
        <f>E213*J213</f>
        <v>0</v>
      </c>
      <c r="O213" s="199"/>
      <c r="Z213" s="199"/>
      <c r="AA213" s="199">
        <v>1</v>
      </c>
      <c r="AB213" s="199">
        <v>1</v>
      </c>
      <c r="AC213" s="199">
        <v>1</v>
      </c>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200">
        <f>G213</f>
        <v>0</v>
      </c>
      <c r="BA213" s="199"/>
      <c r="BB213" s="199"/>
      <c r="BC213" s="199"/>
      <c r="BD213" s="199"/>
      <c r="BE213" s="199"/>
      <c r="BF213" s="199"/>
      <c r="BG213" s="199"/>
      <c r="BH213" s="199"/>
      <c r="BI213" s="199"/>
      <c r="CA213" s="199">
        <v>1</v>
      </c>
      <c r="CB213" s="199">
        <v>1</v>
      </c>
      <c r="CZ213" s="124">
        <v>1</v>
      </c>
    </row>
    <row r="214" spans="1:104" x14ac:dyDescent="0.2">
      <c r="A214" s="191"/>
      <c r="B214" s="192"/>
      <c r="C214" s="312" t="s">
        <v>209</v>
      </c>
      <c r="D214" s="313"/>
      <c r="E214" s="313"/>
      <c r="F214" s="313"/>
      <c r="G214" s="314"/>
      <c r="I214" s="197"/>
      <c r="K214" s="197"/>
      <c r="L214" s="198" t="s">
        <v>209</v>
      </c>
      <c r="O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row>
    <row r="215" spans="1:104" x14ac:dyDescent="0.2">
      <c r="A215" s="191"/>
      <c r="B215" s="192"/>
      <c r="C215" s="331" t="s">
        <v>1310</v>
      </c>
      <c r="D215" s="332"/>
      <c r="E215" s="193">
        <v>3.4392</v>
      </c>
      <c r="F215" s="194"/>
      <c r="G215" s="195"/>
      <c r="H215" s="196"/>
      <c r="I215" s="197"/>
      <c r="J215" s="184"/>
      <c r="K215" s="197"/>
      <c r="M215" s="198" t="s">
        <v>1310</v>
      </c>
      <c r="O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201" t="str">
        <f>C214</f>
        <v xml:space="preserve">Přesné označení betonu dle výkresu statiky </v>
      </c>
      <c r="BE215" s="199"/>
      <c r="BF215" s="199"/>
      <c r="BG215" s="199"/>
      <c r="BH215" s="199"/>
      <c r="BI215" s="199"/>
    </row>
    <row r="216" spans="1:104" ht="22.5" x14ac:dyDescent="0.2">
      <c r="A216" s="161">
        <v>46</v>
      </c>
      <c r="B216" s="162" t="s">
        <v>755</v>
      </c>
      <c r="C216" s="163" t="s">
        <v>756</v>
      </c>
      <c r="D216" s="164" t="s">
        <v>41</v>
      </c>
      <c r="E216" s="165">
        <v>5.2796000000000003</v>
      </c>
      <c r="F216" s="122">
        <f>'01 103 '!F216</f>
        <v>0</v>
      </c>
      <c r="G216" s="166">
        <f>E216*F216</f>
        <v>0</v>
      </c>
      <c r="H216" s="167">
        <v>0</v>
      </c>
      <c r="I216" s="168">
        <f>E216*H216</f>
        <v>0</v>
      </c>
      <c r="J216" s="167">
        <v>0</v>
      </c>
      <c r="K216" s="168">
        <f>E216*J216</f>
        <v>0</v>
      </c>
      <c r="O216" s="199"/>
      <c r="Z216" s="199"/>
      <c r="AA216" s="199">
        <v>1</v>
      </c>
      <c r="AB216" s="199">
        <v>1</v>
      </c>
      <c r="AC216" s="199">
        <v>1</v>
      </c>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200">
        <f>G216</f>
        <v>0</v>
      </c>
      <c r="BA216" s="199"/>
      <c r="BB216" s="199"/>
      <c r="BC216" s="199"/>
      <c r="BD216" s="199"/>
      <c r="BE216" s="199"/>
      <c r="BF216" s="199"/>
      <c r="BG216" s="199"/>
      <c r="BH216" s="199"/>
      <c r="BI216" s="199"/>
      <c r="CA216" s="199">
        <v>1</v>
      </c>
      <c r="CB216" s="199">
        <v>1</v>
      </c>
      <c r="CZ216" s="124">
        <v>1</v>
      </c>
    </row>
    <row r="217" spans="1:104" x14ac:dyDescent="0.2">
      <c r="A217" s="191"/>
      <c r="B217" s="192"/>
      <c r="C217" s="331" t="s">
        <v>1290</v>
      </c>
      <c r="D217" s="332"/>
      <c r="E217" s="193">
        <v>3.0488</v>
      </c>
      <c r="F217" s="194"/>
      <c r="G217" s="195"/>
      <c r="H217" s="196"/>
      <c r="I217" s="197"/>
      <c r="J217" s="184"/>
      <c r="K217" s="197"/>
      <c r="M217" s="198" t="s">
        <v>1290</v>
      </c>
      <c r="O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201" t="str">
        <f>C216</f>
        <v xml:space="preserve">Příplatek k podhledu sádrokart. za plochu do 10 m2 </v>
      </c>
      <c r="BE217" s="199"/>
      <c r="BF217" s="199"/>
      <c r="BG217" s="199"/>
      <c r="BH217" s="199"/>
      <c r="BI217" s="199"/>
    </row>
    <row r="218" spans="1:104" x14ac:dyDescent="0.2">
      <c r="A218" s="191"/>
      <c r="B218" s="192"/>
      <c r="C218" s="331" t="s">
        <v>1301</v>
      </c>
      <c r="D218" s="332"/>
      <c r="E218" s="193">
        <v>1.7475000000000001</v>
      </c>
      <c r="F218" s="194"/>
      <c r="G218" s="195"/>
      <c r="H218" s="196"/>
      <c r="I218" s="197"/>
      <c r="J218" s="184"/>
      <c r="K218" s="197"/>
      <c r="M218" s="198" t="s">
        <v>1301</v>
      </c>
      <c r="O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201" t="str">
        <f>C217</f>
        <v>143:8,2*0,3718</v>
      </c>
      <c r="BE218" s="199"/>
      <c r="BF218" s="199"/>
      <c r="BG218" s="199"/>
      <c r="BH218" s="199"/>
      <c r="BI218" s="199"/>
    </row>
    <row r="219" spans="1:104" x14ac:dyDescent="0.2">
      <c r="A219" s="191"/>
      <c r="B219" s="192"/>
      <c r="C219" s="331" t="s">
        <v>1302</v>
      </c>
      <c r="D219" s="332"/>
      <c r="E219" s="193">
        <v>0.48330000000000001</v>
      </c>
      <c r="F219" s="194"/>
      <c r="G219" s="195"/>
      <c r="H219" s="196"/>
      <c r="I219" s="197"/>
      <c r="J219" s="184"/>
      <c r="K219" s="197"/>
      <c r="M219" s="198" t="s">
        <v>1302</v>
      </c>
      <c r="O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201" t="str">
        <f>C218</f>
        <v>144:4,7*0,3718</v>
      </c>
      <c r="BE219" s="199"/>
      <c r="BF219" s="199"/>
      <c r="BG219" s="199"/>
      <c r="BH219" s="199"/>
      <c r="BI219" s="199"/>
    </row>
    <row r="220" spans="1:104" ht="22.5" x14ac:dyDescent="0.2">
      <c r="A220" s="161">
        <v>47</v>
      </c>
      <c r="B220" s="162" t="s">
        <v>757</v>
      </c>
      <c r="C220" s="163" t="s">
        <v>758</v>
      </c>
      <c r="D220" s="164" t="s">
        <v>70</v>
      </c>
      <c r="E220" s="165">
        <v>3.6436000000000002</v>
      </c>
      <c r="F220" s="122">
        <f>'01 103 '!F220</f>
        <v>0</v>
      </c>
      <c r="G220" s="166">
        <f>E220*F220</f>
        <v>0</v>
      </c>
      <c r="H220" s="167">
        <v>2.5251100000000002</v>
      </c>
      <c r="I220" s="168">
        <f>E220*H220</f>
        <v>9.2004907960000004</v>
      </c>
      <c r="J220" s="167">
        <v>0</v>
      </c>
      <c r="K220" s="168">
        <f>E220*J220</f>
        <v>0</v>
      </c>
      <c r="O220" s="199"/>
      <c r="Z220" s="199"/>
      <c r="AA220" s="199">
        <v>1</v>
      </c>
      <c r="AB220" s="199">
        <v>1</v>
      </c>
      <c r="AC220" s="199">
        <v>1</v>
      </c>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200">
        <f>G220</f>
        <v>0</v>
      </c>
      <c r="BA220" s="199"/>
      <c r="BB220" s="199"/>
      <c r="BC220" s="199"/>
      <c r="BD220" s="199"/>
      <c r="BE220" s="199"/>
      <c r="BF220" s="199"/>
      <c r="BG220" s="199"/>
      <c r="BH220" s="199"/>
      <c r="BI220" s="199"/>
      <c r="CA220" s="199">
        <v>1</v>
      </c>
      <c r="CB220" s="199">
        <v>1</v>
      </c>
      <c r="CZ220" s="124">
        <v>1</v>
      </c>
    </row>
    <row r="221" spans="1:104" x14ac:dyDescent="0.2">
      <c r="A221" s="191"/>
      <c r="B221" s="192"/>
      <c r="C221" s="331" t="s">
        <v>1311</v>
      </c>
      <c r="D221" s="332"/>
      <c r="E221" s="193">
        <v>3.6436000000000002</v>
      </c>
      <c r="F221" s="194"/>
      <c r="G221" s="195"/>
      <c r="H221" s="196"/>
      <c r="I221" s="197"/>
      <c r="J221" s="184"/>
      <c r="K221" s="197"/>
      <c r="M221" s="198" t="s">
        <v>1311</v>
      </c>
      <c r="O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201" t="str">
        <f>C220</f>
        <v xml:space="preserve">Ztužující pásy a věnce z betonu železového C 20/25 </v>
      </c>
      <c r="BE221" s="199"/>
      <c r="BF221" s="199"/>
      <c r="BG221" s="199"/>
      <c r="BH221" s="199"/>
      <c r="BI221" s="199"/>
    </row>
    <row r="222" spans="1:104" x14ac:dyDescent="0.2">
      <c r="A222" s="161">
        <v>48</v>
      </c>
      <c r="B222" s="162" t="s">
        <v>760</v>
      </c>
      <c r="C222" s="163" t="s">
        <v>761</v>
      </c>
      <c r="D222" s="164" t="s">
        <v>248</v>
      </c>
      <c r="E222" s="165">
        <v>0.32940000000000003</v>
      </c>
      <c r="F222" s="122">
        <f>'01 103 '!F222</f>
        <v>0</v>
      </c>
      <c r="G222" s="166">
        <f>E222*F222</f>
        <v>0</v>
      </c>
      <c r="H222" s="167">
        <v>1.0166500000000001</v>
      </c>
      <c r="I222" s="168">
        <f>E222*H222</f>
        <v>0.33488451000000002</v>
      </c>
      <c r="J222" s="167">
        <v>0</v>
      </c>
      <c r="K222" s="168">
        <f>E222*J222</f>
        <v>0</v>
      </c>
      <c r="O222" s="199"/>
      <c r="Z222" s="199"/>
      <c r="AA222" s="199">
        <v>1</v>
      </c>
      <c r="AB222" s="199">
        <v>1</v>
      </c>
      <c r="AC222" s="199">
        <v>1</v>
      </c>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200">
        <f>G222</f>
        <v>0</v>
      </c>
      <c r="BA222" s="199"/>
      <c r="BB222" s="199"/>
      <c r="BC222" s="199"/>
      <c r="BD222" s="199"/>
      <c r="BE222" s="199"/>
      <c r="BF222" s="199"/>
      <c r="BG222" s="199"/>
      <c r="BH222" s="199"/>
      <c r="BI222" s="199"/>
      <c r="CA222" s="199">
        <v>1</v>
      </c>
      <c r="CB222" s="199">
        <v>1</v>
      </c>
      <c r="CZ222" s="124">
        <v>1</v>
      </c>
    </row>
    <row r="223" spans="1:104" x14ac:dyDescent="0.2">
      <c r="A223" s="191"/>
      <c r="B223" s="192"/>
      <c r="C223" s="331" t="s">
        <v>1312</v>
      </c>
      <c r="D223" s="332"/>
      <c r="E223" s="193">
        <v>0.32940000000000003</v>
      </c>
      <c r="F223" s="194"/>
      <c r="G223" s="195"/>
      <c r="H223" s="196"/>
      <c r="I223" s="197"/>
      <c r="J223" s="184"/>
      <c r="K223" s="197"/>
      <c r="M223" s="198" t="s">
        <v>1312</v>
      </c>
      <c r="O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201" t="str">
        <f>C222</f>
        <v xml:space="preserve">Výztuž ztužujících pásů a věnců z oceli 10505(R) </v>
      </c>
      <c r="BE223" s="199"/>
      <c r="BF223" s="199"/>
      <c r="BG223" s="199"/>
      <c r="BH223" s="199"/>
      <c r="BI223" s="199"/>
    </row>
    <row r="224" spans="1:104" ht="22.5" x14ac:dyDescent="0.2">
      <c r="A224" s="161">
        <v>49</v>
      </c>
      <c r="B224" s="162" t="s">
        <v>763</v>
      </c>
      <c r="C224" s="163" t="s">
        <v>764</v>
      </c>
      <c r="D224" s="164" t="s">
        <v>281</v>
      </c>
      <c r="E224" s="165">
        <v>1.1153999999999999</v>
      </c>
      <c r="F224" s="122">
        <f>'01 103 '!F224</f>
        <v>0</v>
      </c>
      <c r="G224" s="166">
        <f>E224*F224</f>
        <v>0</v>
      </c>
      <c r="H224" s="167">
        <v>8.609E-2</v>
      </c>
      <c r="I224" s="168">
        <f>E224*H224</f>
        <v>9.6024786000000001E-2</v>
      </c>
      <c r="J224" s="167">
        <v>0</v>
      </c>
      <c r="K224" s="168">
        <f>E224*J224</f>
        <v>0</v>
      </c>
      <c r="O224" s="199"/>
      <c r="Z224" s="199"/>
      <c r="AA224" s="199">
        <v>1</v>
      </c>
      <c r="AB224" s="199">
        <v>1</v>
      </c>
      <c r="AC224" s="199">
        <v>1</v>
      </c>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200">
        <f>G224</f>
        <v>0</v>
      </c>
      <c r="BA224" s="199"/>
      <c r="BB224" s="199"/>
      <c r="BC224" s="199"/>
      <c r="BD224" s="199"/>
      <c r="BE224" s="199"/>
      <c r="BF224" s="199"/>
      <c r="BG224" s="199"/>
      <c r="BH224" s="199"/>
      <c r="BI224" s="199"/>
      <c r="CA224" s="199">
        <v>1</v>
      </c>
      <c r="CB224" s="199">
        <v>1</v>
      </c>
      <c r="CZ224" s="124">
        <v>1</v>
      </c>
    </row>
    <row r="225" spans="1:104" x14ac:dyDescent="0.2">
      <c r="A225" s="191"/>
      <c r="B225" s="192"/>
      <c r="C225" s="331" t="s">
        <v>1313</v>
      </c>
      <c r="D225" s="332"/>
      <c r="E225" s="193">
        <v>0.74360000000000004</v>
      </c>
      <c r="F225" s="194"/>
      <c r="G225" s="195"/>
      <c r="H225" s="196"/>
      <c r="I225" s="197"/>
      <c r="J225" s="184"/>
      <c r="K225" s="197"/>
      <c r="M225" s="198" t="s">
        <v>1313</v>
      </c>
      <c r="O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201" t="str">
        <f>C224</f>
        <v xml:space="preserve">Montáž schodiš. ramen s podestou do 3,0 t, H 24 m </v>
      </c>
      <c r="BE225" s="199"/>
      <c r="BF225" s="199"/>
      <c r="BG225" s="199"/>
      <c r="BH225" s="199"/>
      <c r="BI225" s="199"/>
    </row>
    <row r="226" spans="1:104" x14ac:dyDescent="0.2">
      <c r="A226" s="191"/>
      <c r="B226" s="192"/>
      <c r="C226" s="331" t="s">
        <v>1314</v>
      </c>
      <c r="D226" s="332"/>
      <c r="E226" s="193">
        <v>0.37180000000000002</v>
      </c>
      <c r="F226" s="194"/>
      <c r="G226" s="195"/>
      <c r="H226" s="196"/>
      <c r="I226" s="197"/>
      <c r="J226" s="184"/>
      <c r="K226" s="197"/>
      <c r="M226" s="198" t="s">
        <v>1314</v>
      </c>
      <c r="O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201" t="str">
        <f>C225</f>
        <v>ramena :2*0,3718</v>
      </c>
      <c r="BE226" s="199"/>
      <c r="BF226" s="199"/>
      <c r="BG226" s="199"/>
      <c r="BH226" s="199"/>
      <c r="BI226" s="199"/>
    </row>
    <row r="227" spans="1:104" ht="22.5" x14ac:dyDescent="0.2">
      <c r="A227" s="161">
        <v>50</v>
      </c>
      <c r="B227" s="162" t="s">
        <v>767</v>
      </c>
      <c r="C227" s="163" t="s">
        <v>768</v>
      </c>
      <c r="D227" s="164" t="s">
        <v>248</v>
      </c>
      <c r="E227" s="165">
        <v>0.36730000000000002</v>
      </c>
      <c r="F227" s="122">
        <f>'01 103 '!F227</f>
        <v>0</v>
      </c>
      <c r="G227" s="166">
        <f>E227*F227</f>
        <v>0</v>
      </c>
      <c r="H227" s="167">
        <v>1.0563400000000001</v>
      </c>
      <c r="I227" s="168">
        <f>E227*H227</f>
        <v>0.38799368200000006</v>
      </c>
      <c r="J227" s="167"/>
      <c r="K227" s="168">
        <f>E227*J227</f>
        <v>0</v>
      </c>
      <c r="O227" s="199"/>
      <c r="Z227" s="199"/>
      <c r="AA227" s="199">
        <v>12</v>
      </c>
      <c r="AB227" s="199">
        <v>0</v>
      </c>
      <c r="AC227" s="199">
        <v>3</v>
      </c>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200">
        <f>G227</f>
        <v>0</v>
      </c>
      <c r="BA227" s="199"/>
      <c r="BB227" s="199"/>
      <c r="BC227" s="199"/>
      <c r="BD227" s="199"/>
      <c r="BE227" s="199"/>
      <c r="BF227" s="199"/>
      <c r="BG227" s="199"/>
      <c r="BH227" s="199"/>
      <c r="BI227" s="199"/>
      <c r="CA227" s="199">
        <v>12</v>
      </c>
      <c r="CB227" s="199">
        <v>0</v>
      </c>
      <c r="CZ227" s="124">
        <v>1</v>
      </c>
    </row>
    <row r="228" spans="1:104" ht="25.5" x14ac:dyDescent="0.2">
      <c r="A228" s="191"/>
      <c r="B228" s="192"/>
      <c r="C228" s="331" t="s">
        <v>1315</v>
      </c>
      <c r="D228" s="332"/>
      <c r="E228" s="193">
        <v>0.36730000000000002</v>
      </c>
      <c r="F228" s="194"/>
      <c r="G228" s="195"/>
      <c r="H228" s="196"/>
      <c r="I228" s="197"/>
      <c r="J228" s="184"/>
      <c r="K228" s="197"/>
      <c r="M228" s="198" t="s">
        <v>1315</v>
      </c>
      <c r="O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201" t="str">
        <f>C227</f>
        <v>Výztuž stropních desek ze svařovaných sítí průměr drátu  4,0, oka 100/100 mm KA16</v>
      </c>
      <c r="BE228" s="199"/>
      <c r="BF228" s="199"/>
      <c r="BG228" s="199"/>
      <c r="BH228" s="199"/>
      <c r="BI228" s="199"/>
    </row>
    <row r="229" spans="1:104" x14ac:dyDescent="0.2">
      <c r="A229" s="161">
        <v>51</v>
      </c>
      <c r="B229" s="162" t="s">
        <v>313</v>
      </c>
      <c r="C229" s="163" t="s">
        <v>314</v>
      </c>
      <c r="D229" s="164" t="s">
        <v>248</v>
      </c>
      <c r="E229" s="165">
        <v>0.23799999999999999</v>
      </c>
      <c r="F229" s="122">
        <f>'01 103 '!F229</f>
        <v>0</v>
      </c>
      <c r="G229" s="166">
        <f>E229*F229</f>
        <v>0</v>
      </c>
      <c r="H229" s="167">
        <v>1.0211600000000001</v>
      </c>
      <c r="I229" s="168">
        <f>E229*H229</f>
        <v>0.24303608000000002</v>
      </c>
      <c r="J229" s="167"/>
      <c r="K229" s="168">
        <f>E229*J229</f>
        <v>0</v>
      </c>
      <c r="O229" s="199"/>
      <c r="Z229" s="199"/>
      <c r="AA229" s="199">
        <v>12</v>
      </c>
      <c r="AB229" s="199">
        <v>0</v>
      </c>
      <c r="AC229" s="199">
        <v>4</v>
      </c>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200">
        <f>G229</f>
        <v>0</v>
      </c>
      <c r="BA229" s="199"/>
      <c r="BB229" s="199"/>
      <c r="BC229" s="199"/>
      <c r="BD229" s="199"/>
      <c r="BE229" s="199"/>
      <c r="BF229" s="199"/>
      <c r="BG229" s="199"/>
      <c r="BH229" s="199"/>
      <c r="BI229" s="199"/>
      <c r="CA229" s="199">
        <v>12</v>
      </c>
      <c r="CB229" s="199">
        <v>0</v>
      </c>
      <c r="CZ229" s="124">
        <v>1</v>
      </c>
    </row>
    <row r="230" spans="1:104" x14ac:dyDescent="0.2">
      <c r="A230" s="191"/>
      <c r="B230" s="192"/>
      <c r="C230" s="331" t="s">
        <v>1316</v>
      </c>
      <c r="D230" s="332"/>
      <c r="E230" s="193">
        <v>0.23799999999999999</v>
      </c>
      <c r="F230" s="194"/>
      <c r="G230" s="195"/>
      <c r="H230" s="196"/>
      <c r="I230" s="197"/>
      <c r="J230" s="184"/>
      <c r="K230" s="197"/>
      <c r="M230" s="198" t="s">
        <v>1316</v>
      </c>
      <c r="O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201" t="str">
        <f>C229</f>
        <v xml:space="preserve">Výztuž betonářské oceli </v>
      </c>
      <c r="BE230" s="199"/>
      <c r="BF230" s="199"/>
      <c r="BG230" s="199"/>
      <c r="BH230" s="199"/>
      <c r="BI230" s="199"/>
    </row>
    <row r="231" spans="1:104" x14ac:dyDescent="0.2">
      <c r="A231" s="161">
        <v>52</v>
      </c>
      <c r="B231" s="162" t="s">
        <v>771</v>
      </c>
      <c r="C231" s="163" t="s">
        <v>772</v>
      </c>
      <c r="D231" s="164" t="s">
        <v>41</v>
      </c>
      <c r="E231" s="165">
        <v>10.410399999999999</v>
      </c>
      <c r="F231" s="122">
        <f>'01 103 '!F231</f>
        <v>0</v>
      </c>
      <c r="G231" s="166">
        <f>E231*F231</f>
        <v>0</v>
      </c>
      <c r="H231" s="167">
        <v>7.8200000000000006E-3</v>
      </c>
      <c r="I231" s="168">
        <f>E231*H231</f>
        <v>8.1409328000000003E-2</v>
      </c>
      <c r="J231" s="167"/>
      <c r="K231" s="168">
        <f>E231*J231</f>
        <v>0</v>
      </c>
      <c r="O231" s="199"/>
      <c r="Z231" s="199"/>
      <c r="AA231" s="199">
        <v>12</v>
      </c>
      <c r="AB231" s="199">
        <v>0</v>
      </c>
      <c r="AC231" s="199">
        <v>5</v>
      </c>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200">
        <f>G231</f>
        <v>0</v>
      </c>
      <c r="BA231" s="199"/>
      <c r="BB231" s="199"/>
      <c r="BC231" s="199"/>
      <c r="BD231" s="199"/>
      <c r="BE231" s="199"/>
      <c r="BF231" s="199"/>
      <c r="BG231" s="199"/>
      <c r="BH231" s="199"/>
      <c r="BI231" s="199"/>
      <c r="CA231" s="199">
        <v>12</v>
      </c>
      <c r="CB231" s="199">
        <v>0</v>
      </c>
      <c r="CZ231" s="124">
        <v>1</v>
      </c>
    </row>
    <row r="232" spans="1:104" x14ac:dyDescent="0.2">
      <c r="A232" s="191"/>
      <c r="B232" s="192"/>
      <c r="C232" s="331" t="s">
        <v>1317</v>
      </c>
      <c r="D232" s="332"/>
      <c r="E232" s="193">
        <v>10.410399999999999</v>
      </c>
      <c r="F232" s="194"/>
      <c r="G232" s="195"/>
      <c r="H232" s="196"/>
      <c r="I232" s="197"/>
      <c r="J232" s="184"/>
      <c r="K232" s="197"/>
      <c r="M232" s="198" t="s">
        <v>1317</v>
      </c>
      <c r="O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201" t="str">
        <f>C231</f>
        <v>Bednění ztužujících pásů, věnců a průvla - zřízení</v>
      </c>
      <c r="BE232" s="199"/>
      <c r="BF232" s="199"/>
      <c r="BG232" s="199"/>
      <c r="BH232" s="199"/>
      <c r="BI232" s="199"/>
    </row>
    <row r="233" spans="1:104" ht="22.5" x14ac:dyDescent="0.2">
      <c r="A233" s="161">
        <v>53</v>
      </c>
      <c r="B233" s="162" t="s">
        <v>774</v>
      </c>
      <c r="C233" s="163" t="s">
        <v>775</v>
      </c>
      <c r="D233" s="164" t="s">
        <v>41</v>
      </c>
      <c r="E233" s="165">
        <v>10.410399999999999</v>
      </c>
      <c r="F233" s="122">
        <f>'01 103 '!F233</f>
        <v>0</v>
      </c>
      <c r="G233" s="166">
        <f>E233*F233</f>
        <v>0</v>
      </c>
      <c r="H233" s="167">
        <v>0</v>
      </c>
      <c r="I233" s="168">
        <f>E233*H233</f>
        <v>0</v>
      </c>
      <c r="J233" s="167"/>
      <c r="K233" s="168">
        <f>E233*J233</f>
        <v>0</v>
      </c>
      <c r="O233" s="199"/>
      <c r="Z233" s="199"/>
      <c r="AA233" s="199">
        <v>12</v>
      </c>
      <c r="AB233" s="199">
        <v>0</v>
      </c>
      <c r="AC233" s="199">
        <v>6</v>
      </c>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200">
        <f>G233</f>
        <v>0</v>
      </c>
      <c r="BA233" s="199"/>
      <c r="BB233" s="199"/>
      <c r="BC233" s="199"/>
      <c r="BD233" s="199"/>
      <c r="BE233" s="199"/>
      <c r="BF233" s="199"/>
      <c r="BG233" s="199"/>
      <c r="BH233" s="199"/>
      <c r="BI233" s="199"/>
      <c r="CA233" s="199">
        <v>12</v>
      </c>
      <c r="CB233" s="199">
        <v>0</v>
      </c>
      <c r="CZ233" s="124">
        <v>1</v>
      </c>
    </row>
    <row r="234" spans="1:104" x14ac:dyDescent="0.2">
      <c r="A234" s="191"/>
      <c r="B234" s="192"/>
      <c r="C234" s="331" t="s">
        <v>1317</v>
      </c>
      <c r="D234" s="332"/>
      <c r="E234" s="193">
        <v>10.410399999999999</v>
      </c>
      <c r="F234" s="194"/>
      <c r="G234" s="195"/>
      <c r="H234" s="196"/>
      <c r="I234" s="197"/>
      <c r="J234" s="184"/>
      <c r="K234" s="197"/>
      <c r="M234" s="198" t="s">
        <v>1317</v>
      </c>
      <c r="O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201" t="str">
        <f>C233</f>
        <v>Bednění ztužujících pásů, věnců a průvlaků - odstranění</v>
      </c>
      <c r="BE234" s="199"/>
      <c r="BF234" s="199"/>
      <c r="BG234" s="199"/>
      <c r="BH234" s="199"/>
      <c r="BI234" s="199"/>
    </row>
    <row r="235" spans="1:104" x14ac:dyDescent="0.2">
      <c r="A235" s="161">
        <v>54</v>
      </c>
      <c r="B235" s="162" t="s">
        <v>776</v>
      </c>
      <c r="C235" s="163" t="s">
        <v>777</v>
      </c>
      <c r="D235" s="164" t="s">
        <v>41</v>
      </c>
      <c r="E235" s="165">
        <v>7.4359999999999999</v>
      </c>
      <c r="F235" s="122">
        <f>'01 103 '!F235</f>
        <v>0</v>
      </c>
      <c r="G235" s="166">
        <f>E235*F235</f>
        <v>0</v>
      </c>
      <c r="H235" s="167">
        <v>0.62</v>
      </c>
      <c r="I235" s="168">
        <f>E235*H235</f>
        <v>4.6103199999999998</v>
      </c>
      <c r="J235" s="167"/>
      <c r="K235" s="168">
        <f>E235*J235</f>
        <v>0</v>
      </c>
      <c r="O235" s="199"/>
      <c r="Z235" s="199"/>
      <c r="AA235" s="199">
        <v>12</v>
      </c>
      <c r="AB235" s="199">
        <v>0</v>
      </c>
      <c r="AC235" s="199">
        <v>7</v>
      </c>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200">
        <f>G235</f>
        <v>0</v>
      </c>
      <c r="BA235" s="199"/>
      <c r="BB235" s="199"/>
      <c r="BC235" s="199"/>
      <c r="BD235" s="199"/>
      <c r="BE235" s="199"/>
      <c r="BF235" s="199"/>
      <c r="BG235" s="199"/>
      <c r="BH235" s="199"/>
      <c r="BI235" s="199"/>
      <c r="CA235" s="199">
        <v>12</v>
      </c>
      <c r="CB235" s="199">
        <v>0</v>
      </c>
      <c r="CZ235" s="124">
        <v>1</v>
      </c>
    </row>
    <row r="236" spans="1:104" x14ac:dyDescent="0.2">
      <c r="A236" s="191"/>
      <c r="B236" s="192"/>
      <c r="C236" s="312" t="s">
        <v>778</v>
      </c>
      <c r="D236" s="313"/>
      <c r="E236" s="313"/>
      <c r="F236" s="313"/>
      <c r="G236" s="314"/>
      <c r="I236" s="197"/>
      <c r="K236" s="197"/>
      <c r="L236" s="198" t="s">
        <v>778</v>
      </c>
      <c r="O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row>
    <row r="237" spans="1:104" x14ac:dyDescent="0.2">
      <c r="A237" s="191"/>
      <c r="B237" s="192"/>
      <c r="C237" s="312" t="s">
        <v>779</v>
      </c>
      <c r="D237" s="313"/>
      <c r="E237" s="313"/>
      <c r="F237" s="313"/>
      <c r="G237" s="314"/>
      <c r="I237" s="197"/>
      <c r="K237" s="197"/>
      <c r="L237" s="198" t="s">
        <v>779</v>
      </c>
      <c r="O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row>
    <row r="238" spans="1:104" x14ac:dyDescent="0.2">
      <c r="A238" s="191"/>
      <c r="B238" s="192"/>
      <c r="C238" s="312" t="s">
        <v>780</v>
      </c>
      <c r="D238" s="313"/>
      <c r="E238" s="313"/>
      <c r="F238" s="313"/>
      <c r="G238" s="314"/>
      <c r="I238" s="197"/>
      <c r="K238" s="197"/>
      <c r="L238" s="198" t="s">
        <v>780</v>
      </c>
      <c r="O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row>
    <row r="239" spans="1:104" x14ac:dyDescent="0.2">
      <c r="A239" s="191"/>
      <c r="B239" s="192"/>
      <c r="C239" s="312" t="s">
        <v>781</v>
      </c>
      <c r="D239" s="313"/>
      <c r="E239" s="313"/>
      <c r="F239" s="313"/>
      <c r="G239" s="314"/>
      <c r="I239" s="197"/>
      <c r="K239" s="197"/>
      <c r="L239" s="198" t="s">
        <v>781</v>
      </c>
      <c r="O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row>
    <row r="240" spans="1:104" x14ac:dyDescent="0.2">
      <c r="A240" s="191"/>
      <c r="B240" s="192"/>
      <c r="C240" s="312" t="s">
        <v>782</v>
      </c>
      <c r="D240" s="313"/>
      <c r="E240" s="313"/>
      <c r="F240" s="313"/>
      <c r="G240" s="314"/>
      <c r="I240" s="197"/>
      <c r="K240" s="197"/>
      <c r="L240" s="198" t="s">
        <v>782</v>
      </c>
      <c r="O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row>
    <row r="241" spans="1:104" x14ac:dyDescent="0.2">
      <c r="A241" s="191"/>
      <c r="B241" s="192"/>
      <c r="C241" s="312" t="s">
        <v>783</v>
      </c>
      <c r="D241" s="313"/>
      <c r="E241" s="313"/>
      <c r="F241" s="313"/>
      <c r="G241" s="314"/>
      <c r="I241" s="197"/>
      <c r="K241" s="197"/>
      <c r="L241" s="198" t="s">
        <v>783</v>
      </c>
      <c r="O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row>
    <row r="242" spans="1:104" x14ac:dyDescent="0.2">
      <c r="A242" s="191"/>
      <c r="B242" s="192"/>
      <c r="C242" s="312" t="s">
        <v>784</v>
      </c>
      <c r="D242" s="313"/>
      <c r="E242" s="313"/>
      <c r="F242" s="313"/>
      <c r="G242" s="314"/>
      <c r="I242" s="197"/>
      <c r="K242" s="197"/>
      <c r="L242" s="198" t="s">
        <v>784</v>
      </c>
      <c r="O242" s="199"/>
      <c r="Z242" s="199"/>
      <c r="AA242" s="199"/>
      <c r="AB242" s="199"/>
      <c r="AC242" s="199"/>
      <c r="AD242" s="199"/>
      <c r="AE242" s="199"/>
      <c r="AF242" s="199"/>
      <c r="AG242" s="199"/>
      <c r="AH242" s="199"/>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row>
    <row r="243" spans="1:104" x14ac:dyDescent="0.2">
      <c r="A243" s="191"/>
      <c r="B243" s="192"/>
      <c r="C243" s="312" t="s">
        <v>785</v>
      </c>
      <c r="D243" s="313"/>
      <c r="E243" s="313"/>
      <c r="F243" s="313"/>
      <c r="G243" s="314"/>
      <c r="I243" s="197"/>
      <c r="K243" s="197"/>
      <c r="L243" s="198" t="s">
        <v>785</v>
      </c>
      <c r="O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row>
    <row r="244" spans="1:104" x14ac:dyDescent="0.2">
      <c r="A244" s="191"/>
      <c r="B244" s="192"/>
      <c r="C244" s="312" t="s">
        <v>786</v>
      </c>
      <c r="D244" s="313"/>
      <c r="E244" s="313"/>
      <c r="F244" s="313"/>
      <c r="G244" s="314"/>
      <c r="I244" s="197"/>
      <c r="K244" s="197"/>
      <c r="L244" s="198" t="s">
        <v>786</v>
      </c>
      <c r="O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row>
    <row r="245" spans="1:104" ht="22.5" x14ac:dyDescent="0.2">
      <c r="A245" s="191"/>
      <c r="B245" s="192"/>
      <c r="C245" s="312" t="s">
        <v>787</v>
      </c>
      <c r="D245" s="313"/>
      <c r="E245" s="313"/>
      <c r="F245" s="313"/>
      <c r="G245" s="314"/>
      <c r="I245" s="197"/>
      <c r="K245" s="197"/>
      <c r="L245" s="198" t="s">
        <v>787</v>
      </c>
      <c r="O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row>
    <row r="246" spans="1:104" x14ac:dyDescent="0.2">
      <c r="A246" s="191"/>
      <c r="B246" s="192"/>
      <c r="C246" s="312" t="s">
        <v>788</v>
      </c>
      <c r="D246" s="313"/>
      <c r="E246" s="313"/>
      <c r="F246" s="313"/>
      <c r="G246" s="314"/>
      <c r="I246" s="197"/>
      <c r="K246" s="197"/>
      <c r="L246" s="198" t="s">
        <v>788</v>
      </c>
      <c r="O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row>
    <row r="247" spans="1:104" x14ac:dyDescent="0.2">
      <c r="A247" s="191"/>
      <c r="B247" s="192"/>
      <c r="C247" s="312"/>
      <c r="D247" s="313"/>
      <c r="E247" s="313"/>
      <c r="F247" s="313"/>
      <c r="G247" s="314"/>
      <c r="I247" s="197"/>
      <c r="K247" s="197"/>
      <c r="L247" s="198"/>
      <c r="O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row>
    <row r="248" spans="1:104" x14ac:dyDescent="0.2">
      <c r="A248" s="191"/>
      <c r="B248" s="192"/>
      <c r="C248" s="312" t="s">
        <v>789</v>
      </c>
      <c r="D248" s="313"/>
      <c r="E248" s="313"/>
      <c r="F248" s="313"/>
      <c r="G248" s="314"/>
      <c r="I248" s="197"/>
      <c r="K248" s="197"/>
      <c r="L248" s="198" t="s">
        <v>789</v>
      </c>
      <c r="O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row>
    <row r="249" spans="1:104" ht="25.5" x14ac:dyDescent="0.2">
      <c r="A249" s="191"/>
      <c r="B249" s="192"/>
      <c r="C249" s="331" t="s">
        <v>1318</v>
      </c>
      <c r="D249" s="332"/>
      <c r="E249" s="193">
        <v>7.4359999999999999</v>
      </c>
      <c r="F249" s="194"/>
      <c r="G249" s="195"/>
      <c r="H249" s="196"/>
      <c r="I249" s="197"/>
      <c r="J249" s="184"/>
      <c r="K249" s="197"/>
      <c r="M249" s="198" t="s">
        <v>1318</v>
      </c>
      <c r="O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201" t="str">
        <f>C248</f>
        <v>Výkresy výztuže nadbetonávek a kotvení ISO nosníků budou součástí výrobně montážní dokumentace</v>
      </c>
      <c r="BE249" s="199"/>
      <c r="BF249" s="199"/>
      <c r="BG249" s="199"/>
      <c r="BH249" s="199"/>
      <c r="BI249" s="199"/>
    </row>
    <row r="250" spans="1:104" x14ac:dyDescent="0.2">
      <c r="A250" s="161">
        <v>55</v>
      </c>
      <c r="B250" s="162" t="s">
        <v>791</v>
      </c>
      <c r="C250" s="163" t="s">
        <v>792</v>
      </c>
      <c r="D250" s="164" t="s">
        <v>41</v>
      </c>
      <c r="E250" s="165">
        <v>117.4888</v>
      </c>
      <c r="F250" s="122">
        <f>'01 103 '!F250</f>
        <v>0</v>
      </c>
      <c r="G250" s="166">
        <f>E250*F250</f>
        <v>0</v>
      </c>
      <c r="H250" s="167">
        <v>0.32650000000000001</v>
      </c>
      <c r="I250" s="168">
        <f>E250*H250</f>
        <v>38.360093200000001</v>
      </c>
      <c r="J250" s="167"/>
      <c r="K250" s="168">
        <f>E250*J250</f>
        <v>0</v>
      </c>
      <c r="O250" s="199"/>
      <c r="Z250" s="199"/>
      <c r="AA250" s="199">
        <v>12</v>
      </c>
      <c r="AB250" s="199">
        <v>0</v>
      </c>
      <c r="AC250" s="199">
        <v>8</v>
      </c>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200">
        <f>G250</f>
        <v>0</v>
      </c>
      <c r="BA250" s="199"/>
      <c r="BB250" s="199"/>
      <c r="BC250" s="199"/>
      <c r="BD250" s="199"/>
      <c r="BE250" s="199"/>
      <c r="BF250" s="199"/>
      <c r="BG250" s="199"/>
      <c r="BH250" s="199"/>
      <c r="BI250" s="199"/>
      <c r="CA250" s="199">
        <v>12</v>
      </c>
      <c r="CB250" s="199">
        <v>0</v>
      </c>
      <c r="CZ250" s="124">
        <v>1</v>
      </c>
    </row>
    <row r="251" spans="1:104" x14ac:dyDescent="0.2">
      <c r="A251" s="191"/>
      <c r="B251" s="192"/>
      <c r="C251" s="312" t="s">
        <v>778</v>
      </c>
      <c r="D251" s="313"/>
      <c r="E251" s="313"/>
      <c r="F251" s="313"/>
      <c r="G251" s="314"/>
      <c r="I251" s="197"/>
      <c r="K251" s="197"/>
      <c r="L251" s="198" t="s">
        <v>778</v>
      </c>
      <c r="O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row>
    <row r="252" spans="1:104" x14ac:dyDescent="0.2">
      <c r="A252" s="191"/>
      <c r="B252" s="192"/>
      <c r="C252" s="312" t="s">
        <v>779</v>
      </c>
      <c r="D252" s="313"/>
      <c r="E252" s="313"/>
      <c r="F252" s="313"/>
      <c r="G252" s="314"/>
      <c r="I252" s="197"/>
      <c r="K252" s="197"/>
      <c r="L252" s="198" t="s">
        <v>779</v>
      </c>
      <c r="O252" s="199"/>
      <c r="Z252" s="199"/>
      <c r="AA252" s="199"/>
      <c r="AB252" s="199"/>
      <c r="AC252" s="199"/>
      <c r="AD252" s="199"/>
      <c r="AE252" s="199"/>
      <c r="AF252" s="199"/>
      <c r="AG252" s="199"/>
      <c r="AH252" s="199"/>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row>
    <row r="253" spans="1:104" x14ac:dyDescent="0.2">
      <c r="A253" s="191"/>
      <c r="B253" s="192"/>
      <c r="C253" s="312" t="s">
        <v>780</v>
      </c>
      <c r="D253" s="313"/>
      <c r="E253" s="313"/>
      <c r="F253" s="313"/>
      <c r="G253" s="314"/>
      <c r="I253" s="197"/>
      <c r="K253" s="197"/>
      <c r="L253" s="198" t="s">
        <v>780</v>
      </c>
      <c r="O253" s="199"/>
      <c r="Z253" s="199"/>
      <c r="AA253" s="199"/>
      <c r="AB253" s="199"/>
      <c r="AC253" s="199"/>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row>
    <row r="254" spans="1:104" x14ac:dyDescent="0.2">
      <c r="A254" s="191"/>
      <c r="B254" s="192"/>
      <c r="C254" s="312" t="s">
        <v>781</v>
      </c>
      <c r="D254" s="313"/>
      <c r="E254" s="313"/>
      <c r="F254" s="313"/>
      <c r="G254" s="314"/>
      <c r="I254" s="197"/>
      <c r="K254" s="197"/>
      <c r="L254" s="198" t="s">
        <v>781</v>
      </c>
      <c r="O254" s="199"/>
      <c r="Z254" s="199"/>
      <c r="AA254" s="199"/>
      <c r="AB254" s="199"/>
      <c r="AC254" s="199"/>
      <c r="AD254" s="199"/>
      <c r="AE254" s="199"/>
      <c r="AF254" s="199"/>
      <c r="AG254" s="199"/>
      <c r="AH254" s="199"/>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row>
    <row r="255" spans="1:104" x14ac:dyDescent="0.2">
      <c r="A255" s="191"/>
      <c r="B255" s="192"/>
      <c r="C255" s="312" t="s">
        <v>782</v>
      </c>
      <c r="D255" s="313"/>
      <c r="E255" s="313"/>
      <c r="F255" s="313"/>
      <c r="G255" s="314"/>
      <c r="I255" s="197"/>
      <c r="K255" s="197"/>
      <c r="L255" s="198" t="s">
        <v>782</v>
      </c>
      <c r="O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row>
    <row r="256" spans="1:104" x14ac:dyDescent="0.2">
      <c r="A256" s="191"/>
      <c r="B256" s="192"/>
      <c r="C256" s="312" t="s">
        <v>783</v>
      </c>
      <c r="D256" s="313"/>
      <c r="E256" s="313"/>
      <c r="F256" s="313"/>
      <c r="G256" s="314"/>
      <c r="I256" s="197"/>
      <c r="K256" s="197"/>
      <c r="L256" s="198" t="s">
        <v>783</v>
      </c>
      <c r="O256" s="199"/>
      <c r="Z256" s="199"/>
      <c r="AA256" s="199"/>
      <c r="AB256" s="199"/>
      <c r="AC256" s="199"/>
      <c r="AD256" s="199"/>
      <c r="AE256" s="199"/>
      <c r="AF256" s="199"/>
      <c r="AG256" s="199"/>
      <c r="AH256" s="199"/>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row>
    <row r="257" spans="1:104" x14ac:dyDescent="0.2">
      <c r="A257" s="191"/>
      <c r="B257" s="192"/>
      <c r="C257" s="312" t="s">
        <v>784</v>
      </c>
      <c r="D257" s="313"/>
      <c r="E257" s="313"/>
      <c r="F257" s="313"/>
      <c r="G257" s="314"/>
      <c r="I257" s="197"/>
      <c r="K257" s="197"/>
      <c r="L257" s="198" t="s">
        <v>784</v>
      </c>
      <c r="O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row>
    <row r="258" spans="1:104" x14ac:dyDescent="0.2">
      <c r="A258" s="191"/>
      <c r="B258" s="192"/>
      <c r="C258" s="312" t="s">
        <v>785</v>
      </c>
      <c r="D258" s="313"/>
      <c r="E258" s="313"/>
      <c r="F258" s="313"/>
      <c r="G258" s="314"/>
      <c r="I258" s="197"/>
      <c r="K258" s="197"/>
      <c r="L258" s="198" t="s">
        <v>785</v>
      </c>
      <c r="O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row>
    <row r="259" spans="1:104" x14ac:dyDescent="0.2">
      <c r="A259" s="191"/>
      <c r="B259" s="192"/>
      <c r="C259" s="312" t="s">
        <v>786</v>
      </c>
      <c r="D259" s="313"/>
      <c r="E259" s="313"/>
      <c r="F259" s="313"/>
      <c r="G259" s="314"/>
      <c r="I259" s="197"/>
      <c r="K259" s="197"/>
      <c r="L259" s="198" t="s">
        <v>786</v>
      </c>
      <c r="O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row>
    <row r="260" spans="1:104" x14ac:dyDescent="0.2">
      <c r="A260" s="191"/>
      <c r="B260" s="192"/>
      <c r="C260" s="312" t="s">
        <v>793</v>
      </c>
      <c r="D260" s="313"/>
      <c r="E260" s="313"/>
      <c r="F260" s="313"/>
      <c r="G260" s="314"/>
      <c r="I260" s="197"/>
      <c r="K260" s="197"/>
      <c r="L260" s="198" t="s">
        <v>793</v>
      </c>
      <c r="O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row>
    <row r="261" spans="1:104" x14ac:dyDescent="0.2">
      <c r="A261" s="191"/>
      <c r="B261" s="192"/>
      <c r="C261" s="312" t="s">
        <v>788</v>
      </c>
      <c r="D261" s="313"/>
      <c r="E261" s="313"/>
      <c r="F261" s="313"/>
      <c r="G261" s="314"/>
      <c r="I261" s="197"/>
      <c r="K261" s="197"/>
      <c r="L261" s="198" t="s">
        <v>788</v>
      </c>
      <c r="O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row>
    <row r="262" spans="1:104" x14ac:dyDescent="0.2">
      <c r="A262" s="191"/>
      <c r="B262" s="192"/>
      <c r="C262" s="312" t="s">
        <v>794</v>
      </c>
      <c r="D262" s="313"/>
      <c r="E262" s="313"/>
      <c r="F262" s="313"/>
      <c r="G262" s="314"/>
      <c r="I262" s="197"/>
      <c r="K262" s="197"/>
      <c r="L262" s="198" t="s">
        <v>794</v>
      </c>
      <c r="O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row>
    <row r="263" spans="1:104" x14ac:dyDescent="0.2">
      <c r="A263" s="191"/>
      <c r="B263" s="192"/>
      <c r="C263" s="312"/>
      <c r="D263" s="313"/>
      <c r="E263" s="313"/>
      <c r="F263" s="313"/>
      <c r="G263" s="314"/>
      <c r="I263" s="197"/>
      <c r="K263" s="197"/>
      <c r="L263" s="198"/>
      <c r="O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row>
    <row r="264" spans="1:104" x14ac:dyDescent="0.2">
      <c r="A264" s="191"/>
      <c r="B264" s="192"/>
      <c r="C264" s="312" t="s">
        <v>789</v>
      </c>
      <c r="D264" s="313"/>
      <c r="E264" s="313"/>
      <c r="F264" s="313"/>
      <c r="G264" s="314"/>
      <c r="I264" s="197"/>
      <c r="K264" s="197"/>
      <c r="L264" s="198" t="s">
        <v>789</v>
      </c>
      <c r="O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row>
    <row r="265" spans="1:104" x14ac:dyDescent="0.2">
      <c r="A265" s="191"/>
      <c r="B265" s="192"/>
      <c r="C265" s="312"/>
      <c r="D265" s="313"/>
      <c r="E265" s="313"/>
      <c r="F265" s="313"/>
      <c r="G265" s="314"/>
      <c r="I265" s="197"/>
      <c r="K265" s="197"/>
      <c r="L265" s="198"/>
      <c r="O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row>
    <row r="266" spans="1:104" x14ac:dyDescent="0.2">
      <c r="A266" s="191"/>
      <c r="B266" s="192"/>
      <c r="C266" s="312" t="s">
        <v>795</v>
      </c>
      <c r="D266" s="313"/>
      <c r="E266" s="313"/>
      <c r="F266" s="313"/>
      <c r="G266" s="314"/>
      <c r="I266" s="197"/>
      <c r="K266" s="197"/>
      <c r="L266" s="198" t="s">
        <v>795</v>
      </c>
      <c r="O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row>
    <row r="267" spans="1:104" x14ac:dyDescent="0.2">
      <c r="A267" s="191"/>
      <c r="B267" s="192"/>
      <c r="C267" s="331" t="s">
        <v>1319</v>
      </c>
      <c r="D267" s="332"/>
      <c r="E267" s="193">
        <v>117.4888</v>
      </c>
      <c r="F267" s="194"/>
      <c r="G267" s="195"/>
      <c r="H267" s="196"/>
      <c r="I267" s="197"/>
      <c r="J267" s="184"/>
      <c r="K267" s="197"/>
      <c r="M267" s="198" t="s">
        <v>1319</v>
      </c>
      <c r="O267" s="199"/>
      <c r="Z267" s="199"/>
      <c r="AA267" s="199"/>
      <c r="AB267" s="199"/>
      <c r="AC267" s="199"/>
      <c r="AD267" s="199"/>
      <c r="AE267" s="199"/>
      <c r="AF267" s="199"/>
      <c r="AG267" s="199"/>
      <c r="AH267" s="199"/>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201" t="str">
        <f>C266</f>
        <v xml:space="preserve">a případné podpěrné a bednící prvky dle technologie zhotovitele. </v>
      </c>
      <c r="BE267" s="199"/>
      <c r="BF267" s="199"/>
      <c r="BG267" s="199"/>
      <c r="BH267" s="199"/>
      <c r="BI267" s="199"/>
    </row>
    <row r="268" spans="1:104" x14ac:dyDescent="0.2">
      <c r="A268" s="161">
        <v>56</v>
      </c>
      <c r="B268" s="162" t="s">
        <v>797</v>
      </c>
      <c r="C268" s="163" t="s">
        <v>798</v>
      </c>
      <c r="D268" s="164" t="s">
        <v>41</v>
      </c>
      <c r="E268" s="165">
        <v>16.916899999999998</v>
      </c>
      <c r="F268" s="122">
        <f>'01 103 '!F268</f>
        <v>0</v>
      </c>
      <c r="G268" s="166">
        <f>E268*F268</f>
        <v>0</v>
      </c>
      <c r="H268" s="167">
        <v>0</v>
      </c>
      <c r="I268" s="168">
        <f>E268*H268</f>
        <v>0</v>
      </c>
      <c r="J268" s="167"/>
      <c r="K268" s="168">
        <f>E268*J268</f>
        <v>0</v>
      </c>
      <c r="O268" s="199"/>
      <c r="Z268" s="199"/>
      <c r="AA268" s="199">
        <v>12</v>
      </c>
      <c r="AB268" s="199">
        <v>0</v>
      </c>
      <c r="AC268" s="199">
        <v>9</v>
      </c>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200">
        <f>G268</f>
        <v>0</v>
      </c>
      <c r="BA268" s="199"/>
      <c r="BB268" s="199"/>
      <c r="BC268" s="199"/>
      <c r="BD268" s="199"/>
      <c r="BE268" s="199"/>
      <c r="BF268" s="199"/>
      <c r="BG268" s="199"/>
      <c r="BH268" s="199"/>
      <c r="BI268" s="199"/>
      <c r="CA268" s="199">
        <v>12</v>
      </c>
      <c r="CB268" s="199">
        <v>0</v>
      </c>
      <c r="CZ268" s="124">
        <v>1</v>
      </c>
    </row>
    <row r="269" spans="1:104" x14ac:dyDescent="0.2">
      <c r="A269" s="191"/>
      <c r="B269" s="192"/>
      <c r="C269" s="312" t="s">
        <v>778</v>
      </c>
      <c r="D269" s="313"/>
      <c r="E269" s="313"/>
      <c r="F269" s="313"/>
      <c r="G269" s="314"/>
      <c r="I269" s="197"/>
      <c r="K269" s="197"/>
      <c r="L269" s="198" t="s">
        <v>778</v>
      </c>
      <c r="O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row>
    <row r="270" spans="1:104" x14ac:dyDescent="0.2">
      <c r="A270" s="191"/>
      <c r="B270" s="192"/>
      <c r="C270" s="312" t="s">
        <v>779</v>
      </c>
      <c r="D270" s="313"/>
      <c r="E270" s="313"/>
      <c r="F270" s="313"/>
      <c r="G270" s="314"/>
      <c r="I270" s="197"/>
      <c r="K270" s="197"/>
      <c r="L270" s="198" t="s">
        <v>779</v>
      </c>
      <c r="O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199"/>
      <c r="BC270" s="199"/>
      <c r="BD270" s="199"/>
      <c r="BE270" s="199"/>
      <c r="BF270" s="199"/>
      <c r="BG270" s="199"/>
      <c r="BH270" s="199"/>
      <c r="BI270" s="199"/>
    </row>
    <row r="271" spans="1:104" x14ac:dyDescent="0.2">
      <c r="A271" s="191"/>
      <c r="B271" s="192"/>
      <c r="C271" s="312" t="s">
        <v>780</v>
      </c>
      <c r="D271" s="313"/>
      <c r="E271" s="313"/>
      <c r="F271" s="313"/>
      <c r="G271" s="314"/>
      <c r="I271" s="197"/>
      <c r="K271" s="197"/>
      <c r="L271" s="198" t="s">
        <v>780</v>
      </c>
      <c r="O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row>
    <row r="272" spans="1:104" x14ac:dyDescent="0.2">
      <c r="A272" s="191"/>
      <c r="B272" s="192"/>
      <c r="C272" s="312" t="s">
        <v>781</v>
      </c>
      <c r="D272" s="313"/>
      <c r="E272" s="313"/>
      <c r="F272" s="313"/>
      <c r="G272" s="314"/>
      <c r="I272" s="197"/>
      <c r="K272" s="197"/>
      <c r="L272" s="198" t="s">
        <v>781</v>
      </c>
      <c r="O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row>
    <row r="273" spans="1:104" x14ac:dyDescent="0.2">
      <c r="A273" s="191"/>
      <c r="B273" s="192"/>
      <c r="C273" s="312" t="s">
        <v>782</v>
      </c>
      <c r="D273" s="313"/>
      <c r="E273" s="313"/>
      <c r="F273" s="313"/>
      <c r="G273" s="314"/>
      <c r="I273" s="197"/>
      <c r="K273" s="197"/>
      <c r="L273" s="198" t="s">
        <v>782</v>
      </c>
      <c r="O273" s="199"/>
      <c r="Z273" s="199"/>
      <c r="AA273" s="199"/>
      <c r="AB273" s="199"/>
      <c r="AC273" s="199"/>
      <c r="AD273" s="199"/>
      <c r="AE273" s="199"/>
      <c r="AF273" s="199"/>
      <c r="AG273" s="199"/>
      <c r="AH273" s="199"/>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row>
    <row r="274" spans="1:104" x14ac:dyDescent="0.2">
      <c r="A274" s="191"/>
      <c r="B274" s="192"/>
      <c r="C274" s="312" t="s">
        <v>783</v>
      </c>
      <c r="D274" s="313"/>
      <c r="E274" s="313"/>
      <c r="F274" s="313"/>
      <c r="G274" s="314"/>
      <c r="I274" s="197"/>
      <c r="K274" s="197"/>
      <c r="L274" s="198" t="s">
        <v>783</v>
      </c>
      <c r="O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row>
    <row r="275" spans="1:104" x14ac:dyDescent="0.2">
      <c r="A275" s="191"/>
      <c r="B275" s="192"/>
      <c r="C275" s="312" t="s">
        <v>784</v>
      </c>
      <c r="D275" s="313"/>
      <c r="E275" s="313"/>
      <c r="F275" s="313"/>
      <c r="G275" s="314"/>
      <c r="I275" s="197"/>
      <c r="K275" s="197"/>
      <c r="L275" s="198" t="s">
        <v>784</v>
      </c>
      <c r="O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row>
    <row r="276" spans="1:104" x14ac:dyDescent="0.2">
      <c r="A276" s="191"/>
      <c r="B276" s="192"/>
      <c r="C276" s="312" t="s">
        <v>785</v>
      </c>
      <c r="D276" s="313"/>
      <c r="E276" s="313"/>
      <c r="F276" s="313"/>
      <c r="G276" s="314"/>
      <c r="I276" s="197"/>
      <c r="K276" s="197"/>
      <c r="L276" s="198" t="s">
        <v>785</v>
      </c>
      <c r="O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row>
    <row r="277" spans="1:104" x14ac:dyDescent="0.2">
      <c r="A277" s="191"/>
      <c r="B277" s="192"/>
      <c r="C277" s="312" t="s">
        <v>786</v>
      </c>
      <c r="D277" s="313"/>
      <c r="E277" s="313"/>
      <c r="F277" s="313"/>
      <c r="G277" s="314"/>
      <c r="I277" s="197"/>
      <c r="K277" s="197"/>
      <c r="L277" s="198" t="s">
        <v>786</v>
      </c>
      <c r="O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row>
    <row r="278" spans="1:104" x14ac:dyDescent="0.2">
      <c r="A278" s="191"/>
      <c r="B278" s="192"/>
      <c r="C278" s="312" t="s">
        <v>793</v>
      </c>
      <c r="D278" s="313"/>
      <c r="E278" s="313"/>
      <c r="F278" s="313"/>
      <c r="G278" s="314"/>
      <c r="I278" s="197"/>
      <c r="K278" s="197"/>
      <c r="L278" s="198" t="s">
        <v>793</v>
      </c>
      <c r="O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row>
    <row r="279" spans="1:104" x14ac:dyDescent="0.2">
      <c r="A279" s="191"/>
      <c r="B279" s="192"/>
      <c r="C279" s="312" t="s">
        <v>788</v>
      </c>
      <c r="D279" s="313"/>
      <c r="E279" s="313"/>
      <c r="F279" s="313"/>
      <c r="G279" s="314"/>
      <c r="I279" s="197"/>
      <c r="K279" s="197"/>
      <c r="L279" s="198" t="s">
        <v>788</v>
      </c>
      <c r="O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row>
    <row r="280" spans="1:104" x14ac:dyDescent="0.2">
      <c r="A280" s="191"/>
      <c r="B280" s="192"/>
      <c r="C280" s="312"/>
      <c r="D280" s="313"/>
      <c r="E280" s="313"/>
      <c r="F280" s="313"/>
      <c r="G280" s="314"/>
      <c r="I280" s="197"/>
      <c r="K280" s="197"/>
      <c r="L280" s="198"/>
      <c r="O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row>
    <row r="281" spans="1:104" x14ac:dyDescent="0.2">
      <c r="A281" s="191"/>
      <c r="B281" s="192"/>
      <c r="C281" s="312" t="s">
        <v>789</v>
      </c>
      <c r="D281" s="313"/>
      <c r="E281" s="313"/>
      <c r="F281" s="313"/>
      <c r="G281" s="314"/>
      <c r="I281" s="197"/>
      <c r="K281" s="197"/>
      <c r="L281" s="198" t="s">
        <v>789</v>
      </c>
      <c r="O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row>
    <row r="282" spans="1:104" ht="25.5" x14ac:dyDescent="0.2">
      <c r="A282" s="191"/>
      <c r="B282" s="192"/>
      <c r="C282" s="331" t="s">
        <v>1320</v>
      </c>
      <c r="D282" s="332"/>
      <c r="E282" s="193">
        <v>16.916899999999998</v>
      </c>
      <c r="F282" s="194"/>
      <c r="G282" s="195"/>
      <c r="H282" s="196"/>
      <c r="I282" s="197"/>
      <c r="J282" s="184"/>
      <c r="K282" s="197"/>
      <c r="M282" s="198" t="s">
        <v>1320</v>
      </c>
      <c r="O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201" t="str">
        <f>C281</f>
        <v>Výkresy výztuže nadbetonávek a kotvení ISO nosníků budou součástí výrobně montážní dokumentace</v>
      </c>
      <c r="BE282" s="199"/>
      <c r="BF282" s="199"/>
      <c r="BG282" s="199"/>
      <c r="BH282" s="199"/>
      <c r="BI282" s="199"/>
    </row>
    <row r="283" spans="1:104" x14ac:dyDescent="0.2">
      <c r="A283" s="169" t="s">
        <v>42</v>
      </c>
      <c r="B283" s="170" t="s">
        <v>747</v>
      </c>
      <c r="C283" s="171" t="s">
        <v>748</v>
      </c>
      <c r="D283" s="172"/>
      <c r="E283" s="173"/>
      <c r="F283" s="173"/>
      <c r="G283" s="174">
        <f>SUM(G209:G282)</f>
        <v>0</v>
      </c>
      <c r="H283" s="175"/>
      <c r="I283" s="174">
        <f>SUM(I209:I282)</f>
        <v>66.815006197999992</v>
      </c>
      <c r="J283" s="176"/>
      <c r="K283" s="174">
        <f>SUM(K209:K282)</f>
        <v>0</v>
      </c>
      <c r="O283" s="199"/>
      <c r="X283" s="202">
        <f>K283</f>
        <v>0</v>
      </c>
      <c r="Y283" s="202">
        <f>I283</f>
        <v>66.815006197999992</v>
      </c>
      <c r="Z283" s="200">
        <f>G283</f>
        <v>0</v>
      </c>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203"/>
      <c r="BB283" s="203"/>
      <c r="BC283" s="203"/>
      <c r="BD283" s="203"/>
      <c r="BE283" s="203"/>
      <c r="BF283" s="203"/>
      <c r="BG283" s="199"/>
      <c r="BH283" s="199"/>
      <c r="BI283" s="199"/>
    </row>
    <row r="284" spans="1:104" ht="14.25" customHeight="1" x14ac:dyDescent="0.2">
      <c r="A284" s="151" t="s">
        <v>38</v>
      </c>
      <c r="B284" s="152" t="s">
        <v>800</v>
      </c>
      <c r="C284" s="153" t="s">
        <v>801</v>
      </c>
      <c r="D284" s="154"/>
      <c r="E284" s="155"/>
      <c r="F284" s="155"/>
      <c r="G284" s="156"/>
      <c r="H284" s="157"/>
      <c r="I284" s="158"/>
      <c r="J284" s="159"/>
      <c r="K284" s="160"/>
      <c r="O284" s="199"/>
    </row>
    <row r="285" spans="1:104" ht="22.5" x14ac:dyDescent="0.2">
      <c r="A285" s="161">
        <v>57</v>
      </c>
      <c r="B285" s="162" t="s">
        <v>802</v>
      </c>
      <c r="C285" s="163" t="s">
        <v>803</v>
      </c>
      <c r="D285" s="164" t="s">
        <v>41</v>
      </c>
      <c r="E285" s="165">
        <v>96.296199999999999</v>
      </c>
      <c r="F285" s="122">
        <f>'01 103 '!F285</f>
        <v>0</v>
      </c>
      <c r="G285" s="166">
        <f>E285*F285</f>
        <v>0</v>
      </c>
      <c r="H285" s="167">
        <v>4.5399999999999998E-3</v>
      </c>
      <c r="I285" s="168">
        <f>E285*H285</f>
        <v>0.43718474799999996</v>
      </c>
      <c r="J285" s="167">
        <v>0</v>
      </c>
      <c r="K285" s="168">
        <f>E285*J285</f>
        <v>0</v>
      </c>
      <c r="O285" s="199"/>
      <c r="Z285" s="199"/>
      <c r="AA285" s="199">
        <v>1</v>
      </c>
      <c r="AB285" s="199">
        <v>1</v>
      </c>
      <c r="AC285" s="199">
        <v>1</v>
      </c>
      <c r="AD285" s="199"/>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200">
        <f>G285</f>
        <v>0</v>
      </c>
      <c r="BA285" s="199"/>
      <c r="BB285" s="199"/>
      <c r="BC285" s="199"/>
      <c r="BD285" s="199"/>
      <c r="BE285" s="199"/>
      <c r="BF285" s="199"/>
      <c r="BG285" s="199"/>
      <c r="BH285" s="199"/>
      <c r="BI285" s="199"/>
      <c r="CA285" s="199">
        <v>1</v>
      </c>
      <c r="CB285" s="199">
        <v>1</v>
      </c>
      <c r="CZ285" s="124">
        <v>1</v>
      </c>
    </row>
    <row r="286" spans="1:104" x14ac:dyDescent="0.2">
      <c r="A286" s="191"/>
      <c r="B286" s="192"/>
      <c r="C286" s="312" t="s">
        <v>804</v>
      </c>
      <c r="D286" s="313"/>
      <c r="E286" s="313"/>
      <c r="F286" s="313"/>
      <c r="G286" s="314"/>
      <c r="I286" s="197"/>
      <c r="K286" s="197"/>
      <c r="L286" s="198" t="s">
        <v>804</v>
      </c>
      <c r="O286" s="199"/>
      <c r="Z286" s="199"/>
      <c r="AA286" s="199"/>
      <c r="AB286" s="199"/>
      <c r="AC286" s="199"/>
      <c r="AD286" s="199"/>
      <c r="AE286" s="199"/>
      <c r="AF286" s="199"/>
      <c r="AG286" s="199"/>
      <c r="AH286" s="199"/>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row>
    <row r="287" spans="1:104" x14ac:dyDescent="0.2">
      <c r="A287" s="191"/>
      <c r="B287" s="192"/>
      <c r="C287" s="331" t="s">
        <v>1321</v>
      </c>
      <c r="D287" s="332"/>
      <c r="E287" s="193">
        <v>5.1680000000000001</v>
      </c>
      <c r="F287" s="194"/>
      <c r="G287" s="195"/>
      <c r="H287" s="196"/>
      <c r="I287" s="197"/>
      <c r="J287" s="184"/>
      <c r="K287" s="197"/>
      <c r="M287" s="198" t="s">
        <v>1321</v>
      </c>
      <c r="O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201" t="str">
        <f t="shared" ref="BD287:BD316" si="5">C286</f>
        <v>Včetně pomocného lešení.</v>
      </c>
      <c r="BE287" s="199"/>
      <c r="BF287" s="199"/>
      <c r="BG287" s="199"/>
      <c r="BH287" s="199"/>
      <c r="BI287" s="199"/>
    </row>
    <row r="288" spans="1:104" x14ac:dyDescent="0.2">
      <c r="A288" s="191"/>
      <c r="B288" s="192"/>
      <c r="C288" s="331" t="s">
        <v>1322</v>
      </c>
      <c r="D288" s="332"/>
      <c r="E288" s="193">
        <v>7.2129000000000003</v>
      </c>
      <c r="F288" s="194"/>
      <c r="G288" s="195"/>
      <c r="H288" s="196"/>
      <c r="I288" s="197"/>
      <c r="J288" s="184"/>
      <c r="K288" s="197"/>
      <c r="M288" s="198" t="s">
        <v>1322</v>
      </c>
      <c r="O288" s="199"/>
      <c r="Z288" s="199"/>
      <c r="AA288" s="199"/>
      <c r="AB288" s="199"/>
      <c r="AC288" s="199"/>
      <c r="AD288" s="199"/>
      <c r="AE288" s="199"/>
      <c r="AF288" s="199"/>
      <c r="AG288" s="199"/>
      <c r="AH288" s="199"/>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201" t="str">
        <f t="shared" si="5"/>
        <v>101:13,9*0,3718</v>
      </c>
      <c r="BE288" s="199"/>
      <c r="BF288" s="199"/>
      <c r="BG288" s="199"/>
      <c r="BH288" s="199"/>
      <c r="BI288" s="199"/>
    </row>
    <row r="289" spans="1:61" x14ac:dyDescent="0.2">
      <c r="A289" s="191"/>
      <c r="B289" s="192"/>
      <c r="C289" s="331" t="s">
        <v>1323</v>
      </c>
      <c r="D289" s="332"/>
      <c r="E289" s="193">
        <v>3.9782999999999999</v>
      </c>
      <c r="F289" s="194"/>
      <c r="G289" s="195"/>
      <c r="H289" s="196"/>
      <c r="I289" s="197"/>
      <c r="J289" s="184"/>
      <c r="K289" s="197"/>
      <c r="M289" s="198" t="s">
        <v>1323</v>
      </c>
      <c r="O289" s="199"/>
      <c r="Z289" s="199"/>
      <c r="AA289" s="199"/>
      <c r="AB289" s="199"/>
      <c r="AC289" s="199"/>
      <c r="AD289" s="199"/>
      <c r="AE289" s="199"/>
      <c r="AF289" s="199"/>
      <c r="AG289" s="199"/>
      <c r="AH289" s="199"/>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201" t="str">
        <f t="shared" si="5"/>
        <v>102:19,4*0,3718</v>
      </c>
      <c r="BE289" s="199"/>
      <c r="BF289" s="199"/>
      <c r="BG289" s="199"/>
      <c r="BH289" s="199"/>
      <c r="BI289" s="199"/>
    </row>
    <row r="290" spans="1:61" x14ac:dyDescent="0.2">
      <c r="A290" s="191"/>
      <c r="B290" s="192"/>
      <c r="C290" s="331" t="s">
        <v>1324</v>
      </c>
      <c r="D290" s="332"/>
      <c r="E290" s="193">
        <v>3.1602999999999999</v>
      </c>
      <c r="F290" s="194"/>
      <c r="G290" s="195"/>
      <c r="H290" s="196"/>
      <c r="I290" s="197"/>
      <c r="J290" s="184"/>
      <c r="K290" s="197"/>
      <c r="M290" s="198" t="s">
        <v>1324</v>
      </c>
      <c r="O290" s="199"/>
      <c r="Z290" s="199"/>
      <c r="AA290" s="199"/>
      <c r="AB290" s="199"/>
      <c r="AC290" s="199"/>
      <c r="AD290" s="199"/>
      <c r="AE290" s="199"/>
      <c r="AF290" s="199"/>
      <c r="AG290" s="199"/>
      <c r="AH290" s="199"/>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201" t="str">
        <f t="shared" si="5"/>
        <v>103:10,7*0,3718</v>
      </c>
      <c r="BE290" s="199"/>
      <c r="BF290" s="199"/>
      <c r="BG290" s="199"/>
      <c r="BH290" s="199"/>
      <c r="BI290" s="199"/>
    </row>
    <row r="291" spans="1:61" x14ac:dyDescent="0.2">
      <c r="A291" s="191"/>
      <c r="B291" s="192"/>
      <c r="C291" s="331" t="s">
        <v>1325</v>
      </c>
      <c r="D291" s="332"/>
      <c r="E291" s="193">
        <v>8.5885999999999996</v>
      </c>
      <c r="F291" s="194"/>
      <c r="G291" s="195"/>
      <c r="H291" s="196"/>
      <c r="I291" s="197"/>
      <c r="J291" s="184"/>
      <c r="K291" s="197"/>
      <c r="M291" s="198" t="s">
        <v>1325</v>
      </c>
      <c r="O291" s="199"/>
      <c r="Z291" s="199"/>
      <c r="AA291" s="199"/>
      <c r="AB291" s="199"/>
      <c r="AC291" s="199"/>
      <c r="AD291" s="199"/>
      <c r="AE291" s="199"/>
      <c r="AF291" s="199"/>
      <c r="AG291" s="199"/>
      <c r="AH291" s="199"/>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201" t="str">
        <f t="shared" si="5"/>
        <v>104:8,5*0,3718</v>
      </c>
      <c r="BE291" s="199"/>
      <c r="BF291" s="199"/>
      <c r="BG291" s="199"/>
      <c r="BH291" s="199"/>
      <c r="BI291" s="199"/>
    </row>
    <row r="292" spans="1:61" x14ac:dyDescent="0.2">
      <c r="A292" s="191"/>
      <c r="B292" s="192"/>
      <c r="C292" s="331" t="s">
        <v>1326</v>
      </c>
      <c r="D292" s="332"/>
      <c r="E292" s="193">
        <v>3.1974999999999998</v>
      </c>
      <c r="F292" s="194"/>
      <c r="G292" s="195"/>
      <c r="H292" s="196"/>
      <c r="I292" s="197"/>
      <c r="J292" s="184"/>
      <c r="K292" s="197"/>
      <c r="M292" s="198" t="s">
        <v>1326</v>
      </c>
      <c r="O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199"/>
      <c r="AY292" s="199"/>
      <c r="AZ292" s="199"/>
      <c r="BA292" s="199"/>
      <c r="BB292" s="199"/>
      <c r="BC292" s="199"/>
      <c r="BD292" s="201" t="str">
        <f t="shared" si="5"/>
        <v>105:23,1*0,3718</v>
      </c>
      <c r="BE292" s="199"/>
      <c r="BF292" s="199"/>
      <c r="BG292" s="199"/>
      <c r="BH292" s="199"/>
      <c r="BI292" s="199"/>
    </row>
    <row r="293" spans="1:61" x14ac:dyDescent="0.2">
      <c r="A293" s="191"/>
      <c r="B293" s="192"/>
      <c r="C293" s="331" t="s">
        <v>1327</v>
      </c>
      <c r="D293" s="332"/>
      <c r="E293" s="193">
        <v>3.718</v>
      </c>
      <c r="F293" s="194"/>
      <c r="G293" s="195"/>
      <c r="H293" s="196"/>
      <c r="I293" s="197"/>
      <c r="J293" s="184"/>
      <c r="K293" s="197"/>
      <c r="M293" s="198" t="s">
        <v>1327</v>
      </c>
      <c r="O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201" t="str">
        <f t="shared" si="5"/>
        <v>105a:8,6*0,3718</v>
      </c>
      <c r="BE293" s="199"/>
      <c r="BF293" s="199"/>
      <c r="BG293" s="199"/>
      <c r="BH293" s="199"/>
      <c r="BI293" s="199"/>
    </row>
    <row r="294" spans="1:61" x14ac:dyDescent="0.2">
      <c r="A294" s="191"/>
      <c r="B294" s="192"/>
      <c r="C294" s="331" t="s">
        <v>1328</v>
      </c>
      <c r="D294" s="332"/>
      <c r="E294" s="193">
        <v>1.0782</v>
      </c>
      <c r="F294" s="194"/>
      <c r="G294" s="195"/>
      <c r="H294" s="196"/>
      <c r="I294" s="197"/>
      <c r="J294" s="184"/>
      <c r="K294" s="197"/>
      <c r="M294" s="198" t="s">
        <v>1328</v>
      </c>
      <c r="O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201" t="str">
        <f t="shared" si="5"/>
        <v>106:10*0,3718</v>
      </c>
      <c r="BE294" s="199"/>
      <c r="BF294" s="199"/>
      <c r="BG294" s="199"/>
      <c r="BH294" s="199"/>
      <c r="BI294" s="199"/>
    </row>
    <row r="295" spans="1:61" x14ac:dyDescent="0.2">
      <c r="A295" s="191"/>
      <c r="B295" s="192"/>
      <c r="C295" s="331" t="s">
        <v>1329</v>
      </c>
      <c r="D295" s="332"/>
      <c r="E295" s="193">
        <v>1.1153999999999999</v>
      </c>
      <c r="F295" s="194"/>
      <c r="G295" s="195"/>
      <c r="H295" s="196"/>
      <c r="I295" s="197"/>
      <c r="J295" s="184"/>
      <c r="K295" s="197"/>
      <c r="M295" s="198" t="s">
        <v>1329</v>
      </c>
      <c r="O295" s="199"/>
      <c r="Z295" s="199"/>
      <c r="AA295" s="199"/>
      <c r="AB295" s="199"/>
      <c r="AC295" s="199"/>
      <c r="AD295" s="199"/>
      <c r="AE295" s="199"/>
      <c r="AF295" s="199"/>
      <c r="AG295" s="199"/>
      <c r="AH295" s="199"/>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201" t="str">
        <f t="shared" si="5"/>
        <v>107:2,9*0,3718</v>
      </c>
      <c r="BE295" s="199"/>
      <c r="BF295" s="199"/>
      <c r="BG295" s="199"/>
      <c r="BH295" s="199"/>
      <c r="BI295" s="199"/>
    </row>
    <row r="296" spans="1:61" x14ac:dyDescent="0.2">
      <c r="A296" s="191"/>
      <c r="B296" s="192"/>
      <c r="C296" s="331" t="s">
        <v>1330</v>
      </c>
      <c r="D296" s="332"/>
      <c r="E296" s="193">
        <v>0.66920000000000002</v>
      </c>
      <c r="F296" s="194"/>
      <c r="G296" s="195"/>
      <c r="H296" s="196"/>
      <c r="I296" s="197"/>
      <c r="J296" s="184"/>
      <c r="K296" s="197"/>
      <c r="M296" s="198" t="s">
        <v>1330</v>
      </c>
      <c r="O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201" t="str">
        <f t="shared" si="5"/>
        <v>108:3*0,3718</v>
      </c>
      <c r="BE296" s="199"/>
      <c r="BF296" s="199"/>
      <c r="BG296" s="199"/>
      <c r="BH296" s="199"/>
      <c r="BI296" s="199"/>
    </row>
    <row r="297" spans="1:61" x14ac:dyDescent="0.2">
      <c r="A297" s="191"/>
      <c r="B297" s="192"/>
      <c r="C297" s="331" t="s">
        <v>1331</v>
      </c>
      <c r="D297" s="332"/>
      <c r="E297" s="193">
        <v>6.6924000000000001</v>
      </c>
      <c r="F297" s="194"/>
      <c r="G297" s="195"/>
      <c r="H297" s="196"/>
      <c r="I297" s="197"/>
      <c r="J297" s="184"/>
      <c r="K297" s="197"/>
      <c r="M297" s="198" t="s">
        <v>1331</v>
      </c>
      <c r="O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201" t="str">
        <f t="shared" si="5"/>
        <v>109:1,8*0,3718</v>
      </c>
      <c r="BE297" s="199"/>
      <c r="BF297" s="199"/>
      <c r="BG297" s="199"/>
      <c r="BH297" s="199"/>
      <c r="BI297" s="199"/>
    </row>
    <row r="298" spans="1:61" x14ac:dyDescent="0.2">
      <c r="A298" s="191"/>
      <c r="B298" s="192"/>
      <c r="C298" s="331" t="s">
        <v>1332</v>
      </c>
      <c r="D298" s="332"/>
      <c r="E298" s="193">
        <v>7.7706</v>
      </c>
      <c r="F298" s="194"/>
      <c r="G298" s="195"/>
      <c r="H298" s="196"/>
      <c r="I298" s="197"/>
      <c r="J298" s="184"/>
      <c r="K298" s="197"/>
      <c r="M298" s="198" t="s">
        <v>1332</v>
      </c>
      <c r="O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201" t="str">
        <f t="shared" si="5"/>
        <v>110:18*0,3718</v>
      </c>
      <c r="BE298" s="199"/>
      <c r="BF298" s="199"/>
      <c r="BG298" s="199"/>
      <c r="BH298" s="199"/>
      <c r="BI298" s="199"/>
    </row>
    <row r="299" spans="1:61" x14ac:dyDescent="0.2">
      <c r="A299" s="191"/>
      <c r="B299" s="192"/>
      <c r="C299" s="331" t="s">
        <v>1333</v>
      </c>
      <c r="D299" s="332"/>
      <c r="E299" s="193">
        <v>4.5731000000000002</v>
      </c>
      <c r="F299" s="194"/>
      <c r="G299" s="195"/>
      <c r="H299" s="196"/>
      <c r="I299" s="197"/>
      <c r="J299" s="184"/>
      <c r="K299" s="197"/>
      <c r="M299" s="198" t="s">
        <v>1333</v>
      </c>
      <c r="O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201" t="str">
        <f t="shared" si="5"/>
        <v>111:20,9*0,3718</v>
      </c>
      <c r="BE299" s="199"/>
      <c r="BF299" s="199"/>
      <c r="BG299" s="199"/>
      <c r="BH299" s="199"/>
      <c r="BI299" s="199"/>
    </row>
    <row r="300" spans="1:61" x14ac:dyDescent="0.2">
      <c r="A300" s="191"/>
      <c r="B300" s="192"/>
      <c r="C300" s="331" t="s">
        <v>1334</v>
      </c>
      <c r="D300" s="332"/>
      <c r="E300" s="193">
        <v>1.4872000000000001</v>
      </c>
      <c r="F300" s="194"/>
      <c r="G300" s="195"/>
      <c r="H300" s="196"/>
      <c r="I300" s="197"/>
      <c r="J300" s="184"/>
      <c r="K300" s="197"/>
      <c r="M300" s="198" t="s">
        <v>1334</v>
      </c>
      <c r="O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201" t="str">
        <f t="shared" si="5"/>
        <v>112:12,3*0,3718</v>
      </c>
      <c r="BE300" s="199"/>
      <c r="BF300" s="199"/>
      <c r="BG300" s="199"/>
      <c r="BH300" s="199"/>
      <c r="BI300" s="199"/>
    </row>
    <row r="301" spans="1:61" x14ac:dyDescent="0.2">
      <c r="A301" s="191"/>
      <c r="B301" s="192"/>
      <c r="C301" s="331" t="s">
        <v>1335</v>
      </c>
      <c r="D301" s="332"/>
      <c r="E301" s="193">
        <v>5.2796000000000003</v>
      </c>
      <c r="F301" s="194"/>
      <c r="G301" s="195"/>
      <c r="H301" s="196"/>
      <c r="I301" s="197"/>
      <c r="J301" s="184"/>
      <c r="K301" s="197"/>
      <c r="M301" s="198" t="s">
        <v>1335</v>
      </c>
      <c r="O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201" t="str">
        <f t="shared" si="5"/>
        <v>113:4*0,3718</v>
      </c>
      <c r="BE301" s="199"/>
      <c r="BF301" s="199"/>
      <c r="BG301" s="199"/>
      <c r="BH301" s="199"/>
      <c r="BI301" s="199"/>
    </row>
    <row r="302" spans="1:61" x14ac:dyDescent="0.2">
      <c r="A302" s="191"/>
      <c r="B302" s="192"/>
      <c r="C302" s="331" t="s">
        <v>1336</v>
      </c>
      <c r="D302" s="332"/>
      <c r="E302" s="193">
        <v>6.4692999999999996</v>
      </c>
      <c r="F302" s="194"/>
      <c r="G302" s="195"/>
      <c r="H302" s="196"/>
      <c r="I302" s="197"/>
      <c r="J302" s="184"/>
      <c r="K302" s="197"/>
      <c r="M302" s="198" t="s">
        <v>1336</v>
      </c>
      <c r="O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201" t="str">
        <f t="shared" si="5"/>
        <v>114:14,2*0,3718</v>
      </c>
      <c r="BE302" s="199"/>
      <c r="BF302" s="199"/>
      <c r="BG302" s="199"/>
      <c r="BH302" s="199"/>
      <c r="BI302" s="199"/>
    </row>
    <row r="303" spans="1:61" x14ac:dyDescent="0.2">
      <c r="A303" s="191"/>
      <c r="B303" s="192"/>
      <c r="C303" s="331" t="s">
        <v>1337</v>
      </c>
      <c r="D303" s="332"/>
      <c r="E303" s="193">
        <v>3.5693000000000001</v>
      </c>
      <c r="F303" s="194"/>
      <c r="G303" s="195"/>
      <c r="H303" s="196"/>
      <c r="I303" s="197"/>
      <c r="J303" s="184"/>
      <c r="K303" s="197"/>
      <c r="M303" s="198" t="s">
        <v>1337</v>
      </c>
      <c r="O303" s="199"/>
      <c r="Z303" s="199"/>
      <c r="AA303" s="199"/>
      <c r="AB303" s="199"/>
      <c r="AC303" s="199"/>
      <c r="AD303" s="199"/>
      <c r="AE303" s="199"/>
      <c r="AF303" s="199"/>
      <c r="AG303" s="199"/>
      <c r="AH303" s="199"/>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201" t="str">
        <f t="shared" si="5"/>
        <v>115-120:2,9*6*0,3718</v>
      </c>
      <c r="BE303" s="199"/>
      <c r="BF303" s="199"/>
      <c r="BG303" s="199"/>
      <c r="BH303" s="199"/>
      <c r="BI303" s="199"/>
    </row>
    <row r="304" spans="1:61" x14ac:dyDescent="0.2">
      <c r="A304" s="191"/>
      <c r="B304" s="192"/>
      <c r="C304" s="331" t="s">
        <v>1338</v>
      </c>
      <c r="D304" s="332"/>
      <c r="E304" s="193">
        <v>0.9667</v>
      </c>
      <c r="F304" s="194"/>
      <c r="G304" s="195"/>
      <c r="H304" s="196"/>
      <c r="I304" s="197"/>
      <c r="J304" s="184"/>
      <c r="K304" s="197"/>
      <c r="M304" s="198" t="s">
        <v>1338</v>
      </c>
      <c r="O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201" t="str">
        <f t="shared" si="5"/>
        <v>121-123:3,2*3*0,3718</v>
      </c>
      <c r="BE304" s="199"/>
      <c r="BF304" s="199"/>
      <c r="BG304" s="199"/>
      <c r="BH304" s="199"/>
      <c r="BI304" s="199"/>
    </row>
    <row r="305" spans="1:104" x14ac:dyDescent="0.2">
      <c r="A305" s="191"/>
      <c r="B305" s="192"/>
      <c r="C305" s="331" t="s">
        <v>1339</v>
      </c>
      <c r="D305" s="332"/>
      <c r="E305" s="193">
        <v>0.92949999999999999</v>
      </c>
      <c r="F305" s="194"/>
      <c r="G305" s="195"/>
      <c r="H305" s="196"/>
      <c r="I305" s="197"/>
      <c r="J305" s="184"/>
      <c r="K305" s="197"/>
      <c r="M305" s="198" t="s">
        <v>1339</v>
      </c>
      <c r="O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201" t="str">
        <f t="shared" si="5"/>
        <v>124:2,6*0,3718</v>
      </c>
      <c r="BE305" s="199"/>
      <c r="BF305" s="199"/>
      <c r="BG305" s="199"/>
      <c r="BH305" s="199"/>
      <c r="BI305" s="199"/>
    </row>
    <row r="306" spans="1:104" x14ac:dyDescent="0.2">
      <c r="A306" s="191"/>
      <c r="B306" s="192"/>
      <c r="C306" s="331" t="s">
        <v>1340</v>
      </c>
      <c r="D306" s="332"/>
      <c r="E306" s="193">
        <v>3.4948999999999999</v>
      </c>
      <c r="F306" s="194"/>
      <c r="G306" s="195"/>
      <c r="H306" s="196"/>
      <c r="I306" s="197"/>
      <c r="J306" s="184"/>
      <c r="K306" s="197"/>
      <c r="M306" s="198" t="s">
        <v>1340</v>
      </c>
      <c r="O306" s="199"/>
      <c r="Z306" s="199"/>
      <c r="AA306" s="199"/>
      <c r="AB306" s="199"/>
      <c r="AC306" s="199"/>
      <c r="AD306" s="199"/>
      <c r="AE306" s="199"/>
      <c r="AF306" s="199"/>
      <c r="AG306" s="199"/>
      <c r="AH306" s="199"/>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201" t="str">
        <f t="shared" si="5"/>
        <v>125:2,5*0,3718</v>
      </c>
      <c r="BE306" s="199"/>
      <c r="BF306" s="199"/>
      <c r="BG306" s="199"/>
      <c r="BH306" s="199"/>
      <c r="BI306" s="199"/>
    </row>
    <row r="307" spans="1:104" x14ac:dyDescent="0.2">
      <c r="A307" s="191"/>
      <c r="B307" s="192"/>
      <c r="C307" s="331" t="s">
        <v>1341</v>
      </c>
      <c r="D307" s="332"/>
      <c r="E307" s="193">
        <v>1.0409999999999999</v>
      </c>
      <c r="F307" s="194"/>
      <c r="G307" s="195"/>
      <c r="H307" s="196"/>
      <c r="I307" s="197"/>
      <c r="J307" s="184"/>
      <c r="K307" s="197"/>
      <c r="M307" s="198" t="s">
        <v>1341</v>
      </c>
      <c r="O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201" t="str">
        <f t="shared" si="5"/>
        <v>126:9,4*0,3718</v>
      </c>
      <c r="BE307" s="199"/>
      <c r="BF307" s="199"/>
      <c r="BG307" s="199"/>
      <c r="BH307" s="199"/>
      <c r="BI307" s="199"/>
    </row>
    <row r="308" spans="1:104" x14ac:dyDescent="0.2">
      <c r="A308" s="191"/>
      <c r="B308" s="192"/>
      <c r="C308" s="331" t="s">
        <v>1342</v>
      </c>
      <c r="D308" s="332"/>
      <c r="E308" s="193">
        <v>4.0153999999999996</v>
      </c>
      <c r="F308" s="194"/>
      <c r="G308" s="195"/>
      <c r="H308" s="196"/>
      <c r="I308" s="197"/>
      <c r="J308" s="184"/>
      <c r="K308" s="197"/>
      <c r="M308" s="198" t="s">
        <v>1342</v>
      </c>
      <c r="O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201" t="str">
        <f t="shared" si="5"/>
        <v>127:2,8*0,3718</v>
      </c>
      <c r="BE308" s="199"/>
      <c r="BF308" s="199"/>
      <c r="BG308" s="199"/>
      <c r="BH308" s="199"/>
      <c r="BI308" s="199"/>
    </row>
    <row r="309" spans="1:104" x14ac:dyDescent="0.2">
      <c r="A309" s="191"/>
      <c r="B309" s="192"/>
      <c r="C309" s="331" t="s">
        <v>1343</v>
      </c>
      <c r="D309" s="332"/>
      <c r="E309" s="193">
        <v>1.0409999999999999</v>
      </c>
      <c r="F309" s="194"/>
      <c r="G309" s="195"/>
      <c r="H309" s="196"/>
      <c r="I309" s="197"/>
      <c r="J309" s="184"/>
      <c r="K309" s="197"/>
      <c r="M309" s="198" t="s">
        <v>1343</v>
      </c>
      <c r="O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201" t="str">
        <f t="shared" si="5"/>
        <v>128-131:2,7*4*0,3718</v>
      </c>
      <c r="BE309" s="199"/>
      <c r="BF309" s="199"/>
      <c r="BG309" s="199"/>
      <c r="BH309" s="199"/>
      <c r="BI309" s="199"/>
    </row>
    <row r="310" spans="1:104" x14ac:dyDescent="0.2">
      <c r="A310" s="191"/>
      <c r="B310" s="192"/>
      <c r="C310" s="331" t="s">
        <v>1344</v>
      </c>
      <c r="D310" s="332"/>
      <c r="E310" s="193">
        <v>1.8218000000000001</v>
      </c>
      <c r="F310" s="194"/>
      <c r="G310" s="195"/>
      <c r="H310" s="196"/>
      <c r="I310" s="197"/>
      <c r="J310" s="184"/>
      <c r="K310" s="197"/>
      <c r="M310" s="198" t="s">
        <v>1344</v>
      </c>
      <c r="O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201" t="str">
        <f t="shared" si="5"/>
        <v>132:2,8*0,3718</v>
      </c>
      <c r="BE310" s="199"/>
      <c r="BF310" s="199"/>
      <c r="BG310" s="199"/>
      <c r="BH310" s="199"/>
      <c r="BI310" s="199"/>
    </row>
    <row r="311" spans="1:104" x14ac:dyDescent="0.2">
      <c r="A311" s="191"/>
      <c r="B311" s="192"/>
      <c r="C311" s="331" t="s">
        <v>1345</v>
      </c>
      <c r="D311" s="332"/>
      <c r="E311" s="193">
        <v>3.2347000000000001</v>
      </c>
      <c r="F311" s="194"/>
      <c r="G311" s="195"/>
      <c r="H311" s="196"/>
      <c r="I311" s="197"/>
      <c r="J311" s="184"/>
      <c r="K311" s="197"/>
      <c r="M311" s="198" t="s">
        <v>1345</v>
      </c>
      <c r="O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201" t="str">
        <f t="shared" si="5"/>
        <v>133:4,9*0,3718</v>
      </c>
      <c r="BE311" s="199"/>
      <c r="BF311" s="199"/>
      <c r="BG311" s="199"/>
      <c r="BH311" s="199"/>
      <c r="BI311" s="199"/>
    </row>
    <row r="312" spans="1:104" x14ac:dyDescent="0.2">
      <c r="A312" s="191"/>
      <c r="B312" s="192"/>
      <c r="C312" s="331" t="s">
        <v>1346</v>
      </c>
      <c r="D312" s="332"/>
      <c r="E312" s="193">
        <v>0.89229999999999998</v>
      </c>
      <c r="F312" s="194"/>
      <c r="G312" s="195"/>
      <c r="H312" s="196"/>
      <c r="I312" s="197"/>
      <c r="J312" s="184"/>
      <c r="K312" s="197"/>
      <c r="M312" s="198" t="s">
        <v>1346</v>
      </c>
      <c r="O312" s="199"/>
      <c r="Z312" s="199"/>
      <c r="AA312" s="199"/>
      <c r="AB312" s="199"/>
      <c r="AC312" s="199"/>
      <c r="AD312" s="199"/>
      <c r="AE312" s="199"/>
      <c r="AF312" s="199"/>
      <c r="AG312" s="199"/>
      <c r="AH312" s="199"/>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201" t="str">
        <f t="shared" si="5"/>
        <v>134-136:2,9*3*0,3718</v>
      </c>
      <c r="BE312" s="199"/>
      <c r="BF312" s="199"/>
      <c r="BG312" s="199"/>
      <c r="BH312" s="199"/>
      <c r="BI312" s="199"/>
    </row>
    <row r="313" spans="1:104" x14ac:dyDescent="0.2">
      <c r="A313" s="191"/>
      <c r="B313" s="192"/>
      <c r="C313" s="331" t="s">
        <v>1347</v>
      </c>
      <c r="D313" s="332"/>
      <c r="E313" s="193">
        <v>0.92949999999999999</v>
      </c>
      <c r="F313" s="194"/>
      <c r="G313" s="195"/>
      <c r="H313" s="196"/>
      <c r="I313" s="197"/>
      <c r="J313" s="184"/>
      <c r="K313" s="197"/>
      <c r="M313" s="198" t="s">
        <v>1347</v>
      </c>
      <c r="O313" s="199"/>
      <c r="Z313" s="199"/>
      <c r="AA313" s="199"/>
      <c r="AB313" s="199"/>
      <c r="AC313" s="199"/>
      <c r="AD313" s="199"/>
      <c r="AE313" s="199"/>
      <c r="AF313" s="199"/>
      <c r="AG313" s="199"/>
      <c r="AH313" s="199"/>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201" t="str">
        <f t="shared" si="5"/>
        <v>137:2,4*0,3718</v>
      </c>
      <c r="BE313" s="199"/>
      <c r="BF313" s="199"/>
      <c r="BG313" s="199"/>
      <c r="BH313" s="199"/>
      <c r="BI313" s="199"/>
    </row>
    <row r="314" spans="1:104" x14ac:dyDescent="0.2">
      <c r="A314" s="191"/>
      <c r="B314" s="192"/>
      <c r="C314" s="331" t="s">
        <v>1348</v>
      </c>
      <c r="D314" s="332"/>
      <c r="E314" s="193">
        <v>1.5616000000000001</v>
      </c>
      <c r="F314" s="194"/>
      <c r="G314" s="195"/>
      <c r="H314" s="196"/>
      <c r="I314" s="197"/>
      <c r="J314" s="184"/>
      <c r="K314" s="197"/>
      <c r="M314" s="198" t="s">
        <v>1348</v>
      </c>
      <c r="O314" s="199"/>
      <c r="Z314" s="199"/>
      <c r="AA314" s="199"/>
      <c r="AB314" s="199"/>
      <c r="AC314" s="199"/>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201" t="str">
        <f t="shared" si="5"/>
        <v>138:2,5*0,3718</v>
      </c>
      <c r="BE314" s="199"/>
      <c r="BF314" s="199"/>
      <c r="BG314" s="199"/>
      <c r="BH314" s="199"/>
      <c r="BI314" s="199"/>
    </row>
    <row r="315" spans="1:104" x14ac:dyDescent="0.2">
      <c r="A315" s="191"/>
      <c r="B315" s="192"/>
      <c r="C315" s="331" t="s">
        <v>1349</v>
      </c>
      <c r="D315" s="332"/>
      <c r="E315" s="193">
        <v>1.7102999999999999</v>
      </c>
      <c r="F315" s="194"/>
      <c r="G315" s="195"/>
      <c r="H315" s="196"/>
      <c r="I315" s="197"/>
      <c r="J315" s="184"/>
      <c r="K315" s="197"/>
      <c r="M315" s="198" t="s">
        <v>1349</v>
      </c>
      <c r="O315" s="199"/>
      <c r="Z315" s="199"/>
      <c r="AA315" s="199"/>
      <c r="AB315" s="199"/>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201" t="str">
        <f t="shared" si="5"/>
        <v>139:4,2*0,3718</v>
      </c>
      <c r="BE315" s="199"/>
      <c r="BF315" s="199"/>
      <c r="BG315" s="199"/>
      <c r="BH315" s="199"/>
      <c r="BI315" s="199"/>
    </row>
    <row r="316" spans="1:104" x14ac:dyDescent="0.2">
      <c r="A316" s="191"/>
      <c r="B316" s="192"/>
      <c r="C316" s="331" t="s">
        <v>1350</v>
      </c>
      <c r="D316" s="332"/>
      <c r="E316" s="193">
        <v>0.92949999999999999</v>
      </c>
      <c r="F316" s="194"/>
      <c r="G316" s="195"/>
      <c r="H316" s="196"/>
      <c r="I316" s="197"/>
      <c r="J316" s="184"/>
      <c r="K316" s="197"/>
      <c r="M316" s="198" t="s">
        <v>1350</v>
      </c>
      <c r="O316" s="199"/>
      <c r="Z316" s="199"/>
      <c r="AA316" s="199"/>
      <c r="AB316" s="199"/>
      <c r="AC316" s="199"/>
      <c r="AD316" s="199"/>
      <c r="AE316" s="199"/>
      <c r="AF316" s="199"/>
      <c r="AG316" s="199"/>
      <c r="AH316" s="199"/>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201" t="str">
        <f t="shared" si="5"/>
        <v>140-141:2,3*2*0,3718</v>
      </c>
      <c r="BE316" s="199"/>
      <c r="BF316" s="199"/>
      <c r="BG316" s="199"/>
      <c r="BH316" s="199"/>
      <c r="BI316" s="199"/>
    </row>
    <row r="317" spans="1:104" x14ac:dyDescent="0.2">
      <c r="A317" s="169" t="s">
        <v>42</v>
      </c>
      <c r="B317" s="170" t="s">
        <v>800</v>
      </c>
      <c r="C317" s="171" t="s">
        <v>801</v>
      </c>
      <c r="D317" s="172"/>
      <c r="E317" s="173"/>
      <c r="F317" s="173"/>
      <c r="G317" s="174">
        <f>SUM(G284:G316)</f>
        <v>0</v>
      </c>
      <c r="H317" s="175"/>
      <c r="I317" s="174">
        <f>SUM(I284:I316)</f>
        <v>0.43718474799999996</v>
      </c>
      <c r="J317" s="176"/>
      <c r="K317" s="174">
        <f>SUM(K284:K316)</f>
        <v>0</v>
      </c>
      <c r="O317" s="199"/>
      <c r="X317" s="202">
        <f>K317</f>
        <v>0</v>
      </c>
      <c r="Y317" s="202">
        <f>I317</f>
        <v>0.43718474799999996</v>
      </c>
      <c r="Z317" s="200">
        <f>G317</f>
        <v>0</v>
      </c>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203"/>
      <c r="BB317" s="203"/>
      <c r="BC317" s="203"/>
      <c r="BD317" s="203"/>
      <c r="BE317" s="203"/>
      <c r="BF317" s="203"/>
      <c r="BG317" s="199"/>
      <c r="BH317" s="199"/>
      <c r="BI317" s="199"/>
    </row>
    <row r="318" spans="1:104" ht="14.25" customHeight="1" x14ac:dyDescent="0.2">
      <c r="A318" s="151" t="s">
        <v>38</v>
      </c>
      <c r="B318" s="152" t="s">
        <v>835</v>
      </c>
      <c r="C318" s="153" t="s">
        <v>836</v>
      </c>
      <c r="D318" s="154"/>
      <c r="E318" s="155"/>
      <c r="F318" s="155"/>
      <c r="G318" s="156"/>
      <c r="H318" s="157"/>
      <c r="I318" s="158"/>
      <c r="J318" s="159"/>
      <c r="K318" s="160"/>
      <c r="O318" s="199"/>
    </row>
    <row r="319" spans="1:104" x14ac:dyDescent="0.2">
      <c r="A319" s="161">
        <v>58</v>
      </c>
      <c r="B319" s="162" t="s">
        <v>837</v>
      </c>
      <c r="C319" s="163" t="s">
        <v>838</v>
      </c>
      <c r="D319" s="164" t="s">
        <v>41</v>
      </c>
      <c r="E319" s="165">
        <v>53.353700000000003</v>
      </c>
      <c r="F319" s="122">
        <f>'01 103 '!F319</f>
        <v>0</v>
      </c>
      <c r="G319" s="166">
        <f>E319*F319</f>
        <v>0</v>
      </c>
      <c r="H319" s="167">
        <v>4.0000000000000003E-5</v>
      </c>
      <c r="I319" s="168">
        <f>E319*H319</f>
        <v>2.1341480000000002E-3</v>
      </c>
      <c r="J319" s="167">
        <v>0</v>
      </c>
      <c r="K319" s="168">
        <f>E319*J319</f>
        <v>0</v>
      </c>
      <c r="O319" s="199"/>
      <c r="Z319" s="199"/>
      <c r="AA319" s="199">
        <v>1</v>
      </c>
      <c r="AB319" s="199">
        <v>1</v>
      </c>
      <c r="AC319" s="199">
        <v>1</v>
      </c>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200">
        <f>G319</f>
        <v>0</v>
      </c>
      <c r="BA319" s="199"/>
      <c r="BB319" s="199"/>
      <c r="BC319" s="199"/>
      <c r="BD319" s="199"/>
      <c r="BE319" s="199"/>
      <c r="BF319" s="199"/>
      <c r="BG319" s="199"/>
      <c r="BH319" s="199"/>
      <c r="BI319" s="199"/>
      <c r="CA319" s="199">
        <v>1</v>
      </c>
      <c r="CB319" s="199">
        <v>1</v>
      </c>
      <c r="CZ319" s="124">
        <v>1</v>
      </c>
    </row>
    <row r="320" spans="1:104" x14ac:dyDescent="0.2">
      <c r="A320" s="191"/>
      <c r="B320" s="192"/>
      <c r="C320" s="331" t="s">
        <v>1351</v>
      </c>
      <c r="D320" s="332"/>
      <c r="E320" s="193">
        <v>0.67589999999999995</v>
      </c>
      <c r="F320" s="194"/>
      <c r="G320" s="195"/>
      <c r="H320" s="196"/>
      <c r="I320" s="197"/>
      <c r="J320" s="184"/>
      <c r="K320" s="197"/>
      <c r="M320" s="198" t="s">
        <v>1351</v>
      </c>
      <c r="O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201" t="str">
        <f t="shared" ref="BD320:BD365" si="6">C319</f>
        <v xml:space="preserve">Zakrývání výplní vnitřních otvorů </v>
      </c>
      <c r="BE320" s="199"/>
      <c r="BF320" s="199"/>
      <c r="BG320" s="199"/>
      <c r="BH320" s="199"/>
      <c r="BI320" s="199"/>
    </row>
    <row r="321" spans="1:61" x14ac:dyDescent="0.2">
      <c r="A321" s="191"/>
      <c r="B321" s="192"/>
      <c r="C321" s="331" t="s">
        <v>1352</v>
      </c>
      <c r="D321" s="332"/>
      <c r="E321" s="193">
        <v>0.83660000000000001</v>
      </c>
      <c r="F321" s="194"/>
      <c r="G321" s="195"/>
      <c r="H321" s="196"/>
      <c r="I321" s="197"/>
      <c r="J321" s="184"/>
      <c r="K321" s="197"/>
      <c r="M321" s="198" t="s">
        <v>1352</v>
      </c>
      <c r="O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201" t="str">
        <f t="shared" si="6"/>
        <v>147:0,9*2,02*0,3718</v>
      </c>
      <c r="BE321" s="199"/>
      <c r="BF321" s="199"/>
      <c r="BG321" s="199"/>
      <c r="BH321" s="199"/>
      <c r="BI321" s="199"/>
    </row>
    <row r="322" spans="1:61" x14ac:dyDescent="0.2">
      <c r="A322" s="191"/>
      <c r="B322" s="192"/>
      <c r="C322" s="331" t="s">
        <v>1353</v>
      </c>
      <c r="D322" s="332"/>
      <c r="E322" s="193">
        <v>0.67589999999999995</v>
      </c>
      <c r="F322" s="194"/>
      <c r="G322" s="195"/>
      <c r="H322" s="196"/>
      <c r="I322" s="197"/>
      <c r="J322" s="184"/>
      <c r="K322" s="197"/>
      <c r="M322" s="198" t="s">
        <v>1353</v>
      </c>
      <c r="O322" s="199"/>
      <c r="Z322" s="199"/>
      <c r="AA322" s="199"/>
      <c r="AB322" s="199"/>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201" t="str">
        <f t="shared" si="6"/>
        <v>1,5*1,5*0,3718</v>
      </c>
      <c r="BE322" s="199"/>
      <c r="BF322" s="199"/>
      <c r="BG322" s="199"/>
      <c r="BH322" s="199"/>
      <c r="BI322" s="199"/>
    </row>
    <row r="323" spans="1:61" x14ac:dyDescent="0.2">
      <c r="A323" s="191"/>
      <c r="B323" s="192"/>
      <c r="C323" s="331" t="s">
        <v>1354</v>
      </c>
      <c r="D323" s="332"/>
      <c r="E323" s="193">
        <v>1.3385</v>
      </c>
      <c r="F323" s="194"/>
      <c r="G323" s="195"/>
      <c r="H323" s="196"/>
      <c r="I323" s="197"/>
      <c r="J323" s="184"/>
      <c r="K323" s="197"/>
      <c r="M323" s="198" t="s">
        <v>1354</v>
      </c>
      <c r="O323" s="199"/>
      <c r="Z323" s="199"/>
      <c r="AA323" s="199"/>
      <c r="AB323" s="199"/>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201" t="str">
        <f t="shared" si="6"/>
        <v>146:0,9*2,02*0,3718</v>
      </c>
      <c r="BE323" s="199"/>
      <c r="BF323" s="199"/>
      <c r="BG323" s="199"/>
      <c r="BH323" s="199"/>
      <c r="BI323" s="199"/>
    </row>
    <row r="324" spans="1:61" x14ac:dyDescent="0.2">
      <c r="A324" s="191"/>
      <c r="B324" s="192"/>
      <c r="C324" s="331" t="s">
        <v>1355</v>
      </c>
      <c r="D324" s="332"/>
      <c r="E324" s="193">
        <v>1.2017</v>
      </c>
      <c r="F324" s="194"/>
      <c r="G324" s="195"/>
      <c r="H324" s="196"/>
      <c r="I324" s="197"/>
      <c r="J324" s="184"/>
      <c r="K324" s="197"/>
      <c r="M324" s="198" t="s">
        <v>1355</v>
      </c>
      <c r="O324" s="199"/>
      <c r="Z324" s="199"/>
      <c r="AA324" s="199"/>
      <c r="AB324" s="199"/>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201" t="str">
        <f t="shared" si="6"/>
        <v>2,4*1,5*0,3718</v>
      </c>
      <c r="BE324" s="199"/>
      <c r="BF324" s="199"/>
      <c r="BG324" s="199"/>
      <c r="BH324" s="199"/>
      <c r="BI324" s="199"/>
    </row>
    <row r="325" spans="1:61" x14ac:dyDescent="0.2">
      <c r="A325" s="191"/>
      <c r="B325" s="192"/>
      <c r="C325" s="331" t="s">
        <v>844</v>
      </c>
      <c r="D325" s="332"/>
      <c r="E325" s="193">
        <v>0</v>
      </c>
      <c r="F325" s="194"/>
      <c r="G325" s="195"/>
      <c r="H325" s="196"/>
      <c r="I325" s="197"/>
      <c r="J325" s="184"/>
      <c r="K325" s="197"/>
      <c r="M325" s="198"/>
      <c r="O325" s="199"/>
      <c r="Z325" s="199"/>
      <c r="AA325" s="199"/>
      <c r="AB325" s="199"/>
      <c r="AC325" s="199"/>
      <c r="AD325" s="199"/>
      <c r="AE325" s="199"/>
      <c r="AF325" s="199"/>
      <c r="AG325" s="199"/>
      <c r="AH325" s="199"/>
      <c r="AI325" s="199"/>
      <c r="AJ325" s="199"/>
      <c r="AK325" s="199"/>
      <c r="AL325" s="199"/>
      <c r="AM325" s="199"/>
      <c r="AN325" s="199"/>
      <c r="AO325" s="199"/>
      <c r="AP325" s="199"/>
      <c r="AQ325" s="199"/>
      <c r="AR325" s="199"/>
      <c r="AS325" s="199"/>
      <c r="AT325" s="199"/>
      <c r="AU325" s="199"/>
      <c r="AV325" s="199"/>
      <c r="AW325" s="199"/>
      <c r="AX325" s="199"/>
      <c r="AY325" s="199"/>
      <c r="AZ325" s="199"/>
      <c r="BA325" s="199"/>
      <c r="BB325" s="199"/>
      <c r="BC325" s="199"/>
      <c r="BD325" s="201" t="str">
        <f t="shared" si="6"/>
        <v>143:0,8*2,02*2*0,3718</v>
      </c>
      <c r="BE325" s="199"/>
      <c r="BF325" s="199"/>
      <c r="BG325" s="199"/>
      <c r="BH325" s="199"/>
      <c r="BI325" s="199"/>
    </row>
    <row r="326" spans="1:61" x14ac:dyDescent="0.2">
      <c r="A326" s="191"/>
      <c r="B326" s="192"/>
      <c r="C326" s="331" t="s">
        <v>1356</v>
      </c>
      <c r="D326" s="332"/>
      <c r="E326" s="193">
        <v>0.26769999999999999</v>
      </c>
      <c r="F326" s="194"/>
      <c r="G326" s="195"/>
      <c r="H326" s="196"/>
      <c r="I326" s="197"/>
      <c r="J326" s="184"/>
      <c r="K326" s="197"/>
      <c r="M326" s="198" t="s">
        <v>1356</v>
      </c>
      <c r="O326" s="199"/>
      <c r="Z326" s="199"/>
      <c r="AA326" s="199"/>
      <c r="AB326" s="199"/>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199"/>
      <c r="BA326" s="199"/>
      <c r="BB326" s="199"/>
      <c r="BC326" s="199"/>
      <c r="BD326" s="201" t="str">
        <f t="shared" si="6"/>
        <v/>
      </c>
      <c r="BE326" s="199"/>
      <c r="BF326" s="199"/>
      <c r="BG326" s="199"/>
      <c r="BH326" s="199"/>
      <c r="BI326" s="199"/>
    </row>
    <row r="327" spans="1:61" x14ac:dyDescent="0.2">
      <c r="A327" s="191"/>
      <c r="B327" s="192"/>
      <c r="C327" s="331" t="s">
        <v>1357</v>
      </c>
      <c r="D327" s="332"/>
      <c r="E327" s="193">
        <v>0.6008</v>
      </c>
      <c r="F327" s="194"/>
      <c r="G327" s="195"/>
      <c r="H327" s="196"/>
      <c r="I327" s="197"/>
      <c r="J327" s="184"/>
      <c r="K327" s="197"/>
      <c r="M327" s="198" t="s">
        <v>1357</v>
      </c>
      <c r="O327" s="199"/>
      <c r="Z327" s="199"/>
      <c r="AA327" s="199"/>
      <c r="AB327" s="199"/>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9"/>
      <c r="AY327" s="199"/>
      <c r="AZ327" s="199"/>
      <c r="BA327" s="199"/>
      <c r="BB327" s="199"/>
      <c r="BC327" s="199"/>
      <c r="BD327" s="201" t="str">
        <f t="shared" si="6"/>
        <v>144:1,2*0,6*0,3718</v>
      </c>
      <c r="BE327" s="199"/>
      <c r="BF327" s="199"/>
      <c r="BG327" s="199"/>
      <c r="BH327" s="199"/>
      <c r="BI327" s="199"/>
    </row>
    <row r="328" spans="1:61" x14ac:dyDescent="0.2">
      <c r="A328" s="191"/>
      <c r="B328" s="192"/>
      <c r="C328" s="331" t="s">
        <v>1358</v>
      </c>
      <c r="D328" s="332"/>
      <c r="E328" s="193">
        <v>0.6008</v>
      </c>
      <c r="F328" s="194"/>
      <c r="G328" s="195"/>
      <c r="H328" s="196"/>
      <c r="I328" s="197"/>
      <c r="J328" s="184"/>
      <c r="K328" s="197"/>
      <c r="M328" s="198" t="s">
        <v>1358</v>
      </c>
      <c r="O328" s="199"/>
      <c r="Z328" s="199"/>
      <c r="AA328" s="19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201" t="str">
        <f t="shared" si="6"/>
        <v>0,8*2,02*0,3718</v>
      </c>
      <c r="BE328" s="199"/>
      <c r="BF328" s="199"/>
      <c r="BG328" s="199"/>
      <c r="BH328" s="199"/>
      <c r="BI328" s="199"/>
    </row>
    <row r="329" spans="1:61" x14ac:dyDescent="0.2">
      <c r="A329" s="191"/>
      <c r="B329" s="192"/>
      <c r="C329" s="331" t="s">
        <v>1359</v>
      </c>
      <c r="D329" s="332"/>
      <c r="E329" s="193">
        <v>3.1543999999999999</v>
      </c>
      <c r="F329" s="194"/>
      <c r="G329" s="195"/>
      <c r="H329" s="196"/>
      <c r="I329" s="197"/>
      <c r="J329" s="184"/>
      <c r="K329" s="197"/>
      <c r="M329" s="198" t="s">
        <v>1359</v>
      </c>
      <c r="O329" s="199"/>
      <c r="Z329" s="199"/>
      <c r="AA329" s="19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201" t="str">
        <f t="shared" si="6"/>
        <v>145:0,8*2,02*0,3718</v>
      </c>
      <c r="BE329" s="199"/>
      <c r="BF329" s="199"/>
      <c r="BG329" s="199"/>
      <c r="BH329" s="199"/>
      <c r="BI329" s="199"/>
    </row>
    <row r="330" spans="1:61" x14ac:dyDescent="0.2">
      <c r="A330" s="191"/>
      <c r="B330" s="192"/>
      <c r="C330" s="331" t="s">
        <v>1360</v>
      </c>
      <c r="D330" s="332"/>
      <c r="E330" s="193">
        <v>0.67589999999999995</v>
      </c>
      <c r="F330" s="194"/>
      <c r="G330" s="195"/>
      <c r="H330" s="196"/>
      <c r="I330" s="197"/>
      <c r="J330" s="184"/>
      <c r="K330" s="197"/>
      <c r="M330" s="198" t="s">
        <v>1360</v>
      </c>
      <c r="O330" s="199"/>
      <c r="Z330" s="199"/>
      <c r="AA330" s="19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201" t="str">
        <f t="shared" si="6"/>
        <v>126:0,7*2,02*6*0,3718</v>
      </c>
      <c r="BE330" s="199"/>
      <c r="BF330" s="199"/>
      <c r="BG330" s="199"/>
      <c r="BH330" s="199"/>
      <c r="BI330" s="199"/>
    </row>
    <row r="331" spans="1:61" x14ac:dyDescent="0.2">
      <c r="A331" s="191"/>
      <c r="B331" s="192"/>
      <c r="C331" s="331" t="s">
        <v>1361</v>
      </c>
      <c r="D331" s="332"/>
      <c r="E331" s="193">
        <v>0.1338</v>
      </c>
      <c r="F331" s="194"/>
      <c r="G331" s="195"/>
      <c r="H331" s="196"/>
      <c r="I331" s="197"/>
      <c r="J331" s="184"/>
      <c r="K331" s="197"/>
      <c r="M331" s="198" t="s">
        <v>1361</v>
      </c>
      <c r="O331" s="199"/>
      <c r="Z331" s="199"/>
      <c r="AA331" s="19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201" t="str">
        <f t="shared" si="6"/>
        <v>0,9*2,02*0,3718</v>
      </c>
      <c r="BE331" s="199"/>
      <c r="BF331" s="199"/>
      <c r="BG331" s="199"/>
      <c r="BH331" s="199"/>
      <c r="BI331" s="199"/>
    </row>
    <row r="332" spans="1:61" x14ac:dyDescent="0.2">
      <c r="A332" s="191"/>
      <c r="B332" s="192"/>
      <c r="C332" s="331" t="s">
        <v>1362</v>
      </c>
      <c r="D332" s="332"/>
      <c r="E332" s="193">
        <v>3.1543999999999999</v>
      </c>
      <c r="F332" s="194"/>
      <c r="G332" s="195"/>
      <c r="H332" s="196"/>
      <c r="I332" s="197"/>
      <c r="J332" s="184"/>
      <c r="K332" s="197"/>
      <c r="M332" s="198" t="s">
        <v>1362</v>
      </c>
      <c r="O332" s="199"/>
      <c r="Z332" s="199"/>
      <c r="AA332" s="199"/>
      <c r="AB332" s="199"/>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201" t="str">
        <f t="shared" si="6"/>
        <v>0,6*0,6*0,3718</v>
      </c>
      <c r="BE332" s="199"/>
      <c r="BF332" s="199"/>
      <c r="BG332" s="199"/>
      <c r="BH332" s="199"/>
      <c r="BI332" s="199"/>
    </row>
    <row r="333" spans="1:61" x14ac:dyDescent="0.2">
      <c r="A333" s="191"/>
      <c r="B333" s="192"/>
      <c r="C333" s="331" t="s">
        <v>1363</v>
      </c>
      <c r="D333" s="332"/>
      <c r="E333" s="193">
        <v>0.6008</v>
      </c>
      <c r="F333" s="194"/>
      <c r="G333" s="195"/>
      <c r="H333" s="196"/>
      <c r="I333" s="197"/>
      <c r="J333" s="184"/>
      <c r="K333" s="197"/>
      <c r="M333" s="198" t="s">
        <v>1363</v>
      </c>
      <c r="O333" s="199"/>
      <c r="Z333" s="199"/>
      <c r="AA333" s="199"/>
      <c r="AB333" s="199"/>
      <c r="AC333" s="199"/>
      <c r="AD333" s="199"/>
      <c r="AE333" s="199"/>
      <c r="AF333" s="199"/>
      <c r="AG333" s="199"/>
      <c r="AH333" s="199"/>
      <c r="AI333" s="199"/>
      <c r="AJ333" s="199"/>
      <c r="AK333" s="199"/>
      <c r="AL333" s="199"/>
      <c r="AM333" s="199"/>
      <c r="AN333" s="199"/>
      <c r="AO333" s="199"/>
      <c r="AP333" s="199"/>
      <c r="AQ333" s="199"/>
      <c r="AR333" s="199"/>
      <c r="AS333" s="199"/>
      <c r="AT333" s="199"/>
      <c r="AU333" s="199"/>
      <c r="AV333" s="199"/>
      <c r="AW333" s="199"/>
      <c r="AX333" s="199"/>
      <c r="AY333" s="199"/>
      <c r="AZ333" s="199"/>
      <c r="BA333" s="199"/>
      <c r="BB333" s="199"/>
      <c r="BC333" s="199"/>
      <c r="BD333" s="201" t="str">
        <f t="shared" si="6"/>
        <v>127-132:0,7*2,02*6*0,3718</v>
      </c>
      <c r="BE333" s="199"/>
      <c r="BF333" s="199"/>
      <c r="BG333" s="199"/>
      <c r="BH333" s="199"/>
      <c r="BI333" s="199"/>
    </row>
    <row r="334" spans="1:61" x14ac:dyDescent="0.2">
      <c r="A334" s="191"/>
      <c r="B334" s="192"/>
      <c r="C334" s="331" t="s">
        <v>1364</v>
      </c>
      <c r="D334" s="332"/>
      <c r="E334" s="193">
        <v>0.751</v>
      </c>
      <c r="F334" s="194"/>
      <c r="G334" s="195"/>
      <c r="H334" s="196"/>
      <c r="I334" s="197"/>
      <c r="J334" s="184"/>
      <c r="K334" s="197"/>
      <c r="M334" s="198" t="s">
        <v>1364</v>
      </c>
      <c r="O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201" t="str">
        <f t="shared" si="6"/>
        <v>105:0,8*2,02*0,3718</v>
      </c>
      <c r="BE334" s="199"/>
      <c r="BF334" s="199"/>
      <c r="BG334" s="199"/>
      <c r="BH334" s="199"/>
      <c r="BI334" s="199"/>
    </row>
    <row r="335" spans="1:61" x14ac:dyDescent="0.2">
      <c r="A335" s="191"/>
      <c r="B335" s="192"/>
      <c r="C335" s="331" t="s">
        <v>1365</v>
      </c>
      <c r="D335" s="332"/>
      <c r="E335" s="193">
        <v>1.5771999999999999</v>
      </c>
      <c r="F335" s="194"/>
      <c r="G335" s="195"/>
      <c r="H335" s="196"/>
      <c r="I335" s="197"/>
      <c r="J335" s="184"/>
      <c r="K335" s="197"/>
      <c r="M335" s="198" t="s">
        <v>1365</v>
      </c>
      <c r="O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201" t="str">
        <f t="shared" si="6"/>
        <v>1*2,02*0,3718</v>
      </c>
      <c r="BE335" s="199"/>
      <c r="BF335" s="199"/>
      <c r="BG335" s="199"/>
      <c r="BH335" s="199"/>
      <c r="BI335" s="199"/>
    </row>
    <row r="336" spans="1:61" x14ac:dyDescent="0.2">
      <c r="A336" s="191"/>
      <c r="B336" s="192"/>
      <c r="C336" s="331" t="s">
        <v>1366</v>
      </c>
      <c r="D336" s="332"/>
      <c r="E336" s="193">
        <v>1.5771999999999999</v>
      </c>
      <c r="F336" s="194"/>
      <c r="G336" s="195"/>
      <c r="H336" s="196"/>
      <c r="I336" s="197"/>
      <c r="J336" s="184"/>
      <c r="K336" s="197"/>
      <c r="M336" s="198" t="s">
        <v>1366</v>
      </c>
      <c r="O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201" t="str">
        <f t="shared" si="6"/>
        <v>140-142:0,7*2,02*3*0,3718</v>
      </c>
      <c r="BE336" s="199"/>
      <c r="BF336" s="199"/>
      <c r="BG336" s="199"/>
      <c r="BH336" s="199"/>
      <c r="BI336" s="199"/>
    </row>
    <row r="337" spans="1:61" x14ac:dyDescent="0.2">
      <c r="A337" s="191"/>
      <c r="B337" s="192"/>
      <c r="C337" s="331" t="s">
        <v>1360</v>
      </c>
      <c r="D337" s="332"/>
      <c r="E337" s="193">
        <v>0.67589999999999995</v>
      </c>
      <c r="F337" s="194"/>
      <c r="G337" s="195"/>
      <c r="H337" s="196"/>
      <c r="I337" s="197"/>
      <c r="J337" s="184"/>
      <c r="K337" s="197"/>
      <c r="M337" s="198" t="s">
        <v>1360</v>
      </c>
      <c r="O337" s="199"/>
      <c r="Z337" s="199"/>
      <c r="AA337" s="199"/>
      <c r="AB337" s="199"/>
      <c r="AC337" s="199"/>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199"/>
      <c r="BA337" s="199"/>
      <c r="BB337" s="199"/>
      <c r="BC337" s="199"/>
      <c r="BD337" s="201" t="str">
        <f t="shared" si="6"/>
        <v>139:0,7*2,02*3*0,3718</v>
      </c>
      <c r="BE337" s="199"/>
      <c r="BF337" s="199"/>
      <c r="BG337" s="199"/>
      <c r="BH337" s="199"/>
      <c r="BI337" s="199"/>
    </row>
    <row r="338" spans="1:61" x14ac:dyDescent="0.2">
      <c r="A338" s="191"/>
      <c r="B338" s="192"/>
      <c r="C338" s="331" t="s">
        <v>1367</v>
      </c>
      <c r="D338" s="332"/>
      <c r="E338" s="193">
        <v>1.1879</v>
      </c>
      <c r="F338" s="194"/>
      <c r="G338" s="195"/>
      <c r="H338" s="196"/>
      <c r="I338" s="197"/>
      <c r="J338" s="184"/>
      <c r="K338" s="197"/>
      <c r="M338" s="198" t="s">
        <v>1367</v>
      </c>
      <c r="O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201" t="str">
        <f t="shared" si="6"/>
        <v>0,9*2,02*0,3718</v>
      </c>
      <c r="BE338" s="199"/>
      <c r="BF338" s="199"/>
      <c r="BG338" s="199"/>
      <c r="BH338" s="199"/>
      <c r="BI338" s="199"/>
    </row>
    <row r="339" spans="1:61" x14ac:dyDescent="0.2">
      <c r="A339" s="191"/>
      <c r="B339" s="192"/>
      <c r="C339" s="331" t="s">
        <v>1368</v>
      </c>
      <c r="D339" s="332"/>
      <c r="E339" s="193">
        <v>0.67589999999999995</v>
      </c>
      <c r="F339" s="194"/>
      <c r="G339" s="195"/>
      <c r="H339" s="196"/>
      <c r="I339" s="197"/>
      <c r="J339" s="184"/>
      <c r="K339" s="197"/>
      <c r="M339" s="198" t="s">
        <v>1368</v>
      </c>
      <c r="O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201" t="str">
        <f t="shared" si="6"/>
        <v>104:1,5*2,13*0,3718</v>
      </c>
      <c r="BE339" s="199"/>
      <c r="BF339" s="199"/>
      <c r="BG339" s="199"/>
      <c r="BH339" s="199"/>
      <c r="BI339" s="199"/>
    </row>
    <row r="340" spans="1:61" x14ac:dyDescent="0.2">
      <c r="A340" s="191"/>
      <c r="B340" s="192"/>
      <c r="C340" s="331" t="s">
        <v>1369</v>
      </c>
      <c r="D340" s="332"/>
      <c r="E340" s="193">
        <v>0.53539999999999999</v>
      </c>
      <c r="F340" s="194"/>
      <c r="G340" s="195"/>
      <c r="H340" s="196"/>
      <c r="I340" s="197"/>
      <c r="J340" s="184"/>
      <c r="K340" s="197"/>
      <c r="M340" s="198" t="s">
        <v>1369</v>
      </c>
      <c r="O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c r="BD340" s="201" t="str">
        <f t="shared" si="6"/>
        <v>102:0,9*2,02*0,3718</v>
      </c>
      <c r="BE340" s="199"/>
      <c r="BF340" s="199"/>
      <c r="BG340" s="199"/>
      <c r="BH340" s="199"/>
      <c r="BI340" s="199"/>
    </row>
    <row r="341" spans="1:61" x14ac:dyDescent="0.2">
      <c r="A341" s="191"/>
      <c r="B341" s="192"/>
      <c r="C341" s="331" t="s">
        <v>1370</v>
      </c>
      <c r="D341" s="332"/>
      <c r="E341" s="193">
        <v>1.5306999999999999</v>
      </c>
      <c r="F341" s="194"/>
      <c r="G341" s="195"/>
      <c r="H341" s="196"/>
      <c r="I341" s="197"/>
      <c r="J341" s="184"/>
      <c r="K341" s="197"/>
      <c r="M341" s="198" t="s">
        <v>1370</v>
      </c>
      <c r="O341" s="199"/>
      <c r="Z341" s="199"/>
      <c r="AA341" s="199"/>
      <c r="AB341" s="199"/>
      <c r="AC341" s="199"/>
      <c r="AD341" s="199"/>
      <c r="AE341" s="199"/>
      <c r="AF341" s="199"/>
      <c r="AG341" s="199"/>
      <c r="AH341" s="199"/>
      <c r="AI341" s="199"/>
      <c r="AJ341" s="199"/>
      <c r="AK341" s="199"/>
      <c r="AL341" s="199"/>
      <c r="AM341" s="199"/>
      <c r="AN341" s="199"/>
      <c r="AO341" s="199"/>
      <c r="AP341" s="199"/>
      <c r="AQ341" s="199"/>
      <c r="AR341" s="199"/>
      <c r="AS341" s="199"/>
      <c r="AT341" s="199"/>
      <c r="AU341" s="199"/>
      <c r="AV341" s="199"/>
      <c r="AW341" s="199"/>
      <c r="AX341" s="199"/>
      <c r="AY341" s="199"/>
      <c r="AZ341" s="199"/>
      <c r="BA341" s="199"/>
      <c r="BB341" s="199"/>
      <c r="BC341" s="199"/>
      <c r="BD341" s="201" t="str">
        <f t="shared" si="6"/>
        <v>1,2*0,6*2*0,3718</v>
      </c>
      <c r="BE341" s="199"/>
      <c r="BF341" s="199"/>
      <c r="BG341" s="199"/>
      <c r="BH341" s="199"/>
      <c r="BI341" s="199"/>
    </row>
    <row r="342" spans="1:61" x14ac:dyDescent="0.2">
      <c r="A342" s="191"/>
      <c r="B342" s="192"/>
      <c r="C342" s="331" t="s">
        <v>1371</v>
      </c>
      <c r="D342" s="332"/>
      <c r="E342" s="193">
        <v>1.3519000000000001</v>
      </c>
      <c r="F342" s="194"/>
      <c r="G342" s="195"/>
      <c r="H342" s="196"/>
      <c r="I342" s="197"/>
      <c r="J342" s="184"/>
      <c r="K342" s="197"/>
      <c r="M342" s="198" t="s">
        <v>1371</v>
      </c>
      <c r="O342" s="199"/>
      <c r="Z342" s="199"/>
      <c r="AA342" s="199"/>
      <c r="AB342" s="199"/>
      <c r="AC342" s="199"/>
      <c r="AD342" s="199"/>
      <c r="AE342" s="199"/>
      <c r="AF342" s="199"/>
      <c r="AG342" s="199"/>
      <c r="AH342" s="199"/>
      <c r="AI342" s="199"/>
      <c r="AJ342" s="199"/>
      <c r="AK342" s="199"/>
      <c r="AL342" s="199"/>
      <c r="AM342" s="199"/>
      <c r="AN342" s="199"/>
      <c r="AO342" s="199"/>
      <c r="AP342" s="199"/>
      <c r="AQ342" s="199"/>
      <c r="AR342" s="199"/>
      <c r="AS342" s="199"/>
      <c r="AT342" s="199"/>
      <c r="AU342" s="199"/>
      <c r="AV342" s="199"/>
      <c r="AW342" s="199"/>
      <c r="AX342" s="199"/>
      <c r="AY342" s="199"/>
      <c r="AZ342" s="199"/>
      <c r="BA342" s="199"/>
      <c r="BB342" s="199"/>
      <c r="BC342" s="199"/>
      <c r="BD342" s="201" t="str">
        <f t="shared" si="6"/>
        <v>101:1,79*2,3*0,3718</v>
      </c>
      <c r="BE342" s="199"/>
      <c r="BF342" s="199"/>
      <c r="BG342" s="199"/>
      <c r="BH342" s="199"/>
      <c r="BI342" s="199"/>
    </row>
    <row r="343" spans="1:61" x14ac:dyDescent="0.2">
      <c r="A343" s="191"/>
      <c r="B343" s="192"/>
      <c r="C343" s="331" t="s">
        <v>1372</v>
      </c>
      <c r="D343" s="332"/>
      <c r="E343" s="193">
        <v>1.1879</v>
      </c>
      <c r="F343" s="194"/>
      <c r="G343" s="195"/>
      <c r="H343" s="196"/>
      <c r="I343" s="197"/>
      <c r="J343" s="184"/>
      <c r="K343" s="197"/>
      <c r="M343" s="198" t="s">
        <v>1372</v>
      </c>
      <c r="O343" s="199"/>
      <c r="Z343" s="199"/>
      <c r="AA343" s="19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201" t="str">
        <f t="shared" si="6"/>
        <v>0,9*2,02*2*0,3718</v>
      </c>
      <c r="BE343" s="199"/>
      <c r="BF343" s="199"/>
      <c r="BG343" s="199"/>
      <c r="BH343" s="199"/>
      <c r="BI343" s="199"/>
    </row>
    <row r="344" spans="1:61" x14ac:dyDescent="0.2">
      <c r="A344" s="191"/>
      <c r="B344" s="192"/>
      <c r="C344" s="331" t="s">
        <v>1373</v>
      </c>
      <c r="D344" s="332"/>
      <c r="E344" s="193">
        <v>0.67589999999999995</v>
      </c>
      <c r="F344" s="194"/>
      <c r="G344" s="195"/>
      <c r="H344" s="196"/>
      <c r="I344" s="197"/>
      <c r="J344" s="184"/>
      <c r="K344" s="197"/>
      <c r="M344" s="198" t="s">
        <v>1373</v>
      </c>
      <c r="O344" s="199"/>
      <c r="Z344" s="199"/>
      <c r="AA344" s="199"/>
      <c r="AB344" s="199"/>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201" t="str">
        <f t="shared" si="6"/>
        <v>1,5*2,13*0,3718</v>
      </c>
      <c r="BE344" s="199"/>
      <c r="BF344" s="199"/>
      <c r="BG344" s="199"/>
      <c r="BH344" s="199"/>
      <c r="BI344" s="199"/>
    </row>
    <row r="345" spans="1:61" x14ac:dyDescent="0.2">
      <c r="A345" s="191"/>
      <c r="B345" s="192"/>
      <c r="C345" s="331" t="s">
        <v>1369</v>
      </c>
      <c r="D345" s="332"/>
      <c r="E345" s="193">
        <v>0.53539999999999999</v>
      </c>
      <c r="F345" s="194"/>
      <c r="G345" s="195"/>
      <c r="H345" s="196"/>
      <c r="I345" s="197"/>
      <c r="J345" s="184"/>
      <c r="K345" s="197"/>
      <c r="M345" s="198" t="s">
        <v>1369</v>
      </c>
      <c r="O345" s="199"/>
      <c r="Z345" s="199"/>
      <c r="AA345" s="199"/>
      <c r="AB345" s="199"/>
      <c r="AC345" s="199"/>
      <c r="AD345" s="199"/>
      <c r="AE345" s="199"/>
      <c r="AF345" s="199"/>
      <c r="AG345" s="199"/>
      <c r="AH345" s="199"/>
      <c r="AI345" s="199"/>
      <c r="AJ345" s="199"/>
      <c r="AK345" s="199"/>
      <c r="AL345" s="199"/>
      <c r="AM345" s="199"/>
      <c r="AN345" s="199"/>
      <c r="AO345" s="199"/>
      <c r="AP345" s="199"/>
      <c r="AQ345" s="199"/>
      <c r="AR345" s="199"/>
      <c r="AS345" s="199"/>
      <c r="AT345" s="199"/>
      <c r="AU345" s="199"/>
      <c r="AV345" s="199"/>
      <c r="AW345" s="199"/>
      <c r="AX345" s="199"/>
      <c r="AY345" s="199"/>
      <c r="AZ345" s="199"/>
      <c r="BA345" s="199"/>
      <c r="BB345" s="199"/>
      <c r="BC345" s="199"/>
      <c r="BD345" s="201" t="str">
        <f t="shared" si="6"/>
        <v>103:0,9*2,02*0,3718</v>
      </c>
      <c r="BE345" s="199"/>
      <c r="BF345" s="199"/>
      <c r="BG345" s="199"/>
      <c r="BH345" s="199"/>
      <c r="BI345" s="199"/>
    </row>
    <row r="346" spans="1:61" x14ac:dyDescent="0.2">
      <c r="A346" s="191"/>
      <c r="B346" s="192"/>
      <c r="C346" s="331" t="s">
        <v>1374</v>
      </c>
      <c r="D346" s="332"/>
      <c r="E346" s="193">
        <v>1.5771999999999999</v>
      </c>
      <c r="F346" s="194"/>
      <c r="G346" s="195"/>
      <c r="H346" s="196"/>
      <c r="I346" s="197"/>
      <c r="J346" s="184"/>
      <c r="K346" s="197"/>
      <c r="M346" s="198" t="s">
        <v>1374</v>
      </c>
      <c r="O346" s="199"/>
      <c r="Z346" s="199"/>
      <c r="AA346" s="199"/>
      <c r="AB346" s="199"/>
      <c r="AC346" s="199"/>
      <c r="AD346" s="199"/>
      <c r="AE346" s="199"/>
      <c r="AF346" s="199"/>
      <c r="AG346" s="199"/>
      <c r="AH346" s="199"/>
      <c r="AI346" s="199"/>
      <c r="AJ346" s="199"/>
      <c r="AK346" s="199"/>
      <c r="AL346" s="199"/>
      <c r="AM346" s="199"/>
      <c r="AN346" s="199"/>
      <c r="AO346" s="199"/>
      <c r="AP346" s="199"/>
      <c r="AQ346" s="199"/>
      <c r="AR346" s="199"/>
      <c r="AS346" s="199"/>
      <c r="AT346" s="199"/>
      <c r="AU346" s="199"/>
      <c r="AV346" s="199"/>
      <c r="AW346" s="199"/>
      <c r="AX346" s="199"/>
      <c r="AY346" s="199"/>
      <c r="AZ346" s="199"/>
      <c r="BA346" s="199"/>
      <c r="BB346" s="199"/>
      <c r="BC346" s="199"/>
      <c r="BD346" s="201" t="str">
        <f t="shared" si="6"/>
        <v>1,2*0,6*2*0,3718</v>
      </c>
      <c r="BE346" s="199"/>
      <c r="BF346" s="199"/>
      <c r="BG346" s="199"/>
      <c r="BH346" s="199"/>
      <c r="BI346" s="199"/>
    </row>
    <row r="347" spans="1:61" x14ac:dyDescent="0.2">
      <c r="A347" s="191"/>
      <c r="B347" s="192"/>
      <c r="C347" s="331" t="s">
        <v>1375</v>
      </c>
      <c r="D347" s="332"/>
      <c r="E347" s="193">
        <v>2.6286</v>
      </c>
      <c r="F347" s="194"/>
      <c r="G347" s="195"/>
      <c r="H347" s="196"/>
      <c r="I347" s="197"/>
      <c r="J347" s="184"/>
      <c r="K347" s="197"/>
      <c r="M347" s="198" t="s">
        <v>1375</v>
      </c>
      <c r="O347" s="199"/>
      <c r="Z347" s="199"/>
      <c r="AA347" s="199"/>
      <c r="AB347" s="199"/>
      <c r="AC347" s="199"/>
      <c r="AD347" s="199"/>
      <c r="AE347" s="199"/>
      <c r="AF347" s="199"/>
      <c r="AG347" s="199"/>
      <c r="AH347" s="199"/>
      <c r="AI347" s="199"/>
      <c r="AJ347" s="199"/>
      <c r="AK347" s="199"/>
      <c r="AL347" s="199"/>
      <c r="AM347" s="199"/>
      <c r="AN347" s="199"/>
      <c r="AO347" s="199"/>
      <c r="AP347" s="199"/>
      <c r="AQ347" s="199"/>
      <c r="AR347" s="199"/>
      <c r="AS347" s="199"/>
      <c r="AT347" s="199"/>
      <c r="AU347" s="199"/>
      <c r="AV347" s="199"/>
      <c r="AW347" s="199"/>
      <c r="AX347" s="199"/>
      <c r="AY347" s="199"/>
      <c r="AZ347" s="199"/>
      <c r="BA347" s="199"/>
      <c r="BB347" s="199"/>
      <c r="BC347" s="199"/>
      <c r="BD347" s="201" t="str">
        <f t="shared" si="6"/>
        <v>134-136:0,7*2,02*3*0,3718</v>
      </c>
      <c r="BE347" s="199"/>
      <c r="BF347" s="199"/>
      <c r="BG347" s="199"/>
      <c r="BH347" s="199"/>
      <c r="BI347" s="199"/>
    </row>
    <row r="348" spans="1:61" x14ac:dyDescent="0.2">
      <c r="A348" s="191"/>
      <c r="B348" s="192"/>
      <c r="C348" s="331" t="s">
        <v>1360</v>
      </c>
      <c r="D348" s="332"/>
      <c r="E348" s="193">
        <v>0.67589999999999995</v>
      </c>
      <c r="F348" s="194"/>
      <c r="G348" s="195"/>
      <c r="H348" s="196"/>
      <c r="I348" s="197"/>
      <c r="J348" s="184"/>
      <c r="K348" s="197"/>
      <c r="M348" s="198" t="s">
        <v>1360</v>
      </c>
      <c r="O348" s="199"/>
      <c r="Z348" s="199"/>
      <c r="AA348" s="199"/>
      <c r="AB348" s="199"/>
      <c r="AC348" s="199"/>
      <c r="AD348" s="199"/>
      <c r="AE348" s="199"/>
      <c r="AF348" s="199"/>
      <c r="AG348" s="199"/>
      <c r="AH348" s="199"/>
      <c r="AI348" s="199"/>
      <c r="AJ348" s="199"/>
      <c r="AK348" s="199"/>
      <c r="AL348" s="199"/>
      <c r="AM348" s="199"/>
      <c r="AN348" s="199"/>
      <c r="AO348" s="199"/>
      <c r="AP348" s="199"/>
      <c r="AQ348" s="199"/>
      <c r="AR348" s="199"/>
      <c r="AS348" s="199"/>
      <c r="AT348" s="199"/>
      <c r="AU348" s="199"/>
      <c r="AV348" s="199"/>
      <c r="AW348" s="199"/>
      <c r="AX348" s="199"/>
      <c r="AY348" s="199"/>
      <c r="AZ348" s="199"/>
      <c r="BA348" s="199"/>
      <c r="BB348" s="199"/>
      <c r="BC348" s="199"/>
      <c r="BD348" s="201" t="str">
        <f t="shared" si="6"/>
        <v>133:0,7*2,02*5*0,3718</v>
      </c>
      <c r="BE348" s="199"/>
      <c r="BF348" s="199"/>
      <c r="BG348" s="199"/>
      <c r="BH348" s="199"/>
      <c r="BI348" s="199"/>
    </row>
    <row r="349" spans="1:61" x14ac:dyDescent="0.2">
      <c r="A349" s="191"/>
      <c r="B349" s="192"/>
      <c r="C349" s="331" t="s">
        <v>1376</v>
      </c>
      <c r="D349" s="332"/>
      <c r="E349" s="193">
        <v>0.67589999999999995</v>
      </c>
      <c r="F349" s="194"/>
      <c r="G349" s="195"/>
      <c r="H349" s="196"/>
      <c r="I349" s="197"/>
      <c r="J349" s="184"/>
      <c r="K349" s="197"/>
      <c r="M349" s="198" t="s">
        <v>1376</v>
      </c>
      <c r="O349" s="199"/>
      <c r="Z349" s="199"/>
      <c r="AA349" s="199"/>
      <c r="AB349" s="199"/>
      <c r="AC349" s="199"/>
      <c r="AD349" s="199"/>
      <c r="AE349" s="199"/>
      <c r="AF349" s="199"/>
      <c r="AG349" s="199"/>
      <c r="AH349" s="199"/>
      <c r="AI349" s="199"/>
      <c r="AJ349" s="199"/>
      <c r="AK349" s="199"/>
      <c r="AL349" s="199"/>
      <c r="AM349" s="199"/>
      <c r="AN349" s="199"/>
      <c r="AO349" s="199"/>
      <c r="AP349" s="199"/>
      <c r="AQ349" s="199"/>
      <c r="AR349" s="199"/>
      <c r="AS349" s="199"/>
      <c r="AT349" s="199"/>
      <c r="AU349" s="199"/>
      <c r="AV349" s="199"/>
      <c r="AW349" s="199"/>
      <c r="AX349" s="199"/>
      <c r="AY349" s="199"/>
      <c r="AZ349" s="199"/>
      <c r="BA349" s="199"/>
      <c r="BB349" s="199"/>
      <c r="BC349" s="199"/>
      <c r="BD349" s="201" t="str">
        <f t="shared" si="6"/>
        <v>0,9*2,02*0,3718</v>
      </c>
      <c r="BE349" s="199"/>
      <c r="BF349" s="199"/>
      <c r="BG349" s="199"/>
      <c r="BH349" s="199"/>
      <c r="BI349" s="199"/>
    </row>
    <row r="350" spans="1:61" x14ac:dyDescent="0.2">
      <c r="A350" s="191"/>
      <c r="B350" s="192"/>
      <c r="C350" s="331" t="s">
        <v>1377</v>
      </c>
      <c r="D350" s="332"/>
      <c r="E350" s="193">
        <v>2.0278</v>
      </c>
      <c r="F350" s="194"/>
      <c r="G350" s="195"/>
      <c r="H350" s="196"/>
      <c r="I350" s="197"/>
      <c r="J350" s="184"/>
      <c r="K350" s="197"/>
      <c r="M350" s="198" t="s">
        <v>1377</v>
      </c>
      <c r="O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c r="BD350" s="201" t="str">
        <f t="shared" si="6"/>
        <v>113:0,9*2,02*0,3718</v>
      </c>
      <c r="BE350" s="199"/>
      <c r="BF350" s="199"/>
      <c r="BG350" s="199"/>
      <c r="BH350" s="199"/>
      <c r="BI350" s="199"/>
    </row>
    <row r="351" spans="1:61" x14ac:dyDescent="0.2">
      <c r="A351" s="191"/>
      <c r="B351" s="192"/>
      <c r="C351" s="331" t="s">
        <v>1364</v>
      </c>
      <c r="D351" s="332"/>
      <c r="E351" s="193">
        <v>0.751</v>
      </c>
      <c r="F351" s="194"/>
      <c r="G351" s="195"/>
      <c r="H351" s="196"/>
      <c r="I351" s="197"/>
      <c r="J351" s="184"/>
      <c r="K351" s="197"/>
      <c r="M351" s="198" t="s">
        <v>1364</v>
      </c>
      <c r="O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c r="BD351" s="201" t="str">
        <f t="shared" si="6"/>
        <v>106:0,9*2,02*3*0,3718</v>
      </c>
      <c r="BE351" s="199"/>
      <c r="BF351" s="199"/>
      <c r="BG351" s="199"/>
      <c r="BH351" s="199"/>
      <c r="BI351" s="199"/>
    </row>
    <row r="352" spans="1:61" x14ac:dyDescent="0.2">
      <c r="A352" s="191"/>
      <c r="B352" s="192"/>
      <c r="C352" s="331" t="s">
        <v>1378</v>
      </c>
      <c r="D352" s="332"/>
      <c r="E352" s="193">
        <v>0.33460000000000001</v>
      </c>
      <c r="F352" s="194"/>
      <c r="G352" s="195"/>
      <c r="H352" s="196"/>
      <c r="I352" s="197"/>
      <c r="J352" s="184"/>
      <c r="K352" s="197"/>
      <c r="M352" s="198" t="s">
        <v>1378</v>
      </c>
      <c r="O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199"/>
      <c r="AY352" s="199"/>
      <c r="AZ352" s="199"/>
      <c r="BA352" s="199"/>
      <c r="BB352" s="199"/>
      <c r="BC352" s="199"/>
      <c r="BD352" s="201" t="str">
        <f t="shared" si="6"/>
        <v>1*2,02*0,3718</v>
      </c>
      <c r="BE352" s="199"/>
      <c r="BF352" s="199"/>
      <c r="BG352" s="199"/>
      <c r="BH352" s="199"/>
      <c r="BI352" s="199"/>
    </row>
    <row r="353" spans="1:104" x14ac:dyDescent="0.2">
      <c r="A353" s="191"/>
      <c r="B353" s="192"/>
      <c r="C353" s="331" t="s">
        <v>1371</v>
      </c>
      <c r="D353" s="332"/>
      <c r="E353" s="193">
        <v>1.3519000000000001</v>
      </c>
      <c r="F353" s="194"/>
      <c r="G353" s="195"/>
      <c r="H353" s="196"/>
      <c r="I353" s="197"/>
      <c r="J353" s="184"/>
      <c r="K353" s="197"/>
      <c r="M353" s="198" t="s">
        <v>1371</v>
      </c>
      <c r="O353" s="199"/>
      <c r="Z353" s="199"/>
      <c r="AA353" s="199"/>
      <c r="AB353" s="199"/>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199"/>
      <c r="AY353" s="199"/>
      <c r="AZ353" s="199"/>
      <c r="BA353" s="199"/>
      <c r="BB353" s="199"/>
      <c r="BC353" s="199"/>
      <c r="BD353" s="201" t="str">
        <f t="shared" si="6"/>
        <v>110:1,5*0,6*0,3718</v>
      </c>
      <c r="BE353" s="199"/>
      <c r="BF353" s="199"/>
      <c r="BG353" s="199"/>
      <c r="BH353" s="199"/>
      <c r="BI353" s="199"/>
    </row>
    <row r="354" spans="1:104" x14ac:dyDescent="0.2">
      <c r="A354" s="191"/>
      <c r="B354" s="192"/>
      <c r="C354" s="331" t="s">
        <v>1379</v>
      </c>
      <c r="D354" s="332"/>
      <c r="E354" s="193">
        <v>1.3519000000000001</v>
      </c>
      <c r="F354" s="194"/>
      <c r="G354" s="195"/>
      <c r="H354" s="196"/>
      <c r="I354" s="197"/>
      <c r="J354" s="184"/>
      <c r="K354" s="197"/>
      <c r="M354" s="198" t="s">
        <v>1379</v>
      </c>
      <c r="O354" s="199"/>
      <c r="Z354" s="199"/>
      <c r="AA354" s="199"/>
      <c r="AB354" s="199"/>
      <c r="AC354" s="199"/>
      <c r="AD354" s="199"/>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c r="AY354" s="199"/>
      <c r="AZ354" s="199"/>
      <c r="BA354" s="199"/>
      <c r="BB354" s="199"/>
      <c r="BC354" s="199"/>
      <c r="BD354" s="201" t="str">
        <f t="shared" si="6"/>
        <v>0,9*2,02*2*0,3718</v>
      </c>
      <c r="BE354" s="199"/>
      <c r="BF354" s="199"/>
      <c r="BG354" s="199"/>
      <c r="BH354" s="199"/>
      <c r="BI354" s="199"/>
    </row>
    <row r="355" spans="1:104" x14ac:dyDescent="0.2">
      <c r="A355" s="191"/>
      <c r="B355" s="192"/>
      <c r="C355" s="331" t="s">
        <v>1357</v>
      </c>
      <c r="D355" s="332"/>
      <c r="E355" s="193">
        <v>0.6008</v>
      </c>
      <c r="F355" s="194"/>
      <c r="G355" s="195"/>
      <c r="H355" s="196"/>
      <c r="I355" s="197"/>
      <c r="J355" s="184"/>
      <c r="K355" s="197"/>
      <c r="M355" s="198" t="s">
        <v>1357</v>
      </c>
      <c r="O355" s="199"/>
      <c r="Z355" s="199"/>
      <c r="AA355" s="199"/>
      <c r="AB355" s="199"/>
      <c r="AC355" s="199"/>
      <c r="AD355" s="199"/>
      <c r="AE355" s="199"/>
      <c r="AF355" s="199"/>
      <c r="AG355" s="199"/>
      <c r="AH355" s="199"/>
      <c r="AI355" s="199"/>
      <c r="AJ355" s="199"/>
      <c r="AK355" s="199"/>
      <c r="AL355" s="199"/>
      <c r="AM355" s="199"/>
      <c r="AN355" s="199"/>
      <c r="AO355" s="199"/>
      <c r="AP355" s="199"/>
      <c r="AQ355" s="199"/>
      <c r="AR355" s="199"/>
      <c r="AS355" s="199"/>
      <c r="AT355" s="199"/>
      <c r="AU355" s="199"/>
      <c r="AV355" s="199"/>
      <c r="AW355" s="199"/>
      <c r="AX355" s="199"/>
      <c r="AY355" s="199"/>
      <c r="AZ355" s="199"/>
      <c r="BA355" s="199"/>
      <c r="BB355" s="199"/>
      <c r="BC355" s="199"/>
      <c r="BD355" s="201" t="str">
        <f t="shared" si="6"/>
        <v>108-109:0,9*2,02*2*0,3718</v>
      </c>
      <c r="BE355" s="199"/>
      <c r="BF355" s="199"/>
      <c r="BG355" s="199"/>
      <c r="BH355" s="199"/>
      <c r="BI355" s="199"/>
    </row>
    <row r="356" spans="1:104" x14ac:dyDescent="0.2">
      <c r="A356" s="191"/>
      <c r="B356" s="192"/>
      <c r="C356" s="331" t="s">
        <v>1380</v>
      </c>
      <c r="D356" s="332"/>
      <c r="E356" s="193">
        <v>0.67589999999999995</v>
      </c>
      <c r="F356" s="194"/>
      <c r="G356" s="195"/>
      <c r="H356" s="196"/>
      <c r="I356" s="197"/>
      <c r="J356" s="184"/>
      <c r="K356" s="197"/>
      <c r="M356" s="198" t="s">
        <v>1380</v>
      </c>
      <c r="O356" s="199"/>
      <c r="Z356" s="199"/>
      <c r="AA356" s="199"/>
      <c r="AB356" s="199"/>
      <c r="AC356" s="199"/>
      <c r="AD356" s="199"/>
      <c r="AE356" s="199"/>
      <c r="AF356" s="199"/>
      <c r="AG356" s="199"/>
      <c r="AH356" s="199"/>
      <c r="AI356" s="199"/>
      <c r="AJ356" s="199"/>
      <c r="AK356" s="199"/>
      <c r="AL356" s="199"/>
      <c r="AM356" s="199"/>
      <c r="AN356" s="199"/>
      <c r="AO356" s="199"/>
      <c r="AP356" s="199"/>
      <c r="AQ356" s="199"/>
      <c r="AR356" s="199"/>
      <c r="AS356" s="199"/>
      <c r="AT356" s="199"/>
      <c r="AU356" s="199"/>
      <c r="AV356" s="199"/>
      <c r="AW356" s="199"/>
      <c r="AX356" s="199"/>
      <c r="AY356" s="199"/>
      <c r="AZ356" s="199"/>
      <c r="BA356" s="199"/>
      <c r="BB356" s="199"/>
      <c r="BC356" s="199"/>
      <c r="BD356" s="201" t="str">
        <f t="shared" si="6"/>
        <v>0,8*2,02*0,3718</v>
      </c>
      <c r="BE356" s="199"/>
      <c r="BF356" s="199"/>
      <c r="BG356" s="199"/>
      <c r="BH356" s="199"/>
      <c r="BI356" s="199"/>
    </row>
    <row r="357" spans="1:104" x14ac:dyDescent="0.2">
      <c r="A357" s="191"/>
      <c r="B357" s="192"/>
      <c r="C357" s="331" t="s">
        <v>1381</v>
      </c>
      <c r="D357" s="332"/>
      <c r="E357" s="193">
        <v>0.33460000000000001</v>
      </c>
      <c r="F357" s="194"/>
      <c r="G357" s="195"/>
      <c r="H357" s="196"/>
      <c r="I357" s="197"/>
      <c r="J357" s="184"/>
      <c r="K357" s="197"/>
      <c r="M357" s="198" t="s">
        <v>1381</v>
      </c>
      <c r="O357" s="199"/>
      <c r="Z357" s="199"/>
      <c r="AA357" s="199"/>
      <c r="AB357" s="199"/>
      <c r="AC357" s="199"/>
      <c r="AD357" s="199"/>
      <c r="AE357" s="199"/>
      <c r="AF357" s="199"/>
      <c r="AG357" s="199"/>
      <c r="AH357" s="199"/>
      <c r="AI357" s="199"/>
      <c r="AJ357" s="199"/>
      <c r="AK357" s="199"/>
      <c r="AL357" s="199"/>
      <c r="AM357" s="199"/>
      <c r="AN357" s="199"/>
      <c r="AO357" s="199"/>
      <c r="AP357" s="199"/>
      <c r="AQ357" s="199"/>
      <c r="AR357" s="199"/>
      <c r="AS357" s="199"/>
      <c r="AT357" s="199"/>
      <c r="AU357" s="199"/>
      <c r="AV357" s="199"/>
      <c r="AW357" s="199"/>
      <c r="AX357" s="199"/>
      <c r="AY357" s="199"/>
      <c r="AZ357" s="199"/>
      <c r="BA357" s="199"/>
      <c r="BB357" s="199"/>
      <c r="BC357" s="199"/>
      <c r="BD357" s="201" t="str">
        <f t="shared" si="6"/>
        <v>111:0,9*2,02*0,3718</v>
      </c>
      <c r="BE357" s="199"/>
      <c r="BF357" s="199"/>
      <c r="BG357" s="199"/>
      <c r="BH357" s="199"/>
      <c r="BI357" s="199"/>
    </row>
    <row r="358" spans="1:104" x14ac:dyDescent="0.2">
      <c r="A358" s="191"/>
      <c r="B358" s="192"/>
      <c r="C358" s="331" t="s">
        <v>1382</v>
      </c>
      <c r="D358" s="332"/>
      <c r="E358" s="193">
        <v>0.66920000000000002</v>
      </c>
      <c r="F358" s="194"/>
      <c r="G358" s="195"/>
      <c r="H358" s="196"/>
      <c r="I358" s="197"/>
      <c r="J358" s="184"/>
      <c r="K358" s="197"/>
      <c r="M358" s="198" t="s">
        <v>1382</v>
      </c>
      <c r="O358" s="199"/>
      <c r="Z358" s="199"/>
      <c r="AA358" s="199"/>
      <c r="AB358" s="199"/>
      <c r="AC358" s="199"/>
      <c r="AD358" s="199"/>
      <c r="AE358" s="199"/>
      <c r="AF358" s="199"/>
      <c r="AG358" s="199"/>
      <c r="AH358" s="199"/>
      <c r="AI358" s="199"/>
      <c r="AJ358" s="199"/>
      <c r="AK358" s="199"/>
      <c r="AL358" s="199"/>
      <c r="AM358" s="199"/>
      <c r="AN358" s="199"/>
      <c r="AO358" s="199"/>
      <c r="AP358" s="199"/>
      <c r="AQ358" s="199"/>
      <c r="AR358" s="199"/>
      <c r="AS358" s="199"/>
      <c r="AT358" s="199"/>
      <c r="AU358" s="199"/>
      <c r="AV358" s="199"/>
      <c r="AW358" s="199"/>
      <c r="AX358" s="199"/>
      <c r="AY358" s="199"/>
      <c r="AZ358" s="199"/>
      <c r="BA358" s="199"/>
      <c r="BB358" s="199"/>
      <c r="BC358" s="199"/>
      <c r="BD358" s="201" t="str">
        <f t="shared" si="6"/>
        <v>1,5*0,6*0,3718</v>
      </c>
      <c r="BE358" s="199"/>
      <c r="BF358" s="199"/>
      <c r="BG358" s="199"/>
      <c r="BH358" s="199"/>
      <c r="BI358" s="199"/>
    </row>
    <row r="359" spans="1:104" x14ac:dyDescent="0.2">
      <c r="A359" s="191"/>
      <c r="B359" s="192"/>
      <c r="C359" s="331" t="s">
        <v>1360</v>
      </c>
      <c r="D359" s="332"/>
      <c r="E359" s="193">
        <v>0.67589999999999995</v>
      </c>
      <c r="F359" s="194"/>
      <c r="G359" s="195"/>
      <c r="H359" s="196"/>
      <c r="I359" s="197"/>
      <c r="J359" s="184"/>
      <c r="K359" s="197"/>
      <c r="M359" s="198" t="s">
        <v>1360</v>
      </c>
      <c r="O359" s="199"/>
      <c r="Z359" s="199"/>
      <c r="AA359" s="19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c r="BD359" s="201" t="str">
        <f t="shared" si="6"/>
        <v>112:1,2*1,5*0,3718</v>
      </c>
      <c r="BE359" s="199"/>
      <c r="BF359" s="199"/>
      <c r="BG359" s="199"/>
      <c r="BH359" s="199"/>
      <c r="BI359" s="199"/>
    </row>
    <row r="360" spans="1:104" x14ac:dyDescent="0.2">
      <c r="A360" s="191"/>
      <c r="B360" s="192"/>
      <c r="C360" s="331" t="s">
        <v>1383</v>
      </c>
      <c r="D360" s="332"/>
      <c r="E360" s="193">
        <v>1.0515000000000001</v>
      </c>
      <c r="F360" s="194"/>
      <c r="G360" s="195"/>
      <c r="H360" s="196"/>
      <c r="I360" s="197"/>
      <c r="J360" s="184"/>
      <c r="K360" s="197"/>
      <c r="M360" s="198" t="s">
        <v>1383</v>
      </c>
      <c r="O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c r="BD360" s="201" t="str">
        <f t="shared" si="6"/>
        <v>0,9*2,02*0,3718</v>
      </c>
      <c r="BE360" s="199"/>
      <c r="BF360" s="199"/>
      <c r="BG360" s="199"/>
      <c r="BH360" s="199"/>
      <c r="BI360" s="199"/>
    </row>
    <row r="361" spans="1:104" x14ac:dyDescent="0.2">
      <c r="A361" s="191"/>
      <c r="B361" s="192"/>
      <c r="C361" s="331" t="s">
        <v>1384</v>
      </c>
      <c r="D361" s="332"/>
      <c r="E361" s="193">
        <v>5.7830000000000004</v>
      </c>
      <c r="F361" s="194"/>
      <c r="G361" s="195"/>
      <c r="H361" s="196"/>
      <c r="I361" s="197"/>
      <c r="J361" s="184"/>
      <c r="K361" s="197"/>
      <c r="M361" s="198" t="s">
        <v>1384</v>
      </c>
      <c r="O361" s="199"/>
      <c r="Z361" s="199"/>
      <c r="AA361" s="199"/>
      <c r="AB361" s="199"/>
      <c r="AC361" s="199"/>
      <c r="AD361" s="199"/>
      <c r="AE361" s="199"/>
      <c r="AF361" s="199"/>
      <c r="AG361" s="199"/>
      <c r="AH361" s="199"/>
      <c r="AI361" s="199"/>
      <c r="AJ361" s="199"/>
      <c r="AK361" s="199"/>
      <c r="AL361" s="199"/>
      <c r="AM361" s="199"/>
      <c r="AN361" s="199"/>
      <c r="AO361" s="199"/>
      <c r="AP361" s="199"/>
      <c r="AQ361" s="199"/>
      <c r="AR361" s="199"/>
      <c r="AS361" s="199"/>
      <c r="AT361" s="199"/>
      <c r="AU361" s="199"/>
      <c r="AV361" s="199"/>
      <c r="AW361" s="199"/>
      <c r="AX361" s="199"/>
      <c r="AY361" s="199"/>
      <c r="AZ361" s="199"/>
      <c r="BA361" s="199"/>
      <c r="BB361" s="199"/>
      <c r="BC361" s="199"/>
      <c r="BD361" s="201" t="str">
        <f t="shared" si="6"/>
        <v>124-125:0,7*2,02*2*0,3718</v>
      </c>
      <c r="BE361" s="199"/>
      <c r="BF361" s="199"/>
      <c r="BG361" s="199"/>
      <c r="BH361" s="199"/>
      <c r="BI361" s="199"/>
    </row>
    <row r="362" spans="1:104" x14ac:dyDescent="0.2">
      <c r="A362" s="191"/>
      <c r="B362" s="192"/>
      <c r="C362" s="331" t="s">
        <v>1360</v>
      </c>
      <c r="D362" s="332"/>
      <c r="E362" s="193">
        <v>0.67589999999999995</v>
      </c>
      <c r="F362" s="194"/>
      <c r="G362" s="195"/>
      <c r="H362" s="196"/>
      <c r="I362" s="197"/>
      <c r="J362" s="184"/>
      <c r="K362" s="197"/>
      <c r="M362" s="198" t="s">
        <v>1360</v>
      </c>
      <c r="O362" s="199"/>
      <c r="Z362" s="199"/>
      <c r="AA362" s="199"/>
      <c r="AB362" s="199"/>
      <c r="AC362" s="199"/>
      <c r="AD362" s="199"/>
      <c r="AE362" s="199"/>
      <c r="AF362" s="199"/>
      <c r="AG362" s="199"/>
      <c r="AH362" s="199"/>
      <c r="AI362" s="199"/>
      <c r="AJ362" s="199"/>
      <c r="AK362" s="199"/>
      <c r="AL362" s="199"/>
      <c r="AM362" s="199"/>
      <c r="AN362" s="199"/>
      <c r="AO362" s="199"/>
      <c r="AP362" s="199"/>
      <c r="AQ362" s="199"/>
      <c r="AR362" s="199"/>
      <c r="AS362" s="199"/>
      <c r="AT362" s="199"/>
      <c r="AU362" s="199"/>
      <c r="AV362" s="199"/>
      <c r="AW362" s="199"/>
      <c r="AX362" s="199"/>
      <c r="AY362" s="199"/>
      <c r="AZ362" s="199"/>
      <c r="BA362" s="199"/>
      <c r="BB362" s="199"/>
      <c r="BC362" s="199"/>
      <c r="BD362" s="201" t="str">
        <f t="shared" si="6"/>
        <v>114:0,7*2,02*11*0,3718</v>
      </c>
      <c r="BE362" s="199"/>
      <c r="BF362" s="199"/>
      <c r="BG362" s="199"/>
      <c r="BH362" s="199"/>
      <c r="BI362" s="199"/>
    </row>
    <row r="363" spans="1:104" x14ac:dyDescent="0.2">
      <c r="A363" s="191"/>
      <c r="B363" s="192"/>
      <c r="C363" s="331" t="s">
        <v>1385</v>
      </c>
      <c r="D363" s="332"/>
      <c r="E363" s="193">
        <v>3.1543999999999999</v>
      </c>
      <c r="F363" s="194"/>
      <c r="G363" s="195"/>
      <c r="H363" s="196"/>
      <c r="I363" s="197"/>
      <c r="J363" s="184"/>
      <c r="K363" s="197"/>
      <c r="M363" s="198" t="s">
        <v>1385</v>
      </c>
      <c r="O363" s="199"/>
      <c r="Z363" s="199"/>
      <c r="AA363" s="199"/>
      <c r="AB363" s="199"/>
      <c r="AC363" s="199"/>
      <c r="AD363" s="199"/>
      <c r="AE363" s="199"/>
      <c r="AF363" s="199"/>
      <c r="AG363" s="199"/>
      <c r="AH363" s="199"/>
      <c r="AI363" s="199"/>
      <c r="AJ363" s="199"/>
      <c r="AK363" s="199"/>
      <c r="AL363" s="199"/>
      <c r="AM363" s="199"/>
      <c r="AN363" s="199"/>
      <c r="AO363" s="199"/>
      <c r="AP363" s="199"/>
      <c r="AQ363" s="199"/>
      <c r="AR363" s="199"/>
      <c r="AS363" s="199"/>
      <c r="AT363" s="199"/>
      <c r="AU363" s="199"/>
      <c r="AV363" s="199"/>
      <c r="AW363" s="199"/>
      <c r="AX363" s="199"/>
      <c r="AY363" s="199"/>
      <c r="AZ363" s="199"/>
      <c r="BA363" s="199"/>
      <c r="BB363" s="199"/>
      <c r="BC363" s="199"/>
      <c r="BD363" s="201" t="str">
        <f t="shared" si="6"/>
        <v>0,9*2,02*0,3718</v>
      </c>
      <c r="BE363" s="199"/>
      <c r="BF363" s="199"/>
      <c r="BG363" s="199"/>
      <c r="BH363" s="199"/>
      <c r="BI363" s="199"/>
    </row>
    <row r="364" spans="1:104" x14ac:dyDescent="0.2">
      <c r="A364" s="191"/>
      <c r="B364" s="192"/>
      <c r="C364" s="331" t="s">
        <v>1386</v>
      </c>
      <c r="D364" s="332"/>
      <c r="E364" s="193">
        <v>1.5771999999999999</v>
      </c>
      <c r="F364" s="194"/>
      <c r="G364" s="195"/>
      <c r="H364" s="196"/>
      <c r="I364" s="197"/>
      <c r="J364" s="184"/>
      <c r="K364" s="197"/>
      <c r="M364" s="198" t="s">
        <v>1386</v>
      </c>
      <c r="O364" s="199"/>
      <c r="Z364" s="199"/>
      <c r="AA364" s="199"/>
      <c r="AB364" s="199"/>
      <c r="AC364" s="199"/>
      <c r="AD364" s="199"/>
      <c r="AE364" s="199"/>
      <c r="AF364" s="199"/>
      <c r="AG364" s="199"/>
      <c r="AH364" s="199"/>
      <c r="AI364" s="199"/>
      <c r="AJ364" s="199"/>
      <c r="AK364" s="199"/>
      <c r="AL364" s="199"/>
      <c r="AM364" s="199"/>
      <c r="AN364" s="199"/>
      <c r="AO364" s="199"/>
      <c r="AP364" s="199"/>
      <c r="AQ364" s="199"/>
      <c r="AR364" s="199"/>
      <c r="AS364" s="199"/>
      <c r="AT364" s="199"/>
      <c r="AU364" s="199"/>
      <c r="AV364" s="199"/>
      <c r="AW364" s="199"/>
      <c r="AX364" s="199"/>
      <c r="AY364" s="199"/>
      <c r="AZ364" s="199"/>
      <c r="BA364" s="199"/>
      <c r="BB364" s="199"/>
      <c r="BC364" s="199"/>
      <c r="BD364" s="201" t="str">
        <f t="shared" si="6"/>
        <v>115-120:0,7*2,02*6*0,3718</v>
      </c>
      <c r="BE364" s="199"/>
      <c r="BF364" s="199"/>
      <c r="BG364" s="199"/>
      <c r="BH364" s="199"/>
      <c r="BI364" s="199"/>
    </row>
    <row r="365" spans="1:104" x14ac:dyDescent="0.2">
      <c r="A365" s="191"/>
      <c r="B365" s="192"/>
      <c r="C365" s="331" t="s">
        <v>1387</v>
      </c>
      <c r="D365" s="332"/>
      <c r="E365" s="193">
        <v>0.6008</v>
      </c>
      <c r="F365" s="194"/>
      <c r="G365" s="195"/>
      <c r="H365" s="196"/>
      <c r="I365" s="197"/>
      <c r="J365" s="184"/>
      <c r="K365" s="197"/>
      <c r="M365" s="198" t="s">
        <v>1387</v>
      </c>
      <c r="O365" s="199"/>
      <c r="Z365" s="199"/>
      <c r="AA365" s="199"/>
      <c r="AB365" s="199"/>
      <c r="AC365" s="199"/>
      <c r="AD365" s="199"/>
      <c r="AE365" s="199"/>
      <c r="AF365" s="199"/>
      <c r="AG365" s="199"/>
      <c r="AH365" s="199"/>
      <c r="AI365" s="199"/>
      <c r="AJ365" s="199"/>
      <c r="AK365" s="199"/>
      <c r="AL365" s="199"/>
      <c r="AM365" s="199"/>
      <c r="AN365" s="199"/>
      <c r="AO365" s="199"/>
      <c r="AP365" s="199"/>
      <c r="AQ365" s="199"/>
      <c r="AR365" s="199"/>
      <c r="AS365" s="199"/>
      <c r="AT365" s="199"/>
      <c r="AU365" s="199"/>
      <c r="AV365" s="199"/>
      <c r="AW365" s="199"/>
      <c r="AX365" s="199"/>
      <c r="AY365" s="199"/>
      <c r="AZ365" s="199"/>
      <c r="BA365" s="199"/>
      <c r="BB365" s="199"/>
      <c r="BC365" s="199"/>
      <c r="BD365" s="201" t="str">
        <f t="shared" si="6"/>
        <v>121-123:0,7*2,02*3*0,3718</v>
      </c>
      <c r="BE365" s="199"/>
      <c r="BF365" s="199"/>
      <c r="BG365" s="199"/>
      <c r="BH365" s="199"/>
      <c r="BI365" s="199"/>
    </row>
    <row r="366" spans="1:104" ht="22.5" x14ac:dyDescent="0.2">
      <c r="A366" s="161">
        <v>59</v>
      </c>
      <c r="B366" s="162" t="s">
        <v>877</v>
      </c>
      <c r="C366" s="163" t="s">
        <v>878</v>
      </c>
      <c r="D366" s="164" t="s">
        <v>41</v>
      </c>
      <c r="E366" s="165">
        <v>21.936199999999999</v>
      </c>
      <c r="F366" s="122">
        <f>'01 103 '!F366</f>
        <v>0</v>
      </c>
      <c r="G366" s="166">
        <f>E366*F366</f>
        <v>0</v>
      </c>
      <c r="H366" s="167">
        <v>2.6419999999999999E-2</v>
      </c>
      <c r="I366" s="168">
        <f>E366*H366</f>
        <v>0.57955440399999991</v>
      </c>
      <c r="J366" s="167">
        <v>0</v>
      </c>
      <c r="K366" s="168">
        <f>E366*J366</f>
        <v>0</v>
      </c>
      <c r="O366" s="199"/>
      <c r="Z366" s="199"/>
      <c r="AA366" s="199">
        <v>1</v>
      </c>
      <c r="AB366" s="199">
        <v>1</v>
      </c>
      <c r="AC366" s="199">
        <v>1</v>
      </c>
      <c r="AD366" s="199"/>
      <c r="AE366" s="199"/>
      <c r="AF366" s="199"/>
      <c r="AG366" s="199"/>
      <c r="AH366" s="199"/>
      <c r="AI366" s="199"/>
      <c r="AJ366" s="199"/>
      <c r="AK366" s="199"/>
      <c r="AL366" s="199"/>
      <c r="AM366" s="199"/>
      <c r="AN366" s="199"/>
      <c r="AO366" s="199"/>
      <c r="AP366" s="199"/>
      <c r="AQ366" s="199"/>
      <c r="AR366" s="199"/>
      <c r="AS366" s="199"/>
      <c r="AT366" s="199"/>
      <c r="AU366" s="199"/>
      <c r="AV366" s="199"/>
      <c r="AW366" s="199"/>
      <c r="AX366" s="199"/>
      <c r="AY366" s="199"/>
      <c r="AZ366" s="200">
        <f>G366</f>
        <v>0</v>
      </c>
      <c r="BA366" s="199"/>
      <c r="BB366" s="199"/>
      <c r="BC366" s="199"/>
      <c r="BD366" s="199"/>
      <c r="BE366" s="199"/>
      <c r="BF366" s="199"/>
      <c r="BG366" s="199"/>
      <c r="BH366" s="199"/>
      <c r="BI366" s="199"/>
      <c r="CA366" s="199">
        <v>1</v>
      </c>
      <c r="CB366" s="199">
        <v>1</v>
      </c>
      <c r="CZ366" s="124">
        <v>1</v>
      </c>
    </row>
    <row r="367" spans="1:104" x14ac:dyDescent="0.2">
      <c r="A367" s="191"/>
      <c r="B367" s="192"/>
      <c r="C367" s="312" t="s">
        <v>879</v>
      </c>
      <c r="D367" s="313"/>
      <c r="E367" s="313"/>
      <c r="F367" s="313"/>
      <c r="G367" s="314"/>
      <c r="I367" s="197"/>
      <c r="K367" s="197"/>
      <c r="L367" s="198" t="s">
        <v>879</v>
      </c>
      <c r="O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199"/>
      <c r="AY367" s="199"/>
      <c r="AZ367" s="199"/>
      <c r="BA367" s="199"/>
      <c r="BB367" s="199"/>
      <c r="BC367" s="199"/>
      <c r="BD367" s="199"/>
      <c r="BE367" s="199"/>
      <c r="BF367" s="199"/>
      <c r="BG367" s="199"/>
      <c r="BH367" s="199"/>
      <c r="BI367" s="199"/>
    </row>
    <row r="368" spans="1:104" x14ac:dyDescent="0.2">
      <c r="A368" s="191"/>
      <c r="B368" s="192"/>
      <c r="C368" s="331" t="s">
        <v>1388</v>
      </c>
      <c r="D368" s="332"/>
      <c r="E368" s="193">
        <v>21.936199999999999</v>
      </c>
      <c r="F368" s="194"/>
      <c r="G368" s="195"/>
      <c r="H368" s="196"/>
      <c r="I368" s="197"/>
      <c r="J368" s="184"/>
      <c r="K368" s="197"/>
      <c r="M368" s="198" t="s">
        <v>1388</v>
      </c>
      <c r="O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201" t="str">
        <f>C367</f>
        <v>včetně pomocného lešení</v>
      </c>
      <c r="BE368" s="199"/>
      <c r="BF368" s="199"/>
      <c r="BG368" s="199"/>
      <c r="BH368" s="199"/>
      <c r="BI368" s="199"/>
    </row>
    <row r="369" spans="1:104" x14ac:dyDescent="0.2">
      <c r="A369" s="161">
        <v>60</v>
      </c>
      <c r="B369" s="162" t="s">
        <v>881</v>
      </c>
      <c r="C369" s="163" t="s">
        <v>882</v>
      </c>
      <c r="D369" s="164" t="s">
        <v>41</v>
      </c>
      <c r="E369" s="165">
        <v>27.885000000000002</v>
      </c>
      <c r="F369" s="122">
        <f>'01 103 '!F369</f>
        <v>0</v>
      </c>
      <c r="G369" s="166">
        <f>E369*F369</f>
        <v>0</v>
      </c>
      <c r="H369" s="167">
        <v>0.10712000000000001</v>
      </c>
      <c r="I369" s="168">
        <f>E369*H369</f>
        <v>2.9870412000000002</v>
      </c>
      <c r="J369" s="167">
        <v>0</v>
      </c>
      <c r="K369" s="168">
        <f>E369*J369</f>
        <v>0</v>
      </c>
      <c r="O369" s="199"/>
      <c r="Z369" s="199"/>
      <c r="AA369" s="199">
        <v>1</v>
      </c>
      <c r="AB369" s="199">
        <v>1</v>
      </c>
      <c r="AC369" s="199">
        <v>1</v>
      </c>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199"/>
      <c r="AY369" s="199"/>
      <c r="AZ369" s="200">
        <f>G369</f>
        <v>0</v>
      </c>
      <c r="BA369" s="199"/>
      <c r="BB369" s="199"/>
      <c r="BC369" s="199"/>
      <c r="BD369" s="199"/>
      <c r="BE369" s="199"/>
      <c r="BF369" s="199"/>
      <c r="BG369" s="199"/>
      <c r="BH369" s="199"/>
      <c r="BI369" s="199"/>
      <c r="CA369" s="199">
        <v>1</v>
      </c>
      <c r="CB369" s="199">
        <v>1</v>
      </c>
      <c r="CZ369" s="124">
        <v>1</v>
      </c>
    </row>
    <row r="370" spans="1:104" x14ac:dyDescent="0.2">
      <c r="A370" s="191"/>
      <c r="B370" s="192"/>
      <c r="C370" s="331" t="s">
        <v>1389</v>
      </c>
      <c r="D370" s="332"/>
      <c r="E370" s="193">
        <v>27.885000000000002</v>
      </c>
      <c r="F370" s="194"/>
      <c r="G370" s="195"/>
      <c r="H370" s="196"/>
      <c r="I370" s="197"/>
      <c r="J370" s="184"/>
      <c r="K370" s="197"/>
      <c r="M370" s="198" t="s">
        <v>1389</v>
      </c>
      <c r="O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199"/>
      <c r="AY370" s="199"/>
      <c r="AZ370" s="199"/>
      <c r="BA370" s="199"/>
      <c r="BB370" s="199"/>
      <c r="BC370" s="199"/>
      <c r="BD370" s="201" t="str">
        <f>C369</f>
        <v xml:space="preserve">Hrubá výplň rýh ve stěnách maltou </v>
      </c>
      <c r="BE370" s="199"/>
      <c r="BF370" s="199"/>
      <c r="BG370" s="199"/>
      <c r="BH370" s="199"/>
      <c r="BI370" s="199"/>
    </row>
    <row r="371" spans="1:104" x14ac:dyDescent="0.2">
      <c r="A371" s="161">
        <v>61</v>
      </c>
      <c r="B371" s="162" t="s">
        <v>884</v>
      </c>
      <c r="C371" s="163" t="s">
        <v>885</v>
      </c>
      <c r="D371" s="164" t="s">
        <v>41</v>
      </c>
      <c r="E371" s="165">
        <v>12.166</v>
      </c>
      <c r="F371" s="122">
        <f>'01 103 '!F371</f>
        <v>0</v>
      </c>
      <c r="G371" s="166">
        <f>E371*F371</f>
        <v>0</v>
      </c>
      <c r="H371" s="167">
        <v>3.9210000000000002E-2</v>
      </c>
      <c r="I371" s="168">
        <f>E371*H371</f>
        <v>0.47702886000000005</v>
      </c>
      <c r="J371" s="167">
        <v>0</v>
      </c>
      <c r="K371" s="168">
        <f>E371*J371</f>
        <v>0</v>
      </c>
      <c r="O371" s="199"/>
      <c r="Z371" s="199"/>
      <c r="AA371" s="199">
        <v>1</v>
      </c>
      <c r="AB371" s="199">
        <v>1</v>
      </c>
      <c r="AC371" s="199">
        <v>1</v>
      </c>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199"/>
      <c r="AY371" s="199"/>
      <c r="AZ371" s="200">
        <f>G371</f>
        <v>0</v>
      </c>
      <c r="BA371" s="199"/>
      <c r="BB371" s="199"/>
      <c r="BC371" s="199"/>
      <c r="BD371" s="199"/>
      <c r="BE371" s="199"/>
      <c r="BF371" s="199"/>
      <c r="BG371" s="199"/>
      <c r="BH371" s="199"/>
      <c r="BI371" s="199"/>
      <c r="CA371" s="199">
        <v>1</v>
      </c>
      <c r="CB371" s="199">
        <v>1</v>
      </c>
      <c r="CZ371" s="124">
        <v>1</v>
      </c>
    </row>
    <row r="372" spans="1:104" x14ac:dyDescent="0.2">
      <c r="A372" s="191"/>
      <c r="B372" s="192"/>
      <c r="C372" s="312" t="s">
        <v>886</v>
      </c>
      <c r="D372" s="313"/>
      <c r="E372" s="313"/>
      <c r="F372" s="313"/>
      <c r="G372" s="314"/>
      <c r="I372" s="197"/>
      <c r="K372" s="197"/>
      <c r="L372" s="198" t="s">
        <v>886</v>
      </c>
      <c r="O372" s="199"/>
      <c r="Z372" s="199"/>
      <c r="AA372" s="199"/>
      <c r="AB372" s="199"/>
      <c r="AC372" s="199"/>
      <c r="AD372" s="199"/>
      <c r="AE372" s="199"/>
      <c r="AF372" s="199"/>
      <c r="AG372" s="199"/>
      <c r="AH372" s="199"/>
      <c r="AI372" s="199"/>
      <c r="AJ372" s="199"/>
      <c r="AK372" s="199"/>
      <c r="AL372" s="199"/>
      <c r="AM372" s="199"/>
      <c r="AN372" s="199"/>
      <c r="AO372" s="199"/>
      <c r="AP372" s="199"/>
      <c r="AQ372" s="199"/>
      <c r="AR372" s="199"/>
      <c r="AS372" s="199"/>
      <c r="AT372" s="199"/>
      <c r="AU372" s="199"/>
      <c r="AV372" s="199"/>
      <c r="AW372" s="199"/>
      <c r="AX372" s="199"/>
      <c r="AY372" s="199"/>
      <c r="AZ372" s="199"/>
      <c r="BA372" s="199"/>
      <c r="BB372" s="199"/>
      <c r="BC372" s="199"/>
      <c r="BD372" s="199"/>
      <c r="BE372" s="199"/>
      <c r="BF372" s="199"/>
      <c r="BG372" s="199"/>
      <c r="BH372" s="199"/>
      <c r="BI372" s="199"/>
    </row>
    <row r="373" spans="1:104" x14ac:dyDescent="0.2">
      <c r="A373" s="191"/>
      <c r="B373" s="192"/>
      <c r="C373" s="331" t="s">
        <v>1390</v>
      </c>
      <c r="D373" s="332"/>
      <c r="E373" s="193">
        <v>2.8159999999999998</v>
      </c>
      <c r="F373" s="194"/>
      <c r="G373" s="195"/>
      <c r="H373" s="196"/>
      <c r="I373" s="197"/>
      <c r="J373" s="184"/>
      <c r="K373" s="197"/>
      <c r="M373" s="198" t="s">
        <v>1390</v>
      </c>
      <c r="O373" s="199"/>
      <c r="Z373" s="199"/>
      <c r="AA373" s="199"/>
      <c r="AB373" s="199"/>
      <c r="AC373" s="199"/>
      <c r="AD373" s="199"/>
      <c r="AE373" s="199"/>
      <c r="AF373" s="199"/>
      <c r="AG373" s="199"/>
      <c r="AH373" s="199"/>
      <c r="AI373" s="199"/>
      <c r="AJ373" s="199"/>
      <c r="AK373" s="199"/>
      <c r="AL373" s="199"/>
      <c r="AM373" s="199"/>
      <c r="AN373" s="199"/>
      <c r="AO373" s="199"/>
      <c r="AP373" s="199"/>
      <c r="AQ373" s="199"/>
      <c r="AR373" s="199"/>
      <c r="AS373" s="199"/>
      <c r="AT373" s="199"/>
      <c r="AU373" s="199"/>
      <c r="AV373" s="199"/>
      <c r="AW373" s="199"/>
      <c r="AX373" s="199"/>
      <c r="AY373" s="199"/>
      <c r="AZ373" s="199"/>
      <c r="BA373" s="199"/>
      <c r="BB373" s="199"/>
      <c r="BC373" s="199"/>
      <c r="BD373" s="201" t="str">
        <f>C372</f>
        <v xml:space="preserve">pod obklady </v>
      </c>
      <c r="BE373" s="199"/>
      <c r="BF373" s="199"/>
      <c r="BG373" s="199"/>
      <c r="BH373" s="199"/>
      <c r="BI373" s="199"/>
    </row>
    <row r="374" spans="1:104" x14ac:dyDescent="0.2">
      <c r="A374" s="191"/>
      <c r="B374" s="192"/>
      <c r="C374" s="331" t="s">
        <v>1391</v>
      </c>
      <c r="D374" s="332"/>
      <c r="E374" s="193">
        <v>6.6329000000000002</v>
      </c>
      <c r="F374" s="194"/>
      <c r="G374" s="195"/>
      <c r="H374" s="196"/>
      <c r="I374" s="197"/>
      <c r="J374" s="184"/>
      <c r="K374" s="197"/>
      <c r="M374" s="198" t="s">
        <v>1391</v>
      </c>
      <c r="O374" s="199"/>
      <c r="Z374" s="199"/>
      <c r="AA374" s="199"/>
      <c r="AB374" s="199"/>
      <c r="AC374" s="199"/>
      <c r="AD374" s="199"/>
      <c r="AE374" s="199"/>
      <c r="AF374" s="199"/>
      <c r="AG374" s="199"/>
      <c r="AH374" s="199"/>
      <c r="AI374" s="199"/>
      <c r="AJ374" s="199"/>
      <c r="AK374" s="199"/>
      <c r="AL374" s="199"/>
      <c r="AM374" s="199"/>
      <c r="AN374" s="199"/>
      <c r="AO374" s="199"/>
      <c r="AP374" s="199"/>
      <c r="AQ374" s="199"/>
      <c r="AR374" s="199"/>
      <c r="AS374" s="199"/>
      <c r="AT374" s="199"/>
      <c r="AU374" s="199"/>
      <c r="AV374" s="199"/>
      <c r="AW374" s="199"/>
      <c r="AX374" s="199"/>
      <c r="AY374" s="199"/>
      <c r="AZ374" s="199"/>
      <c r="BA374" s="199"/>
      <c r="BB374" s="199"/>
      <c r="BC374" s="199"/>
      <c r="BD374" s="201" t="str">
        <f>C373</f>
        <v>109:(0,845+0,845+1,86+1,86)*1,4*0,3718</v>
      </c>
      <c r="BE374" s="199"/>
      <c r="BF374" s="199"/>
      <c r="BG374" s="199"/>
      <c r="BH374" s="199"/>
      <c r="BI374" s="199"/>
    </row>
    <row r="375" spans="1:104" x14ac:dyDescent="0.2">
      <c r="A375" s="191"/>
      <c r="B375" s="192"/>
      <c r="C375" s="331" t="s">
        <v>1392</v>
      </c>
      <c r="D375" s="332"/>
      <c r="E375" s="193">
        <v>2.7170999999999998</v>
      </c>
      <c r="F375" s="194"/>
      <c r="G375" s="195"/>
      <c r="H375" s="196"/>
      <c r="I375" s="197"/>
      <c r="J375" s="184"/>
      <c r="K375" s="197"/>
      <c r="M375" s="198" t="s">
        <v>1392</v>
      </c>
      <c r="O375" s="199"/>
      <c r="Z375" s="199"/>
      <c r="AA375" s="199"/>
      <c r="AB375" s="199"/>
      <c r="AC375" s="199"/>
      <c r="AD375" s="199"/>
      <c r="AE375" s="199"/>
      <c r="AF375" s="199"/>
      <c r="AG375" s="199"/>
      <c r="AH375" s="199"/>
      <c r="AI375" s="199"/>
      <c r="AJ375" s="199"/>
      <c r="AK375" s="199"/>
      <c r="AL375" s="199"/>
      <c r="AM375" s="199"/>
      <c r="AN375" s="199"/>
      <c r="AO375" s="199"/>
      <c r="AP375" s="199"/>
      <c r="AQ375" s="199"/>
      <c r="AR375" s="199"/>
      <c r="AS375" s="199"/>
      <c r="AT375" s="199"/>
      <c r="AU375" s="199"/>
      <c r="AV375" s="199"/>
      <c r="AW375" s="199"/>
      <c r="AX375" s="199"/>
      <c r="AY375" s="199"/>
      <c r="AZ375" s="199"/>
      <c r="BA375" s="199"/>
      <c r="BB375" s="199"/>
      <c r="BC375" s="199"/>
      <c r="BD375" s="201" t="str">
        <f>C374</f>
        <v>144:(2,76+2,76+1,7+1,7)*2*0,3718</v>
      </c>
      <c r="BE375" s="199"/>
      <c r="BF375" s="199"/>
      <c r="BG375" s="199"/>
      <c r="BH375" s="199"/>
      <c r="BI375" s="199"/>
    </row>
    <row r="376" spans="1:104" x14ac:dyDescent="0.2">
      <c r="A376" s="161">
        <v>62</v>
      </c>
      <c r="B376" s="162" t="s">
        <v>890</v>
      </c>
      <c r="C376" s="163" t="s">
        <v>891</v>
      </c>
      <c r="D376" s="164" t="s">
        <v>41</v>
      </c>
      <c r="E376" s="165">
        <v>470.20240000000001</v>
      </c>
      <c r="F376" s="122">
        <f>'01 103 '!F376</f>
        <v>0</v>
      </c>
      <c r="G376" s="166">
        <f>E376*F376</f>
        <v>0</v>
      </c>
      <c r="H376" s="167">
        <v>4.7660000000000001E-2</v>
      </c>
      <c r="I376" s="168">
        <f>E376*H376</f>
        <v>22.409846384000002</v>
      </c>
      <c r="J376" s="167">
        <v>0</v>
      </c>
      <c r="K376" s="168">
        <f>E376*J376</f>
        <v>0</v>
      </c>
      <c r="O376" s="199"/>
      <c r="Z376" s="199"/>
      <c r="AA376" s="199">
        <v>1</v>
      </c>
      <c r="AB376" s="199">
        <v>1</v>
      </c>
      <c r="AC376" s="199">
        <v>1</v>
      </c>
      <c r="AD376" s="199"/>
      <c r="AE376" s="199"/>
      <c r="AF376" s="199"/>
      <c r="AG376" s="199"/>
      <c r="AH376" s="199"/>
      <c r="AI376" s="199"/>
      <c r="AJ376" s="199"/>
      <c r="AK376" s="199"/>
      <c r="AL376" s="199"/>
      <c r="AM376" s="199"/>
      <c r="AN376" s="199"/>
      <c r="AO376" s="199"/>
      <c r="AP376" s="199"/>
      <c r="AQ376" s="199"/>
      <c r="AR376" s="199"/>
      <c r="AS376" s="199"/>
      <c r="AT376" s="199"/>
      <c r="AU376" s="199"/>
      <c r="AV376" s="199"/>
      <c r="AW376" s="199"/>
      <c r="AX376" s="199"/>
      <c r="AY376" s="199"/>
      <c r="AZ376" s="200">
        <f>G376</f>
        <v>0</v>
      </c>
      <c r="BA376" s="199"/>
      <c r="BB376" s="199"/>
      <c r="BC376" s="199"/>
      <c r="BD376" s="199"/>
      <c r="BE376" s="199"/>
      <c r="BF376" s="199"/>
      <c r="BG376" s="199"/>
      <c r="BH376" s="199"/>
      <c r="BI376" s="199"/>
      <c r="CA376" s="199">
        <v>1</v>
      </c>
      <c r="CB376" s="199">
        <v>1</v>
      </c>
      <c r="CZ376" s="124">
        <v>1</v>
      </c>
    </row>
    <row r="377" spans="1:104" x14ac:dyDescent="0.2">
      <c r="A377" s="191"/>
      <c r="B377" s="192"/>
      <c r="C377" s="312" t="s">
        <v>886</v>
      </c>
      <c r="D377" s="313"/>
      <c r="E377" s="313"/>
      <c r="F377" s="313"/>
      <c r="G377" s="314"/>
      <c r="I377" s="197"/>
      <c r="K377" s="197"/>
      <c r="L377" s="198" t="s">
        <v>886</v>
      </c>
      <c r="O377" s="199"/>
      <c r="Z377" s="199"/>
      <c r="AA377" s="199"/>
      <c r="AB377" s="199"/>
      <c r="AC377" s="199"/>
      <c r="AD377" s="199"/>
      <c r="AE377" s="199"/>
      <c r="AF377" s="199"/>
      <c r="AG377" s="199"/>
      <c r="AH377" s="199"/>
      <c r="AI377" s="199"/>
      <c r="AJ377" s="199"/>
      <c r="AK377" s="199"/>
      <c r="AL377" s="199"/>
      <c r="AM377" s="199"/>
      <c r="AN377" s="199"/>
      <c r="AO377" s="199"/>
      <c r="AP377" s="199"/>
      <c r="AQ377" s="199"/>
      <c r="AR377" s="199"/>
      <c r="AS377" s="199"/>
      <c r="AT377" s="199"/>
      <c r="AU377" s="199"/>
      <c r="AV377" s="199"/>
      <c r="AW377" s="199"/>
      <c r="AX377" s="199"/>
      <c r="AY377" s="199"/>
      <c r="AZ377" s="199"/>
      <c r="BA377" s="199"/>
      <c r="BB377" s="199"/>
      <c r="BC377" s="199"/>
      <c r="BD377" s="199"/>
      <c r="BE377" s="199"/>
      <c r="BF377" s="199"/>
      <c r="BG377" s="199"/>
      <c r="BH377" s="199"/>
      <c r="BI377" s="199"/>
    </row>
    <row r="378" spans="1:104" x14ac:dyDescent="0.2">
      <c r="A378" s="191"/>
      <c r="B378" s="192"/>
      <c r="C378" s="331" t="s">
        <v>1393</v>
      </c>
      <c r="D378" s="332"/>
      <c r="E378" s="193">
        <v>14.5002</v>
      </c>
      <c r="F378" s="194"/>
      <c r="G378" s="195"/>
      <c r="H378" s="196"/>
      <c r="I378" s="197"/>
      <c r="J378" s="184"/>
      <c r="K378" s="197"/>
      <c r="M378" s="198" t="s">
        <v>1393</v>
      </c>
      <c r="O378" s="199"/>
      <c r="Z378" s="199"/>
      <c r="AA378" s="199"/>
      <c r="AB378" s="199"/>
      <c r="AC378" s="199"/>
      <c r="AD378" s="199"/>
      <c r="AE378" s="199"/>
      <c r="AF378" s="199"/>
      <c r="AG378" s="199"/>
      <c r="AH378" s="199"/>
      <c r="AI378" s="199"/>
      <c r="AJ378" s="199"/>
      <c r="AK378" s="199"/>
      <c r="AL378" s="199"/>
      <c r="AM378" s="199"/>
      <c r="AN378" s="199"/>
      <c r="AO378" s="199"/>
      <c r="AP378" s="199"/>
      <c r="AQ378" s="199"/>
      <c r="AR378" s="199"/>
      <c r="AS378" s="199"/>
      <c r="AT378" s="199"/>
      <c r="AU378" s="199"/>
      <c r="AV378" s="199"/>
      <c r="AW378" s="199"/>
      <c r="AX378" s="199"/>
      <c r="AY378" s="199"/>
      <c r="AZ378" s="199"/>
      <c r="BA378" s="199"/>
      <c r="BB378" s="199"/>
      <c r="BC378" s="199"/>
      <c r="BD378" s="201" t="str">
        <f t="shared" ref="BD378:BD417" si="7">C377</f>
        <v xml:space="preserve">pod obklady </v>
      </c>
      <c r="BE378" s="199"/>
      <c r="BF378" s="199"/>
      <c r="BG378" s="199"/>
      <c r="BH378" s="199"/>
      <c r="BI378" s="199"/>
    </row>
    <row r="379" spans="1:104" x14ac:dyDescent="0.2">
      <c r="A379" s="191"/>
      <c r="B379" s="192"/>
      <c r="C379" s="331" t="s">
        <v>1394</v>
      </c>
      <c r="D379" s="332"/>
      <c r="E379" s="193">
        <v>17.2746</v>
      </c>
      <c r="F379" s="194"/>
      <c r="G379" s="195"/>
      <c r="H379" s="196"/>
      <c r="I379" s="197"/>
      <c r="J379" s="184"/>
      <c r="K379" s="197"/>
      <c r="M379" s="198" t="s">
        <v>1394</v>
      </c>
      <c r="O379" s="199"/>
      <c r="Z379" s="199"/>
      <c r="AA379" s="199"/>
      <c r="AB379" s="199"/>
      <c r="AC379" s="199"/>
      <c r="AD379" s="199"/>
      <c r="AE379" s="199"/>
      <c r="AF379" s="199"/>
      <c r="AG379" s="199"/>
      <c r="AH379" s="199"/>
      <c r="AI379" s="199"/>
      <c r="AJ379" s="199"/>
      <c r="AK379" s="199"/>
      <c r="AL379" s="199"/>
      <c r="AM379" s="199"/>
      <c r="AN379" s="199"/>
      <c r="AO379" s="199"/>
      <c r="AP379" s="199"/>
      <c r="AQ379" s="199"/>
      <c r="AR379" s="199"/>
      <c r="AS379" s="199"/>
      <c r="AT379" s="199"/>
      <c r="AU379" s="199"/>
      <c r="AV379" s="199"/>
      <c r="AW379" s="199"/>
      <c r="AX379" s="199"/>
      <c r="AY379" s="199"/>
      <c r="AZ379" s="199"/>
      <c r="BA379" s="199"/>
      <c r="BB379" s="199"/>
      <c r="BC379" s="199"/>
      <c r="BD379" s="201" t="str">
        <f t="shared" si="7"/>
        <v>101:(4,16+4,16+3,34+3,34)*2,6*0,3718</v>
      </c>
      <c r="BE379" s="199"/>
      <c r="BF379" s="199"/>
      <c r="BG379" s="199"/>
      <c r="BH379" s="199"/>
      <c r="BI379" s="199"/>
    </row>
    <row r="380" spans="1:104" x14ac:dyDescent="0.2">
      <c r="A380" s="191"/>
      <c r="B380" s="192"/>
      <c r="C380" s="331" t="s">
        <v>1395</v>
      </c>
      <c r="D380" s="332"/>
      <c r="E380" s="193">
        <v>12.731199999999999</v>
      </c>
      <c r="F380" s="194"/>
      <c r="G380" s="195"/>
      <c r="H380" s="196"/>
      <c r="I380" s="197"/>
      <c r="J380" s="184"/>
      <c r="K380" s="197"/>
      <c r="M380" s="198" t="s">
        <v>1395</v>
      </c>
      <c r="O380" s="199"/>
      <c r="Z380" s="199"/>
      <c r="AA380" s="199"/>
      <c r="AB380" s="199"/>
      <c r="AC380" s="199"/>
      <c r="AD380" s="199"/>
      <c r="AE380" s="199"/>
      <c r="AF380" s="199"/>
      <c r="AG380" s="199"/>
      <c r="AH380" s="199"/>
      <c r="AI380" s="199"/>
      <c r="AJ380" s="199"/>
      <c r="AK380" s="199"/>
      <c r="AL380" s="199"/>
      <c r="AM380" s="199"/>
      <c r="AN380" s="199"/>
      <c r="AO380" s="199"/>
      <c r="AP380" s="199"/>
      <c r="AQ380" s="199"/>
      <c r="AR380" s="199"/>
      <c r="AS380" s="199"/>
      <c r="AT380" s="199"/>
      <c r="AU380" s="199"/>
      <c r="AV380" s="199"/>
      <c r="AW380" s="199"/>
      <c r="AX380" s="199"/>
      <c r="AY380" s="199"/>
      <c r="AZ380" s="199"/>
      <c r="BA380" s="199"/>
      <c r="BB380" s="199"/>
      <c r="BC380" s="199"/>
      <c r="BD380" s="201" t="str">
        <f t="shared" si="7"/>
        <v>102:(5,185+5,185+3,75+3,75)*2,6*0,3718</v>
      </c>
      <c r="BE380" s="199"/>
      <c r="BF380" s="199"/>
      <c r="BG380" s="199"/>
      <c r="BH380" s="199"/>
      <c r="BI380" s="199"/>
    </row>
    <row r="381" spans="1:104" x14ac:dyDescent="0.2">
      <c r="A381" s="191"/>
      <c r="B381" s="192"/>
      <c r="C381" s="331" t="s">
        <v>1396</v>
      </c>
      <c r="D381" s="332"/>
      <c r="E381" s="193">
        <v>12.3735</v>
      </c>
      <c r="F381" s="194"/>
      <c r="G381" s="195"/>
      <c r="H381" s="196"/>
      <c r="I381" s="197"/>
      <c r="J381" s="184"/>
      <c r="K381" s="197"/>
      <c r="M381" s="198" t="s">
        <v>1396</v>
      </c>
      <c r="O381" s="199"/>
      <c r="Z381" s="199"/>
      <c r="AA381" s="199"/>
      <c r="AB381" s="199"/>
      <c r="AC381" s="199"/>
      <c r="AD381" s="199"/>
      <c r="AE381" s="199"/>
      <c r="AF381" s="199"/>
      <c r="AG381" s="199"/>
      <c r="AH381" s="199"/>
      <c r="AI381" s="199"/>
      <c r="AJ381" s="199"/>
      <c r="AK381" s="199"/>
      <c r="AL381" s="199"/>
      <c r="AM381" s="199"/>
      <c r="AN381" s="199"/>
      <c r="AO381" s="199"/>
      <c r="AP381" s="199"/>
      <c r="AQ381" s="199"/>
      <c r="AR381" s="199"/>
      <c r="AS381" s="199"/>
      <c r="AT381" s="199"/>
      <c r="AU381" s="199"/>
      <c r="AV381" s="199"/>
      <c r="AW381" s="199"/>
      <c r="AX381" s="199"/>
      <c r="AY381" s="199"/>
      <c r="AZ381" s="199"/>
      <c r="BA381" s="199"/>
      <c r="BB381" s="199"/>
      <c r="BC381" s="199"/>
      <c r="BD381" s="201" t="str">
        <f t="shared" si="7"/>
        <v>103:(3,6+3,6+2,985+2,985)*2,6*0,3718</v>
      </c>
      <c r="BE381" s="199"/>
      <c r="BF381" s="199"/>
      <c r="BG381" s="199"/>
      <c r="BH381" s="199"/>
      <c r="BI381" s="199"/>
    </row>
    <row r="382" spans="1:104" x14ac:dyDescent="0.2">
      <c r="A382" s="191"/>
      <c r="B382" s="192"/>
      <c r="C382" s="331" t="s">
        <v>1397</v>
      </c>
      <c r="D382" s="332"/>
      <c r="E382" s="193">
        <v>17.303599999999999</v>
      </c>
      <c r="F382" s="194"/>
      <c r="G382" s="195"/>
      <c r="H382" s="196"/>
      <c r="I382" s="197"/>
      <c r="J382" s="184"/>
      <c r="K382" s="197"/>
      <c r="M382" s="198" t="s">
        <v>1397</v>
      </c>
      <c r="O382" s="199"/>
      <c r="Z382" s="199"/>
      <c r="AA382" s="199"/>
      <c r="AB382" s="199"/>
      <c r="AC382" s="199"/>
      <c r="AD382" s="199"/>
      <c r="AE382" s="199"/>
      <c r="AF382" s="199"/>
      <c r="AG382" s="199"/>
      <c r="AH382" s="199"/>
      <c r="AI382" s="199"/>
      <c r="AJ382" s="199"/>
      <c r="AK382" s="199"/>
      <c r="AL382" s="199"/>
      <c r="AM382" s="199"/>
      <c r="AN382" s="199"/>
      <c r="AO382" s="199"/>
      <c r="AP382" s="199"/>
      <c r="AQ382" s="199"/>
      <c r="AR382" s="199"/>
      <c r="AS382" s="199"/>
      <c r="AT382" s="199"/>
      <c r="AU382" s="199"/>
      <c r="AV382" s="199"/>
      <c r="AW382" s="199"/>
      <c r="AX382" s="199"/>
      <c r="AY382" s="199"/>
      <c r="AZ382" s="199"/>
      <c r="BA382" s="199"/>
      <c r="BB382" s="199"/>
      <c r="BC382" s="199"/>
      <c r="BD382" s="201" t="str">
        <f t="shared" si="7"/>
        <v>104:(4,2+2,1+2,1+0,5+2,1+1,8)*2,6*0,3718</v>
      </c>
      <c r="BE382" s="199"/>
      <c r="BF382" s="199"/>
      <c r="BG382" s="199"/>
      <c r="BH382" s="199"/>
      <c r="BI382" s="199"/>
    </row>
    <row r="383" spans="1:104" x14ac:dyDescent="0.2">
      <c r="A383" s="191"/>
      <c r="B383" s="192"/>
      <c r="C383" s="331" t="s">
        <v>1269</v>
      </c>
      <c r="D383" s="332"/>
      <c r="E383" s="193">
        <v>-0.6008</v>
      </c>
      <c r="F383" s="194"/>
      <c r="G383" s="195"/>
      <c r="H383" s="196"/>
      <c r="I383" s="197"/>
      <c r="J383" s="184"/>
      <c r="K383" s="197"/>
      <c r="M383" s="198" t="s">
        <v>1269</v>
      </c>
      <c r="O383" s="199"/>
      <c r="Z383" s="199"/>
      <c r="AA383" s="199"/>
      <c r="AB383" s="199"/>
      <c r="AC383" s="199"/>
      <c r="AD383" s="199"/>
      <c r="AE383" s="199"/>
      <c r="AF383" s="199"/>
      <c r="AG383" s="199"/>
      <c r="AH383" s="199"/>
      <c r="AI383" s="199"/>
      <c r="AJ383" s="199"/>
      <c r="AK383" s="199"/>
      <c r="AL383" s="199"/>
      <c r="AM383" s="199"/>
      <c r="AN383" s="199"/>
      <c r="AO383" s="199"/>
      <c r="AP383" s="199"/>
      <c r="AQ383" s="199"/>
      <c r="AR383" s="199"/>
      <c r="AS383" s="199"/>
      <c r="AT383" s="199"/>
      <c r="AU383" s="199"/>
      <c r="AV383" s="199"/>
      <c r="AW383" s="199"/>
      <c r="AX383" s="199"/>
      <c r="AY383" s="199"/>
      <c r="AZ383" s="199"/>
      <c r="BA383" s="199"/>
      <c r="BB383" s="199"/>
      <c r="BC383" s="199"/>
      <c r="BD383" s="201" t="str">
        <f t="shared" si="7"/>
        <v>105:(7,3+1,4+1,6+0,7+1,7+2+1,2+1,3+0,7)*2,6*0,3718</v>
      </c>
      <c r="BE383" s="199"/>
      <c r="BF383" s="199"/>
      <c r="BG383" s="199"/>
      <c r="BH383" s="199"/>
      <c r="BI383" s="199"/>
    </row>
    <row r="384" spans="1:104" x14ac:dyDescent="0.2">
      <c r="A384" s="191"/>
      <c r="B384" s="192"/>
      <c r="C384" s="331" t="s">
        <v>1398</v>
      </c>
      <c r="D384" s="332"/>
      <c r="E384" s="193">
        <v>21.2484</v>
      </c>
      <c r="F384" s="194"/>
      <c r="G384" s="195"/>
      <c r="H384" s="196"/>
      <c r="I384" s="197"/>
      <c r="J384" s="184"/>
      <c r="K384" s="197"/>
      <c r="M384" s="198" t="s">
        <v>1398</v>
      </c>
      <c r="O384" s="199"/>
      <c r="Z384" s="199"/>
      <c r="AA384" s="199"/>
      <c r="AB384" s="199"/>
      <c r="AC384" s="199"/>
      <c r="AD384" s="199"/>
      <c r="AE384" s="199"/>
      <c r="AF384" s="199"/>
      <c r="AG384" s="199"/>
      <c r="AH384" s="199"/>
      <c r="AI384" s="199"/>
      <c r="AJ384" s="199"/>
      <c r="AK384" s="199"/>
      <c r="AL384" s="199"/>
      <c r="AM384" s="199"/>
      <c r="AN384" s="199"/>
      <c r="AO384" s="199"/>
      <c r="AP384" s="199"/>
      <c r="AQ384" s="199"/>
      <c r="AR384" s="199"/>
      <c r="AS384" s="199"/>
      <c r="AT384" s="199"/>
      <c r="AU384" s="199"/>
      <c r="AV384" s="199"/>
      <c r="AW384" s="199"/>
      <c r="AX384" s="199"/>
      <c r="AY384" s="199"/>
      <c r="AZ384" s="199"/>
      <c r="BA384" s="199"/>
      <c r="BB384" s="199"/>
      <c r="BC384" s="199"/>
      <c r="BD384" s="201" t="str">
        <f t="shared" si="7"/>
        <v>-0,8*2,02*0,3718</v>
      </c>
      <c r="BE384" s="199"/>
      <c r="BF384" s="199"/>
      <c r="BG384" s="199"/>
      <c r="BH384" s="199"/>
      <c r="BI384" s="199"/>
    </row>
    <row r="385" spans="1:61" x14ac:dyDescent="0.2">
      <c r="A385" s="191"/>
      <c r="B385" s="192"/>
      <c r="C385" s="331" t="s">
        <v>1399</v>
      </c>
      <c r="D385" s="332"/>
      <c r="E385" s="193">
        <v>16.3079</v>
      </c>
      <c r="F385" s="194"/>
      <c r="G385" s="195"/>
      <c r="H385" s="196"/>
      <c r="I385" s="197"/>
      <c r="J385" s="184"/>
      <c r="K385" s="197"/>
      <c r="M385" s="198" t="s">
        <v>1399</v>
      </c>
      <c r="O385" s="199"/>
      <c r="Z385" s="199"/>
      <c r="AA385" s="199"/>
      <c r="AB385" s="199"/>
      <c r="AC385" s="199"/>
      <c r="AD385" s="199"/>
      <c r="AE385" s="199"/>
      <c r="AF385" s="199"/>
      <c r="AG385" s="199"/>
      <c r="AH385" s="199"/>
      <c r="AI385" s="199"/>
      <c r="AJ385" s="199"/>
      <c r="AK385" s="199"/>
      <c r="AL385" s="199"/>
      <c r="AM385" s="199"/>
      <c r="AN385" s="199"/>
      <c r="AO385" s="199"/>
      <c r="AP385" s="199"/>
      <c r="AQ385" s="199"/>
      <c r="AR385" s="199"/>
      <c r="AS385" s="199"/>
      <c r="AT385" s="199"/>
      <c r="AU385" s="199"/>
      <c r="AV385" s="199"/>
      <c r="AW385" s="199"/>
      <c r="AX385" s="199"/>
      <c r="AY385" s="199"/>
      <c r="AZ385" s="199"/>
      <c r="BA385" s="199"/>
      <c r="BB385" s="199"/>
      <c r="BC385" s="199"/>
      <c r="BD385" s="201" t="str">
        <f t="shared" si="7"/>
        <v>105a:(4+4,45+4+2,3+2+2,3)*3*0,3718</v>
      </c>
      <c r="BE385" s="199"/>
      <c r="BF385" s="199"/>
      <c r="BG385" s="199"/>
      <c r="BH385" s="199"/>
      <c r="BI385" s="199"/>
    </row>
    <row r="386" spans="1:61" x14ac:dyDescent="0.2">
      <c r="A386" s="191"/>
      <c r="B386" s="192"/>
      <c r="C386" s="331" t="s">
        <v>899</v>
      </c>
      <c r="D386" s="332"/>
      <c r="E386" s="193">
        <v>0</v>
      </c>
      <c r="F386" s="194"/>
      <c r="G386" s="195"/>
      <c r="H386" s="196"/>
      <c r="I386" s="197"/>
      <c r="J386" s="184"/>
      <c r="K386" s="197"/>
      <c r="M386" s="198" t="s">
        <v>899</v>
      </c>
      <c r="O386" s="199"/>
      <c r="Z386" s="199"/>
      <c r="AA386" s="199"/>
      <c r="AB386" s="199"/>
      <c r="AC386" s="199"/>
      <c r="AD386" s="199"/>
      <c r="AE386" s="199"/>
      <c r="AF386" s="199"/>
      <c r="AG386" s="199"/>
      <c r="AH386" s="199"/>
      <c r="AI386" s="199"/>
      <c r="AJ386" s="199"/>
      <c r="AK386" s="199"/>
      <c r="AL386" s="199"/>
      <c r="AM386" s="199"/>
      <c r="AN386" s="199"/>
      <c r="AO386" s="199"/>
      <c r="AP386" s="199"/>
      <c r="AQ386" s="199"/>
      <c r="AR386" s="199"/>
      <c r="AS386" s="199"/>
      <c r="AT386" s="199"/>
      <c r="AU386" s="199"/>
      <c r="AV386" s="199"/>
      <c r="AW386" s="199"/>
      <c r="AX386" s="199"/>
      <c r="AY386" s="199"/>
      <c r="AZ386" s="199"/>
      <c r="BA386" s="199"/>
      <c r="BB386" s="199"/>
      <c r="BC386" s="199"/>
      <c r="BD386" s="201" t="str">
        <f t="shared" si="7"/>
        <v>106:(7,1+7,1+1,335+1,335)*2,6*0,3718</v>
      </c>
      <c r="BE386" s="199"/>
      <c r="BF386" s="199"/>
      <c r="BG386" s="199"/>
      <c r="BH386" s="199"/>
      <c r="BI386" s="199"/>
    </row>
    <row r="387" spans="1:61" x14ac:dyDescent="0.2">
      <c r="A387" s="191"/>
      <c r="B387" s="192"/>
      <c r="C387" s="331" t="s">
        <v>844</v>
      </c>
      <c r="D387" s="332"/>
      <c r="E387" s="193">
        <v>0</v>
      </c>
      <c r="F387" s="194"/>
      <c r="G387" s="195"/>
      <c r="H387" s="196"/>
      <c r="I387" s="197"/>
      <c r="J387" s="184"/>
      <c r="K387" s="197"/>
      <c r="M387" s="198"/>
      <c r="O387" s="199"/>
      <c r="Z387" s="199"/>
      <c r="AA387" s="199"/>
      <c r="AB387" s="199"/>
      <c r="AC387" s="199"/>
      <c r="AD387" s="199"/>
      <c r="AE387" s="199"/>
      <c r="AF387" s="199"/>
      <c r="AG387" s="199"/>
      <c r="AH387" s="199"/>
      <c r="AI387" s="199"/>
      <c r="AJ387" s="199"/>
      <c r="AK387" s="199"/>
      <c r="AL387" s="199"/>
      <c r="AM387" s="199"/>
      <c r="AN387" s="199"/>
      <c r="AO387" s="199"/>
      <c r="AP387" s="199"/>
      <c r="AQ387" s="199"/>
      <c r="AR387" s="199"/>
      <c r="AS387" s="199"/>
      <c r="AT387" s="199"/>
      <c r="AU387" s="199"/>
      <c r="AV387" s="199"/>
      <c r="AW387" s="199"/>
      <c r="AX387" s="199"/>
      <c r="AY387" s="199"/>
      <c r="AZ387" s="199"/>
      <c r="BA387" s="199"/>
      <c r="BB387" s="199"/>
      <c r="BC387" s="199"/>
      <c r="BD387" s="201" t="str">
        <f t="shared" si="7"/>
        <v>107 výtahová šachta :</v>
      </c>
      <c r="BE387" s="199"/>
      <c r="BF387" s="199"/>
      <c r="BG387" s="199"/>
      <c r="BH387" s="199"/>
      <c r="BI387" s="199"/>
    </row>
    <row r="388" spans="1:61" x14ac:dyDescent="0.2">
      <c r="A388" s="191"/>
      <c r="B388" s="192"/>
      <c r="C388" s="331" t="s">
        <v>1400</v>
      </c>
      <c r="D388" s="332"/>
      <c r="E388" s="193">
        <v>7.2018000000000004</v>
      </c>
      <c r="F388" s="194"/>
      <c r="G388" s="195"/>
      <c r="H388" s="196"/>
      <c r="I388" s="197"/>
      <c r="J388" s="184"/>
      <c r="K388" s="197"/>
      <c r="M388" s="198" t="s">
        <v>1400</v>
      </c>
      <c r="O388" s="199"/>
      <c r="Z388" s="199"/>
      <c r="AA388" s="199"/>
      <c r="AB388" s="199"/>
      <c r="AC388" s="199"/>
      <c r="AD388" s="199"/>
      <c r="AE388" s="199"/>
      <c r="AF388" s="199"/>
      <c r="AG388" s="199"/>
      <c r="AH388" s="199"/>
      <c r="AI388" s="199"/>
      <c r="AJ388" s="199"/>
      <c r="AK388" s="199"/>
      <c r="AL388" s="199"/>
      <c r="AM388" s="199"/>
      <c r="AN388" s="199"/>
      <c r="AO388" s="199"/>
      <c r="AP388" s="199"/>
      <c r="AQ388" s="199"/>
      <c r="AR388" s="199"/>
      <c r="AS388" s="199"/>
      <c r="AT388" s="199"/>
      <c r="AU388" s="199"/>
      <c r="AV388" s="199"/>
      <c r="AW388" s="199"/>
      <c r="AX388" s="199"/>
      <c r="AY388" s="199"/>
      <c r="AZ388" s="199"/>
      <c r="BA388" s="199"/>
      <c r="BB388" s="199"/>
      <c r="BC388" s="199"/>
      <c r="BD388" s="201" t="str">
        <f t="shared" si="7"/>
        <v/>
      </c>
      <c r="BE388" s="199"/>
      <c r="BF388" s="199"/>
      <c r="BG388" s="199"/>
      <c r="BH388" s="199"/>
      <c r="BI388" s="199"/>
    </row>
    <row r="389" spans="1:61" x14ac:dyDescent="0.2">
      <c r="A389" s="191"/>
      <c r="B389" s="192"/>
      <c r="C389" s="331" t="s">
        <v>1401</v>
      </c>
      <c r="D389" s="332"/>
      <c r="E389" s="193">
        <v>2.4137</v>
      </c>
      <c r="F389" s="194"/>
      <c r="G389" s="195"/>
      <c r="H389" s="196"/>
      <c r="I389" s="197"/>
      <c r="J389" s="184"/>
      <c r="K389" s="197"/>
      <c r="M389" s="198" t="s">
        <v>1401</v>
      </c>
      <c r="O389" s="199"/>
      <c r="Z389" s="199"/>
      <c r="AA389" s="199"/>
      <c r="AB389" s="199"/>
      <c r="AC389" s="199"/>
      <c r="AD389" s="199"/>
      <c r="AE389" s="199"/>
      <c r="AF389" s="199"/>
      <c r="AG389" s="199"/>
      <c r="AH389" s="199"/>
      <c r="AI389" s="199"/>
      <c r="AJ389" s="199"/>
      <c r="AK389" s="199"/>
      <c r="AL389" s="199"/>
      <c r="AM389" s="199"/>
      <c r="AN389" s="199"/>
      <c r="AO389" s="199"/>
      <c r="AP389" s="199"/>
      <c r="AQ389" s="199"/>
      <c r="AR389" s="199"/>
      <c r="AS389" s="199"/>
      <c r="AT389" s="199"/>
      <c r="AU389" s="199"/>
      <c r="AV389" s="199"/>
      <c r="AW389" s="199"/>
      <c r="AX389" s="199"/>
      <c r="AY389" s="199"/>
      <c r="AZ389" s="199"/>
      <c r="BA389" s="199"/>
      <c r="BB389" s="199"/>
      <c r="BC389" s="199"/>
      <c r="BD389" s="201" t="str">
        <f t="shared" si="7"/>
        <v>108:(2,6+2,6+1,125+1,125)*2,6*0,3718</v>
      </c>
      <c r="BE389" s="199"/>
      <c r="BF389" s="199"/>
      <c r="BG389" s="199"/>
      <c r="BH389" s="199"/>
      <c r="BI389" s="199"/>
    </row>
    <row r="390" spans="1:61" x14ac:dyDescent="0.2">
      <c r="A390" s="191"/>
      <c r="B390" s="192"/>
      <c r="C390" s="331" t="s">
        <v>1402</v>
      </c>
      <c r="D390" s="332"/>
      <c r="E390" s="193">
        <v>17.139199999999999</v>
      </c>
      <c r="F390" s="194"/>
      <c r="G390" s="195"/>
      <c r="H390" s="196"/>
      <c r="I390" s="197"/>
      <c r="J390" s="184"/>
      <c r="K390" s="197"/>
      <c r="M390" s="198" t="s">
        <v>1402</v>
      </c>
      <c r="O390" s="199"/>
      <c r="Z390" s="199"/>
      <c r="AA390" s="199"/>
      <c r="AB390" s="199"/>
      <c r="AC390" s="199"/>
      <c r="AD390" s="199"/>
      <c r="AE390" s="199"/>
      <c r="AF390" s="199"/>
      <c r="AG390" s="199"/>
      <c r="AH390" s="199"/>
      <c r="AI390" s="199"/>
      <c r="AJ390" s="199"/>
      <c r="AK390" s="199"/>
      <c r="AL390" s="199"/>
      <c r="AM390" s="199"/>
      <c r="AN390" s="199"/>
      <c r="AO390" s="199"/>
      <c r="AP390" s="199"/>
      <c r="AQ390" s="199"/>
      <c r="AR390" s="199"/>
      <c r="AS390" s="199"/>
      <c r="AT390" s="199"/>
      <c r="AU390" s="199"/>
      <c r="AV390" s="199"/>
      <c r="AW390" s="199"/>
      <c r="AX390" s="199"/>
      <c r="AY390" s="199"/>
      <c r="AZ390" s="199"/>
      <c r="BA390" s="199"/>
      <c r="BB390" s="199"/>
      <c r="BC390" s="199"/>
      <c r="BD390" s="201" t="str">
        <f t="shared" si="7"/>
        <v>109:(0,845+0,845+1,86+1,86)*1,2*0,3718</v>
      </c>
      <c r="BE390" s="199"/>
      <c r="BF390" s="199"/>
      <c r="BG390" s="199"/>
      <c r="BH390" s="199"/>
      <c r="BI390" s="199"/>
    </row>
    <row r="391" spans="1:61" x14ac:dyDescent="0.2">
      <c r="A391" s="191"/>
      <c r="B391" s="192"/>
      <c r="C391" s="331" t="s">
        <v>1403</v>
      </c>
      <c r="D391" s="332"/>
      <c r="E391" s="193">
        <v>17.139199999999999</v>
      </c>
      <c r="F391" s="194"/>
      <c r="G391" s="195"/>
      <c r="H391" s="196"/>
      <c r="I391" s="197"/>
      <c r="J391" s="184"/>
      <c r="K391" s="197"/>
      <c r="M391" s="198" t="s">
        <v>1403</v>
      </c>
      <c r="O391" s="199"/>
      <c r="Z391" s="199"/>
      <c r="AA391" s="199"/>
      <c r="AB391" s="199"/>
      <c r="AC391" s="199"/>
      <c r="AD391" s="199"/>
      <c r="AE391" s="199"/>
      <c r="AF391" s="199"/>
      <c r="AG391" s="199"/>
      <c r="AH391" s="199"/>
      <c r="AI391" s="199"/>
      <c r="AJ391" s="199"/>
      <c r="AK391" s="199"/>
      <c r="AL391" s="199"/>
      <c r="AM391" s="199"/>
      <c r="AN391" s="199"/>
      <c r="AO391" s="199"/>
      <c r="AP391" s="199"/>
      <c r="AQ391" s="199"/>
      <c r="AR391" s="199"/>
      <c r="AS391" s="199"/>
      <c r="AT391" s="199"/>
      <c r="AU391" s="199"/>
      <c r="AV391" s="199"/>
      <c r="AW391" s="199"/>
      <c r="AX391" s="199"/>
      <c r="AY391" s="199"/>
      <c r="AZ391" s="199"/>
      <c r="BA391" s="199"/>
      <c r="BB391" s="199"/>
      <c r="BC391" s="199"/>
      <c r="BD391" s="201" t="str">
        <f t="shared" si="7"/>
        <v>110:(5,775+5,775+3,09+3,09)*2,6*0,3718</v>
      </c>
      <c r="BE391" s="199"/>
      <c r="BF391" s="199"/>
      <c r="BG391" s="199"/>
      <c r="BH391" s="199"/>
      <c r="BI391" s="199"/>
    </row>
    <row r="392" spans="1:61" x14ac:dyDescent="0.2">
      <c r="A392" s="191"/>
      <c r="B392" s="192"/>
      <c r="C392" s="331" t="s">
        <v>1404</v>
      </c>
      <c r="D392" s="332"/>
      <c r="E392" s="193">
        <v>14.4422</v>
      </c>
      <c r="F392" s="194"/>
      <c r="G392" s="195"/>
      <c r="H392" s="196"/>
      <c r="I392" s="197"/>
      <c r="J392" s="184"/>
      <c r="K392" s="197"/>
      <c r="M392" s="198" t="s">
        <v>1404</v>
      </c>
      <c r="O392" s="199"/>
      <c r="Z392" s="199"/>
      <c r="AA392" s="199"/>
      <c r="AB392" s="199"/>
      <c r="AC392" s="199"/>
      <c r="AD392" s="199"/>
      <c r="AE392" s="199"/>
      <c r="AF392" s="199"/>
      <c r="AG392" s="199"/>
      <c r="AH392" s="199"/>
      <c r="AI392" s="199"/>
      <c r="AJ392" s="199"/>
      <c r="AK392" s="199"/>
      <c r="AL392" s="199"/>
      <c r="AM392" s="199"/>
      <c r="AN392" s="199"/>
      <c r="AO392" s="199"/>
      <c r="AP392" s="199"/>
      <c r="AQ392" s="199"/>
      <c r="AR392" s="199"/>
      <c r="AS392" s="199"/>
      <c r="AT392" s="199"/>
      <c r="AU392" s="199"/>
      <c r="AV392" s="199"/>
      <c r="AW392" s="199"/>
      <c r="AX392" s="199"/>
      <c r="AY392" s="199"/>
      <c r="AZ392" s="199"/>
      <c r="BA392" s="199"/>
      <c r="BB392" s="199"/>
      <c r="BC392" s="199"/>
      <c r="BD392" s="201" t="str">
        <f t="shared" si="7"/>
        <v>111:(5,775+5,775+3,09+3,09)*2,6*0,3718</v>
      </c>
      <c r="BE392" s="199"/>
      <c r="BF392" s="199"/>
      <c r="BG392" s="199"/>
      <c r="BH392" s="199"/>
      <c r="BI392" s="199"/>
    </row>
    <row r="393" spans="1:61" x14ac:dyDescent="0.2">
      <c r="A393" s="191"/>
      <c r="B393" s="192"/>
      <c r="C393" s="331" t="s">
        <v>1405</v>
      </c>
      <c r="D393" s="332"/>
      <c r="E393" s="193">
        <v>9.2510999999999992</v>
      </c>
      <c r="F393" s="194"/>
      <c r="G393" s="195"/>
      <c r="H393" s="196"/>
      <c r="I393" s="197"/>
      <c r="J393" s="184"/>
      <c r="K393" s="197"/>
      <c r="M393" s="198" t="s">
        <v>1405</v>
      </c>
      <c r="O393" s="199"/>
      <c r="Z393" s="199"/>
      <c r="AA393" s="199"/>
      <c r="AB393" s="199"/>
      <c r="AC393" s="199"/>
      <c r="AD393" s="199"/>
      <c r="AE393" s="199"/>
      <c r="AF393" s="199"/>
      <c r="AG393" s="199"/>
      <c r="AH393" s="199"/>
      <c r="AI393" s="199"/>
      <c r="AJ393" s="199"/>
      <c r="AK393" s="199"/>
      <c r="AL393" s="199"/>
      <c r="AM393" s="199"/>
      <c r="AN393" s="199"/>
      <c r="AO393" s="199"/>
      <c r="AP393" s="199"/>
      <c r="AQ393" s="199"/>
      <c r="AR393" s="199"/>
      <c r="AS393" s="199"/>
      <c r="AT393" s="199"/>
      <c r="AU393" s="199"/>
      <c r="AV393" s="199"/>
      <c r="AW393" s="199"/>
      <c r="AX393" s="199"/>
      <c r="AY393" s="199"/>
      <c r="AZ393" s="199"/>
      <c r="BA393" s="199"/>
      <c r="BB393" s="199"/>
      <c r="BC393" s="199"/>
      <c r="BD393" s="201" t="str">
        <f t="shared" si="7"/>
        <v>112:(2,6+2,6+4,87+4,87)*2,6*0,3718</v>
      </c>
      <c r="BE393" s="199"/>
      <c r="BF393" s="199"/>
      <c r="BG393" s="199"/>
      <c r="BH393" s="199"/>
      <c r="BI393" s="199"/>
    </row>
    <row r="394" spans="1:61" x14ac:dyDescent="0.2">
      <c r="A394" s="191"/>
      <c r="B394" s="192"/>
      <c r="C394" s="331" t="s">
        <v>1406</v>
      </c>
      <c r="D394" s="332"/>
      <c r="E394" s="193">
        <v>24.747</v>
      </c>
      <c r="F394" s="194"/>
      <c r="G394" s="195"/>
      <c r="H394" s="196"/>
      <c r="I394" s="197"/>
      <c r="J394" s="184"/>
      <c r="K394" s="197"/>
      <c r="M394" s="198" t="s">
        <v>1406</v>
      </c>
      <c r="O394" s="199"/>
      <c r="Z394" s="199"/>
      <c r="AA394" s="199"/>
      <c r="AB394" s="199"/>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199"/>
      <c r="BB394" s="199"/>
      <c r="BC394" s="199"/>
      <c r="BD394" s="201" t="str">
        <f t="shared" si="7"/>
        <v>113:(3,585+3,585+1,2+1,2)*2,6*0,3718</v>
      </c>
      <c r="BE394" s="199"/>
      <c r="BF394" s="199"/>
      <c r="BG394" s="199"/>
      <c r="BH394" s="199"/>
      <c r="BI394" s="199"/>
    </row>
    <row r="395" spans="1:61" x14ac:dyDescent="0.2">
      <c r="A395" s="191"/>
      <c r="B395" s="192"/>
      <c r="C395" s="331" t="s">
        <v>1407</v>
      </c>
      <c r="D395" s="332"/>
      <c r="E395" s="193">
        <v>-0.67589999999999995</v>
      </c>
      <c r="F395" s="194"/>
      <c r="G395" s="195"/>
      <c r="H395" s="196"/>
      <c r="I395" s="197"/>
      <c r="J395" s="184"/>
      <c r="K395" s="197"/>
      <c r="M395" s="198" t="s">
        <v>1407</v>
      </c>
      <c r="O395" s="199"/>
      <c r="Z395" s="199"/>
      <c r="AA395" s="199"/>
      <c r="AB395" s="199"/>
      <c r="AC395" s="199"/>
      <c r="AD395" s="199"/>
      <c r="AE395" s="199"/>
      <c r="AF395" s="199"/>
      <c r="AG395" s="199"/>
      <c r="AH395" s="199"/>
      <c r="AI395" s="199"/>
      <c r="AJ395" s="199"/>
      <c r="AK395" s="199"/>
      <c r="AL395" s="199"/>
      <c r="AM395" s="199"/>
      <c r="AN395" s="199"/>
      <c r="AO395" s="199"/>
      <c r="AP395" s="199"/>
      <c r="AQ395" s="199"/>
      <c r="AR395" s="199"/>
      <c r="AS395" s="199"/>
      <c r="AT395" s="199"/>
      <c r="AU395" s="199"/>
      <c r="AV395" s="199"/>
      <c r="AW395" s="199"/>
      <c r="AX395" s="199"/>
      <c r="AY395" s="199"/>
      <c r="AZ395" s="199"/>
      <c r="BA395" s="199"/>
      <c r="BB395" s="199"/>
      <c r="BC395" s="199"/>
      <c r="BD395" s="201" t="str">
        <f t="shared" si="7"/>
        <v>114:(9,1+3,7+1,3+2,5+7,8+1,2)*2,6*0,3718</v>
      </c>
      <c r="BE395" s="199"/>
      <c r="BF395" s="199"/>
      <c r="BG395" s="199"/>
      <c r="BH395" s="199"/>
      <c r="BI395" s="199"/>
    </row>
    <row r="396" spans="1:61" x14ac:dyDescent="0.2">
      <c r="A396" s="191"/>
      <c r="B396" s="192"/>
      <c r="C396" s="331" t="s">
        <v>1408</v>
      </c>
      <c r="D396" s="332"/>
      <c r="E396" s="193">
        <v>6.9988000000000001</v>
      </c>
      <c r="F396" s="194"/>
      <c r="G396" s="195"/>
      <c r="H396" s="196"/>
      <c r="I396" s="197"/>
      <c r="J396" s="184"/>
      <c r="K396" s="197"/>
      <c r="M396" s="198" t="s">
        <v>1408</v>
      </c>
      <c r="O396" s="199"/>
      <c r="Z396" s="199"/>
      <c r="AA396" s="199"/>
      <c r="AB396" s="199"/>
      <c r="AC396" s="199"/>
      <c r="AD396" s="199"/>
      <c r="AE396" s="199"/>
      <c r="AF396" s="199"/>
      <c r="AG396" s="199"/>
      <c r="AH396" s="199"/>
      <c r="AI396" s="199"/>
      <c r="AJ396" s="199"/>
      <c r="AK396" s="199"/>
      <c r="AL396" s="199"/>
      <c r="AM396" s="199"/>
      <c r="AN396" s="199"/>
      <c r="AO396" s="199"/>
      <c r="AP396" s="199"/>
      <c r="AQ396" s="199"/>
      <c r="AR396" s="199"/>
      <c r="AS396" s="199"/>
      <c r="AT396" s="199"/>
      <c r="AU396" s="199"/>
      <c r="AV396" s="199"/>
      <c r="AW396" s="199"/>
      <c r="AX396" s="199"/>
      <c r="AY396" s="199"/>
      <c r="AZ396" s="199"/>
      <c r="BA396" s="199"/>
      <c r="BB396" s="199"/>
      <c r="BC396" s="199"/>
      <c r="BD396" s="201" t="str">
        <f t="shared" si="7"/>
        <v>-0,9*2,02*0,3718</v>
      </c>
      <c r="BE396" s="199"/>
      <c r="BF396" s="199"/>
      <c r="BG396" s="199"/>
      <c r="BH396" s="199"/>
      <c r="BI396" s="199"/>
    </row>
    <row r="397" spans="1:61" x14ac:dyDescent="0.2">
      <c r="A397" s="191"/>
      <c r="B397" s="192"/>
      <c r="C397" s="331" t="s">
        <v>1409</v>
      </c>
      <c r="D397" s="332"/>
      <c r="E397" s="193">
        <v>35.138800000000003</v>
      </c>
      <c r="F397" s="194"/>
      <c r="G397" s="195"/>
      <c r="H397" s="196"/>
      <c r="I397" s="197"/>
      <c r="J397" s="184"/>
      <c r="K397" s="197"/>
      <c r="M397" s="198" t="s">
        <v>1409</v>
      </c>
      <c r="O397" s="199"/>
      <c r="Z397" s="199"/>
      <c r="AA397" s="199"/>
      <c r="AB397" s="199"/>
      <c r="AC397" s="199"/>
      <c r="AD397" s="199"/>
      <c r="AE397" s="199"/>
      <c r="AF397" s="199"/>
      <c r="AG397" s="199"/>
      <c r="AH397" s="199"/>
      <c r="AI397" s="199"/>
      <c r="AJ397" s="199"/>
      <c r="AK397" s="199"/>
      <c r="AL397" s="199"/>
      <c r="AM397" s="199"/>
      <c r="AN397" s="199"/>
      <c r="AO397" s="199"/>
      <c r="AP397" s="199"/>
      <c r="AQ397" s="199"/>
      <c r="AR397" s="199"/>
      <c r="AS397" s="199"/>
      <c r="AT397" s="199"/>
      <c r="AU397" s="199"/>
      <c r="AV397" s="199"/>
      <c r="AW397" s="199"/>
      <c r="AX397" s="199"/>
      <c r="AY397" s="199"/>
      <c r="AZ397" s="199"/>
      <c r="BA397" s="199"/>
      <c r="BB397" s="199"/>
      <c r="BC397" s="199"/>
      <c r="BD397" s="201" t="str">
        <f t="shared" si="7"/>
        <v>115:(1,185+1,185+2,435+2,435)*2,6*0,3718</v>
      </c>
      <c r="BE397" s="199"/>
      <c r="BF397" s="199"/>
      <c r="BG397" s="199"/>
      <c r="BH397" s="199"/>
      <c r="BI397" s="199"/>
    </row>
    <row r="398" spans="1:61" x14ac:dyDescent="0.2">
      <c r="A398" s="191"/>
      <c r="B398" s="192"/>
      <c r="C398" s="331" t="s">
        <v>1410</v>
      </c>
      <c r="D398" s="332"/>
      <c r="E398" s="193">
        <v>15.1769</v>
      </c>
      <c r="F398" s="194"/>
      <c r="G398" s="195"/>
      <c r="H398" s="196"/>
      <c r="I398" s="197"/>
      <c r="J398" s="184"/>
      <c r="K398" s="197"/>
      <c r="M398" s="198" t="s">
        <v>1410</v>
      </c>
      <c r="O398" s="199"/>
      <c r="Z398" s="199"/>
      <c r="AA398" s="19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201" t="str">
        <f t="shared" si="7"/>
        <v>116-120:(1,2+1,2+2,435+2,435)*2,6*5*0,3718</v>
      </c>
      <c r="BE398" s="199"/>
      <c r="BF398" s="199"/>
      <c r="BG398" s="199"/>
      <c r="BH398" s="199"/>
      <c r="BI398" s="199"/>
    </row>
    <row r="399" spans="1:61" x14ac:dyDescent="0.2">
      <c r="A399" s="191"/>
      <c r="B399" s="192"/>
      <c r="C399" s="331" t="s">
        <v>1411</v>
      </c>
      <c r="D399" s="332"/>
      <c r="E399" s="193">
        <v>7.7141000000000002</v>
      </c>
      <c r="F399" s="194"/>
      <c r="G399" s="195"/>
      <c r="H399" s="196"/>
      <c r="I399" s="197"/>
      <c r="J399" s="184"/>
      <c r="K399" s="197"/>
      <c r="M399" s="198" t="s">
        <v>1411</v>
      </c>
      <c r="O399" s="199"/>
      <c r="Z399" s="199"/>
      <c r="AA399" s="199"/>
      <c r="AB399" s="199"/>
      <c r="AC399" s="199"/>
      <c r="AD399" s="199"/>
      <c r="AE399" s="199"/>
      <c r="AF399" s="199"/>
      <c r="AG399" s="199"/>
      <c r="AH399" s="199"/>
      <c r="AI399" s="199"/>
      <c r="AJ399" s="199"/>
      <c r="AK399" s="199"/>
      <c r="AL399" s="199"/>
      <c r="AM399" s="199"/>
      <c r="AN399" s="199"/>
      <c r="AO399" s="199"/>
      <c r="AP399" s="199"/>
      <c r="AQ399" s="199"/>
      <c r="AR399" s="199"/>
      <c r="AS399" s="199"/>
      <c r="AT399" s="199"/>
      <c r="AU399" s="199"/>
      <c r="AV399" s="199"/>
      <c r="AW399" s="199"/>
      <c r="AX399" s="199"/>
      <c r="AY399" s="199"/>
      <c r="AZ399" s="199"/>
      <c r="BA399" s="199"/>
      <c r="BB399" s="199"/>
      <c r="BC399" s="199"/>
      <c r="BD399" s="201" t="str">
        <f t="shared" si="7"/>
        <v>121 a 123:(2,765+2,765+1,16+1,16)*2,6*2*0,3718</v>
      </c>
      <c r="BE399" s="199"/>
      <c r="BF399" s="199"/>
      <c r="BG399" s="199"/>
      <c r="BH399" s="199"/>
      <c r="BI399" s="199"/>
    </row>
    <row r="400" spans="1:61" x14ac:dyDescent="0.2">
      <c r="A400" s="191"/>
      <c r="B400" s="192"/>
      <c r="C400" s="331" t="s">
        <v>1412</v>
      </c>
      <c r="D400" s="332"/>
      <c r="E400" s="193">
        <v>6.6508000000000003</v>
      </c>
      <c r="F400" s="194"/>
      <c r="G400" s="195"/>
      <c r="H400" s="196"/>
      <c r="I400" s="197"/>
      <c r="J400" s="184"/>
      <c r="K400" s="197"/>
      <c r="M400" s="198" t="s">
        <v>1412</v>
      </c>
      <c r="O400" s="199"/>
      <c r="Z400" s="199"/>
      <c r="AA400" s="199"/>
      <c r="AB400" s="199"/>
      <c r="AC400" s="199"/>
      <c r="AD400" s="199"/>
      <c r="AE400" s="199"/>
      <c r="AF400" s="199"/>
      <c r="AG400" s="199"/>
      <c r="AH400" s="199"/>
      <c r="AI400" s="199"/>
      <c r="AJ400" s="199"/>
      <c r="AK400" s="199"/>
      <c r="AL400" s="199"/>
      <c r="AM400" s="199"/>
      <c r="AN400" s="199"/>
      <c r="AO400" s="199"/>
      <c r="AP400" s="199"/>
      <c r="AQ400" s="199"/>
      <c r="AR400" s="199"/>
      <c r="AS400" s="199"/>
      <c r="AT400" s="199"/>
      <c r="AU400" s="199"/>
      <c r="AV400" s="199"/>
      <c r="AW400" s="199"/>
      <c r="AX400" s="199"/>
      <c r="AY400" s="199"/>
      <c r="AZ400" s="199"/>
      <c r="BA400" s="199"/>
      <c r="BB400" s="199"/>
      <c r="BC400" s="199"/>
      <c r="BD400" s="201" t="str">
        <f t="shared" si="7"/>
        <v>122:(2,765+2,765+1,225+1,225)*2,6*0,3718</v>
      </c>
      <c r="BE400" s="199"/>
      <c r="BF400" s="199"/>
      <c r="BG400" s="199"/>
      <c r="BH400" s="199"/>
      <c r="BI400" s="199"/>
    </row>
    <row r="401" spans="1:61" x14ac:dyDescent="0.2">
      <c r="A401" s="191"/>
      <c r="B401" s="192"/>
      <c r="C401" s="331" t="s">
        <v>1413</v>
      </c>
      <c r="D401" s="332"/>
      <c r="E401" s="193">
        <v>6.1481000000000003</v>
      </c>
      <c r="F401" s="194"/>
      <c r="G401" s="195"/>
      <c r="H401" s="196"/>
      <c r="I401" s="197"/>
      <c r="J401" s="184"/>
      <c r="K401" s="197"/>
      <c r="M401" s="198" t="s">
        <v>1413</v>
      </c>
      <c r="O401" s="199"/>
      <c r="Z401" s="199"/>
      <c r="AA401" s="199"/>
      <c r="AB401" s="199"/>
      <c r="AC401" s="199"/>
      <c r="AD401" s="199"/>
      <c r="AE401" s="199"/>
      <c r="AF401" s="199"/>
      <c r="AG401" s="199"/>
      <c r="AH401" s="199"/>
      <c r="AI401" s="199"/>
      <c r="AJ401" s="199"/>
      <c r="AK401" s="199"/>
      <c r="AL401" s="199"/>
      <c r="AM401" s="199"/>
      <c r="AN401" s="199"/>
      <c r="AO401" s="199"/>
      <c r="AP401" s="199"/>
      <c r="AQ401" s="199"/>
      <c r="AR401" s="199"/>
      <c r="AS401" s="199"/>
      <c r="AT401" s="199"/>
      <c r="AU401" s="199"/>
      <c r="AV401" s="199"/>
      <c r="AW401" s="199"/>
      <c r="AX401" s="199"/>
      <c r="AY401" s="199"/>
      <c r="AZ401" s="199"/>
      <c r="BA401" s="199"/>
      <c r="BB401" s="199"/>
      <c r="BC401" s="199"/>
      <c r="BD401" s="201" t="str">
        <f t="shared" si="7"/>
        <v>124:(1,6+2+0,8+0,5+0,675+1,305)*2,6*0,3718</v>
      </c>
      <c r="BE401" s="199"/>
      <c r="BF401" s="199"/>
      <c r="BG401" s="199"/>
      <c r="BH401" s="199"/>
      <c r="BI401" s="199"/>
    </row>
    <row r="402" spans="1:61" x14ac:dyDescent="0.2">
      <c r="A402" s="191"/>
      <c r="B402" s="192"/>
      <c r="C402" s="331" t="s">
        <v>1414</v>
      </c>
      <c r="D402" s="332"/>
      <c r="E402" s="193">
        <v>16.936199999999999</v>
      </c>
      <c r="F402" s="194"/>
      <c r="G402" s="195"/>
      <c r="H402" s="196"/>
      <c r="I402" s="197"/>
      <c r="J402" s="184"/>
      <c r="K402" s="197"/>
      <c r="M402" s="198" t="s">
        <v>1414</v>
      </c>
      <c r="O402" s="199"/>
      <c r="Z402" s="199"/>
      <c r="AA402" s="199"/>
      <c r="AB402" s="199"/>
      <c r="AC402" s="199"/>
      <c r="AD402" s="199"/>
      <c r="AE402" s="199"/>
      <c r="AF402" s="199"/>
      <c r="AG402" s="199"/>
      <c r="AH402" s="199"/>
      <c r="AI402" s="199"/>
      <c r="AJ402" s="199"/>
      <c r="AK402" s="199"/>
      <c r="AL402" s="199"/>
      <c r="AM402" s="199"/>
      <c r="AN402" s="199"/>
      <c r="AO402" s="199"/>
      <c r="AP402" s="199"/>
      <c r="AQ402" s="199"/>
      <c r="AR402" s="199"/>
      <c r="AS402" s="199"/>
      <c r="AT402" s="199"/>
      <c r="AU402" s="199"/>
      <c r="AV402" s="199"/>
      <c r="AW402" s="199"/>
      <c r="AX402" s="199"/>
      <c r="AY402" s="199"/>
      <c r="AZ402" s="199"/>
      <c r="BA402" s="199"/>
      <c r="BB402" s="199"/>
      <c r="BC402" s="199"/>
      <c r="BD402" s="201" t="str">
        <f t="shared" si="7"/>
        <v>125:(1,58+1,58+1,6+1,6)*2,6*0,3718</v>
      </c>
      <c r="BE402" s="199"/>
      <c r="BF402" s="199"/>
      <c r="BG402" s="199"/>
      <c r="BH402" s="199"/>
      <c r="BI402" s="199"/>
    </row>
    <row r="403" spans="1:61" x14ac:dyDescent="0.2">
      <c r="A403" s="191"/>
      <c r="B403" s="192"/>
      <c r="C403" s="331" t="s">
        <v>1415</v>
      </c>
      <c r="D403" s="332"/>
      <c r="E403" s="193">
        <v>6.8151000000000002</v>
      </c>
      <c r="F403" s="194"/>
      <c r="G403" s="195"/>
      <c r="H403" s="196"/>
      <c r="I403" s="197"/>
      <c r="J403" s="184"/>
      <c r="K403" s="197"/>
      <c r="M403" s="198" t="s">
        <v>1415</v>
      </c>
      <c r="O403" s="199"/>
      <c r="Z403" s="199"/>
      <c r="AA403" s="199"/>
      <c r="AB403" s="199"/>
      <c r="AC403" s="199"/>
      <c r="AD403" s="199"/>
      <c r="AE403" s="199"/>
      <c r="AF403" s="199"/>
      <c r="AG403" s="199"/>
      <c r="AH403" s="199"/>
      <c r="AI403" s="199"/>
      <c r="AJ403" s="199"/>
      <c r="AK403" s="199"/>
      <c r="AL403" s="199"/>
      <c r="AM403" s="199"/>
      <c r="AN403" s="199"/>
      <c r="AO403" s="199"/>
      <c r="AP403" s="199"/>
      <c r="AQ403" s="199"/>
      <c r="AR403" s="199"/>
      <c r="AS403" s="199"/>
      <c r="AT403" s="199"/>
      <c r="AU403" s="199"/>
      <c r="AV403" s="199"/>
      <c r="AW403" s="199"/>
      <c r="AX403" s="199"/>
      <c r="AY403" s="199"/>
      <c r="AZ403" s="199"/>
      <c r="BA403" s="199"/>
      <c r="BB403" s="199"/>
      <c r="BC403" s="199"/>
      <c r="BD403" s="201" t="str">
        <f t="shared" si="7"/>
        <v>126:(7,51+7,51+1,25+1,25)*2,6*0,3718</v>
      </c>
      <c r="BE403" s="199"/>
      <c r="BF403" s="199"/>
      <c r="BG403" s="199"/>
      <c r="BH403" s="199"/>
      <c r="BI403" s="199"/>
    </row>
    <row r="404" spans="1:61" x14ac:dyDescent="0.2">
      <c r="A404" s="191"/>
      <c r="B404" s="192"/>
      <c r="C404" s="331" t="s">
        <v>1416</v>
      </c>
      <c r="D404" s="332"/>
      <c r="E404" s="193">
        <v>26.951000000000001</v>
      </c>
      <c r="F404" s="194"/>
      <c r="G404" s="195"/>
      <c r="H404" s="196"/>
      <c r="I404" s="197"/>
      <c r="J404" s="184"/>
      <c r="K404" s="197"/>
      <c r="M404" s="198" t="s">
        <v>1416</v>
      </c>
      <c r="O404" s="199"/>
      <c r="Z404" s="199"/>
      <c r="AA404" s="199"/>
      <c r="AB404" s="199"/>
      <c r="AC404" s="199"/>
      <c r="AD404" s="199"/>
      <c r="AE404" s="199"/>
      <c r="AF404" s="199"/>
      <c r="AG404" s="199"/>
      <c r="AH404" s="199"/>
      <c r="AI404" s="199"/>
      <c r="AJ404" s="199"/>
      <c r="AK404" s="199"/>
      <c r="AL404" s="199"/>
      <c r="AM404" s="199"/>
      <c r="AN404" s="199"/>
      <c r="AO404" s="199"/>
      <c r="AP404" s="199"/>
      <c r="AQ404" s="199"/>
      <c r="AR404" s="199"/>
      <c r="AS404" s="199"/>
      <c r="AT404" s="199"/>
      <c r="AU404" s="199"/>
      <c r="AV404" s="199"/>
      <c r="AW404" s="199"/>
      <c r="AX404" s="199"/>
      <c r="AY404" s="199"/>
      <c r="AZ404" s="199"/>
      <c r="BA404" s="199"/>
      <c r="BB404" s="199"/>
      <c r="BC404" s="199"/>
      <c r="BD404" s="201" t="str">
        <f t="shared" si="7"/>
        <v>127:(1,19+1,19+2,335+2,335)*2,6*0,3718</v>
      </c>
      <c r="BE404" s="199"/>
      <c r="BF404" s="199"/>
      <c r="BG404" s="199"/>
      <c r="BH404" s="199"/>
      <c r="BI404" s="199"/>
    </row>
    <row r="405" spans="1:61" x14ac:dyDescent="0.2">
      <c r="A405" s="191"/>
      <c r="B405" s="192"/>
      <c r="C405" s="331" t="s">
        <v>1417</v>
      </c>
      <c r="D405" s="332"/>
      <c r="E405" s="193">
        <v>6.8731</v>
      </c>
      <c r="F405" s="194"/>
      <c r="G405" s="195"/>
      <c r="H405" s="196"/>
      <c r="I405" s="197"/>
      <c r="J405" s="184"/>
      <c r="K405" s="197"/>
      <c r="M405" s="198" t="s">
        <v>1417</v>
      </c>
      <c r="O405" s="199"/>
      <c r="Z405" s="199"/>
      <c r="AA405" s="199"/>
      <c r="AB405" s="199"/>
      <c r="AC405" s="199"/>
      <c r="AD405" s="199"/>
      <c r="AE405" s="199"/>
      <c r="AF405" s="199"/>
      <c r="AG405" s="199"/>
      <c r="AH405" s="199"/>
      <c r="AI405" s="199"/>
      <c r="AJ405" s="199"/>
      <c r="AK405" s="199"/>
      <c r="AL405" s="199"/>
      <c r="AM405" s="199"/>
      <c r="AN405" s="199"/>
      <c r="AO405" s="199"/>
      <c r="AP405" s="199"/>
      <c r="AQ405" s="199"/>
      <c r="AR405" s="199"/>
      <c r="AS405" s="199"/>
      <c r="AT405" s="199"/>
      <c r="AU405" s="199"/>
      <c r="AV405" s="199"/>
      <c r="AW405" s="199"/>
      <c r="AX405" s="199"/>
      <c r="AY405" s="199"/>
      <c r="AZ405" s="199"/>
      <c r="BA405" s="199"/>
      <c r="BB405" s="199"/>
      <c r="BC405" s="199"/>
      <c r="BD405" s="201" t="str">
        <f t="shared" si="7"/>
        <v>128-131:(1,15+1,15+2,335+2,335)*2,6*4*0,3718</v>
      </c>
      <c r="BE405" s="199"/>
      <c r="BF405" s="199"/>
      <c r="BG405" s="199"/>
      <c r="BH405" s="199"/>
      <c r="BI405" s="199"/>
    </row>
    <row r="406" spans="1:61" x14ac:dyDescent="0.2">
      <c r="A406" s="191"/>
      <c r="B406" s="192"/>
      <c r="C406" s="331" t="s">
        <v>1418</v>
      </c>
      <c r="D406" s="332"/>
      <c r="E406" s="193">
        <v>10.2468</v>
      </c>
      <c r="F406" s="194"/>
      <c r="G406" s="195"/>
      <c r="H406" s="196"/>
      <c r="I406" s="197"/>
      <c r="J406" s="184"/>
      <c r="K406" s="197"/>
      <c r="M406" s="198" t="s">
        <v>1418</v>
      </c>
      <c r="O406" s="199"/>
      <c r="Z406" s="199"/>
      <c r="AA406" s="199"/>
      <c r="AB406" s="199"/>
      <c r="AC406" s="199"/>
      <c r="AD406" s="199"/>
      <c r="AE406" s="199"/>
      <c r="AF406" s="199"/>
      <c r="AG406" s="199"/>
      <c r="AH406" s="199"/>
      <c r="AI406" s="199"/>
      <c r="AJ406" s="199"/>
      <c r="AK406" s="199"/>
      <c r="AL406" s="199"/>
      <c r="AM406" s="199"/>
      <c r="AN406" s="199"/>
      <c r="AO406" s="199"/>
      <c r="AP406" s="199"/>
      <c r="AQ406" s="199"/>
      <c r="AR406" s="199"/>
      <c r="AS406" s="199"/>
      <c r="AT406" s="199"/>
      <c r="AU406" s="199"/>
      <c r="AV406" s="199"/>
      <c r="AW406" s="199"/>
      <c r="AX406" s="199"/>
      <c r="AY406" s="199"/>
      <c r="AZ406" s="199"/>
      <c r="BA406" s="199"/>
      <c r="BB406" s="199"/>
      <c r="BC406" s="199"/>
      <c r="BD406" s="201" t="str">
        <f t="shared" si="7"/>
        <v>132:(1,22+1,22+2,335+2,335)*2,6*0,3718</v>
      </c>
      <c r="BE406" s="199"/>
      <c r="BF406" s="199"/>
      <c r="BG406" s="199"/>
      <c r="BH406" s="199"/>
      <c r="BI406" s="199"/>
    </row>
    <row r="407" spans="1:61" x14ac:dyDescent="0.2">
      <c r="A407" s="191"/>
      <c r="B407" s="192"/>
      <c r="C407" s="331" t="s">
        <v>1419</v>
      </c>
      <c r="D407" s="332"/>
      <c r="E407" s="193">
        <v>20.880299999999998</v>
      </c>
      <c r="F407" s="194"/>
      <c r="G407" s="195"/>
      <c r="H407" s="196"/>
      <c r="I407" s="197"/>
      <c r="J407" s="184"/>
      <c r="K407" s="197"/>
      <c r="M407" s="198" t="s">
        <v>1419</v>
      </c>
      <c r="O407" s="199"/>
      <c r="Z407" s="199"/>
      <c r="AA407" s="199"/>
      <c r="AB407" s="199"/>
      <c r="AC407" s="199"/>
      <c r="AD407" s="199"/>
      <c r="AE407" s="199"/>
      <c r="AF407" s="199"/>
      <c r="AG407" s="199"/>
      <c r="AH407" s="199"/>
      <c r="AI407" s="199"/>
      <c r="AJ407" s="199"/>
      <c r="AK407" s="199"/>
      <c r="AL407" s="199"/>
      <c r="AM407" s="199"/>
      <c r="AN407" s="199"/>
      <c r="AO407" s="199"/>
      <c r="AP407" s="199"/>
      <c r="AQ407" s="199"/>
      <c r="AR407" s="199"/>
      <c r="AS407" s="199"/>
      <c r="AT407" s="199"/>
      <c r="AU407" s="199"/>
      <c r="AV407" s="199"/>
      <c r="AW407" s="199"/>
      <c r="AX407" s="199"/>
      <c r="AY407" s="199"/>
      <c r="AZ407" s="199"/>
      <c r="BA407" s="199"/>
      <c r="BB407" s="199"/>
      <c r="BC407" s="199"/>
      <c r="BD407" s="201" t="str">
        <f t="shared" si="7"/>
        <v>133:(4,1+4,1+1,2+1,2)*2,6*0,3718</v>
      </c>
      <c r="BE407" s="199"/>
      <c r="BF407" s="199"/>
      <c r="BG407" s="199"/>
      <c r="BH407" s="199"/>
      <c r="BI407" s="199"/>
    </row>
    <row r="408" spans="1:61" x14ac:dyDescent="0.2">
      <c r="A408" s="191"/>
      <c r="B408" s="192"/>
      <c r="C408" s="331" t="s">
        <v>1420</v>
      </c>
      <c r="D408" s="332"/>
      <c r="E408" s="193">
        <v>12.760199999999999</v>
      </c>
      <c r="F408" s="194"/>
      <c r="G408" s="195"/>
      <c r="H408" s="196"/>
      <c r="I408" s="197"/>
      <c r="J408" s="184"/>
      <c r="K408" s="197"/>
      <c r="M408" s="198" t="s">
        <v>1420</v>
      </c>
      <c r="O408" s="199"/>
      <c r="Z408" s="199"/>
      <c r="AA408" s="199"/>
      <c r="AB408" s="199"/>
      <c r="AC408" s="199"/>
      <c r="AD408" s="199"/>
      <c r="AE408" s="199"/>
      <c r="AF408" s="199"/>
      <c r="AG408" s="199"/>
      <c r="AH408" s="199"/>
      <c r="AI408" s="199"/>
      <c r="AJ408" s="199"/>
      <c r="AK408" s="199"/>
      <c r="AL408" s="199"/>
      <c r="AM408" s="199"/>
      <c r="AN408" s="199"/>
      <c r="AO408" s="199"/>
      <c r="AP408" s="199"/>
      <c r="AQ408" s="199"/>
      <c r="AR408" s="199"/>
      <c r="AS408" s="199"/>
      <c r="AT408" s="199"/>
      <c r="AU408" s="199"/>
      <c r="AV408" s="199"/>
      <c r="AW408" s="199"/>
      <c r="AX408" s="199"/>
      <c r="AY408" s="199"/>
      <c r="AZ408" s="199"/>
      <c r="BA408" s="199"/>
      <c r="BB408" s="199"/>
      <c r="BC408" s="199"/>
      <c r="BD408" s="201" t="str">
        <f t="shared" si="7"/>
        <v>134-136:(1,3+1,3+2,3+2,3)*2,6*3*0,3718</v>
      </c>
      <c r="BE408" s="199"/>
      <c r="BF408" s="199"/>
      <c r="BG408" s="199"/>
      <c r="BH408" s="199"/>
      <c r="BI408" s="199"/>
    </row>
    <row r="409" spans="1:61" x14ac:dyDescent="0.2">
      <c r="A409" s="191"/>
      <c r="B409" s="192"/>
      <c r="C409" s="331" t="s">
        <v>1421</v>
      </c>
      <c r="D409" s="332"/>
      <c r="E409" s="193">
        <v>9.6668000000000003</v>
      </c>
      <c r="F409" s="194"/>
      <c r="G409" s="195"/>
      <c r="H409" s="196"/>
      <c r="I409" s="197"/>
      <c r="J409" s="184"/>
      <c r="K409" s="197"/>
      <c r="M409" s="198" t="s">
        <v>1421</v>
      </c>
      <c r="O409" s="199"/>
      <c r="Z409" s="199"/>
      <c r="AA409" s="199"/>
      <c r="AB409" s="199"/>
      <c r="AC409" s="199"/>
      <c r="AD409" s="199"/>
      <c r="AE409" s="199"/>
      <c r="AF409" s="199"/>
      <c r="AG409" s="199"/>
      <c r="AH409" s="199"/>
      <c r="AI409" s="199"/>
      <c r="AJ409" s="199"/>
      <c r="AK409" s="199"/>
      <c r="AL409" s="199"/>
      <c r="AM409" s="199"/>
      <c r="AN409" s="199"/>
      <c r="AO409" s="199"/>
      <c r="AP409" s="199"/>
      <c r="AQ409" s="199"/>
      <c r="AR409" s="199"/>
      <c r="AS409" s="199"/>
      <c r="AT409" s="199"/>
      <c r="AU409" s="199"/>
      <c r="AV409" s="199"/>
      <c r="AW409" s="199"/>
      <c r="AX409" s="199"/>
      <c r="AY409" s="199"/>
      <c r="AZ409" s="199"/>
      <c r="BA409" s="199"/>
      <c r="BB409" s="199"/>
      <c r="BC409" s="199"/>
      <c r="BD409" s="201" t="str">
        <f t="shared" si="7"/>
        <v>137-138:(2,1+2,1+1,2+1,2)*2,6*2*0,3718</v>
      </c>
      <c r="BE409" s="199"/>
      <c r="BF409" s="199"/>
      <c r="BG409" s="199"/>
      <c r="BH409" s="199"/>
      <c r="BI409" s="199"/>
    </row>
    <row r="410" spans="1:61" x14ac:dyDescent="0.2">
      <c r="A410" s="191"/>
      <c r="B410" s="192"/>
      <c r="C410" s="331" t="s">
        <v>1422</v>
      </c>
      <c r="D410" s="332"/>
      <c r="E410" s="193">
        <v>11.928800000000001</v>
      </c>
      <c r="F410" s="194"/>
      <c r="G410" s="195"/>
      <c r="H410" s="196"/>
      <c r="I410" s="197"/>
      <c r="J410" s="184"/>
      <c r="K410" s="197"/>
      <c r="M410" s="198" t="s">
        <v>1422</v>
      </c>
      <c r="O410" s="199"/>
      <c r="Z410" s="199"/>
      <c r="AA410" s="199"/>
      <c r="AB410" s="199"/>
      <c r="AC410" s="199"/>
      <c r="AD410" s="199"/>
      <c r="AE410" s="199"/>
      <c r="AF410" s="199"/>
      <c r="AG410" s="199"/>
      <c r="AH410" s="199"/>
      <c r="AI410" s="199"/>
      <c r="AJ410" s="199"/>
      <c r="AK410" s="199"/>
      <c r="AL410" s="199"/>
      <c r="AM410" s="199"/>
      <c r="AN410" s="199"/>
      <c r="AO410" s="199"/>
      <c r="AP410" s="199"/>
      <c r="AQ410" s="199"/>
      <c r="AR410" s="199"/>
      <c r="AS410" s="199"/>
      <c r="AT410" s="199"/>
      <c r="AU410" s="199"/>
      <c r="AV410" s="199"/>
      <c r="AW410" s="199"/>
      <c r="AX410" s="199"/>
      <c r="AY410" s="199"/>
      <c r="AZ410" s="199"/>
      <c r="BA410" s="199"/>
      <c r="BB410" s="199"/>
      <c r="BC410" s="199"/>
      <c r="BD410" s="201" t="str">
        <f t="shared" si="7"/>
        <v>139:(3,9+3,9+1,1+1,1)*2,6*0,3718</v>
      </c>
      <c r="BE410" s="199"/>
      <c r="BF410" s="199"/>
      <c r="BG410" s="199"/>
      <c r="BH410" s="199"/>
      <c r="BI410" s="199"/>
    </row>
    <row r="411" spans="1:61" x14ac:dyDescent="0.2">
      <c r="A411" s="191"/>
      <c r="B411" s="192"/>
      <c r="C411" s="331" t="s">
        <v>1423</v>
      </c>
      <c r="D411" s="332"/>
      <c r="E411" s="193">
        <v>6.1963999999999997</v>
      </c>
      <c r="F411" s="194"/>
      <c r="G411" s="195"/>
      <c r="H411" s="196"/>
      <c r="I411" s="197"/>
      <c r="J411" s="184"/>
      <c r="K411" s="197"/>
      <c r="M411" s="198" t="s">
        <v>1423</v>
      </c>
      <c r="O411" s="199"/>
      <c r="Z411" s="199"/>
      <c r="AA411" s="199"/>
      <c r="AB411" s="199"/>
      <c r="AC411" s="199"/>
      <c r="AD411" s="199"/>
      <c r="AE411" s="199"/>
      <c r="AF411" s="199"/>
      <c r="AG411" s="199"/>
      <c r="AH411" s="199"/>
      <c r="AI411" s="199"/>
      <c r="AJ411" s="199"/>
      <c r="AK411" s="199"/>
      <c r="AL411" s="199"/>
      <c r="AM411" s="199"/>
      <c r="AN411" s="199"/>
      <c r="AO411" s="199"/>
      <c r="AP411" s="199"/>
      <c r="AQ411" s="199"/>
      <c r="AR411" s="199"/>
      <c r="AS411" s="199"/>
      <c r="AT411" s="199"/>
      <c r="AU411" s="199"/>
      <c r="AV411" s="199"/>
      <c r="AW411" s="199"/>
      <c r="AX411" s="199"/>
      <c r="AY411" s="199"/>
      <c r="AZ411" s="199"/>
      <c r="BA411" s="199"/>
      <c r="BB411" s="199"/>
      <c r="BC411" s="199"/>
      <c r="BD411" s="201" t="str">
        <f t="shared" si="7"/>
        <v>140-141:(1,15+1,15+1,935+1,935)*2,6*2*0,3718</v>
      </c>
      <c r="BE411" s="199"/>
      <c r="BF411" s="199"/>
      <c r="BG411" s="199"/>
      <c r="BH411" s="199"/>
      <c r="BI411" s="199"/>
    </row>
    <row r="412" spans="1:61" x14ac:dyDescent="0.2">
      <c r="A412" s="191"/>
      <c r="B412" s="192"/>
      <c r="C412" s="331" t="s">
        <v>1424</v>
      </c>
      <c r="D412" s="332"/>
      <c r="E412" s="193">
        <v>13.2677</v>
      </c>
      <c r="F412" s="194"/>
      <c r="G412" s="195"/>
      <c r="H412" s="196"/>
      <c r="I412" s="197"/>
      <c r="J412" s="184"/>
      <c r="K412" s="197"/>
      <c r="M412" s="198" t="s">
        <v>1424</v>
      </c>
      <c r="O412" s="199"/>
      <c r="Z412" s="199"/>
      <c r="AA412" s="199"/>
      <c r="AB412" s="199"/>
      <c r="AC412" s="199"/>
      <c r="AD412" s="199"/>
      <c r="AE412" s="199"/>
      <c r="AF412" s="199"/>
      <c r="AG412" s="199"/>
      <c r="AH412" s="199"/>
      <c r="AI412" s="199"/>
      <c r="AJ412" s="199"/>
      <c r="AK412" s="199"/>
      <c r="AL412" s="199"/>
      <c r="AM412" s="199"/>
      <c r="AN412" s="199"/>
      <c r="AO412" s="199"/>
      <c r="AP412" s="199"/>
      <c r="AQ412" s="199"/>
      <c r="AR412" s="199"/>
      <c r="AS412" s="199"/>
      <c r="AT412" s="199"/>
      <c r="AU412" s="199"/>
      <c r="AV412" s="199"/>
      <c r="AW412" s="199"/>
      <c r="AX412" s="199"/>
      <c r="AY412" s="199"/>
      <c r="AZ412" s="199"/>
      <c r="BA412" s="199"/>
      <c r="BB412" s="199"/>
      <c r="BC412" s="199"/>
      <c r="BD412" s="201" t="str">
        <f t="shared" si="7"/>
        <v>142:(1,935+1,935+1,27+1,27)*2,6*0,3718</v>
      </c>
      <c r="BE412" s="199"/>
      <c r="BF412" s="199"/>
      <c r="BG412" s="199"/>
      <c r="BH412" s="199"/>
      <c r="BI412" s="199"/>
    </row>
    <row r="413" spans="1:61" x14ac:dyDescent="0.2">
      <c r="A413" s="191"/>
      <c r="B413" s="192"/>
      <c r="C413" s="331" t="s">
        <v>1425</v>
      </c>
      <c r="D413" s="332"/>
      <c r="E413" s="193">
        <v>1.9899</v>
      </c>
      <c r="F413" s="194"/>
      <c r="G413" s="195"/>
      <c r="H413" s="196"/>
      <c r="I413" s="197"/>
      <c r="J413" s="184"/>
      <c r="K413" s="197"/>
      <c r="M413" s="198" t="s">
        <v>1425</v>
      </c>
      <c r="O413" s="199"/>
      <c r="Z413" s="199"/>
      <c r="AA413" s="199"/>
      <c r="AB413" s="199"/>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199"/>
      <c r="AY413" s="199"/>
      <c r="AZ413" s="199"/>
      <c r="BA413" s="199"/>
      <c r="BB413" s="199"/>
      <c r="BC413" s="199"/>
      <c r="BD413" s="201" t="str">
        <f t="shared" si="7"/>
        <v>143:(4,025+1,6+2,3+1,215+1,185+1,4+0,6+1,4)*2,6*0,3718</v>
      </c>
      <c r="BE413" s="199"/>
      <c r="BF413" s="199"/>
      <c r="BG413" s="199"/>
      <c r="BH413" s="199"/>
      <c r="BI413" s="199"/>
    </row>
    <row r="414" spans="1:61" x14ac:dyDescent="0.2">
      <c r="A414" s="191"/>
      <c r="B414" s="192"/>
      <c r="C414" s="331" t="s">
        <v>1426</v>
      </c>
      <c r="D414" s="332"/>
      <c r="E414" s="193">
        <v>2.3290000000000002</v>
      </c>
      <c r="F414" s="194"/>
      <c r="G414" s="195"/>
      <c r="H414" s="196"/>
      <c r="I414" s="197"/>
      <c r="J414" s="184"/>
      <c r="K414" s="197"/>
      <c r="M414" s="198" t="s">
        <v>1426</v>
      </c>
      <c r="O414" s="199"/>
      <c r="Z414" s="199"/>
      <c r="AA414" s="199"/>
      <c r="AB414" s="199"/>
      <c r="AC414" s="199"/>
      <c r="AD414" s="199"/>
      <c r="AE414" s="199"/>
      <c r="AF414" s="199"/>
      <c r="AG414" s="199"/>
      <c r="AH414" s="199"/>
      <c r="AI414" s="199"/>
      <c r="AJ414" s="199"/>
      <c r="AK414" s="199"/>
      <c r="AL414" s="199"/>
      <c r="AM414" s="199"/>
      <c r="AN414" s="199"/>
      <c r="AO414" s="199"/>
      <c r="AP414" s="199"/>
      <c r="AQ414" s="199"/>
      <c r="AR414" s="199"/>
      <c r="AS414" s="199"/>
      <c r="AT414" s="199"/>
      <c r="AU414" s="199"/>
      <c r="AV414" s="199"/>
      <c r="AW414" s="199"/>
      <c r="AX414" s="199"/>
      <c r="AY414" s="199"/>
      <c r="AZ414" s="199"/>
      <c r="BA414" s="199"/>
      <c r="BB414" s="199"/>
      <c r="BC414" s="199"/>
      <c r="BD414" s="201" t="str">
        <f t="shared" si="7"/>
        <v>144:(2,76+2,76+1,7+1,7)*0,6*0,3718</v>
      </c>
      <c r="BE414" s="199"/>
      <c r="BF414" s="199"/>
      <c r="BG414" s="199"/>
      <c r="BH414" s="199"/>
      <c r="BI414" s="199"/>
    </row>
    <row r="415" spans="1:61" x14ac:dyDescent="0.2">
      <c r="A415" s="191"/>
      <c r="B415" s="192"/>
      <c r="C415" s="331" t="s">
        <v>1427</v>
      </c>
      <c r="D415" s="332"/>
      <c r="E415" s="193">
        <v>20.706299999999999</v>
      </c>
      <c r="F415" s="194"/>
      <c r="G415" s="195"/>
      <c r="H415" s="196"/>
      <c r="I415" s="197"/>
      <c r="J415" s="184"/>
      <c r="K415" s="197"/>
      <c r="M415" s="198" t="s">
        <v>1427</v>
      </c>
      <c r="O415" s="199"/>
      <c r="Z415" s="199"/>
      <c r="AA415" s="199"/>
      <c r="AB415" s="199"/>
      <c r="AC415" s="199"/>
      <c r="AD415" s="199"/>
      <c r="AE415" s="199"/>
      <c r="AF415" s="199"/>
      <c r="AG415" s="199"/>
      <c r="AH415" s="199"/>
      <c r="AI415" s="199"/>
      <c r="AJ415" s="199"/>
      <c r="AK415" s="199"/>
      <c r="AL415" s="199"/>
      <c r="AM415" s="199"/>
      <c r="AN415" s="199"/>
      <c r="AO415" s="199"/>
      <c r="AP415" s="199"/>
      <c r="AQ415" s="199"/>
      <c r="AR415" s="199"/>
      <c r="AS415" s="199"/>
      <c r="AT415" s="199"/>
      <c r="AU415" s="199"/>
      <c r="AV415" s="199"/>
      <c r="AW415" s="199"/>
      <c r="AX415" s="199"/>
      <c r="AY415" s="199"/>
      <c r="AZ415" s="199"/>
      <c r="BA415" s="199"/>
      <c r="BB415" s="199"/>
      <c r="BC415" s="199"/>
      <c r="BD415" s="201" t="str">
        <f t="shared" si="7"/>
        <v>145:(1,41+1,41+1,2+1,2)*1,2*0,3718</v>
      </c>
      <c r="BE415" s="199"/>
      <c r="BF415" s="199"/>
      <c r="BG415" s="199"/>
      <c r="BH415" s="199"/>
      <c r="BI415" s="199"/>
    </row>
    <row r="416" spans="1:61" x14ac:dyDescent="0.2">
      <c r="A416" s="191"/>
      <c r="B416" s="192"/>
      <c r="C416" s="331" t="s">
        <v>1428</v>
      </c>
      <c r="D416" s="332"/>
      <c r="E416" s="193">
        <v>6.1867999999999999</v>
      </c>
      <c r="F416" s="194"/>
      <c r="G416" s="195"/>
      <c r="H416" s="196"/>
      <c r="I416" s="197"/>
      <c r="J416" s="184"/>
      <c r="K416" s="197"/>
      <c r="M416" s="198" t="s">
        <v>1428</v>
      </c>
      <c r="O416" s="199"/>
      <c r="Z416" s="199"/>
      <c r="AA416" s="199"/>
      <c r="AB416" s="199"/>
      <c r="AC416" s="199"/>
      <c r="AD416" s="199"/>
      <c r="AE416" s="199"/>
      <c r="AF416" s="199"/>
      <c r="AG416" s="199"/>
      <c r="AH416" s="199"/>
      <c r="AI416" s="199"/>
      <c r="AJ416" s="199"/>
      <c r="AK416" s="199"/>
      <c r="AL416" s="199"/>
      <c r="AM416" s="199"/>
      <c r="AN416" s="199"/>
      <c r="AO416" s="199"/>
      <c r="AP416" s="199"/>
      <c r="AQ416" s="199"/>
      <c r="AR416" s="199"/>
      <c r="AS416" s="199"/>
      <c r="AT416" s="199"/>
      <c r="AU416" s="199"/>
      <c r="AV416" s="199"/>
      <c r="AW416" s="199"/>
      <c r="AX416" s="199"/>
      <c r="AY416" s="199"/>
      <c r="AZ416" s="199"/>
      <c r="BA416" s="199"/>
      <c r="BB416" s="199"/>
      <c r="BC416" s="199"/>
      <c r="BD416" s="201" t="str">
        <f t="shared" si="7"/>
        <v>146:(5,475+5,475+5,235+5,235)*2,6*0,3718</v>
      </c>
      <c r="BE416" s="199"/>
      <c r="BF416" s="199"/>
      <c r="BG416" s="199"/>
      <c r="BH416" s="199"/>
      <c r="BI416" s="199"/>
    </row>
    <row r="417" spans="1:104" x14ac:dyDescent="0.2">
      <c r="A417" s="191"/>
      <c r="B417" s="192"/>
      <c r="C417" s="331" t="s">
        <v>1429</v>
      </c>
      <c r="D417" s="332"/>
      <c r="E417" s="193">
        <v>15.8439</v>
      </c>
      <c r="F417" s="194"/>
      <c r="G417" s="195"/>
      <c r="H417" s="196"/>
      <c r="I417" s="197"/>
      <c r="J417" s="184"/>
      <c r="K417" s="197"/>
      <c r="M417" s="198" t="s">
        <v>1429</v>
      </c>
      <c r="O417" s="199"/>
      <c r="Z417" s="199"/>
      <c r="AA417" s="199"/>
      <c r="AB417" s="199"/>
      <c r="AC417" s="199"/>
      <c r="AD417" s="199"/>
      <c r="AE417" s="199"/>
      <c r="AF417" s="199"/>
      <c r="AG417" s="199"/>
      <c r="AH417" s="199"/>
      <c r="AI417" s="199"/>
      <c r="AJ417" s="199"/>
      <c r="AK417" s="199"/>
      <c r="AL417" s="199"/>
      <c r="AM417" s="199"/>
      <c r="AN417" s="199"/>
      <c r="AO417" s="199"/>
      <c r="AP417" s="199"/>
      <c r="AQ417" s="199"/>
      <c r="AR417" s="199"/>
      <c r="AS417" s="199"/>
      <c r="AT417" s="199"/>
      <c r="AU417" s="199"/>
      <c r="AV417" s="199"/>
      <c r="AW417" s="199"/>
      <c r="AX417" s="199"/>
      <c r="AY417" s="199"/>
      <c r="AZ417" s="199"/>
      <c r="BA417" s="199"/>
      <c r="BB417" s="199"/>
      <c r="BC417" s="199"/>
      <c r="BD417" s="201" t="str">
        <f t="shared" si="7"/>
        <v>(0,4+2,3+0,4+0,1+0,4+2,3+0,4+0,1)*2,6*0,3718</v>
      </c>
      <c r="BE417" s="199"/>
      <c r="BF417" s="199"/>
      <c r="BG417" s="199"/>
      <c r="BH417" s="199"/>
      <c r="BI417" s="199"/>
    </row>
    <row r="418" spans="1:104" x14ac:dyDescent="0.2">
      <c r="A418" s="161">
        <v>63</v>
      </c>
      <c r="B418" s="162" t="s">
        <v>930</v>
      </c>
      <c r="C418" s="163" t="s">
        <v>931</v>
      </c>
      <c r="D418" s="164" t="s">
        <v>41</v>
      </c>
      <c r="E418" s="165">
        <v>470.20240000000001</v>
      </c>
      <c r="F418" s="122">
        <f>'01 103 '!F418</f>
        <v>0</v>
      </c>
      <c r="G418" s="166">
        <f>E418*F418</f>
        <v>0</v>
      </c>
      <c r="H418" s="167">
        <v>8.0000000000000007E-5</v>
      </c>
      <c r="I418" s="168">
        <f>E418*H418</f>
        <v>3.7616192000000007E-2</v>
      </c>
      <c r="J418" s="167">
        <v>0</v>
      </c>
      <c r="K418" s="168">
        <f>E418*J418</f>
        <v>0</v>
      </c>
      <c r="O418" s="199"/>
      <c r="Z418" s="199"/>
      <c r="AA418" s="199">
        <v>1</v>
      </c>
      <c r="AB418" s="199">
        <v>1</v>
      </c>
      <c r="AC418" s="199">
        <v>1</v>
      </c>
      <c r="AD418" s="199"/>
      <c r="AE418" s="199"/>
      <c r="AF418" s="199"/>
      <c r="AG418" s="199"/>
      <c r="AH418" s="199"/>
      <c r="AI418" s="199"/>
      <c r="AJ418" s="199"/>
      <c r="AK418" s="199"/>
      <c r="AL418" s="199"/>
      <c r="AM418" s="199"/>
      <c r="AN418" s="199"/>
      <c r="AO418" s="199"/>
      <c r="AP418" s="199"/>
      <c r="AQ418" s="199"/>
      <c r="AR418" s="199"/>
      <c r="AS418" s="199"/>
      <c r="AT418" s="199"/>
      <c r="AU418" s="199"/>
      <c r="AV418" s="199"/>
      <c r="AW418" s="199"/>
      <c r="AX418" s="199"/>
      <c r="AY418" s="199"/>
      <c r="AZ418" s="200">
        <f>G418</f>
        <v>0</v>
      </c>
      <c r="BA418" s="199"/>
      <c r="BB418" s="199"/>
      <c r="BC418" s="199"/>
      <c r="BD418" s="199"/>
      <c r="BE418" s="199"/>
      <c r="BF418" s="199"/>
      <c r="BG418" s="199"/>
      <c r="BH418" s="199"/>
      <c r="BI418" s="199"/>
      <c r="CA418" s="199">
        <v>1</v>
      </c>
      <c r="CB418" s="199">
        <v>1</v>
      </c>
      <c r="CZ418" s="124">
        <v>1</v>
      </c>
    </row>
    <row r="419" spans="1:104" x14ac:dyDescent="0.2">
      <c r="A419" s="191"/>
      <c r="B419" s="192"/>
      <c r="C419" s="312" t="s">
        <v>932</v>
      </c>
      <c r="D419" s="313"/>
      <c r="E419" s="313"/>
      <c r="F419" s="313"/>
      <c r="G419" s="314"/>
      <c r="I419" s="197"/>
      <c r="K419" s="197"/>
      <c r="L419" s="198" t="s">
        <v>932</v>
      </c>
      <c r="O419" s="199"/>
      <c r="Z419" s="199"/>
      <c r="AA419" s="199"/>
      <c r="AB419" s="199"/>
      <c r="AC419" s="199"/>
      <c r="AD419" s="199"/>
      <c r="AE419" s="199"/>
      <c r="AF419" s="199"/>
      <c r="AG419" s="199"/>
      <c r="AH419" s="199"/>
      <c r="AI419" s="199"/>
      <c r="AJ419" s="199"/>
      <c r="AK419" s="199"/>
      <c r="AL419" s="199"/>
      <c r="AM419" s="199"/>
      <c r="AN419" s="199"/>
      <c r="AO419" s="199"/>
      <c r="AP419" s="199"/>
      <c r="AQ419" s="199"/>
      <c r="AR419" s="199"/>
      <c r="AS419" s="199"/>
      <c r="AT419" s="199"/>
      <c r="AU419" s="199"/>
      <c r="AV419" s="199"/>
      <c r="AW419" s="199"/>
      <c r="AX419" s="199"/>
      <c r="AY419" s="199"/>
      <c r="AZ419" s="199"/>
      <c r="BA419" s="199"/>
      <c r="BB419" s="199"/>
      <c r="BC419" s="199"/>
      <c r="BD419" s="199"/>
      <c r="BE419" s="199"/>
      <c r="BF419" s="199"/>
      <c r="BG419" s="199"/>
      <c r="BH419" s="199"/>
      <c r="BI419" s="199"/>
    </row>
    <row r="420" spans="1:104" x14ac:dyDescent="0.2">
      <c r="A420" s="191"/>
      <c r="B420" s="192"/>
      <c r="C420" s="331" t="s">
        <v>1393</v>
      </c>
      <c r="D420" s="332"/>
      <c r="E420" s="193">
        <v>14.5002</v>
      </c>
      <c r="F420" s="194"/>
      <c r="G420" s="195"/>
      <c r="H420" s="196"/>
      <c r="I420" s="197"/>
      <c r="J420" s="184"/>
      <c r="K420" s="197"/>
      <c r="M420" s="198" t="s">
        <v>1393</v>
      </c>
      <c r="O420" s="199"/>
      <c r="Z420" s="199"/>
      <c r="AA420" s="199"/>
      <c r="AB420" s="199"/>
      <c r="AC420" s="199"/>
      <c r="AD420" s="199"/>
      <c r="AE420" s="199"/>
      <c r="AF420" s="199"/>
      <c r="AG420" s="199"/>
      <c r="AH420" s="199"/>
      <c r="AI420" s="199"/>
      <c r="AJ420" s="199"/>
      <c r="AK420" s="199"/>
      <c r="AL420" s="199"/>
      <c r="AM420" s="199"/>
      <c r="AN420" s="199"/>
      <c r="AO420" s="199"/>
      <c r="AP420" s="199"/>
      <c r="AQ420" s="199"/>
      <c r="AR420" s="199"/>
      <c r="AS420" s="199"/>
      <c r="AT420" s="199"/>
      <c r="AU420" s="199"/>
      <c r="AV420" s="199"/>
      <c r="AW420" s="199"/>
      <c r="AX420" s="199"/>
      <c r="AY420" s="199"/>
      <c r="AZ420" s="199"/>
      <c r="BA420" s="199"/>
      <c r="BB420" s="199"/>
      <c r="BC420" s="199"/>
      <c r="BD420" s="201" t="str">
        <f t="shared" ref="BD420:BD459" si="8">C419</f>
        <v xml:space="preserve">Omítníky rohovky a apulišty </v>
      </c>
      <c r="BE420" s="199"/>
      <c r="BF420" s="199"/>
      <c r="BG420" s="199"/>
      <c r="BH420" s="199"/>
      <c r="BI420" s="199"/>
    </row>
    <row r="421" spans="1:104" x14ac:dyDescent="0.2">
      <c r="A421" s="191"/>
      <c r="B421" s="192"/>
      <c r="C421" s="331" t="s">
        <v>1394</v>
      </c>
      <c r="D421" s="332"/>
      <c r="E421" s="193">
        <v>17.2746</v>
      </c>
      <c r="F421" s="194"/>
      <c r="G421" s="195"/>
      <c r="H421" s="196"/>
      <c r="I421" s="197"/>
      <c r="J421" s="184"/>
      <c r="K421" s="197"/>
      <c r="M421" s="198" t="s">
        <v>1394</v>
      </c>
      <c r="O421" s="199"/>
      <c r="Z421" s="199"/>
      <c r="AA421" s="199"/>
      <c r="AB421" s="199"/>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201" t="str">
        <f t="shared" si="8"/>
        <v>101:(4,16+4,16+3,34+3,34)*2,6*0,3718</v>
      </c>
      <c r="BE421" s="199"/>
      <c r="BF421" s="199"/>
      <c r="BG421" s="199"/>
      <c r="BH421" s="199"/>
      <c r="BI421" s="199"/>
    </row>
    <row r="422" spans="1:104" x14ac:dyDescent="0.2">
      <c r="A422" s="191"/>
      <c r="B422" s="192"/>
      <c r="C422" s="331" t="s">
        <v>1395</v>
      </c>
      <c r="D422" s="332"/>
      <c r="E422" s="193">
        <v>12.731199999999999</v>
      </c>
      <c r="F422" s="194"/>
      <c r="G422" s="195"/>
      <c r="H422" s="196"/>
      <c r="I422" s="197"/>
      <c r="J422" s="184"/>
      <c r="K422" s="197"/>
      <c r="M422" s="198" t="s">
        <v>1395</v>
      </c>
      <c r="O422" s="199"/>
      <c r="Z422" s="199"/>
      <c r="AA422" s="199"/>
      <c r="AB422" s="199"/>
      <c r="AC422" s="199"/>
      <c r="AD422" s="199"/>
      <c r="AE422" s="199"/>
      <c r="AF422" s="199"/>
      <c r="AG422" s="199"/>
      <c r="AH422" s="199"/>
      <c r="AI422" s="199"/>
      <c r="AJ422" s="199"/>
      <c r="AK422" s="199"/>
      <c r="AL422" s="199"/>
      <c r="AM422" s="199"/>
      <c r="AN422" s="199"/>
      <c r="AO422" s="199"/>
      <c r="AP422" s="199"/>
      <c r="AQ422" s="199"/>
      <c r="AR422" s="199"/>
      <c r="AS422" s="199"/>
      <c r="AT422" s="199"/>
      <c r="AU422" s="199"/>
      <c r="AV422" s="199"/>
      <c r="AW422" s="199"/>
      <c r="AX422" s="199"/>
      <c r="AY422" s="199"/>
      <c r="AZ422" s="199"/>
      <c r="BA422" s="199"/>
      <c r="BB422" s="199"/>
      <c r="BC422" s="199"/>
      <c r="BD422" s="201" t="str">
        <f t="shared" si="8"/>
        <v>102:(5,185+5,185+3,75+3,75)*2,6*0,3718</v>
      </c>
      <c r="BE422" s="199"/>
      <c r="BF422" s="199"/>
      <c r="BG422" s="199"/>
      <c r="BH422" s="199"/>
      <c r="BI422" s="199"/>
    </row>
    <row r="423" spans="1:104" x14ac:dyDescent="0.2">
      <c r="A423" s="191"/>
      <c r="B423" s="192"/>
      <c r="C423" s="331" t="s">
        <v>1396</v>
      </c>
      <c r="D423" s="332"/>
      <c r="E423" s="193">
        <v>12.3735</v>
      </c>
      <c r="F423" s="194"/>
      <c r="G423" s="195"/>
      <c r="H423" s="196"/>
      <c r="I423" s="197"/>
      <c r="J423" s="184"/>
      <c r="K423" s="197"/>
      <c r="M423" s="198" t="s">
        <v>1396</v>
      </c>
      <c r="O423" s="199"/>
      <c r="Z423" s="199"/>
      <c r="AA423" s="199"/>
      <c r="AB423" s="199"/>
      <c r="AC423" s="199"/>
      <c r="AD423" s="199"/>
      <c r="AE423" s="199"/>
      <c r="AF423" s="199"/>
      <c r="AG423" s="199"/>
      <c r="AH423" s="199"/>
      <c r="AI423" s="199"/>
      <c r="AJ423" s="199"/>
      <c r="AK423" s="199"/>
      <c r="AL423" s="199"/>
      <c r="AM423" s="199"/>
      <c r="AN423" s="199"/>
      <c r="AO423" s="199"/>
      <c r="AP423" s="199"/>
      <c r="AQ423" s="199"/>
      <c r="AR423" s="199"/>
      <c r="AS423" s="199"/>
      <c r="AT423" s="199"/>
      <c r="AU423" s="199"/>
      <c r="AV423" s="199"/>
      <c r="AW423" s="199"/>
      <c r="AX423" s="199"/>
      <c r="AY423" s="199"/>
      <c r="AZ423" s="199"/>
      <c r="BA423" s="199"/>
      <c r="BB423" s="199"/>
      <c r="BC423" s="199"/>
      <c r="BD423" s="201" t="str">
        <f t="shared" si="8"/>
        <v>103:(3,6+3,6+2,985+2,985)*2,6*0,3718</v>
      </c>
      <c r="BE423" s="199"/>
      <c r="BF423" s="199"/>
      <c r="BG423" s="199"/>
      <c r="BH423" s="199"/>
      <c r="BI423" s="199"/>
    </row>
    <row r="424" spans="1:104" x14ac:dyDescent="0.2">
      <c r="A424" s="191"/>
      <c r="B424" s="192"/>
      <c r="C424" s="331" t="s">
        <v>1397</v>
      </c>
      <c r="D424" s="332"/>
      <c r="E424" s="193">
        <v>17.303599999999999</v>
      </c>
      <c r="F424" s="194"/>
      <c r="G424" s="195"/>
      <c r="H424" s="196"/>
      <c r="I424" s="197"/>
      <c r="J424" s="184"/>
      <c r="K424" s="197"/>
      <c r="M424" s="198" t="s">
        <v>1397</v>
      </c>
      <c r="O424" s="199"/>
      <c r="Z424" s="199"/>
      <c r="AA424" s="199"/>
      <c r="AB424" s="199"/>
      <c r="AC424" s="199"/>
      <c r="AD424" s="199"/>
      <c r="AE424" s="199"/>
      <c r="AF424" s="199"/>
      <c r="AG424" s="199"/>
      <c r="AH424" s="199"/>
      <c r="AI424" s="199"/>
      <c r="AJ424" s="199"/>
      <c r="AK424" s="199"/>
      <c r="AL424" s="199"/>
      <c r="AM424" s="199"/>
      <c r="AN424" s="199"/>
      <c r="AO424" s="199"/>
      <c r="AP424" s="199"/>
      <c r="AQ424" s="199"/>
      <c r="AR424" s="199"/>
      <c r="AS424" s="199"/>
      <c r="AT424" s="199"/>
      <c r="AU424" s="199"/>
      <c r="AV424" s="199"/>
      <c r="AW424" s="199"/>
      <c r="AX424" s="199"/>
      <c r="AY424" s="199"/>
      <c r="AZ424" s="199"/>
      <c r="BA424" s="199"/>
      <c r="BB424" s="199"/>
      <c r="BC424" s="199"/>
      <c r="BD424" s="201" t="str">
        <f t="shared" si="8"/>
        <v>104:(4,2+2,1+2,1+0,5+2,1+1,8)*2,6*0,3718</v>
      </c>
      <c r="BE424" s="199"/>
      <c r="BF424" s="199"/>
      <c r="BG424" s="199"/>
      <c r="BH424" s="199"/>
      <c r="BI424" s="199"/>
    </row>
    <row r="425" spans="1:104" x14ac:dyDescent="0.2">
      <c r="A425" s="191"/>
      <c r="B425" s="192"/>
      <c r="C425" s="331" t="s">
        <v>1269</v>
      </c>
      <c r="D425" s="332"/>
      <c r="E425" s="193">
        <v>-0.6008</v>
      </c>
      <c r="F425" s="194"/>
      <c r="G425" s="195"/>
      <c r="H425" s="196"/>
      <c r="I425" s="197"/>
      <c r="J425" s="184"/>
      <c r="K425" s="197"/>
      <c r="M425" s="198" t="s">
        <v>1269</v>
      </c>
      <c r="O425" s="199"/>
      <c r="Z425" s="199"/>
      <c r="AA425" s="199"/>
      <c r="AB425" s="199"/>
      <c r="AC425" s="199"/>
      <c r="AD425" s="199"/>
      <c r="AE425" s="199"/>
      <c r="AF425" s="199"/>
      <c r="AG425" s="199"/>
      <c r="AH425" s="199"/>
      <c r="AI425" s="199"/>
      <c r="AJ425" s="199"/>
      <c r="AK425" s="199"/>
      <c r="AL425" s="199"/>
      <c r="AM425" s="199"/>
      <c r="AN425" s="199"/>
      <c r="AO425" s="199"/>
      <c r="AP425" s="199"/>
      <c r="AQ425" s="199"/>
      <c r="AR425" s="199"/>
      <c r="AS425" s="199"/>
      <c r="AT425" s="199"/>
      <c r="AU425" s="199"/>
      <c r="AV425" s="199"/>
      <c r="AW425" s="199"/>
      <c r="AX425" s="199"/>
      <c r="AY425" s="199"/>
      <c r="AZ425" s="199"/>
      <c r="BA425" s="199"/>
      <c r="BB425" s="199"/>
      <c r="BC425" s="199"/>
      <c r="BD425" s="201" t="str">
        <f t="shared" si="8"/>
        <v>105:(7,3+1,4+1,6+0,7+1,7+2+1,2+1,3+0,7)*2,6*0,3718</v>
      </c>
      <c r="BE425" s="199"/>
      <c r="BF425" s="199"/>
      <c r="BG425" s="199"/>
      <c r="BH425" s="199"/>
      <c r="BI425" s="199"/>
    </row>
    <row r="426" spans="1:104" x14ac:dyDescent="0.2">
      <c r="A426" s="191"/>
      <c r="B426" s="192"/>
      <c r="C426" s="331" t="s">
        <v>1398</v>
      </c>
      <c r="D426" s="332"/>
      <c r="E426" s="193">
        <v>21.2484</v>
      </c>
      <c r="F426" s="194"/>
      <c r="G426" s="195"/>
      <c r="H426" s="196"/>
      <c r="I426" s="197"/>
      <c r="J426" s="184"/>
      <c r="K426" s="197"/>
      <c r="M426" s="198" t="s">
        <v>1398</v>
      </c>
      <c r="O426" s="199"/>
      <c r="Z426" s="199"/>
      <c r="AA426" s="199"/>
      <c r="AB426" s="199"/>
      <c r="AC426" s="199"/>
      <c r="AD426" s="199"/>
      <c r="AE426" s="199"/>
      <c r="AF426" s="199"/>
      <c r="AG426" s="199"/>
      <c r="AH426" s="199"/>
      <c r="AI426" s="199"/>
      <c r="AJ426" s="199"/>
      <c r="AK426" s="199"/>
      <c r="AL426" s="199"/>
      <c r="AM426" s="199"/>
      <c r="AN426" s="199"/>
      <c r="AO426" s="199"/>
      <c r="AP426" s="199"/>
      <c r="AQ426" s="199"/>
      <c r="AR426" s="199"/>
      <c r="AS426" s="199"/>
      <c r="AT426" s="199"/>
      <c r="AU426" s="199"/>
      <c r="AV426" s="199"/>
      <c r="AW426" s="199"/>
      <c r="AX426" s="199"/>
      <c r="AY426" s="199"/>
      <c r="AZ426" s="199"/>
      <c r="BA426" s="199"/>
      <c r="BB426" s="199"/>
      <c r="BC426" s="199"/>
      <c r="BD426" s="201" t="str">
        <f t="shared" si="8"/>
        <v>-0,8*2,02*0,3718</v>
      </c>
      <c r="BE426" s="199"/>
      <c r="BF426" s="199"/>
      <c r="BG426" s="199"/>
      <c r="BH426" s="199"/>
      <c r="BI426" s="199"/>
    </row>
    <row r="427" spans="1:104" x14ac:dyDescent="0.2">
      <c r="A427" s="191"/>
      <c r="B427" s="192"/>
      <c r="C427" s="331" t="s">
        <v>1399</v>
      </c>
      <c r="D427" s="332"/>
      <c r="E427" s="193">
        <v>16.3079</v>
      </c>
      <c r="F427" s="194"/>
      <c r="G427" s="195"/>
      <c r="H427" s="196"/>
      <c r="I427" s="197"/>
      <c r="J427" s="184"/>
      <c r="K427" s="197"/>
      <c r="M427" s="198" t="s">
        <v>1399</v>
      </c>
      <c r="O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199"/>
      <c r="AY427" s="199"/>
      <c r="AZ427" s="199"/>
      <c r="BA427" s="199"/>
      <c r="BB427" s="199"/>
      <c r="BC427" s="199"/>
      <c r="BD427" s="201" t="str">
        <f t="shared" si="8"/>
        <v>105a:(4+4,45+4+2,3+2+2,3)*3*0,3718</v>
      </c>
      <c r="BE427" s="199"/>
      <c r="BF427" s="199"/>
      <c r="BG427" s="199"/>
      <c r="BH427" s="199"/>
      <c r="BI427" s="199"/>
    </row>
    <row r="428" spans="1:104" x14ac:dyDescent="0.2">
      <c r="A428" s="191"/>
      <c r="B428" s="192"/>
      <c r="C428" s="331" t="s">
        <v>899</v>
      </c>
      <c r="D428" s="332"/>
      <c r="E428" s="193">
        <v>0</v>
      </c>
      <c r="F428" s="194"/>
      <c r="G428" s="195"/>
      <c r="H428" s="196"/>
      <c r="I428" s="197"/>
      <c r="J428" s="184"/>
      <c r="K428" s="197"/>
      <c r="M428" s="198" t="s">
        <v>899</v>
      </c>
      <c r="O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199"/>
      <c r="AY428" s="199"/>
      <c r="AZ428" s="199"/>
      <c r="BA428" s="199"/>
      <c r="BB428" s="199"/>
      <c r="BC428" s="199"/>
      <c r="BD428" s="201" t="str">
        <f t="shared" si="8"/>
        <v>106:(7,1+7,1+1,335+1,335)*2,6*0,3718</v>
      </c>
      <c r="BE428" s="199"/>
      <c r="BF428" s="199"/>
      <c r="BG428" s="199"/>
      <c r="BH428" s="199"/>
      <c r="BI428" s="199"/>
    </row>
    <row r="429" spans="1:104" x14ac:dyDescent="0.2">
      <c r="A429" s="191"/>
      <c r="B429" s="192"/>
      <c r="C429" s="331" t="s">
        <v>844</v>
      </c>
      <c r="D429" s="332"/>
      <c r="E429" s="193">
        <v>0</v>
      </c>
      <c r="F429" s="194"/>
      <c r="G429" s="195"/>
      <c r="H429" s="196"/>
      <c r="I429" s="197"/>
      <c r="J429" s="184"/>
      <c r="K429" s="197"/>
      <c r="M429" s="198"/>
      <c r="O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199"/>
      <c r="AY429" s="199"/>
      <c r="AZ429" s="199"/>
      <c r="BA429" s="199"/>
      <c r="BB429" s="199"/>
      <c r="BC429" s="199"/>
      <c r="BD429" s="201" t="str">
        <f t="shared" si="8"/>
        <v>107 výtahová šachta :</v>
      </c>
      <c r="BE429" s="199"/>
      <c r="BF429" s="199"/>
      <c r="BG429" s="199"/>
      <c r="BH429" s="199"/>
      <c r="BI429" s="199"/>
    </row>
    <row r="430" spans="1:104" x14ac:dyDescent="0.2">
      <c r="A430" s="191"/>
      <c r="B430" s="192"/>
      <c r="C430" s="331" t="s">
        <v>1400</v>
      </c>
      <c r="D430" s="332"/>
      <c r="E430" s="193">
        <v>7.2018000000000004</v>
      </c>
      <c r="F430" s="194"/>
      <c r="G430" s="195"/>
      <c r="H430" s="196"/>
      <c r="I430" s="197"/>
      <c r="J430" s="184"/>
      <c r="K430" s="197"/>
      <c r="M430" s="198" t="s">
        <v>1400</v>
      </c>
      <c r="O430" s="199"/>
      <c r="Z430" s="199"/>
      <c r="AA430" s="199"/>
      <c r="AB430" s="199"/>
      <c r="AC430" s="199"/>
      <c r="AD430" s="199"/>
      <c r="AE430" s="199"/>
      <c r="AF430" s="199"/>
      <c r="AG430" s="199"/>
      <c r="AH430" s="199"/>
      <c r="AI430" s="199"/>
      <c r="AJ430" s="199"/>
      <c r="AK430" s="199"/>
      <c r="AL430" s="199"/>
      <c r="AM430" s="199"/>
      <c r="AN430" s="199"/>
      <c r="AO430" s="199"/>
      <c r="AP430" s="199"/>
      <c r="AQ430" s="199"/>
      <c r="AR430" s="199"/>
      <c r="AS430" s="199"/>
      <c r="AT430" s="199"/>
      <c r="AU430" s="199"/>
      <c r="AV430" s="199"/>
      <c r="AW430" s="199"/>
      <c r="AX430" s="199"/>
      <c r="AY430" s="199"/>
      <c r="AZ430" s="199"/>
      <c r="BA430" s="199"/>
      <c r="BB430" s="199"/>
      <c r="BC430" s="199"/>
      <c r="BD430" s="201" t="str">
        <f t="shared" si="8"/>
        <v/>
      </c>
      <c r="BE430" s="199"/>
      <c r="BF430" s="199"/>
      <c r="BG430" s="199"/>
      <c r="BH430" s="199"/>
      <c r="BI430" s="199"/>
    </row>
    <row r="431" spans="1:104" x14ac:dyDescent="0.2">
      <c r="A431" s="191"/>
      <c r="B431" s="192"/>
      <c r="C431" s="331" t="s">
        <v>1401</v>
      </c>
      <c r="D431" s="332"/>
      <c r="E431" s="193">
        <v>2.4137</v>
      </c>
      <c r="F431" s="194"/>
      <c r="G431" s="195"/>
      <c r="H431" s="196"/>
      <c r="I431" s="197"/>
      <c r="J431" s="184"/>
      <c r="K431" s="197"/>
      <c r="M431" s="198" t="s">
        <v>1401</v>
      </c>
      <c r="O431" s="199"/>
      <c r="Z431" s="199"/>
      <c r="AA431" s="199"/>
      <c r="AB431" s="199"/>
      <c r="AC431" s="199"/>
      <c r="AD431" s="199"/>
      <c r="AE431" s="199"/>
      <c r="AF431" s="199"/>
      <c r="AG431" s="199"/>
      <c r="AH431" s="199"/>
      <c r="AI431" s="199"/>
      <c r="AJ431" s="199"/>
      <c r="AK431" s="199"/>
      <c r="AL431" s="199"/>
      <c r="AM431" s="199"/>
      <c r="AN431" s="199"/>
      <c r="AO431" s="199"/>
      <c r="AP431" s="199"/>
      <c r="AQ431" s="199"/>
      <c r="AR431" s="199"/>
      <c r="AS431" s="199"/>
      <c r="AT431" s="199"/>
      <c r="AU431" s="199"/>
      <c r="AV431" s="199"/>
      <c r="AW431" s="199"/>
      <c r="AX431" s="199"/>
      <c r="AY431" s="199"/>
      <c r="AZ431" s="199"/>
      <c r="BA431" s="199"/>
      <c r="BB431" s="199"/>
      <c r="BC431" s="199"/>
      <c r="BD431" s="201" t="str">
        <f t="shared" si="8"/>
        <v>108:(2,6+2,6+1,125+1,125)*2,6*0,3718</v>
      </c>
      <c r="BE431" s="199"/>
      <c r="BF431" s="199"/>
      <c r="BG431" s="199"/>
      <c r="BH431" s="199"/>
      <c r="BI431" s="199"/>
    </row>
    <row r="432" spans="1:104" x14ac:dyDescent="0.2">
      <c r="A432" s="191"/>
      <c r="B432" s="192"/>
      <c r="C432" s="331" t="s">
        <v>1402</v>
      </c>
      <c r="D432" s="332"/>
      <c r="E432" s="193">
        <v>17.139199999999999</v>
      </c>
      <c r="F432" s="194"/>
      <c r="G432" s="195"/>
      <c r="H432" s="196"/>
      <c r="I432" s="197"/>
      <c r="J432" s="184"/>
      <c r="K432" s="197"/>
      <c r="M432" s="198" t="s">
        <v>1402</v>
      </c>
      <c r="O432" s="199"/>
      <c r="Z432" s="199"/>
      <c r="AA432" s="199"/>
      <c r="AB432" s="199"/>
      <c r="AC432" s="199"/>
      <c r="AD432" s="199"/>
      <c r="AE432" s="199"/>
      <c r="AF432" s="199"/>
      <c r="AG432" s="199"/>
      <c r="AH432" s="199"/>
      <c r="AI432" s="199"/>
      <c r="AJ432" s="199"/>
      <c r="AK432" s="199"/>
      <c r="AL432" s="199"/>
      <c r="AM432" s="199"/>
      <c r="AN432" s="199"/>
      <c r="AO432" s="199"/>
      <c r="AP432" s="199"/>
      <c r="AQ432" s="199"/>
      <c r="AR432" s="199"/>
      <c r="AS432" s="199"/>
      <c r="AT432" s="199"/>
      <c r="AU432" s="199"/>
      <c r="AV432" s="199"/>
      <c r="AW432" s="199"/>
      <c r="AX432" s="199"/>
      <c r="AY432" s="199"/>
      <c r="AZ432" s="199"/>
      <c r="BA432" s="199"/>
      <c r="BB432" s="199"/>
      <c r="BC432" s="199"/>
      <c r="BD432" s="201" t="str">
        <f t="shared" si="8"/>
        <v>109:(0,845+0,845+1,86+1,86)*1,2*0,3718</v>
      </c>
      <c r="BE432" s="199"/>
      <c r="BF432" s="199"/>
      <c r="BG432" s="199"/>
      <c r="BH432" s="199"/>
      <c r="BI432" s="199"/>
    </row>
    <row r="433" spans="1:61" x14ac:dyDescent="0.2">
      <c r="A433" s="191"/>
      <c r="B433" s="192"/>
      <c r="C433" s="331" t="s">
        <v>1403</v>
      </c>
      <c r="D433" s="332"/>
      <c r="E433" s="193">
        <v>17.139199999999999</v>
      </c>
      <c r="F433" s="194"/>
      <c r="G433" s="195"/>
      <c r="H433" s="196"/>
      <c r="I433" s="197"/>
      <c r="J433" s="184"/>
      <c r="K433" s="197"/>
      <c r="M433" s="198" t="s">
        <v>1403</v>
      </c>
      <c r="O433" s="199"/>
      <c r="Z433" s="199"/>
      <c r="AA433" s="199"/>
      <c r="AB433" s="199"/>
      <c r="AC433" s="199"/>
      <c r="AD433" s="199"/>
      <c r="AE433" s="199"/>
      <c r="AF433" s="199"/>
      <c r="AG433" s="199"/>
      <c r="AH433" s="199"/>
      <c r="AI433" s="199"/>
      <c r="AJ433" s="199"/>
      <c r="AK433" s="199"/>
      <c r="AL433" s="199"/>
      <c r="AM433" s="199"/>
      <c r="AN433" s="199"/>
      <c r="AO433" s="199"/>
      <c r="AP433" s="199"/>
      <c r="AQ433" s="199"/>
      <c r="AR433" s="199"/>
      <c r="AS433" s="199"/>
      <c r="AT433" s="199"/>
      <c r="AU433" s="199"/>
      <c r="AV433" s="199"/>
      <c r="AW433" s="199"/>
      <c r="AX433" s="199"/>
      <c r="AY433" s="199"/>
      <c r="AZ433" s="199"/>
      <c r="BA433" s="199"/>
      <c r="BB433" s="199"/>
      <c r="BC433" s="199"/>
      <c r="BD433" s="201" t="str">
        <f t="shared" si="8"/>
        <v>110:(5,775+5,775+3,09+3,09)*2,6*0,3718</v>
      </c>
      <c r="BE433" s="199"/>
      <c r="BF433" s="199"/>
      <c r="BG433" s="199"/>
      <c r="BH433" s="199"/>
      <c r="BI433" s="199"/>
    </row>
    <row r="434" spans="1:61" x14ac:dyDescent="0.2">
      <c r="A434" s="191"/>
      <c r="B434" s="192"/>
      <c r="C434" s="331" t="s">
        <v>1404</v>
      </c>
      <c r="D434" s="332"/>
      <c r="E434" s="193">
        <v>14.4422</v>
      </c>
      <c r="F434" s="194"/>
      <c r="G434" s="195"/>
      <c r="H434" s="196"/>
      <c r="I434" s="197"/>
      <c r="J434" s="184"/>
      <c r="K434" s="197"/>
      <c r="M434" s="198" t="s">
        <v>1404</v>
      </c>
      <c r="O434" s="199"/>
      <c r="Z434" s="199"/>
      <c r="AA434" s="199"/>
      <c r="AB434" s="199"/>
      <c r="AC434" s="199"/>
      <c r="AD434" s="199"/>
      <c r="AE434" s="199"/>
      <c r="AF434" s="199"/>
      <c r="AG434" s="199"/>
      <c r="AH434" s="199"/>
      <c r="AI434" s="199"/>
      <c r="AJ434" s="199"/>
      <c r="AK434" s="199"/>
      <c r="AL434" s="199"/>
      <c r="AM434" s="199"/>
      <c r="AN434" s="199"/>
      <c r="AO434" s="199"/>
      <c r="AP434" s="199"/>
      <c r="AQ434" s="199"/>
      <c r="AR434" s="199"/>
      <c r="AS434" s="199"/>
      <c r="AT434" s="199"/>
      <c r="AU434" s="199"/>
      <c r="AV434" s="199"/>
      <c r="AW434" s="199"/>
      <c r="AX434" s="199"/>
      <c r="AY434" s="199"/>
      <c r="AZ434" s="199"/>
      <c r="BA434" s="199"/>
      <c r="BB434" s="199"/>
      <c r="BC434" s="199"/>
      <c r="BD434" s="201" t="str">
        <f t="shared" si="8"/>
        <v>111:(5,775+5,775+3,09+3,09)*2,6*0,3718</v>
      </c>
      <c r="BE434" s="199"/>
      <c r="BF434" s="199"/>
      <c r="BG434" s="199"/>
      <c r="BH434" s="199"/>
      <c r="BI434" s="199"/>
    </row>
    <row r="435" spans="1:61" x14ac:dyDescent="0.2">
      <c r="A435" s="191"/>
      <c r="B435" s="192"/>
      <c r="C435" s="331" t="s">
        <v>1405</v>
      </c>
      <c r="D435" s="332"/>
      <c r="E435" s="193">
        <v>9.2510999999999992</v>
      </c>
      <c r="F435" s="194"/>
      <c r="G435" s="195"/>
      <c r="H435" s="196"/>
      <c r="I435" s="197"/>
      <c r="J435" s="184"/>
      <c r="K435" s="197"/>
      <c r="M435" s="198" t="s">
        <v>1405</v>
      </c>
      <c r="O435" s="199"/>
      <c r="Z435" s="199"/>
      <c r="AA435" s="199"/>
      <c r="AB435" s="199"/>
      <c r="AC435" s="199"/>
      <c r="AD435" s="199"/>
      <c r="AE435" s="199"/>
      <c r="AF435" s="199"/>
      <c r="AG435" s="199"/>
      <c r="AH435" s="199"/>
      <c r="AI435" s="199"/>
      <c r="AJ435" s="199"/>
      <c r="AK435" s="199"/>
      <c r="AL435" s="199"/>
      <c r="AM435" s="199"/>
      <c r="AN435" s="199"/>
      <c r="AO435" s="199"/>
      <c r="AP435" s="199"/>
      <c r="AQ435" s="199"/>
      <c r="AR435" s="199"/>
      <c r="AS435" s="199"/>
      <c r="AT435" s="199"/>
      <c r="AU435" s="199"/>
      <c r="AV435" s="199"/>
      <c r="AW435" s="199"/>
      <c r="AX435" s="199"/>
      <c r="AY435" s="199"/>
      <c r="AZ435" s="199"/>
      <c r="BA435" s="199"/>
      <c r="BB435" s="199"/>
      <c r="BC435" s="199"/>
      <c r="BD435" s="201" t="str">
        <f t="shared" si="8"/>
        <v>112:(2,6+2,6+4,87+4,87)*2,6*0,3718</v>
      </c>
      <c r="BE435" s="199"/>
      <c r="BF435" s="199"/>
      <c r="BG435" s="199"/>
      <c r="BH435" s="199"/>
      <c r="BI435" s="199"/>
    </row>
    <row r="436" spans="1:61" x14ac:dyDescent="0.2">
      <c r="A436" s="191"/>
      <c r="B436" s="192"/>
      <c r="C436" s="331" t="s">
        <v>1406</v>
      </c>
      <c r="D436" s="332"/>
      <c r="E436" s="193">
        <v>24.747</v>
      </c>
      <c r="F436" s="194"/>
      <c r="G436" s="195"/>
      <c r="H436" s="196"/>
      <c r="I436" s="197"/>
      <c r="J436" s="184"/>
      <c r="K436" s="197"/>
      <c r="M436" s="198" t="s">
        <v>1406</v>
      </c>
      <c r="O436" s="199"/>
      <c r="Z436" s="199"/>
      <c r="AA436" s="199"/>
      <c r="AB436" s="199"/>
      <c r="AC436" s="199"/>
      <c r="AD436" s="199"/>
      <c r="AE436" s="199"/>
      <c r="AF436" s="199"/>
      <c r="AG436" s="199"/>
      <c r="AH436" s="199"/>
      <c r="AI436" s="199"/>
      <c r="AJ436" s="199"/>
      <c r="AK436" s="199"/>
      <c r="AL436" s="199"/>
      <c r="AM436" s="199"/>
      <c r="AN436" s="199"/>
      <c r="AO436" s="199"/>
      <c r="AP436" s="199"/>
      <c r="AQ436" s="199"/>
      <c r="AR436" s="199"/>
      <c r="AS436" s="199"/>
      <c r="AT436" s="199"/>
      <c r="AU436" s="199"/>
      <c r="AV436" s="199"/>
      <c r="AW436" s="199"/>
      <c r="AX436" s="199"/>
      <c r="AY436" s="199"/>
      <c r="AZ436" s="199"/>
      <c r="BA436" s="199"/>
      <c r="BB436" s="199"/>
      <c r="BC436" s="199"/>
      <c r="BD436" s="201" t="str">
        <f t="shared" si="8"/>
        <v>113:(3,585+3,585+1,2+1,2)*2,6*0,3718</v>
      </c>
      <c r="BE436" s="199"/>
      <c r="BF436" s="199"/>
      <c r="BG436" s="199"/>
      <c r="BH436" s="199"/>
      <c r="BI436" s="199"/>
    </row>
    <row r="437" spans="1:61" x14ac:dyDescent="0.2">
      <c r="A437" s="191"/>
      <c r="B437" s="192"/>
      <c r="C437" s="331" t="s">
        <v>1407</v>
      </c>
      <c r="D437" s="332"/>
      <c r="E437" s="193">
        <v>-0.67589999999999995</v>
      </c>
      <c r="F437" s="194"/>
      <c r="G437" s="195"/>
      <c r="H437" s="196"/>
      <c r="I437" s="197"/>
      <c r="J437" s="184"/>
      <c r="K437" s="197"/>
      <c r="M437" s="198" t="s">
        <v>1407</v>
      </c>
      <c r="O437" s="199"/>
      <c r="Z437" s="199"/>
      <c r="AA437" s="199"/>
      <c r="AB437" s="199"/>
      <c r="AC437" s="199"/>
      <c r="AD437" s="199"/>
      <c r="AE437" s="199"/>
      <c r="AF437" s="199"/>
      <c r="AG437" s="199"/>
      <c r="AH437" s="199"/>
      <c r="AI437" s="199"/>
      <c r="AJ437" s="199"/>
      <c r="AK437" s="199"/>
      <c r="AL437" s="199"/>
      <c r="AM437" s="199"/>
      <c r="AN437" s="199"/>
      <c r="AO437" s="199"/>
      <c r="AP437" s="199"/>
      <c r="AQ437" s="199"/>
      <c r="AR437" s="199"/>
      <c r="AS437" s="199"/>
      <c r="AT437" s="199"/>
      <c r="AU437" s="199"/>
      <c r="AV437" s="199"/>
      <c r="AW437" s="199"/>
      <c r="AX437" s="199"/>
      <c r="AY437" s="199"/>
      <c r="AZ437" s="199"/>
      <c r="BA437" s="199"/>
      <c r="BB437" s="199"/>
      <c r="BC437" s="199"/>
      <c r="BD437" s="201" t="str">
        <f t="shared" si="8"/>
        <v>114:(9,1+3,7+1,3+2,5+7,8+1,2)*2,6*0,3718</v>
      </c>
      <c r="BE437" s="199"/>
      <c r="BF437" s="199"/>
      <c r="BG437" s="199"/>
      <c r="BH437" s="199"/>
      <c r="BI437" s="199"/>
    </row>
    <row r="438" spans="1:61" x14ac:dyDescent="0.2">
      <c r="A438" s="191"/>
      <c r="B438" s="192"/>
      <c r="C438" s="331" t="s">
        <v>1408</v>
      </c>
      <c r="D438" s="332"/>
      <c r="E438" s="193">
        <v>6.9988000000000001</v>
      </c>
      <c r="F438" s="194"/>
      <c r="G438" s="195"/>
      <c r="H438" s="196"/>
      <c r="I438" s="197"/>
      <c r="J438" s="184"/>
      <c r="K438" s="197"/>
      <c r="M438" s="198" t="s">
        <v>1408</v>
      </c>
      <c r="O438" s="199"/>
      <c r="Z438" s="199"/>
      <c r="AA438" s="199"/>
      <c r="AB438" s="199"/>
      <c r="AC438" s="199"/>
      <c r="AD438" s="199"/>
      <c r="AE438" s="199"/>
      <c r="AF438" s="199"/>
      <c r="AG438" s="199"/>
      <c r="AH438" s="199"/>
      <c r="AI438" s="199"/>
      <c r="AJ438" s="199"/>
      <c r="AK438" s="199"/>
      <c r="AL438" s="199"/>
      <c r="AM438" s="199"/>
      <c r="AN438" s="199"/>
      <c r="AO438" s="199"/>
      <c r="AP438" s="199"/>
      <c r="AQ438" s="199"/>
      <c r="AR438" s="199"/>
      <c r="AS438" s="199"/>
      <c r="AT438" s="199"/>
      <c r="AU438" s="199"/>
      <c r="AV438" s="199"/>
      <c r="AW438" s="199"/>
      <c r="AX438" s="199"/>
      <c r="AY438" s="199"/>
      <c r="AZ438" s="199"/>
      <c r="BA438" s="199"/>
      <c r="BB438" s="199"/>
      <c r="BC438" s="199"/>
      <c r="BD438" s="201" t="str">
        <f t="shared" si="8"/>
        <v>-0,9*2,02*0,3718</v>
      </c>
      <c r="BE438" s="199"/>
      <c r="BF438" s="199"/>
      <c r="BG438" s="199"/>
      <c r="BH438" s="199"/>
      <c r="BI438" s="199"/>
    </row>
    <row r="439" spans="1:61" x14ac:dyDescent="0.2">
      <c r="A439" s="191"/>
      <c r="B439" s="192"/>
      <c r="C439" s="331" t="s">
        <v>1409</v>
      </c>
      <c r="D439" s="332"/>
      <c r="E439" s="193">
        <v>35.138800000000003</v>
      </c>
      <c r="F439" s="194"/>
      <c r="G439" s="195"/>
      <c r="H439" s="196"/>
      <c r="I439" s="197"/>
      <c r="J439" s="184"/>
      <c r="K439" s="197"/>
      <c r="M439" s="198" t="s">
        <v>1409</v>
      </c>
      <c r="O439" s="199"/>
      <c r="Z439" s="199"/>
      <c r="AA439" s="199"/>
      <c r="AB439" s="199"/>
      <c r="AC439" s="199"/>
      <c r="AD439" s="199"/>
      <c r="AE439" s="199"/>
      <c r="AF439" s="199"/>
      <c r="AG439" s="199"/>
      <c r="AH439" s="199"/>
      <c r="AI439" s="199"/>
      <c r="AJ439" s="199"/>
      <c r="AK439" s="199"/>
      <c r="AL439" s="199"/>
      <c r="AM439" s="199"/>
      <c r="AN439" s="199"/>
      <c r="AO439" s="199"/>
      <c r="AP439" s="199"/>
      <c r="AQ439" s="199"/>
      <c r="AR439" s="199"/>
      <c r="AS439" s="199"/>
      <c r="AT439" s="199"/>
      <c r="AU439" s="199"/>
      <c r="AV439" s="199"/>
      <c r="AW439" s="199"/>
      <c r="AX439" s="199"/>
      <c r="AY439" s="199"/>
      <c r="AZ439" s="199"/>
      <c r="BA439" s="199"/>
      <c r="BB439" s="199"/>
      <c r="BC439" s="199"/>
      <c r="BD439" s="201" t="str">
        <f t="shared" si="8"/>
        <v>115:(1,185+1,185+2,435+2,435)*2,6*0,3718</v>
      </c>
      <c r="BE439" s="199"/>
      <c r="BF439" s="199"/>
      <c r="BG439" s="199"/>
      <c r="BH439" s="199"/>
      <c r="BI439" s="199"/>
    </row>
    <row r="440" spans="1:61" x14ac:dyDescent="0.2">
      <c r="A440" s="191"/>
      <c r="B440" s="192"/>
      <c r="C440" s="331" t="s">
        <v>1410</v>
      </c>
      <c r="D440" s="332"/>
      <c r="E440" s="193">
        <v>15.1769</v>
      </c>
      <c r="F440" s="194"/>
      <c r="G440" s="195"/>
      <c r="H440" s="196"/>
      <c r="I440" s="197"/>
      <c r="J440" s="184"/>
      <c r="K440" s="197"/>
      <c r="M440" s="198" t="s">
        <v>1410</v>
      </c>
      <c r="O440" s="199"/>
      <c r="Z440" s="199"/>
      <c r="AA440" s="199"/>
      <c r="AB440" s="199"/>
      <c r="AC440" s="199"/>
      <c r="AD440" s="199"/>
      <c r="AE440" s="199"/>
      <c r="AF440" s="199"/>
      <c r="AG440" s="199"/>
      <c r="AH440" s="199"/>
      <c r="AI440" s="199"/>
      <c r="AJ440" s="199"/>
      <c r="AK440" s="199"/>
      <c r="AL440" s="199"/>
      <c r="AM440" s="199"/>
      <c r="AN440" s="199"/>
      <c r="AO440" s="199"/>
      <c r="AP440" s="199"/>
      <c r="AQ440" s="199"/>
      <c r="AR440" s="199"/>
      <c r="AS440" s="199"/>
      <c r="AT440" s="199"/>
      <c r="AU440" s="199"/>
      <c r="AV440" s="199"/>
      <c r="AW440" s="199"/>
      <c r="AX440" s="199"/>
      <c r="AY440" s="199"/>
      <c r="AZ440" s="199"/>
      <c r="BA440" s="199"/>
      <c r="BB440" s="199"/>
      <c r="BC440" s="199"/>
      <c r="BD440" s="201" t="str">
        <f t="shared" si="8"/>
        <v>116-120:(1,2+1,2+2,435+2,435)*2,6*5*0,3718</v>
      </c>
      <c r="BE440" s="199"/>
      <c r="BF440" s="199"/>
      <c r="BG440" s="199"/>
      <c r="BH440" s="199"/>
      <c r="BI440" s="199"/>
    </row>
    <row r="441" spans="1:61" x14ac:dyDescent="0.2">
      <c r="A441" s="191"/>
      <c r="B441" s="192"/>
      <c r="C441" s="331" t="s">
        <v>1411</v>
      </c>
      <c r="D441" s="332"/>
      <c r="E441" s="193">
        <v>7.7141000000000002</v>
      </c>
      <c r="F441" s="194"/>
      <c r="G441" s="195"/>
      <c r="H441" s="196"/>
      <c r="I441" s="197"/>
      <c r="J441" s="184"/>
      <c r="K441" s="197"/>
      <c r="M441" s="198" t="s">
        <v>1411</v>
      </c>
      <c r="O441" s="199"/>
      <c r="Z441" s="199"/>
      <c r="AA441" s="199"/>
      <c r="AB441" s="199"/>
      <c r="AC441" s="199"/>
      <c r="AD441" s="199"/>
      <c r="AE441" s="199"/>
      <c r="AF441" s="199"/>
      <c r="AG441" s="199"/>
      <c r="AH441" s="199"/>
      <c r="AI441" s="199"/>
      <c r="AJ441" s="199"/>
      <c r="AK441" s="199"/>
      <c r="AL441" s="199"/>
      <c r="AM441" s="199"/>
      <c r="AN441" s="199"/>
      <c r="AO441" s="199"/>
      <c r="AP441" s="199"/>
      <c r="AQ441" s="199"/>
      <c r="AR441" s="199"/>
      <c r="AS441" s="199"/>
      <c r="AT441" s="199"/>
      <c r="AU441" s="199"/>
      <c r="AV441" s="199"/>
      <c r="AW441" s="199"/>
      <c r="AX441" s="199"/>
      <c r="AY441" s="199"/>
      <c r="AZ441" s="199"/>
      <c r="BA441" s="199"/>
      <c r="BB441" s="199"/>
      <c r="BC441" s="199"/>
      <c r="BD441" s="201" t="str">
        <f t="shared" si="8"/>
        <v>121 a 123:(2,765+2,765+1,16+1,16)*2,6*2*0,3718</v>
      </c>
      <c r="BE441" s="199"/>
      <c r="BF441" s="199"/>
      <c r="BG441" s="199"/>
      <c r="BH441" s="199"/>
      <c r="BI441" s="199"/>
    </row>
    <row r="442" spans="1:61" x14ac:dyDescent="0.2">
      <c r="A442" s="191"/>
      <c r="B442" s="192"/>
      <c r="C442" s="331" t="s">
        <v>1412</v>
      </c>
      <c r="D442" s="332"/>
      <c r="E442" s="193">
        <v>6.6508000000000003</v>
      </c>
      <c r="F442" s="194"/>
      <c r="G442" s="195"/>
      <c r="H442" s="196"/>
      <c r="I442" s="197"/>
      <c r="J442" s="184"/>
      <c r="K442" s="197"/>
      <c r="M442" s="198" t="s">
        <v>1412</v>
      </c>
      <c r="O442" s="199"/>
      <c r="Z442" s="199"/>
      <c r="AA442" s="199"/>
      <c r="AB442" s="199"/>
      <c r="AC442" s="199"/>
      <c r="AD442" s="199"/>
      <c r="AE442" s="199"/>
      <c r="AF442" s="199"/>
      <c r="AG442" s="199"/>
      <c r="AH442" s="199"/>
      <c r="AI442" s="199"/>
      <c r="AJ442" s="199"/>
      <c r="AK442" s="199"/>
      <c r="AL442" s="199"/>
      <c r="AM442" s="199"/>
      <c r="AN442" s="199"/>
      <c r="AO442" s="199"/>
      <c r="AP442" s="199"/>
      <c r="AQ442" s="199"/>
      <c r="AR442" s="199"/>
      <c r="AS442" s="199"/>
      <c r="AT442" s="199"/>
      <c r="AU442" s="199"/>
      <c r="AV442" s="199"/>
      <c r="AW442" s="199"/>
      <c r="AX442" s="199"/>
      <c r="AY442" s="199"/>
      <c r="AZ442" s="199"/>
      <c r="BA442" s="199"/>
      <c r="BB442" s="199"/>
      <c r="BC442" s="199"/>
      <c r="BD442" s="201" t="str">
        <f t="shared" si="8"/>
        <v>122:(2,765+2,765+1,225+1,225)*2,6*0,3718</v>
      </c>
      <c r="BE442" s="199"/>
      <c r="BF442" s="199"/>
      <c r="BG442" s="199"/>
      <c r="BH442" s="199"/>
      <c r="BI442" s="199"/>
    </row>
    <row r="443" spans="1:61" x14ac:dyDescent="0.2">
      <c r="A443" s="191"/>
      <c r="B443" s="192"/>
      <c r="C443" s="331" t="s">
        <v>1413</v>
      </c>
      <c r="D443" s="332"/>
      <c r="E443" s="193">
        <v>6.1481000000000003</v>
      </c>
      <c r="F443" s="194"/>
      <c r="G443" s="195"/>
      <c r="H443" s="196"/>
      <c r="I443" s="197"/>
      <c r="J443" s="184"/>
      <c r="K443" s="197"/>
      <c r="M443" s="198" t="s">
        <v>1413</v>
      </c>
      <c r="O443" s="199"/>
      <c r="Z443" s="199"/>
      <c r="AA443" s="199"/>
      <c r="AB443" s="199"/>
      <c r="AC443" s="199"/>
      <c r="AD443" s="199"/>
      <c r="AE443" s="199"/>
      <c r="AF443" s="199"/>
      <c r="AG443" s="199"/>
      <c r="AH443" s="199"/>
      <c r="AI443" s="199"/>
      <c r="AJ443" s="199"/>
      <c r="AK443" s="199"/>
      <c r="AL443" s="199"/>
      <c r="AM443" s="199"/>
      <c r="AN443" s="199"/>
      <c r="AO443" s="199"/>
      <c r="AP443" s="199"/>
      <c r="AQ443" s="199"/>
      <c r="AR443" s="199"/>
      <c r="AS443" s="199"/>
      <c r="AT443" s="199"/>
      <c r="AU443" s="199"/>
      <c r="AV443" s="199"/>
      <c r="AW443" s="199"/>
      <c r="AX443" s="199"/>
      <c r="AY443" s="199"/>
      <c r="AZ443" s="199"/>
      <c r="BA443" s="199"/>
      <c r="BB443" s="199"/>
      <c r="BC443" s="199"/>
      <c r="BD443" s="201" t="str">
        <f t="shared" si="8"/>
        <v>124:(1,6+2+0,8+0,5+0,675+1,305)*2,6*0,3718</v>
      </c>
      <c r="BE443" s="199"/>
      <c r="BF443" s="199"/>
      <c r="BG443" s="199"/>
      <c r="BH443" s="199"/>
      <c r="BI443" s="199"/>
    </row>
    <row r="444" spans="1:61" x14ac:dyDescent="0.2">
      <c r="A444" s="191"/>
      <c r="B444" s="192"/>
      <c r="C444" s="331" t="s">
        <v>1414</v>
      </c>
      <c r="D444" s="332"/>
      <c r="E444" s="193">
        <v>16.936199999999999</v>
      </c>
      <c r="F444" s="194"/>
      <c r="G444" s="195"/>
      <c r="H444" s="196"/>
      <c r="I444" s="197"/>
      <c r="J444" s="184"/>
      <c r="K444" s="197"/>
      <c r="M444" s="198" t="s">
        <v>1414</v>
      </c>
      <c r="O444" s="199"/>
      <c r="Z444" s="199"/>
      <c r="AA444" s="199"/>
      <c r="AB444" s="199"/>
      <c r="AC444" s="199"/>
      <c r="AD444" s="199"/>
      <c r="AE444" s="199"/>
      <c r="AF444" s="199"/>
      <c r="AG444" s="199"/>
      <c r="AH444" s="199"/>
      <c r="AI444" s="199"/>
      <c r="AJ444" s="199"/>
      <c r="AK444" s="199"/>
      <c r="AL444" s="199"/>
      <c r="AM444" s="199"/>
      <c r="AN444" s="199"/>
      <c r="AO444" s="199"/>
      <c r="AP444" s="199"/>
      <c r="AQ444" s="199"/>
      <c r="AR444" s="199"/>
      <c r="AS444" s="199"/>
      <c r="AT444" s="199"/>
      <c r="AU444" s="199"/>
      <c r="AV444" s="199"/>
      <c r="AW444" s="199"/>
      <c r="AX444" s="199"/>
      <c r="AY444" s="199"/>
      <c r="AZ444" s="199"/>
      <c r="BA444" s="199"/>
      <c r="BB444" s="199"/>
      <c r="BC444" s="199"/>
      <c r="BD444" s="201" t="str">
        <f t="shared" si="8"/>
        <v>125:(1,58+1,58+1,6+1,6)*2,6*0,3718</v>
      </c>
      <c r="BE444" s="199"/>
      <c r="BF444" s="199"/>
      <c r="BG444" s="199"/>
      <c r="BH444" s="199"/>
      <c r="BI444" s="199"/>
    </row>
    <row r="445" spans="1:61" x14ac:dyDescent="0.2">
      <c r="A445" s="191"/>
      <c r="B445" s="192"/>
      <c r="C445" s="331" t="s">
        <v>1415</v>
      </c>
      <c r="D445" s="332"/>
      <c r="E445" s="193">
        <v>6.8151000000000002</v>
      </c>
      <c r="F445" s="194"/>
      <c r="G445" s="195"/>
      <c r="H445" s="196"/>
      <c r="I445" s="197"/>
      <c r="J445" s="184"/>
      <c r="K445" s="197"/>
      <c r="M445" s="198" t="s">
        <v>1415</v>
      </c>
      <c r="O445" s="199"/>
      <c r="Z445" s="199"/>
      <c r="AA445" s="199"/>
      <c r="AB445" s="199"/>
      <c r="AC445" s="199"/>
      <c r="AD445" s="199"/>
      <c r="AE445" s="199"/>
      <c r="AF445" s="199"/>
      <c r="AG445" s="199"/>
      <c r="AH445" s="199"/>
      <c r="AI445" s="199"/>
      <c r="AJ445" s="199"/>
      <c r="AK445" s="199"/>
      <c r="AL445" s="199"/>
      <c r="AM445" s="199"/>
      <c r="AN445" s="199"/>
      <c r="AO445" s="199"/>
      <c r="AP445" s="199"/>
      <c r="AQ445" s="199"/>
      <c r="AR445" s="199"/>
      <c r="AS445" s="199"/>
      <c r="AT445" s="199"/>
      <c r="AU445" s="199"/>
      <c r="AV445" s="199"/>
      <c r="AW445" s="199"/>
      <c r="AX445" s="199"/>
      <c r="AY445" s="199"/>
      <c r="AZ445" s="199"/>
      <c r="BA445" s="199"/>
      <c r="BB445" s="199"/>
      <c r="BC445" s="199"/>
      <c r="BD445" s="201" t="str">
        <f t="shared" si="8"/>
        <v>126:(7,51+7,51+1,25+1,25)*2,6*0,3718</v>
      </c>
      <c r="BE445" s="199"/>
      <c r="BF445" s="199"/>
      <c r="BG445" s="199"/>
      <c r="BH445" s="199"/>
      <c r="BI445" s="199"/>
    </row>
    <row r="446" spans="1:61" x14ac:dyDescent="0.2">
      <c r="A446" s="191"/>
      <c r="B446" s="192"/>
      <c r="C446" s="331" t="s">
        <v>1416</v>
      </c>
      <c r="D446" s="332"/>
      <c r="E446" s="193">
        <v>26.951000000000001</v>
      </c>
      <c r="F446" s="194"/>
      <c r="G446" s="195"/>
      <c r="H446" s="196"/>
      <c r="I446" s="197"/>
      <c r="J446" s="184"/>
      <c r="K446" s="197"/>
      <c r="M446" s="198" t="s">
        <v>1416</v>
      </c>
      <c r="O446" s="199"/>
      <c r="Z446" s="199"/>
      <c r="AA446" s="199"/>
      <c r="AB446" s="199"/>
      <c r="AC446" s="199"/>
      <c r="AD446" s="199"/>
      <c r="AE446" s="199"/>
      <c r="AF446" s="199"/>
      <c r="AG446" s="199"/>
      <c r="AH446" s="199"/>
      <c r="AI446" s="199"/>
      <c r="AJ446" s="199"/>
      <c r="AK446" s="199"/>
      <c r="AL446" s="199"/>
      <c r="AM446" s="199"/>
      <c r="AN446" s="199"/>
      <c r="AO446" s="199"/>
      <c r="AP446" s="199"/>
      <c r="AQ446" s="199"/>
      <c r="AR446" s="199"/>
      <c r="AS446" s="199"/>
      <c r="AT446" s="199"/>
      <c r="AU446" s="199"/>
      <c r="AV446" s="199"/>
      <c r="AW446" s="199"/>
      <c r="AX446" s="199"/>
      <c r="AY446" s="199"/>
      <c r="AZ446" s="199"/>
      <c r="BA446" s="199"/>
      <c r="BB446" s="199"/>
      <c r="BC446" s="199"/>
      <c r="BD446" s="201" t="str">
        <f t="shared" si="8"/>
        <v>127:(1,19+1,19+2,335+2,335)*2,6*0,3718</v>
      </c>
      <c r="BE446" s="199"/>
      <c r="BF446" s="199"/>
      <c r="BG446" s="199"/>
      <c r="BH446" s="199"/>
      <c r="BI446" s="199"/>
    </row>
    <row r="447" spans="1:61" x14ac:dyDescent="0.2">
      <c r="A447" s="191"/>
      <c r="B447" s="192"/>
      <c r="C447" s="331" t="s">
        <v>1417</v>
      </c>
      <c r="D447" s="332"/>
      <c r="E447" s="193">
        <v>6.8731</v>
      </c>
      <c r="F447" s="194"/>
      <c r="G447" s="195"/>
      <c r="H447" s="196"/>
      <c r="I447" s="197"/>
      <c r="J447" s="184"/>
      <c r="K447" s="197"/>
      <c r="M447" s="198" t="s">
        <v>1417</v>
      </c>
      <c r="O447" s="199"/>
      <c r="Z447" s="199"/>
      <c r="AA447" s="199"/>
      <c r="AB447" s="199"/>
      <c r="AC447" s="199"/>
      <c r="AD447" s="199"/>
      <c r="AE447" s="199"/>
      <c r="AF447" s="199"/>
      <c r="AG447" s="199"/>
      <c r="AH447" s="199"/>
      <c r="AI447" s="199"/>
      <c r="AJ447" s="199"/>
      <c r="AK447" s="199"/>
      <c r="AL447" s="199"/>
      <c r="AM447" s="199"/>
      <c r="AN447" s="199"/>
      <c r="AO447" s="199"/>
      <c r="AP447" s="199"/>
      <c r="AQ447" s="199"/>
      <c r="AR447" s="199"/>
      <c r="AS447" s="199"/>
      <c r="AT447" s="199"/>
      <c r="AU447" s="199"/>
      <c r="AV447" s="199"/>
      <c r="AW447" s="199"/>
      <c r="AX447" s="199"/>
      <c r="AY447" s="199"/>
      <c r="AZ447" s="199"/>
      <c r="BA447" s="199"/>
      <c r="BB447" s="199"/>
      <c r="BC447" s="199"/>
      <c r="BD447" s="201" t="str">
        <f t="shared" si="8"/>
        <v>128-131:(1,15+1,15+2,335+2,335)*2,6*4*0,3718</v>
      </c>
      <c r="BE447" s="199"/>
      <c r="BF447" s="199"/>
      <c r="BG447" s="199"/>
      <c r="BH447" s="199"/>
      <c r="BI447" s="199"/>
    </row>
    <row r="448" spans="1:61" x14ac:dyDescent="0.2">
      <c r="A448" s="191"/>
      <c r="B448" s="192"/>
      <c r="C448" s="331" t="s">
        <v>1418</v>
      </c>
      <c r="D448" s="332"/>
      <c r="E448" s="193">
        <v>10.2468</v>
      </c>
      <c r="F448" s="194"/>
      <c r="G448" s="195"/>
      <c r="H448" s="196"/>
      <c r="I448" s="197"/>
      <c r="J448" s="184"/>
      <c r="K448" s="197"/>
      <c r="M448" s="198" t="s">
        <v>1418</v>
      </c>
      <c r="O448" s="199"/>
      <c r="Z448" s="199"/>
      <c r="AA448" s="199"/>
      <c r="AB448" s="199"/>
      <c r="AC448" s="199"/>
      <c r="AD448" s="199"/>
      <c r="AE448" s="199"/>
      <c r="AF448" s="199"/>
      <c r="AG448" s="199"/>
      <c r="AH448" s="199"/>
      <c r="AI448" s="199"/>
      <c r="AJ448" s="199"/>
      <c r="AK448" s="199"/>
      <c r="AL448" s="199"/>
      <c r="AM448" s="199"/>
      <c r="AN448" s="199"/>
      <c r="AO448" s="199"/>
      <c r="AP448" s="199"/>
      <c r="AQ448" s="199"/>
      <c r="AR448" s="199"/>
      <c r="AS448" s="199"/>
      <c r="AT448" s="199"/>
      <c r="AU448" s="199"/>
      <c r="AV448" s="199"/>
      <c r="AW448" s="199"/>
      <c r="AX448" s="199"/>
      <c r="AY448" s="199"/>
      <c r="AZ448" s="199"/>
      <c r="BA448" s="199"/>
      <c r="BB448" s="199"/>
      <c r="BC448" s="199"/>
      <c r="BD448" s="201" t="str">
        <f t="shared" si="8"/>
        <v>132:(1,22+1,22+2,335+2,335)*2,6*0,3718</v>
      </c>
      <c r="BE448" s="199"/>
      <c r="BF448" s="199"/>
      <c r="BG448" s="199"/>
      <c r="BH448" s="199"/>
      <c r="BI448" s="199"/>
    </row>
    <row r="449" spans="1:104" x14ac:dyDescent="0.2">
      <c r="A449" s="191"/>
      <c r="B449" s="192"/>
      <c r="C449" s="331" t="s">
        <v>1419</v>
      </c>
      <c r="D449" s="332"/>
      <c r="E449" s="193">
        <v>20.880299999999998</v>
      </c>
      <c r="F449" s="194"/>
      <c r="G449" s="195"/>
      <c r="H449" s="196"/>
      <c r="I449" s="197"/>
      <c r="J449" s="184"/>
      <c r="K449" s="197"/>
      <c r="M449" s="198" t="s">
        <v>1419</v>
      </c>
      <c r="O449" s="199"/>
      <c r="Z449" s="199"/>
      <c r="AA449" s="199"/>
      <c r="AB449" s="199"/>
      <c r="AC449" s="199"/>
      <c r="AD449" s="199"/>
      <c r="AE449" s="199"/>
      <c r="AF449" s="199"/>
      <c r="AG449" s="199"/>
      <c r="AH449" s="199"/>
      <c r="AI449" s="199"/>
      <c r="AJ449" s="199"/>
      <c r="AK449" s="199"/>
      <c r="AL449" s="199"/>
      <c r="AM449" s="199"/>
      <c r="AN449" s="199"/>
      <c r="AO449" s="199"/>
      <c r="AP449" s="199"/>
      <c r="AQ449" s="199"/>
      <c r="AR449" s="199"/>
      <c r="AS449" s="199"/>
      <c r="AT449" s="199"/>
      <c r="AU449" s="199"/>
      <c r="AV449" s="199"/>
      <c r="AW449" s="199"/>
      <c r="AX449" s="199"/>
      <c r="AY449" s="199"/>
      <c r="AZ449" s="199"/>
      <c r="BA449" s="199"/>
      <c r="BB449" s="199"/>
      <c r="BC449" s="199"/>
      <c r="BD449" s="201" t="str">
        <f t="shared" si="8"/>
        <v>133:(4,1+4,1+1,2+1,2)*2,6*0,3718</v>
      </c>
      <c r="BE449" s="199"/>
      <c r="BF449" s="199"/>
      <c r="BG449" s="199"/>
      <c r="BH449" s="199"/>
      <c r="BI449" s="199"/>
    </row>
    <row r="450" spans="1:104" x14ac:dyDescent="0.2">
      <c r="A450" s="191"/>
      <c r="B450" s="192"/>
      <c r="C450" s="331" t="s">
        <v>1420</v>
      </c>
      <c r="D450" s="332"/>
      <c r="E450" s="193">
        <v>12.760199999999999</v>
      </c>
      <c r="F450" s="194"/>
      <c r="G450" s="195"/>
      <c r="H450" s="196"/>
      <c r="I450" s="197"/>
      <c r="J450" s="184"/>
      <c r="K450" s="197"/>
      <c r="M450" s="198" t="s">
        <v>1420</v>
      </c>
      <c r="O450" s="199"/>
      <c r="Z450" s="199"/>
      <c r="AA450" s="199"/>
      <c r="AB450" s="199"/>
      <c r="AC450" s="199"/>
      <c r="AD450" s="199"/>
      <c r="AE450" s="199"/>
      <c r="AF450" s="199"/>
      <c r="AG450" s="199"/>
      <c r="AH450" s="199"/>
      <c r="AI450" s="199"/>
      <c r="AJ450" s="199"/>
      <c r="AK450" s="199"/>
      <c r="AL450" s="199"/>
      <c r="AM450" s="199"/>
      <c r="AN450" s="199"/>
      <c r="AO450" s="199"/>
      <c r="AP450" s="199"/>
      <c r="AQ450" s="199"/>
      <c r="AR450" s="199"/>
      <c r="AS450" s="199"/>
      <c r="AT450" s="199"/>
      <c r="AU450" s="199"/>
      <c r="AV450" s="199"/>
      <c r="AW450" s="199"/>
      <c r="AX450" s="199"/>
      <c r="AY450" s="199"/>
      <c r="AZ450" s="199"/>
      <c r="BA450" s="199"/>
      <c r="BB450" s="199"/>
      <c r="BC450" s="199"/>
      <c r="BD450" s="201" t="str">
        <f t="shared" si="8"/>
        <v>134-136:(1,3+1,3+2,3+2,3)*2,6*3*0,3718</v>
      </c>
      <c r="BE450" s="199"/>
      <c r="BF450" s="199"/>
      <c r="BG450" s="199"/>
      <c r="BH450" s="199"/>
      <c r="BI450" s="199"/>
    </row>
    <row r="451" spans="1:104" x14ac:dyDescent="0.2">
      <c r="A451" s="191"/>
      <c r="B451" s="192"/>
      <c r="C451" s="331" t="s">
        <v>1421</v>
      </c>
      <c r="D451" s="332"/>
      <c r="E451" s="193">
        <v>9.6668000000000003</v>
      </c>
      <c r="F451" s="194"/>
      <c r="G451" s="195"/>
      <c r="H451" s="196"/>
      <c r="I451" s="197"/>
      <c r="J451" s="184"/>
      <c r="K451" s="197"/>
      <c r="M451" s="198" t="s">
        <v>1421</v>
      </c>
      <c r="O451" s="199"/>
      <c r="Z451" s="199"/>
      <c r="AA451" s="199"/>
      <c r="AB451" s="199"/>
      <c r="AC451" s="199"/>
      <c r="AD451" s="199"/>
      <c r="AE451" s="199"/>
      <c r="AF451" s="199"/>
      <c r="AG451" s="199"/>
      <c r="AH451" s="199"/>
      <c r="AI451" s="199"/>
      <c r="AJ451" s="199"/>
      <c r="AK451" s="199"/>
      <c r="AL451" s="199"/>
      <c r="AM451" s="199"/>
      <c r="AN451" s="199"/>
      <c r="AO451" s="199"/>
      <c r="AP451" s="199"/>
      <c r="AQ451" s="199"/>
      <c r="AR451" s="199"/>
      <c r="AS451" s="199"/>
      <c r="AT451" s="199"/>
      <c r="AU451" s="199"/>
      <c r="AV451" s="199"/>
      <c r="AW451" s="199"/>
      <c r="AX451" s="199"/>
      <c r="AY451" s="199"/>
      <c r="AZ451" s="199"/>
      <c r="BA451" s="199"/>
      <c r="BB451" s="199"/>
      <c r="BC451" s="199"/>
      <c r="BD451" s="201" t="str">
        <f t="shared" si="8"/>
        <v>137-138:(2,1+2,1+1,2+1,2)*2,6*2*0,3718</v>
      </c>
      <c r="BE451" s="199"/>
      <c r="BF451" s="199"/>
      <c r="BG451" s="199"/>
      <c r="BH451" s="199"/>
      <c r="BI451" s="199"/>
    </row>
    <row r="452" spans="1:104" x14ac:dyDescent="0.2">
      <c r="A452" s="191"/>
      <c r="B452" s="192"/>
      <c r="C452" s="331" t="s">
        <v>1422</v>
      </c>
      <c r="D452" s="332"/>
      <c r="E452" s="193">
        <v>11.928800000000001</v>
      </c>
      <c r="F452" s="194"/>
      <c r="G452" s="195"/>
      <c r="H452" s="196"/>
      <c r="I452" s="197"/>
      <c r="J452" s="184"/>
      <c r="K452" s="197"/>
      <c r="M452" s="198" t="s">
        <v>1422</v>
      </c>
      <c r="O452" s="199"/>
      <c r="Z452" s="199"/>
      <c r="AA452" s="199"/>
      <c r="AB452" s="199"/>
      <c r="AC452" s="199"/>
      <c r="AD452" s="199"/>
      <c r="AE452" s="199"/>
      <c r="AF452" s="199"/>
      <c r="AG452" s="199"/>
      <c r="AH452" s="199"/>
      <c r="AI452" s="199"/>
      <c r="AJ452" s="199"/>
      <c r="AK452" s="199"/>
      <c r="AL452" s="199"/>
      <c r="AM452" s="199"/>
      <c r="AN452" s="199"/>
      <c r="AO452" s="199"/>
      <c r="AP452" s="199"/>
      <c r="AQ452" s="199"/>
      <c r="AR452" s="199"/>
      <c r="AS452" s="199"/>
      <c r="AT452" s="199"/>
      <c r="AU452" s="199"/>
      <c r="AV452" s="199"/>
      <c r="AW452" s="199"/>
      <c r="AX452" s="199"/>
      <c r="AY452" s="199"/>
      <c r="AZ452" s="199"/>
      <c r="BA452" s="199"/>
      <c r="BB452" s="199"/>
      <c r="BC452" s="199"/>
      <c r="BD452" s="201" t="str">
        <f t="shared" si="8"/>
        <v>139:(3,9+3,9+1,1+1,1)*2,6*0,3718</v>
      </c>
      <c r="BE452" s="199"/>
      <c r="BF452" s="199"/>
      <c r="BG452" s="199"/>
      <c r="BH452" s="199"/>
      <c r="BI452" s="199"/>
    </row>
    <row r="453" spans="1:104" x14ac:dyDescent="0.2">
      <c r="A453" s="191"/>
      <c r="B453" s="192"/>
      <c r="C453" s="331" t="s">
        <v>1423</v>
      </c>
      <c r="D453" s="332"/>
      <c r="E453" s="193">
        <v>6.1963999999999997</v>
      </c>
      <c r="F453" s="194"/>
      <c r="G453" s="195"/>
      <c r="H453" s="196"/>
      <c r="I453" s="197"/>
      <c r="J453" s="184"/>
      <c r="K453" s="197"/>
      <c r="M453" s="198" t="s">
        <v>1423</v>
      </c>
      <c r="O453" s="199"/>
      <c r="Z453" s="199"/>
      <c r="AA453" s="199"/>
      <c r="AB453" s="199"/>
      <c r="AC453" s="199"/>
      <c r="AD453" s="199"/>
      <c r="AE453" s="199"/>
      <c r="AF453" s="199"/>
      <c r="AG453" s="199"/>
      <c r="AH453" s="199"/>
      <c r="AI453" s="199"/>
      <c r="AJ453" s="199"/>
      <c r="AK453" s="199"/>
      <c r="AL453" s="199"/>
      <c r="AM453" s="199"/>
      <c r="AN453" s="199"/>
      <c r="AO453" s="199"/>
      <c r="AP453" s="199"/>
      <c r="AQ453" s="199"/>
      <c r="AR453" s="199"/>
      <c r="AS453" s="199"/>
      <c r="AT453" s="199"/>
      <c r="AU453" s="199"/>
      <c r="AV453" s="199"/>
      <c r="AW453" s="199"/>
      <c r="AX453" s="199"/>
      <c r="AY453" s="199"/>
      <c r="AZ453" s="199"/>
      <c r="BA453" s="199"/>
      <c r="BB453" s="199"/>
      <c r="BC453" s="199"/>
      <c r="BD453" s="201" t="str">
        <f t="shared" si="8"/>
        <v>140-141:(1,15+1,15+1,935+1,935)*2,6*2*0,3718</v>
      </c>
      <c r="BE453" s="199"/>
      <c r="BF453" s="199"/>
      <c r="BG453" s="199"/>
      <c r="BH453" s="199"/>
      <c r="BI453" s="199"/>
    </row>
    <row r="454" spans="1:104" x14ac:dyDescent="0.2">
      <c r="A454" s="191"/>
      <c r="B454" s="192"/>
      <c r="C454" s="331" t="s">
        <v>1424</v>
      </c>
      <c r="D454" s="332"/>
      <c r="E454" s="193">
        <v>13.2677</v>
      </c>
      <c r="F454" s="194"/>
      <c r="G454" s="195"/>
      <c r="H454" s="196"/>
      <c r="I454" s="197"/>
      <c r="J454" s="184"/>
      <c r="K454" s="197"/>
      <c r="M454" s="198" t="s">
        <v>1424</v>
      </c>
      <c r="O454" s="199"/>
      <c r="Z454" s="199"/>
      <c r="AA454" s="199"/>
      <c r="AB454" s="199"/>
      <c r="AC454" s="199"/>
      <c r="AD454" s="199"/>
      <c r="AE454" s="199"/>
      <c r="AF454" s="199"/>
      <c r="AG454" s="199"/>
      <c r="AH454" s="199"/>
      <c r="AI454" s="199"/>
      <c r="AJ454" s="199"/>
      <c r="AK454" s="199"/>
      <c r="AL454" s="199"/>
      <c r="AM454" s="199"/>
      <c r="AN454" s="199"/>
      <c r="AO454" s="199"/>
      <c r="AP454" s="199"/>
      <c r="AQ454" s="199"/>
      <c r="AR454" s="199"/>
      <c r="AS454" s="199"/>
      <c r="AT454" s="199"/>
      <c r="AU454" s="199"/>
      <c r="AV454" s="199"/>
      <c r="AW454" s="199"/>
      <c r="AX454" s="199"/>
      <c r="AY454" s="199"/>
      <c r="AZ454" s="199"/>
      <c r="BA454" s="199"/>
      <c r="BB454" s="199"/>
      <c r="BC454" s="199"/>
      <c r="BD454" s="201" t="str">
        <f t="shared" si="8"/>
        <v>142:(1,935+1,935+1,27+1,27)*2,6*0,3718</v>
      </c>
      <c r="BE454" s="199"/>
      <c r="BF454" s="199"/>
      <c r="BG454" s="199"/>
      <c r="BH454" s="199"/>
      <c r="BI454" s="199"/>
    </row>
    <row r="455" spans="1:104" x14ac:dyDescent="0.2">
      <c r="A455" s="191"/>
      <c r="B455" s="192"/>
      <c r="C455" s="331" t="s">
        <v>1425</v>
      </c>
      <c r="D455" s="332"/>
      <c r="E455" s="193">
        <v>1.9899</v>
      </c>
      <c r="F455" s="194"/>
      <c r="G455" s="195"/>
      <c r="H455" s="196"/>
      <c r="I455" s="197"/>
      <c r="J455" s="184"/>
      <c r="K455" s="197"/>
      <c r="M455" s="198" t="s">
        <v>1425</v>
      </c>
      <c r="O455" s="199"/>
      <c r="Z455" s="199"/>
      <c r="AA455" s="199"/>
      <c r="AB455" s="199"/>
      <c r="AC455" s="199"/>
      <c r="AD455" s="199"/>
      <c r="AE455" s="199"/>
      <c r="AF455" s="199"/>
      <c r="AG455" s="199"/>
      <c r="AH455" s="199"/>
      <c r="AI455" s="199"/>
      <c r="AJ455" s="199"/>
      <c r="AK455" s="199"/>
      <c r="AL455" s="199"/>
      <c r="AM455" s="199"/>
      <c r="AN455" s="199"/>
      <c r="AO455" s="199"/>
      <c r="AP455" s="199"/>
      <c r="AQ455" s="199"/>
      <c r="AR455" s="199"/>
      <c r="AS455" s="199"/>
      <c r="AT455" s="199"/>
      <c r="AU455" s="199"/>
      <c r="AV455" s="199"/>
      <c r="AW455" s="199"/>
      <c r="AX455" s="199"/>
      <c r="AY455" s="199"/>
      <c r="AZ455" s="199"/>
      <c r="BA455" s="199"/>
      <c r="BB455" s="199"/>
      <c r="BC455" s="199"/>
      <c r="BD455" s="201" t="str">
        <f t="shared" si="8"/>
        <v>143:(4,025+1,6+2,3+1,215+1,185+1,4+0,6+1,4)*2,6*0,3718</v>
      </c>
      <c r="BE455" s="199"/>
      <c r="BF455" s="199"/>
      <c r="BG455" s="199"/>
      <c r="BH455" s="199"/>
      <c r="BI455" s="199"/>
    </row>
    <row r="456" spans="1:104" x14ac:dyDescent="0.2">
      <c r="A456" s="191"/>
      <c r="B456" s="192"/>
      <c r="C456" s="331" t="s">
        <v>1426</v>
      </c>
      <c r="D456" s="332"/>
      <c r="E456" s="193">
        <v>2.3290000000000002</v>
      </c>
      <c r="F456" s="194"/>
      <c r="G456" s="195"/>
      <c r="H456" s="196"/>
      <c r="I456" s="197"/>
      <c r="J456" s="184"/>
      <c r="K456" s="197"/>
      <c r="M456" s="198" t="s">
        <v>1426</v>
      </c>
      <c r="O456" s="199"/>
      <c r="Z456" s="199"/>
      <c r="AA456" s="199"/>
      <c r="AB456" s="199"/>
      <c r="AC456" s="199"/>
      <c r="AD456" s="199"/>
      <c r="AE456" s="199"/>
      <c r="AF456" s="199"/>
      <c r="AG456" s="199"/>
      <c r="AH456" s="199"/>
      <c r="AI456" s="199"/>
      <c r="AJ456" s="199"/>
      <c r="AK456" s="199"/>
      <c r="AL456" s="199"/>
      <c r="AM456" s="199"/>
      <c r="AN456" s="199"/>
      <c r="AO456" s="199"/>
      <c r="AP456" s="199"/>
      <c r="AQ456" s="199"/>
      <c r="AR456" s="199"/>
      <c r="AS456" s="199"/>
      <c r="AT456" s="199"/>
      <c r="AU456" s="199"/>
      <c r="AV456" s="199"/>
      <c r="AW456" s="199"/>
      <c r="AX456" s="199"/>
      <c r="AY456" s="199"/>
      <c r="AZ456" s="199"/>
      <c r="BA456" s="199"/>
      <c r="BB456" s="199"/>
      <c r="BC456" s="199"/>
      <c r="BD456" s="201" t="str">
        <f t="shared" si="8"/>
        <v>144:(2,76+2,76+1,7+1,7)*0,6*0,3718</v>
      </c>
      <c r="BE456" s="199"/>
      <c r="BF456" s="199"/>
      <c r="BG456" s="199"/>
      <c r="BH456" s="199"/>
      <c r="BI456" s="199"/>
    </row>
    <row r="457" spans="1:104" x14ac:dyDescent="0.2">
      <c r="A457" s="191"/>
      <c r="B457" s="192"/>
      <c r="C457" s="331" t="s">
        <v>1427</v>
      </c>
      <c r="D457" s="332"/>
      <c r="E457" s="193">
        <v>20.706299999999999</v>
      </c>
      <c r="F457" s="194"/>
      <c r="G457" s="195"/>
      <c r="H457" s="196"/>
      <c r="I457" s="197"/>
      <c r="J457" s="184"/>
      <c r="K457" s="197"/>
      <c r="M457" s="198" t="s">
        <v>1427</v>
      </c>
      <c r="O457" s="199"/>
      <c r="Z457" s="199"/>
      <c r="AA457" s="199"/>
      <c r="AB457" s="199"/>
      <c r="AC457" s="199"/>
      <c r="AD457" s="199"/>
      <c r="AE457" s="199"/>
      <c r="AF457" s="199"/>
      <c r="AG457" s="199"/>
      <c r="AH457" s="199"/>
      <c r="AI457" s="199"/>
      <c r="AJ457" s="199"/>
      <c r="AK457" s="199"/>
      <c r="AL457" s="199"/>
      <c r="AM457" s="199"/>
      <c r="AN457" s="199"/>
      <c r="AO457" s="199"/>
      <c r="AP457" s="199"/>
      <c r="AQ457" s="199"/>
      <c r="AR457" s="199"/>
      <c r="AS457" s="199"/>
      <c r="AT457" s="199"/>
      <c r="AU457" s="199"/>
      <c r="AV457" s="199"/>
      <c r="AW457" s="199"/>
      <c r="AX457" s="199"/>
      <c r="AY457" s="199"/>
      <c r="AZ457" s="199"/>
      <c r="BA457" s="199"/>
      <c r="BB457" s="199"/>
      <c r="BC457" s="199"/>
      <c r="BD457" s="201" t="str">
        <f t="shared" si="8"/>
        <v>145:(1,41+1,41+1,2+1,2)*1,2*0,3718</v>
      </c>
      <c r="BE457" s="199"/>
      <c r="BF457" s="199"/>
      <c r="BG457" s="199"/>
      <c r="BH457" s="199"/>
      <c r="BI457" s="199"/>
    </row>
    <row r="458" spans="1:104" x14ac:dyDescent="0.2">
      <c r="A458" s="191"/>
      <c r="B458" s="192"/>
      <c r="C458" s="331" t="s">
        <v>1428</v>
      </c>
      <c r="D458" s="332"/>
      <c r="E458" s="193">
        <v>6.1867999999999999</v>
      </c>
      <c r="F458" s="194"/>
      <c r="G458" s="195"/>
      <c r="H458" s="196"/>
      <c r="I458" s="197"/>
      <c r="J458" s="184"/>
      <c r="K458" s="197"/>
      <c r="M458" s="198" t="s">
        <v>1428</v>
      </c>
      <c r="O458" s="199"/>
      <c r="Z458" s="199"/>
      <c r="AA458" s="199"/>
      <c r="AB458" s="199"/>
      <c r="AC458" s="199"/>
      <c r="AD458" s="199"/>
      <c r="AE458" s="199"/>
      <c r="AF458" s="199"/>
      <c r="AG458" s="199"/>
      <c r="AH458" s="199"/>
      <c r="AI458" s="199"/>
      <c r="AJ458" s="199"/>
      <c r="AK458" s="199"/>
      <c r="AL458" s="199"/>
      <c r="AM458" s="199"/>
      <c r="AN458" s="199"/>
      <c r="AO458" s="199"/>
      <c r="AP458" s="199"/>
      <c r="AQ458" s="199"/>
      <c r="AR458" s="199"/>
      <c r="AS458" s="199"/>
      <c r="AT458" s="199"/>
      <c r="AU458" s="199"/>
      <c r="AV458" s="199"/>
      <c r="AW458" s="199"/>
      <c r="AX458" s="199"/>
      <c r="AY458" s="199"/>
      <c r="AZ458" s="199"/>
      <c r="BA458" s="199"/>
      <c r="BB458" s="199"/>
      <c r="BC458" s="199"/>
      <c r="BD458" s="201" t="str">
        <f t="shared" si="8"/>
        <v>146:(5,475+5,475+5,235+5,235)*2,6*0,3718</v>
      </c>
      <c r="BE458" s="199"/>
      <c r="BF458" s="199"/>
      <c r="BG458" s="199"/>
      <c r="BH458" s="199"/>
      <c r="BI458" s="199"/>
    </row>
    <row r="459" spans="1:104" x14ac:dyDescent="0.2">
      <c r="A459" s="191"/>
      <c r="B459" s="192"/>
      <c r="C459" s="331" t="s">
        <v>1429</v>
      </c>
      <c r="D459" s="332"/>
      <c r="E459" s="193">
        <v>15.8439</v>
      </c>
      <c r="F459" s="194"/>
      <c r="G459" s="195"/>
      <c r="H459" s="196"/>
      <c r="I459" s="197"/>
      <c r="J459" s="184"/>
      <c r="K459" s="197"/>
      <c r="M459" s="198" t="s">
        <v>1429</v>
      </c>
      <c r="O459" s="199"/>
      <c r="Z459" s="199"/>
      <c r="AA459" s="199"/>
      <c r="AB459" s="199"/>
      <c r="AC459" s="199"/>
      <c r="AD459" s="199"/>
      <c r="AE459" s="199"/>
      <c r="AF459" s="199"/>
      <c r="AG459" s="199"/>
      <c r="AH459" s="199"/>
      <c r="AI459" s="199"/>
      <c r="AJ459" s="199"/>
      <c r="AK459" s="199"/>
      <c r="AL459" s="199"/>
      <c r="AM459" s="199"/>
      <c r="AN459" s="199"/>
      <c r="AO459" s="199"/>
      <c r="AP459" s="199"/>
      <c r="AQ459" s="199"/>
      <c r="AR459" s="199"/>
      <c r="AS459" s="199"/>
      <c r="AT459" s="199"/>
      <c r="AU459" s="199"/>
      <c r="AV459" s="199"/>
      <c r="AW459" s="199"/>
      <c r="AX459" s="199"/>
      <c r="AY459" s="199"/>
      <c r="AZ459" s="199"/>
      <c r="BA459" s="199"/>
      <c r="BB459" s="199"/>
      <c r="BC459" s="199"/>
      <c r="BD459" s="201" t="str">
        <f t="shared" si="8"/>
        <v>(0,4+2,3+0,4+0,1+0,4+2,3+0,4+0,1)*2,6*0,3718</v>
      </c>
      <c r="BE459" s="199"/>
      <c r="BF459" s="199"/>
      <c r="BG459" s="199"/>
      <c r="BH459" s="199"/>
      <c r="BI459" s="199"/>
    </row>
    <row r="460" spans="1:104" x14ac:dyDescent="0.2">
      <c r="A460" s="169" t="s">
        <v>42</v>
      </c>
      <c r="B460" s="170" t="s">
        <v>835</v>
      </c>
      <c r="C460" s="171" t="s">
        <v>836</v>
      </c>
      <c r="D460" s="172"/>
      <c r="E460" s="173"/>
      <c r="F460" s="173"/>
      <c r="G460" s="174">
        <f>SUM(G318:G459)</f>
        <v>0</v>
      </c>
      <c r="H460" s="175"/>
      <c r="I460" s="174">
        <f>SUM(I318:I459)</f>
        <v>26.493221188000003</v>
      </c>
      <c r="J460" s="176"/>
      <c r="K460" s="174">
        <f>SUM(K318:K459)</f>
        <v>0</v>
      </c>
      <c r="O460" s="199"/>
      <c r="X460" s="202">
        <f>K460</f>
        <v>0</v>
      </c>
      <c r="Y460" s="202">
        <f>I460</f>
        <v>26.493221188000003</v>
      </c>
      <c r="Z460" s="200">
        <f>G460</f>
        <v>0</v>
      </c>
      <c r="AA460" s="199"/>
      <c r="AB460" s="199"/>
      <c r="AC460" s="199"/>
      <c r="AD460" s="199"/>
      <c r="AE460" s="199"/>
      <c r="AF460" s="199"/>
      <c r="AG460" s="199"/>
      <c r="AH460" s="199"/>
      <c r="AI460" s="199"/>
      <c r="AJ460" s="199"/>
      <c r="AK460" s="199"/>
      <c r="AL460" s="199"/>
      <c r="AM460" s="199"/>
      <c r="AN460" s="199"/>
      <c r="AO460" s="199"/>
      <c r="AP460" s="199"/>
      <c r="AQ460" s="199"/>
      <c r="AR460" s="199"/>
      <c r="AS460" s="199"/>
      <c r="AT460" s="199"/>
      <c r="AU460" s="199"/>
      <c r="AV460" s="199"/>
      <c r="AW460" s="199"/>
      <c r="AX460" s="199"/>
      <c r="AY460" s="199"/>
      <c r="AZ460" s="199"/>
      <c r="BA460" s="203"/>
      <c r="BB460" s="203"/>
      <c r="BC460" s="203"/>
      <c r="BD460" s="203"/>
      <c r="BE460" s="203"/>
      <c r="BF460" s="203"/>
      <c r="BG460" s="199"/>
      <c r="BH460" s="199"/>
      <c r="BI460" s="199"/>
    </row>
    <row r="461" spans="1:104" ht="14.25" customHeight="1" x14ac:dyDescent="0.2">
      <c r="A461" s="151" t="s">
        <v>38</v>
      </c>
      <c r="B461" s="152" t="s">
        <v>933</v>
      </c>
      <c r="C461" s="153" t="s">
        <v>934</v>
      </c>
      <c r="D461" s="154"/>
      <c r="E461" s="155"/>
      <c r="F461" s="155"/>
      <c r="G461" s="156"/>
      <c r="H461" s="157"/>
      <c r="I461" s="158"/>
      <c r="J461" s="159"/>
      <c r="K461" s="160"/>
      <c r="O461" s="199"/>
    </row>
    <row r="462" spans="1:104" x14ac:dyDescent="0.2">
      <c r="A462" s="161">
        <v>64</v>
      </c>
      <c r="B462" s="162" t="s">
        <v>935</v>
      </c>
      <c r="C462" s="163" t="s">
        <v>936</v>
      </c>
      <c r="D462" s="164" t="s">
        <v>41</v>
      </c>
      <c r="E462" s="165">
        <v>6.7842000000000002</v>
      </c>
      <c r="F462" s="122">
        <f>'01 103 '!F462</f>
        <v>0</v>
      </c>
      <c r="G462" s="166">
        <f>E462*F462</f>
        <v>0</v>
      </c>
      <c r="H462" s="167">
        <v>4.0000000000000003E-5</v>
      </c>
      <c r="I462" s="168">
        <f>E462*H462</f>
        <v>2.7136800000000002E-4</v>
      </c>
      <c r="J462" s="167">
        <v>0</v>
      </c>
      <c r="K462" s="168">
        <f>E462*J462</f>
        <v>0</v>
      </c>
      <c r="O462" s="199"/>
      <c r="Z462" s="199"/>
      <c r="AA462" s="199">
        <v>1</v>
      </c>
      <c r="AB462" s="199">
        <v>1</v>
      </c>
      <c r="AC462" s="199">
        <v>1</v>
      </c>
      <c r="AD462" s="199"/>
      <c r="AE462" s="199"/>
      <c r="AF462" s="199"/>
      <c r="AG462" s="199"/>
      <c r="AH462" s="199"/>
      <c r="AI462" s="199"/>
      <c r="AJ462" s="199"/>
      <c r="AK462" s="199"/>
      <c r="AL462" s="199"/>
      <c r="AM462" s="199"/>
      <c r="AN462" s="199"/>
      <c r="AO462" s="199"/>
      <c r="AP462" s="199"/>
      <c r="AQ462" s="199"/>
      <c r="AR462" s="199"/>
      <c r="AS462" s="199"/>
      <c r="AT462" s="199"/>
      <c r="AU462" s="199"/>
      <c r="AV462" s="199"/>
      <c r="AW462" s="199"/>
      <c r="AX462" s="199"/>
      <c r="AY462" s="199"/>
      <c r="AZ462" s="200">
        <f>G462</f>
        <v>0</v>
      </c>
      <c r="BA462" s="199"/>
      <c r="BB462" s="199"/>
      <c r="BC462" s="199"/>
      <c r="BD462" s="199"/>
      <c r="BE462" s="199"/>
      <c r="BF462" s="199"/>
      <c r="BG462" s="199"/>
      <c r="BH462" s="199"/>
      <c r="BI462" s="199"/>
      <c r="CA462" s="199">
        <v>1</v>
      </c>
      <c r="CB462" s="199">
        <v>1</v>
      </c>
      <c r="CZ462" s="124">
        <v>1</v>
      </c>
    </row>
    <row r="463" spans="1:104" x14ac:dyDescent="0.2">
      <c r="A463" s="191"/>
      <c r="B463" s="192"/>
      <c r="C463" s="331" t="s">
        <v>1352</v>
      </c>
      <c r="D463" s="332"/>
      <c r="E463" s="193">
        <v>0.83660000000000001</v>
      </c>
      <c r="F463" s="194"/>
      <c r="G463" s="195"/>
      <c r="H463" s="196"/>
      <c r="I463" s="197"/>
      <c r="J463" s="184"/>
      <c r="K463" s="197"/>
      <c r="M463" s="198" t="s">
        <v>1352</v>
      </c>
      <c r="O463" s="199"/>
      <c r="Z463" s="199"/>
      <c r="AA463" s="199"/>
      <c r="AB463" s="199"/>
      <c r="AC463" s="199"/>
      <c r="AD463" s="199"/>
      <c r="AE463" s="199"/>
      <c r="AF463" s="199"/>
      <c r="AG463" s="199"/>
      <c r="AH463" s="199"/>
      <c r="AI463" s="199"/>
      <c r="AJ463" s="199"/>
      <c r="AK463" s="199"/>
      <c r="AL463" s="199"/>
      <c r="AM463" s="199"/>
      <c r="AN463" s="199"/>
      <c r="AO463" s="199"/>
      <c r="AP463" s="199"/>
      <c r="AQ463" s="199"/>
      <c r="AR463" s="199"/>
      <c r="AS463" s="199"/>
      <c r="AT463" s="199"/>
      <c r="AU463" s="199"/>
      <c r="AV463" s="199"/>
      <c r="AW463" s="199"/>
      <c r="AX463" s="199"/>
      <c r="AY463" s="199"/>
      <c r="AZ463" s="199"/>
      <c r="BA463" s="199"/>
      <c r="BB463" s="199"/>
      <c r="BC463" s="199"/>
      <c r="BD463" s="201" t="str">
        <f t="shared" ref="BD463:BD469" si="9">C462</f>
        <v xml:space="preserve">Zakrývání výplní vnějších otvorů z lešení </v>
      </c>
      <c r="BE463" s="199"/>
      <c r="BF463" s="199"/>
      <c r="BG463" s="199"/>
      <c r="BH463" s="199"/>
      <c r="BI463" s="199"/>
    </row>
    <row r="464" spans="1:104" x14ac:dyDescent="0.2">
      <c r="A464" s="191"/>
      <c r="B464" s="192"/>
      <c r="C464" s="331" t="s">
        <v>1354</v>
      </c>
      <c r="D464" s="332"/>
      <c r="E464" s="193">
        <v>1.3385</v>
      </c>
      <c r="F464" s="194"/>
      <c r="G464" s="195"/>
      <c r="H464" s="196"/>
      <c r="I464" s="197"/>
      <c r="J464" s="184"/>
      <c r="K464" s="197"/>
      <c r="M464" s="198" t="s">
        <v>1354</v>
      </c>
      <c r="O464" s="199"/>
      <c r="Z464" s="199"/>
      <c r="AA464" s="199"/>
      <c r="AB464" s="199"/>
      <c r="AC464" s="199"/>
      <c r="AD464" s="199"/>
      <c r="AE464" s="199"/>
      <c r="AF464" s="199"/>
      <c r="AG464" s="199"/>
      <c r="AH464" s="199"/>
      <c r="AI464" s="199"/>
      <c r="AJ464" s="199"/>
      <c r="AK464" s="199"/>
      <c r="AL464" s="199"/>
      <c r="AM464" s="199"/>
      <c r="AN464" s="199"/>
      <c r="AO464" s="199"/>
      <c r="AP464" s="199"/>
      <c r="AQ464" s="199"/>
      <c r="AR464" s="199"/>
      <c r="AS464" s="199"/>
      <c r="AT464" s="199"/>
      <c r="AU464" s="199"/>
      <c r="AV464" s="199"/>
      <c r="AW464" s="199"/>
      <c r="AX464" s="199"/>
      <c r="AY464" s="199"/>
      <c r="AZ464" s="199"/>
      <c r="BA464" s="199"/>
      <c r="BB464" s="199"/>
      <c r="BC464" s="199"/>
      <c r="BD464" s="201" t="str">
        <f t="shared" si="9"/>
        <v>1,5*1,5*0,3718</v>
      </c>
      <c r="BE464" s="199"/>
      <c r="BF464" s="199"/>
      <c r="BG464" s="199"/>
      <c r="BH464" s="199"/>
      <c r="BI464" s="199"/>
    </row>
    <row r="465" spans="1:104" x14ac:dyDescent="0.2">
      <c r="A465" s="191"/>
      <c r="B465" s="192"/>
      <c r="C465" s="331" t="s">
        <v>1430</v>
      </c>
      <c r="D465" s="332"/>
      <c r="E465" s="193">
        <v>1.3385</v>
      </c>
      <c r="F465" s="194"/>
      <c r="G465" s="195"/>
      <c r="H465" s="196"/>
      <c r="I465" s="197"/>
      <c r="J465" s="184"/>
      <c r="K465" s="197"/>
      <c r="M465" s="198" t="s">
        <v>1430</v>
      </c>
      <c r="O465" s="199"/>
      <c r="Z465" s="199"/>
      <c r="AA465" s="199"/>
      <c r="AB465" s="199"/>
      <c r="AC465" s="199"/>
      <c r="AD465" s="199"/>
      <c r="AE465" s="199"/>
      <c r="AF465" s="199"/>
      <c r="AG465" s="199"/>
      <c r="AH465" s="199"/>
      <c r="AI465" s="199"/>
      <c r="AJ465" s="199"/>
      <c r="AK465" s="199"/>
      <c r="AL465" s="199"/>
      <c r="AM465" s="199"/>
      <c r="AN465" s="199"/>
      <c r="AO465" s="199"/>
      <c r="AP465" s="199"/>
      <c r="AQ465" s="199"/>
      <c r="AR465" s="199"/>
      <c r="AS465" s="199"/>
      <c r="AT465" s="199"/>
      <c r="AU465" s="199"/>
      <c r="AV465" s="199"/>
      <c r="AW465" s="199"/>
      <c r="AX465" s="199"/>
      <c r="AY465" s="199"/>
      <c r="AZ465" s="199"/>
      <c r="BA465" s="199"/>
      <c r="BB465" s="199"/>
      <c r="BC465" s="199"/>
      <c r="BD465" s="201" t="str">
        <f t="shared" si="9"/>
        <v>2,4*1,5*0,3718</v>
      </c>
      <c r="BE465" s="199"/>
      <c r="BF465" s="199"/>
      <c r="BG465" s="199"/>
      <c r="BH465" s="199"/>
      <c r="BI465" s="199"/>
    </row>
    <row r="466" spans="1:104" x14ac:dyDescent="0.2">
      <c r="A466" s="191"/>
      <c r="B466" s="192"/>
      <c r="C466" s="331" t="s">
        <v>1431</v>
      </c>
      <c r="D466" s="332"/>
      <c r="E466" s="193">
        <v>0.40150000000000002</v>
      </c>
      <c r="F466" s="194"/>
      <c r="G466" s="195"/>
      <c r="H466" s="196"/>
      <c r="I466" s="197"/>
      <c r="J466" s="184"/>
      <c r="K466" s="197"/>
      <c r="M466" s="198" t="s">
        <v>1431</v>
      </c>
      <c r="O466" s="199"/>
      <c r="Z466" s="199"/>
      <c r="AA466" s="199"/>
      <c r="AB466" s="199"/>
      <c r="AC466" s="199"/>
      <c r="AD466" s="199"/>
      <c r="AE466" s="199"/>
      <c r="AF466" s="199"/>
      <c r="AG466" s="199"/>
      <c r="AH466" s="199"/>
      <c r="AI466" s="199"/>
      <c r="AJ466" s="199"/>
      <c r="AK466" s="199"/>
      <c r="AL466" s="199"/>
      <c r="AM466" s="199"/>
      <c r="AN466" s="199"/>
      <c r="AO466" s="199"/>
      <c r="AP466" s="199"/>
      <c r="AQ466" s="199"/>
      <c r="AR466" s="199"/>
      <c r="AS466" s="199"/>
      <c r="AT466" s="199"/>
      <c r="AU466" s="199"/>
      <c r="AV466" s="199"/>
      <c r="AW466" s="199"/>
      <c r="AX466" s="199"/>
      <c r="AY466" s="199"/>
      <c r="AZ466" s="199"/>
      <c r="BA466" s="199"/>
      <c r="BB466" s="199"/>
      <c r="BC466" s="199"/>
      <c r="BD466" s="201" t="str">
        <f t="shared" si="9"/>
        <v>1,2*0,6*5*0,3718</v>
      </c>
      <c r="BE466" s="199"/>
      <c r="BF466" s="199"/>
      <c r="BG466" s="199"/>
      <c r="BH466" s="199"/>
      <c r="BI466" s="199"/>
    </row>
    <row r="467" spans="1:104" x14ac:dyDescent="0.2">
      <c r="A467" s="191"/>
      <c r="B467" s="192"/>
      <c r="C467" s="331" t="s">
        <v>1432</v>
      </c>
      <c r="D467" s="332"/>
      <c r="E467" s="193">
        <v>0.66920000000000002</v>
      </c>
      <c r="F467" s="194"/>
      <c r="G467" s="195"/>
      <c r="H467" s="196"/>
      <c r="I467" s="197"/>
      <c r="J467" s="184"/>
      <c r="K467" s="197"/>
      <c r="M467" s="198" t="s">
        <v>1432</v>
      </c>
      <c r="O467" s="199"/>
      <c r="Z467" s="199"/>
      <c r="AA467" s="199"/>
      <c r="AB467" s="199"/>
      <c r="AC467" s="199"/>
      <c r="AD467" s="199"/>
      <c r="AE467" s="199"/>
      <c r="AF467" s="199"/>
      <c r="AG467" s="199"/>
      <c r="AH467" s="199"/>
      <c r="AI467" s="199"/>
      <c r="AJ467" s="199"/>
      <c r="AK467" s="199"/>
      <c r="AL467" s="199"/>
      <c r="AM467" s="199"/>
      <c r="AN467" s="199"/>
      <c r="AO467" s="199"/>
      <c r="AP467" s="199"/>
      <c r="AQ467" s="199"/>
      <c r="AR467" s="199"/>
      <c r="AS467" s="199"/>
      <c r="AT467" s="199"/>
      <c r="AU467" s="199"/>
      <c r="AV467" s="199"/>
      <c r="AW467" s="199"/>
      <c r="AX467" s="199"/>
      <c r="AY467" s="199"/>
      <c r="AZ467" s="199"/>
      <c r="BA467" s="199"/>
      <c r="BB467" s="199"/>
      <c r="BC467" s="199"/>
      <c r="BD467" s="201" t="str">
        <f t="shared" si="9"/>
        <v>0,6*0,6*3*0,3718</v>
      </c>
      <c r="BE467" s="199"/>
      <c r="BF467" s="199"/>
      <c r="BG467" s="199"/>
      <c r="BH467" s="199"/>
      <c r="BI467" s="199"/>
    </row>
    <row r="468" spans="1:104" x14ac:dyDescent="0.2">
      <c r="A468" s="191"/>
      <c r="B468" s="192"/>
      <c r="C468" s="331" t="s">
        <v>1433</v>
      </c>
      <c r="D468" s="332"/>
      <c r="E468" s="193">
        <v>0.66920000000000002</v>
      </c>
      <c r="F468" s="194"/>
      <c r="G468" s="195"/>
      <c r="H468" s="196"/>
      <c r="I468" s="197"/>
      <c r="J468" s="184"/>
      <c r="K468" s="197"/>
      <c r="M468" s="198" t="s">
        <v>1433</v>
      </c>
      <c r="O468" s="199"/>
      <c r="Z468" s="199"/>
      <c r="AA468" s="199"/>
      <c r="AB468" s="199"/>
      <c r="AC468" s="199"/>
      <c r="AD468" s="199"/>
      <c r="AE468" s="199"/>
      <c r="AF468" s="199"/>
      <c r="AG468" s="199"/>
      <c r="AH468" s="199"/>
      <c r="AI468" s="199"/>
      <c r="AJ468" s="199"/>
      <c r="AK468" s="199"/>
      <c r="AL468" s="199"/>
      <c r="AM468" s="199"/>
      <c r="AN468" s="199"/>
      <c r="AO468" s="199"/>
      <c r="AP468" s="199"/>
      <c r="AQ468" s="199"/>
      <c r="AR468" s="199"/>
      <c r="AS468" s="199"/>
      <c r="AT468" s="199"/>
      <c r="AU468" s="199"/>
      <c r="AV468" s="199"/>
      <c r="AW468" s="199"/>
      <c r="AX468" s="199"/>
      <c r="AY468" s="199"/>
      <c r="AZ468" s="199"/>
      <c r="BA468" s="199"/>
      <c r="BB468" s="199"/>
      <c r="BC468" s="199"/>
      <c r="BD468" s="201" t="str">
        <f t="shared" si="9"/>
        <v>1,2*1,5*0,3718</v>
      </c>
      <c r="BE468" s="199"/>
      <c r="BF468" s="199"/>
      <c r="BG468" s="199"/>
      <c r="BH468" s="199"/>
      <c r="BI468" s="199"/>
    </row>
    <row r="469" spans="1:104" x14ac:dyDescent="0.2">
      <c r="A469" s="191"/>
      <c r="B469" s="192"/>
      <c r="C469" s="331" t="s">
        <v>1434</v>
      </c>
      <c r="D469" s="332"/>
      <c r="E469" s="193">
        <v>1.5306999999999999</v>
      </c>
      <c r="F469" s="194"/>
      <c r="G469" s="195"/>
      <c r="H469" s="196"/>
      <c r="I469" s="197"/>
      <c r="J469" s="184"/>
      <c r="K469" s="197"/>
      <c r="M469" s="198" t="s">
        <v>1434</v>
      </c>
      <c r="O469" s="199"/>
      <c r="Z469" s="199"/>
      <c r="AA469" s="199"/>
      <c r="AB469" s="199"/>
      <c r="AC469" s="199"/>
      <c r="AD469" s="199"/>
      <c r="AE469" s="199"/>
      <c r="AF469" s="199"/>
      <c r="AG469" s="199"/>
      <c r="AH469" s="199"/>
      <c r="AI469" s="199"/>
      <c r="AJ469" s="199"/>
      <c r="AK469" s="199"/>
      <c r="AL469" s="199"/>
      <c r="AM469" s="199"/>
      <c r="AN469" s="199"/>
      <c r="AO469" s="199"/>
      <c r="AP469" s="199"/>
      <c r="AQ469" s="199"/>
      <c r="AR469" s="199"/>
      <c r="AS469" s="199"/>
      <c r="AT469" s="199"/>
      <c r="AU469" s="199"/>
      <c r="AV469" s="199"/>
      <c r="AW469" s="199"/>
      <c r="AX469" s="199"/>
      <c r="AY469" s="199"/>
      <c r="AZ469" s="199"/>
      <c r="BA469" s="199"/>
      <c r="BB469" s="199"/>
      <c r="BC469" s="199"/>
      <c r="BD469" s="201" t="str">
        <f t="shared" si="9"/>
        <v>1,5*0,6*2*0,3718</v>
      </c>
      <c r="BE469" s="199"/>
      <c r="BF469" s="199"/>
      <c r="BG469" s="199"/>
      <c r="BH469" s="199"/>
      <c r="BI469" s="199"/>
    </row>
    <row r="470" spans="1:104" x14ac:dyDescent="0.2">
      <c r="A470" s="169" t="s">
        <v>42</v>
      </c>
      <c r="B470" s="170" t="s">
        <v>933</v>
      </c>
      <c r="C470" s="171" t="s">
        <v>934</v>
      </c>
      <c r="D470" s="172"/>
      <c r="E470" s="173"/>
      <c r="F470" s="173"/>
      <c r="G470" s="174">
        <f>SUM(G461:G469)</f>
        <v>0</v>
      </c>
      <c r="H470" s="175"/>
      <c r="I470" s="174">
        <f>SUM(I461:I469)</f>
        <v>2.7136800000000002E-4</v>
      </c>
      <c r="J470" s="176"/>
      <c r="K470" s="174">
        <f>SUM(K461:K469)</f>
        <v>0</v>
      </c>
      <c r="O470" s="199"/>
      <c r="X470" s="202">
        <f>K470</f>
        <v>0</v>
      </c>
      <c r="Y470" s="202">
        <f>I470</f>
        <v>2.7136800000000002E-4</v>
      </c>
      <c r="Z470" s="200">
        <f>G470</f>
        <v>0</v>
      </c>
      <c r="AA470" s="199"/>
      <c r="AB470" s="199"/>
      <c r="AC470" s="199"/>
      <c r="AD470" s="199"/>
      <c r="AE470" s="199"/>
      <c r="AF470" s="199"/>
      <c r="AG470" s="199"/>
      <c r="AH470" s="199"/>
      <c r="AI470" s="199"/>
      <c r="AJ470" s="199"/>
      <c r="AK470" s="199"/>
      <c r="AL470" s="199"/>
      <c r="AM470" s="199"/>
      <c r="AN470" s="199"/>
      <c r="AO470" s="199"/>
      <c r="AP470" s="199"/>
      <c r="AQ470" s="199"/>
      <c r="AR470" s="199"/>
      <c r="AS470" s="199"/>
      <c r="AT470" s="199"/>
      <c r="AU470" s="199"/>
      <c r="AV470" s="199"/>
      <c r="AW470" s="199"/>
      <c r="AX470" s="199"/>
      <c r="AY470" s="199"/>
      <c r="AZ470" s="199"/>
      <c r="BA470" s="203"/>
      <c r="BB470" s="203"/>
      <c r="BC470" s="203"/>
      <c r="BD470" s="203"/>
      <c r="BE470" s="203"/>
      <c r="BF470" s="203"/>
      <c r="BG470" s="199"/>
      <c r="BH470" s="199"/>
      <c r="BI470" s="199"/>
    </row>
    <row r="471" spans="1:104" ht="14.25" customHeight="1" x14ac:dyDescent="0.2">
      <c r="A471" s="151" t="s">
        <v>38</v>
      </c>
      <c r="B471" s="152" t="s">
        <v>942</v>
      </c>
      <c r="C471" s="153" t="s">
        <v>943</v>
      </c>
      <c r="D471" s="154"/>
      <c r="E471" s="155"/>
      <c r="F471" s="155"/>
      <c r="G471" s="156"/>
      <c r="H471" s="157"/>
      <c r="I471" s="158"/>
      <c r="J471" s="159"/>
      <c r="K471" s="160"/>
      <c r="O471" s="199"/>
    </row>
    <row r="472" spans="1:104" x14ac:dyDescent="0.2">
      <c r="A472" s="161">
        <v>65</v>
      </c>
      <c r="B472" s="162" t="s">
        <v>944</v>
      </c>
      <c r="C472" s="163" t="s">
        <v>945</v>
      </c>
      <c r="D472" s="164" t="s">
        <v>70</v>
      </c>
      <c r="E472" s="165">
        <v>7.6077000000000004</v>
      </c>
      <c r="F472" s="122">
        <f>'01 103 '!F472</f>
        <v>0</v>
      </c>
      <c r="G472" s="166">
        <f>E472*F472</f>
        <v>0</v>
      </c>
      <c r="H472" s="167">
        <v>2.5249999999999999</v>
      </c>
      <c r="I472" s="168">
        <f>E472*H472</f>
        <v>19.209442500000002</v>
      </c>
      <c r="J472" s="167">
        <v>0</v>
      </c>
      <c r="K472" s="168">
        <f>E472*J472</f>
        <v>0</v>
      </c>
      <c r="O472" s="199"/>
      <c r="Z472" s="199"/>
      <c r="AA472" s="199">
        <v>1</v>
      </c>
      <c r="AB472" s="199">
        <v>1</v>
      </c>
      <c r="AC472" s="199">
        <v>1</v>
      </c>
      <c r="AD472" s="199"/>
      <c r="AE472" s="199"/>
      <c r="AF472" s="199"/>
      <c r="AG472" s="199"/>
      <c r="AH472" s="199"/>
      <c r="AI472" s="199"/>
      <c r="AJ472" s="199"/>
      <c r="AK472" s="199"/>
      <c r="AL472" s="199"/>
      <c r="AM472" s="199"/>
      <c r="AN472" s="199"/>
      <c r="AO472" s="199"/>
      <c r="AP472" s="199"/>
      <c r="AQ472" s="199"/>
      <c r="AR472" s="199"/>
      <c r="AS472" s="199"/>
      <c r="AT472" s="199"/>
      <c r="AU472" s="199"/>
      <c r="AV472" s="199"/>
      <c r="AW472" s="199"/>
      <c r="AX472" s="199"/>
      <c r="AY472" s="199"/>
      <c r="AZ472" s="200">
        <f>G472</f>
        <v>0</v>
      </c>
      <c r="BA472" s="199"/>
      <c r="BB472" s="199"/>
      <c r="BC472" s="199"/>
      <c r="BD472" s="199"/>
      <c r="BE472" s="199"/>
      <c r="BF472" s="199"/>
      <c r="BG472" s="199"/>
      <c r="BH472" s="199"/>
      <c r="BI472" s="199"/>
      <c r="CA472" s="199">
        <v>1</v>
      </c>
      <c r="CB472" s="199">
        <v>1</v>
      </c>
      <c r="CZ472" s="124">
        <v>1</v>
      </c>
    </row>
    <row r="473" spans="1:104" x14ac:dyDescent="0.2">
      <c r="A473" s="191"/>
      <c r="B473" s="192"/>
      <c r="C473" s="312" t="s">
        <v>946</v>
      </c>
      <c r="D473" s="313"/>
      <c r="E473" s="313"/>
      <c r="F473" s="313"/>
      <c r="G473" s="314"/>
      <c r="I473" s="197"/>
      <c r="K473" s="197"/>
      <c r="L473" s="198" t="s">
        <v>946</v>
      </c>
      <c r="O473" s="199"/>
      <c r="Z473" s="199"/>
      <c r="AA473" s="199"/>
      <c r="AB473" s="199"/>
      <c r="AC473" s="199"/>
      <c r="AD473" s="199"/>
      <c r="AE473" s="199"/>
      <c r="AF473" s="199"/>
      <c r="AG473" s="199"/>
      <c r="AH473" s="199"/>
      <c r="AI473" s="199"/>
      <c r="AJ473" s="199"/>
      <c r="AK473" s="199"/>
      <c r="AL473" s="199"/>
      <c r="AM473" s="199"/>
      <c r="AN473" s="199"/>
      <c r="AO473" s="199"/>
      <c r="AP473" s="199"/>
      <c r="AQ473" s="199"/>
      <c r="AR473" s="199"/>
      <c r="AS473" s="199"/>
      <c r="AT473" s="199"/>
      <c r="AU473" s="199"/>
      <c r="AV473" s="199"/>
      <c r="AW473" s="199"/>
      <c r="AX473" s="199"/>
      <c r="AY473" s="199"/>
      <c r="AZ473" s="199"/>
      <c r="BA473" s="199"/>
      <c r="BB473" s="199"/>
      <c r="BC473" s="199"/>
      <c r="BD473" s="199"/>
      <c r="BE473" s="199"/>
      <c r="BF473" s="199"/>
      <c r="BG473" s="199"/>
      <c r="BH473" s="199"/>
      <c r="BI473" s="199"/>
    </row>
    <row r="474" spans="1:104" x14ac:dyDescent="0.2">
      <c r="A474" s="191"/>
      <c r="B474" s="192"/>
      <c r="C474" s="331" t="s">
        <v>1435</v>
      </c>
      <c r="D474" s="332"/>
      <c r="E474" s="193">
        <v>8.0314999999999994</v>
      </c>
      <c r="F474" s="194"/>
      <c r="G474" s="195"/>
      <c r="H474" s="196"/>
      <c r="I474" s="197"/>
      <c r="J474" s="184"/>
      <c r="K474" s="197"/>
      <c r="M474" s="198" t="s">
        <v>1435</v>
      </c>
      <c r="O474" s="199"/>
      <c r="Z474" s="199"/>
      <c r="AA474" s="199"/>
      <c r="AB474" s="199"/>
      <c r="AC474" s="199"/>
      <c r="AD474" s="199"/>
      <c r="AE474" s="199"/>
      <c r="AF474" s="199"/>
      <c r="AG474" s="199"/>
      <c r="AH474" s="199"/>
      <c r="AI474" s="199"/>
      <c r="AJ474" s="199"/>
      <c r="AK474" s="199"/>
      <c r="AL474" s="199"/>
      <c r="AM474" s="199"/>
      <c r="AN474" s="199"/>
      <c r="AO474" s="199"/>
      <c r="AP474" s="199"/>
      <c r="AQ474" s="199"/>
      <c r="AR474" s="199"/>
      <c r="AS474" s="199"/>
      <c r="AT474" s="199"/>
      <c r="AU474" s="199"/>
      <c r="AV474" s="199"/>
      <c r="AW474" s="199"/>
      <c r="AX474" s="199"/>
      <c r="AY474" s="199"/>
      <c r="AZ474" s="199"/>
      <c r="BA474" s="199"/>
      <c r="BB474" s="199"/>
      <c r="BC474" s="199"/>
      <c r="BD474" s="201" t="str">
        <f>C473</f>
        <v>Včetně vytvoření dilatačních spár, bez zaplnění.</v>
      </c>
      <c r="BE474" s="199"/>
      <c r="BF474" s="199"/>
      <c r="BG474" s="199"/>
      <c r="BH474" s="199"/>
      <c r="BI474" s="199"/>
    </row>
    <row r="475" spans="1:104" x14ac:dyDescent="0.2">
      <c r="A475" s="191"/>
      <c r="B475" s="192"/>
      <c r="C475" s="331" t="s">
        <v>1436</v>
      </c>
      <c r="D475" s="332"/>
      <c r="E475" s="193">
        <v>-0.4239</v>
      </c>
      <c r="F475" s="194"/>
      <c r="G475" s="195"/>
      <c r="H475" s="196"/>
      <c r="I475" s="197"/>
      <c r="J475" s="184"/>
      <c r="K475" s="197"/>
      <c r="M475" s="198" t="s">
        <v>1436</v>
      </c>
      <c r="O475" s="199"/>
      <c r="Z475" s="199"/>
      <c r="AA475" s="199"/>
      <c r="AB475" s="199"/>
      <c r="AC475" s="199"/>
      <c r="AD475" s="199"/>
      <c r="AE475" s="199"/>
      <c r="AF475" s="199"/>
      <c r="AG475" s="199"/>
      <c r="AH475" s="199"/>
      <c r="AI475" s="199"/>
      <c r="AJ475" s="199"/>
      <c r="AK475" s="199"/>
      <c r="AL475" s="199"/>
      <c r="AM475" s="199"/>
      <c r="AN475" s="199"/>
      <c r="AO475" s="199"/>
      <c r="AP475" s="199"/>
      <c r="AQ475" s="199"/>
      <c r="AR475" s="199"/>
      <c r="AS475" s="199"/>
      <c r="AT475" s="199"/>
      <c r="AU475" s="199"/>
      <c r="AV475" s="199"/>
      <c r="AW475" s="199"/>
      <c r="AX475" s="199"/>
      <c r="AY475" s="199"/>
      <c r="AZ475" s="199"/>
      <c r="BA475" s="199"/>
      <c r="BB475" s="199"/>
      <c r="BC475" s="199"/>
      <c r="BD475" s="201" t="str">
        <f>C474</f>
        <v>25,64*16,85*0,05*0,3718</v>
      </c>
      <c r="BE475" s="199"/>
      <c r="BF475" s="199"/>
      <c r="BG475" s="199"/>
      <c r="BH475" s="199"/>
      <c r="BI475" s="199"/>
    </row>
    <row r="476" spans="1:104" x14ac:dyDescent="0.2">
      <c r="A476" s="161">
        <v>66</v>
      </c>
      <c r="B476" s="162" t="s">
        <v>949</v>
      </c>
      <c r="C476" s="163" t="s">
        <v>950</v>
      </c>
      <c r="D476" s="164" t="s">
        <v>248</v>
      </c>
      <c r="E476" s="165">
        <v>9.7500000000000003E-2</v>
      </c>
      <c r="F476" s="122">
        <f>'01 103 '!F476</f>
        <v>0</v>
      </c>
      <c r="G476" s="166">
        <f>E476*F476</f>
        <v>0</v>
      </c>
      <c r="H476" s="167">
        <v>1.0662499999999999</v>
      </c>
      <c r="I476" s="168">
        <f>E476*H476</f>
        <v>0.10395937499999999</v>
      </c>
      <c r="J476" s="167">
        <v>0</v>
      </c>
      <c r="K476" s="168">
        <f>E476*J476</f>
        <v>0</v>
      </c>
      <c r="O476" s="199"/>
      <c r="Z476" s="199"/>
      <c r="AA476" s="199">
        <v>1</v>
      </c>
      <c r="AB476" s="199">
        <v>1</v>
      </c>
      <c r="AC476" s="199">
        <v>1</v>
      </c>
      <c r="AD476" s="199"/>
      <c r="AE476" s="199"/>
      <c r="AF476" s="199"/>
      <c r="AG476" s="199"/>
      <c r="AH476" s="199"/>
      <c r="AI476" s="199"/>
      <c r="AJ476" s="199"/>
      <c r="AK476" s="199"/>
      <c r="AL476" s="199"/>
      <c r="AM476" s="199"/>
      <c r="AN476" s="199"/>
      <c r="AO476" s="199"/>
      <c r="AP476" s="199"/>
      <c r="AQ476" s="199"/>
      <c r="AR476" s="199"/>
      <c r="AS476" s="199"/>
      <c r="AT476" s="199"/>
      <c r="AU476" s="199"/>
      <c r="AV476" s="199"/>
      <c r="AW476" s="199"/>
      <c r="AX476" s="199"/>
      <c r="AY476" s="199"/>
      <c r="AZ476" s="200">
        <f>G476</f>
        <v>0</v>
      </c>
      <c r="BA476" s="199"/>
      <c r="BB476" s="199"/>
      <c r="BC476" s="199"/>
      <c r="BD476" s="199"/>
      <c r="BE476" s="199"/>
      <c r="BF476" s="199"/>
      <c r="BG476" s="199"/>
      <c r="BH476" s="199"/>
      <c r="BI476" s="199"/>
      <c r="CA476" s="199">
        <v>1</v>
      </c>
      <c r="CB476" s="199">
        <v>1</v>
      </c>
      <c r="CZ476" s="124">
        <v>1</v>
      </c>
    </row>
    <row r="477" spans="1:104" x14ac:dyDescent="0.2">
      <c r="A477" s="191"/>
      <c r="B477" s="192"/>
      <c r="C477" s="331" t="s">
        <v>1437</v>
      </c>
      <c r="D477" s="332"/>
      <c r="E477" s="193">
        <v>7.6200000000000004E-2</v>
      </c>
      <c r="F477" s="194"/>
      <c r="G477" s="195"/>
      <c r="H477" s="196"/>
      <c r="I477" s="197"/>
      <c r="J477" s="184"/>
      <c r="K477" s="197"/>
      <c r="M477" s="198" t="s">
        <v>1437</v>
      </c>
      <c r="O477" s="199"/>
      <c r="Z477" s="199"/>
      <c r="AA477" s="199"/>
      <c r="AB477" s="199"/>
      <c r="AC477" s="199"/>
      <c r="AD477" s="199"/>
      <c r="AE477" s="199"/>
      <c r="AF477" s="199"/>
      <c r="AG477" s="199"/>
      <c r="AH477" s="199"/>
      <c r="AI477" s="199"/>
      <c r="AJ477" s="199"/>
      <c r="AK477" s="199"/>
      <c r="AL477" s="199"/>
      <c r="AM477" s="199"/>
      <c r="AN477" s="199"/>
      <c r="AO477" s="199"/>
      <c r="AP477" s="199"/>
      <c r="AQ477" s="199"/>
      <c r="AR477" s="199"/>
      <c r="AS477" s="199"/>
      <c r="AT477" s="199"/>
      <c r="AU477" s="199"/>
      <c r="AV477" s="199"/>
      <c r="AW477" s="199"/>
      <c r="AX477" s="199"/>
      <c r="AY477" s="199"/>
      <c r="AZ477" s="199"/>
      <c r="BA477" s="199"/>
      <c r="BB477" s="199"/>
      <c r="BC477" s="199"/>
      <c r="BD477" s="201" t="str">
        <f>C476</f>
        <v>Výztuž mazanin svařovanou sítí 4,0x200/200</v>
      </c>
      <c r="BE477" s="199"/>
      <c r="BF477" s="199"/>
      <c r="BG477" s="199"/>
      <c r="BH477" s="199"/>
      <c r="BI477" s="199"/>
    </row>
    <row r="478" spans="1:104" x14ac:dyDescent="0.2">
      <c r="A478" s="191"/>
      <c r="B478" s="192"/>
      <c r="C478" s="331" t="s">
        <v>1438</v>
      </c>
      <c r="D478" s="332"/>
      <c r="E478" s="193">
        <v>1.95E-2</v>
      </c>
      <c r="F478" s="194"/>
      <c r="G478" s="195"/>
      <c r="H478" s="196"/>
      <c r="I478" s="197"/>
      <c r="J478" s="184"/>
      <c r="K478" s="197"/>
      <c r="M478" s="198" t="s">
        <v>1438</v>
      </c>
      <c r="O478" s="199"/>
      <c r="Z478" s="199"/>
      <c r="AA478" s="199"/>
      <c r="AB478" s="199"/>
      <c r="AC478" s="199"/>
      <c r="AD478" s="199"/>
      <c r="AE478" s="199"/>
      <c r="AF478" s="199"/>
      <c r="AG478" s="199"/>
      <c r="AH478" s="199"/>
      <c r="AI478" s="199"/>
      <c r="AJ478" s="199"/>
      <c r="AK478" s="199"/>
      <c r="AL478" s="199"/>
      <c r="AM478" s="199"/>
      <c r="AN478" s="199"/>
      <c r="AO478" s="199"/>
      <c r="AP478" s="199"/>
      <c r="AQ478" s="199"/>
      <c r="AR478" s="199"/>
      <c r="AS478" s="199"/>
      <c r="AT478" s="199"/>
      <c r="AU478" s="199"/>
      <c r="AV478" s="199"/>
      <c r="AW478" s="199"/>
      <c r="AX478" s="199"/>
      <c r="AY478" s="199"/>
      <c r="AZ478" s="199"/>
      <c r="BA478" s="199"/>
      <c r="BB478" s="199"/>
      <c r="BC478" s="199"/>
      <c r="BD478" s="201" t="str">
        <f>C477</f>
        <v>P1:205*1/1000*0,3718</v>
      </c>
      <c r="BE478" s="199"/>
      <c r="BF478" s="199"/>
      <c r="BG478" s="199"/>
      <c r="BH478" s="199"/>
      <c r="BI478" s="199"/>
    </row>
    <row r="479" spans="1:104" x14ac:dyDescent="0.2">
      <c r="A479" s="191"/>
      <c r="B479" s="192"/>
      <c r="C479" s="331" t="s">
        <v>1439</v>
      </c>
      <c r="D479" s="332"/>
      <c r="E479" s="193">
        <v>1.6999999999999999E-3</v>
      </c>
      <c r="F479" s="194"/>
      <c r="G479" s="195"/>
      <c r="H479" s="196"/>
      <c r="I479" s="197"/>
      <c r="J479" s="184"/>
      <c r="K479" s="197"/>
      <c r="M479" s="198" t="s">
        <v>1439</v>
      </c>
      <c r="O479" s="199"/>
      <c r="Z479" s="199"/>
      <c r="AA479" s="199"/>
      <c r="AB479" s="199"/>
      <c r="AC479" s="199"/>
      <c r="AD479" s="199"/>
      <c r="AE479" s="199"/>
      <c r="AF479" s="199"/>
      <c r="AG479" s="199"/>
      <c r="AH479" s="199"/>
      <c r="AI479" s="199"/>
      <c r="AJ479" s="199"/>
      <c r="AK479" s="199"/>
      <c r="AL479" s="199"/>
      <c r="AM479" s="199"/>
      <c r="AN479" s="199"/>
      <c r="AO479" s="199"/>
      <c r="AP479" s="199"/>
      <c r="AQ479" s="199"/>
      <c r="AR479" s="199"/>
      <c r="AS479" s="199"/>
      <c r="AT479" s="199"/>
      <c r="AU479" s="199"/>
      <c r="AV479" s="199"/>
      <c r="AW479" s="199"/>
      <c r="AX479" s="199"/>
      <c r="AY479" s="199"/>
      <c r="AZ479" s="199"/>
      <c r="BA479" s="199"/>
      <c r="BB479" s="199"/>
      <c r="BC479" s="199"/>
      <c r="BD479" s="201" t="str">
        <f>C478</f>
        <v>P3:52,5*1/1000*0,3718</v>
      </c>
      <c r="BE479" s="199"/>
      <c r="BF479" s="199"/>
      <c r="BG479" s="199"/>
      <c r="BH479" s="199"/>
      <c r="BI479" s="199"/>
    </row>
    <row r="480" spans="1:104" ht="22.5" x14ac:dyDescent="0.2">
      <c r="A480" s="161">
        <v>67</v>
      </c>
      <c r="B480" s="162" t="s">
        <v>954</v>
      </c>
      <c r="C480" s="163" t="s">
        <v>955</v>
      </c>
      <c r="D480" s="164" t="s">
        <v>70</v>
      </c>
      <c r="E480" s="165">
        <v>26.866299999999999</v>
      </c>
      <c r="F480" s="122">
        <f>'01 103 '!F480</f>
        <v>0</v>
      </c>
      <c r="G480" s="166">
        <f>E480*F480</f>
        <v>0</v>
      </c>
      <c r="H480" s="167">
        <v>1.8180000000000001</v>
      </c>
      <c r="I480" s="168">
        <f>E480*H480</f>
        <v>48.8429334</v>
      </c>
      <c r="J480" s="167">
        <v>0</v>
      </c>
      <c r="K480" s="168">
        <f>E480*J480</f>
        <v>0</v>
      </c>
      <c r="O480" s="199"/>
      <c r="Z480" s="199"/>
      <c r="AA480" s="199">
        <v>1</v>
      </c>
      <c r="AB480" s="199">
        <v>0</v>
      </c>
      <c r="AC480" s="199">
        <v>0</v>
      </c>
      <c r="AD480" s="199"/>
      <c r="AE480" s="199"/>
      <c r="AF480" s="199"/>
      <c r="AG480" s="199"/>
      <c r="AH480" s="199"/>
      <c r="AI480" s="199"/>
      <c r="AJ480" s="199"/>
      <c r="AK480" s="199"/>
      <c r="AL480" s="199"/>
      <c r="AM480" s="199"/>
      <c r="AN480" s="199"/>
      <c r="AO480" s="199"/>
      <c r="AP480" s="199"/>
      <c r="AQ480" s="199"/>
      <c r="AR480" s="199"/>
      <c r="AS480" s="199"/>
      <c r="AT480" s="199"/>
      <c r="AU480" s="199"/>
      <c r="AV480" s="199"/>
      <c r="AW480" s="199"/>
      <c r="AX480" s="199"/>
      <c r="AY480" s="199"/>
      <c r="AZ480" s="200">
        <f>G480</f>
        <v>0</v>
      </c>
      <c r="BA480" s="199"/>
      <c r="BB480" s="199"/>
      <c r="BC480" s="199"/>
      <c r="BD480" s="199"/>
      <c r="BE480" s="199"/>
      <c r="BF480" s="199"/>
      <c r="BG480" s="199"/>
      <c r="BH480" s="199"/>
      <c r="BI480" s="199"/>
      <c r="CA480" s="199">
        <v>1</v>
      </c>
      <c r="CB480" s="199">
        <v>0</v>
      </c>
      <c r="CZ480" s="124">
        <v>1</v>
      </c>
    </row>
    <row r="481" spans="1:104" x14ac:dyDescent="0.2">
      <c r="A481" s="191"/>
      <c r="B481" s="192"/>
      <c r="C481" s="331" t="s">
        <v>1440</v>
      </c>
      <c r="D481" s="332"/>
      <c r="E481" s="193">
        <v>6.0975000000000001</v>
      </c>
      <c r="F481" s="194"/>
      <c r="G481" s="195"/>
      <c r="H481" s="196"/>
      <c r="I481" s="197"/>
      <c r="J481" s="184"/>
      <c r="K481" s="197"/>
      <c r="M481" s="198" t="s">
        <v>1440</v>
      </c>
      <c r="O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199"/>
      <c r="AY481" s="199"/>
      <c r="AZ481" s="199"/>
      <c r="BA481" s="199"/>
      <c r="BB481" s="199"/>
      <c r="BC481" s="199"/>
      <c r="BD481" s="201" t="str">
        <f>C480</f>
        <v>Mazanina  samonivelační, tloušťka 5 - 8 cm  E225, 20 MPa, anhydritová</v>
      </c>
      <c r="BE481" s="199"/>
      <c r="BF481" s="199"/>
      <c r="BG481" s="199"/>
      <c r="BH481" s="199"/>
      <c r="BI481" s="199"/>
    </row>
    <row r="482" spans="1:104" x14ac:dyDescent="0.2">
      <c r="A482" s="191"/>
      <c r="B482" s="192"/>
      <c r="C482" s="331" t="s">
        <v>1441</v>
      </c>
      <c r="D482" s="332"/>
      <c r="E482" s="193">
        <v>0.97599999999999998</v>
      </c>
      <c r="F482" s="194"/>
      <c r="G482" s="195"/>
      <c r="H482" s="196"/>
      <c r="I482" s="197"/>
      <c r="J482" s="184"/>
      <c r="K482" s="197"/>
      <c r="M482" s="198" t="s">
        <v>1441</v>
      </c>
      <c r="O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199"/>
      <c r="AY482" s="199"/>
      <c r="AZ482" s="199"/>
      <c r="BA482" s="199"/>
      <c r="BB482" s="199"/>
      <c r="BC482" s="199"/>
      <c r="BD482" s="201" t="str">
        <f>C481</f>
        <v>P1:205*0,08*0,3718</v>
      </c>
      <c r="BE482" s="199"/>
      <c r="BF482" s="199"/>
      <c r="BG482" s="199"/>
      <c r="BH482" s="199"/>
      <c r="BI482" s="199"/>
    </row>
    <row r="483" spans="1:104" x14ac:dyDescent="0.2">
      <c r="A483" s="191"/>
      <c r="B483" s="192"/>
      <c r="C483" s="331" t="s">
        <v>1442</v>
      </c>
      <c r="D483" s="332"/>
      <c r="E483" s="193">
        <v>8.7400000000000005E-2</v>
      </c>
      <c r="F483" s="194"/>
      <c r="G483" s="195"/>
      <c r="H483" s="196"/>
      <c r="I483" s="197"/>
      <c r="J483" s="184"/>
      <c r="K483" s="197"/>
      <c r="M483" s="198" t="s">
        <v>1442</v>
      </c>
      <c r="O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199"/>
      <c r="AY483" s="199"/>
      <c r="AZ483" s="199"/>
      <c r="BA483" s="199"/>
      <c r="BB483" s="199"/>
      <c r="BC483" s="199"/>
      <c r="BD483" s="201" t="str">
        <f>C482</f>
        <v>P3:52,5*0,05*0,3718</v>
      </c>
      <c r="BE483" s="199"/>
      <c r="BF483" s="199"/>
      <c r="BG483" s="199"/>
      <c r="BH483" s="199"/>
      <c r="BI483" s="199"/>
    </row>
    <row r="484" spans="1:104" x14ac:dyDescent="0.2">
      <c r="A484" s="191"/>
      <c r="B484" s="192"/>
      <c r="C484" s="331" t="s">
        <v>1443</v>
      </c>
      <c r="D484" s="332"/>
      <c r="E484" s="193">
        <v>19.705400000000001</v>
      </c>
      <c r="F484" s="194"/>
      <c r="G484" s="195"/>
      <c r="H484" s="196"/>
      <c r="I484" s="197"/>
      <c r="J484" s="184"/>
      <c r="K484" s="197"/>
      <c r="M484" s="198" t="s">
        <v>1443</v>
      </c>
      <c r="O484" s="199"/>
      <c r="Z484" s="199"/>
      <c r="AA484" s="199"/>
      <c r="AB484" s="199"/>
      <c r="AC484" s="199"/>
      <c r="AD484" s="199"/>
      <c r="AE484" s="199"/>
      <c r="AF484" s="199"/>
      <c r="AG484" s="199"/>
      <c r="AH484" s="199"/>
      <c r="AI484" s="199"/>
      <c r="AJ484" s="199"/>
      <c r="AK484" s="199"/>
      <c r="AL484" s="199"/>
      <c r="AM484" s="199"/>
      <c r="AN484" s="199"/>
      <c r="AO484" s="199"/>
      <c r="AP484" s="199"/>
      <c r="AQ484" s="199"/>
      <c r="AR484" s="199"/>
      <c r="AS484" s="199"/>
      <c r="AT484" s="199"/>
      <c r="AU484" s="199"/>
      <c r="AV484" s="199"/>
      <c r="AW484" s="199"/>
      <c r="AX484" s="199"/>
      <c r="AY484" s="199"/>
      <c r="AZ484" s="199"/>
      <c r="BA484" s="199"/>
      <c r="BB484" s="199"/>
      <c r="BC484" s="199"/>
      <c r="BD484" s="201" t="str">
        <f>C483</f>
        <v>P4:4,7*0,05*0,3718</v>
      </c>
      <c r="BE484" s="199"/>
      <c r="BF484" s="199"/>
      <c r="BG484" s="199"/>
      <c r="BH484" s="199"/>
      <c r="BI484" s="199"/>
    </row>
    <row r="485" spans="1:104" x14ac:dyDescent="0.2">
      <c r="A485" s="161">
        <v>68</v>
      </c>
      <c r="B485" s="162" t="s">
        <v>960</v>
      </c>
      <c r="C485" s="163" t="s">
        <v>961</v>
      </c>
      <c r="D485" s="164" t="s">
        <v>201</v>
      </c>
      <c r="E485" s="165">
        <v>33.462000000000003</v>
      </c>
      <c r="F485" s="122">
        <f>'01 103 '!F485</f>
        <v>0</v>
      </c>
      <c r="G485" s="166">
        <f>E485*F485</f>
        <v>0</v>
      </c>
      <c r="H485" s="167">
        <v>0.34977000000000003</v>
      </c>
      <c r="I485" s="168">
        <f>E485*H485</f>
        <v>11.704003740000003</v>
      </c>
      <c r="J485" s="167"/>
      <c r="K485" s="168">
        <f>E485*J485</f>
        <v>0</v>
      </c>
      <c r="O485" s="199"/>
      <c r="Z485" s="199"/>
      <c r="AA485" s="199">
        <v>12</v>
      </c>
      <c r="AB485" s="199">
        <v>0</v>
      </c>
      <c r="AC485" s="199">
        <v>10</v>
      </c>
      <c r="AD485" s="199"/>
      <c r="AE485" s="199"/>
      <c r="AF485" s="199"/>
      <c r="AG485" s="199"/>
      <c r="AH485" s="199"/>
      <c r="AI485" s="199"/>
      <c r="AJ485" s="199"/>
      <c r="AK485" s="199"/>
      <c r="AL485" s="199"/>
      <c r="AM485" s="199"/>
      <c r="AN485" s="199"/>
      <c r="AO485" s="199"/>
      <c r="AP485" s="199"/>
      <c r="AQ485" s="199"/>
      <c r="AR485" s="199"/>
      <c r="AS485" s="199"/>
      <c r="AT485" s="199"/>
      <c r="AU485" s="199"/>
      <c r="AV485" s="199"/>
      <c r="AW485" s="199"/>
      <c r="AX485" s="199"/>
      <c r="AY485" s="199"/>
      <c r="AZ485" s="200">
        <f>G485</f>
        <v>0</v>
      </c>
      <c r="BA485" s="199"/>
      <c r="BB485" s="199"/>
      <c r="BC485" s="199"/>
      <c r="BD485" s="199"/>
      <c r="BE485" s="199"/>
      <c r="BF485" s="199"/>
      <c r="BG485" s="199"/>
      <c r="BH485" s="199"/>
      <c r="BI485" s="199"/>
      <c r="CA485" s="199">
        <v>12</v>
      </c>
      <c r="CB485" s="199">
        <v>0</v>
      </c>
      <c r="CZ485" s="124">
        <v>1</v>
      </c>
    </row>
    <row r="486" spans="1:104" ht="22.5" x14ac:dyDescent="0.2">
      <c r="A486" s="191"/>
      <c r="B486" s="192"/>
      <c r="C486" s="312" t="s">
        <v>962</v>
      </c>
      <c r="D486" s="313"/>
      <c r="E486" s="313"/>
      <c r="F486" s="313"/>
      <c r="G486" s="314"/>
      <c r="I486" s="197"/>
      <c r="K486" s="197"/>
      <c r="L486" s="198" t="s">
        <v>962</v>
      </c>
      <c r="O486" s="199"/>
      <c r="Z486" s="199"/>
      <c r="AA486" s="199"/>
      <c r="AB486" s="199"/>
      <c r="AC486" s="199"/>
      <c r="AD486" s="199"/>
      <c r="AE486" s="199"/>
      <c r="AF486" s="199"/>
      <c r="AG486" s="199"/>
      <c r="AH486" s="199"/>
      <c r="AI486" s="199"/>
      <c r="AJ486" s="199"/>
      <c r="AK486" s="199"/>
      <c r="AL486" s="199"/>
      <c r="AM486" s="199"/>
      <c r="AN486" s="199"/>
      <c r="AO486" s="199"/>
      <c r="AP486" s="199"/>
      <c r="AQ486" s="199"/>
      <c r="AR486" s="199"/>
      <c r="AS486" s="199"/>
      <c r="AT486" s="199"/>
      <c r="AU486" s="199"/>
      <c r="AV486" s="199"/>
      <c r="AW486" s="199"/>
      <c r="AX486" s="199"/>
      <c r="AY486" s="199"/>
      <c r="AZ486" s="199"/>
      <c r="BA486" s="199"/>
      <c r="BB486" s="199"/>
      <c r="BC486" s="199"/>
      <c r="BD486" s="199"/>
      <c r="BE486" s="199"/>
      <c r="BF486" s="199"/>
      <c r="BG486" s="199"/>
      <c r="BH486" s="199"/>
      <c r="BI486" s="199"/>
    </row>
    <row r="487" spans="1:104" ht="38.25" x14ac:dyDescent="0.2">
      <c r="A487" s="191"/>
      <c r="B487" s="192"/>
      <c r="C487" s="331" t="s">
        <v>1444</v>
      </c>
      <c r="D487" s="332"/>
      <c r="E487" s="193">
        <v>33.462000000000003</v>
      </c>
      <c r="F487" s="194"/>
      <c r="G487" s="195"/>
      <c r="H487" s="196"/>
      <c r="I487" s="197"/>
      <c r="J487" s="184"/>
      <c r="K487" s="197"/>
      <c r="M487" s="198" t="s">
        <v>1444</v>
      </c>
      <c r="O487" s="199"/>
      <c r="Z487" s="199"/>
      <c r="AA487" s="199"/>
      <c r="AB487" s="199"/>
      <c r="AC487" s="199"/>
      <c r="AD487" s="199"/>
      <c r="AE487" s="199"/>
      <c r="AF487" s="199"/>
      <c r="AG487" s="199"/>
      <c r="AH487" s="199"/>
      <c r="AI487" s="199"/>
      <c r="AJ487" s="199"/>
      <c r="AK487" s="199"/>
      <c r="AL487" s="199"/>
      <c r="AM487" s="199"/>
      <c r="AN487" s="199"/>
      <c r="AO487" s="199"/>
      <c r="AP487" s="199"/>
      <c r="AQ487" s="199"/>
      <c r="AR487" s="199"/>
      <c r="AS487" s="199"/>
      <c r="AT487" s="199"/>
      <c r="AU487" s="199"/>
      <c r="AV487" s="199"/>
      <c r="AW487" s="199"/>
      <c r="AX487" s="199"/>
      <c r="AY487" s="199"/>
      <c r="AZ487" s="199"/>
      <c r="BA487" s="199"/>
      <c r="BB487" s="199"/>
      <c r="BC487" s="199"/>
      <c r="BD487" s="201" t="str">
        <f>C486</f>
        <v>Podklad z drceného kameniva tl. 150 mm, betonová dlažba 400x400*50mm betonový žlab š. 300mm podbetonávka beton C15/20 tl.120mm</v>
      </c>
      <c r="BE487" s="199"/>
      <c r="BF487" s="199"/>
      <c r="BG487" s="199"/>
      <c r="BH487" s="199"/>
      <c r="BI487" s="199"/>
    </row>
    <row r="488" spans="1:104" x14ac:dyDescent="0.2">
      <c r="A488" s="161">
        <v>69</v>
      </c>
      <c r="B488" s="162" t="s">
        <v>964</v>
      </c>
      <c r="C488" s="163" t="s">
        <v>965</v>
      </c>
      <c r="D488" s="164" t="s">
        <v>41</v>
      </c>
      <c r="E488" s="165">
        <v>117.1914</v>
      </c>
      <c r="F488" s="122">
        <f>'01 103 '!F488</f>
        <v>0</v>
      </c>
      <c r="G488" s="166">
        <f>E488*F488</f>
        <v>0</v>
      </c>
      <c r="H488" s="167">
        <v>0</v>
      </c>
      <c r="I488" s="168">
        <f>E488*H488</f>
        <v>0</v>
      </c>
      <c r="J488" s="167"/>
      <c r="K488" s="168">
        <f>E488*J488</f>
        <v>0</v>
      </c>
      <c r="O488" s="199"/>
      <c r="Z488" s="199"/>
      <c r="AA488" s="199">
        <v>12</v>
      </c>
      <c r="AB488" s="199">
        <v>0</v>
      </c>
      <c r="AC488" s="199">
        <v>11</v>
      </c>
      <c r="AD488" s="199"/>
      <c r="AE488" s="199"/>
      <c r="AF488" s="199"/>
      <c r="AG488" s="199"/>
      <c r="AH488" s="199"/>
      <c r="AI488" s="199"/>
      <c r="AJ488" s="199"/>
      <c r="AK488" s="199"/>
      <c r="AL488" s="199"/>
      <c r="AM488" s="199"/>
      <c r="AN488" s="199"/>
      <c r="AO488" s="199"/>
      <c r="AP488" s="199"/>
      <c r="AQ488" s="199"/>
      <c r="AR488" s="199"/>
      <c r="AS488" s="199"/>
      <c r="AT488" s="199"/>
      <c r="AU488" s="199"/>
      <c r="AV488" s="199"/>
      <c r="AW488" s="199"/>
      <c r="AX488" s="199"/>
      <c r="AY488" s="199"/>
      <c r="AZ488" s="200">
        <f>G488</f>
        <v>0</v>
      </c>
      <c r="BA488" s="199"/>
      <c r="BB488" s="199"/>
      <c r="BC488" s="199"/>
      <c r="BD488" s="199"/>
      <c r="BE488" s="199"/>
      <c r="BF488" s="199"/>
      <c r="BG488" s="199"/>
      <c r="BH488" s="199"/>
      <c r="BI488" s="199"/>
      <c r="CA488" s="199">
        <v>12</v>
      </c>
      <c r="CB488" s="199">
        <v>0</v>
      </c>
      <c r="CZ488" s="124">
        <v>1</v>
      </c>
    </row>
    <row r="489" spans="1:104" x14ac:dyDescent="0.2">
      <c r="A489" s="191"/>
      <c r="B489" s="192"/>
      <c r="C489" s="331" t="s">
        <v>1445</v>
      </c>
      <c r="D489" s="332"/>
      <c r="E489" s="193">
        <v>76.218999999999994</v>
      </c>
      <c r="F489" s="194"/>
      <c r="G489" s="195"/>
      <c r="H489" s="196"/>
      <c r="I489" s="197"/>
      <c r="J489" s="184"/>
      <c r="K489" s="197"/>
      <c r="M489" s="198" t="s">
        <v>1445</v>
      </c>
      <c r="O489" s="199"/>
      <c r="Z489" s="199"/>
      <c r="AA489" s="199"/>
      <c r="AB489" s="199"/>
      <c r="AC489" s="199"/>
      <c r="AD489" s="199"/>
      <c r="AE489" s="199"/>
      <c r="AF489" s="199"/>
      <c r="AG489" s="199"/>
      <c r="AH489" s="199"/>
      <c r="AI489" s="199"/>
      <c r="AJ489" s="199"/>
      <c r="AK489" s="199"/>
      <c r="AL489" s="199"/>
      <c r="AM489" s="199"/>
      <c r="AN489" s="199"/>
      <c r="AO489" s="199"/>
      <c r="AP489" s="199"/>
      <c r="AQ489" s="199"/>
      <c r="AR489" s="199"/>
      <c r="AS489" s="199"/>
      <c r="AT489" s="199"/>
      <c r="AU489" s="199"/>
      <c r="AV489" s="199"/>
      <c r="AW489" s="199"/>
      <c r="AX489" s="199"/>
      <c r="AY489" s="199"/>
      <c r="AZ489" s="199"/>
      <c r="BA489" s="199"/>
      <c r="BB489" s="199"/>
      <c r="BC489" s="199"/>
      <c r="BD489" s="201" t="str">
        <f>C488</f>
        <v xml:space="preserve">Separační folie M+D </v>
      </c>
      <c r="BE489" s="199"/>
      <c r="BF489" s="199"/>
      <c r="BG489" s="199"/>
      <c r="BH489" s="199"/>
      <c r="BI489" s="199"/>
    </row>
    <row r="490" spans="1:104" x14ac:dyDescent="0.2">
      <c r="A490" s="191"/>
      <c r="B490" s="192"/>
      <c r="C490" s="331" t="s">
        <v>1446</v>
      </c>
      <c r="D490" s="332"/>
      <c r="E490" s="193">
        <v>19.519500000000001</v>
      </c>
      <c r="F490" s="194"/>
      <c r="G490" s="195"/>
      <c r="H490" s="196"/>
      <c r="I490" s="197"/>
      <c r="J490" s="184"/>
      <c r="K490" s="197"/>
      <c r="M490" s="198" t="s">
        <v>1446</v>
      </c>
      <c r="O490" s="199"/>
      <c r="Z490" s="199"/>
      <c r="AA490" s="199"/>
      <c r="AB490" s="199"/>
      <c r="AC490" s="199"/>
      <c r="AD490" s="199"/>
      <c r="AE490" s="199"/>
      <c r="AF490" s="199"/>
      <c r="AG490" s="199"/>
      <c r="AH490" s="199"/>
      <c r="AI490" s="199"/>
      <c r="AJ490" s="199"/>
      <c r="AK490" s="199"/>
      <c r="AL490" s="199"/>
      <c r="AM490" s="199"/>
      <c r="AN490" s="199"/>
      <c r="AO490" s="199"/>
      <c r="AP490" s="199"/>
      <c r="AQ490" s="199"/>
      <c r="AR490" s="199"/>
      <c r="AS490" s="199"/>
      <c r="AT490" s="199"/>
      <c r="AU490" s="199"/>
      <c r="AV490" s="199"/>
      <c r="AW490" s="199"/>
      <c r="AX490" s="199"/>
      <c r="AY490" s="199"/>
      <c r="AZ490" s="199"/>
      <c r="BA490" s="199"/>
      <c r="BB490" s="199"/>
      <c r="BC490" s="199"/>
      <c r="BD490" s="201" t="str">
        <f>C489</f>
        <v>P1:205*0,3718</v>
      </c>
      <c r="BE490" s="199"/>
      <c r="BF490" s="199"/>
      <c r="BG490" s="199"/>
      <c r="BH490" s="199"/>
      <c r="BI490" s="199"/>
    </row>
    <row r="491" spans="1:104" x14ac:dyDescent="0.2">
      <c r="A491" s="191"/>
      <c r="B491" s="192"/>
      <c r="C491" s="331" t="s">
        <v>1447</v>
      </c>
      <c r="D491" s="332"/>
      <c r="E491" s="193">
        <v>1.7475000000000001</v>
      </c>
      <c r="F491" s="194"/>
      <c r="G491" s="195"/>
      <c r="H491" s="196"/>
      <c r="I491" s="197"/>
      <c r="J491" s="184"/>
      <c r="K491" s="197"/>
      <c r="M491" s="198" t="s">
        <v>1447</v>
      </c>
      <c r="O491" s="199"/>
      <c r="Z491" s="199"/>
      <c r="AA491" s="199"/>
      <c r="AB491" s="199"/>
      <c r="AC491" s="199"/>
      <c r="AD491" s="199"/>
      <c r="AE491" s="199"/>
      <c r="AF491" s="199"/>
      <c r="AG491" s="199"/>
      <c r="AH491" s="199"/>
      <c r="AI491" s="199"/>
      <c r="AJ491" s="199"/>
      <c r="AK491" s="199"/>
      <c r="AL491" s="199"/>
      <c r="AM491" s="199"/>
      <c r="AN491" s="199"/>
      <c r="AO491" s="199"/>
      <c r="AP491" s="199"/>
      <c r="AQ491" s="199"/>
      <c r="AR491" s="199"/>
      <c r="AS491" s="199"/>
      <c r="AT491" s="199"/>
      <c r="AU491" s="199"/>
      <c r="AV491" s="199"/>
      <c r="AW491" s="199"/>
      <c r="AX491" s="199"/>
      <c r="AY491" s="199"/>
      <c r="AZ491" s="199"/>
      <c r="BA491" s="199"/>
      <c r="BB491" s="199"/>
      <c r="BC491" s="199"/>
      <c r="BD491" s="201" t="str">
        <f>C490</f>
        <v>P3:52,5*0,3718</v>
      </c>
      <c r="BE491" s="199"/>
      <c r="BF491" s="199"/>
      <c r="BG491" s="199"/>
      <c r="BH491" s="199"/>
      <c r="BI491" s="199"/>
    </row>
    <row r="492" spans="1:104" x14ac:dyDescent="0.2">
      <c r="A492" s="191"/>
      <c r="B492" s="192"/>
      <c r="C492" s="331" t="s">
        <v>1443</v>
      </c>
      <c r="D492" s="332"/>
      <c r="E492" s="193">
        <v>19.705400000000001</v>
      </c>
      <c r="F492" s="194"/>
      <c r="G492" s="195"/>
      <c r="H492" s="196"/>
      <c r="I492" s="197"/>
      <c r="J492" s="184"/>
      <c r="K492" s="197"/>
      <c r="M492" s="198" t="s">
        <v>1443</v>
      </c>
      <c r="O492" s="199"/>
      <c r="Z492" s="199"/>
      <c r="AA492" s="199"/>
      <c r="AB492" s="199"/>
      <c r="AC492" s="199"/>
      <c r="AD492" s="199"/>
      <c r="AE492" s="199"/>
      <c r="AF492" s="199"/>
      <c r="AG492" s="199"/>
      <c r="AH492" s="199"/>
      <c r="AI492" s="199"/>
      <c r="AJ492" s="199"/>
      <c r="AK492" s="199"/>
      <c r="AL492" s="199"/>
      <c r="AM492" s="199"/>
      <c r="AN492" s="199"/>
      <c r="AO492" s="199"/>
      <c r="AP492" s="199"/>
      <c r="AQ492" s="199"/>
      <c r="AR492" s="199"/>
      <c r="AS492" s="199"/>
      <c r="AT492" s="199"/>
      <c r="AU492" s="199"/>
      <c r="AV492" s="199"/>
      <c r="AW492" s="199"/>
      <c r="AX492" s="199"/>
      <c r="AY492" s="199"/>
      <c r="AZ492" s="199"/>
      <c r="BA492" s="199"/>
      <c r="BB492" s="199"/>
      <c r="BC492" s="199"/>
      <c r="BD492" s="201" t="str">
        <f>C491</f>
        <v>P4:4,7*0,3718</v>
      </c>
      <c r="BE492" s="199"/>
      <c r="BF492" s="199"/>
      <c r="BG492" s="199"/>
      <c r="BH492" s="199"/>
      <c r="BI492" s="199"/>
    </row>
    <row r="493" spans="1:104" x14ac:dyDescent="0.2">
      <c r="A493" s="169" t="s">
        <v>42</v>
      </c>
      <c r="B493" s="170" t="s">
        <v>942</v>
      </c>
      <c r="C493" s="171" t="s">
        <v>943</v>
      </c>
      <c r="D493" s="172"/>
      <c r="E493" s="173"/>
      <c r="F493" s="173"/>
      <c r="G493" s="174">
        <f>SUM(G471:G492)</f>
        <v>0</v>
      </c>
      <c r="H493" s="175"/>
      <c r="I493" s="174">
        <f>SUM(I471:I492)</f>
        <v>79.860339015000008</v>
      </c>
      <c r="J493" s="176"/>
      <c r="K493" s="174">
        <f>SUM(K471:K492)</f>
        <v>0</v>
      </c>
      <c r="O493" s="199"/>
      <c r="X493" s="202">
        <f>K493</f>
        <v>0</v>
      </c>
      <c r="Y493" s="202">
        <f>I493</f>
        <v>79.860339015000008</v>
      </c>
      <c r="Z493" s="200">
        <f>G493</f>
        <v>0</v>
      </c>
      <c r="AA493" s="199"/>
      <c r="AB493" s="199"/>
      <c r="AC493" s="199"/>
      <c r="AD493" s="199"/>
      <c r="AE493" s="199"/>
      <c r="AF493" s="199"/>
      <c r="AG493" s="199"/>
      <c r="AH493" s="199"/>
      <c r="AI493" s="199"/>
      <c r="AJ493" s="199"/>
      <c r="AK493" s="199"/>
      <c r="AL493" s="199"/>
      <c r="AM493" s="199"/>
      <c r="AN493" s="199"/>
      <c r="AO493" s="199"/>
      <c r="AP493" s="199"/>
      <c r="AQ493" s="199"/>
      <c r="AR493" s="199"/>
      <c r="AS493" s="199"/>
      <c r="AT493" s="199"/>
      <c r="AU493" s="199"/>
      <c r="AV493" s="199"/>
      <c r="AW493" s="199"/>
      <c r="AX493" s="199"/>
      <c r="AY493" s="199"/>
      <c r="AZ493" s="199"/>
      <c r="BA493" s="203"/>
      <c r="BB493" s="203"/>
      <c r="BC493" s="203"/>
      <c r="BD493" s="203"/>
      <c r="BE493" s="203"/>
      <c r="BF493" s="203"/>
      <c r="BG493" s="199"/>
      <c r="BH493" s="199"/>
      <c r="BI493" s="199"/>
    </row>
    <row r="494" spans="1:104" ht="14.25" customHeight="1" x14ac:dyDescent="0.2">
      <c r="A494" s="151" t="s">
        <v>38</v>
      </c>
      <c r="B494" s="152" t="s">
        <v>969</v>
      </c>
      <c r="C494" s="153" t="s">
        <v>970</v>
      </c>
      <c r="D494" s="154"/>
      <c r="E494" s="155"/>
      <c r="F494" s="155"/>
      <c r="G494" s="156"/>
      <c r="H494" s="157"/>
      <c r="I494" s="158"/>
      <c r="J494" s="159"/>
      <c r="K494" s="160"/>
      <c r="O494" s="199"/>
    </row>
    <row r="495" spans="1:104" x14ac:dyDescent="0.2">
      <c r="A495" s="161">
        <v>70</v>
      </c>
      <c r="B495" s="162" t="s">
        <v>971</v>
      </c>
      <c r="C495" s="163" t="s">
        <v>972</v>
      </c>
      <c r="D495" s="164" t="s">
        <v>41</v>
      </c>
      <c r="E495" s="165">
        <v>120.3888</v>
      </c>
      <c r="F495" s="122">
        <f>'01 103 '!F495</f>
        <v>0</v>
      </c>
      <c r="G495" s="166">
        <f>E495*F495</f>
        <v>0</v>
      </c>
      <c r="H495" s="167">
        <v>1.58E-3</v>
      </c>
      <c r="I495" s="168">
        <f>E495*H495</f>
        <v>0.190214304</v>
      </c>
      <c r="J495" s="167">
        <v>0</v>
      </c>
      <c r="K495" s="168">
        <f>E495*J495</f>
        <v>0</v>
      </c>
      <c r="O495" s="199"/>
      <c r="Z495" s="199"/>
      <c r="AA495" s="199">
        <v>1</v>
      </c>
      <c r="AB495" s="199">
        <v>1</v>
      </c>
      <c r="AC495" s="199">
        <v>1</v>
      </c>
      <c r="AD495" s="199"/>
      <c r="AE495" s="199"/>
      <c r="AF495" s="199"/>
      <c r="AG495" s="199"/>
      <c r="AH495" s="199"/>
      <c r="AI495" s="199"/>
      <c r="AJ495" s="199"/>
      <c r="AK495" s="199"/>
      <c r="AL495" s="199"/>
      <c r="AM495" s="199"/>
      <c r="AN495" s="199"/>
      <c r="AO495" s="199"/>
      <c r="AP495" s="199"/>
      <c r="AQ495" s="199"/>
      <c r="AR495" s="199"/>
      <c r="AS495" s="199"/>
      <c r="AT495" s="199"/>
      <c r="AU495" s="199"/>
      <c r="AV495" s="199"/>
      <c r="AW495" s="199"/>
      <c r="AX495" s="199"/>
      <c r="AY495" s="199"/>
      <c r="AZ495" s="200">
        <f>G495</f>
        <v>0</v>
      </c>
      <c r="BA495" s="199"/>
      <c r="BB495" s="199"/>
      <c r="BC495" s="199"/>
      <c r="BD495" s="199"/>
      <c r="BE495" s="199"/>
      <c r="BF495" s="199"/>
      <c r="BG495" s="199"/>
      <c r="BH495" s="199"/>
      <c r="BI495" s="199"/>
      <c r="CA495" s="199">
        <v>1</v>
      </c>
      <c r="CB495" s="199">
        <v>1</v>
      </c>
      <c r="CZ495" s="124">
        <v>1</v>
      </c>
    </row>
    <row r="496" spans="1:104" x14ac:dyDescent="0.2">
      <c r="A496" s="191"/>
      <c r="B496" s="192"/>
      <c r="C496" s="331" t="s">
        <v>1448</v>
      </c>
      <c r="D496" s="332"/>
      <c r="E496" s="193">
        <v>120.3888</v>
      </c>
      <c r="F496" s="194"/>
      <c r="G496" s="195"/>
      <c r="H496" s="196"/>
      <c r="I496" s="197"/>
      <c r="J496" s="184"/>
      <c r="K496" s="197"/>
      <c r="M496" s="198" t="s">
        <v>1448</v>
      </c>
      <c r="O496" s="199"/>
      <c r="Z496" s="199"/>
      <c r="AA496" s="199"/>
      <c r="AB496" s="199"/>
      <c r="AC496" s="199"/>
      <c r="AD496" s="199"/>
      <c r="AE496" s="199"/>
      <c r="AF496" s="199"/>
      <c r="AG496" s="199"/>
      <c r="AH496" s="199"/>
      <c r="AI496" s="199"/>
      <c r="AJ496" s="199"/>
      <c r="AK496" s="199"/>
      <c r="AL496" s="199"/>
      <c r="AM496" s="199"/>
      <c r="AN496" s="199"/>
      <c r="AO496" s="199"/>
      <c r="AP496" s="199"/>
      <c r="AQ496" s="199"/>
      <c r="AR496" s="199"/>
      <c r="AS496" s="199"/>
      <c r="AT496" s="199"/>
      <c r="AU496" s="199"/>
      <c r="AV496" s="199"/>
      <c r="AW496" s="199"/>
      <c r="AX496" s="199"/>
      <c r="AY496" s="199"/>
      <c r="AZ496" s="199"/>
      <c r="BA496" s="199"/>
      <c r="BB496" s="199"/>
      <c r="BC496" s="199"/>
      <c r="BD496" s="201" t="str">
        <f>C495</f>
        <v xml:space="preserve">Lešení lehké pomocné, výška podlahy do 1,9 m </v>
      </c>
      <c r="BE496" s="199"/>
      <c r="BF496" s="199"/>
      <c r="BG496" s="199"/>
      <c r="BH496" s="199"/>
      <c r="BI496" s="199"/>
    </row>
    <row r="497" spans="1:104" x14ac:dyDescent="0.2">
      <c r="A497" s="169" t="s">
        <v>42</v>
      </c>
      <c r="B497" s="170" t="s">
        <v>969</v>
      </c>
      <c r="C497" s="171" t="s">
        <v>970</v>
      </c>
      <c r="D497" s="172"/>
      <c r="E497" s="173"/>
      <c r="F497" s="173"/>
      <c r="G497" s="174">
        <f>SUM(G494:G496)</f>
        <v>0</v>
      </c>
      <c r="H497" s="175"/>
      <c r="I497" s="174">
        <f>SUM(I494:I496)</f>
        <v>0.190214304</v>
      </c>
      <c r="J497" s="176"/>
      <c r="K497" s="174">
        <f>SUM(K494:K496)</f>
        <v>0</v>
      </c>
      <c r="O497" s="199"/>
      <c r="X497" s="202">
        <f>K497</f>
        <v>0</v>
      </c>
      <c r="Y497" s="202">
        <f>I497</f>
        <v>0.190214304</v>
      </c>
      <c r="Z497" s="200">
        <f>G497</f>
        <v>0</v>
      </c>
      <c r="AA497" s="199"/>
      <c r="AB497" s="199"/>
      <c r="AC497" s="199"/>
      <c r="AD497" s="199"/>
      <c r="AE497" s="199"/>
      <c r="AF497" s="199"/>
      <c r="AG497" s="199"/>
      <c r="AH497" s="199"/>
      <c r="AI497" s="199"/>
      <c r="AJ497" s="199"/>
      <c r="AK497" s="199"/>
      <c r="AL497" s="199"/>
      <c r="AM497" s="199"/>
      <c r="AN497" s="199"/>
      <c r="AO497" s="199"/>
      <c r="AP497" s="199"/>
      <c r="AQ497" s="199"/>
      <c r="AR497" s="199"/>
      <c r="AS497" s="199"/>
      <c r="AT497" s="199"/>
      <c r="AU497" s="199"/>
      <c r="AV497" s="199"/>
      <c r="AW497" s="199"/>
      <c r="AX497" s="199"/>
      <c r="AY497" s="199"/>
      <c r="AZ497" s="199"/>
      <c r="BA497" s="203"/>
      <c r="BB497" s="203"/>
      <c r="BC497" s="203"/>
      <c r="BD497" s="203"/>
      <c r="BE497" s="203"/>
      <c r="BF497" s="203"/>
      <c r="BG497" s="199"/>
      <c r="BH497" s="199"/>
      <c r="BI497" s="199"/>
    </row>
    <row r="498" spans="1:104" ht="14.25" customHeight="1" x14ac:dyDescent="0.2">
      <c r="A498" s="151" t="s">
        <v>38</v>
      </c>
      <c r="B498" s="152" t="s">
        <v>974</v>
      </c>
      <c r="C498" s="153" t="s">
        <v>975</v>
      </c>
      <c r="D498" s="154"/>
      <c r="E498" s="155"/>
      <c r="F498" s="155"/>
      <c r="G498" s="156"/>
      <c r="H498" s="157"/>
      <c r="I498" s="158"/>
      <c r="J498" s="159"/>
      <c r="K498" s="160"/>
      <c r="O498" s="199"/>
    </row>
    <row r="499" spans="1:104" x14ac:dyDescent="0.2">
      <c r="A499" s="161">
        <v>71</v>
      </c>
      <c r="B499" s="162" t="s">
        <v>976</v>
      </c>
      <c r="C499" s="163" t="s">
        <v>977</v>
      </c>
      <c r="D499" s="164" t="s">
        <v>978</v>
      </c>
      <c r="E499" s="165">
        <v>0.37180000000000002</v>
      </c>
      <c r="F499" s="122">
        <f>'01 103 '!F499</f>
        <v>0</v>
      </c>
      <c r="G499" s="166">
        <f>E499*F499</f>
        <v>0</v>
      </c>
      <c r="H499" s="167">
        <v>0</v>
      </c>
      <c r="I499" s="168">
        <f>E499*H499</f>
        <v>0</v>
      </c>
      <c r="J499" s="167">
        <v>0</v>
      </c>
      <c r="K499" s="168">
        <f>E499*J499</f>
        <v>0</v>
      </c>
      <c r="O499" s="199"/>
      <c r="Z499" s="199"/>
      <c r="AA499" s="199">
        <v>1</v>
      </c>
      <c r="AB499" s="199">
        <v>1</v>
      </c>
      <c r="AC499" s="199">
        <v>1</v>
      </c>
      <c r="AD499" s="199"/>
      <c r="AE499" s="199"/>
      <c r="AF499" s="199"/>
      <c r="AG499" s="199"/>
      <c r="AH499" s="199"/>
      <c r="AI499" s="199"/>
      <c r="AJ499" s="199"/>
      <c r="AK499" s="199"/>
      <c r="AL499" s="199"/>
      <c r="AM499" s="199"/>
      <c r="AN499" s="199"/>
      <c r="AO499" s="199"/>
      <c r="AP499" s="199"/>
      <c r="AQ499" s="199"/>
      <c r="AR499" s="199"/>
      <c r="AS499" s="199"/>
      <c r="AT499" s="199"/>
      <c r="AU499" s="199"/>
      <c r="AV499" s="199"/>
      <c r="AW499" s="199"/>
      <c r="AX499" s="199"/>
      <c r="AY499" s="199"/>
      <c r="AZ499" s="200">
        <f>G499</f>
        <v>0</v>
      </c>
      <c r="BA499" s="199"/>
      <c r="BB499" s="199"/>
      <c r="BC499" s="199"/>
      <c r="BD499" s="199"/>
      <c r="BE499" s="199"/>
      <c r="BF499" s="199"/>
      <c r="BG499" s="199"/>
      <c r="BH499" s="199"/>
      <c r="BI499" s="199"/>
      <c r="CA499" s="199">
        <v>1</v>
      </c>
      <c r="CB499" s="199">
        <v>1</v>
      </c>
      <c r="CZ499" s="124">
        <v>1</v>
      </c>
    </row>
    <row r="500" spans="1:104" x14ac:dyDescent="0.2">
      <c r="A500" s="191"/>
      <c r="B500" s="192"/>
      <c r="C500" s="312" t="s">
        <v>979</v>
      </c>
      <c r="D500" s="313"/>
      <c r="E500" s="313"/>
      <c r="F500" s="313"/>
      <c r="G500" s="314"/>
      <c r="I500" s="197"/>
      <c r="K500" s="197"/>
      <c r="L500" s="198" t="s">
        <v>979</v>
      </c>
      <c r="O500" s="199"/>
      <c r="Z500" s="199"/>
      <c r="AA500" s="199"/>
      <c r="AB500" s="199"/>
      <c r="AC500" s="199"/>
      <c r="AD500" s="199"/>
      <c r="AE500" s="199"/>
      <c r="AF500" s="199"/>
      <c r="AG500" s="199"/>
      <c r="AH500" s="199"/>
      <c r="AI500" s="199"/>
      <c r="AJ500" s="199"/>
      <c r="AK500" s="199"/>
      <c r="AL500" s="199"/>
      <c r="AM500" s="199"/>
      <c r="AN500" s="199"/>
      <c r="AO500" s="199"/>
      <c r="AP500" s="199"/>
      <c r="AQ500" s="199"/>
      <c r="AR500" s="199"/>
      <c r="AS500" s="199"/>
      <c r="AT500" s="199"/>
      <c r="AU500" s="199"/>
      <c r="AV500" s="199"/>
      <c r="AW500" s="199"/>
      <c r="AX500" s="199"/>
      <c r="AY500" s="199"/>
      <c r="AZ500" s="199"/>
      <c r="BA500" s="199"/>
      <c r="BB500" s="199"/>
      <c r="BC500" s="199"/>
      <c r="BD500" s="199"/>
      <c r="BE500" s="199"/>
      <c r="BF500" s="199"/>
      <c r="BG500" s="199"/>
      <c r="BH500" s="199"/>
      <c r="BI500" s="199"/>
    </row>
    <row r="501" spans="1:104" ht="25.5" x14ac:dyDescent="0.2">
      <c r="A501" s="191"/>
      <c r="B501" s="192"/>
      <c r="C501" s="331" t="s">
        <v>1237</v>
      </c>
      <c r="D501" s="332"/>
      <c r="E501" s="193">
        <v>0.37180000000000002</v>
      </c>
      <c r="F501" s="194"/>
      <c r="G501" s="195"/>
      <c r="H501" s="196"/>
      <c r="I501" s="197"/>
      <c r="J501" s="184"/>
      <c r="K501" s="197"/>
      <c r="M501" s="198" t="s">
        <v>1237</v>
      </c>
      <c r="O501" s="199"/>
      <c r="Z501" s="199"/>
      <c r="AA501" s="199"/>
      <c r="AB501" s="199"/>
      <c r="AC501" s="199"/>
      <c r="AD501" s="199"/>
      <c r="AE501" s="199"/>
      <c r="AF501" s="199"/>
      <c r="AG501" s="199"/>
      <c r="AH501" s="199"/>
      <c r="AI501" s="199"/>
      <c r="AJ501" s="199"/>
      <c r="AK501" s="199"/>
      <c r="AL501" s="199"/>
      <c r="AM501" s="199"/>
      <c r="AN501" s="199"/>
      <c r="AO501" s="199"/>
      <c r="AP501" s="199"/>
      <c r="AQ501" s="199"/>
      <c r="AR501" s="199"/>
      <c r="AS501" s="199"/>
      <c r="AT501" s="199"/>
      <c r="AU501" s="199"/>
      <c r="AV501" s="199"/>
      <c r="AW501" s="199"/>
      <c r="AX501" s="199"/>
      <c r="AY501" s="199"/>
      <c r="AZ501" s="199"/>
      <c r="BA501" s="199"/>
      <c r="BB501" s="199"/>
      <c r="BC501" s="199"/>
      <c r="BD501" s="201" t="str">
        <f>C500</f>
        <v xml:space="preserve">ozn unikových cest. tabulky požární ochrany. Vše pro trvalý provoz objektu </v>
      </c>
      <c r="BE501" s="199"/>
      <c r="BF501" s="199"/>
      <c r="BG501" s="199"/>
      <c r="BH501" s="199"/>
      <c r="BI501" s="199"/>
    </row>
    <row r="502" spans="1:104" x14ac:dyDescent="0.2">
      <c r="A502" s="161">
        <v>72</v>
      </c>
      <c r="B502" s="162" t="s">
        <v>980</v>
      </c>
      <c r="C502" s="163" t="s">
        <v>981</v>
      </c>
      <c r="D502" s="164" t="s">
        <v>41</v>
      </c>
      <c r="E502" s="165">
        <v>60.137900000000002</v>
      </c>
      <c r="F502" s="122">
        <f>'01 103 '!F502</f>
        <v>0</v>
      </c>
      <c r="G502" s="166">
        <f>E502*F502</f>
        <v>0</v>
      </c>
      <c r="H502" s="167">
        <v>1.0000000000000001E-5</v>
      </c>
      <c r="I502" s="168">
        <f>E502*H502</f>
        <v>6.0137900000000008E-4</v>
      </c>
      <c r="J502" s="167">
        <v>0</v>
      </c>
      <c r="K502" s="168">
        <f>E502*J502</f>
        <v>0</v>
      </c>
      <c r="O502" s="199"/>
      <c r="Z502" s="199"/>
      <c r="AA502" s="199">
        <v>1</v>
      </c>
      <c r="AB502" s="199">
        <v>1</v>
      </c>
      <c r="AC502" s="199">
        <v>1</v>
      </c>
      <c r="AD502" s="199"/>
      <c r="AE502" s="199"/>
      <c r="AF502" s="199"/>
      <c r="AG502" s="199"/>
      <c r="AH502" s="199"/>
      <c r="AI502" s="199"/>
      <c r="AJ502" s="199"/>
      <c r="AK502" s="199"/>
      <c r="AL502" s="199"/>
      <c r="AM502" s="199"/>
      <c r="AN502" s="199"/>
      <c r="AO502" s="199"/>
      <c r="AP502" s="199"/>
      <c r="AQ502" s="199"/>
      <c r="AR502" s="199"/>
      <c r="AS502" s="199"/>
      <c r="AT502" s="199"/>
      <c r="AU502" s="199"/>
      <c r="AV502" s="199"/>
      <c r="AW502" s="199"/>
      <c r="AX502" s="199"/>
      <c r="AY502" s="199"/>
      <c r="AZ502" s="200">
        <f>G502</f>
        <v>0</v>
      </c>
      <c r="BA502" s="199"/>
      <c r="BB502" s="199"/>
      <c r="BC502" s="199"/>
      <c r="BD502" s="199"/>
      <c r="BE502" s="199"/>
      <c r="BF502" s="199"/>
      <c r="BG502" s="199"/>
      <c r="BH502" s="199"/>
      <c r="BI502" s="199"/>
      <c r="CA502" s="199">
        <v>1</v>
      </c>
      <c r="CB502" s="199">
        <v>1</v>
      </c>
      <c r="CZ502" s="124">
        <v>1</v>
      </c>
    </row>
    <row r="503" spans="1:104" x14ac:dyDescent="0.2">
      <c r="A503" s="191"/>
      <c r="B503" s="192"/>
      <c r="C503" s="312" t="s">
        <v>982</v>
      </c>
      <c r="D503" s="313"/>
      <c r="E503" s="313"/>
      <c r="F503" s="313"/>
      <c r="G503" s="314"/>
      <c r="I503" s="197"/>
      <c r="K503" s="197"/>
      <c r="L503" s="198" t="s">
        <v>982</v>
      </c>
      <c r="O503" s="199"/>
      <c r="Z503" s="199"/>
      <c r="AA503" s="199"/>
      <c r="AB503" s="199"/>
      <c r="AC503" s="199"/>
      <c r="AD503" s="199"/>
      <c r="AE503" s="199"/>
      <c r="AF503" s="199"/>
      <c r="AG503" s="199"/>
      <c r="AH503" s="199"/>
      <c r="AI503" s="199"/>
      <c r="AJ503" s="199"/>
      <c r="AK503" s="199"/>
      <c r="AL503" s="199"/>
      <c r="AM503" s="199"/>
      <c r="AN503" s="199"/>
      <c r="AO503" s="199"/>
      <c r="AP503" s="199"/>
      <c r="AQ503" s="199"/>
      <c r="AR503" s="199"/>
      <c r="AS503" s="199"/>
      <c r="AT503" s="199"/>
      <c r="AU503" s="199"/>
      <c r="AV503" s="199"/>
      <c r="AW503" s="199"/>
      <c r="AX503" s="199"/>
      <c r="AY503" s="199"/>
      <c r="AZ503" s="199"/>
      <c r="BA503" s="199"/>
      <c r="BB503" s="199"/>
      <c r="BC503" s="199"/>
      <c r="BD503" s="199"/>
      <c r="BE503" s="199"/>
      <c r="BF503" s="199"/>
      <c r="BG503" s="199"/>
      <c r="BH503" s="199"/>
      <c r="BI503" s="199"/>
    </row>
    <row r="504" spans="1:104" x14ac:dyDescent="0.2">
      <c r="A504" s="191"/>
      <c r="B504" s="192"/>
      <c r="C504" s="331" t="s">
        <v>1352</v>
      </c>
      <c r="D504" s="332"/>
      <c r="E504" s="193">
        <v>0.83660000000000001</v>
      </c>
      <c r="F504" s="194"/>
      <c r="G504" s="195"/>
      <c r="H504" s="196"/>
      <c r="I504" s="197"/>
      <c r="J504" s="184"/>
      <c r="K504" s="197"/>
      <c r="M504" s="198" t="s">
        <v>1352</v>
      </c>
      <c r="O504" s="199"/>
      <c r="Z504" s="199"/>
      <c r="AA504" s="199"/>
      <c r="AB504" s="199"/>
      <c r="AC504" s="199"/>
      <c r="AD504" s="199"/>
      <c r="AE504" s="199"/>
      <c r="AF504" s="199"/>
      <c r="AG504" s="199"/>
      <c r="AH504" s="199"/>
      <c r="AI504" s="199"/>
      <c r="AJ504" s="199"/>
      <c r="AK504" s="199"/>
      <c r="AL504" s="199"/>
      <c r="AM504" s="199"/>
      <c r="AN504" s="199"/>
      <c r="AO504" s="199"/>
      <c r="AP504" s="199"/>
      <c r="AQ504" s="199"/>
      <c r="AR504" s="199"/>
      <c r="AS504" s="199"/>
      <c r="AT504" s="199"/>
      <c r="AU504" s="199"/>
      <c r="AV504" s="199"/>
      <c r="AW504" s="199"/>
      <c r="AX504" s="199"/>
      <c r="AY504" s="199"/>
      <c r="AZ504" s="199"/>
      <c r="BA504" s="199"/>
      <c r="BB504" s="199"/>
      <c r="BC504" s="199"/>
      <c r="BD504" s="201" t="str">
        <f t="shared" ref="BD504:BD535" si="10">C503</f>
        <v xml:space="preserve">vnitřních vnějších </v>
      </c>
      <c r="BE504" s="199"/>
      <c r="BF504" s="199"/>
      <c r="BG504" s="199"/>
      <c r="BH504" s="199"/>
      <c r="BI504" s="199"/>
    </row>
    <row r="505" spans="1:104" x14ac:dyDescent="0.2">
      <c r="A505" s="191"/>
      <c r="B505" s="192"/>
      <c r="C505" s="331" t="s">
        <v>1354</v>
      </c>
      <c r="D505" s="332"/>
      <c r="E505" s="193">
        <v>1.3385</v>
      </c>
      <c r="F505" s="194"/>
      <c r="G505" s="195"/>
      <c r="H505" s="196"/>
      <c r="I505" s="197"/>
      <c r="J505" s="184"/>
      <c r="K505" s="197"/>
      <c r="M505" s="198" t="s">
        <v>1354</v>
      </c>
      <c r="O505" s="199"/>
      <c r="Z505" s="199"/>
      <c r="AA505" s="199"/>
      <c r="AB505" s="199"/>
      <c r="AC505" s="199"/>
      <c r="AD505" s="199"/>
      <c r="AE505" s="199"/>
      <c r="AF505" s="199"/>
      <c r="AG505" s="199"/>
      <c r="AH505" s="199"/>
      <c r="AI505" s="199"/>
      <c r="AJ505" s="199"/>
      <c r="AK505" s="199"/>
      <c r="AL505" s="199"/>
      <c r="AM505" s="199"/>
      <c r="AN505" s="199"/>
      <c r="AO505" s="199"/>
      <c r="AP505" s="199"/>
      <c r="AQ505" s="199"/>
      <c r="AR505" s="199"/>
      <c r="AS505" s="199"/>
      <c r="AT505" s="199"/>
      <c r="AU505" s="199"/>
      <c r="AV505" s="199"/>
      <c r="AW505" s="199"/>
      <c r="AX505" s="199"/>
      <c r="AY505" s="199"/>
      <c r="AZ505" s="199"/>
      <c r="BA505" s="199"/>
      <c r="BB505" s="199"/>
      <c r="BC505" s="199"/>
      <c r="BD505" s="201" t="str">
        <f t="shared" si="10"/>
        <v>1,5*1,5*0,3718</v>
      </c>
      <c r="BE505" s="199"/>
      <c r="BF505" s="199"/>
      <c r="BG505" s="199"/>
      <c r="BH505" s="199"/>
      <c r="BI505" s="199"/>
    </row>
    <row r="506" spans="1:104" x14ac:dyDescent="0.2">
      <c r="A506" s="191"/>
      <c r="B506" s="192"/>
      <c r="C506" s="331" t="s">
        <v>1430</v>
      </c>
      <c r="D506" s="332"/>
      <c r="E506" s="193">
        <v>1.3385</v>
      </c>
      <c r="F506" s="194"/>
      <c r="G506" s="195"/>
      <c r="H506" s="196"/>
      <c r="I506" s="197"/>
      <c r="J506" s="184"/>
      <c r="K506" s="197"/>
      <c r="M506" s="198" t="s">
        <v>1430</v>
      </c>
      <c r="O506" s="199"/>
      <c r="Z506" s="199"/>
      <c r="AA506" s="199"/>
      <c r="AB506" s="199"/>
      <c r="AC506" s="199"/>
      <c r="AD506" s="199"/>
      <c r="AE506" s="199"/>
      <c r="AF506" s="199"/>
      <c r="AG506" s="199"/>
      <c r="AH506" s="199"/>
      <c r="AI506" s="199"/>
      <c r="AJ506" s="199"/>
      <c r="AK506" s="199"/>
      <c r="AL506" s="199"/>
      <c r="AM506" s="199"/>
      <c r="AN506" s="199"/>
      <c r="AO506" s="199"/>
      <c r="AP506" s="199"/>
      <c r="AQ506" s="199"/>
      <c r="AR506" s="199"/>
      <c r="AS506" s="199"/>
      <c r="AT506" s="199"/>
      <c r="AU506" s="199"/>
      <c r="AV506" s="199"/>
      <c r="AW506" s="199"/>
      <c r="AX506" s="199"/>
      <c r="AY506" s="199"/>
      <c r="AZ506" s="199"/>
      <c r="BA506" s="199"/>
      <c r="BB506" s="199"/>
      <c r="BC506" s="199"/>
      <c r="BD506" s="201" t="str">
        <f t="shared" si="10"/>
        <v>2,4*1,5*0,3718</v>
      </c>
      <c r="BE506" s="199"/>
      <c r="BF506" s="199"/>
      <c r="BG506" s="199"/>
      <c r="BH506" s="199"/>
      <c r="BI506" s="199"/>
    </row>
    <row r="507" spans="1:104" x14ac:dyDescent="0.2">
      <c r="A507" s="191"/>
      <c r="B507" s="192"/>
      <c r="C507" s="331" t="s">
        <v>1431</v>
      </c>
      <c r="D507" s="332"/>
      <c r="E507" s="193">
        <v>0.40150000000000002</v>
      </c>
      <c r="F507" s="194"/>
      <c r="G507" s="195"/>
      <c r="H507" s="196"/>
      <c r="I507" s="197"/>
      <c r="J507" s="184"/>
      <c r="K507" s="197"/>
      <c r="M507" s="198" t="s">
        <v>1431</v>
      </c>
      <c r="O507" s="199"/>
      <c r="Z507" s="199"/>
      <c r="AA507" s="199"/>
      <c r="AB507" s="199"/>
      <c r="AC507" s="199"/>
      <c r="AD507" s="199"/>
      <c r="AE507" s="199"/>
      <c r="AF507" s="199"/>
      <c r="AG507" s="199"/>
      <c r="AH507" s="199"/>
      <c r="AI507" s="199"/>
      <c r="AJ507" s="199"/>
      <c r="AK507" s="199"/>
      <c r="AL507" s="199"/>
      <c r="AM507" s="199"/>
      <c r="AN507" s="199"/>
      <c r="AO507" s="199"/>
      <c r="AP507" s="199"/>
      <c r="AQ507" s="199"/>
      <c r="AR507" s="199"/>
      <c r="AS507" s="199"/>
      <c r="AT507" s="199"/>
      <c r="AU507" s="199"/>
      <c r="AV507" s="199"/>
      <c r="AW507" s="199"/>
      <c r="AX507" s="199"/>
      <c r="AY507" s="199"/>
      <c r="AZ507" s="199"/>
      <c r="BA507" s="199"/>
      <c r="BB507" s="199"/>
      <c r="BC507" s="199"/>
      <c r="BD507" s="201" t="str">
        <f t="shared" si="10"/>
        <v>1,2*0,6*5*0,3718</v>
      </c>
      <c r="BE507" s="199"/>
      <c r="BF507" s="199"/>
      <c r="BG507" s="199"/>
      <c r="BH507" s="199"/>
      <c r="BI507" s="199"/>
    </row>
    <row r="508" spans="1:104" x14ac:dyDescent="0.2">
      <c r="A508" s="191"/>
      <c r="B508" s="192"/>
      <c r="C508" s="331" t="s">
        <v>1432</v>
      </c>
      <c r="D508" s="332"/>
      <c r="E508" s="193">
        <v>0.66920000000000002</v>
      </c>
      <c r="F508" s="194"/>
      <c r="G508" s="195"/>
      <c r="H508" s="196"/>
      <c r="I508" s="197"/>
      <c r="J508" s="184"/>
      <c r="K508" s="197"/>
      <c r="M508" s="198" t="s">
        <v>1432</v>
      </c>
      <c r="O508" s="199"/>
      <c r="Z508" s="199"/>
      <c r="AA508" s="199"/>
      <c r="AB508" s="199"/>
      <c r="AC508" s="199"/>
      <c r="AD508" s="199"/>
      <c r="AE508" s="199"/>
      <c r="AF508" s="199"/>
      <c r="AG508" s="199"/>
      <c r="AH508" s="199"/>
      <c r="AI508" s="199"/>
      <c r="AJ508" s="199"/>
      <c r="AK508" s="199"/>
      <c r="AL508" s="199"/>
      <c r="AM508" s="199"/>
      <c r="AN508" s="199"/>
      <c r="AO508" s="199"/>
      <c r="AP508" s="199"/>
      <c r="AQ508" s="199"/>
      <c r="AR508" s="199"/>
      <c r="AS508" s="199"/>
      <c r="AT508" s="199"/>
      <c r="AU508" s="199"/>
      <c r="AV508" s="199"/>
      <c r="AW508" s="199"/>
      <c r="AX508" s="199"/>
      <c r="AY508" s="199"/>
      <c r="AZ508" s="199"/>
      <c r="BA508" s="199"/>
      <c r="BB508" s="199"/>
      <c r="BC508" s="199"/>
      <c r="BD508" s="201" t="str">
        <f t="shared" si="10"/>
        <v>0,6*0,6*3*0,3718</v>
      </c>
      <c r="BE508" s="199"/>
      <c r="BF508" s="199"/>
      <c r="BG508" s="199"/>
      <c r="BH508" s="199"/>
      <c r="BI508" s="199"/>
    </row>
    <row r="509" spans="1:104" x14ac:dyDescent="0.2">
      <c r="A509" s="191"/>
      <c r="B509" s="192"/>
      <c r="C509" s="331" t="s">
        <v>1433</v>
      </c>
      <c r="D509" s="332"/>
      <c r="E509" s="193">
        <v>0.66920000000000002</v>
      </c>
      <c r="F509" s="194"/>
      <c r="G509" s="195"/>
      <c r="H509" s="196"/>
      <c r="I509" s="197"/>
      <c r="J509" s="184"/>
      <c r="K509" s="197"/>
      <c r="M509" s="198" t="s">
        <v>1433</v>
      </c>
      <c r="O509" s="199"/>
      <c r="Z509" s="199"/>
      <c r="AA509" s="199"/>
      <c r="AB509" s="199"/>
      <c r="AC509" s="199"/>
      <c r="AD509" s="199"/>
      <c r="AE509" s="199"/>
      <c r="AF509" s="199"/>
      <c r="AG509" s="199"/>
      <c r="AH509" s="199"/>
      <c r="AI509" s="199"/>
      <c r="AJ509" s="199"/>
      <c r="AK509" s="199"/>
      <c r="AL509" s="199"/>
      <c r="AM509" s="199"/>
      <c r="AN509" s="199"/>
      <c r="AO509" s="199"/>
      <c r="AP509" s="199"/>
      <c r="AQ509" s="199"/>
      <c r="AR509" s="199"/>
      <c r="AS509" s="199"/>
      <c r="AT509" s="199"/>
      <c r="AU509" s="199"/>
      <c r="AV509" s="199"/>
      <c r="AW509" s="199"/>
      <c r="AX509" s="199"/>
      <c r="AY509" s="199"/>
      <c r="AZ509" s="199"/>
      <c r="BA509" s="199"/>
      <c r="BB509" s="199"/>
      <c r="BC509" s="199"/>
      <c r="BD509" s="201" t="str">
        <f t="shared" si="10"/>
        <v>1,2*1,5*0,3718</v>
      </c>
      <c r="BE509" s="199"/>
      <c r="BF509" s="199"/>
      <c r="BG509" s="199"/>
      <c r="BH509" s="199"/>
      <c r="BI509" s="199"/>
    </row>
    <row r="510" spans="1:104" x14ac:dyDescent="0.2">
      <c r="A510" s="191"/>
      <c r="B510" s="192"/>
      <c r="C510" s="331" t="s">
        <v>1434</v>
      </c>
      <c r="D510" s="332"/>
      <c r="E510" s="193">
        <v>1.5306999999999999</v>
      </c>
      <c r="F510" s="194"/>
      <c r="G510" s="195"/>
      <c r="H510" s="196"/>
      <c r="I510" s="197"/>
      <c r="J510" s="184"/>
      <c r="K510" s="197"/>
      <c r="M510" s="198" t="s">
        <v>1434</v>
      </c>
      <c r="O510" s="199"/>
      <c r="Z510" s="199"/>
      <c r="AA510" s="199"/>
      <c r="AB510" s="199"/>
      <c r="AC510" s="199"/>
      <c r="AD510" s="199"/>
      <c r="AE510" s="199"/>
      <c r="AF510" s="199"/>
      <c r="AG510" s="199"/>
      <c r="AH510" s="199"/>
      <c r="AI510" s="199"/>
      <c r="AJ510" s="199"/>
      <c r="AK510" s="199"/>
      <c r="AL510" s="199"/>
      <c r="AM510" s="199"/>
      <c r="AN510" s="199"/>
      <c r="AO510" s="199"/>
      <c r="AP510" s="199"/>
      <c r="AQ510" s="199"/>
      <c r="AR510" s="199"/>
      <c r="AS510" s="199"/>
      <c r="AT510" s="199"/>
      <c r="AU510" s="199"/>
      <c r="AV510" s="199"/>
      <c r="AW510" s="199"/>
      <c r="AX510" s="199"/>
      <c r="AY510" s="199"/>
      <c r="AZ510" s="199"/>
      <c r="BA510" s="199"/>
      <c r="BB510" s="199"/>
      <c r="BC510" s="199"/>
      <c r="BD510" s="201" t="str">
        <f t="shared" si="10"/>
        <v>1,5*0,6*2*0,3718</v>
      </c>
      <c r="BE510" s="199"/>
      <c r="BF510" s="199"/>
      <c r="BG510" s="199"/>
      <c r="BH510" s="199"/>
      <c r="BI510" s="199"/>
    </row>
    <row r="511" spans="1:104" x14ac:dyDescent="0.2">
      <c r="A511" s="191"/>
      <c r="B511" s="192"/>
      <c r="C511" s="331" t="s">
        <v>1351</v>
      </c>
      <c r="D511" s="332"/>
      <c r="E511" s="193">
        <v>0.67589999999999995</v>
      </c>
      <c r="F511" s="194"/>
      <c r="G511" s="195"/>
      <c r="H511" s="196"/>
      <c r="I511" s="197"/>
      <c r="J511" s="184"/>
      <c r="K511" s="197"/>
      <c r="M511" s="198" t="s">
        <v>1351</v>
      </c>
      <c r="O511" s="199"/>
      <c r="Z511" s="199"/>
      <c r="AA511" s="199"/>
      <c r="AB511" s="199"/>
      <c r="AC511" s="199"/>
      <c r="AD511" s="199"/>
      <c r="AE511" s="199"/>
      <c r="AF511" s="199"/>
      <c r="AG511" s="199"/>
      <c r="AH511" s="199"/>
      <c r="AI511" s="199"/>
      <c r="AJ511" s="199"/>
      <c r="AK511" s="199"/>
      <c r="AL511" s="199"/>
      <c r="AM511" s="199"/>
      <c r="AN511" s="199"/>
      <c r="AO511" s="199"/>
      <c r="AP511" s="199"/>
      <c r="AQ511" s="199"/>
      <c r="AR511" s="199"/>
      <c r="AS511" s="199"/>
      <c r="AT511" s="199"/>
      <c r="AU511" s="199"/>
      <c r="AV511" s="199"/>
      <c r="AW511" s="199"/>
      <c r="AX511" s="199"/>
      <c r="AY511" s="199"/>
      <c r="AZ511" s="199"/>
      <c r="BA511" s="199"/>
      <c r="BB511" s="199"/>
      <c r="BC511" s="199"/>
      <c r="BD511" s="201" t="str">
        <f t="shared" si="10"/>
        <v>1,79*2,3*0,3718</v>
      </c>
      <c r="BE511" s="199"/>
      <c r="BF511" s="199"/>
      <c r="BG511" s="199"/>
      <c r="BH511" s="199"/>
      <c r="BI511" s="199"/>
    </row>
    <row r="512" spans="1:104" x14ac:dyDescent="0.2">
      <c r="A512" s="191"/>
      <c r="B512" s="192"/>
      <c r="C512" s="331" t="s">
        <v>1352</v>
      </c>
      <c r="D512" s="332"/>
      <c r="E512" s="193">
        <v>0.83660000000000001</v>
      </c>
      <c r="F512" s="194"/>
      <c r="G512" s="195"/>
      <c r="H512" s="196"/>
      <c r="I512" s="197"/>
      <c r="J512" s="184"/>
      <c r="K512" s="197"/>
      <c r="M512" s="198" t="s">
        <v>1352</v>
      </c>
      <c r="O512" s="199"/>
      <c r="Z512" s="199"/>
      <c r="AA512" s="199"/>
      <c r="AB512" s="199"/>
      <c r="AC512" s="199"/>
      <c r="AD512" s="199"/>
      <c r="AE512" s="199"/>
      <c r="AF512" s="199"/>
      <c r="AG512" s="199"/>
      <c r="AH512" s="199"/>
      <c r="AI512" s="199"/>
      <c r="AJ512" s="199"/>
      <c r="AK512" s="199"/>
      <c r="AL512" s="199"/>
      <c r="AM512" s="199"/>
      <c r="AN512" s="199"/>
      <c r="AO512" s="199"/>
      <c r="AP512" s="199"/>
      <c r="AQ512" s="199"/>
      <c r="AR512" s="199"/>
      <c r="AS512" s="199"/>
      <c r="AT512" s="199"/>
      <c r="AU512" s="199"/>
      <c r="AV512" s="199"/>
      <c r="AW512" s="199"/>
      <c r="AX512" s="199"/>
      <c r="AY512" s="199"/>
      <c r="AZ512" s="199"/>
      <c r="BA512" s="199"/>
      <c r="BB512" s="199"/>
      <c r="BC512" s="199"/>
      <c r="BD512" s="201" t="str">
        <f t="shared" si="10"/>
        <v>147:0,9*2,02*0,3718</v>
      </c>
      <c r="BE512" s="199"/>
      <c r="BF512" s="199"/>
      <c r="BG512" s="199"/>
      <c r="BH512" s="199"/>
      <c r="BI512" s="199"/>
    </row>
    <row r="513" spans="1:61" x14ac:dyDescent="0.2">
      <c r="A513" s="191"/>
      <c r="B513" s="192"/>
      <c r="C513" s="331" t="s">
        <v>1353</v>
      </c>
      <c r="D513" s="332"/>
      <c r="E513" s="193">
        <v>0.67589999999999995</v>
      </c>
      <c r="F513" s="194"/>
      <c r="G513" s="195"/>
      <c r="H513" s="196"/>
      <c r="I513" s="197"/>
      <c r="J513" s="184"/>
      <c r="K513" s="197"/>
      <c r="M513" s="198" t="s">
        <v>1353</v>
      </c>
      <c r="O513" s="199"/>
      <c r="Z513" s="199"/>
      <c r="AA513" s="199"/>
      <c r="AB513" s="199"/>
      <c r="AC513" s="199"/>
      <c r="AD513" s="199"/>
      <c r="AE513" s="199"/>
      <c r="AF513" s="199"/>
      <c r="AG513" s="199"/>
      <c r="AH513" s="199"/>
      <c r="AI513" s="199"/>
      <c r="AJ513" s="199"/>
      <c r="AK513" s="199"/>
      <c r="AL513" s="199"/>
      <c r="AM513" s="199"/>
      <c r="AN513" s="199"/>
      <c r="AO513" s="199"/>
      <c r="AP513" s="199"/>
      <c r="AQ513" s="199"/>
      <c r="AR513" s="199"/>
      <c r="AS513" s="199"/>
      <c r="AT513" s="199"/>
      <c r="AU513" s="199"/>
      <c r="AV513" s="199"/>
      <c r="AW513" s="199"/>
      <c r="AX513" s="199"/>
      <c r="AY513" s="199"/>
      <c r="AZ513" s="199"/>
      <c r="BA513" s="199"/>
      <c r="BB513" s="199"/>
      <c r="BC513" s="199"/>
      <c r="BD513" s="201" t="str">
        <f t="shared" si="10"/>
        <v>1,5*1,5*0,3718</v>
      </c>
      <c r="BE513" s="199"/>
      <c r="BF513" s="199"/>
      <c r="BG513" s="199"/>
      <c r="BH513" s="199"/>
      <c r="BI513" s="199"/>
    </row>
    <row r="514" spans="1:61" x14ac:dyDescent="0.2">
      <c r="A514" s="191"/>
      <c r="B514" s="192"/>
      <c r="C514" s="331" t="s">
        <v>1354</v>
      </c>
      <c r="D514" s="332"/>
      <c r="E514" s="193">
        <v>1.3385</v>
      </c>
      <c r="F514" s="194"/>
      <c r="G514" s="195"/>
      <c r="H514" s="196"/>
      <c r="I514" s="197"/>
      <c r="J514" s="184"/>
      <c r="K514" s="197"/>
      <c r="M514" s="198" t="s">
        <v>1354</v>
      </c>
      <c r="O514" s="199"/>
      <c r="Z514" s="199"/>
      <c r="AA514" s="199"/>
      <c r="AB514" s="199"/>
      <c r="AC514" s="199"/>
      <c r="AD514" s="199"/>
      <c r="AE514" s="199"/>
      <c r="AF514" s="199"/>
      <c r="AG514" s="199"/>
      <c r="AH514" s="199"/>
      <c r="AI514" s="199"/>
      <c r="AJ514" s="199"/>
      <c r="AK514" s="199"/>
      <c r="AL514" s="199"/>
      <c r="AM514" s="199"/>
      <c r="AN514" s="199"/>
      <c r="AO514" s="199"/>
      <c r="AP514" s="199"/>
      <c r="AQ514" s="199"/>
      <c r="AR514" s="199"/>
      <c r="AS514" s="199"/>
      <c r="AT514" s="199"/>
      <c r="AU514" s="199"/>
      <c r="AV514" s="199"/>
      <c r="AW514" s="199"/>
      <c r="AX514" s="199"/>
      <c r="AY514" s="199"/>
      <c r="AZ514" s="199"/>
      <c r="BA514" s="199"/>
      <c r="BB514" s="199"/>
      <c r="BC514" s="199"/>
      <c r="BD514" s="201" t="str">
        <f t="shared" si="10"/>
        <v>146:0,9*2,02*0,3718</v>
      </c>
      <c r="BE514" s="199"/>
      <c r="BF514" s="199"/>
      <c r="BG514" s="199"/>
      <c r="BH514" s="199"/>
      <c r="BI514" s="199"/>
    </row>
    <row r="515" spans="1:61" x14ac:dyDescent="0.2">
      <c r="A515" s="191"/>
      <c r="B515" s="192"/>
      <c r="C515" s="331" t="s">
        <v>1355</v>
      </c>
      <c r="D515" s="332"/>
      <c r="E515" s="193">
        <v>1.2017</v>
      </c>
      <c r="F515" s="194"/>
      <c r="G515" s="195"/>
      <c r="H515" s="196"/>
      <c r="I515" s="197"/>
      <c r="J515" s="184"/>
      <c r="K515" s="197"/>
      <c r="M515" s="198" t="s">
        <v>1355</v>
      </c>
      <c r="O515" s="199"/>
      <c r="Z515" s="199"/>
      <c r="AA515" s="199"/>
      <c r="AB515" s="199"/>
      <c r="AC515" s="199"/>
      <c r="AD515" s="199"/>
      <c r="AE515" s="199"/>
      <c r="AF515" s="199"/>
      <c r="AG515" s="199"/>
      <c r="AH515" s="199"/>
      <c r="AI515" s="199"/>
      <c r="AJ515" s="199"/>
      <c r="AK515" s="199"/>
      <c r="AL515" s="199"/>
      <c r="AM515" s="199"/>
      <c r="AN515" s="199"/>
      <c r="AO515" s="199"/>
      <c r="AP515" s="199"/>
      <c r="AQ515" s="199"/>
      <c r="AR515" s="199"/>
      <c r="AS515" s="199"/>
      <c r="AT515" s="199"/>
      <c r="AU515" s="199"/>
      <c r="AV515" s="199"/>
      <c r="AW515" s="199"/>
      <c r="AX515" s="199"/>
      <c r="AY515" s="199"/>
      <c r="AZ515" s="199"/>
      <c r="BA515" s="199"/>
      <c r="BB515" s="199"/>
      <c r="BC515" s="199"/>
      <c r="BD515" s="201" t="str">
        <f t="shared" si="10"/>
        <v>2,4*1,5*0,3718</v>
      </c>
      <c r="BE515" s="199"/>
      <c r="BF515" s="199"/>
      <c r="BG515" s="199"/>
      <c r="BH515" s="199"/>
      <c r="BI515" s="199"/>
    </row>
    <row r="516" spans="1:61" x14ac:dyDescent="0.2">
      <c r="A516" s="191"/>
      <c r="B516" s="192"/>
      <c r="C516" s="331" t="s">
        <v>844</v>
      </c>
      <c r="D516" s="332"/>
      <c r="E516" s="193">
        <v>0</v>
      </c>
      <c r="F516" s="194"/>
      <c r="G516" s="195"/>
      <c r="H516" s="196"/>
      <c r="I516" s="197"/>
      <c r="J516" s="184"/>
      <c r="K516" s="197"/>
      <c r="M516" s="198"/>
      <c r="O516" s="199"/>
      <c r="Z516" s="199"/>
      <c r="AA516" s="199"/>
      <c r="AB516" s="199"/>
      <c r="AC516" s="199"/>
      <c r="AD516" s="199"/>
      <c r="AE516" s="199"/>
      <c r="AF516" s="199"/>
      <c r="AG516" s="199"/>
      <c r="AH516" s="199"/>
      <c r="AI516" s="199"/>
      <c r="AJ516" s="199"/>
      <c r="AK516" s="199"/>
      <c r="AL516" s="199"/>
      <c r="AM516" s="199"/>
      <c r="AN516" s="199"/>
      <c r="AO516" s="199"/>
      <c r="AP516" s="199"/>
      <c r="AQ516" s="199"/>
      <c r="AR516" s="199"/>
      <c r="AS516" s="199"/>
      <c r="AT516" s="199"/>
      <c r="AU516" s="199"/>
      <c r="AV516" s="199"/>
      <c r="AW516" s="199"/>
      <c r="AX516" s="199"/>
      <c r="AY516" s="199"/>
      <c r="AZ516" s="199"/>
      <c r="BA516" s="199"/>
      <c r="BB516" s="199"/>
      <c r="BC516" s="199"/>
      <c r="BD516" s="201" t="str">
        <f t="shared" si="10"/>
        <v>143:0,8*2,02*2*0,3718</v>
      </c>
      <c r="BE516" s="199"/>
      <c r="BF516" s="199"/>
      <c r="BG516" s="199"/>
      <c r="BH516" s="199"/>
      <c r="BI516" s="199"/>
    </row>
    <row r="517" spans="1:61" x14ac:dyDescent="0.2">
      <c r="A517" s="191"/>
      <c r="B517" s="192"/>
      <c r="C517" s="331" t="s">
        <v>1356</v>
      </c>
      <c r="D517" s="332"/>
      <c r="E517" s="193">
        <v>0.26769999999999999</v>
      </c>
      <c r="F517" s="194"/>
      <c r="G517" s="195"/>
      <c r="H517" s="196"/>
      <c r="I517" s="197"/>
      <c r="J517" s="184"/>
      <c r="K517" s="197"/>
      <c r="M517" s="198" t="s">
        <v>1356</v>
      </c>
      <c r="O517" s="199"/>
      <c r="Z517" s="199"/>
      <c r="AA517" s="199"/>
      <c r="AB517" s="199"/>
      <c r="AC517" s="199"/>
      <c r="AD517" s="199"/>
      <c r="AE517" s="199"/>
      <c r="AF517" s="199"/>
      <c r="AG517" s="199"/>
      <c r="AH517" s="199"/>
      <c r="AI517" s="199"/>
      <c r="AJ517" s="199"/>
      <c r="AK517" s="199"/>
      <c r="AL517" s="199"/>
      <c r="AM517" s="199"/>
      <c r="AN517" s="199"/>
      <c r="AO517" s="199"/>
      <c r="AP517" s="199"/>
      <c r="AQ517" s="199"/>
      <c r="AR517" s="199"/>
      <c r="AS517" s="199"/>
      <c r="AT517" s="199"/>
      <c r="AU517" s="199"/>
      <c r="AV517" s="199"/>
      <c r="AW517" s="199"/>
      <c r="AX517" s="199"/>
      <c r="AY517" s="199"/>
      <c r="AZ517" s="199"/>
      <c r="BA517" s="199"/>
      <c r="BB517" s="199"/>
      <c r="BC517" s="199"/>
      <c r="BD517" s="201" t="str">
        <f t="shared" si="10"/>
        <v/>
      </c>
      <c r="BE517" s="199"/>
      <c r="BF517" s="199"/>
      <c r="BG517" s="199"/>
      <c r="BH517" s="199"/>
      <c r="BI517" s="199"/>
    </row>
    <row r="518" spans="1:61" x14ac:dyDescent="0.2">
      <c r="A518" s="191"/>
      <c r="B518" s="192"/>
      <c r="C518" s="331" t="s">
        <v>1357</v>
      </c>
      <c r="D518" s="332"/>
      <c r="E518" s="193">
        <v>0.6008</v>
      </c>
      <c r="F518" s="194"/>
      <c r="G518" s="195"/>
      <c r="H518" s="196"/>
      <c r="I518" s="197"/>
      <c r="J518" s="184"/>
      <c r="K518" s="197"/>
      <c r="M518" s="198" t="s">
        <v>1357</v>
      </c>
      <c r="O518" s="199"/>
      <c r="Z518" s="199"/>
      <c r="AA518" s="199"/>
      <c r="AB518" s="199"/>
      <c r="AC518" s="199"/>
      <c r="AD518" s="199"/>
      <c r="AE518" s="199"/>
      <c r="AF518" s="199"/>
      <c r="AG518" s="199"/>
      <c r="AH518" s="199"/>
      <c r="AI518" s="199"/>
      <c r="AJ518" s="199"/>
      <c r="AK518" s="199"/>
      <c r="AL518" s="199"/>
      <c r="AM518" s="199"/>
      <c r="AN518" s="199"/>
      <c r="AO518" s="199"/>
      <c r="AP518" s="199"/>
      <c r="AQ518" s="199"/>
      <c r="AR518" s="199"/>
      <c r="AS518" s="199"/>
      <c r="AT518" s="199"/>
      <c r="AU518" s="199"/>
      <c r="AV518" s="199"/>
      <c r="AW518" s="199"/>
      <c r="AX518" s="199"/>
      <c r="AY518" s="199"/>
      <c r="AZ518" s="199"/>
      <c r="BA518" s="199"/>
      <c r="BB518" s="199"/>
      <c r="BC518" s="199"/>
      <c r="BD518" s="201" t="str">
        <f t="shared" si="10"/>
        <v>144:1,2*0,6*0,3718</v>
      </c>
      <c r="BE518" s="199"/>
      <c r="BF518" s="199"/>
      <c r="BG518" s="199"/>
      <c r="BH518" s="199"/>
      <c r="BI518" s="199"/>
    </row>
    <row r="519" spans="1:61" x14ac:dyDescent="0.2">
      <c r="A519" s="191"/>
      <c r="B519" s="192"/>
      <c r="C519" s="331" t="s">
        <v>1358</v>
      </c>
      <c r="D519" s="332"/>
      <c r="E519" s="193">
        <v>0.6008</v>
      </c>
      <c r="F519" s="194"/>
      <c r="G519" s="195"/>
      <c r="H519" s="196"/>
      <c r="I519" s="197"/>
      <c r="J519" s="184"/>
      <c r="K519" s="197"/>
      <c r="M519" s="198" t="s">
        <v>1358</v>
      </c>
      <c r="O519" s="199"/>
      <c r="Z519" s="199"/>
      <c r="AA519" s="199"/>
      <c r="AB519" s="199"/>
      <c r="AC519" s="199"/>
      <c r="AD519" s="199"/>
      <c r="AE519" s="199"/>
      <c r="AF519" s="199"/>
      <c r="AG519" s="199"/>
      <c r="AH519" s="199"/>
      <c r="AI519" s="199"/>
      <c r="AJ519" s="199"/>
      <c r="AK519" s="199"/>
      <c r="AL519" s="199"/>
      <c r="AM519" s="199"/>
      <c r="AN519" s="199"/>
      <c r="AO519" s="199"/>
      <c r="AP519" s="199"/>
      <c r="AQ519" s="199"/>
      <c r="AR519" s="199"/>
      <c r="AS519" s="199"/>
      <c r="AT519" s="199"/>
      <c r="AU519" s="199"/>
      <c r="AV519" s="199"/>
      <c r="AW519" s="199"/>
      <c r="AX519" s="199"/>
      <c r="AY519" s="199"/>
      <c r="AZ519" s="199"/>
      <c r="BA519" s="199"/>
      <c r="BB519" s="199"/>
      <c r="BC519" s="199"/>
      <c r="BD519" s="201" t="str">
        <f t="shared" si="10"/>
        <v>0,8*2,02*0,3718</v>
      </c>
      <c r="BE519" s="199"/>
      <c r="BF519" s="199"/>
      <c r="BG519" s="199"/>
      <c r="BH519" s="199"/>
      <c r="BI519" s="199"/>
    </row>
    <row r="520" spans="1:61" x14ac:dyDescent="0.2">
      <c r="A520" s="191"/>
      <c r="B520" s="192"/>
      <c r="C520" s="331" t="s">
        <v>1359</v>
      </c>
      <c r="D520" s="332"/>
      <c r="E520" s="193">
        <v>3.1543999999999999</v>
      </c>
      <c r="F520" s="194"/>
      <c r="G520" s="195"/>
      <c r="H520" s="196"/>
      <c r="I520" s="197"/>
      <c r="J520" s="184"/>
      <c r="K520" s="197"/>
      <c r="M520" s="198" t="s">
        <v>1359</v>
      </c>
      <c r="O520" s="199"/>
      <c r="Z520" s="199"/>
      <c r="AA520" s="199"/>
      <c r="AB520" s="199"/>
      <c r="AC520" s="199"/>
      <c r="AD520" s="199"/>
      <c r="AE520" s="199"/>
      <c r="AF520" s="199"/>
      <c r="AG520" s="199"/>
      <c r="AH520" s="199"/>
      <c r="AI520" s="199"/>
      <c r="AJ520" s="199"/>
      <c r="AK520" s="199"/>
      <c r="AL520" s="199"/>
      <c r="AM520" s="199"/>
      <c r="AN520" s="199"/>
      <c r="AO520" s="199"/>
      <c r="AP520" s="199"/>
      <c r="AQ520" s="199"/>
      <c r="AR520" s="199"/>
      <c r="AS520" s="199"/>
      <c r="AT520" s="199"/>
      <c r="AU520" s="199"/>
      <c r="AV520" s="199"/>
      <c r="AW520" s="199"/>
      <c r="AX520" s="199"/>
      <c r="AY520" s="199"/>
      <c r="AZ520" s="199"/>
      <c r="BA520" s="199"/>
      <c r="BB520" s="199"/>
      <c r="BC520" s="199"/>
      <c r="BD520" s="201" t="str">
        <f t="shared" si="10"/>
        <v>145:0,8*2,02*0,3718</v>
      </c>
      <c r="BE520" s="199"/>
      <c r="BF520" s="199"/>
      <c r="BG520" s="199"/>
      <c r="BH520" s="199"/>
      <c r="BI520" s="199"/>
    </row>
    <row r="521" spans="1:61" x14ac:dyDescent="0.2">
      <c r="A521" s="191"/>
      <c r="B521" s="192"/>
      <c r="C521" s="331" t="s">
        <v>1360</v>
      </c>
      <c r="D521" s="332"/>
      <c r="E521" s="193">
        <v>0.67589999999999995</v>
      </c>
      <c r="F521" s="194"/>
      <c r="G521" s="195"/>
      <c r="H521" s="196"/>
      <c r="I521" s="197"/>
      <c r="J521" s="184"/>
      <c r="K521" s="197"/>
      <c r="M521" s="198" t="s">
        <v>1360</v>
      </c>
      <c r="O521" s="199"/>
      <c r="Z521" s="199"/>
      <c r="AA521" s="199"/>
      <c r="AB521" s="199"/>
      <c r="AC521" s="199"/>
      <c r="AD521" s="199"/>
      <c r="AE521" s="199"/>
      <c r="AF521" s="199"/>
      <c r="AG521" s="199"/>
      <c r="AH521" s="199"/>
      <c r="AI521" s="199"/>
      <c r="AJ521" s="199"/>
      <c r="AK521" s="199"/>
      <c r="AL521" s="199"/>
      <c r="AM521" s="199"/>
      <c r="AN521" s="199"/>
      <c r="AO521" s="199"/>
      <c r="AP521" s="199"/>
      <c r="AQ521" s="199"/>
      <c r="AR521" s="199"/>
      <c r="AS521" s="199"/>
      <c r="AT521" s="199"/>
      <c r="AU521" s="199"/>
      <c r="AV521" s="199"/>
      <c r="AW521" s="199"/>
      <c r="AX521" s="199"/>
      <c r="AY521" s="199"/>
      <c r="AZ521" s="199"/>
      <c r="BA521" s="199"/>
      <c r="BB521" s="199"/>
      <c r="BC521" s="199"/>
      <c r="BD521" s="201" t="str">
        <f t="shared" si="10"/>
        <v>126:0,7*2,02*6*0,3718</v>
      </c>
      <c r="BE521" s="199"/>
      <c r="BF521" s="199"/>
      <c r="BG521" s="199"/>
      <c r="BH521" s="199"/>
      <c r="BI521" s="199"/>
    </row>
    <row r="522" spans="1:61" x14ac:dyDescent="0.2">
      <c r="A522" s="191"/>
      <c r="B522" s="192"/>
      <c r="C522" s="331" t="s">
        <v>1361</v>
      </c>
      <c r="D522" s="332"/>
      <c r="E522" s="193">
        <v>0.1338</v>
      </c>
      <c r="F522" s="194"/>
      <c r="G522" s="195"/>
      <c r="H522" s="196"/>
      <c r="I522" s="197"/>
      <c r="J522" s="184"/>
      <c r="K522" s="197"/>
      <c r="M522" s="198" t="s">
        <v>1361</v>
      </c>
      <c r="O522" s="199"/>
      <c r="Z522" s="199"/>
      <c r="AA522" s="199"/>
      <c r="AB522" s="199"/>
      <c r="AC522" s="199"/>
      <c r="AD522" s="199"/>
      <c r="AE522" s="199"/>
      <c r="AF522" s="199"/>
      <c r="AG522" s="199"/>
      <c r="AH522" s="199"/>
      <c r="AI522" s="199"/>
      <c r="AJ522" s="199"/>
      <c r="AK522" s="199"/>
      <c r="AL522" s="199"/>
      <c r="AM522" s="199"/>
      <c r="AN522" s="199"/>
      <c r="AO522" s="199"/>
      <c r="AP522" s="199"/>
      <c r="AQ522" s="199"/>
      <c r="AR522" s="199"/>
      <c r="AS522" s="199"/>
      <c r="AT522" s="199"/>
      <c r="AU522" s="199"/>
      <c r="AV522" s="199"/>
      <c r="AW522" s="199"/>
      <c r="AX522" s="199"/>
      <c r="AY522" s="199"/>
      <c r="AZ522" s="199"/>
      <c r="BA522" s="199"/>
      <c r="BB522" s="199"/>
      <c r="BC522" s="199"/>
      <c r="BD522" s="201" t="str">
        <f t="shared" si="10"/>
        <v>0,9*2,02*0,3718</v>
      </c>
      <c r="BE522" s="199"/>
      <c r="BF522" s="199"/>
      <c r="BG522" s="199"/>
      <c r="BH522" s="199"/>
      <c r="BI522" s="199"/>
    </row>
    <row r="523" spans="1:61" x14ac:dyDescent="0.2">
      <c r="A523" s="191"/>
      <c r="B523" s="192"/>
      <c r="C523" s="331" t="s">
        <v>1362</v>
      </c>
      <c r="D523" s="332"/>
      <c r="E523" s="193">
        <v>3.1543999999999999</v>
      </c>
      <c r="F523" s="194"/>
      <c r="G523" s="195"/>
      <c r="H523" s="196"/>
      <c r="I523" s="197"/>
      <c r="J523" s="184"/>
      <c r="K523" s="197"/>
      <c r="M523" s="198" t="s">
        <v>1362</v>
      </c>
      <c r="O523" s="199"/>
      <c r="Z523" s="199"/>
      <c r="AA523" s="199"/>
      <c r="AB523" s="199"/>
      <c r="AC523" s="199"/>
      <c r="AD523" s="199"/>
      <c r="AE523" s="199"/>
      <c r="AF523" s="199"/>
      <c r="AG523" s="199"/>
      <c r="AH523" s="199"/>
      <c r="AI523" s="199"/>
      <c r="AJ523" s="199"/>
      <c r="AK523" s="199"/>
      <c r="AL523" s="199"/>
      <c r="AM523" s="199"/>
      <c r="AN523" s="199"/>
      <c r="AO523" s="199"/>
      <c r="AP523" s="199"/>
      <c r="AQ523" s="199"/>
      <c r="AR523" s="199"/>
      <c r="AS523" s="199"/>
      <c r="AT523" s="199"/>
      <c r="AU523" s="199"/>
      <c r="AV523" s="199"/>
      <c r="AW523" s="199"/>
      <c r="AX523" s="199"/>
      <c r="AY523" s="199"/>
      <c r="AZ523" s="199"/>
      <c r="BA523" s="199"/>
      <c r="BB523" s="199"/>
      <c r="BC523" s="199"/>
      <c r="BD523" s="201" t="str">
        <f t="shared" si="10"/>
        <v>0,6*0,6*0,3718</v>
      </c>
      <c r="BE523" s="199"/>
      <c r="BF523" s="199"/>
      <c r="BG523" s="199"/>
      <c r="BH523" s="199"/>
      <c r="BI523" s="199"/>
    </row>
    <row r="524" spans="1:61" x14ac:dyDescent="0.2">
      <c r="A524" s="191"/>
      <c r="B524" s="192"/>
      <c r="C524" s="331" t="s">
        <v>1363</v>
      </c>
      <c r="D524" s="332"/>
      <c r="E524" s="193">
        <v>0.6008</v>
      </c>
      <c r="F524" s="194"/>
      <c r="G524" s="195"/>
      <c r="H524" s="196"/>
      <c r="I524" s="197"/>
      <c r="J524" s="184"/>
      <c r="K524" s="197"/>
      <c r="M524" s="198" t="s">
        <v>1363</v>
      </c>
      <c r="O524" s="199"/>
      <c r="Z524" s="199"/>
      <c r="AA524" s="199"/>
      <c r="AB524" s="199"/>
      <c r="AC524" s="199"/>
      <c r="AD524" s="199"/>
      <c r="AE524" s="199"/>
      <c r="AF524" s="199"/>
      <c r="AG524" s="199"/>
      <c r="AH524" s="199"/>
      <c r="AI524" s="199"/>
      <c r="AJ524" s="199"/>
      <c r="AK524" s="199"/>
      <c r="AL524" s="199"/>
      <c r="AM524" s="199"/>
      <c r="AN524" s="199"/>
      <c r="AO524" s="199"/>
      <c r="AP524" s="199"/>
      <c r="AQ524" s="199"/>
      <c r="AR524" s="199"/>
      <c r="AS524" s="199"/>
      <c r="AT524" s="199"/>
      <c r="AU524" s="199"/>
      <c r="AV524" s="199"/>
      <c r="AW524" s="199"/>
      <c r="AX524" s="199"/>
      <c r="AY524" s="199"/>
      <c r="AZ524" s="199"/>
      <c r="BA524" s="199"/>
      <c r="BB524" s="199"/>
      <c r="BC524" s="199"/>
      <c r="BD524" s="201" t="str">
        <f t="shared" si="10"/>
        <v>127-132:0,7*2,02*6*0,3718</v>
      </c>
      <c r="BE524" s="199"/>
      <c r="BF524" s="199"/>
      <c r="BG524" s="199"/>
      <c r="BH524" s="199"/>
      <c r="BI524" s="199"/>
    </row>
    <row r="525" spans="1:61" x14ac:dyDescent="0.2">
      <c r="A525" s="191"/>
      <c r="B525" s="192"/>
      <c r="C525" s="331" t="s">
        <v>1364</v>
      </c>
      <c r="D525" s="332"/>
      <c r="E525" s="193">
        <v>0.751</v>
      </c>
      <c r="F525" s="194"/>
      <c r="G525" s="195"/>
      <c r="H525" s="196"/>
      <c r="I525" s="197"/>
      <c r="J525" s="184"/>
      <c r="K525" s="197"/>
      <c r="M525" s="198" t="s">
        <v>1364</v>
      </c>
      <c r="O525" s="199"/>
      <c r="Z525" s="199"/>
      <c r="AA525" s="199"/>
      <c r="AB525" s="199"/>
      <c r="AC525" s="199"/>
      <c r="AD525" s="199"/>
      <c r="AE525" s="199"/>
      <c r="AF525" s="199"/>
      <c r="AG525" s="199"/>
      <c r="AH525" s="199"/>
      <c r="AI525" s="199"/>
      <c r="AJ525" s="199"/>
      <c r="AK525" s="199"/>
      <c r="AL525" s="199"/>
      <c r="AM525" s="199"/>
      <c r="AN525" s="199"/>
      <c r="AO525" s="199"/>
      <c r="AP525" s="199"/>
      <c r="AQ525" s="199"/>
      <c r="AR525" s="199"/>
      <c r="AS525" s="199"/>
      <c r="AT525" s="199"/>
      <c r="AU525" s="199"/>
      <c r="AV525" s="199"/>
      <c r="AW525" s="199"/>
      <c r="AX525" s="199"/>
      <c r="AY525" s="199"/>
      <c r="AZ525" s="199"/>
      <c r="BA525" s="199"/>
      <c r="BB525" s="199"/>
      <c r="BC525" s="199"/>
      <c r="BD525" s="201" t="str">
        <f t="shared" si="10"/>
        <v>105:0,8*2,02*0,3718</v>
      </c>
      <c r="BE525" s="199"/>
      <c r="BF525" s="199"/>
      <c r="BG525" s="199"/>
      <c r="BH525" s="199"/>
      <c r="BI525" s="199"/>
    </row>
    <row r="526" spans="1:61" x14ac:dyDescent="0.2">
      <c r="A526" s="191"/>
      <c r="B526" s="192"/>
      <c r="C526" s="331" t="s">
        <v>1365</v>
      </c>
      <c r="D526" s="332"/>
      <c r="E526" s="193">
        <v>1.5771999999999999</v>
      </c>
      <c r="F526" s="194"/>
      <c r="G526" s="195"/>
      <c r="H526" s="196"/>
      <c r="I526" s="197"/>
      <c r="J526" s="184"/>
      <c r="K526" s="197"/>
      <c r="M526" s="198" t="s">
        <v>1365</v>
      </c>
      <c r="O526" s="199"/>
      <c r="Z526" s="199"/>
      <c r="AA526" s="199"/>
      <c r="AB526" s="199"/>
      <c r="AC526" s="199"/>
      <c r="AD526" s="199"/>
      <c r="AE526" s="199"/>
      <c r="AF526" s="199"/>
      <c r="AG526" s="199"/>
      <c r="AH526" s="199"/>
      <c r="AI526" s="199"/>
      <c r="AJ526" s="199"/>
      <c r="AK526" s="199"/>
      <c r="AL526" s="199"/>
      <c r="AM526" s="199"/>
      <c r="AN526" s="199"/>
      <c r="AO526" s="199"/>
      <c r="AP526" s="199"/>
      <c r="AQ526" s="199"/>
      <c r="AR526" s="199"/>
      <c r="AS526" s="199"/>
      <c r="AT526" s="199"/>
      <c r="AU526" s="199"/>
      <c r="AV526" s="199"/>
      <c r="AW526" s="199"/>
      <c r="AX526" s="199"/>
      <c r="AY526" s="199"/>
      <c r="AZ526" s="199"/>
      <c r="BA526" s="199"/>
      <c r="BB526" s="199"/>
      <c r="BC526" s="199"/>
      <c r="BD526" s="201" t="str">
        <f t="shared" si="10"/>
        <v>1*2,02*0,3718</v>
      </c>
      <c r="BE526" s="199"/>
      <c r="BF526" s="199"/>
      <c r="BG526" s="199"/>
      <c r="BH526" s="199"/>
      <c r="BI526" s="199"/>
    </row>
    <row r="527" spans="1:61" x14ac:dyDescent="0.2">
      <c r="A527" s="191"/>
      <c r="B527" s="192"/>
      <c r="C527" s="331" t="s">
        <v>1366</v>
      </c>
      <c r="D527" s="332"/>
      <c r="E527" s="193">
        <v>1.5771999999999999</v>
      </c>
      <c r="F527" s="194"/>
      <c r="G527" s="195"/>
      <c r="H527" s="196"/>
      <c r="I527" s="197"/>
      <c r="J527" s="184"/>
      <c r="K527" s="197"/>
      <c r="M527" s="198" t="s">
        <v>1366</v>
      </c>
      <c r="O527" s="199"/>
      <c r="Z527" s="199"/>
      <c r="AA527" s="199"/>
      <c r="AB527" s="199"/>
      <c r="AC527" s="199"/>
      <c r="AD527" s="199"/>
      <c r="AE527" s="199"/>
      <c r="AF527" s="199"/>
      <c r="AG527" s="199"/>
      <c r="AH527" s="199"/>
      <c r="AI527" s="199"/>
      <c r="AJ527" s="199"/>
      <c r="AK527" s="199"/>
      <c r="AL527" s="199"/>
      <c r="AM527" s="199"/>
      <c r="AN527" s="199"/>
      <c r="AO527" s="199"/>
      <c r="AP527" s="199"/>
      <c r="AQ527" s="199"/>
      <c r="AR527" s="199"/>
      <c r="AS527" s="199"/>
      <c r="AT527" s="199"/>
      <c r="AU527" s="199"/>
      <c r="AV527" s="199"/>
      <c r="AW527" s="199"/>
      <c r="AX527" s="199"/>
      <c r="AY527" s="199"/>
      <c r="AZ527" s="199"/>
      <c r="BA527" s="199"/>
      <c r="BB527" s="199"/>
      <c r="BC527" s="199"/>
      <c r="BD527" s="201" t="str">
        <f t="shared" si="10"/>
        <v>140-142:0,7*2,02*3*0,3718</v>
      </c>
      <c r="BE527" s="199"/>
      <c r="BF527" s="199"/>
      <c r="BG527" s="199"/>
      <c r="BH527" s="199"/>
      <c r="BI527" s="199"/>
    </row>
    <row r="528" spans="1:61" x14ac:dyDescent="0.2">
      <c r="A528" s="191"/>
      <c r="B528" s="192"/>
      <c r="C528" s="331" t="s">
        <v>1360</v>
      </c>
      <c r="D528" s="332"/>
      <c r="E528" s="193">
        <v>0.67589999999999995</v>
      </c>
      <c r="F528" s="194"/>
      <c r="G528" s="195"/>
      <c r="H528" s="196"/>
      <c r="I528" s="197"/>
      <c r="J528" s="184"/>
      <c r="K528" s="197"/>
      <c r="M528" s="198" t="s">
        <v>1360</v>
      </c>
      <c r="O528" s="199"/>
      <c r="Z528" s="199"/>
      <c r="AA528" s="199"/>
      <c r="AB528" s="199"/>
      <c r="AC528" s="199"/>
      <c r="AD528" s="199"/>
      <c r="AE528" s="199"/>
      <c r="AF528" s="199"/>
      <c r="AG528" s="199"/>
      <c r="AH528" s="199"/>
      <c r="AI528" s="199"/>
      <c r="AJ528" s="199"/>
      <c r="AK528" s="199"/>
      <c r="AL528" s="199"/>
      <c r="AM528" s="199"/>
      <c r="AN528" s="199"/>
      <c r="AO528" s="199"/>
      <c r="AP528" s="199"/>
      <c r="AQ528" s="199"/>
      <c r="AR528" s="199"/>
      <c r="AS528" s="199"/>
      <c r="AT528" s="199"/>
      <c r="AU528" s="199"/>
      <c r="AV528" s="199"/>
      <c r="AW528" s="199"/>
      <c r="AX528" s="199"/>
      <c r="AY528" s="199"/>
      <c r="AZ528" s="199"/>
      <c r="BA528" s="199"/>
      <c r="BB528" s="199"/>
      <c r="BC528" s="199"/>
      <c r="BD528" s="201" t="str">
        <f t="shared" si="10"/>
        <v>139:0,7*2,02*3*0,3718</v>
      </c>
      <c r="BE528" s="199"/>
      <c r="BF528" s="199"/>
      <c r="BG528" s="199"/>
      <c r="BH528" s="199"/>
      <c r="BI528" s="199"/>
    </row>
    <row r="529" spans="1:61" x14ac:dyDescent="0.2">
      <c r="A529" s="191"/>
      <c r="B529" s="192"/>
      <c r="C529" s="331" t="s">
        <v>1367</v>
      </c>
      <c r="D529" s="332"/>
      <c r="E529" s="193">
        <v>1.1879</v>
      </c>
      <c r="F529" s="194"/>
      <c r="G529" s="195"/>
      <c r="H529" s="196"/>
      <c r="I529" s="197"/>
      <c r="J529" s="184"/>
      <c r="K529" s="197"/>
      <c r="M529" s="198" t="s">
        <v>1367</v>
      </c>
      <c r="O529" s="199"/>
      <c r="Z529" s="199"/>
      <c r="AA529" s="199"/>
      <c r="AB529" s="199"/>
      <c r="AC529" s="199"/>
      <c r="AD529" s="199"/>
      <c r="AE529" s="199"/>
      <c r="AF529" s="199"/>
      <c r="AG529" s="199"/>
      <c r="AH529" s="199"/>
      <c r="AI529" s="199"/>
      <c r="AJ529" s="199"/>
      <c r="AK529" s="199"/>
      <c r="AL529" s="199"/>
      <c r="AM529" s="199"/>
      <c r="AN529" s="199"/>
      <c r="AO529" s="199"/>
      <c r="AP529" s="199"/>
      <c r="AQ529" s="199"/>
      <c r="AR529" s="199"/>
      <c r="AS529" s="199"/>
      <c r="AT529" s="199"/>
      <c r="AU529" s="199"/>
      <c r="AV529" s="199"/>
      <c r="AW529" s="199"/>
      <c r="AX529" s="199"/>
      <c r="AY529" s="199"/>
      <c r="AZ529" s="199"/>
      <c r="BA529" s="199"/>
      <c r="BB529" s="199"/>
      <c r="BC529" s="199"/>
      <c r="BD529" s="201" t="str">
        <f t="shared" si="10"/>
        <v>0,9*2,02*0,3718</v>
      </c>
      <c r="BE529" s="199"/>
      <c r="BF529" s="199"/>
      <c r="BG529" s="199"/>
      <c r="BH529" s="199"/>
      <c r="BI529" s="199"/>
    </row>
    <row r="530" spans="1:61" x14ac:dyDescent="0.2">
      <c r="A530" s="191"/>
      <c r="B530" s="192"/>
      <c r="C530" s="331" t="s">
        <v>1368</v>
      </c>
      <c r="D530" s="332"/>
      <c r="E530" s="193">
        <v>0.67589999999999995</v>
      </c>
      <c r="F530" s="194"/>
      <c r="G530" s="195"/>
      <c r="H530" s="196"/>
      <c r="I530" s="197"/>
      <c r="J530" s="184"/>
      <c r="K530" s="197"/>
      <c r="M530" s="198" t="s">
        <v>1368</v>
      </c>
      <c r="O530" s="199"/>
      <c r="Z530" s="199"/>
      <c r="AA530" s="199"/>
      <c r="AB530" s="199"/>
      <c r="AC530" s="199"/>
      <c r="AD530" s="199"/>
      <c r="AE530" s="199"/>
      <c r="AF530" s="199"/>
      <c r="AG530" s="199"/>
      <c r="AH530" s="199"/>
      <c r="AI530" s="199"/>
      <c r="AJ530" s="199"/>
      <c r="AK530" s="199"/>
      <c r="AL530" s="199"/>
      <c r="AM530" s="199"/>
      <c r="AN530" s="199"/>
      <c r="AO530" s="199"/>
      <c r="AP530" s="199"/>
      <c r="AQ530" s="199"/>
      <c r="AR530" s="199"/>
      <c r="AS530" s="199"/>
      <c r="AT530" s="199"/>
      <c r="AU530" s="199"/>
      <c r="AV530" s="199"/>
      <c r="AW530" s="199"/>
      <c r="AX530" s="199"/>
      <c r="AY530" s="199"/>
      <c r="AZ530" s="199"/>
      <c r="BA530" s="199"/>
      <c r="BB530" s="199"/>
      <c r="BC530" s="199"/>
      <c r="BD530" s="201" t="str">
        <f t="shared" si="10"/>
        <v>104:1,5*2,13*0,3718</v>
      </c>
      <c r="BE530" s="199"/>
      <c r="BF530" s="199"/>
      <c r="BG530" s="199"/>
      <c r="BH530" s="199"/>
      <c r="BI530" s="199"/>
    </row>
    <row r="531" spans="1:61" x14ac:dyDescent="0.2">
      <c r="A531" s="191"/>
      <c r="B531" s="192"/>
      <c r="C531" s="331" t="s">
        <v>1369</v>
      </c>
      <c r="D531" s="332"/>
      <c r="E531" s="193">
        <v>0.53539999999999999</v>
      </c>
      <c r="F531" s="194"/>
      <c r="G531" s="195"/>
      <c r="H531" s="196"/>
      <c r="I531" s="197"/>
      <c r="J531" s="184"/>
      <c r="K531" s="197"/>
      <c r="M531" s="198" t="s">
        <v>1369</v>
      </c>
      <c r="O531" s="199"/>
      <c r="Z531" s="199"/>
      <c r="AA531" s="199"/>
      <c r="AB531" s="199"/>
      <c r="AC531" s="199"/>
      <c r="AD531" s="199"/>
      <c r="AE531" s="199"/>
      <c r="AF531" s="199"/>
      <c r="AG531" s="199"/>
      <c r="AH531" s="199"/>
      <c r="AI531" s="199"/>
      <c r="AJ531" s="199"/>
      <c r="AK531" s="199"/>
      <c r="AL531" s="199"/>
      <c r="AM531" s="199"/>
      <c r="AN531" s="199"/>
      <c r="AO531" s="199"/>
      <c r="AP531" s="199"/>
      <c r="AQ531" s="199"/>
      <c r="AR531" s="199"/>
      <c r="AS531" s="199"/>
      <c r="AT531" s="199"/>
      <c r="AU531" s="199"/>
      <c r="AV531" s="199"/>
      <c r="AW531" s="199"/>
      <c r="AX531" s="199"/>
      <c r="AY531" s="199"/>
      <c r="AZ531" s="199"/>
      <c r="BA531" s="199"/>
      <c r="BB531" s="199"/>
      <c r="BC531" s="199"/>
      <c r="BD531" s="201" t="str">
        <f t="shared" si="10"/>
        <v>102:0,9*2,02*0,3718</v>
      </c>
      <c r="BE531" s="199"/>
      <c r="BF531" s="199"/>
      <c r="BG531" s="199"/>
      <c r="BH531" s="199"/>
      <c r="BI531" s="199"/>
    </row>
    <row r="532" spans="1:61" x14ac:dyDescent="0.2">
      <c r="A532" s="191"/>
      <c r="B532" s="192"/>
      <c r="C532" s="331" t="s">
        <v>1370</v>
      </c>
      <c r="D532" s="332"/>
      <c r="E532" s="193">
        <v>1.5306999999999999</v>
      </c>
      <c r="F532" s="194"/>
      <c r="G532" s="195"/>
      <c r="H532" s="196"/>
      <c r="I532" s="197"/>
      <c r="J532" s="184"/>
      <c r="K532" s="197"/>
      <c r="M532" s="198" t="s">
        <v>1370</v>
      </c>
      <c r="O532" s="199"/>
      <c r="Z532" s="199"/>
      <c r="AA532" s="199"/>
      <c r="AB532" s="199"/>
      <c r="AC532" s="199"/>
      <c r="AD532" s="199"/>
      <c r="AE532" s="199"/>
      <c r="AF532" s="199"/>
      <c r="AG532" s="199"/>
      <c r="AH532" s="199"/>
      <c r="AI532" s="199"/>
      <c r="AJ532" s="199"/>
      <c r="AK532" s="199"/>
      <c r="AL532" s="199"/>
      <c r="AM532" s="199"/>
      <c r="AN532" s="199"/>
      <c r="AO532" s="199"/>
      <c r="AP532" s="199"/>
      <c r="AQ532" s="199"/>
      <c r="AR532" s="199"/>
      <c r="AS532" s="199"/>
      <c r="AT532" s="199"/>
      <c r="AU532" s="199"/>
      <c r="AV532" s="199"/>
      <c r="AW532" s="199"/>
      <c r="AX532" s="199"/>
      <c r="AY532" s="199"/>
      <c r="AZ532" s="199"/>
      <c r="BA532" s="199"/>
      <c r="BB532" s="199"/>
      <c r="BC532" s="199"/>
      <c r="BD532" s="201" t="str">
        <f t="shared" si="10"/>
        <v>1,2*0,6*2*0,3718</v>
      </c>
      <c r="BE532" s="199"/>
      <c r="BF532" s="199"/>
      <c r="BG532" s="199"/>
      <c r="BH532" s="199"/>
      <c r="BI532" s="199"/>
    </row>
    <row r="533" spans="1:61" x14ac:dyDescent="0.2">
      <c r="A533" s="191"/>
      <c r="B533" s="192"/>
      <c r="C533" s="331" t="s">
        <v>1371</v>
      </c>
      <c r="D533" s="332"/>
      <c r="E533" s="193">
        <v>1.3519000000000001</v>
      </c>
      <c r="F533" s="194"/>
      <c r="G533" s="195"/>
      <c r="H533" s="196"/>
      <c r="I533" s="197"/>
      <c r="J533" s="184"/>
      <c r="K533" s="197"/>
      <c r="M533" s="198" t="s">
        <v>1371</v>
      </c>
      <c r="O533" s="199"/>
      <c r="Z533" s="199"/>
      <c r="AA533" s="199"/>
      <c r="AB533" s="199"/>
      <c r="AC533" s="199"/>
      <c r="AD533" s="199"/>
      <c r="AE533" s="199"/>
      <c r="AF533" s="199"/>
      <c r="AG533" s="199"/>
      <c r="AH533" s="199"/>
      <c r="AI533" s="199"/>
      <c r="AJ533" s="199"/>
      <c r="AK533" s="199"/>
      <c r="AL533" s="199"/>
      <c r="AM533" s="199"/>
      <c r="AN533" s="199"/>
      <c r="AO533" s="199"/>
      <c r="AP533" s="199"/>
      <c r="AQ533" s="199"/>
      <c r="AR533" s="199"/>
      <c r="AS533" s="199"/>
      <c r="AT533" s="199"/>
      <c r="AU533" s="199"/>
      <c r="AV533" s="199"/>
      <c r="AW533" s="199"/>
      <c r="AX533" s="199"/>
      <c r="AY533" s="199"/>
      <c r="AZ533" s="199"/>
      <c r="BA533" s="199"/>
      <c r="BB533" s="199"/>
      <c r="BC533" s="199"/>
      <c r="BD533" s="201" t="str">
        <f t="shared" si="10"/>
        <v>101:1,79*2,3*0,3718</v>
      </c>
      <c r="BE533" s="199"/>
      <c r="BF533" s="199"/>
      <c r="BG533" s="199"/>
      <c r="BH533" s="199"/>
      <c r="BI533" s="199"/>
    </row>
    <row r="534" spans="1:61" x14ac:dyDescent="0.2">
      <c r="A534" s="191"/>
      <c r="B534" s="192"/>
      <c r="C534" s="331" t="s">
        <v>1372</v>
      </c>
      <c r="D534" s="332"/>
      <c r="E534" s="193">
        <v>1.1879</v>
      </c>
      <c r="F534" s="194"/>
      <c r="G534" s="195"/>
      <c r="H534" s="196"/>
      <c r="I534" s="197"/>
      <c r="J534" s="184"/>
      <c r="K534" s="197"/>
      <c r="M534" s="198" t="s">
        <v>1372</v>
      </c>
      <c r="O534" s="199"/>
      <c r="Z534" s="199"/>
      <c r="AA534" s="199"/>
      <c r="AB534" s="199"/>
      <c r="AC534" s="199"/>
      <c r="AD534" s="199"/>
      <c r="AE534" s="199"/>
      <c r="AF534" s="199"/>
      <c r="AG534" s="199"/>
      <c r="AH534" s="199"/>
      <c r="AI534" s="199"/>
      <c r="AJ534" s="199"/>
      <c r="AK534" s="199"/>
      <c r="AL534" s="199"/>
      <c r="AM534" s="199"/>
      <c r="AN534" s="199"/>
      <c r="AO534" s="199"/>
      <c r="AP534" s="199"/>
      <c r="AQ534" s="199"/>
      <c r="AR534" s="199"/>
      <c r="AS534" s="199"/>
      <c r="AT534" s="199"/>
      <c r="AU534" s="199"/>
      <c r="AV534" s="199"/>
      <c r="AW534" s="199"/>
      <c r="AX534" s="199"/>
      <c r="AY534" s="199"/>
      <c r="AZ534" s="199"/>
      <c r="BA534" s="199"/>
      <c r="BB534" s="199"/>
      <c r="BC534" s="199"/>
      <c r="BD534" s="201" t="str">
        <f t="shared" si="10"/>
        <v>0,9*2,02*2*0,3718</v>
      </c>
      <c r="BE534" s="199"/>
      <c r="BF534" s="199"/>
      <c r="BG534" s="199"/>
      <c r="BH534" s="199"/>
      <c r="BI534" s="199"/>
    </row>
    <row r="535" spans="1:61" x14ac:dyDescent="0.2">
      <c r="A535" s="191"/>
      <c r="B535" s="192"/>
      <c r="C535" s="331" t="s">
        <v>1373</v>
      </c>
      <c r="D535" s="332"/>
      <c r="E535" s="193">
        <v>0.67589999999999995</v>
      </c>
      <c r="F535" s="194"/>
      <c r="G535" s="195"/>
      <c r="H535" s="196"/>
      <c r="I535" s="197"/>
      <c r="J535" s="184"/>
      <c r="K535" s="197"/>
      <c r="M535" s="198" t="s">
        <v>1373</v>
      </c>
      <c r="O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199"/>
      <c r="AY535" s="199"/>
      <c r="AZ535" s="199"/>
      <c r="BA535" s="199"/>
      <c r="BB535" s="199"/>
      <c r="BC535" s="199"/>
      <c r="BD535" s="201" t="str">
        <f t="shared" si="10"/>
        <v>1,5*2,13*0,3718</v>
      </c>
      <c r="BE535" s="199"/>
      <c r="BF535" s="199"/>
      <c r="BG535" s="199"/>
      <c r="BH535" s="199"/>
      <c r="BI535" s="199"/>
    </row>
    <row r="536" spans="1:61" x14ac:dyDescent="0.2">
      <c r="A536" s="191"/>
      <c r="B536" s="192"/>
      <c r="C536" s="331" t="s">
        <v>1369</v>
      </c>
      <c r="D536" s="332"/>
      <c r="E536" s="193">
        <v>0.53539999999999999</v>
      </c>
      <c r="F536" s="194"/>
      <c r="G536" s="195"/>
      <c r="H536" s="196"/>
      <c r="I536" s="197"/>
      <c r="J536" s="184"/>
      <c r="K536" s="197"/>
      <c r="M536" s="198" t="s">
        <v>1369</v>
      </c>
      <c r="O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199"/>
      <c r="AY536" s="199"/>
      <c r="AZ536" s="199"/>
      <c r="BA536" s="199"/>
      <c r="BB536" s="199"/>
      <c r="BC536" s="199"/>
      <c r="BD536" s="201" t="str">
        <f t="shared" ref="BD536:BD556" si="11">C535</f>
        <v>103:0,9*2,02*0,3718</v>
      </c>
      <c r="BE536" s="199"/>
      <c r="BF536" s="199"/>
      <c r="BG536" s="199"/>
      <c r="BH536" s="199"/>
      <c r="BI536" s="199"/>
    </row>
    <row r="537" spans="1:61" x14ac:dyDescent="0.2">
      <c r="A537" s="191"/>
      <c r="B537" s="192"/>
      <c r="C537" s="331" t="s">
        <v>1374</v>
      </c>
      <c r="D537" s="332"/>
      <c r="E537" s="193">
        <v>1.5771999999999999</v>
      </c>
      <c r="F537" s="194"/>
      <c r="G537" s="195"/>
      <c r="H537" s="196"/>
      <c r="I537" s="197"/>
      <c r="J537" s="184"/>
      <c r="K537" s="197"/>
      <c r="M537" s="198" t="s">
        <v>1374</v>
      </c>
      <c r="O537" s="199"/>
      <c r="Z537" s="199"/>
      <c r="AA537" s="199"/>
      <c r="AB537" s="199"/>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199"/>
      <c r="AY537" s="199"/>
      <c r="AZ537" s="199"/>
      <c r="BA537" s="199"/>
      <c r="BB537" s="199"/>
      <c r="BC537" s="199"/>
      <c r="BD537" s="201" t="str">
        <f t="shared" si="11"/>
        <v>1,2*0,6*2*0,3718</v>
      </c>
      <c r="BE537" s="199"/>
      <c r="BF537" s="199"/>
      <c r="BG537" s="199"/>
      <c r="BH537" s="199"/>
      <c r="BI537" s="199"/>
    </row>
    <row r="538" spans="1:61" x14ac:dyDescent="0.2">
      <c r="A538" s="191"/>
      <c r="B538" s="192"/>
      <c r="C538" s="331" t="s">
        <v>1375</v>
      </c>
      <c r="D538" s="332"/>
      <c r="E538" s="193">
        <v>2.6286</v>
      </c>
      <c r="F538" s="194"/>
      <c r="G538" s="195"/>
      <c r="H538" s="196"/>
      <c r="I538" s="197"/>
      <c r="J538" s="184"/>
      <c r="K538" s="197"/>
      <c r="M538" s="198" t="s">
        <v>1375</v>
      </c>
      <c r="O538" s="199"/>
      <c r="Z538" s="199"/>
      <c r="AA538" s="199"/>
      <c r="AB538" s="199"/>
      <c r="AC538" s="199"/>
      <c r="AD538" s="199"/>
      <c r="AE538" s="199"/>
      <c r="AF538" s="199"/>
      <c r="AG538" s="199"/>
      <c r="AH538" s="199"/>
      <c r="AI538" s="199"/>
      <c r="AJ538" s="199"/>
      <c r="AK538" s="199"/>
      <c r="AL538" s="199"/>
      <c r="AM538" s="199"/>
      <c r="AN538" s="199"/>
      <c r="AO538" s="199"/>
      <c r="AP538" s="199"/>
      <c r="AQ538" s="199"/>
      <c r="AR538" s="199"/>
      <c r="AS538" s="199"/>
      <c r="AT538" s="199"/>
      <c r="AU538" s="199"/>
      <c r="AV538" s="199"/>
      <c r="AW538" s="199"/>
      <c r="AX538" s="199"/>
      <c r="AY538" s="199"/>
      <c r="AZ538" s="199"/>
      <c r="BA538" s="199"/>
      <c r="BB538" s="199"/>
      <c r="BC538" s="199"/>
      <c r="BD538" s="201" t="str">
        <f t="shared" si="11"/>
        <v>134-136:0,7*2,02*3*0,3718</v>
      </c>
      <c r="BE538" s="199"/>
      <c r="BF538" s="199"/>
      <c r="BG538" s="199"/>
      <c r="BH538" s="199"/>
      <c r="BI538" s="199"/>
    </row>
    <row r="539" spans="1:61" x14ac:dyDescent="0.2">
      <c r="A539" s="191"/>
      <c r="B539" s="192"/>
      <c r="C539" s="331" t="s">
        <v>1360</v>
      </c>
      <c r="D539" s="332"/>
      <c r="E539" s="193">
        <v>0.67589999999999995</v>
      </c>
      <c r="F539" s="194"/>
      <c r="G539" s="195"/>
      <c r="H539" s="196"/>
      <c r="I539" s="197"/>
      <c r="J539" s="184"/>
      <c r="K539" s="197"/>
      <c r="M539" s="198" t="s">
        <v>1360</v>
      </c>
      <c r="O539" s="199"/>
      <c r="Z539" s="199"/>
      <c r="AA539" s="199"/>
      <c r="AB539" s="199"/>
      <c r="AC539" s="199"/>
      <c r="AD539" s="199"/>
      <c r="AE539" s="199"/>
      <c r="AF539" s="199"/>
      <c r="AG539" s="199"/>
      <c r="AH539" s="199"/>
      <c r="AI539" s="199"/>
      <c r="AJ539" s="199"/>
      <c r="AK539" s="199"/>
      <c r="AL539" s="199"/>
      <c r="AM539" s="199"/>
      <c r="AN539" s="199"/>
      <c r="AO539" s="199"/>
      <c r="AP539" s="199"/>
      <c r="AQ539" s="199"/>
      <c r="AR539" s="199"/>
      <c r="AS539" s="199"/>
      <c r="AT539" s="199"/>
      <c r="AU539" s="199"/>
      <c r="AV539" s="199"/>
      <c r="AW539" s="199"/>
      <c r="AX539" s="199"/>
      <c r="AY539" s="199"/>
      <c r="AZ539" s="199"/>
      <c r="BA539" s="199"/>
      <c r="BB539" s="199"/>
      <c r="BC539" s="199"/>
      <c r="BD539" s="201" t="str">
        <f t="shared" si="11"/>
        <v>133:0,7*2,02*5*0,3718</v>
      </c>
      <c r="BE539" s="199"/>
      <c r="BF539" s="199"/>
      <c r="BG539" s="199"/>
      <c r="BH539" s="199"/>
      <c r="BI539" s="199"/>
    </row>
    <row r="540" spans="1:61" x14ac:dyDescent="0.2">
      <c r="A540" s="191"/>
      <c r="B540" s="192"/>
      <c r="C540" s="331" t="s">
        <v>1376</v>
      </c>
      <c r="D540" s="332"/>
      <c r="E540" s="193">
        <v>0.67589999999999995</v>
      </c>
      <c r="F540" s="194"/>
      <c r="G540" s="195"/>
      <c r="H540" s="196"/>
      <c r="I540" s="197"/>
      <c r="J540" s="184"/>
      <c r="K540" s="197"/>
      <c r="M540" s="198" t="s">
        <v>1376</v>
      </c>
      <c r="O540" s="199"/>
      <c r="Z540" s="199"/>
      <c r="AA540" s="199"/>
      <c r="AB540" s="199"/>
      <c r="AC540" s="199"/>
      <c r="AD540" s="199"/>
      <c r="AE540" s="199"/>
      <c r="AF540" s="199"/>
      <c r="AG540" s="199"/>
      <c r="AH540" s="199"/>
      <c r="AI540" s="199"/>
      <c r="AJ540" s="199"/>
      <c r="AK540" s="199"/>
      <c r="AL540" s="199"/>
      <c r="AM540" s="199"/>
      <c r="AN540" s="199"/>
      <c r="AO540" s="199"/>
      <c r="AP540" s="199"/>
      <c r="AQ540" s="199"/>
      <c r="AR540" s="199"/>
      <c r="AS540" s="199"/>
      <c r="AT540" s="199"/>
      <c r="AU540" s="199"/>
      <c r="AV540" s="199"/>
      <c r="AW540" s="199"/>
      <c r="AX540" s="199"/>
      <c r="AY540" s="199"/>
      <c r="AZ540" s="199"/>
      <c r="BA540" s="199"/>
      <c r="BB540" s="199"/>
      <c r="BC540" s="199"/>
      <c r="BD540" s="201" t="str">
        <f t="shared" si="11"/>
        <v>0,9*2,02*0,3718</v>
      </c>
      <c r="BE540" s="199"/>
      <c r="BF540" s="199"/>
      <c r="BG540" s="199"/>
      <c r="BH540" s="199"/>
      <c r="BI540" s="199"/>
    </row>
    <row r="541" spans="1:61" x14ac:dyDescent="0.2">
      <c r="A541" s="191"/>
      <c r="B541" s="192"/>
      <c r="C541" s="331" t="s">
        <v>1377</v>
      </c>
      <c r="D541" s="332"/>
      <c r="E541" s="193">
        <v>2.0278</v>
      </c>
      <c r="F541" s="194"/>
      <c r="G541" s="195"/>
      <c r="H541" s="196"/>
      <c r="I541" s="197"/>
      <c r="J541" s="184"/>
      <c r="K541" s="197"/>
      <c r="M541" s="198" t="s">
        <v>1377</v>
      </c>
      <c r="O541" s="199"/>
      <c r="Z541" s="199"/>
      <c r="AA541" s="199"/>
      <c r="AB541" s="199"/>
      <c r="AC541" s="199"/>
      <c r="AD541" s="199"/>
      <c r="AE541" s="199"/>
      <c r="AF541" s="199"/>
      <c r="AG541" s="199"/>
      <c r="AH541" s="199"/>
      <c r="AI541" s="199"/>
      <c r="AJ541" s="199"/>
      <c r="AK541" s="199"/>
      <c r="AL541" s="199"/>
      <c r="AM541" s="199"/>
      <c r="AN541" s="199"/>
      <c r="AO541" s="199"/>
      <c r="AP541" s="199"/>
      <c r="AQ541" s="199"/>
      <c r="AR541" s="199"/>
      <c r="AS541" s="199"/>
      <c r="AT541" s="199"/>
      <c r="AU541" s="199"/>
      <c r="AV541" s="199"/>
      <c r="AW541" s="199"/>
      <c r="AX541" s="199"/>
      <c r="AY541" s="199"/>
      <c r="AZ541" s="199"/>
      <c r="BA541" s="199"/>
      <c r="BB541" s="199"/>
      <c r="BC541" s="199"/>
      <c r="BD541" s="201" t="str">
        <f t="shared" si="11"/>
        <v>113:0,9*2,02*0,3718</v>
      </c>
      <c r="BE541" s="199"/>
      <c r="BF541" s="199"/>
      <c r="BG541" s="199"/>
      <c r="BH541" s="199"/>
      <c r="BI541" s="199"/>
    </row>
    <row r="542" spans="1:61" x14ac:dyDescent="0.2">
      <c r="A542" s="191"/>
      <c r="B542" s="192"/>
      <c r="C542" s="331" t="s">
        <v>1364</v>
      </c>
      <c r="D542" s="332"/>
      <c r="E542" s="193">
        <v>0.751</v>
      </c>
      <c r="F542" s="194"/>
      <c r="G542" s="195"/>
      <c r="H542" s="196"/>
      <c r="I542" s="197"/>
      <c r="J542" s="184"/>
      <c r="K542" s="197"/>
      <c r="M542" s="198" t="s">
        <v>1364</v>
      </c>
      <c r="O542" s="199"/>
      <c r="Z542" s="199"/>
      <c r="AA542" s="199"/>
      <c r="AB542" s="199"/>
      <c r="AC542" s="199"/>
      <c r="AD542" s="199"/>
      <c r="AE542" s="199"/>
      <c r="AF542" s="199"/>
      <c r="AG542" s="199"/>
      <c r="AH542" s="199"/>
      <c r="AI542" s="199"/>
      <c r="AJ542" s="199"/>
      <c r="AK542" s="199"/>
      <c r="AL542" s="199"/>
      <c r="AM542" s="199"/>
      <c r="AN542" s="199"/>
      <c r="AO542" s="199"/>
      <c r="AP542" s="199"/>
      <c r="AQ542" s="199"/>
      <c r="AR542" s="199"/>
      <c r="AS542" s="199"/>
      <c r="AT542" s="199"/>
      <c r="AU542" s="199"/>
      <c r="AV542" s="199"/>
      <c r="AW542" s="199"/>
      <c r="AX542" s="199"/>
      <c r="AY542" s="199"/>
      <c r="AZ542" s="199"/>
      <c r="BA542" s="199"/>
      <c r="BB542" s="199"/>
      <c r="BC542" s="199"/>
      <c r="BD542" s="201" t="str">
        <f t="shared" si="11"/>
        <v>106:0,9*2,02*3*0,3718</v>
      </c>
      <c r="BE542" s="199"/>
      <c r="BF542" s="199"/>
      <c r="BG542" s="199"/>
      <c r="BH542" s="199"/>
      <c r="BI542" s="199"/>
    </row>
    <row r="543" spans="1:61" x14ac:dyDescent="0.2">
      <c r="A543" s="191"/>
      <c r="B543" s="192"/>
      <c r="C543" s="331" t="s">
        <v>1378</v>
      </c>
      <c r="D543" s="332"/>
      <c r="E543" s="193">
        <v>0.33460000000000001</v>
      </c>
      <c r="F543" s="194"/>
      <c r="G543" s="195"/>
      <c r="H543" s="196"/>
      <c r="I543" s="197"/>
      <c r="J543" s="184"/>
      <c r="K543" s="197"/>
      <c r="M543" s="198" t="s">
        <v>1378</v>
      </c>
      <c r="O543" s="199"/>
      <c r="Z543" s="199"/>
      <c r="AA543" s="199"/>
      <c r="AB543" s="199"/>
      <c r="AC543" s="199"/>
      <c r="AD543" s="199"/>
      <c r="AE543" s="199"/>
      <c r="AF543" s="199"/>
      <c r="AG543" s="199"/>
      <c r="AH543" s="199"/>
      <c r="AI543" s="199"/>
      <c r="AJ543" s="199"/>
      <c r="AK543" s="199"/>
      <c r="AL543" s="199"/>
      <c r="AM543" s="199"/>
      <c r="AN543" s="199"/>
      <c r="AO543" s="199"/>
      <c r="AP543" s="199"/>
      <c r="AQ543" s="199"/>
      <c r="AR543" s="199"/>
      <c r="AS543" s="199"/>
      <c r="AT543" s="199"/>
      <c r="AU543" s="199"/>
      <c r="AV543" s="199"/>
      <c r="AW543" s="199"/>
      <c r="AX543" s="199"/>
      <c r="AY543" s="199"/>
      <c r="AZ543" s="199"/>
      <c r="BA543" s="199"/>
      <c r="BB543" s="199"/>
      <c r="BC543" s="199"/>
      <c r="BD543" s="201" t="str">
        <f t="shared" si="11"/>
        <v>1*2,02*0,3718</v>
      </c>
      <c r="BE543" s="199"/>
      <c r="BF543" s="199"/>
      <c r="BG543" s="199"/>
      <c r="BH543" s="199"/>
      <c r="BI543" s="199"/>
    </row>
    <row r="544" spans="1:61" x14ac:dyDescent="0.2">
      <c r="A544" s="191"/>
      <c r="B544" s="192"/>
      <c r="C544" s="331" t="s">
        <v>1371</v>
      </c>
      <c r="D544" s="332"/>
      <c r="E544" s="193">
        <v>1.3519000000000001</v>
      </c>
      <c r="F544" s="194"/>
      <c r="G544" s="195"/>
      <c r="H544" s="196"/>
      <c r="I544" s="197"/>
      <c r="J544" s="184"/>
      <c r="K544" s="197"/>
      <c r="M544" s="198" t="s">
        <v>1371</v>
      </c>
      <c r="O544" s="199"/>
      <c r="Z544" s="199"/>
      <c r="AA544" s="199"/>
      <c r="AB544" s="199"/>
      <c r="AC544" s="199"/>
      <c r="AD544" s="199"/>
      <c r="AE544" s="199"/>
      <c r="AF544" s="199"/>
      <c r="AG544" s="199"/>
      <c r="AH544" s="199"/>
      <c r="AI544" s="199"/>
      <c r="AJ544" s="199"/>
      <c r="AK544" s="199"/>
      <c r="AL544" s="199"/>
      <c r="AM544" s="199"/>
      <c r="AN544" s="199"/>
      <c r="AO544" s="199"/>
      <c r="AP544" s="199"/>
      <c r="AQ544" s="199"/>
      <c r="AR544" s="199"/>
      <c r="AS544" s="199"/>
      <c r="AT544" s="199"/>
      <c r="AU544" s="199"/>
      <c r="AV544" s="199"/>
      <c r="AW544" s="199"/>
      <c r="AX544" s="199"/>
      <c r="AY544" s="199"/>
      <c r="AZ544" s="199"/>
      <c r="BA544" s="199"/>
      <c r="BB544" s="199"/>
      <c r="BC544" s="199"/>
      <c r="BD544" s="201" t="str">
        <f t="shared" si="11"/>
        <v>110:1,5*0,6*0,3718</v>
      </c>
      <c r="BE544" s="199"/>
      <c r="BF544" s="199"/>
      <c r="BG544" s="199"/>
      <c r="BH544" s="199"/>
      <c r="BI544" s="199"/>
    </row>
    <row r="545" spans="1:104" x14ac:dyDescent="0.2">
      <c r="A545" s="191"/>
      <c r="B545" s="192"/>
      <c r="C545" s="331" t="s">
        <v>1379</v>
      </c>
      <c r="D545" s="332"/>
      <c r="E545" s="193">
        <v>1.3519000000000001</v>
      </c>
      <c r="F545" s="194"/>
      <c r="G545" s="195"/>
      <c r="H545" s="196"/>
      <c r="I545" s="197"/>
      <c r="J545" s="184"/>
      <c r="K545" s="197"/>
      <c r="M545" s="198" t="s">
        <v>1379</v>
      </c>
      <c r="O545" s="199"/>
      <c r="Z545" s="199"/>
      <c r="AA545" s="199"/>
      <c r="AB545" s="199"/>
      <c r="AC545" s="199"/>
      <c r="AD545" s="199"/>
      <c r="AE545" s="199"/>
      <c r="AF545" s="199"/>
      <c r="AG545" s="199"/>
      <c r="AH545" s="199"/>
      <c r="AI545" s="199"/>
      <c r="AJ545" s="199"/>
      <c r="AK545" s="199"/>
      <c r="AL545" s="199"/>
      <c r="AM545" s="199"/>
      <c r="AN545" s="199"/>
      <c r="AO545" s="199"/>
      <c r="AP545" s="199"/>
      <c r="AQ545" s="199"/>
      <c r="AR545" s="199"/>
      <c r="AS545" s="199"/>
      <c r="AT545" s="199"/>
      <c r="AU545" s="199"/>
      <c r="AV545" s="199"/>
      <c r="AW545" s="199"/>
      <c r="AX545" s="199"/>
      <c r="AY545" s="199"/>
      <c r="AZ545" s="199"/>
      <c r="BA545" s="199"/>
      <c r="BB545" s="199"/>
      <c r="BC545" s="199"/>
      <c r="BD545" s="201" t="str">
        <f t="shared" si="11"/>
        <v>0,9*2,02*2*0,3718</v>
      </c>
      <c r="BE545" s="199"/>
      <c r="BF545" s="199"/>
      <c r="BG545" s="199"/>
      <c r="BH545" s="199"/>
      <c r="BI545" s="199"/>
    </row>
    <row r="546" spans="1:104" x14ac:dyDescent="0.2">
      <c r="A546" s="191"/>
      <c r="B546" s="192"/>
      <c r="C546" s="331" t="s">
        <v>1357</v>
      </c>
      <c r="D546" s="332"/>
      <c r="E546" s="193">
        <v>0.6008</v>
      </c>
      <c r="F546" s="194"/>
      <c r="G546" s="195"/>
      <c r="H546" s="196"/>
      <c r="I546" s="197"/>
      <c r="J546" s="184"/>
      <c r="K546" s="197"/>
      <c r="M546" s="198" t="s">
        <v>1357</v>
      </c>
      <c r="O546" s="199"/>
      <c r="Z546" s="199"/>
      <c r="AA546" s="199"/>
      <c r="AB546" s="199"/>
      <c r="AC546" s="199"/>
      <c r="AD546" s="199"/>
      <c r="AE546" s="199"/>
      <c r="AF546" s="199"/>
      <c r="AG546" s="199"/>
      <c r="AH546" s="199"/>
      <c r="AI546" s="199"/>
      <c r="AJ546" s="199"/>
      <c r="AK546" s="199"/>
      <c r="AL546" s="199"/>
      <c r="AM546" s="199"/>
      <c r="AN546" s="199"/>
      <c r="AO546" s="199"/>
      <c r="AP546" s="199"/>
      <c r="AQ546" s="199"/>
      <c r="AR546" s="199"/>
      <c r="AS546" s="199"/>
      <c r="AT546" s="199"/>
      <c r="AU546" s="199"/>
      <c r="AV546" s="199"/>
      <c r="AW546" s="199"/>
      <c r="AX546" s="199"/>
      <c r="AY546" s="199"/>
      <c r="AZ546" s="199"/>
      <c r="BA546" s="199"/>
      <c r="BB546" s="199"/>
      <c r="BC546" s="199"/>
      <c r="BD546" s="201" t="str">
        <f t="shared" si="11"/>
        <v>108-109:0,9*2,02*2*0,3718</v>
      </c>
      <c r="BE546" s="199"/>
      <c r="BF546" s="199"/>
      <c r="BG546" s="199"/>
      <c r="BH546" s="199"/>
      <c r="BI546" s="199"/>
    </row>
    <row r="547" spans="1:104" x14ac:dyDescent="0.2">
      <c r="A547" s="191"/>
      <c r="B547" s="192"/>
      <c r="C547" s="331" t="s">
        <v>1380</v>
      </c>
      <c r="D547" s="332"/>
      <c r="E547" s="193">
        <v>0.67589999999999995</v>
      </c>
      <c r="F547" s="194"/>
      <c r="G547" s="195"/>
      <c r="H547" s="196"/>
      <c r="I547" s="197"/>
      <c r="J547" s="184"/>
      <c r="K547" s="197"/>
      <c r="M547" s="198" t="s">
        <v>1380</v>
      </c>
      <c r="O547" s="199"/>
      <c r="Z547" s="199"/>
      <c r="AA547" s="199"/>
      <c r="AB547" s="199"/>
      <c r="AC547" s="199"/>
      <c r="AD547" s="199"/>
      <c r="AE547" s="199"/>
      <c r="AF547" s="199"/>
      <c r="AG547" s="199"/>
      <c r="AH547" s="199"/>
      <c r="AI547" s="199"/>
      <c r="AJ547" s="199"/>
      <c r="AK547" s="199"/>
      <c r="AL547" s="199"/>
      <c r="AM547" s="199"/>
      <c r="AN547" s="199"/>
      <c r="AO547" s="199"/>
      <c r="AP547" s="199"/>
      <c r="AQ547" s="199"/>
      <c r="AR547" s="199"/>
      <c r="AS547" s="199"/>
      <c r="AT547" s="199"/>
      <c r="AU547" s="199"/>
      <c r="AV547" s="199"/>
      <c r="AW547" s="199"/>
      <c r="AX547" s="199"/>
      <c r="AY547" s="199"/>
      <c r="AZ547" s="199"/>
      <c r="BA547" s="199"/>
      <c r="BB547" s="199"/>
      <c r="BC547" s="199"/>
      <c r="BD547" s="201" t="str">
        <f t="shared" si="11"/>
        <v>0,8*2,02*0,3718</v>
      </c>
      <c r="BE547" s="199"/>
      <c r="BF547" s="199"/>
      <c r="BG547" s="199"/>
      <c r="BH547" s="199"/>
      <c r="BI547" s="199"/>
    </row>
    <row r="548" spans="1:104" x14ac:dyDescent="0.2">
      <c r="A548" s="191"/>
      <c r="B548" s="192"/>
      <c r="C548" s="331" t="s">
        <v>1381</v>
      </c>
      <c r="D548" s="332"/>
      <c r="E548" s="193">
        <v>0.33460000000000001</v>
      </c>
      <c r="F548" s="194"/>
      <c r="G548" s="195"/>
      <c r="H548" s="196"/>
      <c r="I548" s="197"/>
      <c r="J548" s="184"/>
      <c r="K548" s="197"/>
      <c r="M548" s="198" t="s">
        <v>1381</v>
      </c>
      <c r="O548" s="199"/>
      <c r="Z548" s="199"/>
      <c r="AA548" s="199"/>
      <c r="AB548" s="199"/>
      <c r="AC548" s="199"/>
      <c r="AD548" s="199"/>
      <c r="AE548" s="199"/>
      <c r="AF548" s="199"/>
      <c r="AG548" s="199"/>
      <c r="AH548" s="199"/>
      <c r="AI548" s="199"/>
      <c r="AJ548" s="199"/>
      <c r="AK548" s="199"/>
      <c r="AL548" s="199"/>
      <c r="AM548" s="199"/>
      <c r="AN548" s="199"/>
      <c r="AO548" s="199"/>
      <c r="AP548" s="199"/>
      <c r="AQ548" s="199"/>
      <c r="AR548" s="199"/>
      <c r="AS548" s="199"/>
      <c r="AT548" s="199"/>
      <c r="AU548" s="199"/>
      <c r="AV548" s="199"/>
      <c r="AW548" s="199"/>
      <c r="AX548" s="199"/>
      <c r="AY548" s="199"/>
      <c r="AZ548" s="199"/>
      <c r="BA548" s="199"/>
      <c r="BB548" s="199"/>
      <c r="BC548" s="199"/>
      <c r="BD548" s="201" t="str">
        <f t="shared" si="11"/>
        <v>111:0,9*2,02*0,3718</v>
      </c>
      <c r="BE548" s="199"/>
      <c r="BF548" s="199"/>
      <c r="BG548" s="199"/>
      <c r="BH548" s="199"/>
      <c r="BI548" s="199"/>
    </row>
    <row r="549" spans="1:104" x14ac:dyDescent="0.2">
      <c r="A549" s="191"/>
      <c r="B549" s="192"/>
      <c r="C549" s="331" t="s">
        <v>1382</v>
      </c>
      <c r="D549" s="332"/>
      <c r="E549" s="193">
        <v>0.66920000000000002</v>
      </c>
      <c r="F549" s="194"/>
      <c r="G549" s="195"/>
      <c r="H549" s="196"/>
      <c r="I549" s="197"/>
      <c r="J549" s="184"/>
      <c r="K549" s="197"/>
      <c r="M549" s="198" t="s">
        <v>1382</v>
      </c>
      <c r="O549" s="199"/>
      <c r="Z549" s="199"/>
      <c r="AA549" s="199"/>
      <c r="AB549" s="199"/>
      <c r="AC549" s="199"/>
      <c r="AD549" s="199"/>
      <c r="AE549" s="199"/>
      <c r="AF549" s="199"/>
      <c r="AG549" s="199"/>
      <c r="AH549" s="199"/>
      <c r="AI549" s="199"/>
      <c r="AJ549" s="199"/>
      <c r="AK549" s="199"/>
      <c r="AL549" s="199"/>
      <c r="AM549" s="199"/>
      <c r="AN549" s="199"/>
      <c r="AO549" s="199"/>
      <c r="AP549" s="199"/>
      <c r="AQ549" s="199"/>
      <c r="AR549" s="199"/>
      <c r="AS549" s="199"/>
      <c r="AT549" s="199"/>
      <c r="AU549" s="199"/>
      <c r="AV549" s="199"/>
      <c r="AW549" s="199"/>
      <c r="AX549" s="199"/>
      <c r="AY549" s="199"/>
      <c r="AZ549" s="199"/>
      <c r="BA549" s="199"/>
      <c r="BB549" s="199"/>
      <c r="BC549" s="199"/>
      <c r="BD549" s="201" t="str">
        <f t="shared" si="11"/>
        <v>1,5*0,6*0,3718</v>
      </c>
      <c r="BE549" s="199"/>
      <c r="BF549" s="199"/>
      <c r="BG549" s="199"/>
      <c r="BH549" s="199"/>
      <c r="BI549" s="199"/>
    </row>
    <row r="550" spans="1:104" x14ac:dyDescent="0.2">
      <c r="A550" s="191"/>
      <c r="B550" s="192"/>
      <c r="C550" s="331" t="s">
        <v>1360</v>
      </c>
      <c r="D550" s="332"/>
      <c r="E550" s="193">
        <v>0.67589999999999995</v>
      </c>
      <c r="F550" s="194"/>
      <c r="G550" s="195"/>
      <c r="H550" s="196"/>
      <c r="I550" s="197"/>
      <c r="J550" s="184"/>
      <c r="K550" s="197"/>
      <c r="M550" s="198" t="s">
        <v>1360</v>
      </c>
      <c r="O550" s="199"/>
      <c r="Z550" s="199"/>
      <c r="AA550" s="199"/>
      <c r="AB550" s="199"/>
      <c r="AC550" s="199"/>
      <c r="AD550" s="199"/>
      <c r="AE550" s="199"/>
      <c r="AF550" s="199"/>
      <c r="AG550" s="199"/>
      <c r="AH550" s="199"/>
      <c r="AI550" s="199"/>
      <c r="AJ550" s="199"/>
      <c r="AK550" s="199"/>
      <c r="AL550" s="199"/>
      <c r="AM550" s="199"/>
      <c r="AN550" s="199"/>
      <c r="AO550" s="199"/>
      <c r="AP550" s="199"/>
      <c r="AQ550" s="199"/>
      <c r="AR550" s="199"/>
      <c r="AS550" s="199"/>
      <c r="AT550" s="199"/>
      <c r="AU550" s="199"/>
      <c r="AV550" s="199"/>
      <c r="AW550" s="199"/>
      <c r="AX550" s="199"/>
      <c r="AY550" s="199"/>
      <c r="AZ550" s="199"/>
      <c r="BA550" s="199"/>
      <c r="BB550" s="199"/>
      <c r="BC550" s="199"/>
      <c r="BD550" s="201" t="str">
        <f t="shared" si="11"/>
        <v>112:1,2*1,5*0,3718</v>
      </c>
      <c r="BE550" s="199"/>
      <c r="BF550" s="199"/>
      <c r="BG550" s="199"/>
      <c r="BH550" s="199"/>
      <c r="BI550" s="199"/>
    </row>
    <row r="551" spans="1:104" x14ac:dyDescent="0.2">
      <c r="A551" s="191"/>
      <c r="B551" s="192"/>
      <c r="C551" s="331" t="s">
        <v>1383</v>
      </c>
      <c r="D551" s="332"/>
      <c r="E551" s="193">
        <v>1.0515000000000001</v>
      </c>
      <c r="F551" s="194"/>
      <c r="G551" s="195"/>
      <c r="H551" s="196"/>
      <c r="I551" s="197"/>
      <c r="J551" s="184"/>
      <c r="K551" s="197"/>
      <c r="M551" s="198" t="s">
        <v>1383</v>
      </c>
      <c r="O551" s="199"/>
      <c r="Z551" s="199"/>
      <c r="AA551" s="199"/>
      <c r="AB551" s="199"/>
      <c r="AC551" s="199"/>
      <c r="AD551" s="199"/>
      <c r="AE551" s="199"/>
      <c r="AF551" s="199"/>
      <c r="AG551" s="199"/>
      <c r="AH551" s="199"/>
      <c r="AI551" s="199"/>
      <c r="AJ551" s="199"/>
      <c r="AK551" s="199"/>
      <c r="AL551" s="199"/>
      <c r="AM551" s="199"/>
      <c r="AN551" s="199"/>
      <c r="AO551" s="199"/>
      <c r="AP551" s="199"/>
      <c r="AQ551" s="199"/>
      <c r="AR551" s="199"/>
      <c r="AS551" s="199"/>
      <c r="AT551" s="199"/>
      <c r="AU551" s="199"/>
      <c r="AV551" s="199"/>
      <c r="AW551" s="199"/>
      <c r="AX551" s="199"/>
      <c r="AY551" s="199"/>
      <c r="AZ551" s="199"/>
      <c r="BA551" s="199"/>
      <c r="BB551" s="199"/>
      <c r="BC551" s="199"/>
      <c r="BD551" s="201" t="str">
        <f t="shared" si="11"/>
        <v>0,9*2,02*0,3718</v>
      </c>
      <c r="BE551" s="199"/>
      <c r="BF551" s="199"/>
      <c r="BG551" s="199"/>
      <c r="BH551" s="199"/>
      <c r="BI551" s="199"/>
    </row>
    <row r="552" spans="1:104" x14ac:dyDescent="0.2">
      <c r="A552" s="191"/>
      <c r="B552" s="192"/>
      <c r="C552" s="331" t="s">
        <v>1384</v>
      </c>
      <c r="D552" s="332"/>
      <c r="E552" s="193">
        <v>5.7830000000000004</v>
      </c>
      <c r="F552" s="194"/>
      <c r="G552" s="195"/>
      <c r="H552" s="196"/>
      <c r="I552" s="197"/>
      <c r="J552" s="184"/>
      <c r="K552" s="197"/>
      <c r="M552" s="198" t="s">
        <v>1384</v>
      </c>
      <c r="O552" s="199"/>
      <c r="Z552" s="199"/>
      <c r="AA552" s="199"/>
      <c r="AB552" s="199"/>
      <c r="AC552" s="199"/>
      <c r="AD552" s="199"/>
      <c r="AE552" s="199"/>
      <c r="AF552" s="199"/>
      <c r="AG552" s="199"/>
      <c r="AH552" s="199"/>
      <c r="AI552" s="199"/>
      <c r="AJ552" s="199"/>
      <c r="AK552" s="199"/>
      <c r="AL552" s="199"/>
      <c r="AM552" s="199"/>
      <c r="AN552" s="199"/>
      <c r="AO552" s="199"/>
      <c r="AP552" s="199"/>
      <c r="AQ552" s="199"/>
      <c r="AR552" s="199"/>
      <c r="AS552" s="199"/>
      <c r="AT552" s="199"/>
      <c r="AU552" s="199"/>
      <c r="AV552" s="199"/>
      <c r="AW552" s="199"/>
      <c r="AX552" s="199"/>
      <c r="AY552" s="199"/>
      <c r="AZ552" s="199"/>
      <c r="BA552" s="199"/>
      <c r="BB552" s="199"/>
      <c r="BC552" s="199"/>
      <c r="BD552" s="201" t="str">
        <f t="shared" si="11"/>
        <v>124-125:0,7*2,02*2*0,3718</v>
      </c>
      <c r="BE552" s="199"/>
      <c r="BF552" s="199"/>
      <c r="BG552" s="199"/>
      <c r="BH552" s="199"/>
      <c r="BI552" s="199"/>
    </row>
    <row r="553" spans="1:104" x14ac:dyDescent="0.2">
      <c r="A553" s="191"/>
      <c r="B553" s="192"/>
      <c r="C553" s="331" t="s">
        <v>1360</v>
      </c>
      <c r="D553" s="332"/>
      <c r="E553" s="193">
        <v>0.67589999999999995</v>
      </c>
      <c r="F553" s="194"/>
      <c r="G553" s="195"/>
      <c r="H553" s="196"/>
      <c r="I553" s="197"/>
      <c r="J553" s="184"/>
      <c r="K553" s="197"/>
      <c r="M553" s="198" t="s">
        <v>1360</v>
      </c>
      <c r="O553" s="199"/>
      <c r="Z553" s="199"/>
      <c r="AA553" s="199"/>
      <c r="AB553" s="199"/>
      <c r="AC553" s="199"/>
      <c r="AD553" s="199"/>
      <c r="AE553" s="199"/>
      <c r="AF553" s="199"/>
      <c r="AG553" s="199"/>
      <c r="AH553" s="199"/>
      <c r="AI553" s="199"/>
      <c r="AJ553" s="199"/>
      <c r="AK553" s="199"/>
      <c r="AL553" s="199"/>
      <c r="AM553" s="199"/>
      <c r="AN553" s="199"/>
      <c r="AO553" s="199"/>
      <c r="AP553" s="199"/>
      <c r="AQ553" s="199"/>
      <c r="AR553" s="199"/>
      <c r="AS553" s="199"/>
      <c r="AT553" s="199"/>
      <c r="AU553" s="199"/>
      <c r="AV553" s="199"/>
      <c r="AW553" s="199"/>
      <c r="AX553" s="199"/>
      <c r="AY553" s="199"/>
      <c r="AZ553" s="199"/>
      <c r="BA553" s="199"/>
      <c r="BB553" s="199"/>
      <c r="BC553" s="199"/>
      <c r="BD553" s="201" t="str">
        <f t="shared" si="11"/>
        <v>114:0,7*2,02*11*0,3718</v>
      </c>
      <c r="BE553" s="199"/>
      <c r="BF553" s="199"/>
      <c r="BG553" s="199"/>
      <c r="BH553" s="199"/>
      <c r="BI553" s="199"/>
    </row>
    <row r="554" spans="1:104" x14ac:dyDescent="0.2">
      <c r="A554" s="191"/>
      <c r="B554" s="192"/>
      <c r="C554" s="331" t="s">
        <v>1385</v>
      </c>
      <c r="D554" s="332"/>
      <c r="E554" s="193">
        <v>3.1543999999999999</v>
      </c>
      <c r="F554" s="194"/>
      <c r="G554" s="195"/>
      <c r="H554" s="196"/>
      <c r="I554" s="197"/>
      <c r="J554" s="184"/>
      <c r="K554" s="197"/>
      <c r="M554" s="198" t="s">
        <v>1385</v>
      </c>
      <c r="O554" s="199"/>
      <c r="Z554" s="199"/>
      <c r="AA554" s="199"/>
      <c r="AB554" s="199"/>
      <c r="AC554" s="199"/>
      <c r="AD554" s="199"/>
      <c r="AE554" s="199"/>
      <c r="AF554" s="199"/>
      <c r="AG554" s="199"/>
      <c r="AH554" s="199"/>
      <c r="AI554" s="199"/>
      <c r="AJ554" s="199"/>
      <c r="AK554" s="199"/>
      <c r="AL554" s="199"/>
      <c r="AM554" s="199"/>
      <c r="AN554" s="199"/>
      <c r="AO554" s="199"/>
      <c r="AP554" s="199"/>
      <c r="AQ554" s="199"/>
      <c r="AR554" s="199"/>
      <c r="AS554" s="199"/>
      <c r="AT554" s="199"/>
      <c r="AU554" s="199"/>
      <c r="AV554" s="199"/>
      <c r="AW554" s="199"/>
      <c r="AX554" s="199"/>
      <c r="AY554" s="199"/>
      <c r="AZ554" s="199"/>
      <c r="BA554" s="199"/>
      <c r="BB554" s="199"/>
      <c r="BC554" s="199"/>
      <c r="BD554" s="201" t="str">
        <f t="shared" si="11"/>
        <v>0,9*2,02*0,3718</v>
      </c>
      <c r="BE554" s="199"/>
      <c r="BF554" s="199"/>
      <c r="BG554" s="199"/>
      <c r="BH554" s="199"/>
      <c r="BI554" s="199"/>
    </row>
    <row r="555" spans="1:104" x14ac:dyDescent="0.2">
      <c r="A555" s="191"/>
      <c r="B555" s="192"/>
      <c r="C555" s="331" t="s">
        <v>1386</v>
      </c>
      <c r="D555" s="332"/>
      <c r="E555" s="193">
        <v>1.5771999999999999</v>
      </c>
      <c r="F555" s="194"/>
      <c r="G555" s="195"/>
      <c r="H555" s="196"/>
      <c r="I555" s="197"/>
      <c r="J555" s="184"/>
      <c r="K555" s="197"/>
      <c r="M555" s="198" t="s">
        <v>1386</v>
      </c>
      <c r="O555" s="199"/>
      <c r="Z555" s="199"/>
      <c r="AA555" s="199"/>
      <c r="AB555" s="199"/>
      <c r="AC555" s="199"/>
      <c r="AD555" s="199"/>
      <c r="AE555" s="199"/>
      <c r="AF555" s="199"/>
      <c r="AG555" s="199"/>
      <c r="AH555" s="199"/>
      <c r="AI555" s="199"/>
      <c r="AJ555" s="199"/>
      <c r="AK555" s="199"/>
      <c r="AL555" s="199"/>
      <c r="AM555" s="199"/>
      <c r="AN555" s="199"/>
      <c r="AO555" s="199"/>
      <c r="AP555" s="199"/>
      <c r="AQ555" s="199"/>
      <c r="AR555" s="199"/>
      <c r="AS555" s="199"/>
      <c r="AT555" s="199"/>
      <c r="AU555" s="199"/>
      <c r="AV555" s="199"/>
      <c r="AW555" s="199"/>
      <c r="AX555" s="199"/>
      <c r="AY555" s="199"/>
      <c r="AZ555" s="199"/>
      <c r="BA555" s="199"/>
      <c r="BB555" s="199"/>
      <c r="BC555" s="199"/>
      <c r="BD555" s="201" t="str">
        <f t="shared" si="11"/>
        <v>115-120:0,7*2,02*6*0,3718</v>
      </c>
      <c r="BE555" s="199"/>
      <c r="BF555" s="199"/>
      <c r="BG555" s="199"/>
      <c r="BH555" s="199"/>
      <c r="BI555" s="199"/>
    </row>
    <row r="556" spans="1:104" x14ac:dyDescent="0.2">
      <c r="A556" s="191"/>
      <c r="B556" s="192"/>
      <c r="C556" s="331" t="s">
        <v>1387</v>
      </c>
      <c r="D556" s="332"/>
      <c r="E556" s="193">
        <v>0.6008</v>
      </c>
      <c r="F556" s="194"/>
      <c r="G556" s="195"/>
      <c r="H556" s="196"/>
      <c r="I556" s="197"/>
      <c r="J556" s="184"/>
      <c r="K556" s="197"/>
      <c r="M556" s="198" t="s">
        <v>1387</v>
      </c>
      <c r="O556" s="199"/>
      <c r="Z556" s="199"/>
      <c r="AA556" s="199"/>
      <c r="AB556" s="199"/>
      <c r="AC556" s="199"/>
      <c r="AD556" s="199"/>
      <c r="AE556" s="199"/>
      <c r="AF556" s="199"/>
      <c r="AG556" s="199"/>
      <c r="AH556" s="199"/>
      <c r="AI556" s="199"/>
      <c r="AJ556" s="199"/>
      <c r="AK556" s="199"/>
      <c r="AL556" s="199"/>
      <c r="AM556" s="199"/>
      <c r="AN556" s="199"/>
      <c r="AO556" s="199"/>
      <c r="AP556" s="199"/>
      <c r="AQ556" s="199"/>
      <c r="AR556" s="199"/>
      <c r="AS556" s="199"/>
      <c r="AT556" s="199"/>
      <c r="AU556" s="199"/>
      <c r="AV556" s="199"/>
      <c r="AW556" s="199"/>
      <c r="AX556" s="199"/>
      <c r="AY556" s="199"/>
      <c r="AZ556" s="199"/>
      <c r="BA556" s="199"/>
      <c r="BB556" s="199"/>
      <c r="BC556" s="199"/>
      <c r="BD556" s="201" t="str">
        <f t="shared" si="11"/>
        <v>121-123:0,7*2,02*3*0,3718</v>
      </c>
      <c r="BE556" s="199"/>
      <c r="BF556" s="199"/>
      <c r="BG556" s="199"/>
      <c r="BH556" s="199"/>
      <c r="BI556" s="199"/>
    </row>
    <row r="557" spans="1:104" x14ac:dyDescent="0.2">
      <c r="A557" s="161">
        <v>73</v>
      </c>
      <c r="B557" s="162" t="s">
        <v>983</v>
      </c>
      <c r="C557" s="163" t="s">
        <v>984</v>
      </c>
      <c r="D557" s="164" t="s">
        <v>41</v>
      </c>
      <c r="E557" s="165">
        <v>120.3888</v>
      </c>
      <c r="F557" s="122">
        <f>'01 103 '!F557</f>
        <v>0</v>
      </c>
      <c r="G557" s="166">
        <f>E557*F557</f>
        <v>0</v>
      </c>
      <c r="H557" s="167">
        <v>4.0000000000000003E-5</v>
      </c>
      <c r="I557" s="168">
        <f>E557*H557</f>
        <v>4.8155520000000007E-3</v>
      </c>
      <c r="J557" s="167">
        <v>0</v>
      </c>
      <c r="K557" s="168">
        <f>E557*J557</f>
        <v>0</v>
      </c>
      <c r="O557" s="199"/>
      <c r="Z557" s="199"/>
      <c r="AA557" s="199">
        <v>1</v>
      </c>
      <c r="AB557" s="199">
        <v>1</v>
      </c>
      <c r="AC557" s="199">
        <v>1</v>
      </c>
      <c r="AD557" s="199"/>
      <c r="AE557" s="199"/>
      <c r="AF557" s="199"/>
      <c r="AG557" s="199"/>
      <c r="AH557" s="199"/>
      <c r="AI557" s="199"/>
      <c r="AJ557" s="199"/>
      <c r="AK557" s="199"/>
      <c r="AL557" s="199"/>
      <c r="AM557" s="199"/>
      <c r="AN557" s="199"/>
      <c r="AO557" s="199"/>
      <c r="AP557" s="199"/>
      <c r="AQ557" s="199"/>
      <c r="AR557" s="199"/>
      <c r="AS557" s="199"/>
      <c r="AT557" s="199"/>
      <c r="AU557" s="199"/>
      <c r="AV557" s="199"/>
      <c r="AW557" s="199"/>
      <c r="AX557" s="199"/>
      <c r="AY557" s="199"/>
      <c r="AZ557" s="200">
        <f>G557</f>
        <v>0</v>
      </c>
      <c r="BA557" s="199"/>
      <c r="BB557" s="199"/>
      <c r="BC557" s="199"/>
      <c r="BD557" s="199"/>
      <c r="BE557" s="199"/>
      <c r="BF557" s="199"/>
      <c r="BG557" s="199"/>
      <c r="BH557" s="199"/>
      <c r="BI557" s="199"/>
      <c r="CA557" s="199">
        <v>1</v>
      </c>
      <c r="CB557" s="199">
        <v>1</v>
      </c>
      <c r="CZ557" s="124">
        <v>1</v>
      </c>
    </row>
    <row r="558" spans="1:104" x14ac:dyDescent="0.2">
      <c r="A558" s="191"/>
      <c r="B558" s="192"/>
      <c r="C558" s="331" t="s">
        <v>1448</v>
      </c>
      <c r="D558" s="332"/>
      <c r="E558" s="193">
        <v>120.3888</v>
      </c>
      <c r="F558" s="194"/>
      <c r="G558" s="195"/>
      <c r="H558" s="196"/>
      <c r="I558" s="197"/>
      <c r="J558" s="184"/>
      <c r="K558" s="197"/>
      <c r="M558" s="198" t="s">
        <v>1448</v>
      </c>
      <c r="O558" s="199"/>
      <c r="Z558" s="199"/>
      <c r="AA558" s="199"/>
      <c r="AB558" s="199"/>
      <c r="AC558" s="199"/>
      <c r="AD558" s="199"/>
      <c r="AE558" s="199"/>
      <c r="AF558" s="199"/>
      <c r="AG558" s="199"/>
      <c r="AH558" s="199"/>
      <c r="AI558" s="199"/>
      <c r="AJ558" s="199"/>
      <c r="AK558" s="199"/>
      <c r="AL558" s="199"/>
      <c r="AM558" s="199"/>
      <c r="AN558" s="199"/>
      <c r="AO558" s="199"/>
      <c r="AP558" s="199"/>
      <c r="AQ558" s="199"/>
      <c r="AR558" s="199"/>
      <c r="AS558" s="199"/>
      <c r="AT558" s="199"/>
      <c r="AU558" s="199"/>
      <c r="AV558" s="199"/>
      <c r="AW558" s="199"/>
      <c r="AX558" s="199"/>
      <c r="AY558" s="199"/>
      <c r="AZ558" s="199"/>
      <c r="BA558" s="199"/>
      <c r="BB558" s="199"/>
      <c r="BC558" s="199"/>
      <c r="BD558" s="201" t="str">
        <f>C557</f>
        <v xml:space="preserve">Vyčištění budov o výšce podlaží do 4 m </v>
      </c>
      <c r="BE558" s="199"/>
      <c r="BF558" s="199"/>
      <c r="BG558" s="199"/>
      <c r="BH558" s="199"/>
      <c r="BI558" s="199"/>
    </row>
    <row r="559" spans="1:104" x14ac:dyDescent="0.2">
      <c r="A559" s="161">
        <v>74</v>
      </c>
      <c r="B559" s="162" t="s">
        <v>985</v>
      </c>
      <c r="C559" s="163" t="s">
        <v>986</v>
      </c>
      <c r="D559" s="164" t="s">
        <v>281</v>
      </c>
      <c r="E559" s="165">
        <v>1.1153999999999999</v>
      </c>
      <c r="F559" s="122">
        <f>'01 103 '!F559</f>
        <v>0</v>
      </c>
      <c r="G559" s="166">
        <f>E559*F559</f>
        <v>0</v>
      </c>
      <c r="H559" s="167">
        <v>1.0000000000000001E-5</v>
      </c>
      <c r="I559" s="168">
        <f>E559*H559</f>
        <v>1.1154E-5</v>
      </c>
      <c r="J559" s="167">
        <v>0</v>
      </c>
      <c r="K559" s="168">
        <f>E559*J559</f>
        <v>0</v>
      </c>
      <c r="O559" s="199"/>
      <c r="Z559" s="199"/>
      <c r="AA559" s="199">
        <v>1</v>
      </c>
      <c r="AB559" s="199">
        <v>1</v>
      </c>
      <c r="AC559" s="199">
        <v>1</v>
      </c>
      <c r="AD559" s="199"/>
      <c r="AE559" s="199"/>
      <c r="AF559" s="199"/>
      <c r="AG559" s="199"/>
      <c r="AH559" s="199"/>
      <c r="AI559" s="199"/>
      <c r="AJ559" s="199"/>
      <c r="AK559" s="199"/>
      <c r="AL559" s="199"/>
      <c r="AM559" s="199"/>
      <c r="AN559" s="199"/>
      <c r="AO559" s="199"/>
      <c r="AP559" s="199"/>
      <c r="AQ559" s="199"/>
      <c r="AR559" s="199"/>
      <c r="AS559" s="199"/>
      <c r="AT559" s="199"/>
      <c r="AU559" s="199"/>
      <c r="AV559" s="199"/>
      <c r="AW559" s="199"/>
      <c r="AX559" s="199"/>
      <c r="AY559" s="199"/>
      <c r="AZ559" s="200">
        <f>G559</f>
        <v>0</v>
      </c>
      <c r="BA559" s="199"/>
      <c r="BB559" s="199"/>
      <c r="BC559" s="199"/>
      <c r="BD559" s="199"/>
      <c r="BE559" s="199"/>
      <c r="BF559" s="199"/>
      <c r="BG559" s="199"/>
      <c r="BH559" s="199"/>
      <c r="BI559" s="199"/>
      <c r="CA559" s="199">
        <v>1</v>
      </c>
      <c r="CB559" s="199">
        <v>1</v>
      </c>
      <c r="CZ559" s="124">
        <v>1</v>
      </c>
    </row>
    <row r="560" spans="1:104" x14ac:dyDescent="0.2">
      <c r="A560" s="191"/>
      <c r="B560" s="192"/>
      <c r="C560" s="331" t="s">
        <v>1449</v>
      </c>
      <c r="D560" s="332"/>
      <c r="E560" s="193">
        <v>1.1153999999999999</v>
      </c>
      <c r="F560" s="194"/>
      <c r="G560" s="195"/>
      <c r="H560" s="196"/>
      <c r="I560" s="197"/>
      <c r="J560" s="184"/>
      <c r="K560" s="197"/>
      <c r="M560" s="198" t="s">
        <v>1449</v>
      </c>
      <c r="O560" s="199"/>
      <c r="Z560" s="199"/>
      <c r="AA560" s="199"/>
      <c r="AB560" s="199"/>
      <c r="AC560" s="199"/>
      <c r="AD560" s="199"/>
      <c r="AE560" s="199"/>
      <c r="AF560" s="199"/>
      <c r="AG560" s="199"/>
      <c r="AH560" s="199"/>
      <c r="AI560" s="199"/>
      <c r="AJ560" s="199"/>
      <c r="AK560" s="199"/>
      <c r="AL560" s="199"/>
      <c r="AM560" s="199"/>
      <c r="AN560" s="199"/>
      <c r="AO560" s="199"/>
      <c r="AP560" s="199"/>
      <c r="AQ560" s="199"/>
      <c r="AR560" s="199"/>
      <c r="AS560" s="199"/>
      <c r="AT560" s="199"/>
      <c r="AU560" s="199"/>
      <c r="AV560" s="199"/>
      <c r="AW560" s="199"/>
      <c r="AX560" s="199"/>
      <c r="AY560" s="199"/>
      <c r="AZ560" s="199"/>
      <c r="BA560" s="199"/>
      <c r="BB560" s="199"/>
      <c r="BC560" s="199"/>
      <c r="BD560" s="201" t="str">
        <f>C559</f>
        <v xml:space="preserve">Osazení hasicího přístroje na stěnu </v>
      </c>
      <c r="BE560" s="199"/>
      <c r="BF560" s="199"/>
      <c r="BG560" s="199"/>
      <c r="BH560" s="199"/>
      <c r="BI560" s="199"/>
    </row>
    <row r="561" spans="1:104" x14ac:dyDescent="0.2">
      <c r="A561" s="161">
        <v>75</v>
      </c>
      <c r="B561" s="162" t="s">
        <v>988</v>
      </c>
      <c r="C561" s="163" t="s">
        <v>989</v>
      </c>
      <c r="D561" s="164" t="s">
        <v>281</v>
      </c>
      <c r="E561" s="165">
        <v>1.1153999999999999</v>
      </c>
      <c r="F561" s="122">
        <f>'01 103 '!F561</f>
        <v>0</v>
      </c>
      <c r="G561" s="166">
        <f>E561*F561</f>
        <v>0</v>
      </c>
      <c r="H561" s="167">
        <v>1.55E-2</v>
      </c>
      <c r="I561" s="168">
        <f>E561*H561</f>
        <v>1.7288700000000001E-2</v>
      </c>
      <c r="J561" s="167"/>
      <c r="K561" s="168">
        <f>E561*J561</f>
        <v>0</v>
      </c>
      <c r="O561" s="199"/>
      <c r="Z561" s="199"/>
      <c r="AA561" s="199">
        <v>3</v>
      </c>
      <c r="AB561" s="199">
        <v>1</v>
      </c>
      <c r="AC561" s="199" t="s">
        <v>988</v>
      </c>
      <c r="AD561" s="199"/>
      <c r="AE561" s="199"/>
      <c r="AF561" s="199"/>
      <c r="AG561" s="199"/>
      <c r="AH561" s="199"/>
      <c r="AI561" s="199"/>
      <c r="AJ561" s="199"/>
      <c r="AK561" s="199"/>
      <c r="AL561" s="199"/>
      <c r="AM561" s="199"/>
      <c r="AN561" s="199"/>
      <c r="AO561" s="199"/>
      <c r="AP561" s="199"/>
      <c r="AQ561" s="199"/>
      <c r="AR561" s="199"/>
      <c r="AS561" s="199"/>
      <c r="AT561" s="199"/>
      <c r="AU561" s="199"/>
      <c r="AV561" s="199"/>
      <c r="AW561" s="199"/>
      <c r="AX561" s="199"/>
      <c r="AY561" s="199"/>
      <c r="AZ561" s="200">
        <f>G561</f>
        <v>0</v>
      </c>
      <c r="BA561" s="199"/>
      <c r="BB561" s="199"/>
      <c r="BC561" s="199"/>
      <c r="BD561" s="199"/>
      <c r="BE561" s="199"/>
      <c r="BF561" s="199"/>
      <c r="BG561" s="199"/>
      <c r="BH561" s="199"/>
      <c r="BI561" s="199"/>
      <c r="CA561" s="199">
        <v>3</v>
      </c>
      <c r="CB561" s="199">
        <v>1</v>
      </c>
      <c r="CZ561" s="124">
        <v>1</v>
      </c>
    </row>
    <row r="562" spans="1:104" x14ac:dyDescent="0.2">
      <c r="A562" s="191"/>
      <c r="B562" s="192"/>
      <c r="C562" s="331" t="s">
        <v>1449</v>
      </c>
      <c r="D562" s="332"/>
      <c r="E562" s="193">
        <v>1.1153999999999999</v>
      </c>
      <c r="F562" s="194"/>
      <c r="G562" s="195"/>
      <c r="H562" s="196"/>
      <c r="I562" s="197"/>
      <c r="J562" s="184"/>
      <c r="K562" s="197"/>
      <c r="M562" s="198" t="s">
        <v>1449</v>
      </c>
      <c r="O562" s="199"/>
      <c r="Z562" s="199"/>
      <c r="AA562" s="199"/>
      <c r="AB562" s="199"/>
      <c r="AC562" s="199"/>
      <c r="AD562" s="199"/>
      <c r="AE562" s="199"/>
      <c r="AF562" s="199"/>
      <c r="AG562" s="199"/>
      <c r="AH562" s="199"/>
      <c r="AI562" s="199"/>
      <c r="AJ562" s="199"/>
      <c r="AK562" s="199"/>
      <c r="AL562" s="199"/>
      <c r="AM562" s="199"/>
      <c r="AN562" s="199"/>
      <c r="AO562" s="199"/>
      <c r="AP562" s="199"/>
      <c r="AQ562" s="199"/>
      <c r="AR562" s="199"/>
      <c r="AS562" s="199"/>
      <c r="AT562" s="199"/>
      <c r="AU562" s="199"/>
      <c r="AV562" s="199"/>
      <c r="AW562" s="199"/>
      <c r="AX562" s="199"/>
      <c r="AY562" s="199"/>
      <c r="AZ562" s="199"/>
      <c r="BA562" s="199"/>
      <c r="BB562" s="199"/>
      <c r="BC562" s="199"/>
      <c r="BD562" s="201" t="str">
        <f>C561</f>
        <v>Přístroj hasicí práškový</v>
      </c>
      <c r="BE562" s="199"/>
      <c r="BF562" s="199"/>
      <c r="BG562" s="199"/>
      <c r="BH562" s="199"/>
      <c r="BI562" s="199"/>
    </row>
    <row r="563" spans="1:104" x14ac:dyDescent="0.2">
      <c r="A563" s="169" t="s">
        <v>42</v>
      </c>
      <c r="B563" s="170" t="s">
        <v>974</v>
      </c>
      <c r="C563" s="171" t="s">
        <v>975</v>
      </c>
      <c r="D563" s="172"/>
      <c r="E563" s="173"/>
      <c r="F563" s="173"/>
      <c r="G563" s="174">
        <f>SUM(G498:G562)</f>
        <v>0</v>
      </c>
      <c r="H563" s="175"/>
      <c r="I563" s="174">
        <f>SUM(I498:I562)</f>
        <v>2.2716785000000003E-2</v>
      </c>
      <c r="J563" s="176"/>
      <c r="K563" s="174">
        <f>SUM(K498:K562)</f>
        <v>0</v>
      </c>
      <c r="O563" s="199"/>
      <c r="X563" s="202">
        <f>K563</f>
        <v>0</v>
      </c>
      <c r="Y563" s="202">
        <f>I563</f>
        <v>2.2716785000000003E-2</v>
      </c>
      <c r="Z563" s="200">
        <f>G563</f>
        <v>0</v>
      </c>
      <c r="AA563" s="199"/>
      <c r="AB563" s="199"/>
      <c r="AC563" s="199"/>
      <c r="AD563" s="199"/>
      <c r="AE563" s="199"/>
      <c r="AF563" s="199"/>
      <c r="AG563" s="199"/>
      <c r="AH563" s="199"/>
      <c r="AI563" s="199"/>
      <c r="AJ563" s="199"/>
      <c r="AK563" s="199"/>
      <c r="AL563" s="199"/>
      <c r="AM563" s="199"/>
      <c r="AN563" s="199"/>
      <c r="AO563" s="199"/>
      <c r="AP563" s="199"/>
      <c r="AQ563" s="199"/>
      <c r="AR563" s="199"/>
      <c r="AS563" s="199"/>
      <c r="AT563" s="199"/>
      <c r="AU563" s="199"/>
      <c r="AV563" s="199"/>
      <c r="AW563" s="199"/>
      <c r="AX563" s="199"/>
      <c r="AY563" s="199"/>
      <c r="AZ563" s="199"/>
      <c r="BA563" s="203"/>
      <c r="BB563" s="203"/>
      <c r="BC563" s="203"/>
      <c r="BD563" s="203"/>
      <c r="BE563" s="203"/>
      <c r="BF563" s="203"/>
      <c r="BG563" s="199"/>
      <c r="BH563" s="199"/>
      <c r="BI563" s="199"/>
    </row>
    <row r="564" spans="1:104" ht="14.25" customHeight="1" x14ac:dyDescent="0.2">
      <c r="A564" s="151" t="s">
        <v>38</v>
      </c>
      <c r="B564" s="152" t="s">
        <v>990</v>
      </c>
      <c r="C564" s="153" t="s">
        <v>991</v>
      </c>
      <c r="D564" s="154"/>
      <c r="E564" s="155"/>
      <c r="F564" s="155"/>
      <c r="G564" s="156"/>
      <c r="H564" s="157"/>
      <c r="I564" s="158"/>
      <c r="J564" s="159"/>
      <c r="K564" s="160"/>
      <c r="O564" s="199"/>
    </row>
    <row r="565" spans="1:104" x14ac:dyDescent="0.2">
      <c r="A565" s="161">
        <v>76</v>
      </c>
      <c r="B565" s="162" t="s">
        <v>992</v>
      </c>
      <c r="C565" s="163" t="s">
        <v>993</v>
      </c>
      <c r="D565" s="164" t="s">
        <v>248</v>
      </c>
      <c r="E565" s="165">
        <v>259.82670000000002</v>
      </c>
      <c r="F565" s="122">
        <f>'01 103 '!F565</f>
        <v>0</v>
      </c>
      <c r="G565" s="166">
        <f>E565*F565</f>
        <v>0</v>
      </c>
      <c r="H565" s="167">
        <v>0</v>
      </c>
      <c r="I565" s="168">
        <f>E565*H565</f>
        <v>0</v>
      </c>
      <c r="J565" s="167"/>
      <c r="K565" s="168">
        <f>E565*J565</f>
        <v>0</v>
      </c>
      <c r="O565" s="199"/>
      <c r="Z565" s="199"/>
      <c r="AA565" s="199">
        <v>12</v>
      </c>
      <c r="AB565" s="199">
        <v>0</v>
      </c>
      <c r="AC565" s="199">
        <v>80</v>
      </c>
      <c r="AD565" s="199"/>
      <c r="AE565" s="199"/>
      <c r="AF565" s="199"/>
      <c r="AG565" s="199"/>
      <c r="AH565" s="199"/>
      <c r="AI565" s="199"/>
      <c r="AJ565" s="199"/>
      <c r="AK565" s="199"/>
      <c r="AL565" s="199"/>
      <c r="AM565" s="199"/>
      <c r="AN565" s="199"/>
      <c r="AO565" s="199"/>
      <c r="AP565" s="199"/>
      <c r="AQ565" s="199"/>
      <c r="AR565" s="199"/>
      <c r="AS565" s="199"/>
      <c r="AT565" s="199"/>
      <c r="AU565" s="199"/>
      <c r="AV565" s="199"/>
      <c r="AW565" s="199"/>
      <c r="AX565" s="199"/>
      <c r="AY565" s="199"/>
      <c r="AZ565" s="200">
        <f>G565</f>
        <v>0</v>
      </c>
      <c r="BA565" s="199"/>
      <c r="BB565" s="199"/>
      <c r="BC565" s="199"/>
      <c r="BD565" s="199"/>
      <c r="BE565" s="199"/>
      <c r="BF565" s="199"/>
      <c r="BG565" s="199"/>
      <c r="BH565" s="199"/>
      <c r="BI565" s="199"/>
      <c r="CA565" s="199">
        <v>12</v>
      </c>
      <c r="CB565" s="199">
        <v>0</v>
      </c>
      <c r="CZ565" s="124">
        <v>1</v>
      </c>
    </row>
    <row r="566" spans="1:104" x14ac:dyDescent="0.2">
      <c r="A566" s="191"/>
      <c r="B566" s="192"/>
      <c r="C566" s="331" t="s">
        <v>1450</v>
      </c>
      <c r="D566" s="332"/>
      <c r="E566" s="193">
        <v>259.82670000000002</v>
      </c>
      <c r="F566" s="194"/>
      <c r="G566" s="195"/>
      <c r="H566" s="196"/>
      <c r="I566" s="197"/>
      <c r="J566" s="184"/>
      <c r="K566" s="197"/>
      <c r="M566" s="198" t="s">
        <v>1450</v>
      </c>
      <c r="O566" s="199"/>
      <c r="Z566" s="199"/>
      <c r="AA566" s="199"/>
      <c r="AB566" s="199"/>
      <c r="AC566" s="199"/>
      <c r="AD566" s="199"/>
      <c r="AE566" s="199"/>
      <c r="AF566" s="199"/>
      <c r="AG566" s="199"/>
      <c r="AH566" s="199"/>
      <c r="AI566" s="199"/>
      <c r="AJ566" s="199"/>
      <c r="AK566" s="199"/>
      <c r="AL566" s="199"/>
      <c r="AM566" s="199"/>
      <c r="AN566" s="199"/>
      <c r="AO566" s="199"/>
      <c r="AP566" s="199"/>
      <c r="AQ566" s="199"/>
      <c r="AR566" s="199"/>
      <c r="AS566" s="199"/>
      <c r="AT566" s="199"/>
      <c r="AU566" s="199"/>
      <c r="AV566" s="199"/>
      <c r="AW566" s="199"/>
      <c r="AX566" s="199"/>
      <c r="AY566" s="199"/>
      <c r="AZ566" s="199"/>
      <c r="BA566" s="199"/>
      <c r="BB566" s="199"/>
      <c r="BC566" s="199"/>
      <c r="BD566" s="201" t="str">
        <f>C565</f>
        <v xml:space="preserve">Přesun hmot pro budovy zděné výšky do 24 m </v>
      </c>
      <c r="BE566" s="199"/>
      <c r="BF566" s="199"/>
      <c r="BG566" s="199"/>
      <c r="BH566" s="199"/>
      <c r="BI566" s="199"/>
    </row>
    <row r="567" spans="1:104" x14ac:dyDescent="0.2">
      <c r="A567" s="169" t="s">
        <v>42</v>
      </c>
      <c r="B567" s="170" t="s">
        <v>990</v>
      </c>
      <c r="C567" s="171" t="s">
        <v>991</v>
      </c>
      <c r="D567" s="172"/>
      <c r="E567" s="173"/>
      <c r="F567" s="173"/>
      <c r="G567" s="174">
        <f>SUM(G564:G566)</f>
        <v>0</v>
      </c>
      <c r="H567" s="175"/>
      <c r="I567" s="174">
        <f>SUM(I564:I566)</f>
        <v>0</v>
      </c>
      <c r="J567" s="176"/>
      <c r="K567" s="174">
        <f>SUM(K564:K566)</f>
        <v>0</v>
      </c>
      <c r="O567" s="199"/>
      <c r="X567" s="202">
        <f>K567</f>
        <v>0</v>
      </c>
      <c r="Y567" s="202">
        <f>I567</f>
        <v>0</v>
      </c>
      <c r="Z567" s="200">
        <f>G567</f>
        <v>0</v>
      </c>
      <c r="AA567" s="199"/>
      <c r="AB567" s="199"/>
      <c r="AC567" s="199"/>
      <c r="AD567" s="199"/>
      <c r="AE567" s="199"/>
      <c r="AF567" s="199"/>
      <c r="AG567" s="199"/>
      <c r="AH567" s="199"/>
      <c r="AI567" s="199"/>
      <c r="AJ567" s="199"/>
      <c r="AK567" s="199"/>
      <c r="AL567" s="199"/>
      <c r="AM567" s="199"/>
      <c r="AN567" s="199"/>
      <c r="AO567" s="199"/>
      <c r="AP567" s="199"/>
      <c r="AQ567" s="199"/>
      <c r="AR567" s="199"/>
      <c r="AS567" s="199"/>
      <c r="AT567" s="199"/>
      <c r="AU567" s="199"/>
      <c r="AV567" s="199"/>
      <c r="AW567" s="199"/>
      <c r="AX567" s="199"/>
      <c r="AY567" s="199"/>
      <c r="AZ567" s="199"/>
      <c r="BA567" s="203"/>
      <c r="BB567" s="203"/>
      <c r="BC567" s="203"/>
      <c r="BD567" s="203"/>
      <c r="BE567" s="203"/>
      <c r="BF567" s="203"/>
      <c r="BG567" s="199"/>
      <c r="BH567" s="199"/>
      <c r="BI567" s="199"/>
    </row>
    <row r="568" spans="1:104" ht="14.25" customHeight="1" x14ac:dyDescent="0.2">
      <c r="A568" s="151" t="s">
        <v>38</v>
      </c>
      <c r="B568" s="152" t="s">
        <v>995</v>
      </c>
      <c r="C568" s="153" t="s">
        <v>996</v>
      </c>
      <c r="D568" s="154"/>
      <c r="E568" s="155"/>
      <c r="F568" s="155"/>
      <c r="G568" s="156"/>
      <c r="H568" s="157"/>
      <c r="I568" s="158"/>
      <c r="J568" s="159"/>
      <c r="K568" s="160"/>
      <c r="O568" s="199"/>
    </row>
    <row r="569" spans="1:104" ht="22.5" x14ac:dyDescent="0.2">
      <c r="A569" s="161">
        <v>77</v>
      </c>
      <c r="B569" s="162" t="s">
        <v>997</v>
      </c>
      <c r="C569" s="163" t="s">
        <v>998</v>
      </c>
      <c r="D569" s="164" t="s">
        <v>41</v>
      </c>
      <c r="E569" s="165">
        <v>322.74770000000001</v>
      </c>
      <c r="F569" s="122">
        <f>'01 103 '!F569</f>
        <v>0</v>
      </c>
      <c r="G569" s="166">
        <f>E569*F569</f>
        <v>0</v>
      </c>
      <c r="H569" s="167">
        <v>5.5900000000000004E-3</v>
      </c>
      <c r="I569" s="168">
        <f>E569*H569</f>
        <v>1.8041596430000002</v>
      </c>
      <c r="J569" s="167">
        <v>0</v>
      </c>
      <c r="K569" s="168">
        <f>E569*J569</f>
        <v>0</v>
      </c>
      <c r="O569" s="199"/>
      <c r="Z569" s="199"/>
      <c r="AA569" s="199">
        <v>1</v>
      </c>
      <c r="AB569" s="199">
        <v>7</v>
      </c>
      <c r="AC569" s="199">
        <v>7</v>
      </c>
      <c r="AD569" s="199"/>
      <c r="AE569" s="199"/>
      <c r="AF569" s="199"/>
      <c r="AG569" s="199"/>
      <c r="AH569" s="199"/>
      <c r="AI569" s="199"/>
      <c r="AJ569" s="199"/>
      <c r="AK569" s="199"/>
      <c r="AL569" s="199"/>
      <c r="AM569" s="199"/>
      <c r="AN569" s="199"/>
      <c r="AO569" s="199"/>
      <c r="AP569" s="199"/>
      <c r="AQ569" s="199"/>
      <c r="AR569" s="199"/>
      <c r="AS569" s="199"/>
      <c r="AT569" s="199"/>
      <c r="AU569" s="199"/>
      <c r="AV569" s="199"/>
      <c r="AW569" s="199"/>
      <c r="AX569" s="199"/>
      <c r="AY569" s="199"/>
      <c r="AZ569" s="200">
        <f>G569</f>
        <v>0</v>
      </c>
      <c r="BA569" s="199"/>
      <c r="BB569" s="199"/>
      <c r="BC569" s="199"/>
      <c r="BD569" s="199"/>
      <c r="BE569" s="199"/>
      <c r="BF569" s="199"/>
      <c r="BG569" s="199"/>
      <c r="BH569" s="199"/>
      <c r="BI569" s="199"/>
      <c r="CA569" s="199">
        <v>1</v>
      </c>
      <c r="CB569" s="199">
        <v>7</v>
      </c>
      <c r="CZ569" s="124">
        <v>2</v>
      </c>
    </row>
    <row r="570" spans="1:104" ht="22.5" x14ac:dyDescent="0.2">
      <c r="A570" s="191"/>
      <c r="B570" s="192"/>
      <c r="C570" s="312" t="s">
        <v>999</v>
      </c>
      <c r="D570" s="313"/>
      <c r="E570" s="313"/>
      <c r="F570" s="313"/>
      <c r="G570" s="314"/>
      <c r="I570" s="197"/>
      <c r="K570" s="197"/>
      <c r="L570" s="198" t="s">
        <v>999</v>
      </c>
      <c r="O570" s="199"/>
      <c r="Z570" s="199"/>
      <c r="AA570" s="199"/>
      <c r="AB570" s="199"/>
      <c r="AC570" s="199"/>
      <c r="AD570" s="199"/>
      <c r="AE570" s="199"/>
      <c r="AF570" s="199"/>
      <c r="AG570" s="199"/>
      <c r="AH570" s="199"/>
      <c r="AI570" s="199"/>
      <c r="AJ570" s="199"/>
      <c r="AK570" s="199"/>
      <c r="AL570" s="199"/>
      <c r="AM570" s="199"/>
      <c r="AN570" s="199"/>
      <c r="AO570" s="199"/>
      <c r="AP570" s="199"/>
      <c r="AQ570" s="199"/>
      <c r="AR570" s="199"/>
      <c r="AS570" s="199"/>
      <c r="AT570" s="199"/>
      <c r="AU570" s="199"/>
      <c r="AV570" s="199"/>
      <c r="AW570" s="199"/>
      <c r="AX570" s="199"/>
      <c r="AY570" s="199"/>
      <c r="AZ570" s="199"/>
      <c r="BA570" s="199"/>
      <c r="BB570" s="199"/>
      <c r="BC570" s="199"/>
      <c r="BD570" s="199"/>
      <c r="BE570" s="199"/>
      <c r="BF570" s="199"/>
      <c r="BG570" s="199"/>
      <c r="BH570" s="199"/>
      <c r="BI570" s="199"/>
    </row>
    <row r="571" spans="1:104" ht="33.75" x14ac:dyDescent="0.2">
      <c r="A571" s="191"/>
      <c r="B571" s="192"/>
      <c r="C571" s="312" t="s">
        <v>1000</v>
      </c>
      <c r="D571" s="313"/>
      <c r="E571" s="313"/>
      <c r="F571" s="313"/>
      <c r="G571" s="314"/>
      <c r="I571" s="197"/>
      <c r="K571" s="197"/>
      <c r="L571" s="198" t="s">
        <v>1000</v>
      </c>
      <c r="O571" s="199"/>
      <c r="Z571" s="199"/>
      <c r="AA571" s="199"/>
      <c r="AB571" s="199"/>
      <c r="AC571" s="199"/>
      <c r="AD571" s="199"/>
      <c r="AE571" s="199"/>
      <c r="AF571" s="199"/>
      <c r="AG571" s="199"/>
      <c r="AH571" s="199"/>
      <c r="AI571" s="199"/>
      <c r="AJ571" s="199"/>
      <c r="AK571" s="199"/>
      <c r="AL571" s="199"/>
      <c r="AM571" s="199"/>
      <c r="AN571" s="199"/>
      <c r="AO571" s="199"/>
      <c r="AP571" s="199"/>
      <c r="AQ571" s="199"/>
      <c r="AR571" s="199"/>
      <c r="AS571" s="199"/>
      <c r="AT571" s="199"/>
      <c r="AU571" s="199"/>
      <c r="AV571" s="199"/>
      <c r="AW571" s="199"/>
      <c r="AX571" s="199"/>
      <c r="AY571" s="199"/>
      <c r="AZ571" s="199"/>
      <c r="BA571" s="199"/>
      <c r="BB571" s="199"/>
      <c r="BC571" s="199"/>
      <c r="BD571" s="199"/>
      <c r="BE571" s="199"/>
      <c r="BF571" s="199"/>
      <c r="BG571" s="199"/>
      <c r="BH571" s="199"/>
      <c r="BI571" s="199"/>
    </row>
    <row r="572" spans="1:104" x14ac:dyDescent="0.2">
      <c r="A572" s="191"/>
      <c r="B572" s="192"/>
      <c r="C572" s="312" t="s">
        <v>1001</v>
      </c>
      <c r="D572" s="313"/>
      <c r="E572" s="313"/>
      <c r="F572" s="313"/>
      <c r="G572" s="314"/>
      <c r="I572" s="197"/>
      <c r="K572" s="197"/>
      <c r="L572" s="198" t="s">
        <v>1001</v>
      </c>
      <c r="O572" s="199"/>
      <c r="Z572" s="199"/>
      <c r="AA572" s="199"/>
      <c r="AB572" s="199"/>
      <c r="AC572" s="199"/>
      <c r="AD572" s="199"/>
      <c r="AE572" s="199"/>
      <c r="AF572" s="199"/>
      <c r="AG572" s="199"/>
      <c r="AH572" s="199"/>
      <c r="AI572" s="199"/>
      <c r="AJ572" s="199"/>
      <c r="AK572" s="199"/>
      <c r="AL572" s="199"/>
      <c r="AM572" s="199"/>
      <c r="AN572" s="199"/>
      <c r="AO572" s="199"/>
      <c r="AP572" s="199"/>
      <c r="AQ572" s="199"/>
      <c r="AR572" s="199"/>
      <c r="AS572" s="199"/>
      <c r="AT572" s="199"/>
      <c r="AU572" s="199"/>
      <c r="AV572" s="199"/>
      <c r="AW572" s="199"/>
      <c r="AX572" s="199"/>
      <c r="AY572" s="199"/>
      <c r="AZ572" s="199"/>
      <c r="BA572" s="199"/>
      <c r="BB572" s="199"/>
      <c r="BC572" s="199"/>
      <c r="BD572" s="199"/>
      <c r="BE572" s="199"/>
      <c r="BF572" s="199"/>
      <c r="BG572" s="199"/>
      <c r="BH572" s="199"/>
      <c r="BI572" s="199"/>
    </row>
    <row r="573" spans="1:104" x14ac:dyDescent="0.2">
      <c r="A573" s="191"/>
      <c r="B573" s="192"/>
      <c r="C573" s="331" t="s">
        <v>1451</v>
      </c>
      <c r="D573" s="332"/>
      <c r="E573" s="193">
        <v>321.26049999999998</v>
      </c>
      <c r="F573" s="194"/>
      <c r="G573" s="195"/>
      <c r="H573" s="196"/>
      <c r="I573" s="197"/>
      <c r="J573" s="184"/>
      <c r="K573" s="197"/>
      <c r="M573" s="198" t="s">
        <v>1451</v>
      </c>
      <c r="O573" s="199"/>
      <c r="Z573" s="199"/>
      <c r="AA573" s="199"/>
      <c r="AB573" s="199"/>
      <c r="AC573" s="199"/>
      <c r="AD573" s="199"/>
      <c r="AE573" s="199"/>
      <c r="AF573" s="199"/>
      <c r="AG573" s="199"/>
      <c r="AH573" s="199"/>
      <c r="AI573" s="199"/>
      <c r="AJ573" s="199"/>
      <c r="AK573" s="199"/>
      <c r="AL573" s="199"/>
      <c r="AM573" s="199"/>
      <c r="AN573" s="199"/>
      <c r="AO573" s="199"/>
      <c r="AP573" s="199"/>
      <c r="AQ573" s="199"/>
      <c r="AR573" s="199"/>
      <c r="AS573" s="199"/>
      <c r="AT573" s="199"/>
      <c r="AU573" s="199"/>
      <c r="AV573" s="199"/>
      <c r="AW573" s="199"/>
      <c r="AX573" s="199"/>
      <c r="AY573" s="199"/>
      <c r="AZ573" s="199"/>
      <c r="BA573" s="199"/>
      <c r="BB573" s="199"/>
      <c r="BC573" s="199"/>
      <c r="BD573" s="201" t="str">
        <f>C572</f>
        <v xml:space="preserve"> včetně penetračního nátěru </v>
      </c>
      <c r="BE573" s="199"/>
      <c r="BF573" s="199"/>
      <c r="BG573" s="199"/>
      <c r="BH573" s="199"/>
      <c r="BI573" s="199"/>
    </row>
    <row r="574" spans="1:104" x14ac:dyDescent="0.2">
      <c r="A574" s="191"/>
      <c r="B574" s="192"/>
      <c r="C574" s="331" t="s">
        <v>1452</v>
      </c>
      <c r="D574" s="332"/>
      <c r="E574" s="193">
        <v>1.4872000000000001</v>
      </c>
      <c r="F574" s="194"/>
      <c r="G574" s="195"/>
      <c r="H574" s="196"/>
      <c r="I574" s="197"/>
      <c r="J574" s="184"/>
      <c r="K574" s="197"/>
      <c r="M574" s="198" t="s">
        <v>1452</v>
      </c>
      <c r="O574" s="199"/>
      <c r="Z574" s="199"/>
      <c r="AA574" s="199"/>
      <c r="AB574" s="199"/>
      <c r="AC574" s="199"/>
      <c r="AD574" s="199"/>
      <c r="AE574" s="199"/>
      <c r="AF574" s="199"/>
      <c r="AG574" s="199"/>
      <c r="AH574" s="199"/>
      <c r="AI574" s="199"/>
      <c r="AJ574" s="199"/>
      <c r="AK574" s="199"/>
      <c r="AL574" s="199"/>
      <c r="AM574" s="199"/>
      <c r="AN574" s="199"/>
      <c r="AO574" s="199"/>
      <c r="AP574" s="199"/>
      <c r="AQ574" s="199"/>
      <c r="AR574" s="199"/>
      <c r="AS574" s="199"/>
      <c r="AT574" s="199"/>
      <c r="AU574" s="199"/>
      <c r="AV574" s="199"/>
      <c r="AW574" s="199"/>
      <c r="AX574" s="199"/>
      <c r="AY574" s="199"/>
      <c r="AZ574" s="199"/>
      <c r="BA574" s="199"/>
      <c r="BB574" s="199"/>
      <c r="BC574" s="199"/>
      <c r="BD574" s="201" t="str">
        <f>C573</f>
        <v>25,64*16,85*2*0,3718</v>
      </c>
      <c r="BE574" s="199"/>
      <c r="BF574" s="199"/>
      <c r="BG574" s="199"/>
      <c r="BH574" s="199"/>
      <c r="BI574" s="199"/>
    </row>
    <row r="575" spans="1:104" ht="22.5" x14ac:dyDescent="0.2">
      <c r="A575" s="161">
        <v>78</v>
      </c>
      <c r="B575" s="162" t="s">
        <v>1004</v>
      </c>
      <c r="C575" s="163" t="s">
        <v>1005</v>
      </c>
      <c r="D575" s="164" t="s">
        <v>41</v>
      </c>
      <c r="E575" s="165">
        <v>127.89919999999999</v>
      </c>
      <c r="F575" s="122">
        <f>'01 103 '!F575</f>
        <v>0</v>
      </c>
      <c r="G575" s="166">
        <f>E575*F575</f>
        <v>0</v>
      </c>
      <c r="H575" s="167">
        <v>5.9800000000000001E-3</v>
      </c>
      <c r="I575" s="168">
        <f>E575*H575</f>
        <v>0.76483721599999999</v>
      </c>
      <c r="J575" s="167">
        <v>0</v>
      </c>
      <c r="K575" s="168">
        <f>E575*J575</f>
        <v>0</v>
      </c>
      <c r="O575" s="199"/>
      <c r="Z575" s="199"/>
      <c r="AA575" s="199">
        <v>1</v>
      </c>
      <c r="AB575" s="199">
        <v>7</v>
      </c>
      <c r="AC575" s="199">
        <v>7</v>
      </c>
      <c r="AD575" s="199"/>
      <c r="AE575" s="199"/>
      <c r="AF575" s="199"/>
      <c r="AG575" s="199"/>
      <c r="AH575" s="199"/>
      <c r="AI575" s="199"/>
      <c r="AJ575" s="199"/>
      <c r="AK575" s="199"/>
      <c r="AL575" s="199"/>
      <c r="AM575" s="199"/>
      <c r="AN575" s="199"/>
      <c r="AO575" s="199"/>
      <c r="AP575" s="199"/>
      <c r="AQ575" s="199"/>
      <c r="AR575" s="199"/>
      <c r="AS575" s="199"/>
      <c r="AT575" s="199"/>
      <c r="AU575" s="199"/>
      <c r="AV575" s="199"/>
      <c r="AW575" s="199"/>
      <c r="AX575" s="199"/>
      <c r="AY575" s="199"/>
      <c r="AZ575" s="200">
        <f>G575</f>
        <v>0</v>
      </c>
      <c r="BA575" s="199"/>
      <c r="BB575" s="199"/>
      <c r="BC575" s="199"/>
      <c r="BD575" s="199"/>
      <c r="BE575" s="199"/>
      <c r="BF575" s="199"/>
      <c r="BG575" s="199"/>
      <c r="BH575" s="199"/>
      <c r="BI575" s="199"/>
      <c r="CA575" s="199">
        <v>1</v>
      </c>
      <c r="CB575" s="199">
        <v>7</v>
      </c>
      <c r="CZ575" s="124">
        <v>2</v>
      </c>
    </row>
    <row r="576" spans="1:104" ht="22.5" x14ac:dyDescent="0.2">
      <c r="A576" s="191"/>
      <c r="B576" s="192"/>
      <c r="C576" s="312" t="s">
        <v>999</v>
      </c>
      <c r="D576" s="313"/>
      <c r="E576" s="313"/>
      <c r="F576" s="313"/>
      <c r="G576" s="314"/>
      <c r="I576" s="197"/>
      <c r="K576" s="197"/>
      <c r="L576" s="198" t="s">
        <v>999</v>
      </c>
      <c r="O576" s="199"/>
      <c r="Z576" s="199"/>
      <c r="AA576" s="199"/>
      <c r="AB576" s="199"/>
      <c r="AC576" s="199"/>
      <c r="AD576" s="199"/>
      <c r="AE576" s="199"/>
      <c r="AF576" s="199"/>
      <c r="AG576" s="199"/>
      <c r="AH576" s="199"/>
      <c r="AI576" s="199"/>
      <c r="AJ576" s="199"/>
      <c r="AK576" s="199"/>
      <c r="AL576" s="199"/>
      <c r="AM576" s="199"/>
      <c r="AN576" s="199"/>
      <c r="AO576" s="199"/>
      <c r="AP576" s="199"/>
      <c r="AQ576" s="199"/>
      <c r="AR576" s="199"/>
      <c r="AS576" s="199"/>
      <c r="AT576" s="199"/>
      <c r="AU576" s="199"/>
      <c r="AV576" s="199"/>
      <c r="AW576" s="199"/>
      <c r="AX576" s="199"/>
      <c r="AY576" s="199"/>
      <c r="AZ576" s="199"/>
      <c r="BA576" s="199"/>
      <c r="BB576" s="199"/>
      <c r="BC576" s="199"/>
      <c r="BD576" s="199"/>
      <c r="BE576" s="199"/>
      <c r="BF576" s="199"/>
      <c r="BG576" s="199"/>
      <c r="BH576" s="199"/>
      <c r="BI576" s="199"/>
    </row>
    <row r="577" spans="1:104" ht="33.75" x14ac:dyDescent="0.2">
      <c r="A577" s="191"/>
      <c r="B577" s="192"/>
      <c r="C577" s="312" t="s">
        <v>1000</v>
      </c>
      <c r="D577" s="313"/>
      <c r="E577" s="313"/>
      <c r="F577" s="313"/>
      <c r="G577" s="314"/>
      <c r="I577" s="197"/>
      <c r="K577" s="197"/>
      <c r="L577" s="198" t="s">
        <v>1000</v>
      </c>
      <c r="O577" s="199"/>
      <c r="Z577" s="199"/>
      <c r="AA577" s="199"/>
      <c r="AB577" s="199"/>
      <c r="AC577" s="199"/>
      <c r="AD577" s="199"/>
      <c r="AE577" s="199"/>
      <c r="AF577" s="199"/>
      <c r="AG577" s="199"/>
      <c r="AH577" s="199"/>
      <c r="AI577" s="199"/>
      <c r="AJ577" s="199"/>
      <c r="AK577" s="199"/>
      <c r="AL577" s="199"/>
      <c r="AM577" s="199"/>
      <c r="AN577" s="199"/>
      <c r="AO577" s="199"/>
      <c r="AP577" s="199"/>
      <c r="AQ577" s="199"/>
      <c r="AR577" s="199"/>
      <c r="AS577" s="199"/>
      <c r="AT577" s="199"/>
      <c r="AU577" s="199"/>
      <c r="AV577" s="199"/>
      <c r="AW577" s="199"/>
      <c r="AX577" s="199"/>
      <c r="AY577" s="199"/>
      <c r="AZ577" s="199"/>
      <c r="BA577" s="199"/>
      <c r="BB577" s="199"/>
      <c r="BC577" s="199"/>
      <c r="BD577" s="199"/>
      <c r="BE577" s="199"/>
      <c r="BF577" s="199"/>
      <c r="BG577" s="199"/>
      <c r="BH577" s="199"/>
      <c r="BI577" s="199"/>
    </row>
    <row r="578" spans="1:104" x14ac:dyDescent="0.2">
      <c r="A578" s="191"/>
      <c r="B578" s="192"/>
      <c r="C578" s="312" t="s">
        <v>1001</v>
      </c>
      <c r="D578" s="313"/>
      <c r="E578" s="313"/>
      <c r="F578" s="313"/>
      <c r="G578" s="314"/>
      <c r="I578" s="197"/>
      <c r="K578" s="197"/>
      <c r="L578" s="198" t="s">
        <v>1001</v>
      </c>
      <c r="O578" s="199"/>
      <c r="Z578" s="199"/>
      <c r="AA578" s="199"/>
      <c r="AB578" s="199"/>
      <c r="AC578" s="199"/>
      <c r="AD578" s="199"/>
      <c r="AE578" s="199"/>
      <c r="AF578" s="199"/>
      <c r="AG578" s="199"/>
      <c r="AH578" s="199"/>
      <c r="AI578" s="199"/>
      <c r="AJ578" s="199"/>
      <c r="AK578" s="199"/>
      <c r="AL578" s="199"/>
      <c r="AM578" s="199"/>
      <c r="AN578" s="199"/>
      <c r="AO578" s="199"/>
      <c r="AP578" s="199"/>
      <c r="AQ578" s="199"/>
      <c r="AR578" s="199"/>
      <c r="AS578" s="199"/>
      <c r="AT578" s="199"/>
      <c r="AU578" s="199"/>
      <c r="AV578" s="199"/>
      <c r="AW578" s="199"/>
      <c r="AX578" s="199"/>
      <c r="AY578" s="199"/>
      <c r="AZ578" s="199"/>
      <c r="BA578" s="199"/>
      <c r="BB578" s="199"/>
      <c r="BC578" s="199"/>
      <c r="BD578" s="199"/>
      <c r="BE578" s="199"/>
      <c r="BF578" s="199"/>
      <c r="BG578" s="199"/>
      <c r="BH578" s="199"/>
      <c r="BI578" s="199"/>
    </row>
    <row r="579" spans="1:104" x14ac:dyDescent="0.2">
      <c r="A579" s="191"/>
      <c r="B579" s="192"/>
      <c r="C579" s="331" t="s">
        <v>1453</v>
      </c>
      <c r="D579" s="332"/>
      <c r="E579" s="193">
        <v>127.89919999999999</v>
      </c>
      <c r="F579" s="194"/>
      <c r="G579" s="195"/>
      <c r="H579" s="196"/>
      <c r="I579" s="197"/>
      <c r="J579" s="184"/>
      <c r="K579" s="197"/>
      <c r="M579" s="198" t="s">
        <v>1453</v>
      </c>
      <c r="O579" s="199"/>
      <c r="Z579" s="199"/>
      <c r="AA579" s="199"/>
      <c r="AB579" s="199"/>
      <c r="AC579" s="199"/>
      <c r="AD579" s="199"/>
      <c r="AE579" s="199"/>
      <c r="AF579" s="199"/>
      <c r="AG579" s="199"/>
      <c r="AH579" s="199"/>
      <c r="AI579" s="199"/>
      <c r="AJ579" s="199"/>
      <c r="AK579" s="199"/>
      <c r="AL579" s="199"/>
      <c r="AM579" s="199"/>
      <c r="AN579" s="199"/>
      <c r="AO579" s="199"/>
      <c r="AP579" s="199"/>
      <c r="AQ579" s="199"/>
      <c r="AR579" s="199"/>
      <c r="AS579" s="199"/>
      <c r="AT579" s="199"/>
      <c r="AU579" s="199"/>
      <c r="AV579" s="199"/>
      <c r="AW579" s="199"/>
      <c r="AX579" s="199"/>
      <c r="AY579" s="199"/>
      <c r="AZ579" s="199"/>
      <c r="BA579" s="199"/>
      <c r="BB579" s="199"/>
      <c r="BC579" s="199"/>
      <c r="BD579" s="201" t="str">
        <f>C578</f>
        <v xml:space="preserve"> včetně penetračního nátěru </v>
      </c>
      <c r="BE579" s="199"/>
      <c r="BF579" s="199"/>
      <c r="BG579" s="199"/>
      <c r="BH579" s="199"/>
      <c r="BI579" s="199"/>
    </row>
    <row r="580" spans="1:104" x14ac:dyDescent="0.2">
      <c r="A580" s="161">
        <v>79</v>
      </c>
      <c r="B580" s="162" t="s">
        <v>1007</v>
      </c>
      <c r="C580" s="163" t="s">
        <v>1008</v>
      </c>
      <c r="D580" s="164" t="s">
        <v>41</v>
      </c>
      <c r="E580" s="165">
        <v>13.156499999999999</v>
      </c>
      <c r="F580" s="122">
        <f>'01 103 '!F580</f>
        <v>0</v>
      </c>
      <c r="G580" s="166">
        <f>E580*F580</f>
        <v>0</v>
      </c>
      <c r="H580" s="167">
        <v>3.6800000000000001E-3</v>
      </c>
      <c r="I580" s="168">
        <f>E580*H580</f>
        <v>4.8415920000000001E-2</v>
      </c>
      <c r="J580" s="167"/>
      <c r="K580" s="168">
        <f>E580*J580</f>
        <v>0</v>
      </c>
      <c r="O580" s="199"/>
      <c r="Z580" s="199"/>
      <c r="AA580" s="199">
        <v>12</v>
      </c>
      <c r="AB580" s="199">
        <v>0</v>
      </c>
      <c r="AC580" s="199">
        <v>12</v>
      </c>
      <c r="AD580" s="199"/>
      <c r="AE580" s="199"/>
      <c r="AF580" s="199"/>
      <c r="AG580" s="199"/>
      <c r="AH580" s="199"/>
      <c r="AI580" s="199"/>
      <c r="AJ580" s="199"/>
      <c r="AK580" s="199"/>
      <c r="AL580" s="199"/>
      <c r="AM580" s="199"/>
      <c r="AN580" s="199"/>
      <c r="AO580" s="199"/>
      <c r="AP580" s="199"/>
      <c r="AQ580" s="199"/>
      <c r="AR580" s="199"/>
      <c r="AS580" s="199"/>
      <c r="AT580" s="199"/>
      <c r="AU580" s="199"/>
      <c r="AV580" s="199"/>
      <c r="AW580" s="199"/>
      <c r="AX580" s="199"/>
      <c r="AY580" s="199"/>
      <c r="AZ580" s="200">
        <f>G580</f>
        <v>0</v>
      </c>
      <c r="BA580" s="199"/>
      <c r="BB580" s="199"/>
      <c r="BC580" s="199"/>
      <c r="BD580" s="199"/>
      <c r="BE580" s="199"/>
      <c r="BF580" s="199"/>
      <c r="BG580" s="199"/>
      <c r="BH580" s="199"/>
      <c r="BI580" s="199"/>
      <c r="CA580" s="199">
        <v>12</v>
      </c>
      <c r="CB580" s="199">
        <v>0</v>
      </c>
      <c r="CZ580" s="124">
        <v>2</v>
      </c>
    </row>
    <row r="581" spans="1:104" x14ac:dyDescent="0.2">
      <c r="A581" s="191"/>
      <c r="B581" s="192"/>
      <c r="C581" s="312" t="s">
        <v>1009</v>
      </c>
      <c r="D581" s="313"/>
      <c r="E581" s="313"/>
      <c r="F581" s="313"/>
      <c r="G581" s="314"/>
      <c r="I581" s="197"/>
      <c r="K581" s="197"/>
      <c r="L581" s="198" t="s">
        <v>1009</v>
      </c>
      <c r="O581" s="199"/>
      <c r="Z581" s="199"/>
      <c r="AA581" s="199"/>
      <c r="AB581" s="199"/>
      <c r="AC581" s="199"/>
      <c r="AD581" s="199"/>
      <c r="AE581" s="199"/>
      <c r="AF581" s="199"/>
      <c r="AG581" s="199"/>
      <c r="AH581" s="199"/>
      <c r="AI581" s="199"/>
      <c r="AJ581" s="199"/>
      <c r="AK581" s="199"/>
      <c r="AL581" s="199"/>
      <c r="AM581" s="199"/>
      <c r="AN581" s="199"/>
      <c r="AO581" s="199"/>
      <c r="AP581" s="199"/>
      <c r="AQ581" s="199"/>
      <c r="AR581" s="199"/>
      <c r="AS581" s="199"/>
      <c r="AT581" s="199"/>
      <c r="AU581" s="199"/>
      <c r="AV581" s="199"/>
      <c r="AW581" s="199"/>
      <c r="AX581" s="199"/>
      <c r="AY581" s="199"/>
      <c r="AZ581" s="199"/>
      <c r="BA581" s="199"/>
      <c r="BB581" s="199"/>
      <c r="BC581" s="199"/>
      <c r="BD581" s="199"/>
      <c r="BE581" s="199"/>
      <c r="BF581" s="199"/>
      <c r="BG581" s="199"/>
      <c r="BH581" s="199"/>
      <c r="BI581" s="199"/>
    </row>
    <row r="582" spans="1:104" x14ac:dyDescent="0.2">
      <c r="A582" s="191"/>
      <c r="B582" s="192"/>
      <c r="C582" s="331" t="s">
        <v>1454</v>
      </c>
      <c r="D582" s="332"/>
      <c r="E582" s="193">
        <v>1.859</v>
      </c>
      <c r="F582" s="194"/>
      <c r="G582" s="195"/>
      <c r="H582" s="196"/>
      <c r="I582" s="197"/>
      <c r="J582" s="184"/>
      <c r="K582" s="197"/>
      <c r="M582" s="198" t="s">
        <v>1454</v>
      </c>
      <c r="O582" s="199"/>
      <c r="Z582" s="199"/>
      <c r="AA582" s="199"/>
      <c r="AB582" s="199"/>
      <c r="AC582" s="199"/>
      <c r="AD582" s="199"/>
      <c r="AE582" s="199"/>
      <c r="AF582" s="199"/>
      <c r="AG582" s="199"/>
      <c r="AH582" s="199"/>
      <c r="AI582" s="199"/>
      <c r="AJ582" s="199"/>
      <c r="AK582" s="199"/>
      <c r="AL582" s="199"/>
      <c r="AM582" s="199"/>
      <c r="AN582" s="199"/>
      <c r="AO582" s="199"/>
      <c r="AP582" s="199"/>
      <c r="AQ582" s="199"/>
      <c r="AR582" s="199"/>
      <c r="AS582" s="199"/>
      <c r="AT582" s="199"/>
      <c r="AU582" s="199"/>
      <c r="AV582" s="199"/>
      <c r="AW582" s="199"/>
      <c r="AX582" s="199"/>
      <c r="AY582" s="199"/>
      <c r="AZ582" s="199"/>
      <c r="BA582" s="199"/>
      <c r="BB582" s="199"/>
      <c r="BC582" s="199"/>
      <c r="BD582" s="201" t="str">
        <f t="shared" ref="BD582:BD588" si="12">C581</f>
        <v xml:space="preserve">Tekutá izolace  - 2 vrstvy rohy vyztuženy páskou. </v>
      </c>
      <c r="BE582" s="199"/>
      <c r="BF582" s="199"/>
      <c r="BG582" s="199"/>
      <c r="BH582" s="199"/>
      <c r="BI582" s="199"/>
    </row>
    <row r="583" spans="1:104" x14ac:dyDescent="0.2">
      <c r="A583" s="191"/>
      <c r="B583" s="192"/>
      <c r="C583" s="331" t="s">
        <v>1011</v>
      </c>
      <c r="D583" s="332"/>
      <c r="E583" s="193">
        <v>0</v>
      </c>
      <c r="F583" s="194"/>
      <c r="G583" s="195"/>
      <c r="H583" s="196"/>
      <c r="I583" s="197"/>
      <c r="J583" s="184"/>
      <c r="K583" s="197"/>
      <c r="M583" s="198" t="s">
        <v>1011</v>
      </c>
      <c r="O583" s="199"/>
      <c r="Z583" s="199"/>
      <c r="AA583" s="199"/>
      <c r="AB583" s="199"/>
      <c r="AC583" s="199"/>
      <c r="AD583" s="199"/>
      <c r="AE583" s="199"/>
      <c r="AF583" s="199"/>
      <c r="AG583" s="199"/>
      <c r="AH583" s="199"/>
      <c r="AI583" s="199"/>
      <c r="AJ583" s="199"/>
      <c r="AK583" s="199"/>
      <c r="AL583" s="199"/>
      <c r="AM583" s="199"/>
      <c r="AN583" s="199"/>
      <c r="AO583" s="199"/>
      <c r="AP583" s="199"/>
      <c r="AQ583" s="199"/>
      <c r="AR583" s="199"/>
      <c r="AS583" s="199"/>
      <c r="AT583" s="199"/>
      <c r="AU583" s="199"/>
      <c r="AV583" s="199"/>
      <c r="AW583" s="199"/>
      <c r="AX583" s="199"/>
      <c r="AY583" s="199"/>
      <c r="AZ583" s="199"/>
      <c r="BA583" s="199"/>
      <c r="BB583" s="199"/>
      <c r="BC583" s="199"/>
      <c r="BD583" s="201" t="str">
        <f t="shared" si="12"/>
        <v>P4:5*0,3718</v>
      </c>
      <c r="BE583" s="199"/>
      <c r="BF583" s="199"/>
      <c r="BG583" s="199"/>
      <c r="BH583" s="199"/>
      <c r="BI583" s="199"/>
    </row>
    <row r="584" spans="1:104" x14ac:dyDescent="0.2">
      <c r="A584" s="191"/>
      <c r="B584" s="192"/>
      <c r="C584" s="331" t="s">
        <v>1390</v>
      </c>
      <c r="D584" s="332"/>
      <c r="E584" s="193">
        <v>2.8159999999999998</v>
      </c>
      <c r="F584" s="194"/>
      <c r="G584" s="195"/>
      <c r="H584" s="196"/>
      <c r="I584" s="197"/>
      <c r="J584" s="184"/>
      <c r="K584" s="197"/>
      <c r="M584" s="198" t="s">
        <v>1390</v>
      </c>
      <c r="O584" s="199"/>
      <c r="Z584" s="199"/>
      <c r="AA584" s="199"/>
      <c r="AB584" s="199"/>
      <c r="AC584" s="199"/>
      <c r="AD584" s="199"/>
      <c r="AE584" s="199"/>
      <c r="AF584" s="199"/>
      <c r="AG584" s="199"/>
      <c r="AH584" s="199"/>
      <c r="AI584" s="199"/>
      <c r="AJ584" s="199"/>
      <c r="AK584" s="199"/>
      <c r="AL584" s="199"/>
      <c r="AM584" s="199"/>
      <c r="AN584" s="199"/>
      <c r="AO584" s="199"/>
      <c r="AP584" s="199"/>
      <c r="AQ584" s="199"/>
      <c r="AR584" s="199"/>
      <c r="AS584" s="199"/>
      <c r="AT584" s="199"/>
      <c r="AU584" s="199"/>
      <c r="AV584" s="199"/>
      <c r="AW584" s="199"/>
      <c r="AX584" s="199"/>
      <c r="AY584" s="199"/>
      <c r="AZ584" s="199"/>
      <c r="BA584" s="199"/>
      <c r="BB584" s="199"/>
      <c r="BC584" s="199"/>
      <c r="BD584" s="201" t="str">
        <f t="shared" si="12"/>
        <v>obklady :</v>
      </c>
      <c r="BE584" s="199"/>
      <c r="BF584" s="199"/>
      <c r="BG584" s="199"/>
      <c r="BH584" s="199"/>
      <c r="BI584" s="199"/>
    </row>
    <row r="585" spans="1:104" x14ac:dyDescent="0.2">
      <c r="A585" s="191"/>
      <c r="B585" s="192"/>
      <c r="C585" s="331" t="s">
        <v>1391</v>
      </c>
      <c r="D585" s="332"/>
      <c r="E585" s="193">
        <v>6.6329000000000002</v>
      </c>
      <c r="F585" s="194"/>
      <c r="G585" s="195"/>
      <c r="H585" s="196"/>
      <c r="I585" s="197"/>
      <c r="J585" s="184"/>
      <c r="K585" s="197"/>
      <c r="M585" s="198" t="s">
        <v>1391</v>
      </c>
      <c r="O585" s="199"/>
      <c r="Z585" s="199"/>
      <c r="AA585" s="199"/>
      <c r="AB585" s="199"/>
      <c r="AC585" s="199"/>
      <c r="AD585" s="199"/>
      <c r="AE585" s="199"/>
      <c r="AF585" s="199"/>
      <c r="AG585" s="199"/>
      <c r="AH585" s="199"/>
      <c r="AI585" s="199"/>
      <c r="AJ585" s="199"/>
      <c r="AK585" s="199"/>
      <c r="AL585" s="199"/>
      <c r="AM585" s="199"/>
      <c r="AN585" s="199"/>
      <c r="AO585" s="199"/>
      <c r="AP585" s="199"/>
      <c r="AQ585" s="199"/>
      <c r="AR585" s="199"/>
      <c r="AS585" s="199"/>
      <c r="AT585" s="199"/>
      <c r="AU585" s="199"/>
      <c r="AV585" s="199"/>
      <c r="AW585" s="199"/>
      <c r="AX585" s="199"/>
      <c r="AY585" s="199"/>
      <c r="AZ585" s="199"/>
      <c r="BA585" s="199"/>
      <c r="BB585" s="199"/>
      <c r="BC585" s="199"/>
      <c r="BD585" s="201" t="str">
        <f t="shared" si="12"/>
        <v>109:(0,845+0,845+1,86+1,86)*1,4*0,3718</v>
      </c>
      <c r="BE585" s="199"/>
      <c r="BF585" s="199"/>
      <c r="BG585" s="199"/>
      <c r="BH585" s="199"/>
      <c r="BI585" s="199"/>
    </row>
    <row r="586" spans="1:104" x14ac:dyDescent="0.2">
      <c r="A586" s="191"/>
      <c r="B586" s="192"/>
      <c r="C586" s="331" t="s">
        <v>1278</v>
      </c>
      <c r="D586" s="332"/>
      <c r="E586" s="193">
        <v>-0.6008</v>
      </c>
      <c r="F586" s="194"/>
      <c r="G586" s="195"/>
      <c r="H586" s="196"/>
      <c r="I586" s="197"/>
      <c r="J586" s="184"/>
      <c r="K586" s="197"/>
      <c r="M586" s="198" t="s">
        <v>1278</v>
      </c>
      <c r="O586" s="199"/>
      <c r="Z586" s="199"/>
      <c r="AA586" s="199"/>
      <c r="AB586" s="199"/>
      <c r="AC586" s="199"/>
      <c r="AD586" s="199"/>
      <c r="AE586" s="199"/>
      <c r="AF586" s="199"/>
      <c r="AG586" s="199"/>
      <c r="AH586" s="199"/>
      <c r="AI586" s="199"/>
      <c r="AJ586" s="199"/>
      <c r="AK586" s="199"/>
      <c r="AL586" s="199"/>
      <c r="AM586" s="199"/>
      <c r="AN586" s="199"/>
      <c r="AO586" s="199"/>
      <c r="AP586" s="199"/>
      <c r="AQ586" s="199"/>
      <c r="AR586" s="199"/>
      <c r="AS586" s="199"/>
      <c r="AT586" s="199"/>
      <c r="AU586" s="199"/>
      <c r="AV586" s="199"/>
      <c r="AW586" s="199"/>
      <c r="AX586" s="199"/>
      <c r="AY586" s="199"/>
      <c r="AZ586" s="199"/>
      <c r="BA586" s="199"/>
      <c r="BB586" s="199"/>
      <c r="BC586" s="199"/>
      <c r="BD586" s="201" t="str">
        <f t="shared" si="12"/>
        <v>144:(2,76+2,76+1,7+1,7)*2*0,3718</v>
      </c>
      <c r="BE586" s="199"/>
      <c r="BF586" s="199"/>
      <c r="BG586" s="199"/>
      <c r="BH586" s="199"/>
      <c r="BI586" s="199"/>
    </row>
    <row r="587" spans="1:104" x14ac:dyDescent="0.2">
      <c r="A587" s="191"/>
      <c r="B587" s="192"/>
      <c r="C587" s="331" t="s">
        <v>1455</v>
      </c>
      <c r="D587" s="332"/>
      <c r="E587" s="193">
        <v>-0.26769999999999999</v>
      </c>
      <c r="F587" s="194"/>
      <c r="G587" s="195"/>
      <c r="H587" s="196"/>
      <c r="I587" s="197"/>
      <c r="J587" s="184"/>
      <c r="K587" s="197"/>
      <c r="M587" s="198" t="s">
        <v>1455</v>
      </c>
      <c r="O587" s="199"/>
      <c r="Z587" s="199"/>
      <c r="AA587" s="199"/>
      <c r="AB587" s="199"/>
      <c r="AC587" s="199"/>
      <c r="AD587" s="199"/>
      <c r="AE587" s="199"/>
      <c r="AF587" s="199"/>
      <c r="AG587" s="199"/>
      <c r="AH587" s="199"/>
      <c r="AI587" s="199"/>
      <c r="AJ587" s="199"/>
      <c r="AK587" s="199"/>
      <c r="AL587" s="199"/>
      <c r="AM587" s="199"/>
      <c r="AN587" s="199"/>
      <c r="AO587" s="199"/>
      <c r="AP587" s="199"/>
      <c r="AQ587" s="199"/>
      <c r="AR587" s="199"/>
      <c r="AS587" s="199"/>
      <c r="AT587" s="199"/>
      <c r="AU587" s="199"/>
      <c r="AV587" s="199"/>
      <c r="AW587" s="199"/>
      <c r="AX587" s="199"/>
      <c r="AY587" s="199"/>
      <c r="AZ587" s="199"/>
      <c r="BA587" s="199"/>
      <c r="BB587" s="199"/>
      <c r="BC587" s="199"/>
      <c r="BD587" s="201" t="str">
        <f t="shared" si="12"/>
        <v>odečtení otvorů :-0,8*2,02*0,3718</v>
      </c>
      <c r="BE587" s="199"/>
      <c r="BF587" s="199"/>
      <c r="BG587" s="199"/>
      <c r="BH587" s="199"/>
      <c r="BI587" s="199"/>
    </row>
    <row r="588" spans="1:104" x14ac:dyDescent="0.2">
      <c r="A588" s="191"/>
      <c r="B588" s="192"/>
      <c r="C588" s="331" t="s">
        <v>1392</v>
      </c>
      <c r="D588" s="332"/>
      <c r="E588" s="193">
        <v>2.7170999999999998</v>
      </c>
      <c r="F588" s="194"/>
      <c r="G588" s="195"/>
      <c r="H588" s="196"/>
      <c r="I588" s="197"/>
      <c r="J588" s="184"/>
      <c r="K588" s="197"/>
      <c r="M588" s="198" t="s">
        <v>1392</v>
      </c>
      <c r="O588" s="199"/>
      <c r="Z588" s="199"/>
      <c r="AA588" s="199"/>
      <c r="AB588" s="199"/>
      <c r="AC588" s="199"/>
      <c r="AD588" s="199"/>
      <c r="AE588" s="199"/>
      <c r="AF588" s="199"/>
      <c r="AG588" s="199"/>
      <c r="AH588" s="199"/>
      <c r="AI588" s="199"/>
      <c r="AJ588" s="199"/>
      <c r="AK588" s="199"/>
      <c r="AL588" s="199"/>
      <c r="AM588" s="199"/>
      <c r="AN588" s="199"/>
      <c r="AO588" s="199"/>
      <c r="AP588" s="199"/>
      <c r="AQ588" s="199"/>
      <c r="AR588" s="199"/>
      <c r="AS588" s="199"/>
      <c r="AT588" s="199"/>
      <c r="AU588" s="199"/>
      <c r="AV588" s="199"/>
      <c r="AW588" s="199"/>
      <c r="AX588" s="199"/>
      <c r="AY588" s="199"/>
      <c r="AZ588" s="199"/>
      <c r="BA588" s="199"/>
      <c r="BB588" s="199"/>
      <c r="BC588" s="199"/>
      <c r="BD588" s="201" t="str">
        <f t="shared" si="12"/>
        <v>-1,2*0,6*0,3718</v>
      </c>
      <c r="BE588" s="199"/>
      <c r="BF588" s="199"/>
      <c r="BG588" s="199"/>
      <c r="BH588" s="199"/>
      <c r="BI588" s="199"/>
    </row>
    <row r="589" spans="1:104" x14ac:dyDescent="0.2">
      <c r="A589" s="161">
        <v>80</v>
      </c>
      <c r="B589" s="162" t="s">
        <v>1013</v>
      </c>
      <c r="C589" s="163" t="s">
        <v>1014</v>
      </c>
      <c r="D589" s="164" t="s">
        <v>978</v>
      </c>
      <c r="E589" s="165">
        <v>0.37180000000000002</v>
      </c>
      <c r="F589" s="122">
        <f>'01 103 '!F589</f>
        <v>0</v>
      </c>
      <c r="G589" s="166">
        <f>E589*F589</f>
        <v>0</v>
      </c>
      <c r="H589" s="167">
        <v>0</v>
      </c>
      <c r="I589" s="168">
        <f>E589*H589</f>
        <v>0</v>
      </c>
      <c r="J589" s="167"/>
      <c r="K589" s="168">
        <f>E589*J589</f>
        <v>0</v>
      </c>
      <c r="O589" s="199"/>
      <c r="Z589" s="199"/>
      <c r="AA589" s="199">
        <v>12</v>
      </c>
      <c r="AB589" s="199">
        <v>0</v>
      </c>
      <c r="AC589" s="199">
        <v>13</v>
      </c>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199"/>
      <c r="AY589" s="199"/>
      <c r="AZ589" s="200">
        <f>G589</f>
        <v>0</v>
      </c>
      <c r="BA589" s="199"/>
      <c r="BB589" s="199"/>
      <c r="BC589" s="199"/>
      <c r="BD589" s="199"/>
      <c r="BE589" s="199"/>
      <c r="BF589" s="199"/>
      <c r="BG589" s="199"/>
      <c r="BH589" s="199"/>
      <c r="BI589" s="199"/>
      <c r="CA589" s="199">
        <v>12</v>
      </c>
      <c r="CB589" s="199">
        <v>0</v>
      </c>
      <c r="CZ589" s="124">
        <v>2</v>
      </c>
    </row>
    <row r="590" spans="1:104" x14ac:dyDescent="0.2">
      <c r="A590" s="191"/>
      <c r="B590" s="192"/>
      <c r="C590" s="312" t="s">
        <v>1015</v>
      </c>
      <c r="D590" s="313"/>
      <c r="E590" s="313"/>
      <c r="F590" s="313"/>
      <c r="G590" s="314"/>
      <c r="I590" s="197"/>
      <c r="K590" s="197"/>
      <c r="L590" s="198" t="s">
        <v>1015</v>
      </c>
      <c r="O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199"/>
      <c r="AY590" s="199"/>
      <c r="AZ590" s="199"/>
      <c r="BA590" s="199"/>
      <c r="BB590" s="199"/>
      <c r="BC590" s="199"/>
      <c r="BD590" s="199"/>
      <c r="BE590" s="199"/>
      <c r="BF590" s="199"/>
      <c r="BG590" s="199"/>
      <c r="BH590" s="199"/>
      <c r="BI590" s="199"/>
    </row>
    <row r="591" spans="1:104" x14ac:dyDescent="0.2">
      <c r="A591" s="191"/>
      <c r="B591" s="192"/>
      <c r="C591" s="331" t="s">
        <v>1237</v>
      </c>
      <c r="D591" s="332"/>
      <c r="E591" s="193">
        <v>0.37180000000000002</v>
      </c>
      <c r="F591" s="194"/>
      <c r="G591" s="195"/>
      <c r="H591" s="196"/>
      <c r="I591" s="197"/>
      <c r="J591" s="184"/>
      <c r="K591" s="197"/>
      <c r="M591" s="198" t="s">
        <v>1237</v>
      </c>
      <c r="O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199"/>
      <c r="AY591" s="199"/>
      <c r="AZ591" s="199"/>
      <c r="BA591" s="199"/>
      <c r="BB591" s="199"/>
      <c r="BC591" s="199"/>
      <c r="BD591" s="201" t="str">
        <f>C590</f>
        <v xml:space="preserve">Dle PD </v>
      </c>
      <c r="BE591" s="199"/>
      <c r="BF591" s="199"/>
      <c r="BG591" s="199"/>
      <c r="BH591" s="199"/>
      <c r="BI591" s="199"/>
    </row>
    <row r="592" spans="1:104" ht="22.5" x14ac:dyDescent="0.2">
      <c r="A592" s="161">
        <v>81</v>
      </c>
      <c r="B592" s="162" t="s">
        <v>1016</v>
      </c>
      <c r="C592" s="163" t="s">
        <v>1017</v>
      </c>
      <c r="D592" s="164" t="s">
        <v>248</v>
      </c>
      <c r="E592" s="165">
        <v>2.6173999999999999</v>
      </c>
      <c r="F592" s="122">
        <f>'01 103 '!F592</f>
        <v>0</v>
      </c>
      <c r="G592" s="166">
        <f>E592*F592</f>
        <v>0</v>
      </c>
      <c r="H592" s="167">
        <v>0</v>
      </c>
      <c r="I592" s="168">
        <f>E592*H592</f>
        <v>0</v>
      </c>
      <c r="J592" s="167"/>
      <c r="K592" s="168">
        <f>E592*J592</f>
        <v>0</v>
      </c>
      <c r="O592" s="199"/>
      <c r="Z592" s="199"/>
      <c r="AA592" s="199">
        <v>12</v>
      </c>
      <c r="AB592" s="199">
        <v>0</v>
      </c>
      <c r="AC592" s="199">
        <v>83</v>
      </c>
      <c r="AD592" s="199"/>
      <c r="AE592" s="199"/>
      <c r="AF592" s="199"/>
      <c r="AG592" s="199"/>
      <c r="AH592" s="199"/>
      <c r="AI592" s="199"/>
      <c r="AJ592" s="199"/>
      <c r="AK592" s="199"/>
      <c r="AL592" s="199"/>
      <c r="AM592" s="199"/>
      <c r="AN592" s="199"/>
      <c r="AO592" s="199"/>
      <c r="AP592" s="199"/>
      <c r="AQ592" s="199"/>
      <c r="AR592" s="199"/>
      <c r="AS592" s="199"/>
      <c r="AT592" s="199"/>
      <c r="AU592" s="199"/>
      <c r="AV592" s="199"/>
      <c r="AW592" s="199"/>
      <c r="AX592" s="199"/>
      <c r="AY592" s="199"/>
      <c r="AZ592" s="200">
        <f>G592</f>
        <v>0</v>
      </c>
      <c r="BA592" s="199"/>
      <c r="BB592" s="199"/>
      <c r="BC592" s="199"/>
      <c r="BD592" s="199"/>
      <c r="BE592" s="199"/>
      <c r="BF592" s="199"/>
      <c r="BG592" s="199"/>
      <c r="BH592" s="199"/>
      <c r="BI592" s="199"/>
      <c r="CA592" s="199">
        <v>12</v>
      </c>
      <c r="CB592" s="199">
        <v>0</v>
      </c>
      <c r="CZ592" s="124">
        <v>2</v>
      </c>
    </row>
    <row r="593" spans="1:104" x14ac:dyDescent="0.2">
      <c r="A593" s="191"/>
      <c r="B593" s="192"/>
      <c r="C593" s="331" t="s">
        <v>1456</v>
      </c>
      <c r="D593" s="332"/>
      <c r="E593" s="193">
        <v>2.6173999999999999</v>
      </c>
      <c r="F593" s="194"/>
      <c r="G593" s="195"/>
      <c r="H593" s="196"/>
      <c r="I593" s="197"/>
      <c r="J593" s="184"/>
      <c r="K593" s="197"/>
      <c r="M593" s="198" t="s">
        <v>1456</v>
      </c>
      <c r="O593" s="199"/>
      <c r="Z593" s="199"/>
      <c r="AA593" s="199"/>
      <c r="AB593" s="199"/>
      <c r="AC593" s="199"/>
      <c r="AD593" s="199"/>
      <c r="AE593" s="199"/>
      <c r="AF593" s="199"/>
      <c r="AG593" s="199"/>
      <c r="AH593" s="199"/>
      <c r="AI593" s="199"/>
      <c r="AJ593" s="199"/>
      <c r="AK593" s="199"/>
      <c r="AL593" s="199"/>
      <c r="AM593" s="199"/>
      <c r="AN593" s="199"/>
      <c r="AO593" s="199"/>
      <c r="AP593" s="199"/>
      <c r="AQ593" s="199"/>
      <c r="AR593" s="199"/>
      <c r="AS593" s="199"/>
      <c r="AT593" s="199"/>
      <c r="AU593" s="199"/>
      <c r="AV593" s="199"/>
      <c r="AW593" s="199"/>
      <c r="AX593" s="199"/>
      <c r="AY593" s="199"/>
      <c r="AZ593" s="199"/>
      <c r="BA593" s="199"/>
      <c r="BB593" s="199"/>
      <c r="BC593" s="199"/>
      <c r="BD593" s="201" t="str">
        <f>C592</f>
        <v xml:space="preserve">Přesun hmot pro izolace proti vodě, výšky do 60 m </v>
      </c>
      <c r="BE593" s="199"/>
      <c r="BF593" s="199"/>
      <c r="BG593" s="199"/>
      <c r="BH593" s="199"/>
      <c r="BI593" s="199"/>
    </row>
    <row r="594" spans="1:104" x14ac:dyDescent="0.2">
      <c r="A594" s="169" t="s">
        <v>42</v>
      </c>
      <c r="B594" s="170" t="s">
        <v>995</v>
      </c>
      <c r="C594" s="171" t="s">
        <v>996</v>
      </c>
      <c r="D594" s="172"/>
      <c r="E594" s="173"/>
      <c r="F594" s="173"/>
      <c r="G594" s="174">
        <f>SUM(G568:G593)</f>
        <v>0</v>
      </c>
      <c r="H594" s="175"/>
      <c r="I594" s="174">
        <f>SUM(I568:I593)</f>
        <v>2.6174127790000004</v>
      </c>
      <c r="J594" s="176"/>
      <c r="K594" s="174">
        <f>SUM(K568:K593)</f>
        <v>0</v>
      </c>
      <c r="O594" s="199"/>
      <c r="X594" s="202">
        <f>K594</f>
        <v>0</v>
      </c>
      <c r="Y594" s="202">
        <f>I594</f>
        <v>2.6174127790000004</v>
      </c>
      <c r="Z594" s="200">
        <f>G594</f>
        <v>0</v>
      </c>
      <c r="AA594" s="199"/>
      <c r="AB594" s="199"/>
      <c r="AC594" s="199"/>
      <c r="AD594" s="199"/>
      <c r="AE594" s="199"/>
      <c r="AF594" s="199"/>
      <c r="AG594" s="199"/>
      <c r="AH594" s="199"/>
      <c r="AI594" s="199"/>
      <c r="AJ594" s="199"/>
      <c r="AK594" s="199"/>
      <c r="AL594" s="199"/>
      <c r="AM594" s="199"/>
      <c r="AN594" s="199"/>
      <c r="AO594" s="199"/>
      <c r="AP594" s="199"/>
      <c r="AQ594" s="199"/>
      <c r="AR594" s="199"/>
      <c r="AS594" s="199"/>
      <c r="AT594" s="199"/>
      <c r="AU594" s="199"/>
      <c r="AV594" s="199"/>
      <c r="AW594" s="199"/>
      <c r="AX594" s="199"/>
      <c r="AY594" s="199"/>
      <c r="AZ594" s="199"/>
      <c r="BA594" s="203"/>
      <c r="BB594" s="203"/>
      <c r="BC594" s="203"/>
      <c r="BD594" s="203"/>
      <c r="BE594" s="203"/>
      <c r="BF594" s="203"/>
      <c r="BG594" s="199"/>
      <c r="BH594" s="199"/>
      <c r="BI594" s="199"/>
    </row>
    <row r="595" spans="1:104" ht="14.25" customHeight="1" x14ac:dyDescent="0.2">
      <c r="A595" s="151" t="s">
        <v>38</v>
      </c>
      <c r="B595" s="152" t="s">
        <v>1019</v>
      </c>
      <c r="C595" s="153" t="s">
        <v>1020</v>
      </c>
      <c r="D595" s="154"/>
      <c r="E595" s="155"/>
      <c r="F595" s="155"/>
      <c r="G595" s="156"/>
      <c r="H595" s="157"/>
      <c r="I595" s="158"/>
      <c r="J595" s="159"/>
      <c r="K595" s="160"/>
      <c r="O595" s="199"/>
    </row>
    <row r="596" spans="1:104" ht="22.5" x14ac:dyDescent="0.2">
      <c r="A596" s="161">
        <v>82</v>
      </c>
      <c r="B596" s="162" t="s">
        <v>1021</v>
      </c>
      <c r="C596" s="163" t="s">
        <v>1022</v>
      </c>
      <c r="D596" s="164" t="s">
        <v>41</v>
      </c>
      <c r="E596" s="165">
        <v>120.3888</v>
      </c>
      <c r="F596" s="122">
        <f>'01 103 '!F596</f>
        <v>0</v>
      </c>
      <c r="G596" s="166">
        <f>E596*F596</f>
        <v>0</v>
      </c>
      <c r="H596" s="167">
        <v>8.3000000000000001E-4</v>
      </c>
      <c r="I596" s="168">
        <f>E596*H596</f>
        <v>9.9922704000000001E-2</v>
      </c>
      <c r="J596" s="167">
        <v>0</v>
      </c>
      <c r="K596" s="168">
        <f>E596*J596</f>
        <v>0</v>
      </c>
      <c r="O596" s="199"/>
      <c r="Z596" s="199"/>
      <c r="AA596" s="199">
        <v>1</v>
      </c>
      <c r="AB596" s="199">
        <v>7</v>
      </c>
      <c r="AC596" s="199">
        <v>7</v>
      </c>
      <c r="AD596" s="199"/>
      <c r="AE596" s="199"/>
      <c r="AF596" s="199"/>
      <c r="AG596" s="199"/>
      <c r="AH596" s="199"/>
      <c r="AI596" s="199"/>
      <c r="AJ596" s="199"/>
      <c r="AK596" s="199"/>
      <c r="AL596" s="199"/>
      <c r="AM596" s="199"/>
      <c r="AN596" s="199"/>
      <c r="AO596" s="199"/>
      <c r="AP596" s="199"/>
      <c r="AQ596" s="199"/>
      <c r="AR596" s="199"/>
      <c r="AS596" s="199"/>
      <c r="AT596" s="199"/>
      <c r="AU596" s="199"/>
      <c r="AV596" s="199"/>
      <c r="AW596" s="199"/>
      <c r="AX596" s="199"/>
      <c r="AY596" s="199"/>
      <c r="AZ596" s="200">
        <f>G596</f>
        <v>0</v>
      </c>
      <c r="BA596" s="199"/>
      <c r="BB596" s="199"/>
      <c r="BC596" s="199"/>
      <c r="BD596" s="199"/>
      <c r="BE596" s="199"/>
      <c r="BF596" s="199"/>
      <c r="BG596" s="199"/>
      <c r="BH596" s="199"/>
      <c r="BI596" s="199"/>
      <c r="CA596" s="199">
        <v>1</v>
      </c>
      <c r="CB596" s="199">
        <v>7</v>
      </c>
      <c r="CZ596" s="124">
        <v>2</v>
      </c>
    </row>
    <row r="597" spans="1:104" x14ac:dyDescent="0.2">
      <c r="A597" s="191"/>
      <c r="B597" s="192"/>
      <c r="C597" s="331" t="s">
        <v>1457</v>
      </c>
      <c r="D597" s="332"/>
      <c r="E597" s="193">
        <v>120.3888</v>
      </c>
      <c r="F597" s="194"/>
      <c r="G597" s="195"/>
      <c r="H597" s="196"/>
      <c r="I597" s="197"/>
      <c r="J597" s="184"/>
      <c r="K597" s="197"/>
      <c r="M597" s="198" t="s">
        <v>1457</v>
      </c>
      <c r="O597" s="199"/>
      <c r="Z597" s="199"/>
      <c r="AA597" s="199"/>
      <c r="AB597" s="199"/>
      <c r="AC597" s="199"/>
      <c r="AD597" s="199"/>
      <c r="AE597" s="199"/>
      <c r="AF597" s="199"/>
      <c r="AG597" s="199"/>
      <c r="AH597" s="199"/>
      <c r="AI597" s="199"/>
      <c r="AJ597" s="199"/>
      <c r="AK597" s="199"/>
      <c r="AL597" s="199"/>
      <c r="AM597" s="199"/>
      <c r="AN597" s="199"/>
      <c r="AO597" s="199"/>
      <c r="AP597" s="199"/>
      <c r="AQ597" s="199"/>
      <c r="AR597" s="199"/>
      <c r="AS597" s="199"/>
      <c r="AT597" s="199"/>
      <c r="AU597" s="199"/>
      <c r="AV597" s="199"/>
      <c r="AW597" s="199"/>
      <c r="AX597" s="199"/>
      <c r="AY597" s="199"/>
      <c r="AZ597" s="199"/>
      <c r="BA597" s="199"/>
      <c r="BB597" s="199"/>
      <c r="BC597" s="199"/>
      <c r="BD597" s="201" t="str">
        <f>C596</f>
        <v xml:space="preserve">Izolace tepelné stropů rovných spodem, lepením </v>
      </c>
      <c r="BE597" s="199"/>
      <c r="BF597" s="199"/>
      <c r="BG597" s="199"/>
      <c r="BH597" s="199"/>
      <c r="BI597" s="199"/>
    </row>
    <row r="598" spans="1:104" x14ac:dyDescent="0.2">
      <c r="A598" s="161">
        <v>83</v>
      </c>
      <c r="B598" s="162" t="s">
        <v>1023</v>
      </c>
      <c r="C598" s="163" t="s">
        <v>1024</v>
      </c>
      <c r="D598" s="164" t="s">
        <v>41</v>
      </c>
      <c r="E598" s="165">
        <v>117.1914</v>
      </c>
      <c r="F598" s="122">
        <f>'01 103 '!F598</f>
        <v>0</v>
      </c>
      <c r="G598" s="166">
        <f>E598*F598</f>
        <v>0</v>
      </c>
      <c r="H598" s="167">
        <v>0</v>
      </c>
      <c r="I598" s="168">
        <f>E598*H598</f>
        <v>0</v>
      </c>
      <c r="J598" s="167">
        <v>0</v>
      </c>
      <c r="K598" s="168">
        <f>E598*J598</f>
        <v>0</v>
      </c>
      <c r="O598" s="199"/>
      <c r="Z598" s="199"/>
      <c r="AA598" s="199">
        <v>1</v>
      </c>
      <c r="AB598" s="199">
        <v>7</v>
      </c>
      <c r="AC598" s="199">
        <v>7</v>
      </c>
      <c r="AD598" s="199"/>
      <c r="AE598" s="199"/>
      <c r="AF598" s="199"/>
      <c r="AG598" s="199"/>
      <c r="AH598" s="199"/>
      <c r="AI598" s="199"/>
      <c r="AJ598" s="199"/>
      <c r="AK598" s="199"/>
      <c r="AL598" s="199"/>
      <c r="AM598" s="199"/>
      <c r="AN598" s="199"/>
      <c r="AO598" s="199"/>
      <c r="AP598" s="199"/>
      <c r="AQ598" s="199"/>
      <c r="AR598" s="199"/>
      <c r="AS598" s="199"/>
      <c r="AT598" s="199"/>
      <c r="AU598" s="199"/>
      <c r="AV598" s="199"/>
      <c r="AW598" s="199"/>
      <c r="AX598" s="199"/>
      <c r="AY598" s="199"/>
      <c r="AZ598" s="200">
        <f>G598</f>
        <v>0</v>
      </c>
      <c r="BA598" s="199"/>
      <c r="BB598" s="199"/>
      <c r="BC598" s="199"/>
      <c r="BD598" s="199"/>
      <c r="BE598" s="199"/>
      <c r="BF598" s="199"/>
      <c r="BG598" s="199"/>
      <c r="BH598" s="199"/>
      <c r="BI598" s="199"/>
      <c r="CA598" s="199">
        <v>1</v>
      </c>
      <c r="CB598" s="199">
        <v>7</v>
      </c>
      <c r="CZ598" s="124">
        <v>2</v>
      </c>
    </row>
    <row r="599" spans="1:104" x14ac:dyDescent="0.2">
      <c r="A599" s="191"/>
      <c r="B599" s="192"/>
      <c r="C599" s="312" t="s">
        <v>1025</v>
      </c>
      <c r="D599" s="313"/>
      <c r="E599" s="313"/>
      <c r="F599" s="313"/>
      <c r="G599" s="314"/>
      <c r="I599" s="197"/>
      <c r="K599" s="197"/>
      <c r="L599" s="198" t="s">
        <v>1025</v>
      </c>
      <c r="O599" s="199"/>
      <c r="Z599" s="199"/>
      <c r="AA599" s="199"/>
      <c r="AB599" s="199"/>
      <c r="AC599" s="199"/>
      <c r="AD599" s="199"/>
      <c r="AE599" s="199"/>
      <c r="AF599" s="199"/>
      <c r="AG599" s="199"/>
      <c r="AH599" s="199"/>
      <c r="AI599" s="199"/>
      <c r="AJ599" s="199"/>
      <c r="AK599" s="199"/>
      <c r="AL599" s="199"/>
      <c r="AM599" s="199"/>
      <c r="AN599" s="199"/>
      <c r="AO599" s="199"/>
      <c r="AP599" s="199"/>
      <c r="AQ599" s="199"/>
      <c r="AR599" s="199"/>
      <c r="AS599" s="199"/>
      <c r="AT599" s="199"/>
      <c r="AU599" s="199"/>
      <c r="AV599" s="199"/>
      <c r="AW599" s="199"/>
      <c r="AX599" s="199"/>
      <c r="AY599" s="199"/>
      <c r="AZ599" s="199"/>
      <c r="BA599" s="199"/>
      <c r="BB599" s="199"/>
      <c r="BC599" s="199"/>
      <c r="BD599" s="199"/>
      <c r="BE599" s="199"/>
      <c r="BF599" s="199"/>
      <c r="BG599" s="199"/>
      <c r="BH599" s="199"/>
      <c r="BI599" s="199"/>
    </row>
    <row r="600" spans="1:104" x14ac:dyDescent="0.2">
      <c r="A600" s="191"/>
      <c r="B600" s="192"/>
      <c r="C600" s="331" t="s">
        <v>1445</v>
      </c>
      <c r="D600" s="332"/>
      <c r="E600" s="193">
        <v>76.218999999999994</v>
      </c>
      <c r="F600" s="194"/>
      <c r="G600" s="195"/>
      <c r="H600" s="196"/>
      <c r="I600" s="197"/>
      <c r="J600" s="184"/>
      <c r="K600" s="197"/>
      <c r="M600" s="198" t="s">
        <v>1445</v>
      </c>
      <c r="O600" s="199"/>
      <c r="Z600" s="199"/>
      <c r="AA600" s="199"/>
      <c r="AB600" s="199"/>
      <c r="AC600" s="199"/>
      <c r="AD600" s="199"/>
      <c r="AE600" s="199"/>
      <c r="AF600" s="199"/>
      <c r="AG600" s="199"/>
      <c r="AH600" s="199"/>
      <c r="AI600" s="199"/>
      <c r="AJ600" s="199"/>
      <c r="AK600" s="199"/>
      <c r="AL600" s="199"/>
      <c r="AM600" s="199"/>
      <c r="AN600" s="199"/>
      <c r="AO600" s="199"/>
      <c r="AP600" s="199"/>
      <c r="AQ600" s="199"/>
      <c r="AR600" s="199"/>
      <c r="AS600" s="199"/>
      <c r="AT600" s="199"/>
      <c r="AU600" s="199"/>
      <c r="AV600" s="199"/>
      <c r="AW600" s="199"/>
      <c r="AX600" s="199"/>
      <c r="AY600" s="199"/>
      <c r="AZ600" s="199"/>
      <c r="BA600" s="199"/>
      <c r="BB600" s="199"/>
      <c r="BC600" s="199"/>
      <c r="BD600" s="201" t="str">
        <f>C599</f>
        <v xml:space="preserve">včetně izolačního pásku mirelon kolem všech stěn </v>
      </c>
      <c r="BE600" s="199"/>
      <c r="BF600" s="199"/>
      <c r="BG600" s="199"/>
      <c r="BH600" s="199"/>
      <c r="BI600" s="199"/>
    </row>
    <row r="601" spans="1:104" x14ac:dyDescent="0.2">
      <c r="A601" s="191"/>
      <c r="B601" s="192"/>
      <c r="C601" s="331" t="s">
        <v>1446</v>
      </c>
      <c r="D601" s="332"/>
      <c r="E601" s="193">
        <v>19.519500000000001</v>
      </c>
      <c r="F601" s="194"/>
      <c r="G601" s="195"/>
      <c r="H601" s="196"/>
      <c r="I601" s="197"/>
      <c r="J601" s="184"/>
      <c r="K601" s="197"/>
      <c r="M601" s="198" t="s">
        <v>1446</v>
      </c>
      <c r="O601" s="199"/>
      <c r="Z601" s="199"/>
      <c r="AA601" s="199"/>
      <c r="AB601" s="199"/>
      <c r="AC601" s="199"/>
      <c r="AD601" s="199"/>
      <c r="AE601" s="199"/>
      <c r="AF601" s="199"/>
      <c r="AG601" s="199"/>
      <c r="AH601" s="199"/>
      <c r="AI601" s="199"/>
      <c r="AJ601" s="199"/>
      <c r="AK601" s="199"/>
      <c r="AL601" s="199"/>
      <c r="AM601" s="199"/>
      <c r="AN601" s="199"/>
      <c r="AO601" s="199"/>
      <c r="AP601" s="199"/>
      <c r="AQ601" s="199"/>
      <c r="AR601" s="199"/>
      <c r="AS601" s="199"/>
      <c r="AT601" s="199"/>
      <c r="AU601" s="199"/>
      <c r="AV601" s="199"/>
      <c r="AW601" s="199"/>
      <c r="AX601" s="199"/>
      <c r="AY601" s="199"/>
      <c r="AZ601" s="199"/>
      <c r="BA601" s="199"/>
      <c r="BB601" s="199"/>
      <c r="BC601" s="199"/>
      <c r="BD601" s="201" t="str">
        <f>C600</f>
        <v>P1:205*0,3718</v>
      </c>
      <c r="BE601" s="199"/>
      <c r="BF601" s="199"/>
      <c r="BG601" s="199"/>
      <c r="BH601" s="199"/>
      <c r="BI601" s="199"/>
    </row>
    <row r="602" spans="1:104" x14ac:dyDescent="0.2">
      <c r="A602" s="191"/>
      <c r="B602" s="192"/>
      <c r="C602" s="331" t="s">
        <v>1447</v>
      </c>
      <c r="D602" s="332"/>
      <c r="E602" s="193">
        <v>1.7475000000000001</v>
      </c>
      <c r="F602" s="194"/>
      <c r="G602" s="195"/>
      <c r="H602" s="196"/>
      <c r="I602" s="197"/>
      <c r="J602" s="184"/>
      <c r="K602" s="197"/>
      <c r="M602" s="198" t="s">
        <v>1447</v>
      </c>
      <c r="O602" s="199"/>
      <c r="Z602" s="199"/>
      <c r="AA602" s="199"/>
      <c r="AB602" s="199"/>
      <c r="AC602" s="199"/>
      <c r="AD602" s="199"/>
      <c r="AE602" s="199"/>
      <c r="AF602" s="199"/>
      <c r="AG602" s="199"/>
      <c r="AH602" s="199"/>
      <c r="AI602" s="199"/>
      <c r="AJ602" s="199"/>
      <c r="AK602" s="199"/>
      <c r="AL602" s="199"/>
      <c r="AM602" s="199"/>
      <c r="AN602" s="199"/>
      <c r="AO602" s="199"/>
      <c r="AP602" s="199"/>
      <c r="AQ602" s="199"/>
      <c r="AR602" s="199"/>
      <c r="AS602" s="199"/>
      <c r="AT602" s="199"/>
      <c r="AU602" s="199"/>
      <c r="AV602" s="199"/>
      <c r="AW602" s="199"/>
      <c r="AX602" s="199"/>
      <c r="AY602" s="199"/>
      <c r="AZ602" s="199"/>
      <c r="BA602" s="199"/>
      <c r="BB602" s="199"/>
      <c r="BC602" s="199"/>
      <c r="BD602" s="201" t="str">
        <f>C601</f>
        <v>P3:52,5*0,3718</v>
      </c>
      <c r="BE602" s="199"/>
      <c r="BF602" s="199"/>
      <c r="BG602" s="199"/>
      <c r="BH602" s="199"/>
      <c r="BI602" s="199"/>
    </row>
    <row r="603" spans="1:104" x14ac:dyDescent="0.2">
      <c r="A603" s="191"/>
      <c r="B603" s="192"/>
      <c r="C603" s="331" t="s">
        <v>1443</v>
      </c>
      <c r="D603" s="332"/>
      <c r="E603" s="193">
        <v>19.705400000000001</v>
      </c>
      <c r="F603" s="194"/>
      <c r="G603" s="195"/>
      <c r="H603" s="196"/>
      <c r="I603" s="197"/>
      <c r="J603" s="184"/>
      <c r="K603" s="197"/>
      <c r="M603" s="198" t="s">
        <v>1443</v>
      </c>
      <c r="O603" s="199"/>
      <c r="Z603" s="199"/>
      <c r="AA603" s="199"/>
      <c r="AB603" s="199"/>
      <c r="AC603" s="199"/>
      <c r="AD603" s="199"/>
      <c r="AE603" s="199"/>
      <c r="AF603" s="199"/>
      <c r="AG603" s="199"/>
      <c r="AH603" s="199"/>
      <c r="AI603" s="199"/>
      <c r="AJ603" s="199"/>
      <c r="AK603" s="199"/>
      <c r="AL603" s="199"/>
      <c r="AM603" s="199"/>
      <c r="AN603" s="199"/>
      <c r="AO603" s="199"/>
      <c r="AP603" s="199"/>
      <c r="AQ603" s="199"/>
      <c r="AR603" s="199"/>
      <c r="AS603" s="199"/>
      <c r="AT603" s="199"/>
      <c r="AU603" s="199"/>
      <c r="AV603" s="199"/>
      <c r="AW603" s="199"/>
      <c r="AX603" s="199"/>
      <c r="AY603" s="199"/>
      <c r="AZ603" s="199"/>
      <c r="BA603" s="199"/>
      <c r="BB603" s="199"/>
      <c r="BC603" s="199"/>
      <c r="BD603" s="201" t="str">
        <f>C602</f>
        <v>P4:4,7*0,3718</v>
      </c>
      <c r="BE603" s="199"/>
      <c r="BF603" s="199"/>
      <c r="BG603" s="199"/>
      <c r="BH603" s="199"/>
      <c r="BI603" s="199"/>
    </row>
    <row r="604" spans="1:104" x14ac:dyDescent="0.2">
      <c r="A604" s="161">
        <v>84</v>
      </c>
      <c r="B604" s="162" t="s">
        <v>1026</v>
      </c>
      <c r="C604" s="163" t="s">
        <v>1027</v>
      </c>
      <c r="D604" s="164" t="s">
        <v>41</v>
      </c>
      <c r="E604" s="165">
        <v>22.449300000000001</v>
      </c>
      <c r="F604" s="122">
        <f>'01 103 '!F604</f>
        <v>0</v>
      </c>
      <c r="G604" s="166">
        <f>E604*F604</f>
        <v>0</v>
      </c>
      <c r="H604" s="167">
        <v>2.3000000000000001E-4</v>
      </c>
      <c r="I604" s="168">
        <f>E604*H604</f>
        <v>5.1633390000000003E-3</v>
      </c>
      <c r="J604" s="167">
        <v>0</v>
      </c>
      <c r="K604" s="168">
        <f>E604*J604</f>
        <v>0</v>
      </c>
      <c r="O604" s="199"/>
      <c r="Z604" s="199"/>
      <c r="AA604" s="199">
        <v>1</v>
      </c>
      <c r="AB604" s="199">
        <v>7</v>
      </c>
      <c r="AC604" s="199">
        <v>7</v>
      </c>
      <c r="AD604" s="199"/>
      <c r="AE604" s="199"/>
      <c r="AF604" s="199"/>
      <c r="AG604" s="199"/>
      <c r="AH604" s="199"/>
      <c r="AI604" s="199"/>
      <c r="AJ604" s="199"/>
      <c r="AK604" s="199"/>
      <c r="AL604" s="199"/>
      <c r="AM604" s="199"/>
      <c r="AN604" s="199"/>
      <c r="AO604" s="199"/>
      <c r="AP604" s="199"/>
      <c r="AQ604" s="199"/>
      <c r="AR604" s="199"/>
      <c r="AS604" s="199"/>
      <c r="AT604" s="199"/>
      <c r="AU604" s="199"/>
      <c r="AV604" s="199"/>
      <c r="AW604" s="199"/>
      <c r="AX604" s="199"/>
      <c r="AY604" s="199"/>
      <c r="AZ604" s="200">
        <f>G604</f>
        <v>0</v>
      </c>
      <c r="BA604" s="199"/>
      <c r="BB604" s="199"/>
      <c r="BC604" s="199"/>
      <c r="BD604" s="199"/>
      <c r="BE604" s="199"/>
      <c r="BF604" s="199"/>
      <c r="BG604" s="199"/>
      <c r="BH604" s="199"/>
      <c r="BI604" s="199"/>
      <c r="CA604" s="199">
        <v>1</v>
      </c>
      <c r="CB604" s="199">
        <v>7</v>
      </c>
      <c r="CZ604" s="124">
        <v>2</v>
      </c>
    </row>
    <row r="605" spans="1:104" x14ac:dyDescent="0.2">
      <c r="A605" s="191"/>
      <c r="B605" s="192"/>
      <c r="C605" s="312" t="s">
        <v>1028</v>
      </c>
      <c r="D605" s="313"/>
      <c r="E605" s="313"/>
      <c r="F605" s="313"/>
      <c r="G605" s="314"/>
      <c r="I605" s="197"/>
      <c r="K605" s="197"/>
      <c r="L605" s="198" t="s">
        <v>1028</v>
      </c>
      <c r="O605" s="199"/>
      <c r="Z605" s="199"/>
      <c r="AA605" s="199"/>
      <c r="AB605" s="199"/>
      <c r="AC605" s="199"/>
      <c r="AD605" s="199"/>
      <c r="AE605" s="199"/>
      <c r="AF605" s="199"/>
      <c r="AG605" s="199"/>
      <c r="AH605" s="199"/>
      <c r="AI605" s="199"/>
      <c r="AJ605" s="199"/>
      <c r="AK605" s="199"/>
      <c r="AL605" s="199"/>
      <c r="AM605" s="199"/>
      <c r="AN605" s="199"/>
      <c r="AO605" s="199"/>
      <c r="AP605" s="199"/>
      <c r="AQ605" s="199"/>
      <c r="AR605" s="199"/>
      <c r="AS605" s="199"/>
      <c r="AT605" s="199"/>
      <c r="AU605" s="199"/>
      <c r="AV605" s="199"/>
      <c r="AW605" s="199"/>
      <c r="AX605" s="199"/>
      <c r="AY605" s="199"/>
      <c r="AZ605" s="199"/>
      <c r="BA605" s="199"/>
      <c r="BB605" s="199"/>
      <c r="BC605" s="199"/>
      <c r="BD605" s="199"/>
      <c r="BE605" s="199"/>
      <c r="BF605" s="199"/>
      <c r="BG605" s="199"/>
      <c r="BH605" s="199"/>
      <c r="BI605" s="199"/>
    </row>
    <row r="606" spans="1:104" x14ac:dyDescent="0.2">
      <c r="A606" s="191"/>
      <c r="B606" s="192"/>
      <c r="C606" s="312" t="s">
        <v>1029</v>
      </c>
      <c r="D606" s="313"/>
      <c r="E606" s="313"/>
      <c r="F606" s="313"/>
      <c r="G606" s="314"/>
      <c r="I606" s="197"/>
      <c r="K606" s="197"/>
      <c r="L606" s="198" t="s">
        <v>1029</v>
      </c>
      <c r="O606" s="199"/>
      <c r="Z606" s="199"/>
      <c r="AA606" s="199"/>
      <c r="AB606" s="199"/>
      <c r="AC606" s="199"/>
      <c r="AD606" s="199"/>
      <c r="AE606" s="199"/>
      <c r="AF606" s="199"/>
      <c r="AG606" s="199"/>
      <c r="AH606" s="199"/>
      <c r="AI606" s="199"/>
      <c r="AJ606" s="199"/>
      <c r="AK606" s="199"/>
      <c r="AL606" s="199"/>
      <c r="AM606" s="199"/>
      <c r="AN606" s="199"/>
      <c r="AO606" s="199"/>
      <c r="AP606" s="199"/>
      <c r="AQ606" s="199"/>
      <c r="AR606" s="199"/>
      <c r="AS606" s="199"/>
      <c r="AT606" s="199"/>
      <c r="AU606" s="199"/>
      <c r="AV606" s="199"/>
      <c r="AW606" s="199"/>
      <c r="AX606" s="199"/>
      <c r="AY606" s="199"/>
      <c r="AZ606" s="199"/>
      <c r="BA606" s="199"/>
      <c r="BB606" s="199"/>
      <c r="BC606" s="199"/>
      <c r="BD606" s="199"/>
      <c r="BE606" s="199"/>
      <c r="BF606" s="199"/>
      <c r="BG606" s="199"/>
      <c r="BH606" s="199"/>
      <c r="BI606" s="199"/>
    </row>
    <row r="607" spans="1:104" ht="25.5" x14ac:dyDescent="0.2">
      <c r="A607" s="191"/>
      <c r="B607" s="192"/>
      <c r="C607" s="331" t="s">
        <v>1458</v>
      </c>
      <c r="D607" s="332"/>
      <c r="E607" s="193">
        <v>9.4809000000000001</v>
      </c>
      <c r="F607" s="194"/>
      <c r="G607" s="195"/>
      <c r="H607" s="196"/>
      <c r="I607" s="197"/>
      <c r="J607" s="184"/>
      <c r="K607" s="197"/>
      <c r="M607" s="198" t="s">
        <v>1458</v>
      </c>
      <c r="O607" s="199"/>
      <c r="Z607" s="199"/>
      <c r="AA607" s="199"/>
      <c r="AB607" s="199"/>
      <c r="AC607" s="199"/>
      <c r="AD607" s="199"/>
      <c r="AE607" s="199"/>
      <c r="AF607" s="199"/>
      <c r="AG607" s="199"/>
      <c r="AH607" s="199"/>
      <c r="AI607" s="199"/>
      <c r="AJ607" s="199"/>
      <c r="AK607" s="199"/>
      <c r="AL607" s="199"/>
      <c r="AM607" s="199"/>
      <c r="AN607" s="199"/>
      <c r="AO607" s="199"/>
      <c r="AP607" s="199"/>
      <c r="AQ607" s="199"/>
      <c r="AR607" s="199"/>
      <c r="AS607" s="199"/>
      <c r="AT607" s="199"/>
      <c r="AU607" s="199"/>
      <c r="AV607" s="199"/>
      <c r="AW607" s="199"/>
      <c r="AX607" s="199"/>
      <c r="AY607" s="199"/>
      <c r="AZ607" s="199"/>
      <c r="BA607" s="199"/>
      <c r="BB607" s="199"/>
      <c r="BC607" s="199"/>
      <c r="BD607" s="201" t="str">
        <f t="shared" ref="BD607:BD612" si="13">C606</f>
        <v>Včetně pomocného lešení o výšce podlahy do 1900 mm a pro zatížení do 1,5 kPa.</v>
      </c>
      <c r="BE607" s="199"/>
      <c r="BF607" s="199"/>
      <c r="BG607" s="199"/>
      <c r="BH607" s="199"/>
      <c r="BI607" s="199"/>
    </row>
    <row r="608" spans="1:104" x14ac:dyDescent="0.2">
      <c r="A608" s="191"/>
      <c r="B608" s="192"/>
      <c r="C608" s="331" t="s">
        <v>1459</v>
      </c>
      <c r="D608" s="332"/>
      <c r="E608" s="193">
        <v>1.2269000000000001</v>
      </c>
      <c r="F608" s="194"/>
      <c r="G608" s="195"/>
      <c r="H608" s="196"/>
      <c r="I608" s="197"/>
      <c r="J608" s="184"/>
      <c r="K608" s="197"/>
      <c r="M608" s="198" t="s">
        <v>1459</v>
      </c>
      <c r="O608" s="199"/>
      <c r="Z608" s="199"/>
      <c r="AA608" s="199"/>
      <c r="AB608" s="199"/>
      <c r="AC608" s="199"/>
      <c r="AD608" s="199"/>
      <c r="AE608" s="199"/>
      <c r="AF608" s="199"/>
      <c r="AG608" s="199"/>
      <c r="AH608" s="199"/>
      <c r="AI608" s="199"/>
      <c r="AJ608" s="199"/>
      <c r="AK608" s="199"/>
      <c r="AL608" s="199"/>
      <c r="AM608" s="199"/>
      <c r="AN608" s="199"/>
      <c r="AO608" s="199"/>
      <c r="AP608" s="199"/>
      <c r="AQ608" s="199"/>
      <c r="AR608" s="199"/>
      <c r="AS608" s="199"/>
      <c r="AT608" s="199"/>
      <c r="AU608" s="199"/>
      <c r="AV608" s="199"/>
      <c r="AW608" s="199"/>
      <c r="AX608" s="199"/>
      <c r="AY608" s="199"/>
      <c r="AZ608" s="199"/>
      <c r="BA608" s="199"/>
      <c r="BB608" s="199"/>
      <c r="BC608" s="199"/>
      <c r="BD608" s="201" t="str">
        <f t="shared" si="13"/>
        <v>102,126:8,5*3*0,3718</v>
      </c>
      <c r="BE608" s="199"/>
      <c r="BF608" s="199"/>
      <c r="BG608" s="199"/>
      <c r="BH608" s="199"/>
      <c r="BI608" s="199"/>
    </row>
    <row r="609" spans="1:104" x14ac:dyDescent="0.2">
      <c r="A609" s="191"/>
      <c r="B609" s="192"/>
      <c r="C609" s="331" t="s">
        <v>1212</v>
      </c>
      <c r="D609" s="332"/>
      <c r="E609" s="193">
        <v>2.7885</v>
      </c>
      <c r="F609" s="194"/>
      <c r="G609" s="195"/>
      <c r="H609" s="196"/>
      <c r="I609" s="197"/>
      <c r="J609" s="184"/>
      <c r="K609" s="197"/>
      <c r="M609" s="198" t="s">
        <v>1212</v>
      </c>
      <c r="O609" s="199"/>
      <c r="Z609" s="199"/>
      <c r="AA609" s="199"/>
      <c r="AB609" s="199"/>
      <c r="AC609" s="199"/>
      <c r="AD609" s="199"/>
      <c r="AE609" s="199"/>
      <c r="AF609" s="199"/>
      <c r="AG609" s="199"/>
      <c r="AH609" s="199"/>
      <c r="AI609" s="199"/>
      <c r="AJ609" s="199"/>
      <c r="AK609" s="199"/>
      <c r="AL609" s="199"/>
      <c r="AM609" s="199"/>
      <c r="AN609" s="199"/>
      <c r="AO609" s="199"/>
      <c r="AP609" s="199"/>
      <c r="AQ609" s="199"/>
      <c r="AR609" s="199"/>
      <c r="AS609" s="199"/>
      <c r="AT609" s="199"/>
      <c r="AU609" s="199"/>
      <c r="AV609" s="199"/>
      <c r="AW609" s="199"/>
      <c r="AX609" s="199"/>
      <c r="AY609" s="199"/>
      <c r="AZ609" s="199"/>
      <c r="BA609" s="199"/>
      <c r="BB609" s="199"/>
      <c r="BC609" s="199"/>
      <c r="BD609" s="201" t="str">
        <f t="shared" si="13"/>
        <v>1,1*3*0,3718</v>
      </c>
      <c r="BE609" s="199"/>
      <c r="BF609" s="199"/>
      <c r="BG609" s="199"/>
      <c r="BH609" s="199"/>
      <c r="BI609" s="199"/>
    </row>
    <row r="610" spans="1:104" x14ac:dyDescent="0.2">
      <c r="A610" s="191"/>
      <c r="B610" s="192"/>
      <c r="C610" s="331" t="s">
        <v>1282</v>
      </c>
      <c r="D610" s="332"/>
      <c r="E610" s="193">
        <v>2.5653999999999999</v>
      </c>
      <c r="F610" s="194"/>
      <c r="G610" s="195"/>
      <c r="H610" s="196"/>
      <c r="I610" s="197"/>
      <c r="J610" s="184"/>
      <c r="K610" s="197"/>
      <c r="M610" s="198" t="s">
        <v>1282</v>
      </c>
      <c r="O610" s="199"/>
      <c r="Z610" s="199"/>
      <c r="AA610" s="199"/>
      <c r="AB610" s="199"/>
      <c r="AC610" s="199"/>
      <c r="AD610" s="199"/>
      <c r="AE610" s="199"/>
      <c r="AF610" s="199"/>
      <c r="AG610" s="199"/>
      <c r="AH610" s="199"/>
      <c r="AI610" s="199"/>
      <c r="AJ610" s="199"/>
      <c r="AK610" s="199"/>
      <c r="AL610" s="199"/>
      <c r="AM610" s="199"/>
      <c r="AN610" s="199"/>
      <c r="AO610" s="199"/>
      <c r="AP610" s="199"/>
      <c r="AQ610" s="199"/>
      <c r="AR610" s="199"/>
      <c r="AS610" s="199"/>
      <c r="AT610" s="199"/>
      <c r="AU610" s="199"/>
      <c r="AV610" s="199"/>
      <c r="AW610" s="199"/>
      <c r="AX610" s="199"/>
      <c r="AY610" s="199"/>
      <c r="AZ610" s="199"/>
      <c r="BA610" s="199"/>
      <c r="BB610" s="199"/>
      <c r="BC610" s="199"/>
      <c r="BD610" s="201" t="str">
        <f t="shared" si="13"/>
        <v>2,5*3*0,3718</v>
      </c>
      <c r="BE610" s="199"/>
      <c r="BF610" s="199"/>
      <c r="BG610" s="199"/>
      <c r="BH610" s="199"/>
      <c r="BI610" s="199"/>
    </row>
    <row r="611" spans="1:104" x14ac:dyDescent="0.2">
      <c r="A611" s="191"/>
      <c r="B611" s="192"/>
      <c r="C611" s="331" t="s">
        <v>1460</v>
      </c>
      <c r="D611" s="332"/>
      <c r="E611" s="193">
        <v>7.1386000000000003</v>
      </c>
      <c r="F611" s="194"/>
      <c r="G611" s="195"/>
      <c r="H611" s="196"/>
      <c r="I611" s="197"/>
      <c r="J611" s="184"/>
      <c r="K611" s="197"/>
      <c r="M611" s="198" t="s">
        <v>1460</v>
      </c>
      <c r="O611" s="199"/>
      <c r="Z611" s="199"/>
      <c r="AA611" s="199"/>
      <c r="AB611" s="199"/>
      <c r="AC611" s="199"/>
      <c r="AD611" s="199"/>
      <c r="AE611" s="199"/>
      <c r="AF611" s="199"/>
      <c r="AG611" s="199"/>
      <c r="AH611" s="199"/>
      <c r="AI611" s="199"/>
      <c r="AJ611" s="199"/>
      <c r="AK611" s="199"/>
      <c r="AL611" s="199"/>
      <c r="AM611" s="199"/>
      <c r="AN611" s="199"/>
      <c r="AO611" s="199"/>
      <c r="AP611" s="199"/>
      <c r="AQ611" s="199"/>
      <c r="AR611" s="199"/>
      <c r="AS611" s="199"/>
      <c r="AT611" s="199"/>
      <c r="AU611" s="199"/>
      <c r="AV611" s="199"/>
      <c r="AW611" s="199"/>
      <c r="AX611" s="199"/>
      <c r="AY611" s="199"/>
      <c r="AZ611" s="199"/>
      <c r="BA611" s="199"/>
      <c r="BB611" s="199"/>
      <c r="BC611" s="199"/>
      <c r="BD611" s="201" t="str">
        <f t="shared" si="13"/>
        <v>2,3*3*0,3718</v>
      </c>
      <c r="BE611" s="199"/>
      <c r="BF611" s="199"/>
      <c r="BG611" s="199"/>
      <c r="BH611" s="199"/>
      <c r="BI611" s="199"/>
    </row>
    <row r="612" spans="1:104" x14ac:dyDescent="0.2">
      <c r="A612" s="191"/>
      <c r="B612" s="192"/>
      <c r="C612" s="331" t="s">
        <v>1215</v>
      </c>
      <c r="D612" s="332"/>
      <c r="E612" s="193">
        <v>-0.751</v>
      </c>
      <c r="F612" s="194"/>
      <c r="G612" s="195"/>
      <c r="H612" s="196"/>
      <c r="I612" s="197"/>
      <c r="J612" s="184"/>
      <c r="K612" s="197"/>
      <c r="M612" s="198" t="s">
        <v>1215</v>
      </c>
      <c r="O612" s="199"/>
      <c r="Z612" s="199"/>
      <c r="AA612" s="199"/>
      <c r="AB612" s="199"/>
      <c r="AC612" s="199"/>
      <c r="AD612" s="199"/>
      <c r="AE612" s="199"/>
      <c r="AF612" s="199"/>
      <c r="AG612" s="199"/>
      <c r="AH612" s="199"/>
      <c r="AI612" s="199"/>
      <c r="AJ612" s="199"/>
      <c r="AK612" s="199"/>
      <c r="AL612" s="199"/>
      <c r="AM612" s="199"/>
      <c r="AN612" s="199"/>
      <c r="AO612" s="199"/>
      <c r="AP612" s="199"/>
      <c r="AQ612" s="199"/>
      <c r="AR612" s="199"/>
      <c r="AS612" s="199"/>
      <c r="AT612" s="199"/>
      <c r="AU612" s="199"/>
      <c r="AV612" s="199"/>
      <c r="AW612" s="199"/>
      <c r="AX612" s="199"/>
      <c r="AY612" s="199"/>
      <c r="AZ612" s="199"/>
      <c r="BA612" s="199"/>
      <c r="BB612" s="199"/>
      <c r="BC612" s="199"/>
      <c r="BD612" s="201" t="str">
        <f t="shared" si="13"/>
        <v>6,4*3*0,3718</v>
      </c>
      <c r="BE612" s="199"/>
      <c r="BF612" s="199"/>
      <c r="BG612" s="199"/>
      <c r="BH612" s="199"/>
      <c r="BI612" s="199"/>
    </row>
    <row r="613" spans="1:104" x14ac:dyDescent="0.2">
      <c r="A613" s="161">
        <v>85</v>
      </c>
      <c r="B613" s="162" t="s">
        <v>1033</v>
      </c>
      <c r="C613" s="163" t="s">
        <v>1034</v>
      </c>
      <c r="D613" s="164" t="s">
        <v>41</v>
      </c>
      <c r="E613" s="165">
        <v>120.4632</v>
      </c>
      <c r="F613" s="122">
        <f>'01 103 '!F613</f>
        <v>0</v>
      </c>
      <c r="G613" s="166">
        <f>E613*F613</f>
        <v>0</v>
      </c>
      <c r="H613" s="167">
        <v>1.0000000000000001E-5</v>
      </c>
      <c r="I613" s="168">
        <f>E613*H613</f>
        <v>1.2046320000000002E-3</v>
      </c>
      <c r="J613" s="167">
        <v>0</v>
      </c>
      <c r="K613" s="168">
        <f>E613*J613</f>
        <v>0</v>
      </c>
      <c r="O613" s="199"/>
      <c r="Z613" s="199"/>
      <c r="AA613" s="199">
        <v>1</v>
      </c>
      <c r="AB613" s="199">
        <v>7</v>
      </c>
      <c r="AC613" s="199">
        <v>7</v>
      </c>
      <c r="AD613" s="199"/>
      <c r="AE613" s="199"/>
      <c r="AF613" s="199"/>
      <c r="AG613" s="199"/>
      <c r="AH613" s="199"/>
      <c r="AI613" s="199"/>
      <c r="AJ613" s="199"/>
      <c r="AK613" s="199"/>
      <c r="AL613" s="199"/>
      <c r="AM613" s="199"/>
      <c r="AN613" s="199"/>
      <c r="AO613" s="199"/>
      <c r="AP613" s="199"/>
      <c r="AQ613" s="199"/>
      <c r="AR613" s="199"/>
      <c r="AS613" s="199"/>
      <c r="AT613" s="199"/>
      <c r="AU613" s="199"/>
      <c r="AV613" s="199"/>
      <c r="AW613" s="199"/>
      <c r="AX613" s="199"/>
      <c r="AY613" s="199"/>
      <c r="AZ613" s="200">
        <f>G613</f>
        <v>0</v>
      </c>
      <c r="BA613" s="199"/>
      <c r="BB613" s="199"/>
      <c r="BC613" s="199"/>
      <c r="BD613" s="199"/>
      <c r="BE613" s="199"/>
      <c r="BF613" s="199"/>
      <c r="BG613" s="199"/>
      <c r="BH613" s="199"/>
      <c r="BI613" s="199"/>
      <c r="CA613" s="199">
        <v>1</v>
      </c>
      <c r="CB613" s="199">
        <v>7</v>
      </c>
      <c r="CZ613" s="124">
        <v>2</v>
      </c>
    </row>
    <row r="614" spans="1:104" x14ac:dyDescent="0.2">
      <c r="A614" s="191"/>
      <c r="B614" s="192"/>
      <c r="C614" s="331" t="s">
        <v>1461</v>
      </c>
      <c r="D614" s="332"/>
      <c r="E614" s="193">
        <v>120.4632</v>
      </c>
      <c r="F614" s="194"/>
      <c r="G614" s="195"/>
      <c r="H614" s="196"/>
      <c r="I614" s="197"/>
      <c r="J614" s="184"/>
      <c r="K614" s="197"/>
      <c r="M614" s="198" t="s">
        <v>1461</v>
      </c>
      <c r="O614" s="199"/>
      <c r="Z614" s="199"/>
      <c r="AA614" s="199"/>
      <c r="AB614" s="199"/>
      <c r="AC614" s="199"/>
      <c r="AD614" s="199"/>
      <c r="AE614" s="199"/>
      <c r="AF614" s="199"/>
      <c r="AG614" s="199"/>
      <c r="AH614" s="199"/>
      <c r="AI614" s="199"/>
      <c r="AJ614" s="199"/>
      <c r="AK614" s="199"/>
      <c r="AL614" s="199"/>
      <c r="AM614" s="199"/>
      <c r="AN614" s="199"/>
      <c r="AO614" s="199"/>
      <c r="AP614" s="199"/>
      <c r="AQ614" s="199"/>
      <c r="AR614" s="199"/>
      <c r="AS614" s="199"/>
      <c r="AT614" s="199"/>
      <c r="AU614" s="199"/>
      <c r="AV614" s="199"/>
      <c r="AW614" s="199"/>
      <c r="AX614" s="199"/>
      <c r="AY614" s="199"/>
      <c r="AZ614" s="199"/>
      <c r="BA614" s="199"/>
      <c r="BB614" s="199"/>
      <c r="BC614" s="199"/>
      <c r="BD614" s="201" t="str">
        <f>C613</f>
        <v>Položení separační fólie včetně dodávky fólie</v>
      </c>
      <c r="BE614" s="199"/>
      <c r="BF614" s="199"/>
      <c r="BG614" s="199"/>
      <c r="BH614" s="199"/>
      <c r="BI614" s="199"/>
    </row>
    <row r="615" spans="1:104" x14ac:dyDescent="0.2">
      <c r="A615" s="161">
        <v>86</v>
      </c>
      <c r="B615" s="162" t="s">
        <v>1039</v>
      </c>
      <c r="C615" s="163" t="s">
        <v>1040</v>
      </c>
      <c r="D615" s="164" t="s">
        <v>70</v>
      </c>
      <c r="E615" s="165">
        <v>12.483000000000001</v>
      </c>
      <c r="F615" s="122">
        <f>'01 103 '!F617</f>
        <v>0</v>
      </c>
      <c r="G615" s="166">
        <f>E615*F615</f>
        <v>0</v>
      </c>
      <c r="H615" s="167">
        <v>2.5000000000000001E-2</v>
      </c>
      <c r="I615" s="168">
        <f>E615*H615</f>
        <v>0.31207500000000005</v>
      </c>
      <c r="J615" s="167"/>
      <c r="K615" s="168">
        <f>E615*J615</f>
        <v>0</v>
      </c>
      <c r="O615" s="199"/>
      <c r="Z615" s="199"/>
      <c r="AA615" s="199">
        <v>3</v>
      </c>
      <c r="AB615" s="199">
        <v>1</v>
      </c>
      <c r="AC615" s="199" t="s">
        <v>1039</v>
      </c>
      <c r="AD615" s="199"/>
      <c r="AE615" s="199"/>
      <c r="AF615" s="199"/>
      <c r="AG615" s="199"/>
      <c r="AH615" s="199"/>
      <c r="AI615" s="199"/>
      <c r="AJ615" s="199"/>
      <c r="AK615" s="199"/>
      <c r="AL615" s="199"/>
      <c r="AM615" s="199"/>
      <c r="AN615" s="199"/>
      <c r="AO615" s="199"/>
      <c r="AP615" s="199"/>
      <c r="AQ615" s="199"/>
      <c r="AR615" s="199"/>
      <c r="AS615" s="199"/>
      <c r="AT615" s="199"/>
      <c r="AU615" s="199"/>
      <c r="AV615" s="199"/>
      <c r="AW615" s="199"/>
      <c r="AX615" s="199"/>
      <c r="AY615" s="199"/>
      <c r="AZ615" s="200">
        <f>G615</f>
        <v>0</v>
      </c>
      <c r="BA615" s="199"/>
      <c r="BB615" s="199"/>
      <c r="BC615" s="199"/>
      <c r="BD615" s="199"/>
      <c r="BE615" s="199"/>
      <c r="BF615" s="199"/>
      <c r="BG615" s="199"/>
      <c r="BH615" s="199"/>
      <c r="BI615" s="199"/>
      <c r="CA615" s="199">
        <v>3</v>
      </c>
      <c r="CB615" s="199">
        <v>1</v>
      </c>
      <c r="CZ615" s="124">
        <v>2</v>
      </c>
    </row>
    <row r="616" spans="1:104" x14ac:dyDescent="0.2">
      <c r="A616" s="191"/>
      <c r="B616" s="192"/>
      <c r="C616" s="331" t="s">
        <v>1462</v>
      </c>
      <c r="D616" s="332"/>
      <c r="E616" s="193">
        <v>7.2713000000000001</v>
      </c>
      <c r="F616" s="194"/>
      <c r="G616" s="195"/>
      <c r="H616" s="196"/>
      <c r="I616" s="197"/>
      <c r="J616" s="184"/>
      <c r="K616" s="197"/>
      <c r="M616" s="198" t="s">
        <v>1462</v>
      </c>
      <c r="O616" s="199"/>
      <c r="Z616" s="199"/>
      <c r="AA616" s="199"/>
      <c r="AB616" s="199"/>
      <c r="AC616" s="199"/>
      <c r="AD616" s="199"/>
      <c r="AE616" s="199"/>
      <c r="AF616" s="199"/>
      <c r="AG616" s="199"/>
      <c r="AH616" s="199"/>
      <c r="AI616" s="199"/>
      <c r="AJ616" s="199"/>
      <c r="AK616" s="199"/>
      <c r="AL616" s="199"/>
      <c r="AM616" s="199"/>
      <c r="AN616" s="199"/>
      <c r="AO616" s="199"/>
      <c r="AP616" s="199"/>
      <c r="AQ616" s="199"/>
      <c r="AR616" s="199"/>
      <c r="AS616" s="199"/>
      <c r="AT616" s="199"/>
      <c r="AU616" s="199"/>
      <c r="AV616" s="199"/>
      <c r="AW616" s="199"/>
      <c r="AX616" s="199"/>
      <c r="AY616" s="199"/>
      <c r="AZ616" s="199"/>
      <c r="BA616" s="199"/>
      <c r="BB616" s="199"/>
      <c r="BC616" s="199"/>
      <c r="BD616" s="201" t="str">
        <f>C615</f>
        <v>Deska izolační stabilizov. EPS 150  1000 x 500 mm</v>
      </c>
      <c r="BE616" s="199"/>
      <c r="BF616" s="199"/>
      <c r="BG616" s="199"/>
      <c r="BH616" s="199"/>
      <c r="BI616" s="199"/>
    </row>
    <row r="617" spans="1:104" x14ac:dyDescent="0.2">
      <c r="A617" s="191"/>
      <c r="B617" s="192"/>
      <c r="C617" s="331" t="s">
        <v>1463</v>
      </c>
      <c r="D617" s="332"/>
      <c r="E617" s="193">
        <v>2.4828999999999999</v>
      </c>
      <c r="F617" s="194"/>
      <c r="G617" s="195"/>
      <c r="H617" s="196"/>
      <c r="I617" s="197"/>
      <c r="J617" s="184"/>
      <c r="K617" s="197"/>
      <c r="M617" s="198" t="s">
        <v>1463</v>
      </c>
      <c r="O617" s="199"/>
      <c r="Z617" s="199"/>
      <c r="AA617" s="199"/>
      <c r="AB617" s="199"/>
      <c r="AC617" s="199"/>
      <c r="AD617" s="199"/>
      <c r="AE617" s="199"/>
      <c r="AF617" s="199"/>
      <c r="AG617" s="199"/>
      <c r="AH617" s="199"/>
      <c r="AI617" s="199"/>
      <c r="AJ617" s="199"/>
      <c r="AK617" s="199"/>
      <c r="AL617" s="199"/>
      <c r="AM617" s="199"/>
      <c r="AN617" s="199"/>
      <c r="AO617" s="199"/>
      <c r="AP617" s="199"/>
      <c r="AQ617" s="199"/>
      <c r="AR617" s="199"/>
      <c r="AS617" s="199"/>
      <c r="AT617" s="199"/>
      <c r="AU617" s="199"/>
      <c r="AV617" s="199"/>
      <c r="AW617" s="199"/>
      <c r="AX617" s="199"/>
      <c r="AY617" s="199"/>
      <c r="AZ617" s="199"/>
      <c r="BA617" s="199"/>
      <c r="BB617" s="199"/>
      <c r="BC617" s="199"/>
      <c r="BD617" s="201" t="str">
        <f>C616</f>
        <v>P1:205*0,09*1,06*0,3718</v>
      </c>
      <c r="BE617" s="199"/>
      <c r="BF617" s="199"/>
      <c r="BG617" s="199"/>
      <c r="BH617" s="199"/>
      <c r="BI617" s="199"/>
    </row>
    <row r="618" spans="1:104" x14ac:dyDescent="0.2">
      <c r="A618" s="191"/>
      <c r="B618" s="192"/>
      <c r="C618" s="331" t="s">
        <v>1464</v>
      </c>
      <c r="D618" s="332"/>
      <c r="E618" s="193">
        <v>0.2223</v>
      </c>
      <c r="F618" s="194"/>
      <c r="G618" s="195"/>
      <c r="H618" s="196"/>
      <c r="I618" s="197"/>
      <c r="J618" s="184"/>
      <c r="K618" s="197"/>
      <c r="M618" s="198" t="s">
        <v>1464</v>
      </c>
      <c r="O618" s="199"/>
      <c r="Z618" s="199"/>
      <c r="AA618" s="199"/>
      <c r="AB618" s="199"/>
      <c r="AC618" s="199"/>
      <c r="AD618" s="199"/>
      <c r="AE618" s="199"/>
      <c r="AF618" s="199"/>
      <c r="AG618" s="199"/>
      <c r="AH618" s="199"/>
      <c r="AI618" s="199"/>
      <c r="AJ618" s="199"/>
      <c r="AK618" s="199"/>
      <c r="AL618" s="199"/>
      <c r="AM618" s="199"/>
      <c r="AN618" s="199"/>
      <c r="AO618" s="199"/>
      <c r="AP618" s="199"/>
      <c r="AQ618" s="199"/>
      <c r="AR618" s="199"/>
      <c r="AS618" s="199"/>
      <c r="AT618" s="199"/>
      <c r="AU618" s="199"/>
      <c r="AV618" s="199"/>
      <c r="AW618" s="199"/>
      <c r="AX618" s="199"/>
      <c r="AY618" s="199"/>
      <c r="AZ618" s="199"/>
      <c r="BA618" s="199"/>
      <c r="BB618" s="199"/>
      <c r="BC618" s="199"/>
      <c r="BD618" s="201" t="str">
        <f>C617</f>
        <v>P3:52,5*0,12*1,06*0,3718</v>
      </c>
      <c r="BE618" s="199"/>
      <c r="BF618" s="199"/>
      <c r="BG618" s="199"/>
      <c r="BH618" s="199"/>
      <c r="BI618" s="199"/>
    </row>
    <row r="619" spans="1:104" x14ac:dyDescent="0.2">
      <c r="A619" s="191"/>
      <c r="B619" s="192"/>
      <c r="C619" s="331" t="s">
        <v>1465</v>
      </c>
      <c r="D619" s="332"/>
      <c r="E619" s="193">
        <v>2.5065</v>
      </c>
      <c r="F619" s="194"/>
      <c r="G619" s="195"/>
      <c r="H619" s="196"/>
      <c r="I619" s="197"/>
      <c r="J619" s="184"/>
      <c r="K619" s="197"/>
      <c r="M619" s="198" t="s">
        <v>1465</v>
      </c>
      <c r="O619" s="199"/>
      <c r="Z619" s="199"/>
      <c r="AA619" s="199"/>
      <c r="AB619" s="199"/>
      <c r="AC619" s="199"/>
      <c r="AD619" s="199"/>
      <c r="AE619" s="199"/>
      <c r="AF619" s="199"/>
      <c r="AG619" s="199"/>
      <c r="AH619" s="199"/>
      <c r="AI619" s="199"/>
      <c r="AJ619" s="199"/>
      <c r="AK619" s="199"/>
      <c r="AL619" s="199"/>
      <c r="AM619" s="199"/>
      <c r="AN619" s="199"/>
      <c r="AO619" s="199"/>
      <c r="AP619" s="199"/>
      <c r="AQ619" s="199"/>
      <c r="AR619" s="199"/>
      <c r="AS619" s="199"/>
      <c r="AT619" s="199"/>
      <c r="AU619" s="199"/>
      <c r="AV619" s="199"/>
      <c r="AW619" s="199"/>
      <c r="AX619" s="199"/>
      <c r="AY619" s="199"/>
      <c r="AZ619" s="199"/>
      <c r="BA619" s="199"/>
      <c r="BB619" s="199"/>
      <c r="BC619" s="199"/>
      <c r="BD619" s="201" t="str">
        <f>C618</f>
        <v>P4:4,7*0,12*1,06*0,3718</v>
      </c>
      <c r="BE619" s="199"/>
      <c r="BF619" s="199"/>
      <c r="BG619" s="199"/>
      <c r="BH619" s="199"/>
      <c r="BI619" s="199"/>
    </row>
    <row r="620" spans="1:104" x14ac:dyDescent="0.2">
      <c r="A620" s="161">
        <v>87</v>
      </c>
      <c r="B620" s="162" t="s">
        <v>1045</v>
      </c>
      <c r="C620" s="163" t="s">
        <v>1046</v>
      </c>
      <c r="D620" s="164" t="s">
        <v>41</v>
      </c>
      <c r="E620" s="165">
        <v>127.6122</v>
      </c>
      <c r="F620" s="122">
        <f>'01 103 '!F622</f>
        <v>0</v>
      </c>
      <c r="G620" s="166">
        <f>E620*F620</f>
        <v>0</v>
      </c>
      <c r="H620" s="167">
        <v>3.0000000000000001E-3</v>
      </c>
      <c r="I620" s="168">
        <f>E620*H620</f>
        <v>0.38283660000000003</v>
      </c>
      <c r="J620" s="167"/>
      <c r="K620" s="168">
        <f>E620*J620</f>
        <v>0</v>
      </c>
      <c r="O620" s="199"/>
      <c r="Z620" s="199"/>
      <c r="AA620" s="199">
        <v>3</v>
      </c>
      <c r="AB620" s="199">
        <v>7</v>
      </c>
      <c r="AC620" s="199">
        <v>63140115</v>
      </c>
      <c r="AD620" s="199"/>
      <c r="AE620" s="199"/>
      <c r="AF620" s="199"/>
      <c r="AG620" s="199"/>
      <c r="AH620" s="199"/>
      <c r="AI620" s="199"/>
      <c r="AJ620" s="199"/>
      <c r="AK620" s="199"/>
      <c r="AL620" s="199"/>
      <c r="AM620" s="199"/>
      <c r="AN620" s="199"/>
      <c r="AO620" s="199"/>
      <c r="AP620" s="199"/>
      <c r="AQ620" s="199"/>
      <c r="AR620" s="199"/>
      <c r="AS620" s="199"/>
      <c r="AT620" s="199"/>
      <c r="AU620" s="199"/>
      <c r="AV620" s="199"/>
      <c r="AW620" s="199"/>
      <c r="AX620" s="199"/>
      <c r="AY620" s="199"/>
      <c r="AZ620" s="200">
        <f>G620</f>
        <v>0</v>
      </c>
      <c r="BA620" s="199"/>
      <c r="BB620" s="199"/>
      <c r="BC620" s="199"/>
      <c r="BD620" s="199"/>
      <c r="BE620" s="199"/>
      <c r="BF620" s="199"/>
      <c r="BG620" s="199"/>
      <c r="BH620" s="199"/>
      <c r="BI620" s="199"/>
      <c r="CA620" s="199">
        <v>3</v>
      </c>
      <c r="CB620" s="199">
        <v>7</v>
      </c>
      <c r="CZ620" s="124">
        <v>2</v>
      </c>
    </row>
    <row r="621" spans="1:104" x14ac:dyDescent="0.2">
      <c r="A621" s="191"/>
      <c r="B621" s="192"/>
      <c r="C621" s="331" t="s">
        <v>1466</v>
      </c>
      <c r="D621" s="332"/>
      <c r="E621" s="193">
        <v>127.6122</v>
      </c>
      <c r="F621" s="194"/>
      <c r="G621" s="195"/>
      <c r="H621" s="196"/>
      <c r="I621" s="197"/>
      <c r="J621" s="184"/>
      <c r="K621" s="197"/>
      <c r="M621" s="198" t="s">
        <v>1466</v>
      </c>
      <c r="O621" s="199"/>
      <c r="Z621" s="199"/>
      <c r="AA621" s="199"/>
      <c r="AB621" s="199"/>
      <c r="AC621" s="199"/>
      <c r="AD621" s="199"/>
      <c r="AE621" s="199"/>
      <c r="AF621" s="199"/>
      <c r="AG621" s="199"/>
      <c r="AH621" s="199"/>
      <c r="AI621" s="199"/>
      <c r="AJ621" s="199"/>
      <c r="AK621" s="199"/>
      <c r="AL621" s="199"/>
      <c r="AM621" s="199"/>
      <c r="AN621" s="199"/>
      <c r="AO621" s="199"/>
      <c r="AP621" s="199"/>
      <c r="AQ621" s="199"/>
      <c r="AR621" s="199"/>
      <c r="AS621" s="199"/>
      <c r="AT621" s="199"/>
      <c r="AU621" s="199"/>
      <c r="AV621" s="199"/>
      <c r="AW621" s="199"/>
      <c r="AX621" s="199"/>
      <c r="AY621" s="199"/>
      <c r="AZ621" s="199"/>
      <c r="BA621" s="199"/>
      <c r="BB621" s="199"/>
      <c r="BC621" s="199"/>
      <c r="BD621" s="201" t="str">
        <f>C620</f>
        <v>Deska minerální vlákno - kolmá TR80  tl. 100 mm</v>
      </c>
      <c r="BE621" s="199"/>
      <c r="BF621" s="199"/>
      <c r="BG621" s="199"/>
      <c r="BH621" s="199"/>
      <c r="BI621" s="199"/>
    </row>
    <row r="622" spans="1:104" x14ac:dyDescent="0.2">
      <c r="A622" s="161">
        <v>88</v>
      </c>
      <c r="B622" s="162" t="s">
        <v>1036</v>
      </c>
      <c r="C622" s="163" t="s">
        <v>1037</v>
      </c>
      <c r="D622" s="164" t="s">
        <v>248</v>
      </c>
      <c r="E622" s="165">
        <v>0.80120227499999996</v>
      </c>
      <c r="F622" s="122">
        <f>'01 103 '!F615</f>
        <v>0</v>
      </c>
      <c r="G622" s="166">
        <f>E622*F622</f>
        <v>0</v>
      </c>
      <c r="H622" s="167">
        <v>0</v>
      </c>
      <c r="I622" s="168">
        <f>E622*H622</f>
        <v>0</v>
      </c>
      <c r="J622" s="167"/>
      <c r="K622" s="168">
        <f>E622*J622</f>
        <v>0</v>
      </c>
      <c r="O622" s="199"/>
      <c r="Z622" s="199"/>
      <c r="AA622" s="199">
        <v>7</v>
      </c>
      <c r="AB622" s="199">
        <v>1</v>
      </c>
      <c r="AC622" s="199">
        <v>2</v>
      </c>
      <c r="AD622" s="199"/>
      <c r="AE622" s="199"/>
      <c r="AF622" s="199"/>
      <c r="AG622" s="199"/>
      <c r="AH622" s="199"/>
      <c r="AI622" s="199"/>
      <c r="AJ622" s="199"/>
      <c r="AK622" s="199"/>
      <c r="AL622" s="199"/>
      <c r="AM622" s="199"/>
      <c r="AN622" s="199"/>
      <c r="AO622" s="199"/>
      <c r="AP622" s="199"/>
      <c r="AQ622" s="199"/>
      <c r="AR622" s="199"/>
      <c r="AS622" s="199"/>
      <c r="AT622" s="199"/>
      <c r="AU622" s="199"/>
      <c r="AV622" s="199"/>
      <c r="AW622" s="199"/>
      <c r="AX622" s="199"/>
      <c r="AY622" s="199"/>
      <c r="AZ622" s="200">
        <f>G622</f>
        <v>0</v>
      </c>
      <c r="BA622" s="199"/>
      <c r="BB622" s="199"/>
      <c r="BC622" s="199"/>
      <c r="BD622" s="199"/>
      <c r="BE622" s="199"/>
      <c r="BF622" s="199"/>
      <c r="BG622" s="199"/>
      <c r="BH622" s="199"/>
      <c r="BI622" s="199"/>
      <c r="CA622" s="199">
        <v>7</v>
      </c>
      <c r="CB622" s="199">
        <v>1</v>
      </c>
      <c r="CZ622" s="124">
        <v>2</v>
      </c>
    </row>
    <row r="623" spans="1:104" x14ac:dyDescent="0.2">
      <c r="A623" s="169" t="s">
        <v>42</v>
      </c>
      <c r="B623" s="170" t="s">
        <v>1019</v>
      </c>
      <c r="C623" s="171" t="s">
        <v>1020</v>
      </c>
      <c r="D623" s="172"/>
      <c r="E623" s="173"/>
      <c r="F623" s="173"/>
      <c r="G623" s="174">
        <f>SUM(G595:G622)</f>
        <v>0</v>
      </c>
      <c r="H623" s="175"/>
      <c r="I623" s="174">
        <f>SUM(I595:I622)</f>
        <v>0.80120227500000007</v>
      </c>
      <c r="J623" s="176"/>
      <c r="K623" s="174">
        <f>SUM(K595:K622)</f>
        <v>0</v>
      </c>
      <c r="O623" s="199"/>
      <c r="X623" s="202">
        <f>K623</f>
        <v>0</v>
      </c>
      <c r="Y623" s="202">
        <f>I623</f>
        <v>0.80120227500000007</v>
      </c>
      <c r="Z623" s="200">
        <f>G623</f>
        <v>0</v>
      </c>
      <c r="AA623" s="199"/>
      <c r="AB623" s="199"/>
      <c r="AC623" s="199"/>
      <c r="AD623" s="199"/>
      <c r="AE623" s="199"/>
      <c r="AF623" s="199"/>
      <c r="AG623" s="199"/>
      <c r="AH623" s="199"/>
      <c r="AI623" s="199"/>
      <c r="AJ623" s="199"/>
      <c r="AK623" s="199"/>
      <c r="AL623" s="199"/>
      <c r="AM623" s="199"/>
      <c r="AN623" s="199"/>
      <c r="AO623" s="199"/>
      <c r="AP623" s="199"/>
      <c r="AQ623" s="199"/>
      <c r="AR623" s="199"/>
      <c r="AS623" s="199"/>
      <c r="AT623" s="199"/>
      <c r="AU623" s="199"/>
      <c r="AV623" s="199"/>
      <c r="AW623" s="199"/>
      <c r="AX623" s="199"/>
      <c r="AY623" s="199"/>
      <c r="AZ623" s="199"/>
      <c r="BA623" s="203"/>
      <c r="BB623" s="203"/>
      <c r="BC623" s="203"/>
      <c r="BD623" s="203"/>
      <c r="BE623" s="203"/>
      <c r="BF623" s="203"/>
      <c r="BG623" s="199"/>
      <c r="BH623" s="199"/>
      <c r="BI623" s="199"/>
    </row>
    <row r="624" spans="1:104" ht="14.25" customHeight="1" x14ac:dyDescent="0.2">
      <c r="A624" s="151" t="s">
        <v>38</v>
      </c>
      <c r="B624" s="152" t="s">
        <v>1048</v>
      </c>
      <c r="C624" s="153" t="s">
        <v>1049</v>
      </c>
      <c r="D624" s="154"/>
      <c r="E624" s="155"/>
      <c r="F624" s="155"/>
      <c r="G624" s="156"/>
      <c r="H624" s="157"/>
      <c r="I624" s="158"/>
      <c r="J624" s="159"/>
      <c r="K624" s="160"/>
      <c r="O624" s="199"/>
    </row>
    <row r="625" spans="1:104" x14ac:dyDescent="0.2">
      <c r="A625" s="161">
        <v>89</v>
      </c>
      <c r="B625" s="162" t="s">
        <v>1050</v>
      </c>
      <c r="C625" s="163" t="s">
        <v>1051</v>
      </c>
      <c r="D625" s="164" t="s">
        <v>41</v>
      </c>
      <c r="E625" s="165">
        <v>97.486000000000004</v>
      </c>
      <c r="F625" s="122">
        <f>'01 103 '!F626</f>
        <v>0</v>
      </c>
      <c r="G625" s="166">
        <f>E625*F625</f>
        <v>0</v>
      </c>
      <c r="H625" s="167">
        <v>0</v>
      </c>
      <c r="I625" s="168">
        <f>E625*H625</f>
        <v>0</v>
      </c>
      <c r="J625" s="167">
        <v>0</v>
      </c>
      <c r="K625" s="168">
        <f>E625*J625</f>
        <v>0</v>
      </c>
      <c r="O625" s="199"/>
      <c r="Z625" s="199"/>
      <c r="AA625" s="199">
        <v>1</v>
      </c>
      <c r="AB625" s="199">
        <v>7</v>
      </c>
      <c r="AC625" s="199">
        <v>7</v>
      </c>
      <c r="AD625" s="199"/>
      <c r="AE625" s="199"/>
      <c r="AF625" s="199"/>
      <c r="AG625" s="199"/>
      <c r="AH625" s="199"/>
      <c r="AI625" s="199"/>
      <c r="AJ625" s="199"/>
      <c r="AK625" s="199"/>
      <c r="AL625" s="199"/>
      <c r="AM625" s="199"/>
      <c r="AN625" s="199"/>
      <c r="AO625" s="199"/>
      <c r="AP625" s="199"/>
      <c r="AQ625" s="199"/>
      <c r="AR625" s="199"/>
      <c r="AS625" s="199"/>
      <c r="AT625" s="199"/>
      <c r="AU625" s="199"/>
      <c r="AV625" s="199"/>
      <c r="AW625" s="199"/>
      <c r="AX625" s="199"/>
      <c r="AY625" s="199"/>
      <c r="AZ625" s="200">
        <f>G625</f>
        <v>0</v>
      </c>
      <c r="BA625" s="199"/>
      <c r="BB625" s="199"/>
      <c r="BC625" s="199"/>
      <c r="BD625" s="199"/>
      <c r="BE625" s="199"/>
      <c r="BF625" s="199"/>
      <c r="BG625" s="199"/>
      <c r="BH625" s="199"/>
      <c r="BI625" s="199"/>
      <c r="CA625" s="199">
        <v>1</v>
      </c>
      <c r="CB625" s="199">
        <v>7</v>
      </c>
      <c r="CZ625" s="124">
        <v>2</v>
      </c>
    </row>
    <row r="626" spans="1:104" x14ac:dyDescent="0.2">
      <c r="A626" s="191"/>
      <c r="B626" s="192"/>
      <c r="C626" s="312" t="s">
        <v>1052</v>
      </c>
      <c r="D626" s="313"/>
      <c r="E626" s="313"/>
      <c r="F626" s="313"/>
      <c r="G626" s="314"/>
      <c r="I626" s="197"/>
      <c r="K626" s="197"/>
      <c r="L626" s="198" t="s">
        <v>1052</v>
      </c>
      <c r="O626" s="199"/>
      <c r="Z626" s="199"/>
      <c r="AA626" s="199"/>
      <c r="AB626" s="199"/>
      <c r="AC626" s="199"/>
      <c r="AD626" s="199"/>
      <c r="AE626" s="199"/>
      <c r="AF626" s="199"/>
      <c r="AG626" s="199"/>
      <c r="AH626" s="199"/>
      <c r="AI626" s="199"/>
      <c r="AJ626" s="199"/>
      <c r="AK626" s="199"/>
      <c r="AL626" s="199"/>
      <c r="AM626" s="199"/>
      <c r="AN626" s="199"/>
      <c r="AO626" s="199"/>
      <c r="AP626" s="199"/>
      <c r="AQ626" s="199"/>
      <c r="AR626" s="199"/>
      <c r="AS626" s="199"/>
      <c r="AT626" s="199"/>
      <c r="AU626" s="199"/>
      <c r="AV626" s="199"/>
      <c r="AW626" s="199"/>
      <c r="AX626" s="199"/>
      <c r="AY626" s="199"/>
      <c r="AZ626" s="199"/>
      <c r="BA626" s="199"/>
      <c r="BB626" s="199"/>
      <c r="BC626" s="199"/>
      <c r="BD626" s="199"/>
      <c r="BE626" s="199"/>
      <c r="BF626" s="199"/>
      <c r="BG626" s="199"/>
      <c r="BH626" s="199"/>
      <c r="BI626" s="199"/>
    </row>
    <row r="627" spans="1:104" x14ac:dyDescent="0.2">
      <c r="A627" s="191"/>
      <c r="B627" s="192"/>
      <c r="C627" s="331" t="s">
        <v>1445</v>
      </c>
      <c r="D627" s="332"/>
      <c r="E627" s="193">
        <v>76.218999999999994</v>
      </c>
      <c r="F627" s="194"/>
      <c r="G627" s="195"/>
      <c r="H627" s="196"/>
      <c r="I627" s="197"/>
      <c r="J627" s="184"/>
      <c r="K627" s="197"/>
      <c r="M627" s="198" t="s">
        <v>1445</v>
      </c>
      <c r="O627" s="199"/>
      <c r="Z627" s="199"/>
      <c r="AA627" s="199"/>
      <c r="AB627" s="199"/>
      <c r="AC627" s="199"/>
      <c r="AD627" s="199"/>
      <c r="AE627" s="199"/>
      <c r="AF627" s="199"/>
      <c r="AG627" s="199"/>
      <c r="AH627" s="199"/>
      <c r="AI627" s="199"/>
      <c r="AJ627" s="199"/>
      <c r="AK627" s="199"/>
      <c r="AL627" s="199"/>
      <c r="AM627" s="199"/>
      <c r="AN627" s="199"/>
      <c r="AO627" s="199"/>
      <c r="AP627" s="199"/>
      <c r="AQ627" s="199"/>
      <c r="AR627" s="199"/>
      <c r="AS627" s="199"/>
      <c r="AT627" s="199"/>
      <c r="AU627" s="199"/>
      <c r="AV627" s="199"/>
      <c r="AW627" s="199"/>
      <c r="AX627" s="199"/>
      <c r="AY627" s="199"/>
      <c r="AZ627" s="199"/>
      <c r="BA627" s="199"/>
      <c r="BB627" s="199"/>
      <c r="BC627" s="199"/>
      <c r="BD627" s="201" t="str">
        <f>C626</f>
        <v xml:space="preserve">dopřesněno dle požadavků investora </v>
      </c>
      <c r="BE627" s="199"/>
      <c r="BF627" s="199"/>
      <c r="BG627" s="199"/>
      <c r="BH627" s="199"/>
      <c r="BI627" s="199"/>
    </row>
    <row r="628" spans="1:104" x14ac:dyDescent="0.2">
      <c r="A628" s="191"/>
      <c r="B628" s="192"/>
      <c r="C628" s="331" t="s">
        <v>1446</v>
      </c>
      <c r="D628" s="332"/>
      <c r="E628" s="193">
        <v>19.519500000000001</v>
      </c>
      <c r="F628" s="194"/>
      <c r="G628" s="195"/>
      <c r="H628" s="196"/>
      <c r="I628" s="197"/>
      <c r="J628" s="184"/>
      <c r="K628" s="197"/>
      <c r="M628" s="198" t="s">
        <v>1446</v>
      </c>
      <c r="O628" s="199"/>
      <c r="Z628" s="199"/>
      <c r="AA628" s="199"/>
      <c r="AB628" s="199"/>
      <c r="AC628" s="199"/>
      <c r="AD628" s="199"/>
      <c r="AE628" s="199"/>
      <c r="AF628" s="199"/>
      <c r="AG628" s="199"/>
      <c r="AH628" s="199"/>
      <c r="AI628" s="199"/>
      <c r="AJ628" s="199"/>
      <c r="AK628" s="199"/>
      <c r="AL628" s="199"/>
      <c r="AM628" s="199"/>
      <c r="AN628" s="199"/>
      <c r="AO628" s="199"/>
      <c r="AP628" s="199"/>
      <c r="AQ628" s="199"/>
      <c r="AR628" s="199"/>
      <c r="AS628" s="199"/>
      <c r="AT628" s="199"/>
      <c r="AU628" s="199"/>
      <c r="AV628" s="199"/>
      <c r="AW628" s="199"/>
      <c r="AX628" s="199"/>
      <c r="AY628" s="199"/>
      <c r="AZ628" s="199"/>
      <c r="BA628" s="199"/>
      <c r="BB628" s="199"/>
      <c r="BC628" s="199"/>
      <c r="BD628" s="201" t="str">
        <f>C627</f>
        <v>P1:205*0,3718</v>
      </c>
      <c r="BE628" s="199"/>
      <c r="BF628" s="199"/>
      <c r="BG628" s="199"/>
      <c r="BH628" s="199"/>
      <c r="BI628" s="199"/>
    </row>
    <row r="629" spans="1:104" x14ac:dyDescent="0.2">
      <c r="A629" s="191"/>
      <c r="B629" s="192"/>
      <c r="C629" s="331" t="s">
        <v>1447</v>
      </c>
      <c r="D629" s="332"/>
      <c r="E629" s="193">
        <v>1.7475000000000001</v>
      </c>
      <c r="F629" s="194"/>
      <c r="G629" s="195"/>
      <c r="H629" s="196"/>
      <c r="I629" s="197"/>
      <c r="J629" s="184"/>
      <c r="K629" s="197"/>
      <c r="M629" s="198" t="s">
        <v>1447</v>
      </c>
      <c r="O629" s="199"/>
      <c r="Z629" s="199"/>
      <c r="AA629" s="199"/>
      <c r="AB629" s="199"/>
      <c r="AC629" s="199"/>
      <c r="AD629" s="199"/>
      <c r="AE629" s="199"/>
      <c r="AF629" s="199"/>
      <c r="AG629" s="199"/>
      <c r="AH629" s="199"/>
      <c r="AI629" s="199"/>
      <c r="AJ629" s="199"/>
      <c r="AK629" s="199"/>
      <c r="AL629" s="199"/>
      <c r="AM629" s="199"/>
      <c r="AN629" s="199"/>
      <c r="AO629" s="199"/>
      <c r="AP629" s="199"/>
      <c r="AQ629" s="199"/>
      <c r="AR629" s="199"/>
      <c r="AS629" s="199"/>
      <c r="AT629" s="199"/>
      <c r="AU629" s="199"/>
      <c r="AV629" s="199"/>
      <c r="AW629" s="199"/>
      <c r="AX629" s="199"/>
      <c r="AY629" s="199"/>
      <c r="AZ629" s="199"/>
      <c r="BA629" s="199"/>
      <c r="BB629" s="199"/>
      <c r="BC629" s="199"/>
      <c r="BD629" s="201" t="str">
        <f>C628</f>
        <v>P3:52,5*0,3718</v>
      </c>
      <c r="BE629" s="199"/>
      <c r="BF629" s="199"/>
      <c r="BG629" s="199"/>
      <c r="BH629" s="199"/>
      <c r="BI629" s="199"/>
    </row>
    <row r="630" spans="1:104" x14ac:dyDescent="0.2">
      <c r="A630" s="161">
        <v>90</v>
      </c>
      <c r="B630" s="162" t="s">
        <v>1053</v>
      </c>
      <c r="C630" s="163" t="s">
        <v>1054</v>
      </c>
      <c r="D630" s="164" t="s">
        <v>41</v>
      </c>
      <c r="E630" s="165">
        <v>3.2067999999999999</v>
      </c>
      <c r="F630" s="122">
        <f>'01 103 '!F631</f>
        <v>0</v>
      </c>
      <c r="G630" s="166">
        <f>E630*F630</f>
        <v>0</v>
      </c>
      <c r="H630" s="167">
        <v>3.15E-3</v>
      </c>
      <c r="I630" s="168">
        <f>E630*H630</f>
        <v>1.010142E-2</v>
      </c>
      <c r="J630" s="167">
        <v>0</v>
      </c>
      <c r="K630" s="168">
        <f>E630*J630</f>
        <v>0</v>
      </c>
      <c r="O630" s="199"/>
      <c r="Z630" s="199"/>
      <c r="AA630" s="199">
        <v>1</v>
      </c>
      <c r="AB630" s="199">
        <v>7</v>
      </c>
      <c r="AC630" s="199">
        <v>7</v>
      </c>
      <c r="AD630" s="199"/>
      <c r="AE630" s="199"/>
      <c r="AF630" s="199"/>
      <c r="AG630" s="199"/>
      <c r="AH630" s="199"/>
      <c r="AI630" s="199"/>
      <c r="AJ630" s="199"/>
      <c r="AK630" s="199"/>
      <c r="AL630" s="199"/>
      <c r="AM630" s="199"/>
      <c r="AN630" s="199"/>
      <c r="AO630" s="199"/>
      <c r="AP630" s="199"/>
      <c r="AQ630" s="199"/>
      <c r="AR630" s="199"/>
      <c r="AS630" s="199"/>
      <c r="AT630" s="199"/>
      <c r="AU630" s="199"/>
      <c r="AV630" s="199"/>
      <c r="AW630" s="199"/>
      <c r="AX630" s="199"/>
      <c r="AY630" s="199"/>
      <c r="AZ630" s="200">
        <f>G630</f>
        <v>0</v>
      </c>
      <c r="BA630" s="199"/>
      <c r="BB630" s="199"/>
      <c r="BC630" s="199"/>
      <c r="BD630" s="199"/>
      <c r="BE630" s="199"/>
      <c r="BF630" s="199"/>
      <c r="BG630" s="199"/>
      <c r="BH630" s="199"/>
      <c r="BI630" s="199"/>
      <c r="CA630" s="199">
        <v>1</v>
      </c>
      <c r="CB630" s="199">
        <v>7</v>
      </c>
      <c r="CZ630" s="124">
        <v>2</v>
      </c>
    </row>
    <row r="631" spans="1:104" x14ac:dyDescent="0.2">
      <c r="A631" s="191"/>
      <c r="B631" s="192"/>
      <c r="C631" s="312" t="s">
        <v>1052</v>
      </c>
      <c r="D631" s="313"/>
      <c r="E631" s="313"/>
      <c r="F631" s="313"/>
      <c r="G631" s="314"/>
      <c r="I631" s="197"/>
      <c r="K631" s="197"/>
      <c r="L631" s="198" t="s">
        <v>1052</v>
      </c>
      <c r="O631" s="199"/>
      <c r="Z631" s="199"/>
      <c r="AA631" s="199"/>
      <c r="AB631" s="199"/>
      <c r="AC631" s="199"/>
      <c r="AD631" s="199"/>
      <c r="AE631" s="199"/>
      <c r="AF631" s="199"/>
      <c r="AG631" s="199"/>
      <c r="AH631" s="199"/>
      <c r="AI631" s="199"/>
      <c r="AJ631" s="199"/>
      <c r="AK631" s="199"/>
      <c r="AL631" s="199"/>
      <c r="AM631" s="199"/>
      <c r="AN631" s="199"/>
      <c r="AO631" s="199"/>
      <c r="AP631" s="199"/>
      <c r="AQ631" s="199"/>
      <c r="AR631" s="199"/>
      <c r="AS631" s="199"/>
      <c r="AT631" s="199"/>
      <c r="AU631" s="199"/>
      <c r="AV631" s="199"/>
      <c r="AW631" s="199"/>
      <c r="AX631" s="199"/>
      <c r="AY631" s="199"/>
      <c r="AZ631" s="199"/>
      <c r="BA631" s="199"/>
      <c r="BB631" s="199"/>
      <c r="BC631" s="199"/>
      <c r="BD631" s="199"/>
      <c r="BE631" s="199"/>
      <c r="BF631" s="199"/>
      <c r="BG631" s="199"/>
      <c r="BH631" s="199"/>
      <c r="BI631" s="199"/>
    </row>
    <row r="632" spans="1:104" x14ac:dyDescent="0.2">
      <c r="A632" s="191"/>
      <c r="B632" s="192"/>
      <c r="C632" s="321" t="s">
        <v>1467</v>
      </c>
      <c r="D632" s="322"/>
      <c r="E632" s="193">
        <v>1.1851</v>
      </c>
      <c r="F632" s="209"/>
      <c r="G632" s="210"/>
      <c r="H632" s="196"/>
      <c r="I632" s="197"/>
      <c r="J632" s="184"/>
      <c r="K632" s="197"/>
      <c r="M632" s="198" t="s">
        <v>1467</v>
      </c>
      <c r="O632" s="199"/>
      <c r="Z632" s="199"/>
      <c r="AA632" s="199"/>
      <c r="AB632" s="199"/>
      <c r="AC632" s="199"/>
      <c r="AD632" s="199"/>
      <c r="AE632" s="199"/>
      <c r="AF632" s="199"/>
      <c r="AG632" s="199"/>
      <c r="AH632" s="199"/>
      <c r="AI632" s="199"/>
      <c r="AJ632" s="199"/>
      <c r="AK632" s="199"/>
      <c r="AL632" s="199"/>
      <c r="AM632" s="199"/>
      <c r="AN632" s="199"/>
      <c r="AO632" s="199"/>
      <c r="AP632" s="199"/>
      <c r="AQ632" s="199"/>
      <c r="AR632" s="199"/>
      <c r="AS632" s="199"/>
      <c r="AT632" s="199"/>
      <c r="AU632" s="199"/>
      <c r="AV632" s="199"/>
      <c r="AW632" s="199"/>
      <c r="AX632" s="199"/>
      <c r="AY632" s="199"/>
      <c r="AZ632" s="199"/>
      <c r="BA632" s="199"/>
      <c r="BB632" s="199"/>
      <c r="BC632" s="199"/>
      <c r="BD632" s="201" t="str">
        <f>C631</f>
        <v xml:space="preserve">dopřesněno dle požadavků investora </v>
      </c>
      <c r="BE632" s="199"/>
      <c r="BF632" s="199"/>
      <c r="BG632" s="199"/>
      <c r="BH632" s="199"/>
      <c r="BI632" s="199"/>
    </row>
    <row r="633" spans="1:104" x14ac:dyDescent="0.2">
      <c r="A633" s="191"/>
      <c r="B633" s="192"/>
      <c r="C633" s="321" t="s">
        <v>1468</v>
      </c>
      <c r="D633" s="322"/>
      <c r="E633" s="193">
        <v>2.0217000000000001</v>
      </c>
      <c r="F633" s="209"/>
      <c r="G633" s="210"/>
      <c r="H633" s="196"/>
      <c r="I633" s="197"/>
      <c r="J633" s="184"/>
      <c r="K633" s="197"/>
      <c r="M633" s="198" t="s">
        <v>1468</v>
      </c>
      <c r="O633" s="199"/>
      <c r="Z633" s="199"/>
      <c r="AA633" s="199"/>
      <c r="AB633" s="199"/>
      <c r="AC633" s="199"/>
      <c r="AD633" s="199"/>
      <c r="AE633" s="199"/>
      <c r="AF633" s="199"/>
      <c r="AG633" s="199"/>
      <c r="AH633" s="199"/>
      <c r="AI633" s="199"/>
      <c r="AJ633" s="199"/>
      <c r="AK633" s="199"/>
      <c r="AL633" s="199"/>
      <c r="AM633" s="199"/>
      <c r="AN633" s="199"/>
      <c r="AO633" s="199"/>
      <c r="AP633" s="199"/>
      <c r="AQ633" s="199"/>
      <c r="AR633" s="199"/>
      <c r="AS633" s="199"/>
      <c r="AT633" s="199"/>
      <c r="AU633" s="199"/>
      <c r="AV633" s="199"/>
      <c r="AW633" s="199"/>
      <c r="AX633" s="199"/>
      <c r="AY633" s="199"/>
      <c r="AZ633" s="199"/>
      <c r="BA633" s="199"/>
      <c r="BB633" s="199"/>
      <c r="BC633" s="199"/>
      <c r="BD633" s="201" t="str">
        <f>C632</f>
        <v>15*0,17*1,25*0,3718</v>
      </c>
      <c r="BE633" s="199"/>
      <c r="BF633" s="199"/>
      <c r="BG633" s="199"/>
      <c r="BH633" s="199"/>
      <c r="BI633" s="199"/>
    </row>
    <row r="634" spans="1:104" ht="22.5" x14ac:dyDescent="0.2">
      <c r="A634" s="161">
        <v>91</v>
      </c>
      <c r="B634" s="162" t="s">
        <v>1057</v>
      </c>
      <c r="C634" s="211" t="s">
        <v>1058</v>
      </c>
      <c r="D634" s="212" t="s">
        <v>201</v>
      </c>
      <c r="E634" s="165">
        <v>153.67420000000001</v>
      </c>
      <c r="F634" s="122">
        <f>'01 103 '!F635</f>
        <v>0</v>
      </c>
      <c r="G634" s="166">
        <f>E634*F634</f>
        <v>0</v>
      </c>
      <c r="H634" s="167">
        <v>3.2000000000000003E-4</v>
      </c>
      <c r="I634" s="168">
        <f>E634*H634</f>
        <v>4.9175744000000007E-2</v>
      </c>
      <c r="J634" s="167">
        <v>0</v>
      </c>
      <c r="K634" s="168">
        <f>E634*J634</f>
        <v>0</v>
      </c>
      <c r="O634" s="199"/>
      <c r="Z634" s="199"/>
      <c r="AA634" s="199">
        <v>1</v>
      </c>
      <c r="AB634" s="199">
        <v>7</v>
      </c>
      <c r="AC634" s="199">
        <v>7</v>
      </c>
      <c r="AD634" s="199"/>
      <c r="AE634" s="199"/>
      <c r="AF634" s="199"/>
      <c r="AG634" s="199"/>
      <c r="AH634" s="199"/>
      <c r="AI634" s="199"/>
      <c r="AJ634" s="199"/>
      <c r="AK634" s="199"/>
      <c r="AL634" s="199"/>
      <c r="AM634" s="199"/>
      <c r="AN634" s="199"/>
      <c r="AO634" s="199"/>
      <c r="AP634" s="199"/>
      <c r="AQ634" s="199"/>
      <c r="AR634" s="199"/>
      <c r="AS634" s="199"/>
      <c r="AT634" s="199"/>
      <c r="AU634" s="199"/>
      <c r="AV634" s="199"/>
      <c r="AW634" s="199"/>
      <c r="AX634" s="199"/>
      <c r="AY634" s="199"/>
      <c r="AZ634" s="200">
        <f>G634</f>
        <v>0</v>
      </c>
      <c r="BA634" s="199"/>
      <c r="BB634" s="199"/>
      <c r="BC634" s="199"/>
      <c r="BD634" s="199"/>
      <c r="BE634" s="199"/>
      <c r="BF634" s="199"/>
      <c r="BG634" s="199"/>
      <c r="BH634" s="199"/>
      <c r="BI634" s="199"/>
      <c r="CA634" s="199">
        <v>1</v>
      </c>
      <c r="CB634" s="199">
        <v>7</v>
      </c>
      <c r="CZ634" s="124">
        <v>2</v>
      </c>
    </row>
    <row r="635" spans="1:104" x14ac:dyDescent="0.2">
      <c r="A635" s="191"/>
      <c r="B635" s="192"/>
      <c r="C635" s="323" t="s">
        <v>1059</v>
      </c>
      <c r="D635" s="324"/>
      <c r="E635" s="324"/>
      <c r="F635" s="324"/>
      <c r="G635" s="325"/>
      <c r="I635" s="197"/>
      <c r="K635" s="197"/>
      <c r="L635" s="198" t="s">
        <v>1059</v>
      </c>
      <c r="O635" s="199"/>
      <c r="Z635" s="199"/>
      <c r="AA635" s="199"/>
      <c r="AB635" s="199"/>
      <c r="AC635" s="199"/>
      <c r="AD635" s="199"/>
      <c r="AE635" s="199"/>
      <c r="AF635" s="199"/>
      <c r="AG635" s="199"/>
      <c r="AH635" s="199"/>
      <c r="AI635" s="199"/>
      <c r="AJ635" s="199"/>
      <c r="AK635" s="199"/>
      <c r="AL635" s="199"/>
      <c r="AM635" s="199"/>
      <c r="AN635" s="199"/>
      <c r="AO635" s="199"/>
      <c r="AP635" s="199"/>
      <c r="AQ635" s="199"/>
      <c r="AR635" s="199"/>
      <c r="AS635" s="199"/>
      <c r="AT635" s="199"/>
      <c r="AU635" s="199"/>
      <c r="AV635" s="199"/>
      <c r="AW635" s="199"/>
      <c r="AX635" s="199"/>
      <c r="AY635" s="199"/>
      <c r="AZ635" s="199"/>
      <c r="BA635" s="199"/>
      <c r="BB635" s="199"/>
      <c r="BC635" s="199"/>
      <c r="BD635" s="199"/>
      <c r="BE635" s="199"/>
      <c r="BF635" s="199"/>
      <c r="BG635" s="199"/>
      <c r="BH635" s="199"/>
      <c r="BI635" s="199"/>
    </row>
    <row r="636" spans="1:104" x14ac:dyDescent="0.2">
      <c r="A636" s="191"/>
      <c r="B636" s="192"/>
      <c r="C636" s="331" t="s">
        <v>1469</v>
      </c>
      <c r="D636" s="332"/>
      <c r="E636" s="193">
        <v>5.577</v>
      </c>
      <c r="F636" s="194"/>
      <c r="G636" s="195"/>
      <c r="H636" s="196"/>
      <c r="I636" s="197"/>
      <c r="J636" s="184"/>
      <c r="K636" s="197"/>
      <c r="M636" s="198" t="s">
        <v>1469</v>
      </c>
      <c r="O636" s="199"/>
      <c r="Z636" s="199"/>
      <c r="AA636" s="199"/>
      <c r="AB636" s="199"/>
      <c r="AC636" s="199"/>
      <c r="AD636" s="199"/>
      <c r="AE636" s="199"/>
      <c r="AF636" s="199"/>
      <c r="AG636" s="199"/>
      <c r="AH636" s="199"/>
      <c r="AI636" s="199"/>
      <c r="AJ636" s="199"/>
      <c r="AK636" s="199"/>
      <c r="AL636" s="199"/>
      <c r="AM636" s="199"/>
      <c r="AN636" s="199"/>
      <c r="AO636" s="199"/>
      <c r="AP636" s="199"/>
      <c r="AQ636" s="199"/>
      <c r="AR636" s="199"/>
      <c r="AS636" s="199"/>
      <c r="AT636" s="199"/>
      <c r="AU636" s="199"/>
      <c r="AV636" s="199"/>
      <c r="AW636" s="199"/>
      <c r="AX636" s="199"/>
      <c r="AY636" s="199"/>
      <c r="AZ636" s="199"/>
      <c r="BA636" s="199"/>
      <c r="BB636" s="199"/>
      <c r="BC636" s="199"/>
      <c r="BD636" s="201" t="str">
        <f t="shared" ref="BD636:BD667" si="14">C635</f>
        <v>včetně řezání pokládky a dodávky materialu</v>
      </c>
      <c r="BE636" s="199"/>
      <c r="BF636" s="199"/>
      <c r="BG636" s="199"/>
      <c r="BH636" s="199"/>
      <c r="BI636" s="199"/>
    </row>
    <row r="637" spans="1:104" x14ac:dyDescent="0.2">
      <c r="A637" s="191"/>
      <c r="B637" s="192"/>
      <c r="C637" s="331" t="s">
        <v>1470</v>
      </c>
      <c r="D637" s="332"/>
      <c r="E637" s="193">
        <v>-0.61350000000000005</v>
      </c>
      <c r="F637" s="194"/>
      <c r="G637" s="195"/>
      <c r="H637" s="196"/>
      <c r="I637" s="197"/>
      <c r="J637" s="184"/>
      <c r="K637" s="197"/>
      <c r="M637" s="198" t="s">
        <v>1470</v>
      </c>
      <c r="O637" s="199"/>
      <c r="Z637" s="199"/>
      <c r="AA637" s="199"/>
      <c r="AB637" s="199"/>
      <c r="AC637" s="199"/>
      <c r="AD637" s="199"/>
      <c r="AE637" s="199"/>
      <c r="AF637" s="199"/>
      <c r="AG637" s="199"/>
      <c r="AH637" s="199"/>
      <c r="AI637" s="199"/>
      <c r="AJ637" s="199"/>
      <c r="AK637" s="199"/>
      <c r="AL637" s="199"/>
      <c r="AM637" s="199"/>
      <c r="AN637" s="199"/>
      <c r="AO637" s="199"/>
      <c r="AP637" s="199"/>
      <c r="AQ637" s="199"/>
      <c r="AR637" s="199"/>
      <c r="AS637" s="199"/>
      <c r="AT637" s="199"/>
      <c r="AU637" s="199"/>
      <c r="AV637" s="199"/>
      <c r="AW637" s="199"/>
      <c r="AX637" s="199"/>
      <c r="AY637" s="199"/>
      <c r="AZ637" s="199"/>
      <c r="BA637" s="199"/>
      <c r="BB637" s="199"/>
      <c r="BC637" s="199"/>
      <c r="BD637" s="201" t="str">
        <f t="shared" si="14"/>
        <v>101:(4,16+4,16+3,34+3,34)*0,3718</v>
      </c>
      <c r="BE637" s="199"/>
      <c r="BF637" s="199"/>
      <c r="BG637" s="199"/>
      <c r="BH637" s="199"/>
      <c r="BI637" s="199"/>
    </row>
    <row r="638" spans="1:104" x14ac:dyDescent="0.2">
      <c r="A638" s="191"/>
      <c r="B638" s="192"/>
      <c r="C638" s="331" t="s">
        <v>1471</v>
      </c>
      <c r="D638" s="332"/>
      <c r="E638" s="193">
        <v>-0.33460000000000001</v>
      </c>
      <c r="F638" s="194"/>
      <c r="G638" s="195"/>
      <c r="H638" s="196"/>
      <c r="I638" s="197"/>
      <c r="J638" s="184"/>
      <c r="K638" s="197"/>
      <c r="M638" s="198" t="s">
        <v>1471</v>
      </c>
      <c r="O638" s="199"/>
      <c r="Z638" s="199"/>
      <c r="AA638" s="199"/>
      <c r="AB638" s="199"/>
      <c r="AC638" s="199"/>
      <c r="AD638" s="199"/>
      <c r="AE638" s="199"/>
      <c r="AF638" s="199"/>
      <c r="AG638" s="199"/>
      <c r="AH638" s="199"/>
      <c r="AI638" s="199"/>
      <c r="AJ638" s="199"/>
      <c r="AK638" s="199"/>
      <c r="AL638" s="199"/>
      <c r="AM638" s="199"/>
      <c r="AN638" s="199"/>
      <c r="AO638" s="199"/>
      <c r="AP638" s="199"/>
      <c r="AQ638" s="199"/>
      <c r="AR638" s="199"/>
      <c r="AS638" s="199"/>
      <c r="AT638" s="199"/>
      <c r="AU638" s="199"/>
      <c r="AV638" s="199"/>
      <c r="AW638" s="199"/>
      <c r="AX638" s="199"/>
      <c r="AY638" s="199"/>
      <c r="AZ638" s="199"/>
      <c r="BA638" s="199"/>
      <c r="BB638" s="199"/>
      <c r="BC638" s="199"/>
      <c r="BD638" s="201" t="str">
        <f t="shared" si="14"/>
        <v>odečtení otvorů :-1,65*0,3718</v>
      </c>
      <c r="BE638" s="199"/>
      <c r="BF638" s="199"/>
      <c r="BG638" s="199"/>
      <c r="BH638" s="199"/>
      <c r="BI638" s="199"/>
    </row>
    <row r="639" spans="1:104" x14ac:dyDescent="0.2">
      <c r="A639" s="191"/>
      <c r="B639" s="192"/>
      <c r="C639" s="331" t="s">
        <v>1472</v>
      </c>
      <c r="D639" s="332"/>
      <c r="E639" s="193">
        <v>-0.55769999999999997</v>
      </c>
      <c r="F639" s="194"/>
      <c r="G639" s="195"/>
      <c r="H639" s="196"/>
      <c r="I639" s="197"/>
      <c r="J639" s="184"/>
      <c r="K639" s="197"/>
      <c r="M639" s="198" t="s">
        <v>1472</v>
      </c>
      <c r="O639" s="199"/>
      <c r="Z639" s="199"/>
      <c r="AA639" s="199"/>
      <c r="AB639" s="199"/>
      <c r="AC639" s="199"/>
      <c r="AD639" s="199"/>
      <c r="AE639" s="199"/>
      <c r="AF639" s="199"/>
      <c r="AG639" s="199"/>
      <c r="AH639" s="199"/>
      <c r="AI639" s="199"/>
      <c r="AJ639" s="199"/>
      <c r="AK639" s="199"/>
      <c r="AL639" s="199"/>
      <c r="AM639" s="199"/>
      <c r="AN639" s="199"/>
      <c r="AO639" s="199"/>
      <c r="AP639" s="199"/>
      <c r="AQ639" s="199"/>
      <c r="AR639" s="199"/>
      <c r="AS639" s="199"/>
      <c r="AT639" s="199"/>
      <c r="AU639" s="199"/>
      <c r="AV639" s="199"/>
      <c r="AW639" s="199"/>
      <c r="AX639" s="199"/>
      <c r="AY639" s="199"/>
      <c r="AZ639" s="199"/>
      <c r="BA639" s="199"/>
      <c r="BB639" s="199"/>
      <c r="BC639" s="199"/>
      <c r="BD639" s="201" t="str">
        <f t="shared" si="14"/>
        <v>-0,9*0,3718</v>
      </c>
      <c r="BE639" s="199"/>
      <c r="BF639" s="199"/>
      <c r="BG639" s="199"/>
      <c r="BH639" s="199"/>
      <c r="BI639" s="199"/>
    </row>
    <row r="640" spans="1:104" x14ac:dyDescent="0.2">
      <c r="A640" s="191"/>
      <c r="B640" s="192"/>
      <c r="C640" s="331" t="s">
        <v>1473</v>
      </c>
      <c r="D640" s="332"/>
      <c r="E640" s="193">
        <v>6.6440999999999999</v>
      </c>
      <c r="F640" s="194"/>
      <c r="G640" s="195"/>
      <c r="H640" s="196"/>
      <c r="I640" s="197"/>
      <c r="J640" s="184"/>
      <c r="K640" s="197"/>
      <c r="M640" s="198" t="s">
        <v>1473</v>
      </c>
      <c r="O640" s="199"/>
      <c r="Z640" s="199"/>
      <c r="AA640" s="199"/>
      <c r="AB640" s="199"/>
      <c r="AC640" s="199"/>
      <c r="AD640" s="199"/>
      <c r="AE640" s="199"/>
      <c r="AF640" s="199"/>
      <c r="AG640" s="199"/>
      <c r="AH640" s="199"/>
      <c r="AI640" s="199"/>
      <c r="AJ640" s="199"/>
      <c r="AK640" s="199"/>
      <c r="AL640" s="199"/>
      <c r="AM640" s="199"/>
      <c r="AN640" s="199"/>
      <c r="AO640" s="199"/>
      <c r="AP640" s="199"/>
      <c r="AQ640" s="199"/>
      <c r="AR640" s="199"/>
      <c r="AS640" s="199"/>
      <c r="AT640" s="199"/>
      <c r="AU640" s="199"/>
      <c r="AV640" s="199"/>
      <c r="AW640" s="199"/>
      <c r="AX640" s="199"/>
      <c r="AY640" s="199"/>
      <c r="AZ640" s="199"/>
      <c r="BA640" s="199"/>
      <c r="BB640" s="199"/>
      <c r="BC640" s="199"/>
      <c r="BD640" s="201" t="str">
        <f t="shared" si="14"/>
        <v>-1,5*0,3718</v>
      </c>
      <c r="BE640" s="199"/>
      <c r="BF640" s="199"/>
      <c r="BG640" s="199"/>
      <c r="BH640" s="199"/>
      <c r="BI640" s="199"/>
    </row>
    <row r="641" spans="1:61" x14ac:dyDescent="0.2">
      <c r="A641" s="191"/>
      <c r="B641" s="192"/>
      <c r="C641" s="331" t="s">
        <v>1474</v>
      </c>
      <c r="D641" s="332"/>
      <c r="E641" s="193">
        <v>-0.89229999999999998</v>
      </c>
      <c r="F641" s="194"/>
      <c r="G641" s="195"/>
      <c r="H641" s="196"/>
      <c r="I641" s="197"/>
      <c r="J641" s="184"/>
      <c r="K641" s="197"/>
      <c r="M641" s="198" t="s">
        <v>1474</v>
      </c>
      <c r="O641" s="199"/>
      <c r="Z641" s="199"/>
      <c r="AA641" s="199"/>
      <c r="AB641" s="199"/>
      <c r="AC641" s="199"/>
      <c r="AD641" s="199"/>
      <c r="AE641" s="199"/>
      <c r="AF641" s="199"/>
      <c r="AG641" s="199"/>
      <c r="AH641" s="199"/>
      <c r="AI641" s="199"/>
      <c r="AJ641" s="199"/>
      <c r="AK641" s="199"/>
      <c r="AL641" s="199"/>
      <c r="AM641" s="199"/>
      <c r="AN641" s="199"/>
      <c r="AO641" s="199"/>
      <c r="AP641" s="199"/>
      <c r="AQ641" s="199"/>
      <c r="AR641" s="199"/>
      <c r="AS641" s="199"/>
      <c r="AT641" s="199"/>
      <c r="AU641" s="199"/>
      <c r="AV641" s="199"/>
      <c r="AW641" s="199"/>
      <c r="AX641" s="199"/>
      <c r="AY641" s="199"/>
      <c r="AZ641" s="199"/>
      <c r="BA641" s="199"/>
      <c r="BB641" s="199"/>
      <c r="BC641" s="199"/>
      <c r="BD641" s="201" t="str">
        <f t="shared" si="14"/>
        <v>102:(5,185+5,185+3,75+3,75)*0,3718</v>
      </c>
      <c r="BE641" s="199"/>
      <c r="BF641" s="199"/>
      <c r="BG641" s="199"/>
      <c r="BH641" s="199"/>
      <c r="BI641" s="199"/>
    </row>
    <row r="642" spans="1:61" x14ac:dyDescent="0.2">
      <c r="A642" s="191"/>
      <c r="B642" s="192"/>
      <c r="C642" s="331" t="s">
        <v>1471</v>
      </c>
      <c r="D642" s="332"/>
      <c r="E642" s="193">
        <v>-0.33460000000000001</v>
      </c>
      <c r="F642" s="194"/>
      <c r="G642" s="195"/>
      <c r="H642" s="196"/>
      <c r="I642" s="197"/>
      <c r="J642" s="184"/>
      <c r="K642" s="197"/>
      <c r="M642" s="198" t="s">
        <v>1471</v>
      </c>
      <c r="O642" s="199"/>
      <c r="Z642" s="199"/>
      <c r="AA642" s="199"/>
      <c r="AB642" s="199"/>
      <c r="AC642" s="199"/>
      <c r="AD642" s="199"/>
      <c r="AE642" s="199"/>
      <c r="AF642" s="199"/>
      <c r="AG642" s="199"/>
      <c r="AH642" s="199"/>
      <c r="AI642" s="199"/>
      <c r="AJ642" s="199"/>
      <c r="AK642" s="199"/>
      <c r="AL642" s="199"/>
      <c r="AM642" s="199"/>
      <c r="AN642" s="199"/>
      <c r="AO642" s="199"/>
      <c r="AP642" s="199"/>
      <c r="AQ642" s="199"/>
      <c r="AR642" s="199"/>
      <c r="AS642" s="199"/>
      <c r="AT642" s="199"/>
      <c r="AU642" s="199"/>
      <c r="AV642" s="199"/>
      <c r="AW642" s="199"/>
      <c r="AX642" s="199"/>
      <c r="AY642" s="199"/>
      <c r="AZ642" s="199"/>
      <c r="BA642" s="199"/>
      <c r="BB642" s="199"/>
      <c r="BC642" s="199"/>
      <c r="BD642" s="201" t="str">
        <f t="shared" si="14"/>
        <v>odečtení otvorů :-1,2*2*0,3718</v>
      </c>
      <c r="BE642" s="199"/>
      <c r="BF642" s="199"/>
      <c r="BG642" s="199"/>
      <c r="BH642" s="199"/>
      <c r="BI642" s="199"/>
    </row>
    <row r="643" spans="1:61" x14ac:dyDescent="0.2">
      <c r="A643" s="191"/>
      <c r="B643" s="192"/>
      <c r="C643" s="331" t="s">
        <v>1475</v>
      </c>
      <c r="D643" s="332"/>
      <c r="E643" s="193">
        <v>4.8966000000000003</v>
      </c>
      <c r="F643" s="194"/>
      <c r="G643" s="195"/>
      <c r="H643" s="196"/>
      <c r="I643" s="197"/>
      <c r="J643" s="184"/>
      <c r="K643" s="197"/>
      <c r="M643" s="198" t="s">
        <v>1475</v>
      </c>
      <c r="O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199"/>
      <c r="AY643" s="199"/>
      <c r="AZ643" s="199"/>
      <c r="BA643" s="199"/>
      <c r="BB643" s="199"/>
      <c r="BC643" s="199"/>
      <c r="BD643" s="201" t="str">
        <f t="shared" si="14"/>
        <v>-0,9*0,3718</v>
      </c>
      <c r="BE643" s="199"/>
      <c r="BF643" s="199"/>
      <c r="BG643" s="199"/>
      <c r="BH643" s="199"/>
      <c r="BI643" s="199"/>
    </row>
    <row r="644" spans="1:61" x14ac:dyDescent="0.2">
      <c r="A644" s="191"/>
      <c r="B644" s="192"/>
      <c r="C644" s="331" t="s">
        <v>1476</v>
      </c>
      <c r="D644" s="332"/>
      <c r="E644" s="193">
        <v>-0.33460000000000001</v>
      </c>
      <c r="F644" s="194"/>
      <c r="G644" s="195"/>
      <c r="H644" s="196"/>
      <c r="I644" s="197"/>
      <c r="J644" s="184"/>
      <c r="K644" s="197"/>
      <c r="M644" s="198" t="s">
        <v>1476</v>
      </c>
      <c r="O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199"/>
      <c r="AY644" s="199"/>
      <c r="AZ644" s="199"/>
      <c r="BA644" s="199"/>
      <c r="BB644" s="199"/>
      <c r="BC644" s="199"/>
      <c r="BD644" s="201" t="str">
        <f t="shared" si="14"/>
        <v>103:(3,6+3,6+2,985+2,985)*0,3718</v>
      </c>
      <c r="BE644" s="199"/>
      <c r="BF644" s="199"/>
      <c r="BG644" s="199"/>
      <c r="BH644" s="199"/>
      <c r="BI644" s="199"/>
    </row>
    <row r="645" spans="1:61" x14ac:dyDescent="0.2">
      <c r="A645" s="191"/>
      <c r="B645" s="192"/>
      <c r="C645" s="331" t="s">
        <v>1477</v>
      </c>
      <c r="D645" s="332"/>
      <c r="E645" s="193">
        <v>-0.89229999999999998</v>
      </c>
      <c r="F645" s="194"/>
      <c r="G645" s="195"/>
      <c r="H645" s="196"/>
      <c r="I645" s="197"/>
      <c r="J645" s="184"/>
      <c r="K645" s="197"/>
      <c r="M645" s="198" t="s">
        <v>1477</v>
      </c>
      <c r="O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199"/>
      <c r="AY645" s="199"/>
      <c r="AZ645" s="199"/>
      <c r="BA645" s="199"/>
      <c r="BB645" s="199"/>
      <c r="BC645" s="199"/>
      <c r="BD645" s="201" t="str">
        <f t="shared" si="14"/>
        <v>odečtení otvorů :-0,9*0,3718</v>
      </c>
      <c r="BE645" s="199"/>
      <c r="BF645" s="199"/>
      <c r="BG645" s="199"/>
      <c r="BH645" s="199"/>
      <c r="BI645" s="199"/>
    </row>
    <row r="646" spans="1:61" x14ac:dyDescent="0.2">
      <c r="A646" s="191"/>
      <c r="B646" s="192"/>
      <c r="C646" s="331" t="s">
        <v>1478</v>
      </c>
      <c r="D646" s="332"/>
      <c r="E646" s="193">
        <v>4.7590000000000003</v>
      </c>
      <c r="F646" s="194"/>
      <c r="G646" s="195"/>
      <c r="H646" s="196"/>
      <c r="I646" s="197"/>
      <c r="J646" s="184"/>
      <c r="K646" s="197"/>
      <c r="M646" s="198" t="s">
        <v>1478</v>
      </c>
      <c r="O646" s="199"/>
      <c r="Z646" s="199"/>
      <c r="AA646" s="199"/>
      <c r="AB646" s="199"/>
      <c r="AC646" s="199"/>
      <c r="AD646" s="199"/>
      <c r="AE646" s="199"/>
      <c r="AF646" s="199"/>
      <c r="AG646" s="199"/>
      <c r="AH646" s="199"/>
      <c r="AI646" s="199"/>
      <c r="AJ646" s="199"/>
      <c r="AK646" s="199"/>
      <c r="AL646" s="199"/>
      <c r="AM646" s="199"/>
      <c r="AN646" s="199"/>
      <c r="AO646" s="199"/>
      <c r="AP646" s="199"/>
      <c r="AQ646" s="199"/>
      <c r="AR646" s="199"/>
      <c r="AS646" s="199"/>
      <c r="AT646" s="199"/>
      <c r="AU646" s="199"/>
      <c r="AV646" s="199"/>
      <c r="AW646" s="199"/>
      <c r="AX646" s="199"/>
      <c r="AY646" s="199"/>
      <c r="AZ646" s="199"/>
      <c r="BA646" s="199"/>
      <c r="BB646" s="199"/>
      <c r="BC646" s="199"/>
      <c r="BD646" s="201" t="str">
        <f t="shared" si="14"/>
        <v>-1,2*2*0,3718</v>
      </c>
      <c r="BE646" s="199"/>
      <c r="BF646" s="199"/>
      <c r="BG646" s="199"/>
      <c r="BH646" s="199"/>
      <c r="BI646" s="199"/>
    </row>
    <row r="647" spans="1:61" x14ac:dyDescent="0.2">
      <c r="A647" s="191"/>
      <c r="B647" s="192"/>
      <c r="C647" s="331" t="s">
        <v>1479</v>
      </c>
      <c r="D647" s="332"/>
      <c r="E647" s="193">
        <v>-1.1153999999999999</v>
      </c>
      <c r="F647" s="194"/>
      <c r="G647" s="195"/>
      <c r="H647" s="196"/>
      <c r="I647" s="197"/>
      <c r="J647" s="184"/>
      <c r="K647" s="197"/>
      <c r="M647" s="198" t="s">
        <v>1479</v>
      </c>
      <c r="O647" s="199"/>
      <c r="Z647" s="199"/>
      <c r="AA647" s="199"/>
      <c r="AB647" s="199"/>
      <c r="AC647" s="199"/>
      <c r="AD647" s="199"/>
      <c r="AE647" s="199"/>
      <c r="AF647" s="199"/>
      <c r="AG647" s="199"/>
      <c r="AH647" s="199"/>
      <c r="AI647" s="199"/>
      <c r="AJ647" s="199"/>
      <c r="AK647" s="199"/>
      <c r="AL647" s="199"/>
      <c r="AM647" s="199"/>
      <c r="AN647" s="199"/>
      <c r="AO647" s="199"/>
      <c r="AP647" s="199"/>
      <c r="AQ647" s="199"/>
      <c r="AR647" s="199"/>
      <c r="AS647" s="199"/>
      <c r="AT647" s="199"/>
      <c r="AU647" s="199"/>
      <c r="AV647" s="199"/>
      <c r="AW647" s="199"/>
      <c r="AX647" s="199"/>
      <c r="AY647" s="199"/>
      <c r="AZ647" s="199"/>
      <c r="BA647" s="199"/>
      <c r="BB647" s="199"/>
      <c r="BC647" s="199"/>
      <c r="BD647" s="201" t="str">
        <f t="shared" si="14"/>
        <v>104:(4,2+2,1+2,1+0,5+2,1+1,8)*0,3718</v>
      </c>
      <c r="BE647" s="199"/>
      <c r="BF647" s="199"/>
      <c r="BG647" s="199"/>
      <c r="BH647" s="199"/>
      <c r="BI647" s="199"/>
    </row>
    <row r="648" spans="1:61" x14ac:dyDescent="0.2">
      <c r="A648" s="191"/>
      <c r="B648" s="192"/>
      <c r="C648" s="331" t="s">
        <v>1471</v>
      </c>
      <c r="D648" s="332"/>
      <c r="E648" s="193">
        <v>-0.33460000000000001</v>
      </c>
      <c r="F648" s="194"/>
      <c r="G648" s="195"/>
      <c r="H648" s="196"/>
      <c r="I648" s="197"/>
      <c r="J648" s="184"/>
      <c r="K648" s="197"/>
      <c r="M648" s="198" t="s">
        <v>1471</v>
      </c>
      <c r="O648" s="199"/>
      <c r="Z648" s="199"/>
      <c r="AA648" s="199"/>
      <c r="AB648" s="199"/>
      <c r="AC648" s="199"/>
      <c r="AD648" s="199"/>
      <c r="AE648" s="199"/>
      <c r="AF648" s="199"/>
      <c r="AG648" s="199"/>
      <c r="AH648" s="199"/>
      <c r="AI648" s="199"/>
      <c r="AJ648" s="199"/>
      <c r="AK648" s="199"/>
      <c r="AL648" s="199"/>
      <c r="AM648" s="199"/>
      <c r="AN648" s="199"/>
      <c r="AO648" s="199"/>
      <c r="AP648" s="199"/>
      <c r="AQ648" s="199"/>
      <c r="AR648" s="199"/>
      <c r="AS648" s="199"/>
      <c r="AT648" s="199"/>
      <c r="AU648" s="199"/>
      <c r="AV648" s="199"/>
      <c r="AW648" s="199"/>
      <c r="AX648" s="199"/>
      <c r="AY648" s="199"/>
      <c r="AZ648" s="199"/>
      <c r="BA648" s="199"/>
      <c r="BB648" s="199"/>
      <c r="BC648" s="199"/>
      <c r="BD648" s="201" t="str">
        <f t="shared" si="14"/>
        <v>odečtení otvorů :-1,5*2*0,3718</v>
      </c>
      <c r="BE648" s="199"/>
      <c r="BF648" s="199"/>
      <c r="BG648" s="199"/>
      <c r="BH648" s="199"/>
      <c r="BI648" s="199"/>
    </row>
    <row r="649" spans="1:61" x14ac:dyDescent="0.2">
      <c r="A649" s="191"/>
      <c r="B649" s="192"/>
      <c r="C649" s="331" t="s">
        <v>1480</v>
      </c>
      <c r="D649" s="332"/>
      <c r="E649" s="193">
        <v>6.6551999999999998</v>
      </c>
      <c r="F649" s="194"/>
      <c r="G649" s="195"/>
      <c r="H649" s="196"/>
      <c r="I649" s="197"/>
      <c r="J649" s="184"/>
      <c r="K649" s="197"/>
      <c r="M649" s="198" t="s">
        <v>1480</v>
      </c>
      <c r="O649" s="199"/>
      <c r="Z649" s="199"/>
      <c r="AA649" s="199"/>
      <c r="AB649" s="199"/>
      <c r="AC649" s="199"/>
      <c r="AD649" s="199"/>
      <c r="AE649" s="199"/>
      <c r="AF649" s="199"/>
      <c r="AG649" s="199"/>
      <c r="AH649" s="199"/>
      <c r="AI649" s="199"/>
      <c r="AJ649" s="199"/>
      <c r="AK649" s="199"/>
      <c r="AL649" s="199"/>
      <c r="AM649" s="199"/>
      <c r="AN649" s="199"/>
      <c r="AO649" s="199"/>
      <c r="AP649" s="199"/>
      <c r="AQ649" s="199"/>
      <c r="AR649" s="199"/>
      <c r="AS649" s="199"/>
      <c r="AT649" s="199"/>
      <c r="AU649" s="199"/>
      <c r="AV649" s="199"/>
      <c r="AW649" s="199"/>
      <c r="AX649" s="199"/>
      <c r="AY649" s="199"/>
      <c r="AZ649" s="199"/>
      <c r="BA649" s="199"/>
      <c r="BB649" s="199"/>
      <c r="BC649" s="199"/>
      <c r="BD649" s="201" t="str">
        <f t="shared" si="14"/>
        <v>-0,9*0,3718</v>
      </c>
      <c r="BE649" s="199"/>
      <c r="BF649" s="199"/>
      <c r="BG649" s="199"/>
      <c r="BH649" s="199"/>
      <c r="BI649" s="199"/>
    </row>
    <row r="650" spans="1:61" x14ac:dyDescent="0.2">
      <c r="A650" s="191"/>
      <c r="B650" s="192"/>
      <c r="C650" s="331" t="s">
        <v>1481</v>
      </c>
      <c r="D650" s="332"/>
      <c r="E650" s="193">
        <v>-1.1153999999999999</v>
      </c>
      <c r="F650" s="194"/>
      <c r="G650" s="195"/>
      <c r="H650" s="196"/>
      <c r="I650" s="197"/>
      <c r="J650" s="184"/>
      <c r="K650" s="197"/>
      <c r="M650" s="198" t="s">
        <v>1481</v>
      </c>
      <c r="O650" s="199"/>
      <c r="Z650" s="199"/>
      <c r="AA650" s="199"/>
      <c r="AB650" s="199"/>
      <c r="AC650" s="199"/>
      <c r="AD650" s="199"/>
      <c r="AE650" s="199"/>
      <c r="AF650" s="199"/>
      <c r="AG650" s="199"/>
      <c r="AH650" s="199"/>
      <c r="AI650" s="199"/>
      <c r="AJ650" s="199"/>
      <c r="AK650" s="199"/>
      <c r="AL650" s="199"/>
      <c r="AM650" s="199"/>
      <c r="AN650" s="199"/>
      <c r="AO650" s="199"/>
      <c r="AP650" s="199"/>
      <c r="AQ650" s="199"/>
      <c r="AR650" s="199"/>
      <c r="AS650" s="199"/>
      <c r="AT650" s="199"/>
      <c r="AU650" s="199"/>
      <c r="AV650" s="199"/>
      <c r="AW650" s="199"/>
      <c r="AX650" s="199"/>
      <c r="AY650" s="199"/>
      <c r="AZ650" s="199"/>
      <c r="BA650" s="199"/>
      <c r="BB650" s="199"/>
      <c r="BC650" s="199"/>
      <c r="BD650" s="201" t="str">
        <f t="shared" si="14"/>
        <v>105:(7,3+1,4+1,6+0,7+1,7+2+1,2+1,3+0,7)*0,3718</v>
      </c>
      <c r="BE650" s="199"/>
      <c r="BF650" s="199"/>
      <c r="BG650" s="199"/>
      <c r="BH650" s="199"/>
      <c r="BI650" s="199"/>
    </row>
    <row r="651" spans="1:61" x14ac:dyDescent="0.2">
      <c r="A651" s="191"/>
      <c r="B651" s="192"/>
      <c r="C651" s="331" t="s">
        <v>1472</v>
      </c>
      <c r="D651" s="332"/>
      <c r="E651" s="193">
        <v>-0.55769999999999997</v>
      </c>
      <c r="F651" s="194"/>
      <c r="G651" s="195"/>
      <c r="H651" s="196"/>
      <c r="I651" s="197"/>
      <c r="J651" s="184"/>
      <c r="K651" s="197"/>
      <c r="M651" s="198" t="s">
        <v>1472</v>
      </c>
      <c r="O651" s="199"/>
      <c r="Z651" s="199"/>
      <c r="AA651" s="199"/>
      <c r="AB651" s="199"/>
      <c r="AC651" s="199"/>
      <c r="AD651" s="199"/>
      <c r="AE651" s="199"/>
      <c r="AF651" s="199"/>
      <c r="AG651" s="199"/>
      <c r="AH651" s="199"/>
      <c r="AI651" s="199"/>
      <c r="AJ651" s="199"/>
      <c r="AK651" s="199"/>
      <c r="AL651" s="199"/>
      <c r="AM651" s="199"/>
      <c r="AN651" s="199"/>
      <c r="AO651" s="199"/>
      <c r="AP651" s="199"/>
      <c r="AQ651" s="199"/>
      <c r="AR651" s="199"/>
      <c r="AS651" s="199"/>
      <c r="AT651" s="199"/>
      <c r="AU651" s="199"/>
      <c r="AV651" s="199"/>
      <c r="AW651" s="199"/>
      <c r="AX651" s="199"/>
      <c r="AY651" s="199"/>
      <c r="AZ651" s="199"/>
      <c r="BA651" s="199"/>
      <c r="BB651" s="199"/>
      <c r="BC651" s="199"/>
      <c r="BD651" s="201" t="str">
        <f t="shared" si="14"/>
        <v>odečtení otvorů :-1*3*0,3718</v>
      </c>
      <c r="BE651" s="199"/>
      <c r="BF651" s="199"/>
      <c r="BG651" s="199"/>
      <c r="BH651" s="199"/>
      <c r="BI651" s="199"/>
    </row>
    <row r="652" spans="1:61" x14ac:dyDescent="0.2">
      <c r="A652" s="191"/>
      <c r="B652" s="192"/>
      <c r="C652" s="331" t="s">
        <v>1482</v>
      </c>
      <c r="D652" s="332"/>
      <c r="E652" s="193">
        <v>-0.2974</v>
      </c>
      <c r="F652" s="194"/>
      <c r="G652" s="195"/>
      <c r="H652" s="196"/>
      <c r="I652" s="197"/>
      <c r="J652" s="184"/>
      <c r="K652" s="197"/>
      <c r="M652" s="198" t="s">
        <v>1482</v>
      </c>
      <c r="O652" s="199"/>
      <c r="Z652" s="199"/>
      <c r="AA652" s="199"/>
      <c r="AB652" s="199"/>
      <c r="AC652" s="199"/>
      <c r="AD652" s="199"/>
      <c r="AE652" s="199"/>
      <c r="AF652" s="199"/>
      <c r="AG652" s="199"/>
      <c r="AH652" s="199"/>
      <c r="AI652" s="199"/>
      <c r="AJ652" s="199"/>
      <c r="AK652" s="199"/>
      <c r="AL652" s="199"/>
      <c r="AM652" s="199"/>
      <c r="AN652" s="199"/>
      <c r="AO652" s="199"/>
      <c r="AP652" s="199"/>
      <c r="AQ652" s="199"/>
      <c r="AR652" s="199"/>
      <c r="AS652" s="199"/>
      <c r="AT652" s="199"/>
      <c r="AU652" s="199"/>
      <c r="AV652" s="199"/>
      <c r="AW652" s="199"/>
      <c r="AX652" s="199"/>
      <c r="AY652" s="199"/>
      <c r="AZ652" s="199"/>
      <c r="BA652" s="199"/>
      <c r="BB652" s="199"/>
      <c r="BC652" s="199"/>
      <c r="BD652" s="201" t="str">
        <f t="shared" si="14"/>
        <v>-1,5*0,3718</v>
      </c>
      <c r="BE652" s="199"/>
      <c r="BF652" s="199"/>
      <c r="BG652" s="199"/>
      <c r="BH652" s="199"/>
      <c r="BI652" s="199"/>
    </row>
    <row r="653" spans="1:61" x14ac:dyDescent="0.2">
      <c r="A653" s="191"/>
      <c r="B653" s="192"/>
      <c r="C653" s="331" t="s">
        <v>1483</v>
      </c>
      <c r="D653" s="332"/>
      <c r="E653" s="193">
        <v>7.0827999999999998</v>
      </c>
      <c r="F653" s="194"/>
      <c r="G653" s="195"/>
      <c r="H653" s="196"/>
      <c r="I653" s="197"/>
      <c r="J653" s="184"/>
      <c r="K653" s="197"/>
      <c r="M653" s="198" t="s">
        <v>1483</v>
      </c>
      <c r="O653" s="199"/>
      <c r="Z653" s="199"/>
      <c r="AA653" s="199"/>
      <c r="AB653" s="199"/>
      <c r="AC653" s="199"/>
      <c r="AD653" s="199"/>
      <c r="AE653" s="199"/>
      <c r="AF653" s="199"/>
      <c r="AG653" s="199"/>
      <c r="AH653" s="199"/>
      <c r="AI653" s="199"/>
      <c r="AJ653" s="199"/>
      <c r="AK653" s="199"/>
      <c r="AL653" s="199"/>
      <c r="AM653" s="199"/>
      <c r="AN653" s="199"/>
      <c r="AO653" s="199"/>
      <c r="AP653" s="199"/>
      <c r="AQ653" s="199"/>
      <c r="AR653" s="199"/>
      <c r="AS653" s="199"/>
      <c r="AT653" s="199"/>
      <c r="AU653" s="199"/>
      <c r="AV653" s="199"/>
      <c r="AW653" s="199"/>
      <c r="AX653" s="199"/>
      <c r="AY653" s="199"/>
      <c r="AZ653" s="199"/>
      <c r="BA653" s="199"/>
      <c r="BB653" s="199"/>
      <c r="BC653" s="199"/>
      <c r="BD653" s="201" t="str">
        <f t="shared" si="14"/>
        <v>-0,8*0,3718</v>
      </c>
      <c r="BE653" s="199"/>
      <c r="BF653" s="199"/>
      <c r="BG653" s="199"/>
      <c r="BH653" s="199"/>
      <c r="BI653" s="199"/>
    </row>
    <row r="654" spans="1:61" x14ac:dyDescent="0.2">
      <c r="A654" s="191"/>
      <c r="B654" s="192"/>
      <c r="C654" s="331" t="s">
        <v>1484</v>
      </c>
      <c r="D654" s="332"/>
      <c r="E654" s="193">
        <v>-0.2974</v>
      </c>
      <c r="F654" s="194"/>
      <c r="G654" s="195"/>
      <c r="H654" s="196"/>
      <c r="I654" s="197"/>
      <c r="J654" s="184"/>
      <c r="K654" s="197"/>
      <c r="M654" s="198" t="s">
        <v>1484</v>
      </c>
      <c r="O654" s="199"/>
      <c r="Z654" s="199"/>
      <c r="AA654" s="199"/>
      <c r="AB654" s="199"/>
      <c r="AC654" s="199"/>
      <c r="AD654" s="199"/>
      <c r="AE654" s="199"/>
      <c r="AF654" s="199"/>
      <c r="AG654" s="199"/>
      <c r="AH654" s="199"/>
      <c r="AI654" s="199"/>
      <c r="AJ654" s="199"/>
      <c r="AK654" s="199"/>
      <c r="AL654" s="199"/>
      <c r="AM654" s="199"/>
      <c r="AN654" s="199"/>
      <c r="AO654" s="199"/>
      <c r="AP654" s="199"/>
      <c r="AQ654" s="199"/>
      <c r="AR654" s="199"/>
      <c r="AS654" s="199"/>
      <c r="AT654" s="199"/>
      <c r="AU654" s="199"/>
      <c r="AV654" s="199"/>
      <c r="AW654" s="199"/>
      <c r="AX654" s="199"/>
      <c r="AY654" s="199"/>
      <c r="AZ654" s="199"/>
      <c r="BA654" s="199"/>
      <c r="BB654" s="199"/>
      <c r="BC654" s="199"/>
      <c r="BD654" s="201" t="str">
        <f t="shared" si="14"/>
        <v>105a:(4+4,45+4+2,3+2+2,3)*0,3718</v>
      </c>
      <c r="BE654" s="199"/>
      <c r="BF654" s="199"/>
      <c r="BG654" s="199"/>
      <c r="BH654" s="199"/>
      <c r="BI654" s="199"/>
    </row>
    <row r="655" spans="1:61" x14ac:dyDescent="0.2">
      <c r="A655" s="191"/>
      <c r="B655" s="192"/>
      <c r="C655" s="331" t="s">
        <v>1485</v>
      </c>
      <c r="D655" s="332"/>
      <c r="E655" s="193">
        <v>6.2723000000000004</v>
      </c>
      <c r="F655" s="194"/>
      <c r="G655" s="195"/>
      <c r="H655" s="196"/>
      <c r="I655" s="197"/>
      <c r="J655" s="184"/>
      <c r="K655" s="197"/>
      <c r="M655" s="198" t="s">
        <v>1485</v>
      </c>
      <c r="O655" s="199"/>
      <c r="Z655" s="199"/>
      <c r="AA655" s="199"/>
      <c r="AB655" s="199"/>
      <c r="AC655" s="199"/>
      <c r="AD655" s="199"/>
      <c r="AE655" s="199"/>
      <c r="AF655" s="199"/>
      <c r="AG655" s="199"/>
      <c r="AH655" s="199"/>
      <c r="AI655" s="199"/>
      <c r="AJ655" s="199"/>
      <c r="AK655" s="199"/>
      <c r="AL655" s="199"/>
      <c r="AM655" s="199"/>
      <c r="AN655" s="199"/>
      <c r="AO655" s="199"/>
      <c r="AP655" s="199"/>
      <c r="AQ655" s="199"/>
      <c r="AR655" s="199"/>
      <c r="AS655" s="199"/>
      <c r="AT655" s="199"/>
      <c r="AU655" s="199"/>
      <c r="AV655" s="199"/>
      <c r="AW655" s="199"/>
      <c r="AX655" s="199"/>
      <c r="AY655" s="199"/>
      <c r="AZ655" s="199"/>
      <c r="BA655" s="199"/>
      <c r="BB655" s="199"/>
      <c r="BC655" s="199"/>
      <c r="BD655" s="201" t="str">
        <f t="shared" si="14"/>
        <v>odečtení otvorů :-0,8*0,3718</v>
      </c>
      <c r="BE655" s="199"/>
      <c r="BF655" s="199"/>
      <c r="BG655" s="199"/>
      <c r="BH655" s="199"/>
      <c r="BI655" s="199"/>
    </row>
    <row r="656" spans="1:61" x14ac:dyDescent="0.2">
      <c r="A656" s="191"/>
      <c r="B656" s="192"/>
      <c r="C656" s="331" t="s">
        <v>1486</v>
      </c>
      <c r="D656" s="332"/>
      <c r="E656" s="193">
        <v>-0.37180000000000002</v>
      </c>
      <c r="F656" s="194"/>
      <c r="G656" s="195"/>
      <c r="H656" s="196"/>
      <c r="I656" s="197"/>
      <c r="J656" s="184"/>
      <c r="K656" s="197"/>
      <c r="M656" s="198" t="s">
        <v>1486</v>
      </c>
      <c r="O656" s="199"/>
      <c r="Z656" s="199"/>
      <c r="AA656" s="199"/>
      <c r="AB656" s="199"/>
      <c r="AC656" s="199"/>
      <c r="AD656" s="199"/>
      <c r="AE656" s="199"/>
      <c r="AF656" s="199"/>
      <c r="AG656" s="199"/>
      <c r="AH656" s="199"/>
      <c r="AI656" s="199"/>
      <c r="AJ656" s="199"/>
      <c r="AK656" s="199"/>
      <c r="AL656" s="199"/>
      <c r="AM656" s="199"/>
      <c r="AN656" s="199"/>
      <c r="AO656" s="199"/>
      <c r="AP656" s="199"/>
      <c r="AQ656" s="199"/>
      <c r="AR656" s="199"/>
      <c r="AS656" s="199"/>
      <c r="AT656" s="199"/>
      <c r="AU656" s="199"/>
      <c r="AV656" s="199"/>
      <c r="AW656" s="199"/>
      <c r="AX656" s="199"/>
      <c r="AY656" s="199"/>
      <c r="AZ656" s="199"/>
      <c r="BA656" s="199"/>
      <c r="BB656" s="199"/>
      <c r="BC656" s="199"/>
      <c r="BD656" s="201" t="str">
        <f t="shared" si="14"/>
        <v>106:(7,1+7,1+1,335+1,335)*0,3718</v>
      </c>
      <c r="BE656" s="199"/>
      <c r="BF656" s="199"/>
      <c r="BG656" s="199"/>
      <c r="BH656" s="199"/>
      <c r="BI656" s="199"/>
    </row>
    <row r="657" spans="1:61" x14ac:dyDescent="0.2">
      <c r="A657" s="191"/>
      <c r="B657" s="192"/>
      <c r="C657" s="331" t="s">
        <v>1487</v>
      </c>
      <c r="D657" s="332"/>
      <c r="E657" s="193">
        <v>-1.0039</v>
      </c>
      <c r="F657" s="194"/>
      <c r="G657" s="195"/>
      <c r="H657" s="196"/>
      <c r="I657" s="197"/>
      <c r="J657" s="184"/>
      <c r="K657" s="197"/>
      <c r="M657" s="198" t="s">
        <v>1487</v>
      </c>
      <c r="O657" s="199"/>
      <c r="Z657" s="199"/>
      <c r="AA657" s="199"/>
      <c r="AB657" s="199"/>
      <c r="AC657" s="199"/>
      <c r="AD657" s="199"/>
      <c r="AE657" s="199"/>
      <c r="AF657" s="199"/>
      <c r="AG657" s="199"/>
      <c r="AH657" s="199"/>
      <c r="AI657" s="199"/>
      <c r="AJ657" s="199"/>
      <c r="AK657" s="199"/>
      <c r="AL657" s="199"/>
      <c r="AM657" s="199"/>
      <c r="AN657" s="199"/>
      <c r="AO657" s="199"/>
      <c r="AP657" s="199"/>
      <c r="AQ657" s="199"/>
      <c r="AR657" s="199"/>
      <c r="AS657" s="199"/>
      <c r="AT657" s="199"/>
      <c r="AU657" s="199"/>
      <c r="AV657" s="199"/>
      <c r="AW657" s="199"/>
      <c r="AX657" s="199"/>
      <c r="AY657" s="199"/>
      <c r="AZ657" s="199"/>
      <c r="BA657" s="199"/>
      <c r="BB657" s="199"/>
      <c r="BC657" s="199"/>
      <c r="BD657" s="201" t="str">
        <f t="shared" si="14"/>
        <v>odečtení otvorů :-1*0,3718</v>
      </c>
      <c r="BE657" s="199"/>
      <c r="BF657" s="199"/>
      <c r="BG657" s="199"/>
      <c r="BH657" s="199"/>
      <c r="BI657" s="199"/>
    </row>
    <row r="658" spans="1:61" x14ac:dyDescent="0.2">
      <c r="A658" s="191"/>
      <c r="B658" s="192"/>
      <c r="C658" s="331" t="s">
        <v>899</v>
      </c>
      <c r="D658" s="332"/>
      <c r="E658" s="193">
        <v>0</v>
      </c>
      <c r="F658" s="194"/>
      <c r="G658" s="195"/>
      <c r="H658" s="196"/>
      <c r="I658" s="197"/>
      <c r="J658" s="184"/>
      <c r="K658" s="197"/>
      <c r="M658" s="198" t="s">
        <v>899</v>
      </c>
      <c r="O658" s="199"/>
      <c r="Z658" s="199"/>
      <c r="AA658" s="199"/>
      <c r="AB658" s="199"/>
      <c r="AC658" s="199"/>
      <c r="AD658" s="199"/>
      <c r="AE658" s="199"/>
      <c r="AF658" s="199"/>
      <c r="AG658" s="199"/>
      <c r="AH658" s="199"/>
      <c r="AI658" s="199"/>
      <c r="AJ658" s="199"/>
      <c r="AK658" s="199"/>
      <c r="AL658" s="199"/>
      <c r="AM658" s="199"/>
      <c r="AN658" s="199"/>
      <c r="AO658" s="199"/>
      <c r="AP658" s="199"/>
      <c r="AQ658" s="199"/>
      <c r="AR658" s="199"/>
      <c r="AS658" s="199"/>
      <c r="AT658" s="199"/>
      <c r="AU658" s="199"/>
      <c r="AV658" s="199"/>
      <c r="AW658" s="199"/>
      <c r="AX658" s="199"/>
      <c r="AY658" s="199"/>
      <c r="AZ658" s="199"/>
      <c r="BA658" s="199"/>
      <c r="BB658" s="199"/>
      <c r="BC658" s="199"/>
      <c r="BD658" s="201" t="str">
        <f t="shared" si="14"/>
        <v>-0,9*3*0,3718</v>
      </c>
      <c r="BE658" s="199"/>
      <c r="BF658" s="199"/>
      <c r="BG658" s="199"/>
      <c r="BH658" s="199"/>
      <c r="BI658" s="199"/>
    </row>
    <row r="659" spans="1:61" x14ac:dyDescent="0.2">
      <c r="A659" s="191"/>
      <c r="B659" s="192"/>
      <c r="C659" s="331" t="s">
        <v>844</v>
      </c>
      <c r="D659" s="332"/>
      <c r="E659" s="193">
        <v>0</v>
      </c>
      <c r="F659" s="194"/>
      <c r="G659" s="195"/>
      <c r="H659" s="196"/>
      <c r="I659" s="197"/>
      <c r="J659" s="184"/>
      <c r="K659" s="197"/>
      <c r="M659" s="198"/>
      <c r="O659" s="199"/>
      <c r="Z659" s="199"/>
      <c r="AA659" s="199"/>
      <c r="AB659" s="199"/>
      <c r="AC659" s="199"/>
      <c r="AD659" s="199"/>
      <c r="AE659" s="199"/>
      <c r="AF659" s="199"/>
      <c r="AG659" s="199"/>
      <c r="AH659" s="199"/>
      <c r="AI659" s="199"/>
      <c r="AJ659" s="199"/>
      <c r="AK659" s="199"/>
      <c r="AL659" s="199"/>
      <c r="AM659" s="199"/>
      <c r="AN659" s="199"/>
      <c r="AO659" s="199"/>
      <c r="AP659" s="199"/>
      <c r="AQ659" s="199"/>
      <c r="AR659" s="199"/>
      <c r="AS659" s="199"/>
      <c r="AT659" s="199"/>
      <c r="AU659" s="199"/>
      <c r="AV659" s="199"/>
      <c r="AW659" s="199"/>
      <c r="AX659" s="199"/>
      <c r="AY659" s="199"/>
      <c r="AZ659" s="199"/>
      <c r="BA659" s="199"/>
      <c r="BB659" s="199"/>
      <c r="BC659" s="199"/>
      <c r="BD659" s="201" t="str">
        <f t="shared" si="14"/>
        <v>107 výtahová šachta :</v>
      </c>
      <c r="BE659" s="199"/>
      <c r="BF659" s="199"/>
      <c r="BG659" s="199"/>
      <c r="BH659" s="199"/>
      <c r="BI659" s="199"/>
    </row>
    <row r="660" spans="1:61" x14ac:dyDescent="0.2">
      <c r="A660" s="191"/>
      <c r="B660" s="192"/>
      <c r="C660" s="331" t="s">
        <v>1488</v>
      </c>
      <c r="D660" s="332"/>
      <c r="E660" s="193">
        <v>2.7698999999999998</v>
      </c>
      <c r="F660" s="194"/>
      <c r="G660" s="195"/>
      <c r="H660" s="196"/>
      <c r="I660" s="197"/>
      <c r="J660" s="184"/>
      <c r="K660" s="197"/>
      <c r="M660" s="198" t="s">
        <v>1488</v>
      </c>
      <c r="O660" s="199"/>
      <c r="Z660" s="199"/>
      <c r="AA660" s="199"/>
      <c r="AB660" s="199"/>
      <c r="AC660" s="199"/>
      <c r="AD660" s="199"/>
      <c r="AE660" s="199"/>
      <c r="AF660" s="199"/>
      <c r="AG660" s="199"/>
      <c r="AH660" s="199"/>
      <c r="AI660" s="199"/>
      <c r="AJ660" s="199"/>
      <c r="AK660" s="199"/>
      <c r="AL660" s="199"/>
      <c r="AM660" s="199"/>
      <c r="AN660" s="199"/>
      <c r="AO660" s="199"/>
      <c r="AP660" s="199"/>
      <c r="AQ660" s="199"/>
      <c r="AR660" s="199"/>
      <c r="AS660" s="199"/>
      <c r="AT660" s="199"/>
      <c r="AU660" s="199"/>
      <c r="AV660" s="199"/>
      <c r="AW660" s="199"/>
      <c r="AX660" s="199"/>
      <c r="AY660" s="199"/>
      <c r="AZ660" s="199"/>
      <c r="BA660" s="199"/>
      <c r="BB660" s="199"/>
      <c r="BC660" s="199"/>
      <c r="BD660" s="201" t="str">
        <f t="shared" si="14"/>
        <v/>
      </c>
      <c r="BE660" s="199"/>
      <c r="BF660" s="199"/>
      <c r="BG660" s="199"/>
      <c r="BH660" s="199"/>
      <c r="BI660" s="199"/>
    </row>
    <row r="661" spans="1:61" x14ac:dyDescent="0.2">
      <c r="A661" s="191"/>
      <c r="B661" s="192"/>
      <c r="C661" s="331" t="s">
        <v>1489</v>
      </c>
      <c r="D661" s="332"/>
      <c r="E661" s="193">
        <v>-0.66920000000000002</v>
      </c>
      <c r="F661" s="194"/>
      <c r="G661" s="195"/>
      <c r="H661" s="196"/>
      <c r="I661" s="197"/>
      <c r="J661" s="184"/>
      <c r="K661" s="197"/>
      <c r="M661" s="198" t="s">
        <v>1489</v>
      </c>
      <c r="O661" s="199"/>
      <c r="Z661" s="199"/>
      <c r="AA661" s="199"/>
      <c r="AB661" s="199"/>
      <c r="AC661" s="199"/>
      <c r="AD661" s="199"/>
      <c r="AE661" s="199"/>
      <c r="AF661" s="199"/>
      <c r="AG661" s="199"/>
      <c r="AH661" s="199"/>
      <c r="AI661" s="199"/>
      <c r="AJ661" s="199"/>
      <c r="AK661" s="199"/>
      <c r="AL661" s="199"/>
      <c r="AM661" s="199"/>
      <c r="AN661" s="199"/>
      <c r="AO661" s="199"/>
      <c r="AP661" s="199"/>
      <c r="AQ661" s="199"/>
      <c r="AR661" s="199"/>
      <c r="AS661" s="199"/>
      <c r="AT661" s="199"/>
      <c r="AU661" s="199"/>
      <c r="AV661" s="199"/>
      <c r="AW661" s="199"/>
      <c r="AX661" s="199"/>
      <c r="AY661" s="199"/>
      <c r="AZ661" s="199"/>
      <c r="BA661" s="199"/>
      <c r="BB661" s="199"/>
      <c r="BC661" s="199"/>
      <c r="BD661" s="201" t="str">
        <f t="shared" si="14"/>
        <v>108:(2,6+2,6+1,125+1,125)*0,3718</v>
      </c>
      <c r="BE661" s="199"/>
      <c r="BF661" s="199"/>
      <c r="BG661" s="199"/>
      <c r="BH661" s="199"/>
      <c r="BI661" s="199"/>
    </row>
    <row r="662" spans="1:61" x14ac:dyDescent="0.2">
      <c r="A662" s="191"/>
      <c r="B662" s="192"/>
      <c r="C662" s="331" t="s">
        <v>1482</v>
      </c>
      <c r="D662" s="332"/>
      <c r="E662" s="193">
        <v>-0.2974</v>
      </c>
      <c r="F662" s="194"/>
      <c r="G662" s="195"/>
      <c r="H662" s="196"/>
      <c r="I662" s="197"/>
      <c r="J662" s="184"/>
      <c r="K662" s="197"/>
      <c r="M662" s="198" t="s">
        <v>1482</v>
      </c>
      <c r="O662" s="199"/>
      <c r="Z662" s="199"/>
      <c r="AA662" s="199"/>
      <c r="AB662" s="199"/>
      <c r="AC662" s="199"/>
      <c r="AD662" s="199"/>
      <c r="AE662" s="199"/>
      <c r="AF662" s="199"/>
      <c r="AG662" s="199"/>
      <c r="AH662" s="199"/>
      <c r="AI662" s="199"/>
      <c r="AJ662" s="199"/>
      <c r="AK662" s="199"/>
      <c r="AL662" s="199"/>
      <c r="AM662" s="199"/>
      <c r="AN662" s="199"/>
      <c r="AO662" s="199"/>
      <c r="AP662" s="199"/>
      <c r="AQ662" s="199"/>
      <c r="AR662" s="199"/>
      <c r="AS662" s="199"/>
      <c r="AT662" s="199"/>
      <c r="AU662" s="199"/>
      <c r="AV662" s="199"/>
      <c r="AW662" s="199"/>
      <c r="AX662" s="199"/>
      <c r="AY662" s="199"/>
      <c r="AZ662" s="199"/>
      <c r="BA662" s="199"/>
      <c r="BB662" s="199"/>
      <c r="BC662" s="199"/>
      <c r="BD662" s="201" t="str">
        <f t="shared" si="14"/>
        <v>odečtení otvorů :-0,9*2*0,3718</v>
      </c>
      <c r="BE662" s="199"/>
      <c r="BF662" s="199"/>
      <c r="BG662" s="199"/>
      <c r="BH662" s="199"/>
      <c r="BI662" s="199"/>
    </row>
    <row r="663" spans="1:61" x14ac:dyDescent="0.2">
      <c r="A663" s="191"/>
      <c r="B663" s="192"/>
      <c r="C663" s="331" t="s">
        <v>1081</v>
      </c>
      <c r="D663" s="332"/>
      <c r="E663" s="193">
        <v>0</v>
      </c>
      <c r="F663" s="194"/>
      <c r="G663" s="195"/>
      <c r="H663" s="196"/>
      <c r="I663" s="197"/>
      <c r="J663" s="184"/>
      <c r="K663" s="197"/>
      <c r="M663" s="205">
        <v>4.541666666666667</v>
      </c>
      <c r="O663" s="199"/>
      <c r="Z663" s="199"/>
      <c r="AA663" s="199"/>
      <c r="AB663" s="199"/>
      <c r="AC663" s="199"/>
      <c r="AD663" s="199"/>
      <c r="AE663" s="199"/>
      <c r="AF663" s="199"/>
      <c r="AG663" s="199"/>
      <c r="AH663" s="199"/>
      <c r="AI663" s="199"/>
      <c r="AJ663" s="199"/>
      <c r="AK663" s="199"/>
      <c r="AL663" s="199"/>
      <c r="AM663" s="199"/>
      <c r="AN663" s="199"/>
      <c r="AO663" s="199"/>
      <c r="AP663" s="199"/>
      <c r="AQ663" s="199"/>
      <c r="AR663" s="199"/>
      <c r="AS663" s="199"/>
      <c r="AT663" s="199"/>
      <c r="AU663" s="199"/>
      <c r="AV663" s="199"/>
      <c r="AW663" s="199"/>
      <c r="AX663" s="199"/>
      <c r="AY663" s="199"/>
      <c r="AZ663" s="199"/>
      <c r="BA663" s="199"/>
      <c r="BB663" s="199"/>
      <c r="BC663" s="199"/>
      <c r="BD663" s="201" t="str">
        <f t="shared" si="14"/>
        <v>-0,8*0,3718</v>
      </c>
      <c r="BE663" s="199"/>
      <c r="BF663" s="199"/>
      <c r="BG663" s="199"/>
      <c r="BH663" s="199"/>
      <c r="BI663" s="199"/>
    </row>
    <row r="664" spans="1:61" x14ac:dyDescent="0.2">
      <c r="A664" s="191"/>
      <c r="B664" s="192"/>
      <c r="C664" s="331" t="s">
        <v>1490</v>
      </c>
      <c r="D664" s="332"/>
      <c r="E664" s="193">
        <v>6.5919999999999996</v>
      </c>
      <c r="F664" s="194"/>
      <c r="G664" s="195"/>
      <c r="H664" s="196"/>
      <c r="I664" s="197"/>
      <c r="J664" s="184"/>
      <c r="K664" s="197"/>
      <c r="M664" s="198" t="s">
        <v>1490</v>
      </c>
      <c r="O664" s="199"/>
      <c r="Z664" s="199"/>
      <c r="AA664" s="199"/>
      <c r="AB664" s="199"/>
      <c r="AC664" s="199"/>
      <c r="AD664" s="199"/>
      <c r="AE664" s="199"/>
      <c r="AF664" s="199"/>
      <c r="AG664" s="199"/>
      <c r="AH664" s="199"/>
      <c r="AI664" s="199"/>
      <c r="AJ664" s="199"/>
      <c r="AK664" s="199"/>
      <c r="AL664" s="199"/>
      <c r="AM664" s="199"/>
      <c r="AN664" s="199"/>
      <c r="AO664" s="199"/>
      <c r="AP664" s="199"/>
      <c r="AQ664" s="199"/>
      <c r="AR664" s="199"/>
      <c r="AS664" s="199"/>
      <c r="AT664" s="199"/>
      <c r="AU664" s="199"/>
      <c r="AV664" s="199"/>
      <c r="AW664" s="199"/>
      <c r="AX664" s="199"/>
      <c r="AY664" s="199"/>
      <c r="AZ664" s="199"/>
      <c r="BA664" s="199"/>
      <c r="BB664" s="199"/>
      <c r="BC664" s="199"/>
      <c r="BD664" s="201" t="str">
        <f t="shared" si="14"/>
        <v>109:</v>
      </c>
      <c r="BE664" s="199"/>
      <c r="BF664" s="199"/>
      <c r="BG664" s="199"/>
      <c r="BH664" s="199"/>
      <c r="BI664" s="199"/>
    </row>
    <row r="665" spans="1:61" x14ac:dyDescent="0.2">
      <c r="A665" s="191"/>
      <c r="B665" s="192"/>
      <c r="C665" s="331" t="s">
        <v>1491</v>
      </c>
      <c r="D665" s="332"/>
      <c r="E665" s="193">
        <v>-0.55769999999999997</v>
      </c>
      <c r="F665" s="194"/>
      <c r="G665" s="195"/>
      <c r="H665" s="196"/>
      <c r="I665" s="197"/>
      <c r="J665" s="184"/>
      <c r="K665" s="197"/>
      <c r="M665" s="198" t="s">
        <v>1491</v>
      </c>
      <c r="O665" s="199"/>
      <c r="Z665" s="199"/>
      <c r="AA665" s="199"/>
      <c r="AB665" s="199"/>
      <c r="AC665" s="199"/>
      <c r="AD665" s="199"/>
      <c r="AE665" s="199"/>
      <c r="AF665" s="199"/>
      <c r="AG665" s="199"/>
      <c r="AH665" s="199"/>
      <c r="AI665" s="199"/>
      <c r="AJ665" s="199"/>
      <c r="AK665" s="199"/>
      <c r="AL665" s="199"/>
      <c r="AM665" s="199"/>
      <c r="AN665" s="199"/>
      <c r="AO665" s="199"/>
      <c r="AP665" s="199"/>
      <c r="AQ665" s="199"/>
      <c r="AR665" s="199"/>
      <c r="AS665" s="199"/>
      <c r="AT665" s="199"/>
      <c r="AU665" s="199"/>
      <c r="AV665" s="199"/>
      <c r="AW665" s="199"/>
      <c r="AX665" s="199"/>
      <c r="AY665" s="199"/>
      <c r="AZ665" s="199"/>
      <c r="BA665" s="199"/>
      <c r="BB665" s="199"/>
      <c r="BC665" s="199"/>
      <c r="BD665" s="201" t="str">
        <f t="shared" si="14"/>
        <v>110:(5,775+5,775+3,09+3,09)*0,3718</v>
      </c>
      <c r="BE665" s="199"/>
      <c r="BF665" s="199"/>
      <c r="BG665" s="199"/>
      <c r="BH665" s="199"/>
      <c r="BI665" s="199"/>
    </row>
    <row r="666" spans="1:61" x14ac:dyDescent="0.2">
      <c r="A666" s="191"/>
      <c r="B666" s="192"/>
      <c r="C666" s="331" t="s">
        <v>1492</v>
      </c>
      <c r="D666" s="332"/>
      <c r="E666" s="193">
        <v>-0.66920000000000002</v>
      </c>
      <c r="F666" s="194"/>
      <c r="G666" s="195"/>
      <c r="H666" s="196"/>
      <c r="I666" s="197"/>
      <c r="J666" s="184"/>
      <c r="K666" s="197"/>
      <c r="M666" s="198" t="s">
        <v>1492</v>
      </c>
      <c r="O666" s="199"/>
      <c r="Z666" s="199"/>
      <c r="AA666" s="199"/>
      <c r="AB666" s="199"/>
      <c r="AC666" s="199"/>
      <c r="AD666" s="199"/>
      <c r="AE666" s="199"/>
      <c r="AF666" s="199"/>
      <c r="AG666" s="199"/>
      <c r="AH666" s="199"/>
      <c r="AI666" s="199"/>
      <c r="AJ666" s="199"/>
      <c r="AK666" s="199"/>
      <c r="AL666" s="199"/>
      <c r="AM666" s="199"/>
      <c r="AN666" s="199"/>
      <c r="AO666" s="199"/>
      <c r="AP666" s="199"/>
      <c r="AQ666" s="199"/>
      <c r="AR666" s="199"/>
      <c r="AS666" s="199"/>
      <c r="AT666" s="199"/>
      <c r="AU666" s="199"/>
      <c r="AV666" s="199"/>
      <c r="AW666" s="199"/>
      <c r="AX666" s="199"/>
      <c r="AY666" s="199"/>
      <c r="AZ666" s="199"/>
      <c r="BA666" s="199"/>
      <c r="BB666" s="199"/>
      <c r="BC666" s="199"/>
      <c r="BD666" s="201" t="str">
        <f t="shared" si="14"/>
        <v>odečtení otvorů :-1,5*0,3718</v>
      </c>
      <c r="BE666" s="199"/>
      <c r="BF666" s="199"/>
      <c r="BG666" s="199"/>
      <c r="BH666" s="199"/>
      <c r="BI666" s="199"/>
    </row>
    <row r="667" spans="1:61" x14ac:dyDescent="0.2">
      <c r="A667" s="191"/>
      <c r="B667" s="192"/>
      <c r="C667" s="331" t="s">
        <v>1493</v>
      </c>
      <c r="D667" s="332"/>
      <c r="E667" s="193">
        <v>6.5919999999999996</v>
      </c>
      <c r="F667" s="194"/>
      <c r="G667" s="195"/>
      <c r="H667" s="196"/>
      <c r="I667" s="197"/>
      <c r="J667" s="184"/>
      <c r="K667" s="197"/>
      <c r="M667" s="198" t="s">
        <v>1493</v>
      </c>
      <c r="O667" s="199"/>
      <c r="Z667" s="199"/>
      <c r="AA667" s="199"/>
      <c r="AB667" s="199"/>
      <c r="AC667" s="199"/>
      <c r="AD667" s="199"/>
      <c r="AE667" s="199"/>
      <c r="AF667" s="199"/>
      <c r="AG667" s="199"/>
      <c r="AH667" s="199"/>
      <c r="AI667" s="199"/>
      <c r="AJ667" s="199"/>
      <c r="AK667" s="199"/>
      <c r="AL667" s="199"/>
      <c r="AM667" s="199"/>
      <c r="AN667" s="199"/>
      <c r="AO667" s="199"/>
      <c r="AP667" s="199"/>
      <c r="AQ667" s="199"/>
      <c r="AR667" s="199"/>
      <c r="AS667" s="199"/>
      <c r="AT667" s="199"/>
      <c r="AU667" s="199"/>
      <c r="AV667" s="199"/>
      <c r="AW667" s="199"/>
      <c r="AX667" s="199"/>
      <c r="AY667" s="199"/>
      <c r="AZ667" s="199"/>
      <c r="BA667" s="199"/>
      <c r="BB667" s="199"/>
      <c r="BC667" s="199"/>
      <c r="BD667" s="201" t="str">
        <f t="shared" si="14"/>
        <v>-0,9*2*0,3718</v>
      </c>
      <c r="BE667" s="199"/>
      <c r="BF667" s="199"/>
      <c r="BG667" s="199"/>
      <c r="BH667" s="199"/>
      <c r="BI667" s="199"/>
    </row>
    <row r="668" spans="1:61" x14ac:dyDescent="0.2">
      <c r="A668" s="191"/>
      <c r="B668" s="192"/>
      <c r="C668" s="331" t="s">
        <v>1086</v>
      </c>
      <c r="D668" s="332"/>
      <c r="E668" s="193">
        <v>0</v>
      </c>
      <c r="F668" s="194"/>
      <c r="G668" s="195"/>
      <c r="H668" s="196"/>
      <c r="I668" s="197"/>
      <c r="J668" s="184"/>
      <c r="K668" s="197"/>
      <c r="M668" s="198" t="s">
        <v>1086</v>
      </c>
      <c r="O668" s="199"/>
      <c r="Z668" s="199"/>
      <c r="AA668" s="199"/>
      <c r="AB668" s="199"/>
      <c r="AC668" s="199"/>
      <c r="AD668" s="199"/>
      <c r="AE668" s="199"/>
      <c r="AF668" s="199"/>
      <c r="AG668" s="199"/>
      <c r="AH668" s="199"/>
      <c r="AI668" s="199"/>
      <c r="AJ668" s="199"/>
      <c r="AK668" s="199"/>
      <c r="AL668" s="199"/>
      <c r="AM668" s="199"/>
      <c r="AN668" s="199"/>
      <c r="AO668" s="199"/>
      <c r="AP668" s="199"/>
      <c r="AQ668" s="199"/>
      <c r="AR668" s="199"/>
      <c r="AS668" s="199"/>
      <c r="AT668" s="199"/>
      <c r="AU668" s="199"/>
      <c r="AV668" s="199"/>
      <c r="AW668" s="199"/>
      <c r="AX668" s="199"/>
      <c r="AY668" s="199"/>
      <c r="AZ668" s="199"/>
      <c r="BA668" s="199"/>
      <c r="BB668" s="199"/>
      <c r="BC668" s="199"/>
      <c r="BD668" s="201" t="str">
        <f t="shared" ref="BD668:BD699" si="15">C667</f>
        <v>111:(5,775+5,775+3,09+3,09)*0,3718</v>
      </c>
      <c r="BE668" s="199"/>
      <c r="BF668" s="199"/>
      <c r="BG668" s="199"/>
      <c r="BH668" s="199"/>
      <c r="BI668" s="199"/>
    </row>
    <row r="669" spans="1:61" x14ac:dyDescent="0.2">
      <c r="A669" s="191"/>
      <c r="B669" s="192"/>
      <c r="C669" s="331" t="s">
        <v>1471</v>
      </c>
      <c r="D669" s="332"/>
      <c r="E669" s="193">
        <v>-0.33460000000000001</v>
      </c>
      <c r="F669" s="194"/>
      <c r="G669" s="195"/>
      <c r="H669" s="196"/>
      <c r="I669" s="197"/>
      <c r="J669" s="184"/>
      <c r="K669" s="197"/>
      <c r="M669" s="198" t="s">
        <v>1471</v>
      </c>
      <c r="O669" s="199"/>
      <c r="Z669" s="199"/>
      <c r="AA669" s="199"/>
      <c r="AB669" s="199"/>
      <c r="AC669" s="199"/>
      <c r="AD669" s="199"/>
      <c r="AE669" s="199"/>
      <c r="AF669" s="199"/>
      <c r="AG669" s="199"/>
      <c r="AH669" s="199"/>
      <c r="AI669" s="199"/>
      <c r="AJ669" s="199"/>
      <c r="AK669" s="199"/>
      <c r="AL669" s="199"/>
      <c r="AM669" s="199"/>
      <c r="AN669" s="199"/>
      <c r="AO669" s="199"/>
      <c r="AP669" s="199"/>
      <c r="AQ669" s="199"/>
      <c r="AR669" s="199"/>
      <c r="AS669" s="199"/>
      <c r="AT669" s="199"/>
      <c r="AU669" s="199"/>
      <c r="AV669" s="199"/>
      <c r="AW669" s="199"/>
      <c r="AX669" s="199"/>
      <c r="AY669" s="199"/>
      <c r="AZ669" s="199"/>
      <c r="BA669" s="199"/>
      <c r="BB669" s="199"/>
      <c r="BC669" s="199"/>
      <c r="BD669" s="201" t="str">
        <f t="shared" si="15"/>
        <v>odečtení otvorů :</v>
      </c>
      <c r="BE669" s="199"/>
      <c r="BF669" s="199"/>
      <c r="BG669" s="199"/>
      <c r="BH669" s="199"/>
      <c r="BI669" s="199"/>
    </row>
    <row r="670" spans="1:61" x14ac:dyDescent="0.2">
      <c r="A670" s="191"/>
      <c r="B670" s="192"/>
      <c r="C670" s="331" t="s">
        <v>1494</v>
      </c>
      <c r="D670" s="332"/>
      <c r="E670" s="193">
        <v>5.5547000000000004</v>
      </c>
      <c r="F670" s="194"/>
      <c r="G670" s="195"/>
      <c r="H670" s="196"/>
      <c r="I670" s="197"/>
      <c r="J670" s="184"/>
      <c r="K670" s="197"/>
      <c r="M670" s="198" t="s">
        <v>1494</v>
      </c>
      <c r="O670" s="199"/>
      <c r="Z670" s="199"/>
      <c r="AA670" s="199"/>
      <c r="AB670" s="199"/>
      <c r="AC670" s="199"/>
      <c r="AD670" s="199"/>
      <c r="AE670" s="199"/>
      <c r="AF670" s="199"/>
      <c r="AG670" s="199"/>
      <c r="AH670" s="199"/>
      <c r="AI670" s="199"/>
      <c r="AJ670" s="199"/>
      <c r="AK670" s="199"/>
      <c r="AL670" s="199"/>
      <c r="AM670" s="199"/>
      <c r="AN670" s="199"/>
      <c r="AO670" s="199"/>
      <c r="AP670" s="199"/>
      <c r="AQ670" s="199"/>
      <c r="AR670" s="199"/>
      <c r="AS670" s="199"/>
      <c r="AT670" s="199"/>
      <c r="AU670" s="199"/>
      <c r="AV670" s="199"/>
      <c r="AW670" s="199"/>
      <c r="AX670" s="199"/>
      <c r="AY670" s="199"/>
      <c r="AZ670" s="199"/>
      <c r="BA670" s="199"/>
      <c r="BB670" s="199"/>
      <c r="BC670" s="199"/>
      <c r="BD670" s="201" t="str">
        <f t="shared" si="15"/>
        <v>-0,9*0,3718</v>
      </c>
      <c r="BE670" s="199"/>
      <c r="BF670" s="199"/>
      <c r="BG670" s="199"/>
      <c r="BH670" s="199"/>
      <c r="BI670" s="199"/>
    </row>
    <row r="671" spans="1:61" x14ac:dyDescent="0.2">
      <c r="A671" s="191"/>
      <c r="B671" s="192"/>
      <c r="C671" s="331" t="s">
        <v>1086</v>
      </c>
      <c r="D671" s="332"/>
      <c r="E671" s="193">
        <v>0</v>
      </c>
      <c r="F671" s="194"/>
      <c r="G671" s="195"/>
      <c r="H671" s="196"/>
      <c r="I671" s="197"/>
      <c r="J671" s="184"/>
      <c r="K671" s="197"/>
      <c r="M671" s="198" t="s">
        <v>1086</v>
      </c>
      <c r="O671" s="199"/>
      <c r="Z671" s="199"/>
      <c r="AA671" s="199"/>
      <c r="AB671" s="199"/>
      <c r="AC671" s="199"/>
      <c r="AD671" s="199"/>
      <c r="AE671" s="199"/>
      <c r="AF671" s="199"/>
      <c r="AG671" s="199"/>
      <c r="AH671" s="199"/>
      <c r="AI671" s="199"/>
      <c r="AJ671" s="199"/>
      <c r="AK671" s="199"/>
      <c r="AL671" s="199"/>
      <c r="AM671" s="199"/>
      <c r="AN671" s="199"/>
      <c r="AO671" s="199"/>
      <c r="AP671" s="199"/>
      <c r="AQ671" s="199"/>
      <c r="AR671" s="199"/>
      <c r="AS671" s="199"/>
      <c r="AT671" s="199"/>
      <c r="AU671" s="199"/>
      <c r="AV671" s="199"/>
      <c r="AW671" s="199"/>
      <c r="AX671" s="199"/>
      <c r="AY671" s="199"/>
      <c r="AZ671" s="199"/>
      <c r="BA671" s="199"/>
      <c r="BB671" s="199"/>
      <c r="BC671" s="199"/>
      <c r="BD671" s="201" t="str">
        <f t="shared" si="15"/>
        <v>112:(2,6+2,6+4,87+4,87)*0,3718</v>
      </c>
      <c r="BE671" s="199"/>
      <c r="BF671" s="199"/>
      <c r="BG671" s="199"/>
      <c r="BH671" s="199"/>
      <c r="BI671" s="199"/>
    </row>
    <row r="672" spans="1:61" x14ac:dyDescent="0.2">
      <c r="A672" s="191"/>
      <c r="B672" s="192"/>
      <c r="C672" s="331" t="s">
        <v>1471</v>
      </c>
      <c r="D672" s="332"/>
      <c r="E672" s="193">
        <v>-0.33460000000000001</v>
      </c>
      <c r="F672" s="194"/>
      <c r="G672" s="195"/>
      <c r="H672" s="196"/>
      <c r="I672" s="197"/>
      <c r="J672" s="184"/>
      <c r="K672" s="197"/>
      <c r="M672" s="198" t="s">
        <v>1471</v>
      </c>
      <c r="O672" s="199"/>
      <c r="Z672" s="199"/>
      <c r="AA672" s="199"/>
      <c r="AB672" s="199"/>
      <c r="AC672" s="199"/>
      <c r="AD672" s="199"/>
      <c r="AE672" s="199"/>
      <c r="AF672" s="199"/>
      <c r="AG672" s="199"/>
      <c r="AH672" s="199"/>
      <c r="AI672" s="199"/>
      <c r="AJ672" s="199"/>
      <c r="AK672" s="199"/>
      <c r="AL672" s="199"/>
      <c r="AM672" s="199"/>
      <c r="AN672" s="199"/>
      <c r="AO672" s="199"/>
      <c r="AP672" s="199"/>
      <c r="AQ672" s="199"/>
      <c r="AR672" s="199"/>
      <c r="AS672" s="199"/>
      <c r="AT672" s="199"/>
      <c r="AU672" s="199"/>
      <c r="AV672" s="199"/>
      <c r="AW672" s="199"/>
      <c r="AX672" s="199"/>
      <c r="AY672" s="199"/>
      <c r="AZ672" s="199"/>
      <c r="BA672" s="199"/>
      <c r="BB672" s="199"/>
      <c r="BC672" s="199"/>
      <c r="BD672" s="201" t="str">
        <f t="shared" si="15"/>
        <v>odečtení otvorů :</v>
      </c>
      <c r="BE672" s="199"/>
      <c r="BF672" s="199"/>
      <c r="BG672" s="199"/>
      <c r="BH672" s="199"/>
      <c r="BI672" s="199"/>
    </row>
    <row r="673" spans="1:61" x14ac:dyDescent="0.2">
      <c r="A673" s="191"/>
      <c r="B673" s="192"/>
      <c r="C673" s="331" t="s">
        <v>1495</v>
      </c>
      <c r="D673" s="332"/>
      <c r="E673" s="193">
        <v>3.5581</v>
      </c>
      <c r="F673" s="194"/>
      <c r="G673" s="195"/>
      <c r="H673" s="196"/>
      <c r="I673" s="197"/>
      <c r="J673" s="184"/>
      <c r="K673" s="197"/>
      <c r="M673" s="198" t="s">
        <v>1495</v>
      </c>
      <c r="O673" s="199"/>
      <c r="Z673" s="199"/>
      <c r="AA673" s="199"/>
      <c r="AB673" s="199"/>
      <c r="AC673" s="199"/>
      <c r="AD673" s="199"/>
      <c r="AE673" s="199"/>
      <c r="AF673" s="199"/>
      <c r="AG673" s="199"/>
      <c r="AH673" s="199"/>
      <c r="AI673" s="199"/>
      <c r="AJ673" s="199"/>
      <c r="AK673" s="199"/>
      <c r="AL673" s="199"/>
      <c r="AM673" s="199"/>
      <c r="AN673" s="199"/>
      <c r="AO673" s="199"/>
      <c r="AP673" s="199"/>
      <c r="AQ673" s="199"/>
      <c r="AR673" s="199"/>
      <c r="AS673" s="199"/>
      <c r="AT673" s="199"/>
      <c r="AU673" s="199"/>
      <c r="AV673" s="199"/>
      <c r="AW673" s="199"/>
      <c r="AX673" s="199"/>
      <c r="AY673" s="199"/>
      <c r="AZ673" s="199"/>
      <c r="BA673" s="199"/>
      <c r="BB673" s="199"/>
      <c r="BC673" s="199"/>
      <c r="BD673" s="201" t="str">
        <f t="shared" si="15"/>
        <v>-0,9*0,3718</v>
      </c>
      <c r="BE673" s="199"/>
      <c r="BF673" s="199"/>
      <c r="BG673" s="199"/>
      <c r="BH673" s="199"/>
      <c r="BI673" s="199"/>
    </row>
    <row r="674" spans="1:61" x14ac:dyDescent="0.2">
      <c r="A674" s="191"/>
      <c r="B674" s="192"/>
      <c r="C674" s="331" t="s">
        <v>1476</v>
      </c>
      <c r="D674" s="332"/>
      <c r="E674" s="193">
        <v>-0.33460000000000001</v>
      </c>
      <c r="F674" s="194"/>
      <c r="G674" s="195"/>
      <c r="H674" s="196"/>
      <c r="I674" s="197"/>
      <c r="J674" s="184"/>
      <c r="K674" s="197"/>
      <c r="M674" s="198" t="s">
        <v>1476</v>
      </c>
      <c r="O674" s="199"/>
      <c r="Z674" s="199"/>
      <c r="AA674" s="199"/>
      <c r="AB674" s="199"/>
      <c r="AC674" s="199"/>
      <c r="AD674" s="199"/>
      <c r="AE674" s="199"/>
      <c r="AF674" s="199"/>
      <c r="AG674" s="199"/>
      <c r="AH674" s="199"/>
      <c r="AI674" s="199"/>
      <c r="AJ674" s="199"/>
      <c r="AK674" s="199"/>
      <c r="AL674" s="199"/>
      <c r="AM674" s="199"/>
      <c r="AN674" s="199"/>
      <c r="AO674" s="199"/>
      <c r="AP674" s="199"/>
      <c r="AQ674" s="199"/>
      <c r="AR674" s="199"/>
      <c r="AS674" s="199"/>
      <c r="AT674" s="199"/>
      <c r="AU674" s="199"/>
      <c r="AV674" s="199"/>
      <c r="AW674" s="199"/>
      <c r="AX674" s="199"/>
      <c r="AY674" s="199"/>
      <c r="AZ674" s="199"/>
      <c r="BA674" s="199"/>
      <c r="BB674" s="199"/>
      <c r="BC674" s="199"/>
      <c r="BD674" s="201" t="str">
        <f t="shared" si="15"/>
        <v>113:(3,585+3,585+1,2+1,2)*0,3718</v>
      </c>
      <c r="BE674" s="199"/>
      <c r="BF674" s="199"/>
      <c r="BG674" s="199"/>
      <c r="BH674" s="199"/>
      <c r="BI674" s="199"/>
    </row>
    <row r="675" spans="1:61" x14ac:dyDescent="0.2">
      <c r="A675" s="191"/>
      <c r="B675" s="192"/>
      <c r="C675" s="331" t="s">
        <v>1496</v>
      </c>
      <c r="D675" s="332"/>
      <c r="E675" s="193">
        <v>9.5181000000000004</v>
      </c>
      <c r="F675" s="194"/>
      <c r="G675" s="195"/>
      <c r="H675" s="196"/>
      <c r="I675" s="197"/>
      <c r="J675" s="184"/>
      <c r="K675" s="197"/>
      <c r="M675" s="198" t="s">
        <v>1496</v>
      </c>
      <c r="O675" s="199"/>
      <c r="Z675" s="199"/>
      <c r="AA675" s="199"/>
      <c r="AB675" s="199"/>
      <c r="AC675" s="199"/>
      <c r="AD675" s="199"/>
      <c r="AE675" s="199"/>
      <c r="AF675" s="199"/>
      <c r="AG675" s="199"/>
      <c r="AH675" s="199"/>
      <c r="AI675" s="199"/>
      <c r="AJ675" s="199"/>
      <c r="AK675" s="199"/>
      <c r="AL675" s="199"/>
      <c r="AM675" s="199"/>
      <c r="AN675" s="199"/>
      <c r="AO675" s="199"/>
      <c r="AP675" s="199"/>
      <c r="AQ675" s="199"/>
      <c r="AR675" s="199"/>
      <c r="AS675" s="199"/>
      <c r="AT675" s="199"/>
      <c r="AU675" s="199"/>
      <c r="AV675" s="199"/>
      <c r="AW675" s="199"/>
      <c r="AX675" s="199"/>
      <c r="AY675" s="199"/>
      <c r="AZ675" s="199"/>
      <c r="BA675" s="199"/>
      <c r="BB675" s="199"/>
      <c r="BC675" s="199"/>
      <c r="BD675" s="201" t="str">
        <f t="shared" si="15"/>
        <v>odečtení otvorů :-0,9*0,3718</v>
      </c>
      <c r="BE675" s="199"/>
      <c r="BF675" s="199"/>
      <c r="BG675" s="199"/>
      <c r="BH675" s="199"/>
      <c r="BI675" s="199"/>
    </row>
    <row r="676" spans="1:61" x14ac:dyDescent="0.2">
      <c r="A676" s="191"/>
      <c r="B676" s="192"/>
      <c r="C676" s="331" t="s">
        <v>1497</v>
      </c>
      <c r="D676" s="332"/>
      <c r="E676" s="193">
        <v>-2.6025999999999998</v>
      </c>
      <c r="F676" s="194"/>
      <c r="G676" s="195"/>
      <c r="H676" s="196"/>
      <c r="I676" s="197"/>
      <c r="J676" s="184"/>
      <c r="K676" s="197"/>
      <c r="M676" s="198" t="s">
        <v>1497</v>
      </c>
      <c r="O676" s="199"/>
      <c r="Z676" s="199"/>
      <c r="AA676" s="199"/>
      <c r="AB676" s="199"/>
      <c r="AC676" s="199"/>
      <c r="AD676" s="199"/>
      <c r="AE676" s="199"/>
      <c r="AF676" s="199"/>
      <c r="AG676" s="199"/>
      <c r="AH676" s="199"/>
      <c r="AI676" s="199"/>
      <c r="AJ676" s="199"/>
      <c r="AK676" s="199"/>
      <c r="AL676" s="199"/>
      <c r="AM676" s="199"/>
      <c r="AN676" s="199"/>
      <c r="AO676" s="199"/>
      <c r="AP676" s="199"/>
      <c r="AQ676" s="199"/>
      <c r="AR676" s="199"/>
      <c r="AS676" s="199"/>
      <c r="AT676" s="199"/>
      <c r="AU676" s="199"/>
      <c r="AV676" s="199"/>
      <c r="AW676" s="199"/>
      <c r="AX676" s="199"/>
      <c r="AY676" s="199"/>
      <c r="AZ676" s="199"/>
      <c r="BA676" s="199"/>
      <c r="BB676" s="199"/>
      <c r="BC676" s="199"/>
      <c r="BD676" s="201" t="str">
        <f t="shared" si="15"/>
        <v>114:(9,1+3,7+1,3+2,5+7,8+1,2)*0,3718</v>
      </c>
      <c r="BE676" s="199"/>
      <c r="BF676" s="199"/>
      <c r="BG676" s="199"/>
      <c r="BH676" s="199"/>
      <c r="BI676" s="199"/>
    </row>
    <row r="677" spans="1:61" x14ac:dyDescent="0.2">
      <c r="A677" s="191"/>
      <c r="B677" s="192"/>
      <c r="C677" s="331" t="s">
        <v>1471</v>
      </c>
      <c r="D677" s="332"/>
      <c r="E677" s="193">
        <v>-0.33460000000000001</v>
      </c>
      <c r="F677" s="194"/>
      <c r="G677" s="195"/>
      <c r="H677" s="196"/>
      <c r="I677" s="197"/>
      <c r="J677" s="184"/>
      <c r="K677" s="197"/>
      <c r="M677" s="198" t="s">
        <v>1471</v>
      </c>
      <c r="O677" s="199"/>
      <c r="Z677" s="199"/>
      <c r="AA677" s="199"/>
      <c r="AB677" s="199"/>
      <c r="AC677" s="199"/>
      <c r="AD677" s="199"/>
      <c r="AE677" s="199"/>
      <c r="AF677" s="199"/>
      <c r="AG677" s="199"/>
      <c r="AH677" s="199"/>
      <c r="AI677" s="199"/>
      <c r="AJ677" s="199"/>
      <c r="AK677" s="199"/>
      <c r="AL677" s="199"/>
      <c r="AM677" s="199"/>
      <c r="AN677" s="199"/>
      <c r="AO677" s="199"/>
      <c r="AP677" s="199"/>
      <c r="AQ677" s="199"/>
      <c r="AR677" s="199"/>
      <c r="AS677" s="199"/>
      <c r="AT677" s="199"/>
      <c r="AU677" s="199"/>
      <c r="AV677" s="199"/>
      <c r="AW677" s="199"/>
      <c r="AX677" s="199"/>
      <c r="AY677" s="199"/>
      <c r="AZ677" s="199"/>
      <c r="BA677" s="199"/>
      <c r="BB677" s="199"/>
      <c r="BC677" s="199"/>
      <c r="BD677" s="201" t="str">
        <f t="shared" si="15"/>
        <v>odečtení otvorů :-0,7*10*0,3718</v>
      </c>
      <c r="BE677" s="199"/>
      <c r="BF677" s="199"/>
      <c r="BG677" s="199"/>
      <c r="BH677" s="199"/>
      <c r="BI677" s="199"/>
    </row>
    <row r="678" spans="1:61" x14ac:dyDescent="0.2">
      <c r="A678" s="191"/>
      <c r="B678" s="192"/>
      <c r="C678" s="331" t="s">
        <v>1498</v>
      </c>
      <c r="D678" s="332"/>
      <c r="E678" s="193">
        <v>2.6918000000000002</v>
      </c>
      <c r="F678" s="194"/>
      <c r="G678" s="195"/>
      <c r="H678" s="196"/>
      <c r="I678" s="197"/>
      <c r="J678" s="184"/>
      <c r="K678" s="197"/>
      <c r="M678" s="198" t="s">
        <v>1498</v>
      </c>
      <c r="O678" s="199"/>
      <c r="Z678" s="199"/>
      <c r="AA678" s="199"/>
      <c r="AB678" s="199"/>
      <c r="AC678" s="199"/>
      <c r="AD678" s="199"/>
      <c r="AE678" s="199"/>
      <c r="AF678" s="199"/>
      <c r="AG678" s="199"/>
      <c r="AH678" s="199"/>
      <c r="AI678" s="199"/>
      <c r="AJ678" s="199"/>
      <c r="AK678" s="199"/>
      <c r="AL678" s="199"/>
      <c r="AM678" s="199"/>
      <c r="AN678" s="199"/>
      <c r="AO678" s="199"/>
      <c r="AP678" s="199"/>
      <c r="AQ678" s="199"/>
      <c r="AR678" s="199"/>
      <c r="AS678" s="199"/>
      <c r="AT678" s="199"/>
      <c r="AU678" s="199"/>
      <c r="AV678" s="199"/>
      <c r="AW678" s="199"/>
      <c r="AX678" s="199"/>
      <c r="AY678" s="199"/>
      <c r="AZ678" s="199"/>
      <c r="BA678" s="199"/>
      <c r="BB678" s="199"/>
      <c r="BC678" s="199"/>
      <c r="BD678" s="201" t="str">
        <f t="shared" si="15"/>
        <v>-0,9*0,3718</v>
      </c>
      <c r="BE678" s="199"/>
      <c r="BF678" s="199"/>
      <c r="BG678" s="199"/>
      <c r="BH678" s="199"/>
      <c r="BI678" s="199"/>
    </row>
    <row r="679" spans="1:61" x14ac:dyDescent="0.2">
      <c r="A679" s="191"/>
      <c r="B679" s="192"/>
      <c r="C679" s="331" t="s">
        <v>1499</v>
      </c>
      <c r="D679" s="332"/>
      <c r="E679" s="193">
        <v>-0.26029999999999998</v>
      </c>
      <c r="F679" s="194"/>
      <c r="G679" s="195"/>
      <c r="H679" s="196"/>
      <c r="I679" s="197"/>
      <c r="J679" s="184"/>
      <c r="K679" s="197"/>
      <c r="M679" s="198" t="s">
        <v>1499</v>
      </c>
      <c r="O679" s="199"/>
      <c r="Z679" s="199"/>
      <c r="AA679" s="199"/>
      <c r="AB679" s="199"/>
      <c r="AC679" s="199"/>
      <c r="AD679" s="199"/>
      <c r="AE679" s="199"/>
      <c r="AF679" s="199"/>
      <c r="AG679" s="199"/>
      <c r="AH679" s="199"/>
      <c r="AI679" s="199"/>
      <c r="AJ679" s="199"/>
      <c r="AK679" s="199"/>
      <c r="AL679" s="199"/>
      <c r="AM679" s="199"/>
      <c r="AN679" s="199"/>
      <c r="AO679" s="199"/>
      <c r="AP679" s="199"/>
      <c r="AQ679" s="199"/>
      <c r="AR679" s="199"/>
      <c r="AS679" s="199"/>
      <c r="AT679" s="199"/>
      <c r="AU679" s="199"/>
      <c r="AV679" s="199"/>
      <c r="AW679" s="199"/>
      <c r="AX679" s="199"/>
      <c r="AY679" s="199"/>
      <c r="AZ679" s="199"/>
      <c r="BA679" s="199"/>
      <c r="BB679" s="199"/>
      <c r="BC679" s="199"/>
      <c r="BD679" s="201" t="str">
        <f t="shared" si="15"/>
        <v>115:(1,185+1,185+2,435+2,435)*0,3718</v>
      </c>
      <c r="BE679" s="199"/>
      <c r="BF679" s="199"/>
      <c r="BG679" s="199"/>
      <c r="BH679" s="199"/>
      <c r="BI679" s="199"/>
    </row>
    <row r="680" spans="1:61" x14ac:dyDescent="0.2">
      <c r="A680" s="191"/>
      <c r="B680" s="192"/>
      <c r="C680" s="331" t="s">
        <v>1500</v>
      </c>
      <c r="D680" s="332"/>
      <c r="E680" s="193">
        <v>13.514900000000001</v>
      </c>
      <c r="F680" s="194"/>
      <c r="G680" s="195"/>
      <c r="H680" s="196"/>
      <c r="I680" s="197"/>
      <c r="J680" s="184"/>
      <c r="K680" s="197"/>
      <c r="M680" s="198" t="s">
        <v>1500</v>
      </c>
      <c r="O680" s="199"/>
      <c r="Z680" s="199"/>
      <c r="AA680" s="199"/>
      <c r="AB680" s="199"/>
      <c r="AC680" s="199"/>
      <c r="AD680" s="199"/>
      <c r="AE680" s="199"/>
      <c r="AF680" s="199"/>
      <c r="AG680" s="199"/>
      <c r="AH680" s="199"/>
      <c r="AI680" s="199"/>
      <c r="AJ680" s="199"/>
      <c r="AK680" s="199"/>
      <c r="AL680" s="199"/>
      <c r="AM680" s="199"/>
      <c r="AN680" s="199"/>
      <c r="AO680" s="199"/>
      <c r="AP680" s="199"/>
      <c r="AQ680" s="199"/>
      <c r="AR680" s="199"/>
      <c r="AS680" s="199"/>
      <c r="AT680" s="199"/>
      <c r="AU680" s="199"/>
      <c r="AV680" s="199"/>
      <c r="AW680" s="199"/>
      <c r="AX680" s="199"/>
      <c r="AY680" s="199"/>
      <c r="AZ680" s="199"/>
      <c r="BA680" s="199"/>
      <c r="BB680" s="199"/>
      <c r="BC680" s="199"/>
      <c r="BD680" s="201" t="str">
        <f t="shared" si="15"/>
        <v>odečtení otvorů :-0,7*0,3718</v>
      </c>
      <c r="BE680" s="199"/>
      <c r="BF680" s="199"/>
      <c r="BG680" s="199"/>
      <c r="BH680" s="199"/>
      <c r="BI680" s="199"/>
    </row>
    <row r="681" spans="1:61" x14ac:dyDescent="0.2">
      <c r="A681" s="191"/>
      <c r="B681" s="192"/>
      <c r="C681" s="331" t="s">
        <v>1501</v>
      </c>
      <c r="D681" s="332"/>
      <c r="E681" s="193">
        <v>-1.3012999999999999</v>
      </c>
      <c r="F681" s="194"/>
      <c r="G681" s="195"/>
      <c r="H681" s="196"/>
      <c r="I681" s="197"/>
      <c r="J681" s="184"/>
      <c r="K681" s="197"/>
      <c r="M681" s="198" t="s">
        <v>1501</v>
      </c>
      <c r="O681" s="199"/>
      <c r="Z681" s="199"/>
      <c r="AA681" s="199"/>
      <c r="AB681" s="199"/>
      <c r="AC681" s="199"/>
      <c r="AD681" s="199"/>
      <c r="AE681" s="199"/>
      <c r="AF681" s="199"/>
      <c r="AG681" s="199"/>
      <c r="AH681" s="199"/>
      <c r="AI681" s="199"/>
      <c r="AJ681" s="199"/>
      <c r="AK681" s="199"/>
      <c r="AL681" s="199"/>
      <c r="AM681" s="199"/>
      <c r="AN681" s="199"/>
      <c r="AO681" s="199"/>
      <c r="AP681" s="199"/>
      <c r="AQ681" s="199"/>
      <c r="AR681" s="199"/>
      <c r="AS681" s="199"/>
      <c r="AT681" s="199"/>
      <c r="AU681" s="199"/>
      <c r="AV681" s="199"/>
      <c r="AW681" s="199"/>
      <c r="AX681" s="199"/>
      <c r="AY681" s="199"/>
      <c r="AZ681" s="199"/>
      <c r="BA681" s="199"/>
      <c r="BB681" s="199"/>
      <c r="BC681" s="199"/>
      <c r="BD681" s="201" t="str">
        <f t="shared" si="15"/>
        <v>116-120:(1,2+1,2+2,435+2,435)*5*0,3718</v>
      </c>
      <c r="BE681" s="199"/>
      <c r="BF681" s="199"/>
      <c r="BG681" s="199"/>
      <c r="BH681" s="199"/>
      <c r="BI681" s="199"/>
    </row>
    <row r="682" spans="1:61" x14ac:dyDescent="0.2">
      <c r="A682" s="191"/>
      <c r="B682" s="192"/>
      <c r="C682" s="331" t="s">
        <v>1502</v>
      </c>
      <c r="D682" s="332"/>
      <c r="E682" s="193">
        <v>5.8372999999999999</v>
      </c>
      <c r="F682" s="194"/>
      <c r="G682" s="195"/>
      <c r="H682" s="196"/>
      <c r="I682" s="197"/>
      <c r="J682" s="184"/>
      <c r="K682" s="197"/>
      <c r="M682" s="198" t="s">
        <v>1502</v>
      </c>
      <c r="O682" s="199"/>
      <c r="Z682" s="199"/>
      <c r="AA682" s="199"/>
      <c r="AB682" s="199"/>
      <c r="AC682" s="199"/>
      <c r="AD682" s="199"/>
      <c r="AE682" s="199"/>
      <c r="AF682" s="199"/>
      <c r="AG682" s="199"/>
      <c r="AH682" s="199"/>
      <c r="AI682" s="199"/>
      <c r="AJ682" s="199"/>
      <c r="AK682" s="199"/>
      <c r="AL682" s="199"/>
      <c r="AM682" s="199"/>
      <c r="AN682" s="199"/>
      <c r="AO682" s="199"/>
      <c r="AP682" s="199"/>
      <c r="AQ682" s="199"/>
      <c r="AR682" s="199"/>
      <c r="AS682" s="199"/>
      <c r="AT682" s="199"/>
      <c r="AU682" s="199"/>
      <c r="AV682" s="199"/>
      <c r="AW682" s="199"/>
      <c r="AX682" s="199"/>
      <c r="AY682" s="199"/>
      <c r="AZ682" s="199"/>
      <c r="BA682" s="199"/>
      <c r="BB682" s="199"/>
      <c r="BC682" s="199"/>
      <c r="BD682" s="201" t="str">
        <f t="shared" si="15"/>
        <v>odečtení otvorů :-0,7*5*0,3718</v>
      </c>
      <c r="BE682" s="199"/>
      <c r="BF682" s="199"/>
      <c r="BG682" s="199"/>
      <c r="BH682" s="199"/>
      <c r="BI682" s="199"/>
    </row>
    <row r="683" spans="1:61" x14ac:dyDescent="0.2">
      <c r="A683" s="191"/>
      <c r="B683" s="192"/>
      <c r="C683" s="331" t="s">
        <v>1503</v>
      </c>
      <c r="D683" s="332"/>
      <c r="E683" s="193">
        <v>-0.52049999999999996</v>
      </c>
      <c r="F683" s="194"/>
      <c r="G683" s="195"/>
      <c r="H683" s="196"/>
      <c r="I683" s="197"/>
      <c r="J683" s="184"/>
      <c r="K683" s="197"/>
      <c r="M683" s="198" t="s">
        <v>1503</v>
      </c>
      <c r="O683" s="199"/>
      <c r="Z683" s="199"/>
      <c r="AA683" s="199"/>
      <c r="AB683" s="199"/>
      <c r="AC683" s="199"/>
      <c r="AD683" s="199"/>
      <c r="AE683" s="199"/>
      <c r="AF683" s="199"/>
      <c r="AG683" s="199"/>
      <c r="AH683" s="199"/>
      <c r="AI683" s="199"/>
      <c r="AJ683" s="199"/>
      <c r="AK683" s="199"/>
      <c r="AL683" s="199"/>
      <c r="AM683" s="199"/>
      <c r="AN683" s="199"/>
      <c r="AO683" s="199"/>
      <c r="AP683" s="199"/>
      <c r="AQ683" s="199"/>
      <c r="AR683" s="199"/>
      <c r="AS683" s="199"/>
      <c r="AT683" s="199"/>
      <c r="AU683" s="199"/>
      <c r="AV683" s="199"/>
      <c r="AW683" s="199"/>
      <c r="AX683" s="199"/>
      <c r="AY683" s="199"/>
      <c r="AZ683" s="199"/>
      <c r="BA683" s="199"/>
      <c r="BB683" s="199"/>
      <c r="BC683" s="199"/>
      <c r="BD683" s="201" t="str">
        <f t="shared" si="15"/>
        <v>121 a 123:(2,765+2,765+1,16+1,16)*2*0,3718</v>
      </c>
      <c r="BE683" s="199"/>
      <c r="BF683" s="199"/>
      <c r="BG683" s="199"/>
      <c r="BH683" s="199"/>
      <c r="BI683" s="199"/>
    </row>
    <row r="684" spans="1:61" x14ac:dyDescent="0.2">
      <c r="A684" s="191"/>
      <c r="B684" s="192"/>
      <c r="C684" s="331" t="s">
        <v>1504</v>
      </c>
      <c r="D684" s="332"/>
      <c r="E684" s="193">
        <v>2.9670000000000001</v>
      </c>
      <c r="F684" s="194"/>
      <c r="G684" s="195"/>
      <c r="H684" s="196"/>
      <c r="I684" s="197"/>
      <c r="J684" s="184"/>
      <c r="K684" s="197"/>
      <c r="M684" s="198" t="s">
        <v>1504</v>
      </c>
      <c r="O684" s="199"/>
      <c r="Z684" s="199"/>
      <c r="AA684" s="199"/>
      <c r="AB684" s="199"/>
      <c r="AC684" s="199"/>
      <c r="AD684" s="199"/>
      <c r="AE684" s="199"/>
      <c r="AF684" s="199"/>
      <c r="AG684" s="199"/>
      <c r="AH684" s="199"/>
      <c r="AI684" s="199"/>
      <c r="AJ684" s="199"/>
      <c r="AK684" s="199"/>
      <c r="AL684" s="199"/>
      <c r="AM684" s="199"/>
      <c r="AN684" s="199"/>
      <c r="AO684" s="199"/>
      <c r="AP684" s="199"/>
      <c r="AQ684" s="199"/>
      <c r="AR684" s="199"/>
      <c r="AS684" s="199"/>
      <c r="AT684" s="199"/>
      <c r="AU684" s="199"/>
      <c r="AV684" s="199"/>
      <c r="AW684" s="199"/>
      <c r="AX684" s="199"/>
      <c r="AY684" s="199"/>
      <c r="AZ684" s="199"/>
      <c r="BA684" s="199"/>
      <c r="BB684" s="199"/>
      <c r="BC684" s="199"/>
      <c r="BD684" s="201" t="str">
        <f t="shared" si="15"/>
        <v>odečtení otvorů :-0,7*2*0,3718</v>
      </c>
      <c r="BE684" s="199"/>
      <c r="BF684" s="199"/>
      <c r="BG684" s="199"/>
      <c r="BH684" s="199"/>
      <c r="BI684" s="199"/>
    </row>
    <row r="685" spans="1:61" x14ac:dyDescent="0.2">
      <c r="A685" s="191"/>
      <c r="B685" s="192"/>
      <c r="C685" s="331" t="s">
        <v>1499</v>
      </c>
      <c r="D685" s="332"/>
      <c r="E685" s="193">
        <v>-0.26029999999999998</v>
      </c>
      <c r="F685" s="194"/>
      <c r="G685" s="195"/>
      <c r="H685" s="196"/>
      <c r="I685" s="197"/>
      <c r="J685" s="184"/>
      <c r="K685" s="197"/>
      <c r="M685" s="198" t="s">
        <v>1499</v>
      </c>
      <c r="O685" s="199"/>
      <c r="Z685" s="199"/>
      <c r="AA685" s="199"/>
      <c r="AB685" s="199"/>
      <c r="AC685" s="199"/>
      <c r="AD685" s="199"/>
      <c r="AE685" s="199"/>
      <c r="AF685" s="199"/>
      <c r="AG685" s="199"/>
      <c r="AH685" s="199"/>
      <c r="AI685" s="199"/>
      <c r="AJ685" s="199"/>
      <c r="AK685" s="199"/>
      <c r="AL685" s="199"/>
      <c r="AM685" s="199"/>
      <c r="AN685" s="199"/>
      <c r="AO685" s="199"/>
      <c r="AP685" s="199"/>
      <c r="AQ685" s="199"/>
      <c r="AR685" s="199"/>
      <c r="AS685" s="199"/>
      <c r="AT685" s="199"/>
      <c r="AU685" s="199"/>
      <c r="AV685" s="199"/>
      <c r="AW685" s="199"/>
      <c r="AX685" s="199"/>
      <c r="AY685" s="199"/>
      <c r="AZ685" s="199"/>
      <c r="BA685" s="199"/>
      <c r="BB685" s="199"/>
      <c r="BC685" s="199"/>
      <c r="BD685" s="201" t="str">
        <f t="shared" si="15"/>
        <v>122:(2,765+2,765+1,225+1,225)*0,3718</v>
      </c>
      <c r="BE685" s="199"/>
      <c r="BF685" s="199"/>
      <c r="BG685" s="199"/>
      <c r="BH685" s="199"/>
      <c r="BI685" s="199"/>
    </row>
    <row r="686" spans="1:61" x14ac:dyDescent="0.2">
      <c r="A686" s="191"/>
      <c r="B686" s="192"/>
      <c r="C686" s="331" t="s">
        <v>1505</v>
      </c>
      <c r="D686" s="332"/>
      <c r="E686" s="193">
        <v>2.5579999999999998</v>
      </c>
      <c r="F686" s="194"/>
      <c r="G686" s="195"/>
      <c r="H686" s="196"/>
      <c r="I686" s="197"/>
      <c r="J686" s="184"/>
      <c r="K686" s="197"/>
      <c r="M686" s="198" t="s">
        <v>1505</v>
      </c>
      <c r="O686" s="199"/>
      <c r="Z686" s="199"/>
      <c r="AA686" s="199"/>
      <c r="AB686" s="199"/>
      <c r="AC686" s="199"/>
      <c r="AD686" s="199"/>
      <c r="AE686" s="199"/>
      <c r="AF686" s="199"/>
      <c r="AG686" s="199"/>
      <c r="AH686" s="199"/>
      <c r="AI686" s="199"/>
      <c r="AJ686" s="199"/>
      <c r="AK686" s="199"/>
      <c r="AL686" s="199"/>
      <c r="AM686" s="199"/>
      <c r="AN686" s="199"/>
      <c r="AO686" s="199"/>
      <c r="AP686" s="199"/>
      <c r="AQ686" s="199"/>
      <c r="AR686" s="199"/>
      <c r="AS686" s="199"/>
      <c r="AT686" s="199"/>
      <c r="AU686" s="199"/>
      <c r="AV686" s="199"/>
      <c r="AW686" s="199"/>
      <c r="AX686" s="199"/>
      <c r="AY686" s="199"/>
      <c r="AZ686" s="199"/>
      <c r="BA686" s="199"/>
      <c r="BB686" s="199"/>
      <c r="BC686" s="199"/>
      <c r="BD686" s="201" t="str">
        <f t="shared" si="15"/>
        <v>odečtení otvorů :-0,7*0,3718</v>
      </c>
      <c r="BE686" s="199"/>
      <c r="BF686" s="199"/>
      <c r="BG686" s="199"/>
      <c r="BH686" s="199"/>
      <c r="BI686" s="199"/>
    </row>
    <row r="687" spans="1:61" x14ac:dyDescent="0.2">
      <c r="A687" s="191"/>
      <c r="B687" s="192"/>
      <c r="C687" s="331" t="s">
        <v>1499</v>
      </c>
      <c r="D687" s="332"/>
      <c r="E687" s="193">
        <v>-0.26029999999999998</v>
      </c>
      <c r="F687" s="194"/>
      <c r="G687" s="195"/>
      <c r="H687" s="196"/>
      <c r="I687" s="197"/>
      <c r="J687" s="184"/>
      <c r="K687" s="197"/>
      <c r="M687" s="198" t="s">
        <v>1499</v>
      </c>
      <c r="O687" s="199"/>
      <c r="Z687" s="199"/>
      <c r="AA687" s="199"/>
      <c r="AB687" s="199"/>
      <c r="AC687" s="199"/>
      <c r="AD687" s="199"/>
      <c r="AE687" s="199"/>
      <c r="AF687" s="199"/>
      <c r="AG687" s="199"/>
      <c r="AH687" s="199"/>
      <c r="AI687" s="199"/>
      <c r="AJ687" s="199"/>
      <c r="AK687" s="199"/>
      <c r="AL687" s="199"/>
      <c r="AM687" s="199"/>
      <c r="AN687" s="199"/>
      <c r="AO687" s="199"/>
      <c r="AP687" s="199"/>
      <c r="AQ687" s="199"/>
      <c r="AR687" s="199"/>
      <c r="AS687" s="199"/>
      <c r="AT687" s="199"/>
      <c r="AU687" s="199"/>
      <c r="AV687" s="199"/>
      <c r="AW687" s="199"/>
      <c r="AX687" s="199"/>
      <c r="AY687" s="199"/>
      <c r="AZ687" s="199"/>
      <c r="BA687" s="199"/>
      <c r="BB687" s="199"/>
      <c r="BC687" s="199"/>
      <c r="BD687" s="201" t="str">
        <f t="shared" si="15"/>
        <v>124:(1,6+2+0,8+0,5+0,675+1,305)*0,3718</v>
      </c>
      <c r="BE687" s="199"/>
      <c r="BF687" s="199"/>
      <c r="BG687" s="199"/>
      <c r="BH687" s="199"/>
      <c r="BI687" s="199"/>
    </row>
    <row r="688" spans="1:61" x14ac:dyDescent="0.2">
      <c r="A688" s="191"/>
      <c r="B688" s="192"/>
      <c r="C688" s="331" t="s">
        <v>1506</v>
      </c>
      <c r="D688" s="332"/>
      <c r="E688" s="193">
        <v>2.3645999999999998</v>
      </c>
      <c r="F688" s="194"/>
      <c r="G688" s="195"/>
      <c r="H688" s="196"/>
      <c r="I688" s="197"/>
      <c r="J688" s="184"/>
      <c r="K688" s="197"/>
      <c r="M688" s="198" t="s">
        <v>1506</v>
      </c>
      <c r="O688" s="199"/>
      <c r="Z688" s="199"/>
      <c r="AA688" s="199"/>
      <c r="AB688" s="199"/>
      <c r="AC688" s="199"/>
      <c r="AD688" s="199"/>
      <c r="AE688" s="199"/>
      <c r="AF688" s="199"/>
      <c r="AG688" s="199"/>
      <c r="AH688" s="199"/>
      <c r="AI688" s="199"/>
      <c r="AJ688" s="199"/>
      <c r="AK688" s="199"/>
      <c r="AL688" s="199"/>
      <c r="AM688" s="199"/>
      <c r="AN688" s="199"/>
      <c r="AO688" s="199"/>
      <c r="AP688" s="199"/>
      <c r="AQ688" s="199"/>
      <c r="AR688" s="199"/>
      <c r="AS688" s="199"/>
      <c r="AT688" s="199"/>
      <c r="AU688" s="199"/>
      <c r="AV688" s="199"/>
      <c r="AW688" s="199"/>
      <c r="AX688" s="199"/>
      <c r="AY688" s="199"/>
      <c r="AZ688" s="199"/>
      <c r="BA688" s="199"/>
      <c r="BB688" s="199"/>
      <c r="BC688" s="199"/>
      <c r="BD688" s="201" t="str">
        <f t="shared" si="15"/>
        <v>odečtení otvorů :-0,7*0,3718</v>
      </c>
      <c r="BE688" s="199"/>
      <c r="BF688" s="199"/>
      <c r="BG688" s="199"/>
      <c r="BH688" s="199"/>
      <c r="BI688" s="199"/>
    </row>
    <row r="689" spans="1:61" x14ac:dyDescent="0.2">
      <c r="A689" s="191"/>
      <c r="B689" s="192"/>
      <c r="C689" s="331" t="s">
        <v>1499</v>
      </c>
      <c r="D689" s="332"/>
      <c r="E689" s="193">
        <v>-0.26029999999999998</v>
      </c>
      <c r="F689" s="194"/>
      <c r="G689" s="195"/>
      <c r="H689" s="196"/>
      <c r="I689" s="197"/>
      <c r="J689" s="184"/>
      <c r="K689" s="197"/>
      <c r="M689" s="198" t="s">
        <v>1499</v>
      </c>
      <c r="O689" s="199"/>
      <c r="Z689" s="199"/>
      <c r="AA689" s="199"/>
      <c r="AB689" s="199"/>
      <c r="AC689" s="199"/>
      <c r="AD689" s="199"/>
      <c r="AE689" s="199"/>
      <c r="AF689" s="199"/>
      <c r="AG689" s="199"/>
      <c r="AH689" s="199"/>
      <c r="AI689" s="199"/>
      <c r="AJ689" s="199"/>
      <c r="AK689" s="199"/>
      <c r="AL689" s="199"/>
      <c r="AM689" s="199"/>
      <c r="AN689" s="199"/>
      <c r="AO689" s="199"/>
      <c r="AP689" s="199"/>
      <c r="AQ689" s="199"/>
      <c r="AR689" s="199"/>
      <c r="AS689" s="199"/>
      <c r="AT689" s="199"/>
      <c r="AU689" s="199"/>
      <c r="AV689" s="199"/>
      <c r="AW689" s="199"/>
      <c r="AX689" s="199"/>
      <c r="AY689" s="199"/>
      <c r="AZ689" s="199"/>
      <c r="BA689" s="199"/>
      <c r="BB689" s="199"/>
      <c r="BC689" s="199"/>
      <c r="BD689" s="201" t="str">
        <f t="shared" si="15"/>
        <v>125:(1,58+1,58+1,6+1,6)*0,3718</v>
      </c>
      <c r="BE689" s="199"/>
      <c r="BF689" s="199"/>
      <c r="BG689" s="199"/>
      <c r="BH689" s="199"/>
      <c r="BI689" s="199"/>
    </row>
    <row r="690" spans="1:61" x14ac:dyDescent="0.2">
      <c r="A690" s="191"/>
      <c r="B690" s="192"/>
      <c r="C690" s="331" t="s">
        <v>1507</v>
      </c>
      <c r="D690" s="332"/>
      <c r="E690" s="193">
        <v>6.5138999999999996</v>
      </c>
      <c r="F690" s="194"/>
      <c r="G690" s="195"/>
      <c r="H690" s="196"/>
      <c r="I690" s="197"/>
      <c r="J690" s="184"/>
      <c r="K690" s="197"/>
      <c r="M690" s="198" t="s">
        <v>1507</v>
      </c>
      <c r="O690" s="199"/>
      <c r="Z690" s="199"/>
      <c r="AA690" s="199"/>
      <c r="AB690" s="199"/>
      <c r="AC690" s="199"/>
      <c r="AD690" s="199"/>
      <c r="AE690" s="199"/>
      <c r="AF690" s="199"/>
      <c r="AG690" s="199"/>
      <c r="AH690" s="199"/>
      <c r="AI690" s="199"/>
      <c r="AJ690" s="199"/>
      <c r="AK690" s="199"/>
      <c r="AL690" s="199"/>
      <c r="AM690" s="199"/>
      <c r="AN690" s="199"/>
      <c r="AO690" s="199"/>
      <c r="AP690" s="199"/>
      <c r="AQ690" s="199"/>
      <c r="AR690" s="199"/>
      <c r="AS690" s="199"/>
      <c r="AT690" s="199"/>
      <c r="AU690" s="199"/>
      <c r="AV690" s="199"/>
      <c r="AW690" s="199"/>
      <c r="AX690" s="199"/>
      <c r="AY690" s="199"/>
      <c r="AZ690" s="199"/>
      <c r="BA690" s="199"/>
      <c r="BB690" s="199"/>
      <c r="BC690" s="199"/>
      <c r="BD690" s="201" t="str">
        <f t="shared" si="15"/>
        <v>odečtení otvorů :-0,7*0,3718</v>
      </c>
      <c r="BE690" s="199"/>
      <c r="BF690" s="199"/>
      <c r="BG690" s="199"/>
      <c r="BH690" s="199"/>
      <c r="BI690" s="199"/>
    </row>
    <row r="691" spans="1:61" x14ac:dyDescent="0.2">
      <c r="A691" s="191"/>
      <c r="B691" s="192"/>
      <c r="C691" s="331" t="s">
        <v>1476</v>
      </c>
      <c r="D691" s="332"/>
      <c r="E691" s="193">
        <v>-0.33460000000000001</v>
      </c>
      <c r="F691" s="194"/>
      <c r="G691" s="195"/>
      <c r="H691" s="196"/>
      <c r="I691" s="197"/>
      <c r="J691" s="184"/>
      <c r="K691" s="197"/>
      <c r="M691" s="198" t="s">
        <v>1476</v>
      </c>
      <c r="O691" s="199"/>
      <c r="Z691" s="199"/>
      <c r="AA691" s="199"/>
      <c r="AB691" s="199"/>
      <c r="AC691" s="199"/>
      <c r="AD691" s="199"/>
      <c r="AE691" s="199"/>
      <c r="AF691" s="199"/>
      <c r="AG691" s="199"/>
      <c r="AH691" s="199"/>
      <c r="AI691" s="199"/>
      <c r="AJ691" s="199"/>
      <c r="AK691" s="199"/>
      <c r="AL691" s="199"/>
      <c r="AM691" s="199"/>
      <c r="AN691" s="199"/>
      <c r="AO691" s="199"/>
      <c r="AP691" s="199"/>
      <c r="AQ691" s="199"/>
      <c r="AR691" s="199"/>
      <c r="AS691" s="199"/>
      <c r="AT691" s="199"/>
      <c r="AU691" s="199"/>
      <c r="AV691" s="199"/>
      <c r="AW691" s="199"/>
      <c r="AX691" s="199"/>
      <c r="AY691" s="199"/>
      <c r="AZ691" s="199"/>
      <c r="BA691" s="199"/>
      <c r="BB691" s="199"/>
      <c r="BC691" s="199"/>
      <c r="BD691" s="201" t="str">
        <f t="shared" si="15"/>
        <v>126:(7,51+7,51+1,25+1,25)*0,3718</v>
      </c>
      <c r="BE691" s="199"/>
      <c r="BF691" s="199"/>
      <c r="BG691" s="199"/>
      <c r="BH691" s="199"/>
      <c r="BI691" s="199"/>
    </row>
    <row r="692" spans="1:61" x14ac:dyDescent="0.2">
      <c r="A692" s="191"/>
      <c r="B692" s="192"/>
      <c r="C692" s="331" t="s">
        <v>1508</v>
      </c>
      <c r="D692" s="332"/>
      <c r="E692" s="193">
        <v>-1.5616000000000001</v>
      </c>
      <c r="F692" s="194"/>
      <c r="G692" s="195"/>
      <c r="H692" s="196"/>
      <c r="I692" s="197"/>
      <c r="J692" s="184"/>
      <c r="K692" s="197"/>
      <c r="M692" s="198" t="s">
        <v>1508</v>
      </c>
      <c r="O692" s="199"/>
      <c r="Z692" s="199"/>
      <c r="AA692" s="199"/>
      <c r="AB692" s="199"/>
      <c r="AC692" s="199"/>
      <c r="AD692" s="199"/>
      <c r="AE692" s="199"/>
      <c r="AF692" s="199"/>
      <c r="AG692" s="199"/>
      <c r="AH692" s="199"/>
      <c r="AI692" s="199"/>
      <c r="AJ692" s="199"/>
      <c r="AK692" s="199"/>
      <c r="AL692" s="199"/>
      <c r="AM692" s="199"/>
      <c r="AN692" s="199"/>
      <c r="AO692" s="199"/>
      <c r="AP692" s="199"/>
      <c r="AQ692" s="199"/>
      <c r="AR692" s="199"/>
      <c r="AS692" s="199"/>
      <c r="AT692" s="199"/>
      <c r="AU692" s="199"/>
      <c r="AV692" s="199"/>
      <c r="AW692" s="199"/>
      <c r="AX692" s="199"/>
      <c r="AY692" s="199"/>
      <c r="AZ692" s="199"/>
      <c r="BA692" s="199"/>
      <c r="BB692" s="199"/>
      <c r="BC692" s="199"/>
      <c r="BD692" s="201" t="str">
        <f t="shared" si="15"/>
        <v>odečtení otvorů :-0,9*0,3718</v>
      </c>
      <c r="BE692" s="199"/>
      <c r="BF692" s="199"/>
      <c r="BG692" s="199"/>
      <c r="BH692" s="199"/>
      <c r="BI692" s="199"/>
    </row>
    <row r="693" spans="1:61" x14ac:dyDescent="0.2">
      <c r="A693" s="191"/>
      <c r="B693" s="192"/>
      <c r="C693" s="331" t="s">
        <v>844</v>
      </c>
      <c r="D693" s="332"/>
      <c r="E693" s="193">
        <v>0</v>
      </c>
      <c r="F693" s="194"/>
      <c r="G693" s="195"/>
      <c r="H693" s="196"/>
      <c r="I693" s="197"/>
      <c r="J693" s="184"/>
      <c r="K693" s="197"/>
      <c r="M693" s="198"/>
      <c r="O693" s="199"/>
      <c r="Z693" s="199"/>
      <c r="AA693" s="199"/>
      <c r="AB693" s="199"/>
      <c r="AC693" s="199"/>
      <c r="AD693" s="199"/>
      <c r="AE693" s="199"/>
      <c r="AF693" s="199"/>
      <c r="AG693" s="199"/>
      <c r="AH693" s="199"/>
      <c r="AI693" s="199"/>
      <c r="AJ693" s="199"/>
      <c r="AK693" s="199"/>
      <c r="AL693" s="199"/>
      <c r="AM693" s="199"/>
      <c r="AN693" s="199"/>
      <c r="AO693" s="199"/>
      <c r="AP693" s="199"/>
      <c r="AQ693" s="199"/>
      <c r="AR693" s="199"/>
      <c r="AS693" s="199"/>
      <c r="AT693" s="199"/>
      <c r="AU693" s="199"/>
      <c r="AV693" s="199"/>
      <c r="AW693" s="199"/>
      <c r="AX693" s="199"/>
      <c r="AY693" s="199"/>
      <c r="AZ693" s="199"/>
      <c r="BA693" s="199"/>
      <c r="BB693" s="199"/>
      <c r="BC693" s="199"/>
      <c r="BD693" s="201" t="str">
        <f t="shared" si="15"/>
        <v>-0,7*6*0,3718</v>
      </c>
      <c r="BE693" s="199"/>
      <c r="BF693" s="199"/>
      <c r="BG693" s="199"/>
      <c r="BH693" s="199"/>
      <c r="BI693" s="199"/>
    </row>
    <row r="694" spans="1:61" x14ac:dyDescent="0.2">
      <c r="A694" s="191"/>
      <c r="B694" s="192"/>
      <c r="C694" s="331" t="s">
        <v>1509</v>
      </c>
      <c r="D694" s="332"/>
      <c r="E694" s="193">
        <v>2.6212</v>
      </c>
      <c r="F694" s="194"/>
      <c r="G694" s="195"/>
      <c r="H694" s="196"/>
      <c r="I694" s="197"/>
      <c r="J694" s="184"/>
      <c r="K694" s="197"/>
      <c r="M694" s="198" t="s">
        <v>1509</v>
      </c>
      <c r="O694" s="199"/>
      <c r="Z694" s="199"/>
      <c r="AA694" s="199"/>
      <c r="AB694" s="199"/>
      <c r="AC694" s="199"/>
      <c r="AD694" s="199"/>
      <c r="AE694" s="199"/>
      <c r="AF694" s="199"/>
      <c r="AG694" s="199"/>
      <c r="AH694" s="199"/>
      <c r="AI694" s="199"/>
      <c r="AJ694" s="199"/>
      <c r="AK694" s="199"/>
      <c r="AL694" s="199"/>
      <c r="AM694" s="199"/>
      <c r="AN694" s="199"/>
      <c r="AO694" s="199"/>
      <c r="AP694" s="199"/>
      <c r="AQ694" s="199"/>
      <c r="AR694" s="199"/>
      <c r="AS694" s="199"/>
      <c r="AT694" s="199"/>
      <c r="AU694" s="199"/>
      <c r="AV694" s="199"/>
      <c r="AW694" s="199"/>
      <c r="AX694" s="199"/>
      <c r="AY694" s="199"/>
      <c r="AZ694" s="199"/>
      <c r="BA694" s="199"/>
      <c r="BB694" s="199"/>
      <c r="BC694" s="199"/>
      <c r="BD694" s="201" t="str">
        <f t="shared" si="15"/>
        <v/>
      </c>
      <c r="BE694" s="199"/>
      <c r="BF694" s="199"/>
      <c r="BG694" s="199"/>
      <c r="BH694" s="199"/>
      <c r="BI694" s="199"/>
    </row>
    <row r="695" spans="1:61" x14ac:dyDescent="0.2">
      <c r="A695" s="191"/>
      <c r="B695" s="192"/>
      <c r="C695" s="331" t="s">
        <v>1499</v>
      </c>
      <c r="D695" s="332"/>
      <c r="E695" s="193">
        <v>-0.26029999999999998</v>
      </c>
      <c r="F695" s="194"/>
      <c r="G695" s="195"/>
      <c r="H695" s="196"/>
      <c r="I695" s="197"/>
      <c r="J695" s="184"/>
      <c r="K695" s="197"/>
      <c r="M695" s="198" t="s">
        <v>1499</v>
      </c>
      <c r="O695" s="199"/>
      <c r="Z695" s="199"/>
      <c r="AA695" s="199"/>
      <c r="AB695" s="199"/>
      <c r="AC695" s="199"/>
      <c r="AD695" s="199"/>
      <c r="AE695" s="199"/>
      <c r="AF695" s="199"/>
      <c r="AG695" s="199"/>
      <c r="AH695" s="199"/>
      <c r="AI695" s="199"/>
      <c r="AJ695" s="199"/>
      <c r="AK695" s="199"/>
      <c r="AL695" s="199"/>
      <c r="AM695" s="199"/>
      <c r="AN695" s="199"/>
      <c r="AO695" s="199"/>
      <c r="AP695" s="199"/>
      <c r="AQ695" s="199"/>
      <c r="AR695" s="199"/>
      <c r="AS695" s="199"/>
      <c r="AT695" s="199"/>
      <c r="AU695" s="199"/>
      <c r="AV695" s="199"/>
      <c r="AW695" s="199"/>
      <c r="AX695" s="199"/>
      <c r="AY695" s="199"/>
      <c r="AZ695" s="199"/>
      <c r="BA695" s="199"/>
      <c r="BB695" s="199"/>
      <c r="BC695" s="199"/>
      <c r="BD695" s="201" t="str">
        <f t="shared" si="15"/>
        <v>127:(1,19+1,19+2,335+2,335)*0,3718</v>
      </c>
      <c r="BE695" s="199"/>
      <c r="BF695" s="199"/>
      <c r="BG695" s="199"/>
      <c r="BH695" s="199"/>
      <c r="BI695" s="199"/>
    </row>
    <row r="696" spans="1:61" x14ac:dyDescent="0.2">
      <c r="A696" s="191"/>
      <c r="B696" s="192"/>
      <c r="C696" s="331" t="s">
        <v>1510</v>
      </c>
      <c r="D696" s="332"/>
      <c r="E696" s="193">
        <v>10.3658</v>
      </c>
      <c r="F696" s="194"/>
      <c r="G696" s="195"/>
      <c r="H696" s="196"/>
      <c r="I696" s="197"/>
      <c r="J696" s="184"/>
      <c r="K696" s="197"/>
      <c r="M696" s="198" t="s">
        <v>1510</v>
      </c>
      <c r="O696" s="199"/>
      <c r="Z696" s="199"/>
      <c r="AA696" s="199"/>
      <c r="AB696" s="199"/>
      <c r="AC696" s="199"/>
      <c r="AD696" s="199"/>
      <c r="AE696" s="199"/>
      <c r="AF696" s="199"/>
      <c r="AG696" s="199"/>
      <c r="AH696" s="199"/>
      <c r="AI696" s="199"/>
      <c r="AJ696" s="199"/>
      <c r="AK696" s="199"/>
      <c r="AL696" s="199"/>
      <c r="AM696" s="199"/>
      <c r="AN696" s="199"/>
      <c r="AO696" s="199"/>
      <c r="AP696" s="199"/>
      <c r="AQ696" s="199"/>
      <c r="AR696" s="199"/>
      <c r="AS696" s="199"/>
      <c r="AT696" s="199"/>
      <c r="AU696" s="199"/>
      <c r="AV696" s="199"/>
      <c r="AW696" s="199"/>
      <c r="AX696" s="199"/>
      <c r="AY696" s="199"/>
      <c r="AZ696" s="199"/>
      <c r="BA696" s="199"/>
      <c r="BB696" s="199"/>
      <c r="BC696" s="199"/>
      <c r="BD696" s="201" t="str">
        <f t="shared" si="15"/>
        <v>odečtení otvorů :-0,7*0,3718</v>
      </c>
      <c r="BE696" s="199"/>
      <c r="BF696" s="199"/>
      <c r="BG696" s="199"/>
      <c r="BH696" s="199"/>
      <c r="BI696" s="199"/>
    </row>
    <row r="697" spans="1:61" x14ac:dyDescent="0.2">
      <c r="A697" s="191"/>
      <c r="B697" s="192"/>
      <c r="C697" s="331" t="s">
        <v>1511</v>
      </c>
      <c r="D697" s="332"/>
      <c r="E697" s="193">
        <v>-1.0409999999999999</v>
      </c>
      <c r="F697" s="194"/>
      <c r="G697" s="195"/>
      <c r="H697" s="196"/>
      <c r="I697" s="197"/>
      <c r="J697" s="184"/>
      <c r="K697" s="197"/>
      <c r="M697" s="198" t="s">
        <v>1511</v>
      </c>
      <c r="O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199"/>
      <c r="AY697" s="199"/>
      <c r="AZ697" s="199"/>
      <c r="BA697" s="199"/>
      <c r="BB697" s="199"/>
      <c r="BC697" s="199"/>
      <c r="BD697" s="201" t="str">
        <f t="shared" si="15"/>
        <v>128-131:(1,15+1,15+2,335+2,335)*4*0,3718</v>
      </c>
      <c r="BE697" s="199"/>
      <c r="BF697" s="199"/>
      <c r="BG697" s="199"/>
      <c r="BH697" s="199"/>
      <c r="BI697" s="199"/>
    </row>
    <row r="698" spans="1:61" x14ac:dyDescent="0.2">
      <c r="A698" s="191"/>
      <c r="B698" s="192"/>
      <c r="C698" s="331" t="s">
        <v>1512</v>
      </c>
      <c r="D698" s="332"/>
      <c r="E698" s="193">
        <v>2.6435</v>
      </c>
      <c r="F698" s="194"/>
      <c r="G698" s="195"/>
      <c r="H698" s="196"/>
      <c r="I698" s="197"/>
      <c r="J698" s="184"/>
      <c r="K698" s="197"/>
      <c r="M698" s="198" t="s">
        <v>1512</v>
      </c>
      <c r="O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199"/>
      <c r="AY698" s="199"/>
      <c r="AZ698" s="199"/>
      <c r="BA698" s="199"/>
      <c r="BB698" s="199"/>
      <c r="BC698" s="199"/>
      <c r="BD698" s="201" t="str">
        <f t="shared" si="15"/>
        <v>odečtení otvorů :-0,7*4*0,3718</v>
      </c>
      <c r="BE698" s="199"/>
      <c r="BF698" s="199"/>
      <c r="BG698" s="199"/>
      <c r="BH698" s="199"/>
      <c r="BI698" s="199"/>
    </row>
    <row r="699" spans="1:61" x14ac:dyDescent="0.2">
      <c r="A699" s="191"/>
      <c r="B699" s="192"/>
      <c r="C699" s="331" t="s">
        <v>1499</v>
      </c>
      <c r="D699" s="332"/>
      <c r="E699" s="193">
        <v>-0.26029999999999998</v>
      </c>
      <c r="F699" s="194"/>
      <c r="G699" s="195"/>
      <c r="H699" s="196"/>
      <c r="I699" s="197"/>
      <c r="J699" s="184"/>
      <c r="K699" s="197"/>
      <c r="M699" s="198" t="s">
        <v>1499</v>
      </c>
      <c r="O699" s="199"/>
      <c r="Z699" s="199"/>
      <c r="AA699" s="199"/>
      <c r="AB699" s="199"/>
      <c r="AC699" s="199"/>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199"/>
      <c r="AY699" s="199"/>
      <c r="AZ699" s="199"/>
      <c r="BA699" s="199"/>
      <c r="BB699" s="199"/>
      <c r="BC699" s="199"/>
      <c r="BD699" s="201" t="str">
        <f t="shared" si="15"/>
        <v>132:(1,22+1,22+2,335+2,335)*0,3718</v>
      </c>
      <c r="BE699" s="199"/>
      <c r="BF699" s="199"/>
      <c r="BG699" s="199"/>
      <c r="BH699" s="199"/>
      <c r="BI699" s="199"/>
    </row>
    <row r="700" spans="1:61" x14ac:dyDescent="0.2">
      <c r="A700" s="191"/>
      <c r="B700" s="192"/>
      <c r="C700" s="331" t="s">
        <v>1513</v>
      </c>
      <c r="D700" s="332"/>
      <c r="E700" s="193">
        <v>3.9411</v>
      </c>
      <c r="F700" s="194"/>
      <c r="G700" s="195"/>
      <c r="H700" s="196"/>
      <c r="I700" s="197"/>
      <c r="J700" s="184"/>
      <c r="K700" s="197"/>
      <c r="M700" s="198" t="s">
        <v>1513</v>
      </c>
      <c r="O700" s="199"/>
      <c r="Z700" s="199"/>
      <c r="AA700" s="199"/>
      <c r="AB700" s="199"/>
      <c r="AC700" s="199"/>
      <c r="AD700" s="199"/>
      <c r="AE700" s="199"/>
      <c r="AF700" s="199"/>
      <c r="AG700" s="199"/>
      <c r="AH700" s="199"/>
      <c r="AI700" s="199"/>
      <c r="AJ700" s="199"/>
      <c r="AK700" s="199"/>
      <c r="AL700" s="199"/>
      <c r="AM700" s="199"/>
      <c r="AN700" s="199"/>
      <c r="AO700" s="199"/>
      <c r="AP700" s="199"/>
      <c r="AQ700" s="199"/>
      <c r="AR700" s="199"/>
      <c r="AS700" s="199"/>
      <c r="AT700" s="199"/>
      <c r="AU700" s="199"/>
      <c r="AV700" s="199"/>
      <c r="AW700" s="199"/>
      <c r="AX700" s="199"/>
      <c r="AY700" s="199"/>
      <c r="AZ700" s="199"/>
      <c r="BA700" s="199"/>
      <c r="BB700" s="199"/>
      <c r="BC700" s="199"/>
      <c r="BD700" s="201" t="str">
        <f t="shared" ref="BD700:BD726" si="16">C699</f>
        <v>odečtení otvorů :-0,7*0,3718</v>
      </c>
      <c r="BE700" s="199"/>
      <c r="BF700" s="199"/>
      <c r="BG700" s="199"/>
      <c r="BH700" s="199"/>
      <c r="BI700" s="199"/>
    </row>
    <row r="701" spans="1:61" x14ac:dyDescent="0.2">
      <c r="A701" s="191"/>
      <c r="B701" s="192"/>
      <c r="C701" s="331" t="s">
        <v>1476</v>
      </c>
      <c r="D701" s="332"/>
      <c r="E701" s="193">
        <v>-0.33460000000000001</v>
      </c>
      <c r="F701" s="194"/>
      <c r="G701" s="195"/>
      <c r="H701" s="196"/>
      <c r="I701" s="197"/>
      <c r="J701" s="184"/>
      <c r="K701" s="197"/>
      <c r="M701" s="198" t="s">
        <v>1476</v>
      </c>
      <c r="O701" s="199"/>
      <c r="Z701" s="199"/>
      <c r="AA701" s="199"/>
      <c r="AB701" s="199"/>
      <c r="AC701" s="199"/>
      <c r="AD701" s="199"/>
      <c r="AE701" s="199"/>
      <c r="AF701" s="199"/>
      <c r="AG701" s="199"/>
      <c r="AH701" s="199"/>
      <c r="AI701" s="199"/>
      <c r="AJ701" s="199"/>
      <c r="AK701" s="199"/>
      <c r="AL701" s="199"/>
      <c r="AM701" s="199"/>
      <c r="AN701" s="199"/>
      <c r="AO701" s="199"/>
      <c r="AP701" s="199"/>
      <c r="AQ701" s="199"/>
      <c r="AR701" s="199"/>
      <c r="AS701" s="199"/>
      <c r="AT701" s="199"/>
      <c r="AU701" s="199"/>
      <c r="AV701" s="199"/>
      <c r="AW701" s="199"/>
      <c r="AX701" s="199"/>
      <c r="AY701" s="199"/>
      <c r="AZ701" s="199"/>
      <c r="BA701" s="199"/>
      <c r="BB701" s="199"/>
      <c r="BC701" s="199"/>
      <c r="BD701" s="201" t="str">
        <f t="shared" si="16"/>
        <v>133:(4,1+4,1+1,2+1,2)*0,3718</v>
      </c>
      <c r="BE701" s="199"/>
      <c r="BF701" s="199"/>
      <c r="BG701" s="199"/>
      <c r="BH701" s="199"/>
      <c r="BI701" s="199"/>
    </row>
    <row r="702" spans="1:61" x14ac:dyDescent="0.2">
      <c r="A702" s="191"/>
      <c r="B702" s="192"/>
      <c r="C702" s="331" t="s">
        <v>1514</v>
      </c>
      <c r="D702" s="332"/>
      <c r="E702" s="193">
        <v>-1.3012999999999999</v>
      </c>
      <c r="F702" s="194"/>
      <c r="G702" s="195"/>
      <c r="H702" s="196"/>
      <c r="I702" s="197"/>
      <c r="J702" s="184"/>
      <c r="K702" s="197"/>
      <c r="M702" s="198" t="s">
        <v>1514</v>
      </c>
      <c r="O702" s="199"/>
      <c r="Z702" s="199"/>
      <c r="AA702" s="199"/>
      <c r="AB702" s="199"/>
      <c r="AC702" s="199"/>
      <c r="AD702" s="199"/>
      <c r="AE702" s="199"/>
      <c r="AF702" s="199"/>
      <c r="AG702" s="199"/>
      <c r="AH702" s="199"/>
      <c r="AI702" s="199"/>
      <c r="AJ702" s="199"/>
      <c r="AK702" s="199"/>
      <c r="AL702" s="199"/>
      <c r="AM702" s="199"/>
      <c r="AN702" s="199"/>
      <c r="AO702" s="199"/>
      <c r="AP702" s="199"/>
      <c r="AQ702" s="199"/>
      <c r="AR702" s="199"/>
      <c r="AS702" s="199"/>
      <c r="AT702" s="199"/>
      <c r="AU702" s="199"/>
      <c r="AV702" s="199"/>
      <c r="AW702" s="199"/>
      <c r="AX702" s="199"/>
      <c r="AY702" s="199"/>
      <c r="AZ702" s="199"/>
      <c r="BA702" s="199"/>
      <c r="BB702" s="199"/>
      <c r="BC702" s="199"/>
      <c r="BD702" s="201" t="str">
        <f t="shared" si="16"/>
        <v>odečtení otvorů :-0,9*0,3718</v>
      </c>
      <c r="BE702" s="199"/>
      <c r="BF702" s="199"/>
      <c r="BG702" s="199"/>
      <c r="BH702" s="199"/>
      <c r="BI702" s="199"/>
    </row>
    <row r="703" spans="1:61" x14ac:dyDescent="0.2">
      <c r="A703" s="191"/>
      <c r="B703" s="192"/>
      <c r="C703" s="331" t="s">
        <v>1515</v>
      </c>
      <c r="D703" s="332"/>
      <c r="E703" s="193">
        <v>8.0309000000000008</v>
      </c>
      <c r="F703" s="194"/>
      <c r="G703" s="195"/>
      <c r="H703" s="196"/>
      <c r="I703" s="197"/>
      <c r="J703" s="184"/>
      <c r="K703" s="197"/>
      <c r="M703" s="198" t="s">
        <v>1515</v>
      </c>
      <c r="O703" s="199"/>
      <c r="Z703" s="199"/>
      <c r="AA703" s="199"/>
      <c r="AB703" s="199"/>
      <c r="AC703" s="199"/>
      <c r="AD703" s="199"/>
      <c r="AE703" s="199"/>
      <c r="AF703" s="199"/>
      <c r="AG703" s="199"/>
      <c r="AH703" s="199"/>
      <c r="AI703" s="199"/>
      <c r="AJ703" s="199"/>
      <c r="AK703" s="199"/>
      <c r="AL703" s="199"/>
      <c r="AM703" s="199"/>
      <c r="AN703" s="199"/>
      <c r="AO703" s="199"/>
      <c r="AP703" s="199"/>
      <c r="AQ703" s="199"/>
      <c r="AR703" s="199"/>
      <c r="AS703" s="199"/>
      <c r="AT703" s="199"/>
      <c r="AU703" s="199"/>
      <c r="AV703" s="199"/>
      <c r="AW703" s="199"/>
      <c r="AX703" s="199"/>
      <c r="AY703" s="199"/>
      <c r="AZ703" s="199"/>
      <c r="BA703" s="199"/>
      <c r="BB703" s="199"/>
      <c r="BC703" s="199"/>
      <c r="BD703" s="201" t="str">
        <f t="shared" si="16"/>
        <v>-0,7*5*0,3718</v>
      </c>
      <c r="BE703" s="199"/>
      <c r="BF703" s="199"/>
      <c r="BG703" s="199"/>
      <c r="BH703" s="199"/>
      <c r="BI703" s="199"/>
    </row>
    <row r="704" spans="1:61" x14ac:dyDescent="0.2">
      <c r="A704" s="191"/>
      <c r="B704" s="192"/>
      <c r="C704" s="331" t="s">
        <v>1516</v>
      </c>
      <c r="D704" s="332"/>
      <c r="E704" s="193">
        <v>-0.78080000000000005</v>
      </c>
      <c r="F704" s="194"/>
      <c r="G704" s="195"/>
      <c r="H704" s="196"/>
      <c r="I704" s="197"/>
      <c r="J704" s="184"/>
      <c r="K704" s="197"/>
      <c r="M704" s="198" t="s">
        <v>1516</v>
      </c>
      <c r="O704" s="199"/>
      <c r="Z704" s="199"/>
      <c r="AA704" s="199"/>
      <c r="AB704" s="199"/>
      <c r="AC704" s="199"/>
      <c r="AD704" s="199"/>
      <c r="AE704" s="199"/>
      <c r="AF704" s="199"/>
      <c r="AG704" s="199"/>
      <c r="AH704" s="199"/>
      <c r="AI704" s="199"/>
      <c r="AJ704" s="199"/>
      <c r="AK704" s="199"/>
      <c r="AL704" s="199"/>
      <c r="AM704" s="199"/>
      <c r="AN704" s="199"/>
      <c r="AO704" s="199"/>
      <c r="AP704" s="199"/>
      <c r="AQ704" s="199"/>
      <c r="AR704" s="199"/>
      <c r="AS704" s="199"/>
      <c r="AT704" s="199"/>
      <c r="AU704" s="199"/>
      <c r="AV704" s="199"/>
      <c r="AW704" s="199"/>
      <c r="AX704" s="199"/>
      <c r="AY704" s="199"/>
      <c r="AZ704" s="199"/>
      <c r="BA704" s="199"/>
      <c r="BB704" s="199"/>
      <c r="BC704" s="199"/>
      <c r="BD704" s="201" t="str">
        <f t="shared" si="16"/>
        <v>134-136:(1,3+1,3+2,3+2,3)*3*0,3718</v>
      </c>
      <c r="BE704" s="199"/>
      <c r="BF704" s="199"/>
      <c r="BG704" s="199"/>
      <c r="BH704" s="199"/>
      <c r="BI704" s="199"/>
    </row>
    <row r="705" spans="1:61" x14ac:dyDescent="0.2">
      <c r="A705" s="191"/>
      <c r="B705" s="192"/>
      <c r="C705" s="331" t="s">
        <v>1517</v>
      </c>
      <c r="D705" s="332"/>
      <c r="E705" s="193">
        <v>4.9077999999999999</v>
      </c>
      <c r="F705" s="194"/>
      <c r="G705" s="195"/>
      <c r="H705" s="196"/>
      <c r="I705" s="197"/>
      <c r="J705" s="184"/>
      <c r="K705" s="197"/>
      <c r="M705" s="198" t="s">
        <v>1517</v>
      </c>
      <c r="O705" s="199"/>
      <c r="Z705" s="199"/>
      <c r="AA705" s="199"/>
      <c r="AB705" s="199"/>
      <c r="AC705" s="199"/>
      <c r="AD705" s="199"/>
      <c r="AE705" s="199"/>
      <c r="AF705" s="199"/>
      <c r="AG705" s="199"/>
      <c r="AH705" s="199"/>
      <c r="AI705" s="199"/>
      <c r="AJ705" s="199"/>
      <c r="AK705" s="199"/>
      <c r="AL705" s="199"/>
      <c r="AM705" s="199"/>
      <c r="AN705" s="199"/>
      <c r="AO705" s="199"/>
      <c r="AP705" s="199"/>
      <c r="AQ705" s="199"/>
      <c r="AR705" s="199"/>
      <c r="AS705" s="199"/>
      <c r="AT705" s="199"/>
      <c r="AU705" s="199"/>
      <c r="AV705" s="199"/>
      <c r="AW705" s="199"/>
      <c r="AX705" s="199"/>
      <c r="AY705" s="199"/>
      <c r="AZ705" s="199"/>
      <c r="BA705" s="199"/>
      <c r="BB705" s="199"/>
      <c r="BC705" s="199"/>
      <c r="BD705" s="201" t="str">
        <f t="shared" si="16"/>
        <v>odečtení otvorů :-0,7*3*0,3718</v>
      </c>
      <c r="BE705" s="199"/>
      <c r="BF705" s="199"/>
      <c r="BG705" s="199"/>
      <c r="BH705" s="199"/>
      <c r="BI705" s="199"/>
    </row>
    <row r="706" spans="1:61" x14ac:dyDescent="0.2">
      <c r="A706" s="191"/>
      <c r="B706" s="192"/>
      <c r="C706" s="331" t="s">
        <v>1503</v>
      </c>
      <c r="D706" s="332"/>
      <c r="E706" s="193">
        <v>-0.52049999999999996</v>
      </c>
      <c r="F706" s="194"/>
      <c r="G706" s="195"/>
      <c r="H706" s="196"/>
      <c r="I706" s="197"/>
      <c r="J706" s="184"/>
      <c r="K706" s="197"/>
      <c r="M706" s="198" t="s">
        <v>1503</v>
      </c>
      <c r="O706" s="199"/>
      <c r="Z706" s="199"/>
      <c r="AA706" s="199"/>
      <c r="AB706" s="199"/>
      <c r="AC706" s="199"/>
      <c r="AD706" s="199"/>
      <c r="AE706" s="199"/>
      <c r="AF706" s="199"/>
      <c r="AG706" s="199"/>
      <c r="AH706" s="199"/>
      <c r="AI706" s="199"/>
      <c r="AJ706" s="199"/>
      <c r="AK706" s="199"/>
      <c r="AL706" s="199"/>
      <c r="AM706" s="199"/>
      <c r="AN706" s="199"/>
      <c r="AO706" s="199"/>
      <c r="AP706" s="199"/>
      <c r="AQ706" s="199"/>
      <c r="AR706" s="199"/>
      <c r="AS706" s="199"/>
      <c r="AT706" s="199"/>
      <c r="AU706" s="199"/>
      <c r="AV706" s="199"/>
      <c r="AW706" s="199"/>
      <c r="AX706" s="199"/>
      <c r="AY706" s="199"/>
      <c r="AZ706" s="199"/>
      <c r="BA706" s="199"/>
      <c r="BB706" s="199"/>
      <c r="BC706" s="199"/>
      <c r="BD706" s="201" t="str">
        <f t="shared" si="16"/>
        <v>137-138:(2,1+2,1+1,2+1,2)*2*0,3718</v>
      </c>
      <c r="BE706" s="199"/>
      <c r="BF706" s="199"/>
      <c r="BG706" s="199"/>
      <c r="BH706" s="199"/>
      <c r="BI706" s="199"/>
    </row>
    <row r="707" spans="1:61" x14ac:dyDescent="0.2">
      <c r="A707" s="191"/>
      <c r="B707" s="192"/>
      <c r="C707" s="331" t="s">
        <v>1518</v>
      </c>
      <c r="D707" s="332"/>
      <c r="E707" s="193">
        <v>3.718</v>
      </c>
      <c r="F707" s="194"/>
      <c r="G707" s="195"/>
      <c r="H707" s="196"/>
      <c r="I707" s="197"/>
      <c r="J707" s="184"/>
      <c r="K707" s="197"/>
      <c r="M707" s="198" t="s">
        <v>1518</v>
      </c>
      <c r="O707" s="199"/>
      <c r="Z707" s="199"/>
      <c r="AA707" s="199"/>
      <c r="AB707" s="199"/>
      <c r="AC707" s="199"/>
      <c r="AD707" s="199"/>
      <c r="AE707" s="199"/>
      <c r="AF707" s="199"/>
      <c r="AG707" s="199"/>
      <c r="AH707" s="199"/>
      <c r="AI707" s="199"/>
      <c r="AJ707" s="199"/>
      <c r="AK707" s="199"/>
      <c r="AL707" s="199"/>
      <c r="AM707" s="199"/>
      <c r="AN707" s="199"/>
      <c r="AO707" s="199"/>
      <c r="AP707" s="199"/>
      <c r="AQ707" s="199"/>
      <c r="AR707" s="199"/>
      <c r="AS707" s="199"/>
      <c r="AT707" s="199"/>
      <c r="AU707" s="199"/>
      <c r="AV707" s="199"/>
      <c r="AW707" s="199"/>
      <c r="AX707" s="199"/>
      <c r="AY707" s="199"/>
      <c r="AZ707" s="199"/>
      <c r="BA707" s="199"/>
      <c r="BB707" s="199"/>
      <c r="BC707" s="199"/>
      <c r="BD707" s="201" t="str">
        <f t="shared" si="16"/>
        <v>odečtení otvorů :-0,7*2*0,3718</v>
      </c>
      <c r="BE707" s="199"/>
      <c r="BF707" s="199"/>
      <c r="BG707" s="199"/>
      <c r="BH707" s="199"/>
      <c r="BI707" s="199"/>
    </row>
    <row r="708" spans="1:61" x14ac:dyDescent="0.2">
      <c r="A708" s="191"/>
      <c r="B708" s="192"/>
      <c r="C708" s="331" t="s">
        <v>1476</v>
      </c>
      <c r="D708" s="332"/>
      <c r="E708" s="193">
        <v>-0.33460000000000001</v>
      </c>
      <c r="F708" s="194"/>
      <c r="G708" s="195"/>
      <c r="H708" s="196"/>
      <c r="I708" s="197"/>
      <c r="J708" s="184"/>
      <c r="K708" s="197"/>
      <c r="M708" s="198" t="s">
        <v>1476</v>
      </c>
      <c r="O708" s="199"/>
      <c r="Z708" s="199"/>
      <c r="AA708" s="199"/>
      <c r="AB708" s="199"/>
      <c r="AC708" s="199"/>
      <c r="AD708" s="199"/>
      <c r="AE708" s="199"/>
      <c r="AF708" s="199"/>
      <c r="AG708" s="199"/>
      <c r="AH708" s="199"/>
      <c r="AI708" s="199"/>
      <c r="AJ708" s="199"/>
      <c r="AK708" s="199"/>
      <c r="AL708" s="199"/>
      <c r="AM708" s="199"/>
      <c r="AN708" s="199"/>
      <c r="AO708" s="199"/>
      <c r="AP708" s="199"/>
      <c r="AQ708" s="199"/>
      <c r="AR708" s="199"/>
      <c r="AS708" s="199"/>
      <c r="AT708" s="199"/>
      <c r="AU708" s="199"/>
      <c r="AV708" s="199"/>
      <c r="AW708" s="199"/>
      <c r="AX708" s="199"/>
      <c r="AY708" s="199"/>
      <c r="AZ708" s="199"/>
      <c r="BA708" s="199"/>
      <c r="BB708" s="199"/>
      <c r="BC708" s="199"/>
      <c r="BD708" s="201" t="str">
        <f t="shared" si="16"/>
        <v>139:(3,9+3,9+1,1+1,1)*0,3718</v>
      </c>
      <c r="BE708" s="199"/>
      <c r="BF708" s="199"/>
      <c r="BG708" s="199"/>
      <c r="BH708" s="199"/>
      <c r="BI708" s="199"/>
    </row>
    <row r="709" spans="1:61" x14ac:dyDescent="0.2">
      <c r="A709" s="191"/>
      <c r="B709" s="192"/>
      <c r="C709" s="331" t="s">
        <v>1519</v>
      </c>
      <c r="D709" s="332"/>
      <c r="E709" s="193">
        <v>-0.78080000000000005</v>
      </c>
      <c r="F709" s="194"/>
      <c r="G709" s="195"/>
      <c r="H709" s="196"/>
      <c r="I709" s="197"/>
      <c r="J709" s="184"/>
      <c r="K709" s="197"/>
      <c r="M709" s="198" t="s">
        <v>1519</v>
      </c>
      <c r="O709" s="199"/>
      <c r="Z709" s="199"/>
      <c r="AA709" s="199"/>
      <c r="AB709" s="199"/>
      <c r="AC709" s="199"/>
      <c r="AD709" s="199"/>
      <c r="AE709" s="199"/>
      <c r="AF709" s="199"/>
      <c r="AG709" s="199"/>
      <c r="AH709" s="199"/>
      <c r="AI709" s="199"/>
      <c r="AJ709" s="199"/>
      <c r="AK709" s="199"/>
      <c r="AL709" s="199"/>
      <c r="AM709" s="199"/>
      <c r="AN709" s="199"/>
      <c r="AO709" s="199"/>
      <c r="AP709" s="199"/>
      <c r="AQ709" s="199"/>
      <c r="AR709" s="199"/>
      <c r="AS709" s="199"/>
      <c r="AT709" s="199"/>
      <c r="AU709" s="199"/>
      <c r="AV709" s="199"/>
      <c r="AW709" s="199"/>
      <c r="AX709" s="199"/>
      <c r="AY709" s="199"/>
      <c r="AZ709" s="199"/>
      <c r="BA709" s="199"/>
      <c r="BB709" s="199"/>
      <c r="BC709" s="199"/>
      <c r="BD709" s="201" t="str">
        <f t="shared" si="16"/>
        <v>odečtení otvorů :-0,9*0,3718</v>
      </c>
      <c r="BE709" s="199"/>
      <c r="BF709" s="199"/>
      <c r="BG709" s="199"/>
      <c r="BH709" s="199"/>
      <c r="BI709" s="199"/>
    </row>
    <row r="710" spans="1:61" x14ac:dyDescent="0.2">
      <c r="A710" s="191"/>
      <c r="B710" s="192"/>
      <c r="C710" s="331" t="s">
        <v>1520</v>
      </c>
      <c r="D710" s="332"/>
      <c r="E710" s="193">
        <v>4.5880000000000001</v>
      </c>
      <c r="F710" s="194"/>
      <c r="G710" s="195"/>
      <c r="H710" s="196"/>
      <c r="I710" s="197"/>
      <c r="J710" s="184"/>
      <c r="K710" s="197"/>
      <c r="M710" s="198" t="s">
        <v>1520</v>
      </c>
      <c r="O710" s="199"/>
      <c r="Z710" s="199"/>
      <c r="AA710" s="199"/>
      <c r="AB710" s="199"/>
      <c r="AC710" s="199"/>
      <c r="AD710" s="199"/>
      <c r="AE710" s="199"/>
      <c r="AF710" s="199"/>
      <c r="AG710" s="199"/>
      <c r="AH710" s="199"/>
      <c r="AI710" s="199"/>
      <c r="AJ710" s="199"/>
      <c r="AK710" s="199"/>
      <c r="AL710" s="199"/>
      <c r="AM710" s="199"/>
      <c r="AN710" s="199"/>
      <c r="AO710" s="199"/>
      <c r="AP710" s="199"/>
      <c r="AQ710" s="199"/>
      <c r="AR710" s="199"/>
      <c r="AS710" s="199"/>
      <c r="AT710" s="199"/>
      <c r="AU710" s="199"/>
      <c r="AV710" s="199"/>
      <c r="AW710" s="199"/>
      <c r="AX710" s="199"/>
      <c r="AY710" s="199"/>
      <c r="AZ710" s="199"/>
      <c r="BA710" s="199"/>
      <c r="BB710" s="199"/>
      <c r="BC710" s="199"/>
      <c r="BD710" s="201" t="str">
        <f t="shared" si="16"/>
        <v>-0,7*3*0,3718</v>
      </c>
      <c r="BE710" s="199"/>
      <c r="BF710" s="199"/>
      <c r="BG710" s="199"/>
      <c r="BH710" s="199"/>
      <c r="BI710" s="199"/>
    </row>
    <row r="711" spans="1:61" x14ac:dyDescent="0.2">
      <c r="A711" s="191"/>
      <c r="B711" s="192"/>
      <c r="C711" s="331" t="s">
        <v>1503</v>
      </c>
      <c r="D711" s="332"/>
      <c r="E711" s="193">
        <v>-0.52049999999999996</v>
      </c>
      <c r="F711" s="194"/>
      <c r="G711" s="195"/>
      <c r="H711" s="196"/>
      <c r="I711" s="197"/>
      <c r="J711" s="184"/>
      <c r="K711" s="197"/>
      <c r="M711" s="198" t="s">
        <v>1503</v>
      </c>
      <c r="O711" s="199"/>
      <c r="Z711" s="199"/>
      <c r="AA711" s="199"/>
      <c r="AB711" s="199"/>
      <c r="AC711" s="199"/>
      <c r="AD711" s="199"/>
      <c r="AE711" s="199"/>
      <c r="AF711" s="199"/>
      <c r="AG711" s="199"/>
      <c r="AH711" s="199"/>
      <c r="AI711" s="199"/>
      <c r="AJ711" s="199"/>
      <c r="AK711" s="199"/>
      <c r="AL711" s="199"/>
      <c r="AM711" s="199"/>
      <c r="AN711" s="199"/>
      <c r="AO711" s="199"/>
      <c r="AP711" s="199"/>
      <c r="AQ711" s="199"/>
      <c r="AR711" s="199"/>
      <c r="AS711" s="199"/>
      <c r="AT711" s="199"/>
      <c r="AU711" s="199"/>
      <c r="AV711" s="199"/>
      <c r="AW711" s="199"/>
      <c r="AX711" s="199"/>
      <c r="AY711" s="199"/>
      <c r="AZ711" s="199"/>
      <c r="BA711" s="199"/>
      <c r="BB711" s="199"/>
      <c r="BC711" s="199"/>
      <c r="BD711" s="201" t="str">
        <f t="shared" si="16"/>
        <v>140-141:(1,15+1,15+1,935+1,935)*2*0,3718</v>
      </c>
      <c r="BE711" s="199"/>
      <c r="BF711" s="199"/>
      <c r="BG711" s="199"/>
      <c r="BH711" s="199"/>
      <c r="BI711" s="199"/>
    </row>
    <row r="712" spans="1:61" x14ac:dyDescent="0.2">
      <c r="A712" s="191"/>
      <c r="B712" s="192"/>
      <c r="C712" s="331" t="s">
        <v>1521</v>
      </c>
      <c r="D712" s="332"/>
      <c r="E712" s="193">
        <v>2.3832</v>
      </c>
      <c r="F712" s="194"/>
      <c r="G712" s="195"/>
      <c r="H712" s="196"/>
      <c r="I712" s="197"/>
      <c r="J712" s="184"/>
      <c r="K712" s="197"/>
      <c r="M712" s="198" t="s">
        <v>1521</v>
      </c>
      <c r="O712" s="199"/>
      <c r="Z712" s="199"/>
      <c r="AA712" s="199"/>
      <c r="AB712" s="199"/>
      <c r="AC712" s="199"/>
      <c r="AD712" s="199"/>
      <c r="AE712" s="199"/>
      <c r="AF712" s="199"/>
      <c r="AG712" s="199"/>
      <c r="AH712" s="199"/>
      <c r="AI712" s="199"/>
      <c r="AJ712" s="199"/>
      <c r="AK712" s="199"/>
      <c r="AL712" s="199"/>
      <c r="AM712" s="199"/>
      <c r="AN712" s="199"/>
      <c r="AO712" s="199"/>
      <c r="AP712" s="199"/>
      <c r="AQ712" s="199"/>
      <c r="AR712" s="199"/>
      <c r="AS712" s="199"/>
      <c r="AT712" s="199"/>
      <c r="AU712" s="199"/>
      <c r="AV712" s="199"/>
      <c r="AW712" s="199"/>
      <c r="AX712" s="199"/>
      <c r="AY712" s="199"/>
      <c r="AZ712" s="199"/>
      <c r="BA712" s="199"/>
      <c r="BB712" s="199"/>
      <c r="BC712" s="199"/>
      <c r="BD712" s="201" t="str">
        <f t="shared" si="16"/>
        <v>odečtení otvorů :-0,7*2*0,3718</v>
      </c>
      <c r="BE712" s="199"/>
      <c r="BF712" s="199"/>
      <c r="BG712" s="199"/>
      <c r="BH712" s="199"/>
      <c r="BI712" s="199"/>
    </row>
    <row r="713" spans="1:61" x14ac:dyDescent="0.2">
      <c r="A713" s="191"/>
      <c r="B713" s="192"/>
      <c r="C713" s="331" t="s">
        <v>1499</v>
      </c>
      <c r="D713" s="332"/>
      <c r="E713" s="193">
        <v>-0.26029999999999998</v>
      </c>
      <c r="F713" s="194"/>
      <c r="G713" s="195"/>
      <c r="H713" s="196"/>
      <c r="I713" s="197"/>
      <c r="J713" s="184"/>
      <c r="K713" s="197"/>
      <c r="M713" s="198" t="s">
        <v>1499</v>
      </c>
      <c r="O713" s="199"/>
      <c r="Z713" s="199"/>
      <c r="AA713" s="199"/>
      <c r="AB713" s="199"/>
      <c r="AC713" s="199"/>
      <c r="AD713" s="199"/>
      <c r="AE713" s="199"/>
      <c r="AF713" s="199"/>
      <c r="AG713" s="199"/>
      <c r="AH713" s="199"/>
      <c r="AI713" s="199"/>
      <c r="AJ713" s="199"/>
      <c r="AK713" s="199"/>
      <c r="AL713" s="199"/>
      <c r="AM713" s="199"/>
      <c r="AN713" s="199"/>
      <c r="AO713" s="199"/>
      <c r="AP713" s="199"/>
      <c r="AQ713" s="199"/>
      <c r="AR713" s="199"/>
      <c r="AS713" s="199"/>
      <c r="AT713" s="199"/>
      <c r="AU713" s="199"/>
      <c r="AV713" s="199"/>
      <c r="AW713" s="199"/>
      <c r="AX713" s="199"/>
      <c r="AY713" s="199"/>
      <c r="AZ713" s="199"/>
      <c r="BA713" s="199"/>
      <c r="BB713" s="199"/>
      <c r="BC713" s="199"/>
      <c r="BD713" s="201" t="str">
        <f t="shared" si="16"/>
        <v>142:(1,935+1,935+1,27+1,27)*0,3718</v>
      </c>
      <c r="BE713" s="199"/>
      <c r="BF713" s="199"/>
      <c r="BG713" s="199"/>
      <c r="BH713" s="199"/>
      <c r="BI713" s="199"/>
    </row>
    <row r="714" spans="1:61" x14ac:dyDescent="0.2">
      <c r="A714" s="191"/>
      <c r="B714" s="192"/>
      <c r="C714" s="331" t="s">
        <v>1522</v>
      </c>
      <c r="D714" s="332"/>
      <c r="E714" s="193">
        <v>5.1029999999999998</v>
      </c>
      <c r="F714" s="194"/>
      <c r="G714" s="195"/>
      <c r="H714" s="196"/>
      <c r="I714" s="197"/>
      <c r="J714" s="184"/>
      <c r="K714" s="197"/>
      <c r="M714" s="198" t="s">
        <v>1522</v>
      </c>
      <c r="O714" s="199"/>
      <c r="Z714" s="199"/>
      <c r="AA714" s="199"/>
      <c r="AB714" s="199"/>
      <c r="AC714" s="199"/>
      <c r="AD714" s="199"/>
      <c r="AE714" s="199"/>
      <c r="AF714" s="199"/>
      <c r="AG714" s="199"/>
      <c r="AH714" s="199"/>
      <c r="AI714" s="199"/>
      <c r="AJ714" s="199"/>
      <c r="AK714" s="199"/>
      <c r="AL714" s="199"/>
      <c r="AM714" s="199"/>
      <c r="AN714" s="199"/>
      <c r="AO714" s="199"/>
      <c r="AP714" s="199"/>
      <c r="AQ714" s="199"/>
      <c r="AR714" s="199"/>
      <c r="AS714" s="199"/>
      <c r="AT714" s="199"/>
      <c r="AU714" s="199"/>
      <c r="AV714" s="199"/>
      <c r="AW714" s="199"/>
      <c r="AX714" s="199"/>
      <c r="AY714" s="199"/>
      <c r="AZ714" s="199"/>
      <c r="BA714" s="199"/>
      <c r="BB714" s="199"/>
      <c r="BC714" s="199"/>
      <c r="BD714" s="201" t="str">
        <f t="shared" si="16"/>
        <v>odečtení otvorů :-0,7*0,3718</v>
      </c>
      <c r="BE714" s="199"/>
      <c r="BF714" s="199"/>
      <c r="BG714" s="199"/>
      <c r="BH714" s="199"/>
      <c r="BI714" s="199"/>
    </row>
    <row r="715" spans="1:61" x14ac:dyDescent="0.2">
      <c r="A715" s="191"/>
      <c r="B715" s="192"/>
      <c r="C715" s="331" t="s">
        <v>1486</v>
      </c>
      <c r="D715" s="332"/>
      <c r="E715" s="193">
        <v>-0.37180000000000002</v>
      </c>
      <c r="F715" s="194"/>
      <c r="G715" s="195"/>
      <c r="H715" s="196"/>
      <c r="I715" s="197"/>
      <c r="J715" s="184"/>
      <c r="K715" s="197"/>
      <c r="M715" s="198" t="s">
        <v>1486</v>
      </c>
      <c r="O715" s="199"/>
      <c r="Z715" s="199"/>
      <c r="AA715" s="199"/>
      <c r="AB715" s="199"/>
      <c r="AC715" s="199"/>
      <c r="AD715" s="199"/>
      <c r="AE715" s="199"/>
      <c r="AF715" s="199"/>
      <c r="AG715" s="199"/>
      <c r="AH715" s="199"/>
      <c r="AI715" s="199"/>
      <c r="AJ715" s="199"/>
      <c r="AK715" s="199"/>
      <c r="AL715" s="199"/>
      <c r="AM715" s="199"/>
      <c r="AN715" s="199"/>
      <c r="AO715" s="199"/>
      <c r="AP715" s="199"/>
      <c r="AQ715" s="199"/>
      <c r="AR715" s="199"/>
      <c r="AS715" s="199"/>
      <c r="AT715" s="199"/>
      <c r="AU715" s="199"/>
      <c r="AV715" s="199"/>
      <c r="AW715" s="199"/>
      <c r="AX715" s="199"/>
      <c r="AY715" s="199"/>
      <c r="AZ715" s="199"/>
      <c r="BA715" s="199"/>
      <c r="BB715" s="199"/>
      <c r="BC715" s="199"/>
      <c r="BD715" s="201" t="str">
        <f t="shared" si="16"/>
        <v>143:(4,025+1,6+2,3+1,215+1,185+1,4+0,6+1,4)*0,3718</v>
      </c>
      <c r="BE715" s="199"/>
      <c r="BF715" s="199"/>
      <c r="BG715" s="199"/>
      <c r="BH715" s="199"/>
      <c r="BI715" s="199"/>
    </row>
    <row r="716" spans="1:61" x14ac:dyDescent="0.2">
      <c r="A716" s="191"/>
      <c r="B716" s="192"/>
      <c r="C716" s="331" t="s">
        <v>1482</v>
      </c>
      <c r="D716" s="332"/>
      <c r="E716" s="193">
        <v>-0.2974</v>
      </c>
      <c r="F716" s="194"/>
      <c r="G716" s="195"/>
      <c r="H716" s="196"/>
      <c r="I716" s="197"/>
      <c r="J716" s="184"/>
      <c r="K716" s="197"/>
      <c r="M716" s="198" t="s">
        <v>1482</v>
      </c>
      <c r="O716" s="199"/>
      <c r="Z716" s="199"/>
      <c r="AA716" s="199"/>
      <c r="AB716" s="199"/>
      <c r="AC716" s="199"/>
      <c r="AD716" s="199"/>
      <c r="AE716" s="199"/>
      <c r="AF716" s="199"/>
      <c r="AG716" s="199"/>
      <c r="AH716" s="199"/>
      <c r="AI716" s="199"/>
      <c r="AJ716" s="199"/>
      <c r="AK716" s="199"/>
      <c r="AL716" s="199"/>
      <c r="AM716" s="199"/>
      <c r="AN716" s="199"/>
      <c r="AO716" s="199"/>
      <c r="AP716" s="199"/>
      <c r="AQ716" s="199"/>
      <c r="AR716" s="199"/>
      <c r="AS716" s="199"/>
      <c r="AT716" s="199"/>
      <c r="AU716" s="199"/>
      <c r="AV716" s="199"/>
      <c r="AW716" s="199"/>
      <c r="AX716" s="199"/>
      <c r="AY716" s="199"/>
      <c r="AZ716" s="199"/>
      <c r="BA716" s="199"/>
      <c r="BB716" s="199"/>
      <c r="BC716" s="199"/>
      <c r="BD716" s="201" t="str">
        <f t="shared" si="16"/>
        <v>odečtení otvorů :-1*0,3718</v>
      </c>
      <c r="BE716" s="199"/>
      <c r="BF716" s="199"/>
      <c r="BG716" s="199"/>
      <c r="BH716" s="199"/>
      <c r="BI716" s="199"/>
    </row>
    <row r="717" spans="1:61" x14ac:dyDescent="0.2">
      <c r="A717" s="191"/>
      <c r="B717" s="192"/>
      <c r="C717" s="331" t="s">
        <v>1471</v>
      </c>
      <c r="D717" s="332"/>
      <c r="E717" s="193">
        <v>-0.33460000000000001</v>
      </c>
      <c r="F717" s="194"/>
      <c r="G717" s="195"/>
      <c r="H717" s="196"/>
      <c r="I717" s="197"/>
      <c r="J717" s="184"/>
      <c r="K717" s="197"/>
      <c r="M717" s="198" t="s">
        <v>1471</v>
      </c>
      <c r="O717" s="199"/>
      <c r="Z717" s="199"/>
      <c r="AA717" s="199"/>
      <c r="AB717" s="199"/>
      <c r="AC717" s="199"/>
      <c r="AD717" s="199"/>
      <c r="AE717" s="199"/>
      <c r="AF717" s="199"/>
      <c r="AG717" s="199"/>
      <c r="AH717" s="199"/>
      <c r="AI717" s="199"/>
      <c r="AJ717" s="199"/>
      <c r="AK717" s="199"/>
      <c r="AL717" s="199"/>
      <c r="AM717" s="199"/>
      <c r="AN717" s="199"/>
      <c r="AO717" s="199"/>
      <c r="AP717" s="199"/>
      <c r="AQ717" s="199"/>
      <c r="AR717" s="199"/>
      <c r="AS717" s="199"/>
      <c r="AT717" s="199"/>
      <c r="AU717" s="199"/>
      <c r="AV717" s="199"/>
      <c r="AW717" s="199"/>
      <c r="AX717" s="199"/>
      <c r="AY717" s="199"/>
      <c r="AZ717" s="199"/>
      <c r="BA717" s="199"/>
      <c r="BB717" s="199"/>
      <c r="BC717" s="199"/>
      <c r="BD717" s="201" t="str">
        <f t="shared" si="16"/>
        <v>-0,8*0,3718</v>
      </c>
      <c r="BE717" s="199"/>
      <c r="BF717" s="199"/>
      <c r="BG717" s="199"/>
      <c r="BH717" s="199"/>
      <c r="BI717" s="199"/>
    </row>
    <row r="718" spans="1:61" x14ac:dyDescent="0.2">
      <c r="A718" s="191"/>
      <c r="B718" s="192"/>
      <c r="C718" s="331" t="s">
        <v>1523</v>
      </c>
      <c r="D718" s="332"/>
      <c r="E718" s="193">
        <v>3.3165</v>
      </c>
      <c r="F718" s="194"/>
      <c r="G718" s="195"/>
      <c r="H718" s="196"/>
      <c r="I718" s="197"/>
      <c r="J718" s="184"/>
      <c r="K718" s="197"/>
      <c r="M718" s="198" t="s">
        <v>1523</v>
      </c>
      <c r="O718" s="199"/>
      <c r="Z718" s="199"/>
      <c r="AA718" s="199"/>
      <c r="AB718" s="199"/>
      <c r="AC718" s="199"/>
      <c r="AD718" s="199"/>
      <c r="AE718" s="199"/>
      <c r="AF718" s="199"/>
      <c r="AG718" s="199"/>
      <c r="AH718" s="199"/>
      <c r="AI718" s="199"/>
      <c r="AJ718" s="199"/>
      <c r="AK718" s="199"/>
      <c r="AL718" s="199"/>
      <c r="AM718" s="199"/>
      <c r="AN718" s="199"/>
      <c r="AO718" s="199"/>
      <c r="AP718" s="199"/>
      <c r="AQ718" s="199"/>
      <c r="AR718" s="199"/>
      <c r="AS718" s="199"/>
      <c r="AT718" s="199"/>
      <c r="AU718" s="199"/>
      <c r="AV718" s="199"/>
      <c r="AW718" s="199"/>
      <c r="AX718" s="199"/>
      <c r="AY718" s="199"/>
      <c r="AZ718" s="199"/>
      <c r="BA718" s="199"/>
      <c r="BB718" s="199"/>
      <c r="BC718" s="199"/>
      <c r="BD718" s="201" t="str">
        <f t="shared" si="16"/>
        <v>-0,9*0,3718</v>
      </c>
      <c r="BE718" s="199"/>
      <c r="BF718" s="199"/>
      <c r="BG718" s="199"/>
      <c r="BH718" s="199"/>
      <c r="BI718" s="199"/>
    </row>
    <row r="719" spans="1:61" x14ac:dyDescent="0.2">
      <c r="A719" s="191"/>
      <c r="B719" s="192"/>
      <c r="C719" s="331" t="s">
        <v>1524</v>
      </c>
      <c r="D719" s="332"/>
      <c r="E719" s="193">
        <v>1.9408000000000001</v>
      </c>
      <c r="F719" s="194"/>
      <c r="G719" s="195"/>
      <c r="H719" s="196"/>
      <c r="I719" s="197"/>
      <c r="J719" s="184"/>
      <c r="K719" s="197"/>
      <c r="M719" s="198" t="s">
        <v>1524</v>
      </c>
      <c r="O719" s="199"/>
      <c r="Z719" s="199"/>
      <c r="AA719" s="199"/>
      <c r="AB719" s="199"/>
      <c r="AC719" s="199"/>
      <c r="AD719" s="199"/>
      <c r="AE719" s="199"/>
      <c r="AF719" s="199"/>
      <c r="AG719" s="199"/>
      <c r="AH719" s="199"/>
      <c r="AI719" s="199"/>
      <c r="AJ719" s="199"/>
      <c r="AK719" s="199"/>
      <c r="AL719" s="199"/>
      <c r="AM719" s="199"/>
      <c r="AN719" s="199"/>
      <c r="AO719" s="199"/>
      <c r="AP719" s="199"/>
      <c r="AQ719" s="199"/>
      <c r="AR719" s="199"/>
      <c r="AS719" s="199"/>
      <c r="AT719" s="199"/>
      <c r="AU719" s="199"/>
      <c r="AV719" s="199"/>
      <c r="AW719" s="199"/>
      <c r="AX719" s="199"/>
      <c r="AY719" s="199"/>
      <c r="AZ719" s="199"/>
      <c r="BA719" s="199"/>
      <c r="BB719" s="199"/>
      <c r="BC719" s="199"/>
      <c r="BD719" s="201" t="str">
        <f t="shared" si="16"/>
        <v>144:(2,76+2,76+1,7+1,7)*0,3718</v>
      </c>
      <c r="BE719" s="199"/>
      <c r="BF719" s="199"/>
      <c r="BG719" s="199"/>
      <c r="BH719" s="199"/>
      <c r="BI719" s="199"/>
    </row>
    <row r="720" spans="1:61" x14ac:dyDescent="0.2">
      <c r="A720" s="191"/>
      <c r="B720" s="192"/>
      <c r="C720" s="331" t="s">
        <v>1525</v>
      </c>
      <c r="D720" s="332"/>
      <c r="E720" s="193">
        <v>7.9640000000000004</v>
      </c>
      <c r="F720" s="194"/>
      <c r="G720" s="195"/>
      <c r="H720" s="196"/>
      <c r="I720" s="197"/>
      <c r="J720" s="184"/>
      <c r="K720" s="197"/>
      <c r="M720" s="198" t="s">
        <v>1525</v>
      </c>
      <c r="O720" s="199"/>
      <c r="Z720" s="199"/>
      <c r="AA720" s="199"/>
      <c r="AB720" s="199"/>
      <c r="AC720" s="199"/>
      <c r="AD720" s="199"/>
      <c r="AE720" s="199"/>
      <c r="AF720" s="199"/>
      <c r="AG720" s="199"/>
      <c r="AH720" s="199"/>
      <c r="AI720" s="199"/>
      <c r="AJ720" s="199"/>
      <c r="AK720" s="199"/>
      <c r="AL720" s="199"/>
      <c r="AM720" s="199"/>
      <c r="AN720" s="199"/>
      <c r="AO720" s="199"/>
      <c r="AP720" s="199"/>
      <c r="AQ720" s="199"/>
      <c r="AR720" s="199"/>
      <c r="AS720" s="199"/>
      <c r="AT720" s="199"/>
      <c r="AU720" s="199"/>
      <c r="AV720" s="199"/>
      <c r="AW720" s="199"/>
      <c r="AX720" s="199"/>
      <c r="AY720" s="199"/>
      <c r="AZ720" s="199"/>
      <c r="BA720" s="199"/>
      <c r="BB720" s="199"/>
      <c r="BC720" s="199"/>
      <c r="BD720" s="201" t="str">
        <f t="shared" si="16"/>
        <v>145:(1,41+1,41+1,2+1,2)*0,3718</v>
      </c>
      <c r="BE720" s="199"/>
      <c r="BF720" s="199"/>
      <c r="BG720" s="199"/>
      <c r="BH720" s="199"/>
      <c r="BI720" s="199"/>
    </row>
    <row r="721" spans="1:104" x14ac:dyDescent="0.2">
      <c r="A721" s="191"/>
      <c r="B721" s="192"/>
      <c r="C721" s="331" t="s">
        <v>1526</v>
      </c>
      <c r="D721" s="332"/>
      <c r="E721" s="193">
        <v>2.3795000000000002</v>
      </c>
      <c r="F721" s="194"/>
      <c r="G721" s="195"/>
      <c r="H721" s="196"/>
      <c r="I721" s="197"/>
      <c r="J721" s="184"/>
      <c r="K721" s="197"/>
      <c r="M721" s="198" t="s">
        <v>1526</v>
      </c>
      <c r="O721" s="199"/>
      <c r="Z721" s="199"/>
      <c r="AA721" s="199"/>
      <c r="AB721" s="199"/>
      <c r="AC721" s="199"/>
      <c r="AD721" s="199"/>
      <c r="AE721" s="199"/>
      <c r="AF721" s="199"/>
      <c r="AG721" s="199"/>
      <c r="AH721" s="199"/>
      <c r="AI721" s="199"/>
      <c r="AJ721" s="199"/>
      <c r="AK721" s="199"/>
      <c r="AL721" s="199"/>
      <c r="AM721" s="199"/>
      <c r="AN721" s="199"/>
      <c r="AO721" s="199"/>
      <c r="AP721" s="199"/>
      <c r="AQ721" s="199"/>
      <c r="AR721" s="199"/>
      <c r="AS721" s="199"/>
      <c r="AT721" s="199"/>
      <c r="AU721" s="199"/>
      <c r="AV721" s="199"/>
      <c r="AW721" s="199"/>
      <c r="AX721" s="199"/>
      <c r="AY721" s="199"/>
      <c r="AZ721" s="199"/>
      <c r="BA721" s="199"/>
      <c r="BB721" s="199"/>
      <c r="BC721" s="199"/>
      <c r="BD721" s="201" t="str">
        <f t="shared" si="16"/>
        <v>146:(5,475+5,475+5,235+5,235)*0,3718</v>
      </c>
      <c r="BE721" s="199"/>
      <c r="BF721" s="199"/>
      <c r="BG721" s="199"/>
      <c r="BH721" s="199"/>
      <c r="BI721" s="199"/>
    </row>
    <row r="722" spans="1:104" x14ac:dyDescent="0.2">
      <c r="A722" s="191"/>
      <c r="B722" s="192"/>
      <c r="C722" s="331" t="s">
        <v>1489</v>
      </c>
      <c r="D722" s="332"/>
      <c r="E722" s="193">
        <v>-0.66920000000000002</v>
      </c>
      <c r="F722" s="194"/>
      <c r="G722" s="195"/>
      <c r="H722" s="196"/>
      <c r="I722" s="197"/>
      <c r="J722" s="184"/>
      <c r="K722" s="197"/>
      <c r="M722" s="198" t="s">
        <v>1489</v>
      </c>
      <c r="O722" s="199"/>
      <c r="Z722" s="199"/>
      <c r="AA722" s="199"/>
      <c r="AB722" s="199"/>
      <c r="AC722" s="199"/>
      <c r="AD722" s="199"/>
      <c r="AE722" s="199"/>
      <c r="AF722" s="199"/>
      <c r="AG722" s="199"/>
      <c r="AH722" s="199"/>
      <c r="AI722" s="199"/>
      <c r="AJ722" s="199"/>
      <c r="AK722" s="199"/>
      <c r="AL722" s="199"/>
      <c r="AM722" s="199"/>
      <c r="AN722" s="199"/>
      <c r="AO722" s="199"/>
      <c r="AP722" s="199"/>
      <c r="AQ722" s="199"/>
      <c r="AR722" s="199"/>
      <c r="AS722" s="199"/>
      <c r="AT722" s="199"/>
      <c r="AU722" s="199"/>
      <c r="AV722" s="199"/>
      <c r="AW722" s="199"/>
      <c r="AX722" s="199"/>
      <c r="AY722" s="199"/>
      <c r="AZ722" s="199"/>
      <c r="BA722" s="199"/>
      <c r="BB722" s="199"/>
      <c r="BC722" s="199"/>
      <c r="BD722" s="201" t="str">
        <f t="shared" si="16"/>
        <v>(0,4+2,3+0,4+0,1+0,4+2,3+0,4+0,1)*0,3718</v>
      </c>
      <c r="BE722" s="199"/>
      <c r="BF722" s="199"/>
      <c r="BG722" s="199"/>
      <c r="BH722" s="199"/>
      <c r="BI722" s="199"/>
    </row>
    <row r="723" spans="1:104" x14ac:dyDescent="0.2">
      <c r="A723" s="191"/>
      <c r="B723" s="192"/>
      <c r="C723" s="331" t="s">
        <v>1527</v>
      </c>
      <c r="D723" s="332"/>
      <c r="E723" s="193">
        <v>-0.89229999999999998</v>
      </c>
      <c r="F723" s="194"/>
      <c r="G723" s="195"/>
      <c r="H723" s="196"/>
      <c r="I723" s="197"/>
      <c r="J723" s="184"/>
      <c r="K723" s="197"/>
      <c r="M723" s="198" t="s">
        <v>1527</v>
      </c>
      <c r="O723" s="199"/>
      <c r="Z723" s="199"/>
      <c r="AA723" s="199"/>
      <c r="AB723" s="199"/>
      <c r="AC723" s="199"/>
      <c r="AD723" s="199"/>
      <c r="AE723" s="199"/>
      <c r="AF723" s="199"/>
      <c r="AG723" s="199"/>
      <c r="AH723" s="199"/>
      <c r="AI723" s="199"/>
      <c r="AJ723" s="199"/>
      <c r="AK723" s="199"/>
      <c r="AL723" s="199"/>
      <c r="AM723" s="199"/>
      <c r="AN723" s="199"/>
      <c r="AO723" s="199"/>
      <c r="AP723" s="199"/>
      <c r="AQ723" s="199"/>
      <c r="AR723" s="199"/>
      <c r="AS723" s="199"/>
      <c r="AT723" s="199"/>
      <c r="AU723" s="199"/>
      <c r="AV723" s="199"/>
      <c r="AW723" s="199"/>
      <c r="AX723" s="199"/>
      <c r="AY723" s="199"/>
      <c r="AZ723" s="199"/>
      <c r="BA723" s="199"/>
      <c r="BB723" s="199"/>
      <c r="BC723" s="199"/>
      <c r="BD723" s="201" t="str">
        <f t="shared" si="16"/>
        <v>odečtení otvorů :-0,9*2*0,3718</v>
      </c>
      <c r="BE723" s="199"/>
      <c r="BF723" s="199"/>
      <c r="BG723" s="199"/>
      <c r="BH723" s="199"/>
      <c r="BI723" s="199"/>
    </row>
    <row r="724" spans="1:104" x14ac:dyDescent="0.2">
      <c r="A724" s="191"/>
      <c r="B724" s="192"/>
      <c r="C724" s="331" t="s">
        <v>1528</v>
      </c>
      <c r="D724" s="332"/>
      <c r="E724" s="193">
        <v>6.0937999999999999</v>
      </c>
      <c r="F724" s="194"/>
      <c r="G724" s="195"/>
      <c r="H724" s="196"/>
      <c r="I724" s="197"/>
      <c r="J724" s="184"/>
      <c r="K724" s="197"/>
      <c r="M724" s="198" t="s">
        <v>1528</v>
      </c>
      <c r="O724" s="199"/>
      <c r="Z724" s="199"/>
      <c r="AA724" s="199"/>
      <c r="AB724" s="199"/>
      <c r="AC724" s="199"/>
      <c r="AD724" s="199"/>
      <c r="AE724" s="199"/>
      <c r="AF724" s="199"/>
      <c r="AG724" s="199"/>
      <c r="AH724" s="199"/>
      <c r="AI724" s="199"/>
      <c r="AJ724" s="199"/>
      <c r="AK724" s="199"/>
      <c r="AL724" s="199"/>
      <c r="AM724" s="199"/>
      <c r="AN724" s="199"/>
      <c r="AO724" s="199"/>
      <c r="AP724" s="199"/>
      <c r="AQ724" s="199"/>
      <c r="AR724" s="199"/>
      <c r="AS724" s="199"/>
      <c r="AT724" s="199"/>
      <c r="AU724" s="199"/>
      <c r="AV724" s="199"/>
      <c r="AW724" s="199"/>
      <c r="AX724" s="199"/>
      <c r="AY724" s="199"/>
      <c r="AZ724" s="199"/>
      <c r="BA724" s="199"/>
      <c r="BB724" s="199"/>
      <c r="BC724" s="199"/>
      <c r="BD724" s="201" t="str">
        <f t="shared" si="16"/>
        <v>-2,4*0,3718</v>
      </c>
      <c r="BE724" s="199"/>
      <c r="BF724" s="199"/>
      <c r="BG724" s="199"/>
      <c r="BH724" s="199"/>
      <c r="BI724" s="199"/>
    </row>
    <row r="725" spans="1:104" x14ac:dyDescent="0.2">
      <c r="A725" s="191"/>
      <c r="B725" s="192"/>
      <c r="C725" s="331" t="s">
        <v>1086</v>
      </c>
      <c r="D725" s="332"/>
      <c r="E725" s="193">
        <v>0</v>
      </c>
      <c r="F725" s="194"/>
      <c r="G725" s="195"/>
      <c r="H725" s="196"/>
      <c r="I725" s="197"/>
      <c r="J725" s="184"/>
      <c r="K725" s="197"/>
      <c r="M725" s="198" t="s">
        <v>1086</v>
      </c>
      <c r="O725" s="199"/>
      <c r="Z725" s="199"/>
      <c r="AA725" s="199"/>
      <c r="AB725" s="199"/>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9"/>
      <c r="BC725" s="199"/>
      <c r="BD725" s="201" t="str">
        <f t="shared" si="16"/>
        <v>147:(2,96+2,96+5,235+5,235)*0,3718</v>
      </c>
      <c r="BE725" s="199"/>
      <c r="BF725" s="199"/>
      <c r="BG725" s="199"/>
      <c r="BH725" s="199"/>
      <c r="BI725" s="199"/>
    </row>
    <row r="726" spans="1:104" x14ac:dyDescent="0.2">
      <c r="A726" s="191"/>
      <c r="B726" s="192"/>
      <c r="C726" s="331" t="s">
        <v>1471</v>
      </c>
      <c r="D726" s="332"/>
      <c r="E726" s="193">
        <v>-0.33460000000000001</v>
      </c>
      <c r="F726" s="194"/>
      <c r="G726" s="195"/>
      <c r="H726" s="196"/>
      <c r="I726" s="197"/>
      <c r="J726" s="184"/>
      <c r="K726" s="197"/>
      <c r="M726" s="198" t="s">
        <v>1471</v>
      </c>
      <c r="O726" s="199"/>
      <c r="Z726" s="199"/>
      <c r="AA726" s="199"/>
      <c r="AB726" s="199"/>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201" t="str">
        <f t="shared" si="16"/>
        <v>odečtení otvorů :</v>
      </c>
      <c r="BE726" s="199"/>
      <c r="BF726" s="199"/>
      <c r="BG726" s="199"/>
      <c r="BH726" s="199"/>
      <c r="BI726" s="199"/>
    </row>
    <row r="727" spans="1:104" ht="22.5" x14ac:dyDescent="0.2">
      <c r="A727" s="161">
        <v>92</v>
      </c>
      <c r="B727" s="162" t="s">
        <v>1122</v>
      </c>
      <c r="C727" s="163" t="s">
        <v>1123</v>
      </c>
      <c r="D727" s="164" t="s">
        <v>248</v>
      </c>
      <c r="E727" s="165">
        <v>1.9593</v>
      </c>
      <c r="F727" s="122">
        <f>'01 103 '!F728</f>
        <v>0</v>
      </c>
      <c r="G727" s="166">
        <f>E727*F727</f>
        <v>0</v>
      </c>
      <c r="H727" s="167">
        <v>0</v>
      </c>
      <c r="I727" s="168">
        <f>E727*H727</f>
        <v>0</v>
      </c>
      <c r="J727" s="167"/>
      <c r="K727" s="168">
        <f>E727*J727</f>
        <v>0</v>
      </c>
      <c r="O727" s="199"/>
      <c r="Z727" s="199"/>
      <c r="AA727" s="199">
        <v>12</v>
      </c>
      <c r="AB727" s="199">
        <v>0</v>
      </c>
      <c r="AC727" s="199">
        <v>97</v>
      </c>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200">
        <f>G727</f>
        <v>0</v>
      </c>
      <c r="BA727" s="199"/>
      <c r="BB727" s="199"/>
      <c r="BC727" s="199"/>
      <c r="BD727" s="199"/>
      <c r="BE727" s="199"/>
      <c r="BF727" s="199"/>
      <c r="BG727" s="199"/>
      <c r="BH727" s="199"/>
      <c r="BI727" s="199"/>
      <c r="CA727" s="199">
        <v>12</v>
      </c>
      <c r="CB727" s="199">
        <v>0</v>
      </c>
      <c r="CZ727" s="124">
        <v>2</v>
      </c>
    </row>
    <row r="728" spans="1:104" x14ac:dyDescent="0.2">
      <c r="A728" s="191"/>
      <c r="B728" s="192"/>
      <c r="C728" s="331" t="s">
        <v>1529</v>
      </c>
      <c r="D728" s="332"/>
      <c r="E728" s="193">
        <v>1.9593</v>
      </c>
      <c r="F728" s="194"/>
      <c r="G728" s="195"/>
      <c r="H728" s="196"/>
      <c r="I728" s="197"/>
      <c r="J728" s="184"/>
      <c r="K728" s="197"/>
      <c r="M728" s="198" t="s">
        <v>1529</v>
      </c>
      <c r="O728" s="199"/>
      <c r="Z728" s="199"/>
      <c r="AA728" s="199"/>
      <c r="AB728" s="199"/>
      <c r="AC728" s="199"/>
      <c r="AD728" s="199"/>
      <c r="AE728" s="199"/>
      <c r="AF728" s="199"/>
      <c r="AG728" s="199"/>
      <c r="AH728" s="199"/>
      <c r="AI728" s="199"/>
      <c r="AJ728" s="199"/>
      <c r="AK728" s="199"/>
      <c r="AL728" s="199"/>
      <c r="AM728" s="199"/>
      <c r="AN728" s="199"/>
      <c r="AO728" s="199"/>
      <c r="AP728" s="199"/>
      <c r="AQ728" s="199"/>
      <c r="AR728" s="199"/>
      <c r="AS728" s="199"/>
      <c r="AT728" s="199"/>
      <c r="AU728" s="199"/>
      <c r="AV728" s="199"/>
      <c r="AW728" s="199"/>
      <c r="AX728" s="199"/>
      <c r="AY728" s="199"/>
      <c r="AZ728" s="199"/>
      <c r="BA728" s="199"/>
      <c r="BB728" s="199"/>
      <c r="BC728" s="199"/>
      <c r="BD728" s="201" t="str">
        <f>C727</f>
        <v xml:space="preserve">Přesun hmot pro podlahy z dlaždic, výšky do 24 m </v>
      </c>
      <c r="BE728" s="199"/>
      <c r="BF728" s="199"/>
      <c r="BG728" s="199"/>
      <c r="BH728" s="199"/>
      <c r="BI728" s="199"/>
    </row>
    <row r="729" spans="1:104" x14ac:dyDescent="0.2">
      <c r="A729" s="161">
        <v>93</v>
      </c>
      <c r="B729" s="162" t="s">
        <v>1125</v>
      </c>
      <c r="C729" s="163" t="s">
        <v>1126</v>
      </c>
      <c r="D729" s="164" t="s">
        <v>41</v>
      </c>
      <c r="E729" s="165">
        <v>79.649199999999993</v>
      </c>
      <c r="F729" s="122">
        <f>'01 103 '!F730</f>
        <v>0</v>
      </c>
      <c r="G729" s="166">
        <f>E729*F729</f>
        <v>0</v>
      </c>
      <c r="H729" s="167">
        <v>1.9199999999999998E-2</v>
      </c>
      <c r="I729" s="168">
        <f>E729*H729</f>
        <v>1.5292646399999998</v>
      </c>
      <c r="J729" s="167"/>
      <c r="K729" s="168">
        <f>E729*J729</f>
        <v>0</v>
      </c>
      <c r="O729" s="199"/>
      <c r="Z729" s="199"/>
      <c r="AA729" s="199">
        <v>3</v>
      </c>
      <c r="AB729" s="199">
        <v>7</v>
      </c>
      <c r="AC729" s="199">
        <v>59764203</v>
      </c>
      <c r="AD729" s="199"/>
      <c r="AE729" s="199"/>
      <c r="AF729" s="199"/>
      <c r="AG729" s="199"/>
      <c r="AH729" s="199"/>
      <c r="AI729" s="199"/>
      <c r="AJ729" s="199"/>
      <c r="AK729" s="199"/>
      <c r="AL729" s="199"/>
      <c r="AM729" s="199"/>
      <c r="AN729" s="199"/>
      <c r="AO729" s="199"/>
      <c r="AP729" s="199"/>
      <c r="AQ729" s="199"/>
      <c r="AR729" s="199"/>
      <c r="AS729" s="199"/>
      <c r="AT729" s="199"/>
      <c r="AU729" s="199"/>
      <c r="AV729" s="199"/>
      <c r="AW729" s="199"/>
      <c r="AX729" s="199"/>
      <c r="AY729" s="199"/>
      <c r="AZ729" s="200">
        <f>G729</f>
        <v>0</v>
      </c>
      <c r="BA729" s="199"/>
      <c r="BB729" s="199"/>
      <c r="BC729" s="199"/>
      <c r="BD729" s="199"/>
      <c r="BE729" s="199"/>
      <c r="BF729" s="199"/>
      <c r="BG729" s="199"/>
      <c r="BH729" s="199"/>
      <c r="BI729" s="199"/>
      <c r="CA729" s="199">
        <v>3</v>
      </c>
      <c r="CB729" s="199">
        <v>7</v>
      </c>
      <c r="CZ729" s="124">
        <v>2</v>
      </c>
    </row>
    <row r="730" spans="1:104" x14ac:dyDescent="0.2">
      <c r="A730" s="191"/>
      <c r="B730" s="192"/>
      <c r="C730" s="331" t="s">
        <v>1530</v>
      </c>
      <c r="D730" s="332"/>
      <c r="E730" s="193">
        <v>79.649199999999993</v>
      </c>
      <c r="F730" s="194"/>
      <c r="G730" s="195"/>
      <c r="H730" s="196"/>
      <c r="I730" s="197"/>
      <c r="J730" s="184"/>
      <c r="K730" s="197"/>
      <c r="M730" s="198" t="s">
        <v>1530</v>
      </c>
      <c r="O730" s="199"/>
      <c r="Z730" s="199"/>
      <c r="AA730" s="199"/>
      <c r="AB730" s="199"/>
      <c r="AC730" s="199"/>
      <c r="AD730" s="199"/>
      <c r="AE730" s="199"/>
      <c r="AF730" s="199"/>
      <c r="AG730" s="199"/>
      <c r="AH730" s="199"/>
      <c r="AI730" s="199"/>
      <c r="AJ730" s="199"/>
      <c r="AK730" s="199"/>
      <c r="AL730" s="199"/>
      <c r="AM730" s="199"/>
      <c r="AN730" s="199"/>
      <c r="AO730" s="199"/>
      <c r="AP730" s="199"/>
      <c r="AQ730" s="199"/>
      <c r="AR730" s="199"/>
      <c r="AS730" s="199"/>
      <c r="AT730" s="199"/>
      <c r="AU730" s="199"/>
      <c r="AV730" s="199"/>
      <c r="AW730" s="199"/>
      <c r="AX730" s="199"/>
      <c r="AY730" s="199"/>
      <c r="AZ730" s="199"/>
      <c r="BA730" s="199"/>
      <c r="BB730" s="199"/>
      <c r="BC730" s="199"/>
      <c r="BD730" s="201" t="str">
        <f>C729</f>
        <v>Dlažba matná 300x300x9 mm</v>
      </c>
      <c r="BE730" s="199"/>
      <c r="BF730" s="199"/>
      <c r="BG730" s="199"/>
      <c r="BH730" s="199"/>
      <c r="BI730" s="199"/>
    </row>
    <row r="731" spans="1:104" x14ac:dyDescent="0.2">
      <c r="A731" s="161">
        <v>94</v>
      </c>
      <c r="B731" s="162" t="s">
        <v>1128</v>
      </c>
      <c r="C731" s="163" t="s">
        <v>1129</v>
      </c>
      <c r="D731" s="164" t="s">
        <v>41</v>
      </c>
      <c r="E731" s="165">
        <v>1.8129</v>
      </c>
      <c r="F731" s="122">
        <f>'01 103 '!F732</f>
        <v>0</v>
      </c>
      <c r="G731" s="166">
        <f>E731*F731</f>
        <v>0</v>
      </c>
      <c r="H731" s="167">
        <v>1.9199999999999998E-2</v>
      </c>
      <c r="I731" s="168">
        <f>E731*H731</f>
        <v>3.4807679999999994E-2</v>
      </c>
      <c r="J731" s="167"/>
      <c r="K731" s="168">
        <f>E731*J731</f>
        <v>0</v>
      </c>
      <c r="O731" s="199"/>
      <c r="Z731" s="199"/>
      <c r="AA731" s="199">
        <v>3</v>
      </c>
      <c r="AB731" s="199">
        <v>7</v>
      </c>
      <c r="AC731" s="199">
        <v>59764206</v>
      </c>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200">
        <f>G731</f>
        <v>0</v>
      </c>
      <c r="BA731" s="199"/>
      <c r="BB731" s="199"/>
      <c r="BC731" s="199"/>
      <c r="BD731" s="199"/>
      <c r="BE731" s="199"/>
      <c r="BF731" s="199"/>
      <c r="BG731" s="199"/>
      <c r="BH731" s="199"/>
      <c r="BI731" s="199"/>
      <c r="CA731" s="199">
        <v>3</v>
      </c>
      <c r="CB731" s="199">
        <v>7</v>
      </c>
      <c r="CZ731" s="124">
        <v>2</v>
      </c>
    </row>
    <row r="732" spans="1:104" x14ac:dyDescent="0.2">
      <c r="A732" s="191"/>
      <c r="B732" s="192"/>
      <c r="C732" s="331" t="s">
        <v>1531</v>
      </c>
      <c r="D732" s="332"/>
      <c r="E732" s="193">
        <v>1.8129</v>
      </c>
      <c r="F732" s="194"/>
      <c r="G732" s="195"/>
      <c r="H732" s="196"/>
      <c r="I732" s="197"/>
      <c r="J732" s="184"/>
      <c r="K732" s="197"/>
      <c r="M732" s="198" t="s">
        <v>1531</v>
      </c>
      <c r="O732" s="199"/>
      <c r="Z732" s="199"/>
      <c r="AA732" s="199"/>
      <c r="AB732" s="199"/>
      <c r="AC732" s="199"/>
      <c r="AD732" s="199"/>
      <c r="AE732" s="199"/>
      <c r="AF732" s="199"/>
      <c r="AG732" s="199"/>
      <c r="AH732" s="199"/>
      <c r="AI732" s="199"/>
      <c r="AJ732" s="199"/>
      <c r="AK732" s="199"/>
      <c r="AL732" s="199"/>
      <c r="AM732" s="199"/>
      <c r="AN732" s="199"/>
      <c r="AO732" s="199"/>
      <c r="AP732" s="199"/>
      <c r="AQ732" s="199"/>
      <c r="AR732" s="199"/>
      <c r="AS732" s="199"/>
      <c r="AT732" s="199"/>
      <c r="AU732" s="199"/>
      <c r="AV732" s="199"/>
      <c r="AW732" s="199"/>
      <c r="AX732" s="199"/>
      <c r="AY732" s="199"/>
      <c r="AZ732" s="199"/>
      <c r="BA732" s="199"/>
      <c r="BB732" s="199"/>
      <c r="BC732" s="199"/>
      <c r="BD732" s="201" t="str">
        <f>C731</f>
        <v>Dlažba matná 330x330 mm</v>
      </c>
      <c r="BE732" s="199"/>
      <c r="BF732" s="199"/>
      <c r="BG732" s="199"/>
      <c r="BH732" s="199"/>
      <c r="BI732" s="199"/>
    </row>
    <row r="733" spans="1:104" x14ac:dyDescent="0.2">
      <c r="A733" s="161">
        <v>95</v>
      </c>
      <c r="B733" s="162" t="s">
        <v>1131</v>
      </c>
      <c r="C733" s="163" t="s">
        <v>1132</v>
      </c>
      <c r="D733" s="164" t="s">
        <v>41</v>
      </c>
      <c r="E733" s="165">
        <v>17.4984</v>
      </c>
      <c r="F733" s="122">
        <f>'01 103 '!F734</f>
        <v>0</v>
      </c>
      <c r="G733" s="166">
        <f>E733*F733</f>
        <v>0</v>
      </c>
      <c r="H733" s="167">
        <v>1.9199999999999998E-2</v>
      </c>
      <c r="I733" s="168">
        <f>E733*H733</f>
        <v>0.33596927999999998</v>
      </c>
      <c r="J733" s="167"/>
      <c r="K733" s="168">
        <f>E733*J733</f>
        <v>0</v>
      </c>
      <c r="O733" s="199"/>
      <c r="Z733" s="199"/>
      <c r="AA733" s="199">
        <v>3</v>
      </c>
      <c r="AB733" s="199">
        <v>1</v>
      </c>
      <c r="AC733" s="199">
        <v>597642070</v>
      </c>
      <c r="AD733" s="199"/>
      <c r="AE733" s="199"/>
      <c r="AF733" s="199"/>
      <c r="AG733" s="199"/>
      <c r="AH733" s="199"/>
      <c r="AI733" s="199"/>
      <c r="AJ733" s="199"/>
      <c r="AK733" s="199"/>
      <c r="AL733" s="199"/>
      <c r="AM733" s="199"/>
      <c r="AN733" s="199"/>
      <c r="AO733" s="199"/>
      <c r="AP733" s="199"/>
      <c r="AQ733" s="199"/>
      <c r="AR733" s="199"/>
      <c r="AS733" s="199"/>
      <c r="AT733" s="199"/>
      <c r="AU733" s="199"/>
      <c r="AV733" s="199"/>
      <c r="AW733" s="199"/>
      <c r="AX733" s="199"/>
      <c r="AY733" s="199"/>
      <c r="AZ733" s="200">
        <f>G733</f>
        <v>0</v>
      </c>
      <c r="BA733" s="199"/>
      <c r="BB733" s="199"/>
      <c r="BC733" s="199"/>
      <c r="BD733" s="199"/>
      <c r="BE733" s="199"/>
      <c r="BF733" s="199"/>
      <c r="BG733" s="199"/>
      <c r="BH733" s="199"/>
      <c r="BI733" s="199"/>
      <c r="CA733" s="199">
        <v>3</v>
      </c>
      <c r="CB733" s="199">
        <v>1</v>
      </c>
      <c r="CZ733" s="124">
        <v>2</v>
      </c>
    </row>
    <row r="734" spans="1:104" x14ac:dyDescent="0.2">
      <c r="A734" s="191"/>
      <c r="B734" s="192"/>
      <c r="C734" s="312" t="s">
        <v>1052</v>
      </c>
      <c r="D734" s="313"/>
      <c r="E734" s="313"/>
      <c r="F734" s="313"/>
      <c r="G734" s="314"/>
      <c r="I734" s="197"/>
      <c r="K734" s="197"/>
      <c r="L734" s="198" t="s">
        <v>1052</v>
      </c>
      <c r="O734" s="199"/>
      <c r="Z734" s="199"/>
      <c r="AA734" s="199"/>
      <c r="AB734" s="199"/>
      <c r="AC734" s="199"/>
      <c r="AD734" s="199"/>
      <c r="AE734" s="199"/>
      <c r="AF734" s="199"/>
      <c r="AG734" s="199"/>
      <c r="AH734" s="199"/>
      <c r="AI734" s="199"/>
      <c r="AJ734" s="199"/>
      <c r="AK734" s="199"/>
      <c r="AL734" s="199"/>
      <c r="AM734" s="199"/>
      <c r="AN734" s="199"/>
      <c r="AO734" s="199"/>
      <c r="AP734" s="199"/>
      <c r="AQ734" s="199"/>
      <c r="AR734" s="199"/>
      <c r="AS734" s="199"/>
      <c r="AT734" s="199"/>
      <c r="AU734" s="199"/>
      <c r="AV734" s="199"/>
      <c r="AW734" s="199"/>
      <c r="AX734" s="199"/>
      <c r="AY734" s="199"/>
      <c r="AZ734" s="199"/>
      <c r="BA734" s="199"/>
      <c r="BB734" s="199"/>
      <c r="BC734" s="199"/>
      <c r="BD734" s="199"/>
      <c r="BE734" s="199"/>
      <c r="BF734" s="199"/>
      <c r="BG734" s="199"/>
      <c r="BH734" s="199"/>
      <c r="BI734" s="199"/>
    </row>
    <row r="735" spans="1:104" x14ac:dyDescent="0.2">
      <c r="A735" s="191"/>
      <c r="B735" s="192"/>
      <c r="C735" s="331" t="s">
        <v>1532</v>
      </c>
      <c r="D735" s="332"/>
      <c r="E735" s="193">
        <v>17.4984</v>
      </c>
      <c r="F735" s="194"/>
      <c r="G735" s="195"/>
      <c r="H735" s="196"/>
      <c r="I735" s="197"/>
      <c r="J735" s="184"/>
      <c r="K735" s="197"/>
      <c r="M735" s="198" t="s">
        <v>1532</v>
      </c>
      <c r="O735" s="199"/>
      <c r="Z735" s="199"/>
      <c r="AA735" s="199"/>
      <c r="AB735" s="199"/>
      <c r="AC735" s="199"/>
      <c r="AD735" s="199"/>
      <c r="AE735" s="199"/>
      <c r="AF735" s="199"/>
      <c r="AG735" s="199"/>
      <c r="AH735" s="199"/>
      <c r="AI735" s="199"/>
      <c r="AJ735" s="199"/>
      <c r="AK735" s="199"/>
      <c r="AL735" s="199"/>
      <c r="AM735" s="199"/>
      <c r="AN735" s="199"/>
      <c r="AO735" s="199"/>
      <c r="AP735" s="199"/>
      <c r="AQ735" s="199"/>
      <c r="AR735" s="199"/>
      <c r="AS735" s="199"/>
      <c r="AT735" s="199"/>
      <c r="AU735" s="199"/>
      <c r="AV735" s="199"/>
      <c r="AW735" s="199"/>
      <c r="AX735" s="199"/>
      <c r="AY735" s="199"/>
      <c r="AZ735" s="199"/>
      <c r="BA735" s="199"/>
      <c r="BB735" s="199"/>
      <c r="BC735" s="199"/>
      <c r="BD735" s="201" t="str">
        <f>C734</f>
        <v xml:space="preserve">dopřesněno dle požadavků investora </v>
      </c>
      <c r="BE735" s="199"/>
      <c r="BF735" s="199"/>
      <c r="BG735" s="199"/>
      <c r="BH735" s="199"/>
      <c r="BI735" s="199"/>
    </row>
    <row r="736" spans="1:104" x14ac:dyDescent="0.2">
      <c r="A736" s="169" t="s">
        <v>42</v>
      </c>
      <c r="B736" s="170" t="s">
        <v>1048</v>
      </c>
      <c r="C736" s="171" t="s">
        <v>1049</v>
      </c>
      <c r="D736" s="172"/>
      <c r="E736" s="173"/>
      <c r="F736" s="173"/>
      <c r="G736" s="174">
        <f>SUM(G624:G735)</f>
        <v>0</v>
      </c>
      <c r="H736" s="175"/>
      <c r="I736" s="174">
        <f>SUM(I624:I735)</f>
        <v>1.9593187639999998</v>
      </c>
      <c r="J736" s="176"/>
      <c r="K736" s="174">
        <f>SUM(K624:K735)</f>
        <v>0</v>
      </c>
      <c r="O736" s="199"/>
      <c r="X736" s="202">
        <f>K736</f>
        <v>0</v>
      </c>
      <c r="Y736" s="202">
        <f>I736</f>
        <v>1.9593187639999998</v>
      </c>
      <c r="Z736" s="200">
        <f>G736</f>
        <v>0</v>
      </c>
      <c r="AA736" s="199"/>
      <c r="AB736" s="199"/>
      <c r="AC736" s="199"/>
      <c r="AD736" s="199"/>
      <c r="AE736" s="199"/>
      <c r="AF736" s="199"/>
      <c r="AG736" s="199"/>
      <c r="AH736" s="199"/>
      <c r="AI736" s="199"/>
      <c r="AJ736" s="199"/>
      <c r="AK736" s="199"/>
      <c r="AL736" s="199"/>
      <c r="AM736" s="199"/>
      <c r="AN736" s="199"/>
      <c r="AO736" s="199"/>
      <c r="AP736" s="199"/>
      <c r="AQ736" s="199"/>
      <c r="AR736" s="199"/>
      <c r="AS736" s="199"/>
      <c r="AT736" s="199"/>
      <c r="AU736" s="199"/>
      <c r="AV736" s="199"/>
      <c r="AW736" s="199"/>
      <c r="AX736" s="199"/>
      <c r="AY736" s="199"/>
      <c r="AZ736" s="199"/>
      <c r="BA736" s="203"/>
      <c r="BB736" s="203"/>
      <c r="BC736" s="203"/>
      <c r="BD736" s="203"/>
      <c r="BE736" s="203"/>
      <c r="BF736" s="203"/>
      <c r="BG736" s="199"/>
      <c r="BH736" s="199"/>
      <c r="BI736" s="199"/>
    </row>
    <row r="737" spans="1:104" ht="14.25" customHeight="1" x14ac:dyDescent="0.2">
      <c r="A737" s="151" t="s">
        <v>38</v>
      </c>
      <c r="B737" s="152" t="s">
        <v>1134</v>
      </c>
      <c r="C737" s="153" t="s">
        <v>1135</v>
      </c>
      <c r="D737" s="154"/>
      <c r="E737" s="155"/>
      <c r="F737" s="155"/>
      <c r="G737" s="156"/>
      <c r="H737" s="157"/>
      <c r="I737" s="158"/>
      <c r="J737" s="159"/>
      <c r="K737" s="160"/>
      <c r="O737" s="199"/>
    </row>
    <row r="738" spans="1:104" x14ac:dyDescent="0.2">
      <c r="A738" s="161">
        <v>96</v>
      </c>
      <c r="B738" s="162" t="s">
        <v>1136</v>
      </c>
      <c r="C738" s="163" t="s">
        <v>1137</v>
      </c>
      <c r="D738" s="164" t="s">
        <v>1138</v>
      </c>
      <c r="E738" s="165">
        <v>19.705400000000001</v>
      </c>
      <c r="F738" s="122">
        <f>'01 103 '!F739</f>
        <v>0</v>
      </c>
      <c r="G738" s="166">
        <f>E738*F738</f>
        <v>0</v>
      </c>
      <c r="H738" s="167">
        <v>0</v>
      </c>
      <c r="I738" s="168">
        <f>E738*H738</f>
        <v>0</v>
      </c>
      <c r="J738" s="167">
        <v>0</v>
      </c>
      <c r="K738" s="168">
        <f>E738*J738</f>
        <v>0</v>
      </c>
      <c r="O738" s="199"/>
      <c r="Z738" s="199"/>
      <c r="AA738" s="199">
        <v>1</v>
      </c>
      <c r="AB738" s="199">
        <v>7</v>
      </c>
      <c r="AC738" s="199">
        <v>7</v>
      </c>
      <c r="AD738" s="199"/>
      <c r="AE738" s="199"/>
      <c r="AF738" s="199"/>
      <c r="AG738" s="199"/>
      <c r="AH738" s="199"/>
      <c r="AI738" s="199"/>
      <c r="AJ738" s="199"/>
      <c r="AK738" s="199"/>
      <c r="AL738" s="199"/>
      <c r="AM738" s="199"/>
      <c r="AN738" s="199"/>
      <c r="AO738" s="199"/>
      <c r="AP738" s="199"/>
      <c r="AQ738" s="199"/>
      <c r="AR738" s="199"/>
      <c r="AS738" s="199"/>
      <c r="AT738" s="199"/>
      <c r="AU738" s="199"/>
      <c r="AV738" s="199"/>
      <c r="AW738" s="199"/>
      <c r="AX738" s="199"/>
      <c r="AY738" s="199"/>
      <c r="AZ738" s="200">
        <f>G738</f>
        <v>0</v>
      </c>
      <c r="BA738" s="199"/>
      <c r="BB738" s="199"/>
      <c r="BC738" s="199"/>
      <c r="BD738" s="199"/>
      <c r="BE738" s="199"/>
      <c r="BF738" s="199"/>
      <c r="BG738" s="199"/>
      <c r="BH738" s="199"/>
      <c r="BI738" s="199"/>
      <c r="CA738" s="199">
        <v>1</v>
      </c>
      <c r="CB738" s="199">
        <v>7</v>
      </c>
      <c r="CZ738" s="124">
        <v>2</v>
      </c>
    </row>
    <row r="739" spans="1:104" ht="33.75" x14ac:dyDescent="0.2">
      <c r="A739" s="191"/>
      <c r="B739" s="192"/>
      <c r="C739" s="312" t="s">
        <v>1139</v>
      </c>
      <c r="D739" s="313"/>
      <c r="E739" s="313"/>
      <c r="F739" s="313"/>
      <c r="G739" s="314"/>
      <c r="I739" s="197"/>
      <c r="K739" s="197"/>
      <c r="L739" s="198" t="s">
        <v>1139</v>
      </c>
      <c r="O739" s="199"/>
      <c r="Z739" s="199"/>
      <c r="AA739" s="199"/>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9"/>
      <c r="BC739" s="199"/>
      <c r="BD739" s="199"/>
      <c r="BE739" s="199"/>
      <c r="BF739" s="199"/>
      <c r="BG739" s="199"/>
      <c r="BH739" s="199"/>
      <c r="BI739" s="199"/>
    </row>
    <row r="740" spans="1:104" x14ac:dyDescent="0.2">
      <c r="A740" s="191"/>
      <c r="B740" s="192"/>
      <c r="C740" s="312" t="s">
        <v>1140</v>
      </c>
      <c r="D740" s="313"/>
      <c r="E740" s="313"/>
      <c r="F740" s="313"/>
      <c r="G740" s="314"/>
      <c r="I740" s="197"/>
      <c r="K740" s="197"/>
      <c r="L740" s="198" t="s">
        <v>1140</v>
      </c>
      <c r="O740" s="199"/>
      <c r="Z740" s="199"/>
      <c r="AA740" s="199"/>
      <c r="AB740" s="199"/>
      <c r="AC740" s="199"/>
      <c r="AD740" s="199"/>
      <c r="AE740" s="199"/>
      <c r="AF740" s="199"/>
      <c r="AG740" s="199"/>
      <c r="AH740" s="199"/>
      <c r="AI740" s="199"/>
      <c r="AJ740" s="199"/>
      <c r="AK740" s="199"/>
      <c r="AL740" s="199"/>
      <c r="AM740" s="199"/>
      <c r="AN740" s="199"/>
      <c r="AO740" s="199"/>
      <c r="AP740" s="199"/>
      <c r="AQ740" s="199"/>
      <c r="AR740" s="199"/>
      <c r="AS740" s="199"/>
      <c r="AT740" s="199"/>
      <c r="AU740" s="199"/>
      <c r="AV740" s="199"/>
      <c r="AW740" s="199"/>
      <c r="AX740" s="199"/>
      <c r="AY740" s="199"/>
      <c r="AZ740" s="199"/>
      <c r="BA740" s="199"/>
      <c r="BB740" s="199"/>
      <c r="BC740" s="199"/>
      <c r="BD740" s="199"/>
      <c r="BE740" s="199"/>
      <c r="BF740" s="199"/>
      <c r="BG740" s="199"/>
      <c r="BH740" s="199"/>
      <c r="BI740" s="199"/>
    </row>
    <row r="741" spans="1:104" x14ac:dyDescent="0.2">
      <c r="A741" s="191"/>
      <c r="B741" s="192"/>
      <c r="C741" s="312" t="s">
        <v>1141</v>
      </c>
      <c r="D741" s="313"/>
      <c r="E741" s="313"/>
      <c r="F741" s="313"/>
      <c r="G741" s="314"/>
      <c r="I741" s="197"/>
      <c r="K741" s="197"/>
      <c r="L741" s="198" t="s">
        <v>1141</v>
      </c>
      <c r="O741" s="199"/>
      <c r="Z741" s="199"/>
      <c r="AA741" s="199"/>
      <c r="AB741" s="199"/>
      <c r="AC741" s="199"/>
      <c r="AD741" s="199"/>
      <c r="AE741" s="199"/>
      <c r="AF741" s="199"/>
      <c r="AG741" s="199"/>
      <c r="AH741" s="199"/>
      <c r="AI741" s="199"/>
      <c r="AJ741" s="199"/>
      <c r="AK741" s="199"/>
      <c r="AL741" s="199"/>
      <c r="AM741" s="199"/>
      <c r="AN741" s="199"/>
      <c r="AO741" s="199"/>
      <c r="AP741" s="199"/>
      <c r="AQ741" s="199"/>
      <c r="AR741" s="199"/>
      <c r="AS741" s="199"/>
      <c r="AT741" s="199"/>
      <c r="AU741" s="199"/>
      <c r="AV741" s="199"/>
      <c r="AW741" s="199"/>
      <c r="AX741" s="199"/>
      <c r="AY741" s="199"/>
      <c r="AZ741" s="199"/>
      <c r="BA741" s="199"/>
      <c r="BB741" s="199"/>
      <c r="BC741" s="199"/>
      <c r="BD741" s="199"/>
      <c r="BE741" s="199"/>
      <c r="BF741" s="199"/>
      <c r="BG741" s="199"/>
      <c r="BH741" s="199"/>
      <c r="BI741" s="199"/>
    </row>
    <row r="742" spans="1:104" x14ac:dyDescent="0.2">
      <c r="A742" s="191"/>
      <c r="B742" s="192"/>
      <c r="C742" s="331" t="s">
        <v>1533</v>
      </c>
      <c r="D742" s="332"/>
      <c r="E742" s="193">
        <v>19.705400000000001</v>
      </c>
      <c r="F742" s="194"/>
      <c r="G742" s="195"/>
      <c r="H742" s="196"/>
      <c r="I742" s="197"/>
      <c r="J742" s="184"/>
      <c r="K742" s="197"/>
      <c r="M742" s="198" t="s">
        <v>1533</v>
      </c>
      <c r="O742" s="199"/>
      <c r="Z742" s="199"/>
      <c r="AA742" s="199"/>
      <c r="AB742" s="199"/>
      <c r="AC742" s="199"/>
      <c r="AD742" s="199"/>
      <c r="AE742" s="199"/>
      <c r="AF742" s="199"/>
      <c r="AG742" s="199"/>
      <c r="AH742" s="199"/>
      <c r="AI742" s="199"/>
      <c r="AJ742" s="199"/>
      <c r="AK742" s="199"/>
      <c r="AL742" s="199"/>
      <c r="AM742" s="199"/>
      <c r="AN742" s="199"/>
      <c r="AO742" s="199"/>
      <c r="AP742" s="199"/>
      <c r="AQ742" s="199"/>
      <c r="AR742" s="199"/>
      <c r="AS742" s="199"/>
      <c r="AT742" s="199"/>
      <c r="AU742" s="199"/>
      <c r="AV742" s="199"/>
      <c r="AW742" s="199"/>
      <c r="AX742" s="199"/>
      <c r="AY742" s="199"/>
      <c r="AZ742" s="199"/>
      <c r="BA742" s="199"/>
      <c r="BB742" s="199"/>
      <c r="BC742" s="199"/>
      <c r="BD742" s="201" t="str">
        <f>C741</f>
        <v>útováno  bude dle skutečnsti na stavbě</v>
      </c>
      <c r="BE742" s="199"/>
      <c r="BF742" s="199"/>
      <c r="BG742" s="199"/>
      <c r="BH742" s="199"/>
      <c r="BI742" s="199"/>
    </row>
    <row r="743" spans="1:104" ht="22.5" x14ac:dyDescent="0.2">
      <c r="A743" s="161">
        <v>97</v>
      </c>
      <c r="B743" s="162" t="s">
        <v>1143</v>
      </c>
      <c r="C743" s="163" t="s">
        <v>1144</v>
      </c>
      <c r="D743" s="164" t="s">
        <v>201</v>
      </c>
      <c r="E743" s="165">
        <v>18.6402</v>
      </c>
      <c r="F743" s="122">
        <f>'01 103 '!F744</f>
        <v>0</v>
      </c>
      <c r="G743" s="166">
        <f>E743*F743</f>
        <v>0</v>
      </c>
      <c r="H743" s="167">
        <v>8.0000000000000007E-5</v>
      </c>
      <c r="I743" s="168">
        <f>E743*H743</f>
        <v>1.4912160000000001E-3</v>
      </c>
      <c r="J743" s="167">
        <v>0</v>
      </c>
      <c r="K743" s="168">
        <f>E743*J743</f>
        <v>0</v>
      </c>
      <c r="O743" s="199"/>
      <c r="Z743" s="199"/>
      <c r="AA743" s="199">
        <v>1</v>
      </c>
      <c r="AB743" s="199">
        <v>7</v>
      </c>
      <c r="AC743" s="199">
        <v>7</v>
      </c>
      <c r="AD743" s="199"/>
      <c r="AE743" s="199"/>
      <c r="AF743" s="199"/>
      <c r="AG743" s="199"/>
      <c r="AH743" s="199"/>
      <c r="AI743" s="199"/>
      <c r="AJ743" s="199"/>
      <c r="AK743" s="199"/>
      <c r="AL743" s="199"/>
      <c r="AM743" s="199"/>
      <c r="AN743" s="199"/>
      <c r="AO743" s="199"/>
      <c r="AP743" s="199"/>
      <c r="AQ743" s="199"/>
      <c r="AR743" s="199"/>
      <c r="AS743" s="199"/>
      <c r="AT743" s="199"/>
      <c r="AU743" s="199"/>
      <c r="AV743" s="199"/>
      <c r="AW743" s="199"/>
      <c r="AX743" s="199"/>
      <c r="AY743" s="199"/>
      <c r="AZ743" s="200">
        <f>G743</f>
        <v>0</v>
      </c>
      <c r="BA743" s="199"/>
      <c r="BB743" s="199"/>
      <c r="BC743" s="199"/>
      <c r="BD743" s="199"/>
      <c r="BE743" s="199"/>
      <c r="BF743" s="199"/>
      <c r="BG743" s="199"/>
      <c r="BH743" s="199"/>
      <c r="BI743" s="199"/>
      <c r="CA743" s="199">
        <v>1</v>
      </c>
      <c r="CB743" s="199">
        <v>7</v>
      </c>
      <c r="CZ743" s="124">
        <v>2</v>
      </c>
    </row>
    <row r="744" spans="1:104" x14ac:dyDescent="0.2">
      <c r="A744" s="191"/>
      <c r="B744" s="192"/>
      <c r="C744" s="331" t="s">
        <v>1145</v>
      </c>
      <c r="D744" s="332"/>
      <c r="E744" s="193">
        <v>0</v>
      </c>
      <c r="F744" s="194"/>
      <c r="G744" s="195"/>
      <c r="H744" s="196"/>
      <c r="I744" s="197"/>
      <c r="J744" s="184"/>
      <c r="K744" s="197"/>
      <c r="M744" s="198" t="s">
        <v>1145</v>
      </c>
      <c r="O744" s="199"/>
      <c r="Z744" s="199"/>
      <c r="AA744" s="199"/>
      <c r="AB744" s="199"/>
      <c r="AC744" s="199"/>
      <c r="AD744" s="199"/>
      <c r="AE744" s="199"/>
      <c r="AF744" s="199"/>
      <c r="AG744" s="199"/>
      <c r="AH744" s="199"/>
      <c r="AI744" s="199"/>
      <c r="AJ744" s="199"/>
      <c r="AK744" s="199"/>
      <c r="AL744" s="199"/>
      <c r="AM744" s="199"/>
      <c r="AN744" s="199"/>
      <c r="AO744" s="199"/>
      <c r="AP744" s="199"/>
      <c r="AQ744" s="199"/>
      <c r="AR744" s="199"/>
      <c r="AS744" s="199"/>
      <c r="AT744" s="199"/>
      <c r="AU744" s="199"/>
      <c r="AV744" s="199"/>
      <c r="AW744" s="199"/>
      <c r="AX744" s="199"/>
      <c r="AY744" s="199"/>
      <c r="AZ744" s="199"/>
      <c r="BA744" s="199"/>
      <c r="BB744" s="199"/>
      <c r="BC744" s="199"/>
      <c r="BD744" s="201" t="str">
        <f t="shared" ref="BD744:BD755" si="17">C743</f>
        <v>Lepení podlahových soklíků z PVC a vinylu včetně dodávky soklíku PVC</v>
      </c>
      <c r="BE744" s="199"/>
      <c r="BF744" s="199"/>
      <c r="BG744" s="199"/>
      <c r="BH744" s="199"/>
      <c r="BI744" s="199"/>
    </row>
    <row r="745" spans="1:104" x14ac:dyDescent="0.2">
      <c r="A745" s="191"/>
      <c r="B745" s="192"/>
      <c r="C745" s="331" t="s">
        <v>1522</v>
      </c>
      <c r="D745" s="332"/>
      <c r="E745" s="193">
        <v>5.1029999999999998</v>
      </c>
      <c r="F745" s="194"/>
      <c r="G745" s="195"/>
      <c r="H745" s="196"/>
      <c r="I745" s="197"/>
      <c r="J745" s="184"/>
      <c r="K745" s="197"/>
      <c r="M745" s="198" t="s">
        <v>1522</v>
      </c>
      <c r="O745" s="199"/>
      <c r="Z745" s="199"/>
      <c r="AA745" s="199"/>
      <c r="AB745" s="199"/>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9"/>
      <c r="BC745" s="199"/>
      <c r="BD745" s="201" t="str">
        <f t="shared" si="17"/>
        <v>P5:</v>
      </c>
      <c r="BE745" s="199"/>
      <c r="BF745" s="199"/>
      <c r="BG745" s="199"/>
      <c r="BH745" s="199"/>
      <c r="BI745" s="199"/>
    </row>
    <row r="746" spans="1:104" x14ac:dyDescent="0.2">
      <c r="A746" s="191"/>
      <c r="B746" s="192"/>
      <c r="C746" s="331" t="s">
        <v>1486</v>
      </c>
      <c r="D746" s="332"/>
      <c r="E746" s="193">
        <v>-0.37180000000000002</v>
      </c>
      <c r="F746" s="194"/>
      <c r="G746" s="195"/>
      <c r="H746" s="196"/>
      <c r="I746" s="197"/>
      <c r="J746" s="184"/>
      <c r="K746" s="197"/>
      <c r="M746" s="198" t="s">
        <v>1486</v>
      </c>
      <c r="O746" s="199"/>
      <c r="Z746" s="199"/>
      <c r="AA746" s="199"/>
      <c r="AB746" s="199"/>
      <c r="AC746" s="199"/>
      <c r="AD746" s="199"/>
      <c r="AE746" s="199"/>
      <c r="AF746" s="199"/>
      <c r="AG746" s="199"/>
      <c r="AH746" s="199"/>
      <c r="AI746" s="199"/>
      <c r="AJ746" s="199"/>
      <c r="AK746" s="199"/>
      <c r="AL746" s="199"/>
      <c r="AM746" s="199"/>
      <c r="AN746" s="199"/>
      <c r="AO746" s="199"/>
      <c r="AP746" s="199"/>
      <c r="AQ746" s="199"/>
      <c r="AR746" s="199"/>
      <c r="AS746" s="199"/>
      <c r="AT746" s="199"/>
      <c r="AU746" s="199"/>
      <c r="AV746" s="199"/>
      <c r="AW746" s="199"/>
      <c r="AX746" s="199"/>
      <c r="AY746" s="199"/>
      <c r="AZ746" s="199"/>
      <c r="BA746" s="199"/>
      <c r="BB746" s="199"/>
      <c r="BC746" s="199"/>
      <c r="BD746" s="201" t="str">
        <f t="shared" si="17"/>
        <v>143:(4,025+1,6+2,3+1,215+1,185+1,4+0,6+1,4)*0,3718</v>
      </c>
      <c r="BE746" s="199"/>
      <c r="BF746" s="199"/>
      <c r="BG746" s="199"/>
      <c r="BH746" s="199"/>
      <c r="BI746" s="199"/>
    </row>
    <row r="747" spans="1:104" x14ac:dyDescent="0.2">
      <c r="A747" s="191"/>
      <c r="B747" s="192"/>
      <c r="C747" s="331" t="s">
        <v>1482</v>
      </c>
      <c r="D747" s="332"/>
      <c r="E747" s="193">
        <v>-0.2974</v>
      </c>
      <c r="F747" s="194"/>
      <c r="G747" s="195"/>
      <c r="H747" s="196"/>
      <c r="I747" s="197"/>
      <c r="J747" s="184"/>
      <c r="K747" s="197"/>
      <c r="M747" s="198" t="s">
        <v>1482</v>
      </c>
      <c r="O747" s="199"/>
      <c r="Z747" s="199"/>
      <c r="AA747" s="199"/>
      <c r="AB747" s="199"/>
      <c r="AC747" s="199"/>
      <c r="AD747" s="199"/>
      <c r="AE747" s="199"/>
      <c r="AF747" s="199"/>
      <c r="AG747" s="199"/>
      <c r="AH747" s="199"/>
      <c r="AI747" s="199"/>
      <c r="AJ747" s="199"/>
      <c r="AK747" s="199"/>
      <c r="AL747" s="199"/>
      <c r="AM747" s="199"/>
      <c r="AN747" s="199"/>
      <c r="AO747" s="199"/>
      <c r="AP747" s="199"/>
      <c r="AQ747" s="199"/>
      <c r="AR747" s="199"/>
      <c r="AS747" s="199"/>
      <c r="AT747" s="199"/>
      <c r="AU747" s="199"/>
      <c r="AV747" s="199"/>
      <c r="AW747" s="199"/>
      <c r="AX747" s="199"/>
      <c r="AY747" s="199"/>
      <c r="AZ747" s="199"/>
      <c r="BA747" s="199"/>
      <c r="BB747" s="199"/>
      <c r="BC747" s="199"/>
      <c r="BD747" s="201" t="str">
        <f t="shared" si="17"/>
        <v>odečtení otvorů :-1*0,3718</v>
      </c>
      <c r="BE747" s="199"/>
      <c r="BF747" s="199"/>
      <c r="BG747" s="199"/>
      <c r="BH747" s="199"/>
      <c r="BI747" s="199"/>
    </row>
    <row r="748" spans="1:104" x14ac:dyDescent="0.2">
      <c r="A748" s="191"/>
      <c r="B748" s="192"/>
      <c r="C748" s="331" t="s">
        <v>1471</v>
      </c>
      <c r="D748" s="332"/>
      <c r="E748" s="193">
        <v>-0.33460000000000001</v>
      </c>
      <c r="F748" s="194"/>
      <c r="G748" s="195"/>
      <c r="H748" s="196"/>
      <c r="I748" s="197"/>
      <c r="J748" s="184"/>
      <c r="K748" s="197"/>
      <c r="M748" s="198" t="s">
        <v>1471</v>
      </c>
      <c r="O748" s="199"/>
      <c r="Z748" s="199"/>
      <c r="AA748" s="199"/>
      <c r="AB748" s="199"/>
      <c r="AC748" s="199"/>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199"/>
      <c r="BA748" s="199"/>
      <c r="BB748" s="199"/>
      <c r="BC748" s="199"/>
      <c r="BD748" s="201" t="str">
        <f t="shared" si="17"/>
        <v>-0,8*0,3718</v>
      </c>
      <c r="BE748" s="199"/>
      <c r="BF748" s="199"/>
      <c r="BG748" s="199"/>
      <c r="BH748" s="199"/>
      <c r="BI748" s="199"/>
    </row>
    <row r="749" spans="1:104" x14ac:dyDescent="0.2">
      <c r="A749" s="191"/>
      <c r="B749" s="192"/>
      <c r="C749" s="331" t="s">
        <v>1525</v>
      </c>
      <c r="D749" s="332"/>
      <c r="E749" s="193">
        <v>7.9640000000000004</v>
      </c>
      <c r="F749" s="194"/>
      <c r="G749" s="195"/>
      <c r="H749" s="196"/>
      <c r="I749" s="197"/>
      <c r="J749" s="184"/>
      <c r="K749" s="197"/>
      <c r="M749" s="198" t="s">
        <v>1525</v>
      </c>
      <c r="O749" s="199"/>
      <c r="Z749" s="199"/>
      <c r="AA749" s="199"/>
      <c r="AB749" s="199"/>
      <c r="AC749" s="199"/>
      <c r="AD749" s="199"/>
      <c r="AE749" s="199"/>
      <c r="AF749" s="199"/>
      <c r="AG749" s="199"/>
      <c r="AH749" s="199"/>
      <c r="AI749" s="199"/>
      <c r="AJ749" s="199"/>
      <c r="AK749" s="199"/>
      <c r="AL749" s="199"/>
      <c r="AM749" s="199"/>
      <c r="AN749" s="199"/>
      <c r="AO749" s="199"/>
      <c r="AP749" s="199"/>
      <c r="AQ749" s="199"/>
      <c r="AR749" s="199"/>
      <c r="AS749" s="199"/>
      <c r="AT749" s="199"/>
      <c r="AU749" s="199"/>
      <c r="AV749" s="199"/>
      <c r="AW749" s="199"/>
      <c r="AX749" s="199"/>
      <c r="AY749" s="199"/>
      <c r="AZ749" s="199"/>
      <c r="BA749" s="199"/>
      <c r="BB749" s="199"/>
      <c r="BC749" s="199"/>
      <c r="BD749" s="201" t="str">
        <f t="shared" si="17"/>
        <v>-0,9*0,3718</v>
      </c>
      <c r="BE749" s="199"/>
      <c r="BF749" s="199"/>
      <c r="BG749" s="199"/>
      <c r="BH749" s="199"/>
      <c r="BI749" s="199"/>
    </row>
    <row r="750" spans="1:104" x14ac:dyDescent="0.2">
      <c r="A750" s="191"/>
      <c r="B750" s="192"/>
      <c r="C750" s="331" t="s">
        <v>1526</v>
      </c>
      <c r="D750" s="332"/>
      <c r="E750" s="193">
        <v>2.3795000000000002</v>
      </c>
      <c r="F750" s="194"/>
      <c r="G750" s="195"/>
      <c r="H750" s="196"/>
      <c r="I750" s="197"/>
      <c r="J750" s="184"/>
      <c r="K750" s="197"/>
      <c r="M750" s="198" t="s">
        <v>1526</v>
      </c>
      <c r="O750" s="199"/>
      <c r="Z750" s="199"/>
      <c r="AA750" s="199"/>
      <c r="AB750" s="199"/>
      <c r="AC750" s="199"/>
      <c r="AD750" s="199"/>
      <c r="AE750" s="199"/>
      <c r="AF750" s="199"/>
      <c r="AG750" s="199"/>
      <c r="AH750" s="199"/>
      <c r="AI750" s="199"/>
      <c r="AJ750" s="199"/>
      <c r="AK750" s="199"/>
      <c r="AL750" s="199"/>
      <c r="AM750" s="199"/>
      <c r="AN750" s="199"/>
      <c r="AO750" s="199"/>
      <c r="AP750" s="199"/>
      <c r="AQ750" s="199"/>
      <c r="AR750" s="199"/>
      <c r="AS750" s="199"/>
      <c r="AT750" s="199"/>
      <c r="AU750" s="199"/>
      <c r="AV750" s="199"/>
      <c r="AW750" s="199"/>
      <c r="AX750" s="199"/>
      <c r="AY750" s="199"/>
      <c r="AZ750" s="199"/>
      <c r="BA750" s="199"/>
      <c r="BB750" s="199"/>
      <c r="BC750" s="199"/>
      <c r="BD750" s="201" t="str">
        <f t="shared" si="17"/>
        <v>146:(5,475+5,475+5,235+5,235)*0,3718</v>
      </c>
      <c r="BE750" s="199"/>
      <c r="BF750" s="199"/>
      <c r="BG750" s="199"/>
      <c r="BH750" s="199"/>
      <c r="BI750" s="199"/>
    </row>
    <row r="751" spans="1:104" x14ac:dyDescent="0.2">
      <c r="A751" s="191"/>
      <c r="B751" s="192"/>
      <c r="C751" s="331" t="s">
        <v>1489</v>
      </c>
      <c r="D751" s="332"/>
      <c r="E751" s="193">
        <v>-0.66920000000000002</v>
      </c>
      <c r="F751" s="194"/>
      <c r="G751" s="195"/>
      <c r="H751" s="196"/>
      <c r="I751" s="197"/>
      <c r="J751" s="184"/>
      <c r="K751" s="197"/>
      <c r="M751" s="198" t="s">
        <v>1489</v>
      </c>
      <c r="O751" s="199"/>
      <c r="Z751" s="199"/>
      <c r="AA751" s="199"/>
      <c r="AB751" s="199"/>
      <c r="AC751" s="199"/>
      <c r="AD751" s="199"/>
      <c r="AE751" s="199"/>
      <c r="AF751" s="199"/>
      <c r="AG751" s="199"/>
      <c r="AH751" s="199"/>
      <c r="AI751" s="199"/>
      <c r="AJ751" s="199"/>
      <c r="AK751" s="199"/>
      <c r="AL751" s="199"/>
      <c r="AM751" s="199"/>
      <c r="AN751" s="199"/>
      <c r="AO751" s="199"/>
      <c r="AP751" s="199"/>
      <c r="AQ751" s="199"/>
      <c r="AR751" s="199"/>
      <c r="AS751" s="199"/>
      <c r="AT751" s="199"/>
      <c r="AU751" s="199"/>
      <c r="AV751" s="199"/>
      <c r="AW751" s="199"/>
      <c r="AX751" s="199"/>
      <c r="AY751" s="199"/>
      <c r="AZ751" s="199"/>
      <c r="BA751" s="199"/>
      <c r="BB751" s="199"/>
      <c r="BC751" s="199"/>
      <c r="BD751" s="201" t="str">
        <f t="shared" si="17"/>
        <v>(0,4+2,3+0,4+0,1+0,4+2,3+0,4+0,1)*0,3718</v>
      </c>
      <c r="BE751" s="199"/>
      <c r="BF751" s="199"/>
      <c r="BG751" s="199"/>
      <c r="BH751" s="199"/>
      <c r="BI751" s="199"/>
    </row>
    <row r="752" spans="1:104" x14ac:dyDescent="0.2">
      <c r="A752" s="191"/>
      <c r="B752" s="192"/>
      <c r="C752" s="331" t="s">
        <v>1527</v>
      </c>
      <c r="D752" s="332"/>
      <c r="E752" s="193">
        <v>-0.89229999999999998</v>
      </c>
      <c r="F752" s="194"/>
      <c r="G752" s="195"/>
      <c r="H752" s="196"/>
      <c r="I752" s="197"/>
      <c r="J752" s="184"/>
      <c r="K752" s="197"/>
      <c r="M752" s="198" t="s">
        <v>1527</v>
      </c>
      <c r="O752" s="199"/>
      <c r="Z752" s="199"/>
      <c r="AA752" s="199"/>
      <c r="AB752" s="199"/>
      <c r="AC752" s="199"/>
      <c r="AD752" s="199"/>
      <c r="AE752" s="199"/>
      <c r="AF752" s="199"/>
      <c r="AG752" s="199"/>
      <c r="AH752" s="199"/>
      <c r="AI752" s="199"/>
      <c r="AJ752" s="199"/>
      <c r="AK752" s="199"/>
      <c r="AL752" s="199"/>
      <c r="AM752" s="199"/>
      <c r="AN752" s="199"/>
      <c r="AO752" s="199"/>
      <c r="AP752" s="199"/>
      <c r="AQ752" s="199"/>
      <c r="AR752" s="199"/>
      <c r="AS752" s="199"/>
      <c r="AT752" s="199"/>
      <c r="AU752" s="199"/>
      <c r="AV752" s="199"/>
      <c r="AW752" s="199"/>
      <c r="AX752" s="199"/>
      <c r="AY752" s="199"/>
      <c r="AZ752" s="199"/>
      <c r="BA752" s="199"/>
      <c r="BB752" s="199"/>
      <c r="BC752" s="199"/>
      <c r="BD752" s="201" t="str">
        <f t="shared" si="17"/>
        <v>odečtení otvorů :-0,9*2*0,3718</v>
      </c>
      <c r="BE752" s="199"/>
      <c r="BF752" s="199"/>
      <c r="BG752" s="199"/>
      <c r="BH752" s="199"/>
      <c r="BI752" s="199"/>
    </row>
    <row r="753" spans="1:104" x14ac:dyDescent="0.2">
      <c r="A753" s="191"/>
      <c r="B753" s="192"/>
      <c r="C753" s="331" t="s">
        <v>1528</v>
      </c>
      <c r="D753" s="332"/>
      <c r="E753" s="193">
        <v>6.0937999999999999</v>
      </c>
      <c r="F753" s="194"/>
      <c r="G753" s="195"/>
      <c r="H753" s="196"/>
      <c r="I753" s="197"/>
      <c r="J753" s="184"/>
      <c r="K753" s="197"/>
      <c r="M753" s="198" t="s">
        <v>1528</v>
      </c>
      <c r="O753" s="199"/>
      <c r="Z753" s="199"/>
      <c r="AA753" s="199"/>
      <c r="AB753" s="199"/>
      <c r="AC753" s="199"/>
      <c r="AD753" s="199"/>
      <c r="AE753" s="199"/>
      <c r="AF753" s="199"/>
      <c r="AG753" s="199"/>
      <c r="AH753" s="199"/>
      <c r="AI753" s="199"/>
      <c r="AJ753" s="199"/>
      <c r="AK753" s="199"/>
      <c r="AL753" s="199"/>
      <c r="AM753" s="199"/>
      <c r="AN753" s="199"/>
      <c r="AO753" s="199"/>
      <c r="AP753" s="199"/>
      <c r="AQ753" s="199"/>
      <c r="AR753" s="199"/>
      <c r="AS753" s="199"/>
      <c r="AT753" s="199"/>
      <c r="AU753" s="199"/>
      <c r="AV753" s="199"/>
      <c r="AW753" s="199"/>
      <c r="AX753" s="199"/>
      <c r="AY753" s="199"/>
      <c r="AZ753" s="199"/>
      <c r="BA753" s="199"/>
      <c r="BB753" s="199"/>
      <c r="BC753" s="199"/>
      <c r="BD753" s="201" t="str">
        <f t="shared" si="17"/>
        <v>-2,4*0,3718</v>
      </c>
      <c r="BE753" s="199"/>
      <c r="BF753" s="199"/>
      <c r="BG753" s="199"/>
      <c r="BH753" s="199"/>
      <c r="BI753" s="199"/>
    </row>
    <row r="754" spans="1:104" x14ac:dyDescent="0.2">
      <c r="A754" s="191"/>
      <c r="B754" s="192"/>
      <c r="C754" s="331" t="s">
        <v>1086</v>
      </c>
      <c r="D754" s="332"/>
      <c r="E754" s="193">
        <v>0</v>
      </c>
      <c r="F754" s="194"/>
      <c r="G754" s="195"/>
      <c r="H754" s="196"/>
      <c r="I754" s="197"/>
      <c r="J754" s="184"/>
      <c r="K754" s="197"/>
      <c r="M754" s="198" t="s">
        <v>1086</v>
      </c>
      <c r="O754" s="199"/>
      <c r="Z754" s="199"/>
      <c r="AA754" s="199"/>
      <c r="AB754" s="199"/>
      <c r="AC754" s="199"/>
      <c r="AD754" s="199"/>
      <c r="AE754" s="199"/>
      <c r="AF754" s="199"/>
      <c r="AG754" s="199"/>
      <c r="AH754" s="199"/>
      <c r="AI754" s="199"/>
      <c r="AJ754" s="199"/>
      <c r="AK754" s="199"/>
      <c r="AL754" s="199"/>
      <c r="AM754" s="199"/>
      <c r="AN754" s="199"/>
      <c r="AO754" s="199"/>
      <c r="AP754" s="199"/>
      <c r="AQ754" s="199"/>
      <c r="AR754" s="199"/>
      <c r="AS754" s="199"/>
      <c r="AT754" s="199"/>
      <c r="AU754" s="199"/>
      <c r="AV754" s="199"/>
      <c r="AW754" s="199"/>
      <c r="AX754" s="199"/>
      <c r="AY754" s="199"/>
      <c r="AZ754" s="199"/>
      <c r="BA754" s="199"/>
      <c r="BB754" s="199"/>
      <c r="BC754" s="199"/>
      <c r="BD754" s="201" t="str">
        <f t="shared" si="17"/>
        <v>147:(2,96+2,96+5,235+5,235)*0,3718</v>
      </c>
      <c r="BE754" s="199"/>
      <c r="BF754" s="199"/>
      <c r="BG754" s="199"/>
      <c r="BH754" s="199"/>
      <c r="BI754" s="199"/>
    </row>
    <row r="755" spans="1:104" x14ac:dyDescent="0.2">
      <c r="A755" s="191"/>
      <c r="B755" s="192"/>
      <c r="C755" s="331" t="s">
        <v>1471</v>
      </c>
      <c r="D755" s="332"/>
      <c r="E755" s="193">
        <v>-0.33460000000000001</v>
      </c>
      <c r="F755" s="194"/>
      <c r="G755" s="195"/>
      <c r="H755" s="196"/>
      <c r="I755" s="197"/>
      <c r="J755" s="184"/>
      <c r="K755" s="197"/>
      <c r="M755" s="198" t="s">
        <v>1471</v>
      </c>
      <c r="O755" s="199"/>
      <c r="Z755" s="199"/>
      <c r="AA755" s="199"/>
      <c r="AB755" s="199"/>
      <c r="AC755" s="199"/>
      <c r="AD755" s="199"/>
      <c r="AE755" s="199"/>
      <c r="AF755" s="199"/>
      <c r="AG755" s="199"/>
      <c r="AH755" s="199"/>
      <c r="AI755" s="199"/>
      <c r="AJ755" s="199"/>
      <c r="AK755" s="199"/>
      <c r="AL755" s="199"/>
      <c r="AM755" s="199"/>
      <c r="AN755" s="199"/>
      <c r="AO755" s="199"/>
      <c r="AP755" s="199"/>
      <c r="AQ755" s="199"/>
      <c r="AR755" s="199"/>
      <c r="AS755" s="199"/>
      <c r="AT755" s="199"/>
      <c r="AU755" s="199"/>
      <c r="AV755" s="199"/>
      <c r="AW755" s="199"/>
      <c r="AX755" s="199"/>
      <c r="AY755" s="199"/>
      <c r="AZ755" s="199"/>
      <c r="BA755" s="199"/>
      <c r="BB755" s="199"/>
      <c r="BC755" s="199"/>
      <c r="BD755" s="201" t="str">
        <f t="shared" si="17"/>
        <v>odečtení otvorů :</v>
      </c>
      <c r="BE755" s="199"/>
      <c r="BF755" s="199"/>
      <c r="BG755" s="199"/>
      <c r="BH755" s="199"/>
      <c r="BI755" s="199"/>
    </row>
    <row r="756" spans="1:104" ht="22.5" x14ac:dyDescent="0.2">
      <c r="A756" s="161">
        <v>98</v>
      </c>
      <c r="B756" s="162" t="s">
        <v>1146</v>
      </c>
      <c r="C756" s="163" t="s">
        <v>1147</v>
      </c>
      <c r="D756" s="164" t="s">
        <v>41</v>
      </c>
      <c r="E756" s="165">
        <v>19.705400000000001</v>
      </c>
      <c r="F756" s="122">
        <f>'01 103 '!F757</f>
        <v>0</v>
      </c>
      <c r="G756" s="166">
        <f>E756*F756</f>
        <v>0</v>
      </c>
      <c r="H756" s="167">
        <v>4.0699999999999998E-3</v>
      </c>
      <c r="I756" s="168">
        <f>E756*H756</f>
        <v>8.0200978000000006E-2</v>
      </c>
      <c r="J756" s="167">
        <v>0</v>
      </c>
      <c r="K756" s="168">
        <f>E756*J756</f>
        <v>0</v>
      </c>
      <c r="O756" s="199"/>
      <c r="Z756" s="199"/>
      <c r="AA756" s="199">
        <v>1</v>
      </c>
      <c r="AB756" s="199">
        <v>7</v>
      </c>
      <c r="AC756" s="199">
        <v>7</v>
      </c>
      <c r="AD756" s="199"/>
      <c r="AE756" s="199"/>
      <c r="AF756" s="199"/>
      <c r="AG756" s="199"/>
      <c r="AH756" s="199"/>
      <c r="AI756" s="199"/>
      <c r="AJ756" s="199"/>
      <c r="AK756" s="199"/>
      <c r="AL756" s="199"/>
      <c r="AM756" s="199"/>
      <c r="AN756" s="199"/>
      <c r="AO756" s="199"/>
      <c r="AP756" s="199"/>
      <c r="AQ756" s="199"/>
      <c r="AR756" s="199"/>
      <c r="AS756" s="199"/>
      <c r="AT756" s="199"/>
      <c r="AU756" s="199"/>
      <c r="AV756" s="199"/>
      <c r="AW756" s="199"/>
      <c r="AX756" s="199"/>
      <c r="AY756" s="199"/>
      <c r="AZ756" s="200">
        <f>G756</f>
        <v>0</v>
      </c>
      <c r="BA756" s="199"/>
      <c r="BB756" s="199"/>
      <c r="BC756" s="199"/>
      <c r="BD756" s="199"/>
      <c r="BE756" s="199"/>
      <c r="BF756" s="199"/>
      <c r="BG756" s="199"/>
      <c r="BH756" s="199"/>
      <c r="BI756" s="199"/>
      <c r="CA756" s="199">
        <v>1</v>
      </c>
      <c r="CB756" s="199">
        <v>7</v>
      </c>
      <c r="CZ756" s="124">
        <v>2</v>
      </c>
    </row>
    <row r="757" spans="1:104" x14ac:dyDescent="0.2">
      <c r="A757" s="191"/>
      <c r="B757" s="192"/>
      <c r="C757" s="312" t="s">
        <v>1052</v>
      </c>
      <c r="D757" s="313"/>
      <c r="E757" s="313"/>
      <c r="F757" s="313"/>
      <c r="G757" s="314"/>
      <c r="I757" s="197"/>
      <c r="K757" s="197"/>
      <c r="L757" s="198" t="s">
        <v>1052</v>
      </c>
      <c r="O757" s="199"/>
      <c r="Z757" s="199"/>
      <c r="AA757" s="199"/>
      <c r="AB757" s="199"/>
      <c r="AC757" s="199"/>
      <c r="AD757" s="199"/>
      <c r="AE757" s="199"/>
      <c r="AF757" s="199"/>
      <c r="AG757" s="199"/>
      <c r="AH757" s="199"/>
      <c r="AI757" s="199"/>
      <c r="AJ757" s="199"/>
      <c r="AK757" s="199"/>
      <c r="AL757" s="199"/>
      <c r="AM757" s="199"/>
      <c r="AN757" s="199"/>
      <c r="AO757" s="199"/>
      <c r="AP757" s="199"/>
      <c r="AQ757" s="199"/>
      <c r="AR757" s="199"/>
      <c r="AS757" s="199"/>
      <c r="AT757" s="199"/>
      <c r="AU757" s="199"/>
      <c r="AV757" s="199"/>
      <c r="AW757" s="199"/>
      <c r="AX757" s="199"/>
      <c r="AY757" s="199"/>
      <c r="AZ757" s="199"/>
      <c r="BA757" s="199"/>
      <c r="BB757" s="199"/>
      <c r="BC757" s="199"/>
      <c r="BD757" s="199"/>
      <c r="BE757" s="199"/>
      <c r="BF757" s="199"/>
      <c r="BG757" s="199"/>
      <c r="BH757" s="199"/>
      <c r="BI757" s="199"/>
    </row>
    <row r="758" spans="1:104" x14ac:dyDescent="0.2">
      <c r="A758" s="191"/>
      <c r="B758" s="192"/>
      <c r="C758" s="331" t="s">
        <v>1534</v>
      </c>
      <c r="D758" s="332"/>
      <c r="E758" s="193">
        <v>19.705400000000001</v>
      </c>
      <c r="F758" s="194"/>
      <c r="G758" s="195"/>
      <c r="H758" s="196"/>
      <c r="I758" s="197"/>
      <c r="J758" s="184"/>
      <c r="K758" s="197"/>
      <c r="M758" s="198" t="s">
        <v>1534</v>
      </c>
      <c r="O758" s="199"/>
      <c r="Z758" s="199"/>
      <c r="AA758" s="199"/>
      <c r="AB758" s="199"/>
      <c r="AC758" s="199"/>
      <c r="AD758" s="199"/>
      <c r="AE758" s="199"/>
      <c r="AF758" s="199"/>
      <c r="AG758" s="199"/>
      <c r="AH758" s="199"/>
      <c r="AI758" s="199"/>
      <c r="AJ758" s="199"/>
      <c r="AK758" s="199"/>
      <c r="AL758" s="199"/>
      <c r="AM758" s="199"/>
      <c r="AN758" s="199"/>
      <c r="AO758" s="199"/>
      <c r="AP758" s="199"/>
      <c r="AQ758" s="199"/>
      <c r="AR758" s="199"/>
      <c r="AS758" s="199"/>
      <c r="AT758" s="199"/>
      <c r="AU758" s="199"/>
      <c r="AV758" s="199"/>
      <c r="AW758" s="199"/>
      <c r="AX758" s="199"/>
      <c r="AY758" s="199"/>
      <c r="AZ758" s="199"/>
      <c r="BA758" s="199"/>
      <c r="BB758" s="199"/>
      <c r="BC758" s="199"/>
      <c r="BD758" s="201" t="str">
        <f>C757</f>
        <v xml:space="preserve">dopřesněno dle požadavků investora </v>
      </c>
      <c r="BE758" s="199"/>
      <c r="BF758" s="199"/>
      <c r="BG758" s="199"/>
      <c r="BH758" s="199"/>
      <c r="BI758" s="199"/>
    </row>
    <row r="759" spans="1:104" x14ac:dyDescent="0.2">
      <c r="A759" s="161">
        <v>99</v>
      </c>
      <c r="B759" s="162" t="s">
        <v>1149</v>
      </c>
      <c r="C759" s="163" t="s">
        <v>1150</v>
      </c>
      <c r="D759" s="164" t="s">
        <v>41</v>
      </c>
      <c r="E759" s="165">
        <v>18.9618</v>
      </c>
      <c r="F759" s="122">
        <f>'01 103 '!F760</f>
        <v>0</v>
      </c>
      <c r="G759" s="166">
        <f>E759*F759</f>
        <v>0</v>
      </c>
      <c r="H759" s="167">
        <v>3.0000000000000001E-5</v>
      </c>
      <c r="I759" s="168">
        <f>E759*H759</f>
        <v>5.6885400000000004E-4</v>
      </c>
      <c r="J759" s="167">
        <v>0</v>
      </c>
      <c r="K759" s="168">
        <f>E759*J759</f>
        <v>0</v>
      </c>
      <c r="O759" s="199"/>
      <c r="Z759" s="199"/>
      <c r="AA759" s="199">
        <v>1</v>
      </c>
      <c r="AB759" s="199">
        <v>7</v>
      </c>
      <c r="AC759" s="199">
        <v>7</v>
      </c>
      <c r="AD759" s="199"/>
      <c r="AE759" s="199"/>
      <c r="AF759" s="199"/>
      <c r="AG759" s="199"/>
      <c r="AH759" s="199"/>
      <c r="AI759" s="199"/>
      <c r="AJ759" s="199"/>
      <c r="AK759" s="199"/>
      <c r="AL759" s="199"/>
      <c r="AM759" s="199"/>
      <c r="AN759" s="199"/>
      <c r="AO759" s="199"/>
      <c r="AP759" s="199"/>
      <c r="AQ759" s="199"/>
      <c r="AR759" s="199"/>
      <c r="AS759" s="199"/>
      <c r="AT759" s="199"/>
      <c r="AU759" s="199"/>
      <c r="AV759" s="199"/>
      <c r="AW759" s="199"/>
      <c r="AX759" s="199"/>
      <c r="AY759" s="199"/>
      <c r="AZ759" s="200">
        <f>G759</f>
        <v>0</v>
      </c>
      <c r="BA759" s="199"/>
      <c r="BB759" s="199"/>
      <c r="BC759" s="199"/>
      <c r="BD759" s="199"/>
      <c r="BE759" s="199"/>
      <c r="BF759" s="199"/>
      <c r="BG759" s="199"/>
      <c r="BH759" s="199"/>
      <c r="BI759" s="199"/>
      <c r="CA759" s="199">
        <v>1</v>
      </c>
      <c r="CB759" s="199">
        <v>7</v>
      </c>
      <c r="CZ759" s="124">
        <v>2</v>
      </c>
    </row>
    <row r="760" spans="1:104" x14ac:dyDescent="0.2">
      <c r="A760" s="191"/>
      <c r="B760" s="192"/>
      <c r="C760" s="331" t="s">
        <v>1535</v>
      </c>
      <c r="D760" s="332"/>
      <c r="E760" s="193">
        <v>18.9618</v>
      </c>
      <c r="F760" s="194"/>
      <c r="G760" s="195"/>
      <c r="H760" s="196"/>
      <c r="I760" s="197"/>
      <c r="J760" s="184"/>
      <c r="K760" s="197"/>
      <c r="M760" s="198" t="s">
        <v>1535</v>
      </c>
      <c r="O760" s="199"/>
      <c r="Z760" s="199"/>
      <c r="AA760" s="199"/>
      <c r="AB760" s="199"/>
      <c r="AC760" s="199"/>
      <c r="AD760" s="199"/>
      <c r="AE760" s="199"/>
      <c r="AF760" s="199"/>
      <c r="AG760" s="199"/>
      <c r="AH760" s="199"/>
      <c r="AI760" s="199"/>
      <c r="AJ760" s="199"/>
      <c r="AK760" s="199"/>
      <c r="AL760" s="199"/>
      <c r="AM760" s="199"/>
      <c r="AN760" s="199"/>
      <c r="AO760" s="199"/>
      <c r="AP760" s="199"/>
      <c r="AQ760" s="199"/>
      <c r="AR760" s="199"/>
      <c r="AS760" s="199"/>
      <c r="AT760" s="199"/>
      <c r="AU760" s="199"/>
      <c r="AV760" s="199"/>
      <c r="AW760" s="199"/>
      <c r="AX760" s="199"/>
      <c r="AY760" s="199"/>
      <c r="AZ760" s="199"/>
      <c r="BA760" s="199"/>
      <c r="BB760" s="199"/>
      <c r="BC760" s="199"/>
      <c r="BD760" s="201" t="str">
        <f>C759</f>
        <v xml:space="preserve">Napuštění povlakových podlah pastou </v>
      </c>
      <c r="BE760" s="199"/>
      <c r="BF760" s="199"/>
      <c r="BG760" s="199"/>
      <c r="BH760" s="199"/>
      <c r="BI760" s="199"/>
    </row>
    <row r="761" spans="1:104" ht="22.5" x14ac:dyDescent="0.2">
      <c r="A761" s="161">
        <v>100</v>
      </c>
      <c r="B761" s="162" t="s">
        <v>1152</v>
      </c>
      <c r="C761" s="163" t="s">
        <v>1153</v>
      </c>
      <c r="D761" s="164" t="s">
        <v>248</v>
      </c>
      <c r="E761" s="165">
        <v>8.2299999999999998E-2</v>
      </c>
      <c r="F761" s="122">
        <f>'01 103 '!F762</f>
        <v>0</v>
      </c>
      <c r="G761" s="166">
        <f>E761*F761</f>
        <v>0</v>
      </c>
      <c r="H761" s="167">
        <v>0</v>
      </c>
      <c r="I761" s="168">
        <f>E761*H761</f>
        <v>0</v>
      </c>
      <c r="J761" s="167"/>
      <c r="K761" s="168">
        <f>E761*J761</f>
        <v>0</v>
      </c>
      <c r="O761" s="199"/>
      <c r="Z761" s="199"/>
      <c r="AA761" s="199">
        <v>12</v>
      </c>
      <c r="AB761" s="199">
        <v>0</v>
      </c>
      <c r="AC761" s="199">
        <v>102</v>
      </c>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200">
        <f>G761</f>
        <v>0</v>
      </c>
      <c r="BA761" s="199"/>
      <c r="BB761" s="199"/>
      <c r="BC761" s="199"/>
      <c r="BD761" s="199"/>
      <c r="BE761" s="199"/>
      <c r="BF761" s="199"/>
      <c r="BG761" s="199"/>
      <c r="BH761" s="199"/>
      <c r="BI761" s="199"/>
      <c r="CA761" s="199">
        <v>12</v>
      </c>
      <c r="CB761" s="199">
        <v>0</v>
      </c>
      <c r="CZ761" s="124">
        <v>2</v>
      </c>
    </row>
    <row r="762" spans="1:104" x14ac:dyDescent="0.2">
      <c r="A762" s="191"/>
      <c r="B762" s="192"/>
      <c r="C762" s="331" t="s">
        <v>1536</v>
      </c>
      <c r="D762" s="332"/>
      <c r="E762" s="193">
        <v>8.2299999999999998E-2</v>
      </c>
      <c r="F762" s="194"/>
      <c r="G762" s="195"/>
      <c r="H762" s="196"/>
      <c r="I762" s="197"/>
      <c r="J762" s="184"/>
      <c r="K762" s="197"/>
      <c r="M762" s="198" t="s">
        <v>1536</v>
      </c>
      <c r="O762" s="199"/>
      <c r="Z762" s="199"/>
      <c r="AA762" s="199"/>
      <c r="AB762" s="199"/>
      <c r="AC762" s="199"/>
      <c r="AD762" s="199"/>
      <c r="AE762" s="199"/>
      <c r="AF762" s="199"/>
      <c r="AG762" s="199"/>
      <c r="AH762" s="199"/>
      <c r="AI762" s="199"/>
      <c r="AJ762" s="199"/>
      <c r="AK762" s="199"/>
      <c r="AL762" s="199"/>
      <c r="AM762" s="199"/>
      <c r="AN762" s="199"/>
      <c r="AO762" s="199"/>
      <c r="AP762" s="199"/>
      <c r="AQ762" s="199"/>
      <c r="AR762" s="199"/>
      <c r="AS762" s="199"/>
      <c r="AT762" s="199"/>
      <c r="AU762" s="199"/>
      <c r="AV762" s="199"/>
      <c r="AW762" s="199"/>
      <c r="AX762" s="199"/>
      <c r="AY762" s="199"/>
      <c r="AZ762" s="199"/>
      <c r="BA762" s="199"/>
      <c r="BB762" s="199"/>
      <c r="BC762" s="199"/>
      <c r="BD762" s="201" t="str">
        <f>C761</f>
        <v xml:space="preserve">Přesun hmot pro podlahy povlakové, výšky do 24 m </v>
      </c>
      <c r="BE762" s="199"/>
      <c r="BF762" s="199"/>
      <c r="BG762" s="199"/>
      <c r="BH762" s="199"/>
      <c r="BI762" s="199"/>
    </row>
    <row r="763" spans="1:104" x14ac:dyDescent="0.2">
      <c r="A763" s="169" t="s">
        <v>42</v>
      </c>
      <c r="B763" s="170" t="s">
        <v>1134</v>
      </c>
      <c r="C763" s="171" t="s">
        <v>1135</v>
      </c>
      <c r="D763" s="172"/>
      <c r="E763" s="173"/>
      <c r="F763" s="173"/>
      <c r="G763" s="174">
        <f>SUM(G737:G762)</f>
        <v>0</v>
      </c>
      <c r="H763" s="175"/>
      <c r="I763" s="174">
        <f>SUM(I737:I762)</f>
        <v>8.2261048000000003E-2</v>
      </c>
      <c r="J763" s="176"/>
      <c r="K763" s="174">
        <f>SUM(K737:K762)</f>
        <v>0</v>
      </c>
      <c r="O763" s="199"/>
      <c r="X763" s="202">
        <f>K763</f>
        <v>0</v>
      </c>
      <c r="Y763" s="202">
        <f>I763</f>
        <v>8.2261048000000003E-2</v>
      </c>
      <c r="Z763" s="200">
        <f>G763</f>
        <v>0</v>
      </c>
      <c r="AA763" s="199"/>
      <c r="AB763" s="199"/>
      <c r="AC763" s="199"/>
      <c r="AD763" s="199"/>
      <c r="AE763" s="199"/>
      <c r="AF763" s="199"/>
      <c r="AG763" s="199"/>
      <c r="AH763" s="199"/>
      <c r="AI763" s="199"/>
      <c r="AJ763" s="199"/>
      <c r="AK763" s="199"/>
      <c r="AL763" s="199"/>
      <c r="AM763" s="199"/>
      <c r="AN763" s="199"/>
      <c r="AO763" s="199"/>
      <c r="AP763" s="199"/>
      <c r="AQ763" s="199"/>
      <c r="AR763" s="199"/>
      <c r="AS763" s="199"/>
      <c r="AT763" s="199"/>
      <c r="AU763" s="199"/>
      <c r="AV763" s="199"/>
      <c r="AW763" s="199"/>
      <c r="AX763" s="199"/>
      <c r="AY763" s="199"/>
      <c r="AZ763" s="199"/>
      <c r="BA763" s="203"/>
      <c r="BB763" s="203"/>
      <c r="BC763" s="203"/>
      <c r="BD763" s="203"/>
      <c r="BE763" s="203"/>
      <c r="BF763" s="203"/>
      <c r="BG763" s="199"/>
      <c r="BH763" s="199"/>
      <c r="BI763" s="199"/>
    </row>
    <row r="764" spans="1:104" ht="14.25" customHeight="1" x14ac:dyDescent="0.2">
      <c r="A764" s="151" t="s">
        <v>38</v>
      </c>
      <c r="B764" s="152" t="s">
        <v>1155</v>
      </c>
      <c r="C764" s="153" t="s">
        <v>1156</v>
      </c>
      <c r="D764" s="154"/>
      <c r="E764" s="155"/>
      <c r="F764" s="155"/>
      <c r="G764" s="156"/>
      <c r="H764" s="157"/>
      <c r="I764" s="158"/>
      <c r="J764" s="159"/>
      <c r="K764" s="160"/>
      <c r="O764" s="199"/>
    </row>
    <row r="765" spans="1:104" x14ac:dyDescent="0.2">
      <c r="A765" s="161">
        <v>101</v>
      </c>
      <c r="B765" s="162" t="s">
        <v>1157</v>
      </c>
      <c r="C765" s="163" t="s">
        <v>1158</v>
      </c>
      <c r="D765" s="164" t="s">
        <v>41</v>
      </c>
      <c r="E765" s="165">
        <v>11.565200000000001</v>
      </c>
      <c r="F765" s="122">
        <f>'01 103 '!F766</f>
        <v>0</v>
      </c>
      <c r="G765" s="166">
        <f>E765*F765</f>
        <v>0</v>
      </c>
      <c r="H765" s="167">
        <v>2.1000000000000001E-4</v>
      </c>
      <c r="I765" s="168">
        <f>E765*H765</f>
        <v>2.4286920000000001E-3</v>
      </c>
      <c r="J765" s="167">
        <v>0</v>
      </c>
      <c r="K765" s="168">
        <f>E765*J765</f>
        <v>0</v>
      </c>
      <c r="O765" s="199"/>
      <c r="Z765" s="199"/>
      <c r="AA765" s="199">
        <v>1</v>
      </c>
      <c r="AB765" s="199">
        <v>7</v>
      </c>
      <c r="AC765" s="199">
        <v>7</v>
      </c>
      <c r="AD765" s="199"/>
      <c r="AE765" s="199"/>
      <c r="AF765" s="199"/>
      <c r="AG765" s="199"/>
      <c r="AH765" s="199"/>
      <c r="AI765" s="199"/>
      <c r="AJ765" s="199"/>
      <c r="AK765" s="199"/>
      <c r="AL765" s="199"/>
      <c r="AM765" s="199"/>
      <c r="AN765" s="199"/>
      <c r="AO765" s="199"/>
      <c r="AP765" s="199"/>
      <c r="AQ765" s="199"/>
      <c r="AR765" s="199"/>
      <c r="AS765" s="199"/>
      <c r="AT765" s="199"/>
      <c r="AU765" s="199"/>
      <c r="AV765" s="199"/>
      <c r="AW765" s="199"/>
      <c r="AX765" s="199"/>
      <c r="AY765" s="199"/>
      <c r="AZ765" s="200">
        <f>G765</f>
        <v>0</v>
      </c>
      <c r="BA765" s="199"/>
      <c r="BB765" s="199"/>
      <c r="BC765" s="199"/>
      <c r="BD765" s="199"/>
      <c r="BE765" s="199"/>
      <c r="BF765" s="199"/>
      <c r="BG765" s="199"/>
      <c r="BH765" s="199"/>
      <c r="BI765" s="199"/>
      <c r="CA765" s="199">
        <v>1</v>
      </c>
      <c r="CB765" s="199">
        <v>7</v>
      </c>
      <c r="CZ765" s="124">
        <v>2</v>
      </c>
    </row>
    <row r="766" spans="1:104" x14ac:dyDescent="0.2">
      <c r="A766" s="191"/>
      <c r="B766" s="192"/>
      <c r="C766" s="331" t="s">
        <v>1390</v>
      </c>
      <c r="D766" s="332"/>
      <c r="E766" s="193">
        <v>2.8159999999999998</v>
      </c>
      <c r="F766" s="194"/>
      <c r="G766" s="195"/>
      <c r="H766" s="196"/>
      <c r="I766" s="197"/>
      <c r="J766" s="184"/>
      <c r="K766" s="197"/>
      <c r="M766" s="198" t="s">
        <v>1390</v>
      </c>
      <c r="O766" s="199"/>
      <c r="Z766" s="199"/>
      <c r="AA766" s="199"/>
      <c r="AB766" s="199"/>
      <c r="AC766" s="199"/>
      <c r="AD766" s="199"/>
      <c r="AE766" s="199"/>
      <c r="AF766" s="199"/>
      <c r="AG766" s="199"/>
      <c r="AH766" s="199"/>
      <c r="AI766" s="199"/>
      <c r="AJ766" s="199"/>
      <c r="AK766" s="199"/>
      <c r="AL766" s="199"/>
      <c r="AM766" s="199"/>
      <c r="AN766" s="199"/>
      <c r="AO766" s="199"/>
      <c r="AP766" s="199"/>
      <c r="AQ766" s="199"/>
      <c r="AR766" s="199"/>
      <c r="AS766" s="199"/>
      <c r="AT766" s="199"/>
      <c r="AU766" s="199"/>
      <c r="AV766" s="199"/>
      <c r="AW766" s="199"/>
      <c r="AX766" s="199"/>
      <c r="AY766" s="199"/>
      <c r="AZ766" s="199"/>
      <c r="BA766" s="199"/>
      <c r="BB766" s="199"/>
      <c r="BC766" s="199"/>
      <c r="BD766" s="201" t="str">
        <f>C765</f>
        <v xml:space="preserve">Penetrace podkladu pod obklady </v>
      </c>
      <c r="BE766" s="199"/>
      <c r="BF766" s="199"/>
      <c r="BG766" s="199"/>
      <c r="BH766" s="199"/>
      <c r="BI766" s="199"/>
    </row>
    <row r="767" spans="1:104" x14ac:dyDescent="0.2">
      <c r="A767" s="191"/>
      <c r="B767" s="192"/>
      <c r="C767" s="331" t="s">
        <v>1391</v>
      </c>
      <c r="D767" s="332"/>
      <c r="E767" s="193">
        <v>6.6329000000000002</v>
      </c>
      <c r="F767" s="194"/>
      <c r="G767" s="195"/>
      <c r="H767" s="196"/>
      <c r="I767" s="197"/>
      <c r="J767" s="184"/>
      <c r="K767" s="197"/>
      <c r="M767" s="198" t="s">
        <v>1391</v>
      </c>
      <c r="O767" s="199"/>
      <c r="Z767" s="199"/>
      <c r="AA767" s="199"/>
      <c r="AB767" s="199"/>
      <c r="AC767" s="199"/>
      <c r="AD767" s="199"/>
      <c r="AE767" s="199"/>
      <c r="AF767" s="199"/>
      <c r="AG767" s="199"/>
      <c r="AH767" s="199"/>
      <c r="AI767" s="199"/>
      <c r="AJ767" s="199"/>
      <c r="AK767" s="199"/>
      <c r="AL767" s="199"/>
      <c r="AM767" s="199"/>
      <c r="AN767" s="199"/>
      <c r="AO767" s="199"/>
      <c r="AP767" s="199"/>
      <c r="AQ767" s="199"/>
      <c r="AR767" s="199"/>
      <c r="AS767" s="199"/>
      <c r="AT767" s="199"/>
      <c r="AU767" s="199"/>
      <c r="AV767" s="199"/>
      <c r="AW767" s="199"/>
      <c r="AX767" s="199"/>
      <c r="AY767" s="199"/>
      <c r="AZ767" s="199"/>
      <c r="BA767" s="199"/>
      <c r="BB767" s="199"/>
      <c r="BC767" s="199"/>
      <c r="BD767" s="201" t="str">
        <f>C766</f>
        <v>109:(0,845+0,845+1,86+1,86)*1,4*0,3718</v>
      </c>
      <c r="BE767" s="199"/>
      <c r="BF767" s="199"/>
      <c r="BG767" s="199"/>
      <c r="BH767" s="199"/>
      <c r="BI767" s="199"/>
    </row>
    <row r="768" spans="1:104" x14ac:dyDescent="0.2">
      <c r="A768" s="191"/>
      <c r="B768" s="192"/>
      <c r="C768" s="331" t="s">
        <v>1278</v>
      </c>
      <c r="D768" s="332"/>
      <c r="E768" s="193">
        <v>-0.6008</v>
      </c>
      <c r="F768" s="194"/>
      <c r="G768" s="195"/>
      <c r="H768" s="196"/>
      <c r="I768" s="197"/>
      <c r="J768" s="184"/>
      <c r="K768" s="197"/>
      <c r="M768" s="198" t="s">
        <v>1278</v>
      </c>
      <c r="O768" s="199"/>
      <c r="Z768" s="199"/>
      <c r="AA768" s="199"/>
      <c r="AB768" s="199"/>
      <c r="AC768" s="199"/>
      <c r="AD768" s="199"/>
      <c r="AE768" s="199"/>
      <c r="AF768" s="199"/>
      <c r="AG768" s="199"/>
      <c r="AH768" s="199"/>
      <c r="AI768" s="199"/>
      <c r="AJ768" s="199"/>
      <c r="AK768" s="199"/>
      <c r="AL768" s="199"/>
      <c r="AM768" s="199"/>
      <c r="AN768" s="199"/>
      <c r="AO768" s="199"/>
      <c r="AP768" s="199"/>
      <c r="AQ768" s="199"/>
      <c r="AR768" s="199"/>
      <c r="AS768" s="199"/>
      <c r="AT768" s="199"/>
      <c r="AU768" s="199"/>
      <c r="AV768" s="199"/>
      <c r="AW768" s="199"/>
      <c r="AX768" s="199"/>
      <c r="AY768" s="199"/>
      <c r="AZ768" s="199"/>
      <c r="BA768" s="199"/>
      <c r="BB768" s="199"/>
      <c r="BC768" s="199"/>
      <c r="BD768" s="201" t="str">
        <f>C767</f>
        <v>144:(2,76+2,76+1,7+1,7)*2*0,3718</v>
      </c>
      <c r="BE768" s="199"/>
      <c r="BF768" s="199"/>
      <c r="BG768" s="199"/>
      <c r="BH768" s="199"/>
      <c r="BI768" s="199"/>
    </row>
    <row r="769" spans="1:104" x14ac:dyDescent="0.2">
      <c r="A769" s="191"/>
      <c r="B769" s="192"/>
      <c r="C769" s="331" t="s">
        <v>844</v>
      </c>
      <c r="D769" s="332"/>
      <c r="E769" s="193">
        <v>0</v>
      </c>
      <c r="F769" s="194"/>
      <c r="G769" s="195"/>
      <c r="H769" s="196"/>
      <c r="I769" s="197"/>
      <c r="J769" s="184"/>
      <c r="K769" s="197"/>
      <c r="M769" s="198"/>
      <c r="O769" s="199"/>
      <c r="Z769" s="199"/>
      <c r="AA769" s="199"/>
      <c r="AB769" s="199"/>
      <c r="AC769" s="199"/>
      <c r="AD769" s="199"/>
      <c r="AE769" s="199"/>
      <c r="AF769" s="199"/>
      <c r="AG769" s="199"/>
      <c r="AH769" s="199"/>
      <c r="AI769" s="199"/>
      <c r="AJ769" s="199"/>
      <c r="AK769" s="199"/>
      <c r="AL769" s="199"/>
      <c r="AM769" s="199"/>
      <c r="AN769" s="199"/>
      <c r="AO769" s="199"/>
      <c r="AP769" s="199"/>
      <c r="AQ769" s="199"/>
      <c r="AR769" s="199"/>
      <c r="AS769" s="199"/>
      <c r="AT769" s="199"/>
      <c r="AU769" s="199"/>
      <c r="AV769" s="199"/>
      <c r="AW769" s="199"/>
      <c r="AX769" s="199"/>
      <c r="AY769" s="199"/>
      <c r="AZ769" s="199"/>
      <c r="BA769" s="199"/>
      <c r="BB769" s="199"/>
      <c r="BC769" s="199"/>
      <c r="BD769" s="201" t="str">
        <f>C768</f>
        <v>odečtení otvorů :-0,8*2,02*0,3718</v>
      </c>
      <c r="BE769" s="199"/>
      <c r="BF769" s="199"/>
      <c r="BG769" s="199"/>
      <c r="BH769" s="199"/>
      <c r="BI769" s="199"/>
    </row>
    <row r="770" spans="1:104" x14ac:dyDescent="0.2">
      <c r="A770" s="191"/>
      <c r="B770" s="192"/>
      <c r="C770" s="331" t="s">
        <v>1392</v>
      </c>
      <c r="D770" s="332"/>
      <c r="E770" s="193">
        <v>2.7170999999999998</v>
      </c>
      <c r="F770" s="194"/>
      <c r="G770" s="195"/>
      <c r="H770" s="196"/>
      <c r="I770" s="197"/>
      <c r="J770" s="184"/>
      <c r="K770" s="197"/>
      <c r="M770" s="198" t="s">
        <v>1392</v>
      </c>
      <c r="O770" s="199"/>
      <c r="Z770" s="199"/>
      <c r="AA770" s="199"/>
      <c r="AB770" s="199"/>
      <c r="AC770" s="199"/>
      <c r="AD770" s="199"/>
      <c r="AE770" s="199"/>
      <c r="AF770" s="199"/>
      <c r="AG770" s="199"/>
      <c r="AH770" s="199"/>
      <c r="AI770" s="199"/>
      <c r="AJ770" s="199"/>
      <c r="AK770" s="199"/>
      <c r="AL770" s="199"/>
      <c r="AM770" s="199"/>
      <c r="AN770" s="199"/>
      <c r="AO770" s="199"/>
      <c r="AP770" s="199"/>
      <c r="AQ770" s="199"/>
      <c r="AR770" s="199"/>
      <c r="AS770" s="199"/>
      <c r="AT770" s="199"/>
      <c r="AU770" s="199"/>
      <c r="AV770" s="199"/>
      <c r="AW770" s="199"/>
      <c r="AX770" s="199"/>
      <c r="AY770" s="199"/>
      <c r="AZ770" s="199"/>
      <c r="BA770" s="199"/>
      <c r="BB770" s="199"/>
      <c r="BC770" s="199"/>
      <c r="BD770" s="201" t="str">
        <f>C769</f>
        <v/>
      </c>
      <c r="BE770" s="199"/>
      <c r="BF770" s="199"/>
      <c r="BG770" s="199"/>
      <c r="BH770" s="199"/>
      <c r="BI770" s="199"/>
    </row>
    <row r="771" spans="1:104" ht="22.5" x14ac:dyDescent="0.2">
      <c r="A771" s="161">
        <v>102</v>
      </c>
      <c r="B771" s="162" t="s">
        <v>1159</v>
      </c>
      <c r="C771" s="163" t="s">
        <v>1160</v>
      </c>
      <c r="D771" s="164" t="s">
        <v>281</v>
      </c>
      <c r="E771" s="165">
        <v>4.4615999999999998</v>
      </c>
      <c r="F771" s="122">
        <f>'01 103 '!F772</f>
        <v>0</v>
      </c>
      <c r="G771" s="166">
        <f>E771*F771</f>
        <v>0</v>
      </c>
      <c r="H771" s="167">
        <v>0</v>
      </c>
      <c r="I771" s="168">
        <f>E771*H771</f>
        <v>0</v>
      </c>
      <c r="J771" s="167">
        <v>0</v>
      </c>
      <c r="K771" s="168">
        <f>E771*J771</f>
        <v>0</v>
      </c>
      <c r="O771" s="199"/>
      <c r="Z771" s="199"/>
      <c r="AA771" s="199">
        <v>1</v>
      </c>
      <c r="AB771" s="199">
        <v>7</v>
      </c>
      <c r="AC771" s="199">
        <v>7</v>
      </c>
      <c r="AD771" s="199"/>
      <c r="AE771" s="199"/>
      <c r="AF771" s="199"/>
      <c r="AG771" s="199"/>
      <c r="AH771" s="199"/>
      <c r="AI771" s="199"/>
      <c r="AJ771" s="199"/>
      <c r="AK771" s="199"/>
      <c r="AL771" s="199"/>
      <c r="AM771" s="199"/>
      <c r="AN771" s="199"/>
      <c r="AO771" s="199"/>
      <c r="AP771" s="199"/>
      <c r="AQ771" s="199"/>
      <c r="AR771" s="199"/>
      <c r="AS771" s="199"/>
      <c r="AT771" s="199"/>
      <c r="AU771" s="199"/>
      <c r="AV771" s="199"/>
      <c r="AW771" s="199"/>
      <c r="AX771" s="199"/>
      <c r="AY771" s="199"/>
      <c r="AZ771" s="200">
        <f>G771</f>
        <v>0</v>
      </c>
      <c r="BA771" s="199"/>
      <c r="BB771" s="199"/>
      <c r="BC771" s="199"/>
      <c r="BD771" s="199"/>
      <c r="BE771" s="199"/>
      <c r="BF771" s="199"/>
      <c r="BG771" s="199"/>
      <c r="BH771" s="199"/>
      <c r="BI771" s="199"/>
      <c r="CA771" s="199">
        <v>1</v>
      </c>
      <c r="CB771" s="199">
        <v>7</v>
      </c>
      <c r="CZ771" s="124">
        <v>2</v>
      </c>
    </row>
    <row r="772" spans="1:104" x14ac:dyDescent="0.2">
      <c r="A772" s="191"/>
      <c r="B772" s="192"/>
      <c r="C772" s="331" t="s">
        <v>1537</v>
      </c>
      <c r="D772" s="332"/>
      <c r="E772" s="193">
        <v>4.4615999999999998</v>
      </c>
      <c r="F772" s="194"/>
      <c r="G772" s="195"/>
      <c r="H772" s="196"/>
      <c r="I772" s="197"/>
      <c r="J772" s="184"/>
      <c r="K772" s="197"/>
      <c r="M772" s="198" t="s">
        <v>1537</v>
      </c>
      <c r="O772" s="199"/>
      <c r="Z772" s="199"/>
      <c r="AA772" s="199"/>
      <c r="AB772" s="199"/>
      <c r="AC772" s="199"/>
      <c r="AD772" s="199"/>
      <c r="AE772" s="199"/>
      <c r="AF772" s="199"/>
      <c r="AG772" s="199"/>
      <c r="AH772" s="199"/>
      <c r="AI772" s="199"/>
      <c r="AJ772" s="199"/>
      <c r="AK772" s="199"/>
      <c r="AL772" s="199"/>
      <c r="AM772" s="199"/>
      <c r="AN772" s="199"/>
      <c r="AO772" s="199"/>
      <c r="AP772" s="199"/>
      <c r="AQ772" s="199"/>
      <c r="AR772" s="199"/>
      <c r="AS772" s="199"/>
      <c r="AT772" s="199"/>
      <c r="AU772" s="199"/>
      <c r="AV772" s="199"/>
      <c r="AW772" s="199"/>
      <c r="AX772" s="199"/>
      <c r="AY772" s="199"/>
      <c r="AZ772" s="199"/>
      <c r="BA772" s="199"/>
      <c r="BB772" s="199"/>
      <c r="BC772" s="199"/>
      <c r="BD772" s="201" t="str">
        <f>C771</f>
        <v xml:space="preserve">Otvor v obkladačce diamant.korunkou prům.do 30 mm </v>
      </c>
      <c r="BE772" s="199"/>
      <c r="BF772" s="199"/>
      <c r="BG772" s="199"/>
      <c r="BH772" s="199"/>
      <c r="BI772" s="199"/>
    </row>
    <row r="773" spans="1:104" ht="22.5" x14ac:dyDescent="0.2">
      <c r="A773" s="161">
        <v>103</v>
      </c>
      <c r="B773" s="162" t="s">
        <v>1162</v>
      </c>
      <c r="C773" s="163" t="s">
        <v>1163</v>
      </c>
      <c r="D773" s="164" t="s">
        <v>281</v>
      </c>
      <c r="E773" s="165">
        <v>1.4872000000000001</v>
      </c>
      <c r="F773" s="122">
        <f>'01 103 '!F774</f>
        <v>0</v>
      </c>
      <c r="G773" s="166">
        <f>E773*F773</f>
        <v>0</v>
      </c>
      <c r="H773" s="167">
        <v>0</v>
      </c>
      <c r="I773" s="168">
        <f>E773*H773</f>
        <v>0</v>
      </c>
      <c r="J773" s="167">
        <v>0</v>
      </c>
      <c r="K773" s="168">
        <f>E773*J773</f>
        <v>0</v>
      </c>
      <c r="O773" s="199"/>
      <c r="Z773" s="199"/>
      <c r="AA773" s="199">
        <v>1</v>
      </c>
      <c r="AB773" s="199">
        <v>7</v>
      </c>
      <c r="AC773" s="199">
        <v>7</v>
      </c>
      <c r="AD773" s="199"/>
      <c r="AE773" s="199"/>
      <c r="AF773" s="199"/>
      <c r="AG773" s="199"/>
      <c r="AH773" s="199"/>
      <c r="AI773" s="199"/>
      <c r="AJ773" s="199"/>
      <c r="AK773" s="199"/>
      <c r="AL773" s="199"/>
      <c r="AM773" s="199"/>
      <c r="AN773" s="199"/>
      <c r="AO773" s="199"/>
      <c r="AP773" s="199"/>
      <c r="AQ773" s="199"/>
      <c r="AR773" s="199"/>
      <c r="AS773" s="199"/>
      <c r="AT773" s="199"/>
      <c r="AU773" s="199"/>
      <c r="AV773" s="199"/>
      <c r="AW773" s="199"/>
      <c r="AX773" s="199"/>
      <c r="AY773" s="199"/>
      <c r="AZ773" s="200">
        <f>G773</f>
        <v>0</v>
      </c>
      <c r="BA773" s="199"/>
      <c r="BB773" s="199"/>
      <c r="BC773" s="199"/>
      <c r="BD773" s="199"/>
      <c r="BE773" s="199"/>
      <c r="BF773" s="199"/>
      <c r="BG773" s="199"/>
      <c r="BH773" s="199"/>
      <c r="BI773" s="199"/>
      <c r="CA773" s="199">
        <v>1</v>
      </c>
      <c r="CB773" s="199">
        <v>7</v>
      </c>
      <c r="CZ773" s="124">
        <v>2</v>
      </c>
    </row>
    <row r="774" spans="1:104" x14ac:dyDescent="0.2">
      <c r="A774" s="191"/>
      <c r="B774" s="192"/>
      <c r="C774" s="331" t="s">
        <v>1241</v>
      </c>
      <c r="D774" s="332"/>
      <c r="E774" s="193">
        <v>1.4872000000000001</v>
      </c>
      <c r="F774" s="194"/>
      <c r="G774" s="195"/>
      <c r="H774" s="196"/>
      <c r="I774" s="197"/>
      <c r="J774" s="184"/>
      <c r="K774" s="197"/>
      <c r="M774" s="198" t="s">
        <v>1241</v>
      </c>
      <c r="O774" s="199"/>
      <c r="Z774" s="199"/>
      <c r="AA774" s="199"/>
      <c r="AB774" s="199"/>
      <c r="AC774" s="199"/>
      <c r="AD774" s="199"/>
      <c r="AE774" s="199"/>
      <c r="AF774" s="199"/>
      <c r="AG774" s="199"/>
      <c r="AH774" s="199"/>
      <c r="AI774" s="199"/>
      <c r="AJ774" s="199"/>
      <c r="AK774" s="199"/>
      <c r="AL774" s="199"/>
      <c r="AM774" s="199"/>
      <c r="AN774" s="199"/>
      <c r="AO774" s="199"/>
      <c r="AP774" s="199"/>
      <c r="AQ774" s="199"/>
      <c r="AR774" s="199"/>
      <c r="AS774" s="199"/>
      <c r="AT774" s="199"/>
      <c r="AU774" s="199"/>
      <c r="AV774" s="199"/>
      <c r="AW774" s="199"/>
      <c r="AX774" s="199"/>
      <c r="AY774" s="199"/>
      <c r="AZ774" s="199"/>
      <c r="BA774" s="199"/>
      <c r="BB774" s="199"/>
      <c r="BC774" s="199"/>
      <c r="BD774" s="201" t="str">
        <f>C773</f>
        <v xml:space="preserve">Otvor v obkladačce diamant.korunkou prům.do 90 mm </v>
      </c>
      <c r="BE774" s="199"/>
      <c r="BF774" s="199"/>
      <c r="BG774" s="199"/>
      <c r="BH774" s="199"/>
      <c r="BI774" s="199"/>
    </row>
    <row r="775" spans="1:104" x14ac:dyDescent="0.2">
      <c r="A775" s="161">
        <v>104</v>
      </c>
      <c r="B775" s="162" t="s">
        <v>1164</v>
      </c>
      <c r="C775" s="163" t="s">
        <v>1165</v>
      </c>
      <c r="D775" s="164" t="s">
        <v>201</v>
      </c>
      <c r="E775" s="165">
        <v>6.9713000000000003</v>
      </c>
      <c r="F775" s="122">
        <f>'01 103 '!F776</f>
        <v>0</v>
      </c>
      <c r="G775" s="166">
        <f>E775*F775</f>
        <v>0</v>
      </c>
      <c r="H775" s="167">
        <v>0</v>
      </c>
      <c r="I775" s="168">
        <f>E775*H775</f>
        <v>0</v>
      </c>
      <c r="J775" s="167">
        <v>0</v>
      </c>
      <c r="K775" s="168">
        <f>E775*J775</f>
        <v>0</v>
      </c>
      <c r="O775" s="199"/>
      <c r="Z775" s="199"/>
      <c r="AA775" s="199">
        <v>1</v>
      </c>
      <c r="AB775" s="199">
        <v>7</v>
      </c>
      <c r="AC775" s="199">
        <v>7</v>
      </c>
      <c r="AD775" s="199"/>
      <c r="AE775" s="199"/>
      <c r="AF775" s="199"/>
      <c r="AG775" s="199"/>
      <c r="AH775" s="199"/>
      <c r="AI775" s="199"/>
      <c r="AJ775" s="199"/>
      <c r="AK775" s="199"/>
      <c r="AL775" s="199"/>
      <c r="AM775" s="199"/>
      <c r="AN775" s="199"/>
      <c r="AO775" s="199"/>
      <c r="AP775" s="199"/>
      <c r="AQ775" s="199"/>
      <c r="AR775" s="199"/>
      <c r="AS775" s="199"/>
      <c r="AT775" s="199"/>
      <c r="AU775" s="199"/>
      <c r="AV775" s="199"/>
      <c r="AW775" s="199"/>
      <c r="AX775" s="199"/>
      <c r="AY775" s="199"/>
      <c r="AZ775" s="200">
        <f>G775</f>
        <v>0</v>
      </c>
      <c r="BA775" s="199"/>
      <c r="BB775" s="199"/>
      <c r="BC775" s="199"/>
      <c r="BD775" s="199"/>
      <c r="BE775" s="199"/>
      <c r="BF775" s="199"/>
      <c r="BG775" s="199"/>
      <c r="BH775" s="199"/>
      <c r="BI775" s="199"/>
      <c r="CA775" s="199">
        <v>1</v>
      </c>
      <c r="CB775" s="199">
        <v>7</v>
      </c>
      <c r="CZ775" s="124">
        <v>2</v>
      </c>
    </row>
    <row r="776" spans="1:104" x14ac:dyDescent="0.2">
      <c r="A776" s="191"/>
      <c r="B776" s="192"/>
      <c r="C776" s="331" t="s">
        <v>1538</v>
      </c>
      <c r="D776" s="332"/>
      <c r="E776" s="193">
        <v>2.0114000000000001</v>
      </c>
      <c r="F776" s="194"/>
      <c r="G776" s="195"/>
      <c r="H776" s="196"/>
      <c r="I776" s="197"/>
      <c r="J776" s="184"/>
      <c r="K776" s="197"/>
      <c r="M776" s="198" t="s">
        <v>1538</v>
      </c>
      <c r="O776" s="199"/>
      <c r="Z776" s="199"/>
      <c r="AA776" s="199"/>
      <c r="AB776" s="199"/>
      <c r="AC776" s="199"/>
      <c r="AD776" s="199"/>
      <c r="AE776" s="199"/>
      <c r="AF776" s="199"/>
      <c r="AG776" s="199"/>
      <c r="AH776" s="199"/>
      <c r="AI776" s="199"/>
      <c r="AJ776" s="199"/>
      <c r="AK776" s="199"/>
      <c r="AL776" s="199"/>
      <c r="AM776" s="199"/>
      <c r="AN776" s="199"/>
      <c r="AO776" s="199"/>
      <c r="AP776" s="199"/>
      <c r="AQ776" s="199"/>
      <c r="AR776" s="199"/>
      <c r="AS776" s="199"/>
      <c r="AT776" s="199"/>
      <c r="AU776" s="199"/>
      <c r="AV776" s="199"/>
      <c r="AW776" s="199"/>
      <c r="AX776" s="199"/>
      <c r="AY776" s="199"/>
      <c r="AZ776" s="199"/>
      <c r="BA776" s="199"/>
      <c r="BB776" s="199"/>
      <c r="BC776" s="199"/>
      <c r="BD776" s="201" t="str">
        <f>C775</f>
        <v xml:space="preserve">Vyplnění dilatačních spár tmelem </v>
      </c>
      <c r="BE776" s="199"/>
      <c r="BF776" s="199"/>
      <c r="BG776" s="199"/>
      <c r="BH776" s="199"/>
      <c r="BI776" s="199"/>
    </row>
    <row r="777" spans="1:104" x14ac:dyDescent="0.2">
      <c r="A777" s="191"/>
      <c r="B777" s="192"/>
      <c r="C777" s="331" t="s">
        <v>1523</v>
      </c>
      <c r="D777" s="332"/>
      <c r="E777" s="193">
        <v>3.3165</v>
      </c>
      <c r="F777" s="194"/>
      <c r="G777" s="195"/>
      <c r="H777" s="196"/>
      <c r="I777" s="197"/>
      <c r="J777" s="184"/>
      <c r="K777" s="197"/>
      <c r="M777" s="198" t="s">
        <v>1523</v>
      </c>
      <c r="O777" s="199"/>
      <c r="Z777" s="199"/>
      <c r="AA777" s="199"/>
      <c r="AB777" s="199"/>
      <c r="AC777" s="199"/>
      <c r="AD777" s="199"/>
      <c r="AE777" s="199"/>
      <c r="AF777" s="199"/>
      <c r="AG777" s="199"/>
      <c r="AH777" s="199"/>
      <c r="AI777" s="199"/>
      <c r="AJ777" s="199"/>
      <c r="AK777" s="199"/>
      <c r="AL777" s="199"/>
      <c r="AM777" s="199"/>
      <c r="AN777" s="199"/>
      <c r="AO777" s="199"/>
      <c r="AP777" s="199"/>
      <c r="AQ777" s="199"/>
      <c r="AR777" s="199"/>
      <c r="AS777" s="199"/>
      <c r="AT777" s="199"/>
      <c r="AU777" s="199"/>
      <c r="AV777" s="199"/>
      <c r="AW777" s="199"/>
      <c r="AX777" s="199"/>
      <c r="AY777" s="199"/>
      <c r="AZ777" s="199"/>
      <c r="BA777" s="199"/>
      <c r="BB777" s="199"/>
      <c r="BC777" s="199"/>
      <c r="BD777" s="201" t="str">
        <f>C776</f>
        <v>109:(0,845+0,845+1,86+1,86)*0,3718</v>
      </c>
      <c r="BE777" s="199"/>
      <c r="BF777" s="199"/>
      <c r="BG777" s="199"/>
      <c r="BH777" s="199"/>
      <c r="BI777" s="199"/>
    </row>
    <row r="778" spans="1:104" x14ac:dyDescent="0.2">
      <c r="A778" s="191"/>
      <c r="B778" s="192"/>
      <c r="C778" s="331" t="s">
        <v>1484</v>
      </c>
      <c r="D778" s="332"/>
      <c r="E778" s="193">
        <v>-0.2974</v>
      </c>
      <c r="F778" s="194"/>
      <c r="G778" s="195"/>
      <c r="H778" s="196"/>
      <c r="I778" s="197"/>
      <c r="J778" s="184"/>
      <c r="K778" s="197"/>
      <c r="M778" s="198" t="s">
        <v>1484</v>
      </c>
      <c r="O778" s="199"/>
      <c r="Z778" s="199"/>
      <c r="AA778" s="199"/>
      <c r="AB778" s="199"/>
      <c r="AC778" s="199"/>
      <c r="AD778" s="199"/>
      <c r="AE778" s="199"/>
      <c r="AF778" s="199"/>
      <c r="AG778" s="199"/>
      <c r="AH778" s="199"/>
      <c r="AI778" s="199"/>
      <c r="AJ778" s="199"/>
      <c r="AK778" s="199"/>
      <c r="AL778" s="199"/>
      <c r="AM778" s="199"/>
      <c r="AN778" s="199"/>
      <c r="AO778" s="199"/>
      <c r="AP778" s="199"/>
      <c r="AQ778" s="199"/>
      <c r="AR778" s="199"/>
      <c r="AS778" s="199"/>
      <c r="AT778" s="199"/>
      <c r="AU778" s="199"/>
      <c r="AV778" s="199"/>
      <c r="AW778" s="199"/>
      <c r="AX778" s="199"/>
      <c r="AY778" s="199"/>
      <c r="AZ778" s="199"/>
      <c r="BA778" s="199"/>
      <c r="BB778" s="199"/>
      <c r="BC778" s="199"/>
      <c r="BD778" s="201" t="str">
        <f>C777</f>
        <v>144:(2,76+2,76+1,7+1,7)*0,3718</v>
      </c>
      <c r="BE778" s="199"/>
      <c r="BF778" s="199"/>
      <c r="BG778" s="199"/>
      <c r="BH778" s="199"/>
      <c r="BI778" s="199"/>
    </row>
    <row r="779" spans="1:104" x14ac:dyDescent="0.2">
      <c r="A779" s="191"/>
      <c r="B779" s="192"/>
      <c r="C779" s="331" t="s">
        <v>844</v>
      </c>
      <c r="D779" s="332"/>
      <c r="E779" s="193">
        <v>0</v>
      </c>
      <c r="F779" s="194"/>
      <c r="G779" s="195"/>
      <c r="H779" s="196"/>
      <c r="I779" s="197"/>
      <c r="J779" s="184"/>
      <c r="K779" s="197"/>
      <c r="M779" s="198"/>
      <c r="O779" s="199"/>
      <c r="Z779" s="199"/>
      <c r="AA779" s="199"/>
      <c r="AB779" s="199"/>
      <c r="AC779" s="199"/>
      <c r="AD779" s="199"/>
      <c r="AE779" s="199"/>
      <c r="AF779" s="199"/>
      <c r="AG779" s="199"/>
      <c r="AH779" s="199"/>
      <c r="AI779" s="199"/>
      <c r="AJ779" s="199"/>
      <c r="AK779" s="199"/>
      <c r="AL779" s="199"/>
      <c r="AM779" s="199"/>
      <c r="AN779" s="199"/>
      <c r="AO779" s="199"/>
      <c r="AP779" s="199"/>
      <c r="AQ779" s="199"/>
      <c r="AR779" s="199"/>
      <c r="AS779" s="199"/>
      <c r="AT779" s="199"/>
      <c r="AU779" s="199"/>
      <c r="AV779" s="199"/>
      <c r="AW779" s="199"/>
      <c r="AX779" s="199"/>
      <c r="AY779" s="199"/>
      <c r="AZ779" s="199"/>
      <c r="BA779" s="199"/>
      <c r="BB779" s="199"/>
      <c r="BC779" s="199"/>
      <c r="BD779" s="201" t="str">
        <f>C778</f>
        <v>odečtení otvorů :-0,8*0,3718</v>
      </c>
      <c r="BE779" s="199"/>
      <c r="BF779" s="199"/>
      <c r="BG779" s="199"/>
      <c r="BH779" s="199"/>
      <c r="BI779" s="199"/>
    </row>
    <row r="780" spans="1:104" x14ac:dyDescent="0.2">
      <c r="A780" s="191"/>
      <c r="B780" s="192"/>
      <c r="C780" s="331" t="s">
        <v>1524</v>
      </c>
      <c r="D780" s="332"/>
      <c r="E780" s="193">
        <v>1.9408000000000001</v>
      </c>
      <c r="F780" s="194"/>
      <c r="G780" s="195"/>
      <c r="H780" s="196"/>
      <c r="I780" s="197"/>
      <c r="J780" s="184"/>
      <c r="K780" s="197"/>
      <c r="M780" s="198" t="s">
        <v>1524</v>
      </c>
      <c r="O780" s="199"/>
      <c r="Z780" s="199"/>
      <c r="AA780" s="199"/>
      <c r="AB780" s="199"/>
      <c r="AC780" s="199"/>
      <c r="AD780" s="199"/>
      <c r="AE780" s="199"/>
      <c r="AF780" s="199"/>
      <c r="AG780" s="199"/>
      <c r="AH780" s="199"/>
      <c r="AI780" s="199"/>
      <c r="AJ780" s="199"/>
      <c r="AK780" s="199"/>
      <c r="AL780" s="199"/>
      <c r="AM780" s="199"/>
      <c r="AN780" s="199"/>
      <c r="AO780" s="199"/>
      <c r="AP780" s="199"/>
      <c r="AQ780" s="199"/>
      <c r="AR780" s="199"/>
      <c r="AS780" s="199"/>
      <c r="AT780" s="199"/>
      <c r="AU780" s="199"/>
      <c r="AV780" s="199"/>
      <c r="AW780" s="199"/>
      <c r="AX780" s="199"/>
      <c r="AY780" s="199"/>
      <c r="AZ780" s="199"/>
      <c r="BA780" s="199"/>
      <c r="BB780" s="199"/>
      <c r="BC780" s="199"/>
      <c r="BD780" s="201" t="str">
        <f>C779</f>
        <v/>
      </c>
      <c r="BE780" s="199"/>
      <c r="BF780" s="199"/>
      <c r="BG780" s="199"/>
      <c r="BH780" s="199"/>
      <c r="BI780" s="199"/>
    </row>
    <row r="781" spans="1:104" ht="22.5" x14ac:dyDescent="0.2">
      <c r="A781" s="161">
        <v>105</v>
      </c>
      <c r="B781" s="162" t="s">
        <v>1167</v>
      </c>
      <c r="C781" s="163" t="s">
        <v>1168</v>
      </c>
      <c r="D781" s="164" t="s">
        <v>201</v>
      </c>
      <c r="E781" s="165">
        <v>6.9713000000000003</v>
      </c>
      <c r="F781" s="122">
        <f>'01 103 '!F782</f>
        <v>0</v>
      </c>
      <c r="G781" s="166">
        <f>E781*F781</f>
        <v>0</v>
      </c>
      <c r="H781" s="167">
        <v>1E-4</v>
      </c>
      <c r="I781" s="168">
        <f>E781*H781</f>
        <v>6.9713000000000002E-4</v>
      </c>
      <c r="J781" s="167">
        <v>0</v>
      </c>
      <c r="K781" s="168">
        <f>E781*J781</f>
        <v>0</v>
      </c>
      <c r="O781" s="199"/>
      <c r="Z781" s="199"/>
      <c r="AA781" s="199">
        <v>1</v>
      </c>
      <c r="AB781" s="199">
        <v>7</v>
      </c>
      <c r="AC781" s="199">
        <v>7</v>
      </c>
      <c r="AD781" s="199"/>
      <c r="AE781" s="199"/>
      <c r="AF781" s="199"/>
      <c r="AG781" s="199"/>
      <c r="AH781" s="199"/>
      <c r="AI781" s="199"/>
      <c r="AJ781" s="199"/>
      <c r="AK781" s="199"/>
      <c r="AL781" s="199"/>
      <c r="AM781" s="199"/>
      <c r="AN781" s="199"/>
      <c r="AO781" s="199"/>
      <c r="AP781" s="199"/>
      <c r="AQ781" s="199"/>
      <c r="AR781" s="199"/>
      <c r="AS781" s="199"/>
      <c r="AT781" s="199"/>
      <c r="AU781" s="199"/>
      <c r="AV781" s="199"/>
      <c r="AW781" s="199"/>
      <c r="AX781" s="199"/>
      <c r="AY781" s="199"/>
      <c r="AZ781" s="200">
        <f>G781</f>
        <v>0</v>
      </c>
      <c r="BA781" s="199"/>
      <c r="BB781" s="199"/>
      <c r="BC781" s="199"/>
      <c r="BD781" s="199"/>
      <c r="BE781" s="199"/>
      <c r="BF781" s="199"/>
      <c r="BG781" s="199"/>
      <c r="BH781" s="199"/>
      <c r="BI781" s="199"/>
      <c r="CA781" s="199">
        <v>1</v>
      </c>
      <c r="CB781" s="199">
        <v>7</v>
      </c>
      <c r="CZ781" s="124">
        <v>2</v>
      </c>
    </row>
    <row r="782" spans="1:104" ht="25.5" x14ac:dyDescent="0.2">
      <c r="A782" s="191"/>
      <c r="B782" s="192"/>
      <c r="C782" s="331" t="s">
        <v>1538</v>
      </c>
      <c r="D782" s="332"/>
      <c r="E782" s="193">
        <v>2.0114000000000001</v>
      </c>
      <c r="F782" s="194"/>
      <c r="G782" s="195"/>
      <c r="H782" s="196"/>
      <c r="I782" s="197"/>
      <c r="J782" s="184"/>
      <c r="K782" s="197"/>
      <c r="M782" s="198" t="s">
        <v>1538</v>
      </c>
      <c r="O782" s="199"/>
      <c r="Z782" s="199"/>
      <c r="AA782" s="199"/>
      <c r="AB782" s="199"/>
      <c r="AC782" s="199"/>
      <c r="AD782" s="199"/>
      <c r="AE782" s="199"/>
      <c r="AF782" s="199"/>
      <c r="AG782" s="199"/>
      <c r="AH782" s="199"/>
      <c r="AI782" s="199"/>
      <c r="AJ782" s="199"/>
      <c r="AK782" s="199"/>
      <c r="AL782" s="199"/>
      <c r="AM782" s="199"/>
      <c r="AN782" s="199"/>
      <c r="AO782" s="199"/>
      <c r="AP782" s="199"/>
      <c r="AQ782" s="199"/>
      <c r="AR782" s="199"/>
      <c r="AS782" s="199"/>
      <c r="AT782" s="199"/>
      <c r="AU782" s="199"/>
      <c r="AV782" s="199"/>
      <c r="AW782" s="199"/>
      <c r="AX782" s="199"/>
      <c r="AY782" s="199"/>
      <c r="AZ782" s="199"/>
      <c r="BA782" s="199"/>
      <c r="BB782" s="199"/>
      <c r="BC782" s="199"/>
      <c r="BD782" s="201" t="str">
        <f>C781</f>
        <v>Lišta hliníková ukončovacích k obkladům profil RB, pro tloušťku obkladu 6 mm</v>
      </c>
      <c r="BE782" s="199"/>
      <c r="BF782" s="199"/>
      <c r="BG782" s="199"/>
      <c r="BH782" s="199"/>
      <c r="BI782" s="199"/>
    </row>
    <row r="783" spans="1:104" x14ac:dyDescent="0.2">
      <c r="A783" s="191"/>
      <c r="B783" s="192"/>
      <c r="C783" s="331" t="s">
        <v>1523</v>
      </c>
      <c r="D783" s="332"/>
      <c r="E783" s="193">
        <v>3.3165</v>
      </c>
      <c r="F783" s="194"/>
      <c r="G783" s="195"/>
      <c r="H783" s="196"/>
      <c r="I783" s="197"/>
      <c r="J783" s="184"/>
      <c r="K783" s="197"/>
      <c r="M783" s="198" t="s">
        <v>1523</v>
      </c>
      <c r="O783" s="199"/>
      <c r="Z783" s="199"/>
      <c r="AA783" s="199"/>
      <c r="AB783" s="199"/>
      <c r="AC783" s="199"/>
      <c r="AD783" s="199"/>
      <c r="AE783" s="199"/>
      <c r="AF783" s="199"/>
      <c r="AG783" s="199"/>
      <c r="AH783" s="199"/>
      <c r="AI783" s="199"/>
      <c r="AJ783" s="199"/>
      <c r="AK783" s="199"/>
      <c r="AL783" s="199"/>
      <c r="AM783" s="199"/>
      <c r="AN783" s="199"/>
      <c r="AO783" s="199"/>
      <c r="AP783" s="199"/>
      <c r="AQ783" s="199"/>
      <c r="AR783" s="199"/>
      <c r="AS783" s="199"/>
      <c r="AT783" s="199"/>
      <c r="AU783" s="199"/>
      <c r="AV783" s="199"/>
      <c r="AW783" s="199"/>
      <c r="AX783" s="199"/>
      <c r="AY783" s="199"/>
      <c r="AZ783" s="199"/>
      <c r="BA783" s="199"/>
      <c r="BB783" s="199"/>
      <c r="BC783" s="199"/>
      <c r="BD783" s="201" t="str">
        <f>C782</f>
        <v>109:(0,845+0,845+1,86+1,86)*0,3718</v>
      </c>
      <c r="BE783" s="199"/>
      <c r="BF783" s="199"/>
      <c r="BG783" s="199"/>
      <c r="BH783" s="199"/>
      <c r="BI783" s="199"/>
    </row>
    <row r="784" spans="1:104" x14ac:dyDescent="0.2">
      <c r="A784" s="191"/>
      <c r="B784" s="192"/>
      <c r="C784" s="331" t="s">
        <v>1484</v>
      </c>
      <c r="D784" s="332"/>
      <c r="E784" s="193">
        <v>-0.2974</v>
      </c>
      <c r="F784" s="194"/>
      <c r="G784" s="195"/>
      <c r="H784" s="196"/>
      <c r="I784" s="197"/>
      <c r="J784" s="184"/>
      <c r="K784" s="197"/>
      <c r="M784" s="198" t="s">
        <v>1484</v>
      </c>
      <c r="O784" s="199"/>
      <c r="Z784" s="199"/>
      <c r="AA784" s="199"/>
      <c r="AB784" s="199"/>
      <c r="AC784" s="199"/>
      <c r="AD784" s="199"/>
      <c r="AE784" s="199"/>
      <c r="AF784" s="199"/>
      <c r="AG784" s="199"/>
      <c r="AH784" s="199"/>
      <c r="AI784" s="199"/>
      <c r="AJ784" s="199"/>
      <c r="AK784" s="199"/>
      <c r="AL784" s="199"/>
      <c r="AM784" s="199"/>
      <c r="AN784" s="199"/>
      <c r="AO784" s="199"/>
      <c r="AP784" s="199"/>
      <c r="AQ784" s="199"/>
      <c r="AR784" s="199"/>
      <c r="AS784" s="199"/>
      <c r="AT784" s="199"/>
      <c r="AU784" s="199"/>
      <c r="AV784" s="199"/>
      <c r="AW784" s="199"/>
      <c r="AX784" s="199"/>
      <c r="AY784" s="199"/>
      <c r="AZ784" s="199"/>
      <c r="BA784" s="199"/>
      <c r="BB784" s="199"/>
      <c r="BC784" s="199"/>
      <c r="BD784" s="201" t="str">
        <f>C783</f>
        <v>144:(2,76+2,76+1,7+1,7)*0,3718</v>
      </c>
      <c r="BE784" s="199"/>
      <c r="BF784" s="199"/>
      <c r="BG784" s="199"/>
      <c r="BH784" s="199"/>
      <c r="BI784" s="199"/>
    </row>
    <row r="785" spans="1:104" x14ac:dyDescent="0.2">
      <c r="A785" s="191"/>
      <c r="B785" s="192"/>
      <c r="C785" s="331" t="s">
        <v>844</v>
      </c>
      <c r="D785" s="332"/>
      <c r="E785" s="193">
        <v>0</v>
      </c>
      <c r="F785" s="194"/>
      <c r="G785" s="195"/>
      <c r="H785" s="196"/>
      <c r="I785" s="197"/>
      <c r="J785" s="184"/>
      <c r="K785" s="197"/>
      <c r="M785" s="198"/>
      <c r="O785" s="199"/>
      <c r="Z785" s="199"/>
      <c r="AA785" s="199"/>
      <c r="AB785" s="199"/>
      <c r="AC785" s="199"/>
      <c r="AD785" s="199"/>
      <c r="AE785" s="199"/>
      <c r="AF785" s="199"/>
      <c r="AG785" s="199"/>
      <c r="AH785" s="199"/>
      <c r="AI785" s="199"/>
      <c r="AJ785" s="199"/>
      <c r="AK785" s="199"/>
      <c r="AL785" s="199"/>
      <c r="AM785" s="199"/>
      <c r="AN785" s="199"/>
      <c r="AO785" s="199"/>
      <c r="AP785" s="199"/>
      <c r="AQ785" s="199"/>
      <c r="AR785" s="199"/>
      <c r="AS785" s="199"/>
      <c r="AT785" s="199"/>
      <c r="AU785" s="199"/>
      <c r="AV785" s="199"/>
      <c r="AW785" s="199"/>
      <c r="AX785" s="199"/>
      <c r="AY785" s="199"/>
      <c r="AZ785" s="199"/>
      <c r="BA785" s="199"/>
      <c r="BB785" s="199"/>
      <c r="BC785" s="199"/>
      <c r="BD785" s="201" t="str">
        <f>C784</f>
        <v>odečtení otvorů :-0,8*0,3718</v>
      </c>
      <c r="BE785" s="199"/>
      <c r="BF785" s="199"/>
      <c r="BG785" s="199"/>
      <c r="BH785" s="199"/>
      <c r="BI785" s="199"/>
    </row>
    <row r="786" spans="1:104" x14ac:dyDescent="0.2">
      <c r="A786" s="191"/>
      <c r="B786" s="192"/>
      <c r="C786" s="331" t="s">
        <v>1524</v>
      </c>
      <c r="D786" s="332"/>
      <c r="E786" s="193">
        <v>1.9408000000000001</v>
      </c>
      <c r="F786" s="194"/>
      <c r="G786" s="195"/>
      <c r="H786" s="196"/>
      <c r="I786" s="197"/>
      <c r="J786" s="184"/>
      <c r="K786" s="197"/>
      <c r="M786" s="198" t="s">
        <v>1524</v>
      </c>
      <c r="O786" s="199"/>
      <c r="Z786" s="199"/>
      <c r="AA786" s="199"/>
      <c r="AB786" s="199"/>
      <c r="AC786" s="199"/>
      <c r="AD786" s="199"/>
      <c r="AE786" s="199"/>
      <c r="AF786" s="199"/>
      <c r="AG786" s="199"/>
      <c r="AH786" s="199"/>
      <c r="AI786" s="199"/>
      <c r="AJ786" s="199"/>
      <c r="AK786" s="199"/>
      <c r="AL786" s="199"/>
      <c r="AM786" s="199"/>
      <c r="AN786" s="199"/>
      <c r="AO786" s="199"/>
      <c r="AP786" s="199"/>
      <c r="AQ786" s="199"/>
      <c r="AR786" s="199"/>
      <c r="AS786" s="199"/>
      <c r="AT786" s="199"/>
      <c r="AU786" s="199"/>
      <c r="AV786" s="199"/>
      <c r="AW786" s="199"/>
      <c r="AX786" s="199"/>
      <c r="AY786" s="199"/>
      <c r="AZ786" s="199"/>
      <c r="BA786" s="199"/>
      <c r="BB786" s="199"/>
      <c r="BC786" s="199"/>
      <c r="BD786" s="201" t="str">
        <f>C785</f>
        <v/>
      </c>
      <c r="BE786" s="199"/>
      <c r="BF786" s="199"/>
      <c r="BG786" s="199"/>
      <c r="BH786" s="199"/>
      <c r="BI786" s="199"/>
    </row>
    <row r="787" spans="1:104" x14ac:dyDescent="0.2">
      <c r="A787" s="161">
        <v>106</v>
      </c>
      <c r="B787" s="162" t="s">
        <v>1169</v>
      </c>
      <c r="C787" s="163" t="s">
        <v>1170</v>
      </c>
      <c r="D787" s="164" t="s">
        <v>41</v>
      </c>
      <c r="E787" s="165">
        <v>11.7437</v>
      </c>
      <c r="F787" s="122">
        <f>'01 103 '!F788</f>
        <v>0</v>
      </c>
      <c r="G787" s="166">
        <f>E787*F787</f>
        <v>0</v>
      </c>
      <c r="H787" s="167">
        <v>5.3499999999999997E-3</v>
      </c>
      <c r="I787" s="168">
        <f>E787*H787</f>
        <v>6.2828794999999993E-2</v>
      </c>
      <c r="J787" s="167"/>
      <c r="K787" s="168">
        <f>E787*J787</f>
        <v>0</v>
      </c>
      <c r="O787" s="199"/>
      <c r="Z787" s="199"/>
      <c r="AA787" s="199">
        <v>12</v>
      </c>
      <c r="AB787" s="199">
        <v>0</v>
      </c>
      <c r="AC787" s="199">
        <v>14</v>
      </c>
      <c r="AD787" s="199"/>
      <c r="AE787" s="199"/>
      <c r="AF787" s="199"/>
      <c r="AG787" s="199"/>
      <c r="AH787" s="199"/>
      <c r="AI787" s="199"/>
      <c r="AJ787" s="199"/>
      <c r="AK787" s="199"/>
      <c r="AL787" s="199"/>
      <c r="AM787" s="199"/>
      <c r="AN787" s="199"/>
      <c r="AO787" s="199"/>
      <c r="AP787" s="199"/>
      <c r="AQ787" s="199"/>
      <c r="AR787" s="199"/>
      <c r="AS787" s="199"/>
      <c r="AT787" s="199"/>
      <c r="AU787" s="199"/>
      <c r="AV787" s="199"/>
      <c r="AW787" s="199"/>
      <c r="AX787" s="199"/>
      <c r="AY787" s="199"/>
      <c r="AZ787" s="200">
        <f>G787</f>
        <v>0</v>
      </c>
      <c r="BA787" s="199"/>
      <c r="BB787" s="199"/>
      <c r="BC787" s="199"/>
      <c r="BD787" s="199"/>
      <c r="BE787" s="199"/>
      <c r="BF787" s="199"/>
      <c r="BG787" s="199"/>
      <c r="BH787" s="199"/>
      <c r="BI787" s="199"/>
      <c r="CA787" s="199">
        <v>12</v>
      </c>
      <c r="CB787" s="199">
        <v>0</v>
      </c>
      <c r="CZ787" s="124">
        <v>2</v>
      </c>
    </row>
    <row r="788" spans="1:104" x14ac:dyDescent="0.2">
      <c r="A788" s="191"/>
      <c r="B788" s="192"/>
      <c r="C788" s="312" t="s">
        <v>1052</v>
      </c>
      <c r="D788" s="313"/>
      <c r="E788" s="313"/>
      <c r="F788" s="313"/>
      <c r="G788" s="314"/>
      <c r="I788" s="197"/>
      <c r="K788" s="197"/>
      <c r="L788" s="198" t="s">
        <v>1052</v>
      </c>
      <c r="O788" s="199"/>
      <c r="Z788" s="199"/>
      <c r="AA788" s="199"/>
      <c r="AB788" s="199"/>
      <c r="AC788" s="199"/>
      <c r="AD788" s="199"/>
      <c r="AE788" s="199"/>
      <c r="AF788" s="199"/>
      <c r="AG788" s="199"/>
      <c r="AH788" s="199"/>
      <c r="AI788" s="199"/>
      <c r="AJ788" s="199"/>
      <c r="AK788" s="199"/>
      <c r="AL788" s="199"/>
      <c r="AM788" s="199"/>
      <c r="AN788" s="199"/>
      <c r="AO788" s="199"/>
      <c r="AP788" s="199"/>
      <c r="AQ788" s="199"/>
      <c r="AR788" s="199"/>
      <c r="AS788" s="199"/>
      <c r="AT788" s="199"/>
      <c r="AU788" s="199"/>
      <c r="AV788" s="199"/>
      <c r="AW788" s="199"/>
      <c r="AX788" s="199"/>
      <c r="AY788" s="199"/>
      <c r="AZ788" s="199"/>
      <c r="BA788" s="199"/>
      <c r="BB788" s="199"/>
      <c r="BC788" s="199"/>
      <c r="BD788" s="199"/>
      <c r="BE788" s="199"/>
      <c r="BF788" s="199"/>
      <c r="BG788" s="199"/>
      <c r="BH788" s="199"/>
      <c r="BI788" s="199"/>
    </row>
    <row r="789" spans="1:104" x14ac:dyDescent="0.2">
      <c r="A789" s="191"/>
      <c r="B789" s="192"/>
      <c r="C789" s="331" t="s">
        <v>1390</v>
      </c>
      <c r="D789" s="332"/>
      <c r="E789" s="193">
        <v>2.8159999999999998</v>
      </c>
      <c r="F789" s="194"/>
      <c r="G789" s="195"/>
      <c r="H789" s="196"/>
      <c r="I789" s="197"/>
      <c r="J789" s="184"/>
      <c r="K789" s="197"/>
      <c r="M789" s="198" t="s">
        <v>1390</v>
      </c>
      <c r="O789" s="199"/>
      <c r="Z789" s="199"/>
      <c r="AA789" s="199"/>
      <c r="AB789" s="199"/>
      <c r="AC789" s="199"/>
      <c r="AD789" s="199"/>
      <c r="AE789" s="199"/>
      <c r="AF789" s="199"/>
      <c r="AG789" s="199"/>
      <c r="AH789" s="199"/>
      <c r="AI789" s="199"/>
      <c r="AJ789" s="199"/>
      <c r="AK789" s="199"/>
      <c r="AL789" s="199"/>
      <c r="AM789" s="199"/>
      <c r="AN789" s="199"/>
      <c r="AO789" s="199"/>
      <c r="AP789" s="199"/>
      <c r="AQ789" s="199"/>
      <c r="AR789" s="199"/>
      <c r="AS789" s="199"/>
      <c r="AT789" s="199"/>
      <c r="AU789" s="199"/>
      <c r="AV789" s="199"/>
      <c r="AW789" s="199"/>
      <c r="AX789" s="199"/>
      <c r="AY789" s="199"/>
      <c r="AZ789" s="199"/>
      <c r="BA789" s="199"/>
      <c r="BB789" s="199"/>
      <c r="BC789" s="199"/>
      <c r="BD789" s="201" t="str">
        <f t="shared" ref="BD789:BD795" si="18">C788</f>
        <v xml:space="preserve">dopřesněno dle požadavků investora </v>
      </c>
      <c r="BE789" s="199"/>
      <c r="BF789" s="199"/>
      <c r="BG789" s="199"/>
      <c r="BH789" s="199"/>
      <c r="BI789" s="199"/>
    </row>
    <row r="790" spans="1:104" x14ac:dyDescent="0.2">
      <c r="A790" s="191"/>
      <c r="B790" s="192"/>
      <c r="C790" s="331" t="s">
        <v>1391</v>
      </c>
      <c r="D790" s="332"/>
      <c r="E790" s="193">
        <v>6.6329000000000002</v>
      </c>
      <c r="F790" s="194"/>
      <c r="G790" s="195"/>
      <c r="H790" s="196"/>
      <c r="I790" s="197"/>
      <c r="J790" s="184"/>
      <c r="K790" s="197"/>
      <c r="M790" s="198" t="s">
        <v>1391</v>
      </c>
      <c r="O790" s="199"/>
      <c r="Z790" s="199"/>
      <c r="AA790" s="199"/>
      <c r="AB790" s="199"/>
      <c r="AC790" s="199"/>
      <c r="AD790" s="199"/>
      <c r="AE790" s="199"/>
      <c r="AF790" s="199"/>
      <c r="AG790" s="199"/>
      <c r="AH790" s="199"/>
      <c r="AI790" s="199"/>
      <c r="AJ790" s="199"/>
      <c r="AK790" s="199"/>
      <c r="AL790" s="199"/>
      <c r="AM790" s="199"/>
      <c r="AN790" s="199"/>
      <c r="AO790" s="199"/>
      <c r="AP790" s="199"/>
      <c r="AQ790" s="199"/>
      <c r="AR790" s="199"/>
      <c r="AS790" s="199"/>
      <c r="AT790" s="199"/>
      <c r="AU790" s="199"/>
      <c r="AV790" s="199"/>
      <c r="AW790" s="199"/>
      <c r="AX790" s="199"/>
      <c r="AY790" s="199"/>
      <c r="AZ790" s="199"/>
      <c r="BA790" s="199"/>
      <c r="BB790" s="199"/>
      <c r="BC790" s="199"/>
      <c r="BD790" s="201" t="str">
        <f t="shared" si="18"/>
        <v>109:(0,845+0,845+1,86+1,86)*1,4*0,3718</v>
      </c>
      <c r="BE790" s="199"/>
      <c r="BF790" s="199"/>
      <c r="BG790" s="199"/>
      <c r="BH790" s="199"/>
      <c r="BI790" s="199"/>
    </row>
    <row r="791" spans="1:104" x14ac:dyDescent="0.2">
      <c r="A791" s="191"/>
      <c r="B791" s="192"/>
      <c r="C791" s="331" t="s">
        <v>1278</v>
      </c>
      <c r="D791" s="332"/>
      <c r="E791" s="193">
        <v>-0.6008</v>
      </c>
      <c r="F791" s="194"/>
      <c r="G791" s="195"/>
      <c r="H791" s="196"/>
      <c r="I791" s="197"/>
      <c r="J791" s="184"/>
      <c r="K791" s="197"/>
      <c r="M791" s="198" t="s">
        <v>1278</v>
      </c>
      <c r="O791" s="199"/>
      <c r="Z791" s="199"/>
      <c r="AA791" s="199"/>
      <c r="AB791" s="199"/>
      <c r="AC791" s="199"/>
      <c r="AD791" s="199"/>
      <c r="AE791" s="199"/>
      <c r="AF791" s="199"/>
      <c r="AG791" s="199"/>
      <c r="AH791" s="199"/>
      <c r="AI791" s="199"/>
      <c r="AJ791" s="199"/>
      <c r="AK791" s="199"/>
      <c r="AL791" s="199"/>
      <c r="AM791" s="199"/>
      <c r="AN791" s="199"/>
      <c r="AO791" s="199"/>
      <c r="AP791" s="199"/>
      <c r="AQ791" s="199"/>
      <c r="AR791" s="199"/>
      <c r="AS791" s="199"/>
      <c r="AT791" s="199"/>
      <c r="AU791" s="199"/>
      <c r="AV791" s="199"/>
      <c r="AW791" s="199"/>
      <c r="AX791" s="199"/>
      <c r="AY791" s="199"/>
      <c r="AZ791" s="199"/>
      <c r="BA791" s="199"/>
      <c r="BB791" s="199"/>
      <c r="BC791" s="199"/>
      <c r="BD791" s="201" t="str">
        <f t="shared" si="18"/>
        <v>144:(2,76+2,76+1,7+1,7)*2*0,3718</v>
      </c>
      <c r="BE791" s="199"/>
      <c r="BF791" s="199"/>
      <c r="BG791" s="199"/>
      <c r="BH791" s="199"/>
      <c r="BI791" s="199"/>
    </row>
    <row r="792" spans="1:104" x14ac:dyDescent="0.2">
      <c r="A792" s="191"/>
      <c r="B792" s="192"/>
      <c r="C792" s="331" t="s">
        <v>844</v>
      </c>
      <c r="D792" s="332"/>
      <c r="E792" s="193">
        <v>0</v>
      </c>
      <c r="F792" s="194"/>
      <c r="G792" s="195"/>
      <c r="H792" s="196"/>
      <c r="I792" s="197"/>
      <c r="J792" s="184"/>
      <c r="K792" s="197"/>
      <c r="M792" s="198"/>
      <c r="O792" s="199"/>
      <c r="Z792" s="199"/>
      <c r="AA792" s="199"/>
      <c r="AB792" s="199"/>
      <c r="AC792" s="199"/>
      <c r="AD792" s="199"/>
      <c r="AE792" s="199"/>
      <c r="AF792" s="199"/>
      <c r="AG792" s="199"/>
      <c r="AH792" s="199"/>
      <c r="AI792" s="199"/>
      <c r="AJ792" s="199"/>
      <c r="AK792" s="199"/>
      <c r="AL792" s="199"/>
      <c r="AM792" s="199"/>
      <c r="AN792" s="199"/>
      <c r="AO792" s="199"/>
      <c r="AP792" s="199"/>
      <c r="AQ792" s="199"/>
      <c r="AR792" s="199"/>
      <c r="AS792" s="199"/>
      <c r="AT792" s="199"/>
      <c r="AU792" s="199"/>
      <c r="AV792" s="199"/>
      <c r="AW792" s="199"/>
      <c r="AX792" s="199"/>
      <c r="AY792" s="199"/>
      <c r="AZ792" s="199"/>
      <c r="BA792" s="199"/>
      <c r="BB792" s="199"/>
      <c r="BC792" s="199"/>
      <c r="BD792" s="201" t="str">
        <f t="shared" si="18"/>
        <v>odečtení otvorů :-0,8*2,02*0,3718</v>
      </c>
      <c r="BE792" s="199"/>
      <c r="BF792" s="199"/>
      <c r="BG792" s="199"/>
      <c r="BH792" s="199"/>
      <c r="BI792" s="199"/>
    </row>
    <row r="793" spans="1:104" x14ac:dyDescent="0.2">
      <c r="A793" s="191"/>
      <c r="B793" s="192"/>
      <c r="C793" s="331" t="s">
        <v>1392</v>
      </c>
      <c r="D793" s="332"/>
      <c r="E793" s="193">
        <v>2.7170999999999998</v>
      </c>
      <c r="F793" s="194"/>
      <c r="G793" s="195"/>
      <c r="H793" s="196"/>
      <c r="I793" s="197"/>
      <c r="J793" s="184"/>
      <c r="K793" s="197"/>
      <c r="M793" s="198" t="s">
        <v>1392</v>
      </c>
      <c r="O793" s="199"/>
      <c r="Z793" s="199"/>
      <c r="AA793" s="199"/>
      <c r="AB793" s="199"/>
      <c r="AC793" s="199"/>
      <c r="AD793" s="199"/>
      <c r="AE793" s="199"/>
      <c r="AF793" s="199"/>
      <c r="AG793" s="199"/>
      <c r="AH793" s="199"/>
      <c r="AI793" s="199"/>
      <c r="AJ793" s="199"/>
      <c r="AK793" s="199"/>
      <c r="AL793" s="199"/>
      <c r="AM793" s="199"/>
      <c r="AN793" s="199"/>
      <c r="AO793" s="199"/>
      <c r="AP793" s="199"/>
      <c r="AQ793" s="199"/>
      <c r="AR793" s="199"/>
      <c r="AS793" s="199"/>
      <c r="AT793" s="199"/>
      <c r="AU793" s="199"/>
      <c r="AV793" s="199"/>
      <c r="AW793" s="199"/>
      <c r="AX793" s="199"/>
      <c r="AY793" s="199"/>
      <c r="AZ793" s="199"/>
      <c r="BA793" s="199"/>
      <c r="BB793" s="199"/>
      <c r="BC793" s="199"/>
      <c r="BD793" s="201" t="str">
        <f t="shared" si="18"/>
        <v/>
      </c>
      <c r="BE793" s="199"/>
      <c r="BF793" s="199"/>
      <c r="BG793" s="199"/>
      <c r="BH793" s="199"/>
      <c r="BI793" s="199"/>
    </row>
    <row r="794" spans="1:104" x14ac:dyDescent="0.2">
      <c r="A794" s="191"/>
      <c r="B794" s="192"/>
      <c r="C794" s="331" t="s">
        <v>1171</v>
      </c>
      <c r="D794" s="332"/>
      <c r="E794" s="193">
        <v>0</v>
      </c>
      <c r="F794" s="194"/>
      <c r="G794" s="195"/>
      <c r="H794" s="196"/>
      <c r="I794" s="197"/>
      <c r="J794" s="184"/>
      <c r="K794" s="197"/>
      <c r="M794" s="198" t="s">
        <v>1171</v>
      </c>
      <c r="O794" s="199"/>
      <c r="Z794" s="199"/>
      <c r="AA794" s="199"/>
      <c r="AB794" s="199"/>
      <c r="AC794" s="199"/>
      <c r="AD794" s="199"/>
      <c r="AE794" s="199"/>
      <c r="AF794" s="199"/>
      <c r="AG794" s="199"/>
      <c r="AH794" s="199"/>
      <c r="AI794" s="199"/>
      <c r="AJ794" s="199"/>
      <c r="AK794" s="199"/>
      <c r="AL794" s="199"/>
      <c r="AM794" s="199"/>
      <c r="AN794" s="199"/>
      <c r="AO794" s="199"/>
      <c r="AP794" s="199"/>
      <c r="AQ794" s="199"/>
      <c r="AR794" s="199"/>
      <c r="AS794" s="199"/>
      <c r="AT794" s="199"/>
      <c r="AU794" s="199"/>
      <c r="AV794" s="199"/>
      <c r="AW794" s="199"/>
      <c r="AX794" s="199"/>
      <c r="AY794" s="199"/>
      <c r="AZ794" s="199"/>
      <c r="BA794" s="199"/>
      <c r="BB794" s="199"/>
      <c r="BC794" s="199"/>
      <c r="BD794" s="201" t="str">
        <f t="shared" si="18"/>
        <v>145:(1,41+1,41+1,2+1,2)*1,4*0,3718</v>
      </c>
      <c r="BE794" s="199"/>
      <c r="BF794" s="199"/>
      <c r="BG794" s="199"/>
      <c r="BH794" s="199"/>
      <c r="BI794" s="199"/>
    </row>
    <row r="795" spans="1:104" x14ac:dyDescent="0.2">
      <c r="A795" s="191"/>
      <c r="B795" s="192"/>
      <c r="C795" s="331" t="s">
        <v>1539</v>
      </c>
      <c r="D795" s="332"/>
      <c r="E795" s="193">
        <v>0.17849999999999999</v>
      </c>
      <c r="F795" s="194"/>
      <c r="G795" s="195"/>
      <c r="H795" s="196"/>
      <c r="I795" s="197"/>
      <c r="J795" s="184"/>
      <c r="K795" s="197"/>
      <c r="M795" s="198" t="s">
        <v>1539</v>
      </c>
      <c r="O795" s="199"/>
      <c r="Z795" s="199"/>
      <c r="AA795" s="199"/>
      <c r="AB795" s="199"/>
      <c r="AC795" s="199"/>
      <c r="AD795" s="199"/>
      <c r="AE795" s="199"/>
      <c r="AF795" s="199"/>
      <c r="AG795" s="199"/>
      <c r="AH795" s="199"/>
      <c r="AI795" s="199"/>
      <c r="AJ795" s="199"/>
      <c r="AK795" s="199"/>
      <c r="AL795" s="199"/>
      <c r="AM795" s="199"/>
      <c r="AN795" s="199"/>
      <c r="AO795" s="199"/>
      <c r="AP795" s="199"/>
      <c r="AQ795" s="199"/>
      <c r="AR795" s="199"/>
      <c r="AS795" s="199"/>
      <c r="AT795" s="199"/>
      <c r="AU795" s="199"/>
      <c r="AV795" s="199"/>
      <c r="AW795" s="199"/>
      <c r="AX795" s="199"/>
      <c r="AY795" s="199"/>
      <c r="AZ795" s="199"/>
      <c r="BA795" s="199"/>
      <c r="BB795" s="199"/>
      <c r="BC795" s="199"/>
      <c r="BD795" s="201" t="str">
        <f t="shared" si="18"/>
        <v>obklad paratetů v koupelně předpoklad :</v>
      </c>
      <c r="BE795" s="199"/>
      <c r="BF795" s="199"/>
      <c r="BG795" s="199"/>
      <c r="BH795" s="199"/>
      <c r="BI795" s="199"/>
    </row>
    <row r="796" spans="1:104" ht="22.5" x14ac:dyDescent="0.2">
      <c r="A796" s="161">
        <v>107</v>
      </c>
      <c r="B796" s="162" t="s">
        <v>1173</v>
      </c>
      <c r="C796" s="163" t="s">
        <v>1174</v>
      </c>
      <c r="D796" s="164" t="s">
        <v>248</v>
      </c>
      <c r="E796" s="165">
        <v>0.31469999999999998</v>
      </c>
      <c r="F796" s="122">
        <f>'01 103 '!F797</f>
        <v>0</v>
      </c>
      <c r="G796" s="166">
        <f>E796*F796</f>
        <v>0</v>
      </c>
      <c r="H796" s="167">
        <v>0</v>
      </c>
      <c r="I796" s="168">
        <f>E796*H796</f>
        <v>0</v>
      </c>
      <c r="J796" s="167"/>
      <c r="K796" s="168">
        <f>E796*J796</f>
        <v>0</v>
      </c>
      <c r="O796" s="199"/>
      <c r="Z796" s="199"/>
      <c r="AA796" s="199">
        <v>12</v>
      </c>
      <c r="AB796" s="199">
        <v>0</v>
      </c>
      <c r="AC796" s="199">
        <v>109</v>
      </c>
      <c r="AD796" s="199"/>
      <c r="AE796" s="199"/>
      <c r="AF796" s="199"/>
      <c r="AG796" s="199"/>
      <c r="AH796" s="199"/>
      <c r="AI796" s="199"/>
      <c r="AJ796" s="199"/>
      <c r="AK796" s="199"/>
      <c r="AL796" s="199"/>
      <c r="AM796" s="199"/>
      <c r="AN796" s="199"/>
      <c r="AO796" s="199"/>
      <c r="AP796" s="199"/>
      <c r="AQ796" s="199"/>
      <c r="AR796" s="199"/>
      <c r="AS796" s="199"/>
      <c r="AT796" s="199"/>
      <c r="AU796" s="199"/>
      <c r="AV796" s="199"/>
      <c r="AW796" s="199"/>
      <c r="AX796" s="199"/>
      <c r="AY796" s="199"/>
      <c r="AZ796" s="200">
        <f>G796</f>
        <v>0</v>
      </c>
      <c r="BA796" s="199"/>
      <c r="BB796" s="199"/>
      <c r="BC796" s="199"/>
      <c r="BD796" s="199"/>
      <c r="BE796" s="199"/>
      <c r="BF796" s="199"/>
      <c r="BG796" s="199"/>
      <c r="BH796" s="199"/>
      <c r="BI796" s="199"/>
      <c r="CA796" s="199">
        <v>12</v>
      </c>
      <c r="CB796" s="199">
        <v>0</v>
      </c>
      <c r="CZ796" s="124">
        <v>2</v>
      </c>
    </row>
    <row r="797" spans="1:104" x14ac:dyDescent="0.2">
      <c r="A797" s="191"/>
      <c r="B797" s="192"/>
      <c r="C797" s="331" t="s">
        <v>1540</v>
      </c>
      <c r="D797" s="332"/>
      <c r="E797" s="193">
        <v>0.31469999999999998</v>
      </c>
      <c r="F797" s="194"/>
      <c r="G797" s="195"/>
      <c r="H797" s="196"/>
      <c r="I797" s="197"/>
      <c r="J797" s="184"/>
      <c r="K797" s="197"/>
      <c r="M797" s="198" t="s">
        <v>1540</v>
      </c>
      <c r="O797" s="199"/>
      <c r="Z797" s="199"/>
      <c r="AA797" s="199"/>
      <c r="AB797" s="199"/>
      <c r="AC797" s="199"/>
      <c r="AD797" s="199"/>
      <c r="AE797" s="199"/>
      <c r="AF797" s="199"/>
      <c r="AG797" s="199"/>
      <c r="AH797" s="199"/>
      <c r="AI797" s="199"/>
      <c r="AJ797" s="199"/>
      <c r="AK797" s="199"/>
      <c r="AL797" s="199"/>
      <c r="AM797" s="199"/>
      <c r="AN797" s="199"/>
      <c r="AO797" s="199"/>
      <c r="AP797" s="199"/>
      <c r="AQ797" s="199"/>
      <c r="AR797" s="199"/>
      <c r="AS797" s="199"/>
      <c r="AT797" s="199"/>
      <c r="AU797" s="199"/>
      <c r="AV797" s="199"/>
      <c r="AW797" s="199"/>
      <c r="AX797" s="199"/>
      <c r="AY797" s="199"/>
      <c r="AZ797" s="199"/>
      <c r="BA797" s="199"/>
      <c r="BB797" s="199"/>
      <c r="BC797" s="199"/>
      <c r="BD797" s="201" t="str">
        <f>C796</f>
        <v xml:space="preserve">Přesun hmot pro obklady keramické, výšky do 24 m </v>
      </c>
      <c r="BE797" s="199"/>
      <c r="BF797" s="199"/>
      <c r="BG797" s="199"/>
      <c r="BH797" s="199"/>
      <c r="BI797" s="199"/>
    </row>
    <row r="798" spans="1:104" x14ac:dyDescent="0.2">
      <c r="A798" s="161">
        <v>108</v>
      </c>
      <c r="B798" s="162" t="s">
        <v>1176</v>
      </c>
      <c r="C798" s="163" t="s">
        <v>1177</v>
      </c>
      <c r="D798" s="164" t="s">
        <v>41</v>
      </c>
      <c r="E798" s="165">
        <v>12.800599999999999</v>
      </c>
      <c r="F798" s="122">
        <f>'01 103 '!F799</f>
        <v>0</v>
      </c>
      <c r="G798" s="166">
        <f>E798*F798</f>
        <v>0</v>
      </c>
      <c r="H798" s="167">
        <v>1.9429999999999999E-2</v>
      </c>
      <c r="I798" s="168">
        <f>E798*H798</f>
        <v>0.24871565799999998</v>
      </c>
      <c r="J798" s="167"/>
      <c r="K798" s="168">
        <f>E798*J798</f>
        <v>0</v>
      </c>
      <c r="O798" s="199"/>
      <c r="Z798" s="199"/>
      <c r="AA798" s="199">
        <v>3</v>
      </c>
      <c r="AB798" s="199">
        <v>1</v>
      </c>
      <c r="AC798" s="199" t="s">
        <v>1176</v>
      </c>
      <c r="AD798" s="199"/>
      <c r="AE798" s="199"/>
      <c r="AF798" s="199"/>
      <c r="AG798" s="199"/>
      <c r="AH798" s="199"/>
      <c r="AI798" s="199"/>
      <c r="AJ798" s="199"/>
      <c r="AK798" s="199"/>
      <c r="AL798" s="199"/>
      <c r="AM798" s="199"/>
      <c r="AN798" s="199"/>
      <c r="AO798" s="199"/>
      <c r="AP798" s="199"/>
      <c r="AQ798" s="199"/>
      <c r="AR798" s="199"/>
      <c r="AS798" s="199"/>
      <c r="AT798" s="199"/>
      <c r="AU798" s="199"/>
      <c r="AV798" s="199"/>
      <c r="AW798" s="199"/>
      <c r="AX798" s="199"/>
      <c r="AY798" s="199"/>
      <c r="AZ798" s="200">
        <f>G798</f>
        <v>0</v>
      </c>
      <c r="BA798" s="199"/>
      <c r="BB798" s="199"/>
      <c r="BC798" s="199"/>
      <c r="BD798" s="199"/>
      <c r="BE798" s="199"/>
      <c r="BF798" s="199"/>
      <c r="BG798" s="199"/>
      <c r="BH798" s="199"/>
      <c r="BI798" s="199"/>
      <c r="CA798" s="199">
        <v>3</v>
      </c>
      <c r="CB798" s="199">
        <v>1</v>
      </c>
      <c r="CZ798" s="124">
        <v>2</v>
      </c>
    </row>
    <row r="799" spans="1:104" x14ac:dyDescent="0.2">
      <c r="A799" s="191"/>
      <c r="B799" s="192"/>
      <c r="C799" s="312" t="s">
        <v>1052</v>
      </c>
      <c r="D799" s="313"/>
      <c r="E799" s="313"/>
      <c r="F799" s="313"/>
      <c r="G799" s="314"/>
      <c r="I799" s="197"/>
      <c r="K799" s="197"/>
      <c r="L799" s="198" t="s">
        <v>1052</v>
      </c>
      <c r="O799" s="199"/>
      <c r="Z799" s="199"/>
      <c r="AA799" s="199"/>
      <c r="AB799" s="199"/>
      <c r="AC799" s="199"/>
      <c r="AD799" s="199"/>
      <c r="AE799" s="199"/>
      <c r="AF799" s="199"/>
      <c r="AG799" s="199"/>
      <c r="AH799" s="199"/>
      <c r="AI799" s="199"/>
      <c r="AJ799" s="199"/>
      <c r="AK799" s="199"/>
      <c r="AL799" s="199"/>
      <c r="AM799" s="199"/>
      <c r="AN799" s="199"/>
      <c r="AO799" s="199"/>
      <c r="AP799" s="199"/>
      <c r="AQ799" s="199"/>
      <c r="AR799" s="199"/>
      <c r="AS799" s="199"/>
      <c r="AT799" s="199"/>
      <c r="AU799" s="199"/>
      <c r="AV799" s="199"/>
      <c r="AW799" s="199"/>
      <c r="AX799" s="199"/>
      <c r="AY799" s="199"/>
      <c r="AZ799" s="199"/>
      <c r="BA799" s="199"/>
      <c r="BB799" s="199"/>
      <c r="BC799" s="199"/>
      <c r="BD799" s="199"/>
      <c r="BE799" s="199"/>
      <c r="BF799" s="199"/>
      <c r="BG799" s="199"/>
      <c r="BH799" s="199"/>
      <c r="BI799" s="199"/>
    </row>
    <row r="800" spans="1:104" x14ac:dyDescent="0.2">
      <c r="A800" s="191"/>
      <c r="B800" s="192"/>
      <c r="C800" s="331" t="s">
        <v>1541</v>
      </c>
      <c r="D800" s="332"/>
      <c r="E800" s="193">
        <v>12.611499999999999</v>
      </c>
      <c r="F800" s="194"/>
      <c r="G800" s="195"/>
      <c r="H800" s="196"/>
      <c r="I800" s="197"/>
      <c r="J800" s="184"/>
      <c r="K800" s="197"/>
      <c r="M800" s="198" t="s">
        <v>1541</v>
      </c>
      <c r="O800" s="199"/>
      <c r="Z800" s="199"/>
      <c r="AA800" s="199"/>
      <c r="AB800" s="199"/>
      <c r="AC800" s="199"/>
      <c r="AD800" s="199"/>
      <c r="AE800" s="199"/>
      <c r="AF800" s="199"/>
      <c r="AG800" s="199"/>
      <c r="AH800" s="199"/>
      <c r="AI800" s="199"/>
      <c r="AJ800" s="199"/>
      <c r="AK800" s="199"/>
      <c r="AL800" s="199"/>
      <c r="AM800" s="199"/>
      <c r="AN800" s="199"/>
      <c r="AO800" s="199"/>
      <c r="AP800" s="199"/>
      <c r="AQ800" s="199"/>
      <c r="AR800" s="199"/>
      <c r="AS800" s="199"/>
      <c r="AT800" s="199"/>
      <c r="AU800" s="199"/>
      <c r="AV800" s="199"/>
      <c r="AW800" s="199"/>
      <c r="AX800" s="199"/>
      <c r="AY800" s="199"/>
      <c r="AZ800" s="199"/>
      <c r="BA800" s="199"/>
      <c r="BB800" s="199"/>
      <c r="BC800" s="199"/>
      <c r="BD800" s="201" t="str">
        <f>C799</f>
        <v xml:space="preserve">dopřesněno dle požadavků investora </v>
      </c>
      <c r="BE800" s="199"/>
      <c r="BF800" s="199"/>
      <c r="BG800" s="199"/>
      <c r="BH800" s="199"/>
      <c r="BI800" s="199"/>
    </row>
    <row r="801" spans="1:104" x14ac:dyDescent="0.2">
      <c r="A801" s="191"/>
      <c r="B801" s="192"/>
      <c r="C801" s="331" t="s">
        <v>1171</v>
      </c>
      <c r="D801" s="332"/>
      <c r="E801" s="193">
        <v>0</v>
      </c>
      <c r="F801" s="194"/>
      <c r="G801" s="195"/>
      <c r="H801" s="196"/>
      <c r="I801" s="197"/>
      <c r="J801" s="184"/>
      <c r="K801" s="197"/>
      <c r="M801" s="198" t="s">
        <v>1171</v>
      </c>
      <c r="O801" s="199"/>
      <c r="Z801" s="199"/>
      <c r="AA801" s="199"/>
      <c r="AB801" s="199"/>
      <c r="AC801" s="199"/>
      <c r="AD801" s="199"/>
      <c r="AE801" s="199"/>
      <c r="AF801" s="199"/>
      <c r="AG801" s="199"/>
      <c r="AH801" s="199"/>
      <c r="AI801" s="199"/>
      <c r="AJ801" s="199"/>
      <c r="AK801" s="199"/>
      <c r="AL801" s="199"/>
      <c r="AM801" s="199"/>
      <c r="AN801" s="199"/>
      <c r="AO801" s="199"/>
      <c r="AP801" s="199"/>
      <c r="AQ801" s="199"/>
      <c r="AR801" s="199"/>
      <c r="AS801" s="199"/>
      <c r="AT801" s="199"/>
      <c r="AU801" s="199"/>
      <c r="AV801" s="199"/>
      <c r="AW801" s="199"/>
      <c r="AX801" s="199"/>
      <c r="AY801" s="199"/>
      <c r="AZ801" s="199"/>
      <c r="BA801" s="199"/>
      <c r="BB801" s="199"/>
      <c r="BC801" s="199"/>
      <c r="BD801" s="201" t="str">
        <f>C800</f>
        <v>32*1,06*0,3718</v>
      </c>
      <c r="BE801" s="199"/>
      <c r="BF801" s="199"/>
      <c r="BG801" s="199"/>
      <c r="BH801" s="199"/>
      <c r="BI801" s="199"/>
    </row>
    <row r="802" spans="1:104" x14ac:dyDescent="0.2">
      <c r="A802" s="191"/>
      <c r="B802" s="192"/>
      <c r="C802" s="331" t="s">
        <v>1542</v>
      </c>
      <c r="D802" s="332"/>
      <c r="E802" s="193">
        <v>0.18920000000000001</v>
      </c>
      <c r="F802" s="194"/>
      <c r="G802" s="195"/>
      <c r="H802" s="196"/>
      <c r="I802" s="197"/>
      <c r="J802" s="184"/>
      <c r="K802" s="197"/>
      <c r="M802" s="198" t="s">
        <v>1542</v>
      </c>
      <c r="O802" s="199"/>
      <c r="Z802" s="199"/>
      <c r="AA802" s="199"/>
      <c r="AB802" s="199"/>
      <c r="AC802" s="199"/>
      <c r="AD802" s="199"/>
      <c r="AE802" s="199"/>
      <c r="AF802" s="199"/>
      <c r="AG802" s="199"/>
      <c r="AH802" s="199"/>
      <c r="AI802" s="199"/>
      <c r="AJ802" s="199"/>
      <c r="AK802" s="199"/>
      <c r="AL802" s="199"/>
      <c r="AM802" s="199"/>
      <c r="AN802" s="199"/>
      <c r="AO802" s="199"/>
      <c r="AP802" s="199"/>
      <c r="AQ802" s="199"/>
      <c r="AR802" s="199"/>
      <c r="AS802" s="199"/>
      <c r="AT802" s="199"/>
      <c r="AU802" s="199"/>
      <c r="AV802" s="199"/>
      <c r="AW802" s="199"/>
      <c r="AX802" s="199"/>
      <c r="AY802" s="199"/>
      <c r="AZ802" s="199"/>
      <c r="BA802" s="199"/>
      <c r="BB802" s="199"/>
      <c r="BC802" s="199"/>
      <c r="BD802" s="201" t="str">
        <f>C801</f>
        <v>obklad paratetů v koupelně předpoklad :</v>
      </c>
      <c r="BE802" s="199"/>
      <c r="BF802" s="199"/>
      <c r="BG802" s="199"/>
      <c r="BH802" s="199"/>
      <c r="BI802" s="199"/>
    </row>
    <row r="803" spans="1:104" x14ac:dyDescent="0.2">
      <c r="A803" s="169" t="s">
        <v>42</v>
      </c>
      <c r="B803" s="170" t="s">
        <v>1155</v>
      </c>
      <c r="C803" s="171" t="s">
        <v>1156</v>
      </c>
      <c r="D803" s="172"/>
      <c r="E803" s="173"/>
      <c r="F803" s="173"/>
      <c r="G803" s="174">
        <f>SUM(G764:G802)</f>
        <v>0</v>
      </c>
      <c r="H803" s="175"/>
      <c r="I803" s="174">
        <f>SUM(I764:I802)</f>
        <v>0.314670275</v>
      </c>
      <c r="J803" s="176"/>
      <c r="K803" s="174">
        <f>SUM(K764:K802)</f>
        <v>0</v>
      </c>
      <c r="O803" s="199"/>
      <c r="X803" s="202">
        <f>K803</f>
        <v>0</v>
      </c>
      <c r="Y803" s="202">
        <f>I803</f>
        <v>0.314670275</v>
      </c>
      <c r="Z803" s="200">
        <f>G803</f>
        <v>0</v>
      </c>
      <c r="AA803" s="199"/>
      <c r="AB803" s="199"/>
      <c r="AC803" s="199"/>
      <c r="AD803" s="199"/>
      <c r="AE803" s="199"/>
      <c r="AF803" s="199"/>
      <c r="AG803" s="199"/>
      <c r="AH803" s="199"/>
      <c r="AI803" s="199"/>
      <c r="AJ803" s="199"/>
      <c r="AK803" s="199"/>
      <c r="AL803" s="199"/>
      <c r="AM803" s="199"/>
      <c r="AN803" s="199"/>
      <c r="AO803" s="199"/>
      <c r="AP803" s="199"/>
      <c r="AQ803" s="199"/>
      <c r="AR803" s="199"/>
      <c r="AS803" s="199"/>
      <c r="AT803" s="199"/>
      <c r="AU803" s="199"/>
      <c r="AV803" s="199"/>
      <c r="AW803" s="199"/>
      <c r="AX803" s="199"/>
      <c r="AY803" s="199"/>
      <c r="AZ803" s="199"/>
      <c r="BA803" s="203"/>
      <c r="BB803" s="203"/>
      <c r="BC803" s="203"/>
      <c r="BD803" s="203"/>
      <c r="BE803" s="203"/>
      <c r="BF803" s="203"/>
      <c r="BG803" s="199"/>
      <c r="BH803" s="199"/>
      <c r="BI803" s="199"/>
    </row>
    <row r="804" spans="1:104" ht="14.25" customHeight="1" x14ac:dyDescent="0.2">
      <c r="A804" s="151" t="s">
        <v>38</v>
      </c>
      <c r="B804" s="152" t="s">
        <v>1180</v>
      </c>
      <c r="C804" s="153" t="s">
        <v>1181</v>
      </c>
      <c r="D804" s="154"/>
      <c r="E804" s="155"/>
      <c r="F804" s="155"/>
      <c r="G804" s="156"/>
      <c r="H804" s="157"/>
      <c r="I804" s="158"/>
      <c r="J804" s="159"/>
      <c r="K804" s="160"/>
      <c r="O804" s="199"/>
    </row>
    <row r="805" spans="1:104" x14ac:dyDescent="0.2">
      <c r="A805" s="161">
        <v>109</v>
      </c>
      <c r="B805" s="162" t="s">
        <v>1182</v>
      </c>
      <c r="C805" s="163" t="s">
        <v>1183</v>
      </c>
      <c r="D805" s="164" t="s">
        <v>41</v>
      </c>
      <c r="E805" s="165">
        <v>2.677</v>
      </c>
      <c r="F805" s="122">
        <f>'01 103 '!F806</f>
        <v>0</v>
      </c>
      <c r="G805" s="166">
        <f>E805*F805</f>
        <v>0</v>
      </c>
      <c r="H805" s="167">
        <v>4.6999999999999999E-4</v>
      </c>
      <c r="I805" s="168">
        <f>E805*H805</f>
        <v>1.25819E-3</v>
      </c>
      <c r="J805" s="167">
        <v>0</v>
      </c>
      <c r="K805" s="168">
        <f>E805*J805</f>
        <v>0</v>
      </c>
      <c r="O805" s="199"/>
      <c r="Z805" s="199"/>
      <c r="AA805" s="199">
        <v>1</v>
      </c>
      <c r="AB805" s="199">
        <v>7</v>
      </c>
      <c r="AC805" s="199">
        <v>7</v>
      </c>
      <c r="AD805" s="199"/>
      <c r="AE805" s="199"/>
      <c r="AF805" s="199"/>
      <c r="AG805" s="199"/>
      <c r="AH805" s="199"/>
      <c r="AI805" s="199"/>
      <c r="AJ805" s="199"/>
      <c r="AK805" s="199"/>
      <c r="AL805" s="199"/>
      <c r="AM805" s="199"/>
      <c r="AN805" s="199"/>
      <c r="AO805" s="199"/>
      <c r="AP805" s="199"/>
      <c r="AQ805" s="199"/>
      <c r="AR805" s="199"/>
      <c r="AS805" s="199"/>
      <c r="AT805" s="199"/>
      <c r="AU805" s="199"/>
      <c r="AV805" s="199"/>
      <c r="AW805" s="199"/>
      <c r="AX805" s="199"/>
      <c r="AY805" s="199"/>
      <c r="AZ805" s="200">
        <f>G805</f>
        <v>0</v>
      </c>
      <c r="BA805" s="199"/>
      <c r="BB805" s="199"/>
      <c r="BC805" s="199"/>
      <c r="BD805" s="199"/>
      <c r="BE805" s="199"/>
      <c r="BF805" s="199"/>
      <c r="BG805" s="199"/>
      <c r="BH805" s="199"/>
      <c r="BI805" s="199"/>
      <c r="CA805" s="199">
        <v>1</v>
      </c>
      <c r="CB805" s="199">
        <v>7</v>
      </c>
      <c r="CZ805" s="124">
        <v>2</v>
      </c>
    </row>
    <row r="806" spans="1:104" x14ac:dyDescent="0.2">
      <c r="A806" s="191"/>
      <c r="B806" s="192"/>
      <c r="C806" s="331" t="s">
        <v>1543</v>
      </c>
      <c r="D806" s="332"/>
      <c r="E806" s="193">
        <v>2.677</v>
      </c>
      <c r="F806" s="194"/>
      <c r="G806" s="195"/>
      <c r="H806" s="196"/>
      <c r="I806" s="197"/>
      <c r="J806" s="184"/>
      <c r="K806" s="197"/>
      <c r="M806" s="198" t="s">
        <v>1543</v>
      </c>
      <c r="O806" s="199"/>
      <c r="Z806" s="199"/>
      <c r="AA806" s="199"/>
      <c r="AB806" s="199"/>
      <c r="AC806" s="199"/>
      <c r="AD806" s="199"/>
      <c r="AE806" s="199"/>
      <c r="AF806" s="199"/>
      <c r="AG806" s="199"/>
      <c r="AH806" s="199"/>
      <c r="AI806" s="199"/>
      <c r="AJ806" s="199"/>
      <c r="AK806" s="199"/>
      <c r="AL806" s="199"/>
      <c r="AM806" s="199"/>
      <c r="AN806" s="199"/>
      <c r="AO806" s="199"/>
      <c r="AP806" s="199"/>
      <c r="AQ806" s="199"/>
      <c r="AR806" s="199"/>
      <c r="AS806" s="199"/>
      <c r="AT806" s="199"/>
      <c r="AU806" s="199"/>
      <c r="AV806" s="199"/>
      <c r="AW806" s="199"/>
      <c r="AX806" s="199"/>
      <c r="AY806" s="199"/>
      <c r="AZ806" s="199"/>
      <c r="BA806" s="199"/>
      <c r="BB806" s="199"/>
      <c r="BC806" s="199"/>
      <c r="BD806" s="201" t="str">
        <f>C805</f>
        <v xml:space="preserve">Nátěr olejový omítek stěn 2x + 1x email </v>
      </c>
      <c r="BE806" s="199"/>
      <c r="BF806" s="199"/>
      <c r="BG806" s="199"/>
      <c r="BH806" s="199"/>
      <c r="BI806" s="199"/>
    </row>
    <row r="807" spans="1:104" x14ac:dyDescent="0.2">
      <c r="A807" s="161">
        <v>110</v>
      </c>
      <c r="B807" s="162" t="s">
        <v>1185</v>
      </c>
      <c r="C807" s="163" t="s">
        <v>1186</v>
      </c>
      <c r="D807" s="164" t="s">
        <v>41</v>
      </c>
      <c r="E807" s="165">
        <v>1.4872000000000001</v>
      </c>
      <c r="F807" s="122">
        <f>'01 103 '!F808</f>
        <v>0</v>
      </c>
      <c r="G807" s="166">
        <f>E807*F807</f>
        <v>0</v>
      </c>
      <c r="H807" s="167">
        <v>7.6999999999999996E-4</v>
      </c>
      <c r="I807" s="168">
        <f>E807*H807</f>
        <v>1.1451440000000001E-3</v>
      </c>
      <c r="J807" s="167">
        <v>0</v>
      </c>
      <c r="K807" s="168">
        <f>E807*J807</f>
        <v>0</v>
      </c>
      <c r="O807" s="199"/>
      <c r="Z807" s="199"/>
      <c r="AA807" s="199">
        <v>1</v>
      </c>
      <c r="AB807" s="199">
        <v>7</v>
      </c>
      <c r="AC807" s="199">
        <v>7</v>
      </c>
      <c r="AD807" s="199"/>
      <c r="AE807" s="199"/>
      <c r="AF807" s="199"/>
      <c r="AG807" s="199"/>
      <c r="AH807" s="199"/>
      <c r="AI807" s="199"/>
      <c r="AJ807" s="199"/>
      <c r="AK807" s="199"/>
      <c r="AL807" s="199"/>
      <c r="AM807" s="199"/>
      <c r="AN807" s="199"/>
      <c r="AO807" s="199"/>
      <c r="AP807" s="199"/>
      <c r="AQ807" s="199"/>
      <c r="AR807" s="199"/>
      <c r="AS807" s="199"/>
      <c r="AT807" s="199"/>
      <c r="AU807" s="199"/>
      <c r="AV807" s="199"/>
      <c r="AW807" s="199"/>
      <c r="AX807" s="199"/>
      <c r="AY807" s="199"/>
      <c r="AZ807" s="200">
        <f>G807</f>
        <v>0</v>
      </c>
      <c r="BA807" s="199"/>
      <c r="BB807" s="199"/>
      <c r="BC807" s="199"/>
      <c r="BD807" s="199"/>
      <c r="BE807" s="199"/>
      <c r="BF807" s="199"/>
      <c r="BG807" s="199"/>
      <c r="BH807" s="199"/>
      <c r="BI807" s="199"/>
      <c r="CA807" s="199">
        <v>1</v>
      </c>
      <c r="CB807" s="199">
        <v>7</v>
      </c>
      <c r="CZ807" s="124">
        <v>2</v>
      </c>
    </row>
    <row r="808" spans="1:104" x14ac:dyDescent="0.2">
      <c r="A808" s="191"/>
      <c r="B808" s="192"/>
      <c r="C808" s="312" t="s">
        <v>1187</v>
      </c>
      <c r="D808" s="313"/>
      <c r="E808" s="313"/>
      <c r="F808" s="313"/>
      <c r="G808" s="314"/>
      <c r="I808" s="197"/>
      <c r="K808" s="197"/>
      <c r="L808" s="198" t="s">
        <v>1187</v>
      </c>
      <c r="O808" s="199"/>
      <c r="Z808" s="199"/>
      <c r="AA808" s="199"/>
      <c r="AB808" s="199"/>
      <c r="AC808" s="199"/>
      <c r="AD808" s="199"/>
      <c r="AE808" s="199"/>
      <c r="AF808" s="199"/>
      <c r="AG808" s="199"/>
      <c r="AH808" s="199"/>
      <c r="AI808" s="199"/>
      <c r="AJ808" s="199"/>
      <c r="AK808" s="199"/>
      <c r="AL808" s="199"/>
      <c r="AM808" s="199"/>
      <c r="AN808" s="199"/>
      <c r="AO808" s="199"/>
      <c r="AP808" s="199"/>
      <c r="AQ808" s="199"/>
      <c r="AR808" s="199"/>
      <c r="AS808" s="199"/>
      <c r="AT808" s="199"/>
      <c r="AU808" s="199"/>
      <c r="AV808" s="199"/>
      <c r="AW808" s="199"/>
      <c r="AX808" s="199"/>
      <c r="AY808" s="199"/>
      <c r="AZ808" s="199"/>
      <c r="BA808" s="199"/>
      <c r="BB808" s="199"/>
      <c r="BC808" s="199"/>
      <c r="BD808" s="199"/>
      <c r="BE808" s="199"/>
      <c r="BF808" s="199"/>
      <c r="BG808" s="199"/>
      <c r="BH808" s="199"/>
      <c r="BI808" s="199"/>
    </row>
    <row r="809" spans="1:104" x14ac:dyDescent="0.2">
      <c r="A809" s="191"/>
      <c r="B809" s="192"/>
      <c r="C809" s="331" t="s">
        <v>1544</v>
      </c>
      <c r="D809" s="332"/>
      <c r="E809" s="193">
        <v>1.4872000000000001</v>
      </c>
      <c r="F809" s="194"/>
      <c r="G809" s="195"/>
      <c r="H809" s="196"/>
      <c r="I809" s="197"/>
      <c r="J809" s="184"/>
      <c r="K809" s="197"/>
      <c r="M809" s="198" t="s">
        <v>1544</v>
      </c>
      <c r="O809" s="199"/>
      <c r="Z809" s="199"/>
      <c r="AA809" s="199"/>
      <c r="AB809" s="199"/>
      <c r="AC809" s="199"/>
      <c r="AD809" s="199"/>
      <c r="AE809" s="199"/>
      <c r="AF809" s="199"/>
      <c r="AG809" s="199"/>
      <c r="AH809" s="199"/>
      <c r="AI809" s="199"/>
      <c r="AJ809" s="199"/>
      <c r="AK809" s="199"/>
      <c r="AL809" s="199"/>
      <c r="AM809" s="199"/>
      <c r="AN809" s="199"/>
      <c r="AO809" s="199"/>
      <c r="AP809" s="199"/>
      <c r="AQ809" s="199"/>
      <c r="AR809" s="199"/>
      <c r="AS809" s="199"/>
      <c r="AT809" s="199"/>
      <c r="AU809" s="199"/>
      <c r="AV809" s="199"/>
      <c r="AW809" s="199"/>
      <c r="AX809" s="199"/>
      <c r="AY809" s="199"/>
      <c r="AZ809" s="199"/>
      <c r="BA809" s="199"/>
      <c r="BB809" s="199"/>
      <c r="BC809" s="199"/>
      <c r="BD809" s="201" t="str">
        <f>C808</f>
        <v xml:space="preserve">otěruvzdorný </v>
      </c>
      <c r="BE809" s="199"/>
      <c r="BF809" s="199"/>
      <c r="BG809" s="199"/>
      <c r="BH809" s="199"/>
      <c r="BI809" s="199"/>
    </row>
    <row r="810" spans="1:104" x14ac:dyDescent="0.2">
      <c r="A810" s="169" t="s">
        <v>42</v>
      </c>
      <c r="B810" s="170" t="s">
        <v>1180</v>
      </c>
      <c r="C810" s="171" t="s">
        <v>1181</v>
      </c>
      <c r="D810" s="172"/>
      <c r="E810" s="173"/>
      <c r="F810" s="173"/>
      <c r="G810" s="174">
        <f>SUM(G804:G809)</f>
        <v>0</v>
      </c>
      <c r="H810" s="175"/>
      <c r="I810" s="174">
        <f>SUM(I804:I809)</f>
        <v>2.403334E-3</v>
      </c>
      <c r="J810" s="176"/>
      <c r="K810" s="174">
        <f>SUM(K804:K809)</f>
        <v>0</v>
      </c>
      <c r="O810" s="199"/>
      <c r="X810" s="202">
        <f>K810</f>
        <v>0</v>
      </c>
      <c r="Y810" s="202">
        <f>I810</f>
        <v>2.403334E-3</v>
      </c>
      <c r="Z810" s="200">
        <f>G810</f>
        <v>0</v>
      </c>
      <c r="AA810" s="199"/>
      <c r="AB810" s="199"/>
      <c r="AC810" s="199"/>
      <c r="AD810" s="199"/>
      <c r="AE810" s="199"/>
      <c r="AF810" s="199"/>
      <c r="AG810" s="199"/>
      <c r="AH810" s="199"/>
      <c r="AI810" s="199"/>
      <c r="AJ810" s="199"/>
      <c r="AK810" s="199"/>
      <c r="AL810" s="199"/>
      <c r="AM810" s="199"/>
      <c r="AN810" s="199"/>
      <c r="AO810" s="199"/>
      <c r="AP810" s="199"/>
      <c r="AQ810" s="199"/>
      <c r="AR810" s="199"/>
      <c r="AS810" s="199"/>
      <c r="AT810" s="199"/>
      <c r="AU810" s="199"/>
      <c r="AV810" s="199"/>
      <c r="AW810" s="199"/>
      <c r="AX810" s="199"/>
      <c r="AY810" s="199"/>
      <c r="AZ810" s="199"/>
      <c r="BA810" s="203"/>
      <c r="BB810" s="203"/>
      <c r="BC810" s="203"/>
      <c r="BD810" s="203"/>
      <c r="BE810" s="203"/>
      <c r="BF810" s="203"/>
      <c r="BG810" s="199"/>
      <c r="BH810" s="199"/>
      <c r="BI810" s="199"/>
    </row>
    <row r="811" spans="1:104" ht="14.25" customHeight="1" x14ac:dyDescent="0.2">
      <c r="A811" s="151" t="s">
        <v>38</v>
      </c>
      <c r="B811" s="152" t="s">
        <v>1189</v>
      </c>
      <c r="C811" s="153" t="s">
        <v>1190</v>
      </c>
      <c r="D811" s="154"/>
      <c r="E811" s="155"/>
      <c r="F811" s="155"/>
      <c r="G811" s="156"/>
      <c r="H811" s="157"/>
      <c r="I811" s="158"/>
      <c r="J811" s="159"/>
      <c r="K811" s="160"/>
      <c r="O811" s="199"/>
    </row>
    <row r="812" spans="1:104" x14ac:dyDescent="0.2">
      <c r="A812" s="161">
        <v>111</v>
      </c>
      <c r="B812" s="162" t="s">
        <v>1191</v>
      </c>
      <c r="C812" s="163" t="s">
        <v>1192</v>
      </c>
      <c r="D812" s="164" t="s">
        <v>41</v>
      </c>
      <c r="E812" s="165">
        <v>567.77539999999999</v>
      </c>
      <c r="F812" s="122">
        <f>'01 103 '!F813</f>
        <v>0</v>
      </c>
      <c r="G812" s="166">
        <f>E812*F812</f>
        <v>0</v>
      </c>
      <c r="H812" s="167">
        <v>1.3999999999999999E-4</v>
      </c>
      <c r="I812" s="168">
        <f>E812*H812</f>
        <v>7.9488555999999988E-2</v>
      </c>
      <c r="J812" s="167">
        <v>0</v>
      </c>
      <c r="K812" s="168">
        <f>E812*J812</f>
        <v>0</v>
      </c>
      <c r="O812" s="199"/>
      <c r="Z812" s="199"/>
      <c r="AA812" s="199">
        <v>1</v>
      </c>
      <c r="AB812" s="199">
        <v>7</v>
      </c>
      <c r="AC812" s="199">
        <v>7</v>
      </c>
      <c r="AD812" s="199"/>
      <c r="AE812" s="199"/>
      <c r="AF812" s="199"/>
      <c r="AG812" s="199"/>
      <c r="AH812" s="199"/>
      <c r="AI812" s="199"/>
      <c r="AJ812" s="199"/>
      <c r="AK812" s="199"/>
      <c r="AL812" s="199"/>
      <c r="AM812" s="199"/>
      <c r="AN812" s="199"/>
      <c r="AO812" s="199"/>
      <c r="AP812" s="199"/>
      <c r="AQ812" s="199"/>
      <c r="AR812" s="199"/>
      <c r="AS812" s="199"/>
      <c r="AT812" s="199"/>
      <c r="AU812" s="199"/>
      <c r="AV812" s="199"/>
      <c r="AW812" s="199"/>
      <c r="AX812" s="199"/>
      <c r="AY812" s="199"/>
      <c r="AZ812" s="200">
        <f>G812</f>
        <v>0</v>
      </c>
      <c r="BA812" s="199"/>
      <c r="BB812" s="199"/>
      <c r="BC812" s="199"/>
      <c r="BD812" s="199"/>
      <c r="BE812" s="199"/>
      <c r="BF812" s="199"/>
      <c r="BG812" s="199"/>
      <c r="BH812" s="199"/>
      <c r="BI812" s="199"/>
      <c r="CA812" s="199">
        <v>1</v>
      </c>
      <c r="CB812" s="199">
        <v>7</v>
      </c>
      <c r="CZ812" s="124">
        <v>2</v>
      </c>
    </row>
    <row r="813" spans="1:104" x14ac:dyDescent="0.2">
      <c r="A813" s="191"/>
      <c r="B813" s="192"/>
      <c r="C813" s="331" t="s">
        <v>1393</v>
      </c>
      <c r="D813" s="332"/>
      <c r="E813" s="193">
        <v>14.5002</v>
      </c>
      <c r="F813" s="194"/>
      <c r="G813" s="195"/>
      <c r="H813" s="196"/>
      <c r="I813" s="197"/>
      <c r="J813" s="184"/>
      <c r="K813" s="197"/>
      <c r="M813" s="198" t="s">
        <v>1393</v>
      </c>
      <c r="O813" s="199"/>
      <c r="Z813" s="199"/>
      <c r="AA813" s="199"/>
      <c r="AB813" s="199"/>
      <c r="AC813" s="199"/>
      <c r="AD813" s="199"/>
      <c r="AE813" s="199"/>
      <c r="AF813" s="199"/>
      <c r="AG813" s="199"/>
      <c r="AH813" s="199"/>
      <c r="AI813" s="199"/>
      <c r="AJ813" s="199"/>
      <c r="AK813" s="199"/>
      <c r="AL813" s="199"/>
      <c r="AM813" s="199"/>
      <c r="AN813" s="199"/>
      <c r="AO813" s="199"/>
      <c r="AP813" s="199"/>
      <c r="AQ813" s="199"/>
      <c r="AR813" s="199"/>
      <c r="AS813" s="199"/>
      <c r="AT813" s="199"/>
      <c r="AU813" s="199"/>
      <c r="AV813" s="199"/>
      <c r="AW813" s="199"/>
      <c r="AX813" s="199"/>
      <c r="AY813" s="199"/>
      <c r="AZ813" s="199"/>
      <c r="BA813" s="199"/>
      <c r="BB813" s="199"/>
      <c r="BC813" s="199"/>
      <c r="BD813" s="201" t="str">
        <f t="shared" ref="BD813:BD844" si="19">C812</f>
        <v xml:space="preserve">Malba bílá, bez penetrace, 2 x </v>
      </c>
      <c r="BE813" s="199"/>
      <c r="BF813" s="199"/>
      <c r="BG813" s="199"/>
      <c r="BH813" s="199"/>
      <c r="BI813" s="199"/>
    </row>
    <row r="814" spans="1:104" x14ac:dyDescent="0.2">
      <c r="A814" s="191"/>
      <c r="B814" s="192"/>
      <c r="C814" s="331" t="s">
        <v>1394</v>
      </c>
      <c r="D814" s="332"/>
      <c r="E814" s="193">
        <v>17.2746</v>
      </c>
      <c r="F814" s="194"/>
      <c r="G814" s="195"/>
      <c r="H814" s="196"/>
      <c r="I814" s="197"/>
      <c r="J814" s="184"/>
      <c r="K814" s="197"/>
      <c r="M814" s="198" t="s">
        <v>1394</v>
      </c>
      <c r="O814" s="199"/>
      <c r="Z814" s="199"/>
      <c r="AA814" s="199"/>
      <c r="AB814" s="199"/>
      <c r="AC814" s="199"/>
      <c r="AD814" s="199"/>
      <c r="AE814" s="199"/>
      <c r="AF814" s="199"/>
      <c r="AG814" s="199"/>
      <c r="AH814" s="199"/>
      <c r="AI814" s="199"/>
      <c r="AJ814" s="199"/>
      <c r="AK814" s="199"/>
      <c r="AL814" s="199"/>
      <c r="AM814" s="199"/>
      <c r="AN814" s="199"/>
      <c r="AO814" s="199"/>
      <c r="AP814" s="199"/>
      <c r="AQ814" s="199"/>
      <c r="AR814" s="199"/>
      <c r="AS814" s="199"/>
      <c r="AT814" s="199"/>
      <c r="AU814" s="199"/>
      <c r="AV814" s="199"/>
      <c r="AW814" s="199"/>
      <c r="AX814" s="199"/>
      <c r="AY814" s="199"/>
      <c r="AZ814" s="199"/>
      <c r="BA814" s="199"/>
      <c r="BB814" s="199"/>
      <c r="BC814" s="199"/>
      <c r="BD814" s="201" t="str">
        <f t="shared" si="19"/>
        <v>101:(4,16+4,16+3,34+3,34)*2,6*0,3718</v>
      </c>
      <c r="BE814" s="199"/>
      <c r="BF814" s="199"/>
      <c r="BG814" s="199"/>
      <c r="BH814" s="199"/>
      <c r="BI814" s="199"/>
    </row>
    <row r="815" spans="1:104" x14ac:dyDescent="0.2">
      <c r="A815" s="191"/>
      <c r="B815" s="192"/>
      <c r="C815" s="331" t="s">
        <v>1395</v>
      </c>
      <c r="D815" s="332"/>
      <c r="E815" s="193">
        <v>12.731199999999999</v>
      </c>
      <c r="F815" s="194"/>
      <c r="G815" s="195"/>
      <c r="H815" s="196"/>
      <c r="I815" s="197"/>
      <c r="J815" s="184"/>
      <c r="K815" s="197"/>
      <c r="M815" s="198" t="s">
        <v>1395</v>
      </c>
      <c r="O815" s="199"/>
      <c r="Z815" s="199"/>
      <c r="AA815" s="199"/>
      <c r="AB815" s="199"/>
      <c r="AC815" s="199"/>
      <c r="AD815" s="199"/>
      <c r="AE815" s="199"/>
      <c r="AF815" s="199"/>
      <c r="AG815" s="199"/>
      <c r="AH815" s="199"/>
      <c r="AI815" s="199"/>
      <c r="AJ815" s="199"/>
      <c r="AK815" s="199"/>
      <c r="AL815" s="199"/>
      <c r="AM815" s="199"/>
      <c r="AN815" s="199"/>
      <c r="AO815" s="199"/>
      <c r="AP815" s="199"/>
      <c r="AQ815" s="199"/>
      <c r="AR815" s="199"/>
      <c r="AS815" s="199"/>
      <c r="AT815" s="199"/>
      <c r="AU815" s="199"/>
      <c r="AV815" s="199"/>
      <c r="AW815" s="199"/>
      <c r="AX815" s="199"/>
      <c r="AY815" s="199"/>
      <c r="AZ815" s="199"/>
      <c r="BA815" s="199"/>
      <c r="BB815" s="199"/>
      <c r="BC815" s="199"/>
      <c r="BD815" s="201" t="str">
        <f t="shared" si="19"/>
        <v>102:(5,185+5,185+3,75+3,75)*2,6*0,3718</v>
      </c>
      <c r="BE815" s="199"/>
      <c r="BF815" s="199"/>
      <c r="BG815" s="199"/>
      <c r="BH815" s="199"/>
      <c r="BI815" s="199"/>
    </row>
    <row r="816" spans="1:104" x14ac:dyDescent="0.2">
      <c r="A816" s="191"/>
      <c r="B816" s="192"/>
      <c r="C816" s="331" t="s">
        <v>1396</v>
      </c>
      <c r="D816" s="332"/>
      <c r="E816" s="193">
        <v>12.3735</v>
      </c>
      <c r="F816" s="194"/>
      <c r="G816" s="195"/>
      <c r="H816" s="196"/>
      <c r="I816" s="197"/>
      <c r="J816" s="184"/>
      <c r="K816" s="197"/>
      <c r="M816" s="198" t="s">
        <v>1396</v>
      </c>
      <c r="O816" s="199"/>
      <c r="Z816" s="199"/>
      <c r="AA816" s="199"/>
      <c r="AB816" s="199"/>
      <c r="AC816" s="199"/>
      <c r="AD816" s="199"/>
      <c r="AE816" s="199"/>
      <c r="AF816" s="199"/>
      <c r="AG816" s="199"/>
      <c r="AH816" s="199"/>
      <c r="AI816" s="199"/>
      <c r="AJ816" s="199"/>
      <c r="AK816" s="199"/>
      <c r="AL816" s="199"/>
      <c r="AM816" s="199"/>
      <c r="AN816" s="199"/>
      <c r="AO816" s="199"/>
      <c r="AP816" s="199"/>
      <c r="AQ816" s="199"/>
      <c r="AR816" s="199"/>
      <c r="AS816" s="199"/>
      <c r="AT816" s="199"/>
      <c r="AU816" s="199"/>
      <c r="AV816" s="199"/>
      <c r="AW816" s="199"/>
      <c r="AX816" s="199"/>
      <c r="AY816" s="199"/>
      <c r="AZ816" s="199"/>
      <c r="BA816" s="199"/>
      <c r="BB816" s="199"/>
      <c r="BC816" s="199"/>
      <c r="BD816" s="201" t="str">
        <f t="shared" si="19"/>
        <v>103:(3,6+3,6+2,985+2,985)*2,6*0,3718</v>
      </c>
      <c r="BE816" s="199"/>
      <c r="BF816" s="199"/>
      <c r="BG816" s="199"/>
      <c r="BH816" s="199"/>
      <c r="BI816" s="199"/>
    </row>
    <row r="817" spans="1:61" x14ac:dyDescent="0.2">
      <c r="A817" s="191"/>
      <c r="B817" s="192"/>
      <c r="C817" s="331" t="s">
        <v>1397</v>
      </c>
      <c r="D817" s="332"/>
      <c r="E817" s="193">
        <v>17.303599999999999</v>
      </c>
      <c r="F817" s="194"/>
      <c r="G817" s="195"/>
      <c r="H817" s="196"/>
      <c r="I817" s="197"/>
      <c r="J817" s="184"/>
      <c r="K817" s="197"/>
      <c r="M817" s="198" t="s">
        <v>1397</v>
      </c>
      <c r="O817" s="199"/>
      <c r="Z817" s="199"/>
      <c r="AA817" s="199"/>
      <c r="AB817" s="199"/>
      <c r="AC817" s="199"/>
      <c r="AD817" s="199"/>
      <c r="AE817" s="199"/>
      <c r="AF817" s="199"/>
      <c r="AG817" s="199"/>
      <c r="AH817" s="199"/>
      <c r="AI817" s="199"/>
      <c r="AJ817" s="199"/>
      <c r="AK817" s="199"/>
      <c r="AL817" s="199"/>
      <c r="AM817" s="199"/>
      <c r="AN817" s="199"/>
      <c r="AO817" s="199"/>
      <c r="AP817" s="199"/>
      <c r="AQ817" s="199"/>
      <c r="AR817" s="199"/>
      <c r="AS817" s="199"/>
      <c r="AT817" s="199"/>
      <c r="AU817" s="199"/>
      <c r="AV817" s="199"/>
      <c r="AW817" s="199"/>
      <c r="AX817" s="199"/>
      <c r="AY817" s="199"/>
      <c r="AZ817" s="199"/>
      <c r="BA817" s="199"/>
      <c r="BB817" s="199"/>
      <c r="BC817" s="199"/>
      <c r="BD817" s="201" t="str">
        <f t="shared" si="19"/>
        <v>104:(4,2+2,1+2,1+0,5+2,1+1,8)*2,6*0,3718</v>
      </c>
      <c r="BE817" s="199"/>
      <c r="BF817" s="199"/>
      <c r="BG817" s="199"/>
      <c r="BH817" s="199"/>
      <c r="BI817" s="199"/>
    </row>
    <row r="818" spans="1:61" x14ac:dyDescent="0.2">
      <c r="A818" s="191"/>
      <c r="B818" s="192"/>
      <c r="C818" s="331" t="s">
        <v>1398</v>
      </c>
      <c r="D818" s="332"/>
      <c r="E818" s="193">
        <v>21.2484</v>
      </c>
      <c r="F818" s="194"/>
      <c r="G818" s="195"/>
      <c r="H818" s="196"/>
      <c r="I818" s="197"/>
      <c r="J818" s="184"/>
      <c r="K818" s="197"/>
      <c r="M818" s="198" t="s">
        <v>1398</v>
      </c>
      <c r="O818" s="199"/>
      <c r="Z818" s="199"/>
      <c r="AA818" s="199"/>
      <c r="AB818" s="199"/>
      <c r="AC818" s="199"/>
      <c r="AD818" s="199"/>
      <c r="AE818" s="199"/>
      <c r="AF818" s="199"/>
      <c r="AG818" s="199"/>
      <c r="AH818" s="199"/>
      <c r="AI818" s="199"/>
      <c r="AJ818" s="199"/>
      <c r="AK818" s="199"/>
      <c r="AL818" s="199"/>
      <c r="AM818" s="199"/>
      <c r="AN818" s="199"/>
      <c r="AO818" s="199"/>
      <c r="AP818" s="199"/>
      <c r="AQ818" s="199"/>
      <c r="AR818" s="199"/>
      <c r="AS818" s="199"/>
      <c r="AT818" s="199"/>
      <c r="AU818" s="199"/>
      <c r="AV818" s="199"/>
      <c r="AW818" s="199"/>
      <c r="AX818" s="199"/>
      <c r="AY818" s="199"/>
      <c r="AZ818" s="199"/>
      <c r="BA818" s="199"/>
      <c r="BB818" s="199"/>
      <c r="BC818" s="199"/>
      <c r="BD818" s="201" t="str">
        <f t="shared" si="19"/>
        <v>105:(7,3+1,4+1,6+0,7+1,7+2+1,2+1,3+0,7)*2,6*0,3718</v>
      </c>
      <c r="BE818" s="199"/>
      <c r="BF818" s="199"/>
      <c r="BG818" s="199"/>
      <c r="BH818" s="199"/>
      <c r="BI818" s="199"/>
    </row>
    <row r="819" spans="1:61" x14ac:dyDescent="0.2">
      <c r="A819" s="191"/>
      <c r="B819" s="192"/>
      <c r="C819" s="331" t="s">
        <v>1399</v>
      </c>
      <c r="D819" s="332"/>
      <c r="E819" s="193">
        <v>16.3079</v>
      </c>
      <c r="F819" s="194"/>
      <c r="G819" s="195"/>
      <c r="H819" s="196"/>
      <c r="I819" s="197"/>
      <c r="J819" s="184"/>
      <c r="K819" s="197"/>
      <c r="M819" s="198" t="s">
        <v>1399</v>
      </c>
      <c r="O819" s="199"/>
      <c r="Z819" s="199"/>
      <c r="AA819" s="199"/>
      <c r="AB819" s="199"/>
      <c r="AC819" s="199"/>
      <c r="AD819" s="199"/>
      <c r="AE819" s="199"/>
      <c r="AF819" s="199"/>
      <c r="AG819" s="199"/>
      <c r="AH819" s="199"/>
      <c r="AI819" s="199"/>
      <c r="AJ819" s="199"/>
      <c r="AK819" s="199"/>
      <c r="AL819" s="199"/>
      <c r="AM819" s="199"/>
      <c r="AN819" s="199"/>
      <c r="AO819" s="199"/>
      <c r="AP819" s="199"/>
      <c r="AQ819" s="199"/>
      <c r="AR819" s="199"/>
      <c r="AS819" s="199"/>
      <c r="AT819" s="199"/>
      <c r="AU819" s="199"/>
      <c r="AV819" s="199"/>
      <c r="AW819" s="199"/>
      <c r="AX819" s="199"/>
      <c r="AY819" s="199"/>
      <c r="AZ819" s="199"/>
      <c r="BA819" s="199"/>
      <c r="BB819" s="199"/>
      <c r="BC819" s="199"/>
      <c r="BD819" s="201" t="str">
        <f t="shared" si="19"/>
        <v>105a:(4+4,45+4+2,3+2+2,3)*3*0,3718</v>
      </c>
      <c r="BE819" s="199"/>
      <c r="BF819" s="199"/>
      <c r="BG819" s="199"/>
      <c r="BH819" s="199"/>
      <c r="BI819" s="199"/>
    </row>
    <row r="820" spans="1:61" x14ac:dyDescent="0.2">
      <c r="A820" s="191"/>
      <c r="B820" s="192"/>
      <c r="C820" s="331" t="s">
        <v>899</v>
      </c>
      <c r="D820" s="332"/>
      <c r="E820" s="193">
        <v>0</v>
      </c>
      <c r="F820" s="194"/>
      <c r="G820" s="195"/>
      <c r="H820" s="196"/>
      <c r="I820" s="197"/>
      <c r="J820" s="184"/>
      <c r="K820" s="197"/>
      <c r="M820" s="198" t="s">
        <v>899</v>
      </c>
      <c r="O820" s="199"/>
      <c r="Z820" s="199"/>
      <c r="AA820" s="199"/>
      <c r="AB820" s="199"/>
      <c r="AC820" s="199"/>
      <c r="AD820" s="199"/>
      <c r="AE820" s="199"/>
      <c r="AF820" s="199"/>
      <c r="AG820" s="199"/>
      <c r="AH820" s="199"/>
      <c r="AI820" s="199"/>
      <c r="AJ820" s="199"/>
      <c r="AK820" s="199"/>
      <c r="AL820" s="199"/>
      <c r="AM820" s="199"/>
      <c r="AN820" s="199"/>
      <c r="AO820" s="199"/>
      <c r="AP820" s="199"/>
      <c r="AQ820" s="199"/>
      <c r="AR820" s="199"/>
      <c r="AS820" s="199"/>
      <c r="AT820" s="199"/>
      <c r="AU820" s="199"/>
      <c r="AV820" s="199"/>
      <c r="AW820" s="199"/>
      <c r="AX820" s="199"/>
      <c r="AY820" s="199"/>
      <c r="AZ820" s="199"/>
      <c r="BA820" s="199"/>
      <c r="BB820" s="199"/>
      <c r="BC820" s="199"/>
      <c r="BD820" s="201" t="str">
        <f t="shared" si="19"/>
        <v>106:(7,1+7,1+1,335+1,335)*2,6*0,3718</v>
      </c>
      <c r="BE820" s="199"/>
      <c r="BF820" s="199"/>
      <c r="BG820" s="199"/>
      <c r="BH820" s="199"/>
      <c r="BI820" s="199"/>
    </row>
    <row r="821" spans="1:61" x14ac:dyDescent="0.2">
      <c r="A821" s="191"/>
      <c r="B821" s="192"/>
      <c r="C821" s="331" t="s">
        <v>844</v>
      </c>
      <c r="D821" s="332"/>
      <c r="E821" s="193">
        <v>0</v>
      </c>
      <c r="F821" s="194"/>
      <c r="G821" s="195"/>
      <c r="H821" s="196"/>
      <c r="I821" s="197"/>
      <c r="J821" s="184"/>
      <c r="K821" s="197"/>
      <c r="M821" s="198"/>
      <c r="O821" s="199"/>
      <c r="Z821" s="199"/>
      <c r="AA821" s="199"/>
      <c r="AB821" s="199"/>
      <c r="AC821" s="199"/>
      <c r="AD821" s="199"/>
      <c r="AE821" s="199"/>
      <c r="AF821" s="199"/>
      <c r="AG821" s="199"/>
      <c r="AH821" s="199"/>
      <c r="AI821" s="199"/>
      <c r="AJ821" s="199"/>
      <c r="AK821" s="199"/>
      <c r="AL821" s="199"/>
      <c r="AM821" s="199"/>
      <c r="AN821" s="199"/>
      <c r="AO821" s="199"/>
      <c r="AP821" s="199"/>
      <c r="AQ821" s="199"/>
      <c r="AR821" s="199"/>
      <c r="AS821" s="199"/>
      <c r="AT821" s="199"/>
      <c r="AU821" s="199"/>
      <c r="AV821" s="199"/>
      <c r="AW821" s="199"/>
      <c r="AX821" s="199"/>
      <c r="AY821" s="199"/>
      <c r="AZ821" s="199"/>
      <c r="BA821" s="199"/>
      <c r="BB821" s="199"/>
      <c r="BC821" s="199"/>
      <c r="BD821" s="201" t="str">
        <f t="shared" si="19"/>
        <v>107 výtahová šachta :</v>
      </c>
      <c r="BE821" s="199"/>
      <c r="BF821" s="199"/>
      <c r="BG821" s="199"/>
      <c r="BH821" s="199"/>
      <c r="BI821" s="199"/>
    </row>
    <row r="822" spans="1:61" x14ac:dyDescent="0.2">
      <c r="A822" s="191"/>
      <c r="B822" s="192"/>
      <c r="C822" s="331" t="s">
        <v>1400</v>
      </c>
      <c r="D822" s="332"/>
      <c r="E822" s="193">
        <v>7.2018000000000004</v>
      </c>
      <c r="F822" s="194"/>
      <c r="G822" s="195"/>
      <c r="H822" s="196"/>
      <c r="I822" s="197"/>
      <c r="J822" s="184"/>
      <c r="K822" s="197"/>
      <c r="M822" s="198" t="s">
        <v>1400</v>
      </c>
      <c r="O822" s="199"/>
      <c r="Z822" s="199"/>
      <c r="AA822" s="199"/>
      <c r="AB822" s="199"/>
      <c r="AC822" s="199"/>
      <c r="AD822" s="199"/>
      <c r="AE822" s="199"/>
      <c r="AF822" s="199"/>
      <c r="AG822" s="199"/>
      <c r="AH822" s="199"/>
      <c r="AI822" s="199"/>
      <c r="AJ822" s="199"/>
      <c r="AK822" s="199"/>
      <c r="AL822" s="199"/>
      <c r="AM822" s="199"/>
      <c r="AN822" s="199"/>
      <c r="AO822" s="199"/>
      <c r="AP822" s="199"/>
      <c r="AQ822" s="199"/>
      <c r="AR822" s="199"/>
      <c r="AS822" s="199"/>
      <c r="AT822" s="199"/>
      <c r="AU822" s="199"/>
      <c r="AV822" s="199"/>
      <c r="AW822" s="199"/>
      <c r="AX822" s="199"/>
      <c r="AY822" s="199"/>
      <c r="AZ822" s="199"/>
      <c r="BA822" s="199"/>
      <c r="BB822" s="199"/>
      <c r="BC822" s="199"/>
      <c r="BD822" s="201" t="str">
        <f t="shared" si="19"/>
        <v/>
      </c>
      <c r="BE822" s="199"/>
      <c r="BF822" s="199"/>
      <c r="BG822" s="199"/>
      <c r="BH822" s="199"/>
      <c r="BI822" s="199"/>
    </row>
    <row r="823" spans="1:61" x14ac:dyDescent="0.2">
      <c r="A823" s="191"/>
      <c r="B823" s="192"/>
      <c r="C823" s="331" t="s">
        <v>1401</v>
      </c>
      <c r="D823" s="332"/>
      <c r="E823" s="193">
        <v>2.4137</v>
      </c>
      <c r="F823" s="194"/>
      <c r="G823" s="195"/>
      <c r="H823" s="196"/>
      <c r="I823" s="197"/>
      <c r="J823" s="184"/>
      <c r="K823" s="197"/>
      <c r="M823" s="198" t="s">
        <v>1401</v>
      </c>
      <c r="O823" s="199"/>
      <c r="Z823" s="199"/>
      <c r="AA823" s="199"/>
      <c r="AB823" s="199"/>
      <c r="AC823" s="199"/>
      <c r="AD823" s="199"/>
      <c r="AE823" s="199"/>
      <c r="AF823" s="199"/>
      <c r="AG823" s="199"/>
      <c r="AH823" s="199"/>
      <c r="AI823" s="199"/>
      <c r="AJ823" s="199"/>
      <c r="AK823" s="199"/>
      <c r="AL823" s="199"/>
      <c r="AM823" s="199"/>
      <c r="AN823" s="199"/>
      <c r="AO823" s="199"/>
      <c r="AP823" s="199"/>
      <c r="AQ823" s="199"/>
      <c r="AR823" s="199"/>
      <c r="AS823" s="199"/>
      <c r="AT823" s="199"/>
      <c r="AU823" s="199"/>
      <c r="AV823" s="199"/>
      <c r="AW823" s="199"/>
      <c r="AX823" s="199"/>
      <c r="AY823" s="199"/>
      <c r="AZ823" s="199"/>
      <c r="BA823" s="199"/>
      <c r="BB823" s="199"/>
      <c r="BC823" s="199"/>
      <c r="BD823" s="201" t="str">
        <f t="shared" si="19"/>
        <v>108:(2,6+2,6+1,125+1,125)*2,6*0,3718</v>
      </c>
      <c r="BE823" s="199"/>
      <c r="BF823" s="199"/>
      <c r="BG823" s="199"/>
      <c r="BH823" s="199"/>
      <c r="BI823" s="199"/>
    </row>
    <row r="824" spans="1:61" x14ac:dyDescent="0.2">
      <c r="A824" s="191"/>
      <c r="B824" s="192"/>
      <c r="C824" s="331" t="s">
        <v>1402</v>
      </c>
      <c r="D824" s="332"/>
      <c r="E824" s="193">
        <v>17.139199999999999</v>
      </c>
      <c r="F824" s="194"/>
      <c r="G824" s="195"/>
      <c r="H824" s="196"/>
      <c r="I824" s="197"/>
      <c r="J824" s="184"/>
      <c r="K824" s="197"/>
      <c r="M824" s="198" t="s">
        <v>1402</v>
      </c>
      <c r="O824" s="199"/>
      <c r="Z824" s="199"/>
      <c r="AA824" s="199"/>
      <c r="AB824" s="199"/>
      <c r="AC824" s="199"/>
      <c r="AD824" s="199"/>
      <c r="AE824" s="199"/>
      <c r="AF824" s="199"/>
      <c r="AG824" s="199"/>
      <c r="AH824" s="199"/>
      <c r="AI824" s="199"/>
      <c r="AJ824" s="199"/>
      <c r="AK824" s="199"/>
      <c r="AL824" s="199"/>
      <c r="AM824" s="199"/>
      <c r="AN824" s="199"/>
      <c r="AO824" s="199"/>
      <c r="AP824" s="199"/>
      <c r="AQ824" s="199"/>
      <c r="AR824" s="199"/>
      <c r="AS824" s="199"/>
      <c r="AT824" s="199"/>
      <c r="AU824" s="199"/>
      <c r="AV824" s="199"/>
      <c r="AW824" s="199"/>
      <c r="AX824" s="199"/>
      <c r="AY824" s="199"/>
      <c r="AZ824" s="199"/>
      <c r="BA824" s="199"/>
      <c r="BB824" s="199"/>
      <c r="BC824" s="199"/>
      <c r="BD824" s="201" t="str">
        <f t="shared" si="19"/>
        <v>109:(0,845+0,845+1,86+1,86)*1,2*0,3718</v>
      </c>
      <c r="BE824" s="199"/>
      <c r="BF824" s="199"/>
      <c r="BG824" s="199"/>
      <c r="BH824" s="199"/>
      <c r="BI824" s="199"/>
    </row>
    <row r="825" spans="1:61" x14ac:dyDescent="0.2">
      <c r="A825" s="191"/>
      <c r="B825" s="192"/>
      <c r="C825" s="331" t="s">
        <v>1403</v>
      </c>
      <c r="D825" s="332"/>
      <c r="E825" s="193">
        <v>17.139199999999999</v>
      </c>
      <c r="F825" s="194"/>
      <c r="G825" s="195"/>
      <c r="H825" s="196"/>
      <c r="I825" s="197"/>
      <c r="J825" s="184"/>
      <c r="K825" s="197"/>
      <c r="M825" s="198" t="s">
        <v>1403</v>
      </c>
      <c r="O825" s="199"/>
      <c r="Z825" s="199"/>
      <c r="AA825" s="199"/>
      <c r="AB825" s="199"/>
      <c r="AC825" s="199"/>
      <c r="AD825" s="199"/>
      <c r="AE825" s="199"/>
      <c r="AF825" s="199"/>
      <c r="AG825" s="199"/>
      <c r="AH825" s="199"/>
      <c r="AI825" s="199"/>
      <c r="AJ825" s="199"/>
      <c r="AK825" s="199"/>
      <c r="AL825" s="199"/>
      <c r="AM825" s="199"/>
      <c r="AN825" s="199"/>
      <c r="AO825" s="199"/>
      <c r="AP825" s="199"/>
      <c r="AQ825" s="199"/>
      <c r="AR825" s="199"/>
      <c r="AS825" s="199"/>
      <c r="AT825" s="199"/>
      <c r="AU825" s="199"/>
      <c r="AV825" s="199"/>
      <c r="AW825" s="199"/>
      <c r="AX825" s="199"/>
      <c r="AY825" s="199"/>
      <c r="AZ825" s="199"/>
      <c r="BA825" s="199"/>
      <c r="BB825" s="199"/>
      <c r="BC825" s="199"/>
      <c r="BD825" s="201" t="str">
        <f t="shared" si="19"/>
        <v>110:(5,775+5,775+3,09+3,09)*2,6*0,3718</v>
      </c>
      <c r="BE825" s="199"/>
      <c r="BF825" s="199"/>
      <c r="BG825" s="199"/>
      <c r="BH825" s="199"/>
      <c r="BI825" s="199"/>
    </row>
    <row r="826" spans="1:61" x14ac:dyDescent="0.2">
      <c r="A826" s="191"/>
      <c r="B826" s="192"/>
      <c r="C826" s="331" t="s">
        <v>1404</v>
      </c>
      <c r="D826" s="332"/>
      <c r="E826" s="193">
        <v>14.4422</v>
      </c>
      <c r="F826" s="194"/>
      <c r="G826" s="195"/>
      <c r="H826" s="196"/>
      <c r="I826" s="197"/>
      <c r="J826" s="184"/>
      <c r="K826" s="197"/>
      <c r="M826" s="198" t="s">
        <v>1404</v>
      </c>
      <c r="O826" s="199"/>
      <c r="Z826" s="199"/>
      <c r="AA826" s="199"/>
      <c r="AB826" s="199"/>
      <c r="AC826" s="199"/>
      <c r="AD826" s="199"/>
      <c r="AE826" s="199"/>
      <c r="AF826" s="199"/>
      <c r="AG826" s="199"/>
      <c r="AH826" s="199"/>
      <c r="AI826" s="199"/>
      <c r="AJ826" s="199"/>
      <c r="AK826" s="199"/>
      <c r="AL826" s="199"/>
      <c r="AM826" s="199"/>
      <c r="AN826" s="199"/>
      <c r="AO826" s="199"/>
      <c r="AP826" s="199"/>
      <c r="AQ826" s="199"/>
      <c r="AR826" s="199"/>
      <c r="AS826" s="199"/>
      <c r="AT826" s="199"/>
      <c r="AU826" s="199"/>
      <c r="AV826" s="199"/>
      <c r="AW826" s="199"/>
      <c r="AX826" s="199"/>
      <c r="AY826" s="199"/>
      <c r="AZ826" s="199"/>
      <c r="BA826" s="199"/>
      <c r="BB826" s="199"/>
      <c r="BC826" s="199"/>
      <c r="BD826" s="201" t="str">
        <f t="shared" si="19"/>
        <v>111:(5,775+5,775+3,09+3,09)*2,6*0,3718</v>
      </c>
      <c r="BE826" s="199"/>
      <c r="BF826" s="199"/>
      <c r="BG826" s="199"/>
      <c r="BH826" s="199"/>
      <c r="BI826" s="199"/>
    </row>
    <row r="827" spans="1:61" x14ac:dyDescent="0.2">
      <c r="A827" s="191"/>
      <c r="B827" s="192"/>
      <c r="C827" s="331" t="s">
        <v>1405</v>
      </c>
      <c r="D827" s="332"/>
      <c r="E827" s="193">
        <v>9.2510999999999992</v>
      </c>
      <c r="F827" s="194"/>
      <c r="G827" s="195"/>
      <c r="H827" s="196"/>
      <c r="I827" s="197"/>
      <c r="J827" s="184"/>
      <c r="K827" s="197"/>
      <c r="M827" s="198" t="s">
        <v>1405</v>
      </c>
      <c r="O827" s="199"/>
      <c r="Z827" s="199"/>
      <c r="AA827" s="199"/>
      <c r="AB827" s="199"/>
      <c r="AC827" s="199"/>
      <c r="AD827" s="199"/>
      <c r="AE827" s="199"/>
      <c r="AF827" s="199"/>
      <c r="AG827" s="199"/>
      <c r="AH827" s="199"/>
      <c r="AI827" s="199"/>
      <c r="AJ827" s="199"/>
      <c r="AK827" s="199"/>
      <c r="AL827" s="199"/>
      <c r="AM827" s="199"/>
      <c r="AN827" s="199"/>
      <c r="AO827" s="199"/>
      <c r="AP827" s="199"/>
      <c r="AQ827" s="199"/>
      <c r="AR827" s="199"/>
      <c r="AS827" s="199"/>
      <c r="AT827" s="199"/>
      <c r="AU827" s="199"/>
      <c r="AV827" s="199"/>
      <c r="AW827" s="199"/>
      <c r="AX827" s="199"/>
      <c r="AY827" s="199"/>
      <c r="AZ827" s="199"/>
      <c r="BA827" s="199"/>
      <c r="BB827" s="199"/>
      <c r="BC827" s="199"/>
      <c r="BD827" s="201" t="str">
        <f t="shared" si="19"/>
        <v>112:(2,6+2,6+4,87+4,87)*2,6*0,3718</v>
      </c>
      <c r="BE827" s="199"/>
      <c r="BF827" s="199"/>
      <c r="BG827" s="199"/>
      <c r="BH827" s="199"/>
      <c r="BI827" s="199"/>
    </row>
    <row r="828" spans="1:61" x14ac:dyDescent="0.2">
      <c r="A828" s="191"/>
      <c r="B828" s="192"/>
      <c r="C828" s="331" t="s">
        <v>1406</v>
      </c>
      <c r="D828" s="332"/>
      <c r="E828" s="193">
        <v>24.747</v>
      </c>
      <c r="F828" s="194"/>
      <c r="G828" s="195"/>
      <c r="H828" s="196"/>
      <c r="I828" s="197"/>
      <c r="J828" s="184"/>
      <c r="K828" s="197"/>
      <c r="M828" s="198" t="s">
        <v>1406</v>
      </c>
      <c r="O828" s="199"/>
      <c r="Z828" s="199"/>
      <c r="AA828" s="199"/>
      <c r="AB828" s="199"/>
      <c r="AC828" s="199"/>
      <c r="AD828" s="199"/>
      <c r="AE828" s="199"/>
      <c r="AF828" s="199"/>
      <c r="AG828" s="199"/>
      <c r="AH828" s="199"/>
      <c r="AI828" s="199"/>
      <c r="AJ828" s="199"/>
      <c r="AK828" s="199"/>
      <c r="AL828" s="199"/>
      <c r="AM828" s="199"/>
      <c r="AN828" s="199"/>
      <c r="AO828" s="199"/>
      <c r="AP828" s="199"/>
      <c r="AQ828" s="199"/>
      <c r="AR828" s="199"/>
      <c r="AS828" s="199"/>
      <c r="AT828" s="199"/>
      <c r="AU828" s="199"/>
      <c r="AV828" s="199"/>
      <c r="AW828" s="199"/>
      <c r="AX828" s="199"/>
      <c r="AY828" s="199"/>
      <c r="AZ828" s="199"/>
      <c r="BA828" s="199"/>
      <c r="BB828" s="199"/>
      <c r="BC828" s="199"/>
      <c r="BD828" s="201" t="str">
        <f t="shared" si="19"/>
        <v>113:(3,585+3,585+1,2+1,2)*2,6*0,3718</v>
      </c>
      <c r="BE828" s="199"/>
      <c r="BF828" s="199"/>
      <c r="BG828" s="199"/>
      <c r="BH828" s="199"/>
      <c r="BI828" s="199"/>
    </row>
    <row r="829" spans="1:61" x14ac:dyDescent="0.2">
      <c r="A829" s="191"/>
      <c r="B829" s="192"/>
      <c r="C829" s="331" t="s">
        <v>1408</v>
      </c>
      <c r="D829" s="332"/>
      <c r="E829" s="193">
        <v>6.9988000000000001</v>
      </c>
      <c r="F829" s="194"/>
      <c r="G829" s="195"/>
      <c r="H829" s="196"/>
      <c r="I829" s="197"/>
      <c r="J829" s="184"/>
      <c r="K829" s="197"/>
      <c r="M829" s="198" t="s">
        <v>1408</v>
      </c>
      <c r="O829" s="199"/>
      <c r="Z829" s="199"/>
      <c r="AA829" s="199"/>
      <c r="AB829" s="199"/>
      <c r="AC829" s="199"/>
      <c r="AD829" s="199"/>
      <c r="AE829" s="199"/>
      <c r="AF829" s="199"/>
      <c r="AG829" s="199"/>
      <c r="AH829" s="199"/>
      <c r="AI829" s="199"/>
      <c r="AJ829" s="199"/>
      <c r="AK829" s="199"/>
      <c r="AL829" s="199"/>
      <c r="AM829" s="199"/>
      <c r="AN829" s="199"/>
      <c r="AO829" s="199"/>
      <c r="AP829" s="199"/>
      <c r="AQ829" s="199"/>
      <c r="AR829" s="199"/>
      <c r="AS829" s="199"/>
      <c r="AT829" s="199"/>
      <c r="AU829" s="199"/>
      <c r="AV829" s="199"/>
      <c r="AW829" s="199"/>
      <c r="AX829" s="199"/>
      <c r="AY829" s="199"/>
      <c r="AZ829" s="199"/>
      <c r="BA829" s="199"/>
      <c r="BB829" s="199"/>
      <c r="BC829" s="199"/>
      <c r="BD829" s="201" t="str">
        <f t="shared" si="19"/>
        <v>114:(9,1+3,7+1,3+2,5+7,8+1,2)*2,6*0,3718</v>
      </c>
      <c r="BE829" s="199"/>
      <c r="BF829" s="199"/>
      <c r="BG829" s="199"/>
      <c r="BH829" s="199"/>
      <c r="BI829" s="199"/>
    </row>
    <row r="830" spans="1:61" x14ac:dyDescent="0.2">
      <c r="A830" s="191"/>
      <c r="B830" s="192"/>
      <c r="C830" s="331" t="s">
        <v>1409</v>
      </c>
      <c r="D830" s="332"/>
      <c r="E830" s="193">
        <v>35.138800000000003</v>
      </c>
      <c r="F830" s="194"/>
      <c r="G830" s="195"/>
      <c r="H830" s="196"/>
      <c r="I830" s="197"/>
      <c r="J830" s="184"/>
      <c r="K830" s="197"/>
      <c r="M830" s="198" t="s">
        <v>1409</v>
      </c>
      <c r="O830" s="199"/>
      <c r="Z830" s="199"/>
      <c r="AA830" s="199"/>
      <c r="AB830" s="199"/>
      <c r="AC830" s="199"/>
      <c r="AD830" s="199"/>
      <c r="AE830" s="199"/>
      <c r="AF830" s="199"/>
      <c r="AG830" s="199"/>
      <c r="AH830" s="199"/>
      <c r="AI830" s="199"/>
      <c r="AJ830" s="199"/>
      <c r="AK830" s="199"/>
      <c r="AL830" s="199"/>
      <c r="AM830" s="199"/>
      <c r="AN830" s="199"/>
      <c r="AO830" s="199"/>
      <c r="AP830" s="199"/>
      <c r="AQ830" s="199"/>
      <c r="AR830" s="199"/>
      <c r="AS830" s="199"/>
      <c r="AT830" s="199"/>
      <c r="AU830" s="199"/>
      <c r="AV830" s="199"/>
      <c r="AW830" s="199"/>
      <c r="AX830" s="199"/>
      <c r="AY830" s="199"/>
      <c r="AZ830" s="199"/>
      <c r="BA830" s="199"/>
      <c r="BB830" s="199"/>
      <c r="BC830" s="199"/>
      <c r="BD830" s="201" t="str">
        <f t="shared" si="19"/>
        <v>115:(1,185+1,185+2,435+2,435)*2,6*0,3718</v>
      </c>
      <c r="BE830" s="199"/>
      <c r="BF830" s="199"/>
      <c r="BG830" s="199"/>
      <c r="BH830" s="199"/>
      <c r="BI830" s="199"/>
    </row>
    <row r="831" spans="1:61" x14ac:dyDescent="0.2">
      <c r="A831" s="191"/>
      <c r="B831" s="192"/>
      <c r="C831" s="331" t="s">
        <v>1410</v>
      </c>
      <c r="D831" s="332"/>
      <c r="E831" s="193">
        <v>15.1769</v>
      </c>
      <c r="F831" s="194"/>
      <c r="G831" s="195"/>
      <c r="H831" s="196"/>
      <c r="I831" s="197"/>
      <c r="J831" s="184"/>
      <c r="K831" s="197"/>
      <c r="M831" s="198" t="s">
        <v>1410</v>
      </c>
      <c r="O831" s="199"/>
      <c r="Z831" s="199"/>
      <c r="AA831" s="199"/>
      <c r="AB831" s="199"/>
      <c r="AC831" s="199"/>
      <c r="AD831" s="199"/>
      <c r="AE831" s="199"/>
      <c r="AF831" s="199"/>
      <c r="AG831" s="199"/>
      <c r="AH831" s="199"/>
      <c r="AI831" s="199"/>
      <c r="AJ831" s="199"/>
      <c r="AK831" s="199"/>
      <c r="AL831" s="199"/>
      <c r="AM831" s="199"/>
      <c r="AN831" s="199"/>
      <c r="AO831" s="199"/>
      <c r="AP831" s="199"/>
      <c r="AQ831" s="199"/>
      <c r="AR831" s="199"/>
      <c r="AS831" s="199"/>
      <c r="AT831" s="199"/>
      <c r="AU831" s="199"/>
      <c r="AV831" s="199"/>
      <c r="AW831" s="199"/>
      <c r="AX831" s="199"/>
      <c r="AY831" s="199"/>
      <c r="AZ831" s="199"/>
      <c r="BA831" s="199"/>
      <c r="BB831" s="199"/>
      <c r="BC831" s="199"/>
      <c r="BD831" s="201" t="str">
        <f t="shared" si="19"/>
        <v>116-120:(1,2+1,2+2,435+2,435)*2,6*5*0,3718</v>
      </c>
      <c r="BE831" s="199"/>
      <c r="BF831" s="199"/>
      <c r="BG831" s="199"/>
      <c r="BH831" s="199"/>
      <c r="BI831" s="199"/>
    </row>
    <row r="832" spans="1:61" x14ac:dyDescent="0.2">
      <c r="A832" s="191"/>
      <c r="B832" s="192"/>
      <c r="C832" s="331" t="s">
        <v>1411</v>
      </c>
      <c r="D832" s="332"/>
      <c r="E832" s="193">
        <v>7.7141000000000002</v>
      </c>
      <c r="F832" s="194"/>
      <c r="G832" s="195"/>
      <c r="H832" s="196"/>
      <c r="I832" s="197"/>
      <c r="J832" s="184"/>
      <c r="K832" s="197"/>
      <c r="M832" s="198" t="s">
        <v>1411</v>
      </c>
      <c r="O832" s="199"/>
      <c r="Z832" s="199"/>
      <c r="AA832" s="199"/>
      <c r="AB832" s="199"/>
      <c r="AC832" s="199"/>
      <c r="AD832" s="199"/>
      <c r="AE832" s="199"/>
      <c r="AF832" s="199"/>
      <c r="AG832" s="199"/>
      <c r="AH832" s="199"/>
      <c r="AI832" s="199"/>
      <c r="AJ832" s="199"/>
      <c r="AK832" s="199"/>
      <c r="AL832" s="199"/>
      <c r="AM832" s="199"/>
      <c r="AN832" s="199"/>
      <c r="AO832" s="199"/>
      <c r="AP832" s="199"/>
      <c r="AQ832" s="199"/>
      <c r="AR832" s="199"/>
      <c r="AS832" s="199"/>
      <c r="AT832" s="199"/>
      <c r="AU832" s="199"/>
      <c r="AV832" s="199"/>
      <c r="AW832" s="199"/>
      <c r="AX832" s="199"/>
      <c r="AY832" s="199"/>
      <c r="AZ832" s="199"/>
      <c r="BA832" s="199"/>
      <c r="BB832" s="199"/>
      <c r="BC832" s="199"/>
      <c r="BD832" s="201" t="str">
        <f t="shared" si="19"/>
        <v>121 a 123:(2,765+2,765+1,16+1,16)*2,6*2*0,3718</v>
      </c>
      <c r="BE832" s="199"/>
      <c r="BF832" s="199"/>
      <c r="BG832" s="199"/>
      <c r="BH832" s="199"/>
      <c r="BI832" s="199"/>
    </row>
    <row r="833" spans="1:61" x14ac:dyDescent="0.2">
      <c r="A833" s="191"/>
      <c r="B833" s="192"/>
      <c r="C833" s="331" t="s">
        <v>1412</v>
      </c>
      <c r="D833" s="332"/>
      <c r="E833" s="193">
        <v>6.6508000000000003</v>
      </c>
      <c r="F833" s="194"/>
      <c r="G833" s="195"/>
      <c r="H833" s="196"/>
      <c r="I833" s="197"/>
      <c r="J833" s="184"/>
      <c r="K833" s="197"/>
      <c r="M833" s="198" t="s">
        <v>1412</v>
      </c>
      <c r="O833" s="199"/>
      <c r="Z833" s="199"/>
      <c r="AA833" s="199"/>
      <c r="AB833" s="199"/>
      <c r="AC833" s="199"/>
      <c r="AD833" s="199"/>
      <c r="AE833" s="199"/>
      <c r="AF833" s="199"/>
      <c r="AG833" s="199"/>
      <c r="AH833" s="199"/>
      <c r="AI833" s="199"/>
      <c r="AJ833" s="199"/>
      <c r="AK833" s="199"/>
      <c r="AL833" s="199"/>
      <c r="AM833" s="199"/>
      <c r="AN833" s="199"/>
      <c r="AO833" s="199"/>
      <c r="AP833" s="199"/>
      <c r="AQ833" s="199"/>
      <c r="AR833" s="199"/>
      <c r="AS833" s="199"/>
      <c r="AT833" s="199"/>
      <c r="AU833" s="199"/>
      <c r="AV833" s="199"/>
      <c r="AW833" s="199"/>
      <c r="AX833" s="199"/>
      <c r="AY833" s="199"/>
      <c r="AZ833" s="199"/>
      <c r="BA833" s="199"/>
      <c r="BB833" s="199"/>
      <c r="BC833" s="199"/>
      <c r="BD833" s="201" t="str">
        <f t="shared" si="19"/>
        <v>122:(2,765+2,765+1,225+1,225)*2,6*0,3718</v>
      </c>
      <c r="BE833" s="199"/>
      <c r="BF833" s="199"/>
      <c r="BG833" s="199"/>
      <c r="BH833" s="199"/>
      <c r="BI833" s="199"/>
    </row>
    <row r="834" spans="1:61" x14ac:dyDescent="0.2">
      <c r="A834" s="191"/>
      <c r="B834" s="192"/>
      <c r="C834" s="331" t="s">
        <v>1413</v>
      </c>
      <c r="D834" s="332"/>
      <c r="E834" s="193">
        <v>6.1481000000000003</v>
      </c>
      <c r="F834" s="194"/>
      <c r="G834" s="195"/>
      <c r="H834" s="196"/>
      <c r="I834" s="197"/>
      <c r="J834" s="184"/>
      <c r="K834" s="197"/>
      <c r="M834" s="198" t="s">
        <v>1413</v>
      </c>
      <c r="O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199"/>
      <c r="BD834" s="201" t="str">
        <f t="shared" si="19"/>
        <v>124:(1,6+2+0,8+0,5+0,675+1,305)*2,6*0,3718</v>
      </c>
      <c r="BE834" s="199"/>
      <c r="BF834" s="199"/>
      <c r="BG834" s="199"/>
      <c r="BH834" s="199"/>
      <c r="BI834" s="199"/>
    </row>
    <row r="835" spans="1:61" x14ac:dyDescent="0.2">
      <c r="A835" s="191"/>
      <c r="B835" s="192"/>
      <c r="C835" s="331" t="s">
        <v>1414</v>
      </c>
      <c r="D835" s="332"/>
      <c r="E835" s="193">
        <v>16.936199999999999</v>
      </c>
      <c r="F835" s="194"/>
      <c r="G835" s="195"/>
      <c r="H835" s="196"/>
      <c r="I835" s="197"/>
      <c r="J835" s="184"/>
      <c r="K835" s="197"/>
      <c r="M835" s="198" t="s">
        <v>1414</v>
      </c>
      <c r="O835" s="199"/>
      <c r="Z835" s="199"/>
      <c r="AA835" s="199"/>
      <c r="AB835" s="199"/>
      <c r="AC835" s="199"/>
      <c r="AD835" s="199"/>
      <c r="AE835" s="199"/>
      <c r="AF835" s="199"/>
      <c r="AG835" s="199"/>
      <c r="AH835" s="199"/>
      <c r="AI835" s="199"/>
      <c r="AJ835" s="199"/>
      <c r="AK835" s="199"/>
      <c r="AL835" s="199"/>
      <c r="AM835" s="199"/>
      <c r="AN835" s="199"/>
      <c r="AO835" s="199"/>
      <c r="AP835" s="199"/>
      <c r="AQ835" s="199"/>
      <c r="AR835" s="199"/>
      <c r="AS835" s="199"/>
      <c r="AT835" s="199"/>
      <c r="AU835" s="199"/>
      <c r="AV835" s="199"/>
      <c r="AW835" s="199"/>
      <c r="AX835" s="199"/>
      <c r="AY835" s="199"/>
      <c r="AZ835" s="199"/>
      <c r="BA835" s="199"/>
      <c r="BB835" s="199"/>
      <c r="BC835" s="199"/>
      <c r="BD835" s="201" t="str">
        <f t="shared" si="19"/>
        <v>125:(1,58+1,58+1,6+1,6)*2,6*0,3718</v>
      </c>
      <c r="BE835" s="199"/>
      <c r="BF835" s="199"/>
      <c r="BG835" s="199"/>
      <c r="BH835" s="199"/>
      <c r="BI835" s="199"/>
    </row>
    <row r="836" spans="1:61" x14ac:dyDescent="0.2">
      <c r="A836" s="191"/>
      <c r="B836" s="192"/>
      <c r="C836" s="331" t="s">
        <v>1415</v>
      </c>
      <c r="D836" s="332"/>
      <c r="E836" s="193">
        <v>6.8151000000000002</v>
      </c>
      <c r="F836" s="194"/>
      <c r="G836" s="195"/>
      <c r="H836" s="196"/>
      <c r="I836" s="197"/>
      <c r="J836" s="184"/>
      <c r="K836" s="197"/>
      <c r="M836" s="198" t="s">
        <v>1415</v>
      </c>
      <c r="O836" s="199"/>
      <c r="Z836" s="199"/>
      <c r="AA836" s="199"/>
      <c r="AB836" s="199"/>
      <c r="AC836" s="199"/>
      <c r="AD836" s="199"/>
      <c r="AE836" s="199"/>
      <c r="AF836" s="199"/>
      <c r="AG836" s="199"/>
      <c r="AH836" s="199"/>
      <c r="AI836" s="199"/>
      <c r="AJ836" s="199"/>
      <c r="AK836" s="199"/>
      <c r="AL836" s="199"/>
      <c r="AM836" s="199"/>
      <c r="AN836" s="199"/>
      <c r="AO836" s="199"/>
      <c r="AP836" s="199"/>
      <c r="AQ836" s="199"/>
      <c r="AR836" s="199"/>
      <c r="AS836" s="199"/>
      <c r="AT836" s="199"/>
      <c r="AU836" s="199"/>
      <c r="AV836" s="199"/>
      <c r="AW836" s="199"/>
      <c r="AX836" s="199"/>
      <c r="AY836" s="199"/>
      <c r="AZ836" s="199"/>
      <c r="BA836" s="199"/>
      <c r="BB836" s="199"/>
      <c r="BC836" s="199"/>
      <c r="BD836" s="201" t="str">
        <f t="shared" si="19"/>
        <v>126:(7,51+7,51+1,25+1,25)*2,6*0,3718</v>
      </c>
      <c r="BE836" s="199"/>
      <c r="BF836" s="199"/>
      <c r="BG836" s="199"/>
      <c r="BH836" s="199"/>
      <c r="BI836" s="199"/>
    </row>
    <row r="837" spans="1:61" x14ac:dyDescent="0.2">
      <c r="A837" s="191"/>
      <c r="B837" s="192"/>
      <c r="C837" s="331" t="s">
        <v>1416</v>
      </c>
      <c r="D837" s="332"/>
      <c r="E837" s="193">
        <v>26.951000000000001</v>
      </c>
      <c r="F837" s="194"/>
      <c r="G837" s="195"/>
      <c r="H837" s="196"/>
      <c r="I837" s="197"/>
      <c r="J837" s="184"/>
      <c r="K837" s="197"/>
      <c r="M837" s="198" t="s">
        <v>1416</v>
      </c>
      <c r="O837" s="199"/>
      <c r="Z837" s="199"/>
      <c r="AA837" s="199"/>
      <c r="AB837" s="199"/>
      <c r="AC837" s="199"/>
      <c r="AD837" s="199"/>
      <c r="AE837" s="199"/>
      <c r="AF837" s="199"/>
      <c r="AG837" s="199"/>
      <c r="AH837" s="199"/>
      <c r="AI837" s="199"/>
      <c r="AJ837" s="199"/>
      <c r="AK837" s="199"/>
      <c r="AL837" s="199"/>
      <c r="AM837" s="199"/>
      <c r="AN837" s="199"/>
      <c r="AO837" s="199"/>
      <c r="AP837" s="199"/>
      <c r="AQ837" s="199"/>
      <c r="AR837" s="199"/>
      <c r="AS837" s="199"/>
      <c r="AT837" s="199"/>
      <c r="AU837" s="199"/>
      <c r="AV837" s="199"/>
      <c r="AW837" s="199"/>
      <c r="AX837" s="199"/>
      <c r="AY837" s="199"/>
      <c r="AZ837" s="199"/>
      <c r="BA837" s="199"/>
      <c r="BB837" s="199"/>
      <c r="BC837" s="199"/>
      <c r="BD837" s="201" t="str">
        <f t="shared" si="19"/>
        <v>127:(1,19+1,19+2,335+2,335)*2,6*0,3718</v>
      </c>
      <c r="BE837" s="199"/>
      <c r="BF837" s="199"/>
      <c r="BG837" s="199"/>
      <c r="BH837" s="199"/>
      <c r="BI837" s="199"/>
    </row>
    <row r="838" spans="1:61" x14ac:dyDescent="0.2">
      <c r="A838" s="191"/>
      <c r="B838" s="192"/>
      <c r="C838" s="331" t="s">
        <v>1417</v>
      </c>
      <c r="D838" s="332"/>
      <c r="E838" s="193">
        <v>6.8731</v>
      </c>
      <c r="F838" s="194"/>
      <c r="G838" s="195"/>
      <c r="H838" s="196"/>
      <c r="I838" s="197"/>
      <c r="J838" s="184"/>
      <c r="K838" s="197"/>
      <c r="M838" s="198" t="s">
        <v>1417</v>
      </c>
      <c r="O838" s="199"/>
      <c r="Z838" s="199"/>
      <c r="AA838" s="199"/>
      <c r="AB838" s="199"/>
      <c r="AC838" s="199"/>
      <c r="AD838" s="199"/>
      <c r="AE838" s="199"/>
      <c r="AF838" s="199"/>
      <c r="AG838" s="199"/>
      <c r="AH838" s="199"/>
      <c r="AI838" s="199"/>
      <c r="AJ838" s="199"/>
      <c r="AK838" s="199"/>
      <c r="AL838" s="199"/>
      <c r="AM838" s="199"/>
      <c r="AN838" s="199"/>
      <c r="AO838" s="199"/>
      <c r="AP838" s="199"/>
      <c r="AQ838" s="199"/>
      <c r="AR838" s="199"/>
      <c r="AS838" s="199"/>
      <c r="AT838" s="199"/>
      <c r="AU838" s="199"/>
      <c r="AV838" s="199"/>
      <c r="AW838" s="199"/>
      <c r="AX838" s="199"/>
      <c r="AY838" s="199"/>
      <c r="AZ838" s="199"/>
      <c r="BA838" s="199"/>
      <c r="BB838" s="199"/>
      <c r="BC838" s="199"/>
      <c r="BD838" s="201" t="str">
        <f t="shared" si="19"/>
        <v>128-131:(1,15+1,15+2,335+2,335)*2,6*4*0,3718</v>
      </c>
      <c r="BE838" s="199"/>
      <c r="BF838" s="199"/>
      <c r="BG838" s="199"/>
      <c r="BH838" s="199"/>
      <c r="BI838" s="199"/>
    </row>
    <row r="839" spans="1:61" x14ac:dyDescent="0.2">
      <c r="A839" s="191"/>
      <c r="B839" s="192"/>
      <c r="C839" s="331" t="s">
        <v>1418</v>
      </c>
      <c r="D839" s="332"/>
      <c r="E839" s="193">
        <v>10.2468</v>
      </c>
      <c r="F839" s="194"/>
      <c r="G839" s="195"/>
      <c r="H839" s="196"/>
      <c r="I839" s="197"/>
      <c r="J839" s="184"/>
      <c r="K839" s="197"/>
      <c r="M839" s="198" t="s">
        <v>1418</v>
      </c>
      <c r="O839" s="199"/>
      <c r="Z839" s="199"/>
      <c r="AA839" s="199"/>
      <c r="AB839" s="199"/>
      <c r="AC839" s="199"/>
      <c r="AD839" s="199"/>
      <c r="AE839" s="199"/>
      <c r="AF839" s="199"/>
      <c r="AG839" s="199"/>
      <c r="AH839" s="199"/>
      <c r="AI839" s="199"/>
      <c r="AJ839" s="199"/>
      <c r="AK839" s="199"/>
      <c r="AL839" s="199"/>
      <c r="AM839" s="199"/>
      <c r="AN839" s="199"/>
      <c r="AO839" s="199"/>
      <c r="AP839" s="199"/>
      <c r="AQ839" s="199"/>
      <c r="AR839" s="199"/>
      <c r="AS839" s="199"/>
      <c r="AT839" s="199"/>
      <c r="AU839" s="199"/>
      <c r="AV839" s="199"/>
      <c r="AW839" s="199"/>
      <c r="AX839" s="199"/>
      <c r="AY839" s="199"/>
      <c r="AZ839" s="199"/>
      <c r="BA839" s="199"/>
      <c r="BB839" s="199"/>
      <c r="BC839" s="199"/>
      <c r="BD839" s="201" t="str">
        <f t="shared" si="19"/>
        <v>132:(1,22+1,22+2,335+2,335)*2,6*0,3718</v>
      </c>
      <c r="BE839" s="199"/>
      <c r="BF839" s="199"/>
      <c r="BG839" s="199"/>
      <c r="BH839" s="199"/>
      <c r="BI839" s="199"/>
    </row>
    <row r="840" spans="1:61" x14ac:dyDescent="0.2">
      <c r="A840" s="191"/>
      <c r="B840" s="192"/>
      <c r="C840" s="331" t="s">
        <v>1419</v>
      </c>
      <c r="D840" s="332"/>
      <c r="E840" s="193">
        <v>20.880299999999998</v>
      </c>
      <c r="F840" s="194"/>
      <c r="G840" s="195"/>
      <c r="H840" s="196"/>
      <c r="I840" s="197"/>
      <c r="J840" s="184"/>
      <c r="K840" s="197"/>
      <c r="M840" s="198" t="s">
        <v>1419</v>
      </c>
      <c r="O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199"/>
      <c r="BD840" s="201" t="str">
        <f t="shared" si="19"/>
        <v>133:(4,1+4,1+1,2+1,2)*2,6*0,3718</v>
      </c>
      <c r="BE840" s="199"/>
      <c r="BF840" s="199"/>
      <c r="BG840" s="199"/>
      <c r="BH840" s="199"/>
      <c r="BI840" s="199"/>
    </row>
    <row r="841" spans="1:61" x14ac:dyDescent="0.2">
      <c r="A841" s="191"/>
      <c r="B841" s="192"/>
      <c r="C841" s="331" t="s">
        <v>1420</v>
      </c>
      <c r="D841" s="332"/>
      <c r="E841" s="193">
        <v>12.760199999999999</v>
      </c>
      <c r="F841" s="194"/>
      <c r="G841" s="195"/>
      <c r="H841" s="196"/>
      <c r="I841" s="197"/>
      <c r="J841" s="184"/>
      <c r="K841" s="197"/>
      <c r="M841" s="198" t="s">
        <v>1420</v>
      </c>
      <c r="O841" s="199"/>
      <c r="Z841" s="199"/>
      <c r="AA841" s="199"/>
      <c r="AB841" s="199"/>
      <c r="AC841" s="199"/>
      <c r="AD841" s="199"/>
      <c r="AE841" s="199"/>
      <c r="AF841" s="199"/>
      <c r="AG841" s="199"/>
      <c r="AH841" s="199"/>
      <c r="AI841" s="199"/>
      <c r="AJ841" s="199"/>
      <c r="AK841" s="199"/>
      <c r="AL841" s="199"/>
      <c r="AM841" s="199"/>
      <c r="AN841" s="199"/>
      <c r="AO841" s="199"/>
      <c r="AP841" s="199"/>
      <c r="AQ841" s="199"/>
      <c r="AR841" s="199"/>
      <c r="AS841" s="199"/>
      <c r="AT841" s="199"/>
      <c r="AU841" s="199"/>
      <c r="AV841" s="199"/>
      <c r="AW841" s="199"/>
      <c r="AX841" s="199"/>
      <c r="AY841" s="199"/>
      <c r="AZ841" s="199"/>
      <c r="BA841" s="199"/>
      <c r="BB841" s="199"/>
      <c r="BC841" s="199"/>
      <c r="BD841" s="201" t="str">
        <f t="shared" si="19"/>
        <v>134-136:(1,3+1,3+2,3+2,3)*2,6*3*0,3718</v>
      </c>
      <c r="BE841" s="199"/>
      <c r="BF841" s="199"/>
      <c r="BG841" s="199"/>
      <c r="BH841" s="199"/>
      <c r="BI841" s="199"/>
    </row>
    <row r="842" spans="1:61" x14ac:dyDescent="0.2">
      <c r="A842" s="191"/>
      <c r="B842" s="192"/>
      <c r="C842" s="331" t="s">
        <v>1421</v>
      </c>
      <c r="D842" s="332"/>
      <c r="E842" s="193">
        <v>9.6668000000000003</v>
      </c>
      <c r="F842" s="194"/>
      <c r="G842" s="195"/>
      <c r="H842" s="196"/>
      <c r="I842" s="197"/>
      <c r="J842" s="184"/>
      <c r="K842" s="197"/>
      <c r="M842" s="198" t="s">
        <v>1421</v>
      </c>
      <c r="O842" s="199"/>
      <c r="Z842" s="199"/>
      <c r="AA842" s="199"/>
      <c r="AB842" s="199"/>
      <c r="AC842" s="199"/>
      <c r="AD842" s="199"/>
      <c r="AE842" s="199"/>
      <c r="AF842" s="199"/>
      <c r="AG842" s="199"/>
      <c r="AH842" s="199"/>
      <c r="AI842" s="199"/>
      <c r="AJ842" s="199"/>
      <c r="AK842" s="199"/>
      <c r="AL842" s="199"/>
      <c r="AM842" s="199"/>
      <c r="AN842" s="199"/>
      <c r="AO842" s="199"/>
      <c r="AP842" s="199"/>
      <c r="AQ842" s="199"/>
      <c r="AR842" s="199"/>
      <c r="AS842" s="199"/>
      <c r="AT842" s="199"/>
      <c r="AU842" s="199"/>
      <c r="AV842" s="199"/>
      <c r="AW842" s="199"/>
      <c r="AX842" s="199"/>
      <c r="AY842" s="199"/>
      <c r="AZ842" s="199"/>
      <c r="BA842" s="199"/>
      <c r="BB842" s="199"/>
      <c r="BC842" s="199"/>
      <c r="BD842" s="201" t="str">
        <f t="shared" si="19"/>
        <v>137-138:(2,1+2,1+1,2+1,2)*2,6*2*0,3718</v>
      </c>
      <c r="BE842" s="199"/>
      <c r="BF842" s="199"/>
      <c r="BG842" s="199"/>
      <c r="BH842" s="199"/>
      <c r="BI842" s="199"/>
    </row>
    <row r="843" spans="1:61" x14ac:dyDescent="0.2">
      <c r="A843" s="191"/>
      <c r="B843" s="192"/>
      <c r="C843" s="331" t="s">
        <v>1422</v>
      </c>
      <c r="D843" s="332"/>
      <c r="E843" s="193">
        <v>11.928800000000001</v>
      </c>
      <c r="F843" s="194"/>
      <c r="G843" s="195"/>
      <c r="H843" s="196"/>
      <c r="I843" s="197"/>
      <c r="J843" s="184"/>
      <c r="K843" s="197"/>
      <c r="M843" s="198" t="s">
        <v>1422</v>
      </c>
      <c r="O843" s="199"/>
      <c r="Z843" s="199"/>
      <c r="AA843" s="199"/>
      <c r="AB843" s="199"/>
      <c r="AC843" s="199"/>
      <c r="AD843" s="199"/>
      <c r="AE843" s="199"/>
      <c r="AF843" s="199"/>
      <c r="AG843" s="199"/>
      <c r="AH843" s="199"/>
      <c r="AI843" s="199"/>
      <c r="AJ843" s="199"/>
      <c r="AK843" s="199"/>
      <c r="AL843" s="199"/>
      <c r="AM843" s="199"/>
      <c r="AN843" s="199"/>
      <c r="AO843" s="199"/>
      <c r="AP843" s="199"/>
      <c r="AQ843" s="199"/>
      <c r="AR843" s="199"/>
      <c r="AS843" s="199"/>
      <c r="AT843" s="199"/>
      <c r="AU843" s="199"/>
      <c r="AV843" s="199"/>
      <c r="AW843" s="199"/>
      <c r="AX843" s="199"/>
      <c r="AY843" s="199"/>
      <c r="AZ843" s="199"/>
      <c r="BA843" s="199"/>
      <c r="BB843" s="199"/>
      <c r="BC843" s="199"/>
      <c r="BD843" s="201" t="str">
        <f t="shared" si="19"/>
        <v>139:(3,9+3,9+1,1+1,1)*2,6*0,3718</v>
      </c>
      <c r="BE843" s="199"/>
      <c r="BF843" s="199"/>
      <c r="BG843" s="199"/>
      <c r="BH843" s="199"/>
      <c r="BI843" s="199"/>
    </row>
    <row r="844" spans="1:61" x14ac:dyDescent="0.2">
      <c r="A844" s="191"/>
      <c r="B844" s="192"/>
      <c r="C844" s="331" t="s">
        <v>1423</v>
      </c>
      <c r="D844" s="332"/>
      <c r="E844" s="193">
        <v>6.1963999999999997</v>
      </c>
      <c r="F844" s="194"/>
      <c r="G844" s="195"/>
      <c r="H844" s="196"/>
      <c r="I844" s="197"/>
      <c r="J844" s="184"/>
      <c r="K844" s="197"/>
      <c r="M844" s="198" t="s">
        <v>1423</v>
      </c>
      <c r="O844" s="199"/>
      <c r="Z844" s="199"/>
      <c r="AA844" s="199"/>
      <c r="AB844" s="199"/>
      <c r="AC844" s="199"/>
      <c r="AD844" s="199"/>
      <c r="AE844" s="199"/>
      <c r="AF844" s="199"/>
      <c r="AG844" s="199"/>
      <c r="AH844" s="199"/>
      <c r="AI844" s="199"/>
      <c r="AJ844" s="199"/>
      <c r="AK844" s="199"/>
      <c r="AL844" s="199"/>
      <c r="AM844" s="199"/>
      <c r="AN844" s="199"/>
      <c r="AO844" s="199"/>
      <c r="AP844" s="199"/>
      <c r="AQ844" s="199"/>
      <c r="AR844" s="199"/>
      <c r="AS844" s="199"/>
      <c r="AT844" s="199"/>
      <c r="AU844" s="199"/>
      <c r="AV844" s="199"/>
      <c r="AW844" s="199"/>
      <c r="AX844" s="199"/>
      <c r="AY844" s="199"/>
      <c r="AZ844" s="199"/>
      <c r="BA844" s="199"/>
      <c r="BB844" s="199"/>
      <c r="BC844" s="199"/>
      <c r="BD844" s="201" t="str">
        <f t="shared" si="19"/>
        <v>140-141:(1,15+1,15+1,935+1,935)*2,6*2*0,3718</v>
      </c>
      <c r="BE844" s="199"/>
      <c r="BF844" s="199"/>
      <c r="BG844" s="199"/>
      <c r="BH844" s="199"/>
      <c r="BI844" s="199"/>
    </row>
    <row r="845" spans="1:61" x14ac:dyDescent="0.2">
      <c r="A845" s="191"/>
      <c r="B845" s="192"/>
      <c r="C845" s="331" t="s">
        <v>1424</v>
      </c>
      <c r="D845" s="332"/>
      <c r="E845" s="193">
        <v>13.2677</v>
      </c>
      <c r="F845" s="194"/>
      <c r="G845" s="195"/>
      <c r="H845" s="196"/>
      <c r="I845" s="197"/>
      <c r="J845" s="184"/>
      <c r="K845" s="197"/>
      <c r="M845" s="198" t="s">
        <v>1424</v>
      </c>
      <c r="O845" s="199"/>
      <c r="Z845" s="199"/>
      <c r="AA845" s="199"/>
      <c r="AB845" s="199"/>
      <c r="AC845" s="199"/>
      <c r="AD845" s="199"/>
      <c r="AE845" s="199"/>
      <c r="AF845" s="199"/>
      <c r="AG845" s="199"/>
      <c r="AH845" s="199"/>
      <c r="AI845" s="199"/>
      <c r="AJ845" s="199"/>
      <c r="AK845" s="199"/>
      <c r="AL845" s="199"/>
      <c r="AM845" s="199"/>
      <c r="AN845" s="199"/>
      <c r="AO845" s="199"/>
      <c r="AP845" s="199"/>
      <c r="AQ845" s="199"/>
      <c r="AR845" s="199"/>
      <c r="AS845" s="199"/>
      <c r="AT845" s="199"/>
      <c r="AU845" s="199"/>
      <c r="AV845" s="199"/>
      <c r="AW845" s="199"/>
      <c r="AX845" s="199"/>
      <c r="AY845" s="199"/>
      <c r="AZ845" s="199"/>
      <c r="BA845" s="199"/>
      <c r="BB845" s="199"/>
      <c r="BC845" s="199"/>
      <c r="BD845" s="201" t="str">
        <f t="shared" ref="BD845:BD881" si="20">C844</f>
        <v>142:(1,935+1,935+1,27+1,27)*2,6*0,3718</v>
      </c>
      <c r="BE845" s="199"/>
      <c r="BF845" s="199"/>
      <c r="BG845" s="199"/>
      <c r="BH845" s="199"/>
      <c r="BI845" s="199"/>
    </row>
    <row r="846" spans="1:61" x14ac:dyDescent="0.2">
      <c r="A846" s="191"/>
      <c r="B846" s="192"/>
      <c r="C846" s="331" t="s">
        <v>1425</v>
      </c>
      <c r="D846" s="332"/>
      <c r="E846" s="193">
        <v>1.9899</v>
      </c>
      <c r="F846" s="194"/>
      <c r="G846" s="195"/>
      <c r="H846" s="196"/>
      <c r="I846" s="197"/>
      <c r="J846" s="184"/>
      <c r="K846" s="197"/>
      <c r="M846" s="198" t="s">
        <v>1425</v>
      </c>
      <c r="O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199"/>
      <c r="BD846" s="201" t="str">
        <f t="shared" si="20"/>
        <v>143:(4,025+1,6+2,3+1,215+1,185+1,4+0,6+1,4)*2,6*0,3718</v>
      </c>
      <c r="BE846" s="199"/>
      <c r="BF846" s="199"/>
      <c r="BG846" s="199"/>
      <c r="BH846" s="199"/>
      <c r="BI846" s="199"/>
    </row>
    <row r="847" spans="1:61" x14ac:dyDescent="0.2">
      <c r="A847" s="191"/>
      <c r="B847" s="192"/>
      <c r="C847" s="331" t="s">
        <v>1426</v>
      </c>
      <c r="D847" s="332"/>
      <c r="E847" s="193">
        <v>2.3290000000000002</v>
      </c>
      <c r="F847" s="194"/>
      <c r="G847" s="195"/>
      <c r="H847" s="196"/>
      <c r="I847" s="197"/>
      <c r="J847" s="184"/>
      <c r="K847" s="197"/>
      <c r="M847" s="198" t="s">
        <v>1426</v>
      </c>
      <c r="O847" s="199"/>
      <c r="Z847" s="199"/>
      <c r="AA847" s="199"/>
      <c r="AB847" s="199"/>
      <c r="AC847" s="199"/>
      <c r="AD847" s="199"/>
      <c r="AE847" s="199"/>
      <c r="AF847" s="199"/>
      <c r="AG847" s="199"/>
      <c r="AH847" s="199"/>
      <c r="AI847" s="199"/>
      <c r="AJ847" s="199"/>
      <c r="AK847" s="199"/>
      <c r="AL847" s="199"/>
      <c r="AM847" s="199"/>
      <c r="AN847" s="199"/>
      <c r="AO847" s="199"/>
      <c r="AP847" s="199"/>
      <c r="AQ847" s="199"/>
      <c r="AR847" s="199"/>
      <c r="AS847" s="199"/>
      <c r="AT847" s="199"/>
      <c r="AU847" s="199"/>
      <c r="AV847" s="199"/>
      <c r="AW847" s="199"/>
      <c r="AX847" s="199"/>
      <c r="AY847" s="199"/>
      <c r="AZ847" s="199"/>
      <c r="BA847" s="199"/>
      <c r="BB847" s="199"/>
      <c r="BC847" s="199"/>
      <c r="BD847" s="201" t="str">
        <f t="shared" si="20"/>
        <v>144:(2,76+2,76+1,7+1,7)*0,6*0,3718</v>
      </c>
      <c r="BE847" s="199"/>
      <c r="BF847" s="199"/>
      <c r="BG847" s="199"/>
      <c r="BH847" s="199"/>
      <c r="BI847" s="199"/>
    </row>
    <row r="848" spans="1:61" x14ac:dyDescent="0.2">
      <c r="A848" s="191"/>
      <c r="B848" s="192"/>
      <c r="C848" s="331" t="s">
        <v>1427</v>
      </c>
      <c r="D848" s="332"/>
      <c r="E848" s="193">
        <v>20.706299999999999</v>
      </c>
      <c r="F848" s="194"/>
      <c r="G848" s="195"/>
      <c r="H848" s="196"/>
      <c r="I848" s="197"/>
      <c r="J848" s="184"/>
      <c r="K848" s="197"/>
      <c r="M848" s="198" t="s">
        <v>1427</v>
      </c>
      <c r="O848" s="199"/>
      <c r="Z848" s="199"/>
      <c r="AA848" s="199"/>
      <c r="AB848" s="199"/>
      <c r="AC848" s="199"/>
      <c r="AD848" s="199"/>
      <c r="AE848" s="199"/>
      <c r="AF848" s="199"/>
      <c r="AG848" s="199"/>
      <c r="AH848" s="199"/>
      <c r="AI848" s="199"/>
      <c r="AJ848" s="199"/>
      <c r="AK848" s="199"/>
      <c r="AL848" s="199"/>
      <c r="AM848" s="199"/>
      <c r="AN848" s="199"/>
      <c r="AO848" s="199"/>
      <c r="AP848" s="199"/>
      <c r="AQ848" s="199"/>
      <c r="AR848" s="199"/>
      <c r="AS848" s="199"/>
      <c r="AT848" s="199"/>
      <c r="AU848" s="199"/>
      <c r="AV848" s="199"/>
      <c r="AW848" s="199"/>
      <c r="AX848" s="199"/>
      <c r="AY848" s="199"/>
      <c r="AZ848" s="199"/>
      <c r="BA848" s="199"/>
      <c r="BB848" s="199"/>
      <c r="BC848" s="199"/>
      <c r="BD848" s="201" t="str">
        <f t="shared" si="20"/>
        <v>145:(1,41+1,41+1,2+1,2)*1,2*0,3718</v>
      </c>
      <c r="BE848" s="199"/>
      <c r="BF848" s="199"/>
      <c r="BG848" s="199"/>
      <c r="BH848" s="199"/>
      <c r="BI848" s="199"/>
    </row>
    <row r="849" spans="1:61" x14ac:dyDescent="0.2">
      <c r="A849" s="191"/>
      <c r="B849" s="192"/>
      <c r="C849" s="331" t="s">
        <v>1428</v>
      </c>
      <c r="D849" s="332"/>
      <c r="E849" s="193">
        <v>6.1867999999999999</v>
      </c>
      <c r="F849" s="194"/>
      <c r="G849" s="195"/>
      <c r="H849" s="196"/>
      <c r="I849" s="197"/>
      <c r="J849" s="184"/>
      <c r="K849" s="197"/>
      <c r="M849" s="198" t="s">
        <v>1428</v>
      </c>
      <c r="O849" s="199"/>
      <c r="Z849" s="199"/>
      <c r="AA849" s="199"/>
      <c r="AB849" s="199"/>
      <c r="AC849" s="199"/>
      <c r="AD849" s="199"/>
      <c r="AE849" s="199"/>
      <c r="AF849" s="199"/>
      <c r="AG849" s="199"/>
      <c r="AH849" s="199"/>
      <c r="AI849" s="199"/>
      <c r="AJ849" s="199"/>
      <c r="AK849" s="199"/>
      <c r="AL849" s="199"/>
      <c r="AM849" s="199"/>
      <c r="AN849" s="199"/>
      <c r="AO849" s="199"/>
      <c r="AP849" s="199"/>
      <c r="AQ849" s="199"/>
      <c r="AR849" s="199"/>
      <c r="AS849" s="199"/>
      <c r="AT849" s="199"/>
      <c r="AU849" s="199"/>
      <c r="AV849" s="199"/>
      <c r="AW849" s="199"/>
      <c r="AX849" s="199"/>
      <c r="AY849" s="199"/>
      <c r="AZ849" s="199"/>
      <c r="BA849" s="199"/>
      <c r="BB849" s="199"/>
      <c r="BC849" s="199"/>
      <c r="BD849" s="201" t="str">
        <f t="shared" si="20"/>
        <v>146:(5,475+5,475+5,235+5,235)*2,6*0,3718</v>
      </c>
      <c r="BE849" s="199"/>
      <c r="BF849" s="199"/>
      <c r="BG849" s="199"/>
      <c r="BH849" s="199"/>
      <c r="BI849" s="199"/>
    </row>
    <row r="850" spans="1:61" x14ac:dyDescent="0.2">
      <c r="A850" s="191"/>
      <c r="B850" s="192"/>
      <c r="C850" s="331" t="s">
        <v>1429</v>
      </c>
      <c r="D850" s="332"/>
      <c r="E850" s="193">
        <v>15.8439</v>
      </c>
      <c r="F850" s="194"/>
      <c r="G850" s="195"/>
      <c r="H850" s="196"/>
      <c r="I850" s="197"/>
      <c r="J850" s="184"/>
      <c r="K850" s="197"/>
      <c r="M850" s="198" t="s">
        <v>1429</v>
      </c>
      <c r="O850" s="199"/>
      <c r="Z850" s="199"/>
      <c r="AA850" s="199"/>
      <c r="AB850" s="199"/>
      <c r="AC850" s="199"/>
      <c r="AD850" s="199"/>
      <c r="AE850" s="199"/>
      <c r="AF850" s="199"/>
      <c r="AG850" s="199"/>
      <c r="AH850" s="199"/>
      <c r="AI850" s="199"/>
      <c r="AJ850" s="199"/>
      <c r="AK850" s="199"/>
      <c r="AL850" s="199"/>
      <c r="AM850" s="199"/>
      <c r="AN850" s="199"/>
      <c r="AO850" s="199"/>
      <c r="AP850" s="199"/>
      <c r="AQ850" s="199"/>
      <c r="AR850" s="199"/>
      <c r="AS850" s="199"/>
      <c r="AT850" s="199"/>
      <c r="AU850" s="199"/>
      <c r="AV850" s="199"/>
      <c r="AW850" s="199"/>
      <c r="AX850" s="199"/>
      <c r="AY850" s="199"/>
      <c r="AZ850" s="199"/>
      <c r="BA850" s="199"/>
      <c r="BB850" s="199"/>
      <c r="BC850" s="199"/>
      <c r="BD850" s="201" t="str">
        <f t="shared" si="20"/>
        <v>(0,4+2,3+0,4+0,1+0,4+2,3+0,4+0,1)*2,6*0,3718</v>
      </c>
      <c r="BE850" s="199"/>
      <c r="BF850" s="199"/>
      <c r="BG850" s="199"/>
      <c r="BH850" s="199"/>
      <c r="BI850" s="199"/>
    </row>
    <row r="851" spans="1:61" x14ac:dyDescent="0.2">
      <c r="A851" s="191"/>
      <c r="B851" s="192"/>
      <c r="C851" s="331" t="s">
        <v>1193</v>
      </c>
      <c r="D851" s="332"/>
      <c r="E851" s="193">
        <v>0</v>
      </c>
      <c r="F851" s="194"/>
      <c r="G851" s="195"/>
      <c r="H851" s="196"/>
      <c r="I851" s="197"/>
      <c r="J851" s="184"/>
      <c r="K851" s="197"/>
      <c r="M851" s="198" t="s">
        <v>1193</v>
      </c>
      <c r="O851" s="199"/>
      <c r="Z851" s="199"/>
      <c r="AA851" s="199"/>
      <c r="AB851" s="199"/>
      <c r="AC851" s="199"/>
      <c r="AD851" s="199"/>
      <c r="AE851" s="199"/>
      <c r="AF851" s="199"/>
      <c r="AG851" s="199"/>
      <c r="AH851" s="199"/>
      <c r="AI851" s="199"/>
      <c r="AJ851" s="199"/>
      <c r="AK851" s="199"/>
      <c r="AL851" s="199"/>
      <c r="AM851" s="199"/>
      <c r="AN851" s="199"/>
      <c r="AO851" s="199"/>
      <c r="AP851" s="199"/>
      <c r="AQ851" s="199"/>
      <c r="AR851" s="199"/>
      <c r="AS851" s="199"/>
      <c r="AT851" s="199"/>
      <c r="AU851" s="199"/>
      <c r="AV851" s="199"/>
      <c r="AW851" s="199"/>
      <c r="AX851" s="199"/>
      <c r="AY851" s="199"/>
      <c r="AZ851" s="199"/>
      <c r="BA851" s="199"/>
      <c r="BB851" s="199"/>
      <c r="BC851" s="199"/>
      <c r="BD851" s="201" t="str">
        <f t="shared" si="20"/>
        <v>147:(2,96+2,96+5,235+5,235)*2,6*0,3718</v>
      </c>
      <c r="BE851" s="199"/>
      <c r="BF851" s="199"/>
      <c r="BG851" s="199"/>
      <c r="BH851" s="199"/>
      <c r="BI851" s="199"/>
    </row>
    <row r="852" spans="1:61" x14ac:dyDescent="0.2">
      <c r="A852" s="191"/>
      <c r="B852" s="192"/>
      <c r="C852" s="331" t="s">
        <v>1321</v>
      </c>
      <c r="D852" s="332"/>
      <c r="E852" s="193">
        <v>5.1680000000000001</v>
      </c>
      <c r="F852" s="194"/>
      <c r="G852" s="195"/>
      <c r="H852" s="196"/>
      <c r="I852" s="197"/>
      <c r="J852" s="184"/>
      <c r="K852" s="197"/>
      <c r="M852" s="198" t="s">
        <v>1321</v>
      </c>
      <c r="O852" s="199"/>
      <c r="Z852" s="199"/>
      <c r="AA852" s="199"/>
      <c r="AB852" s="199"/>
      <c r="AC852" s="199"/>
      <c r="AD852" s="199"/>
      <c r="AE852" s="199"/>
      <c r="AF852" s="199"/>
      <c r="AG852" s="199"/>
      <c r="AH852" s="199"/>
      <c r="AI852" s="199"/>
      <c r="AJ852" s="199"/>
      <c r="AK852" s="199"/>
      <c r="AL852" s="199"/>
      <c r="AM852" s="199"/>
      <c r="AN852" s="199"/>
      <c r="AO852" s="199"/>
      <c r="AP852" s="199"/>
      <c r="AQ852" s="199"/>
      <c r="AR852" s="199"/>
      <c r="AS852" s="199"/>
      <c r="AT852" s="199"/>
      <c r="AU852" s="199"/>
      <c r="AV852" s="199"/>
      <c r="AW852" s="199"/>
      <c r="AX852" s="199"/>
      <c r="AY852" s="199"/>
      <c r="AZ852" s="199"/>
      <c r="BA852" s="199"/>
      <c r="BB852" s="199"/>
      <c r="BC852" s="199"/>
      <c r="BD852" s="201" t="str">
        <f t="shared" si="20"/>
        <v>Stropy:</v>
      </c>
      <c r="BE852" s="199"/>
      <c r="BF852" s="199"/>
      <c r="BG852" s="199"/>
      <c r="BH852" s="199"/>
      <c r="BI852" s="199"/>
    </row>
    <row r="853" spans="1:61" x14ac:dyDescent="0.2">
      <c r="A853" s="191"/>
      <c r="B853" s="192"/>
      <c r="C853" s="331" t="s">
        <v>1322</v>
      </c>
      <c r="D853" s="332"/>
      <c r="E853" s="193">
        <v>7.2129000000000003</v>
      </c>
      <c r="F853" s="194"/>
      <c r="G853" s="195"/>
      <c r="H853" s="196"/>
      <c r="I853" s="197"/>
      <c r="J853" s="184"/>
      <c r="K853" s="197"/>
      <c r="M853" s="198" t="s">
        <v>1322</v>
      </c>
      <c r="O853" s="199"/>
      <c r="Z853" s="199"/>
      <c r="AA853" s="199"/>
      <c r="AB853" s="199"/>
      <c r="AC853" s="199"/>
      <c r="AD853" s="199"/>
      <c r="AE853" s="199"/>
      <c r="AF853" s="199"/>
      <c r="AG853" s="199"/>
      <c r="AH853" s="199"/>
      <c r="AI853" s="199"/>
      <c r="AJ853" s="199"/>
      <c r="AK853" s="199"/>
      <c r="AL853" s="199"/>
      <c r="AM853" s="199"/>
      <c r="AN853" s="199"/>
      <c r="AO853" s="199"/>
      <c r="AP853" s="199"/>
      <c r="AQ853" s="199"/>
      <c r="AR853" s="199"/>
      <c r="AS853" s="199"/>
      <c r="AT853" s="199"/>
      <c r="AU853" s="199"/>
      <c r="AV853" s="199"/>
      <c r="AW853" s="199"/>
      <c r="AX853" s="199"/>
      <c r="AY853" s="199"/>
      <c r="AZ853" s="199"/>
      <c r="BA853" s="199"/>
      <c r="BB853" s="199"/>
      <c r="BC853" s="199"/>
      <c r="BD853" s="201" t="str">
        <f t="shared" si="20"/>
        <v>101:13,9*0,3718</v>
      </c>
      <c r="BE853" s="199"/>
      <c r="BF853" s="199"/>
      <c r="BG853" s="199"/>
      <c r="BH853" s="199"/>
      <c r="BI853" s="199"/>
    </row>
    <row r="854" spans="1:61" x14ac:dyDescent="0.2">
      <c r="A854" s="191"/>
      <c r="B854" s="192"/>
      <c r="C854" s="331" t="s">
        <v>1323</v>
      </c>
      <c r="D854" s="332"/>
      <c r="E854" s="193">
        <v>3.9782999999999999</v>
      </c>
      <c r="F854" s="194"/>
      <c r="G854" s="195"/>
      <c r="H854" s="196"/>
      <c r="I854" s="197"/>
      <c r="J854" s="184"/>
      <c r="K854" s="197"/>
      <c r="M854" s="198" t="s">
        <v>1323</v>
      </c>
      <c r="O854" s="199"/>
      <c r="Z854" s="199"/>
      <c r="AA854" s="199"/>
      <c r="AB854" s="199"/>
      <c r="AC854" s="199"/>
      <c r="AD854" s="199"/>
      <c r="AE854" s="199"/>
      <c r="AF854" s="199"/>
      <c r="AG854" s="199"/>
      <c r="AH854" s="199"/>
      <c r="AI854" s="199"/>
      <c r="AJ854" s="199"/>
      <c r="AK854" s="199"/>
      <c r="AL854" s="199"/>
      <c r="AM854" s="199"/>
      <c r="AN854" s="199"/>
      <c r="AO854" s="199"/>
      <c r="AP854" s="199"/>
      <c r="AQ854" s="199"/>
      <c r="AR854" s="199"/>
      <c r="AS854" s="199"/>
      <c r="AT854" s="199"/>
      <c r="AU854" s="199"/>
      <c r="AV854" s="199"/>
      <c r="AW854" s="199"/>
      <c r="AX854" s="199"/>
      <c r="AY854" s="199"/>
      <c r="AZ854" s="199"/>
      <c r="BA854" s="199"/>
      <c r="BB854" s="199"/>
      <c r="BC854" s="199"/>
      <c r="BD854" s="201" t="str">
        <f t="shared" si="20"/>
        <v>102:19,4*0,3718</v>
      </c>
      <c r="BE854" s="199"/>
      <c r="BF854" s="199"/>
      <c r="BG854" s="199"/>
      <c r="BH854" s="199"/>
      <c r="BI854" s="199"/>
    </row>
    <row r="855" spans="1:61" x14ac:dyDescent="0.2">
      <c r="A855" s="191"/>
      <c r="B855" s="192"/>
      <c r="C855" s="331" t="s">
        <v>1324</v>
      </c>
      <c r="D855" s="332"/>
      <c r="E855" s="193">
        <v>3.1602999999999999</v>
      </c>
      <c r="F855" s="194"/>
      <c r="G855" s="195"/>
      <c r="H855" s="196"/>
      <c r="I855" s="197"/>
      <c r="J855" s="184"/>
      <c r="K855" s="197"/>
      <c r="M855" s="198" t="s">
        <v>1324</v>
      </c>
      <c r="O855" s="199"/>
      <c r="Z855" s="199"/>
      <c r="AA855" s="199"/>
      <c r="AB855" s="199"/>
      <c r="AC855" s="199"/>
      <c r="AD855" s="199"/>
      <c r="AE855" s="199"/>
      <c r="AF855" s="199"/>
      <c r="AG855" s="199"/>
      <c r="AH855" s="199"/>
      <c r="AI855" s="199"/>
      <c r="AJ855" s="199"/>
      <c r="AK855" s="199"/>
      <c r="AL855" s="199"/>
      <c r="AM855" s="199"/>
      <c r="AN855" s="199"/>
      <c r="AO855" s="199"/>
      <c r="AP855" s="199"/>
      <c r="AQ855" s="199"/>
      <c r="AR855" s="199"/>
      <c r="AS855" s="199"/>
      <c r="AT855" s="199"/>
      <c r="AU855" s="199"/>
      <c r="AV855" s="199"/>
      <c r="AW855" s="199"/>
      <c r="AX855" s="199"/>
      <c r="AY855" s="199"/>
      <c r="AZ855" s="199"/>
      <c r="BA855" s="199"/>
      <c r="BB855" s="199"/>
      <c r="BC855" s="199"/>
      <c r="BD855" s="201" t="str">
        <f t="shared" si="20"/>
        <v>103:10,7*0,3718</v>
      </c>
      <c r="BE855" s="199"/>
      <c r="BF855" s="199"/>
      <c r="BG855" s="199"/>
      <c r="BH855" s="199"/>
      <c r="BI855" s="199"/>
    </row>
    <row r="856" spans="1:61" x14ac:dyDescent="0.2">
      <c r="A856" s="191"/>
      <c r="B856" s="192"/>
      <c r="C856" s="331" t="s">
        <v>1325</v>
      </c>
      <c r="D856" s="332"/>
      <c r="E856" s="193">
        <v>8.5885999999999996</v>
      </c>
      <c r="F856" s="194"/>
      <c r="G856" s="195"/>
      <c r="H856" s="196"/>
      <c r="I856" s="197"/>
      <c r="J856" s="184"/>
      <c r="K856" s="197"/>
      <c r="M856" s="198" t="s">
        <v>1325</v>
      </c>
      <c r="O856" s="199"/>
      <c r="Z856" s="199"/>
      <c r="AA856" s="199"/>
      <c r="AB856" s="199"/>
      <c r="AC856" s="199"/>
      <c r="AD856" s="199"/>
      <c r="AE856" s="199"/>
      <c r="AF856" s="199"/>
      <c r="AG856" s="199"/>
      <c r="AH856" s="199"/>
      <c r="AI856" s="199"/>
      <c r="AJ856" s="199"/>
      <c r="AK856" s="199"/>
      <c r="AL856" s="199"/>
      <c r="AM856" s="199"/>
      <c r="AN856" s="199"/>
      <c r="AO856" s="199"/>
      <c r="AP856" s="199"/>
      <c r="AQ856" s="199"/>
      <c r="AR856" s="199"/>
      <c r="AS856" s="199"/>
      <c r="AT856" s="199"/>
      <c r="AU856" s="199"/>
      <c r="AV856" s="199"/>
      <c r="AW856" s="199"/>
      <c r="AX856" s="199"/>
      <c r="AY856" s="199"/>
      <c r="AZ856" s="199"/>
      <c r="BA856" s="199"/>
      <c r="BB856" s="199"/>
      <c r="BC856" s="199"/>
      <c r="BD856" s="201" t="str">
        <f t="shared" si="20"/>
        <v>104:8,5*0,3718</v>
      </c>
      <c r="BE856" s="199"/>
      <c r="BF856" s="199"/>
      <c r="BG856" s="199"/>
      <c r="BH856" s="199"/>
      <c r="BI856" s="199"/>
    </row>
    <row r="857" spans="1:61" x14ac:dyDescent="0.2">
      <c r="A857" s="191"/>
      <c r="B857" s="192"/>
      <c r="C857" s="331" t="s">
        <v>1326</v>
      </c>
      <c r="D857" s="332"/>
      <c r="E857" s="193">
        <v>3.1974999999999998</v>
      </c>
      <c r="F857" s="194"/>
      <c r="G857" s="195"/>
      <c r="H857" s="196"/>
      <c r="I857" s="197"/>
      <c r="J857" s="184"/>
      <c r="K857" s="197"/>
      <c r="M857" s="198" t="s">
        <v>1326</v>
      </c>
      <c r="O857" s="199"/>
      <c r="Z857" s="199"/>
      <c r="AA857" s="199"/>
      <c r="AB857" s="199"/>
      <c r="AC857" s="199"/>
      <c r="AD857" s="199"/>
      <c r="AE857" s="199"/>
      <c r="AF857" s="199"/>
      <c r="AG857" s="199"/>
      <c r="AH857" s="199"/>
      <c r="AI857" s="199"/>
      <c r="AJ857" s="199"/>
      <c r="AK857" s="199"/>
      <c r="AL857" s="199"/>
      <c r="AM857" s="199"/>
      <c r="AN857" s="199"/>
      <c r="AO857" s="199"/>
      <c r="AP857" s="199"/>
      <c r="AQ857" s="199"/>
      <c r="AR857" s="199"/>
      <c r="AS857" s="199"/>
      <c r="AT857" s="199"/>
      <c r="AU857" s="199"/>
      <c r="AV857" s="199"/>
      <c r="AW857" s="199"/>
      <c r="AX857" s="199"/>
      <c r="AY857" s="199"/>
      <c r="AZ857" s="199"/>
      <c r="BA857" s="199"/>
      <c r="BB857" s="199"/>
      <c r="BC857" s="199"/>
      <c r="BD857" s="201" t="str">
        <f t="shared" si="20"/>
        <v>105:23,1*0,3718</v>
      </c>
      <c r="BE857" s="199"/>
      <c r="BF857" s="199"/>
      <c r="BG857" s="199"/>
      <c r="BH857" s="199"/>
      <c r="BI857" s="199"/>
    </row>
    <row r="858" spans="1:61" x14ac:dyDescent="0.2">
      <c r="A858" s="191"/>
      <c r="B858" s="192"/>
      <c r="C858" s="331" t="s">
        <v>1327</v>
      </c>
      <c r="D858" s="332"/>
      <c r="E858" s="193">
        <v>3.718</v>
      </c>
      <c r="F858" s="194"/>
      <c r="G858" s="195"/>
      <c r="H858" s="196"/>
      <c r="I858" s="197"/>
      <c r="J858" s="184"/>
      <c r="K858" s="197"/>
      <c r="M858" s="198" t="s">
        <v>1327</v>
      </c>
      <c r="O858" s="199"/>
      <c r="Z858" s="199"/>
      <c r="AA858" s="199"/>
      <c r="AB858" s="199"/>
      <c r="AC858" s="199"/>
      <c r="AD858" s="199"/>
      <c r="AE858" s="199"/>
      <c r="AF858" s="199"/>
      <c r="AG858" s="199"/>
      <c r="AH858" s="199"/>
      <c r="AI858" s="199"/>
      <c r="AJ858" s="199"/>
      <c r="AK858" s="199"/>
      <c r="AL858" s="199"/>
      <c r="AM858" s="199"/>
      <c r="AN858" s="199"/>
      <c r="AO858" s="199"/>
      <c r="AP858" s="199"/>
      <c r="AQ858" s="199"/>
      <c r="AR858" s="199"/>
      <c r="AS858" s="199"/>
      <c r="AT858" s="199"/>
      <c r="AU858" s="199"/>
      <c r="AV858" s="199"/>
      <c r="AW858" s="199"/>
      <c r="AX858" s="199"/>
      <c r="AY858" s="199"/>
      <c r="AZ858" s="199"/>
      <c r="BA858" s="199"/>
      <c r="BB858" s="199"/>
      <c r="BC858" s="199"/>
      <c r="BD858" s="201" t="str">
        <f t="shared" si="20"/>
        <v>105a:8,6*0,3718</v>
      </c>
      <c r="BE858" s="199"/>
      <c r="BF858" s="199"/>
      <c r="BG858" s="199"/>
      <c r="BH858" s="199"/>
      <c r="BI858" s="199"/>
    </row>
    <row r="859" spans="1:61" x14ac:dyDescent="0.2">
      <c r="A859" s="191"/>
      <c r="B859" s="192"/>
      <c r="C859" s="331" t="s">
        <v>1328</v>
      </c>
      <c r="D859" s="332"/>
      <c r="E859" s="193">
        <v>1.0782</v>
      </c>
      <c r="F859" s="194"/>
      <c r="G859" s="195"/>
      <c r="H859" s="196"/>
      <c r="I859" s="197"/>
      <c r="J859" s="184"/>
      <c r="K859" s="197"/>
      <c r="M859" s="198" t="s">
        <v>1328</v>
      </c>
      <c r="O859" s="199"/>
      <c r="Z859" s="199"/>
      <c r="AA859" s="199"/>
      <c r="AB859" s="199"/>
      <c r="AC859" s="199"/>
      <c r="AD859" s="199"/>
      <c r="AE859" s="199"/>
      <c r="AF859" s="199"/>
      <c r="AG859" s="199"/>
      <c r="AH859" s="199"/>
      <c r="AI859" s="199"/>
      <c r="AJ859" s="199"/>
      <c r="AK859" s="199"/>
      <c r="AL859" s="199"/>
      <c r="AM859" s="199"/>
      <c r="AN859" s="199"/>
      <c r="AO859" s="199"/>
      <c r="AP859" s="199"/>
      <c r="AQ859" s="199"/>
      <c r="AR859" s="199"/>
      <c r="AS859" s="199"/>
      <c r="AT859" s="199"/>
      <c r="AU859" s="199"/>
      <c r="AV859" s="199"/>
      <c r="AW859" s="199"/>
      <c r="AX859" s="199"/>
      <c r="AY859" s="199"/>
      <c r="AZ859" s="199"/>
      <c r="BA859" s="199"/>
      <c r="BB859" s="199"/>
      <c r="BC859" s="199"/>
      <c r="BD859" s="201" t="str">
        <f t="shared" si="20"/>
        <v>106:10*0,3718</v>
      </c>
      <c r="BE859" s="199"/>
      <c r="BF859" s="199"/>
      <c r="BG859" s="199"/>
      <c r="BH859" s="199"/>
      <c r="BI859" s="199"/>
    </row>
    <row r="860" spans="1:61" x14ac:dyDescent="0.2">
      <c r="A860" s="191"/>
      <c r="B860" s="192"/>
      <c r="C860" s="331" t="s">
        <v>1329</v>
      </c>
      <c r="D860" s="332"/>
      <c r="E860" s="193">
        <v>1.1153999999999999</v>
      </c>
      <c r="F860" s="194"/>
      <c r="G860" s="195"/>
      <c r="H860" s="196"/>
      <c r="I860" s="197"/>
      <c r="J860" s="184"/>
      <c r="K860" s="197"/>
      <c r="M860" s="198" t="s">
        <v>1329</v>
      </c>
      <c r="O860" s="199"/>
      <c r="Z860" s="199"/>
      <c r="AA860" s="199"/>
      <c r="AB860" s="199"/>
      <c r="AC860" s="199"/>
      <c r="AD860" s="199"/>
      <c r="AE860" s="199"/>
      <c r="AF860" s="199"/>
      <c r="AG860" s="199"/>
      <c r="AH860" s="199"/>
      <c r="AI860" s="199"/>
      <c r="AJ860" s="199"/>
      <c r="AK860" s="199"/>
      <c r="AL860" s="199"/>
      <c r="AM860" s="199"/>
      <c r="AN860" s="199"/>
      <c r="AO860" s="199"/>
      <c r="AP860" s="199"/>
      <c r="AQ860" s="199"/>
      <c r="AR860" s="199"/>
      <c r="AS860" s="199"/>
      <c r="AT860" s="199"/>
      <c r="AU860" s="199"/>
      <c r="AV860" s="199"/>
      <c r="AW860" s="199"/>
      <c r="AX860" s="199"/>
      <c r="AY860" s="199"/>
      <c r="AZ860" s="199"/>
      <c r="BA860" s="199"/>
      <c r="BB860" s="199"/>
      <c r="BC860" s="199"/>
      <c r="BD860" s="201" t="str">
        <f t="shared" si="20"/>
        <v>107:2,9*0,3718</v>
      </c>
      <c r="BE860" s="199"/>
      <c r="BF860" s="199"/>
      <c r="BG860" s="199"/>
      <c r="BH860" s="199"/>
      <c r="BI860" s="199"/>
    </row>
    <row r="861" spans="1:61" x14ac:dyDescent="0.2">
      <c r="A861" s="191"/>
      <c r="B861" s="192"/>
      <c r="C861" s="331" t="s">
        <v>1330</v>
      </c>
      <c r="D861" s="332"/>
      <c r="E861" s="193">
        <v>0.66920000000000002</v>
      </c>
      <c r="F861" s="194"/>
      <c r="G861" s="195"/>
      <c r="H861" s="196"/>
      <c r="I861" s="197"/>
      <c r="J861" s="184"/>
      <c r="K861" s="197"/>
      <c r="M861" s="198" t="s">
        <v>1330</v>
      </c>
      <c r="O861" s="199"/>
      <c r="Z861" s="199"/>
      <c r="AA861" s="199"/>
      <c r="AB861" s="199"/>
      <c r="AC861" s="199"/>
      <c r="AD861" s="199"/>
      <c r="AE861" s="199"/>
      <c r="AF861" s="199"/>
      <c r="AG861" s="199"/>
      <c r="AH861" s="199"/>
      <c r="AI861" s="199"/>
      <c r="AJ861" s="199"/>
      <c r="AK861" s="199"/>
      <c r="AL861" s="199"/>
      <c r="AM861" s="199"/>
      <c r="AN861" s="199"/>
      <c r="AO861" s="199"/>
      <c r="AP861" s="199"/>
      <c r="AQ861" s="199"/>
      <c r="AR861" s="199"/>
      <c r="AS861" s="199"/>
      <c r="AT861" s="199"/>
      <c r="AU861" s="199"/>
      <c r="AV861" s="199"/>
      <c r="AW861" s="199"/>
      <c r="AX861" s="199"/>
      <c r="AY861" s="199"/>
      <c r="AZ861" s="199"/>
      <c r="BA861" s="199"/>
      <c r="BB861" s="199"/>
      <c r="BC861" s="199"/>
      <c r="BD861" s="201" t="str">
        <f t="shared" si="20"/>
        <v>108:3*0,3718</v>
      </c>
      <c r="BE861" s="199"/>
      <c r="BF861" s="199"/>
      <c r="BG861" s="199"/>
      <c r="BH861" s="199"/>
      <c r="BI861" s="199"/>
    </row>
    <row r="862" spans="1:61" x14ac:dyDescent="0.2">
      <c r="A862" s="191"/>
      <c r="B862" s="192"/>
      <c r="C862" s="331" t="s">
        <v>1331</v>
      </c>
      <c r="D862" s="332"/>
      <c r="E862" s="193">
        <v>6.6924000000000001</v>
      </c>
      <c r="F862" s="194"/>
      <c r="G862" s="195"/>
      <c r="H862" s="196"/>
      <c r="I862" s="197"/>
      <c r="J862" s="184"/>
      <c r="K862" s="197"/>
      <c r="M862" s="198" t="s">
        <v>1331</v>
      </c>
      <c r="O862" s="199"/>
      <c r="Z862" s="199"/>
      <c r="AA862" s="199"/>
      <c r="AB862" s="199"/>
      <c r="AC862" s="199"/>
      <c r="AD862" s="199"/>
      <c r="AE862" s="199"/>
      <c r="AF862" s="199"/>
      <c r="AG862" s="199"/>
      <c r="AH862" s="199"/>
      <c r="AI862" s="199"/>
      <c r="AJ862" s="199"/>
      <c r="AK862" s="199"/>
      <c r="AL862" s="199"/>
      <c r="AM862" s="199"/>
      <c r="AN862" s="199"/>
      <c r="AO862" s="199"/>
      <c r="AP862" s="199"/>
      <c r="AQ862" s="199"/>
      <c r="AR862" s="199"/>
      <c r="AS862" s="199"/>
      <c r="AT862" s="199"/>
      <c r="AU862" s="199"/>
      <c r="AV862" s="199"/>
      <c r="AW862" s="199"/>
      <c r="AX862" s="199"/>
      <c r="AY862" s="199"/>
      <c r="AZ862" s="199"/>
      <c r="BA862" s="199"/>
      <c r="BB862" s="199"/>
      <c r="BC862" s="199"/>
      <c r="BD862" s="201" t="str">
        <f t="shared" si="20"/>
        <v>109:1,8*0,3718</v>
      </c>
      <c r="BE862" s="199"/>
      <c r="BF862" s="199"/>
      <c r="BG862" s="199"/>
      <c r="BH862" s="199"/>
      <c r="BI862" s="199"/>
    </row>
    <row r="863" spans="1:61" x14ac:dyDescent="0.2">
      <c r="A863" s="191"/>
      <c r="B863" s="192"/>
      <c r="C863" s="331" t="s">
        <v>1332</v>
      </c>
      <c r="D863" s="332"/>
      <c r="E863" s="193">
        <v>7.7706</v>
      </c>
      <c r="F863" s="194"/>
      <c r="G863" s="195"/>
      <c r="H863" s="196"/>
      <c r="I863" s="197"/>
      <c r="J863" s="184"/>
      <c r="K863" s="197"/>
      <c r="M863" s="198" t="s">
        <v>1332</v>
      </c>
      <c r="O863" s="199"/>
      <c r="Z863" s="199"/>
      <c r="AA863" s="199"/>
      <c r="AB863" s="199"/>
      <c r="AC863" s="199"/>
      <c r="AD863" s="199"/>
      <c r="AE863" s="199"/>
      <c r="AF863" s="199"/>
      <c r="AG863" s="199"/>
      <c r="AH863" s="199"/>
      <c r="AI863" s="199"/>
      <c r="AJ863" s="199"/>
      <c r="AK863" s="199"/>
      <c r="AL863" s="199"/>
      <c r="AM863" s="199"/>
      <c r="AN863" s="199"/>
      <c r="AO863" s="199"/>
      <c r="AP863" s="199"/>
      <c r="AQ863" s="199"/>
      <c r="AR863" s="199"/>
      <c r="AS863" s="199"/>
      <c r="AT863" s="199"/>
      <c r="AU863" s="199"/>
      <c r="AV863" s="199"/>
      <c r="AW863" s="199"/>
      <c r="AX863" s="199"/>
      <c r="AY863" s="199"/>
      <c r="AZ863" s="199"/>
      <c r="BA863" s="199"/>
      <c r="BB863" s="199"/>
      <c r="BC863" s="199"/>
      <c r="BD863" s="201" t="str">
        <f t="shared" si="20"/>
        <v>110:18*0,3718</v>
      </c>
      <c r="BE863" s="199"/>
      <c r="BF863" s="199"/>
      <c r="BG863" s="199"/>
      <c r="BH863" s="199"/>
      <c r="BI863" s="199"/>
    </row>
    <row r="864" spans="1:61" x14ac:dyDescent="0.2">
      <c r="A864" s="191"/>
      <c r="B864" s="192"/>
      <c r="C864" s="331" t="s">
        <v>1333</v>
      </c>
      <c r="D864" s="332"/>
      <c r="E864" s="193">
        <v>4.5731000000000002</v>
      </c>
      <c r="F864" s="194"/>
      <c r="G864" s="195"/>
      <c r="H864" s="196"/>
      <c r="I864" s="197"/>
      <c r="J864" s="184"/>
      <c r="K864" s="197"/>
      <c r="M864" s="198" t="s">
        <v>1333</v>
      </c>
      <c r="O864" s="199"/>
      <c r="Z864" s="199"/>
      <c r="AA864" s="199"/>
      <c r="AB864" s="199"/>
      <c r="AC864" s="199"/>
      <c r="AD864" s="199"/>
      <c r="AE864" s="199"/>
      <c r="AF864" s="199"/>
      <c r="AG864" s="199"/>
      <c r="AH864" s="199"/>
      <c r="AI864" s="199"/>
      <c r="AJ864" s="199"/>
      <c r="AK864" s="199"/>
      <c r="AL864" s="199"/>
      <c r="AM864" s="199"/>
      <c r="AN864" s="199"/>
      <c r="AO864" s="199"/>
      <c r="AP864" s="199"/>
      <c r="AQ864" s="199"/>
      <c r="AR864" s="199"/>
      <c r="AS864" s="199"/>
      <c r="AT864" s="199"/>
      <c r="AU864" s="199"/>
      <c r="AV864" s="199"/>
      <c r="AW864" s="199"/>
      <c r="AX864" s="199"/>
      <c r="AY864" s="199"/>
      <c r="AZ864" s="199"/>
      <c r="BA864" s="199"/>
      <c r="BB864" s="199"/>
      <c r="BC864" s="199"/>
      <c r="BD864" s="201" t="str">
        <f t="shared" si="20"/>
        <v>111:20,9*0,3718</v>
      </c>
      <c r="BE864" s="199"/>
      <c r="BF864" s="199"/>
      <c r="BG864" s="199"/>
      <c r="BH864" s="199"/>
      <c r="BI864" s="199"/>
    </row>
    <row r="865" spans="1:61" x14ac:dyDescent="0.2">
      <c r="A865" s="191"/>
      <c r="B865" s="192"/>
      <c r="C865" s="331" t="s">
        <v>1334</v>
      </c>
      <c r="D865" s="332"/>
      <c r="E865" s="193">
        <v>1.4872000000000001</v>
      </c>
      <c r="F865" s="194"/>
      <c r="G865" s="195"/>
      <c r="H865" s="196"/>
      <c r="I865" s="197"/>
      <c r="J865" s="184"/>
      <c r="K865" s="197"/>
      <c r="M865" s="198" t="s">
        <v>1334</v>
      </c>
      <c r="O865" s="199"/>
      <c r="Z865" s="199"/>
      <c r="AA865" s="199"/>
      <c r="AB865" s="199"/>
      <c r="AC865" s="199"/>
      <c r="AD865" s="199"/>
      <c r="AE865" s="199"/>
      <c r="AF865" s="199"/>
      <c r="AG865" s="199"/>
      <c r="AH865" s="199"/>
      <c r="AI865" s="199"/>
      <c r="AJ865" s="199"/>
      <c r="AK865" s="199"/>
      <c r="AL865" s="199"/>
      <c r="AM865" s="199"/>
      <c r="AN865" s="199"/>
      <c r="AO865" s="199"/>
      <c r="AP865" s="199"/>
      <c r="AQ865" s="199"/>
      <c r="AR865" s="199"/>
      <c r="AS865" s="199"/>
      <c r="AT865" s="199"/>
      <c r="AU865" s="199"/>
      <c r="AV865" s="199"/>
      <c r="AW865" s="199"/>
      <c r="AX865" s="199"/>
      <c r="AY865" s="199"/>
      <c r="AZ865" s="199"/>
      <c r="BA865" s="199"/>
      <c r="BB865" s="199"/>
      <c r="BC865" s="199"/>
      <c r="BD865" s="201" t="str">
        <f t="shared" si="20"/>
        <v>112:12,3*0,3718</v>
      </c>
      <c r="BE865" s="199"/>
      <c r="BF865" s="199"/>
      <c r="BG865" s="199"/>
      <c r="BH865" s="199"/>
      <c r="BI865" s="199"/>
    </row>
    <row r="866" spans="1:61" x14ac:dyDescent="0.2">
      <c r="A866" s="191"/>
      <c r="B866" s="192"/>
      <c r="C866" s="331" t="s">
        <v>1335</v>
      </c>
      <c r="D866" s="332"/>
      <c r="E866" s="193">
        <v>5.2796000000000003</v>
      </c>
      <c r="F866" s="194"/>
      <c r="G866" s="195"/>
      <c r="H866" s="196"/>
      <c r="I866" s="197"/>
      <c r="J866" s="184"/>
      <c r="K866" s="197"/>
      <c r="M866" s="198" t="s">
        <v>1335</v>
      </c>
      <c r="O866" s="199"/>
      <c r="Z866" s="199"/>
      <c r="AA866" s="199"/>
      <c r="AB866" s="199"/>
      <c r="AC866" s="199"/>
      <c r="AD866" s="199"/>
      <c r="AE866" s="199"/>
      <c r="AF866" s="199"/>
      <c r="AG866" s="199"/>
      <c r="AH866" s="199"/>
      <c r="AI866" s="199"/>
      <c r="AJ866" s="199"/>
      <c r="AK866" s="199"/>
      <c r="AL866" s="199"/>
      <c r="AM866" s="199"/>
      <c r="AN866" s="199"/>
      <c r="AO866" s="199"/>
      <c r="AP866" s="199"/>
      <c r="AQ866" s="199"/>
      <c r="AR866" s="199"/>
      <c r="AS866" s="199"/>
      <c r="AT866" s="199"/>
      <c r="AU866" s="199"/>
      <c r="AV866" s="199"/>
      <c r="AW866" s="199"/>
      <c r="AX866" s="199"/>
      <c r="AY866" s="199"/>
      <c r="AZ866" s="199"/>
      <c r="BA866" s="199"/>
      <c r="BB866" s="199"/>
      <c r="BC866" s="199"/>
      <c r="BD866" s="201" t="str">
        <f t="shared" si="20"/>
        <v>113:4*0,3718</v>
      </c>
      <c r="BE866" s="199"/>
      <c r="BF866" s="199"/>
      <c r="BG866" s="199"/>
      <c r="BH866" s="199"/>
      <c r="BI866" s="199"/>
    </row>
    <row r="867" spans="1:61" x14ac:dyDescent="0.2">
      <c r="A867" s="191"/>
      <c r="B867" s="192"/>
      <c r="C867" s="331" t="s">
        <v>1336</v>
      </c>
      <c r="D867" s="332"/>
      <c r="E867" s="193">
        <v>6.4692999999999996</v>
      </c>
      <c r="F867" s="194"/>
      <c r="G867" s="195"/>
      <c r="H867" s="196"/>
      <c r="I867" s="197"/>
      <c r="J867" s="184"/>
      <c r="K867" s="197"/>
      <c r="M867" s="198" t="s">
        <v>1336</v>
      </c>
      <c r="O867" s="199"/>
      <c r="Z867" s="199"/>
      <c r="AA867" s="199"/>
      <c r="AB867" s="199"/>
      <c r="AC867" s="199"/>
      <c r="AD867" s="199"/>
      <c r="AE867" s="199"/>
      <c r="AF867" s="199"/>
      <c r="AG867" s="199"/>
      <c r="AH867" s="199"/>
      <c r="AI867" s="199"/>
      <c r="AJ867" s="199"/>
      <c r="AK867" s="199"/>
      <c r="AL867" s="199"/>
      <c r="AM867" s="199"/>
      <c r="AN867" s="199"/>
      <c r="AO867" s="199"/>
      <c r="AP867" s="199"/>
      <c r="AQ867" s="199"/>
      <c r="AR867" s="199"/>
      <c r="AS867" s="199"/>
      <c r="AT867" s="199"/>
      <c r="AU867" s="199"/>
      <c r="AV867" s="199"/>
      <c r="AW867" s="199"/>
      <c r="AX867" s="199"/>
      <c r="AY867" s="199"/>
      <c r="AZ867" s="199"/>
      <c r="BA867" s="199"/>
      <c r="BB867" s="199"/>
      <c r="BC867" s="199"/>
      <c r="BD867" s="201" t="str">
        <f t="shared" si="20"/>
        <v>114:14,2*0,3718</v>
      </c>
      <c r="BE867" s="199"/>
      <c r="BF867" s="199"/>
      <c r="BG867" s="199"/>
      <c r="BH867" s="199"/>
      <c r="BI867" s="199"/>
    </row>
    <row r="868" spans="1:61" x14ac:dyDescent="0.2">
      <c r="A868" s="191"/>
      <c r="B868" s="192"/>
      <c r="C868" s="331" t="s">
        <v>1337</v>
      </c>
      <c r="D868" s="332"/>
      <c r="E868" s="193">
        <v>3.5693000000000001</v>
      </c>
      <c r="F868" s="194"/>
      <c r="G868" s="195"/>
      <c r="H868" s="196"/>
      <c r="I868" s="197"/>
      <c r="J868" s="184"/>
      <c r="K868" s="197"/>
      <c r="M868" s="198" t="s">
        <v>1337</v>
      </c>
      <c r="O868" s="199"/>
      <c r="Z868" s="199"/>
      <c r="AA868" s="199"/>
      <c r="AB868" s="199"/>
      <c r="AC868" s="199"/>
      <c r="AD868" s="199"/>
      <c r="AE868" s="199"/>
      <c r="AF868" s="199"/>
      <c r="AG868" s="199"/>
      <c r="AH868" s="199"/>
      <c r="AI868" s="199"/>
      <c r="AJ868" s="199"/>
      <c r="AK868" s="199"/>
      <c r="AL868" s="199"/>
      <c r="AM868" s="199"/>
      <c r="AN868" s="199"/>
      <c r="AO868" s="199"/>
      <c r="AP868" s="199"/>
      <c r="AQ868" s="199"/>
      <c r="AR868" s="199"/>
      <c r="AS868" s="199"/>
      <c r="AT868" s="199"/>
      <c r="AU868" s="199"/>
      <c r="AV868" s="199"/>
      <c r="AW868" s="199"/>
      <c r="AX868" s="199"/>
      <c r="AY868" s="199"/>
      <c r="AZ868" s="199"/>
      <c r="BA868" s="199"/>
      <c r="BB868" s="199"/>
      <c r="BC868" s="199"/>
      <c r="BD868" s="201" t="str">
        <f t="shared" si="20"/>
        <v>115-120:2,9*6*0,3718</v>
      </c>
      <c r="BE868" s="199"/>
      <c r="BF868" s="199"/>
      <c r="BG868" s="199"/>
      <c r="BH868" s="199"/>
      <c r="BI868" s="199"/>
    </row>
    <row r="869" spans="1:61" x14ac:dyDescent="0.2">
      <c r="A869" s="191"/>
      <c r="B869" s="192"/>
      <c r="C869" s="331" t="s">
        <v>1338</v>
      </c>
      <c r="D869" s="332"/>
      <c r="E869" s="193">
        <v>0.9667</v>
      </c>
      <c r="F869" s="194"/>
      <c r="G869" s="195"/>
      <c r="H869" s="196"/>
      <c r="I869" s="197"/>
      <c r="J869" s="184"/>
      <c r="K869" s="197"/>
      <c r="M869" s="198" t="s">
        <v>1338</v>
      </c>
      <c r="O869" s="199"/>
      <c r="Z869" s="199"/>
      <c r="AA869" s="199"/>
      <c r="AB869" s="199"/>
      <c r="AC869" s="199"/>
      <c r="AD869" s="199"/>
      <c r="AE869" s="199"/>
      <c r="AF869" s="199"/>
      <c r="AG869" s="199"/>
      <c r="AH869" s="199"/>
      <c r="AI869" s="199"/>
      <c r="AJ869" s="199"/>
      <c r="AK869" s="199"/>
      <c r="AL869" s="199"/>
      <c r="AM869" s="199"/>
      <c r="AN869" s="199"/>
      <c r="AO869" s="199"/>
      <c r="AP869" s="199"/>
      <c r="AQ869" s="199"/>
      <c r="AR869" s="199"/>
      <c r="AS869" s="199"/>
      <c r="AT869" s="199"/>
      <c r="AU869" s="199"/>
      <c r="AV869" s="199"/>
      <c r="AW869" s="199"/>
      <c r="AX869" s="199"/>
      <c r="AY869" s="199"/>
      <c r="AZ869" s="199"/>
      <c r="BA869" s="199"/>
      <c r="BB869" s="199"/>
      <c r="BC869" s="199"/>
      <c r="BD869" s="201" t="str">
        <f t="shared" si="20"/>
        <v>121-123:3,2*3*0,3718</v>
      </c>
      <c r="BE869" s="199"/>
      <c r="BF869" s="199"/>
      <c r="BG869" s="199"/>
      <c r="BH869" s="199"/>
      <c r="BI869" s="199"/>
    </row>
    <row r="870" spans="1:61" x14ac:dyDescent="0.2">
      <c r="A870" s="191"/>
      <c r="B870" s="192"/>
      <c r="C870" s="331" t="s">
        <v>1339</v>
      </c>
      <c r="D870" s="332"/>
      <c r="E870" s="193">
        <v>0.92949999999999999</v>
      </c>
      <c r="F870" s="194"/>
      <c r="G870" s="195"/>
      <c r="H870" s="196"/>
      <c r="I870" s="197"/>
      <c r="J870" s="184"/>
      <c r="K870" s="197"/>
      <c r="M870" s="198" t="s">
        <v>1339</v>
      </c>
      <c r="O870" s="199"/>
      <c r="Z870" s="199"/>
      <c r="AA870" s="199"/>
      <c r="AB870" s="199"/>
      <c r="AC870" s="199"/>
      <c r="AD870" s="199"/>
      <c r="AE870" s="199"/>
      <c r="AF870" s="199"/>
      <c r="AG870" s="199"/>
      <c r="AH870" s="199"/>
      <c r="AI870" s="199"/>
      <c r="AJ870" s="199"/>
      <c r="AK870" s="199"/>
      <c r="AL870" s="199"/>
      <c r="AM870" s="199"/>
      <c r="AN870" s="199"/>
      <c r="AO870" s="199"/>
      <c r="AP870" s="199"/>
      <c r="AQ870" s="199"/>
      <c r="AR870" s="199"/>
      <c r="AS870" s="199"/>
      <c r="AT870" s="199"/>
      <c r="AU870" s="199"/>
      <c r="AV870" s="199"/>
      <c r="AW870" s="199"/>
      <c r="AX870" s="199"/>
      <c r="AY870" s="199"/>
      <c r="AZ870" s="199"/>
      <c r="BA870" s="199"/>
      <c r="BB870" s="199"/>
      <c r="BC870" s="199"/>
      <c r="BD870" s="201" t="str">
        <f t="shared" si="20"/>
        <v>124:2,6*0,3718</v>
      </c>
      <c r="BE870" s="199"/>
      <c r="BF870" s="199"/>
      <c r="BG870" s="199"/>
      <c r="BH870" s="199"/>
      <c r="BI870" s="199"/>
    </row>
    <row r="871" spans="1:61" x14ac:dyDescent="0.2">
      <c r="A871" s="191"/>
      <c r="B871" s="192"/>
      <c r="C871" s="331" t="s">
        <v>1340</v>
      </c>
      <c r="D871" s="332"/>
      <c r="E871" s="193">
        <v>3.4948999999999999</v>
      </c>
      <c r="F871" s="194"/>
      <c r="G871" s="195"/>
      <c r="H871" s="196"/>
      <c r="I871" s="197"/>
      <c r="J871" s="184"/>
      <c r="K871" s="197"/>
      <c r="M871" s="198" t="s">
        <v>1340</v>
      </c>
      <c r="O871" s="199"/>
      <c r="Z871" s="199"/>
      <c r="AA871" s="199"/>
      <c r="AB871" s="199"/>
      <c r="AC871" s="199"/>
      <c r="AD871" s="199"/>
      <c r="AE871" s="199"/>
      <c r="AF871" s="199"/>
      <c r="AG871" s="199"/>
      <c r="AH871" s="199"/>
      <c r="AI871" s="199"/>
      <c r="AJ871" s="199"/>
      <c r="AK871" s="199"/>
      <c r="AL871" s="199"/>
      <c r="AM871" s="199"/>
      <c r="AN871" s="199"/>
      <c r="AO871" s="199"/>
      <c r="AP871" s="199"/>
      <c r="AQ871" s="199"/>
      <c r="AR871" s="199"/>
      <c r="AS871" s="199"/>
      <c r="AT871" s="199"/>
      <c r="AU871" s="199"/>
      <c r="AV871" s="199"/>
      <c r="AW871" s="199"/>
      <c r="AX871" s="199"/>
      <c r="AY871" s="199"/>
      <c r="AZ871" s="199"/>
      <c r="BA871" s="199"/>
      <c r="BB871" s="199"/>
      <c r="BC871" s="199"/>
      <c r="BD871" s="201" t="str">
        <f t="shared" si="20"/>
        <v>125:2,5*0,3718</v>
      </c>
      <c r="BE871" s="199"/>
      <c r="BF871" s="199"/>
      <c r="BG871" s="199"/>
      <c r="BH871" s="199"/>
      <c r="BI871" s="199"/>
    </row>
    <row r="872" spans="1:61" x14ac:dyDescent="0.2">
      <c r="A872" s="191"/>
      <c r="B872" s="192"/>
      <c r="C872" s="331" t="s">
        <v>1341</v>
      </c>
      <c r="D872" s="332"/>
      <c r="E872" s="193">
        <v>1.0409999999999999</v>
      </c>
      <c r="F872" s="194"/>
      <c r="G872" s="195"/>
      <c r="H872" s="196"/>
      <c r="I872" s="197"/>
      <c r="J872" s="184"/>
      <c r="K872" s="197"/>
      <c r="M872" s="198" t="s">
        <v>1341</v>
      </c>
      <c r="O872" s="199"/>
      <c r="Z872" s="199"/>
      <c r="AA872" s="199"/>
      <c r="AB872" s="199"/>
      <c r="AC872" s="199"/>
      <c r="AD872" s="199"/>
      <c r="AE872" s="199"/>
      <c r="AF872" s="199"/>
      <c r="AG872" s="199"/>
      <c r="AH872" s="199"/>
      <c r="AI872" s="199"/>
      <c r="AJ872" s="199"/>
      <c r="AK872" s="199"/>
      <c r="AL872" s="199"/>
      <c r="AM872" s="199"/>
      <c r="AN872" s="199"/>
      <c r="AO872" s="199"/>
      <c r="AP872" s="199"/>
      <c r="AQ872" s="199"/>
      <c r="AR872" s="199"/>
      <c r="AS872" s="199"/>
      <c r="AT872" s="199"/>
      <c r="AU872" s="199"/>
      <c r="AV872" s="199"/>
      <c r="AW872" s="199"/>
      <c r="AX872" s="199"/>
      <c r="AY872" s="199"/>
      <c r="AZ872" s="199"/>
      <c r="BA872" s="199"/>
      <c r="BB872" s="199"/>
      <c r="BC872" s="199"/>
      <c r="BD872" s="201" t="str">
        <f t="shared" si="20"/>
        <v>126:9,4*0,3718</v>
      </c>
      <c r="BE872" s="199"/>
      <c r="BF872" s="199"/>
      <c r="BG872" s="199"/>
      <c r="BH872" s="199"/>
      <c r="BI872" s="199"/>
    </row>
    <row r="873" spans="1:61" x14ac:dyDescent="0.2">
      <c r="A873" s="191"/>
      <c r="B873" s="192"/>
      <c r="C873" s="331" t="s">
        <v>1342</v>
      </c>
      <c r="D873" s="332"/>
      <c r="E873" s="193">
        <v>4.0153999999999996</v>
      </c>
      <c r="F873" s="194"/>
      <c r="G873" s="195"/>
      <c r="H873" s="196"/>
      <c r="I873" s="197"/>
      <c r="J873" s="184"/>
      <c r="K873" s="197"/>
      <c r="M873" s="198" t="s">
        <v>1342</v>
      </c>
      <c r="O873" s="199"/>
      <c r="Z873" s="199"/>
      <c r="AA873" s="199"/>
      <c r="AB873" s="199"/>
      <c r="AC873" s="199"/>
      <c r="AD873" s="199"/>
      <c r="AE873" s="199"/>
      <c r="AF873" s="199"/>
      <c r="AG873" s="199"/>
      <c r="AH873" s="199"/>
      <c r="AI873" s="199"/>
      <c r="AJ873" s="199"/>
      <c r="AK873" s="199"/>
      <c r="AL873" s="199"/>
      <c r="AM873" s="199"/>
      <c r="AN873" s="199"/>
      <c r="AO873" s="199"/>
      <c r="AP873" s="199"/>
      <c r="AQ873" s="199"/>
      <c r="AR873" s="199"/>
      <c r="AS873" s="199"/>
      <c r="AT873" s="199"/>
      <c r="AU873" s="199"/>
      <c r="AV873" s="199"/>
      <c r="AW873" s="199"/>
      <c r="AX873" s="199"/>
      <c r="AY873" s="199"/>
      <c r="AZ873" s="199"/>
      <c r="BA873" s="199"/>
      <c r="BB873" s="199"/>
      <c r="BC873" s="199"/>
      <c r="BD873" s="201" t="str">
        <f t="shared" si="20"/>
        <v>127:2,8*0,3718</v>
      </c>
      <c r="BE873" s="199"/>
      <c r="BF873" s="199"/>
      <c r="BG873" s="199"/>
      <c r="BH873" s="199"/>
      <c r="BI873" s="199"/>
    </row>
    <row r="874" spans="1:61" x14ac:dyDescent="0.2">
      <c r="A874" s="191"/>
      <c r="B874" s="192"/>
      <c r="C874" s="331" t="s">
        <v>1343</v>
      </c>
      <c r="D874" s="332"/>
      <c r="E874" s="193">
        <v>1.0409999999999999</v>
      </c>
      <c r="F874" s="194"/>
      <c r="G874" s="195"/>
      <c r="H874" s="196"/>
      <c r="I874" s="197"/>
      <c r="J874" s="184"/>
      <c r="K874" s="197"/>
      <c r="M874" s="198" t="s">
        <v>1343</v>
      </c>
      <c r="O874" s="199"/>
      <c r="Z874" s="199"/>
      <c r="AA874" s="199"/>
      <c r="AB874" s="199"/>
      <c r="AC874" s="199"/>
      <c r="AD874" s="199"/>
      <c r="AE874" s="199"/>
      <c r="AF874" s="199"/>
      <c r="AG874" s="199"/>
      <c r="AH874" s="199"/>
      <c r="AI874" s="199"/>
      <c r="AJ874" s="199"/>
      <c r="AK874" s="199"/>
      <c r="AL874" s="199"/>
      <c r="AM874" s="199"/>
      <c r="AN874" s="199"/>
      <c r="AO874" s="199"/>
      <c r="AP874" s="199"/>
      <c r="AQ874" s="199"/>
      <c r="AR874" s="199"/>
      <c r="AS874" s="199"/>
      <c r="AT874" s="199"/>
      <c r="AU874" s="199"/>
      <c r="AV874" s="199"/>
      <c r="AW874" s="199"/>
      <c r="AX874" s="199"/>
      <c r="AY874" s="199"/>
      <c r="AZ874" s="199"/>
      <c r="BA874" s="199"/>
      <c r="BB874" s="199"/>
      <c r="BC874" s="199"/>
      <c r="BD874" s="201" t="str">
        <f t="shared" si="20"/>
        <v>128-131:2,7*4*0,3718</v>
      </c>
      <c r="BE874" s="199"/>
      <c r="BF874" s="199"/>
      <c r="BG874" s="199"/>
      <c r="BH874" s="199"/>
      <c r="BI874" s="199"/>
    </row>
    <row r="875" spans="1:61" x14ac:dyDescent="0.2">
      <c r="A875" s="191"/>
      <c r="B875" s="192"/>
      <c r="C875" s="331" t="s">
        <v>1344</v>
      </c>
      <c r="D875" s="332"/>
      <c r="E875" s="193">
        <v>1.8218000000000001</v>
      </c>
      <c r="F875" s="194"/>
      <c r="G875" s="195"/>
      <c r="H875" s="196"/>
      <c r="I875" s="197"/>
      <c r="J875" s="184"/>
      <c r="K875" s="197"/>
      <c r="M875" s="198" t="s">
        <v>1344</v>
      </c>
      <c r="O875" s="199"/>
      <c r="Z875" s="199"/>
      <c r="AA875" s="199"/>
      <c r="AB875" s="199"/>
      <c r="AC875" s="199"/>
      <c r="AD875" s="199"/>
      <c r="AE875" s="199"/>
      <c r="AF875" s="199"/>
      <c r="AG875" s="199"/>
      <c r="AH875" s="199"/>
      <c r="AI875" s="199"/>
      <c r="AJ875" s="199"/>
      <c r="AK875" s="199"/>
      <c r="AL875" s="199"/>
      <c r="AM875" s="199"/>
      <c r="AN875" s="199"/>
      <c r="AO875" s="199"/>
      <c r="AP875" s="199"/>
      <c r="AQ875" s="199"/>
      <c r="AR875" s="199"/>
      <c r="AS875" s="199"/>
      <c r="AT875" s="199"/>
      <c r="AU875" s="199"/>
      <c r="AV875" s="199"/>
      <c r="AW875" s="199"/>
      <c r="AX875" s="199"/>
      <c r="AY875" s="199"/>
      <c r="AZ875" s="199"/>
      <c r="BA875" s="199"/>
      <c r="BB875" s="199"/>
      <c r="BC875" s="199"/>
      <c r="BD875" s="201" t="str">
        <f t="shared" si="20"/>
        <v>132:2,8*0,3718</v>
      </c>
      <c r="BE875" s="199"/>
      <c r="BF875" s="199"/>
      <c r="BG875" s="199"/>
      <c r="BH875" s="199"/>
      <c r="BI875" s="199"/>
    </row>
    <row r="876" spans="1:61" x14ac:dyDescent="0.2">
      <c r="A876" s="191"/>
      <c r="B876" s="192"/>
      <c r="C876" s="331" t="s">
        <v>1345</v>
      </c>
      <c r="D876" s="332"/>
      <c r="E876" s="193">
        <v>3.2347000000000001</v>
      </c>
      <c r="F876" s="194"/>
      <c r="G876" s="195"/>
      <c r="H876" s="196"/>
      <c r="I876" s="197"/>
      <c r="J876" s="184"/>
      <c r="K876" s="197"/>
      <c r="M876" s="198" t="s">
        <v>1345</v>
      </c>
      <c r="O876" s="199"/>
      <c r="Z876" s="199"/>
      <c r="AA876" s="199"/>
      <c r="AB876" s="199"/>
      <c r="AC876" s="199"/>
      <c r="AD876" s="199"/>
      <c r="AE876" s="199"/>
      <c r="AF876" s="199"/>
      <c r="AG876" s="199"/>
      <c r="AH876" s="199"/>
      <c r="AI876" s="199"/>
      <c r="AJ876" s="199"/>
      <c r="AK876" s="199"/>
      <c r="AL876" s="199"/>
      <c r="AM876" s="199"/>
      <c r="AN876" s="199"/>
      <c r="AO876" s="199"/>
      <c r="AP876" s="199"/>
      <c r="AQ876" s="199"/>
      <c r="AR876" s="199"/>
      <c r="AS876" s="199"/>
      <c r="AT876" s="199"/>
      <c r="AU876" s="199"/>
      <c r="AV876" s="199"/>
      <c r="AW876" s="199"/>
      <c r="AX876" s="199"/>
      <c r="AY876" s="199"/>
      <c r="AZ876" s="199"/>
      <c r="BA876" s="199"/>
      <c r="BB876" s="199"/>
      <c r="BC876" s="199"/>
      <c r="BD876" s="201" t="str">
        <f t="shared" si="20"/>
        <v>133:4,9*0,3718</v>
      </c>
      <c r="BE876" s="199"/>
      <c r="BF876" s="199"/>
      <c r="BG876" s="199"/>
      <c r="BH876" s="199"/>
      <c r="BI876" s="199"/>
    </row>
    <row r="877" spans="1:61" x14ac:dyDescent="0.2">
      <c r="A877" s="191"/>
      <c r="B877" s="192"/>
      <c r="C877" s="331" t="s">
        <v>1346</v>
      </c>
      <c r="D877" s="332"/>
      <c r="E877" s="193">
        <v>0.89229999999999998</v>
      </c>
      <c r="F877" s="194"/>
      <c r="G877" s="195"/>
      <c r="H877" s="196"/>
      <c r="I877" s="197"/>
      <c r="J877" s="184"/>
      <c r="K877" s="197"/>
      <c r="M877" s="198" t="s">
        <v>1346</v>
      </c>
      <c r="O877" s="199"/>
      <c r="Z877" s="199"/>
      <c r="AA877" s="199"/>
      <c r="AB877" s="199"/>
      <c r="AC877" s="199"/>
      <c r="AD877" s="199"/>
      <c r="AE877" s="199"/>
      <c r="AF877" s="199"/>
      <c r="AG877" s="199"/>
      <c r="AH877" s="199"/>
      <c r="AI877" s="199"/>
      <c r="AJ877" s="199"/>
      <c r="AK877" s="199"/>
      <c r="AL877" s="199"/>
      <c r="AM877" s="199"/>
      <c r="AN877" s="199"/>
      <c r="AO877" s="199"/>
      <c r="AP877" s="199"/>
      <c r="AQ877" s="199"/>
      <c r="AR877" s="199"/>
      <c r="AS877" s="199"/>
      <c r="AT877" s="199"/>
      <c r="AU877" s="199"/>
      <c r="AV877" s="199"/>
      <c r="AW877" s="199"/>
      <c r="AX877" s="199"/>
      <c r="AY877" s="199"/>
      <c r="AZ877" s="199"/>
      <c r="BA877" s="199"/>
      <c r="BB877" s="199"/>
      <c r="BC877" s="199"/>
      <c r="BD877" s="201" t="str">
        <f t="shared" si="20"/>
        <v>134-136:2,9*3*0,3718</v>
      </c>
      <c r="BE877" s="199"/>
      <c r="BF877" s="199"/>
      <c r="BG877" s="199"/>
      <c r="BH877" s="199"/>
      <c r="BI877" s="199"/>
    </row>
    <row r="878" spans="1:61" x14ac:dyDescent="0.2">
      <c r="A878" s="191"/>
      <c r="B878" s="192"/>
      <c r="C878" s="331" t="s">
        <v>1347</v>
      </c>
      <c r="D878" s="332"/>
      <c r="E878" s="193">
        <v>0.92949999999999999</v>
      </c>
      <c r="F878" s="194"/>
      <c r="G878" s="195"/>
      <c r="H878" s="196"/>
      <c r="I878" s="197"/>
      <c r="J878" s="184"/>
      <c r="K878" s="197"/>
      <c r="M878" s="198" t="s">
        <v>1347</v>
      </c>
      <c r="O878" s="199"/>
      <c r="Z878" s="199"/>
      <c r="AA878" s="199"/>
      <c r="AB878" s="199"/>
      <c r="AC878" s="199"/>
      <c r="AD878" s="199"/>
      <c r="AE878" s="199"/>
      <c r="AF878" s="199"/>
      <c r="AG878" s="199"/>
      <c r="AH878" s="199"/>
      <c r="AI878" s="199"/>
      <c r="AJ878" s="199"/>
      <c r="AK878" s="199"/>
      <c r="AL878" s="199"/>
      <c r="AM878" s="199"/>
      <c r="AN878" s="199"/>
      <c r="AO878" s="199"/>
      <c r="AP878" s="199"/>
      <c r="AQ878" s="199"/>
      <c r="AR878" s="199"/>
      <c r="AS878" s="199"/>
      <c r="AT878" s="199"/>
      <c r="AU878" s="199"/>
      <c r="AV878" s="199"/>
      <c r="AW878" s="199"/>
      <c r="AX878" s="199"/>
      <c r="AY878" s="199"/>
      <c r="AZ878" s="199"/>
      <c r="BA878" s="199"/>
      <c r="BB878" s="199"/>
      <c r="BC878" s="199"/>
      <c r="BD878" s="201" t="str">
        <f t="shared" si="20"/>
        <v>137:2,4*0,3718</v>
      </c>
      <c r="BE878" s="199"/>
      <c r="BF878" s="199"/>
      <c r="BG878" s="199"/>
      <c r="BH878" s="199"/>
      <c r="BI878" s="199"/>
    </row>
    <row r="879" spans="1:61" x14ac:dyDescent="0.2">
      <c r="A879" s="191"/>
      <c r="B879" s="192"/>
      <c r="C879" s="331" t="s">
        <v>1348</v>
      </c>
      <c r="D879" s="332"/>
      <c r="E879" s="193">
        <v>1.5616000000000001</v>
      </c>
      <c r="F879" s="194"/>
      <c r="G879" s="195"/>
      <c r="H879" s="196"/>
      <c r="I879" s="197"/>
      <c r="J879" s="184"/>
      <c r="K879" s="197"/>
      <c r="M879" s="198" t="s">
        <v>1348</v>
      </c>
      <c r="O879" s="199"/>
      <c r="Z879" s="199"/>
      <c r="AA879" s="199"/>
      <c r="AB879" s="199"/>
      <c r="AC879" s="199"/>
      <c r="AD879" s="199"/>
      <c r="AE879" s="199"/>
      <c r="AF879" s="199"/>
      <c r="AG879" s="199"/>
      <c r="AH879" s="199"/>
      <c r="AI879" s="199"/>
      <c r="AJ879" s="199"/>
      <c r="AK879" s="199"/>
      <c r="AL879" s="199"/>
      <c r="AM879" s="199"/>
      <c r="AN879" s="199"/>
      <c r="AO879" s="199"/>
      <c r="AP879" s="199"/>
      <c r="AQ879" s="199"/>
      <c r="AR879" s="199"/>
      <c r="AS879" s="199"/>
      <c r="AT879" s="199"/>
      <c r="AU879" s="199"/>
      <c r="AV879" s="199"/>
      <c r="AW879" s="199"/>
      <c r="AX879" s="199"/>
      <c r="AY879" s="199"/>
      <c r="AZ879" s="199"/>
      <c r="BA879" s="199"/>
      <c r="BB879" s="199"/>
      <c r="BC879" s="199"/>
      <c r="BD879" s="201" t="str">
        <f t="shared" si="20"/>
        <v>138:2,5*0,3718</v>
      </c>
      <c r="BE879" s="199"/>
      <c r="BF879" s="199"/>
      <c r="BG879" s="199"/>
      <c r="BH879" s="199"/>
      <c r="BI879" s="199"/>
    </row>
    <row r="880" spans="1:61" x14ac:dyDescent="0.2">
      <c r="A880" s="191"/>
      <c r="B880" s="192"/>
      <c r="C880" s="331" t="s">
        <v>1349</v>
      </c>
      <c r="D880" s="332"/>
      <c r="E880" s="193">
        <v>1.7102999999999999</v>
      </c>
      <c r="F880" s="194"/>
      <c r="G880" s="195"/>
      <c r="H880" s="196"/>
      <c r="I880" s="197"/>
      <c r="J880" s="184"/>
      <c r="K880" s="197"/>
      <c r="M880" s="198" t="s">
        <v>1349</v>
      </c>
      <c r="O880" s="199"/>
      <c r="Z880" s="199"/>
      <c r="AA880" s="199"/>
      <c r="AB880" s="199"/>
      <c r="AC880" s="199"/>
      <c r="AD880" s="199"/>
      <c r="AE880" s="199"/>
      <c r="AF880" s="199"/>
      <c r="AG880" s="199"/>
      <c r="AH880" s="199"/>
      <c r="AI880" s="199"/>
      <c r="AJ880" s="199"/>
      <c r="AK880" s="199"/>
      <c r="AL880" s="199"/>
      <c r="AM880" s="199"/>
      <c r="AN880" s="199"/>
      <c r="AO880" s="199"/>
      <c r="AP880" s="199"/>
      <c r="AQ880" s="199"/>
      <c r="AR880" s="199"/>
      <c r="AS880" s="199"/>
      <c r="AT880" s="199"/>
      <c r="AU880" s="199"/>
      <c r="AV880" s="199"/>
      <c r="AW880" s="199"/>
      <c r="AX880" s="199"/>
      <c r="AY880" s="199"/>
      <c r="AZ880" s="199"/>
      <c r="BA880" s="199"/>
      <c r="BB880" s="199"/>
      <c r="BC880" s="199"/>
      <c r="BD880" s="201" t="str">
        <f t="shared" si="20"/>
        <v>139:4,2*0,3718</v>
      </c>
      <c r="BE880" s="199"/>
      <c r="BF880" s="199"/>
      <c r="BG880" s="199"/>
      <c r="BH880" s="199"/>
      <c r="BI880" s="199"/>
    </row>
    <row r="881" spans="1:104" x14ac:dyDescent="0.2">
      <c r="A881" s="191"/>
      <c r="B881" s="192"/>
      <c r="C881" s="331" t="s">
        <v>1350</v>
      </c>
      <c r="D881" s="332"/>
      <c r="E881" s="193">
        <v>0.92949999999999999</v>
      </c>
      <c r="F881" s="194"/>
      <c r="G881" s="195"/>
      <c r="H881" s="196"/>
      <c r="I881" s="197"/>
      <c r="J881" s="184"/>
      <c r="K881" s="197"/>
      <c r="M881" s="198" t="s">
        <v>1350</v>
      </c>
      <c r="O881" s="199"/>
      <c r="Z881" s="199"/>
      <c r="AA881" s="199"/>
      <c r="AB881" s="199"/>
      <c r="AC881" s="199"/>
      <c r="AD881" s="199"/>
      <c r="AE881" s="199"/>
      <c r="AF881" s="199"/>
      <c r="AG881" s="199"/>
      <c r="AH881" s="199"/>
      <c r="AI881" s="199"/>
      <c r="AJ881" s="199"/>
      <c r="AK881" s="199"/>
      <c r="AL881" s="199"/>
      <c r="AM881" s="199"/>
      <c r="AN881" s="199"/>
      <c r="AO881" s="199"/>
      <c r="AP881" s="199"/>
      <c r="AQ881" s="199"/>
      <c r="AR881" s="199"/>
      <c r="AS881" s="199"/>
      <c r="AT881" s="199"/>
      <c r="AU881" s="199"/>
      <c r="AV881" s="199"/>
      <c r="AW881" s="199"/>
      <c r="AX881" s="199"/>
      <c r="AY881" s="199"/>
      <c r="AZ881" s="199"/>
      <c r="BA881" s="199"/>
      <c r="BB881" s="199"/>
      <c r="BC881" s="199"/>
      <c r="BD881" s="201" t="str">
        <f t="shared" si="20"/>
        <v>140-141:2,3*2*0,3718</v>
      </c>
      <c r="BE881" s="199"/>
      <c r="BF881" s="199"/>
      <c r="BG881" s="199"/>
      <c r="BH881" s="199"/>
      <c r="BI881" s="199"/>
    </row>
    <row r="882" spans="1:104" ht="22.5" x14ac:dyDescent="0.2">
      <c r="A882" s="161">
        <v>112</v>
      </c>
      <c r="B882" s="162" t="s">
        <v>1194</v>
      </c>
      <c r="C882" s="163" t="s">
        <v>1195</v>
      </c>
      <c r="D882" s="164" t="s">
        <v>41</v>
      </c>
      <c r="E882" s="165">
        <v>29.223500000000001</v>
      </c>
      <c r="F882" s="122">
        <f>'01 103 '!F883</f>
        <v>0</v>
      </c>
      <c r="G882" s="166">
        <f>E882*F882</f>
        <v>0</v>
      </c>
      <c r="H882" s="167">
        <v>7.2999999999999996E-4</v>
      </c>
      <c r="I882" s="168">
        <f>E882*H882</f>
        <v>2.1333154999999999E-2</v>
      </c>
      <c r="J882" s="167"/>
      <c r="K882" s="168">
        <f>E882*J882</f>
        <v>0</v>
      </c>
      <c r="O882" s="199"/>
      <c r="Z882" s="199"/>
      <c r="AA882" s="199">
        <v>12</v>
      </c>
      <c r="AB882" s="199">
        <v>0</v>
      </c>
      <c r="AC882" s="199">
        <v>15</v>
      </c>
      <c r="AD882" s="199"/>
      <c r="AE882" s="199"/>
      <c r="AF882" s="199"/>
      <c r="AG882" s="199"/>
      <c r="AH882" s="199"/>
      <c r="AI882" s="199"/>
      <c r="AJ882" s="199"/>
      <c r="AK882" s="199"/>
      <c r="AL882" s="199"/>
      <c r="AM882" s="199"/>
      <c r="AN882" s="199"/>
      <c r="AO882" s="199"/>
      <c r="AP882" s="199"/>
      <c r="AQ882" s="199"/>
      <c r="AR882" s="199"/>
      <c r="AS882" s="199"/>
      <c r="AT882" s="199"/>
      <c r="AU882" s="199"/>
      <c r="AV882" s="199"/>
      <c r="AW882" s="199"/>
      <c r="AX882" s="199"/>
      <c r="AY882" s="199"/>
      <c r="AZ882" s="200">
        <f>G882</f>
        <v>0</v>
      </c>
      <c r="BA882" s="199"/>
      <c r="BB882" s="199"/>
      <c r="BC882" s="199"/>
      <c r="BD882" s="199"/>
      <c r="BE882" s="199"/>
      <c r="BF882" s="199"/>
      <c r="BG882" s="199"/>
      <c r="BH882" s="199"/>
      <c r="BI882" s="199"/>
      <c r="CA882" s="199">
        <v>12</v>
      </c>
      <c r="CB882" s="199">
        <v>0</v>
      </c>
      <c r="CZ882" s="124">
        <v>2</v>
      </c>
    </row>
    <row r="883" spans="1:104" x14ac:dyDescent="0.2">
      <c r="A883" s="191"/>
      <c r="B883" s="192"/>
      <c r="C883" s="331" t="s">
        <v>1290</v>
      </c>
      <c r="D883" s="332"/>
      <c r="E883" s="193">
        <v>3.0488</v>
      </c>
      <c r="F883" s="194"/>
      <c r="G883" s="195"/>
      <c r="H883" s="196"/>
      <c r="I883" s="197"/>
      <c r="J883" s="184"/>
      <c r="K883" s="197"/>
      <c r="M883" s="198" t="s">
        <v>1290</v>
      </c>
      <c r="O883" s="199"/>
      <c r="Z883" s="199"/>
      <c r="AA883" s="199"/>
      <c r="AB883" s="199"/>
      <c r="AC883" s="199"/>
      <c r="AD883" s="199"/>
      <c r="AE883" s="199"/>
      <c r="AF883" s="199"/>
      <c r="AG883" s="199"/>
      <c r="AH883" s="199"/>
      <c r="AI883" s="199"/>
      <c r="AJ883" s="199"/>
      <c r="AK883" s="199"/>
      <c r="AL883" s="199"/>
      <c r="AM883" s="199"/>
      <c r="AN883" s="199"/>
      <c r="AO883" s="199"/>
      <c r="AP883" s="199"/>
      <c r="AQ883" s="199"/>
      <c r="AR883" s="199"/>
      <c r="AS883" s="199"/>
      <c r="AT883" s="199"/>
      <c r="AU883" s="199"/>
      <c r="AV883" s="199"/>
      <c r="AW883" s="199"/>
      <c r="AX883" s="199"/>
      <c r="AY883" s="199"/>
      <c r="AZ883" s="199"/>
      <c r="BA883" s="199"/>
      <c r="BB883" s="199"/>
      <c r="BC883" s="199"/>
      <c r="BD883" s="201" t="str">
        <f>C882</f>
        <v>Malba sádrokartonových konstrukcí se strukturou štuku</v>
      </c>
      <c r="BE883" s="199"/>
      <c r="BF883" s="199"/>
      <c r="BG883" s="199"/>
      <c r="BH883" s="199"/>
      <c r="BI883" s="199"/>
    </row>
    <row r="884" spans="1:104" x14ac:dyDescent="0.2">
      <c r="A884" s="191"/>
      <c r="B884" s="192"/>
      <c r="C884" s="331" t="s">
        <v>1291</v>
      </c>
      <c r="D884" s="332"/>
      <c r="E884" s="193">
        <v>10.893700000000001</v>
      </c>
      <c r="F884" s="194"/>
      <c r="G884" s="195"/>
      <c r="H884" s="196"/>
      <c r="I884" s="197"/>
      <c r="J884" s="184"/>
      <c r="K884" s="197"/>
      <c r="M884" s="198" t="s">
        <v>1291</v>
      </c>
      <c r="O884" s="199"/>
      <c r="Z884" s="199"/>
      <c r="AA884" s="199"/>
      <c r="AB884" s="199"/>
      <c r="AC884" s="199"/>
      <c r="AD884" s="199"/>
      <c r="AE884" s="199"/>
      <c r="AF884" s="199"/>
      <c r="AG884" s="199"/>
      <c r="AH884" s="199"/>
      <c r="AI884" s="199"/>
      <c r="AJ884" s="199"/>
      <c r="AK884" s="199"/>
      <c r="AL884" s="199"/>
      <c r="AM884" s="199"/>
      <c r="AN884" s="199"/>
      <c r="AO884" s="199"/>
      <c r="AP884" s="199"/>
      <c r="AQ884" s="199"/>
      <c r="AR884" s="199"/>
      <c r="AS884" s="199"/>
      <c r="AT884" s="199"/>
      <c r="AU884" s="199"/>
      <c r="AV884" s="199"/>
      <c r="AW884" s="199"/>
      <c r="AX884" s="199"/>
      <c r="AY884" s="199"/>
      <c r="AZ884" s="199"/>
      <c r="BA884" s="199"/>
      <c r="BB884" s="199"/>
      <c r="BC884" s="199"/>
      <c r="BD884" s="201" t="str">
        <f>C883</f>
        <v>143:8,2*0,3718</v>
      </c>
      <c r="BE884" s="199"/>
      <c r="BF884" s="199"/>
      <c r="BG884" s="199"/>
      <c r="BH884" s="199"/>
      <c r="BI884" s="199"/>
    </row>
    <row r="885" spans="1:104" x14ac:dyDescent="0.2">
      <c r="A885" s="191"/>
      <c r="B885" s="192"/>
      <c r="C885" s="331" t="s">
        <v>1292</v>
      </c>
      <c r="D885" s="332"/>
      <c r="E885" s="193">
        <v>5.7629000000000001</v>
      </c>
      <c r="F885" s="194"/>
      <c r="G885" s="195"/>
      <c r="H885" s="196"/>
      <c r="I885" s="197"/>
      <c r="J885" s="184"/>
      <c r="K885" s="197"/>
      <c r="M885" s="198" t="s">
        <v>1292</v>
      </c>
      <c r="O885" s="199"/>
      <c r="Z885" s="199"/>
      <c r="AA885" s="199"/>
      <c r="AB885" s="199"/>
      <c r="AC885" s="199"/>
      <c r="AD885" s="199"/>
      <c r="AE885" s="199"/>
      <c r="AF885" s="199"/>
      <c r="AG885" s="199"/>
      <c r="AH885" s="199"/>
      <c r="AI885" s="199"/>
      <c r="AJ885" s="199"/>
      <c r="AK885" s="199"/>
      <c r="AL885" s="199"/>
      <c r="AM885" s="199"/>
      <c r="AN885" s="199"/>
      <c r="AO885" s="199"/>
      <c r="AP885" s="199"/>
      <c r="AQ885" s="199"/>
      <c r="AR885" s="199"/>
      <c r="AS885" s="199"/>
      <c r="AT885" s="199"/>
      <c r="AU885" s="199"/>
      <c r="AV885" s="199"/>
      <c r="AW885" s="199"/>
      <c r="AX885" s="199"/>
      <c r="AY885" s="199"/>
      <c r="AZ885" s="199"/>
      <c r="BA885" s="199"/>
      <c r="BB885" s="199"/>
      <c r="BC885" s="199"/>
      <c r="BD885" s="201" t="str">
        <f>C884</f>
        <v>146:29,3*0,3718</v>
      </c>
      <c r="BE885" s="199"/>
      <c r="BF885" s="199"/>
      <c r="BG885" s="199"/>
      <c r="BH885" s="199"/>
      <c r="BI885" s="199"/>
    </row>
    <row r="886" spans="1:104" x14ac:dyDescent="0.2">
      <c r="A886" s="191"/>
      <c r="B886" s="192"/>
      <c r="C886" s="331" t="s">
        <v>1293</v>
      </c>
      <c r="D886" s="332"/>
      <c r="E886" s="193">
        <v>9.5181000000000004</v>
      </c>
      <c r="F886" s="194"/>
      <c r="G886" s="195"/>
      <c r="H886" s="196"/>
      <c r="I886" s="197"/>
      <c r="J886" s="184"/>
      <c r="K886" s="197"/>
      <c r="M886" s="198" t="s">
        <v>1293</v>
      </c>
      <c r="O886" s="199"/>
      <c r="Z886" s="199"/>
      <c r="AA886" s="199"/>
      <c r="AB886" s="199"/>
      <c r="AC886" s="199"/>
      <c r="AD886" s="199"/>
      <c r="AE886" s="199"/>
      <c r="AF886" s="199"/>
      <c r="AG886" s="199"/>
      <c r="AH886" s="199"/>
      <c r="AI886" s="199"/>
      <c r="AJ886" s="199"/>
      <c r="AK886" s="199"/>
      <c r="AL886" s="199"/>
      <c r="AM886" s="199"/>
      <c r="AN886" s="199"/>
      <c r="AO886" s="199"/>
      <c r="AP886" s="199"/>
      <c r="AQ886" s="199"/>
      <c r="AR886" s="199"/>
      <c r="AS886" s="199"/>
      <c r="AT886" s="199"/>
      <c r="AU886" s="199"/>
      <c r="AV886" s="199"/>
      <c r="AW886" s="199"/>
      <c r="AX886" s="199"/>
      <c r="AY886" s="199"/>
      <c r="AZ886" s="199"/>
      <c r="BA886" s="199"/>
      <c r="BB886" s="199"/>
      <c r="BC886" s="199"/>
      <c r="BD886" s="201" t="str">
        <f>C885</f>
        <v>147:15,5*0,3718</v>
      </c>
      <c r="BE886" s="199"/>
      <c r="BF886" s="199"/>
      <c r="BG886" s="199"/>
      <c r="BH886" s="199"/>
      <c r="BI886" s="199"/>
    </row>
    <row r="887" spans="1:104" x14ac:dyDescent="0.2">
      <c r="A887" s="169" t="s">
        <v>42</v>
      </c>
      <c r="B887" s="170" t="s">
        <v>1189</v>
      </c>
      <c r="C887" s="171" t="s">
        <v>1190</v>
      </c>
      <c r="D887" s="172"/>
      <c r="E887" s="173"/>
      <c r="F887" s="173"/>
      <c r="G887" s="174">
        <f>SUM(G811:G886)</f>
        <v>0</v>
      </c>
      <c r="H887" s="175"/>
      <c r="I887" s="174">
        <f>SUM(I811:I886)</f>
        <v>0.10082171099999998</v>
      </c>
      <c r="J887" s="176"/>
      <c r="K887" s="174">
        <f>SUM(K811:K886)</f>
        <v>0</v>
      </c>
      <c r="O887" s="199"/>
      <c r="X887" s="202">
        <f>K887</f>
        <v>0</v>
      </c>
      <c r="Y887" s="202">
        <f>I887</f>
        <v>0.10082171099999998</v>
      </c>
      <c r="Z887" s="200">
        <f>G887</f>
        <v>0</v>
      </c>
      <c r="AA887" s="199"/>
      <c r="AB887" s="199"/>
      <c r="AC887" s="199"/>
      <c r="AD887" s="199"/>
      <c r="AE887" s="199"/>
      <c r="AF887" s="199"/>
      <c r="AG887" s="199"/>
      <c r="AH887" s="199"/>
      <c r="AI887" s="199"/>
      <c r="AJ887" s="199"/>
      <c r="AK887" s="199"/>
      <c r="AL887" s="199"/>
      <c r="AM887" s="199"/>
      <c r="AN887" s="199"/>
      <c r="AO887" s="199"/>
      <c r="AP887" s="199"/>
      <c r="AQ887" s="199"/>
      <c r="AR887" s="199"/>
      <c r="AS887" s="199"/>
      <c r="AT887" s="199"/>
      <c r="AU887" s="199"/>
      <c r="AV887" s="199"/>
      <c r="AW887" s="199"/>
      <c r="AX887" s="199"/>
      <c r="AY887" s="199"/>
      <c r="AZ887" s="199"/>
      <c r="BA887" s="203"/>
      <c r="BB887" s="203"/>
      <c r="BC887" s="203"/>
      <c r="BD887" s="203"/>
      <c r="BE887" s="203"/>
      <c r="BF887" s="203"/>
      <c r="BG887" s="199"/>
      <c r="BH887" s="199"/>
      <c r="BI887" s="199"/>
    </row>
    <row r="888" spans="1:104" x14ac:dyDescent="0.2">
      <c r="A888" s="177" t="s">
        <v>23</v>
      </c>
      <c r="B888" s="178" t="s">
        <v>43</v>
      </c>
      <c r="C888" s="179"/>
      <c r="D888" s="180"/>
      <c r="E888" s="181"/>
      <c r="F888" s="181"/>
      <c r="G888" s="182">
        <f>SUM(Z7:Z888)</f>
        <v>0</v>
      </c>
      <c r="H888" s="183"/>
      <c r="I888" s="182">
        <f>SUM(Y7:Y888)</f>
        <v>265.70511021099998</v>
      </c>
      <c r="J888" s="183"/>
      <c r="K888" s="182">
        <f>SUM(X7:X888)</f>
        <v>0</v>
      </c>
      <c r="O888" s="199"/>
      <c r="BA888" s="204"/>
      <c r="BB888" s="204"/>
      <c r="BC888" s="204"/>
      <c r="BD888" s="204"/>
      <c r="BE888" s="204"/>
      <c r="BF888" s="204"/>
    </row>
    <row r="889" spans="1:104" x14ac:dyDescent="0.2">
      <c r="E889" s="124"/>
    </row>
    <row r="890" spans="1:104" x14ac:dyDescent="0.2">
      <c r="E890" s="124"/>
    </row>
    <row r="891" spans="1:104" x14ac:dyDescent="0.2">
      <c r="E891" s="124"/>
    </row>
    <row r="892" spans="1:104" x14ac:dyDescent="0.2">
      <c r="E892" s="124"/>
    </row>
    <row r="893" spans="1:104" x14ac:dyDescent="0.2">
      <c r="E893" s="124"/>
    </row>
    <row r="894" spans="1:104" x14ac:dyDescent="0.2">
      <c r="E894" s="124"/>
    </row>
    <row r="895" spans="1:104" x14ac:dyDescent="0.2">
      <c r="E895" s="124"/>
    </row>
    <row r="896" spans="1:104" x14ac:dyDescent="0.2">
      <c r="E896" s="124"/>
    </row>
    <row r="897" spans="1:7" x14ac:dyDescent="0.2">
      <c r="E897" s="124"/>
    </row>
    <row r="898" spans="1:7" x14ac:dyDescent="0.2">
      <c r="E898" s="124"/>
    </row>
    <row r="899" spans="1:7" x14ac:dyDescent="0.2">
      <c r="E899" s="124"/>
    </row>
    <row r="900" spans="1:7" x14ac:dyDescent="0.2">
      <c r="E900" s="124"/>
    </row>
    <row r="901" spans="1:7" x14ac:dyDescent="0.2">
      <c r="E901" s="124"/>
    </row>
    <row r="902" spans="1:7" x14ac:dyDescent="0.2">
      <c r="E902" s="124"/>
    </row>
    <row r="903" spans="1:7" x14ac:dyDescent="0.2">
      <c r="E903" s="124"/>
    </row>
    <row r="904" spans="1:7" x14ac:dyDescent="0.2">
      <c r="E904" s="124"/>
    </row>
    <row r="905" spans="1:7" x14ac:dyDescent="0.2">
      <c r="E905" s="124"/>
    </row>
    <row r="906" spans="1:7" x14ac:dyDescent="0.2">
      <c r="E906" s="124"/>
    </row>
    <row r="907" spans="1:7" x14ac:dyDescent="0.2">
      <c r="E907" s="124"/>
    </row>
    <row r="908" spans="1:7" x14ac:dyDescent="0.2">
      <c r="E908" s="124"/>
    </row>
    <row r="909" spans="1:7" x14ac:dyDescent="0.2">
      <c r="E909" s="124"/>
    </row>
    <row r="910" spans="1:7" x14ac:dyDescent="0.2">
      <c r="A910" s="184"/>
      <c r="B910" s="184"/>
      <c r="C910" s="184"/>
      <c r="D910" s="184"/>
      <c r="E910" s="184"/>
      <c r="F910" s="184"/>
      <c r="G910" s="184"/>
    </row>
    <row r="911" spans="1:7" x14ac:dyDescent="0.2">
      <c r="A911" s="184"/>
      <c r="B911" s="184"/>
      <c r="C911" s="184"/>
      <c r="D911" s="184"/>
      <c r="E911" s="184"/>
      <c r="F911" s="184"/>
      <c r="G911" s="184"/>
    </row>
    <row r="912" spans="1:7" x14ac:dyDescent="0.2">
      <c r="A912" s="184"/>
      <c r="B912" s="184"/>
      <c r="C912" s="184"/>
      <c r="D912" s="184"/>
      <c r="E912" s="184"/>
      <c r="F912" s="184"/>
      <c r="G912" s="184"/>
    </row>
    <row r="913" spans="1:7" x14ac:dyDescent="0.2">
      <c r="A913" s="184"/>
      <c r="B913" s="184"/>
      <c r="C913" s="184"/>
      <c r="D913" s="184"/>
      <c r="E913" s="184"/>
      <c r="F913" s="184"/>
      <c r="G913" s="184"/>
    </row>
    <row r="914" spans="1:7" x14ac:dyDescent="0.2">
      <c r="E914" s="124"/>
    </row>
    <row r="915" spans="1:7" x14ac:dyDescent="0.2">
      <c r="E915" s="124"/>
    </row>
    <row r="916" spans="1:7" x14ac:dyDescent="0.2">
      <c r="E916" s="124"/>
    </row>
    <row r="917" spans="1:7" x14ac:dyDescent="0.2">
      <c r="E917" s="124"/>
    </row>
    <row r="918" spans="1:7" x14ac:dyDescent="0.2">
      <c r="E918" s="124"/>
    </row>
    <row r="919" spans="1:7" x14ac:dyDescent="0.2">
      <c r="E919" s="124"/>
    </row>
    <row r="920" spans="1:7" x14ac:dyDescent="0.2">
      <c r="E920" s="124"/>
    </row>
    <row r="921" spans="1:7" x14ac:dyDescent="0.2">
      <c r="E921" s="124"/>
    </row>
    <row r="922" spans="1:7" x14ac:dyDescent="0.2">
      <c r="E922" s="124"/>
    </row>
    <row r="923" spans="1:7" x14ac:dyDescent="0.2">
      <c r="E923" s="124"/>
    </row>
    <row r="924" spans="1:7" x14ac:dyDescent="0.2">
      <c r="E924" s="124"/>
    </row>
    <row r="925" spans="1:7" x14ac:dyDescent="0.2">
      <c r="E925" s="124"/>
    </row>
    <row r="926" spans="1:7" x14ac:dyDescent="0.2">
      <c r="E926" s="124"/>
    </row>
    <row r="927" spans="1:7" x14ac:dyDescent="0.2">
      <c r="E927" s="124"/>
    </row>
    <row r="928" spans="1:7" x14ac:dyDescent="0.2">
      <c r="E928" s="124"/>
    </row>
    <row r="929" spans="5:5" x14ac:dyDescent="0.2">
      <c r="E929" s="124"/>
    </row>
    <row r="930" spans="5:5" x14ac:dyDescent="0.2">
      <c r="E930" s="124"/>
    </row>
    <row r="931" spans="5:5" x14ac:dyDescent="0.2">
      <c r="E931" s="124"/>
    </row>
    <row r="932" spans="5:5" x14ac:dyDescent="0.2">
      <c r="E932" s="124"/>
    </row>
    <row r="933" spans="5:5" x14ac:dyDescent="0.2">
      <c r="E933" s="124"/>
    </row>
    <row r="934" spans="5:5" x14ac:dyDescent="0.2">
      <c r="E934" s="124"/>
    </row>
    <row r="935" spans="5:5" x14ac:dyDescent="0.2">
      <c r="E935" s="124"/>
    </row>
    <row r="936" spans="5:5" x14ac:dyDescent="0.2">
      <c r="E936" s="124"/>
    </row>
    <row r="937" spans="5:5" x14ac:dyDescent="0.2">
      <c r="E937" s="124"/>
    </row>
    <row r="938" spans="5:5" x14ac:dyDescent="0.2">
      <c r="E938" s="124"/>
    </row>
    <row r="939" spans="5:5" x14ac:dyDescent="0.2">
      <c r="E939" s="124"/>
    </row>
    <row r="940" spans="5:5" x14ac:dyDescent="0.2">
      <c r="E940" s="124"/>
    </row>
    <row r="941" spans="5:5" x14ac:dyDescent="0.2">
      <c r="E941" s="124"/>
    </row>
    <row r="942" spans="5:5" x14ac:dyDescent="0.2">
      <c r="E942" s="124"/>
    </row>
    <row r="943" spans="5:5" x14ac:dyDescent="0.2">
      <c r="E943" s="124"/>
    </row>
    <row r="944" spans="5:5" x14ac:dyDescent="0.2">
      <c r="E944" s="124"/>
    </row>
    <row r="945" spans="1:7" x14ac:dyDescent="0.2">
      <c r="A945" s="185"/>
      <c r="B945" s="185"/>
    </row>
    <row r="946" spans="1:7" x14ac:dyDescent="0.2">
      <c r="A946" s="184"/>
      <c r="B946" s="184"/>
      <c r="C946" s="186"/>
      <c r="D946" s="186"/>
      <c r="E946" s="187"/>
      <c r="F946" s="186"/>
      <c r="G946" s="188"/>
    </row>
    <row r="947" spans="1:7" x14ac:dyDescent="0.2">
      <c r="A947" s="189"/>
      <c r="B947" s="189"/>
      <c r="C947" s="184"/>
      <c r="D947" s="184"/>
      <c r="E947" s="190"/>
      <c r="F947" s="184"/>
      <c r="G947" s="184"/>
    </row>
    <row r="948" spans="1:7" x14ac:dyDescent="0.2">
      <c r="A948" s="184"/>
      <c r="B948" s="184"/>
      <c r="C948" s="184"/>
      <c r="D948" s="184"/>
      <c r="E948" s="190"/>
      <c r="F948" s="184"/>
      <c r="G948" s="184"/>
    </row>
    <row r="949" spans="1:7" x14ac:dyDescent="0.2">
      <c r="A949" s="184"/>
      <c r="B949" s="184"/>
      <c r="C949" s="184"/>
      <c r="D949" s="184"/>
      <c r="E949" s="190"/>
      <c r="F949" s="184"/>
      <c r="G949" s="184"/>
    </row>
    <row r="950" spans="1:7" x14ac:dyDescent="0.2">
      <c r="A950" s="184"/>
      <c r="B950" s="184"/>
      <c r="C950" s="184"/>
      <c r="D950" s="184"/>
      <c r="E950" s="190"/>
      <c r="F950" s="184"/>
      <c r="G950" s="184"/>
    </row>
    <row r="951" spans="1:7" x14ac:dyDescent="0.2">
      <c r="A951" s="184"/>
      <c r="B951" s="184"/>
      <c r="C951" s="184"/>
      <c r="D951" s="184"/>
      <c r="E951" s="190"/>
      <c r="F951" s="184"/>
      <c r="G951" s="184"/>
    </row>
    <row r="952" spans="1:7" x14ac:dyDescent="0.2">
      <c r="A952" s="184"/>
      <c r="B952" s="184"/>
      <c r="C952" s="184"/>
      <c r="D952" s="184"/>
      <c r="E952" s="190"/>
      <c r="F952" s="184"/>
      <c r="G952" s="184"/>
    </row>
    <row r="953" spans="1:7" x14ac:dyDescent="0.2">
      <c r="A953" s="184"/>
      <c r="B953" s="184"/>
      <c r="C953" s="184"/>
      <c r="D953" s="184"/>
      <c r="E953" s="190"/>
      <c r="F953" s="184"/>
      <c r="G953" s="184"/>
    </row>
    <row r="954" spans="1:7" x14ac:dyDescent="0.2">
      <c r="A954" s="184"/>
      <c r="B954" s="184"/>
      <c r="C954" s="184"/>
      <c r="D954" s="184"/>
      <c r="E954" s="190"/>
      <c r="F954" s="184"/>
      <c r="G954" s="184"/>
    </row>
    <row r="955" spans="1:7" x14ac:dyDescent="0.2">
      <c r="A955" s="184"/>
      <c r="B955" s="184"/>
      <c r="C955" s="184"/>
      <c r="D955" s="184"/>
      <c r="E955" s="190"/>
      <c r="F955" s="184"/>
      <c r="G955" s="184"/>
    </row>
    <row r="956" spans="1:7" x14ac:dyDescent="0.2">
      <c r="A956" s="184"/>
      <c r="B956" s="184"/>
      <c r="C956" s="184"/>
      <c r="D956" s="184"/>
      <c r="E956" s="190"/>
      <c r="F956" s="184"/>
      <c r="G956" s="184"/>
    </row>
    <row r="957" spans="1:7" x14ac:dyDescent="0.2">
      <c r="A957" s="184"/>
      <c r="B957" s="184"/>
      <c r="C957" s="184"/>
      <c r="D957" s="184"/>
      <c r="E957" s="190"/>
      <c r="F957" s="184"/>
      <c r="G957" s="184"/>
    </row>
    <row r="958" spans="1:7" x14ac:dyDescent="0.2">
      <c r="A958" s="184"/>
      <c r="B958" s="184"/>
      <c r="C958" s="184"/>
      <c r="D958" s="184"/>
      <c r="E958" s="190"/>
      <c r="F958" s="184"/>
      <c r="G958" s="184"/>
    </row>
    <row r="959" spans="1:7" x14ac:dyDescent="0.2">
      <c r="A959" s="184"/>
      <c r="B959" s="184"/>
      <c r="C959" s="184"/>
      <c r="D959" s="184"/>
      <c r="E959" s="190"/>
      <c r="F959" s="184"/>
      <c r="G959" s="184"/>
    </row>
  </sheetData>
  <sheetProtection algorithmName="SHA-512" hashValue="X0I/W2xkrblsz63zZ9e/ZG+xwd/BMf8ETpVPvcPFmnOiSQmzdoP0s2PyfIIEJrcaaCoiOHij520gKaZWJ3eNKA==" saltValue="KKZ3UtiZT8S7gaaFcQs+CQ==" spinCount="100000" sheet="1" objects="1" scenarios="1"/>
  <mergeCells count="736">
    <mergeCell ref="C880:D880"/>
    <mergeCell ref="C881:D881"/>
    <mergeCell ref="C883:D883"/>
    <mergeCell ref="C884:D884"/>
    <mergeCell ref="C885:D885"/>
    <mergeCell ref="C886:D886"/>
    <mergeCell ref="C874:D874"/>
    <mergeCell ref="C875:D875"/>
    <mergeCell ref="C876:D876"/>
    <mergeCell ref="C877:D877"/>
    <mergeCell ref="C878:D878"/>
    <mergeCell ref="C879:D879"/>
    <mergeCell ref="C868:D868"/>
    <mergeCell ref="C869:D869"/>
    <mergeCell ref="C870:D870"/>
    <mergeCell ref="C871:D871"/>
    <mergeCell ref="C872:D872"/>
    <mergeCell ref="C873:D873"/>
    <mergeCell ref="C862:D862"/>
    <mergeCell ref="C863:D863"/>
    <mergeCell ref="C864:D864"/>
    <mergeCell ref="C865:D865"/>
    <mergeCell ref="C866:D866"/>
    <mergeCell ref="C867:D867"/>
    <mergeCell ref="C856:D856"/>
    <mergeCell ref="C857:D857"/>
    <mergeCell ref="C858:D858"/>
    <mergeCell ref="C859:D859"/>
    <mergeCell ref="C860:D860"/>
    <mergeCell ref="C861:D861"/>
    <mergeCell ref="C850:D850"/>
    <mergeCell ref="C851:D851"/>
    <mergeCell ref="C852:D852"/>
    <mergeCell ref="C853:D853"/>
    <mergeCell ref="C854:D854"/>
    <mergeCell ref="C855:D855"/>
    <mergeCell ref="C844:D844"/>
    <mergeCell ref="C845:D845"/>
    <mergeCell ref="C846:D846"/>
    <mergeCell ref="C847:D847"/>
    <mergeCell ref="C848:D848"/>
    <mergeCell ref="C849:D849"/>
    <mergeCell ref="C838:D838"/>
    <mergeCell ref="C839:D839"/>
    <mergeCell ref="C840:D840"/>
    <mergeCell ref="C841:D841"/>
    <mergeCell ref="C842:D842"/>
    <mergeCell ref="C843:D843"/>
    <mergeCell ref="C832:D832"/>
    <mergeCell ref="C833:D833"/>
    <mergeCell ref="C834:D834"/>
    <mergeCell ref="C835:D835"/>
    <mergeCell ref="C836:D836"/>
    <mergeCell ref="C837:D837"/>
    <mergeCell ref="C826:D826"/>
    <mergeCell ref="C827:D827"/>
    <mergeCell ref="C828:D828"/>
    <mergeCell ref="C829:D829"/>
    <mergeCell ref="C830:D830"/>
    <mergeCell ref="C831:D831"/>
    <mergeCell ref="C806:D806"/>
    <mergeCell ref="C808:G808"/>
    <mergeCell ref="C809:D809"/>
    <mergeCell ref="C822:D822"/>
    <mergeCell ref="C823:D823"/>
    <mergeCell ref="C824:D824"/>
    <mergeCell ref="C825:D825"/>
    <mergeCell ref="C795:D795"/>
    <mergeCell ref="C797:D797"/>
    <mergeCell ref="C799:G799"/>
    <mergeCell ref="C800:D800"/>
    <mergeCell ref="C801:D801"/>
    <mergeCell ref="C802:D802"/>
    <mergeCell ref="C813:D813"/>
    <mergeCell ref="C814:D814"/>
    <mergeCell ref="C815:D815"/>
    <mergeCell ref="C816:D816"/>
    <mergeCell ref="C817:D817"/>
    <mergeCell ref="C818:D818"/>
    <mergeCell ref="C819:D819"/>
    <mergeCell ref="C820:D820"/>
    <mergeCell ref="C821:D821"/>
    <mergeCell ref="C789:D789"/>
    <mergeCell ref="C790:D790"/>
    <mergeCell ref="C791:D791"/>
    <mergeCell ref="C792:D792"/>
    <mergeCell ref="C793:D793"/>
    <mergeCell ref="C794:D794"/>
    <mergeCell ref="C782:D782"/>
    <mergeCell ref="C783:D783"/>
    <mergeCell ref="C784:D784"/>
    <mergeCell ref="C785:D785"/>
    <mergeCell ref="C786:D786"/>
    <mergeCell ref="C788:G788"/>
    <mergeCell ref="C774:D774"/>
    <mergeCell ref="C776:D776"/>
    <mergeCell ref="C777:D777"/>
    <mergeCell ref="C778:D778"/>
    <mergeCell ref="C779:D779"/>
    <mergeCell ref="C780:D780"/>
    <mergeCell ref="C760:D760"/>
    <mergeCell ref="C762:D762"/>
    <mergeCell ref="C766:D766"/>
    <mergeCell ref="C767:D767"/>
    <mergeCell ref="C768:D768"/>
    <mergeCell ref="C769:D769"/>
    <mergeCell ref="C770:D770"/>
    <mergeCell ref="C772:D772"/>
    <mergeCell ref="C752:D752"/>
    <mergeCell ref="C753:D753"/>
    <mergeCell ref="C754:D754"/>
    <mergeCell ref="C755:D755"/>
    <mergeCell ref="C757:G757"/>
    <mergeCell ref="C758:D758"/>
    <mergeCell ref="C746:D746"/>
    <mergeCell ref="C747:D747"/>
    <mergeCell ref="C748:D748"/>
    <mergeCell ref="C749:D749"/>
    <mergeCell ref="C750:D750"/>
    <mergeCell ref="C751:D751"/>
    <mergeCell ref="C734:G734"/>
    <mergeCell ref="C735:D735"/>
    <mergeCell ref="C739:G739"/>
    <mergeCell ref="C740:G740"/>
    <mergeCell ref="C741:G741"/>
    <mergeCell ref="C742:D742"/>
    <mergeCell ref="C744:D744"/>
    <mergeCell ref="C745:D745"/>
    <mergeCell ref="C724:D724"/>
    <mergeCell ref="C725:D725"/>
    <mergeCell ref="C726:D726"/>
    <mergeCell ref="C728:D728"/>
    <mergeCell ref="C730:D730"/>
    <mergeCell ref="C732:D732"/>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06:D706"/>
    <mergeCell ref="C707:D707"/>
    <mergeCell ref="C708:D708"/>
    <mergeCell ref="C709:D709"/>
    <mergeCell ref="C710:D710"/>
    <mergeCell ref="C711:D711"/>
    <mergeCell ref="C700:D700"/>
    <mergeCell ref="C701:D701"/>
    <mergeCell ref="C702:D702"/>
    <mergeCell ref="C703:D703"/>
    <mergeCell ref="C704:D704"/>
    <mergeCell ref="C705:D705"/>
    <mergeCell ref="C694:D694"/>
    <mergeCell ref="C695:D695"/>
    <mergeCell ref="C696:D696"/>
    <mergeCell ref="C697:D697"/>
    <mergeCell ref="C698:D698"/>
    <mergeCell ref="C699:D699"/>
    <mergeCell ref="C688:D688"/>
    <mergeCell ref="C689:D689"/>
    <mergeCell ref="C690:D690"/>
    <mergeCell ref="C691:D691"/>
    <mergeCell ref="C692:D692"/>
    <mergeCell ref="C693:D693"/>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33:D633"/>
    <mergeCell ref="C635:G635"/>
    <mergeCell ref="C636:D636"/>
    <mergeCell ref="C637:D637"/>
    <mergeCell ref="C638:D638"/>
    <mergeCell ref="C639:D639"/>
    <mergeCell ref="C619:D619"/>
    <mergeCell ref="C621:D621"/>
    <mergeCell ref="C626:G626"/>
    <mergeCell ref="C627:D627"/>
    <mergeCell ref="C628:D628"/>
    <mergeCell ref="C629:D629"/>
    <mergeCell ref="C631:G631"/>
    <mergeCell ref="C632:D632"/>
    <mergeCell ref="C611:D611"/>
    <mergeCell ref="C612:D612"/>
    <mergeCell ref="C614:D614"/>
    <mergeCell ref="C616:D616"/>
    <mergeCell ref="C617:D617"/>
    <mergeCell ref="C618:D618"/>
    <mergeCell ref="C605:G605"/>
    <mergeCell ref="C606:G606"/>
    <mergeCell ref="C607:D607"/>
    <mergeCell ref="C608:D608"/>
    <mergeCell ref="C609:D609"/>
    <mergeCell ref="C610:D610"/>
    <mergeCell ref="C591:D591"/>
    <mergeCell ref="C593:D593"/>
    <mergeCell ref="C597:D597"/>
    <mergeCell ref="C599:G599"/>
    <mergeCell ref="C600:D600"/>
    <mergeCell ref="C601:D601"/>
    <mergeCell ref="C602:D602"/>
    <mergeCell ref="C603:D603"/>
    <mergeCell ref="C584:D584"/>
    <mergeCell ref="C585:D585"/>
    <mergeCell ref="C586:D586"/>
    <mergeCell ref="C587:D587"/>
    <mergeCell ref="C588:D588"/>
    <mergeCell ref="C590:G590"/>
    <mergeCell ref="C577:G577"/>
    <mergeCell ref="C578:G578"/>
    <mergeCell ref="C579:D579"/>
    <mergeCell ref="C581:G581"/>
    <mergeCell ref="C582:D582"/>
    <mergeCell ref="C583:D583"/>
    <mergeCell ref="C566:D566"/>
    <mergeCell ref="C570:G570"/>
    <mergeCell ref="C571:G571"/>
    <mergeCell ref="C572:G572"/>
    <mergeCell ref="C573:D573"/>
    <mergeCell ref="C574:D574"/>
    <mergeCell ref="C576:G576"/>
    <mergeCell ref="C555:D555"/>
    <mergeCell ref="C556:D556"/>
    <mergeCell ref="C558:D558"/>
    <mergeCell ref="C560:D560"/>
    <mergeCell ref="C562:D562"/>
    <mergeCell ref="C549:D549"/>
    <mergeCell ref="C550:D550"/>
    <mergeCell ref="C551:D551"/>
    <mergeCell ref="C552:D552"/>
    <mergeCell ref="C553:D553"/>
    <mergeCell ref="C554:D554"/>
    <mergeCell ref="C543:D543"/>
    <mergeCell ref="C544:D544"/>
    <mergeCell ref="C545:D545"/>
    <mergeCell ref="C546:D546"/>
    <mergeCell ref="C547:D547"/>
    <mergeCell ref="C548:D548"/>
    <mergeCell ref="C537:D537"/>
    <mergeCell ref="C538:D538"/>
    <mergeCell ref="C539:D539"/>
    <mergeCell ref="C540:D540"/>
    <mergeCell ref="C541:D541"/>
    <mergeCell ref="C542:D542"/>
    <mergeCell ref="C531:D531"/>
    <mergeCell ref="C532:D532"/>
    <mergeCell ref="C533:D533"/>
    <mergeCell ref="C534:D534"/>
    <mergeCell ref="C535:D535"/>
    <mergeCell ref="C536:D536"/>
    <mergeCell ref="C525:D525"/>
    <mergeCell ref="C526:D526"/>
    <mergeCell ref="C527:D527"/>
    <mergeCell ref="C528:D528"/>
    <mergeCell ref="C529:D529"/>
    <mergeCell ref="C530:D530"/>
    <mergeCell ref="C519:D519"/>
    <mergeCell ref="C520:D520"/>
    <mergeCell ref="C521:D521"/>
    <mergeCell ref="C522:D522"/>
    <mergeCell ref="C523:D523"/>
    <mergeCell ref="C524:D524"/>
    <mergeCell ref="C513:D513"/>
    <mergeCell ref="C514:D514"/>
    <mergeCell ref="C515:D515"/>
    <mergeCell ref="C516:D516"/>
    <mergeCell ref="C517:D517"/>
    <mergeCell ref="C518:D518"/>
    <mergeCell ref="C507:D507"/>
    <mergeCell ref="C508:D508"/>
    <mergeCell ref="C509:D509"/>
    <mergeCell ref="C510:D510"/>
    <mergeCell ref="C511:D511"/>
    <mergeCell ref="C512:D512"/>
    <mergeCell ref="C496:D496"/>
    <mergeCell ref="C500:G500"/>
    <mergeCell ref="C501:D501"/>
    <mergeCell ref="C503:G503"/>
    <mergeCell ref="C504:D504"/>
    <mergeCell ref="C505:D505"/>
    <mergeCell ref="C506:D506"/>
    <mergeCell ref="C487:D487"/>
    <mergeCell ref="C489:D489"/>
    <mergeCell ref="C490:D490"/>
    <mergeCell ref="C491:D491"/>
    <mergeCell ref="C492:D492"/>
    <mergeCell ref="C479:D479"/>
    <mergeCell ref="C481:D481"/>
    <mergeCell ref="C482:D482"/>
    <mergeCell ref="C483:D483"/>
    <mergeCell ref="C484:D484"/>
    <mergeCell ref="C486:G486"/>
    <mergeCell ref="C467:D467"/>
    <mergeCell ref="C468:D468"/>
    <mergeCell ref="C469:D469"/>
    <mergeCell ref="C473:G473"/>
    <mergeCell ref="C474:D474"/>
    <mergeCell ref="C475:D475"/>
    <mergeCell ref="C477:D477"/>
    <mergeCell ref="C478:D478"/>
    <mergeCell ref="C456:D456"/>
    <mergeCell ref="C457:D457"/>
    <mergeCell ref="C458:D458"/>
    <mergeCell ref="C459:D459"/>
    <mergeCell ref="C463:D463"/>
    <mergeCell ref="C464:D464"/>
    <mergeCell ref="C465:D465"/>
    <mergeCell ref="C466:D466"/>
    <mergeCell ref="C450:D450"/>
    <mergeCell ref="C451:D451"/>
    <mergeCell ref="C452:D452"/>
    <mergeCell ref="C453:D453"/>
    <mergeCell ref="C454:D454"/>
    <mergeCell ref="C455:D455"/>
    <mergeCell ref="C444:D444"/>
    <mergeCell ref="C445:D445"/>
    <mergeCell ref="C446:D446"/>
    <mergeCell ref="C447:D447"/>
    <mergeCell ref="C448:D448"/>
    <mergeCell ref="C449:D449"/>
    <mergeCell ref="C438:D438"/>
    <mergeCell ref="C439:D439"/>
    <mergeCell ref="C440:D440"/>
    <mergeCell ref="C441:D441"/>
    <mergeCell ref="C442:D442"/>
    <mergeCell ref="C443:D443"/>
    <mergeCell ref="C432:D432"/>
    <mergeCell ref="C433:D433"/>
    <mergeCell ref="C434:D434"/>
    <mergeCell ref="C435:D435"/>
    <mergeCell ref="C436:D436"/>
    <mergeCell ref="C437:D437"/>
    <mergeCell ref="C426:D426"/>
    <mergeCell ref="C427:D427"/>
    <mergeCell ref="C428:D428"/>
    <mergeCell ref="C429:D429"/>
    <mergeCell ref="C430:D430"/>
    <mergeCell ref="C431:D431"/>
    <mergeCell ref="C420:D420"/>
    <mergeCell ref="C421:D421"/>
    <mergeCell ref="C422:D422"/>
    <mergeCell ref="C423:D423"/>
    <mergeCell ref="C424:D424"/>
    <mergeCell ref="C425:D425"/>
    <mergeCell ref="C413:D413"/>
    <mergeCell ref="C414:D414"/>
    <mergeCell ref="C415:D415"/>
    <mergeCell ref="C416:D416"/>
    <mergeCell ref="C417:D417"/>
    <mergeCell ref="C419:G419"/>
    <mergeCell ref="C407:D407"/>
    <mergeCell ref="C408:D408"/>
    <mergeCell ref="C409:D409"/>
    <mergeCell ref="C410:D410"/>
    <mergeCell ref="C411:D411"/>
    <mergeCell ref="C412:D412"/>
    <mergeCell ref="C401:D401"/>
    <mergeCell ref="C402:D402"/>
    <mergeCell ref="C403:D403"/>
    <mergeCell ref="C404:D404"/>
    <mergeCell ref="C405:D405"/>
    <mergeCell ref="C406:D406"/>
    <mergeCell ref="C395:D395"/>
    <mergeCell ref="C396:D396"/>
    <mergeCell ref="C397:D397"/>
    <mergeCell ref="C398:D398"/>
    <mergeCell ref="C399:D399"/>
    <mergeCell ref="C400:D400"/>
    <mergeCell ref="C389:D389"/>
    <mergeCell ref="C390:D390"/>
    <mergeCell ref="C391:D391"/>
    <mergeCell ref="C392:D392"/>
    <mergeCell ref="C393:D393"/>
    <mergeCell ref="C394:D394"/>
    <mergeCell ref="C383:D383"/>
    <mergeCell ref="C384:D384"/>
    <mergeCell ref="C385:D385"/>
    <mergeCell ref="C386:D386"/>
    <mergeCell ref="C387:D387"/>
    <mergeCell ref="C388:D388"/>
    <mergeCell ref="C377:G377"/>
    <mergeCell ref="C378:D378"/>
    <mergeCell ref="C379:D379"/>
    <mergeCell ref="C380:D380"/>
    <mergeCell ref="C381:D381"/>
    <mergeCell ref="C382:D382"/>
    <mergeCell ref="C368:D368"/>
    <mergeCell ref="C370:D370"/>
    <mergeCell ref="C372:G372"/>
    <mergeCell ref="C373:D373"/>
    <mergeCell ref="C374:D374"/>
    <mergeCell ref="C375:D375"/>
    <mergeCell ref="C361:D361"/>
    <mergeCell ref="C362:D362"/>
    <mergeCell ref="C363:D363"/>
    <mergeCell ref="C364:D364"/>
    <mergeCell ref="C365:D365"/>
    <mergeCell ref="C367:G367"/>
    <mergeCell ref="C355:D355"/>
    <mergeCell ref="C356:D356"/>
    <mergeCell ref="C357:D357"/>
    <mergeCell ref="C358:D358"/>
    <mergeCell ref="C359:D359"/>
    <mergeCell ref="C360:D360"/>
    <mergeCell ref="C349:D349"/>
    <mergeCell ref="C350:D350"/>
    <mergeCell ref="C351:D351"/>
    <mergeCell ref="C352:D352"/>
    <mergeCell ref="C353:D353"/>
    <mergeCell ref="C354:D354"/>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14:D314"/>
    <mergeCell ref="C315:D315"/>
    <mergeCell ref="C316:D316"/>
    <mergeCell ref="C320:D320"/>
    <mergeCell ref="C321:D321"/>
    <mergeCell ref="C322:D322"/>
    <mergeCell ref="C323:D323"/>
    <mergeCell ref="C324:D324"/>
    <mergeCell ref="C308:D308"/>
    <mergeCell ref="C309:D309"/>
    <mergeCell ref="C310:D310"/>
    <mergeCell ref="C311:D311"/>
    <mergeCell ref="C312:D312"/>
    <mergeCell ref="C313:D313"/>
    <mergeCell ref="C302:D302"/>
    <mergeCell ref="C303:D303"/>
    <mergeCell ref="C304:D304"/>
    <mergeCell ref="C305:D305"/>
    <mergeCell ref="C306:D306"/>
    <mergeCell ref="C307:D307"/>
    <mergeCell ref="C296:D296"/>
    <mergeCell ref="C297:D297"/>
    <mergeCell ref="C298:D298"/>
    <mergeCell ref="C299:D299"/>
    <mergeCell ref="C300:D300"/>
    <mergeCell ref="C301:D301"/>
    <mergeCell ref="C290:D290"/>
    <mergeCell ref="C291:D291"/>
    <mergeCell ref="C292:D292"/>
    <mergeCell ref="C293:D293"/>
    <mergeCell ref="C294:D294"/>
    <mergeCell ref="C295:D295"/>
    <mergeCell ref="C279:G279"/>
    <mergeCell ref="C280:G280"/>
    <mergeCell ref="C281:G281"/>
    <mergeCell ref="C282:D282"/>
    <mergeCell ref="C286:G286"/>
    <mergeCell ref="C287:D287"/>
    <mergeCell ref="C288:D288"/>
    <mergeCell ref="C289:D289"/>
    <mergeCell ref="C273:G273"/>
    <mergeCell ref="C274:G274"/>
    <mergeCell ref="C275:G275"/>
    <mergeCell ref="C276:G276"/>
    <mergeCell ref="C277:G277"/>
    <mergeCell ref="C278:G278"/>
    <mergeCell ref="C266:G266"/>
    <mergeCell ref="C267:D267"/>
    <mergeCell ref="C269:G269"/>
    <mergeCell ref="C270:G270"/>
    <mergeCell ref="C271:G271"/>
    <mergeCell ref="C272:G272"/>
    <mergeCell ref="C260:G260"/>
    <mergeCell ref="C261:G261"/>
    <mergeCell ref="C262:G262"/>
    <mergeCell ref="C263:G263"/>
    <mergeCell ref="C264:G264"/>
    <mergeCell ref="C265:G265"/>
    <mergeCell ref="C254:G254"/>
    <mergeCell ref="C255:G255"/>
    <mergeCell ref="C256:G256"/>
    <mergeCell ref="C257:G257"/>
    <mergeCell ref="C258:G258"/>
    <mergeCell ref="C259:G259"/>
    <mergeCell ref="C247:G247"/>
    <mergeCell ref="C248:G248"/>
    <mergeCell ref="C249:D249"/>
    <mergeCell ref="C251:G251"/>
    <mergeCell ref="C252:G252"/>
    <mergeCell ref="C253:G253"/>
    <mergeCell ref="C241:G241"/>
    <mergeCell ref="C242:G242"/>
    <mergeCell ref="C243:G243"/>
    <mergeCell ref="C244:G244"/>
    <mergeCell ref="C245:G245"/>
    <mergeCell ref="C246:G246"/>
    <mergeCell ref="C234:D234"/>
    <mergeCell ref="C236:G236"/>
    <mergeCell ref="C237:G237"/>
    <mergeCell ref="C238:G238"/>
    <mergeCell ref="C239:G239"/>
    <mergeCell ref="C240:G240"/>
    <mergeCell ref="C223:D223"/>
    <mergeCell ref="C225:D225"/>
    <mergeCell ref="C226:D226"/>
    <mergeCell ref="C228:D228"/>
    <mergeCell ref="C230:D230"/>
    <mergeCell ref="C232:D232"/>
    <mergeCell ref="C211:G211"/>
    <mergeCell ref="C212:D212"/>
    <mergeCell ref="C214:G214"/>
    <mergeCell ref="C215:D215"/>
    <mergeCell ref="C217:D217"/>
    <mergeCell ref="C218:D218"/>
    <mergeCell ref="C219:D219"/>
    <mergeCell ref="C221:D221"/>
    <mergeCell ref="C199:D199"/>
    <mergeCell ref="C201:G201"/>
    <mergeCell ref="C202:D202"/>
    <mergeCell ref="C206:G206"/>
    <mergeCell ref="C207:D207"/>
    <mergeCell ref="C188:D188"/>
    <mergeCell ref="C190:D190"/>
    <mergeCell ref="C191:D191"/>
    <mergeCell ref="C193:D193"/>
    <mergeCell ref="C195:D195"/>
    <mergeCell ref="C197:D197"/>
    <mergeCell ref="C180:D180"/>
    <mergeCell ref="C181:D181"/>
    <mergeCell ref="C182:D182"/>
    <mergeCell ref="C184:G184"/>
    <mergeCell ref="C185:D185"/>
    <mergeCell ref="C187:G187"/>
    <mergeCell ref="C171:D171"/>
    <mergeCell ref="C172:D172"/>
    <mergeCell ref="C174:G174"/>
    <mergeCell ref="C175:D175"/>
    <mergeCell ref="C177:D177"/>
    <mergeCell ref="C179:D179"/>
    <mergeCell ref="C163:D163"/>
    <mergeCell ref="C165:G165"/>
    <mergeCell ref="C166:D166"/>
    <mergeCell ref="C167:D167"/>
    <mergeCell ref="C169:G169"/>
    <mergeCell ref="C170:D170"/>
    <mergeCell ref="C156:D156"/>
    <mergeCell ref="C157:D157"/>
    <mergeCell ref="C159:G159"/>
    <mergeCell ref="C160:G160"/>
    <mergeCell ref="C161:D161"/>
    <mergeCell ref="C162:D162"/>
    <mergeCell ref="C150:D150"/>
    <mergeCell ref="C151:D151"/>
    <mergeCell ref="C152:D152"/>
    <mergeCell ref="C153:D153"/>
    <mergeCell ref="C154:D154"/>
    <mergeCell ref="C155:D155"/>
    <mergeCell ref="C143:D143"/>
    <mergeCell ref="C144:D144"/>
    <mergeCell ref="C145:D145"/>
    <mergeCell ref="C147:G147"/>
    <mergeCell ref="C148:G148"/>
    <mergeCell ref="C149:G149"/>
    <mergeCell ref="C137:D137"/>
    <mergeCell ref="C138:D138"/>
    <mergeCell ref="C139:D139"/>
    <mergeCell ref="C140:D140"/>
    <mergeCell ref="C141:D141"/>
    <mergeCell ref="C142:D142"/>
    <mergeCell ref="C131:D131"/>
    <mergeCell ref="C132:D132"/>
    <mergeCell ref="C133:D133"/>
    <mergeCell ref="C134:D134"/>
    <mergeCell ref="C135:D135"/>
    <mergeCell ref="C136:D136"/>
    <mergeCell ref="C125:D125"/>
    <mergeCell ref="C126:D126"/>
    <mergeCell ref="C127:D127"/>
    <mergeCell ref="C128:D128"/>
    <mergeCell ref="C129:D129"/>
    <mergeCell ref="C130:D130"/>
    <mergeCell ref="C119:D119"/>
    <mergeCell ref="C120:D120"/>
    <mergeCell ref="C121:D121"/>
    <mergeCell ref="C122:D122"/>
    <mergeCell ref="C123:D123"/>
    <mergeCell ref="C124:D124"/>
    <mergeCell ref="C113:D113"/>
    <mergeCell ref="C114:D114"/>
    <mergeCell ref="C115:D115"/>
    <mergeCell ref="C116:D116"/>
    <mergeCell ref="C117:D117"/>
    <mergeCell ref="C118:D118"/>
    <mergeCell ref="C103:D103"/>
    <mergeCell ref="C105:D105"/>
    <mergeCell ref="C106:D106"/>
    <mergeCell ref="C108:D108"/>
    <mergeCell ref="C110:D110"/>
    <mergeCell ref="C112:G112"/>
    <mergeCell ref="C93:D93"/>
    <mergeCell ref="C95:D95"/>
    <mergeCell ref="C97:D97"/>
    <mergeCell ref="C98:D98"/>
    <mergeCell ref="C99:D99"/>
    <mergeCell ref="C101:D101"/>
    <mergeCell ref="C81:D81"/>
    <mergeCell ref="C83:D83"/>
    <mergeCell ref="C85:D85"/>
    <mergeCell ref="C87:D87"/>
    <mergeCell ref="C89:D89"/>
    <mergeCell ref="C91:D91"/>
    <mergeCell ref="C69:D69"/>
    <mergeCell ref="C71:D71"/>
    <mergeCell ref="C73:D73"/>
    <mergeCell ref="C75:D75"/>
    <mergeCell ref="C77:D77"/>
    <mergeCell ref="C79:D79"/>
    <mergeCell ref="C63:G63"/>
    <mergeCell ref="C64:G64"/>
    <mergeCell ref="C65:D65"/>
    <mergeCell ref="C66:D66"/>
    <mergeCell ref="C67:D67"/>
    <mergeCell ref="C68:D68"/>
    <mergeCell ref="C56:D56"/>
    <mergeCell ref="C57:D57"/>
    <mergeCell ref="C58:D58"/>
    <mergeCell ref="C59:D59"/>
    <mergeCell ref="C60:D60"/>
    <mergeCell ref="C61:D61"/>
    <mergeCell ref="C50:D50"/>
    <mergeCell ref="C51:D51"/>
    <mergeCell ref="C52:D52"/>
    <mergeCell ref="C53:D53"/>
    <mergeCell ref="C54:D54"/>
    <mergeCell ref="C55:D55"/>
    <mergeCell ref="C42:G42"/>
    <mergeCell ref="C43:D43"/>
    <mergeCell ref="C45:D45"/>
    <mergeCell ref="C47:G47"/>
    <mergeCell ref="C48:G48"/>
    <mergeCell ref="C49:D49"/>
    <mergeCell ref="C35:D35"/>
    <mergeCell ref="C36:D36"/>
    <mergeCell ref="C37:D37"/>
    <mergeCell ref="C38:D38"/>
    <mergeCell ref="C40:G40"/>
    <mergeCell ref="C41:G41"/>
    <mergeCell ref="C28:D28"/>
    <mergeCell ref="C30:G30"/>
    <mergeCell ref="C31:G31"/>
    <mergeCell ref="C32:G32"/>
    <mergeCell ref="C33:D33"/>
    <mergeCell ref="C34:D34"/>
    <mergeCell ref="C22:D22"/>
    <mergeCell ref="C23:D23"/>
    <mergeCell ref="C24:D24"/>
    <mergeCell ref="C25:D25"/>
    <mergeCell ref="C26:D26"/>
    <mergeCell ref="C27:D27"/>
    <mergeCell ref="C16:G16"/>
    <mergeCell ref="C17:G17"/>
    <mergeCell ref="C18:D18"/>
    <mergeCell ref="C19:D19"/>
    <mergeCell ref="C20:D20"/>
    <mergeCell ref="C21:D21"/>
    <mergeCell ref="A1:G1"/>
    <mergeCell ref="C9:G9"/>
    <mergeCell ref="C10:G10"/>
    <mergeCell ref="C11:D11"/>
    <mergeCell ref="C12:D12"/>
    <mergeCell ref="C14:G14"/>
    <mergeCell ref="C15:G1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CZ888"/>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1898</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319</v>
      </c>
      <c r="C7" s="45" t="s">
        <v>320</v>
      </c>
      <c r="D7" s="46"/>
      <c r="E7" s="47"/>
      <c r="F7" s="47"/>
      <c r="G7" s="48"/>
      <c r="H7" s="49"/>
      <c r="I7" s="50"/>
      <c r="J7" s="51"/>
      <c r="K7" s="52"/>
      <c r="O7" s="53"/>
    </row>
    <row r="8" spans="1:104" ht="22.5" x14ac:dyDescent="0.2">
      <c r="A8" s="54">
        <v>1</v>
      </c>
      <c r="B8" s="55" t="s">
        <v>523</v>
      </c>
      <c r="C8" s="56" t="s">
        <v>524</v>
      </c>
      <c r="D8" s="57" t="s">
        <v>41</v>
      </c>
      <c r="E8" s="100">
        <v>17.3383</v>
      </c>
      <c r="F8" s="59"/>
      <c r="G8" s="60">
        <f>E8*F8</f>
        <v>0</v>
      </c>
      <c r="H8" s="61">
        <v>0.50065000000000004</v>
      </c>
      <c r="I8" s="62">
        <f>E8*H8</f>
        <v>8.680419895</v>
      </c>
      <c r="J8" s="61">
        <v>0</v>
      </c>
      <c r="K8" s="62">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64"/>
      <c r="B9" s="65"/>
      <c r="C9" s="326" t="s">
        <v>525</v>
      </c>
      <c r="D9" s="327"/>
      <c r="E9" s="327"/>
      <c r="F9" s="327"/>
      <c r="G9" s="328"/>
      <c r="I9" s="66"/>
      <c r="K9" s="66"/>
      <c r="L9" s="67" t="s">
        <v>525</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526</v>
      </c>
      <c r="D10" s="327"/>
      <c r="E10" s="327"/>
      <c r="F10" s="327"/>
      <c r="G10" s="328"/>
      <c r="I10" s="66"/>
      <c r="K10" s="66"/>
      <c r="L10" s="67" t="s">
        <v>526</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9" t="s">
        <v>1546</v>
      </c>
      <c r="D11" s="330"/>
      <c r="E11" s="103">
        <v>17.3383</v>
      </c>
      <c r="F11" s="69"/>
      <c r="G11" s="70"/>
      <c r="H11" s="71"/>
      <c r="I11" s="66"/>
      <c r="J11" s="72"/>
      <c r="K11" s="66"/>
      <c r="M11" s="67" t="s">
        <v>1546</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 xml:space="preserve">výztuž je v rozpočtu základů </v>
      </c>
      <c r="BE11" s="53"/>
      <c r="BF11" s="53"/>
      <c r="BG11" s="53"/>
      <c r="BH11" s="53"/>
      <c r="BI11" s="53"/>
    </row>
    <row r="12" spans="1:104" ht="22.5" x14ac:dyDescent="0.2">
      <c r="A12" s="54">
        <v>2</v>
      </c>
      <c r="B12" s="55" t="s">
        <v>529</v>
      </c>
      <c r="C12" s="56" t="s">
        <v>530</v>
      </c>
      <c r="D12" s="57" t="s">
        <v>41</v>
      </c>
      <c r="E12" s="100">
        <v>91.631799999999998</v>
      </c>
      <c r="F12" s="59">
        <v>0</v>
      </c>
      <c r="G12" s="60">
        <f>E12*F12</f>
        <v>0</v>
      </c>
      <c r="H12" s="61">
        <v>0.38236999999999999</v>
      </c>
      <c r="I12" s="62">
        <f>E12*H12</f>
        <v>35.037251366</v>
      </c>
      <c r="J12" s="61">
        <v>0</v>
      </c>
      <c r="K12" s="62">
        <f>E12*J12</f>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1</v>
      </c>
      <c r="CZ12" s="16">
        <v>1</v>
      </c>
    </row>
    <row r="13" spans="1:104" x14ac:dyDescent="0.2">
      <c r="A13" s="64"/>
      <c r="B13" s="65"/>
      <c r="C13" s="326" t="s">
        <v>531</v>
      </c>
      <c r="D13" s="327"/>
      <c r="E13" s="327"/>
      <c r="F13" s="327"/>
      <c r="G13" s="328"/>
      <c r="I13" s="66"/>
      <c r="K13" s="66"/>
      <c r="L13" s="67" t="s">
        <v>531</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6" t="s">
        <v>532</v>
      </c>
      <c r="D14" s="327"/>
      <c r="E14" s="327"/>
      <c r="F14" s="327"/>
      <c r="G14" s="328"/>
      <c r="I14" s="66"/>
      <c r="K14" s="66"/>
      <c r="L14" s="67" t="s">
        <v>532</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533</v>
      </c>
      <c r="D15" s="327"/>
      <c r="E15" s="327"/>
      <c r="F15" s="327"/>
      <c r="G15" s="328"/>
      <c r="I15" s="66"/>
      <c r="K15" s="66"/>
      <c r="L15" s="67" t="s">
        <v>533</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ht="22.5" x14ac:dyDescent="0.2">
      <c r="A16" s="64"/>
      <c r="B16" s="65"/>
      <c r="C16" s="326" t="s">
        <v>534</v>
      </c>
      <c r="D16" s="327"/>
      <c r="E16" s="327"/>
      <c r="F16" s="327"/>
      <c r="G16" s="328"/>
      <c r="I16" s="66"/>
      <c r="K16" s="66"/>
      <c r="L16" s="67" t="s">
        <v>534</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ht="25.5" x14ac:dyDescent="0.2">
      <c r="A17" s="64"/>
      <c r="B17" s="65"/>
      <c r="C17" s="329" t="s">
        <v>1547</v>
      </c>
      <c r="D17" s="330"/>
      <c r="E17" s="103">
        <v>7.5384000000000002</v>
      </c>
      <c r="F17" s="69"/>
      <c r="G17" s="70"/>
      <c r="H17" s="71"/>
      <c r="I17" s="66"/>
      <c r="J17" s="72"/>
      <c r="K17" s="66"/>
      <c r="M17" s="67" t="s">
        <v>1547</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 t="shared" ref="BD17:BD29" si="0">C16</f>
        <v>Vzduchová neprůzvučnost Rw = 58 (-2; -6) dB při tloušťce stěny 365 mm a objemové hmotnosti zdiva včetně omítek tl. 15 mm 1 700 kg/m3</v>
      </c>
      <c r="BE17" s="53"/>
      <c r="BF17" s="53"/>
      <c r="BG17" s="53"/>
      <c r="BH17" s="53"/>
      <c r="BI17" s="53"/>
    </row>
    <row r="18" spans="1:104" x14ac:dyDescent="0.2">
      <c r="A18" s="64"/>
      <c r="B18" s="65"/>
      <c r="C18" s="329" t="s">
        <v>1548</v>
      </c>
      <c r="D18" s="330"/>
      <c r="E18" s="103">
        <v>15.0768</v>
      </c>
      <c r="F18" s="69"/>
      <c r="G18" s="70"/>
      <c r="H18" s="71"/>
      <c r="I18" s="66"/>
      <c r="J18" s="72"/>
      <c r="K18" s="66"/>
      <c r="M18" s="67" t="s">
        <v>1548</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73" t="str">
        <f t="shared" si="0"/>
        <v>227,228:4*3*0,6282</v>
      </c>
      <c r="BE18" s="53"/>
      <c r="BF18" s="53"/>
      <c r="BG18" s="53"/>
      <c r="BH18" s="53"/>
      <c r="BI18" s="53"/>
    </row>
    <row r="19" spans="1:104" x14ac:dyDescent="0.2">
      <c r="A19" s="64"/>
      <c r="B19" s="65"/>
      <c r="C19" s="329" t="s">
        <v>1549</v>
      </c>
      <c r="D19" s="330"/>
      <c r="E19" s="103">
        <v>-2.2841</v>
      </c>
      <c r="F19" s="69"/>
      <c r="G19" s="70"/>
      <c r="H19" s="71"/>
      <c r="I19" s="66"/>
      <c r="J19" s="72"/>
      <c r="K19" s="66"/>
      <c r="M19" s="67" t="s">
        <v>1549</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 t="shared" si="0"/>
        <v>8*3*0,6282</v>
      </c>
      <c r="BE19" s="53"/>
      <c r="BF19" s="53"/>
      <c r="BG19" s="53"/>
      <c r="BH19" s="53"/>
      <c r="BI19" s="53"/>
    </row>
    <row r="20" spans="1:104" x14ac:dyDescent="0.2">
      <c r="A20" s="64"/>
      <c r="B20" s="65"/>
      <c r="C20" s="329" t="s">
        <v>1550</v>
      </c>
      <c r="D20" s="330"/>
      <c r="E20" s="103">
        <v>2.8269000000000002</v>
      </c>
      <c r="F20" s="69"/>
      <c r="G20" s="70"/>
      <c r="H20" s="71"/>
      <c r="I20" s="66"/>
      <c r="J20" s="72"/>
      <c r="K20" s="66"/>
      <c r="M20" s="67" t="s">
        <v>1550</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73" t="str">
        <f t="shared" si="0"/>
        <v>odeční otvorů:-0,9*2,02*2*0,6282</v>
      </c>
      <c r="BE20" s="53"/>
      <c r="BF20" s="53"/>
      <c r="BG20" s="53"/>
      <c r="BH20" s="53"/>
      <c r="BI20" s="53"/>
    </row>
    <row r="21" spans="1:104" x14ac:dyDescent="0.2">
      <c r="A21" s="64"/>
      <c r="B21" s="65"/>
      <c r="C21" s="329" t="s">
        <v>1551</v>
      </c>
      <c r="D21" s="330"/>
      <c r="E21" s="103">
        <v>-1.2689999999999999</v>
      </c>
      <c r="F21" s="69"/>
      <c r="G21" s="70"/>
      <c r="H21" s="71"/>
      <c r="I21" s="66"/>
      <c r="J21" s="72"/>
      <c r="K21" s="66"/>
      <c r="M21" s="67" t="s">
        <v>1551</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 t="shared" si="0"/>
        <v>224:1,5*3*0,6282</v>
      </c>
      <c r="BE21" s="53"/>
      <c r="BF21" s="53"/>
      <c r="BG21" s="53"/>
      <c r="BH21" s="53"/>
      <c r="BI21" s="53"/>
    </row>
    <row r="22" spans="1:104" x14ac:dyDescent="0.2">
      <c r="A22" s="64"/>
      <c r="B22" s="65"/>
      <c r="C22" s="329" t="s">
        <v>1552</v>
      </c>
      <c r="D22" s="330"/>
      <c r="E22" s="103">
        <v>21.107500000000002</v>
      </c>
      <c r="F22" s="69"/>
      <c r="G22" s="70"/>
      <c r="H22" s="71"/>
      <c r="I22" s="66"/>
      <c r="J22" s="72"/>
      <c r="K22" s="66"/>
      <c r="M22" s="67" t="s">
        <v>1552</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73" t="str">
        <f t="shared" si="0"/>
        <v>odeční otvorů:-1*2,02*0,6282</v>
      </c>
      <c r="BE22" s="53"/>
      <c r="BF22" s="53"/>
      <c r="BG22" s="53"/>
      <c r="BH22" s="53"/>
      <c r="BI22" s="53"/>
    </row>
    <row r="23" spans="1:104" x14ac:dyDescent="0.2">
      <c r="A23" s="64"/>
      <c r="B23" s="65"/>
      <c r="C23" s="329" t="s">
        <v>662</v>
      </c>
      <c r="D23" s="330"/>
      <c r="E23" s="103">
        <v>0.94230000000000003</v>
      </c>
      <c r="F23" s="69"/>
      <c r="G23" s="70"/>
      <c r="H23" s="71"/>
      <c r="I23" s="66"/>
      <c r="J23" s="72"/>
      <c r="K23" s="66"/>
      <c r="M23" s="67" t="s">
        <v>662</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 t="shared" si="0"/>
        <v>201, 202:11,2*3*0,6282</v>
      </c>
      <c r="BE23" s="53"/>
      <c r="BF23" s="53"/>
      <c r="BG23" s="53"/>
      <c r="BH23" s="53"/>
      <c r="BI23" s="53"/>
    </row>
    <row r="24" spans="1:104" x14ac:dyDescent="0.2">
      <c r="A24" s="64"/>
      <c r="B24" s="65"/>
      <c r="C24" s="329" t="s">
        <v>1553</v>
      </c>
      <c r="D24" s="330"/>
      <c r="E24" s="103">
        <v>6.2191999999999998</v>
      </c>
      <c r="F24" s="69"/>
      <c r="G24" s="70"/>
      <c r="H24" s="71"/>
      <c r="I24" s="66"/>
      <c r="J24" s="72"/>
      <c r="K24" s="66"/>
      <c r="M24" s="67" t="s">
        <v>1553</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73" t="str">
        <f t="shared" si="0"/>
        <v>0,5*3*0,6282</v>
      </c>
      <c r="BE24" s="53"/>
      <c r="BF24" s="53"/>
      <c r="BG24" s="53"/>
      <c r="BH24" s="53"/>
      <c r="BI24" s="53"/>
    </row>
    <row r="25" spans="1:104" x14ac:dyDescent="0.2">
      <c r="A25" s="64"/>
      <c r="B25" s="65"/>
      <c r="C25" s="329" t="s">
        <v>1554</v>
      </c>
      <c r="D25" s="330"/>
      <c r="E25" s="103">
        <v>16.396000000000001</v>
      </c>
      <c r="F25" s="69"/>
      <c r="G25" s="70"/>
      <c r="H25" s="71"/>
      <c r="I25" s="66"/>
      <c r="J25" s="72"/>
      <c r="K25" s="66"/>
      <c r="M25" s="67" t="s">
        <v>1554</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 t="shared" si="0"/>
        <v>3,3*3*0,6282</v>
      </c>
      <c r="BE25" s="53"/>
      <c r="BF25" s="53"/>
      <c r="BG25" s="53"/>
      <c r="BH25" s="53"/>
      <c r="BI25" s="53"/>
    </row>
    <row r="26" spans="1:104" x14ac:dyDescent="0.2">
      <c r="A26" s="64"/>
      <c r="B26" s="65"/>
      <c r="C26" s="329" t="s">
        <v>538</v>
      </c>
      <c r="D26" s="330"/>
      <c r="E26" s="103">
        <v>7.5384000000000002</v>
      </c>
      <c r="F26" s="69"/>
      <c r="G26" s="70"/>
      <c r="H26" s="71"/>
      <c r="I26" s="66"/>
      <c r="J26" s="72"/>
      <c r="K26" s="66"/>
      <c r="M26" s="67" t="s">
        <v>538</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73" t="str">
        <f t="shared" si="0"/>
        <v>8,7*3*0,6282</v>
      </c>
      <c r="BE26" s="53"/>
      <c r="BF26" s="53"/>
      <c r="BG26" s="53"/>
      <c r="BH26" s="53"/>
      <c r="BI26" s="53"/>
    </row>
    <row r="27" spans="1:104" x14ac:dyDescent="0.2">
      <c r="A27" s="64"/>
      <c r="B27" s="65"/>
      <c r="C27" s="329" t="s">
        <v>1555</v>
      </c>
      <c r="D27" s="330"/>
      <c r="E27" s="103">
        <v>-5.0758999999999999</v>
      </c>
      <c r="F27" s="69"/>
      <c r="G27" s="70"/>
      <c r="H27" s="71"/>
      <c r="I27" s="66"/>
      <c r="J27" s="72"/>
      <c r="K27" s="66"/>
      <c r="M27" s="67" t="s">
        <v>1555</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 t="shared" si="0"/>
        <v>4*3*0,6282</v>
      </c>
      <c r="BE27" s="53"/>
      <c r="BF27" s="53"/>
      <c r="BG27" s="53"/>
      <c r="BH27" s="53"/>
      <c r="BI27" s="53"/>
    </row>
    <row r="28" spans="1:104" x14ac:dyDescent="0.2">
      <c r="A28" s="64"/>
      <c r="B28" s="65"/>
      <c r="C28" s="329" t="s">
        <v>1556</v>
      </c>
      <c r="D28" s="330"/>
      <c r="E28" s="103">
        <v>11.307600000000001</v>
      </c>
      <c r="F28" s="69"/>
      <c r="G28" s="70"/>
      <c r="H28" s="71"/>
      <c r="I28" s="66"/>
      <c r="J28" s="72"/>
      <c r="K28" s="66"/>
      <c r="M28" s="67" t="s">
        <v>1556</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73" t="str">
        <f t="shared" si="0"/>
        <v>odeční otvorů:-1*2,02*4*0,6282</v>
      </c>
      <c r="BE28" s="53"/>
      <c r="BF28" s="53"/>
      <c r="BG28" s="53"/>
      <c r="BH28" s="53"/>
      <c r="BI28" s="53"/>
    </row>
    <row r="29" spans="1:104" x14ac:dyDescent="0.2">
      <c r="A29" s="64"/>
      <c r="B29" s="65"/>
      <c r="C29" s="329" t="s">
        <v>1557</v>
      </c>
      <c r="D29" s="330"/>
      <c r="E29" s="103">
        <v>11.307600000000001</v>
      </c>
      <c r="F29" s="69"/>
      <c r="G29" s="70"/>
      <c r="H29" s="71"/>
      <c r="I29" s="66"/>
      <c r="J29" s="72"/>
      <c r="K29" s="66"/>
      <c r="M29" s="67" t="s">
        <v>1557</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 t="shared" si="0"/>
        <v>210:6*3*0,6282</v>
      </c>
      <c r="BE29" s="53"/>
      <c r="BF29" s="53"/>
      <c r="BG29" s="53"/>
      <c r="BH29" s="53"/>
      <c r="BI29" s="53"/>
    </row>
    <row r="30" spans="1:104" x14ac:dyDescent="0.2">
      <c r="A30" s="54">
        <v>3</v>
      </c>
      <c r="B30" s="55" t="s">
        <v>546</v>
      </c>
      <c r="C30" s="56" t="s">
        <v>547</v>
      </c>
      <c r="D30" s="57" t="s">
        <v>41</v>
      </c>
      <c r="E30" s="100">
        <v>5.6538000000000004</v>
      </c>
      <c r="F30" s="59">
        <v>0</v>
      </c>
      <c r="G30" s="60">
        <f>E30*F30</f>
        <v>0</v>
      </c>
      <c r="H30" s="61">
        <v>0.21063000000000001</v>
      </c>
      <c r="I30" s="62">
        <f>E30*H30</f>
        <v>1.1908598940000001</v>
      </c>
      <c r="J30" s="61">
        <v>0</v>
      </c>
      <c r="K30" s="62">
        <f>E30*J30</f>
        <v>0</v>
      </c>
      <c r="O30" s="53"/>
      <c r="Z30" s="53"/>
      <c r="AA30" s="53">
        <v>1</v>
      </c>
      <c r="AB30" s="53">
        <v>1</v>
      </c>
      <c r="AC30" s="53">
        <v>1</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v>
      </c>
      <c r="CB30" s="53">
        <v>1</v>
      </c>
      <c r="CZ30" s="16">
        <v>1</v>
      </c>
    </row>
    <row r="31" spans="1:104" ht="22.5" x14ac:dyDescent="0.2">
      <c r="A31" s="64"/>
      <c r="B31" s="65"/>
      <c r="C31" s="326" t="s">
        <v>548</v>
      </c>
      <c r="D31" s="327"/>
      <c r="E31" s="327"/>
      <c r="F31" s="327"/>
      <c r="G31" s="328"/>
      <c r="I31" s="66"/>
      <c r="K31" s="66"/>
      <c r="L31" s="67" t="s">
        <v>548</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ht="22.5" x14ac:dyDescent="0.2">
      <c r="A32" s="64"/>
      <c r="B32" s="65"/>
      <c r="C32" s="326" t="s">
        <v>549</v>
      </c>
      <c r="D32" s="327"/>
      <c r="E32" s="327"/>
      <c r="F32" s="327"/>
      <c r="G32" s="328"/>
      <c r="I32" s="66"/>
      <c r="K32" s="66"/>
      <c r="L32" s="67" t="s">
        <v>549</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6" t="s">
        <v>1558</v>
      </c>
      <c r="D33" s="327"/>
      <c r="E33" s="327"/>
      <c r="F33" s="327"/>
      <c r="G33" s="328"/>
      <c r="I33" s="66"/>
      <c r="K33" s="66"/>
      <c r="L33" s="67" t="s">
        <v>1558</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64"/>
      <c r="B34" s="65"/>
      <c r="C34" s="329" t="s">
        <v>1559</v>
      </c>
      <c r="D34" s="330"/>
      <c r="E34" s="103">
        <v>5.6538000000000004</v>
      </c>
      <c r="F34" s="69"/>
      <c r="G34" s="70"/>
      <c r="H34" s="71"/>
      <c r="I34" s="66"/>
      <c r="J34" s="72"/>
      <c r="K34" s="66"/>
      <c r="M34" s="67" t="s">
        <v>1559</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C33</f>
        <v>Součinitel tepelné vodivosti bez omítek (?) 0,29 W/mK</v>
      </c>
      <c r="BE34" s="53"/>
      <c r="BF34" s="53"/>
      <c r="BG34" s="53"/>
      <c r="BH34" s="53"/>
      <c r="BI34" s="53"/>
    </row>
    <row r="35" spans="1:104" ht="22.5" x14ac:dyDescent="0.2">
      <c r="A35" s="54">
        <v>4</v>
      </c>
      <c r="B35" s="55" t="s">
        <v>1560</v>
      </c>
      <c r="C35" s="56" t="s">
        <v>1561</v>
      </c>
      <c r="D35" s="57" t="s">
        <v>41</v>
      </c>
      <c r="E35" s="100">
        <v>123.0154</v>
      </c>
      <c r="F35" s="59">
        <v>0</v>
      </c>
      <c r="G35" s="60">
        <f>E35*F35</f>
        <v>0</v>
      </c>
      <c r="H35" s="61">
        <v>0.21063000000000001</v>
      </c>
      <c r="I35" s="62">
        <f>E35*H35</f>
        <v>25.910733702000002</v>
      </c>
      <c r="J35" s="61">
        <v>0</v>
      </c>
      <c r="K35" s="62">
        <f>E35*J35</f>
        <v>0</v>
      </c>
      <c r="O35" s="53"/>
      <c r="Z35" s="53"/>
      <c r="AA35" s="53">
        <v>1</v>
      </c>
      <c r="AB35" s="53">
        <v>1</v>
      </c>
      <c r="AC35" s="53">
        <v>1</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G35</f>
        <v>0</v>
      </c>
      <c r="BA35" s="53"/>
      <c r="BB35" s="53"/>
      <c r="BC35" s="53"/>
      <c r="BD35" s="53"/>
      <c r="BE35" s="53"/>
      <c r="BF35" s="53"/>
      <c r="BG35" s="53"/>
      <c r="BH35" s="53"/>
      <c r="BI35" s="53"/>
      <c r="CA35" s="53">
        <v>1</v>
      </c>
      <c r="CB35" s="53">
        <v>1</v>
      </c>
      <c r="CZ35" s="16">
        <v>1</v>
      </c>
    </row>
    <row r="36" spans="1:104" ht="22.5" x14ac:dyDescent="0.2">
      <c r="A36" s="64"/>
      <c r="B36" s="65"/>
      <c r="C36" s="326" t="s">
        <v>548</v>
      </c>
      <c r="D36" s="327"/>
      <c r="E36" s="327"/>
      <c r="F36" s="327"/>
      <c r="G36" s="328"/>
      <c r="I36" s="66"/>
      <c r="K36" s="66"/>
      <c r="L36" s="67" t="s">
        <v>548</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ht="22.5" x14ac:dyDescent="0.2">
      <c r="A37" s="64"/>
      <c r="B37" s="65"/>
      <c r="C37" s="326" t="s">
        <v>549</v>
      </c>
      <c r="D37" s="327"/>
      <c r="E37" s="327"/>
      <c r="F37" s="327"/>
      <c r="G37" s="328"/>
      <c r="I37" s="66"/>
      <c r="K37" s="66"/>
      <c r="L37" s="67" t="s">
        <v>549</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64"/>
      <c r="B38" s="65"/>
      <c r="C38" s="326" t="s">
        <v>1558</v>
      </c>
      <c r="D38" s="327"/>
      <c r="E38" s="327"/>
      <c r="F38" s="327"/>
      <c r="G38" s="328"/>
      <c r="I38" s="66"/>
      <c r="K38" s="66"/>
      <c r="L38" s="67" t="s">
        <v>1558</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64"/>
      <c r="B39" s="65"/>
      <c r="C39" s="329" t="s">
        <v>1562</v>
      </c>
      <c r="D39" s="330"/>
      <c r="E39" s="103">
        <v>13.569100000000001</v>
      </c>
      <c r="F39" s="69"/>
      <c r="G39" s="70"/>
      <c r="H39" s="71"/>
      <c r="I39" s="66"/>
      <c r="J39" s="72"/>
      <c r="K39" s="66"/>
      <c r="M39" s="67" t="s">
        <v>1562</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 t="shared" ref="BD39:BD46" si="1">C38</f>
        <v>Součinitel tepelné vodivosti bez omítek (?) 0,29 W/mK</v>
      </c>
      <c r="BE39" s="53"/>
      <c r="BF39" s="53"/>
      <c r="BG39" s="53"/>
      <c r="BH39" s="53"/>
      <c r="BI39" s="53"/>
    </row>
    <row r="40" spans="1:104" x14ac:dyDescent="0.2">
      <c r="A40" s="64"/>
      <c r="B40" s="65"/>
      <c r="C40" s="329" t="s">
        <v>1563</v>
      </c>
      <c r="D40" s="330"/>
      <c r="E40" s="103">
        <v>32.038200000000003</v>
      </c>
      <c r="F40" s="69"/>
      <c r="G40" s="70"/>
      <c r="H40" s="71"/>
      <c r="I40" s="66"/>
      <c r="J40" s="72"/>
      <c r="K40" s="66"/>
      <c r="M40" s="67" t="s">
        <v>1563</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 t="shared" si="1"/>
        <v>207:3,6*3*2*0,6282</v>
      </c>
      <c r="BE40" s="53"/>
      <c r="BF40" s="53"/>
      <c r="BG40" s="53"/>
      <c r="BH40" s="53"/>
      <c r="BI40" s="53"/>
    </row>
    <row r="41" spans="1:104" x14ac:dyDescent="0.2">
      <c r="A41" s="64"/>
      <c r="B41" s="65"/>
      <c r="C41" s="329" t="s">
        <v>1564</v>
      </c>
      <c r="D41" s="330"/>
      <c r="E41" s="103">
        <v>24.4998</v>
      </c>
      <c r="F41" s="69"/>
      <c r="G41" s="70"/>
      <c r="H41" s="71"/>
      <c r="I41" s="66"/>
      <c r="J41" s="72"/>
      <c r="K41" s="66"/>
      <c r="M41" s="67" t="s">
        <v>1564</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 t="shared" si="1"/>
        <v>211:8,5*3*2*0,6282</v>
      </c>
      <c r="BE41" s="53"/>
      <c r="BF41" s="53"/>
      <c r="BG41" s="53"/>
      <c r="BH41" s="53"/>
      <c r="BI41" s="53"/>
    </row>
    <row r="42" spans="1:104" x14ac:dyDescent="0.2">
      <c r="A42" s="64"/>
      <c r="B42" s="65"/>
      <c r="C42" s="329" t="s">
        <v>1565</v>
      </c>
      <c r="D42" s="330"/>
      <c r="E42" s="103">
        <v>32.038200000000003</v>
      </c>
      <c r="F42" s="69"/>
      <c r="G42" s="70"/>
      <c r="H42" s="71"/>
      <c r="I42" s="66"/>
      <c r="J42" s="72"/>
      <c r="K42" s="66"/>
      <c r="M42" s="67" t="s">
        <v>1565</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73" t="str">
        <f t="shared" si="1"/>
        <v>217:6,5*3*2*0,6282</v>
      </c>
      <c r="BE42" s="53"/>
      <c r="BF42" s="53"/>
      <c r="BG42" s="53"/>
      <c r="BH42" s="53"/>
      <c r="BI42" s="53"/>
    </row>
    <row r="43" spans="1:104" x14ac:dyDescent="0.2">
      <c r="A43" s="64"/>
      <c r="B43" s="65"/>
      <c r="C43" s="329" t="s">
        <v>1566</v>
      </c>
      <c r="D43" s="330"/>
      <c r="E43" s="103">
        <v>-1.1420999999999999</v>
      </c>
      <c r="F43" s="69"/>
      <c r="G43" s="70"/>
      <c r="H43" s="71"/>
      <c r="I43" s="66"/>
      <c r="J43" s="72"/>
      <c r="K43" s="66"/>
      <c r="M43" s="67" t="s">
        <v>1566</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 t="shared" si="1"/>
        <v>221:8,5*3*2*0,6282</v>
      </c>
      <c r="BE43" s="53"/>
      <c r="BF43" s="53"/>
      <c r="BG43" s="53"/>
      <c r="BH43" s="53"/>
      <c r="BI43" s="53"/>
    </row>
    <row r="44" spans="1:104" x14ac:dyDescent="0.2">
      <c r="A44" s="64"/>
      <c r="B44" s="65"/>
      <c r="C44" s="329" t="s">
        <v>1567</v>
      </c>
      <c r="D44" s="330"/>
      <c r="E44" s="103">
        <v>19.7318</v>
      </c>
      <c r="F44" s="69"/>
      <c r="G44" s="70"/>
      <c r="H44" s="71"/>
      <c r="I44" s="66"/>
      <c r="J44" s="72"/>
      <c r="K44" s="66"/>
      <c r="M44" s="67" t="s">
        <v>1567</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73" t="str">
        <f t="shared" si="1"/>
        <v>odeční otvorů:-0,9*2,02*0,6282</v>
      </c>
      <c r="BE44" s="53"/>
      <c r="BF44" s="53"/>
      <c r="BG44" s="53"/>
      <c r="BH44" s="53"/>
      <c r="BI44" s="53"/>
    </row>
    <row r="45" spans="1:104" x14ac:dyDescent="0.2">
      <c r="A45" s="64"/>
      <c r="B45" s="65"/>
      <c r="C45" s="329" t="s">
        <v>1568</v>
      </c>
      <c r="D45" s="330"/>
      <c r="E45" s="103">
        <v>1.2438</v>
      </c>
      <c r="F45" s="69"/>
      <c r="G45" s="70"/>
      <c r="H45" s="71"/>
      <c r="I45" s="66"/>
      <c r="J45" s="72"/>
      <c r="K45" s="66"/>
      <c r="M45" s="67" t="s">
        <v>1568</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 t="shared" si="1"/>
        <v>222:5,235*3*2*0,6282</v>
      </c>
      <c r="BE45" s="53"/>
      <c r="BF45" s="53"/>
      <c r="BG45" s="53"/>
      <c r="BH45" s="53"/>
      <c r="BI45" s="53"/>
    </row>
    <row r="46" spans="1:104" x14ac:dyDescent="0.2">
      <c r="A46" s="64"/>
      <c r="B46" s="65"/>
      <c r="C46" s="329" t="s">
        <v>1569</v>
      </c>
      <c r="D46" s="330"/>
      <c r="E46" s="103">
        <v>1.0365</v>
      </c>
      <c r="F46" s="69"/>
      <c r="G46" s="70"/>
      <c r="H46" s="71"/>
      <c r="I46" s="66"/>
      <c r="J46" s="72"/>
      <c r="K46" s="66"/>
      <c r="M46" s="67" t="s">
        <v>1569</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73" t="str">
        <f t="shared" si="1"/>
        <v>220:0,66*3*0,6282</v>
      </c>
      <c r="BE46" s="53"/>
      <c r="BF46" s="53"/>
      <c r="BG46" s="53"/>
      <c r="BH46" s="53"/>
      <c r="BI46" s="53"/>
    </row>
    <row r="47" spans="1:104" x14ac:dyDescent="0.2">
      <c r="A47" s="54">
        <v>5</v>
      </c>
      <c r="B47" s="55" t="s">
        <v>557</v>
      </c>
      <c r="C47" s="56" t="s">
        <v>1570</v>
      </c>
      <c r="D47" s="57" t="s">
        <v>41</v>
      </c>
      <c r="E47" s="100">
        <v>1.0365</v>
      </c>
      <c r="F47" s="59">
        <v>0</v>
      </c>
      <c r="G47" s="60">
        <f>E47*F47</f>
        <v>0</v>
      </c>
      <c r="H47" s="61">
        <v>0.29017999999999999</v>
      </c>
      <c r="I47" s="62">
        <f>E47*H47</f>
        <v>0.30077156999999999</v>
      </c>
      <c r="J47" s="61">
        <v>0</v>
      </c>
      <c r="K47" s="62">
        <f>E47*J47</f>
        <v>0</v>
      </c>
      <c r="O47" s="53"/>
      <c r="Z47" s="53"/>
      <c r="AA47" s="53">
        <v>1</v>
      </c>
      <c r="AB47" s="53">
        <v>1</v>
      </c>
      <c r="AC47" s="53">
        <v>1</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G47</f>
        <v>0</v>
      </c>
      <c r="BA47" s="53"/>
      <c r="BB47" s="53"/>
      <c r="BC47" s="53"/>
      <c r="BD47" s="53"/>
      <c r="BE47" s="53"/>
      <c r="BF47" s="53"/>
      <c r="BG47" s="53"/>
      <c r="BH47" s="53"/>
      <c r="BI47" s="53"/>
      <c r="CA47" s="53">
        <v>1</v>
      </c>
      <c r="CB47" s="53">
        <v>1</v>
      </c>
      <c r="CZ47" s="16">
        <v>1</v>
      </c>
    </row>
    <row r="48" spans="1:104" ht="22.5" x14ac:dyDescent="0.2">
      <c r="A48" s="64"/>
      <c r="B48" s="65"/>
      <c r="C48" s="326" t="s">
        <v>559</v>
      </c>
      <c r="D48" s="327"/>
      <c r="E48" s="327"/>
      <c r="F48" s="327"/>
      <c r="G48" s="328"/>
      <c r="I48" s="66"/>
      <c r="K48" s="66"/>
      <c r="L48" s="67" t="s">
        <v>559</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ht="22.5" x14ac:dyDescent="0.2">
      <c r="A49" s="64"/>
      <c r="B49" s="65"/>
      <c r="C49" s="326" t="s">
        <v>560</v>
      </c>
      <c r="D49" s="327"/>
      <c r="E49" s="327"/>
      <c r="F49" s="327"/>
      <c r="G49" s="328"/>
      <c r="I49" s="66"/>
      <c r="K49" s="66"/>
      <c r="L49" s="67" t="s">
        <v>560</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64"/>
      <c r="B50" s="65"/>
      <c r="C50" s="326" t="s">
        <v>550</v>
      </c>
      <c r="D50" s="327"/>
      <c r="E50" s="327"/>
      <c r="F50" s="327"/>
      <c r="G50" s="328"/>
      <c r="I50" s="66"/>
      <c r="K50" s="66"/>
      <c r="L50" s="67" t="s">
        <v>550</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x14ac:dyDescent="0.2">
      <c r="A51" s="64"/>
      <c r="B51" s="65"/>
      <c r="C51" s="329" t="s">
        <v>561</v>
      </c>
      <c r="D51" s="330"/>
      <c r="E51" s="103">
        <v>1.0365</v>
      </c>
      <c r="F51" s="69"/>
      <c r="G51" s="70"/>
      <c r="H51" s="71"/>
      <c r="I51" s="66"/>
      <c r="J51" s="72"/>
      <c r="K51" s="66"/>
      <c r="M51" s="67" t="s">
        <v>561</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 xml:space="preserve">Součinitel tepelné vodivosti bez omítek (?) 0,29 W/mK </v>
      </c>
      <c r="BE51" s="53"/>
      <c r="BF51" s="53"/>
      <c r="BG51" s="53"/>
      <c r="BH51" s="53"/>
      <c r="BI51" s="53"/>
    </row>
    <row r="52" spans="1:104" x14ac:dyDescent="0.2">
      <c r="A52" s="54">
        <v>6</v>
      </c>
      <c r="B52" s="55" t="s">
        <v>565</v>
      </c>
      <c r="C52" s="56" t="s">
        <v>566</v>
      </c>
      <c r="D52" s="57" t="s">
        <v>41</v>
      </c>
      <c r="E52" s="100">
        <v>128.78559999999999</v>
      </c>
      <c r="F52" s="59">
        <v>0</v>
      </c>
      <c r="G52" s="60">
        <f>E52*F52</f>
        <v>0</v>
      </c>
      <c r="H52" s="61">
        <v>0.30319000000000002</v>
      </c>
      <c r="I52" s="62">
        <f>E52*H52</f>
        <v>39.046506063999999</v>
      </c>
      <c r="J52" s="61">
        <v>0</v>
      </c>
      <c r="K52" s="62">
        <f>E52*J52</f>
        <v>0</v>
      </c>
      <c r="O52" s="53"/>
      <c r="Z52" s="53"/>
      <c r="AA52" s="53">
        <v>1</v>
      </c>
      <c r="AB52" s="53">
        <v>1</v>
      </c>
      <c r="AC52" s="53">
        <v>1</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1</v>
      </c>
      <c r="CB52" s="53">
        <v>1</v>
      </c>
      <c r="CZ52" s="16">
        <v>1</v>
      </c>
    </row>
    <row r="53" spans="1:104" x14ac:dyDescent="0.2">
      <c r="A53" s="64"/>
      <c r="B53" s="65"/>
      <c r="C53" s="326"/>
      <c r="D53" s="327"/>
      <c r="E53" s="327"/>
      <c r="F53" s="327"/>
      <c r="G53" s="328"/>
      <c r="I53" s="66"/>
      <c r="K53" s="66"/>
      <c r="L53" s="67"/>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ht="22.5" x14ac:dyDescent="0.2">
      <c r="A54" s="64"/>
      <c r="B54" s="65"/>
      <c r="C54" s="326" t="s">
        <v>1571</v>
      </c>
      <c r="D54" s="327"/>
      <c r="E54" s="327"/>
      <c r="F54" s="327"/>
      <c r="G54" s="328"/>
      <c r="I54" s="66"/>
      <c r="K54" s="66"/>
      <c r="L54" s="67" t="s">
        <v>1571</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104" ht="22.5" x14ac:dyDescent="0.2">
      <c r="A55" s="64"/>
      <c r="B55" s="65"/>
      <c r="C55" s="326" t="s">
        <v>568</v>
      </c>
      <c r="D55" s="327"/>
      <c r="E55" s="327"/>
      <c r="F55" s="327"/>
      <c r="G55" s="328"/>
      <c r="I55" s="66"/>
      <c r="K55" s="66"/>
      <c r="L55" s="67" t="s">
        <v>568</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104" ht="25.5" x14ac:dyDescent="0.2">
      <c r="A56" s="64"/>
      <c r="B56" s="65"/>
      <c r="C56" s="329" t="s">
        <v>569</v>
      </c>
      <c r="D56" s="330"/>
      <c r="E56" s="103">
        <v>11.307600000000001</v>
      </c>
      <c r="F56" s="69"/>
      <c r="G56" s="70"/>
      <c r="H56" s="71"/>
      <c r="I56" s="66"/>
      <c r="J56" s="72"/>
      <c r="K56" s="66"/>
      <c r="M56" s="67" t="s">
        <v>569</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73" t="str">
        <f t="shared" ref="BD56:BD69" si="2">C55</f>
        <v>Součinitel tepelné vodivosti bez omítek (?) 0,108 W/mK, součinitel prostupu tepla s omítkami (U) 0,250 W/m?K.</v>
      </c>
      <c r="BE56" s="53"/>
      <c r="BF56" s="53"/>
      <c r="BG56" s="53"/>
      <c r="BH56" s="53"/>
      <c r="BI56" s="53"/>
    </row>
    <row r="57" spans="1:104" x14ac:dyDescent="0.2">
      <c r="A57" s="64"/>
      <c r="B57" s="65"/>
      <c r="C57" s="329" t="s">
        <v>570</v>
      </c>
      <c r="D57" s="330"/>
      <c r="E57" s="103">
        <v>31.755500000000001</v>
      </c>
      <c r="F57" s="69"/>
      <c r="G57" s="70"/>
      <c r="H57" s="71"/>
      <c r="I57" s="66"/>
      <c r="J57" s="72"/>
      <c r="K57" s="66"/>
      <c r="M57" s="67" t="s">
        <v>570</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 t="shared" si="2"/>
        <v>1np obvod :6*3*0,6282</v>
      </c>
      <c r="BE57" s="53"/>
      <c r="BF57" s="53"/>
      <c r="BG57" s="53"/>
      <c r="BH57" s="53"/>
      <c r="BI57" s="53"/>
    </row>
    <row r="58" spans="1:104" x14ac:dyDescent="0.2">
      <c r="A58" s="64"/>
      <c r="B58" s="65"/>
      <c r="C58" s="329" t="s">
        <v>571</v>
      </c>
      <c r="D58" s="330"/>
      <c r="E58" s="103">
        <v>48.321100000000001</v>
      </c>
      <c r="F58" s="69"/>
      <c r="G58" s="70"/>
      <c r="H58" s="71"/>
      <c r="I58" s="66"/>
      <c r="J58" s="72"/>
      <c r="K58" s="66"/>
      <c r="M58" s="67" t="s">
        <v>571</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73" t="str">
        <f t="shared" si="2"/>
        <v>16,85*3*0,6282</v>
      </c>
      <c r="BE58" s="53"/>
      <c r="BF58" s="53"/>
      <c r="BG58" s="53"/>
      <c r="BH58" s="53"/>
      <c r="BI58" s="53"/>
    </row>
    <row r="59" spans="1:104" x14ac:dyDescent="0.2">
      <c r="A59" s="64"/>
      <c r="B59" s="65"/>
      <c r="C59" s="329" t="s">
        <v>572</v>
      </c>
      <c r="D59" s="330"/>
      <c r="E59" s="103">
        <v>28.928599999999999</v>
      </c>
      <c r="F59" s="69"/>
      <c r="G59" s="70"/>
      <c r="H59" s="71"/>
      <c r="I59" s="66"/>
      <c r="J59" s="72"/>
      <c r="K59" s="66"/>
      <c r="M59" s="67" t="s">
        <v>572</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 t="shared" si="2"/>
        <v>25,64*3*0,6282</v>
      </c>
      <c r="BE59" s="53"/>
      <c r="BF59" s="53"/>
      <c r="BG59" s="53"/>
      <c r="BH59" s="53"/>
      <c r="BI59" s="53"/>
    </row>
    <row r="60" spans="1:104" x14ac:dyDescent="0.2">
      <c r="A60" s="64"/>
      <c r="B60" s="65"/>
      <c r="C60" s="329" t="s">
        <v>573</v>
      </c>
      <c r="D60" s="330"/>
      <c r="E60" s="103">
        <v>36.570700000000002</v>
      </c>
      <c r="F60" s="69"/>
      <c r="G60" s="70"/>
      <c r="H60" s="71"/>
      <c r="I60" s="66"/>
      <c r="J60" s="72"/>
      <c r="K60" s="66"/>
      <c r="M60" s="67" t="s">
        <v>573</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73" t="str">
        <f t="shared" si="2"/>
        <v>15,35*3*0,6282</v>
      </c>
      <c r="BE60" s="53"/>
      <c r="BF60" s="53"/>
      <c r="BG60" s="53"/>
      <c r="BH60" s="53"/>
      <c r="BI60" s="53"/>
    </row>
    <row r="61" spans="1:104" x14ac:dyDescent="0.2">
      <c r="A61" s="64"/>
      <c r="B61" s="65"/>
      <c r="C61" s="329" t="s">
        <v>574</v>
      </c>
      <c r="D61" s="330"/>
      <c r="E61" s="103">
        <v>3.7692000000000001</v>
      </c>
      <c r="F61" s="69"/>
      <c r="G61" s="70"/>
      <c r="H61" s="71"/>
      <c r="I61" s="66"/>
      <c r="J61" s="72"/>
      <c r="K61" s="66"/>
      <c r="M61" s="67" t="s">
        <v>574</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 t="shared" si="2"/>
        <v>19,405*3*0,6282</v>
      </c>
      <c r="BE61" s="53"/>
      <c r="BF61" s="53"/>
      <c r="BG61" s="53"/>
      <c r="BH61" s="53"/>
      <c r="BI61" s="53"/>
    </row>
    <row r="62" spans="1:104" x14ac:dyDescent="0.2">
      <c r="A62" s="64"/>
      <c r="B62" s="65"/>
      <c r="C62" s="329" t="s">
        <v>1572</v>
      </c>
      <c r="D62" s="330"/>
      <c r="E62" s="103">
        <v>-15.548</v>
      </c>
      <c r="F62" s="69"/>
      <c r="G62" s="70"/>
      <c r="H62" s="71"/>
      <c r="I62" s="66"/>
      <c r="J62" s="72"/>
      <c r="K62" s="66"/>
      <c r="M62" s="67" t="s">
        <v>1572</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73" t="str">
        <f t="shared" si="2"/>
        <v>2*3*0,6282</v>
      </c>
      <c r="BE62" s="53"/>
      <c r="BF62" s="53"/>
      <c r="BG62" s="53"/>
      <c r="BH62" s="53"/>
      <c r="BI62" s="53"/>
    </row>
    <row r="63" spans="1:104" x14ac:dyDescent="0.2">
      <c r="A63" s="64"/>
      <c r="B63" s="65"/>
      <c r="C63" s="329" t="s">
        <v>1573</v>
      </c>
      <c r="D63" s="330"/>
      <c r="E63" s="103">
        <v>-4.7744</v>
      </c>
      <c r="F63" s="69"/>
      <c r="G63" s="70"/>
      <c r="H63" s="71"/>
      <c r="I63" s="66"/>
      <c r="J63" s="72"/>
      <c r="K63" s="66"/>
      <c r="M63" s="67" t="s">
        <v>1573</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 t="shared" si="2"/>
        <v>odečtení otvorů :-1,5*1,5*11*0,6282</v>
      </c>
      <c r="BE63" s="53"/>
      <c r="BF63" s="53"/>
      <c r="BG63" s="53"/>
      <c r="BH63" s="53"/>
      <c r="BI63" s="53"/>
    </row>
    <row r="64" spans="1:104" x14ac:dyDescent="0.2">
      <c r="A64" s="64"/>
      <c r="B64" s="65"/>
      <c r="C64" s="329" t="s">
        <v>1574</v>
      </c>
      <c r="D64" s="330"/>
      <c r="E64" s="103">
        <v>-2.8826999999999998</v>
      </c>
      <c r="F64" s="69"/>
      <c r="G64" s="70"/>
      <c r="H64" s="71"/>
      <c r="I64" s="66"/>
      <c r="J64" s="72"/>
      <c r="K64" s="66"/>
      <c r="M64" s="67" t="s">
        <v>1574</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73" t="str">
        <f t="shared" si="2"/>
        <v>-1,06*2,39*3*0,6282</v>
      </c>
      <c r="BE64" s="53"/>
      <c r="BF64" s="53"/>
      <c r="BG64" s="53"/>
      <c r="BH64" s="53"/>
      <c r="BI64" s="53"/>
    </row>
    <row r="65" spans="1:104" x14ac:dyDescent="0.2">
      <c r="A65" s="64"/>
      <c r="B65" s="65"/>
      <c r="C65" s="329" t="s">
        <v>1575</v>
      </c>
      <c r="D65" s="330"/>
      <c r="E65" s="103">
        <v>-1.6960999999999999</v>
      </c>
      <c r="F65" s="69"/>
      <c r="G65" s="70"/>
      <c r="H65" s="71"/>
      <c r="I65" s="66"/>
      <c r="J65" s="72"/>
      <c r="K65" s="66"/>
      <c r="M65" s="67" t="s">
        <v>1575</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 t="shared" si="2"/>
        <v>-0,96*2,39*2*0,6282</v>
      </c>
      <c r="BE65" s="53"/>
      <c r="BF65" s="53"/>
      <c r="BG65" s="53"/>
      <c r="BH65" s="53"/>
      <c r="BI65" s="53"/>
    </row>
    <row r="66" spans="1:104" x14ac:dyDescent="0.2">
      <c r="A66" s="64"/>
      <c r="B66" s="65"/>
      <c r="C66" s="329" t="s">
        <v>1576</v>
      </c>
      <c r="D66" s="330"/>
      <c r="E66" s="103">
        <v>-1.3191999999999999</v>
      </c>
      <c r="F66" s="69"/>
      <c r="G66" s="70"/>
      <c r="H66" s="71"/>
      <c r="I66" s="66"/>
      <c r="J66" s="72"/>
      <c r="K66" s="66"/>
      <c r="M66" s="67" t="s">
        <v>1576</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73" t="str">
        <f t="shared" si="2"/>
        <v>-0,9*1,5*2*0,6282</v>
      </c>
      <c r="BE66" s="53"/>
      <c r="BF66" s="53"/>
      <c r="BG66" s="53"/>
      <c r="BH66" s="53"/>
      <c r="BI66" s="53"/>
    </row>
    <row r="67" spans="1:104" x14ac:dyDescent="0.2">
      <c r="A67" s="64"/>
      <c r="B67" s="65"/>
      <c r="C67" s="329" t="s">
        <v>576</v>
      </c>
      <c r="D67" s="330"/>
      <c r="E67" s="103">
        <v>-2.2614999999999998</v>
      </c>
      <c r="F67" s="69"/>
      <c r="G67" s="70"/>
      <c r="H67" s="71"/>
      <c r="I67" s="66"/>
      <c r="J67" s="72"/>
      <c r="K67" s="66"/>
      <c r="M67" s="67" t="s">
        <v>576</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 t="shared" si="2"/>
        <v>-0,7*1,5*2*0,6282</v>
      </c>
      <c r="BE67" s="53"/>
      <c r="BF67" s="53"/>
      <c r="BG67" s="53"/>
      <c r="BH67" s="53"/>
      <c r="BI67" s="53"/>
    </row>
    <row r="68" spans="1:104" x14ac:dyDescent="0.2">
      <c r="A68" s="64"/>
      <c r="B68" s="65"/>
      <c r="C68" s="329" t="s">
        <v>1577</v>
      </c>
      <c r="D68" s="330"/>
      <c r="E68" s="103">
        <v>-2.2545000000000002</v>
      </c>
      <c r="F68" s="69"/>
      <c r="G68" s="70"/>
      <c r="H68" s="71"/>
      <c r="I68" s="66"/>
      <c r="J68" s="72"/>
      <c r="K68" s="66"/>
      <c r="M68" s="67" t="s">
        <v>1577</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t="str">
        <f t="shared" si="2"/>
        <v>-2,4*1,5*0,6282</v>
      </c>
      <c r="BE68" s="53"/>
      <c r="BF68" s="53"/>
      <c r="BG68" s="53"/>
      <c r="BH68" s="53"/>
      <c r="BI68" s="53"/>
    </row>
    <row r="69" spans="1:104" x14ac:dyDescent="0.2">
      <c r="A69" s="64"/>
      <c r="B69" s="65"/>
      <c r="C69" s="329" t="s">
        <v>579</v>
      </c>
      <c r="D69" s="330"/>
      <c r="E69" s="103">
        <v>-1.1308</v>
      </c>
      <c r="F69" s="69"/>
      <c r="G69" s="70"/>
      <c r="H69" s="71"/>
      <c r="I69" s="66"/>
      <c r="J69" s="72"/>
      <c r="K69" s="66"/>
      <c r="M69" s="67" t="s">
        <v>579</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 t="shared" si="2"/>
        <v>-1,65*2,175*0,6282</v>
      </c>
      <c r="BE69" s="53"/>
      <c r="BF69" s="53"/>
      <c r="BG69" s="53"/>
      <c r="BH69" s="53"/>
      <c r="BI69" s="53"/>
    </row>
    <row r="70" spans="1:104" x14ac:dyDescent="0.2">
      <c r="A70" s="54">
        <v>7</v>
      </c>
      <c r="B70" s="55" t="s">
        <v>590</v>
      </c>
      <c r="C70" s="56" t="s">
        <v>1578</v>
      </c>
      <c r="D70" s="57" t="s">
        <v>281</v>
      </c>
      <c r="E70" s="100">
        <v>3.7692000000000001</v>
      </c>
      <c r="F70" s="59">
        <v>0</v>
      </c>
      <c r="G70" s="60">
        <f>E70*F70</f>
        <v>0</v>
      </c>
      <c r="H70" s="61">
        <v>1.7260000000000001E-2</v>
      </c>
      <c r="I70" s="62">
        <f>E70*H70</f>
        <v>6.5056392000000005E-2</v>
      </c>
      <c r="J70" s="61">
        <v>0</v>
      </c>
      <c r="K70" s="62">
        <f>E70*J70</f>
        <v>0</v>
      </c>
      <c r="O70" s="53"/>
      <c r="Z70" s="53"/>
      <c r="AA70" s="53">
        <v>1</v>
      </c>
      <c r="AB70" s="53">
        <v>1</v>
      </c>
      <c r="AC70" s="53">
        <v>1</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G70</f>
        <v>0</v>
      </c>
      <c r="BA70" s="53"/>
      <c r="BB70" s="53"/>
      <c r="BC70" s="53"/>
      <c r="BD70" s="53"/>
      <c r="BE70" s="53"/>
      <c r="BF70" s="53"/>
      <c r="BG70" s="53"/>
      <c r="BH70" s="53"/>
      <c r="BI70" s="53"/>
      <c r="CA70" s="53">
        <v>1</v>
      </c>
      <c r="CB70" s="53">
        <v>1</v>
      </c>
      <c r="CZ70" s="16">
        <v>1</v>
      </c>
    </row>
    <row r="71" spans="1:104" x14ac:dyDescent="0.2">
      <c r="A71" s="64"/>
      <c r="B71" s="65"/>
      <c r="C71" s="329" t="s">
        <v>297</v>
      </c>
      <c r="D71" s="330"/>
      <c r="E71" s="103">
        <v>3.7692000000000001</v>
      </c>
      <c r="F71" s="69"/>
      <c r="G71" s="70"/>
      <c r="H71" s="71"/>
      <c r="I71" s="66"/>
      <c r="J71" s="72"/>
      <c r="K71" s="66"/>
      <c r="M71" s="67" t="s">
        <v>297</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C70</f>
        <v xml:space="preserve">Překlad  plochý 115x71x1000 mm </v>
      </c>
      <c r="BE71" s="53"/>
      <c r="BF71" s="53"/>
      <c r="BG71" s="53"/>
      <c r="BH71" s="53"/>
      <c r="BI71" s="53"/>
    </row>
    <row r="72" spans="1:104" x14ac:dyDescent="0.2">
      <c r="A72" s="54">
        <v>8</v>
      </c>
      <c r="B72" s="55" t="s">
        <v>593</v>
      </c>
      <c r="C72" s="56" t="s">
        <v>594</v>
      </c>
      <c r="D72" s="57" t="s">
        <v>281</v>
      </c>
      <c r="E72" s="100">
        <v>5.0255999999999998</v>
      </c>
      <c r="F72" s="59">
        <v>0</v>
      </c>
      <c r="G72" s="60">
        <f>E72*F72</f>
        <v>0</v>
      </c>
      <c r="H72" s="61">
        <v>2.2880000000000001E-2</v>
      </c>
      <c r="I72" s="62">
        <f>E72*H72</f>
        <v>0.114985728</v>
      </c>
      <c r="J72" s="61">
        <v>0</v>
      </c>
      <c r="K72" s="62">
        <f>E72*J72</f>
        <v>0</v>
      </c>
      <c r="O72" s="53"/>
      <c r="Z72" s="53"/>
      <c r="AA72" s="53">
        <v>1</v>
      </c>
      <c r="AB72" s="53">
        <v>1</v>
      </c>
      <c r="AC72" s="53">
        <v>1</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G72</f>
        <v>0</v>
      </c>
      <c r="BA72" s="53"/>
      <c r="BB72" s="53"/>
      <c r="BC72" s="53"/>
      <c r="BD72" s="53"/>
      <c r="BE72" s="53"/>
      <c r="BF72" s="53"/>
      <c r="BG72" s="53"/>
      <c r="BH72" s="53"/>
      <c r="BI72" s="53"/>
      <c r="CA72" s="53">
        <v>1</v>
      </c>
      <c r="CB72" s="53">
        <v>1</v>
      </c>
      <c r="CZ72" s="16">
        <v>1</v>
      </c>
    </row>
    <row r="73" spans="1:104" x14ac:dyDescent="0.2">
      <c r="A73" s="64"/>
      <c r="B73" s="65"/>
      <c r="C73" s="329" t="s">
        <v>621</v>
      </c>
      <c r="D73" s="330"/>
      <c r="E73" s="103">
        <v>5.0255999999999998</v>
      </c>
      <c r="F73" s="69"/>
      <c r="G73" s="70"/>
      <c r="H73" s="71"/>
      <c r="I73" s="66"/>
      <c r="J73" s="72"/>
      <c r="K73" s="66"/>
      <c r="M73" s="67" t="s">
        <v>621</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C72</f>
        <v xml:space="preserve">Překlad plochý 115x71x1250 mm </v>
      </c>
      <c r="BE73" s="53"/>
      <c r="BF73" s="53"/>
      <c r="BG73" s="53"/>
      <c r="BH73" s="53"/>
      <c r="BI73" s="53"/>
    </row>
    <row r="74" spans="1:104" x14ac:dyDescent="0.2">
      <c r="A74" s="54">
        <v>9</v>
      </c>
      <c r="B74" s="55" t="s">
        <v>599</v>
      </c>
      <c r="C74" s="56" t="s">
        <v>600</v>
      </c>
      <c r="D74" s="57" t="s">
        <v>281</v>
      </c>
      <c r="E74" s="100">
        <v>0.62819999999999998</v>
      </c>
      <c r="F74" s="59">
        <v>0</v>
      </c>
      <c r="G74" s="60">
        <f>E74*F74</f>
        <v>0</v>
      </c>
      <c r="H74" s="61">
        <v>1.9619999999999999E-2</v>
      </c>
      <c r="I74" s="62">
        <f>E74*H74</f>
        <v>1.2325283999999999E-2</v>
      </c>
      <c r="J74" s="61">
        <v>0</v>
      </c>
      <c r="K74" s="62">
        <f>E74*J74</f>
        <v>0</v>
      </c>
      <c r="O74" s="53"/>
      <c r="Z74" s="53"/>
      <c r="AA74" s="53">
        <v>1</v>
      </c>
      <c r="AB74" s="53">
        <v>1</v>
      </c>
      <c r="AC74" s="53">
        <v>1</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1</v>
      </c>
      <c r="CB74" s="53">
        <v>1</v>
      </c>
      <c r="CZ74" s="16">
        <v>1</v>
      </c>
    </row>
    <row r="75" spans="1:104" x14ac:dyDescent="0.2">
      <c r="A75" s="64"/>
      <c r="B75" s="65"/>
      <c r="C75" s="329" t="s">
        <v>598</v>
      </c>
      <c r="D75" s="330"/>
      <c r="E75" s="103">
        <v>0.62819999999999998</v>
      </c>
      <c r="F75" s="69"/>
      <c r="G75" s="70"/>
      <c r="H75" s="71"/>
      <c r="I75" s="66"/>
      <c r="J75" s="72"/>
      <c r="K75" s="66"/>
      <c r="M75" s="67" t="s">
        <v>598</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 xml:space="preserve">Překlad plochý 145x71x1000 mm </v>
      </c>
      <c r="BE75" s="53"/>
      <c r="BF75" s="53"/>
      <c r="BG75" s="53"/>
      <c r="BH75" s="53"/>
      <c r="BI75" s="53"/>
    </row>
    <row r="76" spans="1:104" x14ac:dyDescent="0.2">
      <c r="A76" s="54">
        <v>10</v>
      </c>
      <c r="B76" s="55" t="s">
        <v>601</v>
      </c>
      <c r="C76" s="56" t="s">
        <v>1579</v>
      </c>
      <c r="D76" s="57" t="s">
        <v>281</v>
      </c>
      <c r="E76" s="100">
        <v>0.62819999999999998</v>
      </c>
      <c r="F76" s="59">
        <v>0</v>
      </c>
      <c r="G76" s="60">
        <f>E76*F76</f>
        <v>0</v>
      </c>
      <c r="H76" s="61">
        <v>2.5749999999999999E-2</v>
      </c>
      <c r="I76" s="62">
        <f>E76*H76</f>
        <v>1.617615E-2</v>
      </c>
      <c r="J76" s="61">
        <v>0</v>
      </c>
      <c r="K76" s="62">
        <f>E76*J76</f>
        <v>0</v>
      </c>
      <c r="O76" s="53"/>
      <c r="Z76" s="53"/>
      <c r="AA76" s="53">
        <v>1</v>
      </c>
      <c r="AB76" s="53">
        <v>1</v>
      </c>
      <c r="AC76" s="53">
        <v>1</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1</v>
      </c>
      <c r="CB76" s="53">
        <v>1</v>
      </c>
      <c r="CZ76" s="16">
        <v>1</v>
      </c>
    </row>
    <row r="77" spans="1:104" x14ac:dyDescent="0.2">
      <c r="A77" s="64"/>
      <c r="B77" s="65"/>
      <c r="C77" s="329" t="s">
        <v>598</v>
      </c>
      <c r="D77" s="330"/>
      <c r="E77" s="103">
        <v>0.62819999999999998</v>
      </c>
      <c r="F77" s="69"/>
      <c r="G77" s="70"/>
      <c r="H77" s="71"/>
      <c r="I77" s="66"/>
      <c r="J77" s="72"/>
      <c r="K77" s="66"/>
      <c r="M77" s="67" t="s">
        <v>598</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C76</f>
        <v xml:space="preserve">Překlad  plochý 145x71x1250 mm </v>
      </c>
      <c r="BE77" s="53"/>
      <c r="BF77" s="53"/>
      <c r="BG77" s="53"/>
      <c r="BH77" s="53"/>
      <c r="BI77" s="53"/>
    </row>
    <row r="78" spans="1:104" x14ac:dyDescent="0.2">
      <c r="A78" s="54">
        <v>11</v>
      </c>
      <c r="B78" s="55" t="s">
        <v>605</v>
      </c>
      <c r="C78" s="56" t="s">
        <v>606</v>
      </c>
      <c r="D78" s="57" t="s">
        <v>281</v>
      </c>
      <c r="E78" s="100">
        <v>7.5384000000000002</v>
      </c>
      <c r="F78" s="59">
        <v>0</v>
      </c>
      <c r="G78" s="60">
        <f>E78*F78</f>
        <v>0</v>
      </c>
      <c r="H78" s="61">
        <v>3.637E-2</v>
      </c>
      <c r="I78" s="62">
        <f>E78*H78</f>
        <v>0.27417160800000001</v>
      </c>
      <c r="J78" s="61">
        <v>0</v>
      </c>
      <c r="K78" s="62">
        <f>E78*J78</f>
        <v>0</v>
      </c>
      <c r="O78" s="53"/>
      <c r="Z78" s="53"/>
      <c r="AA78" s="53">
        <v>1</v>
      </c>
      <c r="AB78" s="53">
        <v>1</v>
      </c>
      <c r="AC78" s="53">
        <v>1</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1</v>
      </c>
      <c r="CB78" s="53">
        <v>1</v>
      </c>
      <c r="CZ78" s="16">
        <v>1</v>
      </c>
    </row>
    <row r="79" spans="1:104" x14ac:dyDescent="0.2">
      <c r="A79" s="64"/>
      <c r="B79" s="65"/>
      <c r="C79" s="329" t="s">
        <v>1580</v>
      </c>
      <c r="D79" s="330"/>
      <c r="E79" s="103">
        <v>7.5384000000000002</v>
      </c>
      <c r="F79" s="69"/>
      <c r="G79" s="70"/>
      <c r="H79" s="71"/>
      <c r="I79" s="66"/>
      <c r="J79" s="72"/>
      <c r="K79" s="66"/>
      <c r="M79" s="67" t="s">
        <v>1580</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C78</f>
        <v xml:space="preserve">Překlad 7 vysoký 70x238x1000 mm </v>
      </c>
      <c r="BE79" s="53"/>
      <c r="BF79" s="53"/>
      <c r="BG79" s="53"/>
      <c r="BH79" s="53"/>
      <c r="BI79" s="53"/>
    </row>
    <row r="80" spans="1:104" x14ac:dyDescent="0.2">
      <c r="A80" s="54">
        <v>12</v>
      </c>
      <c r="B80" s="55" t="s">
        <v>607</v>
      </c>
      <c r="C80" s="56" t="s">
        <v>608</v>
      </c>
      <c r="D80" s="57" t="s">
        <v>281</v>
      </c>
      <c r="E80" s="100">
        <v>26.384399999999999</v>
      </c>
      <c r="F80" s="59">
        <v>0</v>
      </c>
      <c r="G80" s="60">
        <f>E80*F80</f>
        <v>0</v>
      </c>
      <c r="H80" s="61">
        <v>4.5289999999999997E-2</v>
      </c>
      <c r="I80" s="62">
        <f>E80*H80</f>
        <v>1.1949494759999999</v>
      </c>
      <c r="J80" s="61">
        <v>0</v>
      </c>
      <c r="K80" s="62">
        <f>E80*J80</f>
        <v>0</v>
      </c>
      <c r="O80" s="53"/>
      <c r="Z80" s="53"/>
      <c r="AA80" s="53">
        <v>1</v>
      </c>
      <c r="AB80" s="53">
        <v>1</v>
      </c>
      <c r="AC80" s="53">
        <v>1</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G80</f>
        <v>0</v>
      </c>
      <c r="BA80" s="53"/>
      <c r="BB80" s="53"/>
      <c r="BC80" s="53"/>
      <c r="BD80" s="53"/>
      <c r="BE80" s="53"/>
      <c r="BF80" s="53"/>
      <c r="BG80" s="53"/>
      <c r="BH80" s="53"/>
      <c r="BI80" s="53"/>
      <c r="CA80" s="53">
        <v>1</v>
      </c>
      <c r="CB80" s="53">
        <v>1</v>
      </c>
      <c r="CZ80" s="16">
        <v>1</v>
      </c>
    </row>
    <row r="81" spans="1:104" x14ac:dyDescent="0.2">
      <c r="A81" s="64"/>
      <c r="B81" s="65"/>
      <c r="C81" s="329" t="s">
        <v>1581</v>
      </c>
      <c r="D81" s="330"/>
      <c r="E81" s="103">
        <v>26.384399999999999</v>
      </c>
      <c r="F81" s="69"/>
      <c r="G81" s="70"/>
      <c r="H81" s="71"/>
      <c r="I81" s="66"/>
      <c r="J81" s="72"/>
      <c r="K81" s="66"/>
      <c r="M81" s="67" t="s">
        <v>1581</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 xml:space="preserve">Překlad 7 vysoký 70x238x1250 mm </v>
      </c>
      <c r="BE81" s="53"/>
      <c r="BF81" s="53"/>
      <c r="BG81" s="53"/>
      <c r="BH81" s="53"/>
      <c r="BI81" s="53"/>
    </row>
    <row r="82" spans="1:104" x14ac:dyDescent="0.2">
      <c r="A82" s="54">
        <v>13</v>
      </c>
      <c r="B82" s="55" t="s">
        <v>610</v>
      </c>
      <c r="C82" s="56" t="s">
        <v>611</v>
      </c>
      <c r="D82" s="57" t="s">
        <v>281</v>
      </c>
      <c r="E82" s="100">
        <v>3.141</v>
      </c>
      <c r="F82" s="59">
        <v>0</v>
      </c>
      <c r="G82" s="60">
        <f>E82*F82</f>
        <v>0</v>
      </c>
      <c r="H82" s="61">
        <v>5.4219999999999997E-2</v>
      </c>
      <c r="I82" s="62">
        <f>E82*H82</f>
        <v>0.17030502</v>
      </c>
      <c r="J82" s="61">
        <v>0</v>
      </c>
      <c r="K82" s="62">
        <f>E82*J82</f>
        <v>0</v>
      </c>
      <c r="O82" s="53"/>
      <c r="Z82" s="53"/>
      <c r="AA82" s="53">
        <v>1</v>
      </c>
      <c r="AB82" s="53">
        <v>1</v>
      </c>
      <c r="AC82" s="53">
        <v>1</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G82</f>
        <v>0</v>
      </c>
      <c r="BA82" s="53"/>
      <c r="BB82" s="53"/>
      <c r="BC82" s="53"/>
      <c r="BD82" s="53"/>
      <c r="BE82" s="53"/>
      <c r="BF82" s="53"/>
      <c r="BG82" s="53"/>
      <c r="BH82" s="53"/>
      <c r="BI82" s="53"/>
      <c r="CA82" s="53">
        <v>1</v>
      </c>
      <c r="CB82" s="53">
        <v>1</v>
      </c>
      <c r="CZ82" s="16">
        <v>1</v>
      </c>
    </row>
    <row r="83" spans="1:104" x14ac:dyDescent="0.2">
      <c r="A83" s="64"/>
      <c r="B83" s="65"/>
      <c r="C83" s="329" t="s">
        <v>295</v>
      </c>
      <c r="D83" s="330"/>
      <c r="E83" s="103">
        <v>3.141</v>
      </c>
      <c r="F83" s="69"/>
      <c r="G83" s="70"/>
      <c r="H83" s="71"/>
      <c r="I83" s="66"/>
      <c r="J83" s="72"/>
      <c r="K83" s="66"/>
      <c r="M83" s="67" t="s">
        <v>295</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t="str">
        <f>C82</f>
        <v xml:space="preserve">Překlad 7 vysoký 70x238x1500 mm </v>
      </c>
      <c r="BE83" s="53"/>
      <c r="BF83" s="53"/>
      <c r="BG83" s="53"/>
      <c r="BH83" s="53"/>
      <c r="BI83" s="53"/>
    </row>
    <row r="84" spans="1:104" x14ac:dyDescent="0.2">
      <c r="A84" s="54">
        <v>14</v>
      </c>
      <c r="B84" s="55" t="s">
        <v>613</v>
      </c>
      <c r="C84" s="56" t="s">
        <v>614</v>
      </c>
      <c r="D84" s="57" t="s">
        <v>281</v>
      </c>
      <c r="E84" s="100">
        <v>18.846</v>
      </c>
      <c r="F84" s="59">
        <v>0</v>
      </c>
      <c r="G84" s="60">
        <f>E84*F84</f>
        <v>0</v>
      </c>
      <c r="H84" s="61">
        <v>6.3140000000000002E-2</v>
      </c>
      <c r="I84" s="62">
        <f>E84*H84</f>
        <v>1.1899364400000001</v>
      </c>
      <c r="J84" s="61">
        <v>0</v>
      </c>
      <c r="K84" s="62">
        <f>E84*J84</f>
        <v>0</v>
      </c>
      <c r="O84" s="53"/>
      <c r="Z84" s="53"/>
      <c r="AA84" s="53">
        <v>1</v>
      </c>
      <c r="AB84" s="53">
        <v>1</v>
      </c>
      <c r="AC84" s="53">
        <v>1</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1</v>
      </c>
      <c r="CB84" s="53">
        <v>1</v>
      </c>
      <c r="CZ84" s="16">
        <v>1</v>
      </c>
    </row>
    <row r="85" spans="1:104" x14ac:dyDescent="0.2">
      <c r="A85" s="64"/>
      <c r="B85" s="65"/>
      <c r="C85" s="329" t="s">
        <v>1582</v>
      </c>
      <c r="D85" s="330"/>
      <c r="E85" s="103">
        <v>18.846</v>
      </c>
      <c r="F85" s="69"/>
      <c r="G85" s="70"/>
      <c r="H85" s="71"/>
      <c r="I85" s="66"/>
      <c r="J85" s="72"/>
      <c r="K85" s="66"/>
      <c r="M85" s="67" t="s">
        <v>1582</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 xml:space="preserve">Překlad 7 vysoký 70x238x1750 mm </v>
      </c>
      <c r="BE85" s="53"/>
      <c r="BF85" s="53"/>
      <c r="BG85" s="53"/>
      <c r="BH85" s="53"/>
      <c r="BI85" s="53"/>
    </row>
    <row r="86" spans="1:104" x14ac:dyDescent="0.2">
      <c r="A86" s="54">
        <v>15</v>
      </c>
      <c r="B86" s="55" t="s">
        <v>619</v>
      </c>
      <c r="C86" s="56" t="s">
        <v>620</v>
      </c>
      <c r="D86" s="57" t="s">
        <v>281</v>
      </c>
      <c r="E86" s="100">
        <v>3.141</v>
      </c>
      <c r="F86" s="59">
        <v>0</v>
      </c>
      <c r="G86" s="60">
        <f>E86*F86</f>
        <v>0</v>
      </c>
      <c r="H86" s="61">
        <v>8.1059999999999993E-2</v>
      </c>
      <c r="I86" s="62">
        <f>E86*H86</f>
        <v>0.25460945999999995</v>
      </c>
      <c r="J86" s="61">
        <v>0</v>
      </c>
      <c r="K86" s="62">
        <f>E86*J86</f>
        <v>0</v>
      </c>
      <c r="O86" s="53"/>
      <c r="Z86" s="53"/>
      <c r="AA86" s="53">
        <v>1</v>
      </c>
      <c r="AB86" s="53">
        <v>1</v>
      </c>
      <c r="AC86" s="53">
        <v>1</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1</v>
      </c>
      <c r="CB86" s="53">
        <v>1</v>
      </c>
      <c r="CZ86" s="16">
        <v>1</v>
      </c>
    </row>
    <row r="87" spans="1:104" x14ac:dyDescent="0.2">
      <c r="A87" s="64"/>
      <c r="B87" s="65"/>
      <c r="C87" s="329" t="s">
        <v>295</v>
      </c>
      <c r="D87" s="330"/>
      <c r="E87" s="103">
        <v>3.141</v>
      </c>
      <c r="F87" s="69"/>
      <c r="G87" s="70"/>
      <c r="H87" s="71"/>
      <c r="I87" s="66"/>
      <c r="J87" s="72"/>
      <c r="K87" s="66"/>
      <c r="M87" s="67" t="s">
        <v>295</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 xml:space="preserve">Překlad 7 vysoký 70x238x2250 mm </v>
      </c>
      <c r="BE87" s="53"/>
      <c r="BF87" s="53"/>
      <c r="BG87" s="53"/>
      <c r="BH87" s="53"/>
      <c r="BI87" s="53"/>
    </row>
    <row r="88" spans="1:104" x14ac:dyDescent="0.2">
      <c r="A88" s="54">
        <v>16</v>
      </c>
      <c r="B88" s="55" t="s">
        <v>622</v>
      </c>
      <c r="C88" s="56" t="s">
        <v>623</v>
      </c>
      <c r="D88" s="57" t="s">
        <v>281</v>
      </c>
      <c r="E88" s="100">
        <v>18.846</v>
      </c>
      <c r="F88" s="59">
        <v>0</v>
      </c>
      <c r="G88" s="60">
        <f>E88*F88</f>
        <v>0</v>
      </c>
      <c r="H88" s="61">
        <v>0.10784000000000001</v>
      </c>
      <c r="I88" s="62">
        <f>E88*H88</f>
        <v>2.03235264</v>
      </c>
      <c r="J88" s="61">
        <v>0</v>
      </c>
      <c r="K88" s="62">
        <f>E88*J88</f>
        <v>0</v>
      </c>
      <c r="O88" s="53"/>
      <c r="Z88" s="53"/>
      <c r="AA88" s="53">
        <v>1</v>
      </c>
      <c r="AB88" s="53">
        <v>1</v>
      </c>
      <c r="AC88" s="53">
        <v>1</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1</v>
      </c>
      <c r="CB88" s="53">
        <v>1</v>
      </c>
      <c r="CZ88" s="16">
        <v>1</v>
      </c>
    </row>
    <row r="89" spans="1:104" x14ac:dyDescent="0.2">
      <c r="A89" s="64"/>
      <c r="B89" s="65"/>
      <c r="C89" s="329" t="s">
        <v>1582</v>
      </c>
      <c r="D89" s="330"/>
      <c r="E89" s="103">
        <v>18.846</v>
      </c>
      <c r="F89" s="69"/>
      <c r="G89" s="70"/>
      <c r="H89" s="71"/>
      <c r="I89" s="66"/>
      <c r="J89" s="72"/>
      <c r="K89" s="66"/>
      <c r="M89" s="67" t="s">
        <v>1582</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73" t="str">
        <f>C88</f>
        <v xml:space="preserve">Překlad 7 vysoký 70x238x3000 mm </v>
      </c>
      <c r="BE89" s="53"/>
      <c r="BF89" s="53"/>
      <c r="BG89" s="53"/>
      <c r="BH89" s="53"/>
      <c r="BI89" s="53"/>
    </row>
    <row r="90" spans="1:104" x14ac:dyDescent="0.2">
      <c r="A90" s="54">
        <v>17</v>
      </c>
      <c r="B90" s="55" t="s">
        <v>624</v>
      </c>
      <c r="C90" s="56" t="s">
        <v>625</v>
      </c>
      <c r="D90" s="57" t="s">
        <v>70</v>
      </c>
      <c r="E90" s="100">
        <v>0.26129999999999998</v>
      </c>
      <c r="F90" s="59">
        <v>0</v>
      </c>
      <c r="G90" s="60">
        <f>E90*F90</f>
        <v>0</v>
      </c>
      <c r="H90" s="61">
        <v>2.52501</v>
      </c>
      <c r="I90" s="62">
        <f>E90*H90</f>
        <v>0.65978511299999998</v>
      </c>
      <c r="J90" s="61">
        <v>0</v>
      </c>
      <c r="K90" s="62">
        <f>E90*J90</f>
        <v>0</v>
      </c>
      <c r="O90" s="53"/>
      <c r="Z90" s="53"/>
      <c r="AA90" s="53">
        <v>1</v>
      </c>
      <c r="AB90" s="53">
        <v>1</v>
      </c>
      <c r="AC90" s="53">
        <v>1</v>
      </c>
      <c r="AD90" s="53"/>
      <c r="AE90" s="53"/>
      <c r="AF90" s="53"/>
      <c r="AG90" s="53"/>
      <c r="AH90" s="53"/>
      <c r="AI90" s="53"/>
      <c r="AJ90" s="53"/>
      <c r="AK90" s="53"/>
      <c r="AL90" s="53"/>
      <c r="AM90" s="53"/>
      <c r="AN90" s="53"/>
      <c r="AO90" s="53"/>
      <c r="AP90" s="53"/>
      <c r="AQ90" s="53"/>
      <c r="AR90" s="53"/>
      <c r="AS90" s="53"/>
      <c r="AT90" s="53"/>
      <c r="AU90" s="53"/>
      <c r="AV90" s="53"/>
      <c r="AW90" s="53"/>
      <c r="AX90" s="53"/>
      <c r="AY90" s="53"/>
      <c r="AZ90" s="63">
        <f>G90</f>
        <v>0</v>
      </c>
      <c r="BA90" s="53"/>
      <c r="BB90" s="53"/>
      <c r="BC90" s="53"/>
      <c r="BD90" s="53"/>
      <c r="BE90" s="53"/>
      <c r="BF90" s="53"/>
      <c r="BG90" s="53"/>
      <c r="BH90" s="53"/>
      <c r="BI90" s="53"/>
      <c r="CA90" s="53">
        <v>1</v>
      </c>
      <c r="CB90" s="53">
        <v>1</v>
      </c>
      <c r="CZ90" s="16">
        <v>1</v>
      </c>
    </row>
    <row r="91" spans="1:104" x14ac:dyDescent="0.2">
      <c r="A91" s="64"/>
      <c r="B91" s="65"/>
      <c r="C91" s="329" t="s">
        <v>626</v>
      </c>
      <c r="D91" s="330"/>
      <c r="E91" s="103">
        <v>0.12659999999999999</v>
      </c>
      <c r="F91" s="69"/>
      <c r="G91" s="70"/>
      <c r="H91" s="71"/>
      <c r="I91" s="66"/>
      <c r="J91" s="72"/>
      <c r="K91" s="66"/>
      <c r="M91" s="67" t="s">
        <v>626</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73" t="str">
        <f>C90</f>
        <v xml:space="preserve">Beton překladů železový  C 25/30 </v>
      </c>
      <c r="BE91" s="53"/>
      <c r="BF91" s="53"/>
      <c r="BG91" s="53"/>
      <c r="BH91" s="53"/>
      <c r="BI91" s="53"/>
    </row>
    <row r="92" spans="1:104" x14ac:dyDescent="0.2">
      <c r="A92" s="64"/>
      <c r="B92" s="65"/>
      <c r="C92" s="329" t="s">
        <v>627</v>
      </c>
      <c r="D92" s="330"/>
      <c r="E92" s="103">
        <v>6.1199999999999997E-2</v>
      </c>
      <c r="F92" s="69"/>
      <c r="G92" s="70"/>
      <c r="H92" s="71"/>
      <c r="I92" s="66"/>
      <c r="J92" s="72"/>
      <c r="K92" s="66"/>
      <c r="M92" s="67" t="s">
        <v>627</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73" t="str">
        <f>C91</f>
        <v>3,1*0,25*0,26*0,6282</v>
      </c>
      <c r="BE92" s="53"/>
      <c r="BF92" s="53"/>
      <c r="BG92" s="53"/>
      <c r="BH92" s="53"/>
      <c r="BI92" s="53"/>
    </row>
    <row r="93" spans="1:104" x14ac:dyDescent="0.2">
      <c r="A93" s="64"/>
      <c r="B93" s="65"/>
      <c r="C93" s="329" t="s">
        <v>628</v>
      </c>
      <c r="D93" s="330"/>
      <c r="E93" s="103">
        <v>7.3499999999999996E-2</v>
      </c>
      <c r="F93" s="69"/>
      <c r="G93" s="70"/>
      <c r="H93" s="71"/>
      <c r="I93" s="66"/>
      <c r="J93" s="72"/>
      <c r="K93" s="66"/>
      <c r="M93" s="67" t="s">
        <v>628</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73" t="str">
        <f>C92</f>
        <v>1,5*0,25*0,26*0,6282</v>
      </c>
      <c r="BE93" s="53"/>
      <c r="BF93" s="53"/>
      <c r="BG93" s="53"/>
      <c r="BH93" s="53"/>
      <c r="BI93" s="53"/>
    </row>
    <row r="94" spans="1:104" x14ac:dyDescent="0.2">
      <c r="A94" s="54">
        <v>18</v>
      </c>
      <c r="B94" s="55" t="s">
        <v>629</v>
      </c>
      <c r="C94" s="56" t="s">
        <v>630</v>
      </c>
      <c r="D94" s="57" t="s">
        <v>41</v>
      </c>
      <c r="E94" s="100">
        <v>0.11310000000000001</v>
      </c>
      <c r="F94" s="59">
        <v>0</v>
      </c>
      <c r="G94" s="60">
        <f>E94*F94</f>
        <v>0</v>
      </c>
      <c r="H94" s="61">
        <v>8.8400000000000006E-3</v>
      </c>
      <c r="I94" s="62">
        <f>E94*H94</f>
        <v>9.9980400000000019E-4</v>
      </c>
      <c r="J94" s="61">
        <v>0</v>
      </c>
      <c r="K94" s="62">
        <f>E94*J94</f>
        <v>0</v>
      </c>
      <c r="O94" s="53"/>
      <c r="Z94" s="53"/>
      <c r="AA94" s="53">
        <v>1</v>
      </c>
      <c r="AB94" s="53">
        <v>1</v>
      </c>
      <c r="AC94" s="53">
        <v>1</v>
      </c>
      <c r="AD94" s="53"/>
      <c r="AE94" s="53"/>
      <c r="AF94" s="53"/>
      <c r="AG94" s="53"/>
      <c r="AH94" s="53"/>
      <c r="AI94" s="53"/>
      <c r="AJ94" s="53"/>
      <c r="AK94" s="53"/>
      <c r="AL94" s="53"/>
      <c r="AM94" s="53"/>
      <c r="AN94" s="53"/>
      <c r="AO94" s="53"/>
      <c r="AP94" s="53"/>
      <c r="AQ94" s="53"/>
      <c r="AR94" s="53"/>
      <c r="AS94" s="53"/>
      <c r="AT94" s="53"/>
      <c r="AU94" s="53"/>
      <c r="AV94" s="53"/>
      <c r="AW94" s="53"/>
      <c r="AX94" s="53"/>
      <c r="AY94" s="53"/>
      <c r="AZ94" s="63">
        <f>G94</f>
        <v>0</v>
      </c>
      <c r="BA94" s="53"/>
      <c r="BB94" s="53"/>
      <c r="BC94" s="53"/>
      <c r="BD94" s="53"/>
      <c r="BE94" s="53"/>
      <c r="BF94" s="53"/>
      <c r="BG94" s="53"/>
      <c r="BH94" s="53"/>
      <c r="BI94" s="53"/>
      <c r="CA94" s="53">
        <v>1</v>
      </c>
      <c r="CB94" s="53">
        <v>1</v>
      </c>
      <c r="CZ94" s="16">
        <v>1</v>
      </c>
    </row>
    <row r="95" spans="1:104" x14ac:dyDescent="0.2">
      <c r="A95" s="64"/>
      <c r="B95" s="65"/>
      <c r="C95" s="329" t="s">
        <v>631</v>
      </c>
      <c r="D95" s="330"/>
      <c r="E95" s="103">
        <v>0.11310000000000001</v>
      </c>
      <c r="F95" s="69"/>
      <c r="G95" s="70"/>
      <c r="H95" s="71"/>
      <c r="I95" s="66"/>
      <c r="J95" s="72"/>
      <c r="K95" s="66"/>
      <c r="M95" s="67" t="s">
        <v>631</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73" t="str">
        <f>C94</f>
        <v xml:space="preserve">Bednění překladů - zřízení </v>
      </c>
      <c r="BE95" s="53"/>
      <c r="BF95" s="53"/>
      <c r="BG95" s="53"/>
      <c r="BH95" s="53"/>
      <c r="BI95" s="53"/>
    </row>
    <row r="96" spans="1:104" x14ac:dyDescent="0.2">
      <c r="A96" s="54">
        <v>19</v>
      </c>
      <c r="B96" s="55" t="s">
        <v>632</v>
      </c>
      <c r="C96" s="56" t="s">
        <v>633</v>
      </c>
      <c r="D96" s="57" t="s">
        <v>41</v>
      </c>
      <c r="E96" s="100">
        <v>0.11310000000000001</v>
      </c>
      <c r="F96" s="59">
        <v>0</v>
      </c>
      <c r="G96" s="60">
        <f>E96*F96</f>
        <v>0</v>
      </c>
      <c r="H96" s="61">
        <v>0</v>
      </c>
      <c r="I96" s="62">
        <f>E96*H96</f>
        <v>0</v>
      </c>
      <c r="J96" s="61">
        <v>0</v>
      </c>
      <c r="K96" s="62">
        <f>E96*J96</f>
        <v>0</v>
      </c>
      <c r="O96" s="53"/>
      <c r="Z96" s="53"/>
      <c r="AA96" s="53">
        <v>1</v>
      </c>
      <c r="AB96" s="53">
        <v>1</v>
      </c>
      <c r="AC96" s="53">
        <v>1</v>
      </c>
      <c r="AD96" s="53"/>
      <c r="AE96" s="53"/>
      <c r="AF96" s="53"/>
      <c r="AG96" s="53"/>
      <c r="AH96" s="53"/>
      <c r="AI96" s="53"/>
      <c r="AJ96" s="53"/>
      <c r="AK96" s="53"/>
      <c r="AL96" s="53"/>
      <c r="AM96" s="53"/>
      <c r="AN96" s="53"/>
      <c r="AO96" s="53"/>
      <c r="AP96" s="53"/>
      <c r="AQ96" s="53"/>
      <c r="AR96" s="53"/>
      <c r="AS96" s="53"/>
      <c r="AT96" s="53"/>
      <c r="AU96" s="53"/>
      <c r="AV96" s="53"/>
      <c r="AW96" s="53"/>
      <c r="AX96" s="53"/>
      <c r="AY96" s="53"/>
      <c r="AZ96" s="63">
        <f>G96</f>
        <v>0</v>
      </c>
      <c r="BA96" s="53"/>
      <c r="BB96" s="53"/>
      <c r="BC96" s="53"/>
      <c r="BD96" s="53"/>
      <c r="BE96" s="53"/>
      <c r="BF96" s="53"/>
      <c r="BG96" s="53"/>
      <c r="BH96" s="53"/>
      <c r="BI96" s="53"/>
      <c r="CA96" s="53">
        <v>1</v>
      </c>
      <c r="CB96" s="53">
        <v>1</v>
      </c>
      <c r="CZ96" s="16">
        <v>1</v>
      </c>
    </row>
    <row r="97" spans="1:104" x14ac:dyDescent="0.2">
      <c r="A97" s="64"/>
      <c r="B97" s="65"/>
      <c r="C97" s="329" t="s">
        <v>634</v>
      </c>
      <c r="D97" s="330"/>
      <c r="E97" s="103">
        <v>0.11310000000000001</v>
      </c>
      <c r="F97" s="69"/>
      <c r="G97" s="70"/>
      <c r="H97" s="71"/>
      <c r="I97" s="66"/>
      <c r="J97" s="72"/>
      <c r="K97" s="66"/>
      <c r="M97" s="67" t="s">
        <v>634</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73" t="str">
        <f>C96</f>
        <v xml:space="preserve">Bednění překladů - odstranění </v>
      </c>
      <c r="BE97" s="53"/>
      <c r="BF97" s="53"/>
      <c r="BG97" s="53"/>
      <c r="BH97" s="53"/>
      <c r="BI97" s="53"/>
    </row>
    <row r="98" spans="1:104" x14ac:dyDescent="0.2">
      <c r="A98" s="54">
        <v>20</v>
      </c>
      <c r="B98" s="55" t="s">
        <v>635</v>
      </c>
      <c r="C98" s="56" t="s">
        <v>636</v>
      </c>
      <c r="D98" s="57" t="s">
        <v>248</v>
      </c>
      <c r="E98" s="100">
        <v>0.89019999999999999</v>
      </c>
      <c r="F98" s="59">
        <v>0</v>
      </c>
      <c r="G98" s="60">
        <f>E98*F98</f>
        <v>0</v>
      </c>
      <c r="H98" s="61">
        <v>1.7090000000000001E-2</v>
      </c>
      <c r="I98" s="62">
        <f>E98*H98</f>
        <v>1.5213518000000001E-2</v>
      </c>
      <c r="J98" s="61">
        <v>0</v>
      </c>
      <c r="K98" s="62">
        <f>E98*J98</f>
        <v>0</v>
      </c>
      <c r="O98" s="53"/>
      <c r="Z98" s="53"/>
      <c r="AA98" s="53">
        <v>1</v>
      </c>
      <c r="AB98" s="53">
        <v>1</v>
      </c>
      <c r="AC98" s="53">
        <v>1</v>
      </c>
      <c r="AD98" s="53"/>
      <c r="AE98" s="53"/>
      <c r="AF98" s="53"/>
      <c r="AG98" s="53"/>
      <c r="AH98" s="53"/>
      <c r="AI98" s="53"/>
      <c r="AJ98" s="53"/>
      <c r="AK98" s="53"/>
      <c r="AL98" s="53"/>
      <c r="AM98" s="53"/>
      <c r="AN98" s="53"/>
      <c r="AO98" s="53"/>
      <c r="AP98" s="53"/>
      <c r="AQ98" s="53"/>
      <c r="AR98" s="53"/>
      <c r="AS98" s="53"/>
      <c r="AT98" s="53"/>
      <c r="AU98" s="53"/>
      <c r="AV98" s="53"/>
      <c r="AW98" s="53"/>
      <c r="AX98" s="53"/>
      <c r="AY98" s="53"/>
      <c r="AZ98" s="63">
        <f>G98</f>
        <v>0</v>
      </c>
      <c r="BA98" s="53"/>
      <c r="BB98" s="53"/>
      <c r="BC98" s="53"/>
      <c r="BD98" s="53"/>
      <c r="BE98" s="53"/>
      <c r="BF98" s="53"/>
      <c r="BG98" s="53"/>
      <c r="BH98" s="53"/>
      <c r="BI98" s="53"/>
      <c r="CA98" s="53">
        <v>1</v>
      </c>
      <c r="CB98" s="53">
        <v>1</v>
      </c>
      <c r="CZ98" s="16">
        <v>1</v>
      </c>
    </row>
    <row r="99" spans="1:104" x14ac:dyDescent="0.2">
      <c r="A99" s="64"/>
      <c r="B99" s="65"/>
      <c r="C99" s="329" t="s">
        <v>1583</v>
      </c>
      <c r="D99" s="330"/>
      <c r="E99" s="103">
        <v>0.89019999999999999</v>
      </c>
      <c r="F99" s="69"/>
      <c r="G99" s="70"/>
      <c r="H99" s="71"/>
      <c r="I99" s="66"/>
      <c r="J99" s="72"/>
      <c r="K99" s="66"/>
      <c r="M99" s="67" t="s">
        <v>1583</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73" t="str">
        <f>C98</f>
        <v xml:space="preserve">Osazení ocelových válcovaných nosníků  č.14-22 </v>
      </c>
      <c r="BE99" s="53"/>
      <c r="BF99" s="53"/>
      <c r="BG99" s="53"/>
      <c r="BH99" s="53"/>
      <c r="BI99" s="53"/>
    </row>
    <row r="100" spans="1:104" ht="22.5" x14ac:dyDescent="0.2">
      <c r="A100" s="54">
        <v>21</v>
      </c>
      <c r="B100" s="55" t="s">
        <v>639</v>
      </c>
      <c r="C100" s="56" t="s">
        <v>640</v>
      </c>
      <c r="D100" s="57" t="s">
        <v>248</v>
      </c>
      <c r="E100" s="100">
        <v>0.2656</v>
      </c>
      <c r="F100" s="59">
        <v>0</v>
      </c>
      <c r="G100" s="60">
        <f>E100*F100</f>
        <v>0</v>
      </c>
      <c r="H100" s="61">
        <v>1.221E-2</v>
      </c>
      <c r="I100" s="62">
        <f>E100*H100</f>
        <v>3.2429760000000003E-3</v>
      </c>
      <c r="J100" s="61">
        <v>0</v>
      </c>
      <c r="K100" s="62">
        <f>E100*J100</f>
        <v>0</v>
      </c>
      <c r="O100" s="53"/>
      <c r="Z100" s="53"/>
      <c r="AA100" s="53">
        <v>1</v>
      </c>
      <c r="AB100" s="53">
        <v>1</v>
      </c>
      <c r="AC100" s="53">
        <v>1</v>
      </c>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63">
        <f>G100</f>
        <v>0</v>
      </c>
      <c r="BA100" s="53"/>
      <c r="BB100" s="53"/>
      <c r="BC100" s="53"/>
      <c r="BD100" s="53"/>
      <c r="BE100" s="53"/>
      <c r="BF100" s="53"/>
      <c r="BG100" s="53"/>
      <c r="BH100" s="53"/>
      <c r="BI100" s="53"/>
      <c r="CA100" s="53">
        <v>1</v>
      </c>
      <c r="CB100" s="53">
        <v>1</v>
      </c>
      <c r="CZ100" s="16">
        <v>1</v>
      </c>
    </row>
    <row r="101" spans="1:104" x14ac:dyDescent="0.2">
      <c r="A101" s="64"/>
      <c r="B101" s="65"/>
      <c r="C101" s="329" t="s">
        <v>1584</v>
      </c>
      <c r="D101" s="330"/>
      <c r="E101" s="103">
        <v>0.2656</v>
      </c>
      <c r="F101" s="69"/>
      <c r="G101" s="70"/>
      <c r="H101" s="71"/>
      <c r="I101" s="66"/>
      <c r="J101" s="72"/>
      <c r="K101" s="66"/>
      <c r="M101" s="67" t="s">
        <v>1584</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C100</f>
        <v xml:space="preserve">Osazení ocelových válcovaných nosníků č.22 a vyšší </v>
      </c>
      <c r="BE101" s="53"/>
      <c r="BF101" s="53"/>
      <c r="BG101" s="53"/>
      <c r="BH101" s="53"/>
      <c r="BI101" s="53"/>
    </row>
    <row r="102" spans="1:104" x14ac:dyDescent="0.2">
      <c r="A102" s="54">
        <v>22</v>
      </c>
      <c r="B102" s="55" t="s">
        <v>642</v>
      </c>
      <c r="C102" s="56" t="s">
        <v>643</v>
      </c>
      <c r="D102" s="57" t="s">
        <v>201</v>
      </c>
      <c r="E102" s="100">
        <v>21.044699999999999</v>
      </c>
      <c r="F102" s="59">
        <v>0</v>
      </c>
      <c r="G102" s="60">
        <f>E102*F102</f>
        <v>0</v>
      </c>
      <c r="H102" s="61">
        <v>4.4000000000000002E-4</v>
      </c>
      <c r="I102" s="62">
        <f>E102*H102</f>
        <v>9.2596680000000004E-3</v>
      </c>
      <c r="J102" s="61">
        <v>0</v>
      </c>
      <c r="K102" s="62">
        <f>E102*J102</f>
        <v>0</v>
      </c>
      <c r="O102" s="53"/>
      <c r="Z102" s="53"/>
      <c r="AA102" s="53">
        <v>1</v>
      </c>
      <c r="AB102" s="53">
        <v>1</v>
      </c>
      <c r="AC102" s="53">
        <v>1</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G102</f>
        <v>0</v>
      </c>
      <c r="BA102" s="53"/>
      <c r="BB102" s="53"/>
      <c r="BC102" s="53"/>
      <c r="BD102" s="53"/>
      <c r="BE102" s="53"/>
      <c r="BF102" s="53"/>
      <c r="BG102" s="53"/>
      <c r="BH102" s="53"/>
      <c r="BI102" s="53"/>
      <c r="CA102" s="53">
        <v>1</v>
      </c>
      <c r="CB102" s="53">
        <v>1</v>
      </c>
      <c r="CZ102" s="16">
        <v>1</v>
      </c>
    </row>
    <row r="103" spans="1:104" x14ac:dyDescent="0.2">
      <c r="A103" s="64"/>
      <c r="B103" s="65"/>
      <c r="C103" s="329" t="s">
        <v>1585</v>
      </c>
      <c r="D103" s="330"/>
      <c r="E103" s="103">
        <v>21.044699999999999</v>
      </c>
      <c r="F103" s="69"/>
      <c r="G103" s="70"/>
      <c r="H103" s="71"/>
      <c r="I103" s="66"/>
      <c r="J103" s="72"/>
      <c r="K103" s="66"/>
      <c r="M103" s="67" t="s">
        <v>1585</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73" t="str">
        <f>C102</f>
        <v xml:space="preserve">Izolace mezi překlady polystyren tl. 80 mm </v>
      </c>
      <c r="BE103" s="53"/>
      <c r="BF103" s="53"/>
      <c r="BG103" s="53"/>
      <c r="BH103" s="53"/>
      <c r="BI103" s="53"/>
    </row>
    <row r="104" spans="1:104" x14ac:dyDescent="0.2">
      <c r="A104" s="54">
        <v>23</v>
      </c>
      <c r="B104" s="55" t="s">
        <v>644</v>
      </c>
      <c r="C104" s="56" t="s">
        <v>645</v>
      </c>
      <c r="D104" s="57" t="s">
        <v>41</v>
      </c>
      <c r="E104" s="100">
        <v>26.938500000000001</v>
      </c>
      <c r="F104" s="59">
        <v>0</v>
      </c>
      <c r="G104" s="60">
        <f>E104*F104</f>
        <v>0</v>
      </c>
      <c r="H104" s="61">
        <v>7.782E-2</v>
      </c>
      <c r="I104" s="62">
        <f>E104*H104</f>
        <v>2.0963540700000003</v>
      </c>
      <c r="J104" s="61">
        <v>0</v>
      </c>
      <c r="K104" s="62">
        <f>E104*J104</f>
        <v>0</v>
      </c>
      <c r="O104" s="53"/>
      <c r="Z104" s="53"/>
      <c r="AA104" s="53">
        <v>1</v>
      </c>
      <c r="AB104" s="53">
        <v>1</v>
      </c>
      <c r="AC104" s="53">
        <v>1</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63">
        <f>G104</f>
        <v>0</v>
      </c>
      <c r="BA104" s="53"/>
      <c r="BB104" s="53"/>
      <c r="BC104" s="53"/>
      <c r="BD104" s="53"/>
      <c r="BE104" s="53"/>
      <c r="BF104" s="53"/>
      <c r="BG104" s="53"/>
      <c r="BH104" s="53"/>
      <c r="BI104" s="53"/>
      <c r="CA104" s="53">
        <v>1</v>
      </c>
      <c r="CB104" s="53">
        <v>1</v>
      </c>
      <c r="CZ104" s="16">
        <v>1</v>
      </c>
    </row>
    <row r="105" spans="1:104" x14ac:dyDescent="0.2">
      <c r="A105" s="64"/>
      <c r="B105" s="65"/>
      <c r="C105" s="326" t="s">
        <v>1586</v>
      </c>
      <c r="D105" s="327"/>
      <c r="E105" s="327"/>
      <c r="F105" s="327"/>
      <c r="G105" s="328"/>
      <c r="I105" s="66"/>
      <c r="K105" s="66"/>
      <c r="L105" s="67" t="s">
        <v>1586</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104" x14ac:dyDescent="0.2">
      <c r="A106" s="64"/>
      <c r="B106" s="65"/>
      <c r="C106" s="326" t="s">
        <v>1587</v>
      </c>
      <c r="D106" s="327"/>
      <c r="E106" s="327"/>
      <c r="F106" s="327"/>
      <c r="G106" s="328"/>
      <c r="I106" s="66"/>
      <c r="K106" s="66"/>
      <c r="L106" s="67" t="s">
        <v>1587</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104" x14ac:dyDescent="0.2">
      <c r="A107" s="64"/>
      <c r="B107" s="65"/>
      <c r="C107" s="329" t="s">
        <v>1588</v>
      </c>
      <c r="D107" s="330"/>
      <c r="E107" s="103">
        <v>3.9577</v>
      </c>
      <c r="F107" s="69"/>
      <c r="G107" s="70"/>
      <c r="H107" s="71"/>
      <c r="I107" s="66"/>
      <c r="J107" s="72"/>
      <c r="K107" s="66"/>
      <c r="M107" s="67" t="s">
        <v>1588</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73" t="str">
        <f t="shared" ref="BD107:BD115" si="3">C106</f>
        <v xml:space="preserve">včetně kotvících prvků </v>
      </c>
      <c r="BE107" s="53"/>
      <c r="BF107" s="53"/>
      <c r="BG107" s="53"/>
      <c r="BH107" s="53"/>
      <c r="BI107" s="53"/>
    </row>
    <row r="108" spans="1:104" x14ac:dyDescent="0.2">
      <c r="A108" s="64"/>
      <c r="B108" s="65"/>
      <c r="C108" s="329" t="s">
        <v>1589</v>
      </c>
      <c r="D108" s="330"/>
      <c r="E108" s="103">
        <v>1.5077</v>
      </c>
      <c r="F108" s="69"/>
      <c r="G108" s="70"/>
      <c r="H108" s="71"/>
      <c r="I108" s="66"/>
      <c r="J108" s="72"/>
      <c r="K108" s="66"/>
      <c r="M108" s="67" t="s">
        <v>1589</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73" t="str">
        <f t="shared" si="3"/>
        <v>229:2,1*3*0,6282</v>
      </c>
      <c r="BE108" s="53"/>
      <c r="BF108" s="53"/>
      <c r="BG108" s="53"/>
      <c r="BH108" s="53"/>
      <c r="BI108" s="53"/>
    </row>
    <row r="109" spans="1:104" x14ac:dyDescent="0.2">
      <c r="A109" s="64"/>
      <c r="B109" s="65"/>
      <c r="C109" s="329" t="s">
        <v>1590</v>
      </c>
      <c r="D109" s="330"/>
      <c r="E109" s="103">
        <v>5.0884</v>
      </c>
      <c r="F109" s="69"/>
      <c r="G109" s="70"/>
      <c r="H109" s="71"/>
      <c r="I109" s="66"/>
      <c r="J109" s="72"/>
      <c r="K109" s="66"/>
      <c r="M109" s="67" t="s">
        <v>1590</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73" t="str">
        <f t="shared" si="3"/>
        <v>0,4*3*2*0,6282</v>
      </c>
      <c r="BE109" s="53"/>
      <c r="BF109" s="53"/>
      <c r="BG109" s="53"/>
      <c r="BH109" s="53"/>
      <c r="BI109" s="53"/>
    </row>
    <row r="110" spans="1:104" x14ac:dyDescent="0.2">
      <c r="A110" s="64"/>
      <c r="B110" s="65"/>
      <c r="C110" s="329" t="s">
        <v>1591</v>
      </c>
      <c r="D110" s="330"/>
      <c r="E110" s="103">
        <v>5.0884</v>
      </c>
      <c r="F110" s="69"/>
      <c r="G110" s="70"/>
      <c r="H110" s="71"/>
      <c r="I110" s="66"/>
      <c r="J110" s="72"/>
      <c r="K110" s="66"/>
      <c r="M110" s="67" t="s">
        <v>1591</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73" t="str">
        <f t="shared" si="3"/>
        <v>214:2,7*3*0,6282</v>
      </c>
      <c r="BE110" s="53"/>
      <c r="BF110" s="53"/>
      <c r="BG110" s="53"/>
      <c r="BH110" s="53"/>
      <c r="BI110" s="53"/>
    </row>
    <row r="111" spans="1:104" x14ac:dyDescent="0.2">
      <c r="A111" s="64"/>
      <c r="B111" s="65"/>
      <c r="C111" s="329" t="s">
        <v>1592</v>
      </c>
      <c r="D111" s="330"/>
      <c r="E111" s="103">
        <v>-1.1420999999999999</v>
      </c>
      <c r="F111" s="69"/>
      <c r="G111" s="70"/>
      <c r="H111" s="71"/>
      <c r="I111" s="66"/>
      <c r="J111" s="72"/>
      <c r="K111" s="66"/>
      <c r="M111" s="67" t="s">
        <v>1592</v>
      </c>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73" t="str">
        <f t="shared" si="3"/>
        <v>209:2,7*3*0,6282</v>
      </c>
      <c r="BE111" s="53"/>
      <c r="BF111" s="53"/>
      <c r="BG111" s="53"/>
      <c r="BH111" s="53"/>
      <c r="BI111" s="53"/>
    </row>
    <row r="112" spans="1:104" x14ac:dyDescent="0.2">
      <c r="A112" s="64"/>
      <c r="B112" s="65"/>
      <c r="C112" s="329" t="s">
        <v>1593</v>
      </c>
      <c r="D112" s="330"/>
      <c r="E112" s="103">
        <v>3.7692000000000001</v>
      </c>
      <c r="F112" s="69"/>
      <c r="G112" s="70"/>
      <c r="H112" s="71"/>
      <c r="I112" s="66"/>
      <c r="J112" s="72"/>
      <c r="K112" s="66"/>
      <c r="M112" s="67" t="s">
        <v>1593</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73" t="str">
        <f t="shared" si="3"/>
        <v>odečtení otvorů:-0,9*2,02*0,6282</v>
      </c>
      <c r="BE112" s="53"/>
      <c r="BF112" s="53"/>
      <c r="BG112" s="53"/>
      <c r="BH112" s="53"/>
      <c r="BI112" s="53"/>
    </row>
    <row r="113" spans="1:104" x14ac:dyDescent="0.2">
      <c r="A113" s="64"/>
      <c r="B113" s="65"/>
      <c r="C113" s="329" t="s">
        <v>1594</v>
      </c>
      <c r="D113" s="330"/>
      <c r="E113" s="103">
        <v>0.75380000000000003</v>
      </c>
      <c r="F113" s="69"/>
      <c r="G113" s="70"/>
      <c r="H113" s="71"/>
      <c r="I113" s="66"/>
      <c r="J113" s="72"/>
      <c r="K113" s="66"/>
      <c r="M113" s="67" t="s">
        <v>1594</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73" t="str">
        <f t="shared" si="3"/>
        <v>207:2*3*0,6282</v>
      </c>
      <c r="BE113" s="53"/>
      <c r="BF113" s="53"/>
      <c r="BG113" s="53"/>
      <c r="BH113" s="53"/>
      <c r="BI113" s="53"/>
    </row>
    <row r="114" spans="1:104" x14ac:dyDescent="0.2">
      <c r="A114" s="64"/>
      <c r="B114" s="65"/>
      <c r="C114" s="329" t="s">
        <v>1595</v>
      </c>
      <c r="D114" s="330"/>
      <c r="E114" s="103">
        <v>4.1932</v>
      </c>
      <c r="F114" s="69"/>
      <c r="G114" s="70"/>
      <c r="H114" s="71"/>
      <c r="I114" s="66"/>
      <c r="J114" s="72"/>
      <c r="K114" s="66"/>
      <c r="M114" s="67" t="s">
        <v>1595</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73" t="str">
        <f t="shared" si="3"/>
        <v>0,4*3*0,6282</v>
      </c>
      <c r="BE114" s="53"/>
      <c r="BF114" s="53"/>
      <c r="BG114" s="53"/>
      <c r="BH114" s="53"/>
      <c r="BI114" s="53"/>
    </row>
    <row r="115" spans="1:104" x14ac:dyDescent="0.2">
      <c r="A115" s="64"/>
      <c r="B115" s="65"/>
      <c r="C115" s="329" t="s">
        <v>1596</v>
      </c>
      <c r="D115" s="330"/>
      <c r="E115" s="103">
        <v>3.7221000000000002</v>
      </c>
      <c r="F115" s="69"/>
      <c r="G115" s="70"/>
      <c r="H115" s="71"/>
      <c r="I115" s="66"/>
      <c r="J115" s="72"/>
      <c r="K115" s="66"/>
      <c r="M115" s="67" t="s">
        <v>1596</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73" t="str">
        <f t="shared" si="3"/>
        <v>217:2,225*3*0,6282</v>
      </c>
      <c r="BE115" s="53"/>
      <c r="BF115" s="53"/>
      <c r="BG115" s="53"/>
      <c r="BH115" s="53"/>
      <c r="BI115" s="53"/>
    </row>
    <row r="116" spans="1:104" x14ac:dyDescent="0.2">
      <c r="A116" s="54">
        <v>24</v>
      </c>
      <c r="B116" s="55" t="s">
        <v>675</v>
      </c>
      <c r="C116" s="56" t="s">
        <v>676</v>
      </c>
      <c r="D116" s="57" t="s">
        <v>41</v>
      </c>
      <c r="E116" s="100">
        <v>73.3292</v>
      </c>
      <c r="F116" s="59">
        <v>0</v>
      </c>
      <c r="G116" s="60">
        <f>E116*F116</f>
        <v>0</v>
      </c>
      <c r="H116" s="61">
        <v>9.9849999999999994E-2</v>
      </c>
      <c r="I116" s="62">
        <f>E116*H116</f>
        <v>7.3219206199999993</v>
      </c>
      <c r="J116" s="61">
        <v>0</v>
      </c>
      <c r="K116" s="62">
        <f>E116*J116</f>
        <v>0</v>
      </c>
      <c r="O116" s="53"/>
      <c r="Z116" s="53"/>
      <c r="AA116" s="53">
        <v>1</v>
      </c>
      <c r="AB116" s="53">
        <v>1</v>
      </c>
      <c r="AC116" s="53">
        <v>1</v>
      </c>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63">
        <f>G116</f>
        <v>0</v>
      </c>
      <c r="BA116" s="53"/>
      <c r="BB116" s="53"/>
      <c r="BC116" s="53"/>
      <c r="BD116" s="53"/>
      <c r="BE116" s="53"/>
      <c r="BF116" s="53"/>
      <c r="BG116" s="53"/>
      <c r="BH116" s="53"/>
      <c r="BI116" s="53"/>
      <c r="CA116" s="53">
        <v>1</v>
      </c>
      <c r="CB116" s="53">
        <v>1</v>
      </c>
      <c r="CZ116" s="16">
        <v>1</v>
      </c>
    </row>
    <row r="117" spans="1:104" ht="22.5" x14ac:dyDescent="0.2">
      <c r="A117" s="64"/>
      <c r="B117" s="65"/>
      <c r="C117" s="326" t="s">
        <v>677</v>
      </c>
      <c r="D117" s="327"/>
      <c r="E117" s="327"/>
      <c r="F117" s="327"/>
      <c r="G117" s="328"/>
      <c r="I117" s="66"/>
      <c r="K117" s="66"/>
      <c r="L117" s="67" t="s">
        <v>677</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104" x14ac:dyDescent="0.2">
      <c r="A118" s="64"/>
      <c r="B118" s="65"/>
      <c r="C118" s="326" t="s">
        <v>646</v>
      </c>
      <c r="D118" s="327"/>
      <c r="E118" s="327"/>
      <c r="F118" s="327"/>
      <c r="G118" s="328"/>
      <c r="I118" s="66"/>
      <c r="K118" s="66"/>
      <c r="L118" s="67" t="s">
        <v>646</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104" x14ac:dyDescent="0.2">
      <c r="A119" s="64"/>
      <c r="B119" s="65"/>
      <c r="C119" s="329" t="s">
        <v>1597</v>
      </c>
      <c r="D119" s="330"/>
      <c r="E119" s="103">
        <v>7.0389999999999997</v>
      </c>
      <c r="F119" s="69"/>
      <c r="G119" s="70"/>
      <c r="H119" s="71"/>
      <c r="I119" s="66"/>
      <c r="J119" s="72"/>
      <c r="K119" s="66"/>
      <c r="M119" s="67" t="s">
        <v>1597</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73" t="str">
        <f t="shared" ref="BD119:BD144" si="4">C118</f>
        <v>včetně kotvení</v>
      </c>
      <c r="BE119" s="53"/>
      <c r="BF119" s="53"/>
      <c r="BG119" s="53"/>
      <c r="BH119" s="53"/>
      <c r="BI119" s="53"/>
    </row>
    <row r="120" spans="1:104" x14ac:dyDescent="0.2">
      <c r="A120" s="64"/>
      <c r="B120" s="65"/>
      <c r="C120" s="329" t="s">
        <v>1598</v>
      </c>
      <c r="D120" s="330"/>
      <c r="E120" s="103">
        <v>5.2015000000000002</v>
      </c>
      <c r="F120" s="69"/>
      <c r="G120" s="70"/>
      <c r="H120" s="71"/>
      <c r="I120" s="66"/>
      <c r="J120" s="72"/>
      <c r="K120" s="66"/>
      <c r="M120" s="67" t="s">
        <v>1598</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73" t="str">
        <f t="shared" si="4"/>
        <v>228:3,735*3*0,6282</v>
      </c>
      <c r="BE120" s="53"/>
      <c r="BF120" s="53"/>
      <c r="BG120" s="53"/>
      <c r="BH120" s="53"/>
      <c r="BI120" s="53"/>
    </row>
    <row r="121" spans="1:104" x14ac:dyDescent="0.2">
      <c r="A121" s="64"/>
      <c r="B121" s="65"/>
      <c r="C121" s="329" t="s">
        <v>681</v>
      </c>
      <c r="D121" s="330"/>
      <c r="E121" s="103">
        <v>4.3346</v>
      </c>
      <c r="F121" s="69"/>
      <c r="G121" s="70"/>
      <c r="H121" s="71"/>
      <c r="I121" s="66"/>
      <c r="J121" s="72"/>
      <c r="K121" s="66"/>
      <c r="M121" s="67" t="s">
        <v>681</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73" t="str">
        <f t="shared" si="4"/>
        <v>225, 226:2,76*3*0,6282</v>
      </c>
      <c r="BE121" s="53"/>
      <c r="BF121" s="53"/>
      <c r="BG121" s="53"/>
      <c r="BH121" s="53"/>
      <c r="BI121" s="53"/>
    </row>
    <row r="122" spans="1:104" x14ac:dyDescent="0.2">
      <c r="A122" s="64"/>
      <c r="B122" s="65"/>
      <c r="C122" s="329" t="s">
        <v>673</v>
      </c>
      <c r="D122" s="330"/>
      <c r="E122" s="103">
        <v>4.5796000000000001</v>
      </c>
      <c r="F122" s="69"/>
      <c r="G122" s="70"/>
      <c r="H122" s="71"/>
      <c r="I122" s="66"/>
      <c r="J122" s="72"/>
      <c r="K122" s="66"/>
      <c r="M122" s="67" t="s">
        <v>673</v>
      </c>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73" t="str">
        <f t="shared" si="4"/>
        <v>2,3*3*0,6282</v>
      </c>
      <c r="BE122" s="53"/>
      <c r="BF122" s="53"/>
      <c r="BG122" s="53"/>
      <c r="BH122" s="53"/>
      <c r="BI122" s="53"/>
    </row>
    <row r="123" spans="1:104" x14ac:dyDescent="0.2">
      <c r="A123" s="64"/>
      <c r="B123" s="65"/>
      <c r="C123" s="329" t="s">
        <v>1599</v>
      </c>
      <c r="D123" s="330"/>
      <c r="E123" s="103">
        <v>9.8658999999999999</v>
      </c>
      <c r="F123" s="69"/>
      <c r="G123" s="70"/>
      <c r="H123" s="71"/>
      <c r="I123" s="66"/>
      <c r="J123" s="72"/>
      <c r="K123" s="66"/>
      <c r="M123" s="67" t="s">
        <v>1599</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73" t="str">
        <f t="shared" si="4"/>
        <v>1,215*3*2*0,6282</v>
      </c>
      <c r="BE123" s="53"/>
      <c r="BF123" s="53"/>
      <c r="BG123" s="53"/>
      <c r="BH123" s="53"/>
      <c r="BI123" s="53"/>
    </row>
    <row r="124" spans="1:104" x14ac:dyDescent="0.2">
      <c r="A124" s="64"/>
      <c r="B124" s="65"/>
      <c r="C124" s="329" t="s">
        <v>1592</v>
      </c>
      <c r="D124" s="330"/>
      <c r="E124" s="103">
        <v>-1.1420999999999999</v>
      </c>
      <c r="F124" s="69"/>
      <c r="G124" s="70"/>
      <c r="H124" s="71"/>
      <c r="I124" s="66"/>
      <c r="J124" s="72"/>
      <c r="K124" s="66"/>
      <c r="M124" s="67" t="s">
        <v>1592</v>
      </c>
      <c r="O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73" t="str">
        <f t="shared" si="4"/>
        <v>5,235*3*0,6282</v>
      </c>
      <c r="BE124" s="53"/>
      <c r="BF124" s="53"/>
      <c r="BG124" s="53"/>
      <c r="BH124" s="53"/>
      <c r="BI124" s="53"/>
    </row>
    <row r="125" spans="1:104" x14ac:dyDescent="0.2">
      <c r="A125" s="64"/>
      <c r="B125" s="65"/>
      <c r="C125" s="329" t="s">
        <v>665</v>
      </c>
      <c r="D125" s="330"/>
      <c r="E125" s="103">
        <v>-1.0152000000000001</v>
      </c>
      <c r="F125" s="69"/>
      <c r="G125" s="70"/>
      <c r="H125" s="71"/>
      <c r="I125" s="66"/>
      <c r="J125" s="72"/>
      <c r="K125" s="66"/>
      <c r="M125" s="67" t="s">
        <v>665</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73" t="str">
        <f t="shared" si="4"/>
        <v>odečtení otvorů:-0,9*2,02*0,6282</v>
      </c>
      <c r="BE125" s="53"/>
      <c r="BF125" s="53"/>
      <c r="BG125" s="53"/>
      <c r="BH125" s="53"/>
      <c r="BI125" s="53"/>
    </row>
    <row r="126" spans="1:104" x14ac:dyDescent="0.2">
      <c r="A126" s="64"/>
      <c r="B126" s="65"/>
      <c r="C126" s="329" t="s">
        <v>1600</v>
      </c>
      <c r="D126" s="330"/>
      <c r="E126" s="103">
        <v>3.7692000000000001</v>
      </c>
      <c r="F126" s="69"/>
      <c r="G126" s="70"/>
      <c r="H126" s="71"/>
      <c r="I126" s="66"/>
      <c r="J126" s="72"/>
      <c r="K126" s="66"/>
      <c r="M126" s="67" t="s">
        <v>1600</v>
      </c>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73" t="str">
        <f t="shared" si="4"/>
        <v>-0,8*2,02*0,6282</v>
      </c>
      <c r="BE126" s="53"/>
      <c r="BF126" s="53"/>
      <c r="BG126" s="53"/>
      <c r="BH126" s="53"/>
      <c r="BI126" s="53"/>
    </row>
    <row r="127" spans="1:104" x14ac:dyDescent="0.2">
      <c r="A127" s="64"/>
      <c r="B127" s="65"/>
      <c r="C127" s="329" t="s">
        <v>1601</v>
      </c>
      <c r="D127" s="330"/>
      <c r="E127" s="103">
        <v>7.0671999999999997</v>
      </c>
      <c r="F127" s="69"/>
      <c r="G127" s="70"/>
      <c r="H127" s="71"/>
      <c r="I127" s="66"/>
      <c r="J127" s="72"/>
      <c r="K127" s="66"/>
      <c r="M127" s="67" t="s">
        <v>1601</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73" t="str">
        <f t="shared" si="4"/>
        <v>220:2*3*0,6282</v>
      </c>
      <c r="BE127" s="53"/>
      <c r="BF127" s="53"/>
      <c r="BG127" s="53"/>
      <c r="BH127" s="53"/>
      <c r="BI127" s="53"/>
    </row>
    <row r="128" spans="1:104" x14ac:dyDescent="0.2">
      <c r="A128" s="64"/>
      <c r="B128" s="65"/>
      <c r="C128" s="329" t="s">
        <v>1592</v>
      </c>
      <c r="D128" s="330"/>
      <c r="E128" s="103">
        <v>-1.1420999999999999</v>
      </c>
      <c r="F128" s="69"/>
      <c r="G128" s="70"/>
      <c r="H128" s="71"/>
      <c r="I128" s="66"/>
      <c r="J128" s="72"/>
      <c r="K128" s="66"/>
      <c r="M128" s="67" t="s">
        <v>1592</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73" t="str">
        <f t="shared" si="4"/>
        <v>3,75*3*0,6282</v>
      </c>
      <c r="BE128" s="53"/>
      <c r="BF128" s="53"/>
      <c r="BG128" s="53"/>
      <c r="BH128" s="53"/>
      <c r="BI128" s="53"/>
    </row>
    <row r="129" spans="1:61" x14ac:dyDescent="0.2">
      <c r="A129" s="64"/>
      <c r="B129" s="65"/>
      <c r="C129" s="329" t="s">
        <v>665</v>
      </c>
      <c r="D129" s="330"/>
      <c r="E129" s="103">
        <v>-1.0152000000000001</v>
      </c>
      <c r="F129" s="69"/>
      <c r="G129" s="70"/>
      <c r="H129" s="71"/>
      <c r="I129" s="66"/>
      <c r="J129" s="72"/>
      <c r="K129" s="66"/>
      <c r="M129" s="67" t="s">
        <v>665</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73" t="str">
        <f t="shared" si="4"/>
        <v>odečtení otvorů:-0,9*2,02*0,6282</v>
      </c>
      <c r="BE129" s="53"/>
      <c r="BF129" s="53"/>
      <c r="BG129" s="53"/>
      <c r="BH129" s="53"/>
      <c r="BI129" s="53"/>
    </row>
    <row r="130" spans="1:61" x14ac:dyDescent="0.2">
      <c r="A130" s="64"/>
      <c r="B130" s="65"/>
      <c r="C130" s="329" t="s">
        <v>1602</v>
      </c>
      <c r="D130" s="330"/>
      <c r="E130" s="103">
        <v>1.4134</v>
      </c>
      <c r="F130" s="69"/>
      <c r="G130" s="70"/>
      <c r="H130" s="71"/>
      <c r="I130" s="66"/>
      <c r="J130" s="72"/>
      <c r="K130" s="66"/>
      <c r="M130" s="67" t="s">
        <v>1602</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73" t="str">
        <f t="shared" si="4"/>
        <v>-0,8*2,02*0,6282</v>
      </c>
      <c r="BE130" s="53"/>
      <c r="BF130" s="53"/>
      <c r="BG130" s="53"/>
      <c r="BH130" s="53"/>
      <c r="BI130" s="53"/>
    </row>
    <row r="131" spans="1:61" x14ac:dyDescent="0.2">
      <c r="A131" s="64"/>
      <c r="B131" s="65"/>
      <c r="C131" s="329" t="s">
        <v>1603</v>
      </c>
      <c r="D131" s="330"/>
      <c r="E131" s="103">
        <v>6.3133999999999997</v>
      </c>
      <c r="F131" s="69"/>
      <c r="G131" s="70"/>
      <c r="H131" s="71"/>
      <c r="I131" s="66"/>
      <c r="J131" s="72"/>
      <c r="K131" s="66"/>
      <c r="M131" s="67" t="s">
        <v>1603</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73" t="str">
        <f t="shared" si="4"/>
        <v>hydrant :0,25*3*3*0,6282</v>
      </c>
      <c r="BE131" s="53"/>
      <c r="BF131" s="53"/>
      <c r="BG131" s="53"/>
      <c r="BH131" s="53"/>
      <c r="BI131" s="53"/>
    </row>
    <row r="132" spans="1:61" x14ac:dyDescent="0.2">
      <c r="A132" s="64"/>
      <c r="B132" s="65"/>
      <c r="C132" s="329" t="s">
        <v>1604</v>
      </c>
      <c r="D132" s="330"/>
      <c r="E132" s="103">
        <v>3.9577</v>
      </c>
      <c r="F132" s="69"/>
      <c r="G132" s="70"/>
      <c r="H132" s="71"/>
      <c r="I132" s="66"/>
      <c r="J132" s="72"/>
      <c r="K132" s="66"/>
      <c r="M132" s="67" t="s">
        <v>1604</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73" t="str">
        <f t="shared" si="4"/>
        <v>215, 214:3,35*3*0,6282</v>
      </c>
      <c r="BE132" s="53"/>
      <c r="BF132" s="53"/>
      <c r="BG132" s="53"/>
      <c r="BH132" s="53"/>
      <c r="BI132" s="53"/>
    </row>
    <row r="133" spans="1:61" x14ac:dyDescent="0.2">
      <c r="A133" s="64"/>
      <c r="B133" s="65"/>
      <c r="C133" s="329" t="s">
        <v>656</v>
      </c>
      <c r="D133" s="330"/>
      <c r="E133" s="103">
        <v>2.2614999999999998</v>
      </c>
      <c r="F133" s="69"/>
      <c r="G133" s="70"/>
      <c r="H133" s="71"/>
      <c r="I133" s="66"/>
      <c r="J133" s="72"/>
      <c r="K133" s="66"/>
      <c r="M133" s="67" t="s">
        <v>656</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73" t="str">
        <f t="shared" si="4"/>
        <v>2,1*3*0,6282</v>
      </c>
      <c r="BE133" s="53"/>
      <c r="BF133" s="53"/>
      <c r="BG133" s="53"/>
      <c r="BH133" s="53"/>
      <c r="BI133" s="53"/>
    </row>
    <row r="134" spans="1:61" x14ac:dyDescent="0.2">
      <c r="A134" s="64"/>
      <c r="B134" s="65"/>
      <c r="C134" s="329" t="s">
        <v>1605</v>
      </c>
      <c r="D134" s="330"/>
      <c r="E134" s="103">
        <v>-2.2841</v>
      </c>
      <c r="F134" s="69"/>
      <c r="G134" s="70"/>
      <c r="H134" s="71"/>
      <c r="I134" s="66"/>
      <c r="J134" s="72"/>
      <c r="K134" s="66"/>
      <c r="M134" s="67" t="s">
        <v>1605</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73" t="str">
        <f t="shared" si="4"/>
        <v>1,2*3*0,6282</v>
      </c>
      <c r="BE134" s="53"/>
      <c r="BF134" s="53"/>
      <c r="BG134" s="53"/>
      <c r="BH134" s="53"/>
      <c r="BI134" s="53"/>
    </row>
    <row r="135" spans="1:61" x14ac:dyDescent="0.2">
      <c r="A135" s="64"/>
      <c r="B135" s="65"/>
      <c r="C135" s="329" t="s">
        <v>665</v>
      </c>
      <c r="D135" s="330"/>
      <c r="E135" s="103">
        <v>-1.0152000000000001</v>
      </c>
      <c r="F135" s="69"/>
      <c r="G135" s="70"/>
      <c r="H135" s="71"/>
      <c r="I135" s="66"/>
      <c r="J135" s="72"/>
      <c r="K135" s="66"/>
      <c r="M135" s="67" t="s">
        <v>665</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73" t="str">
        <f t="shared" si="4"/>
        <v>-0,9*2,02*2*0,6282</v>
      </c>
      <c r="BE135" s="53"/>
      <c r="BF135" s="53"/>
      <c r="BG135" s="53"/>
      <c r="BH135" s="53"/>
      <c r="BI135" s="53"/>
    </row>
    <row r="136" spans="1:61" x14ac:dyDescent="0.2">
      <c r="A136" s="64"/>
      <c r="B136" s="65"/>
      <c r="C136" s="329" t="s">
        <v>1606</v>
      </c>
      <c r="D136" s="330"/>
      <c r="E136" s="103">
        <v>5.8422999999999998</v>
      </c>
      <c r="F136" s="69"/>
      <c r="G136" s="70"/>
      <c r="H136" s="71"/>
      <c r="I136" s="66"/>
      <c r="J136" s="72"/>
      <c r="K136" s="66"/>
      <c r="M136" s="67" t="s">
        <v>1606</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73" t="str">
        <f t="shared" si="4"/>
        <v>-0,8*2,02*0,6282</v>
      </c>
      <c r="BE136" s="53"/>
      <c r="BF136" s="53"/>
      <c r="BG136" s="53"/>
      <c r="BH136" s="53"/>
      <c r="BI136" s="53"/>
    </row>
    <row r="137" spans="1:61" x14ac:dyDescent="0.2">
      <c r="A137" s="64"/>
      <c r="B137" s="65"/>
      <c r="C137" s="329" t="s">
        <v>1607</v>
      </c>
      <c r="D137" s="330"/>
      <c r="E137" s="103">
        <v>4.9188000000000001</v>
      </c>
      <c r="F137" s="69"/>
      <c r="G137" s="70"/>
      <c r="H137" s="71"/>
      <c r="I137" s="66"/>
      <c r="J137" s="72"/>
      <c r="K137" s="66"/>
      <c r="M137" s="67" t="s">
        <v>1607</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73" t="str">
        <f t="shared" si="4"/>
        <v>209, 212:3,1*3*0,6282</v>
      </c>
      <c r="BE137" s="53"/>
      <c r="BF137" s="53"/>
      <c r="BG137" s="53"/>
      <c r="BH137" s="53"/>
      <c r="BI137" s="53"/>
    </row>
    <row r="138" spans="1:61" x14ac:dyDescent="0.2">
      <c r="A138" s="64"/>
      <c r="B138" s="65"/>
      <c r="C138" s="329" t="s">
        <v>1608</v>
      </c>
      <c r="D138" s="330"/>
      <c r="E138" s="103">
        <v>1.1308</v>
      </c>
      <c r="F138" s="69"/>
      <c r="G138" s="70"/>
      <c r="H138" s="71"/>
      <c r="I138" s="66"/>
      <c r="J138" s="72"/>
      <c r="K138" s="66"/>
      <c r="M138" s="67" t="s">
        <v>1608</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73" t="str">
        <f t="shared" si="4"/>
        <v>2,61*3*0,6282</v>
      </c>
      <c r="BE138" s="53"/>
      <c r="BF138" s="53"/>
      <c r="BG138" s="53"/>
      <c r="BH138" s="53"/>
      <c r="BI138" s="53"/>
    </row>
    <row r="139" spans="1:61" x14ac:dyDescent="0.2">
      <c r="A139" s="64"/>
      <c r="B139" s="65"/>
      <c r="C139" s="329" t="s">
        <v>1592</v>
      </c>
      <c r="D139" s="330"/>
      <c r="E139" s="103">
        <v>-1.1420999999999999</v>
      </c>
      <c r="F139" s="69"/>
      <c r="G139" s="70"/>
      <c r="H139" s="71"/>
      <c r="I139" s="66"/>
      <c r="J139" s="72"/>
      <c r="K139" s="66"/>
      <c r="M139" s="67" t="s">
        <v>1592</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73" t="str">
        <f t="shared" si="4"/>
        <v>0,6*3*0,6282</v>
      </c>
      <c r="BE139" s="53"/>
      <c r="BF139" s="53"/>
      <c r="BG139" s="53"/>
      <c r="BH139" s="53"/>
      <c r="BI139" s="53"/>
    </row>
    <row r="140" spans="1:61" x14ac:dyDescent="0.2">
      <c r="A140" s="64"/>
      <c r="B140" s="65"/>
      <c r="C140" s="329" t="s">
        <v>665</v>
      </c>
      <c r="D140" s="330"/>
      <c r="E140" s="103">
        <v>-1.0152000000000001</v>
      </c>
      <c r="F140" s="69"/>
      <c r="G140" s="70"/>
      <c r="H140" s="71"/>
      <c r="I140" s="66"/>
      <c r="J140" s="72"/>
      <c r="K140" s="66"/>
      <c r="M140" s="67" t="s">
        <v>665</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73" t="str">
        <f t="shared" si="4"/>
        <v>odečtení otvorů:-0,9*2,02*0,6282</v>
      </c>
      <c r="BE140" s="53"/>
      <c r="BF140" s="53"/>
      <c r="BG140" s="53"/>
      <c r="BH140" s="53"/>
      <c r="BI140" s="53"/>
    </row>
    <row r="141" spans="1:61" x14ac:dyDescent="0.2">
      <c r="A141" s="64"/>
      <c r="B141" s="65"/>
      <c r="C141" s="329" t="s">
        <v>1609</v>
      </c>
      <c r="D141" s="330"/>
      <c r="E141" s="103">
        <v>14.134499999999999</v>
      </c>
      <c r="F141" s="69"/>
      <c r="G141" s="70"/>
      <c r="H141" s="71"/>
      <c r="I141" s="66"/>
      <c r="J141" s="72"/>
      <c r="K141" s="66"/>
      <c r="M141" s="67" t="s">
        <v>1609</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73" t="str">
        <f t="shared" si="4"/>
        <v>-0,8*2,02*0,6282</v>
      </c>
      <c r="BE141" s="53"/>
      <c r="BF141" s="53"/>
      <c r="BG141" s="53"/>
      <c r="BH141" s="53"/>
      <c r="BI141" s="53"/>
    </row>
    <row r="142" spans="1:61" x14ac:dyDescent="0.2">
      <c r="A142" s="64"/>
      <c r="B142" s="65"/>
      <c r="C142" s="329" t="s">
        <v>1610</v>
      </c>
      <c r="D142" s="330"/>
      <c r="E142" s="103">
        <v>4.5701999999999998</v>
      </c>
      <c r="F142" s="69"/>
      <c r="G142" s="70"/>
      <c r="H142" s="71"/>
      <c r="I142" s="66"/>
      <c r="J142" s="72"/>
      <c r="K142" s="66"/>
      <c r="M142" s="67" t="s">
        <v>1610</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73" t="str">
        <f t="shared" si="4"/>
        <v>206, 204:3,75*3*2*0,6282</v>
      </c>
      <c r="BE142" s="53"/>
      <c r="BF142" s="53"/>
      <c r="BG142" s="53"/>
      <c r="BH142" s="53"/>
      <c r="BI142" s="53"/>
    </row>
    <row r="143" spans="1:61" x14ac:dyDescent="0.2">
      <c r="A143" s="64"/>
      <c r="B143" s="65"/>
      <c r="C143" s="329" t="s">
        <v>1611</v>
      </c>
      <c r="D143" s="330"/>
      <c r="E143" s="103">
        <v>-2.2841</v>
      </c>
      <c r="F143" s="69"/>
      <c r="G143" s="70"/>
      <c r="H143" s="71"/>
      <c r="I143" s="66"/>
      <c r="J143" s="72"/>
      <c r="K143" s="66"/>
      <c r="M143" s="67" t="s">
        <v>1611</v>
      </c>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73" t="str">
        <f t="shared" si="4"/>
        <v>2,425*3*0,6282</v>
      </c>
      <c r="BE143" s="53"/>
      <c r="BF143" s="53"/>
      <c r="BG143" s="53"/>
      <c r="BH143" s="53"/>
      <c r="BI143" s="53"/>
    </row>
    <row r="144" spans="1:61" x14ac:dyDescent="0.2">
      <c r="A144" s="64"/>
      <c r="B144" s="65"/>
      <c r="C144" s="329" t="s">
        <v>665</v>
      </c>
      <c r="D144" s="330"/>
      <c r="E144" s="103">
        <v>-1.0152000000000001</v>
      </c>
      <c r="F144" s="69"/>
      <c r="G144" s="70"/>
      <c r="H144" s="71"/>
      <c r="I144" s="66"/>
      <c r="J144" s="72"/>
      <c r="K144" s="66"/>
      <c r="M144" s="67" t="s">
        <v>665</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73" t="str">
        <f t="shared" si="4"/>
        <v>odečtení otvorů:-0,9*2,02*2*0,6282</v>
      </c>
      <c r="BE144" s="53"/>
      <c r="BF144" s="53"/>
      <c r="BG144" s="53"/>
      <c r="BH144" s="53"/>
      <c r="BI144" s="53"/>
    </row>
    <row r="145" spans="1:104" x14ac:dyDescent="0.2">
      <c r="A145" s="54">
        <v>25</v>
      </c>
      <c r="B145" s="55" t="s">
        <v>685</v>
      </c>
      <c r="C145" s="56" t="s">
        <v>686</v>
      </c>
      <c r="D145" s="57" t="s">
        <v>41</v>
      </c>
      <c r="E145" s="100">
        <v>4.9501999999999997</v>
      </c>
      <c r="F145" s="59">
        <v>0</v>
      </c>
      <c r="G145" s="60">
        <f>E145*F145</f>
        <v>0</v>
      </c>
      <c r="H145" s="61">
        <v>0.12138</v>
      </c>
      <c r="I145" s="62">
        <f>E145*H145</f>
        <v>0.60085527599999999</v>
      </c>
      <c r="J145" s="61">
        <v>0</v>
      </c>
      <c r="K145" s="62">
        <f>E145*J145</f>
        <v>0</v>
      </c>
      <c r="O145" s="53"/>
      <c r="Z145" s="53"/>
      <c r="AA145" s="53">
        <v>1</v>
      </c>
      <c r="AB145" s="53">
        <v>1</v>
      </c>
      <c r="AC145" s="53">
        <v>1</v>
      </c>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63">
        <f>G145</f>
        <v>0</v>
      </c>
      <c r="BA145" s="53"/>
      <c r="BB145" s="53"/>
      <c r="BC145" s="53"/>
      <c r="BD145" s="53"/>
      <c r="BE145" s="53"/>
      <c r="BF145" s="53"/>
      <c r="BG145" s="53"/>
      <c r="BH145" s="53"/>
      <c r="BI145" s="53"/>
      <c r="CA145" s="53">
        <v>1</v>
      </c>
      <c r="CB145" s="53">
        <v>1</v>
      </c>
      <c r="CZ145" s="16">
        <v>1</v>
      </c>
    </row>
    <row r="146" spans="1:104" x14ac:dyDescent="0.2">
      <c r="A146" s="64"/>
      <c r="B146" s="65"/>
      <c r="C146" s="326" t="s">
        <v>687</v>
      </c>
      <c r="D146" s="327"/>
      <c r="E146" s="327"/>
      <c r="F146" s="327"/>
      <c r="G146" s="328"/>
      <c r="I146" s="66"/>
      <c r="K146" s="66"/>
      <c r="L146" s="67" t="s">
        <v>687</v>
      </c>
      <c r="O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row>
    <row r="147" spans="1:104" x14ac:dyDescent="0.2">
      <c r="A147" s="64"/>
      <c r="B147" s="65"/>
      <c r="C147" s="326" t="s">
        <v>646</v>
      </c>
      <c r="D147" s="327"/>
      <c r="E147" s="327"/>
      <c r="F147" s="327"/>
      <c r="G147" s="328"/>
      <c r="I147" s="66"/>
      <c r="K147" s="66"/>
      <c r="L147" s="67" t="s">
        <v>646</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104" x14ac:dyDescent="0.2">
      <c r="A148" s="64"/>
      <c r="B148" s="65"/>
      <c r="C148" s="329" t="s">
        <v>1612</v>
      </c>
      <c r="D148" s="330"/>
      <c r="E148" s="103">
        <v>3.5807000000000002</v>
      </c>
      <c r="F148" s="69"/>
      <c r="G148" s="70"/>
      <c r="H148" s="71"/>
      <c r="I148" s="66"/>
      <c r="J148" s="72"/>
      <c r="K148" s="66"/>
      <c r="M148" s="67" t="s">
        <v>1612</v>
      </c>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73" t="str">
        <f>C147</f>
        <v>včetně kotvení</v>
      </c>
      <c r="BE148" s="53"/>
      <c r="BF148" s="53"/>
      <c r="BG148" s="53"/>
      <c r="BH148" s="53"/>
      <c r="BI148" s="53"/>
    </row>
    <row r="149" spans="1:104" x14ac:dyDescent="0.2">
      <c r="A149" s="64"/>
      <c r="B149" s="65"/>
      <c r="C149" s="329" t="s">
        <v>1613</v>
      </c>
      <c r="D149" s="330"/>
      <c r="E149" s="103">
        <v>2.6383999999999999</v>
      </c>
      <c r="F149" s="69"/>
      <c r="G149" s="70"/>
      <c r="H149" s="71"/>
      <c r="I149" s="66"/>
      <c r="J149" s="72"/>
      <c r="K149" s="66"/>
      <c r="M149" s="67" t="s">
        <v>1613</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73" t="str">
        <f>C148</f>
        <v>220:1,9*3*0,6282</v>
      </c>
      <c r="BE149" s="53"/>
      <c r="BF149" s="53"/>
      <c r="BG149" s="53"/>
      <c r="BH149" s="53"/>
      <c r="BI149" s="53"/>
    </row>
    <row r="150" spans="1:104" x14ac:dyDescent="0.2">
      <c r="A150" s="64"/>
      <c r="B150" s="65"/>
      <c r="C150" s="329" t="s">
        <v>1614</v>
      </c>
      <c r="D150" s="330"/>
      <c r="E150" s="103">
        <v>-1.2689999999999999</v>
      </c>
      <c r="F150" s="69"/>
      <c r="G150" s="70"/>
      <c r="H150" s="71"/>
      <c r="I150" s="66"/>
      <c r="J150" s="72"/>
      <c r="K150" s="66"/>
      <c r="M150" s="67" t="s">
        <v>1614</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73" t="str">
        <f>C149</f>
        <v>202:1,4*3*0,6282</v>
      </c>
      <c r="BE150" s="53"/>
      <c r="BF150" s="53"/>
      <c r="BG150" s="53"/>
      <c r="BH150" s="53"/>
      <c r="BI150" s="53"/>
    </row>
    <row r="151" spans="1:104" x14ac:dyDescent="0.2">
      <c r="A151" s="54">
        <v>26</v>
      </c>
      <c r="B151" s="55" t="s">
        <v>1615</v>
      </c>
      <c r="C151" s="56" t="s">
        <v>1616</v>
      </c>
      <c r="D151" s="57" t="s">
        <v>41</v>
      </c>
      <c r="E151" s="100">
        <v>10.714</v>
      </c>
      <c r="F151" s="59">
        <v>0</v>
      </c>
      <c r="G151" s="60">
        <f>E151*F151</f>
        <v>0</v>
      </c>
      <c r="H151" s="61">
        <v>0.12841</v>
      </c>
      <c r="I151" s="62">
        <f>E151*H151</f>
        <v>1.3757847400000001</v>
      </c>
      <c r="J151" s="61">
        <v>0</v>
      </c>
      <c r="K151" s="62">
        <f>E151*J151</f>
        <v>0</v>
      </c>
      <c r="O151" s="53"/>
      <c r="Z151" s="53"/>
      <c r="AA151" s="53">
        <v>1</v>
      </c>
      <c r="AB151" s="53">
        <v>1</v>
      </c>
      <c r="AC151" s="53">
        <v>1</v>
      </c>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63">
        <f>G151</f>
        <v>0</v>
      </c>
      <c r="BA151" s="53"/>
      <c r="BB151" s="53"/>
      <c r="BC151" s="53"/>
      <c r="BD151" s="53"/>
      <c r="BE151" s="53"/>
      <c r="BF151" s="53"/>
      <c r="BG151" s="53"/>
      <c r="BH151" s="53"/>
      <c r="BI151" s="53"/>
      <c r="CA151" s="53">
        <v>1</v>
      </c>
      <c r="CB151" s="53">
        <v>1</v>
      </c>
      <c r="CZ151" s="16">
        <v>1</v>
      </c>
    </row>
    <row r="152" spans="1:104" ht="22.5" x14ac:dyDescent="0.2">
      <c r="A152" s="64"/>
      <c r="B152" s="65"/>
      <c r="C152" s="326" t="s">
        <v>1617</v>
      </c>
      <c r="D152" s="327"/>
      <c r="E152" s="327"/>
      <c r="F152" s="327"/>
      <c r="G152" s="328"/>
      <c r="I152" s="66"/>
      <c r="K152" s="66"/>
      <c r="L152" s="67" t="s">
        <v>1617</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104" x14ac:dyDescent="0.2">
      <c r="A153" s="64"/>
      <c r="B153" s="65"/>
      <c r="C153" s="326" t="s">
        <v>1618</v>
      </c>
      <c r="D153" s="327"/>
      <c r="E153" s="327"/>
      <c r="F153" s="327"/>
      <c r="G153" s="328"/>
      <c r="I153" s="66"/>
      <c r="K153" s="66"/>
      <c r="L153" s="67" t="s">
        <v>1618</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104" x14ac:dyDescent="0.2">
      <c r="A154" s="64"/>
      <c r="B154" s="65"/>
      <c r="C154" s="326" t="s">
        <v>646</v>
      </c>
      <c r="D154" s="327"/>
      <c r="E154" s="327"/>
      <c r="F154" s="327"/>
      <c r="G154" s="328"/>
      <c r="I154" s="66"/>
      <c r="K154" s="66"/>
      <c r="L154" s="67" t="s">
        <v>646</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row>
    <row r="155" spans="1:104" x14ac:dyDescent="0.2">
      <c r="A155" s="64"/>
      <c r="B155" s="65"/>
      <c r="C155" s="329" t="s">
        <v>1619</v>
      </c>
      <c r="D155" s="330"/>
      <c r="E155" s="103">
        <v>1.96</v>
      </c>
      <c r="F155" s="69"/>
      <c r="G155" s="70"/>
      <c r="H155" s="71"/>
      <c r="I155" s="66"/>
      <c r="J155" s="72"/>
      <c r="K155" s="66"/>
      <c r="M155" s="67" t="s">
        <v>1619</v>
      </c>
      <c r="O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73" t="str">
        <f t="shared" ref="BD155:BD160" si="5">C154</f>
        <v>včetně kotvení</v>
      </c>
      <c r="BE155" s="53"/>
      <c r="BF155" s="53"/>
      <c r="BG155" s="53"/>
      <c r="BH155" s="53"/>
      <c r="BI155" s="53"/>
    </row>
    <row r="156" spans="1:104" x14ac:dyDescent="0.2">
      <c r="A156" s="64"/>
      <c r="B156" s="65"/>
      <c r="C156" s="329" t="s">
        <v>1620</v>
      </c>
      <c r="D156" s="330"/>
      <c r="E156" s="103">
        <v>2.5819000000000001</v>
      </c>
      <c r="F156" s="69"/>
      <c r="G156" s="70"/>
      <c r="H156" s="71"/>
      <c r="I156" s="66"/>
      <c r="J156" s="72"/>
      <c r="K156" s="66"/>
      <c r="M156" s="67" t="s">
        <v>1620</v>
      </c>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73" t="str">
        <f t="shared" si="5"/>
        <v>210, 207:0,52*3*2*0,6282</v>
      </c>
      <c r="BE156" s="53"/>
      <c r="BF156" s="53"/>
      <c r="BG156" s="53"/>
      <c r="BH156" s="53"/>
      <c r="BI156" s="53"/>
    </row>
    <row r="157" spans="1:104" x14ac:dyDescent="0.2">
      <c r="A157" s="64"/>
      <c r="B157" s="65"/>
      <c r="C157" s="329" t="s">
        <v>1621</v>
      </c>
      <c r="D157" s="330"/>
      <c r="E157" s="103">
        <v>0.81979999999999997</v>
      </c>
      <c r="F157" s="69"/>
      <c r="G157" s="70"/>
      <c r="H157" s="71"/>
      <c r="I157" s="66"/>
      <c r="J157" s="72"/>
      <c r="K157" s="66"/>
      <c r="M157" s="67" t="s">
        <v>1621</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73" t="str">
        <f t="shared" si="5"/>
        <v>0,685*3*2*0,6282</v>
      </c>
      <c r="BE157" s="53"/>
      <c r="BF157" s="53"/>
      <c r="BG157" s="53"/>
      <c r="BH157" s="53"/>
      <c r="BI157" s="53"/>
    </row>
    <row r="158" spans="1:104" x14ac:dyDescent="0.2">
      <c r="A158" s="64"/>
      <c r="B158" s="65"/>
      <c r="C158" s="329" t="s">
        <v>1622</v>
      </c>
      <c r="D158" s="330"/>
      <c r="E158" s="103">
        <v>1.0742</v>
      </c>
      <c r="F158" s="69"/>
      <c r="G158" s="70"/>
      <c r="H158" s="71"/>
      <c r="I158" s="66"/>
      <c r="J158" s="72"/>
      <c r="K158" s="66"/>
      <c r="M158" s="67" t="s">
        <v>1622</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73" t="str">
        <f t="shared" si="5"/>
        <v>206:0,435*3*0,6282</v>
      </c>
      <c r="BE158" s="53"/>
      <c r="BF158" s="53"/>
      <c r="BG158" s="53"/>
      <c r="BH158" s="53"/>
      <c r="BI158" s="53"/>
    </row>
    <row r="159" spans="1:104" x14ac:dyDescent="0.2">
      <c r="A159" s="64"/>
      <c r="B159" s="65"/>
      <c r="C159" s="329" t="s">
        <v>1623</v>
      </c>
      <c r="D159" s="330"/>
      <c r="E159" s="103">
        <v>2.4500000000000002</v>
      </c>
      <c r="F159" s="69"/>
      <c r="G159" s="70"/>
      <c r="H159" s="71"/>
      <c r="I159" s="66"/>
      <c r="J159" s="72"/>
      <c r="K159" s="66"/>
      <c r="M159" s="67" t="s">
        <v>1623</v>
      </c>
      <c r="O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73" t="str">
        <f t="shared" si="5"/>
        <v>0,57*3*0,6282</v>
      </c>
      <c r="BE159" s="53"/>
      <c r="BF159" s="53"/>
      <c r="BG159" s="53"/>
      <c r="BH159" s="53"/>
      <c r="BI159" s="53"/>
    </row>
    <row r="160" spans="1:104" x14ac:dyDescent="0.2">
      <c r="A160" s="64"/>
      <c r="B160" s="65"/>
      <c r="C160" s="329" t="s">
        <v>1624</v>
      </c>
      <c r="D160" s="330"/>
      <c r="E160" s="103">
        <v>1.8281000000000001</v>
      </c>
      <c r="F160" s="69"/>
      <c r="G160" s="70"/>
      <c r="H160" s="71"/>
      <c r="I160" s="66"/>
      <c r="J160" s="72"/>
      <c r="K160" s="66"/>
      <c r="M160" s="67" t="s">
        <v>1624</v>
      </c>
      <c r="O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73" t="str">
        <f t="shared" si="5"/>
        <v>212. 216:0,65*3*2*0,6282</v>
      </c>
      <c r="BE160" s="53"/>
      <c r="BF160" s="53"/>
      <c r="BG160" s="53"/>
      <c r="BH160" s="53"/>
      <c r="BI160" s="53"/>
    </row>
    <row r="161" spans="1:104" ht="22.5" x14ac:dyDescent="0.2">
      <c r="A161" s="54">
        <v>27</v>
      </c>
      <c r="B161" s="55" t="s">
        <v>694</v>
      </c>
      <c r="C161" s="56" t="s">
        <v>1625</v>
      </c>
      <c r="D161" s="57" t="s">
        <v>41</v>
      </c>
      <c r="E161" s="100">
        <v>175.39340000000001</v>
      </c>
      <c r="F161" s="59">
        <v>0</v>
      </c>
      <c r="G161" s="60">
        <f>E161*F161</f>
        <v>0</v>
      </c>
      <c r="H161" s="61">
        <v>1.2149999999999999E-2</v>
      </c>
      <c r="I161" s="62">
        <f>E161*H161</f>
        <v>2.1310298100000002</v>
      </c>
      <c r="J161" s="61">
        <v>0</v>
      </c>
      <c r="K161" s="62">
        <f>E161*J161</f>
        <v>0</v>
      </c>
      <c r="O161" s="53"/>
      <c r="Z161" s="53"/>
      <c r="AA161" s="53">
        <v>1</v>
      </c>
      <c r="AB161" s="53">
        <v>0</v>
      </c>
      <c r="AC161" s="53">
        <v>0</v>
      </c>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63">
        <f>G161</f>
        <v>0</v>
      </c>
      <c r="BA161" s="53"/>
      <c r="BB161" s="53"/>
      <c r="BC161" s="53"/>
      <c r="BD161" s="53"/>
      <c r="BE161" s="53"/>
      <c r="BF161" s="53"/>
      <c r="BG161" s="53"/>
      <c r="BH161" s="53"/>
      <c r="BI161" s="53"/>
      <c r="CA161" s="53">
        <v>1</v>
      </c>
      <c r="CB161" s="53">
        <v>0</v>
      </c>
      <c r="CZ161" s="16">
        <v>1</v>
      </c>
    </row>
    <row r="162" spans="1:104" x14ac:dyDescent="0.2">
      <c r="A162" s="64"/>
      <c r="B162" s="65"/>
      <c r="C162" s="326" t="s">
        <v>696</v>
      </c>
      <c r="D162" s="327"/>
      <c r="E162" s="327"/>
      <c r="F162" s="327"/>
      <c r="G162" s="328"/>
      <c r="I162" s="66"/>
      <c r="K162" s="66"/>
      <c r="L162" s="67" t="s">
        <v>696</v>
      </c>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row>
    <row r="163" spans="1:104" x14ac:dyDescent="0.2">
      <c r="A163" s="64"/>
      <c r="B163" s="65"/>
      <c r="C163" s="329" t="s">
        <v>1626</v>
      </c>
      <c r="D163" s="330"/>
      <c r="E163" s="103">
        <v>2.3872</v>
      </c>
      <c r="F163" s="69"/>
      <c r="G163" s="70"/>
      <c r="H163" s="71"/>
      <c r="I163" s="66"/>
      <c r="J163" s="72"/>
      <c r="K163" s="66"/>
      <c r="M163" s="67" t="s">
        <v>1626</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73" t="str">
        <f t="shared" ref="BD163:BD184" si="6">C162</f>
        <v xml:space="preserve">s inprenací proti vlhkosti </v>
      </c>
      <c r="BE163" s="53"/>
      <c r="BF163" s="53"/>
      <c r="BG163" s="53"/>
      <c r="BH163" s="53"/>
      <c r="BI163" s="53"/>
    </row>
    <row r="164" spans="1:104" x14ac:dyDescent="0.2">
      <c r="A164" s="64"/>
      <c r="B164" s="65"/>
      <c r="C164" s="329" t="s">
        <v>1627</v>
      </c>
      <c r="D164" s="330"/>
      <c r="E164" s="103">
        <v>7.7268999999999997</v>
      </c>
      <c r="F164" s="69"/>
      <c r="G164" s="70"/>
      <c r="H164" s="71"/>
      <c r="I164" s="66"/>
      <c r="J164" s="72"/>
      <c r="K164" s="66"/>
      <c r="M164" s="67" t="s">
        <v>1627</v>
      </c>
      <c r="O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73" t="str">
        <f t="shared" si="6"/>
        <v>204:3,8*0,6282</v>
      </c>
      <c r="BE164" s="53"/>
      <c r="BF164" s="53"/>
      <c r="BG164" s="53"/>
      <c r="BH164" s="53"/>
      <c r="BI164" s="53"/>
    </row>
    <row r="165" spans="1:104" x14ac:dyDescent="0.2">
      <c r="A165" s="64"/>
      <c r="B165" s="65"/>
      <c r="C165" s="329" t="s">
        <v>1628</v>
      </c>
      <c r="D165" s="330"/>
      <c r="E165" s="103">
        <v>2.8896999999999999</v>
      </c>
      <c r="F165" s="69"/>
      <c r="G165" s="70"/>
      <c r="H165" s="71"/>
      <c r="I165" s="66"/>
      <c r="J165" s="72"/>
      <c r="K165" s="66"/>
      <c r="M165" s="67" t="s">
        <v>1628</v>
      </c>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73" t="str">
        <f t="shared" si="6"/>
        <v>205:12,3*0,6282</v>
      </c>
      <c r="BE165" s="53"/>
      <c r="BF165" s="53"/>
      <c r="BG165" s="53"/>
      <c r="BH165" s="53"/>
      <c r="BI165" s="53"/>
    </row>
    <row r="166" spans="1:104" x14ac:dyDescent="0.2">
      <c r="A166" s="64"/>
      <c r="B166" s="65"/>
      <c r="C166" s="329" t="s">
        <v>1629</v>
      </c>
      <c r="D166" s="330"/>
      <c r="E166" s="103">
        <v>17.589600000000001</v>
      </c>
      <c r="F166" s="69"/>
      <c r="G166" s="70"/>
      <c r="H166" s="71"/>
      <c r="I166" s="66"/>
      <c r="J166" s="72"/>
      <c r="K166" s="66"/>
      <c r="M166" s="67" t="s">
        <v>1629</v>
      </c>
      <c r="O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73" t="str">
        <f t="shared" si="6"/>
        <v>206:4,6*0,6282</v>
      </c>
      <c r="BE166" s="53"/>
      <c r="BF166" s="53"/>
      <c r="BG166" s="53"/>
      <c r="BH166" s="53"/>
      <c r="BI166" s="53"/>
    </row>
    <row r="167" spans="1:104" x14ac:dyDescent="0.2">
      <c r="A167" s="64"/>
      <c r="B167" s="65"/>
      <c r="C167" s="329" t="s">
        <v>1630</v>
      </c>
      <c r="D167" s="330"/>
      <c r="E167" s="103">
        <v>3.141</v>
      </c>
      <c r="F167" s="69"/>
      <c r="G167" s="70"/>
      <c r="H167" s="71"/>
      <c r="I167" s="66"/>
      <c r="J167" s="72"/>
      <c r="K167" s="66"/>
      <c r="M167" s="67" t="s">
        <v>1630</v>
      </c>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73" t="str">
        <f t="shared" si="6"/>
        <v>207:28*0,6282</v>
      </c>
      <c r="BE167" s="53"/>
      <c r="BF167" s="53"/>
      <c r="BG167" s="53"/>
      <c r="BH167" s="53"/>
      <c r="BI167" s="53"/>
    </row>
    <row r="168" spans="1:104" x14ac:dyDescent="0.2">
      <c r="A168" s="64"/>
      <c r="B168" s="65"/>
      <c r="C168" s="329" t="s">
        <v>1631</v>
      </c>
      <c r="D168" s="330"/>
      <c r="E168" s="103">
        <v>17.840900000000001</v>
      </c>
      <c r="F168" s="69"/>
      <c r="G168" s="70"/>
      <c r="H168" s="71"/>
      <c r="I168" s="66"/>
      <c r="J168" s="72"/>
      <c r="K168" s="66"/>
      <c r="M168" s="67" t="s">
        <v>1631</v>
      </c>
      <c r="O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73" t="str">
        <f t="shared" si="6"/>
        <v>209:5*0,6282</v>
      </c>
      <c r="BE168" s="53"/>
      <c r="BF168" s="53"/>
      <c r="BG168" s="53"/>
      <c r="BH168" s="53"/>
      <c r="BI168" s="53"/>
    </row>
    <row r="169" spans="1:104" x14ac:dyDescent="0.2">
      <c r="A169" s="64"/>
      <c r="B169" s="65"/>
      <c r="C169" s="329" t="s">
        <v>1632</v>
      </c>
      <c r="D169" s="330"/>
      <c r="E169" s="103">
        <v>11.2448</v>
      </c>
      <c r="F169" s="69"/>
      <c r="G169" s="70"/>
      <c r="H169" s="71"/>
      <c r="I169" s="66"/>
      <c r="J169" s="72"/>
      <c r="K169" s="66"/>
      <c r="M169" s="67" t="s">
        <v>1632</v>
      </c>
      <c r="O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73" t="str">
        <f t="shared" si="6"/>
        <v>210:28,4*0,6282</v>
      </c>
      <c r="BE169" s="53"/>
      <c r="BF169" s="53"/>
      <c r="BG169" s="53"/>
      <c r="BH169" s="53"/>
      <c r="BI169" s="53"/>
    </row>
    <row r="170" spans="1:104" x14ac:dyDescent="0.2">
      <c r="A170" s="64"/>
      <c r="B170" s="65"/>
      <c r="C170" s="329" t="s">
        <v>1633</v>
      </c>
      <c r="D170" s="330"/>
      <c r="E170" s="103">
        <v>2.8269000000000002</v>
      </c>
      <c r="F170" s="69"/>
      <c r="G170" s="70"/>
      <c r="H170" s="71"/>
      <c r="I170" s="66"/>
      <c r="J170" s="72"/>
      <c r="K170" s="66"/>
      <c r="M170" s="67" t="s">
        <v>1633</v>
      </c>
      <c r="O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73" t="str">
        <f t="shared" si="6"/>
        <v>211:17,9*0,6282</v>
      </c>
      <c r="BE170" s="53"/>
      <c r="BF170" s="53"/>
      <c r="BG170" s="53"/>
      <c r="BH170" s="53"/>
      <c r="BI170" s="53"/>
    </row>
    <row r="171" spans="1:104" x14ac:dyDescent="0.2">
      <c r="A171" s="64"/>
      <c r="B171" s="65"/>
      <c r="C171" s="329" t="s">
        <v>1634</v>
      </c>
      <c r="D171" s="330"/>
      <c r="E171" s="103">
        <v>4.0205000000000002</v>
      </c>
      <c r="F171" s="69"/>
      <c r="G171" s="70"/>
      <c r="H171" s="71"/>
      <c r="I171" s="66"/>
      <c r="J171" s="72"/>
      <c r="K171" s="66"/>
      <c r="M171" s="67" t="s">
        <v>1634</v>
      </c>
      <c r="O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73" t="str">
        <f t="shared" si="6"/>
        <v>212:4,5*0,6282</v>
      </c>
      <c r="BE171" s="53"/>
      <c r="BF171" s="53"/>
      <c r="BG171" s="53"/>
      <c r="BH171" s="53"/>
      <c r="BI171" s="53"/>
    </row>
    <row r="172" spans="1:104" x14ac:dyDescent="0.2">
      <c r="A172" s="64"/>
      <c r="B172" s="65"/>
      <c r="C172" s="329" t="s">
        <v>1635</v>
      </c>
      <c r="D172" s="330"/>
      <c r="E172" s="103">
        <v>3.2665999999999999</v>
      </c>
      <c r="F172" s="69"/>
      <c r="G172" s="70"/>
      <c r="H172" s="71"/>
      <c r="I172" s="66"/>
      <c r="J172" s="72"/>
      <c r="K172" s="66"/>
      <c r="M172" s="67" t="s">
        <v>1635</v>
      </c>
      <c r="O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73" t="str">
        <f t="shared" si="6"/>
        <v>214:6,4*0,6282</v>
      </c>
      <c r="BE172" s="53"/>
      <c r="BF172" s="53"/>
      <c r="BG172" s="53"/>
      <c r="BH172" s="53"/>
      <c r="BI172" s="53"/>
    </row>
    <row r="173" spans="1:104" x14ac:dyDescent="0.2">
      <c r="A173" s="64"/>
      <c r="B173" s="65"/>
      <c r="C173" s="329" t="s">
        <v>1636</v>
      </c>
      <c r="D173" s="330"/>
      <c r="E173" s="103">
        <v>16.898599999999998</v>
      </c>
      <c r="F173" s="69"/>
      <c r="G173" s="70"/>
      <c r="H173" s="71"/>
      <c r="I173" s="66"/>
      <c r="J173" s="72"/>
      <c r="K173" s="66"/>
      <c r="M173" s="67" t="s">
        <v>1636</v>
      </c>
      <c r="O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73" t="str">
        <f t="shared" si="6"/>
        <v>215:5,2*0,6282</v>
      </c>
      <c r="BE173" s="53"/>
      <c r="BF173" s="53"/>
      <c r="BG173" s="53"/>
      <c r="BH173" s="53"/>
      <c r="BI173" s="53"/>
    </row>
    <row r="174" spans="1:104" x14ac:dyDescent="0.2">
      <c r="A174" s="64"/>
      <c r="B174" s="65"/>
      <c r="C174" s="329" t="s">
        <v>1637</v>
      </c>
      <c r="D174" s="330"/>
      <c r="E174" s="103">
        <v>12.1243</v>
      </c>
      <c r="F174" s="69"/>
      <c r="G174" s="70"/>
      <c r="H174" s="71"/>
      <c r="I174" s="66"/>
      <c r="J174" s="72"/>
      <c r="K174" s="66"/>
      <c r="M174" s="67" t="s">
        <v>1637</v>
      </c>
      <c r="O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73" t="str">
        <f t="shared" si="6"/>
        <v>216:26,9*0,6282</v>
      </c>
      <c r="BE174" s="53"/>
      <c r="BF174" s="53"/>
      <c r="BG174" s="53"/>
      <c r="BH174" s="53"/>
      <c r="BI174" s="53"/>
    </row>
    <row r="175" spans="1:104" x14ac:dyDescent="0.2">
      <c r="A175" s="64"/>
      <c r="B175" s="65"/>
      <c r="C175" s="329" t="s">
        <v>1638</v>
      </c>
      <c r="D175" s="330"/>
      <c r="E175" s="103">
        <v>2.0731000000000002</v>
      </c>
      <c r="F175" s="69"/>
      <c r="G175" s="70"/>
      <c r="H175" s="71"/>
      <c r="I175" s="66"/>
      <c r="J175" s="72"/>
      <c r="K175" s="66"/>
      <c r="M175" s="67" t="s">
        <v>1638</v>
      </c>
      <c r="O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73" t="str">
        <f t="shared" si="6"/>
        <v>217:19,3*0,6282</v>
      </c>
      <c r="BE175" s="53"/>
      <c r="BF175" s="53"/>
      <c r="BG175" s="53"/>
      <c r="BH175" s="53"/>
      <c r="BI175" s="53"/>
    </row>
    <row r="176" spans="1:104" x14ac:dyDescent="0.2">
      <c r="A176" s="64"/>
      <c r="B176" s="65"/>
      <c r="C176" s="329" t="s">
        <v>1639</v>
      </c>
      <c r="D176" s="330"/>
      <c r="E176" s="103">
        <v>2.4500000000000002</v>
      </c>
      <c r="F176" s="69"/>
      <c r="G176" s="70"/>
      <c r="H176" s="71"/>
      <c r="I176" s="66"/>
      <c r="J176" s="72"/>
      <c r="K176" s="66"/>
      <c r="M176" s="67" t="s">
        <v>1639</v>
      </c>
      <c r="O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73" t="str">
        <f t="shared" si="6"/>
        <v>219:3,3*0,6282</v>
      </c>
      <c r="BE176" s="53"/>
      <c r="BF176" s="53"/>
      <c r="BG176" s="53"/>
      <c r="BH176" s="53"/>
      <c r="BI176" s="53"/>
    </row>
    <row r="177" spans="1:104" x14ac:dyDescent="0.2">
      <c r="A177" s="64"/>
      <c r="B177" s="65"/>
      <c r="C177" s="329" t="s">
        <v>1640</v>
      </c>
      <c r="D177" s="330"/>
      <c r="E177" s="103">
        <v>15.013999999999999</v>
      </c>
      <c r="F177" s="69"/>
      <c r="G177" s="70"/>
      <c r="H177" s="71"/>
      <c r="I177" s="66"/>
      <c r="J177" s="72"/>
      <c r="K177" s="66"/>
      <c r="M177" s="67" t="s">
        <v>1640</v>
      </c>
      <c r="O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73" t="str">
        <f t="shared" si="6"/>
        <v>220:3,9*0,6282</v>
      </c>
      <c r="BE177" s="53"/>
      <c r="BF177" s="53"/>
      <c r="BG177" s="53"/>
      <c r="BH177" s="53"/>
      <c r="BI177" s="53"/>
    </row>
    <row r="178" spans="1:104" x14ac:dyDescent="0.2">
      <c r="A178" s="64"/>
      <c r="B178" s="65"/>
      <c r="C178" s="329" t="s">
        <v>1641</v>
      </c>
      <c r="D178" s="330"/>
      <c r="E178" s="103">
        <v>9.7998999999999992</v>
      </c>
      <c r="F178" s="69"/>
      <c r="G178" s="70"/>
      <c r="H178" s="71"/>
      <c r="I178" s="66"/>
      <c r="J178" s="72"/>
      <c r="K178" s="66"/>
      <c r="M178" s="67" t="s">
        <v>1641</v>
      </c>
      <c r="O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73" t="str">
        <f t="shared" si="6"/>
        <v>221:23,9*0,6282</v>
      </c>
      <c r="BE178" s="53"/>
      <c r="BF178" s="53"/>
      <c r="BG178" s="53"/>
      <c r="BH178" s="53"/>
      <c r="BI178" s="53"/>
    </row>
    <row r="179" spans="1:104" x14ac:dyDescent="0.2">
      <c r="A179" s="64"/>
      <c r="B179" s="65"/>
      <c r="C179" s="329" t="s">
        <v>1642</v>
      </c>
      <c r="D179" s="330"/>
      <c r="E179" s="103">
        <v>4.7743000000000002</v>
      </c>
      <c r="F179" s="69"/>
      <c r="G179" s="70"/>
      <c r="H179" s="71"/>
      <c r="I179" s="66"/>
      <c r="J179" s="72"/>
      <c r="K179" s="66"/>
      <c r="M179" s="67" t="s">
        <v>1642</v>
      </c>
      <c r="O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73" t="str">
        <f t="shared" si="6"/>
        <v>222:15,6*0,6282</v>
      </c>
      <c r="BE179" s="53"/>
      <c r="BF179" s="53"/>
      <c r="BG179" s="53"/>
      <c r="BH179" s="53"/>
      <c r="BI179" s="53"/>
    </row>
    <row r="180" spans="1:104" x14ac:dyDescent="0.2">
      <c r="A180" s="64"/>
      <c r="B180" s="65"/>
      <c r="C180" s="329" t="s">
        <v>1643</v>
      </c>
      <c r="D180" s="330"/>
      <c r="E180" s="103">
        <v>2.9525000000000001</v>
      </c>
      <c r="F180" s="69"/>
      <c r="G180" s="70"/>
      <c r="H180" s="71"/>
      <c r="I180" s="66"/>
      <c r="J180" s="72"/>
      <c r="K180" s="66"/>
      <c r="M180" s="67" t="s">
        <v>1643</v>
      </c>
      <c r="O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73" t="str">
        <f t="shared" si="6"/>
        <v>224:7,6*0,6282</v>
      </c>
      <c r="BE180" s="53"/>
      <c r="BF180" s="53"/>
      <c r="BG180" s="53"/>
      <c r="BH180" s="53"/>
      <c r="BI180" s="53"/>
    </row>
    <row r="181" spans="1:104" x14ac:dyDescent="0.2">
      <c r="A181" s="64"/>
      <c r="B181" s="65"/>
      <c r="C181" s="329" t="s">
        <v>1644</v>
      </c>
      <c r="D181" s="330"/>
      <c r="E181" s="103">
        <v>0.87949999999999995</v>
      </c>
      <c r="F181" s="69"/>
      <c r="G181" s="70"/>
      <c r="H181" s="71"/>
      <c r="I181" s="66"/>
      <c r="J181" s="72"/>
      <c r="K181" s="66"/>
      <c r="M181" s="67" t="s">
        <v>1644</v>
      </c>
      <c r="O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73" t="str">
        <f t="shared" si="6"/>
        <v>225:4,7*0,6282</v>
      </c>
      <c r="BE181" s="53"/>
      <c r="BF181" s="53"/>
      <c r="BG181" s="53"/>
      <c r="BH181" s="53"/>
      <c r="BI181" s="53"/>
    </row>
    <row r="182" spans="1:104" x14ac:dyDescent="0.2">
      <c r="A182" s="64"/>
      <c r="B182" s="65"/>
      <c r="C182" s="329" t="s">
        <v>1645</v>
      </c>
      <c r="D182" s="330"/>
      <c r="E182" s="103">
        <v>8.7948000000000004</v>
      </c>
      <c r="F182" s="69"/>
      <c r="G182" s="70"/>
      <c r="H182" s="71"/>
      <c r="I182" s="66"/>
      <c r="J182" s="72"/>
      <c r="K182" s="66"/>
      <c r="M182" s="67" t="s">
        <v>1645</v>
      </c>
      <c r="O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73" t="str">
        <f t="shared" si="6"/>
        <v>226:1,4*0,6282</v>
      </c>
      <c r="BE182" s="53"/>
      <c r="BF182" s="53"/>
      <c r="BG182" s="53"/>
      <c r="BH182" s="53"/>
      <c r="BI182" s="53"/>
    </row>
    <row r="183" spans="1:104" x14ac:dyDescent="0.2">
      <c r="A183" s="64"/>
      <c r="B183" s="65"/>
      <c r="C183" s="329" t="s">
        <v>1646</v>
      </c>
      <c r="D183" s="330"/>
      <c r="E183" s="103">
        <v>8.5434999999999999</v>
      </c>
      <c r="F183" s="69"/>
      <c r="G183" s="70"/>
      <c r="H183" s="71"/>
      <c r="I183" s="66"/>
      <c r="J183" s="72"/>
      <c r="K183" s="66"/>
      <c r="M183" s="67" t="s">
        <v>1646</v>
      </c>
      <c r="O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73" t="str">
        <f t="shared" si="6"/>
        <v>227:14*0,6282</v>
      </c>
      <c r="BE183" s="53"/>
      <c r="BF183" s="53"/>
      <c r="BG183" s="53"/>
      <c r="BH183" s="53"/>
      <c r="BI183" s="53"/>
    </row>
    <row r="184" spans="1:104" x14ac:dyDescent="0.2">
      <c r="A184" s="64"/>
      <c r="B184" s="65"/>
      <c r="C184" s="329" t="s">
        <v>1647</v>
      </c>
      <c r="D184" s="330"/>
      <c r="E184" s="103">
        <v>18.155000000000001</v>
      </c>
      <c r="F184" s="69"/>
      <c r="G184" s="70"/>
      <c r="H184" s="71"/>
      <c r="I184" s="66"/>
      <c r="J184" s="72"/>
      <c r="K184" s="66"/>
      <c r="M184" s="67" t="s">
        <v>1647</v>
      </c>
      <c r="O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73" t="str">
        <f t="shared" si="6"/>
        <v>228:13,6*0,6282</v>
      </c>
      <c r="BE184" s="53"/>
      <c r="BF184" s="53"/>
      <c r="BG184" s="53"/>
      <c r="BH184" s="53"/>
      <c r="BI184" s="53"/>
    </row>
    <row r="185" spans="1:104" ht="33.75" x14ac:dyDescent="0.2">
      <c r="A185" s="54">
        <v>28</v>
      </c>
      <c r="B185" s="55" t="s">
        <v>1648</v>
      </c>
      <c r="C185" s="56" t="s">
        <v>1649</v>
      </c>
      <c r="D185" s="57" t="s">
        <v>41</v>
      </c>
      <c r="E185" s="100">
        <v>16.3002</v>
      </c>
      <c r="F185" s="59">
        <v>0</v>
      </c>
      <c r="G185" s="60">
        <f>E185*F185</f>
        <v>0</v>
      </c>
      <c r="H185" s="61">
        <v>1.3729999999999999E-2</v>
      </c>
      <c r="I185" s="62">
        <f>E185*H185</f>
        <v>0.223801746</v>
      </c>
      <c r="J185" s="61">
        <v>0</v>
      </c>
      <c r="K185" s="62">
        <f>E185*J185</f>
        <v>0</v>
      </c>
      <c r="O185" s="53"/>
      <c r="Z185" s="53"/>
      <c r="AA185" s="53">
        <v>1</v>
      </c>
      <c r="AB185" s="53">
        <v>1</v>
      </c>
      <c r="AC185" s="53">
        <v>1</v>
      </c>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63">
        <f>G185</f>
        <v>0</v>
      </c>
      <c r="BA185" s="53"/>
      <c r="BB185" s="53"/>
      <c r="BC185" s="53"/>
      <c r="BD185" s="53"/>
      <c r="BE185" s="53"/>
      <c r="BF185" s="53"/>
      <c r="BG185" s="53"/>
      <c r="BH185" s="53"/>
      <c r="BI185" s="53"/>
      <c r="CA185" s="53">
        <v>1</v>
      </c>
      <c r="CB185" s="53">
        <v>1</v>
      </c>
      <c r="CZ185" s="16">
        <v>1</v>
      </c>
    </row>
    <row r="186" spans="1:104" x14ac:dyDescent="0.2">
      <c r="A186" s="64"/>
      <c r="B186" s="65"/>
      <c r="C186" s="326" t="s">
        <v>702</v>
      </c>
      <c r="D186" s="327"/>
      <c r="E186" s="327"/>
      <c r="F186" s="327"/>
      <c r="G186" s="328"/>
      <c r="I186" s="66"/>
      <c r="K186" s="66"/>
      <c r="L186" s="67" t="s">
        <v>702</v>
      </c>
      <c r="O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row>
    <row r="187" spans="1:104" x14ac:dyDescent="0.2">
      <c r="A187" s="64"/>
      <c r="B187" s="65"/>
      <c r="C187" s="329" t="s">
        <v>1650</v>
      </c>
      <c r="D187" s="330"/>
      <c r="E187" s="68">
        <v>0</v>
      </c>
      <c r="F187" s="69"/>
      <c r="G187" s="70"/>
      <c r="H187" s="71"/>
      <c r="I187" s="66"/>
      <c r="J187" s="72"/>
      <c r="K187" s="66"/>
      <c r="M187" s="67" t="s">
        <v>1650</v>
      </c>
      <c r="O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73" t="str">
        <f t="shared" ref="BD187:BD192" si="7">C186</f>
        <v>včetně parozábrany</v>
      </c>
      <c r="BE187" s="53"/>
      <c r="BF187" s="53"/>
      <c r="BG187" s="53"/>
      <c r="BH187" s="53"/>
      <c r="BI187" s="53"/>
    </row>
    <row r="188" spans="1:104" x14ac:dyDescent="0.2">
      <c r="A188" s="64"/>
      <c r="B188" s="65"/>
      <c r="C188" s="329" t="s">
        <v>1651</v>
      </c>
      <c r="D188" s="330"/>
      <c r="E188" s="103">
        <v>3.7738999999999998</v>
      </c>
      <c r="F188" s="69"/>
      <c r="G188" s="70"/>
      <c r="H188" s="71"/>
      <c r="I188" s="66"/>
      <c r="J188" s="72"/>
      <c r="K188" s="66"/>
      <c r="M188" s="67" t="s">
        <v>1651</v>
      </c>
      <c r="O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73" t="str">
        <f t="shared" si="7"/>
        <v>schodiště 201:</v>
      </c>
      <c r="BE188" s="53"/>
      <c r="BF188" s="53"/>
      <c r="BG188" s="53"/>
      <c r="BH188" s="53"/>
      <c r="BI188" s="53"/>
    </row>
    <row r="189" spans="1:104" x14ac:dyDescent="0.2">
      <c r="A189" s="64"/>
      <c r="B189" s="65"/>
      <c r="C189" s="329" t="s">
        <v>1652</v>
      </c>
      <c r="D189" s="330"/>
      <c r="E189" s="103">
        <v>5.5910000000000002</v>
      </c>
      <c r="F189" s="69"/>
      <c r="G189" s="70"/>
      <c r="H189" s="71"/>
      <c r="I189" s="66"/>
      <c r="J189" s="72"/>
      <c r="K189" s="66"/>
      <c r="M189" s="67" t="s">
        <v>1652</v>
      </c>
      <c r="O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73" t="str">
        <f t="shared" si="7"/>
        <v>4,45*1,35*0,6282</v>
      </c>
      <c r="BE189" s="53"/>
      <c r="BF189" s="53"/>
      <c r="BG189" s="53"/>
      <c r="BH189" s="53"/>
      <c r="BI189" s="53"/>
    </row>
    <row r="190" spans="1:104" x14ac:dyDescent="0.2">
      <c r="A190" s="64"/>
      <c r="B190" s="65"/>
      <c r="C190" s="329" t="s">
        <v>1653</v>
      </c>
      <c r="D190" s="330"/>
      <c r="E190" s="103">
        <v>1.7589999999999999</v>
      </c>
      <c r="F190" s="69"/>
      <c r="G190" s="70"/>
      <c r="H190" s="71"/>
      <c r="I190" s="66"/>
      <c r="J190" s="72"/>
      <c r="K190" s="66"/>
      <c r="M190" s="67" t="s">
        <v>1653</v>
      </c>
      <c r="O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73" t="str">
        <f t="shared" si="7"/>
        <v>4,45*2*0,6282</v>
      </c>
      <c r="BE190" s="53"/>
      <c r="BF190" s="53"/>
      <c r="BG190" s="53"/>
      <c r="BH190" s="53"/>
      <c r="BI190" s="53"/>
    </row>
    <row r="191" spans="1:104" x14ac:dyDescent="0.2">
      <c r="A191" s="64"/>
      <c r="B191" s="65"/>
      <c r="C191" s="329" t="s">
        <v>1654</v>
      </c>
      <c r="D191" s="330"/>
      <c r="E191" s="103">
        <v>0.43969999999999998</v>
      </c>
      <c r="F191" s="69"/>
      <c r="G191" s="70"/>
      <c r="H191" s="71"/>
      <c r="I191" s="66"/>
      <c r="J191" s="72"/>
      <c r="K191" s="66"/>
      <c r="M191" s="67" t="s">
        <v>1654</v>
      </c>
      <c r="O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73" t="str">
        <f t="shared" si="7"/>
        <v>1,4*2*0,6282</v>
      </c>
      <c r="BE191" s="53"/>
      <c r="BF191" s="53"/>
      <c r="BG191" s="53"/>
      <c r="BH191" s="53"/>
      <c r="BI191" s="53"/>
    </row>
    <row r="192" spans="1:104" x14ac:dyDescent="0.2">
      <c r="A192" s="64"/>
      <c r="B192" s="65"/>
      <c r="C192" s="329" t="s">
        <v>1655</v>
      </c>
      <c r="D192" s="330"/>
      <c r="E192" s="103">
        <v>4.7366000000000001</v>
      </c>
      <c r="F192" s="69"/>
      <c r="G192" s="70"/>
      <c r="H192" s="71"/>
      <c r="I192" s="66"/>
      <c r="J192" s="72"/>
      <c r="K192" s="66"/>
      <c r="M192" s="67" t="s">
        <v>1655</v>
      </c>
      <c r="O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73" t="str">
        <f t="shared" si="7"/>
        <v>0,25*1,4*2*0,6282</v>
      </c>
      <c r="BE192" s="53"/>
      <c r="BF192" s="53"/>
      <c r="BG192" s="53"/>
      <c r="BH192" s="53"/>
      <c r="BI192" s="53"/>
    </row>
    <row r="193" spans="1:104" ht="22.5" x14ac:dyDescent="0.2">
      <c r="A193" s="54">
        <v>29</v>
      </c>
      <c r="B193" s="55" t="s">
        <v>704</v>
      </c>
      <c r="C193" s="56" t="s">
        <v>705</v>
      </c>
      <c r="D193" s="57" t="s">
        <v>201</v>
      </c>
      <c r="E193" s="100">
        <v>81.665999999999997</v>
      </c>
      <c r="F193" s="59">
        <v>0</v>
      </c>
      <c r="G193" s="60">
        <f>E193*F193</f>
        <v>0</v>
      </c>
      <c r="H193" s="61">
        <v>1.0200000000000001E-3</v>
      </c>
      <c r="I193" s="62">
        <f>E193*H193</f>
        <v>8.3299319999999996E-2</v>
      </c>
      <c r="J193" s="61">
        <v>0</v>
      </c>
      <c r="K193" s="62">
        <f>E193*J193</f>
        <v>0</v>
      </c>
      <c r="O193" s="53"/>
      <c r="Z193" s="53"/>
      <c r="AA193" s="53">
        <v>1</v>
      </c>
      <c r="AB193" s="53">
        <v>1</v>
      </c>
      <c r="AC193" s="53">
        <v>1</v>
      </c>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63">
        <f>G193</f>
        <v>0</v>
      </c>
      <c r="BA193" s="53"/>
      <c r="BB193" s="53"/>
      <c r="BC193" s="53"/>
      <c r="BD193" s="53"/>
      <c r="BE193" s="53"/>
      <c r="BF193" s="53"/>
      <c r="BG193" s="53"/>
      <c r="BH193" s="53"/>
      <c r="BI193" s="53"/>
      <c r="CA193" s="53">
        <v>1</v>
      </c>
      <c r="CB193" s="53">
        <v>1</v>
      </c>
      <c r="CZ193" s="16">
        <v>1</v>
      </c>
    </row>
    <row r="194" spans="1:104" x14ac:dyDescent="0.2">
      <c r="A194" s="64"/>
      <c r="B194" s="65"/>
      <c r="C194" s="329" t="s">
        <v>1656</v>
      </c>
      <c r="D194" s="330"/>
      <c r="E194" s="103">
        <v>81.665999999999997</v>
      </c>
      <c r="F194" s="69"/>
      <c r="G194" s="70"/>
      <c r="H194" s="71"/>
      <c r="I194" s="66"/>
      <c r="J194" s="72"/>
      <c r="K194" s="66"/>
      <c r="M194" s="67" t="s">
        <v>1656</v>
      </c>
      <c r="O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73" t="str">
        <f>C193</f>
        <v xml:space="preserve">Ukotvení příček k cihel.konstr. kotvami na hmožd. </v>
      </c>
      <c r="BE194" s="53"/>
      <c r="BF194" s="53"/>
      <c r="BG194" s="53"/>
      <c r="BH194" s="53"/>
      <c r="BI194" s="53"/>
    </row>
    <row r="195" spans="1:104" x14ac:dyDescent="0.2">
      <c r="A195" s="54">
        <v>30</v>
      </c>
      <c r="B195" s="55" t="s">
        <v>707</v>
      </c>
      <c r="C195" s="56" t="s">
        <v>708</v>
      </c>
      <c r="D195" s="57" t="s">
        <v>41</v>
      </c>
      <c r="E195" s="100">
        <v>4.6235999999999997</v>
      </c>
      <c r="F195" s="59">
        <v>0</v>
      </c>
      <c r="G195" s="60">
        <f>E195*F195</f>
        <v>0</v>
      </c>
      <c r="H195" s="61">
        <v>0.17856</v>
      </c>
      <c r="I195" s="62">
        <f>E195*H195</f>
        <v>0.82559001599999993</v>
      </c>
      <c r="J195" s="61">
        <v>0</v>
      </c>
      <c r="K195" s="62">
        <f>E195*J195</f>
        <v>0</v>
      </c>
      <c r="O195" s="53"/>
      <c r="Z195" s="53"/>
      <c r="AA195" s="53">
        <v>1</v>
      </c>
      <c r="AB195" s="53">
        <v>1</v>
      </c>
      <c r="AC195" s="53">
        <v>1</v>
      </c>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63">
        <f>G195</f>
        <v>0</v>
      </c>
      <c r="BA195" s="53"/>
      <c r="BB195" s="53"/>
      <c r="BC195" s="53"/>
      <c r="BD195" s="53"/>
      <c r="BE195" s="53"/>
      <c r="BF195" s="53"/>
      <c r="BG195" s="53"/>
      <c r="BH195" s="53"/>
      <c r="BI195" s="53"/>
      <c r="CA195" s="53">
        <v>1</v>
      </c>
      <c r="CB195" s="53">
        <v>1</v>
      </c>
      <c r="CZ195" s="16">
        <v>1</v>
      </c>
    </row>
    <row r="196" spans="1:104" x14ac:dyDescent="0.2">
      <c r="A196" s="64"/>
      <c r="B196" s="65"/>
      <c r="C196" s="329" t="s">
        <v>1657</v>
      </c>
      <c r="D196" s="330"/>
      <c r="E196" s="103">
        <v>2.9990000000000001</v>
      </c>
      <c r="F196" s="69"/>
      <c r="G196" s="70"/>
      <c r="H196" s="71"/>
      <c r="I196" s="66"/>
      <c r="J196" s="72"/>
      <c r="K196" s="66"/>
      <c r="M196" s="67" t="s">
        <v>1657</v>
      </c>
      <c r="O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73" t="str">
        <f>C195</f>
        <v xml:space="preserve">Plentování ocelových nosníků výšky 20 - 30 cm </v>
      </c>
      <c r="BE196" s="53"/>
      <c r="BF196" s="53"/>
      <c r="BG196" s="53"/>
      <c r="BH196" s="53"/>
      <c r="BI196" s="53"/>
    </row>
    <row r="197" spans="1:104" x14ac:dyDescent="0.2">
      <c r="A197" s="64"/>
      <c r="B197" s="65"/>
      <c r="C197" s="329" t="s">
        <v>1658</v>
      </c>
      <c r="D197" s="330"/>
      <c r="E197" s="103">
        <v>1.0177</v>
      </c>
      <c r="F197" s="69"/>
      <c r="G197" s="70"/>
      <c r="H197" s="71"/>
      <c r="I197" s="66"/>
      <c r="J197" s="72"/>
      <c r="K197" s="66"/>
      <c r="M197" s="67" t="s">
        <v>1658</v>
      </c>
      <c r="O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73" t="str">
        <f>C196</f>
        <v>((3,1*0,26*2)+(0,25*3,1))*2*0,6282</v>
      </c>
      <c r="BE197" s="53"/>
      <c r="BF197" s="53"/>
      <c r="BG197" s="53"/>
      <c r="BH197" s="53"/>
      <c r="BI197" s="53"/>
    </row>
    <row r="198" spans="1:104" x14ac:dyDescent="0.2">
      <c r="A198" s="64"/>
      <c r="B198" s="65"/>
      <c r="C198" s="329" t="s">
        <v>1659</v>
      </c>
      <c r="D198" s="330"/>
      <c r="E198" s="103">
        <v>0.60680000000000001</v>
      </c>
      <c r="F198" s="69"/>
      <c r="G198" s="70"/>
      <c r="H198" s="71"/>
      <c r="I198" s="66"/>
      <c r="J198" s="72"/>
      <c r="K198" s="66"/>
      <c r="M198" s="67" t="s">
        <v>1659</v>
      </c>
      <c r="O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73" t="str">
        <f>C197</f>
        <v>((1,8*0,3*2)+(0,3*1,8))*0,6282</v>
      </c>
      <c r="BE198" s="53"/>
      <c r="BF198" s="53"/>
      <c r="BG198" s="53"/>
      <c r="BH198" s="53"/>
      <c r="BI198" s="53"/>
    </row>
    <row r="199" spans="1:104" x14ac:dyDescent="0.2">
      <c r="A199" s="54">
        <v>31</v>
      </c>
      <c r="B199" s="55" t="s">
        <v>713</v>
      </c>
      <c r="C199" s="56" t="s">
        <v>1660</v>
      </c>
      <c r="D199" s="57" t="s">
        <v>41</v>
      </c>
      <c r="E199" s="100">
        <v>28.834399999999999</v>
      </c>
      <c r="F199" s="59">
        <v>0</v>
      </c>
      <c r="G199" s="60">
        <f>E199*F199</f>
        <v>0</v>
      </c>
      <c r="H199" s="61">
        <v>9.3579999999999997E-2</v>
      </c>
      <c r="I199" s="62">
        <f>E199*H199</f>
        <v>2.6983231519999999</v>
      </c>
      <c r="J199" s="61">
        <v>0</v>
      </c>
      <c r="K199" s="62">
        <f>E199*J199</f>
        <v>0</v>
      </c>
      <c r="O199" s="53"/>
      <c r="Z199" s="53"/>
      <c r="AA199" s="53">
        <v>1</v>
      </c>
      <c r="AB199" s="53">
        <v>1</v>
      </c>
      <c r="AC199" s="53">
        <v>1</v>
      </c>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63">
        <f>G199</f>
        <v>0</v>
      </c>
      <c r="BA199" s="53"/>
      <c r="BB199" s="53"/>
      <c r="BC199" s="53"/>
      <c r="BD199" s="53"/>
      <c r="BE199" s="53"/>
      <c r="BF199" s="53"/>
      <c r="BG199" s="53"/>
      <c r="BH199" s="53"/>
      <c r="BI199" s="53"/>
      <c r="CA199" s="53">
        <v>1</v>
      </c>
      <c r="CB199" s="53">
        <v>1</v>
      </c>
      <c r="CZ199" s="16">
        <v>1</v>
      </c>
    </row>
    <row r="200" spans="1:104" x14ac:dyDescent="0.2">
      <c r="A200" s="64"/>
      <c r="B200" s="65"/>
      <c r="C200" s="329" t="s">
        <v>1661</v>
      </c>
      <c r="D200" s="330"/>
      <c r="E200" s="103">
        <v>3.2038000000000002</v>
      </c>
      <c r="F200" s="69"/>
      <c r="G200" s="70"/>
      <c r="H200" s="71"/>
      <c r="I200" s="66"/>
      <c r="J200" s="72"/>
      <c r="K200" s="66"/>
      <c r="M200" s="67" t="s">
        <v>1661</v>
      </c>
      <c r="O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73" t="str">
        <f t="shared" ref="BD200:BD210" si="8">C199</f>
        <v xml:space="preserve">Přizdívky z desek  tl. 50 mm </v>
      </c>
      <c r="BE200" s="53"/>
      <c r="BF200" s="53"/>
      <c r="BG200" s="53"/>
      <c r="BH200" s="53"/>
      <c r="BI200" s="53"/>
    </row>
    <row r="201" spans="1:104" x14ac:dyDescent="0.2">
      <c r="A201" s="64"/>
      <c r="B201" s="65"/>
      <c r="C201" s="329" t="s">
        <v>1662</v>
      </c>
      <c r="D201" s="330"/>
      <c r="E201" s="103">
        <v>1.1308</v>
      </c>
      <c r="F201" s="69"/>
      <c r="G201" s="70"/>
      <c r="H201" s="71"/>
      <c r="I201" s="66"/>
      <c r="J201" s="72"/>
      <c r="K201" s="66"/>
      <c r="M201" s="67" t="s">
        <v>1662</v>
      </c>
      <c r="O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73" t="str">
        <f t="shared" si="8"/>
        <v>225:1,7*3*0,6282</v>
      </c>
      <c r="BE201" s="53"/>
      <c r="BF201" s="53"/>
      <c r="BG201" s="53"/>
      <c r="BH201" s="53"/>
      <c r="BI201" s="53"/>
    </row>
    <row r="202" spans="1:104" x14ac:dyDescent="0.2">
      <c r="A202" s="64"/>
      <c r="B202" s="65"/>
      <c r="C202" s="329" t="s">
        <v>1600</v>
      </c>
      <c r="D202" s="330"/>
      <c r="E202" s="103">
        <v>3.7692000000000001</v>
      </c>
      <c r="F202" s="69"/>
      <c r="G202" s="70"/>
      <c r="H202" s="71"/>
      <c r="I202" s="66"/>
      <c r="J202" s="72"/>
      <c r="K202" s="66"/>
      <c r="M202" s="67" t="s">
        <v>1600</v>
      </c>
      <c r="O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73" t="str">
        <f t="shared" si="8"/>
        <v>226:1,2*1,5*0,6282</v>
      </c>
      <c r="BE202" s="53"/>
      <c r="BF202" s="53"/>
      <c r="BG202" s="53"/>
      <c r="BH202" s="53"/>
      <c r="BI202" s="53"/>
    </row>
    <row r="203" spans="1:104" x14ac:dyDescent="0.2">
      <c r="A203" s="64"/>
      <c r="B203" s="65"/>
      <c r="C203" s="329" t="s">
        <v>1663</v>
      </c>
      <c r="D203" s="330"/>
      <c r="E203" s="103">
        <v>0.75380000000000003</v>
      </c>
      <c r="F203" s="69"/>
      <c r="G203" s="70"/>
      <c r="H203" s="71"/>
      <c r="I203" s="66"/>
      <c r="J203" s="72"/>
      <c r="K203" s="66"/>
      <c r="M203" s="67" t="s">
        <v>1663</v>
      </c>
      <c r="O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73" t="str">
        <f t="shared" si="8"/>
        <v>220:2*3*0,6282</v>
      </c>
      <c r="BE203" s="53"/>
      <c r="BF203" s="53"/>
      <c r="BG203" s="53"/>
      <c r="BH203" s="53"/>
      <c r="BI203" s="53"/>
    </row>
    <row r="204" spans="1:104" x14ac:dyDescent="0.2">
      <c r="A204" s="64"/>
      <c r="B204" s="65"/>
      <c r="C204" s="329" t="s">
        <v>1664</v>
      </c>
      <c r="D204" s="330"/>
      <c r="E204" s="103">
        <v>2.4500000000000002</v>
      </c>
      <c r="F204" s="69"/>
      <c r="G204" s="70"/>
      <c r="H204" s="71"/>
      <c r="I204" s="66"/>
      <c r="J204" s="72"/>
      <c r="K204" s="66"/>
      <c r="M204" s="67" t="s">
        <v>1664</v>
      </c>
      <c r="O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73" t="str">
        <f t="shared" si="8"/>
        <v>0,8*1,5*0,6282</v>
      </c>
      <c r="BE204" s="53"/>
      <c r="BF204" s="53"/>
      <c r="BG204" s="53"/>
      <c r="BH204" s="53"/>
      <c r="BI204" s="53"/>
    </row>
    <row r="205" spans="1:104" x14ac:dyDescent="0.2">
      <c r="A205" s="64"/>
      <c r="B205" s="65"/>
      <c r="C205" s="329" t="s">
        <v>1663</v>
      </c>
      <c r="D205" s="330"/>
      <c r="E205" s="103">
        <v>0.75380000000000003</v>
      </c>
      <c r="F205" s="69"/>
      <c r="G205" s="70"/>
      <c r="H205" s="71"/>
      <c r="I205" s="66"/>
      <c r="J205" s="72"/>
      <c r="K205" s="66"/>
      <c r="M205" s="67" t="s">
        <v>1663</v>
      </c>
      <c r="O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73" t="str">
        <f t="shared" si="8"/>
        <v>215:1,3*3*0,6282</v>
      </c>
      <c r="BE205" s="53"/>
      <c r="BF205" s="53"/>
      <c r="BG205" s="53"/>
      <c r="BH205" s="53"/>
      <c r="BI205" s="53"/>
    </row>
    <row r="206" spans="1:104" x14ac:dyDescent="0.2">
      <c r="A206" s="64"/>
      <c r="B206" s="65"/>
      <c r="C206" s="329" t="s">
        <v>1665</v>
      </c>
      <c r="D206" s="330"/>
      <c r="E206" s="103">
        <v>3.5807000000000002</v>
      </c>
      <c r="F206" s="69"/>
      <c r="G206" s="70"/>
      <c r="H206" s="71"/>
      <c r="I206" s="66"/>
      <c r="J206" s="72"/>
      <c r="K206" s="66"/>
      <c r="M206" s="67" t="s">
        <v>1665</v>
      </c>
      <c r="O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73" t="str">
        <f t="shared" si="8"/>
        <v>0,8*1,5*0,6282</v>
      </c>
      <c r="BE206" s="53"/>
      <c r="BF206" s="53"/>
      <c r="BG206" s="53"/>
      <c r="BH206" s="53"/>
      <c r="BI206" s="53"/>
    </row>
    <row r="207" spans="1:104" x14ac:dyDescent="0.2">
      <c r="A207" s="64"/>
      <c r="B207" s="65"/>
      <c r="C207" s="329" t="s">
        <v>1663</v>
      </c>
      <c r="D207" s="330"/>
      <c r="E207" s="103">
        <v>0.75380000000000003</v>
      </c>
      <c r="F207" s="69"/>
      <c r="G207" s="70"/>
      <c r="H207" s="71"/>
      <c r="I207" s="66"/>
      <c r="J207" s="72"/>
      <c r="K207" s="66"/>
      <c r="M207" s="67" t="s">
        <v>1663</v>
      </c>
      <c r="O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73" t="str">
        <f t="shared" si="8"/>
        <v>212:1,9*3*0,6282</v>
      </c>
      <c r="BE207" s="53"/>
      <c r="BF207" s="53"/>
      <c r="BG207" s="53"/>
      <c r="BH207" s="53"/>
      <c r="BI207" s="53"/>
    </row>
    <row r="208" spans="1:104" x14ac:dyDescent="0.2">
      <c r="A208" s="64"/>
      <c r="B208" s="65"/>
      <c r="C208" s="329" t="s">
        <v>1666</v>
      </c>
      <c r="D208" s="330"/>
      <c r="E208" s="103">
        <v>3.3923000000000001</v>
      </c>
      <c r="F208" s="69"/>
      <c r="G208" s="70"/>
      <c r="H208" s="71"/>
      <c r="I208" s="66"/>
      <c r="J208" s="72"/>
      <c r="K208" s="66"/>
      <c r="M208" s="67" t="s">
        <v>1666</v>
      </c>
      <c r="O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73" t="str">
        <f t="shared" si="8"/>
        <v>0,8*1,5*0,6282</v>
      </c>
      <c r="BE208" s="53"/>
      <c r="BF208" s="53"/>
      <c r="BG208" s="53"/>
      <c r="BH208" s="53"/>
      <c r="BI208" s="53"/>
    </row>
    <row r="209" spans="1:104" x14ac:dyDescent="0.2">
      <c r="A209" s="64"/>
      <c r="B209" s="65"/>
      <c r="C209" s="329" t="s">
        <v>1667</v>
      </c>
      <c r="D209" s="330"/>
      <c r="E209" s="103">
        <v>3.3923000000000001</v>
      </c>
      <c r="F209" s="69"/>
      <c r="G209" s="70"/>
      <c r="H209" s="71"/>
      <c r="I209" s="66"/>
      <c r="J209" s="72"/>
      <c r="K209" s="66"/>
      <c r="M209" s="67" t="s">
        <v>1667</v>
      </c>
      <c r="O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73" t="str">
        <f t="shared" si="8"/>
        <v>216:1,8*3*0,6282</v>
      </c>
      <c r="BE209" s="53"/>
      <c r="BF209" s="53"/>
      <c r="BG209" s="53"/>
      <c r="BH209" s="53"/>
      <c r="BI209" s="53"/>
    </row>
    <row r="210" spans="1:104" x14ac:dyDescent="0.2">
      <c r="A210" s="64"/>
      <c r="B210" s="65"/>
      <c r="C210" s="329" t="s">
        <v>1668</v>
      </c>
      <c r="D210" s="330"/>
      <c r="E210" s="103">
        <v>5.6538000000000004</v>
      </c>
      <c r="F210" s="69"/>
      <c r="G210" s="70"/>
      <c r="H210" s="71"/>
      <c r="I210" s="66"/>
      <c r="J210" s="72"/>
      <c r="K210" s="66"/>
      <c r="M210" s="67" t="s">
        <v>1668</v>
      </c>
      <c r="O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73" t="str">
        <f t="shared" si="8"/>
        <v>210:1,8*3*0,6282</v>
      </c>
      <c r="BE210" s="53"/>
      <c r="BF210" s="53"/>
      <c r="BG210" s="53"/>
      <c r="BH210" s="53"/>
      <c r="BI210" s="53"/>
    </row>
    <row r="211" spans="1:104" ht="22.5" x14ac:dyDescent="0.2">
      <c r="A211" s="54">
        <v>32</v>
      </c>
      <c r="B211" s="55" t="s">
        <v>752</v>
      </c>
      <c r="C211" s="56" t="s">
        <v>753</v>
      </c>
      <c r="D211" s="57" t="s">
        <v>70</v>
      </c>
      <c r="E211" s="100">
        <v>17.426300000000001</v>
      </c>
      <c r="F211" s="59">
        <v>0</v>
      </c>
      <c r="G211" s="60">
        <f>E211*F211</f>
        <v>0</v>
      </c>
      <c r="H211" s="61">
        <v>2.5698099999999999</v>
      </c>
      <c r="I211" s="62">
        <f>E211*H211</f>
        <v>44.782280003000004</v>
      </c>
      <c r="J211" s="61">
        <v>0</v>
      </c>
      <c r="K211" s="62">
        <f>E211*J211</f>
        <v>0</v>
      </c>
      <c r="O211" s="53"/>
      <c r="Z211" s="53"/>
      <c r="AA211" s="53">
        <v>1</v>
      </c>
      <c r="AB211" s="53">
        <v>1</v>
      </c>
      <c r="AC211" s="53">
        <v>1</v>
      </c>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63">
        <f>G211</f>
        <v>0</v>
      </c>
      <c r="BA211" s="53"/>
      <c r="BB211" s="53"/>
      <c r="BC211" s="53"/>
      <c r="BD211" s="53"/>
      <c r="BE211" s="53"/>
      <c r="BF211" s="53"/>
      <c r="BG211" s="53"/>
      <c r="BH211" s="53"/>
      <c r="BI211" s="53"/>
      <c r="CA211" s="53">
        <v>1</v>
      </c>
      <c r="CB211" s="53">
        <v>1</v>
      </c>
      <c r="CZ211" s="16">
        <v>1</v>
      </c>
    </row>
    <row r="212" spans="1:104" x14ac:dyDescent="0.2">
      <c r="A212" s="64"/>
      <c r="B212" s="65"/>
      <c r="C212" s="329" t="s">
        <v>1669</v>
      </c>
      <c r="D212" s="330"/>
      <c r="E212" s="103">
        <v>17.426300000000001</v>
      </c>
      <c r="F212" s="69"/>
      <c r="G212" s="70"/>
      <c r="H212" s="71"/>
      <c r="I212" s="66"/>
      <c r="J212" s="72"/>
      <c r="K212" s="66"/>
      <c r="M212" s="67" t="s">
        <v>1669</v>
      </c>
      <c r="O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73" t="str">
        <f>C211</f>
        <v>Dobetonování prefabrikovaných konstrukcí betonem třídy C 25/30</v>
      </c>
      <c r="BE212" s="53"/>
      <c r="BF212" s="53"/>
      <c r="BG212" s="53"/>
      <c r="BH212" s="53"/>
      <c r="BI212" s="53"/>
    </row>
    <row r="213" spans="1:104" ht="33.75" x14ac:dyDescent="0.2">
      <c r="A213" s="54">
        <v>33</v>
      </c>
      <c r="B213" s="55" t="s">
        <v>721</v>
      </c>
      <c r="C213" s="56" t="s">
        <v>722</v>
      </c>
      <c r="D213" s="57" t="s">
        <v>41</v>
      </c>
      <c r="E213" s="100">
        <v>15.2653</v>
      </c>
      <c r="F213" s="59">
        <v>0</v>
      </c>
      <c r="G213" s="60">
        <f>E213*F213</f>
        <v>0</v>
      </c>
      <c r="H213" s="61">
        <v>1.2149999999999999E-2</v>
      </c>
      <c r="I213" s="62">
        <f>E213*H213</f>
        <v>0.18547339499999999</v>
      </c>
      <c r="J213" s="61"/>
      <c r="K213" s="62">
        <f>E213*J213</f>
        <v>0</v>
      </c>
      <c r="O213" s="53"/>
      <c r="Z213" s="53"/>
      <c r="AA213" s="53">
        <v>12</v>
      </c>
      <c r="AB213" s="53">
        <v>0</v>
      </c>
      <c r="AC213" s="53">
        <v>197</v>
      </c>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63">
        <f>G213</f>
        <v>0</v>
      </c>
      <c r="BA213" s="53"/>
      <c r="BB213" s="53"/>
      <c r="BC213" s="53"/>
      <c r="BD213" s="53"/>
      <c r="BE213" s="53"/>
      <c r="BF213" s="53"/>
      <c r="BG213" s="53"/>
      <c r="BH213" s="53"/>
      <c r="BI213" s="53"/>
      <c r="CA213" s="53">
        <v>12</v>
      </c>
      <c r="CB213" s="53">
        <v>0</v>
      </c>
      <c r="CZ213" s="16">
        <v>1</v>
      </c>
    </row>
    <row r="214" spans="1:104" ht="25.5" x14ac:dyDescent="0.2">
      <c r="A214" s="64"/>
      <c r="B214" s="65"/>
      <c r="C214" s="329" t="s">
        <v>1628</v>
      </c>
      <c r="D214" s="330"/>
      <c r="E214" s="103">
        <v>2.8896999999999999</v>
      </c>
      <c r="F214" s="69"/>
      <c r="G214" s="70"/>
      <c r="H214" s="71"/>
      <c r="I214" s="66"/>
      <c r="J214" s="72"/>
      <c r="K214" s="66"/>
      <c r="M214" s="67" t="s">
        <v>1628</v>
      </c>
      <c r="O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73" t="str">
        <f t="shared" ref="BD214:BD219" si="9">C213</f>
        <v>Podhled sádrokartonový na zavěšenou ocel. konstr. desky standard impreg.proti vodě tl. 12,5 mm,</v>
      </c>
      <c r="BE214" s="53"/>
      <c r="BF214" s="53"/>
      <c r="BG214" s="53"/>
      <c r="BH214" s="53"/>
      <c r="BI214" s="53"/>
    </row>
    <row r="215" spans="1:104" x14ac:dyDescent="0.2">
      <c r="A215" s="64"/>
      <c r="B215" s="65"/>
      <c r="C215" s="329" t="s">
        <v>1633</v>
      </c>
      <c r="D215" s="330"/>
      <c r="E215" s="103">
        <v>2.8269000000000002</v>
      </c>
      <c r="F215" s="69"/>
      <c r="G215" s="70"/>
      <c r="H215" s="71"/>
      <c r="I215" s="66"/>
      <c r="J215" s="72"/>
      <c r="K215" s="66"/>
      <c r="M215" s="67" t="s">
        <v>1633</v>
      </c>
      <c r="O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73" t="str">
        <f t="shared" si="9"/>
        <v>206:4,6*0,6282</v>
      </c>
      <c r="BE215" s="53"/>
      <c r="BF215" s="53"/>
      <c r="BG215" s="53"/>
      <c r="BH215" s="53"/>
      <c r="BI215" s="53"/>
    </row>
    <row r="216" spans="1:104" x14ac:dyDescent="0.2">
      <c r="A216" s="64"/>
      <c r="B216" s="65"/>
      <c r="C216" s="329" t="s">
        <v>1635</v>
      </c>
      <c r="D216" s="330"/>
      <c r="E216" s="103">
        <v>3.2665999999999999</v>
      </c>
      <c r="F216" s="69"/>
      <c r="G216" s="70"/>
      <c r="H216" s="71"/>
      <c r="I216" s="66"/>
      <c r="J216" s="72"/>
      <c r="K216" s="66"/>
      <c r="M216" s="67" t="s">
        <v>1635</v>
      </c>
      <c r="O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73" t="str">
        <f t="shared" si="9"/>
        <v>212:4,5*0,6282</v>
      </c>
      <c r="BE216" s="53"/>
      <c r="BF216" s="53"/>
      <c r="BG216" s="53"/>
      <c r="BH216" s="53"/>
      <c r="BI216" s="53"/>
    </row>
    <row r="217" spans="1:104" x14ac:dyDescent="0.2">
      <c r="A217" s="64"/>
      <c r="B217" s="65"/>
      <c r="C217" s="329" t="s">
        <v>1639</v>
      </c>
      <c r="D217" s="330"/>
      <c r="E217" s="103">
        <v>2.4500000000000002</v>
      </c>
      <c r="F217" s="69"/>
      <c r="G217" s="70"/>
      <c r="H217" s="71"/>
      <c r="I217" s="66"/>
      <c r="J217" s="72"/>
      <c r="K217" s="66"/>
      <c r="M217" s="67" t="s">
        <v>1639</v>
      </c>
      <c r="O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73" t="str">
        <f t="shared" si="9"/>
        <v>215:5,2*0,6282</v>
      </c>
      <c r="BE217" s="53"/>
      <c r="BF217" s="53"/>
      <c r="BG217" s="53"/>
      <c r="BH217" s="53"/>
      <c r="BI217" s="53"/>
    </row>
    <row r="218" spans="1:104" x14ac:dyDescent="0.2">
      <c r="A218" s="64"/>
      <c r="B218" s="65"/>
      <c r="C218" s="329" t="s">
        <v>1643</v>
      </c>
      <c r="D218" s="330"/>
      <c r="E218" s="103">
        <v>2.9525000000000001</v>
      </c>
      <c r="F218" s="69"/>
      <c r="G218" s="70"/>
      <c r="H218" s="71"/>
      <c r="I218" s="66"/>
      <c r="J218" s="72"/>
      <c r="K218" s="66"/>
      <c r="M218" s="67" t="s">
        <v>1643</v>
      </c>
      <c r="O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73" t="str">
        <f t="shared" si="9"/>
        <v>220:3,9*0,6282</v>
      </c>
      <c r="BE218" s="53"/>
      <c r="BF218" s="53"/>
      <c r="BG218" s="53"/>
      <c r="BH218" s="53"/>
      <c r="BI218" s="53"/>
    </row>
    <row r="219" spans="1:104" x14ac:dyDescent="0.2">
      <c r="A219" s="64"/>
      <c r="B219" s="65"/>
      <c r="C219" s="329" t="s">
        <v>1644</v>
      </c>
      <c r="D219" s="330"/>
      <c r="E219" s="103">
        <v>0.87949999999999995</v>
      </c>
      <c r="F219" s="69"/>
      <c r="G219" s="70"/>
      <c r="H219" s="71"/>
      <c r="I219" s="66"/>
      <c r="J219" s="72"/>
      <c r="K219" s="66"/>
      <c r="M219" s="67" t="s">
        <v>1644</v>
      </c>
      <c r="O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73" t="str">
        <f t="shared" si="9"/>
        <v>225:4,7*0,6282</v>
      </c>
      <c r="BE219" s="53"/>
      <c r="BF219" s="53"/>
      <c r="BG219" s="53"/>
      <c r="BH219" s="53"/>
      <c r="BI219" s="53"/>
    </row>
    <row r="220" spans="1:104" x14ac:dyDescent="0.2">
      <c r="A220" s="54">
        <v>34</v>
      </c>
      <c r="B220" s="55" t="s">
        <v>1670</v>
      </c>
      <c r="C220" s="56" t="s">
        <v>729</v>
      </c>
      <c r="D220" s="57" t="s">
        <v>248</v>
      </c>
      <c r="E220" s="100">
        <v>8.9800000000000005E-2</v>
      </c>
      <c r="F220" s="59">
        <v>0</v>
      </c>
      <c r="G220" s="60">
        <f>E220*F220</f>
        <v>0</v>
      </c>
      <c r="H220" s="61">
        <v>1</v>
      </c>
      <c r="I220" s="62">
        <f>E220*H220</f>
        <v>8.9800000000000005E-2</v>
      </c>
      <c r="J220" s="61"/>
      <c r="K220" s="62">
        <f>E220*J220</f>
        <v>0</v>
      </c>
      <c r="O220" s="53"/>
      <c r="Z220" s="53"/>
      <c r="AA220" s="53">
        <v>3</v>
      </c>
      <c r="AB220" s="53">
        <v>1</v>
      </c>
      <c r="AC220" s="53">
        <v>13380630</v>
      </c>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63">
        <f>G220</f>
        <v>0</v>
      </c>
      <c r="BA220" s="53"/>
      <c r="BB220" s="53"/>
      <c r="BC220" s="53"/>
      <c r="BD220" s="53"/>
      <c r="BE220" s="53"/>
      <c r="BF220" s="53"/>
      <c r="BG220" s="53"/>
      <c r="BH220" s="53"/>
      <c r="BI220" s="53"/>
      <c r="CA220" s="53">
        <v>3</v>
      </c>
      <c r="CB220" s="53">
        <v>1</v>
      </c>
      <c r="CZ220" s="16">
        <v>1</v>
      </c>
    </row>
    <row r="221" spans="1:104" x14ac:dyDescent="0.2">
      <c r="A221" s="64"/>
      <c r="B221" s="65"/>
      <c r="C221" s="329" t="s">
        <v>1671</v>
      </c>
      <c r="D221" s="330"/>
      <c r="E221" s="103">
        <v>8.9800000000000005E-2</v>
      </c>
      <c r="F221" s="69"/>
      <c r="G221" s="70"/>
      <c r="H221" s="71"/>
      <c r="I221" s="66"/>
      <c r="J221" s="72"/>
      <c r="K221" s="66"/>
      <c r="M221" s="67" t="s">
        <v>1671</v>
      </c>
      <c r="O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73" t="str">
        <f>C220</f>
        <v>Tyč průřezu L 140, střední, jakost oceli S235</v>
      </c>
      <c r="BE221" s="53"/>
      <c r="BF221" s="53"/>
      <c r="BG221" s="53"/>
      <c r="BH221" s="53"/>
      <c r="BI221" s="53"/>
    </row>
    <row r="222" spans="1:104" x14ac:dyDescent="0.2">
      <c r="A222" s="54">
        <v>35</v>
      </c>
      <c r="B222" s="55" t="s">
        <v>1672</v>
      </c>
      <c r="C222" s="56" t="s">
        <v>1673</v>
      </c>
      <c r="D222" s="57" t="s">
        <v>248</v>
      </c>
      <c r="E222" s="100">
        <v>0.1638</v>
      </c>
      <c r="F222" s="59">
        <v>0</v>
      </c>
      <c r="G222" s="60">
        <f>E222*F222</f>
        <v>0</v>
      </c>
      <c r="H222" s="61">
        <v>1</v>
      </c>
      <c r="I222" s="62">
        <f>E222*H222</f>
        <v>0.1638</v>
      </c>
      <c r="J222" s="61"/>
      <c r="K222" s="62">
        <f>E222*J222</f>
        <v>0</v>
      </c>
      <c r="O222" s="53"/>
      <c r="Z222" s="53"/>
      <c r="AA222" s="53">
        <v>3</v>
      </c>
      <c r="AB222" s="53">
        <v>1</v>
      </c>
      <c r="AC222" s="53">
        <v>13384435</v>
      </c>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63">
        <f>G222</f>
        <v>0</v>
      </c>
      <c r="BA222" s="53"/>
      <c r="BB222" s="53"/>
      <c r="BC222" s="53"/>
      <c r="BD222" s="53"/>
      <c r="BE222" s="53"/>
      <c r="BF222" s="53"/>
      <c r="BG222" s="53"/>
      <c r="BH222" s="53"/>
      <c r="BI222" s="53"/>
      <c r="CA222" s="53">
        <v>3</v>
      </c>
      <c r="CB222" s="53">
        <v>1</v>
      </c>
      <c r="CZ222" s="16">
        <v>1</v>
      </c>
    </row>
    <row r="223" spans="1:104" x14ac:dyDescent="0.2">
      <c r="A223" s="64"/>
      <c r="B223" s="65"/>
      <c r="C223" s="329" t="s">
        <v>1674</v>
      </c>
      <c r="D223" s="330"/>
      <c r="E223" s="103">
        <v>0.1638</v>
      </c>
      <c r="F223" s="69"/>
      <c r="G223" s="70"/>
      <c r="H223" s="71"/>
      <c r="I223" s="66"/>
      <c r="J223" s="72"/>
      <c r="K223" s="66"/>
      <c r="M223" s="67" t="s">
        <v>1674</v>
      </c>
      <c r="O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73" t="str">
        <f>C222</f>
        <v>Tyč průřezu U 140, střední, jakost oceli S235</v>
      </c>
      <c r="BE223" s="53"/>
      <c r="BF223" s="53"/>
      <c r="BG223" s="53"/>
      <c r="BH223" s="53"/>
      <c r="BI223" s="53"/>
    </row>
    <row r="224" spans="1:104" x14ac:dyDescent="0.2">
      <c r="A224" s="54">
        <v>36</v>
      </c>
      <c r="B224" s="55" t="s">
        <v>725</v>
      </c>
      <c r="C224" s="56" t="s">
        <v>726</v>
      </c>
      <c r="D224" s="57" t="s">
        <v>248</v>
      </c>
      <c r="E224" s="100">
        <v>8.5099999999999995E-2</v>
      </c>
      <c r="F224" s="59">
        <v>0</v>
      </c>
      <c r="G224" s="60">
        <f>E224*F224</f>
        <v>0</v>
      </c>
      <c r="H224" s="61">
        <v>1</v>
      </c>
      <c r="I224" s="62">
        <f>E224*H224</f>
        <v>8.5099999999999995E-2</v>
      </c>
      <c r="J224" s="61"/>
      <c r="K224" s="62">
        <f>E224*J224</f>
        <v>0</v>
      </c>
      <c r="O224" s="53"/>
      <c r="Z224" s="53"/>
      <c r="AA224" s="53">
        <v>3</v>
      </c>
      <c r="AB224" s="53">
        <v>1</v>
      </c>
      <c r="AC224" s="53">
        <v>13384440</v>
      </c>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63">
        <f>G224</f>
        <v>0</v>
      </c>
      <c r="BA224" s="53"/>
      <c r="BB224" s="53"/>
      <c r="BC224" s="53"/>
      <c r="BD224" s="53"/>
      <c r="BE224" s="53"/>
      <c r="BF224" s="53"/>
      <c r="BG224" s="53"/>
      <c r="BH224" s="53"/>
      <c r="BI224" s="53"/>
      <c r="CA224" s="53">
        <v>3</v>
      </c>
      <c r="CB224" s="53">
        <v>1</v>
      </c>
      <c r="CZ224" s="16">
        <v>1</v>
      </c>
    </row>
    <row r="225" spans="1:104" x14ac:dyDescent="0.2">
      <c r="A225" s="64"/>
      <c r="B225" s="65"/>
      <c r="C225" s="329" t="s">
        <v>727</v>
      </c>
      <c r="D225" s="330"/>
      <c r="E225" s="103">
        <v>8.5099999999999995E-2</v>
      </c>
      <c r="F225" s="69"/>
      <c r="G225" s="70"/>
      <c r="H225" s="71"/>
      <c r="I225" s="66"/>
      <c r="J225" s="72"/>
      <c r="K225" s="66"/>
      <c r="M225" s="67" t="s">
        <v>727</v>
      </c>
      <c r="O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73" t="str">
        <f>C224</f>
        <v>Tyč průřezu U 160, střední, jakost oceli S235</v>
      </c>
      <c r="BE225" s="53"/>
      <c r="BF225" s="53"/>
      <c r="BG225" s="53"/>
      <c r="BH225" s="53"/>
      <c r="BI225" s="53"/>
    </row>
    <row r="226" spans="1:104" x14ac:dyDescent="0.2">
      <c r="A226" s="54">
        <v>37</v>
      </c>
      <c r="B226" s="55" t="s">
        <v>731</v>
      </c>
      <c r="C226" s="56" t="s">
        <v>732</v>
      </c>
      <c r="D226" s="57" t="s">
        <v>248</v>
      </c>
      <c r="E226" s="100">
        <v>2.9000000000000001E-2</v>
      </c>
      <c r="F226" s="59">
        <v>0</v>
      </c>
      <c r="G226" s="60">
        <f>E226*F226</f>
        <v>0</v>
      </c>
      <c r="H226" s="61">
        <v>1</v>
      </c>
      <c r="I226" s="62">
        <f>E226*H226</f>
        <v>2.9000000000000001E-2</v>
      </c>
      <c r="J226" s="61"/>
      <c r="K226" s="62">
        <f>E226*J226</f>
        <v>0</v>
      </c>
      <c r="O226" s="53"/>
      <c r="Z226" s="53"/>
      <c r="AA226" s="53">
        <v>3</v>
      </c>
      <c r="AB226" s="53">
        <v>1</v>
      </c>
      <c r="AC226" s="53" t="s">
        <v>731</v>
      </c>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63">
        <f>G226</f>
        <v>0</v>
      </c>
      <c r="BA226" s="53"/>
      <c r="BB226" s="53"/>
      <c r="BC226" s="53"/>
      <c r="BD226" s="53"/>
      <c r="BE226" s="53"/>
      <c r="BF226" s="53"/>
      <c r="BG226" s="53"/>
      <c r="BH226" s="53"/>
      <c r="BI226" s="53"/>
      <c r="CA226" s="53">
        <v>3</v>
      </c>
      <c r="CB226" s="53">
        <v>1</v>
      </c>
      <c r="CZ226" s="16">
        <v>1</v>
      </c>
    </row>
    <row r="227" spans="1:104" x14ac:dyDescent="0.2">
      <c r="A227" s="64"/>
      <c r="B227" s="65"/>
      <c r="C227" s="329" t="s">
        <v>733</v>
      </c>
      <c r="D227" s="330"/>
      <c r="E227" s="103">
        <v>2.9000000000000001E-2</v>
      </c>
      <c r="F227" s="69"/>
      <c r="G227" s="70"/>
      <c r="H227" s="71"/>
      <c r="I227" s="66"/>
      <c r="J227" s="72"/>
      <c r="K227" s="66"/>
      <c r="M227" s="67" t="s">
        <v>733</v>
      </c>
      <c r="O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73" t="str">
        <f>C226</f>
        <v>Tyč průřezu L 120, střední, jakost oceli S235</v>
      </c>
      <c r="BE227" s="53"/>
      <c r="BF227" s="53"/>
      <c r="BG227" s="53"/>
      <c r="BH227" s="53"/>
      <c r="BI227" s="53"/>
    </row>
    <row r="228" spans="1:104" x14ac:dyDescent="0.2">
      <c r="A228" s="54">
        <v>38</v>
      </c>
      <c r="B228" s="55" t="s">
        <v>734</v>
      </c>
      <c r="C228" s="56" t="s">
        <v>735</v>
      </c>
      <c r="D228" s="57" t="s">
        <v>248</v>
      </c>
      <c r="E228" s="100">
        <v>0.1787</v>
      </c>
      <c r="F228" s="59">
        <v>0</v>
      </c>
      <c r="G228" s="60">
        <f>E228*F228</f>
        <v>0</v>
      </c>
      <c r="H228" s="61">
        <v>1</v>
      </c>
      <c r="I228" s="62">
        <f>E228*H228</f>
        <v>0.1787</v>
      </c>
      <c r="J228" s="61"/>
      <c r="K228" s="62">
        <f>E228*J228</f>
        <v>0</v>
      </c>
      <c r="O228" s="53"/>
      <c r="Z228" s="53"/>
      <c r="AA228" s="53">
        <v>3</v>
      </c>
      <c r="AB228" s="53">
        <v>1</v>
      </c>
      <c r="AC228" s="53">
        <v>13483315</v>
      </c>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63">
        <f>G228</f>
        <v>0</v>
      </c>
      <c r="BA228" s="53"/>
      <c r="BB228" s="53"/>
      <c r="BC228" s="53"/>
      <c r="BD228" s="53"/>
      <c r="BE228" s="53"/>
      <c r="BF228" s="53"/>
      <c r="BG228" s="53"/>
      <c r="BH228" s="53"/>
      <c r="BI228" s="53"/>
      <c r="CA228" s="53">
        <v>3</v>
      </c>
      <c r="CB228" s="53">
        <v>1</v>
      </c>
      <c r="CZ228" s="16">
        <v>1</v>
      </c>
    </row>
    <row r="229" spans="1:104" x14ac:dyDescent="0.2">
      <c r="A229" s="64"/>
      <c r="B229" s="65"/>
      <c r="C229" s="329" t="s">
        <v>736</v>
      </c>
      <c r="D229" s="330"/>
      <c r="E229" s="103">
        <v>0.1787</v>
      </c>
      <c r="F229" s="69"/>
      <c r="G229" s="70"/>
      <c r="H229" s="71"/>
      <c r="I229" s="66"/>
      <c r="J229" s="72"/>
      <c r="K229" s="66"/>
      <c r="M229" s="67" t="s">
        <v>736</v>
      </c>
      <c r="O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73" t="str">
        <f>C228</f>
        <v>Tyč průřezu U 200, hrubé, jakost oceli S235</v>
      </c>
      <c r="BE229" s="53"/>
      <c r="BF229" s="53"/>
      <c r="BG229" s="53"/>
      <c r="BH229" s="53"/>
      <c r="BI229" s="53"/>
    </row>
    <row r="230" spans="1:104" x14ac:dyDescent="0.2">
      <c r="A230" s="54">
        <v>39</v>
      </c>
      <c r="B230" s="55" t="s">
        <v>737</v>
      </c>
      <c r="C230" s="56" t="s">
        <v>738</v>
      </c>
      <c r="D230" s="57" t="s">
        <v>248</v>
      </c>
      <c r="E230" s="100">
        <v>0.28110000000000002</v>
      </c>
      <c r="F230" s="59">
        <v>0</v>
      </c>
      <c r="G230" s="60">
        <f>E230*F230</f>
        <v>0</v>
      </c>
      <c r="H230" s="61">
        <v>1</v>
      </c>
      <c r="I230" s="62">
        <f>E230*H230</f>
        <v>0.28110000000000002</v>
      </c>
      <c r="J230" s="61"/>
      <c r="K230" s="62">
        <f>E230*J230</f>
        <v>0</v>
      </c>
      <c r="O230" s="53"/>
      <c r="Z230" s="53"/>
      <c r="AA230" s="53">
        <v>3</v>
      </c>
      <c r="AB230" s="53">
        <v>1</v>
      </c>
      <c r="AC230" s="53">
        <v>13486330</v>
      </c>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63">
        <f>G230</f>
        <v>0</v>
      </c>
      <c r="BA230" s="53"/>
      <c r="BB230" s="53"/>
      <c r="BC230" s="53"/>
      <c r="BD230" s="53"/>
      <c r="BE230" s="53"/>
      <c r="BF230" s="53"/>
      <c r="BG230" s="53"/>
      <c r="BH230" s="53"/>
      <c r="BI230" s="53"/>
      <c r="CA230" s="53">
        <v>3</v>
      </c>
      <c r="CB230" s="53">
        <v>1</v>
      </c>
      <c r="CZ230" s="16">
        <v>1</v>
      </c>
    </row>
    <row r="231" spans="1:104" x14ac:dyDescent="0.2">
      <c r="A231" s="64"/>
      <c r="B231" s="65"/>
      <c r="C231" s="326" t="s">
        <v>739</v>
      </c>
      <c r="D231" s="327"/>
      <c r="E231" s="327"/>
      <c r="F231" s="327"/>
      <c r="G231" s="328"/>
      <c r="I231" s="66"/>
      <c r="K231" s="66"/>
      <c r="L231" s="67" t="s">
        <v>739</v>
      </c>
      <c r="O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row>
    <row r="232" spans="1:104" x14ac:dyDescent="0.2">
      <c r="A232" s="64"/>
      <c r="B232" s="65"/>
      <c r="C232" s="329" t="s">
        <v>1675</v>
      </c>
      <c r="D232" s="330"/>
      <c r="E232" s="103">
        <v>0.28110000000000002</v>
      </c>
      <c r="F232" s="69"/>
      <c r="G232" s="70"/>
      <c r="H232" s="71"/>
      <c r="I232" s="66"/>
      <c r="J232" s="72"/>
      <c r="K232" s="66"/>
      <c r="M232" s="67" t="s">
        <v>1675</v>
      </c>
      <c r="O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73" t="str">
        <f>C231</f>
        <v>260/3000</v>
      </c>
      <c r="BE232" s="53"/>
      <c r="BF232" s="53"/>
      <c r="BG232" s="53"/>
      <c r="BH232" s="53"/>
      <c r="BI232" s="53"/>
    </row>
    <row r="233" spans="1:104" x14ac:dyDescent="0.2">
      <c r="A233" s="74" t="s">
        <v>42</v>
      </c>
      <c r="B233" s="75" t="s">
        <v>319</v>
      </c>
      <c r="C233" s="76" t="s">
        <v>320</v>
      </c>
      <c r="D233" s="77"/>
      <c r="E233" s="78"/>
      <c r="F233" s="78"/>
      <c r="G233" s="79">
        <f>SUM(G7:G232)</f>
        <v>0</v>
      </c>
      <c r="H233" s="80"/>
      <c r="I233" s="79">
        <f>SUM(I7:I232)</f>
        <v>179.33212391600003</v>
      </c>
      <c r="J233" s="81"/>
      <c r="K233" s="79">
        <f>SUM(K7:K232)</f>
        <v>0</v>
      </c>
      <c r="O233" s="53"/>
      <c r="X233" s="82">
        <f>K233</f>
        <v>0</v>
      </c>
      <c r="Y233" s="82">
        <f>I233</f>
        <v>179.33212391600003</v>
      </c>
      <c r="Z233" s="63">
        <f>G233</f>
        <v>0</v>
      </c>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83"/>
      <c r="BB233" s="83"/>
      <c r="BC233" s="83"/>
      <c r="BD233" s="83"/>
      <c r="BE233" s="83"/>
      <c r="BF233" s="83"/>
      <c r="BG233" s="53"/>
      <c r="BH233" s="53"/>
      <c r="BI233" s="53"/>
    </row>
    <row r="234" spans="1:104" ht="14.25" customHeight="1" x14ac:dyDescent="0.2">
      <c r="A234" s="43" t="s">
        <v>38</v>
      </c>
      <c r="B234" s="44" t="s">
        <v>747</v>
      </c>
      <c r="C234" s="45" t="s">
        <v>748</v>
      </c>
      <c r="D234" s="46"/>
      <c r="E234" s="47"/>
      <c r="F234" s="47"/>
      <c r="G234" s="48"/>
      <c r="H234" s="49"/>
      <c r="I234" s="50"/>
      <c r="J234" s="51"/>
      <c r="K234" s="52"/>
      <c r="O234" s="53"/>
    </row>
    <row r="235" spans="1:104" ht="22.5" x14ac:dyDescent="0.2">
      <c r="A235" s="54">
        <v>40</v>
      </c>
      <c r="B235" s="55" t="s">
        <v>755</v>
      </c>
      <c r="C235" s="56" t="s">
        <v>756</v>
      </c>
      <c r="D235" s="57" t="s">
        <v>41</v>
      </c>
      <c r="E235" s="100">
        <v>31.661300000000001</v>
      </c>
      <c r="F235" s="59">
        <v>0</v>
      </c>
      <c r="G235" s="60">
        <f>E235*F235</f>
        <v>0</v>
      </c>
      <c r="H235" s="61">
        <v>0</v>
      </c>
      <c r="I235" s="62">
        <f>E235*H235</f>
        <v>0</v>
      </c>
      <c r="J235" s="61">
        <v>0</v>
      </c>
      <c r="K235" s="62">
        <f>E235*J235</f>
        <v>0</v>
      </c>
      <c r="O235" s="53"/>
      <c r="Z235" s="53"/>
      <c r="AA235" s="53">
        <v>1</v>
      </c>
      <c r="AB235" s="53">
        <v>1</v>
      </c>
      <c r="AC235" s="53">
        <v>1</v>
      </c>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63">
        <f>G235</f>
        <v>0</v>
      </c>
      <c r="BA235" s="53"/>
      <c r="BB235" s="53"/>
      <c r="BC235" s="53"/>
      <c r="BD235" s="53"/>
      <c r="BE235" s="53"/>
      <c r="BF235" s="53"/>
      <c r="BG235" s="53"/>
      <c r="BH235" s="53"/>
      <c r="BI235" s="53"/>
      <c r="CA235" s="53">
        <v>1</v>
      </c>
      <c r="CB235" s="53">
        <v>1</v>
      </c>
      <c r="CZ235" s="16">
        <v>1</v>
      </c>
    </row>
    <row r="236" spans="1:104" x14ac:dyDescent="0.2">
      <c r="A236" s="64"/>
      <c r="B236" s="65"/>
      <c r="C236" s="329" t="s">
        <v>1626</v>
      </c>
      <c r="D236" s="330"/>
      <c r="E236" s="103">
        <v>2.3872</v>
      </c>
      <c r="F236" s="69"/>
      <c r="G236" s="70"/>
      <c r="H236" s="71"/>
      <c r="I236" s="66"/>
      <c r="J236" s="72"/>
      <c r="K236" s="66"/>
      <c r="M236" s="67" t="s">
        <v>1626</v>
      </c>
      <c r="O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73" t="str">
        <f t="shared" ref="BD236:BD246" si="10">C235</f>
        <v xml:space="preserve">Příplatek k podhledu sádrokart. za plochu do 10 m2 </v>
      </c>
      <c r="BE236" s="53"/>
      <c r="BF236" s="53"/>
      <c r="BG236" s="53"/>
      <c r="BH236" s="53"/>
      <c r="BI236" s="53"/>
    </row>
    <row r="237" spans="1:104" x14ac:dyDescent="0.2">
      <c r="A237" s="64"/>
      <c r="B237" s="65"/>
      <c r="C237" s="329" t="s">
        <v>1628</v>
      </c>
      <c r="D237" s="330"/>
      <c r="E237" s="103">
        <v>2.8896999999999999</v>
      </c>
      <c r="F237" s="69"/>
      <c r="G237" s="70"/>
      <c r="H237" s="71"/>
      <c r="I237" s="66"/>
      <c r="J237" s="72"/>
      <c r="K237" s="66"/>
      <c r="M237" s="67" t="s">
        <v>1628</v>
      </c>
      <c r="O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73" t="str">
        <f t="shared" si="10"/>
        <v>204:3,8*0,6282</v>
      </c>
      <c r="BE237" s="53"/>
      <c r="BF237" s="53"/>
      <c r="BG237" s="53"/>
      <c r="BH237" s="53"/>
      <c r="BI237" s="53"/>
    </row>
    <row r="238" spans="1:104" x14ac:dyDescent="0.2">
      <c r="A238" s="64"/>
      <c r="B238" s="65"/>
      <c r="C238" s="329" t="s">
        <v>1630</v>
      </c>
      <c r="D238" s="330"/>
      <c r="E238" s="103">
        <v>3.141</v>
      </c>
      <c r="F238" s="69"/>
      <c r="G238" s="70"/>
      <c r="H238" s="71"/>
      <c r="I238" s="66"/>
      <c r="J238" s="72"/>
      <c r="K238" s="66"/>
      <c r="M238" s="67" t="s">
        <v>1630</v>
      </c>
      <c r="O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73" t="str">
        <f t="shared" si="10"/>
        <v>206:4,6*0,6282</v>
      </c>
      <c r="BE238" s="53"/>
      <c r="BF238" s="53"/>
      <c r="BG238" s="53"/>
      <c r="BH238" s="53"/>
      <c r="BI238" s="53"/>
    </row>
    <row r="239" spans="1:104" x14ac:dyDescent="0.2">
      <c r="A239" s="64"/>
      <c r="B239" s="65"/>
      <c r="C239" s="329" t="s">
        <v>1633</v>
      </c>
      <c r="D239" s="330"/>
      <c r="E239" s="103">
        <v>2.8269000000000002</v>
      </c>
      <c r="F239" s="69"/>
      <c r="G239" s="70"/>
      <c r="H239" s="71"/>
      <c r="I239" s="66"/>
      <c r="J239" s="72"/>
      <c r="K239" s="66"/>
      <c r="M239" s="67" t="s">
        <v>1633</v>
      </c>
      <c r="O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73" t="str">
        <f t="shared" si="10"/>
        <v>209:5*0,6282</v>
      </c>
      <c r="BE239" s="53"/>
      <c r="BF239" s="53"/>
      <c r="BG239" s="53"/>
      <c r="BH239" s="53"/>
      <c r="BI239" s="53"/>
    </row>
    <row r="240" spans="1:104" x14ac:dyDescent="0.2">
      <c r="A240" s="64"/>
      <c r="B240" s="65"/>
      <c r="C240" s="329" t="s">
        <v>1634</v>
      </c>
      <c r="D240" s="330"/>
      <c r="E240" s="103">
        <v>4.0205000000000002</v>
      </c>
      <c r="F240" s="69"/>
      <c r="G240" s="70"/>
      <c r="H240" s="71"/>
      <c r="I240" s="66"/>
      <c r="J240" s="72"/>
      <c r="K240" s="66"/>
      <c r="M240" s="67" t="s">
        <v>1634</v>
      </c>
      <c r="O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73" t="str">
        <f t="shared" si="10"/>
        <v>212:4,5*0,6282</v>
      </c>
      <c r="BE240" s="53"/>
      <c r="BF240" s="53"/>
      <c r="BG240" s="53"/>
      <c r="BH240" s="53"/>
      <c r="BI240" s="53"/>
    </row>
    <row r="241" spans="1:104" x14ac:dyDescent="0.2">
      <c r="A241" s="64"/>
      <c r="B241" s="65"/>
      <c r="C241" s="329" t="s">
        <v>1635</v>
      </c>
      <c r="D241" s="330"/>
      <c r="E241" s="103">
        <v>3.2665999999999999</v>
      </c>
      <c r="F241" s="69"/>
      <c r="G241" s="70"/>
      <c r="H241" s="71"/>
      <c r="I241" s="66"/>
      <c r="J241" s="72"/>
      <c r="K241" s="66"/>
      <c r="M241" s="67" t="s">
        <v>1635</v>
      </c>
      <c r="O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73" t="str">
        <f t="shared" si="10"/>
        <v>214:6,4*0,6282</v>
      </c>
      <c r="BE241" s="53"/>
      <c r="BF241" s="53"/>
      <c r="BG241" s="53"/>
      <c r="BH241" s="53"/>
      <c r="BI241" s="53"/>
    </row>
    <row r="242" spans="1:104" x14ac:dyDescent="0.2">
      <c r="A242" s="64"/>
      <c r="B242" s="65"/>
      <c r="C242" s="329" t="s">
        <v>1638</v>
      </c>
      <c r="D242" s="330"/>
      <c r="E242" s="103">
        <v>2.0731000000000002</v>
      </c>
      <c r="F242" s="69"/>
      <c r="G242" s="70"/>
      <c r="H242" s="71"/>
      <c r="I242" s="66"/>
      <c r="J242" s="72"/>
      <c r="K242" s="66"/>
      <c r="M242" s="67" t="s">
        <v>1638</v>
      </c>
      <c r="O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73" t="str">
        <f t="shared" si="10"/>
        <v>215:5,2*0,6282</v>
      </c>
      <c r="BE242" s="53"/>
      <c r="BF242" s="53"/>
      <c r="BG242" s="53"/>
      <c r="BH242" s="53"/>
      <c r="BI242" s="53"/>
    </row>
    <row r="243" spans="1:104" x14ac:dyDescent="0.2">
      <c r="A243" s="64"/>
      <c r="B243" s="65"/>
      <c r="C243" s="329" t="s">
        <v>1639</v>
      </c>
      <c r="D243" s="330"/>
      <c r="E243" s="103">
        <v>2.4500000000000002</v>
      </c>
      <c r="F243" s="69"/>
      <c r="G243" s="70"/>
      <c r="H243" s="71"/>
      <c r="I243" s="66"/>
      <c r="J243" s="72"/>
      <c r="K243" s="66"/>
      <c r="M243" s="67" t="s">
        <v>1639</v>
      </c>
      <c r="O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73" t="str">
        <f t="shared" si="10"/>
        <v>219:3,3*0,6282</v>
      </c>
      <c r="BE243" s="53"/>
      <c r="BF243" s="53"/>
      <c r="BG243" s="53"/>
      <c r="BH243" s="53"/>
      <c r="BI243" s="53"/>
    </row>
    <row r="244" spans="1:104" x14ac:dyDescent="0.2">
      <c r="A244" s="64"/>
      <c r="B244" s="65"/>
      <c r="C244" s="329" t="s">
        <v>1642</v>
      </c>
      <c r="D244" s="330"/>
      <c r="E244" s="103">
        <v>4.7743000000000002</v>
      </c>
      <c r="F244" s="69"/>
      <c r="G244" s="70"/>
      <c r="H244" s="71"/>
      <c r="I244" s="66"/>
      <c r="J244" s="72"/>
      <c r="K244" s="66"/>
      <c r="M244" s="67" t="s">
        <v>1642</v>
      </c>
      <c r="O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73" t="str">
        <f t="shared" si="10"/>
        <v>220:3,9*0,6282</v>
      </c>
      <c r="BE244" s="53"/>
      <c r="BF244" s="53"/>
      <c r="BG244" s="53"/>
      <c r="BH244" s="53"/>
      <c r="BI244" s="53"/>
    </row>
    <row r="245" spans="1:104" x14ac:dyDescent="0.2">
      <c r="A245" s="64"/>
      <c r="B245" s="65"/>
      <c r="C245" s="329" t="s">
        <v>1643</v>
      </c>
      <c r="D245" s="330"/>
      <c r="E245" s="103">
        <v>2.9525000000000001</v>
      </c>
      <c r="F245" s="69"/>
      <c r="G245" s="70"/>
      <c r="H245" s="71"/>
      <c r="I245" s="66"/>
      <c r="J245" s="72"/>
      <c r="K245" s="66"/>
      <c r="M245" s="67" t="s">
        <v>1643</v>
      </c>
      <c r="O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73" t="str">
        <f t="shared" si="10"/>
        <v>224:7,6*0,6282</v>
      </c>
      <c r="BE245" s="53"/>
      <c r="BF245" s="53"/>
      <c r="BG245" s="53"/>
      <c r="BH245" s="53"/>
      <c r="BI245" s="53"/>
    </row>
    <row r="246" spans="1:104" x14ac:dyDescent="0.2">
      <c r="A246" s="64"/>
      <c r="B246" s="65"/>
      <c r="C246" s="329" t="s">
        <v>1644</v>
      </c>
      <c r="D246" s="330"/>
      <c r="E246" s="103">
        <v>0.87949999999999995</v>
      </c>
      <c r="F246" s="69"/>
      <c r="G246" s="70"/>
      <c r="H246" s="71"/>
      <c r="I246" s="66"/>
      <c r="J246" s="72"/>
      <c r="K246" s="66"/>
      <c r="M246" s="67" t="s">
        <v>1644</v>
      </c>
      <c r="O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73" t="str">
        <f t="shared" si="10"/>
        <v>225:4,7*0,6282</v>
      </c>
      <c r="BE246" s="53"/>
      <c r="BF246" s="53"/>
      <c r="BG246" s="53"/>
      <c r="BH246" s="53"/>
      <c r="BI246" s="53"/>
    </row>
    <row r="247" spans="1:104" ht="22.5" x14ac:dyDescent="0.2">
      <c r="A247" s="54">
        <v>41</v>
      </c>
      <c r="B247" s="55" t="s">
        <v>757</v>
      </c>
      <c r="C247" s="56" t="s">
        <v>758</v>
      </c>
      <c r="D247" s="57" t="s">
        <v>70</v>
      </c>
      <c r="E247" s="100">
        <v>17.9665</v>
      </c>
      <c r="F247" s="59">
        <v>0</v>
      </c>
      <c r="G247" s="60">
        <f>E247*F247</f>
        <v>0</v>
      </c>
      <c r="H247" s="61">
        <v>2.5251100000000002</v>
      </c>
      <c r="I247" s="62">
        <f>E247*H247</f>
        <v>45.367388815000005</v>
      </c>
      <c r="J247" s="61">
        <v>0</v>
      </c>
      <c r="K247" s="62">
        <f>E247*J247</f>
        <v>0</v>
      </c>
      <c r="O247" s="53"/>
      <c r="Z247" s="53"/>
      <c r="AA247" s="53">
        <v>1</v>
      </c>
      <c r="AB247" s="53">
        <v>1</v>
      </c>
      <c r="AC247" s="53">
        <v>1</v>
      </c>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63">
        <f>G247</f>
        <v>0</v>
      </c>
      <c r="BA247" s="53"/>
      <c r="BB247" s="53"/>
      <c r="BC247" s="53"/>
      <c r="BD247" s="53"/>
      <c r="BE247" s="53"/>
      <c r="BF247" s="53"/>
      <c r="BG247" s="53"/>
      <c r="BH247" s="53"/>
      <c r="BI247" s="53"/>
      <c r="CA247" s="53">
        <v>1</v>
      </c>
      <c r="CB247" s="53">
        <v>1</v>
      </c>
      <c r="CZ247" s="16">
        <v>1</v>
      </c>
    </row>
    <row r="248" spans="1:104" x14ac:dyDescent="0.2">
      <c r="A248" s="64"/>
      <c r="B248" s="65"/>
      <c r="C248" s="329" t="s">
        <v>1676</v>
      </c>
      <c r="D248" s="330"/>
      <c r="E248" s="103">
        <v>17.9665</v>
      </c>
      <c r="F248" s="69"/>
      <c r="G248" s="70"/>
      <c r="H248" s="71"/>
      <c r="I248" s="66"/>
      <c r="J248" s="72"/>
      <c r="K248" s="66"/>
      <c r="M248" s="67" t="s">
        <v>1676</v>
      </c>
      <c r="O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73" t="str">
        <f>C247</f>
        <v xml:space="preserve">Ztužující pásy a věnce z betonu železového C 20/25 </v>
      </c>
      <c r="BE248" s="53"/>
      <c r="BF248" s="53"/>
      <c r="BG248" s="53"/>
      <c r="BH248" s="53"/>
      <c r="BI248" s="53"/>
    </row>
    <row r="249" spans="1:104" x14ac:dyDescent="0.2">
      <c r="A249" s="54">
        <v>42</v>
      </c>
      <c r="B249" s="55" t="s">
        <v>1677</v>
      </c>
      <c r="C249" s="56" t="s">
        <v>1678</v>
      </c>
      <c r="D249" s="57" t="s">
        <v>41</v>
      </c>
      <c r="E249" s="100">
        <v>50.8842</v>
      </c>
      <c r="F249" s="59">
        <v>0</v>
      </c>
      <c r="G249" s="60">
        <f>E249*F249</f>
        <v>0</v>
      </c>
      <c r="H249" s="61">
        <v>7.8200000000000006E-3</v>
      </c>
      <c r="I249" s="62">
        <f>E249*H249</f>
        <v>0.39791444400000003</v>
      </c>
      <c r="J249" s="61">
        <v>0</v>
      </c>
      <c r="K249" s="62">
        <f>E249*J249</f>
        <v>0</v>
      </c>
      <c r="O249" s="53"/>
      <c r="Z249" s="53"/>
      <c r="AA249" s="53">
        <v>1</v>
      </c>
      <c r="AB249" s="53">
        <v>1</v>
      </c>
      <c r="AC249" s="53">
        <v>1</v>
      </c>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63">
        <f>G249</f>
        <v>0</v>
      </c>
      <c r="BA249" s="53"/>
      <c r="BB249" s="53"/>
      <c r="BC249" s="53"/>
      <c r="BD249" s="53"/>
      <c r="BE249" s="53"/>
      <c r="BF249" s="53"/>
      <c r="BG249" s="53"/>
      <c r="BH249" s="53"/>
      <c r="BI249" s="53"/>
      <c r="CA249" s="53">
        <v>1</v>
      </c>
      <c r="CB249" s="53">
        <v>1</v>
      </c>
      <c r="CZ249" s="16">
        <v>1</v>
      </c>
    </row>
    <row r="250" spans="1:104" x14ac:dyDescent="0.2">
      <c r="A250" s="64"/>
      <c r="B250" s="65"/>
      <c r="C250" s="329" t="s">
        <v>1679</v>
      </c>
      <c r="D250" s="330"/>
      <c r="E250" s="103">
        <v>50.8842</v>
      </c>
      <c r="F250" s="69"/>
      <c r="G250" s="70"/>
      <c r="H250" s="71"/>
      <c r="I250" s="66"/>
      <c r="J250" s="72"/>
      <c r="K250" s="66"/>
      <c r="M250" s="67" t="s">
        <v>1679</v>
      </c>
      <c r="O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73" t="str">
        <f>C249</f>
        <v xml:space="preserve">Bednění ztužujících pásů a věnců - zřízení </v>
      </c>
      <c r="BE250" s="53"/>
      <c r="BF250" s="53"/>
      <c r="BG250" s="53"/>
      <c r="BH250" s="53"/>
      <c r="BI250" s="53"/>
    </row>
    <row r="251" spans="1:104" x14ac:dyDescent="0.2">
      <c r="A251" s="54">
        <v>43</v>
      </c>
      <c r="B251" s="55" t="s">
        <v>1680</v>
      </c>
      <c r="C251" s="56" t="s">
        <v>1681</v>
      </c>
      <c r="D251" s="57" t="s">
        <v>41</v>
      </c>
      <c r="E251" s="100">
        <v>50.8842</v>
      </c>
      <c r="F251" s="59">
        <v>0</v>
      </c>
      <c r="G251" s="60">
        <f>E251*F251</f>
        <v>0</v>
      </c>
      <c r="H251" s="61">
        <v>0</v>
      </c>
      <c r="I251" s="62">
        <f>E251*H251</f>
        <v>0</v>
      </c>
      <c r="J251" s="61">
        <v>0</v>
      </c>
      <c r="K251" s="62">
        <f>E251*J251</f>
        <v>0</v>
      </c>
      <c r="O251" s="53"/>
      <c r="Z251" s="53"/>
      <c r="AA251" s="53">
        <v>1</v>
      </c>
      <c r="AB251" s="53">
        <v>1</v>
      </c>
      <c r="AC251" s="53">
        <v>1</v>
      </c>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63">
        <f>G251</f>
        <v>0</v>
      </c>
      <c r="BA251" s="53"/>
      <c r="BB251" s="53"/>
      <c r="BC251" s="53"/>
      <c r="BD251" s="53"/>
      <c r="BE251" s="53"/>
      <c r="BF251" s="53"/>
      <c r="BG251" s="53"/>
      <c r="BH251" s="53"/>
      <c r="BI251" s="53"/>
      <c r="CA251" s="53">
        <v>1</v>
      </c>
      <c r="CB251" s="53">
        <v>1</v>
      </c>
      <c r="CZ251" s="16">
        <v>1</v>
      </c>
    </row>
    <row r="252" spans="1:104" x14ac:dyDescent="0.2">
      <c r="A252" s="64"/>
      <c r="B252" s="65"/>
      <c r="C252" s="329" t="s">
        <v>1679</v>
      </c>
      <c r="D252" s="330"/>
      <c r="E252" s="103">
        <v>50.8842</v>
      </c>
      <c r="F252" s="69"/>
      <c r="G252" s="70"/>
      <c r="H252" s="71"/>
      <c r="I252" s="66"/>
      <c r="J252" s="72"/>
      <c r="K252" s="66"/>
      <c r="M252" s="67" t="s">
        <v>1679</v>
      </c>
      <c r="O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73" t="str">
        <f>C251</f>
        <v xml:space="preserve">Bednění ztužujících pásů a věnců - odstranění </v>
      </c>
      <c r="BE252" s="53"/>
      <c r="BF252" s="53"/>
      <c r="BG252" s="53"/>
      <c r="BH252" s="53"/>
      <c r="BI252" s="53"/>
    </row>
    <row r="253" spans="1:104" x14ac:dyDescent="0.2">
      <c r="A253" s="54">
        <v>44</v>
      </c>
      <c r="B253" s="55" t="s">
        <v>760</v>
      </c>
      <c r="C253" s="56" t="s">
        <v>761</v>
      </c>
      <c r="D253" s="57" t="s">
        <v>248</v>
      </c>
      <c r="E253" s="100">
        <v>1.5130999999999999</v>
      </c>
      <c r="F253" s="59">
        <v>0</v>
      </c>
      <c r="G253" s="60">
        <f>E253*F253</f>
        <v>0</v>
      </c>
      <c r="H253" s="61">
        <v>1.0166500000000001</v>
      </c>
      <c r="I253" s="62">
        <f>E253*H253</f>
        <v>1.5382931149999999</v>
      </c>
      <c r="J253" s="61">
        <v>0</v>
      </c>
      <c r="K253" s="62">
        <f>E253*J253</f>
        <v>0</v>
      </c>
      <c r="O253" s="53"/>
      <c r="Z253" s="53"/>
      <c r="AA253" s="53">
        <v>1</v>
      </c>
      <c r="AB253" s="53">
        <v>1</v>
      </c>
      <c r="AC253" s="53">
        <v>1</v>
      </c>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63">
        <f>G253</f>
        <v>0</v>
      </c>
      <c r="BA253" s="53"/>
      <c r="BB253" s="53"/>
      <c r="BC253" s="53"/>
      <c r="BD253" s="53"/>
      <c r="BE253" s="53"/>
      <c r="BF253" s="53"/>
      <c r="BG253" s="53"/>
      <c r="BH253" s="53"/>
      <c r="BI253" s="53"/>
      <c r="CA253" s="53">
        <v>1</v>
      </c>
      <c r="CB253" s="53">
        <v>1</v>
      </c>
      <c r="CZ253" s="16">
        <v>1</v>
      </c>
    </row>
    <row r="254" spans="1:104" x14ac:dyDescent="0.2">
      <c r="A254" s="64"/>
      <c r="B254" s="65"/>
      <c r="C254" s="329" t="s">
        <v>1682</v>
      </c>
      <c r="D254" s="330"/>
      <c r="E254" s="103">
        <v>1.5130999999999999</v>
      </c>
      <c r="F254" s="69"/>
      <c r="G254" s="70"/>
      <c r="H254" s="71"/>
      <c r="I254" s="66"/>
      <c r="J254" s="72"/>
      <c r="K254" s="66"/>
      <c r="M254" s="67" t="s">
        <v>1682</v>
      </c>
      <c r="O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73" t="str">
        <f>C253</f>
        <v xml:space="preserve">Výztuž ztužujících pásů a věnců z oceli 10505(R) </v>
      </c>
      <c r="BE254" s="53"/>
      <c r="BF254" s="53"/>
      <c r="BG254" s="53"/>
      <c r="BH254" s="53"/>
      <c r="BI254" s="53"/>
    </row>
    <row r="255" spans="1:104" x14ac:dyDescent="0.2">
      <c r="A255" s="54">
        <v>45</v>
      </c>
      <c r="B255" s="55" t="s">
        <v>313</v>
      </c>
      <c r="C255" s="56" t="s">
        <v>314</v>
      </c>
      <c r="D255" s="57" t="s">
        <v>248</v>
      </c>
      <c r="E255" s="100">
        <v>1.2060999999999999</v>
      </c>
      <c r="F255" s="59">
        <v>0</v>
      </c>
      <c r="G255" s="60">
        <f>E255*F255</f>
        <v>0</v>
      </c>
      <c r="H255" s="61">
        <v>1.0211600000000001</v>
      </c>
      <c r="I255" s="62">
        <f>E255*H255</f>
        <v>1.2316210759999999</v>
      </c>
      <c r="J255" s="61"/>
      <c r="K255" s="62">
        <f>E255*J255</f>
        <v>0</v>
      </c>
      <c r="O255" s="53"/>
      <c r="Z255" s="53"/>
      <c r="AA255" s="53">
        <v>12</v>
      </c>
      <c r="AB255" s="53">
        <v>0</v>
      </c>
      <c r="AC255" s="53">
        <v>198</v>
      </c>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63">
        <f>G255</f>
        <v>0</v>
      </c>
      <c r="BA255" s="53"/>
      <c r="BB255" s="53"/>
      <c r="BC255" s="53"/>
      <c r="BD255" s="53"/>
      <c r="BE255" s="53"/>
      <c r="BF255" s="53"/>
      <c r="BG255" s="53"/>
      <c r="BH255" s="53"/>
      <c r="BI255" s="53"/>
      <c r="CA255" s="53">
        <v>12</v>
      </c>
      <c r="CB255" s="53">
        <v>0</v>
      </c>
      <c r="CZ255" s="16">
        <v>1</v>
      </c>
    </row>
    <row r="256" spans="1:104" x14ac:dyDescent="0.2">
      <c r="A256" s="64"/>
      <c r="B256" s="65"/>
      <c r="C256" s="329" t="s">
        <v>1683</v>
      </c>
      <c r="D256" s="330"/>
      <c r="E256" s="103">
        <v>1.2060999999999999</v>
      </c>
      <c r="F256" s="69"/>
      <c r="G256" s="70"/>
      <c r="H256" s="71"/>
      <c r="I256" s="66"/>
      <c r="J256" s="72"/>
      <c r="K256" s="66"/>
      <c r="M256" s="67" t="s">
        <v>1683</v>
      </c>
      <c r="O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73" t="str">
        <f>C255</f>
        <v xml:space="preserve">Výztuž betonářské oceli </v>
      </c>
      <c r="BE256" s="53"/>
      <c r="BF256" s="53"/>
      <c r="BG256" s="53"/>
      <c r="BH256" s="53"/>
      <c r="BI256" s="53"/>
    </row>
    <row r="257" spans="1:104" x14ac:dyDescent="0.2">
      <c r="A257" s="54">
        <v>46</v>
      </c>
      <c r="B257" s="55" t="s">
        <v>776</v>
      </c>
      <c r="C257" s="56" t="s">
        <v>777</v>
      </c>
      <c r="D257" s="57" t="s">
        <v>41</v>
      </c>
      <c r="E257" s="100">
        <v>12.564</v>
      </c>
      <c r="F257" s="59">
        <v>0</v>
      </c>
      <c r="G257" s="60">
        <f>E257*F257</f>
        <v>0</v>
      </c>
      <c r="H257" s="61">
        <v>0.62</v>
      </c>
      <c r="I257" s="62">
        <f>E257*H257</f>
        <v>7.7896799999999997</v>
      </c>
      <c r="J257" s="61"/>
      <c r="K257" s="62">
        <f>E257*J257</f>
        <v>0</v>
      </c>
      <c r="O257" s="53"/>
      <c r="Z257" s="53"/>
      <c r="AA257" s="53">
        <v>12</v>
      </c>
      <c r="AB257" s="53">
        <v>0</v>
      </c>
      <c r="AC257" s="53">
        <v>179</v>
      </c>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63">
        <f>G257</f>
        <v>0</v>
      </c>
      <c r="BA257" s="53"/>
      <c r="BB257" s="53"/>
      <c r="BC257" s="53"/>
      <c r="BD257" s="53"/>
      <c r="BE257" s="53"/>
      <c r="BF257" s="53"/>
      <c r="BG257" s="53"/>
      <c r="BH257" s="53"/>
      <c r="BI257" s="53"/>
      <c r="CA257" s="53">
        <v>12</v>
      </c>
      <c r="CB257" s="53">
        <v>0</v>
      </c>
      <c r="CZ257" s="16">
        <v>1</v>
      </c>
    </row>
    <row r="258" spans="1:104" x14ac:dyDescent="0.2">
      <c r="A258" s="64"/>
      <c r="B258" s="65"/>
      <c r="C258" s="326" t="s">
        <v>778</v>
      </c>
      <c r="D258" s="327"/>
      <c r="E258" s="327"/>
      <c r="F258" s="327"/>
      <c r="G258" s="328"/>
      <c r="I258" s="66"/>
      <c r="K258" s="66"/>
      <c r="L258" s="67" t="s">
        <v>778</v>
      </c>
      <c r="O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row>
    <row r="259" spans="1:104" x14ac:dyDescent="0.2">
      <c r="A259" s="64"/>
      <c r="B259" s="65"/>
      <c r="C259" s="326" t="s">
        <v>779</v>
      </c>
      <c r="D259" s="327"/>
      <c r="E259" s="327"/>
      <c r="F259" s="327"/>
      <c r="G259" s="328"/>
      <c r="I259" s="66"/>
      <c r="K259" s="66"/>
      <c r="L259" s="67" t="s">
        <v>779</v>
      </c>
      <c r="O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row>
    <row r="260" spans="1:104" x14ac:dyDescent="0.2">
      <c r="A260" s="64"/>
      <c r="B260" s="65"/>
      <c r="C260" s="326" t="s">
        <v>780</v>
      </c>
      <c r="D260" s="327"/>
      <c r="E260" s="327"/>
      <c r="F260" s="327"/>
      <c r="G260" s="328"/>
      <c r="I260" s="66"/>
      <c r="K260" s="66"/>
      <c r="L260" s="67" t="s">
        <v>780</v>
      </c>
      <c r="O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row>
    <row r="261" spans="1:104" x14ac:dyDescent="0.2">
      <c r="A261" s="64"/>
      <c r="B261" s="65"/>
      <c r="C261" s="326" t="s">
        <v>781</v>
      </c>
      <c r="D261" s="327"/>
      <c r="E261" s="327"/>
      <c r="F261" s="327"/>
      <c r="G261" s="328"/>
      <c r="I261" s="66"/>
      <c r="K261" s="66"/>
      <c r="L261" s="67" t="s">
        <v>781</v>
      </c>
      <c r="O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row>
    <row r="262" spans="1:104" x14ac:dyDescent="0.2">
      <c r="A262" s="64"/>
      <c r="B262" s="65"/>
      <c r="C262" s="326" t="s">
        <v>782</v>
      </c>
      <c r="D262" s="327"/>
      <c r="E262" s="327"/>
      <c r="F262" s="327"/>
      <c r="G262" s="328"/>
      <c r="I262" s="66"/>
      <c r="K262" s="66"/>
      <c r="L262" s="67" t="s">
        <v>782</v>
      </c>
      <c r="O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row>
    <row r="263" spans="1:104" x14ac:dyDescent="0.2">
      <c r="A263" s="64"/>
      <c r="B263" s="65"/>
      <c r="C263" s="326" t="s">
        <v>783</v>
      </c>
      <c r="D263" s="327"/>
      <c r="E263" s="327"/>
      <c r="F263" s="327"/>
      <c r="G263" s="328"/>
      <c r="I263" s="66"/>
      <c r="K263" s="66"/>
      <c r="L263" s="67" t="s">
        <v>783</v>
      </c>
      <c r="O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row>
    <row r="264" spans="1:104" x14ac:dyDescent="0.2">
      <c r="A264" s="64"/>
      <c r="B264" s="65"/>
      <c r="C264" s="326" t="s">
        <v>784</v>
      </c>
      <c r="D264" s="327"/>
      <c r="E264" s="327"/>
      <c r="F264" s="327"/>
      <c r="G264" s="328"/>
      <c r="I264" s="66"/>
      <c r="K264" s="66"/>
      <c r="L264" s="67" t="s">
        <v>784</v>
      </c>
      <c r="O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row>
    <row r="265" spans="1:104" x14ac:dyDescent="0.2">
      <c r="A265" s="64"/>
      <c r="B265" s="65"/>
      <c r="C265" s="326" t="s">
        <v>785</v>
      </c>
      <c r="D265" s="327"/>
      <c r="E265" s="327"/>
      <c r="F265" s="327"/>
      <c r="G265" s="328"/>
      <c r="I265" s="66"/>
      <c r="K265" s="66"/>
      <c r="L265" s="67" t="s">
        <v>785</v>
      </c>
      <c r="O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row>
    <row r="266" spans="1:104" x14ac:dyDescent="0.2">
      <c r="A266" s="64"/>
      <c r="B266" s="65"/>
      <c r="C266" s="326" t="s">
        <v>786</v>
      </c>
      <c r="D266" s="327"/>
      <c r="E266" s="327"/>
      <c r="F266" s="327"/>
      <c r="G266" s="328"/>
      <c r="I266" s="66"/>
      <c r="K266" s="66"/>
      <c r="L266" s="67" t="s">
        <v>786</v>
      </c>
      <c r="O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row>
    <row r="267" spans="1:104" x14ac:dyDescent="0.2">
      <c r="A267" s="64"/>
      <c r="B267" s="65"/>
      <c r="C267" s="326" t="s">
        <v>793</v>
      </c>
      <c r="D267" s="327"/>
      <c r="E267" s="327"/>
      <c r="F267" s="327"/>
      <c r="G267" s="328"/>
      <c r="I267" s="66"/>
      <c r="K267" s="66"/>
      <c r="L267" s="67" t="s">
        <v>793</v>
      </c>
      <c r="O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row>
    <row r="268" spans="1:104" x14ac:dyDescent="0.2">
      <c r="A268" s="64"/>
      <c r="B268" s="65"/>
      <c r="C268" s="326" t="s">
        <v>788</v>
      </c>
      <c r="D268" s="327"/>
      <c r="E268" s="327"/>
      <c r="F268" s="327"/>
      <c r="G268" s="328"/>
      <c r="I268" s="66"/>
      <c r="K268" s="66"/>
      <c r="L268" s="67" t="s">
        <v>788</v>
      </c>
      <c r="O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row>
    <row r="269" spans="1:104" x14ac:dyDescent="0.2">
      <c r="A269" s="64"/>
      <c r="B269" s="65"/>
      <c r="C269" s="326"/>
      <c r="D269" s="327"/>
      <c r="E269" s="327"/>
      <c r="F269" s="327"/>
      <c r="G269" s="328"/>
      <c r="I269" s="66"/>
      <c r="K269" s="66"/>
      <c r="L269" s="67"/>
      <c r="O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row>
    <row r="270" spans="1:104" x14ac:dyDescent="0.2">
      <c r="A270" s="64"/>
      <c r="B270" s="65"/>
      <c r="C270" s="326" t="s">
        <v>789</v>
      </c>
      <c r="D270" s="327"/>
      <c r="E270" s="327"/>
      <c r="F270" s="327"/>
      <c r="G270" s="328"/>
      <c r="I270" s="66"/>
      <c r="K270" s="66"/>
      <c r="L270" s="67" t="s">
        <v>789</v>
      </c>
      <c r="O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row>
    <row r="271" spans="1:104" ht="25.5" x14ac:dyDescent="0.2">
      <c r="A271" s="64"/>
      <c r="B271" s="65"/>
      <c r="C271" s="329" t="s">
        <v>790</v>
      </c>
      <c r="D271" s="330"/>
      <c r="E271" s="103">
        <v>12.564</v>
      </c>
      <c r="F271" s="69"/>
      <c r="G271" s="70"/>
      <c r="H271" s="71"/>
      <c r="I271" s="66"/>
      <c r="J271" s="72"/>
      <c r="K271" s="66"/>
      <c r="M271" s="67" t="s">
        <v>790</v>
      </c>
      <c r="O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73" t="str">
        <f>C270</f>
        <v>Výkresy výztuže nadbetonávek a kotvení ISO nosníků budou součástí výrobně montážní dokumentace</v>
      </c>
      <c r="BE271" s="53"/>
      <c r="BF271" s="53"/>
      <c r="BG271" s="53"/>
      <c r="BH271" s="53"/>
      <c r="BI271" s="53"/>
    </row>
    <row r="272" spans="1:104" x14ac:dyDescent="0.2">
      <c r="A272" s="54">
        <v>47</v>
      </c>
      <c r="B272" s="55" t="s">
        <v>791</v>
      </c>
      <c r="C272" s="56" t="s">
        <v>792</v>
      </c>
      <c r="D272" s="57" t="s">
        <v>41</v>
      </c>
      <c r="E272" s="100">
        <v>198.5112</v>
      </c>
      <c r="F272" s="59">
        <v>0</v>
      </c>
      <c r="G272" s="60">
        <f>E272*F272</f>
        <v>0</v>
      </c>
      <c r="H272" s="61">
        <v>0.32650000000000001</v>
      </c>
      <c r="I272" s="62">
        <f>E272*H272</f>
        <v>64.813906799999998</v>
      </c>
      <c r="J272" s="61"/>
      <c r="K272" s="62">
        <f>E272*J272</f>
        <v>0</v>
      </c>
      <c r="O272" s="53"/>
      <c r="Z272" s="53"/>
      <c r="AA272" s="53">
        <v>12</v>
      </c>
      <c r="AB272" s="53">
        <v>0</v>
      </c>
      <c r="AC272" s="53">
        <v>180</v>
      </c>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63">
        <f>G272</f>
        <v>0</v>
      </c>
      <c r="BA272" s="53"/>
      <c r="BB272" s="53"/>
      <c r="BC272" s="53"/>
      <c r="BD272" s="53"/>
      <c r="BE272" s="53"/>
      <c r="BF272" s="53"/>
      <c r="BG272" s="53"/>
      <c r="BH272" s="53"/>
      <c r="BI272" s="53"/>
      <c r="CA272" s="53">
        <v>12</v>
      </c>
      <c r="CB272" s="53">
        <v>0</v>
      </c>
      <c r="CZ272" s="16">
        <v>1</v>
      </c>
    </row>
    <row r="273" spans="1:61" x14ac:dyDescent="0.2">
      <c r="A273" s="64"/>
      <c r="B273" s="65"/>
      <c r="C273" s="326" t="s">
        <v>778</v>
      </c>
      <c r="D273" s="327"/>
      <c r="E273" s="327"/>
      <c r="F273" s="327"/>
      <c r="G273" s="328"/>
      <c r="I273" s="66"/>
      <c r="K273" s="66"/>
      <c r="L273" s="67" t="s">
        <v>778</v>
      </c>
      <c r="O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row>
    <row r="274" spans="1:61" x14ac:dyDescent="0.2">
      <c r="A274" s="64"/>
      <c r="B274" s="65"/>
      <c r="C274" s="326" t="s">
        <v>779</v>
      </c>
      <c r="D274" s="327"/>
      <c r="E274" s="327"/>
      <c r="F274" s="327"/>
      <c r="G274" s="328"/>
      <c r="I274" s="66"/>
      <c r="K274" s="66"/>
      <c r="L274" s="67" t="s">
        <v>779</v>
      </c>
      <c r="O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row>
    <row r="275" spans="1:61" x14ac:dyDescent="0.2">
      <c r="A275" s="64"/>
      <c r="B275" s="65"/>
      <c r="C275" s="326" t="s">
        <v>780</v>
      </c>
      <c r="D275" s="327"/>
      <c r="E275" s="327"/>
      <c r="F275" s="327"/>
      <c r="G275" s="328"/>
      <c r="I275" s="66"/>
      <c r="K275" s="66"/>
      <c r="L275" s="67" t="s">
        <v>780</v>
      </c>
      <c r="O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row>
    <row r="276" spans="1:61" x14ac:dyDescent="0.2">
      <c r="A276" s="64"/>
      <c r="B276" s="65"/>
      <c r="C276" s="326" t="s">
        <v>781</v>
      </c>
      <c r="D276" s="327"/>
      <c r="E276" s="327"/>
      <c r="F276" s="327"/>
      <c r="G276" s="328"/>
      <c r="I276" s="66"/>
      <c r="K276" s="66"/>
      <c r="L276" s="67" t="s">
        <v>781</v>
      </c>
      <c r="O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row>
    <row r="277" spans="1:61" x14ac:dyDescent="0.2">
      <c r="A277" s="64"/>
      <c r="B277" s="65"/>
      <c r="C277" s="326" t="s">
        <v>782</v>
      </c>
      <c r="D277" s="327"/>
      <c r="E277" s="327"/>
      <c r="F277" s="327"/>
      <c r="G277" s="328"/>
      <c r="I277" s="66"/>
      <c r="K277" s="66"/>
      <c r="L277" s="67" t="s">
        <v>782</v>
      </c>
      <c r="O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row>
    <row r="278" spans="1:61" x14ac:dyDescent="0.2">
      <c r="A278" s="64"/>
      <c r="B278" s="65"/>
      <c r="C278" s="326" t="s">
        <v>783</v>
      </c>
      <c r="D278" s="327"/>
      <c r="E278" s="327"/>
      <c r="F278" s="327"/>
      <c r="G278" s="328"/>
      <c r="I278" s="66"/>
      <c r="K278" s="66"/>
      <c r="L278" s="67" t="s">
        <v>783</v>
      </c>
      <c r="O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row>
    <row r="279" spans="1:61" x14ac:dyDescent="0.2">
      <c r="A279" s="64"/>
      <c r="B279" s="65"/>
      <c r="C279" s="326" t="s">
        <v>784</v>
      </c>
      <c r="D279" s="327"/>
      <c r="E279" s="327"/>
      <c r="F279" s="327"/>
      <c r="G279" s="328"/>
      <c r="I279" s="66"/>
      <c r="K279" s="66"/>
      <c r="L279" s="67" t="s">
        <v>784</v>
      </c>
      <c r="O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row>
    <row r="280" spans="1:61" x14ac:dyDescent="0.2">
      <c r="A280" s="64"/>
      <c r="B280" s="65"/>
      <c r="C280" s="326" t="s">
        <v>785</v>
      </c>
      <c r="D280" s="327"/>
      <c r="E280" s="327"/>
      <c r="F280" s="327"/>
      <c r="G280" s="328"/>
      <c r="I280" s="66"/>
      <c r="K280" s="66"/>
      <c r="L280" s="67" t="s">
        <v>785</v>
      </c>
      <c r="O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row>
    <row r="281" spans="1:61" x14ac:dyDescent="0.2">
      <c r="A281" s="64"/>
      <c r="B281" s="65"/>
      <c r="C281" s="326" t="s">
        <v>786</v>
      </c>
      <c r="D281" s="327"/>
      <c r="E281" s="327"/>
      <c r="F281" s="327"/>
      <c r="G281" s="328"/>
      <c r="I281" s="66"/>
      <c r="K281" s="66"/>
      <c r="L281" s="67" t="s">
        <v>786</v>
      </c>
      <c r="O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row>
    <row r="282" spans="1:61" x14ac:dyDescent="0.2">
      <c r="A282" s="64"/>
      <c r="B282" s="65"/>
      <c r="C282" s="326" t="s">
        <v>793</v>
      </c>
      <c r="D282" s="327"/>
      <c r="E282" s="327"/>
      <c r="F282" s="327"/>
      <c r="G282" s="328"/>
      <c r="I282" s="66"/>
      <c r="K282" s="66"/>
      <c r="L282" s="67" t="s">
        <v>793</v>
      </c>
      <c r="O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row>
    <row r="283" spans="1:61" x14ac:dyDescent="0.2">
      <c r="A283" s="64"/>
      <c r="B283" s="65"/>
      <c r="C283" s="326" t="s">
        <v>788</v>
      </c>
      <c r="D283" s="327"/>
      <c r="E283" s="327"/>
      <c r="F283" s="327"/>
      <c r="G283" s="328"/>
      <c r="I283" s="66"/>
      <c r="K283" s="66"/>
      <c r="L283" s="67" t="s">
        <v>788</v>
      </c>
      <c r="O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row>
    <row r="284" spans="1:61" x14ac:dyDescent="0.2">
      <c r="A284" s="64"/>
      <c r="B284" s="65"/>
      <c r="C284" s="326" t="s">
        <v>794</v>
      </c>
      <c r="D284" s="327"/>
      <c r="E284" s="327"/>
      <c r="F284" s="327"/>
      <c r="G284" s="328"/>
      <c r="I284" s="66"/>
      <c r="K284" s="66"/>
      <c r="L284" s="67" t="s">
        <v>794</v>
      </c>
      <c r="O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row>
    <row r="285" spans="1:61" x14ac:dyDescent="0.2">
      <c r="A285" s="64"/>
      <c r="B285" s="65"/>
      <c r="C285" s="326"/>
      <c r="D285" s="327"/>
      <c r="E285" s="327"/>
      <c r="F285" s="327"/>
      <c r="G285" s="328"/>
      <c r="I285" s="66"/>
      <c r="K285" s="66"/>
      <c r="L285" s="67"/>
      <c r="O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row>
    <row r="286" spans="1:61" x14ac:dyDescent="0.2">
      <c r="A286" s="64"/>
      <c r="B286" s="65"/>
      <c r="C286" s="326" t="s">
        <v>789</v>
      </c>
      <c r="D286" s="327"/>
      <c r="E286" s="327"/>
      <c r="F286" s="327"/>
      <c r="G286" s="328"/>
      <c r="I286" s="66"/>
      <c r="K286" s="66"/>
      <c r="L286" s="67" t="s">
        <v>789</v>
      </c>
      <c r="O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row>
    <row r="287" spans="1:61" x14ac:dyDescent="0.2">
      <c r="A287" s="64"/>
      <c r="B287" s="65"/>
      <c r="C287" s="326"/>
      <c r="D287" s="327"/>
      <c r="E287" s="327"/>
      <c r="F287" s="327"/>
      <c r="G287" s="328"/>
      <c r="I287" s="66"/>
      <c r="K287" s="66"/>
      <c r="L287" s="67"/>
      <c r="O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3"/>
    </row>
    <row r="288" spans="1:61" x14ac:dyDescent="0.2">
      <c r="A288" s="64"/>
      <c r="B288" s="65"/>
      <c r="C288" s="326" t="s">
        <v>795</v>
      </c>
      <c r="D288" s="327"/>
      <c r="E288" s="327"/>
      <c r="F288" s="327"/>
      <c r="G288" s="328"/>
      <c r="I288" s="66"/>
      <c r="K288" s="66"/>
      <c r="L288" s="67" t="s">
        <v>795</v>
      </c>
      <c r="O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row>
    <row r="289" spans="1:104" x14ac:dyDescent="0.2">
      <c r="A289" s="64"/>
      <c r="B289" s="65"/>
      <c r="C289" s="329" t="s">
        <v>796</v>
      </c>
      <c r="D289" s="330"/>
      <c r="E289" s="103">
        <v>198.5112</v>
      </c>
      <c r="F289" s="69"/>
      <c r="G289" s="70"/>
      <c r="H289" s="71"/>
      <c r="I289" s="66"/>
      <c r="J289" s="72"/>
      <c r="K289" s="66"/>
      <c r="M289" s="67" t="s">
        <v>796</v>
      </c>
      <c r="O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73" t="str">
        <f>C288</f>
        <v xml:space="preserve">a případné podpěrné a bednící prvky dle technologie zhotovitele. </v>
      </c>
      <c r="BE289" s="53"/>
      <c r="BF289" s="53"/>
      <c r="BG289" s="53"/>
      <c r="BH289" s="53"/>
      <c r="BI289" s="53"/>
    </row>
    <row r="290" spans="1:104" x14ac:dyDescent="0.2">
      <c r="A290" s="54">
        <v>48</v>
      </c>
      <c r="B290" s="55" t="s">
        <v>797</v>
      </c>
      <c r="C290" s="56" t="s">
        <v>1684</v>
      </c>
      <c r="D290" s="57" t="s">
        <v>41</v>
      </c>
      <c r="E290" s="100">
        <v>28.583100000000002</v>
      </c>
      <c r="F290" s="59">
        <v>0</v>
      </c>
      <c r="G290" s="60">
        <f>E290*F290</f>
        <v>0</v>
      </c>
      <c r="H290" s="61">
        <v>0</v>
      </c>
      <c r="I290" s="62">
        <f>E290*H290</f>
        <v>0</v>
      </c>
      <c r="J290" s="61"/>
      <c r="K290" s="62">
        <f>E290*J290</f>
        <v>0</v>
      </c>
      <c r="O290" s="53"/>
      <c r="Z290" s="53"/>
      <c r="AA290" s="53">
        <v>12</v>
      </c>
      <c r="AB290" s="53">
        <v>0</v>
      </c>
      <c r="AC290" s="53">
        <v>192</v>
      </c>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63">
        <f>G290</f>
        <v>0</v>
      </c>
      <c r="BA290" s="53"/>
      <c r="BB290" s="53"/>
      <c r="BC290" s="53"/>
      <c r="BD290" s="53"/>
      <c r="BE290" s="53"/>
      <c r="BF290" s="53"/>
      <c r="BG290" s="53"/>
      <c r="BH290" s="53"/>
      <c r="BI290" s="53"/>
      <c r="CA290" s="53">
        <v>12</v>
      </c>
      <c r="CB290" s="53">
        <v>0</v>
      </c>
      <c r="CZ290" s="16">
        <v>1</v>
      </c>
    </row>
    <row r="291" spans="1:104" x14ac:dyDescent="0.2">
      <c r="A291" s="64"/>
      <c r="B291" s="65"/>
      <c r="C291" s="326" t="s">
        <v>778</v>
      </c>
      <c r="D291" s="327"/>
      <c r="E291" s="327"/>
      <c r="F291" s="327"/>
      <c r="G291" s="328"/>
      <c r="I291" s="66"/>
      <c r="K291" s="66"/>
      <c r="L291" s="67" t="s">
        <v>778</v>
      </c>
      <c r="O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row>
    <row r="292" spans="1:104" x14ac:dyDescent="0.2">
      <c r="A292" s="64"/>
      <c r="B292" s="65"/>
      <c r="C292" s="326" t="s">
        <v>779</v>
      </c>
      <c r="D292" s="327"/>
      <c r="E292" s="327"/>
      <c r="F292" s="327"/>
      <c r="G292" s="328"/>
      <c r="I292" s="66"/>
      <c r="K292" s="66"/>
      <c r="L292" s="67" t="s">
        <v>779</v>
      </c>
      <c r="O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row>
    <row r="293" spans="1:104" x14ac:dyDescent="0.2">
      <c r="A293" s="64"/>
      <c r="B293" s="65"/>
      <c r="C293" s="326" t="s">
        <v>780</v>
      </c>
      <c r="D293" s="327"/>
      <c r="E293" s="327"/>
      <c r="F293" s="327"/>
      <c r="G293" s="328"/>
      <c r="I293" s="66"/>
      <c r="K293" s="66"/>
      <c r="L293" s="67" t="s">
        <v>780</v>
      </c>
      <c r="O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row>
    <row r="294" spans="1:104" x14ac:dyDescent="0.2">
      <c r="A294" s="64"/>
      <c r="B294" s="65"/>
      <c r="C294" s="326" t="s">
        <v>781</v>
      </c>
      <c r="D294" s="327"/>
      <c r="E294" s="327"/>
      <c r="F294" s="327"/>
      <c r="G294" s="328"/>
      <c r="I294" s="66"/>
      <c r="K294" s="66"/>
      <c r="L294" s="67" t="s">
        <v>781</v>
      </c>
      <c r="O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row>
    <row r="295" spans="1:104" x14ac:dyDescent="0.2">
      <c r="A295" s="64"/>
      <c r="B295" s="65"/>
      <c r="C295" s="326" t="s">
        <v>782</v>
      </c>
      <c r="D295" s="327"/>
      <c r="E295" s="327"/>
      <c r="F295" s="327"/>
      <c r="G295" s="328"/>
      <c r="I295" s="66"/>
      <c r="K295" s="66"/>
      <c r="L295" s="67" t="s">
        <v>782</v>
      </c>
      <c r="O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row>
    <row r="296" spans="1:104" x14ac:dyDescent="0.2">
      <c r="A296" s="64"/>
      <c r="B296" s="65"/>
      <c r="C296" s="326" t="s">
        <v>783</v>
      </c>
      <c r="D296" s="327"/>
      <c r="E296" s="327"/>
      <c r="F296" s="327"/>
      <c r="G296" s="328"/>
      <c r="I296" s="66"/>
      <c r="K296" s="66"/>
      <c r="L296" s="67" t="s">
        <v>783</v>
      </c>
      <c r="O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row>
    <row r="297" spans="1:104" x14ac:dyDescent="0.2">
      <c r="A297" s="64"/>
      <c r="B297" s="65"/>
      <c r="C297" s="326" t="s">
        <v>784</v>
      </c>
      <c r="D297" s="327"/>
      <c r="E297" s="327"/>
      <c r="F297" s="327"/>
      <c r="G297" s="328"/>
      <c r="I297" s="66"/>
      <c r="K297" s="66"/>
      <c r="L297" s="67" t="s">
        <v>784</v>
      </c>
      <c r="O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row>
    <row r="298" spans="1:104" x14ac:dyDescent="0.2">
      <c r="A298" s="64"/>
      <c r="B298" s="65"/>
      <c r="C298" s="326" t="s">
        <v>785</v>
      </c>
      <c r="D298" s="327"/>
      <c r="E298" s="327"/>
      <c r="F298" s="327"/>
      <c r="G298" s="328"/>
      <c r="I298" s="66"/>
      <c r="K298" s="66"/>
      <c r="L298" s="67" t="s">
        <v>785</v>
      </c>
      <c r="O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row>
    <row r="299" spans="1:104" x14ac:dyDescent="0.2">
      <c r="A299" s="64"/>
      <c r="B299" s="65"/>
      <c r="C299" s="326" t="s">
        <v>786</v>
      </c>
      <c r="D299" s="327"/>
      <c r="E299" s="327"/>
      <c r="F299" s="327"/>
      <c r="G299" s="328"/>
      <c r="I299" s="66"/>
      <c r="K299" s="66"/>
      <c r="L299" s="67" t="s">
        <v>786</v>
      </c>
      <c r="O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row>
    <row r="300" spans="1:104" x14ac:dyDescent="0.2">
      <c r="A300" s="64"/>
      <c r="B300" s="65"/>
      <c r="C300" s="326" t="s">
        <v>793</v>
      </c>
      <c r="D300" s="327"/>
      <c r="E300" s="327"/>
      <c r="F300" s="327"/>
      <c r="G300" s="328"/>
      <c r="I300" s="66"/>
      <c r="K300" s="66"/>
      <c r="L300" s="67" t="s">
        <v>793</v>
      </c>
      <c r="O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row>
    <row r="301" spans="1:104" x14ac:dyDescent="0.2">
      <c r="A301" s="64"/>
      <c r="B301" s="65"/>
      <c r="C301" s="326" t="s">
        <v>788</v>
      </c>
      <c r="D301" s="327"/>
      <c r="E301" s="327"/>
      <c r="F301" s="327"/>
      <c r="G301" s="328"/>
      <c r="I301" s="66"/>
      <c r="K301" s="66"/>
      <c r="L301" s="67" t="s">
        <v>788</v>
      </c>
      <c r="O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c r="BI301" s="53"/>
    </row>
    <row r="302" spans="1:104" x14ac:dyDescent="0.2">
      <c r="A302" s="64"/>
      <c r="B302" s="65"/>
      <c r="C302" s="326"/>
      <c r="D302" s="327"/>
      <c r="E302" s="327"/>
      <c r="F302" s="327"/>
      <c r="G302" s="328"/>
      <c r="I302" s="66"/>
      <c r="K302" s="66"/>
      <c r="L302" s="67"/>
      <c r="O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row>
    <row r="303" spans="1:104" x14ac:dyDescent="0.2">
      <c r="A303" s="64"/>
      <c r="B303" s="65"/>
      <c r="C303" s="326" t="s">
        <v>789</v>
      </c>
      <c r="D303" s="327"/>
      <c r="E303" s="327"/>
      <c r="F303" s="327"/>
      <c r="G303" s="328"/>
      <c r="I303" s="66"/>
      <c r="K303" s="66"/>
      <c r="L303" s="67" t="s">
        <v>789</v>
      </c>
      <c r="O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row>
    <row r="304" spans="1:104" ht="25.5" x14ac:dyDescent="0.2">
      <c r="A304" s="64"/>
      <c r="B304" s="65"/>
      <c r="C304" s="329" t="s">
        <v>799</v>
      </c>
      <c r="D304" s="330"/>
      <c r="E304" s="103">
        <v>28.583100000000002</v>
      </c>
      <c r="F304" s="69"/>
      <c r="G304" s="70"/>
      <c r="H304" s="71"/>
      <c r="I304" s="66"/>
      <c r="J304" s="72"/>
      <c r="K304" s="66"/>
      <c r="M304" s="67" t="s">
        <v>799</v>
      </c>
      <c r="O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73" t="str">
        <f>C303</f>
        <v>Výkresy výztuže nadbetonávek a kotvení ISO nosníků budou součástí výrobně montážní dokumentace</v>
      </c>
      <c r="BE304" s="53"/>
      <c r="BF304" s="53"/>
      <c r="BG304" s="53"/>
      <c r="BH304" s="53"/>
      <c r="BI304" s="53"/>
    </row>
    <row r="305" spans="1:104" x14ac:dyDescent="0.2">
      <c r="A305" s="74" t="s">
        <v>42</v>
      </c>
      <c r="B305" s="75" t="s">
        <v>747</v>
      </c>
      <c r="C305" s="76" t="s">
        <v>748</v>
      </c>
      <c r="D305" s="77"/>
      <c r="E305" s="78"/>
      <c r="F305" s="78"/>
      <c r="G305" s="79">
        <f>SUM(G234:G304)</f>
        <v>0</v>
      </c>
      <c r="H305" s="80"/>
      <c r="I305" s="79">
        <f>SUM(I234:I304)</f>
        <v>121.13880425000001</v>
      </c>
      <c r="J305" s="81"/>
      <c r="K305" s="79">
        <f>SUM(K234:K304)</f>
        <v>0</v>
      </c>
      <c r="O305" s="53"/>
      <c r="X305" s="82">
        <f>K305</f>
        <v>0</v>
      </c>
      <c r="Y305" s="82">
        <f>I305</f>
        <v>121.13880425000001</v>
      </c>
      <c r="Z305" s="63">
        <f>G305</f>
        <v>0</v>
      </c>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83"/>
      <c r="BB305" s="83"/>
      <c r="BC305" s="83"/>
      <c r="BD305" s="83"/>
      <c r="BE305" s="83"/>
      <c r="BF305" s="83"/>
      <c r="BG305" s="53"/>
      <c r="BH305" s="53"/>
      <c r="BI305" s="53"/>
    </row>
    <row r="306" spans="1:104" ht="14.25" customHeight="1" x14ac:dyDescent="0.2">
      <c r="A306" s="43" t="s">
        <v>38</v>
      </c>
      <c r="B306" s="44" t="s">
        <v>800</v>
      </c>
      <c r="C306" s="45" t="s">
        <v>801</v>
      </c>
      <c r="D306" s="46"/>
      <c r="E306" s="47"/>
      <c r="F306" s="47"/>
      <c r="G306" s="48"/>
      <c r="H306" s="49"/>
      <c r="I306" s="50"/>
      <c r="J306" s="51"/>
      <c r="K306" s="52"/>
      <c r="O306" s="53"/>
    </row>
    <row r="307" spans="1:104" ht="22.5" x14ac:dyDescent="0.2">
      <c r="A307" s="54">
        <v>49</v>
      </c>
      <c r="B307" s="55" t="s">
        <v>802</v>
      </c>
      <c r="C307" s="56" t="s">
        <v>803</v>
      </c>
      <c r="D307" s="57" t="s">
        <v>41</v>
      </c>
      <c r="E307" s="100">
        <v>32.038200000000003</v>
      </c>
      <c r="F307" s="59">
        <v>0</v>
      </c>
      <c r="G307" s="60">
        <f>E307*F307</f>
        <v>0</v>
      </c>
      <c r="H307" s="61">
        <v>4.5399999999999998E-3</v>
      </c>
      <c r="I307" s="62">
        <f>E307*H307</f>
        <v>0.145453428</v>
      </c>
      <c r="J307" s="61">
        <v>0</v>
      </c>
      <c r="K307" s="62">
        <f>E307*J307</f>
        <v>0</v>
      </c>
      <c r="O307" s="53"/>
      <c r="Z307" s="53"/>
      <c r="AA307" s="53">
        <v>1</v>
      </c>
      <c r="AB307" s="53">
        <v>1</v>
      </c>
      <c r="AC307" s="53">
        <v>1</v>
      </c>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63">
        <f>G307</f>
        <v>0</v>
      </c>
      <c r="BA307" s="53"/>
      <c r="BB307" s="53"/>
      <c r="BC307" s="53"/>
      <c r="BD307" s="53"/>
      <c r="BE307" s="53"/>
      <c r="BF307" s="53"/>
      <c r="BG307" s="53"/>
      <c r="BH307" s="53"/>
      <c r="BI307" s="53"/>
      <c r="CA307" s="53">
        <v>1</v>
      </c>
      <c r="CB307" s="53">
        <v>1</v>
      </c>
      <c r="CZ307" s="16">
        <v>1</v>
      </c>
    </row>
    <row r="308" spans="1:104" x14ac:dyDescent="0.2">
      <c r="A308" s="64"/>
      <c r="B308" s="65"/>
      <c r="C308" s="326" t="s">
        <v>804</v>
      </c>
      <c r="D308" s="327"/>
      <c r="E308" s="327"/>
      <c r="F308" s="327"/>
      <c r="G308" s="328"/>
      <c r="I308" s="66"/>
      <c r="K308" s="66"/>
      <c r="L308" s="67" t="s">
        <v>804</v>
      </c>
      <c r="O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c r="BI308" s="53"/>
    </row>
    <row r="309" spans="1:104" x14ac:dyDescent="0.2">
      <c r="A309" s="64"/>
      <c r="B309" s="65"/>
      <c r="C309" s="329" t="s">
        <v>1685</v>
      </c>
      <c r="D309" s="330"/>
      <c r="E309" s="103">
        <v>7.0358000000000001</v>
      </c>
      <c r="F309" s="69"/>
      <c r="G309" s="70"/>
      <c r="H309" s="71"/>
      <c r="I309" s="66"/>
      <c r="J309" s="72"/>
      <c r="K309" s="66"/>
      <c r="M309" s="67" t="s">
        <v>1685</v>
      </c>
      <c r="O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73" t="str">
        <f t="shared" ref="BD309:BD314" si="11">C308</f>
        <v>Včetně pomocného lešení.</v>
      </c>
      <c r="BE309" s="53"/>
      <c r="BF309" s="53"/>
      <c r="BG309" s="53"/>
      <c r="BH309" s="53"/>
      <c r="BI309" s="53"/>
    </row>
    <row r="310" spans="1:104" x14ac:dyDescent="0.2">
      <c r="A310" s="64"/>
      <c r="B310" s="65"/>
      <c r="C310" s="329" t="s">
        <v>1686</v>
      </c>
      <c r="D310" s="330"/>
      <c r="E310" s="103">
        <v>3.5807000000000002</v>
      </c>
      <c r="F310" s="69"/>
      <c r="G310" s="70"/>
      <c r="H310" s="71"/>
      <c r="I310" s="66"/>
      <c r="J310" s="72"/>
      <c r="K310" s="66"/>
      <c r="M310" s="67" t="s">
        <v>1686</v>
      </c>
      <c r="O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73" t="str">
        <f t="shared" si="11"/>
        <v>202:11,2*0,6282</v>
      </c>
      <c r="BE310" s="53"/>
      <c r="BF310" s="53"/>
      <c r="BG310" s="53"/>
      <c r="BH310" s="53"/>
      <c r="BI310" s="53"/>
    </row>
    <row r="311" spans="1:104" x14ac:dyDescent="0.2">
      <c r="A311" s="64"/>
      <c r="B311" s="65"/>
      <c r="C311" s="329" t="s">
        <v>1687</v>
      </c>
      <c r="D311" s="330"/>
      <c r="E311" s="103">
        <v>7.1615000000000002</v>
      </c>
      <c r="F311" s="69"/>
      <c r="G311" s="70"/>
      <c r="H311" s="71"/>
      <c r="I311" s="66"/>
      <c r="J311" s="72"/>
      <c r="K311" s="66"/>
      <c r="M311" s="67" t="s">
        <v>1687</v>
      </c>
      <c r="O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73" t="str">
        <f t="shared" si="11"/>
        <v>208:5,7*0,6282</v>
      </c>
      <c r="BE311" s="53"/>
      <c r="BF311" s="53"/>
      <c r="BG311" s="53"/>
      <c r="BH311" s="53"/>
      <c r="BI311" s="53"/>
    </row>
    <row r="312" spans="1:104" x14ac:dyDescent="0.2">
      <c r="A312" s="64"/>
      <c r="B312" s="65"/>
      <c r="C312" s="329" t="s">
        <v>1688</v>
      </c>
      <c r="D312" s="330"/>
      <c r="E312" s="103">
        <v>6.9729999999999999</v>
      </c>
      <c r="F312" s="69"/>
      <c r="G312" s="70"/>
      <c r="H312" s="71"/>
      <c r="I312" s="66"/>
      <c r="J312" s="72"/>
      <c r="K312" s="66"/>
      <c r="M312" s="67" t="s">
        <v>1688</v>
      </c>
      <c r="O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73" t="str">
        <f t="shared" si="11"/>
        <v>213:11,4*0,6282</v>
      </c>
      <c r="BE312" s="53"/>
      <c r="BF312" s="53"/>
      <c r="BG312" s="53"/>
      <c r="BH312" s="53"/>
      <c r="BI312" s="53"/>
    </row>
    <row r="313" spans="1:104" x14ac:dyDescent="0.2">
      <c r="A313" s="64"/>
      <c r="B313" s="65"/>
      <c r="C313" s="329" t="s">
        <v>1689</v>
      </c>
      <c r="D313" s="330"/>
      <c r="E313" s="103">
        <v>3.7063999999999999</v>
      </c>
      <c r="F313" s="69"/>
      <c r="G313" s="70"/>
      <c r="H313" s="71"/>
      <c r="I313" s="66"/>
      <c r="J313" s="72"/>
      <c r="K313" s="66"/>
      <c r="M313" s="67" t="s">
        <v>1689</v>
      </c>
      <c r="O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73" t="str">
        <f t="shared" si="11"/>
        <v>218:11,1*0,6282</v>
      </c>
      <c r="BE313" s="53"/>
      <c r="BF313" s="53"/>
      <c r="BG313" s="53"/>
      <c r="BH313" s="53"/>
      <c r="BI313" s="53"/>
    </row>
    <row r="314" spans="1:104" x14ac:dyDescent="0.2">
      <c r="A314" s="64"/>
      <c r="B314" s="65"/>
      <c r="C314" s="329" t="s">
        <v>1690</v>
      </c>
      <c r="D314" s="330"/>
      <c r="E314" s="103">
        <v>3.5807000000000002</v>
      </c>
      <c r="F314" s="69"/>
      <c r="G314" s="70"/>
      <c r="H314" s="71"/>
      <c r="I314" s="66"/>
      <c r="J314" s="72"/>
      <c r="K314" s="66"/>
      <c r="M314" s="67" t="s">
        <v>1690</v>
      </c>
      <c r="O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73" t="str">
        <f t="shared" si="11"/>
        <v>223:5,9*0,6282</v>
      </c>
      <c r="BE314" s="53"/>
      <c r="BF314" s="53"/>
      <c r="BG314" s="53"/>
      <c r="BH314" s="53"/>
      <c r="BI314" s="53"/>
    </row>
    <row r="315" spans="1:104" x14ac:dyDescent="0.2">
      <c r="A315" s="74" t="s">
        <v>42</v>
      </c>
      <c r="B315" s="75" t="s">
        <v>800</v>
      </c>
      <c r="C315" s="76" t="s">
        <v>801</v>
      </c>
      <c r="D315" s="77"/>
      <c r="E315" s="78"/>
      <c r="F315" s="78"/>
      <c r="G315" s="79">
        <f>SUM(G306:G314)</f>
        <v>0</v>
      </c>
      <c r="H315" s="80"/>
      <c r="I315" s="79">
        <f>SUM(I306:I314)</f>
        <v>0.145453428</v>
      </c>
      <c r="J315" s="81"/>
      <c r="K315" s="79">
        <f>SUM(K306:K314)</f>
        <v>0</v>
      </c>
      <c r="O315" s="53"/>
      <c r="X315" s="82">
        <f>K315</f>
        <v>0</v>
      </c>
      <c r="Y315" s="82">
        <f>I315</f>
        <v>0.145453428</v>
      </c>
      <c r="Z315" s="63">
        <f>G315</f>
        <v>0</v>
      </c>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83"/>
      <c r="BB315" s="83"/>
      <c r="BC315" s="83"/>
      <c r="BD315" s="83"/>
      <c r="BE315" s="83"/>
      <c r="BF315" s="83"/>
      <c r="BG315" s="53"/>
      <c r="BH315" s="53"/>
      <c r="BI315" s="53"/>
    </row>
    <row r="316" spans="1:104" ht="14.25" customHeight="1" x14ac:dyDescent="0.2">
      <c r="A316" s="43" t="s">
        <v>38</v>
      </c>
      <c r="B316" s="44" t="s">
        <v>835</v>
      </c>
      <c r="C316" s="45" t="s">
        <v>836</v>
      </c>
      <c r="D316" s="46"/>
      <c r="E316" s="47"/>
      <c r="F316" s="47"/>
      <c r="G316" s="48"/>
      <c r="H316" s="49"/>
      <c r="I316" s="50"/>
      <c r="J316" s="51"/>
      <c r="K316" s="52"/>
      <c r="O316" s="53"/>
    </row>
    <row r="317" spans="1:104" x14ac:dyDescent="0.2">
      <c r="A317" s="54">
        <v>50</v>
      </c>
      <c r="B317" s="55" t="s">
        <v>837</v>
      </c>
      <c r="C317" s="56" t="s">
        <v>838</v>
      </c>
      <c r="D317" s="57" t="s">
        <v>41</v>
      </c>
      <c r="E317" s="100">
        <v>79.580200000000005</v>
      </c>
      <c r="F317" s="59">
        <v>0</v>
      </c>
      <c r="G317" s="60">
        <f>E317*F317</f>
        <v>0</v>
      </c>
      <c r="H317" s="61">
        <v>4.0000000000000003E-5</v>
      </c>
      <c r="I317" s="62">
        <f>E317*H317</f>
        <v>3.1832080000000003E-3</v>
      </c>
      <c r="J317" s="61">
        <v>0</v>
      </c>
      <c r="K317" s="62">
        <f>E317*J317</f>
        <v>0</v>
      </c>
      <c r="O317" s="53"/>
      <c r="Z317" s="53"/>
      <c r="AA317" s="53">
        <v>1</v>
      </c>
      <c r="AB317" s="53">
        <v>1</v>
      </c>
      <c r="AC317" s="53">
        <v>1</v>
      </c>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63">
        <f>G317</f>
        <v>0</v>
      </c>
      <c r="BA317" s="53"/>
      <c r="BB317" s="53"/>
      <c r="BC317" s="53"/>
      <c r="BD317" s="53"/>
      <c r="BE317" s="53"/>
      <c r="BF317" s="53"/>
      <c r="BG317" s="53"/>
      <c r="BH317" s="53"/>
      <c r="BI317" s="53"/>
      <c r="CA317" s="53">
        <v>1</v>
      </c>
      <c r="CB317" s="53">
        <v>1</v>
      </c>
      <c r="CZ317" s="16">
        <v>1</v>
      </c>
    </row>
    <row r="318" spans="1:104" x14ac:dyDescent="0.2">
      <c r="A318" s="64"/>
      <c r="B318" s="65"/>
      <c r="C318" s="329" t="s">
        <v>1691</v>
      </c>
      <c r="D318" s="330"/>
      <c r="E318" s="103">
        <v>15.548</v>
      </c>
      <c r="F318" s="69"/>
      <c r="G318" s="70"/>
      <c r="H318" s="71"/>
      <c r="I318" s="66"/>
      <c r="J318" s="72"/>
      <c r="K318" s="66"/>
      <c r="M318" s="67" t="s">
        <v>1691</v>
      </c>
      <c r="O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73" t="str">
        <f t="shared" ref="BD318:BD340" si="12">C317</f>
        <v xml:space="preserve">Zakrývání výplní vnitřních otvorů </v>
      </c>
      <c r="BE318" s="53"/>
      <c r="BF318" s="53"/>
      <c r="BG318" s="53"/>
      <c r="BH318" s="53"/>
      <c r="BI318" s="53"/>
    </row>
    <row r="319" spans="1:104" x14ac:dyDescent="0.2">
      <c r="A319" s="64"/>
      <c r="B319" s="65"/>
      <c r="C319" s="329" t="s">
        <v>1692</v>
      </c>
      <c r="D319" s="330"/>
      <c r="E319" s="103">
        <v>4.7744</v>
      </c>
      <c r="F319" s="69"/>
      <c r="G319" s="70"/>
      <c r="H319" s="71"/>
      <c r="I319" s="66"/>
      <c r="J319" s="72"/>
      <c r="K319" s="66"/>
      <c r="M319" s="67" t="s">
        <v>1692</v>
      </c>
      <c r="O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73" t="str">
        <f t="shared" si="12"/>
        <v>1,5*1,5*11*0,6282</v>
      </c>
      <c r="BE319" s="53"/>
      <c r="BF319" s="53"/>
      <c r="BG319" s="53"/>
      <c r="BH319" s="53"/>
      <c r="BI319" s="53"/>
    </row>
    <row r="320" spans="1:104" x14ac:dyDescent="0.2">
      <c r="A320" s="64"/>
      <c r="B320" s="65"/>
      <c r="C320" s="329" t="s">
        <v>1693</v>
      </c>
      <c r="D320" s="330"/>
      <c r="E320" s="103">
        <v>2.8826999999999998</v>
      </c>
      <c r="F320" s="69"/>
      <c r="G320" s="70"/>
      <c r="H320" s="71"/>
      <c r="I320" s="66"/>
      <c r="J320" s="72"/>
      <c r="K320" s="66"/>
      <c r="M320" s="67" t="s">
        <v>1693</v>
      </c>
      <c r="O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73" t="str">
        <f t="shared" si="12"/>
        <v>1,06*2,39*3*0,6282</v>
      </c>
      <c r="BE320" s="53"/>
      <c r="BF320" s="53"/>
      <c r="BG320" s="53"/>
      <c r="BH320" s="53"/>
      <c r="BI320" s="53"/>
    </row>
    <row r="321" spans="1:61" x14ac:dyDescent="0.2">
      <c r="A321" s="64"/>
      <c r="B321" s="65"/>
      <c r="C321" s="329" t="s">
        <v>1694</v>
      </c>
      <c r="D321" s="330"/>
      <c r="E321" s="103">
        <v>1.6960999999999999</v>
      </c>
      <c r="F321" s="69"/>
      <c r="G321" s="70"/>
      <c r="H321" s="71"/>
      <c r="I321" s="66"/>
      <c r="J321" s="72"/>
      <c r="K321" s="66"/>
      <c r="M321" s="67" t="s">
        <v>1694</v>
      </c>
      <c r="O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73" t="str">
        <f t="shared" si="12"/>
        <v>0,96*2,39*2*0,6282</v>
      </c>
      <c r="BE321" s="53"/>
      <c r="BF321" s="53"/>
      <c r="BG321" s="53"/>
      <c r="BH321" s="53"/>
      <c r="BI321" s="53"/>
    </row>
    <row r="322" spans="1:61" x14ac:dyDescent="0.2">
      <c r="A322" s="64"/>
      <c r="B322" s="65"/>
      <c r="C322" s="329" t="s">
        <v>1695</v>
      </c>
      <c r="D322" s="330"/>
      <c r="E322" s="103">
        <v>1.3191999999999999</v>
      </c>
      <c r="F322" s="69"/>
      <c r="G322" s="70"/>
      <c r="H322" s="71"/>
      <c r="I322" s="66"/>
      <c r="J322" s="72"/>
      <c r="K322" s="66"/>
      <c r="M322" s="67" t="s">
        <v>1695</v>
      </c>
      <c r="O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73" t="str">
        <f t="shared" si="12"/>
        <v>0,9*1,5*2*0,6282</v>
      </c>
      <c r="BE322" s="53"/>
      <c r="BF322" s="53"/>
      <c r="BG322" s="53"/>
      <c r="BH322" s="53"/>
      <c r="BI322" s="53"/>
    </row>
    <row r="323" spans="1:61" x14ac:dyDescent="0.2">
      <c r="A323" s="64"/>
      <c r="B323" s="65"/>
      <c r="C323" s="329" t="s">
        <v>842</v>
      </c>
      <c r="D323" s="330"/>
      <c r="E323" s="103">
        <v>2.2614999999999998</v>
      </c>
      <c r="F323" s="69"/>
      <c r="G323" s="70"/>
      <c r="H323" s="71"/>
      <c r="I323" s="66"/>
      <c r="J323" s="72"/>
      <c r="K323" s="66"/>
      <c r="M323" s="67" t="s">
        <v>842</v>
      </c>
      <c r="O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73" t="str">
        <f t="shared" si="12"/>
        <v>0,7*1,5*2*0,6282</v>
      </c>
      <c r="BE323" s="53"/>
      <c r="BF323" s="53"/>
      <c r="BG323" s="53"/>
      <c r="BH323" s="53"/>
      <c r="BI323" s="53"/>
    </row>
    <row r="324" spans="1:61" x14ac:dyDescent="0.2">
      <c r="A324" s="64"/>
      <c r="B324" s="65"/>
      <c r="C324" s="329" t="s">
        <v>1696</v>
      </c>
      <c r="D324" s="330"/>
      <c r="E324" s="103">
        <v>2.2545000000000002</v>
      </c>
      <c r="F324" s="69"/>
      <c r="G324" s="70"/>
      <c r="H324" s="71"/>
      <c r="I324" s="66"/>
      <c r="J324" s="72"/>
      <c r="K324" s="66"/>
      <c r="M324" s="67" t="s">
        <v>1696</v>
      </c>
      <c r="O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73" t="str">
        <f t="shared" si="12"/>
        <v>2,4*1,5*0,6282</v>
      </c>
      <c r="BE324" s="53"/>
      <c r="BF324" s="53"/>
      <c r="BG324" s="53"/>
      <c r="BH324" s="53"/>
      <c r="BI324" s="53"/>
    </row>
    <row r="325" spans="1:61" x14ac:dyDescent="0.2">
      <c r="A325" s="64"/>
      <c r="B325" s="65"/>
      <c r="C325" s="329" t="s">
        <v>939</v>
      </c>
      <c r="D325" s="330"/>
      <c r="E325" s="103">
        <v>1.1308</v>
      </c>
      <c r="F325" s="69"/>
      <c r="G325" s="70"/>
      <c r="H325" s="71"/>
      <c r="I325" s="66"/>
      <c r="J325" s="72"/>
      <c r="K325" s="66"/>
      <c r="M325" s="67" t="s">
        <v>939</v>
      </c>
      <c r="O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73" t="str">
        <f t="shared" si="12"/>
        <v>1,65*2,175*0,6282</v>
      </c>
      <c r="BE325" s="53"/>
      <c r="BF325" s="53"/>
      <c r="BG325" s="53"/>
      <c r="BH325" s="53"/>
      <c r="BI325" s="53"/>
    </row>
    <row r="326" spans="1:61" x14ac:dyDescent="0.2">
      <c r="A326" s="64"/>
      <c r="B326" s="65"/>
      <c r="C326" s="329" t="s">
        <v>1697</v>
      </c>
      <c r="D326" s="330"/>
      <c r="E326" s="103">
        <v>2.5379</v>
      </c>
      <c r="F326" s="69"/>
      <c r="G326" s="70"/>
      <c r="H326" s="71"/>
      <c r="I326" s="66"/>
      <c r="J326" s="72"/>
      <c r="K326" s="66"/>
      <c r="M326" s="67" t="s">
        <v>1697</v>
      </c>
      <c r="O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73" t="str">
        <f t="shared" si="12"/>
        <v>1,2*1,5*0,6282</v>
      </c>
      <c r="BE326" s="53"/>
      <c r="BF326" s="53"/>
      <c r="BG326" s="53"/>
      <c r="BH326" s="53"/>
      <c r="BI326" s="53"/>
    </row>
    <row r="327" spans="1:61" x14ac:dyDescent="0.2">
      <c r="A327" s="64"/>
      <c r="B327" s="65"/>
      <c r="C327" s="329" t="s">
        <v>1698</v>
      </c>
      <c r="D327" s="330"/>
      <c r="E327" s="103">
        <v>6.8524000000000003</v>
      </c>
      <c r="F327" s="69"/>
      <c r="G327" s="70"/>
      <c r="H327" s="71"/>
      <c r="I327" s="66"/>
      <c r="J327" s="72"/>
      <c r="K327" s="66"/>
      <c r="M327" s="67" t="s">
        <v>1698</v>
      </c>
      <c r="O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73" t="str">
        <f t="shared" si="12"/>
        <v>224-229:1*2,02*2*0,6282</v>
      </c>
      <c r="BE327" s="53"/>
      <c r="BF327" s="53"/>
      <c r="BG327" s="53"/>
      <c r="BH327" s="53"/>
      <c r="BI327" s="53"/>
    </row>
    <row r="328" spans="1:61" x14ac:dyDescent="0.2">
      <c r="A328" s="64"/>
      <c r="B328" s="65"/>
      <c r="C328" s="329" t="s">
        <v>1699</v>
      </c>
      <c r="D328" s="330"/>
      <c r="E328" s="103">
        <v>4.0606999999999998</v>
      </c>
      <c r="F328" s="69"/>
      <c r="G328" s="70"/>
      <c r="H328" s="71"/>
      <c r="I328" s="66"/>
      <c r="J328" s="72"/>
      <c r="K328" s="66"/>
      <c r="M328" s="67" t="s">
        <v>1699</v>
      </c>
      <c r="O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73" t="str">
        <f t="shared" si="12"/>
        <v>0,9*2,02*2*3*0,6282</v>
      </c>
      <c r="BE328" s="53"/>
      <c r="BF328" s="53"/>
      <c r="BG328" s="53"/>
      <c r="BH328" s="53"/>
      <c r="BI328" s="53"/>
    </row>
    <row r="329" spans="1:61" x14ac:dyDescent="0.2">
      <c r="A329" s="64"/>
      <c r="B329" s="65"/>
      <c r="C329" s="329" t="s">
        <v>1700</v>
      </c>
      <c r="D329" s="330"/>
      <c r="E329" s="103">
        <v>2.5379</v>
      </c>
      <c r="F329" s="69"/>
      <c r="G329" s="70"/>
      <c r="H329" s="71"/>
      <c r="I329" s="66"/>
      <c r="J329" s="72"/>
      <c r="K329" s="66"/>
      <c r="M329" s="67" t="s">
        <v>1700</v>
      </c>
      <c r="O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73" t="str">
        <f t="shared" si="12"/>
        <v>0,8*2,02*2*2*0,6282</v>
      </c>
      <c r="BE329" s="53"/>
      <c r="BF329" s="53"/>
      <c r="BG329" s="53"/>
      <c r="BH329" s="53"/>
      <c r="BI329" s="53"/>
    </row>
    <row r="330" spans="1:61" x14ac:dyDescent="0.2">
      <c r="A330" s="64"/>
      <c r="B330" s="65"/>
      <c r="C330" s="329" t="s">
        <v>860</v>
      </c>
      <c r="D330" s="330"/>
      <c r="E330" s="103">
        <v>2.2841</v>
      </c>
      <c r="F330" s="69"/>
      <c r="G330" s="70"/>
      <c r="H330" s="71"/>
      <c r="I330" s="66"/>
      <c r="J330" s="72"/>
      <c r="K330" s="66"/>
      <c r="M330" s="67" t="s">
        <v>860</v>
      </c>
      <c r="O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73" t="str">
        <f t="shared" si="12"/>
        <v>219-221:1*2,02*2*0,6282</v>
      </c>
      <c r="BE330" s="53"/>
      <c r="BF330" s="53"/>
      <c r="BG330" s="53"/>
      <c r="BH330" s="53"/>
      <c r="BI330" s="53"/>
    </row>
    <row r="331" spans="1:61" x14ac:dyDescent="0.2">
      <c r="A331" s="64"/>
      <c r="B331" s="65"/>
      <c r="C331" s="329" t="s">
        <v>1701</v>
      </c>
      <c r="D331" s="330"/>
      <c r="E331" s="103">
        <v>2.0303</v>
      </c>
      <c r="F331" s="69"/>
      <c r="G331" s="70"/>
      <c r="H331" s="71"/>
      <c r="I331" s="66"/>
      <c r="J331" s="72"/>
      <c r="K331" s="66"/>
      <c r="M331" s="67" t="s">
        <v>1701</v>
      </c>
      <c r="O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73" t="str">
        <f t="shared" si="12"/>
        <v>0,9*2,02*2*0,6282</v>
      </c>
      <c r="BE331" s="53"/>
      <c r="BF331" s="53"/>
      <c r="BG331" s="53"/>
      <c r="BH331" s="53"/>
      <c r="BI331" s="53"/>
    </row>
    <row r="332" spans="1:61" x14ac:dyDescent="0.2">
      <c r="A332" s="64"/>
      <c r="B332" s="65"/>
      <c r="C332" s="329" t="s">
        <v>1702</v>
      </c>
      <c r="D332" s="330"/>
      <c r="E332" s="103">
        <v>2.5379</v>
      </c>
      <c r="F332" s="69"/>
      <c r="G332" s="70"/>
      <c r="H332" s="71"/>
      <c r="I332" s="66"/>
      <c r="J332" s="72"/>
      <c r="K332" s="66"/>
      <c r="M332" s="67" t="s">
        <v>1702</v>
      </c>
      <c r="O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73" t="str">
        <f t="shared" si="12"/>
        <v>0,8*2,02*2*0,6282</v>
      </c>
      <c r="BE332" s="53"/>
      <c r="BF332" s="53"/>
      <c r="BG332" s="53"/>
      <c r="BH332" s="53"/>
      <c r="BI332" s="53"/>
    </row>
    <row r="333" spans="1:61" x14ac:dyDescent="0.2">
      <c r="A333" s="64"/>
      <c r="B333" s="65"/>
      <c r="C333" s="329" t="s">
        <v>1703</v>
      </c>
      <c r="D333" s="330"/>
      <c r="E333" s="103">
        <v>4.5682999999999998</v>
      </c>
      <c r="F333" s="69"/>
      <c r="G333" s="70"/>
      <c r="H333" s="71"/>
      <c r="I333" s="66"/>
      <c r="J333" s="72"/>
      <c r="K333" s="66"/>
      <c r="M333" s="67" t="s">
        <v>1703</v>
      </c>
      <c r="O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73" t="str">
        <f t="shared" si="12"/>
        <v>214-217:1*2,02*2*0,6282</v>
      </c>
      <c r="BE333" s="53"/>
      <c r="BF333" s="53"/>
      <c r="BG333" s="53"/>
      <c r="BH333" s="53"/>
      <c r="BI333" s="53"/>
    </row>
    <row r="334" spans="1:61" x14ac:dyDescent="0.2">
      <c r="A334" s="64"/>
      <c r="B334" s="65"/>
      <c r="C334" s="329" t="s">
        <v>1701</v>
      </c>
      <c r="D334" s="330"/>
      <c r="E334" s="103">
        <v>2.0303</v>
      </c>
      <c r="F334" s="69"/>
      <c r="G334" s="70"/>
      <c r="H334" s="71"/>
      <c r="I334" s="66"/>
      <c r="J334" s="72"/>
      <c r="K334" s="66"/>
      <c r="M334" s="67" t="s">
        <v>1701</v>
      </c>
      <c r="O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73" t="str">
        <f t="shared" si="12"/>
        <v>0,9*2,02*2*2*0,6282</v>
      </c>
      <c r="BE334" s="53"/>
      <c r="BF334" s="53"/>
      <c r="BG334" s="53"/>
      <c r="BH334" s="53"/>
      <c r="BI334" s="53"/>
    </row>
    <row r="335" spans="1:61" x14ac:dyDescent="0.2">
      <c r="A335" s="64"/>
      <c r="B335" s="65"/>
      <c r="C335" s="329" t="s">
        <v>1704</v>
      </c>
      <c r="D335" s="330"/>
      <c r="E335" s="103">
        <v>2.5379</v>
      </c>
      <c r="F335" s="69"/>
      <c r="G335" s="70"/>
      <c r="H335" s="71"/>
      <c r="I335" s="66"/>
      <c r="J335" s="72"/>
      <c r="K335" s="66"/>
      <c r="M335" s="67" t="s">
        <v>1704</v>
      </c>
      <c r="O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73" t="str">
        <f t="shared" si="12"/>
        <v>0,8*2,02*2*0,6282</v>
      </c>
      <c r="BE335" s="53"/>
      <c r="BF335" s="53"/>
      <c r="BG335" s="53"/>
      <c r="BH335" s="53"/>
      <c r="BI335" s="53"/>
    </row>
    <row r="336" spans="1:61" x14ac:dyDescent="0.2">
      <c r="A336" s="64"/>
      <c r="B336" s="65"/>
      <c r="C336" s="329" t="s">
        <v>1703</v>
      </c>
      <c r="D336" s="330"/>
      <c r="E336" s="103">
        <v>4.5682999999999998</v>
      </c>
      <c r="F336" s="69"/>
      <c r="G336" s="70"/>
      <c r="H336" s="71"/>
      <c r="I336" s="66"/>
      <c r="J336" s="72"/>
      <c r="K336" s="66"/>
      <c r="M336" s="67" t="s">
        <v>1703</v>
      </c>
      <c r="O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73" t="str">
        <f t="shared" si="12"/>
        <v>209-212:1*2,02*2*0,6282</v>
      </c>
      <c r="BE336" s="53"/>
      <c r="BF336" s="53"/>
      <c r="BG336" s="53"/>
      <c r="BH336" s="53"/>
      <c r="BI336" s="53"/>
    </row>
    <row r="337" spans="1:104" x14ac:dyDescent="0.2">
      <c r="A337" s="64"/>
      <c r="B337" s="65"/>
      <c r="C337" s="329" t="s">
        <v>1701</v>
      </c>
      <c r="D337" s="330"/>
      <c r="E337" s="103">
        <v>2.0303</v>
      </c>
      <c r="F337" s="69"/>
      <c r="G337" s="70"/>
      <c r="H337" s="71"/>
      <c r="I337" s="66"/>
      <c r="J337" s="72"/>
      <c r="K337" s="66"/>
      <c r="M337" s="67" t="s">
        <v>1701</v>
      </c>
      <c r="O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73" t="str">
        <f t="shared" si="12"/>
        <v>0,9*2,02*2*2*0,6282</v>
      </c>
      <c r="BE337" s="53"/>
      <c r="BF337" s="53"/>
      <c r="BG337" s="53"/>
      <c r="BH337" s="53"/>
      <c r="BI337" s="53"/>
    </row>
    <row r="338" spans="1:104" x14ac:dyDescent="0.2">
      <c r="A338" s="64"/>
      <c r="B338" s="65"/>
      <c r="C338" s="329" t="s">
        <v>1705</v>
      </c>
      <c r="D338" s="330"/>
      <c r="E338" s="103">
        <v>2.5379</v>
      </c>
      <c r="F338" s="69"/>
      <c r="G338" s="70"/>
      <c r="H338" s="71"/>
      <c r="I338" s="66"/>
      <c r="J338" s="72"/>
      <c r="K338" s="66"/>
      <c r="M338" s="67" t="s">
        <v>1705</v>
      </c>
      <c r="O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73" t="str">
        <f t="shared" si="12"/>
        <v>0,8*2,02*2*0,6282</v>
      </c>
      <c r="BE338" s="53"/>
      <c r="BF338" s="53"/>
      <c r="BG338" s="53"/>
      <c r="BH338" s="53"/>
      <c r="BI338" s="53"/>
    </row>
    <row r="339" spans="1:104" x14ac:dyDescent="0.2">
      <c r="A339" s="64"/>
      <c r="B339" s="65"/>
      <c r="C339" s="329" t="s">
        <v>1703</v>
      </c>
      <c r="D339" s="330"/>
      <c r="E339" s="103">
        <v>4.5682999999999998</v>
      </c>
      <c r="F339" s="69"/>
      <c r="G339" s="70"/>
      <c r="H339" s="71"/>
      <c r="I339" s="66"/>
      <c r="J339" s="72"/>
      <c r="K339" s="66"/>
      <c r="M339" s="67" t="s">
        <v>1703</v>
      </c>
      <c r="O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73" t="str">
        <f t="shared" si="12"/>
        <v>204-207:1*2,02*2*0,6282</v>
      </c>
      <c r="BE339" s="53"/>
      <c r="BF339" s="53"/>
      <c r="BG339" s="53"/>
      <c r="BH339" s="53"/>
      <c r="BI339" s="53"/>
    </row>
    <row r="340" spans="1:104" x14ac:dyDescent="0.2">
      <c r="A340" s="64"/>
      <c r="B340" s="65"/>
      <c r="C340" s="329" t="s">
        <v>1701</v>
      </c>
      <c r="D340" s="330"/>
      <c r="E340" s="103">
        <v>2.0303</v>
      </c>
      <c r="F340" s="69"/>
      <c r="G340" s="70"/>
      <c r="H340" s="71"/>
      <c r="I340" s="66"/>
      <c r="J340" s="72"/>
      <c r="K340" s="66"/>
      <c r="M340" s="67" t="s">
        <v>1701</v>
      </c>
      <c r="O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73" t="str">
        <f t="shared" si="12"/>
        <v>0,9*2,02*2*2*0,6282</v>
      </c>
      <c r="BE340" s="53"/>
      <c r="BF340" s="53"/>
      <c r="BG340" s="53"/>
      <c r="BH340" s="53"/>
      <c r="BI340" s="53"/>
    </row>
    <row r="341" spans="1:104" ht="22.5" x14ac:dyDescent="0.2">
      <c r="A341" s="54">
        <v>51</v>
      </c>
      <c r="B341" s="55" t="s">
        <v>877</v>
      </c>
      <c r="C341" s="56" t="s">
        <v>878</v>
      </c>
      <c r="D341" s="57" t="s">
        <v>41</v>
      </c>
      <c r="E341" s="100">
        <v>32.038200000000003</v>
      </c>
      <c r="F341" s="59">
        <v>0</v>
      </c>
      <c r="G341" s="60">
        <f>E341*F341</f>
        <v>0</v>
      </c>
      <c r="H341" s="61">
        <v>2.6419999999999999E-2</v>
      </c>
      <c r="I341" s="62">
        <f>E341*H341</f>
        <v>0.8464492440000001</v>
      </c>
      <c r="J341" s="61">
        <v>0</v>
      </c>
      <c r="K341" s="62">
        <f>E341*J341</f>
        <v>0</v>
      </c>
      <c r="O341" s="53"/>
      <c r="Z341" s="53"/>
      <c r="AA341" s="53">
        <v>1</v>
      </c>
      <c r="AB341" s="53">
        <v>1</v>
      </c>
      <c r="AC341" s="53">
        <v>1</v>
      </c>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63">
        <f>G341</f>
        <v>0</v>
      </c>
      <c r="BA341" s="53"/>
      <c r="BB341" s="53"/>
      <c r="BC341" s="53"/>
      <c r="BD341" s="53"/>
      <c r="BE341" s="53"/>
      <c r="BF341" s="53"/>
      <c r="BG341" s="53"/>
      <c r="BH341" s="53"/>
      <c r="BI341" s="53"/>
      <c r="CA341" s="53">
        <v>1</v>
      </c>
      <c r="CB341" s="53">
        <v>1</v>
      </c>
      <c r="CZ341" s="16">
        <v>1</v>
      </c>
    </row>
    <row r="342" spans="1:104" x14ac:dyDescent="0.2">
      <c r="A342" s="64"/>
      <c r="B342" s="65"/>
      <c r="C342" s="326" t="s">
        <v>879</v>
      </c>
      <c r="D342" s="327"/>
      <c r="E342" s="327"/>
      <c r="F342" s="327"/>
      <c r="G342" s="328"/>
      <c r="I342" s="66"/>
      <c r="K342" s="66"/>
      <c r="L342" s="67" t="s">
        <v>879</v>
      </c>
      <c r="O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c r="BF342" s="53"/>
      <c r="BG342" s="53"/>
      <c r="BH342" s="53"/>
      <c r="BI342" s="53"/>
    </row>
    <row r="343" spans="1:104" x14ac:dyDescent="0.2">
      <c r="A343" s="64"/>
      <c r="B343" s="65"/>
      <c r="C343" s="329" t="s">
        <v>1685</v>
      </c>
      <c r="D343" s="330"/>
      <c r="E343" s="103">
        <v>7.0358000000000001</v>
      </c>
      <c r="F343" s="69"/>
      <c r="G343" s="70"/>
      <c r="H343" s="71"/>
      <c r="I343" s="66"/>
      <c r="J343" s="72"/>
      <c r="K343" s="66"/>
      <c r="M343" s="67" t="s">
        <v>1685</v>
      </c>
      <c r="O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73" t="str">
        <f t="shared" ref="BD343:BD348" si="13">C342</f>
        <v>včetně pomocného lešení</v>
      </c>
      <c r="BE343" s="53"/>
      <c r="BF343" s="53"/>
      <c r="BG343" s="53"/>
      <c r="BH343" s="53"/>
      <c r="BI343" s="53"/>
    </row>
    <row r="344" spans="1:104" x14ac:dyDescent="0.2">
      <c r="A344" s="64"/>
      <c r="B344" s="65"/>
      <c r="C344" s="329" t="s">
        <v>1686</v>
      </c>
      <c r="D344" s="330"/>
      <c r="E344" s="103">
        <v>3.5807000000000002</v>
      </c>
      <c r="F344" s="69"/>
      <c r="G344" s="70"/>
      <c r="H344" s="71"/>
      <c r="I344" s="66"/>
      <c r="J344" s="72"/>
      <c r="K344" s="66"/>
      <c r="M344" s="67" t="s">
        <v>1686</v>
      </c>
      <c r="O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73" t="str">
        <f t="shared" si="13"/>
        <v>202:11,2*0,6282</v>
      </c>
      <c r="BE344" s="53"/>
      <c r="BF344" s="53"/>
      <c r="BG344" s="53"/>
      <c r="BH344" s="53"/>
      <c r="BI344" s="53"/>
    </row>
    <row r="345" spans="1:104" x14ac:dyDescent="0.2">
      <c r="A345" s="64"/>
      <c r="B345" s="65"/>
      <c r="C345" s="329" t="s">
        <v>1687</v>
      </c>
      <c r="D345" s="330"/>
      <c r="E345" s="103">
        <v>7.1615000000000002</v>
      </c>
      <c r="F345" s="69"/>
      <c r="G345" s="70"/>
      <c r="H345" s="71"/>
      <c r="I345" s="66"/>
      <c r="J345" s="72"/>
      <c r="K345" s="66"/>
      <c r="M345" s="67" t="s">
        <v>1687</v>
      </c>
      <c r="O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73" t="str">
        <f t="shared" si="13"/>
        <v>208:5,7*0,6282</v>
      </c>
      <c r="BE345" s="53"/>
      <c r="BF345" s="53"/>
      <c r="BG345" s="53"/>
      <c r="BH345" s="53"/>
      <c r="BI345" s="53"/>
    </row>
    <row r="346" spans="1:104" x14ac:dyDescent="0.2">
      <c r="A346" s="64"/>
      <c r="B346" s="65"/>
      <c r="C346" s="329" t="s">
        <v>1688</v>
      </c>
      <c r="D346" s="330"/>
      <c r="E346" s="103">
        <v>6.9729999999999999</v>
      </c>
      <c r="F346" s="69"/>
      <c r="G346" s="70"/>
      <c r="H346" s="71"/>
      <c r="I346" s="66"/>
      <c r="J346" s="72"/>
      <c r="K346" s="66"/>
      <c r="M346" s="67" t="s">
        <v>1688</v>
      </c>
      <c r="O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73" t="str">
        <f t="shared" si="13"/>
        <v>213:11,4*0,6282</v>
      </c>
      <c r="BE346" s="53"/>
      <c r="BF346" s="53"/>
      <c r="BG346" s="53"/>
      <c r="BH346" s="53"/>
      <c r="BI346" s="53"/>
    </row>
    <row r="347" spans="1:104" x14ac:dyDescent="0.2">
      <c r="A347" s="64"/>
      <c r="B347" s="65"/>
      <c r="C347" s="329" t="s">
        <v>1689</v>
      </c>
      <c r="D347" s="330"/>
      <c r="E347" s="103">
        <v>3.7063999999999999</v>
      </c>
      <c r="F347" s="69"/>
      <c r="G347" s="70"/>
      <c r="H347" s="71"/>
      <c r="I347" s="66"/>
      <c r="J347" s="72"/>
      <c r="K347" s="66"/>
      <c r="M347" s="67" t="s">
        <v>1689</v>
      </c>
      <c r="O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73" t="str">
        <f t="shared" si="13"/>
        <v>218:11,1*0,6282</v>
      </c>
      <c r="BE347" s="53"/>
      <c r="BF347" s="53"/>
      <c r="BG347" s="53"/>
      <c r="BH347" s="53"/>
      <c r="BI347" s="53"/>
    </row>
    <row r="348" spans="1:104" x14ac:dyDescent="0.2">
      <c r="A348" s="64"/>
      <c r="B348" s="65"/>
      <c r="C348" s="329" t="s">
        <v>1690</v>
      </c>
      <c r="D348" s="330"/>
      <c r="E348" s="103">
        <v>3.5807000000000002</v>
      </c>
      <c r="F348" s="69"/>
      <c r="G348" s="70"/>
      <c r="H348" s="71"/>
      <c r="I348" s="66"/>
      <c r="J348" s="72"/>
      <c r="K348" s="66"/>
      <c r="M348" s="67" t="s">
        <v>1690</v>
      </c>
      <c r="O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73" t="str">
        <f t="shared" si="13"/>
        <v>223:5,9*0,6282</v>
      </c>
      <c r="BE348" s="53"/>
      <c r="BF348" s="53"/>
      <c r="BG348" s="53"/>
      <c r="BH348" s="53"/>
      <c r="BI348" s="53"/>
    </row>
    <row r="349" spans="1:104" x14ac:dyDescent="0.2">
      <c r="A349" s="54">
        <v>52</v>
      </c>
      <c r="B349" s="55" t="s">
        <v>881</v>
      </c>
      <c r="C349" s="56" t="s">
        <v>882</v>
      </c>
      <c r="D349" s="57" t="s">
        <v>41</v>
      </c>
      <c r="E349" s="100">
        <v>31.41</v>
      </c>
      <c r="F349" s="59">
        <v>0</v>
      </c>
      <c r="G349" s="60">
        <f>E349*F349</f>
        <v>0</v>
      </c>
      <c r="H349" s="61">
        <v>0.10712000000000001</v>
      </c>
      <c r="I349" s="62">
        <f>E349*H349</f>
        <v>3.3646392000000001</v>
      </c>
      <c r="J349" s="61">
        <v>0</v>
      </c>
      <c r="K349" s="62">
        <f>E349*J349</f>
        <v>0</v>
      </c>
      <c r="O349" s="53"/>
      <c r="Z349" s="53"/>
      <c r="AA349" s="53">
        <v>1</v>
      </c>
      <c r="AB349" s="53">
        <v>1</v>
      </c>
      <c r="AC349" s="53">
        <v>1</v>
      </c>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63">
        <f>G349</f>
        <v>0</v>
      </c>
      <c r="BA349" s="53"/>
      <c r="BB349" s="53"/>
      <c r="BC349" s="53"/>
      <c r="BD349" s="53"/>
      <c r="BE349" s="53"/>
      <c r="BF349" s="53"/>
      <c r="BG349" s="53"/>
      <c r="BH349" s="53"/>
      <c r="BI349" s="53"/>
      <c r="CA349" s="53">
        <v>1</v>
      </c>
      <c r="CB349" s="53">
        <v>1</v>
      </c>
      <c r="CZ349" s="16">
        <v>1</v>
      </c>
    </row>
    <row r="350" spans="1:104" x14ac:dyDescent="0.2">
      <c r="A350" s="64"/>
      <c r="B350" s="65"/>
      <c r="C350" s="329" t="s">
        <v>1706</v>
      </c>
      <c r="D350" s="330"/>
      <c r="E350" s="103">
        <v>31.41</v>
      </c>
      <c r="F350" s="69"/>
      <c r="G350" s="70"/>
      <c r="H350" s="71"/>
      <c r="I350" s="66"/>
      <c r="J350" s="72"/>
      <c r="K350" s="66"/>
      <c r="M350" s="67" t="s">
        <v>1706</v>
      </c>
      <c r="O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73" t="str">
        <f>C349</f>
        <v xml:space="preserve">Hrubá výplň rýh ve stěnách maltou </v>
      </c>
      <c r="BE350" s="53"/>
      <c r="BF350" s="53"/>
      <c r="BG350" s="53"/>
      <c r="BH350" s="53"/>
      <c r="BI350" s="53"/>
    </row>
    <row r="351" spans="1:104" x14ac:dyDescent="0.2">
      <c r="A351" s="54">
        <v>53</v>
      </c>
      <c r="B351" s="55" t="s">
        <v>884</v>
      </c>
      <c r="C351" s="56" t="s">
        <v>885</v>
      </c>
      <c r="D351" s="57" t="s">
        <v>41</v>
      </c>
      <c r="E351" s="100">
        <v>44.950299999999999</v>
      </c>
      <c r="F351" s="59">
        <v>0</v>
      </c>
      <c r="G351" s="60">
        <f>E351*F351</f>
        <v>0</v>
      </c>
      <c r="H351" s="61">
        <v>3.9210000000000002E-2</v>
      </c>
      <c r="I351" s="62">
        <f>E351*H351</f>
        <v>1.7625012630000001</v>
      </c>
      <c r="J351" s="61">
        <v>0</v>
      </c>
      <c r="K351" s="62">
        <f>E351*J351</f>
        <v>0</v>
      </c>
      <c r="O351" s="53"/>
      <c r="Z351" s="53"/>
      <c r="AA351" s="53">
        <v>1</v>
      </c>
      <c r="AB351" s="53">
        <v>1</v>
      </c>
      <c r="AC351" s="53">
        <v>1</v>
      </c>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63">
        <f>G351</f>
        <v>0</v>
      </c>
      <c r="BA351" s="53"/>
      <c r="BB351" s="53"/>
      <c r="BC351" s="53"/>
      <c r="BD351" s="53"/>
      <c r="BE351" s="53"/>
      <c r="BF351" s="53"/>
      <c r="BG351" s="53"/>
      <c r="BH351" s="53"/>
      <c r="BI351" s="53"/>
      <c r="CA351" s="53">
        <v>1</v>
      </c>
      <c r="CB351" s="53">
        <v>1</v>
      </c>
      <c r="CZ351" s="16">
        <v>1</v>
      </c>
    </row>
    <row r="352" spans="1:104" x14ac:dyDescent="0.2">
      <c r="A352" s="64"/>
      <c r="B352" s="65"/>
      <c r="C352" s="329" t="s">
        <v>1707</v>
      </c>
      <c r="D352" s="330"/>
      <c r="E352" s="103">
        <v>3.4550000000000001</v>
      </c>
      <c r="F352" s="69"/>
      <c r="G352" s="70"/>
      <c r="H352" s="71"/>
      <c r="I352" s="66"/>
      <c r="J352" s="72"/>
      <c r="K352" s="66"/>
      <c r="M352" s="67" t="s">
        <v>1707</v>
      </c>
      <c r="O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73" t="str">
        <f t="shared" ref="BD352:BD363" si="14">C351</f>
        <v xml:space="preserve">Omítka vnitřní zdiva, MVC, hrubá zatřená </v>
      </c>
      <c r="BE352" s="53"/>
      <c r="BF352" s="53"/>
      <c r="BG352" s="53"/>
      <c r="BH352" s="53"/>
      <c r="BI352" s="53"/>
    </row>
    <row r="353" spans="1:104" x14ac:dyDescent="0.2">
      <c r="A353" s="64"/>
      <c r="B353" s="65"/>
      <c r="C353" s="329" t="s">
        <v>1708</v>
      </c>
      <c r="D353" s="330"/>
      <c r="E353" s="103">
        <v>5.7793999999999999</v>
      </c>
      <c r="F353" s="69"/>
      <c r="G353" s="70"/>
      <c r="H353" s="71"/>
      <c r="I353" s="66"/>
      <c r="J353" s="72"/>
      <c r="K353" s="66"/>
      <c r="M353" s="67" t="s">
        <v>1708</v>
      </c>
      <c r="O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73" t="str">
        <f t="shared" si="14"/>
        <v>206 (koupelna):(2,425+2+1,5+0,57+0,435+1,8)*0,63*0,6282</v>
      </c>
      <c r="BE353" s="53"/>
      <c r="BF353" s="53"/>
      <c r="BG353" s="53"/>
      <c r="BH353" s="53"/>
      <c r="BI353" s="53"/>
    </row>
    <row r="354" spans="1:104" x14ac:dyDescent="0.2">
      <c r="A354" s="64"/>
      <c r="B354" s="65"/>
      <c r="C354" s="329" t="s">
        <v>1709</v>
      </c>
      <c r="D354" s="330"/>
      <c r="E354" s="103">
        <v>7.0420999999999996</v>
      </c>
      <c r="F354" s="69"/>
      <c r="G354" s="70"/>
      <c r="H354" s="71"/>
      <c r="I354" s="66"/>
      <c r="J354" s="72"/>
      <c r="K354" s="66"/>
      <c r="M354" s="67" t="s">
        <v>1709</v>
      </c>
      <c r="O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73" t="str">
        <f t="shared" si="14"/>
        <v>207 obklady kuchyňská linka :(3+0,8+0,8)*2*0,6282</v>
      </c>
      <c r="BE354" s="53"/>
      <c r="BF354" s="53"/>
      <c r="BG354" s="53"/>
      <c r="BH354" s="53"/>
      <c r="BI354" s="53"/>
    </row>
    <row r="355" spans="1:104" x14ac:dyDescent="0.2">
      <c r="A355" s="64"/>
      <c r="B355" s="65"/>
      <c r="C355" s="329" t="s">
        <v>1710</v>
      </c>
      <c r="D355" s="330"/>
      <c r="E355" s="103">
        <v>3.2452999999999999</v>
      </c>
      <c r="F355" s="69"/>
      <c r="G355" s="70"/>
      <c r="H355" s="71"/>
      <c r="I355" s="66"/>
      <c r="J355" s="72"/>
      <c r="K355" s="66"/>
      <c r="M355" s="67" t="s">
        <v>1710</v>
      </c>
      <c r="O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73" t="str">
        <f t="shared" si="14"/>
        <v>210 obklad kuchuňská linka :(2,4+0,685+0,52+2)*2*0,6282</v>
      </c>
      <c r="BE355" s="53"/>
      <c r="BF355" s="53"/>
      <c r="BG355" s="53"/>
      <c r="BH355" s="53"/>
      <c r="BI355" s="53"/>
    </row>
    <row r="356" spans="1:104" x14ac:dyDescent="0.2">
      <c r="A356" s="64"/>
      <c r="B356" s="65"/>
      <c r="C356" s="329" t="s">
        <v>1711</v>
      </c>
      <c r="D356" s="330"/>
      <c r="E356" s="103">
        <v>3.2452999999999999</v>
      </c>
      <c r="F356" s="69"/>
      <c r="G356" s="70"/>
      <c r="H356" s="71"/>
      <c r="I356" s="66"/>
      <c r="J356" s="72"/>
      <c r="K356" s="66"/>
      <c r="M356" s="67" t="s">
        <v>1711</v>
      </c>
      <c r="O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73" t="str">
        <f t="shared" si="14"/>
        <v>212 (koupelna):(2+2+2,1+2,1)*0,63*0,6282</v>
      </c>
      <c r="BE356" s="53"/>
      <c r="BF356" s="53"/>
      <c r="BG356" s="53"/>
      <c r="BH356" s="53"/>
      <c r="BI356" s="53"/>
    </row>
    <row r="357" spans="1:104" x14ac:dyDescent="0.2">
      <c r="A357" s="64"/>
      <c r="B357" s="65"/>
      <c r="C357" s="329" t="s">
        <v>1712</v>
      </c>
      <c r="D357" s="330"/>
      <c r="E357" s="103">
        <v>7.0420999999999996</v>
      </c>
      <c r="F357" s="69"/>
      <c r="G357" s="70"/>
      <c r="H357" s="71"/>
      <c r="I357" s="66"/>
      <c r="J357" s="72"/>
      <c r="K357" s="66"/>
      <c r="M357" s="67" t="s">
        <v>1712</v>
      </c>
      <c r="O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73" t="str">
        <f t="shared" si="14"/>
        <v>215 (koupelna):(2,1+2,1+2+2)*0,63*0,6282</v>
      </c>
      <c r="BE357" s="53"/>
      <c r="BF357" s="53"/>
      <c r="BG357" s="53"/>
      <c r="BH357" s="53"/>
      <c r="BI357" s="53"/>
    </row>
    <row r="358" spans="1:104" x14ac:dyDescent="0.2">
      <c r="A358" s="64"/>
      <c r="B358" s="65"/>
      <c r="C358" s="329" t="s">
        <v>1713</v>
      </c>
      <c r="D358" s="330"/>
      <c r="E358" s="103">
        <v>3.1185999999999998</v>
      </c>
      <c r="F358" s="69"/>
      <c r="G358" s="70"/>
      <c r="H358" s="71"/>
      <c r="I358" s="66"/>
      <c r="J358" s="72"/>
      <c r="K358" s="66"/>
      <c r="M358" s="67" t="s">
        <v>1713</v>
      </c>
      <c r="O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73" t="str">
        <f t="shared" si="14"/>
        <v>216 obklad kuchuňská linka :(2,4+0,685+0,52+2)*2*0,6282</v>
      </c>
      <c r="BE358" s="53"/>
      <c r="BF358" s="53"/>
      <c r="BG358" s="53"/>
      <c r="BH358" s="53"/>
      <c r="BI358" s="53"/>
    </row>
    <row r="359" spans="1:104" x14ac:dyDescent="0.2">
      <c r="A359" s="64"/>
      <c r="B359" s="65"/>
      <c r="C359" s="329" t="s">
        <v>1714</v>
      </c>
      <c r="D359" s="330"/>
      <c r="E359" s="103">
        <v>5.4024999999999999</v>
      </c>
      <c r="F359" s="69"/>
      <c r="G359" s="70"/>
      <c r="H359" s="71"/>
      <c r="I359" s="66"/>
      <c r="J359" s="72"/>
      <c r="K359" s="66"/>
      <c r="M359" s="67" t="s">
        <v>1714</v>
      </c>
      <c r="O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73" t="str">
        <f t="shared" si="14"/>
        <v>220 (koupelna):(1,955+1,955+1,985+1,985)*0,63*0,6282</v>
      </c>
      <c r="BE359" s="53"/>
      <c r="BF359" s="53"/>
      <c r="BG359" s="53"/>
      <c r="BH359" s="53"/>
      <c r="BI359" s="53"/>
    </row>
    <row r="360" spans="1:104" x14ac:dyDescent="0.2">
      <c r="A360" s="64"/>
      <c r="B360" s="65"/>
      <c r="C360" s="329" t="s">
        <v>1715</v>
      </c>
      <c r="D360" s="330"/>
      <c r="E360" s="103">
        <v>3.5263</v>
      </c>
      <c r="F360" s="69"/>
      <c r="G360" s="70"/>
      <c r="H360" s="71"/>
      <c r="I360" s="66"/>
      <c r="J360" s="72"/>
      <c r="K360" s="66"/>
      <c r="M360" s="67" t="s">
        <v>1715</v>
      </c>
      <c r="O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73" t="str">
        <f t="shared" si="14"/>
        <v>221 obklad kuchuňská linka :(2,2+2,1)*2*0,6282</v>
      </c>
      <c r="BE360" s="53"/>
      <c r="BF360" s="53"/>
      <c r="BG360" s="53"/>
      <c r="BH360" s="53"/>
      <c r="BI360" s="53"/>
    </row>
    <row r="361" spans="1:104" x14ac:dyDescent="0.2">
      <c r="A361" s="64"/>
      <c r="B361" s="65"/>
      <c r="C361" s="329" t="s">
        <v>1716</v>
      </c>
      <c r="D361" s="330"/>
      <c r="E361" s="103">
        <v>4.0334000000000003</v>
      </c>
      <c r="F361" s="69"/>
      <c r="G361" s="70"/>
      <c r="H361" s="71"/>
      <c r="I361" s="66"/>
      <c r="J361" s="72"/>
      <c r="K361" s="66"/>
      <c r="M361" s="67" t="s">
        <v>1716</v>
      </c>
      <c r="O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73" t="str">
        <f t="shared" si="14"/>
        <v>225 (koupelna):(2,76+2,76+1,695+1,695)*0,63*0,6282</v>
      </c>
      <c r="BE361" s="53"/>
      <c r="BF361" s="53"/>
      <c r="BG361" s="53"/>
      <c r="BH361" s="53"/>
      <c r="BI361" s="53"/>
    </row>
    <row r="362" spans="1:104" x14ac:dyDescent="0.2">
      <c r="A362" s="64"/>
      <c r="B362" s="65"/>
      <c r="C362" s="329" t="s">
        <v>1717</v>
      </c>
      <c r="D362" s="330"/>
      <c r="E362" s="103">
        <v>5.1512000000000002</v>
      </c>
      <c r="F362" s="69"/>
      <c r="G362" s="70"/>
      <c r="H362" s="71"/>
      <c r="I362" s="66"/>
      <c r="J362" s="72"/>
      <c r="K362" s="66"/>
      <c r="M362" s="67" t="s">
        <v>1717</v>
      </c>
      <c r="O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73" t="str">
        <f t="shared" si="14"/>
        <v>226 (WC):(1,41+1,41+1,2+1,2)*1,23*0,6282</v>
      </c>
      <c r="BE362" s="53"/>
      <c r="BF362" s="53"/>
      <c r="BG362" s="53"/>
      <c r="BH362" s="53"/>
      <c r="BI362" s="53"/>
    </row>
    <row r="363" spans="1:104" x14ac:dyDescent="0.2">
      <c r="A363" s="64"/>
      <c r="B363" s="65"/>
      <c r="C363" s="329" t="s">
        <v>1718</v>
      </c>
      <c r="D363" s="330"/>
      <c r="E363" s="103">
        <v>-6.0910000000000002</v>
      </c>
      <c r="F363" s="69"/>
      <c r="G363" s="70"/>
      <c r="H363" s="71"/>
      <c r="I363" s="66"/>
      <c r="J363" s="72"/>
      <c r="K363" s="66"/>
      <c r="M363" s="67" t="s">
        <v>1718</v>
      </c>
      <c r="O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73" t="str">
        <f t="shared" si="14"/>
        <v>229 obklad kuchuňská linka :(3,5+0,6)*2*0,6282</v>
      </c>
      <c r="BE363" s="53"/>
      <c r="BF363" s="53"/>
      <c r="BG363" s="53"/>
      <c r="BH363" s="53"/>
      <c r="BI363" s="53"/>
    </row>
    <row r="364" spans="1:104" x14ac:dyDescent="0.2">
      <c r="A364" s="54">
        <v>54</v>
      </c>
      <c r="B364" s="55" t="s">
        <v>890</v>
      </c>
      <c r="C364" s="56" t="s">
        <v>891</v>
      </c>
      <c r="D364" s="57" t="s">
        <v>41</v>
      </c>
      <c r="E364" s="100">
        <v>560.36919999999998</v>
      </c>
      <c r="F364" s="59">
        <v>0</v>
      </c>
      <c r="G364" s="60">
        <f>E364*F364</f>
        <v>0</v>
      </c>
      <c r="H364" s="61">
        <v>4.7660000000000001E-2</v>
      </c>
      <c r="I364" s="62">
        <f>E364*H364</f>
        <v>26.707196071999999</v>
      </c>
      <c r="J364" s="61">
        <v>0</v>
      </c>
      <c r="K364" s="62">
        <f>E364*J364</f>
        <v>0</v>
      </c>
      <c r="O364" s="53"/>
      <c r="Z364" s="53"/>
      <c r="AA364" s="53">
        <v>1</v>
      </c>
      <c r="AB364" s="53">
        <v>1</v>
      </c>
      <c r="AC364" s="53">
        <v>1</v>
      </c>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63">
        <f>G364</f>
        <v>0</v>
      </c>
      <c r="BA364" s="53"/>
      <c r="BB364" s="53"/>
      <c r="BC364" s="53"/>
      <c r="BD364" s="53"/>
      <c r="BE364" s="53"/>
      <c r="BF364" s="53"/>
      <c r="BG364" s="53"/>
      <c r="BH364" s="53"/>
      <c r="BI364" s="53"/>
      <c r="CA364" s="53">
        <v>1</v>
      </c>
      <c r="CB364" s="53">
        <v>1</v>
      </c>
      <c r="CZ364" s="16">
        <v>1</v>
      </c>
    </row>
    <row r="365" spans="1:104" x14ac:dyDescent="0.2">
      <c r="A365" s="64"/>
      <c r="B365" s="65"/>
      <c r="C365" s="329" t="s">
        <v>1719</v>
      </c>
      <c r="D365" s="330"/>
      <c r="E365" s="103">
        <v>52.373699999999999</v>
      </c>
      <c r="F365" s="69"/>
      <c r="G365" s="70"/>
      <c r="H365" s="71"/>
      <c r="I365" s="66"/>
      <c r="J365" s="72"/>
      <c r="K365" s="66"/>
      <c r="M365" s="67" t="s">
        <v>1719</v>
      </c>
      <c r="O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73" t="str">
        <f t="shared" ref="BD365:BD395" si="15">C364</f>
        <v xml:space="preserve">Omítka vnitřní zdiva, MVC, štuková </v>
      </c>
      <c r="BE365" s="53"/>
      <c r="BF365" s="53"/>
      <c r="BG365" s="53"/>
      <c r="BH365" s="53"/>
      <c r="BI365" s="53"/>
    </row>
    <row r="366" spans="1:104" x14ac:dyDescent="0.2">
      <c r="A366" s="64"/>
      <c r="B366" s="65"/>
      <c r="C366" s="329" t="s">
        <v>1720</v>
      </c>
      <c r="D366" s="330"/>
      <c r="E366" s="103">
        <v>35.430500000000002</v>
      </c>
      <c r="F366" s="69"/>
      <c r="G366" s="70"/>
      <c r="H366" s="71"/>
      <c r="I366" s="66"/>
      <c r="J366" s="72"/>
      <c r="K366" s="66"/>
      <c r="M366" s="67" t="s">
        <v>1720</v>
      </c>
      <c r="O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73" t="str">
        <f t="shared" si="15"/>
        <v>201:(6,3+1,5+1,7+4+5,3+4,5+2,2+2,2+2+2)*2,63*0,6282</v>
      </c>
      <c r="BE366" s="53"/>
      <c r="BF366" s="53"/>
      <c r="BG366" s="53"/>
      <c r="BH366" s="53"/>
      <c r="BI366" s="53"/>
    </row>
    <row r="367" spans="1:104" x14ac:dyDescent="0.2">
      <c r="A367" s="64"/>
      <c r="B367" s="65"/>
      <c r="C367" s="329" t="s">
        <v>1721</v>
      </c>
      <c r="D367" s="330"/>
      <c r="E367" s="103">
        <v>0</v>
      </c>
      <c r="F367" s="69"/>
      <c r="G367" s="70"/>
      <c r="H367" s="71"/>
      <c r="I367" s="66"/>
      <c r="J367" s="72"/>
      <c r="K367" s="66"/>
      <c r="M367" s="67" t="s">
        <v>1721</v>
      </c>
      <c r="O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73" t="str">
        <f t="shared" si="15"/>
        <v>202:(8+8+1,4+1,4)*3*0,6282</v>
      </c>
      <c r="BE367" s="53"/>
      <c r="BF367" s="53"/>
      <c r="BG367" s="53"/>
      <c r="BH367" s="53"/>
      <c r="BI367" s="53"/>
    </row>
    <row r="368" spans="1:104" x14ac:dyDescent="0.2">
      <c r="A368" s="64"/>
      <c r="B368" s="65"/>
      <c r="C368" s="329" t="s">
        <v>1722</v>
      </c>
      <c r="D368" s="330"/>
      <c r="E368" s="103">
        <v>13.200799999999999</v>
      </c>
      <c r="F368" s="69"/>
      <c r="G368" s="70"/>
      <c r="H368" s="71"/>
      <c r="I368" s="66"/>
      <c r="J368" s="72"/>
      <c r="K368" s="66"/>
      <c r="M368" s="67" t="s">
        <v>1722</v>
      </c>
      <c r="O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73" t="str">
        <f t="shared" si="15"/>
        <v>203 výtah:</v>
      </c>
      <c r="BE368" s="53"/>
      <c r="BF368" s="53"/>
      <c r="BG368" s="53"/>
      <c r="BH368" s="53"/>
      <c r="BI368" s="53"/>
    </row>
    <row r="369" spans="1:61" x14ac:dyDescent="0.2">
      <c r="A369" s="64"/>
      <c r="B369" s="65"/>
      <c r="C369" s="329" t="s">
        <v>1723</v>
      </c>
      <c r="D369" s="330"/>
      <c r="E369" s="103">
        <v>23.196400000000001</v>
      </c>
      <c r="F369" s="69"/>
      <c r="G369" s="70"/>
      <c r="H369" s="71"/>
      <c r="I369" s="66"/>
      <c r="J369" s="72"/>
      <c r="K369" s="66"/>
      <c r="M369" s="67" t="s">
        <v>1723</v>
      </c>
      <c r="O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73" t="str">
        <f t="shared" si="15"/>
        <v>204:(2,425+2,425+1,57+1,57)*2,63*0,6282</v>
      </c>
      <c r="BE369" s="53"/>
      <c r="BF369" s="53"/>
      <c r="BG369" s="53"/>
      <c r="BH369" s="53"/>
      <c r="BI369" s="53"/>
    </row>
    <row r="370" spans="1:61" x14ac:dyDescent="0.2">
      <c r="A370" s="64"/>
      <c r="B370" s="65"/>
      <c r="C370" s="329" t="s">
        <v>1707</v>
      </c>
      <c r="D370" s="330"/>
      <c r="E370" s="103">
        <v>3.4550000000000001</v>
      </c>
      <c r="F370" s="69"/>
      <c r="G370" s="70"/>
      <c r="H370" s="71"/>
      <c r="I370" s="66"/>
      <c r="J370" s="72"/>
      <c r="K370" s="66"/>
      <c r="M370" s="67" t="s">
        <v>1707</v>
      </c>
      <c r="O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73" t="str">
        <f t="shared" si="15"/>
        <v>205:(3,285+3,285+3,735+3,735)*2,63*0,6282</v>
      </c>
      <c r="BE370" s="53"/>
      <c r="BF370" s="53"/>
      <c r="BG370" s="53"/>
      <c r="BH370" s="53"/>
      <c r="BI370" s="53"/>
    </row>
    <row r="371" spans="1:61" ht="22.5" x14ac:dyDescent="0.2">
      <c r="A371" s="64"/>
      <c r="B371" s="65"/>
      <c r="C371" s="329" t="s">
        <v>1724</v>
      </c>
      <c r="D371" s="330"/>
      <c r="E371" s="103">
        <v>41.832799999999999</v>
      </c>
      <c r="F371" s="69"/>
      <c r="G371" s="70"/>
      <c r="H371" s="71"/>
      <c r="I371" s="66"/>
      <c r="J371" s="72"/>
      <c r="K371" s="66"/>
      <c r="M371" s="67" t="s">
        <v>1724</v>
      </c>
      <c r="O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73" t="str">
        <f t="shared" si="15"/>
        <v>206 (koupelna):(2,425+2+1,5+0,57+0,435+1,8)*0,63*0,6282</v>
      </c>
      <c r="BE371" s="53"/>
      <c r="BF371" s="53"/>
      <c r="BG371" s="53"/>
      <c r="BH371" s="53"/>
      <c r="BI371" s="53"/>
    </row>
    <row r="372" spans="1:61" ht="25.5" x14ac:dyDescent="0.2">
      <c r="A372" s="64"/>
      <c r="B372" s="65"/>
      <c r="C372" s="329" t="s">
        <v>1708</v>
      </c>
      <c r="D372" s="330"/>
      <c r="E372" s="103">
        <v>5.7793999999999999</v>
      </c>
      <c r="F372" s="69"/>
      <c r="G372" s="70"/>
      <c r="H372" s="71"/>
      <c r="I372" s="66"/>
      <c r="J372" s="72"/>
      <c r="K372" s="66"/>
      <c r="M372" s="67" t="s">
        <v>1708</v>
      </c>
      <c r="O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73" t="str">
        <f t="shared" si="15"/>
        <v>207:(3,735+3,01+2,1+0,5+0,1+0,4+2+2,9+5,8+0,6+0,675+1,1+2,4)*2,63*0,6282</v>
      </c>
      <c r="BE372" s="53"/>
      <c r="BF372" s="53"/>
      <c r="BG372" s="53"/>
      <c r="BH372" s="53"/>
      <c r="BI372" s="53"/>
    </row>
    <row r="373" spans="1:61" x14ac:dyDescent="0.2">
      <c r="A373" s="64"/>
      <c r="B373" s="65"/>
      <c r="C373" s="329" t="s">
        <v>1725</v>
      </c>
      <c r="D373" s="330"/>
      <c r="E373" s="103">
        <v>0</v>
      </c>
      <c r="F373" s="69"/>
      <c r="G373" s="70"/>
      <c r="H373" s="71"/>
      <c r="I373" s="66"/>
      <c r="J373" s="72"/>
      <c r="K373" s="66"/>
      <c r="M373" s="67" t="s">
        <v>1725</v>
      </c>
      <c r="O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73" t="str">
        <f t="shared" si="15"/>
        <v>207 obklady kuchyňská linka :(3+0,8+0,8)*2*0,6282</v>
      </c>
      <c r="BE373" s="53"/>
      <c r="BF373" s="53"/>
      <c r="BG373" s="53"/>
      <c r="BH373" s="53"/>
      <c r="BI373" s="53"/>
    </row>
    <row r="374" spans="1:61" x14ac:dyDescent="0.2">
      <c r="A374" s="64"/>
      <c r="B374" s="65"/>
      <c r="C374" s="329" t="s">
        <v>1726</v>
      </c>
      <c r="D374" s="330"/>
      <c r="E374" s="103">
        <v>14.9587</v>
      </c>
      <c r="F374" s="69"/>
      <c r="G374" s="70"/>
      <c r="H374" s="71"/>
      <c r="I374" s="66"/>
      <c r="J374" s="72"/>
      <c r="K374" s="66"/>
      <c r="M374" s="67" t="s">
        <v>1726</v>
      </c>
      <c r="O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73" t="str">
        <f t="shared" si="15"/>
        <v>208 balkon:</v>
      </c>
      <c r="BE374" s="53"/>
      <c r="BF374" s="53"/>
      <c r="BG374" s="53"/>
      <c r="BH374" s="53"/>
      <c r="BI374" s="53"/>
    </row>
    <row r="375" spans="1:61" x14ac:dyDescent="0.2">
      <c r="A375" s="64"/>
      <c r="B375" s="65"/>
      <c r="C375" s="329" t="s">
        <v>1727</v>
      </c>
      <c r="D375" s="330"/>
      <c r="E375" s="103">
        <v>33.7042</v>
      </c>
      <c r="F375" s="69"/>
      <c r="G375" s="70"/>
      <c r="H375" s="71"/>
      <c r="I375" s="66"/>
      <c r="J375" s="72"/>
      <c r="K375" s="66"/>
      <c r="M375" s="67" t="s">
        <v>1727</v>
      </c>
      <c r="O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73" t="str">
        <f t="shared" si="15"/>
        <v>209:(2,61+2,61+1,917+1,917)*2,63*0,6282</v>
      </c>
      <c r="BE375" s="53"/>
      <c r="BF375" s="53"/>
      <c r="BG375" s="53"/>
      <c r="BH375" s="53"/>
      <c r="BI375" s="53"/>
    </row>
    <row r="376" spans="1:61" x14ac:dyDescent="0.2">
      <c r="A376" s="64"/>
      <c r="B376" s="65"/>
      <c r="C376" s="329" t="s">
        <v>1709</v>
      </c>
      <c r="D376" s="330"/>
      <c r="E376" s="103">
        <v>7.0420999999999996</v>
      </c>
      <c r="F376" s="69"/>
      <c r="G376" s="70"/>
      <c r="H376" s="71"/>
      <c r="I376" s="66"/>
      <c r="J376" s="72"/>
      <c r="K376" s="66"/>
      <c r="M376" s="67" t="s">
        <v>1709</v>
      </c>
      <c r="O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73" t="str">
        <f t="shared" si="15"/>
        <v>210:(7,7+3,6+5,8+0,6+2,7)*2,63*0,6282</v>
      </c>
      <c r="BE376" s="53"/>
      <c r="BF376" s="53"/>
      <c r="BG376" s="53"/>
      <c r="BH376" s="53"/>
      <c r="BI376" s="53"/>
    </row>
    <row r="377" spans="1:61" x14ac:dyDescent="0.2">
      <c r="A377" s="64"/>
      <c r="B377" s="65"/>
      <c r="C377" s="329" t="s">
        <v>1728</v>
      </c>
      <c r="D377" s="330"/>
      <c r="E377" s="103">
        <v>35.967700000000001</v>
      </c>
      <c r="F377" s="69"/>
      <c r="G377" s="70"/>
      <c r="H377" s="71"/>
      <c r="I377" s="66"/>
      <c r="J377" s="72"/>
      <c r="K377" s="66"/>
      <c r="M377" s="67" t="s">
        <v>1728</v>
      </c>
      <c r="O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73" t="str">
        <f t="shared" si="15"/>
        <v>210 obklad kuchuňská linka :(2,4+0,685+0,52+2)*2*0,6282</v>
      </c>
      <c r="BE377" s="53"/>
      <c r="BF377" s="53"/>
      <c r="BG377" s="53"/>
      <c r="BH377" s="53"/>
      <c r="BI377" s="53"/>
    </row>
    <row r="378" spans="1:61" x14ac:dyDescent="0.2">
      <c r="A378" s="64"/>
      <c r="B378" s="65"/>
      <c r="C378" s="329" t="s">
        <v>1710</v>
      </c>
      <c r="D378" s="330"/>
      <c r="E378" s="103">
        <v>3.2452999999999999</v>
      </c>
      <c r="F378" s="69"/>
      <c r="G378" s="70"/>
      <c r="H378" s="71"/>
      <c r="I378" s="66"/>
      <c r="J378" s="72"/>
      <c r="K378" s="66"/>
      <c r="M378" s="67" t="s">
        <v>1710</v>
      </c>
      <c r="O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73" t="str">
        <f t="shared" si="15"/>
        <v>211:(5,76+5,76+3,1+3,1+1,975+1,975+0,1)*2,63*0,6282</v>
      </c>
      <c r="BE378" s="53"/>
      <c r="BF378" s="53"/>
      <c r="BG378" s="53"/>
      <c r="BH378" s="53"/>
      <c r="BI378" s="53"/>
    </row>
    <row r="379" spans="1:61" x14ac:dyDescent="0.2">
      <c r="A379" s="64"/>
      <c r="B379" s="65"/>
      <c r="C379" s="329" t="s">
        <v>1729</v>
      </c>
      <c r="D379" s="330"/>
      <c r="E379" s="103">
        <v>15.1999</v>
      </c>
      <c r="F379" s="69"/>
      <c r="G379" s="70"/>
      <c r="H379" s="71"/>
      <c r="I379" s="66"/>
      <c r="J379" s="72"/>
      <c r="K379" s="66"/>
      <c r="M379" s="67" t="s">
        <v>1729</v>
      </c>
      <c r="O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73" t="str">
        <f t="shared" si="15"/>
        <v>212 (koupelna):(2+2+2,1+2,1)*0,63*0,6282</v>
      </c>
      <c r="BE379" s="53"/>
      <c r="BF379" s="53"/>
      <c r="BG379" s="53"/>
      <c r="BH379" s="53"/>
      <c r="BI379" s="53"/>
    </row>
    <row r="380" spans="1:61" x14ac:dyDescent="0.2">
      <c r="A380" s="64"/>
      <c r="B380" s="65"/>
      <c r="C380" s="329" t="s">
        <v>1711</v>
      </c>
      <c r="D380" s="330"/>
      <c r="E380" s="103">
        <v>3.2452999999999999</v>
      </c>
      <c r="F380" s="69"/>
      <c r="G380" s="70"/>
      <c r="H380" s="71"/>
      <c r="I380" s="66"/>
      <c r="J380" s="72"/>
      <c r="K380" s="66"/>
      <c r="M380" s="67" t="s">
        <v>1711</v>
      </c>
      <c r="O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73" t="str">
        <f t="shared" si="15"/>
        <v>214:(2,5+2,5+2,1+2,1)*2,63*0,6282</v>
      </c>
      <c r="BE380" s="53"/>
      <c r="BF380" s="53"/>
      <c r="BG380" s="53"/>
      <c r="BH380" s="53"/>
      <c r="BI380" s="53"/>
    </row>
    <row r="381" spans="1:61" x14ac:dyDescent="0.2">
      <c r="A381" s="64"/>
      <c r="B381" s="65"/>
      <c r="C381" s="329" t="s">
        <v>1730</v>
      </c>
      <c r="D381" s="330"/>
      <c r="E381" s="103">
        <v>33.7042</v>
      </c>
      <c r="F381" s="69"/>
      <c r="G381" s="70"/>
      <c r="H381" s="71"/>
      <c r="I381" s="66"/>
      <c r="J381" s="72"/>
      <c r="K381" s="66"/>
      <c r="M381" s="67" t="s">
        <v>1730</v>
      </c>
      <c r="O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73" t="str">
        <f t="shared" si="15"/>
        <v>215 (koupelna):(2,1+2,1+2+2)*0,63*0,6282</v>
      </c>
      <c r="BE381" s="53"/>
      <c r="BF381" s="53"/>
      <c r="BG381" s="53"/>
      <c r="BH381" s="53"/>
      <c r="BI381" s="53"/>
    </row>
    <row r="382" spans="1:61" x14ac:dyDescent="0.2">
      <c r="A382" s="64"/>
      <c r="B382" s="65"/>
      <c r="C382" s="329" t="s">
        <v>1712</v>
      </c>
      <c r="D382" s="330"/>
      <c r="E382" s="103">
        <v>7.0420999999999996</v>
      </c>
      <c r="F382" s="69"/>
      <c r="G382" s="70"/>
      <c r="H382" s="71"/>
      <c r="I382" s="66"/>
      <c r="J382" s="72"/>
      <c r="K382" s="66"/>
      <c r="M382" s="67" t="s">
        <v>1712</v>
      </c>
      <c r="O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73" t="str">
        <f t="shared" si="15"/>
        <v>216:(7,7+3,6+5,8+0,6+2,7)*2,63*0,6282</v>
      </c>
      <c r="BE382" s="53"/>
      <c r="BF382" s="53"/>
      <c r="BG382" s="53"/>
      <c r="BH382" s="53"/>
      <c r="BI382" s="53"/>
    </row>
    <row r="383" spans="1:61" x14ac:dyDescent="0.2">
      <c r="A383" s="64"/>
      <c r="B383" s="65"/>
      <c r="C383" s="329" t="s">
        <v>1731</v>
      </c>
      <c r="D383" s="330"/>
      <c r="E383" s="103">
        <v>37.619799999999998</v>
      </c>
      <c r="F383" s="69"/>
      <c r="G383" s="70"/>
      <c r="H383" s="71"/>
      <c r="I383" s="66"/>
      <c r="J383" s="72"/>
      <c r="K383" s="66"/>
      <c r="M383" s="67" t="s">
        <v>1731</v>
      </c>
      <c r="O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73" t="str">
        <f t="shared" si="15"/>
        <v>216 obklad kuchuňská linka :(2,4+0,685+0,52+2)*2*0,6282</v>
      </c>
      <c r="BE383" s="53"/>
      <c r="BF383" s="53"/>
      <c r="BG383" s="53"/>
      <c r="BH383" s="53"/>
      <c r="BI383" s="53"/>
    </row>
    <row r="384" spans="1:61" x14ac:dyDescent="0.2">
      <c r="A384" s="64"/>
      <c r="B384" s="65"/>
      <c r="C384" s="329" t="s">
        <v>1732</v>
      </c>
      <c r="D384" s="330"/>
      <c r="E384" s="103">
        <v>12.1104</v>
      </c>
      <c r="F384" s="69"/>
      <c r="G384" s="70"/>
      <c r="H384" s="71"/>
      <c r="I384" s="66"/>
      <c r="J384" s="72"/>
      <c r="K384" s="66"/>
      <c r="M384" s="67" t="s">
        <v>1732</v>
      </c>
      <c r="O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73" t="str">
        <f t="shared" si="15"/>
        <v>217:(3,35+3,35+5,76+5,76+2,225+2,225+0,1)*2,63*0,6282</v>
      </c>
      <c r="BE384" s="53"/>
      <c r="BF384" s="53"/>
      <c r="BG384" s="53"/>
      <c r="BH384" s="53"/>
      <c r="BI384" s="53"/>
    </row>
    <row r="385" spans="1:104" x14ac:dyDescent="0.2">
      <c r="A385" s="64"/>
      <c r="B385" s="65"/>
      <c r="C385" s="329" t="s">
        <v>1713</v>
      </c>
      <c r="D385" s="330"/>
      <c r="E385" s="103">
        <v>3.1185999999999998</v>
      </c>
      <c r="F385" s="69"/>
      <c r="G385" s="70"/>
      <c r="H385" s="71"/>
      <c r="I385" s="66"/>
      <c r="J385" s="72"/>
      <c r="K385" s="66"/>
      <c r="M385" s="67" t="s">
        <v>1713</v>
      </c>
      <c r="O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73" t="str">
        <f t="shared" si="15"/>
        <v>219:(1,985+1,985+1,68+1,68)*2,63*0,6282</v>
      </c>
      <c r="BE385" s="53"/>
      <c r="BF385" s="53"/>
      <c r="BG385" s="53"/>
      <c r="BH385" s="53"/>
      <c r="BI385" s="53"/>
    </row>
    <row r="386" spans="1:104" x14ac:dyDescent="0.2">
      <c r="A386" s="64"/>
      <c r="B386" s="65"/>
      <c r="C386" s="329" t="s">
        <v>1733</v>
      </c>
      <c r="D386" s="330"/>
      <c r="E386" s="103">
        <v>26.657699999999998</v>
      </c>
      <c r="F386" s="69"/>
      <c r="G386" s="70"/>
      <c r="H386" s="71"/>
      <c r="I386" s="66"/>
      <c r="J386" s="72"/>
      <c r="K386" s="66"/>
      <c r="M386" s="67" t="s">
        <v>1733</v>
      </c>
      <c r="O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73" t="str">
        <f t="shared" si="15"/>
        <v>220 (koupelna):(1,955+1,955+1,985+1,985)*0,63*0,6282</v>
      </c>
      <c r="BE386" s="53"/>
      <c r="BF386" s="53"/>
      <c r="BG386" s="53"/>
      <c r="BH386" s="53"/>
      <c r="BI386" s="53"/>
    </row>
    <row r="387" spans="1:104" x14ac:dyDescent="0.2">
      <c r="A387" s="64"/>
      <c r="B387" s="65"/>
      <c r="C387" s="329" t="s">
        <v>1714</v>
      </c>
      <c r="D387" s="330"/>
      <c r="E387" s="103">
        <v>5.4024999999999999</v>
      </c>
      <c r="F387" s="69"/>
      <c r="G387" s="70"/>
      <c r="H387" s="71"/>
      <c r="I387" s="66"/>
      <c r="J387" s="72"/>
      <c r="K387" s="66"/>
      <c r="M387" s="67" t="s">
        <v>1714</v>
      </c>
      <c r="O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73" t="str">
        <f t="shared" si="15"/>
        <v>221:(6,385+3,75+4,3+1,7)*2,63*0,6282</v>
      </c>
      <c r="BE387" s="53"/>
      <c r="BF387" s="53"/>
      <c r="BG387" s="53"/>
      <c r="BH387" s="53"/>
      <c r="BI387" s="53"/>
    </row>
    <row r="388" spans="1:104" x14ac:dyDescent="0.2">
      <c r="A388" s="64"/>
      <c r="B388" s="65"/>
      <c r="C388" s="329" t="s">
        <v>1734</v>
      </c>
      <c r="D388" s="330"/>
      <c r="E388" s="103">
        <v>27.111999999999998</v>
      </c>
      <c r="F388" s="69"/>
      <c r="G388" s="70"/>
      <c r="H388" s="71"/>
      <c r="I388" s="66"/>
      <c r="J388" s="72"/>
      <c r="K388" s="66"/>
      <c r="M388" s="67" t="s">
        <v>1734</v>
      </c>
      <c r="O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73" t="str">
        <f t="shared" si="15"/>
        <v>221 obklad kuchuňská linka :(2,2+2,1)*2*0,6282</v>
      </c>
      <c r="BE388" s="53"/>
      <c r="BF388" s="53"/>
      <c r="BG388" s="53"/>
      <c r="BH388" s="53"/>
      <c r="BI388" s="53"/>
    </row>
    <row r="389" spans="1:104" x14ac:dyDescent="0.2">
      <c r="A389" s="64"/>
      <c r="B389" s="65"/>
      <c r="C389" s="329" t="s">
        <v>1735</v>
      </c>
      <c r="D389" s="330"/>
      <c r="E389" s="103">
        <v>22.039899999999999</v>
      </c>
      <c r="F389" s="69"/>
      <c r="G389" s="70"/>
      <c r="H389" s="71"/>
      <c r="I389" s="66"/>
      <c r="J389" s="72"/>
      <c r="K389" s="66"/>
      <c r="M389" s="67" t="s">
        <v>1735</v>
      </c>
      <c r="O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73" t="str">
        <f t="shared" si="15"/>
        <v>222:(2,97+2,97+5,235+5,235)*2,63*0,6282</v>
      </c>
      <c r="BE389" s="53"/>
      <c r="BF389" s="53"/>
      <c r="BG389" s="53"/>
      <c r="BH389" s="53"/>
      <c r="BI389" s="53"/>
    </row>
    <row r="390" spans="1:104" x14ac:dyDescent="0.2">
      <c r="A390" s="64"/>
      <c r="B390" s="65"/>
      <c r="C390" s="329" t="s">
        <v>1715</v>
      </c>
      <c r="D390" s="330"/>
      <c r="E390" s="103">
        <v>3.5263</v>
      </c>
      <c r="F390" s="69"/>
      <c r="G390" s="70"/>
      <c r="H390" s="71"/>
      <c r="I390" s="66"/>
      <c r="J390" s="72"/>
      <c r="K390" s="66"/>
      <c r="M390" s="67" t="s">
        <v>1715</v>
      </c>
      <c r="O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73" t="str">
        <f t="shared" si="15"/>
        <v>224:(1,4+0,6+1,3+1,3+1,215+2,3+1,2+4,025)*2,63*0,6282</v>
      </c>
      <c r="BE390" s="53"/>
      <c r="BF390" s="53"/>
      <c r="BG390" s="53"/>
      <c r="BH390" s="53"/>
      <c r="BI390" s="53"/>
    </row>
    <row r="391" spans="1:104" x14ac:dyDescent="0.2">
      <c r="A391" s="64"/>
      <c r="B391" s="65"/>
      <c r="C391" s="329" t="s">
        <v>1716</v>
      </c>
      <c r="D391" s="330"/>
      <c r="E391" s="103">
        <v>4.0334000000000003</v>
      </c>
      <c r="F391" s="69"/>
      <c r="G391" s="70"/>
      <c r="H391" s="71"/>
      <c r="I391" s="66"/>
      <c r="J391" s="72"/>
      <c r="K391" s="66"/>
      <c r="M391" s="67" t="s">
        <v>1716</v>
      </c>
      <c r="O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73" t="str">
        <f t="shared" si="15"/>
        <v>225 (koupelna):(2,76+2,76+1,695+1,695)*0,63*0,6282</v>
      </c>
      <c r="BE391" s="53"/>
      <c r="BF391" s="53"/>
      <c r="BG391" s="53"/>
      <c r="BH391" s="53"/>
      <c r="BI391" s="53"/>
    </row>
    <row r="392" spans="1:104" x14ac:dyDescent="0.2">
      <c r="A392" s="64"/>
      <c r="B392" s="65"/>
      <c r="C392" s="329" t="s">
        <v>1736</v>
      </c>
      <c r="D392" s="330"/>
      <c r="E392" s="103">
        <v>24.7164</v>
      </c>
      <c r="F392" s="69"/>
      <c r="G392" s="70"/>
      <c r="H392" s="71"/>
      <c r="I392" s="66"/>
      <c r="J392" s="72"/>
      <c r="K392" s="66"/>
      <c r="M392" s="67" t="s">
        <v>1736</v>
      </c>
      <c r="O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73" t="str">
        <f t="shared" si="15"/>
        <v>226 (WC):(1,41+1,41+1,2+1,2)*1,23*0,6282</v>
      </c>
      <c r="BE392" s="53"/>
      <c r="BF392" s="53"/>
      <c r="BG392" s="53"/>
      <c r="BH392" s="53"/>
      <c r="BI392" s="53"/>
    </row>
    <row r="393" spans="1:104" x14ac:dyDescent="0.2">
      <c r="A393" s="64"/>
      <c r="B393" s="65"/>
      <c r="C393" s="329" t="s">
        <v>1737</v>
      </c>
      <c r="D393" s="330"/>
      <c r="E393" s="103">
        <v>21.0321</v>
      </c>
      <c r="F393" s="69"/>
      <c r="G393" s="70"/>
      <c r="H393" s="71"/>
      <c r="I393" s="66"/>
      <c r="J393" s="72"/>
      <c r="K393" s="66"/>
      <c r="M393" s="67" t="s">
        <v>1737</v>
      </c>
      <c r="O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73" t="str">
        <f t="shared" si="15"/>
        <v>227:(3,735+3,735+3,745+3,745)*2,63*0,6282</v>
      </c>
      <c r="BE393" s="53"/>
      <c r="BF393" s="53"/>
      <c r="BG393" s="53"/>
      <c r="BH393" s="53"/>
      <c r="BI393" s="53"/>
    </row>
    <row r="394" spans="1:104" ht="22.5" x14ac:dyDescent="0.2">
      <c r="A394" s="64"/>
      <c r="B394" s="65"/>
      <c r="C394" s="329" t="s">
        <v>1738</v>
      </c>
      <c r="D394" s="330"/>
      <c r="E394" s="103">
        <v>38.470700000000001</v>
      </c>
      <c r="F394" s="69"/>
      <c r="G394" s="70"/>
      <c r="H394" s="71"/>
      <c r="I394" s="66"/>
      <c r="J394" s="72"/>
      <c r="K394" s="66"/>
      <c r="M394" s="67" t="s">
        <v>1738</v>
      </c>
      <c r="O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73" t="str">
        <f t="shared" si="15"/>
        <v>228:(3,735+3,735+2,63+2,63)*2,63*0,6282</v>
      </c>
      <c r="BE394" s="53"/>
      <c r="BF394" s="53"/>
      <c r="BG394" s="53"/>
      <c r="BH394" s="53"/>
      <c r="BI394" s="53"/>
    </row>
    <row r="395" spans="1:104" ht="25.5" x14ac:dyDescent="0.2">
      <c r="A395" s="64"/>
      <c r="B395" s="65"/>
      <c r="C395" s="329" t="s">
        <v>1717</v>
      </c>
      <c r="D395" s="330"/>
      <c r="E395" s="103">
        <v>5.1512000000000002</v>
      </c>
      <c r="F395" s="69"/>
      <c r="G395" s="70"/>
      <c r="H395" s="71"/>
      <c r="I395" s="66"/>
      <c r="J395" s="72"/>
      <c r="K395" s="66"/>
      <c r="M395" s="67" t="s">
        <v>1717</v>
      </c>
      <c r="O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73" t="str">
        <f t="shared" si="15"/>
        <v>229:(5,5+5,235+4,8+1,8+2,3+2,05+0,4+0,4+0,3+0,3+0,1+0,1)*2,63*0,6282</v>
      </c>
      <c r="BE395" s="53"/>
      <c r="BF395" s="53"/>
      <c r="BG395" s="53"/>
      <c r="BH395" s="53"/>
      <c r="BI395" s="53"/>
    </row>
    <row r="396" spans="1:104" x14ac:dyDescent="0.2">
      <c r="A396" s="54">
        <v>55</v>
      </c>
      <c r="B396" s="55" t="s">
        <v>930</v>
      </c>
      <c r="C396" s="56" t="s">
        <v>931</v>
      </c>
      <c r="D396" s="57" t="s">
        <v>41</v>
      </c>
      <c r="E396" s="100">
        <v>560.36919999999998</v>
      </c>
      <c r="F396" s="59">
        <v>0</v>
      </c>
      <c r="G396" s="60">
        <f>E396*F396</f>
        <v>0</v>
      </c>
      <c r="H396" s="61">
        <v>8.0000000000000007E-5</v>
      </c>
      <c r="I396" s="62">
        <f>E396*H396</f>
        <v>4.4829536000000003E-2</v>
      </c>
      <c r="J396" s="61"/>
      <c r="K396" s="62">
        <f>E396*J396</f>
        <v>0</v>
      </c>
      <c r="O396" s="53"/>
      <c r="Z396" s="53"/>
      <c r="AA396" s="53">
        <v>12</v>
      </c>
      <c r="AB396" s="53">
        <v>0</v>
      </c>
      <c r="AC396" s="53">
        <v>68</v>
      </c>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63">
        <f>G396</f>
        <v>0</v>
      </c>
      <c r="BA396" s="53"/>
      <c r="BB396" s="53"/>
      <c r="BC396" s="53"/>
      <c r="BD396" s="53"/>
      <c r="BE396" s="53"/>
      <c r="BF396" s="53"/>
      <c r="BG396" s="53"/>
      <c r="BH396" s="53"/>
      <c r="BI396" s="53"/>
      <c r="CA396" s="53">
        <v>12</v>
      </c>
      <c r="CB396" s="53">
        <v>0</v>
      </c>
      <c r="CZ396" s="16">
        <v>1</v>
      </c>
    </row>
    <row r="397" spans="1:104" x14ac:dyDescent="0.2">
      <c r="A397" s="64"/>
      <c r="B397" s="65"/>
      <c r="C397" s="326" t="s">
        <v>932</v>
      </c>
      <c r="D397" s="327"/>
      <c r="E397" s="327"/>
      <c r="F397" s="327"/>
      <c r="G397" s="328"/>
      <c r="I397" s="66"/>
      <c r="K397" s="66"/>
      <c r="L397" s="67" t="s">
        <v>932</v>
      </c>
      <c r="O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row>
    <row r="398" spans="1:104" x14ac:dyDescent="0.2">
      <c r="A398" s="64"/>
      <c r="B398" s="65"/>
      <c r="C398" s="329" t="s">
        <v>1719</v>
      </c>
      <c r="D398" s="330"/>
      <c r="E398" s="103">
        <v>52.373699999999999</v>
      </c>
      <c r="F398" s="69"/>
      <c r="G398" s="70"/>
      <c r="H398" s="71"/>
      <c r="I398" s="66"/>
      <c r="J398" s="72"/>
      <c r="K398" s="66"/>
      <c r="M398" s="67" t="s">
        <v>1719</v>
      </c>
      <c r="O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73" t="str">
        <f t="shared" ref="BD398:BD428" si="16">C397</f>
        <v xml:space="preserve">Omítníky rohovky a apulišty </v>
      </c>
      <c r="BE398" s="53"/>
      <c r="BF398" s="53"/>
      <c r="BG398" s="53"/>
      <c r="BH398" s="53"/>
      <c r="BI398" s="53"/>
    </row>
    <row r="399" spans="1:104" x14ac:dyDescent="0.2">
      <c r="A399" s="64"/>
      <c r="B399" s="65"/>
      <c r="C399" s="329" t="s">
        <v>1720</v>
      </c>
      <c r="D399" s="330"/>
      <c r="E399" s="103">
        <v>35.430500000000002</v>
      </c>
      <c r="F399" s="69"/>
      <c r="G399" s="70"/>
      <c r="H399" s="71"/>
      <c r="I399" s="66"/>
      <c r="J399" s="72"/>
      <c r="K399" s="66"/>
      <c r="M399" s="67" t="s">
        <v>1720</v>
      </c>
      <c r="O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73" t="str">
        <f t="shared" si="16"/>
        <v>201:(6,3+1,5+1,7+4+5,3+4,5+2,2+2,2+2+2)*2,63*0,6282</v>
      </c>
      <c r="BE399" s="53"/>
      <c r="BF399" s="53"/>
      <c r="BG399" s="53"/>
      <c r="BH399" s="53"/>
      <c r="BI399" s="53"/>
    </row>
    <row r="400" spans="1:104" x14ac:dyDescent="0.2">
      <c r="A400" s="64"/>
      <c r="B400" s="65"/>
      <c r="C400" s="329" t="s">
        <v>1721</v>
      </c>
      <c r="D400" s="330"/>
      <c r="E400" s="103">
        <v>0</v>
      </c>
      <c r="F400" s="69"/>
      <c r="G400" s="70"/>
      <c r="H400" s="71"/>
      <c r="I400" s="66"/>
      <c r="J400" s="72"/>
      <c r="K400" s="66"/>
      <c r="M400" s="67" t="s">
        <v>1721</v>
      </c>
      <c r="O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73" t="str">
        <f t="shared" si="16"/>
        <v>202:(8+8+1,4+1,4)*3*0,6282</v>
      </c>
      <c r="BE400" s="53"/>
      <c r="BF400" s="53"/>
      <c r="BG400" s="53"/>
      <c r="BH400" s="53"/>
      <c r="BI400" s="53"/>
    </row>
    <row r="401" spans="1:61" x14ac:dyDescent="0.2">
      <c r="A401" s="64"/>
      <c r="B401" s="65"/>
      <c r="C401" s="329" t="s">
        <v>1722</v>
      </c>
      <c r="D401" s="330"/>
      <c r="E401" s="103">
        <v>13.200799999999999</v>
      </c>
      <c r="F401" s="69"/>
      <c r="G401" s="70"/>
      <c r="H401" s="71"/>
      <c r="I401" s="66"/>
      <c r="J401" s="72"/>
      <c r="K401" s="66"/>
      <c r="M401" s="67" t="s">
        <v>1722</v>
      </c>
      <c r="O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73" t="str">
        <f t="shared" si="16"/>
        <v>203 výtah:</v>
      </c>
      <c r="BE401" s="53"/>
      <c r="BF401" s="53"/>
      <c r="BG401" s="53"/>
      <c r="BH401" s="53"/>
      <c r="BI401" s="53"/>
    </row>
    <row r="402" spans="1:61" x14ac:dyDescent="0.2">
      <c r="A402" s="64"/>
      <c r="B402" s="65"/>
      <c r="C402" s="329" t="s">
        <v>1723</v>
      </c>
      <c r="D402" s="330"/>
      <c r="E402" s="103">
        <v>23.196400000000001</v>
      </c>
      <c r="F402" s="69"/>
      <c r="G402" s="70"/>
      <c r="H402" s="71"/>
      <c r="I402" s="66"/>
      <c r="J402" s="72"/>
      <c r="K402" s="66"/>
      <c r="M402" s="67" t="s">
        <v>1723</v>
      </c>
      <c r="O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73" t="str">
        <f t="shared" si="16"/>
        <v>204:(2,425+2,425+1,57+1,57)*2,63*0,6282</v>
      </c>
      <c r="BE402" s="53"/>
      <c r="BF402" s="53"/>
      <c r="BG402" s="53"/>
      <c r="BH402" s="53"/>
      <c r="BI402" s="53"/>
    </row>
    <row r="403" spans="1:61" x14ac:dyDescent="0.2">
      <c r="A403" s="64"/>
      <c r="B403" s="65"/>
      <c r="C403" s="329" t="s">
        <v>1707</v>
      </c>
      <c r="D403" s="330"/>
      <c r="E403" s="103">
        <v>3.4550000000000001</v>
      </c>
      <c r="F403" s="69"/>
      <c r="G403" s="70"/>
      <c r="H403" s="71"/>
      <c r="I403" s="66"/>
      <c r="J403" s="72"/>
      <c r="K403" s="66"/>
      <c r="M403" s="67" t="s">
        <v>1707</v>
      </c>
      <c r="O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73" t="str">
        <f t="shared" si="16"/>
        <v>205:(3,285+3,285+3,735+3,735)*2,63*0,6282</v>
      </c>
      <c r="BE403" s="53"/>
      <c r="BF403" s="53"/>
      <c r="BG403" s="53"/>
      <c r="BH403" s="53"/>
      <c r="BI403" s="53"/>
    </row>
    <row r="404" spans="1:61" ht="22.5" x14ac:dyDescent="0.2">
      <c r="A404" s="64"/>
      <c r="B404" s="65"/>
      <c r="C404" s="329" t="s">
        <v>1724</v>
      </c>
      <c r="D404" s="330"/>
      <c r="E404" s="103">
        <v>41.832799999999999</v>
      </c>
      <c r="F404" s="69"/>
      <c r="G404" s="70"/>
      <c r="H404" s="71"/>
      <c r="I404" s="66"/>
      <c r="J404" s="72"/>
      <c r="K404" s="66"/>
      <c r="M404" s="67" t="s">
        <v>1724</v>
      </c>
      <c r="O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73" t="str">
        <f t="shared" si="16"/>
        <v>206 (koupelna):(2,425+2+1,5+0,57+0,435+1,8)*0,63*0,6282</v>
      </c>
      <c r="BE404" s="53"/>
      <c r="BF404" s="53"/>
      <c r="BG404" s="53"/>
      <c r="BH404" s="53"/>
      <c r="BI404" s="53"/>
    </row>
    <row r="405" spans="1:61" ht="25.5" x14ac:dyDescent="0.2">
      <c r="A405" s="64"/>
      <c r="B405" s="65"/>
      <c r="C405" s="329" t="s">
        <v>1708</v>
      </c>
      <c r="D405" s="330"/>
      <c r="E405" s="103">
        <v>5.7793999999999999</v>
      </c>
      <c r="F405" s="69"/>
      <c r="G405" s="70"/>
      <c r="H405" s="71"/>
      <c r="I405" s="66"/>
      <c r="J405" s="72"/>
      <c r="K405" s="66"/>
      <c r="M405" s="67" t="s">
        <v>1708</v>
      </c>
      <c r="O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73" t="str">
        <f t="shared" si="16"/>
        <v>207:(3,735+3,01+2,1+0,5+0,1+0,4+2+2,9+5,8+0,6+0,675+1,1+2,4)*2,63*0,6282</v>
      </c>
      <c r="BE405" s="53"/>
      <c r="BF405" s="53"/>
      <c r="BG405" s="53"/>
      <c r="BH405" s="53"/>
      <c r="BI405" s="53"/>
    </row>
    <row r="406" spans="1:61" x14ac:dyDescent="0.2">
      <c r="A406" s="64"/>
      <c r="B406" s="65"/>
      <c r="C406" s="329" t="s">
        <v>1725</v>
      </c>
      <c r="D406" s="330"/>
      <c r="E406" s="103">
        <v>0</v>
      </c>
      <c r="F406" s="69"/>
      <c r="G406" s="70"/>
      <c r="H406" s="71"/>
      <c r="I406" s="66"/>
      <c r="J406" s="72"/>
      <c r="K406" s="66"/>
      <c r="M406" s="67" t="s">
        <v>1725</v>
      </c>
      <c r="O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73" t="str">
        <f t="shared" si="16"/>
        <v>207 obklady kuchyňská linka :(3+0,8+0,8)*2*0,6282</v>
      </c>
      <c r="BE406" s="53"/>
      <c r="BF406" s="53"/>
      <c r="BG406" s="53"/>
      <c r="BH406" s="53"/>
      <c r="BI406" s="53"/>
    </row>
    <row r="407" spans="1:61" x14ac:dyDescent="0.2">
      <c r="A407" s="64"/>
      <c r="B407" s="65"/>
      <c r="C407" s="329" t="s">
        <v>1726</v>
      </c>
      <c r="D407" s="330"/>
      <c r="E407" s="103">
        <v>14.9587</v>
      </c>
      <c r="F407" s="69"/>
      <c r="G407" s="70"/>
      <c r="H407" s="71"/>
      <c r="I407" s="66"/>
      <c r="J407" s="72"/>
      <c r="K407" s="66"/>
      <c r="M407" s="67" t="s">
        <v>1726</v>
      </c>
      <c r="O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73" t="str">
        <f t="shared" si="16"/>
        <v>208 balkon:</v>
      </c>
      <c r="BE407" s="53"/>
      <c r="BF407" s="53"/>
      <c r="BG407" s="53"/>
      <c r="BH407" s="53"/>
      <c r="BI407" s="53"/>
    </row>
    <row r="408" spans="1:61" x14ac:dyDescent="0.2">
      <c r="A408" s="64"/>
      <c r="B408" s="65"/>
      <c r="C408" s="329" t="s">
        <v>1727</v>
      </c>
      <c r="D408" s="330"/>
      <c r="E408" s="103">
        <v>33.7042</v>
      </c>
      <c r="F408" s="69"/>
      <c r="G408" s="70"/>
      <c r="H408" s="71"/>
      <c r="I408" s="66"/>
      <c r="J408" s="72"/>
      <c r="K408" s="66"/>
      <c r="M408" s="67" t="s">
        <v>1727</v>
      </c>
      <c r="O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73" t="str">
        <f t="shared" si="16"/>
        <v>209:(2,61+2,61+1,917+1,917)*2,63*0,6282</v>
      </c>
      <c r="BE408" s="53"/>
      <c r="BF408" s="53"/>
      <c r="BG408" s="53"/>
      <c r="BH408" s="53"/>
      <c r="BI408" s="53"/>
    </row>
    <row r="409" spans="1:61" x14ac:dyDescent="0.2">
      <c r="A409" s="64"/>
      <c r="B409" s="65"/>
      <c r="C409" s="329" t="s">
        <v>1709</v>
      </c>
      <c r="D409" s="330"/>
      <c r="E409" s="103">
        <v>7.0420999999999996</v>
      </c>
      <c r="F409" s="69"/>
      <c r="G409" s="70"/>
      <c r="H409" s="71"/>
      <c r="I409" s="66"/>
      <c r="J409" s="72"/>
      <c r="K409" s="66"/>
      <c r="M409" s="67" t="s">
        <v>1709</v>
      </c>
      <c r="O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73" t="str">
        <f t="shared" si="16"/>
        <v>210:(7,7+3,6+5,8+0,6+2,7)*2,63*0,6282</v>
      </c>
      <c r="BE409" s="53"/>
      <c r="BF409" s="53"/>
      <c r="BG409" s="53"/>
      <c r="BH409" s="53"/>
      <c r="BI409" s="53"/>
    </row>
    <row r="410" spans="1:61" x14ac:dyDescent="0.2">
      <c r="A410" s="64"/>
      <c r="B410" s="65"/>
      <c r="C410" s="329" t="s">
        <v>1728</v>
      </c>
      <c r="D410" s="330"/>
      <c r="E410" s="103">
        <v>35.967700000000001</v>
      </c>
      <c r="F410" s="69"/>
      <c r="G410" s="70"/>
      <c r="H410" s="71"/>
      <c r="I410" s="66"/>
      <c r="J410" s="72"/>
      <c r="K410" s="66"/>
      <c r="M410" s="67" t="s">
        <v>1728</v>
      </c>
      <c r="O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73" t="str">
        <f t="shared" si="16"/>
        <v>210 obklad kuchuňská linka :(2,4+0,685+0,52+2)*2*0,6282</v>
      </c>
      <c r="BE410" s="53"/>
      <c r="BF410" s="53"/>
      <c r="BG410" s="53"/>
      <c r="BH410" s="53"/>
      <c r="BI410" s="53"/>
    </row>
    <row r="411" spans="1:61" x14ac:dyDescent="0.2">
      <c r="A411" s="64"/>
      <c r="B411" s="65"/>
      <c r="C411" s="329" t="s">
        <v>1710</v>
      </c>
      <c r="D411" s="330"/>
      <c r="E411" s="103">
        <v>3.2452999999999999</v>
      </c>
      <c r="F411" s="69"/>
      <c r="G411" s="70"/>
      <c r="H411" s="71"/>
      <c r="I411" s="66"/>
      <c r="J411" s="72"/>
      <c r="K411" s="66"/>
      <c r="M411" s="67" t="s">
        <v>1710</v>
      </c>
      <c r="O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73" t="str">
        <f t="shared" si="16"/>
        <v>211:(5,76+5,76+3,1+3,1+1,975+1,975+0,1)*2,63*0,6282</v>
      </c>
      <c r="BE411" s="53"/>
      <c r="BF411" s="53"/>
      <c r="BG411" s="53"/>
      <c r="BH411" s="53"/>
      <c r="BI411" s="53"/>
    </row>
    <row r="412" spans="1:61" x14ac:dyDescent="0.2">
      <c r="A412" s="64"/>
      <c r="B412" s="65"/>
      <c r="C412" s="329" t="s">
        <v>1729</v>
      </c>
      <c r="D412" s="330"/>
      <c r="E412" s="103">
        <v>15.1999</v>
      </c>
      <c r="F412" s="69"/>
      <c r="G412" s="70"/>
      <c r="H412" s="71"/>
      <c r="I412" s="66"/>
      <c r="J412" s="72"/>
      <c r="K412" s="66"/>
      <c r="M412" s="67" t="s">
        <v>1729</v>
      </c>
      <c r="O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73" t="str">
        <f t="shared" si="16"/>
        <v>212 (koupelna):(2+2+2,1+2,1)*0,63*0,6282</v>
      </c>
      <c r="BE412" s="53"/>
      <c r="BF412" s="53"/>
      <c r="BG412" s="53"/>
      <c r="BH412" s="53"/>
      <c r="BI412" s="53"/>
    </row>
    <row r="413" spans="1:61" x14ac:dyDescent="0.2">
      <c r="A413" s="64"/>
      <c r="B413" s="65"/>
      <c r="C413" s="329" t="s">
        <v>1711</v>
      </c>
      <c r="D413" s="330"/>
      <c r="E413" s="103">
        <v>3.2452999999999999</v>
      </c>
      <c r="F413" s="69"/>
      <c r="G413" s="70"/>
      <c r="H413" s="71"/>
      <c r="I413" s="66"/>
      <c r="J413" s="72"/>
      <c r="K413" s="66"/>
      <c r="M413" s="67" t="s">
        <v>1711</v>
      </c>
      <c r="O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73" t="str">
        <f t="shared" si="16"/>
        <v>214:(2,5+2,5+2,1+2,1)*2,63*0,6282</v>
      </c>
      <c r="BE413" s="53"/>
      <c r="BF413" s="53"/>
      <c r="BG413" s="53"/>
      <c r="BH413" s="53"/>
      <c r="BI413" s="53"/>
    </row>
    <row r="414" spans="1:61" x14ac:dyDescent="0.2">
      <c r="A414" s="64"/>
      <c r="B414" s="65"/>
      <c r="C414" s="329" t="s">
        <v>1730</v>
      </c>
      <c r="D414" s="330"/>
      <c r="E414" s="103">
        <v>33.7042</v>
      </c>
      <c r="F414" s="69"/>
      <c r="G414" s="70"/>
      <c r="H414" s="71"/>
      <c r="I414" s="66"/>
      <c r="J414" s="72"/>
      <c r="K414" s="66"/>
      <c r="M414" s="67" t="s">
        <v>1730</v>
      </c>
      <c r="O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73" t="str">
        <f t="shared" si="16"/>
        <v>215 (koupelna):(2,1+2,1+2+2)*0,63*0,6282</v>
      </c>
      <c r="BE414" s="53"/>
      <c r="BF414" s="53"/>
      <c r="BG414" s="53"/>
      <c r="BH414" s="53"/>
      <c r="BI414" s="53"/>
    </row>
    <row r="415" spans="1:61" x14ac:dyDescent="0.2">
      <c r="A415" s="64"/>
      <c r="B415" s="65"/>
      <c r="C415" s="329" t="s">
        <v>1712</v>
      </c>
      <c r="D415" s="330"/>
      <c r="E415" s="103">
        <v>7.0420999999999996</v>
      </c>
      <c r="F415" s="69"/>
      <c r="G415" s="70"/>
      <c r="H415" s="71"/>
      <c r="I415" s="66"/>
      <c r="J415" s="72"/>
      <c r="K415" s="66"/>
      <c r="M415" s="67" t="s">
        <v>1712</v>
      </c>
      <c r="O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73" t="str">
        <f t="shared" si="16"/>
        <v>216:(7,7+3,6+5,8+0,6+2,7)*2,63*0,6282</v>
      </c>
      <c r="BE415" s="53"/>
      <c r="BF415" s="53"/>
      <c r="BG415" s="53"/>
      <c r="BH415" s="53"/>
      <c r="BI415" s="53"/>
    </row>
    <row r="416" spans="1:61" x14ac:dyDescent="0.2">
      <c r="A416" s="64"/>
      <c r="B416" s="65"/>
      <c r="C416" s="329" t="s">
        <v>1731</v>
      </c>
      <c r="D416" s="330"/>
      <c r="E416" s="103">
        <v>37.619799999999998</v>
      </c>
      <c r="F416" s="69"/>
      <c r="G416" s="70"/>
      <c r="H416" s="71"/>
      <c r="I416" s="66"/>
      <c r="J416" s="72"/>
      <c r="K416" s="66"/>
      <c r="M416" s="67" t="s">
        <v>1731</v>
      </c>
      <c r="O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73" t="str">
        <f t="shared" si="16"/>
        <v>216 obklad kuchuňská linka :(2,4+0,685+0,52+2)*2*0,6282</v>
      </c>
      <c r="BE416" s="53"/>
      <c r="BF416" s="53"/>
      <c r="BG416" s="53"/>
      <c r="BH416" s="53"/>
      <c r="BI416" s="53"/>
    </row>
    <row r="417" spans="1:104" x14ac:dyDescent="0.2">
      <c r="A417" s="64"/>
      <c r="B417" s="65"/>
      <c r="C417" s="329" t="s">
        <v>1732</v>
      </c>
      <c r="D417" s="330"/>
      <c r="E417" s="103">
        <v>12.1104</v>
      </c>
      <c r="F417" s="69"/>
      <c r="G417" s="70"/>
      <c r="H417" s="71"/>
      <c r="I417" s="66"/>
      <c r="J417" s="72"/>
      <c r="K417" s="66"/>
      <c r="M417" s="67" t="s">
        <v>1732</v>
      </c>
      <c r="O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73" t="str">
        <f t="shared" si="16"/>
        <v>217:(3,35+3,35+5,76+5,76+2,225+2,225+0,1)*2,63*0,6282</v>
      </c>
      <c r="BE417" s="53"/>
      <c r="BF417" s="53"/>
      <c r="BG417" s="53"/>
      <c r="BH417" s="53"/>
      <c r="BI417" s="53"/>
    </row>
    <row r="418" spans="1:104" x14ac:dyDescent="0.2">
      <c r="A418" s="64"/>
      <c r="B418" s="65"/>
      <c r="C418" s="329" t="s">
        <v>1713</v>
      </c>
      <c r="D418" s="330"/>
      <c r="E418" s="103">
        <v>3.1185999999999998</v>
      </c>
      <c r="F418" s="69"/>
      <c r="G418" s="70"/>
      <c r="H418" s="71"/>
      <c r="I418" s="66"/>
      <c r="J418" s="72"/>
      <c r="K418" s="66"/>
      <c r="M418" s="67" t="s">
        <v>1713</v>
      </c>
      <c r="O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73" t="str">
        <f t="shared" si="16"/>
        <v>219:(1,985+1,985+1,68+1,68)*2,63*0,6282</v>
      </c>
      <c r="BE418" s="53"/>
      <c r="BF418" s="53"/>
      <c r="BG418" s="53"/>
      <c r="BH418" s="53"/>
      <c r="BI418" s="53"/>
    </row>
    <row r="419" spans="1:104" x14ac:dyDescent="0.2">
      <c r="A419" s="64"/>
      <c r="B419" s="65"/>
      <c r="C419" s="329" t="s">
        <v>1733</v>
      </c>
      <c r="D419" s="330"/>
      <c r="E419" s="103">
        <v>26.657699999999998</v>
      </c>
      <c r="F419" s="69"/>
      <c r="G419" s="70"/>
      <c r="H419" s="71"/>
      <c r="I419" s="66"/>
      <c r="J419" s="72"/>
      <c r="K419" s="66"/>
      <c r="M419" s="67" t="s">
        <v>1733</v>
      </c>
      <c r="O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73" t="str">
        <f t="shared" si="16"/>
        <v>220 (koupelna):(1,955+1,955+1,985+1,985)*0,63*0,6282</v>
      </c>
      <c r="BE419" s="53"/>
      <c r="BF419" s="53"/>
      <c r="BG419" s="53"/>
      <c r="BH419" s="53"/>
      <c r="BI419" s="53"/>
    </row>
    <row r="420" spans="1:104" x14ac:dyDescent="0.2">
      <c r="A420" s="64"/>
      <c r="B420" s="65"/>
      <c r="C420" s="329" t="s">
        <v>1714</v>
      </c>
      <c r="D420" s="330"/>
      <c r="E420" s="103">
        <v>5.4024999999999999</v>
      </c>
      <c r="F420" s="69"/>
      <c r="G420" s="70"/>
      <c r="H420" s="71"/>
      <c r="I420" s="66"/>
      <c r="J420" s="72"/>
      <c r="K420" s="66"/>
      <c r="M420" s="67" t="s">
        <v>1714</v>
      </c>
      <c r="O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73" t="str">
        <f t="shared" si="16"/>
        <v>221:(6,385+3,75+4,3+1,7)*2,63*0,6282</v>
      </c>
      <c r="BE420" s="53"/>
      <c r="BF420" s="53"/>
      <c r="BG420" s="53"/>
      <c r="BH420" s="53"/>
      <c r="BI420" s="53"/>
    </row>
    <row r="421" spans="1:104" x14ac:dyDescent="0.2">
      <c r="A421" s="64"/>
      <c r="B421" s="65"/>
      <c r="C421" s="329" t="s">
        <v>1734</v>
      </c>
      <c r="D421" s="330"/>
      <c r="E421" s="103">
        <v>27.111999999999998</v>
      </c>
      <c r="F421" s="69"/>
      <c r="G421" s="70"/>
      <c r="H421" s="71"/>
      <c r="I421" s="66"/>
      <c r="J421" s="72"/>
      <c r="K421" s="66"/>
      <c r="M421" s="67" t="s">
        <v>1734</v>
      </c>
      <c r="O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73" t="str">
        <f t="shared" si="16"/>
        <v>221 obklad kuchuňská linka :(2,2+2,1)*2*0,6282</v>
      </c>
      <c r="BE421" s="53"/>
      <c r="BF421" s="53"/>
      <c r="BG421" s="53"/>
      <c r="BH421" s="53"/>
      <c r="BI421" s="53"/>
    </row>
    <row r="422" spans="1:104" x14ac:dyDescent="0.2">
      <c r="A422" s="64"/>
      <c r="B422" s="65"/>
      <c r="C422" s="329" t="s">
        <v>1735</v>
      </c>
      <c r="D422" s="330"/>
      <c r="E422" s="103">
        <v>22.039899999999999</v>
      </c>
      <c r="F422" s="69"/>
      <c r="G422" s="70"/>
      <c r="H422" s="71"/>
      <c r="I422" s="66"/>
      <c r="J422" s="72"/>
      <c r="K422" s="66"/>
      <c r="M422" s="67" t="s">
        <v>1735</v>
      </c>
      <c r="O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73" t="str">
        <f t="shared" si="16"/>
        <v>222:(2,97+2,97+5,235+5,235)*2,63*0,6282</v>
      </c>
      <c r="BE422" s="53"/>
      <c r="BF422" s="53"/>
      <c r="BG422" s="53"/>
      <c r="BH422" s="53"/>
      <c r="BI422" s="53"/>
    </row>
    <row r="423" spans="1:104" x14ac:dyDescent="0.2">
      <c r="A423" s="64"/>
      <c r="B423" s="65"/>
      <c r="C423" s="329" t="s">
        <v>1715</v>
      </c>
      <c r="D423" s="330"/>
      <c r="E423" s="103">
        <v>3.5263</v>
      </c>
      <c r="F423" s="69"/>
      <c r="G423" s="70"/>
      <c r="H423" s="71"/>
      <c r="I423" s="66"/>
      <c r="J423" s="72"/>
      <c r="K423" s="66"/>
      <c r="M423" s="67" t="s">
        <v>1715</v>
      </c>
      <c r="O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73" t="str">
        <f t="shared" si="16"/>
        <v>224:(1,4+0,6+1,3+1,3+1,215+2,3+1,2+4,025)*2,63*0,6282</v>
      </c>
      <c r="BE423" s="53"/>
      <c r="BF423" s="53"/>
      <c r="BG423" s="53"/>
      <c r="BH423" s="53"/>
      <c r="BI423" s="53"/>
    </row>
    <row r="424" spans="1:104" x14ac:dyDescent="0.2">
      <c r="A424" s="64"/>
      <c r="B424" s="65"/>
      <c r="C424" s="329" t="s">
        <v>1716</v>
      </c>
      <c r="D424" s="330"/>
      <c r="E424" s="103">
        <v>4.0334000000000003</v>
      </c>
      <c r="F424" s="69"/>
      <c r="G424" s="70"/>
      <c r="H424" s="71"/>
      <c r="I424" s="66"/>
      <c r="J424" s="72"/>
      <c r="K424" s="66"/>
      <c r="M424" s="67" t="s">
        <v>1716</v>
      </c>
      <c r="O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73" t="str">
        <f t="shared" si="16"/>
        <v>225 (koupelna):(2,76+2,76+1,695+1,695)*0,63*0,6282</v>
      </c>
      <c r="BE424" s="53"/>
      <c r="BF424" s="53"/>
      <c r="BG424" s="53"/>
      <c r="BH424" s="53"/>
      <c r="BI424" s="53"/>
    </row>
    <row r="425" spans="1:104" x14ac:dyDescent="0.2">
      <c r="A425" s="64"/>
      <c r="B425" s="65"/>
      <c r="C425" s="329" t="s">
        <v>1736</v>
      </c>
      <c r="D425" s="330"/>
      <c r="E425" s="103">
        <v>24.7164</v>
      </c>
      <c r="F425" s="69"/>
      <c r="G425" s="70"/>
      <c r="H425" s="71"/>
      <c r="I425" s="66"/>
      <c r="J425" s="72"/>
      <c r="K425" s="66"/>
      <c r="M425" s="67" t="s">
        <v>1736</v>
      </c>
      <c r="O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73" t="str">
        <f t="shared" si="16"/>
        <v>226 (WC):(1,41+1,41+1,2+1,2)*1,23*0,6282</v>
      </c>
      <c r="BE425" s="53"/>
      <c r="BF425" s="53"/>
      <c r="BG425" s="53"/>
      <c r="BH425" s="53"/>
      <c r="BI425" s="53"/>
    </row>
    <row r="426" spans="1:104" x14ac:dyDescent="0.2">
      <c r="A426" s="64"/>
      <c r="B426" s="65"/>
      <c r="C426" s="329" t="s">
        <v>1737</v>
      </c>
      <c r="D426" s="330"/>
      <c r="E426" s="103">
        <v>21.0321</v>
      </c>
      <c r="F426" s="69"/>
      <c r="G426" s="70"/>
      <c r="H426" s="71"/>
      <c r="I426" s="66"/>
      <c r="J426" s="72"/>
      <c r="K426" s="66"/>
      <c r="M426" s="67" t="s">
        <v>1737</v>
      </c>
      <c r="O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73" t="str">
        <f t="shared" si="16"/>
        <v>227:(3,735+3,735+3,745+3,745)*2,63*0,6282</v>
      </c>
      <c r="BE426" s="53"/>
      <c r="BF426" s="53"/>
      <c r="BG426" s="53"/>
      <c r="BH426" s="53"/>
      <c r="BI426" s="53"/>
    </row>
    <row r="427" spans="1:104" ht="22.5" x14ac:dyDescent="0.2">
      <c r="A427" s="64"/>
      <c r="B427" s="65"/>
      <c r="C427" s="329" t="s">
        <v>1738</v>
      </c>
      <c r="D427" s="330"/>
      <c r="E427" s="103">
        <v>38.470700000000001</v>
      </c>
      <c r="F427" s="69"/>
      <c r="G427" s="70"/>
      <c r="H427" s="71"/>
      <c r="I427" s="66"/>
      <c r="J427" s="72"/>
      <c r="K427" s="66"/>
      <c r="M427" s="67" t="s">
        <v>1738</v>
      </c>
      <c r="O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73" t="str">
        <f t="shared" si="16"/>
        <v>228:(3,735+3,735+2,63+2,63)*2,63*0,6282</v>
      </c>
      <c r="BE427" s="53"/>
      <c r="BF427" s="53"/>
      <c r="BG427" s="53"/>
      <c r="BH427" s="53"/>
      <c r="BI427" s="53"/>
    </row>
    <row r="428" spans="1:104" ht="25.5" x14ac:dyDescent="0.2">
      <c r="A428" s="64"/>
      <c r="B428" s="65"/>
      <c r="C428" s="329" t="s">
        <v>1717</v>
      </c>
      <c r="D428" s="330"/>
      <c r="E428" s="103">
        <v>5.1512000000000002</v>
      </c>
      <c r="F428" s="69"/>
      <c r="G428" s="70"/>
      <c r="H428" s="71"/>
      <c r="I428" s="66"/>
      <c r="J428" s="72"/>
      <c r="K428" s="66"/>
      <c r="M428" s="67" t="s">
        <v>1717</v>
      </c>
      <c r="O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73" t="str">
        <f t="shared" si="16"/>
        <v>229:(5,5+5,235+4,8+1,8+2,3+2,05+0,4+0,4+0,3+0,3+0,1+0,1)*2,63*0,6282</v>
      </c>
      <c r="BE428" s="53"/>
      <c r="BF428" s="53"/>
      <c r="BG428" s="53"/>
      <c r="BH428" s="53"/>
      <c r="BI428" s="53"/>
    </row>
    <row r="429" spans="1:104" x14ac:dyDescent="0.2">
      <c r="A429" s="74" t="s">
        <v>42</v>
      </c>
      <c r="B429" s="75" t="s">
        <v>835</v>
      </c>
      <c r="C429" s="76" t="s">
        <v>836</v>
      </c>
      <c r="D429" s="77"/>
      <c r="E429" s="78"/>
      <c r="F429" s="78"/>
      <c r="G429" s="79">
        <f>SUM(G316:G428)</f>
        <v>0</v>
      </c>
      <c r="H429" s="80"/>
      <c r="I429" s="79">
        <f>SUM(I316:I428)</f>
        <v>32.728798523000002</v>
      </c>
      <c r="J429" s="81"/>
      <c r="K429" s="79">
        <f>SUM(K316:K428)</f>
        <v>0</v>
      </c>
      <c r="O429" s="53"/>
      <c r="X429" s="82">
        <f>K429</f>
        <v>0</v>
      </c>
      <c r="Y429" s="82">
        <f>I429</f>
        <v>32.728798523000002</v>
      </c>
      <c r="Z429" s="63">
        <f>G429</f>
        <v>0</v>
      </c>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83"/>
      <c r="BB429" s="83"/>
      <c r="BC429" s="83"/>
      <c r="BD429" s="83"/>
      <c r="BE429" s="83"/>
      <c r="BF429" s="83"/>
      <c r="BG429" s="53"/>
      <c r="BH429" s="53"/>
      <c r="BI429" s="53"/>
    </row>
    <row r="430" spans="1:104" ht="14.25" customHeight="1" x14ac:dyDescent="0.2">
      <c r="A430" s="43" t="s">
        <v>38</v>
      </c>
      <c r="B430" s="44" t="s">
        <v>933</v>
      </c>
      <c r="C430" s="45" t="s">
        <v>934</v>
      </c>
      <c r="D430" s="46"/>
      <c r="E430" s="47"/>
      <c r="F430" s="47"/>
      <c r="G430" s="48"/>
      <c r="H430" s="49"/>
      <c r="I430" s="50"/>
      <c r="J430" s="51"/>
      <c r="K430" s="52"/>
      <c r="O430" s="53"/>
    </row>
    <row r="431" spans="1:104" x14ac:dyDescent="0.2">
      <c r="A431" s="54">
        <v>56</v>
      </c>
      <c r="B431" s="55" t="s">
        <v>935</v>
      </c>
      <c r="C431" s="56" t="s">
        <v>936</v>
      </c>
      <c r="D431" s="57" t="s">
        <v>41</v>
      </c>
      <c r="E431" s="100">
        <v>31.8672</v>
      </c>
      <c r="F431" s="59">
        <v>0</v>
      </c>
      <c r="G431" s="60">
        <f>E431*F431</f>
        <v>0</v>
      </c>
      <c r="H431" s="61">
        <v>4.0000000000000003E-5</v>
      </c>
      <c r="I431" s="62">
        <f>E431*H431</f>
        <v>1.2746880000000002E-3</v>
      </c>
      <c r="J431" s="61">
        <v>0</v>
      </c>
      <c r="K431" s="62">
        <f>E431*J431</f>
        <v>0</v>
      </c>
      <c r="O431" s="53"/>
      <c r="Z431" s="53"/>
      <c r="AA431" s="53">
        <v>1</v>
      </c>
      <c r="AB431" s="53">
        <v>1</v>
      </c>
      <c r="AC431" s="53">
        <v>1</v>
      </c>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63">
        <f>G431</f>
        <v>0</v>
      </c>
      <c r="BA431" s="53"/>
      <c r="BB431" s="53"/>
      <c r="BC431" s="53"/>
      <c r="BD431" s="53"/>
      <c r="BE431" s="53"/>
      <c r="BF431" s="53"/>
      <c r="BG431" s="53"/>
      <c r="BH431" s="53"/>
      <c r="BI431" s="53"/>
      <c r="CA431" s="53">
        <v>1</v>
      </c>
      <c r="CB431" s="53">
        <v>1</v>
      </c>
      <c r="CZ431" s="16">
        <v>1</v>
      </c>
    </row>
    <row r="432" spans="1:104" x14ac:dyDescent="0.2">
      <c r="A432" s="64"/>
      <c r="B432" s="65"/>
      <c r="C432" s="329" t="s">
        <v>1739</v>
      </c>
      <c r="D432" s="330"/>
      <c r="E432" s="103">
        <v>15.548</v>
      </c>
      <c r="F432" s="69"/>
      <c r="G432" s="70"/>
      <c r="H432" s="71"/>
      <c r="I432" s="66"/>
      <c r="J432" s="72"/>
      <c r="K432" s="66"/>
      <c r="M432" s="67" t="s">
        <v>1739</v>
      </c>
      <c r="O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73" t="str">
        <f t="shared" ref="BD432:BD439" si="17">C431</f>
        <v xml:space="preserve">Zakrývání výplní vnějších otvorů z lešení </v>
      </c>
      <c r="BE432" s="53"/>
      <c r="BF432" s="53"/>
      <c r="BG432" s="53"/>
      <c r="BH432" s="53"/>
      <c r="BI432" s="53"/>
    </row>
    <row r="433" spans="1:104" x14ac:dyDescent="0.2">
      <c r="A433" s="64"/>
      <c r="B433" s="65"/>
      <c r="C433" s="329" t="s">
        <v>1692</v>
      </c>
      <c r="D433" s="330"/>
      <c r="E433" s="103">
        <v>4.7744</v>
      </c>
      <c r="F433" s="69"/>
      <c r="G433" s="70"/>
      <c r="H433" s="71"/>
      <c r="I433" s="66"/>
      <c r="J433" s="72"/>
      <c r="K433" s="66"/>
      <c r="M433" s="67" t="s">
        <v>1692</v>
      </c>
      <c r="O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73" t="str">
        <f t="shared" si="17"/>
        <v>odečtení otvorů :1,5*1,5*11*0,6282</v>
      </c>
      <c r="BE433" s="53"/>
      <c r="BF433" s="53"/>
      <c r="BG433" s="53"/>
      <c r="BH433" s="53"/>
      <c r="BI433" s="53"/>
    </row>
    <row r="434" spans="1:104" x14ac:dyDescent="0.2">
      <c r="A434" s="64"/>
      <c r="B434" s="65"/>
      <c r="C434" s="329" t="s">
        <v>1693</v>
      </c>
      <c r="D434" s="330"/>
      <c r="E434" s="103">
        <v>2.8826999999999998</v>
      </c>
      <c r="F434" s="69"/>
      <c r="G434" s="70"/>
      <c r="H434" s="71"/>
      <c r="I434" s="66"/>
      <c r="J434" s="72"/>
      <c r="K434" s="66"/>
      <c r="M434" s="67" t="s">
        <v>1693</v>
      </c>
      <c r="O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73" t="str">
        <f t="shared" si="17"/>
        <v>1,06*2,39*3*0,6282</v>
      </c>
      <c r="BE434" s="53"/>
      <c r="BF434" s="53"/>
      <c r="BG434" s="53"/>
      <c r="BH434" s="53"/>
      <c r="BI434" s="53"/>
    </row>
    <row r="435" spans="1:104" x14ac:dyDescent="0.2">
      <c r="A435" s="64"/>
      <c r="B435" s="65"/>
      <c r="C435" s="329" t="s">
        <v>1694</v>
      </c>
      <c r="D435" s="330"/>
      <c r="E435" s="103">
        <v>1.6960999999999999</v>
      </c>
      <c r="F435" s="69"/>
      <c r="G435" s="70"/>
      <c r="H435" s="71"/>
      <c r="I435" s="66"/>
      <c r="J435" s="72"/>
      <c r="K435" s="66"/>
      <c r="M435" s="67" t="s">
        <v>1694</v>
      </c>
      <c r="O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73" t="str">
        <f t="shared" si="17"/>
        <v>0,96*2,39*2*0,6282</v>
      </c>
      <c r="BE435" s="53"/>
      <c r="BF435" s="53"/>
      <c r="BG435" s="53"/>
      <c r="BH435" s="53"/>
      <c r="BI435" s="53"/>
    </row>
    <row r="436" spans="1:104" x14ac:dyDescent="0.2">
      <c r="A436" s="64"/>
      <c r="B436" s="65"/>
      <c r="C436" s="329" t="s">
        <v>1695</v>
      </c>
      <c r="D436" s="330"/>
      <c r="E436" s="103">
        <v>1.3191999999999999</v>
      </c>
      <c r="F436" s="69"/>
      <c r="G436" s="70"/>
      <c r="H436" s="71"/>
      <c r="I436" s="66"/>
      <c r="J436" s="72"/>
      <c r="K436" s="66"/>
      <c r="M436" s="67" t="s">
        <v>1695</v>
      </c>
      <c r="O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73" t="str">
        <f t="shared" si="17"/>
        <v>0,9*1,5*2*0,6282</v>
      </c>
      <c r="BE436" s="53"/>
      <c r="BF436" s="53"/>
      <c r="BG436" s="53"/>
      <c r="BH436" s="53"/>
      <c r="BI436" s="53"/>
    </row>
    <row r="437" spans="1:104" x14ac:dyDescent="0.2">
      <c r="A437" s="64"/>
      <c r="B437" s="65"/>
      <c r="C437" s="329" t="s">
        <v>842</v>
      </c>
      <c r="D437" s="330"/>
      <c r="E437" s="103">
        <v>2.2614999999999998</v>
      </c>
      <c r="F437" s="69"/>
      <c r="G437" s="70"/>
      <c r="H437" s="71"/>
      <c r="I437" s="66"/>
      <c r="J437" s="72"/>
      <c r="K437" s="66"/>
      <c r="M437" s="67" t="s">
        <v>842</v>
      </c>
      <c r="O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73" t="str">
        <f t="shared" si="17"/>
        <v>0,7*1,5*2*0,6282</v>
      </c>
      <c r="BE437" s="53"/>
      <c r="BF437" s="53"/>
      <c r="BG437" s="53"/>
      <c r="BH437" s="53"/>
      <c r="BI437" s="53"/>
    </row>
    <row r="438" spans="1:104" x14ac:dyDescent="0.2">
      <c r="A438" s="64"/>
      <c r="B438" s="65"/>
      <c r="C438" s="329" t="s">
        <v>1696</v>
      </c>
      <c r="D438" s="330"/>
      <c r="E438" s="103">
        <v>2.2545000000000002</v>
      </c>
      <c r="F438" s="69"/>
      <c r="G438" s="70"/>
      <c r="H438" s="71"/>
      <c r="I438" s="66"/>
      <c r="J438" s="72"/>
      <c r="K438" s="66"/>
      <c r="M438" s="67" t="s">
        <v>1696</v>
      </c>
      <c r="O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73" t="str">
        <f t="shared" si="17"/>
        <v>2,4*1,5*0,6282</v>
      </c>
      <c r="BE438" s="53"/>
      <c r="BF438" s="53"/>
      <c r="BG438" s="53"/>
      <c r="BH438" s="53"/>
      <c r="BI438" s="53"/>
    </row>
    <row r="439" spans="1:104" x14ac:dyDescent="0.2">
      <c r="A439" s="64"/>
      <c r="B439" s="65"/>
      <c r="C439" s="329" t="s">
        <v>939</v>
      </c>
      <c r="D439" s="330"/>
      <c r="E439" s="103">
        <v>1.1308</v>
      </c>
      <c r="F439" s="69"/>
      <c r="G439" s="70"/>
      <c r="H439" s="71"/>
      <c r="I439" s="66"/>
      <c r="J439" s="72"/>
      <c r="K439" s="66"/>
      <c r="M439" s="67" t="s">
        <v>939</v>
      </c>
      <c r="O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73" t="str">
        <f t="shared" si="17"/>
        <v>1,65*2,175*0,6282</v>
      </c>
      <c r="BE439" s="53"/>
      <c r="BF439" s="53"/>
      <c r="BG439" s="53"/>
      <c r="BH439" s="53"/>
      <c r="BI439" s="53"/>
    </row>
    <row r="440" spans="1:104" x14ac:dyDescent="0.2">
      <c r="A440" s="74" t="s">
        <v>42</v>
      </c>
      <c r="B440" s="75" t="s">
        <v>933</v>
      </c>
      <c r="C440" s="76" t="s">
        <v>934</v>
      </c>
      <c r="D440" s="77"/>
      <c r="E440" s="78"/>
      <c r="F440" s="78"/>
      <c r="G440" s="79">
        <f>SUM(G430:G439)</f>
        <v>0</v>
      </c>
      <c r="H440" s="80"/>
      <c r="I440" s="79">
        <f>SUM(I430:I439)</f>
        <v>1.2746880000000002E-3</v>
      </c>
      <c r="J440" s="81"/>
      <c r="K440" s="79">
        <f>SUM(K430:K439)</f>
        <v>0</v>
      </c>
      <c r="O440" s="53"/>
      <c r="X440" s="82">
        <f>K440</f>
        <v>0</v>
      </c>
      <c r="Y440" s="82">
        <f>I440</f>
        <v>1.2746880000000002E-3</v>
      </c>
      <c r="Z440" s="63">
        <f>G440</f>
        <v>0</v>
      </c>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83"/>
      <c r="BB440" s="83"/>
      <c r="BC440" s="83"/>
      <c r="BD440" s="83"/>
      <c r="BE440" s="83"/>
      <c r="BF440" s="83"/>
      <c r="BG440" s="53"/>
      <c r="BH440" s="53"/>
      <c r="BI440" s="53"/>
    </row>
    <row r="441" spans="1:104" ht="14.25" customHeight="1" x14ac:dyDescent="0.2">
      <c r="A441" s="43" t="s">
        <v>38</v>
      </c>
      <c r="B441" s="44" t="s">
        <v>942</v>
      </c>
      <c r="C441" s="45" t="s">
        <v>943</v>
      </c>
      <c r="D441" s="46"/>
      <c r="E441" s="47"/>
      <c r="F441" s="47"/>
      <c r="G441" s="48"/>
      <c r="H441" s="49"/>
      <c r="I441" s="50"/>
      <c r="J441" s="51"/>
      <c r="K441" s="52"/>
      <c r="O441" s="53"/>
    </row>
    <row r="442" spans="1:104" ht="22.5" x14ac:dyDescent="0.2">
      <c r="A442" s="54">
        <v>57</v>
      </c>
      <c r="B442" s="55" t="s">
        <v>954</v>
      </c>
      <c r="C442" s="56" t="s">
        <v>1740</v>
      </c>
      <c r="D442" s="57" t="s">
        <v>70</v>
      </c>
      <c r="E442" s="100">
        <v>7.2920999999999996</v>
      </c>
      <c r="F442" s="59">
        <v>0</v>
      </c>
      <c r="G442" s="60">
        <f>E442*F442</f>
        <v>0</v>
      </c>
      <c r="H442" s="61">
        <v>1.8180000000000001</v>
      </c>
      <c r="I442" s="62">
        <f>E442*H442</f>
        <v>13.257037799999999</v>
      </c>
      <c r="J442" s="61">
        <v>0</v>
      </c>
      <c r="K442" s="62">
        <f>E442*J442</f>
        <v>0</v>
      </c>
      <c r="O442" s="53"/>
      <c r="Z442" s="53"/>
      <c r="AA442" s="53">
        <v>1</v>
      </c>
      <c r="AB442" s="53">
        <v>1</v>
      </c>
      <c r="AC442" s="53">
        <v>1</v>
      </c>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63">
        <f>G442</f>
        <v>0</v>
      </c>
      <c r="BA442" s="53"/>
      <c r="BB442" s="53"/>
      <c r="BC442" s="53"/>
      <c r="BD442" s="53"/>
      <c r="BE442" s="53"/>
      <c r="BF442" s="53"/>
      <c r="BG442" s="53"/>
      <c r="BH442" s="53"/>
      <c r="BI442" s="53"/>
      <c r="CA442" s="53">
        <v>1</v>
      </c>
      <c r="CB442" s="53">
        <v>1</v>
      </c>
      <c r="CZ442" s="16">
        <v>1</v>
      </c>
    </row>
    <row r="443" spans="1:104" x14ac:dyDescent="0.2">
      <c r="A443" s="64"/>
      <c r="B443" s="65"/>
      <c r="C443" s="329" t="s">
        <v>1741</v>
      </c>
      <c r="D443" s="330"/>
      <c r="E443" s="103">
        <v>0.97250000000000003</v>
      </c>
      <c r="F443" s="69"/>
      <c r="G443" s="70"/>
      <c r="H443" s="71"/>
      <c r="I443" s="66"/>
      <c r="J443" s="72"/>
      <c r="K443" s="66"/>
      <c r="M443" s="67" t="s">
        <v>1741</v>
      </c>
      <c r="O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73" t="str">
        <f>C442</f>
        <v>Mazanina samonivelační, tloušťka 5 - 8 cm E225, 20 MPa, anhydritová</v>
      </c>
      <c r="BE443" s="53"/>
      <c r="BF443" s="53"/>
      <c r="BG443" s="53"/>
      <c r="BH443" s="53"/>
      <c r="BI443" s="53"/>
    </row>
    <row r="444" spans="1:104" x14ac:dyDescent="0.2">
      <c r="A444" s="64"/>
      <c r="B444" s="65"/>
      <c r="C444" s="329" t="s">
        <v>1742</v>
      </c>
      <c r="D444" s="330"/>
      <c r="E444" s="103">
        <v>0.57540000000000002</v>
      </c>
      <c r="F444" s="69"/>
      <c r="G444" s="70"/>
      <c r="H444" s="71"/>
      <c r="I444" s="66"/>
      <c r="J444" s="72"/>
      <c r="K444" s="66"/>
      <c r="M444" s="67" t="s">
        <v>1742</v>
      </c>
      <c r="O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73" t="str">
        <f>C443</f>
        <v>P8:38,7*0,04*0,6282</v>
      </c>
      <c r="BE444" s="53"/>
      <c r="BF444" s="53"/>
      <c r="BG444" s="53"/>
      <c r="BH444" s="53"/>
      <c r="BI444" s="53"/>
    </row>
    <row r="445" spans="1:104" x14ac:dyDescent="0.2">
      <c r="A445" s="64"/>
      <c r="B445" s="65"/>
      <c r="C445" s="329" t="s">
        <v>1743</v>
      </c>
      <c r="D445" s="330"/>
      <c r="E445" s="103">
        <v>5.7443</v>
      </c>
      <c r="F445" s="69"/>
      <c r="G445" s="70"/>
      <c r="H445" s="71"/>
      <c r="I445" s="66"/>
      <c r="J445" s="72"/>
      <c r="K445" s="66"/>
      <c r="M445" s="67" t="s">
        <v>1743</v>
      </c>
      <c r="O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73" t="str">
        <f>C444</f>
        <v>P9:22,9*0,04*0,6282</v>
      </c>
      <c r="BE445" s="53"/>
      <c r="BF445" s="53"/>
      <c r="BG445" s="53"/>
      <c r="BH445" s="53"/>
      <c r="BI445" s="53"/>
    </row>
    <row r="446" spans="1:104" ht="33.75" x14ac:dyDescent="0.2">
      <c r="A446" s="54">
        <v>58</v>
      </c>
      <c r="B446" s="55" t="s">
        <v>1744</v>
      </c>
      <c r="C446" s="56" t="s">
        <v>1745</v>
      </c>
      <c r="D446" s="57" t="s">
        <v>41</v>
      </c>
      <c r="E446" s="100">
        <v>10.1518</v>
      </c>
      <c r="F446" s="59">
        <v>0</v>
      </c>
      <c r="G446" s="60">
        <f>E446*F446</f>
        <v>0</v>
      </c>
      <c r="H446" s="61">
        <v>8.9200000000000008E-3</v>
      </c>
      <c r="I446" s="62">
        <f>E446*H446</f>
        <v>9.0554056000000008E-2</v>
      </c>
      <c r="J446" s="61">
        <v>0</v>
      </c>
      <c r="K446" s="62">
        <f>E446*J446</f>
        <v>0</v>
      </c>
      <c r="O446" s="53"/>
      <c r="Z446" s="53"/>
      <c r="AA446" s="53">
        <v>1</v>
      </c>
      <c r="AB446" s="53">
        <v>1</v>
      </c>
      <c r="AC446" s="53">
        <v>1</v>
      </c>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63">
        <f>G446</f>
        <v>0</v>
      </c>
      <c r="BA446" s="53"/>
      <c r="BB446" s="53"/>
      <c r="BC446" s="53"/>
      <c r="BD446" s="53"/>
      <c r="BE446" s="53"/>
      <c r="BF446" s="53"/>
      <c r="BG446" s="53"/>
      <c r="BH446" s="53"/>
      <c r="BI446" s="53"/>
      <c r="CA446" s="53">
        <v>1</v>
      </c>
      <c r="CB446" s="53">
        <v>1</v>
      </c>
      <c r="CZ446" s="16">
        <v>1</v>
      </c>
    </row>
    <row r="447" spans="1:104" ht="25.5" x14ac:dyDescent="0.2">
      <c r="A447" s="64"/>
      <c r="B447" s="65"/>
      <c r="C447" s="329" t="s">
        <v>1746</v>
      </c>
      <c r="D447" s="330"/>
      <c r="E447" s="103">
        <v>2.3355999999999999</v>
      </c>
      <c r="F447" s="69"/>
      <c r="G447" s="70"/>
      <c r="H447" s="71"/>
      <c r="I447" s="66"/>
      <c r="J447" s="72"/>
      <c r="K447" s="66"/>
      <c r="M447" s="67" t="s">
        <v>1746</v>
      </c>
      <c r="O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73" t="str">
        <f>C446</f>
        <v>Samonivelační stěrka , ruč.zpracování tl.5 mm samonivelační polymercementová stěrka  20 MPa</v>
      </c>
      <c r="BE447" s="53"/>
      <c r="BF447" s="53"/>
      <c r="BG447" s="53"/>
      <c r="BH447" s="53"/>
      <c r="BI447" s="53"/>
    </row>
    <row r="448" spans="1:104" x14ac:dyDescent="0.2">
      <c r="A448" s="64"/>
      <c r="B448" s="65"/>
      <c r="C448" s="329" t="s">
        <v>1747</v>
      </c>
      <c r="D448" s="330"/>
      <c r="E448" s="103">
        <v>3.9842</v>
      </c>
      <c r="F448" s="69"/>
      <c r="G448" s="70"/>
      <c r="H448" s="71"/>
      <c r="I448" s="66"/>
      <c r="J448" s="72"/>
      <c r="K448" s="66"/>
      <c r="M448" s="67" t="s">
        <v>1747</v>
      </c>
      <c r="O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73" t="str">
        <f>C447</f>
        <v>P7 a P6:1,215*0,17*18*0,6282</v>
      </c>
      <c r="BE448" s="53"/>
      <c r="BF448" s="53"/>
      <c r="BG448" s="53"/>
      <c r="BH448" s="53"/>
      <c r="BI448" s="53"/>
    </row>
    <row r="449" spans="1:104" x14ac:dyDescent="0.2">
      <c r="A449" s="64"/>
      <c r="B449" s="65"/>
      <c r="C449" s="329" t="s">
        <v>1748</v>
      </c>
      <c r="D449" s="330"/>
      <c r="E449" s="103">
        <v>3.8319999999999999</v>
      </c>
      <c r="F449" s="69"/>
      <c r="G449" s="70"/>
      <c r="H449" s="71"/>
      <c r="I449" s="66"/>
      <c r="J449" s="72"/>
      <c r="K449" s="66"/>
      <c r="M449" s="67" t="s">
        <v>1748</v>
      </c>
      <c r="O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73" t="str">
        <f>C448</f>
        <v>1,215*0,29*18*0,6282</v>
      </c>
      <c r="BE449" s="53"/>
      <c r="BF449" s="53"/>
      <c r="BG449" s="53"/>
      <c r="BH449" s="53"/>
      <c r="BI449" s="53"/>
    </row>
    <row r="450" spans="1:104" x14ac:dyDescent="0.2">
      <c r="A450" s="54">
        <v>59</v>
      </c>
      <c r="B450" s="55" t="s">
        <v>1749</v>
      </c>
      <c r="C450" s="56" t="s">
        <v>1750</v>
      </c>
      <c r="D450" s="57" t="s">
        <v>41</v>
      </c>
      <c r="E450" s="100">
        <v>25.002400000000002</v>
      </c>
      <c r="F450" s="59">
        <v>0</v>
      </c>
      <c r="G450" s="60">
        <f>E450*F450</f>
        <v>0</v>
      </c>
      <c r="H450" s="61">
        <v>3.1E-4</v>
      </c>
      <c r="I450" s="62">
        <f>E450*H450</f>
        <v>7.7507440000000004E-3</v>
      </c>
      <c r="J450" s="61">
        <v>0</v>
      </c>
      <c r="K450" s="62">
        <f>E450*J450</f>
        <v>0</v>
      </c>
      <c r="O450" s="53"/>
      <c r="Z450" s="53"/>
      <c r="AA450" s="53">
        <v>1</v>
      </c>
      <c r="AB450" s="53">
        <v>1</v>
      </c>
      <c r="AC450" s="53">
        <v>1</v>
      </c>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63">
        <f>G450</f>
        <v>0</v>
      </c>
      <c r="BA450" s="53"/>
      <c r="BB450" s="53"/>
      <c r="BC450" s="53"/>
      <c r="BD450" s="53"/>
      <c r="BE450" s="53"/>
      <c r="BF450" s="53"/>
      <c r="BG450" s="53"/>
      <c r="BH450" s="53"/>
      <c r="BI450" s="53"/>
      <c r="CA450" s="53">
        <v>1</v>
      </c>
      <c r="CB450" s="53">
        <v>1</v>
      </c>
      <c r="CZ450" s="16">
        <v>1</v>
      </c>
    </row>
    <row r="451" spans="1:104" x14ac:dyDescent="0.2">
      <c r="A451" s="64"/>
      <c r="B451" s="65"/>
      <c r="C451" s="329" t="s">
        <v>1751</v>
      </c>
      <c r="D451" s="330"/>
      <c r="E451" s="103">
        <v>17.840900000000001</v>
      </c>
      <c r="F451" s="69"/>
      <c r="G451" s="70"/>
      <c r="H451" s="71"/>
      <c r="I451" s="66"/>
      <c r="J451" s="72"/>
      <c r="K451" s="66"/>
      <c r="M451" s="67" t="s">
        <v>1751</v>
      </c>
      <c r="O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73" t="str">
        <f>C450</f>
        <v xml:space="preserve">Kladení dlaždic 40 x 40 cm na terče plastové </v>
      </c>
      <c r="BE451" s="53"/>
      <c r="BF451" s="53"/>
      <c r="BG451" s="53"/>
      <c r="BH451" s="53"/>
      <c r="BI451" s="53"/>
    </row>
    <row r="452" spans="1:104" x14ac:dyDescent="0.2">
      <c r="A452" s="64"/>
      <c r="B452" s="65"/>
      <c r="C452" s="329" t="s">
        <v>1752</v>
      </c>
      <c r="D452" s="330"/>
      <c r="E452" s="103">
        <v>7.1615000000000002</v>
      </c>
      <c r="F452" s="69"/>
      <c r="G452" s="70"/>
      <c r="H452" s="71"/>
      <c r="I452" s="66"/>
      <c r="J452" s="72"/>
      <c r="K452" s="66"/>
      <c r="M452" s="67" t="s">
        <v>1752</v>
      </c>
      <c r="O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73" t="str">
        <f>C451</f>
        <v>P12:28,4*0,6282</v>
      </c>
      <c r="BE452" s="53"/>
      <c r="BF452" s="53"/>
      <c r="BG452" s="53"/>
      <c r="BH452" s="53"/>
      <c r="BI452" s="53"/>
    </row>
    <row r="453" spans="1:104" x14ac:dyDescent="0.2">
      <c r="A453" s="54">
        <v>60</v>
      </c>
      <c r="B453" s="55" t="s">
        <v>964</v>
      </c>
      <c r="C453" s="56" t="s">
        <v>965</v>
      </c>
      <c r="D453" s="57" t="s">
        <v>41</v>
      </c>
      <c r="E453" s="100">
        <v>182.30359999999999</v>
      </c>
      <c r="F453" s="59">
        <v>0</v>
      </c>
      <c r="G453" s="60">
        <f>E453*F453</f>
        <v>0</v>
      </c>
      <c r="H453" s="61">
        <v>0</v>
      </c>
      <c r="I453" s="62">
        <f>E453*H453</f>
        <v>0</v>
      </c>
      <c r="J453" s="61"/>
      <c r="K453" s="62">
        <f>E453*J453</f>
        <v>0</v>
      </c>
      <c r="O453" s="53"/>
      <c r="Z453" s="53"/>
      <c r="AA453" s="53">
        <v>12</v>
      </c>
      <c r="AB453" s="53">
        <v>0</v>
      </c>
      <c r="AC453" s="53">
        <v>169</v>
      </c>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63">
        <f>G453</f>
        <v>0</v>
      </c>
      <c r="BA453" s="53"/>
      <c r="BB453" s="53"/>
      <c r="BC453" s="53"/>
      <c r="BD453" s="53"/>
      <c r="BE453" s="53"/>
      <c r="BF453" s="53"/>
      <c r="BG453" s="53"/>
      <c r="BH453" s="53"/>
      <c r="BI453" s="53"/>
      <c r="CA453" s="53">
        <v>12</v>
      </c>
      <c r="CB453" s="53">
        <v>0</v>
      </c>
      <c r="CZ453" s="16">
        <v>1</v>
      </c>
    </row>
    <row r="454" spans="1:104" x14ac:dyDescent="0.2">
      <c r="A454" s="64"/>
      <c r="B454" s="65"/>
      <c r="C454" s="329" t="s">
        <v>1753</v>
      </c>
      <c r="D454" s="330"/>
      <c r="E454" s="103">
        <v>24.311299999999999</v>
      </c>
      <c r="F454" s="69"/>
      <c r="G454" s="70"/>
      <c r="H454" s="71"/>
      <c r="I454" s="66"/>
      <c r="J454" s="72"/>
      <c r="K454" s="66"/>
      <c r="M454" s="67" t="s">
        <v>1753</v>
      </c>
      <c r="O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73" t="str">
        <f>C453</f>
        <v xml:space="preserve">Separační folie M+D </v>
      </c>
      <c r="BE454" s="53"/>
      <c r="BF454" s="53"/>
      <c r="BG454" s="53"/>
      <c r="BH454" s="53"/>
      <c r="BI454" s="53"/>
    </row>
    <row r="455" spans="1:104" x14ac:dyDescent="0.2">
      <c r="A455" s="64"/>
      <c r="B455" s="65"/>
      <c r="C455" s="329" t="s">
        <v>1754</v>
      </c>
      <c r="D455" s="330"/>
      <c r="E455" s="103">
        <v>14.3858</v>
      </c>
      <c r="F455" s="69"/>
      <c r="G455" s="70"/>
      <c r="H455" s="71"/>
      <c r="I455" s="66"/>
      <c r="J455" s="72"/>
      <c r="K455" s="66"/>
      <c r="M455" s="67" t="s">
        <v>1754</v>
      </c>
      <c r="O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73" t="str">
        <f>C454</f>
        <v>P8:38,7*0,6282</v>
      </c>
      <c r="BE455" s="53"/>
      <c r="BF455" s="53"/>
      <c r="BG455" s="53"/>
      <c r="BH455" s="53"/>
      <c r="BI455" s="53"/>
    </row>
    <row r="456" spans="1:104" x14ac:dyDescent="0.2">
      <c r="A456" s="64"/>
      <c r="B456" s="65"/>
      <c r="C456" s="329" t="s">
        <v>1755</v>
      </c>
      <c r="D456" s="330"/>
      <c r="E456" s="103">
        <v>143.60650000000001</v>
      </c>
      <c r="F456" s="69"/>
      <c r="G456" s="70"/>
      <c r="H456" s="71"/>
      <c r="I456" s="66"/>
      <c r="J456" s="72"/>
      <c r="K456" s="66"/>
      <c r="M456" s="67" t="s">
        <v>1755</v>
      </c>
      <c r="O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73" t="str">
        <f>C455</f>
        <v>P9:22,9*0,6282</v>
      </c>
      <c r="BE456" s="53"/>
      <c r="BF456" s="53"/>
      <c r="BG456" s="53"/>
      <c r="BH456" s="53"/>
      <c r="BI456" s="53"/>
    </row>
    <row r="457" spans="1:104" x14ac:dyDescent="0.2">
      <c r="A457" s="54">
        <v>61</v>
      </c>
      <c r="B457" s="55" t="s">
        <v>1756</v>
      </c>
      <c r="C457" s="56" t="s">
        <v>1757</v>
      </c>
      <c r="D457" s="57" t="s">
        <v>41</v>
      </c>
      <c r="E457" s="100">
        <v>182.30359999999999</v>
      </c>
      <c r="F457" s="59">
        <v>0</v>
      </c>
      <c r="G457" s="60">
        <f>E457*F457</f>
        <v>0</v>
      </c>
      <c r="H457" s="61">
        <v>0</v>
      </c>
      <c r="I457" s="62">
        <f>E457*H457</f>
        <v>0</v>
      </c>
      <c r="J457" s="61"/>
      <c r="K457" s="62">
        <f>E457*J457</f>
        <v>0</v>
      </c>
      <c r="O457" s="53"/>
      <c r="Z457" s="53"/>
      <c r="AA457" s="53">
        <v>12</v>
      </c>
      <c r="AB457" s="53">
        <v>0</v>
      </c>
      <c r="AC457" s="53">
        <v>168</v>
      </c>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63">
        <f>G457</f>
        <v>0</v>
      </c>
      <c r="BA457" s="53"/>
      <c r="BB457" s="53"/>
      <c r="BC457" s="53"/>
      <c r="BD457" s="53"/>
      <c r="BE457" s="53"/>
      <c r="BF457" s="53"/>
      <c r="BG457" s="53"/>
      <c r="BH457" s="53"/>
      <c r="BI457" s="53"/>
      <c r="CA457" s="53">
        <v>12</v>
      </c>
      <c r="CB457" s="53">
        <v>0</v>
      </c>
      <c r="CZ457" s="16">
        <v>1</v>
      </c>
    </row>
    <row r="458" spans="1:104" x14ac:dyDescent="0.2">
      <c r="A458" s="64"/>
      <c r="B458" s="65"/>
      <c r="C458" s="329" t="s">
        <v>1753</v>
      </c>
      <c r="D458" s="330"/>
      <c r="E458" s="103">
        <v>24.311299999999999</v>
      </c>
      <c r="F458" s="69"/>
      <c r="G458" s="70"/>
      <c r="H458" s="71"/>
      <c r="I458" s="66"/>
      <c r="J458" s="72"/>
      <c r="K458" s="66"/>
      <c r="M458" s="67" t="s">
        <v>1753</v>
      </c>
      <c r="O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73" t="str">
        <f>C457</f>
        <v xml:space="preserve">Kročejová izolace  tl. M+D 30mm </v>
      </c>
      <c r="BE458" s="53"/>
      <c r="BF458" s="53"/>
      <c r="BG458" s="53"/>
      <c r="BH458" s="53"/>
      <c r="BI458" s="53"/>
    </row>
    <row r="459" spans="1:104" x14ac:dyDescent="0.2">
      <c r="A459" s="64"/>
      <c r="B459" s="65"/>
      <c r="C459" s="329" t="s">
        <v>1754</v>
      </c>
      <c r="D459" s="330"/>
      <c r="E459" s="103">
        <v>14.3858</v>
      </c>
      <c r="F459" s="69"/>
      <c r="G459" s="70"/>
      <c r="H459" s="71"/>
      <c r="I459" s="66"/>
      <c r="J459" s="72"/>
      <c r="K459" s="66"/>
      <c r="M459" s="67" t="s">
        <v>1754</v>
      </c>
      <c r="O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73" t="str">
        <f>C458</f>
        <v>P8:38,7*0,6282</v>
      </c>
      <c r="BE459" s="53"/>
      <c r="BF459" s="53"/>
      <c r="BG459" s="53"/>
      <c r="BH459" s="53"/>
      <c r="BI459" s="53"/>
    </row>
    <row r="460" spans="1:104" x14ac:dyDescent="0.2">
      <c r="A460" s="64"/>
      <c r="B460" s="65"/>
      <c r="C460" s="329" t="s">
        <v>1755</v>
      </c>
      <c r="D460" s="330"/>
      <c r="E460" s="103">
        <v>143.60650000000001</v>
      </c>
      <c r="F460" s="69"/>
      <c r="G460" s="70"/>
      <c r="H460" s="71"/>
      <c r="I460" s="66"/>
      <c r="J460" s="72"/>
      <c r="K460" s="66"/>
      <c r="M460" s="67" t="s">
        <v>1755</v>
      </c>
      <c r="O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73" t="str">
        <f>C459</f>
        <v>P9:22,9*0,6282</v>
      </c>
      <c r="BE460" s="53"/>
      <c r="BF460" s="53"/>
      <c r="BG460" s="53"/>
      <c r="BH460" s="53"/>
      <c r="BI460" s="53"/>
    </row>
    <row r="461" spans="1:104" x14ac:dyDescent="0.2">
      <c r="A461" s="54">
        <v>62</v>
      </c>
      <c r="B461" s="55" t="s">
        <v>1758</v>
      </c>
      <c r="C461" s="56" t="s">
        <v>1759</v>
      </c>
      <c r="D461" s="57" t="s">
        <v>41</v>
      </c>
      <c r="E461" s="100">
        <v>26.502500000000001</v>
      </c>
      <c r="F461" s="59">
        <v>0</v>
      </c>
      <c r="G461" s="60">
        <f>E461*F461</f>
        <v>0</v>
      </c>
      <c r="H461" s="61">
        <v>0.17299999999999999</v>
      </c>
      <c r="I461" s="62">
        <f>E461*H461</f>
        <v>4.5849324999999999</v>
      </c>
      <c r="J461" s="61"/>
      <c r="K461" s="62">
        <f>E461*J461</f>
        <v>0</v>
      </c>
      <c r="O461" s="53"/>
      <c r="Z461" s="53"/>
      <c r="AA461" s="53">
        <v>3</v>
      </c>
      <c r="AB461" s="53">
        <v>1</v>
      </c>
      <c r="AC461" s="53" t="s">
        <v>1758</v>
      </c>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63">
        <f>G461</f>
        <v>0</v>
      </c>
      <c r="BA461" s="53"/>
      <c r="BB461" s="53"/>
      <c r="BC461" s="53"/>
      <c r="BD461" s="53"/>
      <c r="BE461" s="53"/>
      <c r="BF461" s="53"/>
      <c r="BG461" s="53"/>
      <c r="BH461" s="53"/>
      <c r="BI461" s="53"/>
      <c r="CA461" s="53">
        <v>3</v>
      </c>
      <c r="CB461" s="53">
        <v>1</v>
      </c>
      <c r="CZ461" s="16">
        <v>1</v>
      </c>
    </row>
    <row r="462" spans="1:104" x14ac:dyDescent="0.2">
      <c r="A462" s="64"/>
      <c r="B462" s="65"/>
      <c r="C462" s="329" t="s">
        <v>1760</v>
      </c>
      <c r="D462" s="330"/>
      <c r="E462" s="103">
        <v>18.911300000000001</v>
      </c>
      <c r="F462" s="69"/>
      <c r="G462" s="70"/>
      <c r="H462" s="71"/>
      <c r="I462" s="66"/>
      <c r="J462" s="72"/>
      <c r="K462" s="66"/>
      <c r="M462" s="67" t="s">
        <v>1760</v>
      </c>
      <c r="O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73" t="str">
        <f>C461</f>
        <v>Dlaždice betonová 40x40x4 cm</v>
      </c>
      <c r="BE462" s="53"/>
      <c r="BF462" s="53"/>
      <c r="BG462" s="53"/>
      <c r="BH462" s="53"/>
      <c r="BI462" s="53"/>
    </row>
    <row r="463" spans="1:104" x14ac:dyDescent="0.2">
      <c r="A463" s="64"/>
      <c r="B463" s="65"/>
      <c r="C463" s="329" t="s">
        <v>1761</v>
      </c>
      <c r="D463" s="330"/>
      <c r="E463" s="103">
        <v>7.5911999999999997</v>
      </c>
      <c r="F463" s="69"/>
      <c r="G463" s="70"/>
      <c r="H463" s="71"/>
      <c r="I463" s="66"/>
      <c r="J463" s="72"/>
      <c r="K463" s="66"/>
      <c r="M463" s="67" t="s">
        <v>1761</v>
      </c>
      <c r="O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73" t="str">
        <f>C462</f>
        <v>P12:28,4*1,06*0,6282</v>
      </c>
      <c r="BE463" s="53"/>
      <c r="BF463" s="53"/>
      <c r="BG463" s="53"/>
      <c r="BH463" s="53"/>
      <c r="BI463" s="53"/>
    </row>
    <row r="464" spans="1:104" x14ac:dyDescent="0.2">
      <c r="A464" s="74" t="s">
        <v>42</v>
      </c>
      <c r="B464" s="75" t="s">
        <v>942</v>
      </c>
      <c r="C464" s="76" t="s">
        <v>943</v>
      </c>
      <c r="D464" s="77"/>
      <c r="E464" s="78"/>
      <c r="F464" s="78"/>
      <c r="G464" s="79">
        <f>SUM(G441:G463)</f>
        <v>0</v>
      </c>
      <c r="H464" s="80"/>
      <c r="I464" s="79">
        <f>SUM(I441:I463)</f>
        <v>17.940275100000001</v>
      </c>
      <c r="J464" s="81"/>
      <c r="K464" s="79">
        <f>SUM(K441:K463)</f>
        <v>0</v>
      </c>
      <c r="O464" s="53"/>
      <c r="X464" s="82">
        <f>K464</f>
        <v>0</v>
      </c>
      <c r="Y464" s="82">
        <f>I464</f>
        <v>17.940275100000001</v>
      </c>
      <c r="Z464" s="63">
        <f>G464</f>
        <v>0</v>
      </c>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83"/>
      <c r="BB464" s="83"/>
      <c r="BC464" s="83"/>
      <c r="BD464" s="83"/>
      <c r="BE464" s="83"/>
      <c r="BF464" s="83"/>
      <c r="BG464" s="53"/>
      <c r="BH464" s="53"/>
      <c r="BI464" s="53"/>
    </row>
    <row r="465" spans="1:104" ht="14.25" customHeight="1" x14ac:dyDescent="0.2">
      <c r="A465" s="43" t="s">
        <v>38</v>
      </c>
      <c r="B465" s="44" t="s">
        <v>969</v>
      </c>
      <c r="C465" s="45" t="s">
        <v>970</v>
      </c>
      <c r="D465" s="46"/>
      <c r="E465" s="47"/>
      <c r="F465" s="47"/>
      <c r="G465" s="48"/>
      <c r="H465" s="49"/>
      <c r="I465" s="50"/>
      <c r="J465" s="51"/>
      <c r="K465" s="52"/>
      <c r="O465" s="53"/>
    </row>
    <row r="466" spans="1:104" x14ac:dyDescent="0.2">
      <c r="A466" s="54">
        <v>63</v>
      </c>
      <c r="B466" s="55" t="s">
        <v>971</v>
      </c>
      <c r="C466" s="56" t="s">
        <v>972</v>
      </c>
      <c r="D466" s="57" t="s">
        <v>41</v>
      </c>
      <c r="E466" s="100">
        <v>216.72900000000001</v>
      </c>
      <c r="F466" s="59">
        <v>0</v>
      </c>
      <c r="G466" s="60">
        <f>E466*F466</f>
        <v>0</v>
      </c>
      <c r="H466" s="61">
        <v>1.58E-3</v>
      </c>
      <c r="I466" s="62">
        <f>E466*H466</f>
        <v>0.34243182000000005</v>
      </c>
      <c r="J466" s="61">
        <v>0</v>
      </c>
      <c r="K466" s="62">
        <f>E466*J466</f>
        <v>0</v>
      </c>
      <c r="O466" s="53"/>
      <c r="Z466" s="53"/>
      <c r="AA466" s="53">
        <v>1</v>
      </c>
      <c r="AB466" s="53">
        <v>1</v>
      </c>
      <c r="AC466" s="53">
        <v>1</v>
      </c>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63">
        <f>G466</f>
        <v>0</v>
      </c>
      <c r="BA466" s="53"/>
      <c r="BB466" s="53"/>
      <c r="BC466" s="53"/>
      <c r="BD466" s="53"/>
      <c r="BE466" s="53"/>
      <c r="BF466" s="53"/>
      <c r="BG466" s="53"/>
      <c r="BH466" s="53"/>
      <c r="BI466" s="53"/>
      <c r="CA466" s="53">
        <v>1</v>
      </c>
      <c r="CB466" s="53">
        <v>1</v>
      </c>
      <c r="CZ466" s="16">
        <v>1</v>
      </c>
    </row>
    <row r="467" spans="1:104" x14ac:dyDescent="0.2">
      <c r="A467" s="64"/>
      <c r="B467" s="65"/>
      <c r="C467" s="329" t="s">
        <v>1762</v>
      </c>
      <c r="D467" s="330"/>
      <c r="E467" s="103">
        <v>216.72900000000001</v>
      </c>
      <c r="F467" s="69"/>
      <c r="G467" s="70"/>
      <c r="H467" s="71"/>
      <c r="I467" s="66"/>
      <c r="J467" s="72"/>
      <c r="K467" s="66"/>
      <c r="M467" s="67" t="s">
        <v>1762</v>
      </c>
      <c r="O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73" t="str">
        <f>C466</f>
        <v xml:space="preserve">Lešení lehké pomocné, výška podlahy do 1,9 m </v>
      </c>
      <c r="BE467" s="53"/>
      <c r="BF467" s="53"/>
      <c r="BG467" s="53"/>
      <c r="BH467" s="53"/>
      <c r="BI467" s="53"/>
    </row>
    <row r="468" spans="1:104" x14ac:dyDescent="0.2">
      <c r="A468" s="74" t="s">
        <v>42</v>
      </c>
      <c r="B468" s="75" t="s">
        <v>969</v>
      </c>
      <c r="C468" s="76" t="s">
        <v>970</v>
      </c>
      <c r="D468" s="77"/>
      <c r="E468" s="78"/>
      <c r="F468" s="78"/>
      <c r="G468" s="79">
        <f>SUM(G465:G467)</f>
        <v>0</v>
      </c>
      <c r="H468" s="80"/>
      <c r="I468" s="79">
        <f>SUM(I465:I467)</f>
        <v>0.34243182000000005</v>
      </c>
      <c r="J468" s="81"/>
      <c r="K468" s="79">
        <f>SUM(K465:K467)</f>
        <v>0</v>
      </c>
      <c r="O468" s="53"/>
      <c r="X468" s="82">
        <f>K468</f>
        <v>0</v>
      </c>
      <c r="Y468" s="82">
        <f>I468</f>
        <v>0.34243182000000005</v>
      </c>
      <c r="Z468" s="63">
        <f>G468</f>
        <v>0</v>
      </c>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83"/>
      <c r="BB468" s="83"/>
      <c r="BC468" s="83"/>
      <c r="BD468" s="83"/>
      <c r="BE468" s="83"/>
      <c r="BF468" s="83"/>
      <c r="BG468" s="53"/>
      <c r="BH468" s="53"/>
      <c r="BI468" s="53"/>
    </row>
    <row r="469" spans="1:104" ht="14.25" customHeight="1" x14ac:dyDescent="0.2">
      <c r="A469" s="43" t="s">
        <v>38</v>
      </c>
      <c r="B469" s="44" t="s">
        <v>974</v>
      </c>
      <c r="C469" s="45" t="s">
        <v>975</v>
      </c>
      <c r="D469" s="46"/>
      <c r="E469" s="47"/>
      <c r="F469" s="47"/>
      <c r="G469" s="48"/>
      <c r="H469" s="49"/>
      <c r="I469" s="50"/>
      <c r="J469" s="51"/>
      <c r="K469" s="52"/>
      <c r="O469" s="53"/>
    </row>
    <row r="470" spans="1:104" x14ac:dyDescent="0.2">
      <c r="A470" s="54">
        <v>64</v>
      </c>
      <c r="B470" s="55" t="s">
        <v>976</v>
      </c>
      <c r="C470" s="56" t="s">
        <v>977</v>
      </c>
      <c r="D470" s="57" t="s">
        <v>281</v>
      </c>
      <c r="E470" s="100">
        <v>3.141</v>
      </c>
      <c r="F470" s="59">
        <v>0</v>
      </c>
      <c r="G470" s="60">
        <f>E470*F470</f>
        <v>0</v>
      </c>
      <c r="H470" s="61">
        <v>0</v>
      </c>
      <c r="I470" s="62">
        <f>E470*H470</f>
        <v>0</v>
      </c>
      <c r="J470" s="61">
        <v>0</v>
      </c>
      <c r="K470" s="62">
        <f>E470*J470</f>
        <v>0</v>
      </c>
      <c r="O470" s="53"/>
      <c r="Z470" s="53"/>
      <c r="AA470" s="53">
        <v>1</v>
      </c>
      <c r="AB470" s="53">
        <v>1</v>
      </c>
      <c r="AC470" s="53">
        <v>1</v>
      </c>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63">
        <f>G470</f>
        <v>0</v>
      </c>
      <c r="BA470" s="53"/>
      <c r="BB470" s="53"/>
      <c r="BC470" s="53"/>
      <c r="BD470" s="53"/>
      <c r="BE470" s="53"/>
      <c r="BF470" s="53"/>
      <c r="BG470" s="53"/>
      <c r="BH470" s="53"/>
      <c r="BI470" s="53"/>
      <c r="CA470" s="53">
        <v>1</v>
      </c>
      <c r="CB470" s="53">
        <v>1</v>
      </c>
      <c r="CZ470" s="16">
        <v>1</v>
      </c>
    </row>
    <row r="471" spans="1:104" x14ac:dyDescent="0.2">
      <c r="A471" s="64"/>
      <c r="B471" s="65"/>
      <c r="C471" s="326" t="s">
        <v>186</v>
      </c>
      <c r="D471" s="327"/>
      <c r="E471" s="327"/>
      <c r="F471" s="327"/>
      <c r="G471" s="328"/>
      <c r="I471" s="66"/>
      <c r="K471" s="66"/>
      <c r="L471" s="67" t="s">
        <v>186</v>
      </c>
      <c r="O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53"/>
    </row>
    <row r="472" spans="1:104" x14ac:dyDescent="0.2">
      <c r="A472" s="64"/>
      <c r="B472" s="65"/>
      <c r="C472" s="329" t="s">
        <v>295</v>
      </c>
      <c r="D472" s="330"/>
      <c r="E472" s="103">
        <v>3.141</v>
      </c>
      <c r="F472" s="69"/>
      <c r="G472" s="70"/>
      <c r="H472" s="71"/>
      <c r="I472" s="66"/>
      <c r="J472" s="72"/>
      <c r="K472" s="66"/>
      <c r="M472" s="67" t="s">
        <v>295</v>
      </c>
      <c r="O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73" t="str">
        <f>C471</f>
        <v xml:space="preserve">předpoklad </v>
      </c>
      <c r="BE472" s="53"/>
      <c r="BF472" s="53"/>
      <c r="BG472" s="53"/>
      <c r="BH472" s="53"/>
      <c r="BI472" s="53"/>
    </row>
    <row r="473" spans="1:104" x14ac:dyDescent="0.2">
      <c r="A473" s="54">
        <v>65</v>
      </c>
      <c r="B473" s="55" t="s">
        <v>983</v>
      </c>
      <c r="C473" s="56" t="s">
        <v>984</v>
      </c>
      <c r="D473" s="57" t="s">
        <v>41</v>
      </c>
      <c r="E473" s="100">
        <v>216.72900000000001</v>
      </c>
      <c r="F473" s="59">
        <v>0</v>
      </c>
      <c r="G473" s="60">
        <f>E473*F473</f>
        <v>0</v>
      </c>
      <c r="H473" s="61">
        <v>4.0000000000000003E-5</v>
      </c>
      <c r="I473" s="62">
        <f>E473*H473</f>
        <v>8.6691600000000004E-3</v>
      </c>
      <c r="J473" s="61">
        <v>0</v>
      </c>
      <c r="K473" s="62">
        <f>E473*J473</f>
        <v>0</v>
      </c>
      <c r="O473" s="53"/>
      <c r="Z473" s="53"/>
      <c r="AA473" s="53">
        <v>1</v>
      </c>
      <c r="AB473" s="53">
        <v>1</v>
      </c>
      <c r="AC473" s="53">
        <v>1</v>
      </c>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63">
        <f>G473</f>
        <v>0</v>
      </c>
      <c r="BA473" s="53"/>
      <c r="BB473" s="53"/>
      <c r="BC473" s="53"/>
      <c r="BD473" s="53"/>
      <c r="BE473" s="53"/>
      <c r="BF473" s="53"/>
      <c r="BG473" s="53"/>
      <c r="BH473" s="53"/>
      <c r="BI473" s="53"/>
      <c r="CA473" s="53">
        <v>1</v>
      </c>
      <c r="CB473" s="53">
        <v>1</v>
      </c>
      <c r="CZ473" s="16">
        <v>1</v>
      </c>
    </row>
    <row r="474" spans="1:104" x14ac:dyDescent="0.2">
      <c r="A474" s="64"/>
      <c r="B474" s="65"/>
      <c r="C474" s="329" t="s">
        <v>1762</v>
      </c>
      <c r="D474" s="330"/>
      <c r="E474" s="103">
        <v>216.72900000000001</v>
      </c>
      <c r="F474" s="69"/>
      <c r="G474" s="70"/>
      <c r="H474" s="71"/>
      <c r="I474" s="66"/>
      <c r="J474" s="72"/>
      <c r="K474" s="66"/>
      <c r="M474" s="67" t="s">
        <v>1762</v>
      </c>
      <c r="O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73" t="str">
        <f>C473</f>
        <v xml:space="preserve">Vyčištění budov o výšce podlaží do 4 m </v>
      </c>
      <c r="BE474" s="53"/>
      <c r="BF474" s="53"/>
      <c r="BG474" s="53"/>
      <c r="BH474" s="53"/>
      <c r="BI474" s="53"/>
    </row>
    <row r="475" spans="1:104" ht="22.5" x14ac:dyDescent="0.2">
      <c r="A475" s="54">
        <v>66</v>
      </c>
      <c r="B475" s="55" t="s">
        <v>1763</v>
      </c>
      <c r="C475" s="56" t="s">
        <v>1764</v>
      </c>
      <c r="D475" s="57" t="s">
        <v>41</v>
      </c>
      <c r="E475" s="100">
        <v>111.4474</v>
      </c>
      <c r="F475" s="59">
        <v>0</v>
      </c>
      <c r="G475" s="60">
        <f>E475*F475</f>
        <v>0</v>
      </c>
      <c r="H475" s="61">
        <v>1.0000000000000001E-5</v>
      </c>
      <c r="I475" s="62">
        <f>E475*H475</f>
        <v>1.1144740000000001E-3</v>
      </c>
      <c r="J475" s="61"/>
      <c r="K475" s="62">
        <f>E475*J475</f>
        <v>0</v>
      </c>
      <c r="O475" s="53"/>
      <c r="Z475" s="53"/>
      <c r="AA475" s="53">
        <v>12</v>
      </c>
      <c r="AB475" s="53">
        <v>0</v>
      </c>
      <c r="AC475" s="53">
        <v>84</v>
      </c>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63">
        <f>G475</f>
        <v>0</v>
      </c>
      <c r="BA475" s="53"/>
      <c r="BB475" s="53"/>
      <c r="BC475" s="53"/>
      <c r="BD475" s="53"/>
      <c r="BE475" s="53"/>
      <c r="BF475" s="53"/>
      <c r="BG475" s="53"/>
      <c r="BH475" s="53"/>
      <c r="BI475" s="53"/>
      <c r="CA475" s="53">
        <v>12</v>
      </c>
      <c r="CB475" s="53">
        <v>0</v>
      </c>
      <c r="CZ475" s="16">
        <v>1</v>
      </c>
    </row>
    <row r="476" spans="1:104" x14ac:dyDescent="0.2">
      <c r="A476" s="64"/>
      <c r="B476" s="65"/>
      <c r="C476" s="329" t="s">
        <v>1739</v>
      </c>
      <c r="D476" s="330"/>
      <c r="E476" s="103">
        <v>15.548</v>
      </c>
      <c r="F476" s="69"/>
      <c r="G476" s="70"/>
      <c r="H476" s="71"/>
      <c r="I476" s="66"/>
      <c r="J476" s="72"/>
      <c r="K476" s="66"/>
      <c r="M476" s="67" t="s">
        <v>1739</v>
      </c>
      <c r="O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73" t="str">
        <f t="shared" ref="BD476:BD506" si="18">C475</f>
        <v xml:space="preserve">Čištění mytím vnějších a vnitřn ploch oken a dveří </v>
      </c>
      <c r="BE476" s="53"/>
      <c r="BF476" s="53"/>
      <c r="BG476" s="53"/>
      <c r="BH476" s="53"/>
      <c r="BI476" s="53"/>
    </row>
    <row r="477" spans="1:104" x14ac:dyDescent="0.2">
      <c r="A477" s="64"/>
      <c r="B477" s="65"/>
      <c r="C477" s="329" t="s">
        <v>1692</v>
      </c>
      <c r="D477" s="330"/>
      <c r="E477" s="103">
        <v>4.7744</v>
      </c>
      <c r="F477" s="69"/>
      <c r="G477" s="70"/>
      <c r="H477" s="71"/>
      <c r="I477" s="66"/>
      <c r="J477" s="72"/>
      <c r="K477" s="66"/>
      <c r="M477" s="67" t="s">
        <v>1692</v>
      </c>
      <c r="O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73" t="str">
        <f t="shared" si="18"/>
        <v>odečtení otvorů :1,5*1,5*11*0,6282</v>
      </c>
      <c r="BE477" s="53"/>
      <c r="BF477" s="53"/>
      <c r="BG477" s="53"/>
      <c r="BH477" s="53"/>
      <c r="BI477" s="53"/>
    </row>
    <row r="478" spans="1:104" x14ac:dyDescent="0.2">
      <c r="A478" s="64"/>
      <c r="B478" s="65"/>
      <c r="C478" s="329" t="s">
        <v>1693</v>
      </c>
      <c r="D478" s="330"/>
      <c r="E478" s="103">
        <v>2.8826999999999998</v>
      </c>
      <c r="F478" s="69"/>
      <c r="G478" s="70"/>
      <c r="H478" s="71"/>
      <c r="I478" s="66"/>
      <c r="J478" s="72"/>
      <c r="K478" s="66"/>
      <c r="M478" s="67" t="s">
        <v>1693</v>
      </c>
      <c r="O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73" t="str">
        <f t="shared" si="18"/>
        <v>1,06*2,39*3*0,6282</v>
      </c>
      <c r="BE478" s="53"/>
      <c r="BF478" s="53"/>
      <c r="BG478" s="53"/>
      <c r="BH478" s="53"/>
      <c r="BI478" s="53"/>
    </row>
    <row r="479" spans="1:104" x14ac:dyDescent="0.2">
      <c r="A479" s="64"/>
      <c r="B479" s="65"/>
      <c r="C479" s="329" t="s">
        <v>1694</v>
      </c>
      <c r="D479" s="330"/>
      <c r="E479" s="103">
        <v>1.6960999999999999</v>
      </c>
      <c r="F479" s="69"/>
      <c r="G479" s="70"/>
      <c r="H479" s="71"/>
      <c r="I479" s="66"/>
      <c r="J479" s="72"/>
      <c r="K479" s="66"/>
      <c r="M479" s="67" t="s">
        <v>1694</v>
      </c>
      <c r="O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73" t="str">
        <f t="shared" si="18"/>
        <v>0,96*2,39*2*0,6282</v>
      </c>
      <c r="BE479" s="53"/>
      <c r="BF479" s="53"/>
      <c r="BG479" s="53"/>
      <c r="BH479" s="53"/>
      <c r="BI479" s="53"/>
    </row>
    <row r="480" spans="1:104" x14ac:dyDescent="0.2">
      <c r="A480" s="64"/>
      <c r="B480" s="65"/>
      <c r="C480" s="329" t="s">
        <v>1695</v>
      </c>
      <c r="D480" s="330"/>
      <c r="E480" s="103">
        <v>1.3191999999999999</v>
      </c>
      <c r="F480" s="69"/>
      <c r="G480" s="70"/>
      <c r="H480" s="71"/>
      <c r="I480" s="66"/>
      <c r="J480" s="72"/>
      <c r="K480" s="66"/>
      <c r="M480" s="67" t="s">
        <v>1695</v>
      </c>
      <c r="O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73" t="str">
        <f t="shared" si="18"/>
        <v>0,9*1,5*2*0,6282</v>
      </c>
      <c r="BE480" s="53"/>
      <c r="BF480" s="53"/>
      <c r="BG480" s="53"/>
      <c r="BH480" s="53"/>
      <c r="BI480" s="53"/>
    </row>
    <row r="481" spans="1:61" x14ac:dyDescent="0.2">
      <c r="A481" s="64"/>
      <c r="B481" s="65"/>
      <c r="C481" s="329" t="s">
        <v>842</v>
      </c>
      <c r="D481" s="330"/>
      <c r="E481" s="103">
        <v>2.2614999999999998</v>
      </c>
      <c r="F481" s="69"/>
      <c r="G481" s="70"/>
      <c r="H481" s="71"/>
      <c r="I481" s="66"/>
      <c r="J481" s="72"/>
      <c r="K481" s="66"/>
      <c r="M481" s="67" t="s">
        <v>842</v>
      </c>
      <c r="O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73" t="str">
        <f t="shared" si="18"/>
        <v>0,7*1,5*2*0,6282</v>
      </c>
      <c r="BE481" s="53"/>
      <c r="BF481" s="53"/>
      <c r="BG481" s="53"/>
      <c r="BH481" s="53"/>
      <c r="BI481" s="53"/>
    </row>
    <row r="482" spans="1:61" x14ac:dyDescent="0.2">
      <c r="A482" s="64"/>
      <c r="B482" s="65"/>
      <c r="C482" s="329" t="s">
        <v>1696</v>
      </c>
      <c r="D482" s="330"/>
      <c r="E482" s="103">
        <v>2.2545000000000002</v>
      </c>
      <c r="F482" s="69"/>
      <c r="G482" s="70"/>
      <c r="H482" s="71"/>
      <c r="I482" s="66"/>
      <c r="J482" s="72"/>
      <c r="K482" s="66"/>
      <c r="M482" s="67" t="s">
        <v>1696</v>
      </c>
      <c r="O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73" t="str">
        <f t="shared" si="18"/>
        <v>2,4*1,5*0,6282</v>
      </c>
      <c r="BE482" s="53"/>
      <c r="BF482" s="53"/>
      <c r="BG482" s="53"/>
      <c r="BH482" s="53"/>
      <c r="BI482" s="53"/>
    </row>
    <row r="483" spans="1:61" x14ac:dyDescent="0.2">
      <c r="A483" s="64"/>
      <c r="B483" s="65"/>
      <c r="C483" s="329" t="s">
        <v>939</v>
      </c>
      <c r="D483" s="330"/>
      <c r="E483" s="103">
        <v>1.1308</v>
      </c>
      <c r="F483" s="69"/>
      <c r="G483" s="70"/>
      <c r="H483" s="71"/>
      <c r="I483" s="66"/>
      <c r="J483" s="72"/>
      <c r="K483" s="66"/>
      <c r="M483" s="67" t="s">
        <v>939</v>
      </c>
      <c r="O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73" t="str">
        <f t="shared" si="18"/>
        <v>1,65*2,175*0,6282</v>
      </c>
      <c r="BE483" s="53"/>
      <c r="BF483" s="53"/>
      <c r="BG483" s="53"/>
      <c r="BH483" s="53"/>
      <c r="BI483" s="53"/>
    </row>
    <row r="484" spans="1:61" x14ac:dyDescent="0.2">
      <c r="A484" s="64"/>
      <c r="B484" s="65"/>
      <c r="C484" s="329" t="s">
        <v>1691</v>
      </c>
      <c r="D484" s="330"/>
      <c r="E484" s="103">
        <v>15.548</v>
      </c>
      <c r="F484" s="69"/>
      <c r="G484" s="70"/>
      <c r="H484" s="71"/>
      <c r="I484" s="66"/>
      <c r="J484" s="72"/>
      <c r="K484" s="66"/>
      <c r="M484" s="67" t="s">
        <v>1691</v>
      </c>
      <c r="O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73" t="str">
        <f t="shared" si="18"/>
        <v>1,2*1,5*0,6282</v>
      </c>
      <c r="BE484" s="53"/>
      <c r="BF484" s="53"/>
      <c r="BG484" s="53"/>
      <c r="BH484" s="53"/>
      <c r="BI484" s="53"/>
    </row>
    <row r="485" spans="1:61" x14ac:dyDescent="0.2">
      <c r="A485" s="64"/>
      <c r="B485" s="65"/>
      <c r="C485" s="329" t="s">
        <v>1692</v>
      </c>
      <c r="D485" s="330"/>
      <c r="E485" s="103">
        <v>4.7744</v>
      </c>
      <c r="F485" s="69"/>
      <c r="G485" s="70"/>
      <c r="H485" s="71"/>
      <c r="I485" s="66"/>
      <c r="J485" s="72"/>
      <c r="K485" s="66"/>
      <c r="M485" s="67" t="s">
        <v>1692</v>
      </c>
      <c r="O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73" t="str">
        <f t="shared" si="18"/>
        <v>1,5*1,5*11*0,6282</v>
      </c>
      <c r="BE485" s="53"/>
      <c r="BF485" s="53"/>
      <c r="BG485" s="53"/>
      <c r="BH485" s="53"/>
      <c r="BI485" s="53"/>
    </row>
    <row r="486" spans="1:61" x14ac:dyDescent="0.2">
      <c r="A486" s="64"/>
      <c r="B486" s="65"/>
      <c r="C486" s="329" t="s">
        <v>1693</v>
      </c>
      <c r="D486" s="330"/>
      <c r="E486" s="103">
        <v>2.8826999999999998</v>
      </c>
      <c r="F486" s="69"/>
      <c r="G486" s="70"/>
      <c r="H486" s="71"/>
      <c r="I486" s="66"/>
      <c r="J486" s="72"/>
      <c r="K486" s="66"/>
      <c r="M486" s="67" t="s">
        <v>1693</v>
      </c>
      <c r="O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73" t="str">
        <f t="shared" si="18"/>
        <v>1,06*2,39*3*0,6282</v>
      </c>
      <c r="BE486" s="53"/>
      <c r="BF486" s="53"/>
      <c r="BG486" s="53"/>
      <c r="BH486" s="53"/>
      <c r="BI486" s="53"/>
    </row>
    <row r="487" spans="1:61" x14ac:dyDescent="0.2">
      <c r="A487" s="64"/>
      <c r="B487" s="65"/>
      <c r="C487" s="329" t="s">
        <v>1694</v>
      </c>
      <c r="D487" s="330"/>
      <c r="E487" s="103">
        <v>1.6960999999999999</v>
      </c>
      <c r="F487" s="69"/>
      <c r="G487" s="70"/>
      <c r="H487" s="71"/>
      <c r="I487" s="66"/>
      <c r="J487" s="72"/>
      <c r="K487" s="66"/>
      <c r="M487" s="67" t="s">
        <v>1694</v>
      </c>
      <c r="O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73" t="str">
        <f t="shared" si="18"/>
        <v>0,96*2,39*2*0,6282</v>
      </c>
      <c r="BE487" s="53"/>
      <c r="BF487" s="53"/>
      <c r="BG487" s="53"/>
      <c r="BH487" s="53"/>
      <c r="BI487" s="53"/>
    </row>
    <row r="488" spans="1:61" x14ac:dyDescent="0.2">
      <c r="A488" s="64"/>
      <c r="B488" s="65"/>
      <c r="C488" s="329" t="s">
        <v>1695</v>
      </c>
      <c r="D488" s="330"/>
      <c r="E488" s="103">
        <v>1.3191999999999999</v>
      </c>
      <c r="F488" s="69"/>
      <c r="G488" s="70"/>
      <c r="H488" s="71"/>
      <c r="I488" s="66"/>
      <c r="J488" s="72"/>
      <c r="K488" s="66"/>
      <c r="M488" s="67" t="s">
        <v>1695</v>
      </c>
      <c r="O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73" t="str">
        <f t="shared" si="18"/>
        <v>0,9*1,5*2*0,6282</v>
      </c>
      <c r="BE488" s="53"/>
      <c r="BF488" s="53"/>
      <c r="BG488" s="53"/>
      <c r="BH488" s="53"/>
      <c r="BI488" s="53"/>
    </row>
    <row r="489" spans="1:61" x14ac:dyDescent="0.2">
      <c r="A489" s="64"/>
      <c r="B489" s="65"/>
      <c r="C489" s="329" t="s">
        <v>842</v>
      </c>
      <c r="D489" s="330"/>
      <c r="E489" s="103">
        <v>2.2614999999999998</v>
      </c>
      <c r="F489" s="69"/>
      <c r="G489" s="70"/>
      <c r="H489" s="71"/>
      <c r="I489" s="66"/>
      <c r="J489" s="72"/>
      <c r="K489" s="66"/>
      <c r="M489" s="67" t="s">
        <v>842</v>
      </c>
      <c r="O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73" t="str">
        <f t="shared" si="18"/>
        <v>0,7*1,5*2*0,6282</v>
      </c>
      <c r="BE489" s="53"/>
      <c r="BF489" s="53"/>
      <c r="BG489" s="53"/>
      <c r="BH489" s="53"/>
      <c r="BI489" s="53"/>
    </row>
    <row r="490" spans="1:61" x14ac:dyDescent="0.2">
      <c r="A490" s="64"/>
      <c r="B490" s="65"/>
      <c r="C490" s="329" t="s">
        <v>1696</v>
      </c>
      <c r="D490" s="330"/>
      <c r="E490" s="103">
        <v>2.2545000000000002</v>
      </c>
      <c r="F490" s="69"/>
      <c r="G490" s="70"/>
      <c r="H490" s="71"/>
      <c r="I490" s="66"/>
      <c r="J490" s="72"/>
      <c r="K490" s="66"/>
      <c r="M490" s="67" t="s">
        <v>1696</v>
      </c>
      <c r="O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73" t="str">
        <f t="shared" si="18"/>
        <v>2,4*1,5*0,6282</v>
      </c>
      <c r="BE490" s="53"/>
      <c r="BF490" s="53"/>
      <c r="BG490" s="53"/>
      <c r="BH490" s="53"/>
      <c r="BI490" s="53"/>
    </row>
    <row r="491" spans="1:61" x14ac:dyDescent="0.2">
      <c r="A491" s="64"/>
      <c r="B491" s="65"/>
      <c r="C491" s="329" t="s">
        <v>939</v>
      </c>
      <c r="D491" s="330"/>
      <c r="E491" s="103">
        <v>1.1308</v>
      </c>
      <c r="F491" s="69"/>
      <c r="G491" s="70"/>
      <c r="H491" s="71"/>
      <c r="I491" s="66"/>
      <c r="J491" s="72"/>
      <c r="K491" s="66"/>
      <c r="M491" s="67" t="s">
        <v>939</v>
      </c>
      <c r="O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73" t="str">
        <f t="shared" si="18"/>
        <v>1,65*2,175*0,6282</v>
      </c>
      <c r="BE491" s="53"/>
      <c r="BF491" s="53"/>
      <c r="BG491" s="53"/>
      <c r="BH491" s="53"/>
      <c r="BI491" s="53"/>
    </row>
    <row r="492" spans="1:61" x14ac:dyDescent="0.2">
      <c r="A492" s="64"/>
      <c r="B492" s="65"/>
      <c r="C492" s="329" t="s">
        <v>1697</v>
      </c>
      <c r="D492" s="330"/>
      <c r="E492" s="103">
        <v>2.5379</v>
      </c>
      <c r="F492" s="69"/>
      <c r="G492" s="70"/>
      <c r="H492" s="71"/>
      <c r="I492" s="66"/>
      <c r="J492" s="72"/>
      <c r="K492" s="66"/>
      <c r="M492" s="67" t="s">
        <v>1697</v>
      </c>
      <c r="O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73" t="str">
        <f t="shared" si="18"/>
        <v>1,2*1,5*0,6282</v>
      </c>
      <c r="BE492" s="53"/>
      <c r="BF492" s="53"/>
      <c r="BG492" s="53"/>
      <c r="BH492" s="53"/>
      <c r="BI492" s="53"/>
    </row>
    <row r="493" spans="1:61" x14ac:dyDescent="0.2">
      <c r="A493" s="64"/>
      <c r="B493" s="65"/>
      <c r="C493" s="329" t="s">
        <v>1698</v>
      </c>
      <c r="D493" s="330"/>
      <c r="E493" s="103">
        <v>6.8524000000000003</v>
      </c>
      <c r="F493" s="69"/>
      <c r="G493" s="70"/>
      <c r="H493" s="71"/>
      <c r="I493" s="66"/>
      <c r="J493" s="72"/>
      <c r="K493" s="66"/>
      <c r="M493" s="67" t="s">
        <v>1698</v>
      </c>
      <c r="O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73" t="str">
        <f t="shared" si="18"/>
        <v>224-229:1*2,02*2*0,6282</v>
      </c>
      <c r="BE493" s="53"/>
      <c r="BF493" s="53"/>
      <c r="BG493" s="53"/>
      <c r="BH493" s="53"/>
      <c r="BI493" s="53"/>
    </row>
    <row r="494" spans="1:61" x14ac:dyDescent="0.2">
      <c r="A494" s="64"/>
      <c r="B494" s="65"/>
      <c r="C494" s="329" t="s">
        <v>1699</v>
      </c>
      <c r="D494" s="330"/>
      <c r="E494" s="103">
        <v>4.0606999999999998</v>
      </c>
      <c r="F494" s="69"/>
      <c r="G494" s="70"/>
      <c r="H494" s="71"/>
      <c r="I494" s="66"/>
      <c r="J494" s="72"/>
      <c r="K494" s="66"/>
      <c r="M494" s="67" t="s">
        <v>1699</v>
      </c>
      <c r="O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73" t="str">
        <f t="shared" si="18"/>
        <v>0,9*2,02*2*3*0,6282</v>
      </c>
      <c r="BE494" s="53"/>
      <c r="BF494" s="53"/>
      <c r="BG494" s="53"/>
      <c r="BH494" s="53"/>
      <c r="BI494" s="53"/>
    </row>
    <row r="495" spans="1:61" x14ac:dyDescent="0.2">
      <c r="A495" s="64"/>
      <c r="B495" s="65"/>
      <c r="C495" s="329" t="s">
        <v>1700</v>
      </c>
      <c r="D495" s="330"/>
      <c r="E495" s="103">
        <v>2.5379</v>
      </c>
      <c r="F495" s="69"/>
      <c r="G495" s="70"/>
      <c r="H495" s="71"/>
      <c r="I495" s="66"/>
      <c r="J495" s="72"/>
      <c r="K495" s="66"/>
      <c r="M495" s="67" t="s">
        <v>1700</v>
      </c>
      <c r="O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73" t="str">
        <f t="shared" si="18"/>
        <v>0,8*2,02*2*2*0,6282</v>
      </c>
      <c r="BE495" s="53"/>
      <c r="BF495" s="53"/>
      <c r="BG495" s="53"/>
      <c r="BH495" s="53"/>
      <c r="BI495" s="53"/>
    </row>
    <row r="496" spans="1:61" x14ac:dyDescent="0.2">
      <c r="A496" s="64"/>
      <c r="B496" s="65"/>
      <c r="C496" s="329" t="s">
        <v>860</v>
      </c>
      <c r="D496" s="330"/>
      <c r="E496" s="103">
        <v>2.2841</v>
      </c>
      <c r="F496" s="69"/>
      <c r="G496" s="70"/>
      <c r="H496" s="71"/>
      <c r="I496" s="66"/>
      <c r="J496" s="72"/>
      <c r="K496" s="66"/>
      <c r="M496" s="67" t="s">
        <v>860</v>
      </c>
      <c r="O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73" t="str">
        <f t="shared" si="18"/>
        <v>219-221:1*2,02*2*0,6282</v>
      </c>
      <c r="BE496" s="53"/>
      <c r="BF496" s="53"/>
      <c r="BG496" s="53"/>
      <c r="BH496" s="53"/>
      <c r="BI496" s="53"/>
    </row>
    <row r="497" spans="1:104" x14ac:dyDescent="0.2">
      <c r="A497" s="64"/>
      <c r="B497" s="65"/>
      <c r="C497" s="329" t="s">
        <v>1701</v>
      </c>
      <c r="D497" s="330"/>
      <c r="E497" s="103">
        <v>2.0303</v>
      </c>
      <c r="F497" s="69"/>
      <c r="G497" s="70"/>
      <c r="H497" s="71"/>
      <c r="I497" s="66"/>
      <c r="J497" s="72"/>
      <c r="K497" s="66"/>
      <c r="M497" s="67" t="s">
        <v>1701</v>
      </c>
      <c r="O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73" t="str">
        <f t="shared" si="18"/>
        <v>0,9*2,02*2*0,6282</v>
      </c>
      <c r="BE497" s="53"/>
      <c r="BF497" s="53"/>
      <c r="BG497" s="53"/>
      <c r="BH497" s="53"/>
      <c r="BI497" s="53"/>
    </row>
    <row r="498" spans="1:104" x14ac:dyDescent="0.2">
      <c r="A498" s="64"/>
      <c r="B498" s="65"/>
      <c r="C498" s="329" t="s">
        <v>1702</v>
      </c>
      <c r="D498" s="330"/>
      <c r="E498" s="103">
        <v>2.5379</v>
      </c>
      <c r="F498" s="69"/>
      <c r="G498" s="70"/>
      <c r="H498" s="71"/>
      <c r="I498" s="66"/>
      <c r="J498" s="72"/>
      <c r="K498" s="66"/>
      <c r="M498" s="67" t="s">
        <v>1702</v>
      </c>
      <c r="O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73" t="str">
        <f t="shared" si="18"/>
        <v>0,8*2,02*2*0,6282</v>
      </c>
      <c r="BE498" s="53"/>
      <c r="BF498" s="53"/>
      <c r="BG498" s="53"/>
      <c r="BH498" s="53"/>
      <c r="BI498" s="53"/>
    </row>
    <row r="499" spans="1:104" x14ac:dyDescent="0.2">
      <c r="A499" s="64"/>
      <c r="B499" s="65"/>
      <c r="C499" s="329" t="s">
        <v>1703</v>
      </c>
      <c r="D499" s="330"/>
      <c r="E499" s="103">
        <v>4.5682999999999998</v>
      </c>
      <c r="F499" s="69"/>
      <c r="G499" s="70"/>
      <c r="H499" s="71"/>
      <c r="I499" s="66"/>
      <c r="J499" s="72"/>
      <c r="K499" s="66"/>
      <c r="M499" s="67" t="s">
        <v>1703</v>
      </c>
      <c r="O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73" t="str">
        <f t="shared" si="18"/>
        <v>214-217:1*2,02*2*0,6282</v>
      </c>
      <c r="BE499" s="53"/>
      <c r="BF499" s="53"/>
      <c r="BG499" s="53"/>
      <c r="BH499" s="53"/>
      <c r="BI499" s="53"/>
    </row>
    <row r="500" spans="1:104" x14ac:dyDescent="0.2">
      <c r="A500" s="64"/>
      <c r="B500" s="65"/>
      <c r="C500" s="329" t="s">
        <v>1701</v>
      </c>
      <c r="D500" s="330"/>
      <c r="E500" s="103">
        <v>2.0303</v>
      </c>
      <c r="F500" s="69"/>
      <c r="G500" s="70"/>
      <c r="H500" s="71"/>
      <c r="I500" s="66"/>
      <c r="J500" s="72"/>
      <c r="K500" s="66"/>
      <c r="M500" s="67" t="s">
        <v>1701</v>
      </c>
      <c r="O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73" t="str">
        <f t="shared" si="18"/>
        <v>0,9*2,02*2*2*0,6282</v>
      </c>
      <c r="BE500" s="53"/>
      <c r="BF500" s="53"/>
      <c r="BG500" s="53"/>
      <c r="BH500" s="53"/>
      <c r="BI500" s="53"/>
    </row>
    <row r="501" spans="1:104" x14ac:dyDescent="0.2">
      <c r="A501" s="64"/>
      <c r="B501" s="65"/>
      <c r="C501" s="329" t="s">
        <v>1704</v>
      </c>
      <c r="D501" s="330"/>
      <c r="E501" s="103">
        <v>2.5379</v>
      </c>
      <c r="F501" s="69"/>
      <c r="G501" s="70"/>
      <c r="H501" s="71"/>
      <c r="I501" s="66"/>
      <c r="J501" s="72"/>
      <c r="K501" s="66"/>
      <c r="M501" s="67" t="s">
        <v>1704</v>
      </c>
      <c r="O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73" t="str">
        <f t="shared" si="18"/>
        <v>0,8*2,02*2*0,6282</v>
      </c>
      <c r="BE501" s="53"/>
      <c r="BF501" s="53"/>
      <c r="BG501" s="53"/>
      <c r="BH501" s="53"/>
      <c r="BI501" s="53"/>
    </row>
    <row r="502" spans="1:104" x14ac:dyDescent="0.2">
      <c r="A502" s="64"/>
      <c r="B502" s="65"/>
      <c r="C502" s="329" t="s">
        <v>1703</v>
      </c>
      <c r="D502" s="330"/>
      <c r="E502" s="103">
        <v>4.5682999999999998</v>
      </c>
      <c r="F502" s="69"/>
      <c r="G502" s="70"/>
      <c r="H502" s="71"/>
      <c r="I502" s="66"/>
      <c r="J502" s="72"/>
      <c r="K502" s="66"/>
      <c r="M502" s="67" t="s">
        <v>1703</v>
      </c>
      <c r="O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53"/>
      <c r="BC502" s="53"/>
      <c r="BD502" s="73" t="str">
        <f t="shared" si="18"/>
        <v>209-212:1*2,02*2*0,6282</v>
      </c>
      <c r="BE502" s="53"/>
      <c r="BF502" s="53"/>
      <c r="BG502" s="53"/>
      <c r="BH502" s="53"/>
      <c r="BI502" s="53"/>
    </row>
    <row r="503" spans="1:104" x14ac:dyDescent="0.2">
      <c r="A503" s="64"/>
      <c r="B503" s="65"/>
      <c r="C503" s="329" t="s">
        <v>1701</v>
      </c>
      <c r="D503" s="330"/>
      <c r="E503" s="103">
        <v>2.0303</v>
      </c>
      <c r="F503" s="69"/>
      <c r="G503" s="70"/>
      <c r="H503" s="71"/>
      <c r="I503" s="66"/>
      <c r="J503" s="72"/>
      <c r="K503" s="66"/>
      <c r="M503" s="67" t="s">
        <v>1701</v>
      </c>
      <c r="O503" s="53"/>
      <c r="Z503" s="53"/>
      <c r="AA503" s="53"/>
      <c r="AB503" s="53"/>
      <c r="AC503" s="53"/>
      <c r="AD503" s="53"/>
      <c r="AE503" s="53"/>
      <c r="AF503" s="53"/>
      <c r="AG503" s="53"/>
      <c r="AH503" s="53"/>
      <c r="AI503" s="53"/>
      <c r="AJ503" s="53"/>
      <c r="AK503" s="53"/>
      <c r="AL503" s="53"/>
      <c r="AM503" s="53"/>
      <c r="AN503" s="53"/>
      <c r="AO503" s="53"/>
      <c r="AP503" s="53"/>
      <c r="AQ503" s="53"/>
      <c r="AR503" s="53"/>
      <c r="AS503" s="53"/>
      <c r="AT503" s="53"/>
      <c r="AU503" s="53"/>
      <c r="AV503" s="53"/>
      <c r="AW503" s="53"/>
      <c r="AX503" s="53"/>
      <c r="AY503" s="53"/>
      <c r="AZ503" s="53"/>
      <c r="BA503" s="53"/>
      <c r="BB503" s="53"/>
      <c r="BC503" s="53"/>
      <c r="BD503" s="73" t="str">
        <f t="shared" si="18"/>
        <v>0,9*2,02*2*2*0,6282</v>
      </c>
      <c r="BE503" s="53"/>
      <c r="BF503" s="53"/>
      <c r="BG503" s="53"/>
      <c r="BH503" s="53"/>
      <c r="BI503" s="53"/>
    </row>
    <row r="504" spans="1:104" x14ac:dyDescent="0.2">
      <c r="A504" s="64"/>
      <c r="B504" s="65"/>
      <c r="C504" s="329" t="s">
        <v>1705</v>
      </c>
      <c r="D504" s="330"/>
      <c r="E504" s="103">
        <v>2.5379</v>
      </c>
      <c r="F504" s="69"/>
      <c r="G504" s="70"/>
      <c r="H504" s="71"/>
      <c r="I504" s="66"/>
      <c r="J504" s="72"/>
      <c r="K504" s="66"/>
      <c r="M504" s="67" t="s">
        <v>1705</v>
      </c>
      <c r="O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73" t="str">
        <f t="shared" si="18"/>
        <v>0,8*2,02*2*0,6282</v>
      </c>
      <c r="BE504" s="53"/>
      <c r="BF504" s="53"/>
      <c r="BG504" s="53"/>
      <c r="BH504" s="53"/>
      <c r="BI504" s="53"/>
    </row>
    <row r="505" spans="1:104" x14ac:dyDescent="0.2">
      <c r="A505" s="64"/>
      <c r="B505" s="65"/>
      <c r="C505" s="329" t="s">
        <v>1703</v>
      </c>
      <c r="D505" s="330"/>
      <c r="E505" s="103">
        <v>4.5682999999999998</v>
      </c>
      <c r="F505" s="69"/>
      <c r="G505" s="70"/>
      <c r="H505" s="71"/>
      <c r="I505" s="66"/>
      <c r="J505" s="72"/>
      <c r="K505" s="66"/>
      <c r="M505" s="67" t="s">
        <v>1703</v>
      </c>
      <c r="O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53"/>
      <c r="BC505" s="53"/>
      <c r="BD505" s="73" t="str">
        <f t="shared" si="18"/>
        <v>204-207:1*2,02*2*0,6282</v>
      </c>
      <c r="BE505" s="53"/>
      <c r="BF505" s="53"/>
      <c r="BG505" s="53"/>
      <c r="BH505" s="53"/>
      <c r="BI505" s="53"/>
    </row>
    <row r="506" spans="1:104" x14ac:dyDescent="0.2">
      <c r="A506" s="64"/>
      <c r="B506" s="65"/>
      <c r="C506" s="329" t="s">
        <v>1701</v>
      </c>
      <c r="D506" s="330"/>
      <c r="E506" s="103">
        <v>2.0303</v>
      </c>
      <c r="F506" s="69"/>
      <c r="G506" s="70"/>
      <c r="H506" s="71"/>
      <c r="I506" s="66"/>
      <c r="J506" s="72"/>
      <c r="K506" s="66"/>
      <c r="M506" s="67" t="s">
        <v>1701</v>
      </c>
      <c r="O506" s="53"/>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53"/>
      <c r="BB506" s="53"/>
      <c r="BC506" s="53"/>
      <c r="BD506" s="73" t="str">
        <f t="shared" si="18"/>
        <v>0,9*2,02*2*2*0,6282</v>
      </c>
      <c r="BE506" s="53"/>
      <c r="BF506" s="53"/>
      <c r="BG506" s="53"/>
      <c r="BH506" s="53"/>
      <c r="BI506" s="53"/>
    </row>
    <row r="507" spans="1:104" x14ac:dyDescent="0.2">
      <c r="A507" s="74" t="s">
        <v>42</v>
      </c>
      <c r="B507" s="75" t="s">
        <v>974</v>
      </c>
      <c r="C507" s="76" t="s">
        <v>975</v>
      </c>
      <c r="D507" s="77"/>
      <c r="E507" s="78"/>
      <c r="F507" s="78"/>
      <c r="G507" s="79">
        <f>SUM(G469:G506)</f>
        <v>0</v>
      </c>
      <c r="H507" s="80"/>
      <c r="I507" s="79">
        <f>SUM(I469:I506)</f>
        <v>9.7836340000000011E-3</v>
      </c>
      <c r="J507" s="81"/>
      <c r="K507" s="79">
        <f>SUM(K469:K506)</f>
        <v>0</v>
      </c>
      <c r="O507" s="53"/>
      <c r="X507" s="82">
        <f>K507</f>
        <v>0</v>
      </c>
      <c r="Y507" s="82">
        <f>I507</f>
        <v>9.7836340000000011E-3</v>
      </c>
      <c r="Z507" s="63">
        <f>G507</f>
        <v>0</v>
      </c>
      <c r="AA507" s="53"/>
      <c r="AB507" s="53"/>
      <c r="AC507" s="53"/>
      <c r="AD507" s="53"/>
      <c r="AE507" s="53"/>
      <c r="AF507" s="53"/>
      <c r="AG507" s="53"/>
      <c r="AH507" s="53"/>
      <c r="AI507" s="53"/>
      <c r="AJ507" s="53"/>
      <c r="AK507" s="53"/>
      <c r="AL507" s="53"/>
      <c r="AM507" s="53"/>
      <c r="AN507" s="53"/>
      <c r="AO507" s="53"/>
      <c r="AP507" s="53"/>
      <c r="AQ507" s="53"/>
      <c r="AR507" s="53"/>
      <c r="AS507" s="53"/>
      <c r="AT507" s="53"/>
      <c r="AU507" s="53"/>
      <c r="AV507" s="53"/>
      <c r="AW507" s="53"/>
      <c r="AX507" s="53"/>
      <c r="AY507" s="53"/>
      <c r="AZ507" s="53"/>
      <c r="BA507" s="83"/>
      <c r="BB507" s="83"/>
      <c r="BC507" s="83"/>
      <c r="BD507" s="83"/>
      <c r="BE507" s="83"/>
      <c r="BF507" s="83"/>
      <c r="BG507" s="53"/>
      <c r="BH507" s="53"/>
      <c r="BI507" s="53"/>
    </row>
    <row r="508" spans="1:104" ht="14.25" customHeight="1" x14ac:dyDescent="0.2">
      <c r="A508" s="43" t="s">
        <v>38</v>
      </c>
      <c r="B508" s="44" t="s">
        <v>990</v>
      </c>
      <c r="C508" s="45" t="s">
        <v>991</v>
      </c>
      <c r="D508" s="46"/>
      <c r="E508" s="47"/>
      <c r="F508" s="47"/>
      <c r="G508" s="48"/>
      <c r="H508" s="49"/>
      <c r="I508" s="50"/>
      <c r="J508" s="51"/>
      <c r="K508" s="52"/>
      <c r="O508" s="53"/>
    </row>
    <row r="509" spans="1:104" x14ac:dyDescent="0.2">
      <c r="A509" s="54">
        <v>67</v>
      </c>
      <c r="B509" s="55" t="s">
        <v>992</v>
      </c>
      <c r="C509" s="56" t="s">
        <v>993</v>
      </c>
      <c r="D509" s="57" t="s">
        <v>248</v>
      </c>
      <c r="E509" s="100">
        <v>351.63920000000002</v>
      </c>
      <c r="F509" s="59">
        <v>0</v>
      </c>
      <c r="G509" s="60">
        <f>E509*F509</f>
        <v>0</v>
      </c>
      <c r="H509" s="61">
        <v>0</v>
      </c>
      <c r="I509" s="62">
        <f>E509*H509</f>
        <v>0</v>
      </c>
      <c r="J509" s="61"/>
      <c r="K509" s="62">
        <f>E509*J509</f>
        <v>0</v>
      </c>
      <c r="O509" s="53"/>
      <c r="Z509" s="53"/>
      <c r="AA509" s="53">
        <v>12</v>
      </c>
      <c r="AB509" s="53">
        <v>0</v>
      </c>
      <c r="AC509" s="53">
        <v>88</v>
      </c>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63">
        <f>G509</f>
        <v>0</v>
      </c>
      <c r="BA509" s="53"/>
      <c r="BB509" s="53"/>
      <c r="BC509" s="53"/>
      <c r="BD509" s="53"/>
      <c r="BE509" s="53"/>
      <c r="BF509" s="53"/>
      <c r="BG509" s="53"/>
      <c r="BH509" s="53"/>
      <c r="BI509" s="53"/>
      <c r="CA509" s="53">
        <v>12</v>
      </c>
      <c r="CB509" s="53">
        <v>0</v>
      </c>
      <c r="CZ509" s="16">
        <v>1</v>
      </c>
    </row>
    <row r="510" spans="1:104" x14ac:dyDescent="0.2">
      <c r="A510" s="64"/>
      <c r="B510" s="65"/>
      <c r="C510" s="329" t="s">
        <v>1765</v>
      </c>
      <c r="D510" s="330"/>
      <c r="E510" s="103">
        <v>351.63920000000002</v>
      </c>
      <c r="F510" s="69"/>
      <c r="G510" s="70"/>
      <c r="H510" s="71"/>
      <c r="I510" s="66"/>
      <c r="J510" s="72"/>
      <c r="K510" s="66"/>
      <c r="M510" s="67" t="s">
        <v>1765</v>
      </c>
      <c r="O510" s="53"/>
      <c r="Z510" s="53"/>
      <c r="AA510" s="53"/>
      <c r="AB510" s="53"/>
      <c r="AC510" s="53"/>
      <c r="AD510" s="53"/>
      <c r="AE510" s="53"/>
      <c r="AF510" s="53"/>
      <c r="AG510" s="53"/>
      <c r="AH510" s="53"/>
      <c r="AI510" s="53"/>
      <c r="AJ510" s="53"/>
      <c r="AK510" s="53"/>
      <c r="AL510" s="53"/>
      <c r="AM510" s="53"/>
      <c r="AN510" s="53"/>
      <c r="AO510" s="53"/>
      <c r="AP510" s="53"/>
      <c r="AQ510" s="53"/>
      <c r="AR510" s="53"/>
      <c r="AS510" s="53"/>
      <c r="AT510" s="53"/>
      <c r="AU510" s="53"/>
      <c r="AV510" s="53"/>
      <c r="AW510" s="53"/>
      <c r="AX510" s="53"/>
      <c r="AY510" s="53"/>
      <c r="AZ510" s="53"/>
      <c r="BA510" s="53"/>
      <c r="BB510" s="53"/>
      <c r="BC510" s="53"/>
      <c r="BD510" s="73" t="str">
        <f>C509</f>
        <v xml:space="preserve">Přesun hmot pro budovy zděné výšky do 24 m </v>
      </c>
      <c r="BE510" s="53"/>
      <c r="BF510" s="53"/>
      <c r="BG510" s="53"/>
      <c r="BH510" s="53"/>
      <c r="BI510" s="53"/>
    </row>
    <row r="511" spans="1:104" x14ac:dyDescent="0.2">
      <c r="A511" s="74" t="s">
        <v>42</v>
      </c>
      <c r="B511" s="75" t="s">
        <v>990</v>
      </c>
      <c r="C511" s="76" t="s">
        <v>991</v>
      </c>
      <c r="D511" s="77"/>
      <c r="E511" s="78"/>
      <c r="F511" s="78"/>
      <c r="G511" s="79">
        <f>SUM(G508:G510)</f>
        <v>0</v>
      </c>
      <c r="H511" s="80"/>
      <c r="I511" s="79">
        <f>SUM(I508:I510)</f>
        <v>0</v>
      </c>
      <c r="J511" s="81"/>
      <c r="K511" s="79">
        <f>SUM(K508:K510)</f>
        <v>0</v>
      </c>
      <c r="O511" s="53"/>
      <c r="X511" s="82">
        <f>K511</f>
        <v>0</v>
      </c>
      <c r="Y511" s="82">
        <f>I511</f>
        <v>0</v>
      </c>
      <c r="Z511" s="63">
        <f>G511</f>
        <v>0</v>
      </c>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83"/>
      <c r="BB511" s="83"/>
      <c r="BC511" s="83"/>
      <c r="BD511" s="83"/>
      <c r="BE511" s="83"/>
      <c r="BF511" s="83"/>
      <c r="BG511" s="53"/>
      <c r="BH511" s="53"/>
      <c r="BI511" s="53"/>
    </row>
    <row r="512" spans="1:104" ht="14.25" customHeight="1" x14ac:dyDescent="0.2">
      <c r="A512" s="43" t="s">
        <v>38</v>
      </c>
      <c r="B512" s="44" t="s">
        <v>995</v>
      </c>
      <c r="C512" s="45" t="s">
        <v>996</v>
      </c>
      <c r="D512" s="46"/>
      <c r="E512" s="47"/>
      <c r="F512" s="47"/>
      <c r="G512" s="48"/>
      <c r="H512" s="49"/>
      <c r="I512" s="50"/>
      <c r="J512" s="51"/>
      <c r="K512" s="52"/>
      <c r="O512" s="53"/>
    </row>
    <row r="513" spans="1:104" x14ac:dyDescent="0.2">
      <c r="A513" s="54">
        <v>68</v>
      </c>
      <c r="B513" s="55" t="s">
        <v>1007</v>
      </c>
      <c r="C513" s="56" t="s">
        <v>1008</v>
      </c>
      <c r="D513" s="57" t="s">
        <v>41</v>
      </c>
      <c r="E513" s="100">
        <v>76.852699999999999</v>
      </c>
      <c r="F513" s="59">
        <v>0</v>
      </c>
      <c r="G513" s="60">
        <f>E513*F513</f>
        <v>0</v>
      </c>
      <c r="H513" s="61">
        <v>3.6800000000000001E-3</v>
      </c>
      <c r="I513" s="62">
        <f>E513*H513</f>
        <v>0.28281793599999999</v>
      </c>
      <c r="J513" s="61"/>
      <c r="K513" s="62">
        <f>E513*J513</f>
        <v>0</v>
      </c>
      <c r="O513" s="53"/>
      <c r="Z513" s="53"/>
      <c r="AA513" s="53">
        <v>12</v>
      </c>
      <c r="AB513" s="53">
        <v>0</v>
      </c>
      <c r="AC513" s="53">
        <v>170</v>
      </c>
      <c r="AD513" s="53"/>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63">
        <f>G513</f>
        <v>0</v>
      </c>
      <c r="BA513" s="53"/>
      <c r="BB513" s="53"/>
      <c r="BC513" s="53"/>
      <c r="BD513" s="53"/>
      <c r="BE513" s="53"/>
      <c r="BF513" s="53"/>
      <c r="BG513" s="53"/>
      <c r="BH513" s="53"/>
      <c r="BI513" s="53"/>
      <c r="CA513" s="53">
        <v>12</v>
      </c>
      <c r="CB513" s="53">
        <v>0</v>
      </c>
      <c r="CZ513" s="16">
        <v>2</v>
      </c>
    </row>
    <row r="514" spans="1:104" x14ac:dyDescent="0.2">
      <c r="A514" s="64"/>
      <c r="B514" s="65"/>
      <c r="C514" s="326" t="s">
        <v>1766</v>
      </c>
      <c r="D514" s="327"/>
      <c r="E514" s="327"/>
      <c r="F514" s="327"/>
      <c r="G514" s="328"/>
      <c r="I514" s="66"/>
      <c r="K514" s="66"/>
      <c r="L514" s="67" t="s">
        <v>1766</v>
      </c>
      <c r="O514" s="53"/>
      <c r="Z514" s="53"/>
      <c r="AA514" s="53"/>
      <c r="AB514" s="53"/>
      <c r="AC514" s="53"/>
      <c r="AD514" s="53"/>
      <c r="AE514" s="53"/>
      <c r="AF514" s="53"/>
      <c r="AG514" s="53"/>
      <c r="AH514" s="53"/>
      <c r="AI514" s="53"/>
      <c r="AJ514" s="53"/>
      <c r="AK514" s="53"/>
      <c r="AL514" s="53"/>
      <c r="AM514" s="53"/>
      <c r="AN514" s="53"/>
      <c r="AO514" s="53"/>
      <c r="AP514" s="53"/>
      <c r="AQ514" s="53"/>
      <c r="AR514" s="53"/>
      <c r="AS514" s="53"/>
      <c r="AT514" s="53"/>
      <c r="AU514" s="53"/>
      <c r="AV514" s="53"/>
      <c r="AW514" s="53"/>
      <c r="AX514" s="53"/>
      <c r="AY514" s="53"/>
      <c r="AZ514" s="53"/>
      <c r="BA514" s="53"/>
      <c r="BB514" s="53"/>
      <c r="BC514" s="53"/>
      <c r="BD514" s="53"/>
      <c r="BE514" s="53"/>
      <c r="BF514" s="53"/>
      <c r="BG514" s="53"/>
      <c r="BH514" s="53"/>
      <c r="BI514" s="53"/>
    </row>
    <row r="515" spans="1:104" x14ac:dyDescent="0.2">
      <c r="A515" s="64"/>
      <c r="B515" s="65"/>
      <c r="C515" s="329" t="s">
        <v>1767</v>
      </c>
      <c r="D515" s="330"/>
      <c r="E515" s="103">
        <v>14.448600000000001</v>
      </c>
      <c r="F515" s="69"/>
      <c r="G515" s="70"/>
      <c r="H515" s="71"/>
      <c r="I515" s="66"/>
      <c r="J515" s="72"/>
      <c r="K515" s="66"/>
      <c r="M515" s="67" t="s">
        <v>1767</v>
      </c>
      <c r="O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73" t="str">
        <f t="shared" ref="BD515:BD525" si="19">C514</f>
        <v xml:space="preserve">Tekutá izolace - 2 vrstvy rohy vyztuženy páskou. </v>
      </c>
      <c r="BE515" s="53"/>
      <c r="BF515" s="53"/>
      <c r="BG515" s="53"/>
      <c r="BH515" s="53"/>
      <c r="BI515" s="53"/>
    </row>
    <row r="516" spans="1:104" x14ac:dyDescent="0.2">
      <c r="A516" s="64"/>
      <c r="B516" s="65"/>
      <c r="C516" s="329" t="s">
        <v>1768</v>
      </c>
      <c r="D516" s="330"/>
      <c r="E516" s="103">
        <v>0</v>
      </c>
      <c r="F516" s="69"/>
      <c r="G516" s="70"/>
      <c r="H516" s="71"/>
      <c r="I516" s="66"/>
      <c r="J516" s="72"/>
      <c r="K516" s="66"/>
      <c r="M516" s="67" t="s">
        <v>1768</v>
      </c>
      <c r="O516" s="53"/>
      <c r="Z516" s="53"/>
      <c r="AA516" s="53"/>
      <c r="AB516" s="53"/>
      <c r="AC516" s="53"/>
      <c r="AD516" s="53"/>
      <c r="AE516" s="53"/>
      <c r="AF516" s="53"/>
      <c r="AG516" s="53"/>
      <c r="AH516" s="53"/>
      <c r="AI516" s="53"/>
      <c r="AJ516" s="53"/>
      <c r="AK516" s="53"/>
      <c r="AL516" s="53"/>
      <c r="AM516" s="53"/>
      <c r="AN516" s="53"/>
      <c r="AO516" s="53"/>
      <c r="AP516" s="53"/>
      <c r="AQ516" s="53"/>
      <c r="AR516" s="53"/>
      <c r="AS516" s="53"/>
      <c r="AT516" s="53"/>
      <c r="AU516" s="53"/>
      <c r="AV516" s="53"/>
      <c r="AW516" s="53"/>
      <c r="AX516" s="53"/>
      <c r="AY516" s="53"/>
      <c r="AZ516" s="53"/>
      <c r="BA516" s="53"/>
      <c r="BB516" s="53"/>
      <c r="BC516" s="53"/>
      <c r="BD516" s="73" t="str">
        <f t="shared" si="19"/>
        <v>pod dlažbu v koupelnách :23*0,6282</v>
      </c>
      <c r="BE516" s="53"/>
      <c r="BF516" s="53"/>
      <c r="BG516" s="53"/>
      <c r="BH516" s="53"/>
      <c r="BI516" s="53"/>
    </row>
    <row r="517" spans="1:104" x14ac:dyDescent="0.2">
      <c r="A517" s="64"/>
      <c r="B517" s="65"/>
      <c r="C517" s="329" t="s">
        <v>1769</v>
      </c>
      <c r="D517" s="330"/>
      <c r="E517" s="103">
        <v>10.968400000000001</v>
      </c>
      <c r="F517" s="69"/>
      <c r="G517" s="70"/>
      <c r="H517" s="71"/>
      <c r="I517" s="66"/>
      <c r="J517" s="72"/>
      <c r="K517" s="66"/>
      <c r="M517" s="67" t="s">
        <v>1769</v>
      </c>
      <c r="O517" s="53"/>
      <c r="Z517" s="53"/>
      <c r="AA517" s="53"/>
      <c r="AB517" s="53"/>
      <c r="AC517" s="53"/>
      <c r="AD517" s="53"/>
      <c r="AE517" s="53"/>
      <c r="AF517" s="53"/>
      <c r="AG517" s="53"/>
      <c r="AH517" s="53"/>
      <c r="AI517" s="53"/>
      <c r="AJ517" s="53"/>
      <c r="AK517" s="53"/>
      <c r="AL517" s="53"/>
      <c r="AM517" s="53"/>
      <c r="AN517" s="53"/>
      <c r="AO517" s="53"/>
      <c r="AP517" s="53"/>
      <c r="AQ517" s="53"/>
      <c r="AR517" s="53"/>
      <c r="AS517" s="53"/>
      <c r="AT517" s="53"/>
      <c r="AU517" s="53"/>
      <c r="AV517" s="53"/>
      <c r="AW517" s="53"/>
      <c r="AX517" s="53"/>
      <c r="AY517" s="53"/>
      <c r="AZ517" s="53"/>
      <c r="BA517" s="53"/>
      <c r="BB517" s="53"/>
      <c r="BC517" s="53"/>
      <c r="BD517" s="73" t="str">
        <f t="shared" si="19"/>
        <v>pod obklady :</v>
      </c>
      <c r="BE517" s="53"/>
      <c r="BF517" s="53"/>
      <c r="BG517" s="53"/>
      <c r="BH517" s="53"/>
      <c r="BI517" s="53"/>
    </row>
    <row r="518" spans="1:104" x14ac:dyDescent="0.2">
      <c r="A518" s="64"/>
      <c r="B518" s="65"/>
      <c r="C518" s="329" t="s">
        <v>1770</v>
      </c>
      <c r="D518" s="330"/>
      <c r="E518" s="103">
        <v>1.8205</v>
      </c>
      <c r="F518" s="69"/>
      <c r="G518" s="70"/>
      <c r="H518" s="71"/>
      <c r="I518" s="66"/>
      <c r="J518" s="72"/>
      <c r="K518" s="66"/>
      <c r="M518" s="67" t="s">
        <v>1770</v>
      </c>
      <c r="O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73" t="str">
        <f t="shared" si="19"/>
        <v>206 (koupelna):(2,425+2+1,5+0,57+0,435+1,8)*2*0,6282</v>
      </c>
      <c r="BE518" s="53"/>
      <c r="BF518" s="53"/>
      <c r="BG518" s="53"/>
      <c r="BH518" s="53"/>
      <c r="BI518" s="53"/>
    </row>
    <row r="519" spans="1:104" x14ac:dyDescent="0.2">
      <c r="A519" s="64"/>
      <c r="B519" s="65"/>
      <c r="C519" s="329" t="s">
        <v>1771</v>
      </c>
      <c r="D519" s="330"/>
      <c r="E519" s="103">
        <v>10.3025</v>
      </c>
      <c r="F519" s="69"/>
      <c r="G519" s="70"/>
      <c r="H519" s="71"/>
      <c r="I519" s="66"/>
      <c r="J519" s="72"/>
      <c r="K519" s="66"/>
      <c r="M519" s="67" t="s">
        <v>1771</v>
      </c>
      <c r="O519" s="53"/>
      <c r="Z519" s="53"/>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53"/>
      <c r="BC519" s="53"/>
      <c r="BD519" s="73" t="str">
        <f t="shared" si="19"/>
        <v>207 obklady kuchyňská linka :(3+0,8+0,8)*0,63*0,6282</v>
      </c>
      <c r="BE519" s="53"/>
      <c r="BF519" s="53"/>
      <c r="BG519" s="53"/>
      <c r="BH519" s="53"/>
      <c r="BI519" s="53"/>
    </row>
    <row r="520" spans="1:104" x14ac:dyDescent="0.2">
      <c r="A520" s="64"/>
      <c r="B520" s="65"/>
      <c r="C520" s="329" t="s">
        <v>1772</v>
      </c>
      <c r="D520" s="330"/>
      <c r="E520" s="103">
        <v>10.3025</v>
      </c>
      <c r="F520" s="69"/>
      <c r="G520" s="70"/>
      <c r="H520" s="71"/>
      <c r="I520" s="66"/>
      <c r="J520" s="72"/>
      <c r="K520" s="66"/>
      <c r="M520" s="67" t="s">
        <v>1772</v>
      </c>
      <c r="O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73" t="str">
        <f t="shared" si="19"/>
        <v>212 (koupelna):(2+2+2,1+2,1)*2*0,6282</v>
      </c>
      <c r="BE520" s="53"/>
      <c r="BF520" s="53"/>
      <c r="BG520" s="53"/>
      <c r="BH520" s="53"/>
      <c r="BI520" s="53"/>
    </row>
    <row r="521" spans="1:104" x14ac:dyDescent="0.2">
      <c r="A521" s="64"/>
      <c r="B521" s="65"/>
      <c r="C521" s="329" t="s">
        <v>1773</v>
      </c>
      <c r="D521" s="330"/>
      <c r="E521" s="103">
        <v>9.9003999999999994</v>
      </c>
      <c r="F521" s="69"/>
      <c r="G521" s="70"/>
      <c r="H521" s="71"/>
      <c r="I521" s="66"/>
      <c r="J521" s="72"/>
      <c r="K521" s="66"/>
      <c r="M521" s="67" t="s">
        <v>1773</v>
      </c>
      <c r="O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73" t="str">
        <f t="shared" si="19"/>
        <v>215 (koupelna):(2,1+2,1+2+2)*2*0,6282</v>
      </c>
      <c r="BE521" s="53"/>
      <c r="BF521" s="53"/>
      <c r="BG521" s="53"/>
      <c r="BH521" s="53"/>
      <c r="BI521" s="53"/>
    </row>
    <row r="522" spans="1:104" x14ac:dyDescent="0.2">
      <c r="A522" s="64"/>
      <c r="B522" s="65"/>
      <c r="C522" s="329" t="s">
        <v>1774</v>
      </c>
      <c r="D522" s="330"/>
      <c r="E522" s="103">
        <v>1.7018</v>
      </c>
      <c r="F522" s="69"/>
      <c r="G522" s="70"/>
      <c r="H522" s="71"/>
      <c r="I522" s="66"/>
      <c r="J522" s="72"/>
      <c r="K522" s="66"/>
      <c r="M522" s="67" t="s">
        <v>1774</v>
      </c>
      <c r="O522" s="53"/>
      <c r="Z522" s="53"/>
      <c r="AA522" s="53"/>
      <c r="AB522" s="53"/>
      <c r="AC522" s="53"/>
      <c r="AD522" s="53"/>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53"/>
      <c r="BA522" s="53"/>
      <c r="BB522" s="53"/>
      <c r="BC522" s="53"/>
      <c r="BD522" s="73" t="str">
        <f t="shared" si="19"/>
        <v>220 (koupelna):(1,955+1,955+1,985+1,985)*2*0,6282</v>
      </c>
      <c r="BE522" s="53"/>
      <c r="BF522" s="53"/>
      <c r="BG522" s="53"/>
      <c r="BH522" s="53"/>
      <c r="BI522" s="53"/>
    </row>
    <row r="523" spans="1:104" x14ac:dyDescent="0.2">
      <c r="A523" s="64"/>
      <c r="B523" s="65"/>
      <c r="C523" s="329" t="s">
        <v>1775</v>
      </c>
      <c r="D523" s="330"/>
      <c r="E523" s="103">
        <v>11.1945</v>
      </c>
      <c r="F523" s="69"/>
      <c r="G523" s="70"/>
      <c r="H523" s="71"/>
      <c r="I523" s="66"/>
      <c r="J523" s="72"/>
      <c r="K523" s="66"/>
      <c r="M523" s="67" t="s">
        <v>1775</v>
      </c>
      <c r="O523" s="53"/>
      <c r="Z523" s="53"/>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53"/>
      <c r="BB523" s="53"/>
      <c r="BC523" s="53"/>
      <c r="BD523" s="73" t="str">
        <f t="shared" si="19"/>
        <v>221 obklad kuchuňská linka :(2,2+2,1)*0,63*0,6282</v>
      </c>
      <c r="BE523" s="53"/>
      <c r="BF523" s="53"/>
      <c r="BG523" s="53"/>
      <c r="BH523" s="53"/>
      <c r="BI523" s="53"/>
    </row>
    <row r="524" spans="1:104" x14ac:dyDescent="0.2">
      <c r="A524" s="64"/>
      <c r="B524" s="65"/>
      <c r="C524" s="329" t="s">
        <v>1776</v>
      </c>
      <c r="D524" s="330"/>
      <c r="E524" s="103">
        <v>4.5909000000000004</v>
      </c>
      <c r="F524" s="69"/>
      <c r="G524" s="70"/>
      <c r="H524" s="71"/>
      <c r="I524" s="66"/>
      <c r="J524" s="72"/>
      <c r="K524" s="66"/>
      <c r="M524" s="67" t="s">
        <v>1776</v>
      </c>
      <c r="O524" s="53"/>
      <c r="Z524" s="53"/>
      <c r="AA524" s="53"/>
      <c r="AB524" s="53"/>
      <c r="AC524" s="53"/>
      <c r="AD524" s="53"/>
      <c r="AE524" s="53"/>
      <c r="AF524" s="53"/>
      <c r="AG524" s="53"/>
      <c r="AH524" s="53"/>
      <c r="AI524" s="53"/>
      <c r="AJ524" s="53"/>
      <c r="AK524" s="53"/>
      <c r="AL524" s="53"/>
      <c r="AM524" s="53"/>
      <c r="AN524" s="53"/>
      <c r="AO524" s="53"/>
      <c r="AP524" s="53"/>
      <c r="AQ524" s="53"/>
      <c r="AR524" s="53"/>
      <c r="AS524" s="53"/>
      <c r="AT524" s="53"/>
      <c r="AU524" s="53"/>
      <c r="AV524" s="53"/>
      <c r="AW524" s="53"/>
      <c r="AX524" s="53"/>
      <c r="AY524" s="53"/>
      <c r="AZ524" s="53"/>
      <c r="BA524" s="53"/>
      <c r="BB524" s="53"/>
      <c r="BC524" s="53"/>
      <c r="BD524" s="73" t="str">
        <f t="shared" si="19"/>
        <v>225 (koupelna):(2,76+2,76+1,695+1,695)*2*0,6282</v>
      </c>
      <c r="BE524" s="53"/>
      <c r="BF524" s="53"/>
      <c r="BG524" s="53"/>
      <c r="BH524" s="53"/>
      <c r="BI524" s="53"/>
    </row>
    <row r="525" spans="1:104" x14ac:dyDescent="0.2">
      <c r="A525" s="64"/>
      <c r="B525" s="65"/>
      <c r="C525" s="329" t="s">
        <v>1777</v>
      </c>
      <c r="D525" s="330"/>
      <c r="E525" s="103">
        <v>1.6226</v>
      </c>
      <c r="F525" s="69"/>
      <c r="G525" s="70"/>
      <c r="H525" s="71"/>
      <c r="I525" s="66"/>
      <c r="J525" s="72"/>
      <c r="K525" s="66"/>
      <c r="M525" s="67" t="s">
        <v>1777</v>
      </c>
      <c r="O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73" t="str">
        <f t="shared" si="19"/>
        <v>226 (WC):(1,41+1,41+1,2+1,2)*1,4*0,6282</v>
      </c>
      <c r="BE525" s="53"/>
      <c r="BF525" s="53"/>
      <c r="BG525" s="53"/>
      <c r="BH525" s="53"/>
      <c r="BI525" s="53"/>
    </row>
    <row r="526" spans="1:104" ht="22.5" x14ac:dyDescent="0.2">
      <c r="A526" s="54">
        <v>69</v>
      </c>
      <c r="B526" s="55" t="s">
        <v>1016</v>
      </c>
      <c r="C526" s="56" t="s">
        <v>1017</v>
      </c>
      <c r="D526" s="57" t="s">
        <v>248</v>
      </c>
      <c r="E526" s="100">
        <v>0.2828</v>
      </c>
      <c r="F526" s="59">
        <v>0</v>
      </c>
      <c r="G526" s="60">
        <f>E526*F526</f>
        <v>0</v>
      </c>
      <c r="H526" s="61">
        <v>0</v>
      </c>
      <c r="I526" s="62">
        <f>E526*H526</f>
        <v>0</v>
      </c>
      <c r="J526" s="61"/>
      <c r="K526" s="62">
        <f>E526*J526</f>
        <v>0</v>
      </c>
      <c r="O526" s="53"/>
      <c r="Z526" s="53"/>
      <c r="AA526" s="53">
        <v>12</v>
      </c>
      <c r="AB526" s="53">
        <v>0</v>
      </c>
      <c r="AC526" s="53">
        <v>93</v>
      </c>
      <c r="AD526" s="53"/>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63">
        <f>G526</f>
        <v>0</v>
      </c>
      <c r="BA526" s="53"/>
      <c r="BB526" s="53"/>
      <c r="BC526" s="53"/>
      <c r="BD526" s="53"/>
      <c r="BE526" s="53"/>
      <c r="BF526" s="53"/>
      <c r="BG526" s="53"/>
      <c r="BH526" s="53"/>
      <c r="BI526" s="53"/>
      <c r="CA526" s="53">
        <v>12</v>
      </c>
      <c r="CB526" s="53">
        <v>0</v>
      </c>
      <c r="CZ526" s="16">
        <v>2</v>
      </c>
    </row>
    <row r="527" spans="1:104" x14ac:dyDescent="0.2">
      <c r="A527" s="64"/>
      <c r="B527" s="65"/>
      <c r="C527" s="329" t="s">
        <v>1778</v>
      </c>
      <c r="D527" s="330"/>
      <c r="E527" s="103">
        <v>0.2828</v>
      </c>
      <c r="F527" s="69"/>
      <c r="G527" s="70"/>
      <c r="H527" s="71"/>
      <c r="I527" s="66"/>
      <c r="J527" s="72"/>
      <c r="K527" s="66"/>
      <c r="M527" s="67" t="s">
        <v>1778</v>
      </c>
      <c r="O527" s="53"/>
      <c r="Z527" s="53"/>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3"/>
      <c r="BB527" s="53"/>
      <c r="BC527" s="53"/>
      <c r="BD527" s="73" t="str">
        <f>C526</f>
        <v xml:space="preserve">Přesun hmot pro izolace proti vodě, výšky do 60 m </v>
      </c>
      <c r="BE527" s="53"/>
      <c r="BF527" s="53"/>
      <c r="BG527" s="53"/>
      <c r="BH527" s="53"/>
      <c r="BI527" s="53"/>
    </row>
    <row r="528" spans="1:104" x14ac:dyDescent="0.2">
      <c r="A528" s="74" t="s">
        <v>42</v>
      </c>
      <c r="B528" s="75" t="s">
        <v>995</v>
      </c>
      <c r="C528" s="76" t="s">
        <v>996</v>
      </c>
      <c r="D528" s="77"/>
      <c r="E528" s="78"/>
      <c r="F528" s="78"/>
      <c r="G528" s="79">
        <f>SUM(G512:G527)</f>
        <v>0</v>
      </c>
      <c r="H528" s="80"/>
      <c r="I528" s="79">
        <f>SUM(I512:I527)</f>
        <v>0.28281793599999999</v>
      </c>
      <c r="J528" s="81"/>
      <c r="K528" s="79">
        <f>SUM(K512:K527)</f>
        <v>0</v>
      </c>
      <c r="O528" s="53"/>
      <c r="X528" s="82">
        <f>K528</f>
        <v>0</v>
      </c>
      <c r="Y528" s="82">
        <f>I528</f>
        <v>0.28281793599999999</v>
      </c>
      <c r="Z528" s="63">
        <f>G528</f>
        <v>0</v>
      </c>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83"/>
      <c r="BB528" s="83"/>
      <c r="BC528" s="83"/>
      <c r="BD528" s="83"/>
      <c r="BE528" s="83"/>
      <c r="BF528" s="83"/>
      <c r="BG528" s="53"/>
      <c r="BH528" s="53"/>
      <c r="BI528" s="53"/>
    </row>
    <row r="529" spans="1:104" ht="14.25" customHeight="1" x14ac:dyDescent="0.2">
      <c r="A529" s="43" t="s">
        <v>38</v>
      </c>
      <c r="B529" s="44" t="s">
        <v>1779</v>
      </c>
      <c r="C529" s="45" t="s">
        <v>1780</v>
      </c>
      <c r="D529" s="46"/>
      <c r="E529" s="47"/>
      <c r="F529" s="47"/>
      <c r="G529" s="48"/>
      <c r="H529" s="49"/>
      <c r="I529" s="50"/>
      <c r="J529" s="51"/>
      <c r="K529" s="52"/>
      <c r="O529" s="53"/>
    </row>
    <row r="530" spans="1:104" ht="22.5" x14ac:dyDescent="0.2">
      <c r="A530" s="54">
        <v>70</v>
      </c>
      <c r="B530" s="55" t="s">
        <v>1781</v>
      </c>
      <c r="C530" s="56" t="s">
        <v>1782</v>
      </c>
      <c r="D530" s="57" t="s">
        <v>41</v>
      </c>
      <c r="E530" s="100">
        <v>25.002400000000002</v>
      </c>
      <c r="F530" s="59">
        <v>0</v>
      </c>
      <c r="G530" s="60">
        <f>E530*F530</f>
        <v>0</v>
      </c>
      <c r="H530" s="61">
        <v>3.3E-4</v>
      </c>
      <c r="I530" s="62">
        <f>E530*H530</f>
        <v>8.2507919999999998E-3</v>
      </c>
      <c r="J530" s="61">
        <v>0</v>
      </c>
      <c r="K530" s="62">
        <f>E530*J530</f>
        <v>0</v>
      </c>
      <c r="O530" s="53"/>
      <c r="Z530" s="53"/>
      <c r="AA530" s="53">
        <v>1</v>
      </c>
      <c r="AB530" s="53">
        <v>7</v>
      </c>
      <c r="AC530" s="53">
        <v>7</v>
      </c>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63">
        <f>G530</f>
        <v>0</v>
      </c>
      <c r="BA530" s="53"/>
      <c r="BB530" s="53"/>
      <c r="BC530" s="53"/>
      <c r="BD530" s="53"/>
      <c r="BE530" s="53"/>
      <c r="BF530" s="53"/>
      <c r="BG530" s="53"/>
      <c r="BH530" s="53"/>
      <c r="BI530" s="53"/>
      <c r="CA530" s="53">
        <v>1</v>
      </c>
      <c r="CB530" s="53">
        <v>7</v>
      </c>
      <c r="CZ530" s="16">
        <v>2</v>
      </c>
    </row>
    <row r="531" spans="1:104" ht="25.5" x14ac:dyDescent="0.2">
      <c r="A531" s="64"/>
      <c r="B531" s="65"/>
      <c r="C531" s="329" t="s">
        <v>1751</v>
      </c>
      <c r="D531" s="330"/>
      <c r="E531" s="103">
        <v>17.840900000000001</v>
      </c>
      <c r="F531" s="69"/>
      <c r="G531" s="70"/>
      <c r="H531" s="71"/>
      <c r="I531" s="66"/>
      <c r="J531" s="72"/>
      <c r="K531" s="66"/>
      <c r="M531" s="67" t="s">
        <v>1751</v>
      </c>
      <c r="O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73" t="str">
        <f>C530</f>
        <v>Izolace proti vlhkosti vodor.,nátěr penetr.emulzí včetně emulze  0,3 kg/m2</v>
      </c>
      <c r="BE531" s="53"/>
      <c r="BF531" s="53"/>
      <c r="BG531" s="53"/>
      <c r="BH531" s="53"/>
      <c r="BI531" s="53"/>
    </row>
    <row r="532" spans="1:104" x14ac:dyDescent="0.2">
      <c r="A532" s="64"/>
      <c r="B532" s="65"/>
      <c r="C532" s="329" t="s">
        <v>1752</v>
      </c>
      <c r="D532" s="330"/>
      <c r="E532" s="103">
        <v>7.1615000000000002</v>
      </c>
      <c r="F532" s="69"/>
      <c r="G532" s="70"/>
      <c r="H532" s="71"/>
      <c r="I532" s="66"/>
      <c r="J532" s="72"/>
      <c r="K532" s="66"/>
      <c r="M532" s="67" t="s">
        <v>1752</v>
      </c>
      <c r="O532" s="53"/>
      <c r="Z532" s="53"/>
      <c r="AA532" s="53"/>
      <c r="AB532" s="53"/>
      <c r="AC532" s="53"/>
      <c r="AD532" s="53"/>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53"/>
      <c r="BA532" s="53"/>
      <c r="BB532" s="53"/>
      <c r="BC532" s="53"/>
      <c r="BD532" s="73" t="str">
        <f>C531</f>
        <v>P12:28,4*0,6282</v>
      </c>
      <c r="BE532" s="53"/>
      <c r="BF532" s="53"/>
      <c r="BG532" s="53"/>
      <c r="BH532" s="53"/>
      <c r="BI532" s="53"/>
    </row>
    <row r="533" spans="1:104" ht="22.5" x14ac:dyDescent="0.2">
      <c r="A533" s="54">
        <v>71</v>
      </c>
      <c r="B533" s="55" t="s">
        <v>997</v>
      </c>
      <c r="C533" s="56" t="s">
        <v>998</v>
      </c>
      <c r="D533" s="57" t="s">
        <v>41</v>
      </c>
      <c r="E533" s="100">
        <v>25.002400000000002</v>
      </c>
      <c r="F533" s="59">
        <v>0</v>
      </c>
      <c r="G533" s="60">
        <f>E533*F533</f>
        <v>0</v>
      </c>
      <c r="H533" s="61">
        <v>5.5900000000000004E-3</v>
      </c>
      <c r="I533" s="62">
        <f>E533*H533</f>
        <v>0.13976341600000003</v>
      </c>
      <c r="J533" s="61">
        <v>0</v>
      </c>
      <c r="K533" s="62">
        <f>E533*J533</f>
        <v>0</v>
      </c>
      <c r="O533" s="53"/>
      <c r="Z533" s="53"/>
      <c r="AA533" s="53">
        <v>1</v>
      </c>
      <c r="AB533" s="53">
        <v>7</v>
      </c>
      <c r="AC533" s="53">
        <v>7</v>
      </c>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63">
        <f>G533</f>
        <v>0</v>
      </c>
      <c r="BA533" s="53"/>
      <c r="BB533" s="53"/>
      <c r="BC533" s="53"/>
      <c r="BD533" s="53"/>
      <c r="BE533" s="53"/>
      <c r="BF533" s="53"/>
      <c r="BG533" s="53"/>
      <c r="BH533" s="53"/>
      <c r="BI533" s="53"/>
      <c r="CA533" s="53">
        <v>1</v>
      </c>
      <c r="CB533" s="53">
        <v>7</v>
      </c>
      <c r="CZ533" s="16">
        <v>2</v>
      </c>
    </row>
    <row r="534" spans="1:104" ht="22.5" x14ac:dyDescent="0.2">
      <c r="A534" s="64"/>
      <c r="B534" s="65"/>
      <c r="C534" s="326" t="s">
        <v>999</v>
      </c>
      <c r="D534" s="327"/>
      <c r="E534" s="327"/>
      <c r="F534" s="327"/>
      <c r="G534" s="328"/>
      <c r="I534" s="66"/>
      <c r="K534" s="66"/>
      <c r="L534" s="67" t="s">
        <v>999</v>
      </c>
      <c r="O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row>
    <row r="535" spans="1:104" ht="33.75" x14ac:dyDescent="0.2">
      <c r="A535" s="64"/>
      <c r="B535" s="65"/>
      <c r="C535" s="326" t="s">
        <v>1000</v>
      </c>
      <c r="D535" s="327"/>
      <c r="E535" s="327"/>
      <c r="F535" s="327"/>
      <c r="G535" s="328"/>
      <c r="I535" s="66"/>
      <c r="K535" s="66"/>
      <c r="L535" s="67" t="s">
        <v>1000</v>
      </c>
      <c r="O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53"/>
      <c r="BE535" s="53"/>
      <c r="BF535" s="53"/>
      <c r="BG535" s="53"/>
      <c r="BH535" s="53"/>
      <c r="BI535" s="53"/>
    </row>
    <row r="536" spans="1:104" ht="51" x14ac:dyDescent="0.2">
      <c r="A536" s="64"/>
      <c r="B536" s="65"/>
      <c r="C536" s="329" t="s">
        <v>1751</v>
      </c>
      <c r="D536" s="330"/>
      <c r="E536" s="103">
        <v>17.840900000000001</v>
      </c>
      <c r="F536" s="69"/>
      <c r="G536" s="70"/>
      <c r="H536" s="71"/>
      <c r="I536" s="66"/>
      <c r="J536" s="72"/>
      <c r="K536" s="66"/>
      <c r="M536" s="67" t="s">
        <v>1751</v>
      </c>
      <c r="O536" s="53"/>
      <c r="Z536" s="53"/>
      <c r="AA536" s="53"/>
      <c r="AB536" s="53"/>
      <c r="AC536" s="53"/>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53"/>
      <c r="BA536" s="53"/>
      <c r="BB536" s="53"/>
      <c r="BC536" s="53"/>
      <c r="BD536" s="73" t="str">
        <f>C535</f>
        <v>Je určený pro parotěsnou a popřípadě pojistnou hydroizolační vrstvu plochých střech a pro izolaci spodní stavby proti zemní vlhkosti, gravitační i tlakové vodě (v kombinaci s jedním nebo dvěma dalšími pásy) a radonu.</v>
      </c>
      <c r="BE536" s="53"/>
      <c r="BF536" s="53"/>
      <c r="BG536" s="53"/>
      <c r="BH536" s="53"/>
      <c r="BI536" s="53"/>
    </row>
    <row r="537" spans="1:104" x14ac:dyDescent="0.2">
      <c r="A537" s="64"/>
      <c r="B537" s="65"/>
      <c r="C537" s="329" t="s">
        <v>1752</v>
      </c>
      <c r="D537" s="330"/>
      <c r="E537" s="103">
        <v>7.1615000000000002</v>
      </c>
      <c r="F537" s="69"/>
      <c r="G537" s="70"/>
      <c r="H537" s="71"/>
      <c r="I537" s="66"/>
      <c r="J537" s="72"/>
      <c r="K537" s="66"/>
      <c r="M537" s="67" t="s">
        <v>1752</v>
      </c>
      <c r="O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73" t="str">
        <f>C536</f>
        <v>P12:28,4*0,6282</v>
      </c>
      <c r="BE537" s="53"/>
      <c r="BF537" s="53"/>
      <c r="BG537" s="53"/>
      <c r="BH537" s="53"/>
      <c r="BI537" s="53"/>
    </row>
    <row r="538" spans="1:104" x14ac:dyDescent="0.2">
      <c r="A538" s="54">
        <v>72</v>
      </c>
      <c r="B538" s="55" t="s">
        <v>1783</v>
      </c>
      <c r="C538" s="56" t="s">
        <v>1784</v>
      </c>
      <c r="D538" s="57" t="s">
        <v>41</v>
      </c>
      <c r="E538" s="100">
        <v>25.002400000000002</v>
      </c>
      <c r="F538" s="59">
        <v>0</v>
      </c>
      <c r="G538" s="60">
        <f>E538*F538</f>
        <v>0</v>
      </c>
      <c r="H538" s="61">
        <v>4.0000000000000003E-5</v>
      </c>
      <c r="I538" s="62">
        <f>E538*H538</f>
        <v>1.0000960000000002E-3</v>
      </c>
      <c r="J538" s="61">
        <v>0</v>
      </c>
      <c r="K538" s="62">
        <f>E538*J538</f>
        <v>0</v>
      </c>
      <c r="O538" s="53"/>
      <c r="Z538" s="53"/>
      <c r="AA538" s="53">
        <v>1</v>
      </c>
      <c r="AB538" s="53">
        <v>7</v>
      </c>
      <c r="AC538" s="53">
        <v>7</v>
      </c>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63">
        <f>G538</f>
        <v>0</v>
      </c>
      <c r="BA538" s="53"/>
      <c r="BB538" s="53"/>
      <c r="BC538" s="53"/>
      <c r="BD538" s="53"/>
      <c r="BE538" s="53"/>
      <c r="BF538" s="53"/>
      <c r="BG538" s="53"/>
      <c r="BH538" s="53"/>
      <c r="BI538" s="53"/>
      <c r="CA538" s="53">
        <v>1</v>
      </c>
      <c r="CB538" s="53">
        <v>7</v>
      </c>
      <c r="CZ538" s="16">
        <v>2</v>
      </c>
    </row>
    <row r="539" spans="1:104" x14ac:dyDescent="0.2">
      <c r="A539" s="64"/>
      <c r="B539" s="65"/>
      <c r="C539" s="329" t="s">
        <v>1751</v>
      </c>
      <c r="D539" s="330"/>
      <c r="E539" s="103">
        <v>17.840900000000001</v>
      </c>
      <c r="F539" s="69"/>
      <c r="G539" s="70"/>
      <c r="H539" s="71"/>
      <c r="I539" s="66"/>
      <c r="J539" s="72"/>
      <c r="K539" s="66"/>
      <c r="M539" s="67" t="s">
        <v>1751</v>
      </c>
      <c r="O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73" t="str">
        <f>C538</f>
        <v xml:space="preserve">Podkladní pás z textilie přibitím </v>
      </c>
      <c r="BE539" s="53"/>
      <c r="BF539" s="53"/>
      <c r="BG539" s="53"/>
      <c r="BH539" s="53"/>
      <c r="BI539" s="53"/>
    </row>
    <row r="540" spans="1:104" x14ac:dyDescent="0.2">
      <c r="A540" s="64"/>
      <c r="B540" s="65"/>
      <c r="C540" s="329" t="s">
        <v>1752</v>
      </c>
      <c r="D540" s="330"/>
      <c r="E540" s="103">
        <v>7.1615000000000002</v>
      </c>
      <c r="F540" s="69"/>
      <c r="G540" s="70"/>
      <c r="H540" s="71"/>
      <c r="I540" s="66"/>
      <c r="J540" s="72"/>
      <c r="K540" s="66"/>
      <c r="M540" s="67" t="s">
        <v>1752</v>
      </c>
      <c r="O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73" t="str">
        <f>C539</f>
        <v>P12:28,4*0,6282</v>
      </c>
      <c r="BE540" s="53"/>
      <c r="BF540" s="53"/>
      <c r="BG540" s="53"/>
      <c r="BH540" s="53"/>
      <c r="BI540" s="53"/>
    </row>
    <row r="541" spans="1:104" ht="22.5" x14ac:dyDescent="0.2">
      <c r="A541" s="54">
        <v>73</v>
      </c>
      <c r="B541" s="55" t="s">
        <v>1785</v>
      </c>
      <c r="C541" s="56" t="s">
        <v>1786</v>
      </c>
      <c r="D541" s="57" t="s">
        <v>248</v>
      </c>
      <c r="E541" s="100">
        <v>0.20569999999999999</v>
      </c>
      <c r="F541" s="59">
        <v>0</v>
      </c>
      <c r="G541" s="60">
        <f>E541*F541</f>
        <v>0</v>
      </c>
      <c r="H541" s="61">
        <v>0</v>
      </c>
      <c r="I541" s="62">
        <f>E541*H541</f>
        <v>0</v>
      </c>
      <c r="J541" s="61"/>
      <c r="K541" s="62">
        <f>E541*J541</f>
        <v>0</v>
      </c>
      <c r="O541" s="53"/>
      <c r="Z541" s="53"/>
      <c r="AA541" s="53">
        <v>12</v>
      </c>
      <c r="AB541" s="53">
        <v>0</v>
      </c>
      <c r="AC541" s="53">
        <v>103</v>
      </c>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63">
        <f>G541</f>
        <v>0</v>
      </c>
      <c r="BA541" s="53"/>
      <c r="BB541" s="53"/>
      <c r="BC541" s="53"/>
      <c r="BD541" s="53"/>
      <c r="BE541" s="53"/>
      <c r="BF541" s="53"/>
      <c r="BG541" s="53"/>
      <c r="BH541" s="53"/>
      <c r="BI541" s="53"/>
      <c r="CA541" s="53">
        <v>12</v>
      </c>
      <c r="CB541" s="53">
        <v>0</v>
      </c>
      <c r="CZ541" s="16">
        <v>2</v>
      </c>
    </row>
    <row r="542" spans="1:104" x14ac:dyDescent="0.2">
      <c r="A542" s="64"/>
      <c r="B542" s="65"/>
      <c r="C542" s="329" t="s">
        <v>1787</v>
      </c>
      <c r="D542" s="330"/>
      <c r="E542" s="103">
        <v>0.20569999999999999</v>
      </c>
      <c r="F542" s="69"/>
      <c r="G542" s="70"/>
      <c r="H542" s="71"/>
      <c r="I542" s="66"/>
      <c r="J542" s="72"/>
      <c r="K542" s="66"/>
      <c r="M542" s="67" t="s">
        <v>1787</v>
      </c>
      <c r="O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73" t="str">
        <f>C541</f>
        <v xml:space="preserve">Přesun hmot pro povlakové krytiny, výšky do 24 m </v>
      </c>
      <c r="BE542" s="53"/>
      <c r="BF542" s="53"/>
      <c r="BG542" s="53"/>
      <c r="BH542" s="53"/>
      <c r="BI542" s="53"/>
    </row>
    <row r="543" spans="1:104" x14ac:dyDescent="0.2">
      <c r="A543" s="54">
        <v>74</v>
      </c>
      <c r="B543" s="55" t="s">
        <v>1788</v>
      </c>
      <c r="C543" s="56" t="s">
        <v>1789</v>
      </c>
      <c r="D543" s="57" t="s">
        <v>41</v>
      </c>
      <c r="E543" s="100">
        <v>27.012599999999999</v>
      </c>
      <c r="F543" s="59">
        <v>0</v>
      </c>
      <c r="G543" s="60">
        <f>E543*F543</f>
        <v>0</v>
      </c>
      <c r="H543" s="61">
        <v>1.8E-3</v>
      </c>
      <c r="I543" s="62">
        <f>E543*H543</f>
        <v>4.8622679999999995E-2</v>
      </c>
      <c r="J543" s="61"/>
      <c r="K543" s="62">
        <f>E543*J543</f>
        <v>0</v>
      </c>
      <c r="O543" s="53"/>
      <c r="Z543" s="53"/>
      <c r="AA543" s="53">
        <v>3</v>
      </c>
      <c r="AB543" s="53">
        <v>1</v>
      </c>
      <c r="AC543" s="53">
        <v>283220022</v>
      </c>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63">
        <f>G543</f>
        <v>0</v>
      </c>
      <c r="BA543" s="53"/>
      <c r="BB543" s="53"/>
      <c r="BC543" s="53"/>
      <c r="BD543" s="53"/>
      <c r="BE543" s="53"/>
      <c r="BF543" s="53"/>
      <c r="BG543" s="53"/>
      <c r="BH543" s="53"/>
      <c r="BI543" s="53"/>
      <c r="CA543" s="53">
        <v>3</v>
      </c>
      <c r="CB543" s="53">
        <v>1</v>
      </c>
      <c r="CZ543" s="16">
        <v>2</v>
      </c>
    </row>
    <row r="544" spans="1:104" ht="22.5" x14ac:dyDescent="0.2">
      <c r="A544" s="64"/>
      <c r="B544" s="65"/>
      <c r="C544" s="326" t="s">
        <v>1790</v>
      </c>
      <c r="D544" s="327"/>
      <c r="E544" s="327"/>
      <c r="F544" s="327"/>
      <c r="G544" s="328"/>
      <c r="I544" s="66"/>
      <c r="K544" s="66"/>
      <c r="L544" s="67" t="s">
        <v>1790</v>
      </c>
      <c r="O544" s="53"/>
      <c r="Z544" s="53"/>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53"/>
      <c r="BC544" s="53"/>
      <c r="BD544" s="53"/>
      <c r="BE544" s="53"/>
      <c r="BF544" s="53"/>
      <c r="BG544" s="53"/>
      <c r="BH544" s="53"/>
      <c r="BI544" s="53"/>
    </row>
    <row r="545" spans="1:104" ht="25.5" x14ac:dyDescent="0.2">
      <c r="A545" s="64"/>
      <c r="B545" s="65"/>
      <c r="C545" s="329" t="s">
        <v>1791</v>
      </c>
      <c r="D545" s="330"/>
      <c r="E545" s="103">
        <v>18.846</v>
      </c>
      <c r="F545" s="69"/>
      <c r="G545" s="70"/>
      <c r="H545" s="71"/>
      <c r="I545" s="66"/>
      <c r="J545" s="72"/>
      <c r="K545" s="66"/>
      <c r="M545" s="67" t="s">
        <v>1791</v>
      </c>
      <c r="O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73" t="str">
        <f>C544</f>
        <v xml:space="preserve">Fólie z PVC-P (měkčený polyvinylchlorid) se skleněnou výztužnou vložkou určená ke stabilizaci přitížením (kačírek, dlaždice) tl. 1,5 mm, </v>
      </c>
      <c r="BE545" s="53"/>
      <c r="BF545" s="53"/>
      <c r="BG545" s="53"/>
      <c r="BH545" s="53"/>
      <c r="BI545" s="53"/>
    </row>
    <row r="546" spans="1:104" x14ac:dyDescent="0.2">
      <c r="A546" s="64"/>
      <c r="B546" s="65"/>
      <c r="C546" s="329" t="s">
        <v>1792</v>
      </c>
      <c r="D546" s="330"/>
      <c r="E546" s="103">
        <v>8.1666000000000007</v>
      </c>
      <c r="F546" s="69"/>
      <c r="G546" s="70"/>
      <c r="H546" s="71"/>
      <c r="I546" s="66"/>
      <c r="J546" s="72"/>
      <c r="K546" s="66"/>
      <c r="M546" s="67" t="s">
        <v>1792</v>
      </c>
      <c r="O546" s="53"/>
      <c r="Z546" s="53"/>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53"/>
      <c r="BC546" s="53"/>
      <c r="BD546" s="73" t="str">
        <f>C545</f>
        <v>P12:30*0,6282</v>
      </c>
      <c r="BE546" s="53"/>
      <c r="BF546" s="53"/>
      <c r="BG546" s="53"/>
      <c r="BH546" s="53"/>
      <c r="BI546" s="53"/>
    </row>
    <row r="547" spans="1:104" x14ac:dyDescent="0.2">
      <c r="A547" s="54">
        <v>75</v>
      </c>
      <c r="B547" s="55" t="s">
        <v>1793</v>
      </c>
      <c r="C547" s="56" t="s">
        <v>1794</v>
      </c>
      <c r="D547" s="57" t="s">
        <v>41</v>
      </c>
      <c r="E547" s="100">
        <v>27.012599999999999</v>
      </c>
      <c r="F547" s="59">
        <v>0</v>
      </c>
      <c r="G547" s="60">
        <f>E547*F547</f>
        <v>0</v>
      </c>
      <c r="H547" s="61">
        <v>2.9999999999999997E-4</v>
      </c>
      <c r="I547" s="62">
        <f>E547*H547</f>
        <v>8.1037799999999997E-3</v>
      </c>
      <c r="J547" s="61"/>
      <c r="K547" s="62">
        <f>E547*J547</f>
        <v>0</v>
      </c>
      <c r="O547" s="53"/>
      <c r="Z547" s="53"/>
      <c r="AA547" s="53">
        <v>3</v>
      </c>
      <c r="AB547" s="53">
        <v>1</v>
      </c>
      <c r="AC547" s="53" t="s">
        <v>1793</v>
      </c>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63">
        <f>G547</f>
        <v>0</v>
      </c>
      <c r="BA547" s="53"/>
      <c r="BB547" s="53"/>
      <c r="BC547" s="53"/>
      <c r="BD547" s="53"/>
      <c r="BE547" s="53"/>
      <c r="BF547" s="53"/>
      <c r="BG547" s="53"/>
      <c r="BH547" s="53"/>
      <c r="BI547" s="53"/>
      <c r="CA547" s="53">
        <v>3</v>
      </c>
      <c r="CB547" s="53">
        <v>1</v>
      </c>
      <c r="CZ547" s="16">
        <v>2</v>
      </c>
    </row>
    <row r="548" spans="1:104" ht="22.5" x14ac:dyDescent="0.2">
      <c r="A548" s="64"/>
      <c r="B548" s="65"/>
      <c r="C548" s="326" t="s">
        <v>1795</v>
      </c>
      <c r="D548" s="327"/>
      <c r="E548" s="327"/>
      <c r="F548" s="327"/>
      <c r="G548" s="328"/>
      <c r="I548" s="66"/>
      <c r="K548" s="66"/>
      <c r="L548" s="67" t="s">
        <v>1795</v>
      </c>
      <c r="O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row>
    <row r="549" spans="1:104" ht="25.5" x14ac:dyDescent="0.2">
      <c r="A549" s="64"/>
      <c r="B549" s="65"/>
      <c r="C549" s="329" t="s">
        <v>1791</v>
      </c>
      <c r="D549" s="330"/>
      <c r="E549" s="103">
        <v>18.846</v>
      </c>
      <c r="F549" s="69"/>
      <c r="G549" s="70"/>
      <c r="H549" s="71"/>
      <c r="I549" s="66"/>
      <c r="J549" s="72"/>
      <c r="K549" s="66"/>
      <c r="M549" s="67" t="s">
        <v>1791</v>
      </c>
      <c r="O549" s="53"/>
      <c r="Z549" s="53"/>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73" t="str">
        <f>C548</f>
        <v>Netkaná geotextilie zpevněná vpichováním ze 100% z polypropylenu se separační, ochranou, filtrační a zpevňovací funkcí.</v>
      </c>
      <c r="BE549" s="53"/>
      <c r="BF549" s="53"/>
      <c r="BG549" s="53"/>
      <c r="BH549" s="53"/>
      <c r="BI549" s="53"/>
    </row>
    <row r="550" spans="1:104" x14ac:dyDescent="0.2">
      <c r="A550" s="64"/>
      <c r="B550" s="65"/>
      <c r="C550" s="329" t="s">
        <v>1792</v>
      </c>
      <c r="D550" s="330"/>
      <c r="E550" s="103">
        <v>8.1666000000000007</v>
      </c>
      <c r="F550" s="69"/>
      <c r="G550" s="70"/>
      <c r="H550" s="71"/>
      <c r="I550" s="66"/>
      <c r="J550" s="72"/>
      <c r="K550" s="66"/>
      <c r="M550" s="67" t="s">
        <v>1792</v>
      </c>
      <c r="O550" s="53"/>
      <c r="Z550" s="53"/>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53"/>
      <c r="BC550" s="53"/>
      <c r="BD550" s="73" t="str">
        <f>C549</f>
        <v>P12:30*0,6282</v>
      </c>
      <c r="BE550" s="53"/>
      <c r="BF550" s="53"/>
      <c r="BG550" s="53"/>
      <c r="BH550" s="53"/>
      <c r="BI550" s="53"/>
    </row>
    <row r="551" spans="1:104" x14ac:dyDescent="0.2">
      <c r="A551" s="74" t="s">
        <v>42</v>
      </c>
      <c r="B551" s="75" t="s">
        <v>1779</v>
      </c>
      <c r="C551" s="76" t="s">
        <v>1780</v>
      </c>
      <c r="D551" s="77"/>
      <c r="E551" s="78"/>
      <c r="F551" s="78"/>
      <c r="G551" s="79">
        <f>SUM(G529:G550)</f>
        <v>0</v>
      </c>
      <c r="H551" s="80"/>
      <c r="I551" s="79">
        <f>SUM(I529:I550)</f>
        <v>0.20574076400000005</v>
      </c>
      <c r="J551" s="81"/>
      <c r="K551" s="79">
        <f>SUM(K529:K550)</f>
        <v>0</v>
      </c>
      <c r="O551" s="53"/>
      <c r="X551" s="82">
        <f>K551</f>
        <v>0</v>
      </c>
      <c r="Y551" s="82">
        <f>I551</f>
        <v>0.20574076400000005</v>
      </c>
      <c r="Z551" s="63">
        <f>G551</f>
        <v>0</v>
      </c>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83"/>
      <c r="BB551" s="83"/>
      <c r="BC551" s="83"/>
      <c r="BD551" s="83"/>
      <c r="BE551" s="83"/>
      <c r="BF551" s="83"/>
      <c r="BG551" s="53"/>
      <c r="BH551" s="53"/>
      <c r="BI551" s="53"/>
    </row>
    <row r="552" spans="1:104" ht="14.25" customHeight="1" x14ac:dyDescent="0.2">
      <c r="A552" s="43" t="s">
        <v>38</v>
      </c>
      <c r="B552" s="44" t="s">
        <v>1019</v>
      </c>
      <c r="C552" s="45" t="s">
        <v>1020</v>
      </c>
      <c r="D552" s="46"/>
      <c r="E552" s="47"/>
      <c r="F552" s="47"/>
      <c r="G552" s="48"/>
      <c r="H552" s="49"/>
      <c r="I552" s="50"/>
      <c r="J552" s="51"/>
      <c r="K552" s="52"/>
      <c r="O552" s="53"/>
    </row>
    <row r="553" spans="1:104" x14ac:dyDescent="0.2">
      <c r="A553" s="54">
        <v>76</v>
      </c>
      <c r="B553" s="55" t="s">
        <v>1023</v>
      </c>
      <c r="C553" s="56" t="s">
        <v>1024</v>
      </c>
      <c r="D553" s="57" t="s">
        <v>41</v>
      </c>
      <c r="E553" s="100">
        <v>189.46510000000001</v>
      </c>
      <c r="F553" s="59">
        <v>0</v>
      </c>
      <c r="G553" s="60">
        <f>E553*F553</f>
        <v>0</v>
      </c>
      <c r="H553" s="61">
        <v>0</v>
      </c>
      <c r="I553" s="62">
        <f>E553*H553</f>
        <v>0</v>
      </c>
      <c r="J553" s="61">
        <v>0</v>
      </c>
      <c r="K553" s="62">
        <f>E553*J553</f>
        <v>0</v>
      </c>
      <c r="O553" s="53"/>
      <c r="Z553" s="53"/>
      <c r="AA553" s="53">
        <v>1</v>
      </c>
      <c r="AB553" s="53">
        <v>7</v>
      </c>
      <c r="AC553" s="53">
        <v>7</v>
      </c>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63">
        <f>G553</f>
        <v>0</v>
      </c>
      <c r="BA553" s="53"/>
      <c r="BB553" s="53"/>
      <c r="BC553" s="53"/>
      <c r="BD553" s="53"/>
      <c r="BE553" s="53"/>
      <c r="BF553" s="53"/>
      <c r="BG553" s="53"/>
      <c r="BH553" s="53"/>
      <c r="BI553" s="53"/>
      <c r="CA553" s="53">
        <v>1</v>
      </c>
      <c r="CB553" s="53">
        <v>7</v>
      </c>
      <c r="CZ553" s="16">
        <v>2</v>
      </c>
    </row>
    <row r="554" spans="1:104" x14ac:dyDescent="0.2">
      <c r="A554" s="64"/>
      <c r="B554" s="65"/>
      <c r="C554" s="326" t="s">
        <v>1025</v>
      </c>
      <c r="D554" s="327"/>
      <c r="E554" s="327"/>
      <c r="F554" s="327"/>
      <c r="G554" s="328"/>
      <c r="I554" s="66"/>
      <c r="K554" s="66"/>
      <c r="L554" s="67" t="s">
        <v>1025</v>
      </c>
      <c r="O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row>
    <row r="555" spans="1:104" x14ac:dyDescent="0.2">
      <c r="A555" s="64"/>
      <c r="B555" s="65"/>
      <c r="C555" s="329" t="s">
        <v>1796</v>
      </c>
      <c r="D555" s="330"/>
      <c r="E555" s="103">
        <v>24.311299999999999</v>
      </c>
      <c r="F555" s="69"/>
      <c r="G555" s="70"/>
      <c r="H555" s="71"/>
      <c r="I555" s="66"/>
      <c r="J555" s="72"/>
      <c r="K555" s="66"/>
      <c r="M555" s="67" t="s">
        <v>1796</v>
      </c>
      <c r="O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73" t="str">
        <f>C554</f>
        <v xml:space="preserve">včetně izolačního pásku mirelon kolem všech stěn </v>
      </c>
      <c r="BE555" s="53"/>
      <c r="BF555" s="53"/>
      <c r="BG555" s="53"/>
      <c r="BH555" s="53"/>
      <c r="BI555" s="53"/>
    </row>
    <row r="556" spans="1:104" x14ac:dyDescent="0.2">
      <c r="A556" s="64"/>
      <c r="B556" s="65"/>
      <c r="C556" s="329" t="s">
        <v>1754</v>
      </c>
      <c r="D556" s="330"/>
      <c r="E556" s="103">
        <v>14.3858</v>
      </c>
      <c r="F556" s="69"/>
      <c r="G556" s="70"/>
      <c r="H556" s="71"/>
      <c r="I556" s="66"/>
      <c r="J556" s="72"/>
      <c r="K556" s="66"/>
      <c r="M556" s="67" t="s">
        <v>1754</v>
      </c>
      <c r="O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73" t="str">
        <f>C555</f>
        <v>P8 :38,7*0,6282</v>
      </c>
      <c r="BE556" s="53"/>
      <c r="BF556" s="53"/>
      <c r="BG556" s="53"/>
      <c r="BH556" s="53"/>
      <c r="BI556" s="53"/>
    </row>
    <row r="557" spans="1:104" x14ac:dyDescent="0.2">
      <c r="A557" s="64"/>
      <c r="B557" s="65"/>
      <c r="C557" s="329" t="s">
        <v>1755</v>
      </c>
      <c r="D557" s="330"/>
      <c r="E557" s="103">
        <v>143.60650000000001</v>
      </c>
      <c r="F557" s="69"/>
      <c r="G557" s="70"/>
      <c r="H557" s="71"/>
      <c r="I557" s="66"/>
      <c r="J557" s="72"/>
      <c r="K557" s="66"/>
      <c r="M557" s="67" t="s">
        <v>1755</v>
      </c>
      <c r="O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73" t="str">
        <f>C556</f>
        <v>P9:22,9*0,6282</v>
      </c>
      <c r="BE557" s="53"/>
      <c r="BF557" s="53"/>
      <c r="BG557" s="53"/>
      <c r="BH557" s="53"/>
      <c r="BI557" s="53"/>
    </row>
    <row r="558" spans="1:104" x14ac:dyDescent="0.2">
      <c r="A558" s="64"/>
      <c r="B558" s="65"/>
      <c r="C558" s="329" t="s">
        <v>1752</v>
      </c>
      <c r="D558" s="330"/>
      <c r="E558" s="103">
        <v>7.1615000000000002</v>
      </c>
      <c r="F558" s="69"/>
      <c r="G558" s="70"/>
      <c r="H558" s="71"/>
      <c r="I558" s="66"/>
      <c r="J558" s="72"/>
      <c r="K558" s="66"/>
      <c r="M558" s="67" t="s">
        <v>1752</v>
      </c>
      <c r="O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73" t="str">
        <f>C557</f>
        <v>P10:228,6*0,6282</v>
      </c>
      <c r="BE558" s="53"/>
      <c r="BF558" s="53"/>
      <c r="BG558" s="53"/>
      <c r="BH558" s="53"/>
      <c r="BI558" s="53"/>
    </row>
    <row r="559" spans="1:104" x14ac:dyDescent="0.2">
      <c r="A559" s="54">
        <v>77</v>
      </c>
      <c r="B559" s="55" t="s">
        <v>1026</v>
      </c>
      <c r="C559" s="56" t="s">
        <v>1027</v>
      </c>
      <c r="D559" s="57" t="s">
        <v>41</v>
      </c>
      <c r="E559" s="100">
        <v>63.218899999999998</v>
      </c>
      <c r="F559" s="59">
        <v>0</v>
      </c>
      <c r="G559" s="60">
        <f>E559*F559</f>
        <v>0</v>
      </c>
      <c r="H559" s="61">
        <v>2.3000000000000001E-4</v>
      </c>
      <c r="I559" s="62">
        <f>E559*H559</f>
        <v>1.4540347E-2</v>
      </c>
      <c r="J559" s="61">
        <v>0</v>
      </c>
      <c r="K559" s="62">
        <f>E559*J559</f>
        <v>0</v>
      </c>
      <c r="O559" s="53"/>
      <c r="Z559" s="53"/>
      <c r="AA559" s="53">
        <v>1</v>
      </c>
      <c r="AB559" s="53">
        <v>7</v>
      </c>
      <c r="AC559" s="53">
        <v>7</v>
      </c>
      <c r="AD559" s="53"/>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63">
        <f>G559</f>
        <v>0</v>
      </c>
      <c r="BA559" s="53"/>
      <c r="BB559" s="53"/>
      <c r="BC559" s="53"/>
      <c r="BD559" s="53"/>
      <c r="BE559" s="53"/>
      <c r="BF559" s="53"/>
      <c r="BG559" s="53"/>
      <c r="BH559" s="53"/>
      <c r="BI559" s="53"/>
      <c r="CA559" s="53">
        <v>1</v>
      </c>
      <c r="CB559" s="53">
        <v>7</v>
      </c>
      <c r="CZ559" s="16">
        <v>2</v>
      </c>
    </row>
    <row r="560" spans="1:104" x14ac:dyDescent="0.2">
      <c r="A560" s="64"/>
      <c r="B560" s="65"/>
      <c r="C560" s="326" t="s">
        <v>1028</v>
      </c>
      <c r="D560" s="327"/>
      <c r="E560" s="327"/>
      <c r="F560" s="327"/>
      <c r="G560" s="328"/>
      <c r="I560" s="66"/>
      <c r="K560" s="66"/>
      <c r="L560" s="67" t="s">
        <v>1028</v>
      </c>
      <c r="O560" s="53"/>
      <c r="Z560" s="53"/>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53"/>
      <c r="BC560" s="53"/>
      <c r="BD560" s="53"/>
      <c r="BE560" s="53"/>
      <c r="BF560" s="53"/>
      <c r="BG560" s="53"/>
      <c r="BH560" s="53"/>
      <c r="BI560" s="53"/>
    </row>
    <row r="561" spans="1:104" x14ac:dyDescent="0.2">
      <c r="A561" s="64"/>
      <c r="B561" s="65"/>
      <c r="C561" s="326" t="s">
        <v>1029</v>
      </c>
      <c r="D561" s="327"/>
      <c r="E561" s="327"/>
      <c r="F561" s="327"/>
      <c r="G561" s="328"/>
      <c r="I561" s="66"/>
      <c r="K561" s="66"/>
      <c r="L561" s="67" t="s">
        <v>1029</v>
      </c>
      <c r="O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53"/>
      <c r="BE561" s="53"/>
      <c r="BF561" s="53"/>
      <c r="BG561" s="53"/>
      <c r="BH561" s="53"/>
      <c r="BI561" s="53"/>
    </row>
    <row r="562" spans="1:104" ht="25.5" x14ac:dyDescent="0.2">
      <c r="A562" s="64"/>
      <c r="B562" s="65"/>
      <c r="C562" s="329" t="s">
        <v>1797</v>
      </c>
      <c r="D562" s="330"/>
      <c r="E562" s="103">
        <v>6.7846000000000002</v>
      </c>
      <c r="F562" s="69"/>
      <c r="G562" s="70"/>
      <c r="H562" s="71"/>
      <c r="I562" s="66"/>
      <c r="J562" s="72"/>
      <c r="K562" s="66"/>
      <c r="M562" s="67" t="s">
        <v>1797</v>
      </c>
      <c r="O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73" t="str">
        <f t="shared" ref="BD562:BD569" si="20">C561</f>
        <v>Včetně pomocného lešení o výšce podlahy do 1900 mm a pro zatížení do 1,5 kPa.</v>
      </c>
      <c r="BE562" s="53"/>
      <c r="BF562" s="53"/>
      <c r="BG562" s="53"/>
      <c r="BH562" s="53"/>
      <c r="BI562" s="53"/>
    </row>
    <row r="563" spans="1:104" x14ac:dyDescent="0.2">
      <c r="A563" s="64"/>
      <c r="B563" s="65"/>
      <c r="C563" s="329" t="s">
        <v>1798</v>
      </c>
      <c r="D563" s="330"/>
      <c r="E563" s="103">
        <v>16.019100000000002</v>
      </c>
      <c r="F563" s="69"/>
      <c r="G563" s="70"/>
      <c r="H563" s="71"/>
      <c r="I563" s="66"/>
      <c r="J563" s="72"/>
      <c r="K563" s="66"/>
      <c r="M563" s="67" t="s">
        <v>1798</v>
      </c>
      <c r="O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53"/>
      <c r="BC563" s="53"/>
      <c r="BD563" s="73" t="str">
        <f t="shared" si="20"/>
        <v>207:3,6*3*0,6282</v>
      </c>
      <c r="BE563" s="53"/>
      <c r="BF563" s="53"/>
      <c r="BG563" s="53"/>
      <c r="BH563" s="53"/>
      <c r="BI563" s="53"/>
    </row>
    <row r="564" spans="1:104" x14ac:dyDescent="0.2">
      <c r="A564" s="64"/>
      <c r="B564" s="65"/>
      <c r="C564" s="329" t="s">
        <v>1799</v>
      </c>
      <c r="D564" s="330"/>
      <c r="E564" s="103">
        <v>12.2499</v>
      </c>
      <c r="F564" s="69"/>
      <c r="G564" s="70"/>
      <c r="H564" s="71"/>
      <c r="I564" s="66"/>
      <c r="J564" s="72"/>
      <c r="K564" s="66"/>
      <c r="M564" s="67" t="s">
        <v>1799</v>
      </c>
      <c r="O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53"/>
      <c r="BC564" s="53"/>
      <c r="BD564" s="73" t="str">
        <f t="shared" si="20"/>
        <v>211:8,5*3*0,6282</v>
      </c>
      <c r="BE564" s="53"/>
      <c r="BF564" s="53"/>
      <c r="BG564" s="53"/>
      <c r="BH564" s="53"/>
      <c r="BI564" s="53"/>
    </row>
    <row r="565" spans="1:104" x14ac:dyDescent="0.2">
      <c r="A565" s="64"/>
      <c r="B565" s="65"/>
      <c r="C565" s="329" t="s">
        <v>1800</v>
      </c>
      <c r="D565" s="330"/>
      <c r="E565" s="103">
        <v>16.019100000000002</v>
      </c>
      <c r="F565" s="69"/>
      <c r="G565" s="70"/>
      <c r="H565" s="71"/>
      <c r="I565" s="66"/>
      <c r="J565" s="72"/>
      <c r="K565" s="66"/>
      <c r="M565" s="67" t="s">
        <v>1800</v>
      </c>
      <c r="O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53"/>
      <c r="BA565" s="53"/>
      <c r="BB565" s="53"/>
      <c r="BC565" s="53"/>
      <c r="BD565" s="73" t="str">
        <f t="shared" si="20"/>
        <v>217:6,5*3*0,6282</v>
      </c>
      <c r="BE565" s="53"/>
      <c r="BF565" s="53"/>
      <c r="BG565" s="53"/>
      <c r="BH565" s="53"/>
      <c r="BI565" s="53"/>
    </row>
    <row r="566" spans="1:104" x14ac:dyDescent="0.2">
      <c r="A566" s="64"/>
      <c r="B566" s="65"/>
      <c r="C566" s="329" t="s">
        <v>844</v>
      </c>
      <c r="D566" s="330"/>
      <c r="E566" s="103">
        <v>0</v>
      </c>
      <c r="F566" s="69"/>
      <c r="G566" s="70"/>
      <c r="H566" s="71"/>
      <c r="I566" s="66"/>
      <c r="J566" s="72"/>
      <c r="K566" s="66"/>
      <c r="M566" s="67"/>
      <c r="O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53"/>
      <c r="BC566" s="53"/>
      <c r="BD566" s="73" t="str">
        <f t="shared" si="20"/>
        <v>221:8,5*3*0,6282</v>
      </c>
      <c r="BE566" s="53"/>
      <c r="BF566" s="53"/>
      <c r="BG566" s="53"/>
      <c r="BH566" s="53"/>
      <c r="BI566" s="53"/>
    </row>
    <row r="567" spans="1:104" x14ac:dyDescent="0.2">
      <c r="A567" s="64"/>
      <c r="B567" s="65"/>
      <c r="C567" s="329" t="s">
        <v>1801</v>
      </c>
      <c r="D567" s="330"/>
      <c r="E567" s="103">
        <v>9.8658999999999999</v>
      </c>
      <c r="F567" s="69"/>
      <c r="G567" s="70"/>
      <c r="H567" s="71"/>
      <c r="I567" s="66"/>
      <c r="J567" s="72"/>
      <c r="K567" s="66"/>
      <c r="M567" s="67" t="s">
        <v>1801</v>
      </c>
      <c r="O567" s="53"/>
      <c r="Z567" s="53"/>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53"/>
      <c r="BB567" s="53"/>
      <c r="BC567" s="53"/>
      <c r="BD567" s="73" t="str">
        <f t="shared" si="20"/>
        <v/>
      </c>
      <c r="BE567" s="53"/>
      <c r="BF567" s="53"/>
      <c r="BG567" s="53"/>
      <c r="BH567" s="53"/>
      <c r="BI567" s="53"/>
    </row>
    <row r="568" spans="1:104" x14ac:dyDescent="0.2">
      <c r="A568" s="64"/>
      <c r="B568" s="65"/>
      <c r="C568" s="329" t="s">
        <v>1568</v>
      </c>
      <c r="D568" s="330"/>
      <c r="E568" s="103">
        <v>1.2438</v>
      </c>
      <c r="F568" s="69"/>
      <c r="G568" s="70"/>
      <c r="H568" s="71"/>
      <c r="I568" s="66"/>
      <c r="J568" s="72"/>
      <c r="K568" s="66"/>
      <c r="M568" s="67" t="s">
        <v>1568</v>
      </c>
      <c r="O568" s="53"/>
      <c r="Z568" s="53"/>
      <c r="AA568" s="53"/>
      <c r="AB568" s="53"/>
      <c r="AC568" s="53"/>
      <c r="AD568" s="53"/>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53"/>
      <c r="BA568" s="53"/>
      <c r="BB568" s="53"/>
      <c r="BC568" s="53"/>
      <c r="BD568" s="73" t="str">
        <f t="shared" si="20"/>
        <v>222:5,235*3*0,6282</v>
      </c>
      <c r="BE568" s="53"/>
      <c r="BF568" s="53"/>
      <c r="BG568" s="53"/>
      <c r="BH568" s="53"/>
      <c r="BI568" s="53"/>
    </row>
    <row r="569" spans="1:104" x14ac:dyDescent="0.2">
      <c r="A569" s="64"/>
      <c r="B569" s="65"/>
      <c r="C569" s="329" t="s">
        <v>1569</v>
      </c>
      <c r="D569" s="330"/>
      <c r="E569" s="103">
        <v>1.0365</v>
      </c>
      <c r="F569" s="69"/>
      <c r="G569" s="70"/>
      <c r="H569" s="71"/>
      <c r="I569" s="66"/>
      <c r="J569" s="72"/>
      <c r="K569" s="66"/>
      <c r="M569" s="67" t="s">
        <v>1569</v>
      </c>
      <c r="O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73" t="str">
        <f t="shared" si="20"/>
        <v>220:0,66*3*0,6282</v>
      </c>
      <c r="BE569" s="53"/>
      <c r="BF569" s="53"/>
      <c r="BG569" s="53"/>
      <c r="BH569" s="53"/>
      <c r="BI569" s="53"/>
    </row>
    <row r="570" spans="1:104" ht="22.5" x14ac:dyDescent="0.2">
      <c r="A570" s="54">
        <v>78</v>
      </c>
      <c r="B570" s="55" t="s">
        <v>1802</v>
      </c>
      <c r="C570" s="56" t="s">
        <v>1803</v>
      </c>
      <c r="D570" s="57" t="s">
        <v>41</v>
      </c>
      <c r="E570" s="100">
        <v>17.840900000000001</v>
      </c>
      <c r="F570" s="59">
        <v>0</v>
      </c>
      <c r="G570" s="60">
        <f>E570*F570</f>
        <v>0</v>
      </c>
      <c r="H570" s="61">
        <v>6.4900000000000001E-3</v>
      </c>
      <c r="I570" s="62">
        <f>E570*H570</f>
        <v>0.115787441</v>
      </c>
      <c r="J570" s="61"/>
      <c r="K570" s="62">
        <f>E570*J570</f>
        <v>0</v>
      </c>
      <c r="O570" s="53"/>
      <c r="Z570" s="53"/>
      <c r="AA570" s="53">
        <v>12</v>
      </c>
      <c r="AB570" s="53">
        <v>0</v>
      </c>
      <c r="AC570" s="53">
        <v>182</v>
      </c>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63">
        <f>G570</f>
        <v>0</v>
      </c>
      <c r="BA570" s="53"/>
      <c r="BB570" s="53"/>
      <c r="BC570" s="53"/>
      <c r="BD570" s="53"/>
      <c r="BE570" s="53"/>
      <c r="BF570" s="53"/>
      <c r="BG570" s="53"/>
      <c r="BH570" s="53"/>
      <c r="BI570" s="53"/>
      <c r="CA570" s="53">
        <v>12</v>
      </c>
      <c r="CB570" s="53">
        <v>0</v>
      </c>
      <c r="CZ570" s="16">
        <v>2</v>
      </c>
    </row>
    <row r="571" spans="1:104" x14ac:dyDescent="0.2">
      <c r="A571" s="64"/>
      <c r="B571" s="65"/>
      <c r="C571" s="326" t="s">
        <v>1804</v>
      </c>
      <c r="D571" s="327"/>
      <c r="E571" s="327"/>
      <c r="F571" s="327"/>
      <c r="G571" s="328"/>
      <c r="I571" s="66"/>
      <c r="K571" s="66"/>
      <c r="L571" s="67" t="s">
        <v>1804</v>
      </c>
      <c r="O571" s="53"/>
      <c r="Z571" s="53"/>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53"/>
      <c r="BC571" s="53"/>
      <c r="BD571" s="53"/>
      <c r="BE571" s="53"/>
      <c r="BF571" s="53"/>
      <c r="BG571" s="53"/>
      <c r="BH571" s="53"/>
      <c r="BI571" s="53"/>
    </row>
    <row r="572" spans="1:104" x14ac:dyDescent="0.2">
      <c r="A572" s="64"/>
      <c r="B572" s="65"/>
      <c r="C572" s="329" t="s">
        <v>1805</v>
      </c>
      <c r="D572" s="330"/>
      <c r="E572" s="103">
        <v>17.840900000000001</v>
      </c>
      <c r="F572" s="69"/>
      <c r="G572" s="70"/>
      <c r="H572" s="71"/>
      <c r="I572" s="66"/>
      <c r="J572" s="72"/>
      <c r="K572" s="66"/>
      <c r="M572" s="67" t="s">
        <v>1805</v>
      </c>
      <c r="O572" s="53"/>
      <c r="Z572" s="53"/>
      <c r="AA572" s="53"/>
      <c r="AB572" s="53"/>
      <c r="AC572" s="53"/>
      <c r="AD572" s="53"/>
      <c r="AE572" s="53"/>
      <c r="AF572" s="53"/>
      <c r="AG572" s="53"/>
      <c r="AH572" s="53"/>
      <c r="AI572" s="53"/>
      <c r="AJ572" s="53"/>
      <c r="AK572" s="53"/>
      <c r="AL572" s="53"/>
      <c r="AM572" s="53"/>
      <c r="AN572" s="53"/>
      <c r="AO572" s="53"/>
      <c r="AP572" s="53"/>
      <c r="AQ572" s="53"/>
      <c r="AR572" s="53"/>
      <c r="AS572" s="53"/>
      <c r="AT572" s="53"/>
      <c r="AU572" s="53"/>
      <c r="AV572" s="53"/>
      <c r="AW572" s="53"/>
      <c r="AX572" s="53"/>
      <c r="AY572" s="53"/>
      <c r="AZ572" s="53"/>
      <c r="BA572" s="53"/>
      <c r="BB572" s="53"/>
      <c r="BC572" s="53"/>
      <c r="BD572" s="73" t="str">
        <f>C571</f>
        <v>Spádové klíny ESP 150S - 2%</v>
      </c>
      <c r="BE572" s="53"/>
      <c r="BF572" s="53"/>
      <c r="BG572" s="53"/>
      <c r="BH572" s="53"/>
      <c r="BI572" s="53"/>
    </row>
    <row r="573" spans="1:104" ht="22.5" x14ac:dyDescent="0.2">
      <c r="A573" s="54">
        <v>79</v>
      </c>
      <c r="B573" s="55" t="s">
        <v>1806</v>
      </c>
      <c r="C573" s="56" t="s">
        <v>1807</v>
      </c>
      <c r="D573" s="57" t="s">
        <v>41</v>
      </c>
      <c r="E573" s="100">
        <v>11.533799999999999</v>
      </c>
      <c r="F573" s="59">
        <v>0</v>
      </c>
      <c r="G573" s="60">
        <f>E573*F573</f>
        <v>0</v>
      </c>
      <c r="H573" s="61">
        <v>0</v>
      </c>
      <c r="I573" s="62">
        <f>E573*H573</f>
        <v>0</v>
      </c>
      <c r="J573" s="61"/>
      <c r="K573" s="62">
        <f>E573*J573</f>
        <v>0</v>
      </c>
      <c r="O573" s="53"/>
      <c r="Z573" s="53"/>
      <c r="AA573" s="53">
        <v>12</v>
      </c>
      <c r="AB573" s="53">
        <v>0</v>
      </c>
      <c r="AC573" s="53">
        <v>184</v>
      </c>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63">
        <f>G573</f>
        <v>0</v>
      </c>
      <c r="BA573" s="53"/>
      <c r="BB573" s="53"/>
      <c r="BC573" s="53"/>
      <c r="BD573" s="53"/>
      <c r="BE573" s="53"/>
      <c r="BF573" s="53"/>
      <c r="BG573" s="53"/>
      <c r="BH573" s="53"/>
      <c r="BI573" s="53"/>
      <c r="CA573" s="53">
        <v>12</v>
      </c>
      <c r="CB573" s="53">
        <v>0</v>
      </c>
      <c r="CZ573" s="16">
        <v>2</v>
      </c>
    </row>
    <row r="574" spans="1:104" ht="25.5" x14ac:dyDescent="0.2">
      <c r="A574" s="64"/>
      <c r="B574" s="65"/>
      <c r="C574" s="329" t="s">
        <v>1808</v>
      </c>
      <c r="D574" s="330"/>
      <c r="E574" s="103">
        <v>11.533799999999999</v>
      </c>
      <c r="F574" s="69"/>
      <c r="G574" s="70"/>
      <c r="H574" s="71"/>
      <c r="I574" s="66"/>
      <c r="J574" s="72"/>
      <c r="K574" s="66"/>
      <c r="M574" s="67" t="s">
        <v>1808</v>
      </c>
      <c r="O574" s="53"/>
      <c r="Z574" s="53"/>
      <c r="AA574" s="53"/>
      <c r="AB574" s="53"/>
      <c r="AC574" s="53"/>
      <c r="AD574" s="53"/>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53"/>
      <c r="BA574" s="53"/>
      <c r="BB574" s="53"/>
      <c r="BC574" s="53"/>
      <c r="BD574" s="73" t="str">
        <f>C573</f>
        <v>Březová foliovaná překližka lepená tl. 21mm na latích 50/30, latě ukotvit do ŽB desky</v>
      </c>
      <c r="BE574" s="53"/>
      <c r="BF574" s="53"/>
      <c r="BG574" s="53"/>
      <c r="BH574" s="53"/>
      <c r="BI574" s="53"/>
    </row>
    <row r="575" spans="1:104" x14ac:dyDescent="0.2">
      <c r="A575" s="54">
        <v>80</v>
      </c>
      <c r="B575" s="55" t="s">
        <v>1036</v>
      </c>
      <c r="C575" s="56" t="s">
        <v>1037</v>
      </c>
      <c r="D575" s="57" t="s">
        <v>248</v>
      </c>
      <c r="E575" s="100">
        <v>0.56220000000000003</v>
      </c>
      <c r="F575" s="59">
        <v>0</v>
      </c>
      <c r="G575" s="60">
        <f>E575*F575</f>
        <v>0</v>
      </c>
      <c r="H575" s="61">
        <v>0</v>
      </c>
      <c r="I575" s="62">
        <f>E575*H575</f>
        <v>0</v>
      </c>
      <c r="J575" s="61"/>
      <c r="K575" s="62">
        <f>E575*J575</f>
        <v>0</v>
      </c>
      <c r="O575" s="53"/>
      <c r="Z575" s="53"/>
      <c r="AA575" s="53">
        <v>12</v>
      </c>
      <c r="AB575" s="53">
        <v>0</v>
      </c>
      <c r="AC575" s="53">
        <v>121</v>
      </c>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63">
        <f>G575</f>
        <v>0</v>
      </c>
      <c r="BA575" s="53"/>
      <c r="BB575" s="53"/>
      <c r="BC575" s="53"/>
      <c r="BD575" s="53"/>
      <c r="BE575" s="53"/>
      <c r="BF575" s="53"/>
      <c r="BG575" s="53"/>
      <c r="BH575" s="53"/>
      <c r="BI575" s="53"/>
      <c r="CA575" s="53">
        <v>12</v>
      </c>
      <c r="CB575" s="53">
        <v>0</v>
      </c>
      <c r="CZ575" s="16">
        <v>2</v>
      </c>
    </row>
    <row r="576" spans="1:104" x14ac:dyDescent="0.2">
      <c r="A576" s="64"/>
      <c r="B576" s="65"/>
      <c r="C576" s="329" t="s">
        <v>1809</v>
      </c>
      <c r="D576" s="330"/>
      <c r="E576" s="103">
        <v>0.56220000000000003</v>
      </c>
      <c r="F576" s="69"/>
      <c r="G576" s="70"/>
      <c r="H576" s="71"/>
      <c r="I576" s="66"/>
      <c r="J576" s="72"/>
      <c r="K576" s="66"/>
      <c r="M576" s="67" t="s">
        <v>1809</v>
      </c>
      <c r="O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73" t="str">
        <f>C575</f>
        <v xml:space="preserve">Přesun hmot pro izolace tepelné, výšky do 24 m </v>
      </c>
      <c r="BE576" s="53"/>
      <c r="BF576" s="53"/>
      <c r="BG576" s="53"/>
      <c r="BH576" s="53"/>
      <c r="BI576" s="53"/>
    </row>
    <row r="577" spans="1:104" x14ac:dyDescent="0.2">
      <c r="A577" s="54">
        <v>81</v>
      </c>
      <c r="B577" s="55" t="s">
        <v>1039</v>
      </c>
      <c r="C577" s="56" t="s">
        <v>1040</v>
      </c>
      <c r="D577" s="57" t="s">
        <v>70</v>
      </c>
      <c r="E577" s="100">
        <v>13.119300000000001</v>
      </c>
      <c r="F577" s="59">
        <v>0</v>
      </c>
      <c r="G577" s="60">
        <f>E577*F577</f>
        <v>0</v>
      </c>
      <c r="H577" s="61">
        <v>2.5000000000000001E-2</v>
      </c>
      <c r="I577" s="62">
        <f>E577*H577</f>
        <v>0.32798250000000007</v>
      </c>
      <c r="J577" s="61"/>
      <c r="K577" s="62">
        <f>E577*J577</f>
        <v>0</v>
      </c>
      <c r="O577" s="53"/>
      <c r="Z577" s="53"/>
      <c r="AA577" s="53">
        <v>3</v>
      </c>
      <c r="AB577" s="53">
        <v>1</v>
      </c>
      <c r="AC577" s="53" t="s">
        <v>1039</v>
      </c>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63">
        <f>G577</f>
        <v>0</v>
      </c>
      <c r="BA577" s="53"/>
      <c r="BB577" s="53"/>
      <c r="BC577" s="53"/>
      <c r="BD577" s="53"/>
      <c r="BE577" s="53"/>
      <c r="BF577" s="53"/>
      <c r="BG577" s="53"/>
      <c r="BH577" s="53"/>
      <c r="BI577" s="53"/>
      <c r="CA577" s="53">
        <v>3</v>
      </c>
      <c r="CB577" s="53">
        <v>1</v>
      </c>
      <c r="CZ577" s="16">
        <v>2</v>
      </c>
    </row>
    <row r="578" spans="1:104" x14ac:dyDescent="0.2">
      <c r="A578" s="64"/>
      <c r="B578" s="65"/>
      <c r="C578" s="329" t="s">
        <v>1810</v>
      </c>
      <c r="D578" s="330"/>
      <c r="E578" s="103">
        <v>1.7018</v>
      </c>
      <c r="F578" s="69"/>
      <c r="G578" s="70"/>
      <c r="H578" s="71"/>
      <c r="I578" s="66"/>
      <c r="J578" s="72"/>
      <c r="K578" s="66"/>
      <c r="M578" s="67" t="s">
        <v>1810</v>
      </c>
      <c r="O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73" t="str">
        <f>C577</f>
        <v>Deska izolační stabilizov. EPS 150  1000 x 500 mm</v>
      </c>
      <c r="BE578" s="53"/>
      <c r="BF578" s="53"/>
      <c r="BG578" s="53"/>
      <c r="BH578" s="53"/>
      <c r="BI578" s="53"/>
    </row>
    <row r="579" spans="1:104" x14ac:dyDescent="0.2">
      <c r="A579" s="64"/>
      <c r="B579" s="65"/>
      <c r="C579" s="329" t="s">
        <v>1811</v>
      </c>
      <c r="D579" s="330"/>
      <c r="E579" s="103">
        <v>1.0069999999999999</v>
      </c>
      <c r="F579" s="69"/>
      <c r="G579" s="70"/>
      <c r="H579" s="71"/>
      <c r="I579" s="66"/>
      <c r="J579" s="72"/>
      <c r="K579" s="66"/>
      <c r="M579" s="67" t="s">
        <v>1811</v>
      </c>
      <c r="O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73" t="str">
        <f>C578</f>
        <v>P8 :38,7*0,07*0,6282</v>
      </c>
      <c r="BE579" s="53"/>
      <c r="BF579" s="53"/>
      <c r="BG579" s="53"/>
      <c r="BH579" s="53"/>
      <c r="BI579" s="53"/>
    </row>
    <row r="580" spans="1:104" x14ac:dyDescent="0.2">
      <c r="A580" s="64"/>
      <c r="B580" s="65"/>
      <c r="C580" s="329" t="s">
        <v>1812</v>
      </c>
      <c r="D580" s="330"/>
      <c r="E580" s="103">
        <v>10.0525</v>
      </c>
      <c r="F580" s="69"/>
      <c r="G580" s="70"/>
      <c r="H580" s="71"/>
      <c r="I580" s="66"/>
      <c r="J580" s="72"/>
      <c r="K580" s="66"/>
      <c r="M580" s="67" t="s">
        <v>1812</v>
      </c>
      <c r="O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73" t="str">
        <f>C579</f>
        <v>P9:22,9*0,07*0,6282</v>
      </c>
      <c r="BE580" s="53"/>
      <c r="BF580" s="53"/>
      <c r="BG580" s="53"/>
      <c r="BH580" s="53"/>
      <c r="BI580" s="53"/>
    </row>
    <row r="581" spans="1:104" x14ac:dyDescent="0.2">
      <c r="A581" s="64"/>
      <c r="B581" s="65"/>
      <c r="C581" s="329" t="s">
        <v>1813</v>
      </c>
      <c r="D581" s="330"/>
      <c r="E581" s="103">
        <v>0.35809999999999997</v>
      </c>
      <c r="F581" s="69"/>
      <c r="G581" s="70"/>
      <c r="H581" s="71"/>
      <c r="I581" s="66"/>
      <c r="J581" s="72"/>
      <c r="K581" s="66"/>
      <c r="M581" s="67" t="s">
        <v>1813</v>
      </c>
      <c r="O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73" t="str">
        <f>C580</f>
        <v>P10:228,6*0,07*0,6282</v>
      </c>
      <c r="BE581" s="53"/>
      <c r="BF581" s="53"/>
      <c r="BG581" s="53"/>
      <c r="BH581" s="53"/>
      <c r="BI581" s="53"/>
    </row>
    <row r="582" spans="1:104" x14ac:dyDescent="0.2">
      <c r="A582" s="54">
        <v>82</v>
      </c>
      <c r="B582" s="55" t="s">
        <v>1814</v>
      </c>
      <c r="C582" s="56" t="s">
        <v>1815</v>
      </c>
      <c r="D582" s="57" t="s">
        <v>41</v>
      </c>
      <c r="E582" s="100">
        <v>67.008700000000005</v>
      </c>
      <c r="F582" s="59">
        <v>0</v>
      </c>
      <c r="G582" s="60">
        <f>E582*F582</f>
        <v>0</v>
      </c>
      <c r="H582" s="61">
        <v>1.5499999999999999E-3</v>
      </c>
      <c r="I582" s="62">
        <f>E582*H582</f>
        <v>0.10386348500000001</v>
      </c>
      <c r="J582" s="61"/>
      <c r="K582" s="62">
        <f>E582*J582</f>
        <v>0</v>
      </c>
      <c r="O582" s="53"/>
      <c r="Z582" s="53"/>
      <c r="AA582" s="53">
        <v>3</v>
      </c>
      <c r="AB582" s="53">
        <v>7</v>
      </c>
      <c r="AC582" s="53">
        <v>63140541</v>
      </c>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63">
        <f>G582</f>
        <v>0</v>
      </c>
      <c r="BA582" s="53"/>
      <c r="BB582" s="53"/>
      <c r="BC582" s="53"/>
      <c r="BD582" s="53"/>
      <c r="BE582" s="53"/>
      <c r="BF582" s="53"/>
      <c r="BG582" s="53"/>
      <c r="BH582" s="53"/>
      <c r="BI582" s="53"/>
      <c r="CA582" s="53">
        <v>3</v>
      </c>
      <c r="CB582" s="53">
        <v>7</v>
      </c>
      <c r="CZ582" s="16">
        <v>2</v>
      </c>
    </row>
    <row r="583" spans="1:104" x14ac:dyDescent="0.2">
      <c r="A583" s="64"/>
      <c r="B583" s="65"/>
      <c r="C583" s="333" t="s">
        <v>1816</v>
      </c>
      <c r="D583" s="330"/>
      <c r="E583" s="116">
        <v>0</v>
      </c>
      <c r="F583" s="69"/>
      <c r="G583" s="70"/>
      <c r="H583" s="71"/>
      <c r="I583" s="66"/>
      <c r="J583" s="72"/>
      <c r="K583" s="66"/>
      <c r="M583" s="67" t="s">
        <v>1816</v>
      </c>
      <c r="O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73" t="str">
        <f t="shared" ref="BD583:BD593" si="21">C582</f>
        <v>Deska izolační minerální tl. 50 mm</v>
      </c>
      <c r="BE583" s="53"/>
      <c r="BF583" s="53"/>
      <c r="BG583" s="53"/>
      <c r="BH583" s="53"/>
      <c r="BI583" s="53"/>
    </row>
    <row r="584" spans="1:104" x14ac:dyDescent="0.2">
      <c r="A584" s="64"/>
      <c r="B584" s="65"/>
      <c r="C584" s="333" t="s">
        <v>1817</v>
      </c>
      <c r="D584" s="330"/>
      <c r="E584" s="116">
        <v>10.8</v>
      </c>
      <c r="F584" s="69"/>
      <c r="G584" s="70"/>
      <c r="H584" s="71"/>
      <c r="I584" s="66"/>
      <c r="J584" s="72"/>
      <c r="K584" s="66"/>
      <c r="M584" s="67" t="s">
        <v>1817</v>
      </c>
      <c r="O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73" t="str">
        <f t="shared" si="21"/>
        <v>Začátek provozního součtu</v>
      </c>
      <c r="BE584" s="53"/>
      <c r="BF584" s="53"/>
      <c r="BG584" s="53"/>
      <c r="BH584" s="53"/>
      <c r="BI584" s="53"/>
    </row>
    <row r="585" spans="1:104" x14ac:dyDescent="0.2">
      <c r="A585" s="64"/>
      <c r="B585" s="65"/>
      <c r="C585" s="333" t="s">
        <v>1818</v>
      </c>
      <c r="D585" s="330"/>
      <c r="E585" s="116">
        <v>25.5</v>
      </c>
      <c r="F585" s="69"/>
      <c r="G585" s="70"/>
      <c r="H585" s="71"/>
      <c r="I585" s="66"/>
      <c r="J585" s="72"/>
      <c r="K585" s="66"/>
      <c r="M585" s="67" t="s">
        <v>1818</v>
      </c>
      <c r="O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53"/>
      <c r="BC585" s="53"/>
      <c r="BD585" s="73" t="str">
        <f t="shared" si="21"/>
        <v>207:3,6*3</v>
      </c>
      <c r="BE585" s="53"/>
      <c r="BF585" s="53"/>
      <c r="BG585" s="53"/>
      <c r="BH585" s="53"/>
      <c r="BI585" s="53"/>
    </row>
    <row r="586" spans="1:104" x14ac:dyDescent="0.2">
      <c r="A586" s="64"/>
      <c r="B586" s="65"/>
      <c r="C586" s="333" t="s">
        <v>1819</v>
      </c>
      <c r="D586" s="330"/>
      <c r="E586" s="116">
        <v>19.5</v>
      </c>
      <c r="F586" s="69"/>
      <c r="G586" s="70"/>
      <c r="H586" s="71"/>
      <c r="I586" s="66"/>
      <c r="J586" s="72"/>
      <c r="K586" s="66"/>
      <c r="M586" s="67" t="s">
        <v>1819</v>
      </c>
      <c r="O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73" t="str">
        <f t="shared" si="21"/>
        <v>211:8,5*3</v>
      </c>
      <c r="BE586" s="53"/>
      <c r="BF586" s="53"/>
      <c r="BG586" s="53"/>
      <c r="BH586" s="53"/>
      <c r="BI586" s="53"/>
    </row>
    <row r="587" spans="1:104" x14ac:dyDescent="0.2">
      <c r="A587" s="64"/>
      <c r="B587" s="65"/>
      <c r="C587" s="333" t="s">
        <v>1820</v>
      </c>
      <c r="D587" s="330"/>
      <c r="E587" s="116">
        <v>25.5</v>
      </c>
      <c r="F587" s="69"/>
      <c r="G587" s="70"/>
      <c r="H587" s="71"/>
      <c r="I587" s="66"/>
      <c r="J587" s="72"/>
      <c r="K587" s="66"/>
      <c r="M587" s="67" t="s">
        <v>1820</v>
      </c>
      <c r="O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73" t="str">
        <f t="shared" si="21"/>
        <v>217:6,5*3</v>
      </c>
      <c r="BE587" s="53"/>
      <c r="BF587" s="53"/>
      <c r="BG587" s="53"/>
      <c r="BH587" s="53"/>
      <c r="BI587" s="53"/>
    </row>
    <row r="588" spans="1:104" x14ac:dyDescent="0.2">
      <c r="A588" s="64"/>
      <c r="B588" s="65"/>
      <c r="C588" s="333" t="s">
        <v>844</v>
      </c>
      <c r="D588" s="330"/>
      <c r="E588" s="116">
        <v>0</v>
      </c>
      <c r="F588" s="69"/>
      <c r="G588" s="70"/>
      <c r="H588" s="71"/>
      <c r="I588" s="66"/>
      <c r="J588" s="72"/>
      <c r="K588" s="66"/>
      <c r="M588" s="67"/>
      <c r="O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73" t="str">
        <f t="shared" si="21"/>
        <v>221:8,5*3</v>
      </c>
      <c r="BE588" s="53"/>
      <c r="BF588" s="53"/>
      <c r="BG588" s="53"/>
      <c r="BH588" s="53"/>
      <c r="BI588" s="53"/>
    </row>
    <row r="589" spans="1:104" x14ac:dyDescent="0.2">
      <c r="A589" s="64"/>
      <c r="B589" s="65"/>
      <c r="C589" s="333" t="s">
        <v>1821</v>
      </c>
      <c r="D589" s="330"/>
      <c r="E589" s="116">
        <v>15.705</v>
      </c>
      <c r="F589" s="69"/>
      <c r="G589" s="70"/>
      <c r="H589" s="71"/>
      <c r="I589" s="66"/>
      <c r="J589" s="72"/>
      <c r="K589" s="66"/>
      <c r="M589" s="67" t="s">
        <v>1821</v>
      </c>
      <c r="O589" s="53"/>
      <c r="Z589" s="53"/>
      <c r="AA589" s="53"/>
      <c r="AB589" s="53"/>
      <c r="AC589" s="53"/>
      <c r="AD589" s="53"/>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53"/>
      <c r="BA589" s="53"/>
      <c r="BB589" s="53"/>
      <c r="BC589" s="53"/>
      <c r="BD589" s="73" t="str">
        <f t="shared" si="21"/>
        <v/>
      </c>
      <c r="BE589" s="53"/>
      <c r="BF589" s="53"/>
      <c r="BG589" s="53"/>
      <c r="BH589" s="53"/>
      <c r="BI589" s="53"/>
    </row>
    <row r="590" spans="1:104" x14ac:dyDescent="0.2">
      <c r="A590" s="64"/>
      <c r="B590" s="65"/>
      <c r="C590" s="333" t="s">
        <v>1822</v>
      </c>
      <c r="D590" s="330"/>
      <c r="E590" s="116">
        <v>1.98</v>
      </c>
      <c r="F590" s="69"/>
      <c r="G590" s="70"/>
      <c r="H590" s="71"/>
      <c r="I590" s="66"/>
      <c r="J590" s="72"/>
      <c r="K590" s="66"/>
      <c r="M590" s="67" t="s">
        <v>1822</v>
      </c>
      <c r="O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73" t="str">
        <f t="shared" si="21"/>
        <v>222:5,235*3</v>
      </c>
      <c r="BE590" s="53"/>
      <c r="BF590" s="53"/>
      <c r="BG590" s="53"/>
      <c r="BH590" s="53"/>
      <c r="BI590" s="53"/>
    </row>
    <row r="591" spans="1:104" x14ac:dyDescent="0.2">
      <c r="A591" s="64"/>
      <c r="B591" s="65"/>
      <c r="C591" s="333" t="s">
        <v>1823</v>
      </c>
      <c r="D591" s="330"/>
      <c r="E591" s="116">
        <v>1.65</v>
      </c>
      <c r="F591" s="69"/>
      <c r="G591" s="70"/>
      <c r="H591" s="71"/>
      <c r="I591" s="66"/>
      <c r="J591" s="72"/>
      <c r="K591" s="66"/>
      <c r="M591" s="67" t="s">
        <v>1823</v>
      </c>
      <c r="O591" s="53"/>
      <c r="Z591" s="53"/>
      <c r="AA591" s="53"/>
      <c r="AB591" s="53"/>
      <c r="AC591" s="53"/>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53"/>
      <c r="BA591" s="53"/>
      <c r="BB591" s="53"/>
      <c r="BC591" s="53"/>
      <c r="BD591" s="73" t="str">
        <f t="shared" si="21"/>
        <v>220:0,66*3</v>
      </c>
      <c r="BE591" s="53"/>
      <c r="BF591" s="53"/>
      <c r="BG591" s="53"/>
      <c r="BH591" s="53"/>
      <c r="BI591" s="53"/>
    </row>
    <row r="592" spans="1:104" x14ac:dyDescent="0.2">
      <c r="A592" s="64"/>
      <c r="B592" s="65"/>
      <c r="C592" s="333" t="s">
        <v>1824</v>
      </c>
      <c r="D592" s="330"/>
      <c r="E592" s="116">
        <v>100.63500000000001</v>
      </c>
      <c r="F592" s="69"/>
      <c r="G592" s="70"/>
      <c r="H592" s="71"/>
      <c r="I592" s="66"/>
      <c r="J592" s="72"/>
      <c r="K592" s="66"/>
      <c r="M592" s="67" t="s">
        <v>1824</v>
      </c>
      <c r="O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73" t="str">
        <f t="shared" si="21"/>
        <v>0,55*3</v>
      </c>
      <c r="BE592" s="53"/>
      <c r="BF592" s="53"/>
      <c r="BG592" s="53"/>
      <c r="BH592" s="53"/>
      <c r="BI592" s="53"/>
    </row>
    <row r="593" spans="1:104" x14ac:dyDescent="0.2">
      <c r="A593" s="64"/>
      <c r="B593" s="65"/>
      <c r="C593" s="329" t="s">
        <v>1825</v>
      </c>
      <c r="D593" s="330"/>
      <c r="E593" s="103">
        <v>67.008700000000005</v>
      </c>
      <c r="F593" s="69"/>
      <c r="G593" s="70"/>
      <c r="H593" s="71"/>
      <c r="I593" s="66"/>
      <c r="J593" s="72"/>
      <c r="K593" s="66"/>
      <c r="M593" s="67" t="s">
        <v>1825</v>
      </c>
      <c r="O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73" t="str">
        <f t="shared" si="21"/>
        <v>Konec provozního součtu</v>
      </c>
      <c r="BE593" s="53"/>
      <c r="BF593" s="53"/>
      <c r="BG593" s="53"/>
      <c r="BH593" s="53"/>
      <c r="BI593" s="53"/>
    </row>
    <row r="594" spans="1:104" x14ac:dyDescent="0.2">
      <c r="A594" s="74" t="s">
        <v>42</v>
      </c>
      <c r="B594" s="75" t="s">
        <v>1019</v>
      </c>
      <c r="C594" s="76" t="s">
        <v>1020</v>
      </c>
      <c r="D594" s="77"/>
      <c r="E594" s="78"/>
      <c r="F594" s="78"/>
      <c r="G594" s="79">
        <f>SUM(G552:G593)</f>
        <v>0</v>
      </c>
      <c r="H594" s="80"/>
      <c r="I594" s="79">
        <f>SUM(I552:I593)</f>
        <v>0.56217377300000004</v>
      </c>
      <c r="J594" s="81"/>
      <c r="K594" s="79">
        <f>SUM(K552:K593)</f>
        <v>0</v>
      </c>
      <c r="O594" s="53"/>
      <c r="X594" s="82">
        <f>K594</f>
        <v>0</v>
      </c>
      <c r="Y594" s="82">
        <f>I594</f>
        <v>0.56217377300000004</v>
      </c>
      <c r="Z594" s="63">
        <f>G594</f>
        <v>0</v>
      </c>
      <c r="AA594" s="53"/>
      <c r="AB594" s="53"/>
      <c r="AC594" s="53"/>
      <c r="AD594" s="53"/>
      <c r="AE594" s="53"/>
      <c r="AF594" s="53"/>
      <c r="AG594" s="53"/>
      <c r="AH594" s="53"/>
      <c r="AI594" s="53"/>
      <c r="AJ594" s="53"/>
      <c r="AK594" s="53"/>
      <c r="AL594" s="53"/>
      <c r="AM594" s="53"/>
      <c r="AN594" s="53"/>
      <c r="AO594" s="53"/>
      <c r="AP594" s="53"/>
      <c r="AQ594" s="53"/>
      <c r="AR594" s="53"/>
      <c r="AS594" s="53"/>
      <c r="AT594" s="53"/>
      <c r="AU594" s="53"/>
      <c r="AV594" s="53"/>
      <c r="AW594" s="53"/>
      <c r="AX594" s="53"/>
      <c r="AY594" s="53"/>
      <c r="AZ594" s="53"/>
      <c r="BA594" s="83"/>
      <c r="BB594" s="83"/>
      <c r="BC594" s="83"/>
      <c r="BD594" s="83"/>
      <c r="BE594" s="83"/>
      <c r="BF594" s="83"/>
      <c r="BG594" s="53"/>
      <c r="BH594" s="53"/>
      <c r="BI594" s="53"/>
    </row>
    <row r="595" spans="1:104" ht="14.25" customHeight="1" x14ac:dyDescent="0.2">
      <c r="A595" s="43" t="s">
        <v>38</v>
      </c>
      <c r="B595" s="44" t="s">
        <v>1826</v>
      </c>
      <c r="C595" s="45" t="s">
        <v>1827</v>
      </c>
      <c r="D595" s="46"/>
      <c r="E595" s="47"/>
      <c r="F595" s="47"/>
      <c r="G595" s="48"/>
      <c r="H595" s="49"/>
      <c r="I595" s="50"/>
      <c r="J595" s="51"/>
      <c r="K595" s="52"/>
      <c r="O595" s="53"/>
    </row>
    <row r="596" spans="1:104" x14ac:dyDescent="0.2">
      <c r="A596" s="54">
        <v>83</v>
      </c>
      <c r="B596" s="55" t="s">
        <v>1828</v>
      </c>
      <c r="C596" s="56" t="s">
        <v>1829</v>
      </c>
      <c r="D596" s="57" t="s">
        <v>41</v>
      </c>
      <c r="E596" s="100">
        <v>3.7692000000000001</v>
      </c>
      <c r="F596" s="59">
        <v>0</v>
      </c>
      <c r="G596" s="60">
        <f>E596*F596</f>
        <v>0</v>
      </c>
      <c r="H596" s="61">
        <v>2.2790000000000001E-2</v>
      </c>
      <c r="I596" s="62">
        <f>E596*H596</f>
        <v>8.590006800000001E-2</v>
      </c>
      <c r="J596" s="61">
        <v>0</v>
      </c>
      <c r="K596" s="62">
        <f>E596*J596</f>
        <v>0</v>
      </c>
      <c r="O596" s="53"/>
      <c r="Z596" s="53"/>
      <c r="AA596" s="53">
        <v>1</v>
      </c>
      <c r="AB596" s="53">
        <v>1</v>
      </c>
      <c r="AC596" s="53">
        <v>1</v>
      </c>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63">
        <f>G596</f>
        <v>0</v>
      </c>
      <c r="BA596" s="53"/>
      <c r="BB596" s="53"/>
      <c r="BC596" s="53"/>
      <c r="BD596" s="53"/>
      <c r="BE596" s="53"/>
      <c r="BF596" s="53"/>
      <c r="BG596" s="53"/>
      <c r="BH596" s="53"/>
      <c r="BI596" s="53"/>
      <c r="CA596" s="53">
        <v>1</v>
      </c>
      <c r="CB596" s="53">
        <v>1</v>
      </c>
      <c r="CZ596" s="16">
        <v>2</v>
      </c>
    </row>
    <row r="597" spans="1:104" x14ac:dyDescent="0.2">
      <c r="A597" s="64"/>
      <c r="B597" s="65"/>
      <c r="C597" s="329" t="s">
        <v>574</v>
      </c>
      <c r="D597" s="330"/>
      <c r="E597" s="103">
        <v>3.7692000000000001</v>
      </c>
      <c r="F597" s="69"/>
      <c r="G597" s="70"/>
      <c r="H597" s="71"/>
      <c r="I597" s="66"/>
      <c r="J597" s="72"/>
      <c r="K597" s="66"/>
      <c r="M597" s="67" t="s">
        <v>574</v>
      </c>
      <c r="O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73" t="str">
        <f>C596</f>
        <v xml:space="preserve">D+M stříšky nad vstupem </v>
      </c>
      <c r="BE597" s="53"/>
      <c r="BF597" s="53"/>
      <c r="BG597" s="53"/>
      <c r="BH597" s="53"/>
      <c r="BI597" s="53"/>
    </row>
    <row r="598" spans="1:104" x14ac:dyDescent="0.2">
      <c r="A598" s="74" t="s">
        <v>42</v>
      </c>
      <c r="B598" s="75" t="s">
        <v>1826</v>
      </c>
      <c r="C598" s="76" t="s">
        <v>1827</v>
      </c>
      <c r="D598" s="77"/>
      <c r="E598" s="78"/>
      <c r="F598" s="78"/>
      <c r="G598" s="79">
        <f>SUM(G595:G597)</f>
        <v>0</v>
      </c>
      <c r="H598" s="80"/>
      <c r="I598" s="79">
        <f>SUM(I595:I597)</f>
        <v>8.590006800000001E-2</v>
      </c>
      <c r="J598" s="81"/>
      <c r="K598" s="79">
        <f>SUM(K595:K597)</f>
        <v>0</v>
      </c>
      <c r="O598" s="53"/>
      <c r="X598" s="82">
        <f>K598</f>
        <v>0</v>
      </c>
      <c r="Y598" s="82">
        <f>I598</f>
        <v>8.590006800000001E-2</v>
      </c>
      <c r="Z598" s="63">
        <f>G598</f>
        <v>0</v>
      </c>
      <c r="AA598" s="53"/>
      <c r="AB598" s="53"/>
      <c r="AC598" s="53"/>
      <c r="AD598" s="53"/>
      <c r="AE598" s="53"/>
      <c r="AF598" s="53"/>
      <c r="AG598" s="53"/>
      <c r="AH598" s="53"/>
      <c r="AI598" s="53"/>
      <c r="AJ598" s="53"/>
      <c r="AK598" s="53"/>
      <c r="AL598" s="53"/>
      <c r="AM598" s="53"/>
      <c r="AN598" s="53"/>
      <c r="AO598" s="53"/>
      <c r="AP598" s="53"/>
      <c r="AQ598" s="53"/>
      <c r="AR598" s="53"/>
      <c r="AS598" s="53"/>
      <c r="AT598" s="53"/>
      <c r="AU598" s="53"/>
      <c r="AV598" s="53"/>
      <c r="AW598" s="53"/>
      <c r="AX598" s="53"/>
      <c r="AY598" s="53"/>
      <c r="AZ598" s="53"/>
      <c r="BA598" s="83"/>
      <c r="BB598" s="83"/>
      <c r="BC598" s="83"/>
      <c r="BD598" s="83"/>
      <c r="BE598" s="83"/>
      <c r="BF598" s="83"/>
      <c r="BG598" s="53"/>
      <c r="BH598" s="53"/>
      <c r="BI598" s="53"/>
    </row>
    <row r="599" spans="1:104" ht="14.25" customHeight="1" x14ac:dyDescent="0.2">
      <c r="A599" s="43" t="s">
        <v>38</v>
      </c>
      <c r="B599" s="44" t="s">
        <v>1048</v>
      </c>
      <c r="C599" s="45" t="s">
        <v>1049</v>
      </c>
      <c r="D599" s="46"/>
      <c r="E599" s="47"/>
      <c r="F599" s="47"/>
      <c r="G599" s="48"/>
      <c r="H599" s="49"/>
      <c r="I599" s="50"/>
      <c r="J599" s="51"/>
      <c r="K599" s="52"/>
      <c r="O599" s="53"/>
    </row>
    <row r="600" spans="1:104" ht="22.5" x14ac:dyDescent="0.2">
      <c r="A600" s="54">
        <v>84</v>
      </c>
      <c r="B600" s="55" t="s">
        <v>1050</v>
      </c>
      <c r="C600" s="56" t="s">
        <v>1830</v>
      </c>
      <c r="D600" s="57" t="s">
        <v>41</v>
      </c>
      <c r="E600" s="100">
        <v>42.5291</v>
      </c>
      <c r="F600" s="59">
        <v>0</v>
      </c>
      <c r="G600" s="60">
        <f>E600*F600</f>
        <v>0</v>
      </c>
      <c r="H600" s="61">
        <v>0</v>
      </c>
      <c r="I600" s="62">
        <f>E600*H600</f>
        <v>0</v>
      </c>
      <c r="J600" s="61">
        <v>0</v>
      </c>
      <c r="K600" s="62">
        <f>E600*J600</f>
        <v>0</v>
      </c>
      <c r="O600" s="53"/>
      <c r="Z600" s="53"/>
      <c r="AA600" s="53">
        <v>1</v>
      </c>
      <c r="AB600" s="53">
        <v>7</v>
      </c>
      <c r="AC600" s="53">
        <v>7</v>
      </c>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63">
        <f>G600</f>
        <v>0</v>
      </c>
      <c r="BA600" s="53"/>
      <c r="BB600" s="53"/>
      <c r="BC600" s="53"/>
      <c r="BD600" s="53"/>
      <c r="BE600" s="53"/>
      <c r="BF600" s="53"/>
      <c r="BG600" s="53"/>
      <c r="BH600" s="53"/>
      <c r="BI600" s="53"/>
      <c r="CA600" s="53">
        <v>1</v>
      </c>
      <c r="CB600" s="53">
        <v>7</v>
      </c>
      <c r="CZ600" s="16">
        <v>2</v>
      </c>
    </row>
    <row r="601" spans="1:104" x14ac:dyDescent="0.2">
      <c r="A601" s="64"/>
      <c r="B601" s="65"/>
      <c r="C601" s="329" t="s">
        <v>1753</v>
      </c>
      <c r="D601" s="330"/>
      <c r="E601" s="103">
        <v>24.311299999999999</v>
      </c>
      <c r="F601" s="69"/>
      <c r="G601" s="70"/>
      <c r="H601" s="71"/>
      <c r="I601" s="66"/>
      <c r="J601" s="72"/>
      <c r="K601" s="66"/>
      <c r="M601" s="67" t="s">
        <v>1753</v>
      </c>
      <c r="O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73" t="str">
        <f>C600</f>
        <v xml:space="preserve">Kladení dlažby keramické do TM, vel. do 600x600 mm </v>
      </c>
      <c r="BE601" s="53"/>
      <c r="BF601" s="53"/>
      <c r="BG601" s="53"/>
      <c r="BH601" s="53"/>
      <c r="BI601" s="53"/>
    </row>
    <row r="602" spans="1:104" x14ac:dyDescent="0.2">
      <c r="A602" s="64"/>
      <c r="B602" s="65"/>
      <c r="C602" s="329" t="s">
        <v>1754</v>
      </c>
      <c r="D602" s="330"/>
      <c r="E602" s="103">
        <v>14.3858</v>
      </c>
      <c r="F602" s="69"/>
      <c r="G602" s="70"/>
      <c r="H602" s="71"/>
      <c r="I602" s="66"/>
      <c r="J602" s="72"/>
      <c r="K602" s="66"/>
      <c r="M602" s="67" t="s">
        <v>1754</v>
      </c>
      <c r="O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73" t="str">
        <f>C601</f>
        <v>P8:38,7*0,6282</v>
      </c>
      <c r="BE602" s="53"/>
      <c r="BF602" s="53"/>
      <c r="BG602" s="53"/>
      <c r="BH602" s="53"/>
      <c r="BI602" s="53"/>
    </row>
    <row r="603" spans="1:104" x14ac:dyDescent="0.2">
      <c r="A603" s="64"/>
      <c r="B603" s="65"/>
      <c r="C603" s="329" t="s">
        <v>1831</v>
      </c>
      <c r="D603" s="330"/>
      <c r="E603" s="103">
        <v>3.8319999999999999</v>
      </c>
      <c r="F603" s="69"/>
      <c r="G603" s="70"/>
      <c r="H603" s="71"/>
      <c r="I603" s="66"/>
      <c r="J603" s="72"/>
      <c r="K603" s="66"/>
      <c r="M603" s="67" t="s">
        <v>1831</v>
      </c>
      <c r="O603" s="53"/>
      <c r="Z603" s="53"/>
      <c r="AA603" s="53"/>
      <c r="AB603" s="53"/>
      <c r="AC603" s="53"/>
      <c r="AD603" s="53"/>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53"/>
      <c r="BA603" s="53"/>
      <c r="BB603" s="53"/>
      <c r="BC603" s="53"/>
      <c r="BD603" s="73" t="str">
        <f>C602</f>
        <v>P9:22,9*0,6282</v>
      </c>
      <c r="BE603" s="53"/>
      <c r="BF603" s="53"/>
      <c r="BG603" s="53"/>
      <c r="BH603" s="53"/>
      <c r="BI603" s="53"/>
    </row>
    <row r="604" spans="1:104" x14ac:dyDescent="0.2">
      <c r="A604" s="54">
        <v>85</v>
      </c>
      <c r="B604" s="55" t="s">
        <v>1053</v>
      </c>
      <c r="C604" s="56" t="s">
        <v>1054</v>
      </c>
      <c r="D604" s="57" t="s">
        <v>41</v>
      </c>
      <c r="E604" s="100">
        <v>10.0937</v>
      </c>
      <c r="F604" s="59">
        <v>0</v>
      </c>
      <c r="G604" s="60">
        <f>E604*F604</f>
        <v>0</v>
      </c>
      <c r="H604" s="61">
        <v>3.15E-3</v>
      </c>
      <c r="I604" s="62">
        <f>E604*H604</f>
        <v>3.1795154999999999E-2</v>
      </c>
      <c r="J604" s="61">
        <v>0</v>
      </c>
      <c r="K604" s="62">
        <f>E604*J604</f>
        <v>0</v>
      </c>
      <c r="O604" s="53"/>
      <c r="Z604" s="53"/>
      <c r="AA604" s="53">
        <v>1</v>
      </c>
      <c r="AB604" s="53">
        <v>7</v>
      </c>
      <c r="AC604" s="53">
        <v>7</v>
      </c>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63">
        <f>G604</f>
        <v>0</v>
      </c>
      <c r="BA604" s="53"/>
      <c r="BB604" s="53"/>
      <c r="BC604" s="53"/>
      <c r="BD604" s="53"/>
      <c r="BE604" s="53"/>
      <c r="BF604" s="53"/>
      <c r="BG604" s="53"/>
      <c r="BH604" s="53"/>
      <c r="BI604" s="53"/>
      <c r="CA604" s="53">
        <v>1</v>
      </c>
      <c r="CB604" s="53">
        <v>7</v>
      </c>
      <c r="CZ604" s="16">
        <v>2</v>
      </c>
    </row>
    <row r="605" spans="1:104" x14ac:dyDescent="0.2">
      <c r="A605" s="64"/>
      <c r="B605" s="65"/>
      <c r="C605" s="326" t="s">
        <v>1052</v>
      </c>
      <c r="D605" s="327"/>
      <c r="E605" s="327"/>
      <c r="F605" s="327"/>
      <c r="G605" s="328"/>
      <c r="I605" s="66"/>
      <c r="K605" s="66"/>
      <c r="L605" s="67" t="s">
        <v>1052</v>
      </c>
      <c r="O605" s="53"/>
      <c r="Z605" s="53"/>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53"/>
      <c r="BC605" s="53"/>
      <c r="BD605" s="53"/>
      <c r="BE605" s="53"/>
      <c r="BF605" s="53"/>
      <c r="BG605" s="53"/>
      <c r="BH605" s="53"/>
      <c r="BI605" s="53"/>
    </row>
    <row r="606" spans="1:104" x14ac:dyDescent="0.2">
      <c r="A606" s="64"/>
      <c r="B606" s="65"/>
      <c r="C606" s="329" t="s">
        <v>1832</v>
      </c>
      <c r="D606" s="330"/>
      <c r="E606" s="103">
        <v>2.3355999999999999</v>
      </c>
      <c r="F606" s="69"/>
      <c r="G606" s="70"/>
      <c r="H606" s="71"/>
      <c r="I606" s="66"/>
      <c r="J606" s="72"/>
      <c r="K606" s="66"/>
      <c r="M606" s="67" t="s">
        <v>1832</v>
      </c>
      <c r="O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73" t="str">
        <f>C605</f>
        <v xml:space="preserve">dopřesněno dle požadavků investora </v>
      </c>
      <c r="BE606" s="53"/>
      <c r="BF606" s="53"/>
      <c r="BG606" s="53"/>
      <c r="BH606" s="53"/>
      <c r="BI606" s="53"/>
    </row>
    <row r="607" spans="1:104" x14ac:dyDescent="0.2">
      <c r="A607" s="64"/>
      <c r="B607" s="65"/>
      <c r="C607" s="329" t="s">
        <v>1747</v>
      </c>
      <c r="D607" s="330"/>
      <c r="E607" s="103">
        <v>3.9842</v>
      </c>
      <c r="F607" s="69"/>
      <c r="G607" s="70"/>
      <c r="H607" s="71"/>
      <c r="I607" s="66"/>
      <c r="J607" s="72"/>
      <c r="K607" s="66"/>
      <c r="M607" s="67" t="s">
        <v>1747</v>
      </c>
      <c r="O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73" t="str">
        <f>C606</f>
        <v>P7:1,215*0,17*18*0,6282</v>
      </c>
      <c r="BE607" s="53"/>
      <c r="BF607" s="53"/>
      <c r="BG607" s="53"/>
      <c r="BH607" s="53"/>
      <c r="BI607" s="53"/>
    </row>
    <row r="608" spans="1:104" x14ac:dyDescent="0.2">
      <c r="A608" s="64"/>
      <c r="B608" s="65"/>
      <c r="C608" s="329" t="s">
        <v>1833</v>
      </c>
      <c r="D608" s="330"/>
      <c r="E608" s="103">
        <v>3.7738999999999998</v>
      </c>
      <c r="F608" s="69"/>
      <c r="G608" s="70"/>
      <c r="H608" s="71"/>
      <c r="I608" s="66"/>
      <c r="J608" s="72"/>
      <c r="K608" s="66"/>
      <c r="M608" s="67" t="s">
        <v>1833</v>
      </c>
      <c r="O608" s="53"/>
      <c r="Z608" s="53"/>
      <c r="AA608" s="53"/>
      <c r="AB608" s="53"/>
      <c r="AC608" s="53"/>
      <c r="AD608" s="53"/>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53"/>
      <c r="BA608" s="53"/>
      <c r="BB608" s="53"/>
      <c r="BC608" s="53"/>
      <c r="BD608" s="73" t="str">
        <f>C607</f>
        <v>1,215*0,29*18*0,6282</v>
      </c>
      <c r="BE608" s="53"/>
      <c r="BF608" s="53"/>
      <c r="BG608" s="53"/>
      <c r="BH608" s="53"/>
      <c r="BI608" s="53"/>
    </row>
    <row r="609" spans="1:104" x14ac:dyDescent="0.2">
      <c r="A609" s="54">
        <v>86</v>
      </c>
      <c r="B609" s="55" t="s">
        <v>1057</v>
      </c>
      <c r="C609" s="56" t="s">
        <v>1834</v>
      </c>
      <c r="D609" s="57" t="s">
        <v>201</v>
      </c>
      <c r="E609" s="100">
        <v>38.153100000000002</v>
      </c>
      <c r="F609" s="59">
        <v>0</v>
      </c>
      <c r="G609" s="60">
        <f>E609*F609</f>
        <v>0</v>
      </c>
      <c r="H609" s="61">
        <v>3.2000000000000003E-4</v>
      </c>
      <c r="I609" s="62">
        <f>E609*H609</f>
        <v>1.2208992000000002E-2</v>
      </c>
      <c r="J609" s="61">
        <v>0</v>
      </c>
      <c r="K609" s="62">
        <f>E609*J609</f>
        <v>0</v>
      </c>
      <c r="O609" s="53"/>
      <c r="Z609" s="53"/>
      <c r="AA609" s="53">
        <v>1</v>
      </c>
      <c r="AB609" s="53">
        <v>7</v>
      </c>
      <c r="AC609" s="53">
        <v>7</v>
      </c>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63">
        <f>G609</f>
        <v>0</v>
      </c>
      <c r="BA609" s="53"/>
      <c r="BB609" s="53"/>
      <c r="BC609" s="53"/>
      <c r="BD609" s="53"/>
      <c r="BE609" s="53"/>
      <c r="BF609" s="53"/>
      <c r="BG609" s="53"/>
      <c r="BH609" s="53"/>
      <c r="BI609" s="53"/>
      <c r="CA609" s="53">
        <v>1</v>
      </c>
      <c r="CB609" s="53">
        <v>7</v>
      </c>
      <c r="CZ609" s="16">
        <v>2</v>
      </c>
    </row>
    <row r="610" spans="1:104" x14ac:dyDescent="0.2">
      <c r="A610" s="64"/>
      <c r="B610" s="65"/>
      <c r="C610" s="326" t="s">
        <v>1059</v>
      </c>
      <c r="D610" s="327"/>
      <c r="E610" s="327"/>
      <c r="F610" s="327"/>
      <c r="G610" s="328"/>
      <c r="I610" s="66"/>
      <c r="K610" s="66"/>
      <c r="L610" s="67" t="s">
        <v>1059</v>
      </c>
      <c r="O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53"/>
      <c r="BE610" s="53"/>
      <c r="BF610" s="53"/>
      <c r="BG610" s="53"/>
      <c r="BH610" s="53"/>
      <c r="BI610" s="53"/>
    </row>
    <row r="611" spans="1:104" x14ac:dyDescent="0.2">
      <c r="A611" s="64"/>
      <c r="B611" s="65"/>
      <c r="C611" s="329" t="s">
        <v>1835</v>
      </c>
      <c r="D611" s="330"/>
      <c r="E611" s="68">
        <v>0</v>
      </c>
      <c r="F611" s="69"/>
      <c r="G611" s="70"/>
      <c r="H611" s="71"/>
      <c r="I611" s="66"/>
      <c r="J611" s="72"/>
      <c r="K611" s="66"/>
      <c r="M611" s="67" t="s">
        <v>1835</v>
      </c>
      <c r="O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73" t="str">
        <f t="shared" ref="BD611:BD637" si="22">C610</f>
        <v>včetně řezání pokládky a dodávky materialu</v>
      </c>
      <c r="BE611" s="53"/>
      <c r="BF611" s="53"/>
      <c r="BG611" s="53"/>
      <c r="BH611" s="53"/>
      <c r="BI611" s="53"/>
    </row>
    <row r="612" spans="1:104" x14ac:dyDescent="0.2">
      <c r="A612" s="64"/>
      <c r="B612" s="65"/>
      <c r="C612" s="329" t="s">
        <v>1836</v>
      </c>
      <c r="D612" s="330"/>
      <c r="E612" s="103">
        <v>11.8102</v>
      </c>
      <c r="F612" s="69"/>
      <c r="G612" s="70"/>
      <c r="H612" s="71"/>
      <c r="I612" s="66"/>
      <c r="J612" s="72"/>
      <c r="K612" s="66"/>
      <c r="M612" s="67" t="s">
        <v>1836</v>
      </c>
      <c r="O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73" t="str">
        <f t="shared" si="22"/>
        <v>P8:</v>
      </c>
      <c r="BE612" s="53"/>
      <c r="BF612" s="53"/>
      <c r="BG612" s="53"/>
      <c r="BH612" s="53"/>
      <c r="BI612" s="53"/>
    </row>
    <row r="613" spans="1:104" x14ac:dyDescent="0.2">
      <c r="A613" s="64"/>
      <c r="B613" s="65"/>
      <c r="C613" s="329" t="s">
        <v>1837</v>
      </c>
      <c r="D613" s="330"/>
      <c r="E613" s="103">
        <v>-2.5127999999999999</v>
      </c>
      <c r="F613" s="69"/>
      <c r="G613" s="70"/>
      <c r="H613" s="71"/>
      <c r="I613" s="66"/>
      <c r="J613" s="72"/>
      <c r="K613" s="66"/>
      <c r="M613" s="67" t="s">
        <v>1837</v>
      </c>
      <c r="O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73" t="str">
        <f t="shared" si="22"/>
        <v>202 :(8+8+1,4+1,4)*0,6282</v>
      </c>
      <c r="BE613" s="53"/>
      <c r="BF613" s="53"/>
      <c r="BG613" s="53"/>
      <c r="BH613" s="53"/>
      <c r="BI613" s="53"/>
    </row>
    <row r="614" spans="1:104" x14ac:dyDescent="0.2">
      <c r="A614" s="64"/>
      <c r="B614" s="65"/>
      <c r="C614" s="329" t="s">
        <v>1838</v>
      </c>
      <c r="D614" s="330"/>
      <c r="E614" s="103">
        <v>5.0193000000000003</v>
      </c>
      <c r="F614" s="69"/>
      <c r="G614" s="70"/>
      <c r="H614" s="71"/>
      <c r="I614" s="66"/>
      <c r="J614" s="72"/>
      <c r="K614" s="66"/>
      <c r="M614" s="67" t="s">
        <v>1838</v>
      </c>
      <c r="O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73" t="str">
        <f t="shared" si="22"/>
        <v>odečtení otvorů:-1*4*0,6282</v>
      </c>
      <c r="BE614" s="53"/>
      <c r="BF614" s="53"/>
      <c r="BG614" s="53"/>
      <c r="BH614" s="53"/>
      <c r="BI614" s="53"/>
    </row>
    <row r="615" spans="1:104" x14ac:dyDescent="0.2">
      <c r="A615" s="64"/>
      <c r="B615" s="65"/>
      <c r="C615" s="329" t="s">
        <v>1839</v>
      </c>
      <c r="D615" s="330"/>
      <c r="E615" s="103">
        <v>-0.62819999999999998</v>
      </c>
      <c r="F615" s="69"/>
      <c r="G615" s="70"/>
      <c r="H615" s="71"/>
      <c r="I615" s="66"/>
      <c r="J615" s="72"/>
      <c r="K615" s="66"/>
      <c r="M615" s="67" t="s">
        <v>1839</v>
      </c>
      <c r="O615" s="53"/>
      <c r="Z615" s="53"/>
      <c r="AA615" s="53"/>
      <c r="AB615" s="53"/>
      <c r="AC615" s="53"/>
      <c r="AD615" s="53"/>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53"/>
      <c r="BA615" s="53"/>
      <c r="BB615" s="53"/>
      <c r="BC615" s="53"/>
      <c r="BD615" s="73" t="str">
        <f t="shared" si="22"/>
        <v>204:(2,425+2,425+1,57+1,57)*0,6282</v>
      </c>
      <c r="BE615" s="53"/>
      <c r="BF615" s="53"/>
      <c r="BG615" s="53"/>
      <c r="BH615" s="53"/>
      <c r="BI615" s="53"/>
    </row>
    <row r="616" spans="1:104" x14ac:dyDescent="0.2">
      <c r="A616" s="64"/>
      <c r="B616" s="65"/>
      <c r="C616" s="329" t="s">
        <v>1084</v>
      </c>
      <c r="D616" s="330"/>
      <c r="E616" s="103">
        <v>-1.1308</v>
      </c>
      <c r="F616" s="69"/>
      <c r="G616" s="70"/>
      <c r="H616" s="71"/>
      <c r="I616" s="66"/>
      <c r="J616" s="72"/>
      <c r="K616" s="66"/>
      <c r="M616" s="67" t="s">
        <v>1084</v>
      </c>
      <c r="O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73" t="str">
        <f t="shared" si="22"/>
        <v>odečtení otvorů:-1*0,6282</v>
      </c>
      <c r="BE616" s="53"/>
      <c r="BF616" s="53"/>
      <c r="BG616" s="53"/>
      <c r="BH616" s="53"/>
      <c r="BI616" s="53"/>
    </row>
    <row r="617" spans="1:104" x14ac:dyDescent="0.2">
      <c r="A617" s="64"/>
      <c r="B617" s="65"/>
      <c r="C617" s="329" t="s">
        <v>1073</v>
      </c>
      <c r="D617" s="330"/>
      <c r="E617" s="103">
        <v>-0.50260000000000005</v>
      </c>
      <c r="F617" s="69"/>
      <c r="G617" s="70"/>
      <c r="H617" s="71"/>
      <c r="I617" s="66"/>
      <c r="J617" s="72"/>
      <c r="K617" s="66"/>
      <c r="M617" s="67" t="s">
        <v>1073</v>
      </c>
      <c r="O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73" t="str">
        <f t="shared" si="22"/>
        <v>-0,9*2*0,6282</v>
      </c>
      <c r="BE617" s="53"/>
      <c r="BF617" s="53"/>
      <c r="BG617" s="53"/>
      <c r="BH617" s="53"/>
      <c r="BI617" s="53"/>
    </row>
    <row r="618" spans="1:104" x14ac:dyDescent="0.2">
      <c r="A618" s="64"/>
      <c r="B618" s="65"/>
      <c r="C618" s="329" t="s">
        <v>1840</v>
      </c>
      <c r="D618" s="330"/>
      <c r="E618" s="103">
        <v>5.6877000000000004</v>
      </c>
      <c r="F618" s="69"/>
      <c r="G618" s="70"/>
      <c r="H618" s="71"/>
      <c r="I618" s="66"/>
      <c r="J618" s="72"/>
      <c r="K618" s="66"/>
      <c r="M618" s="67" t="s">
        <v>1840</v>
      </c>
      <c r="O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73" t="str">
        <f t="shared" si="22"/>
        <v>-0,8*0,6282</v>
      </c>
      <c r="BE618" s="53"/>
      <c r="BF618" s="53"/>
      <c r="BG618" s="53"/>
      <c r="BH618" s="53"/>
      <c r="BI618" s="53"/>
    </row>
    <row r="619" spans="1:104" x14ac:dyDescent="0.2">
      <c r="A619" s="64"/>
      <c r="B619" s="65"/>
      <c r="C619" s="329" t="s">
        <v>1839</v>
      </c>
      <c r="D619" s="330"/>
      <c r="E619" s="103">
        <v>-0.62819999999999998</v>
      </c>
      <c r="F619" s="69"/>
      <c r="G619" s="70"/>
      <c r="H619" s="71"/>
      <c r="I619" s="66"/>
      <c r="J619" s="72"/>
      <c r="K619" s="66"/>
      <c r="M619" s="67" t="s">
        <v>1839</v>
      </c>
      <c r="O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53"/>
      <c r="BC619" s="53"/>
      <c r="BD619" s="73" t="str">
        <f t="shared" si="22"/>
        <v>209:(2,61+2,61+1,917+1,917)*0,6282</v>
      </c>
      <c r="BE619" s="53"/>
      <c r="BF619" s="53"/>
      <c r="BG619" s="53"/>
      <c r="BH619" s="53"/>
      <c r="BI619" s="53"/>
    </row>
    <row r="620" spans="1:104" x14ac:dyDescent="0.2">
      <c r="A620" s="64"/>
      <c r="B620" s="65"/>
      <c r="C620" s="329" t="s">
        <v>1062</v>
      </c>
      <c r="D620" s="330"/>
      <c r="E620" s="103">
        <v>-0.56540000000000001</v>
      </c>
      <c r="F620" s="69"/>
      <c r="G620" s="70"/>
      <c r="H620" s="71"/>
      <c r="I620" s="66"/>
      <c r="J620" s="72"/>
      <c r="K620" s="66"/>
      <c r="M620" s="67" t="s">
        <v>1062</v>
      </c>
      <c r="O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73" t="str">
        <f t="shared" si="22"/>
        <v>odečtení otvorů:-1*0,6282</v>
      </c>
      <c r="BE620" s="53"/>
      <c r="BF620" s="53"/>
      <c r="BG620" s="53"/>
      <c r="BH620" s="53"/>
      <c r="BI620" s="53"/>
    </row>
    <row r="621" spans="1:104" x14ac:dyDescent="0.2">
      <c r="A621" s="64"/>
      <c r="B621" s="65"/>
      <c r="C621" s="329" t="s">
        <v>1073</v>
      </c>
      <c r="D621" s="330"/>
      <c r="E621" s="103">
        <v>-0.50260000000000005</v>
      </c>
      <c r="F621" s="69"/>
      <c r="G621" s="70"/>
      <c r="H621" s="71"/>
      <c r="I621" s="66"/>
      <c r="J621" s="72"/>
      <c r="K621" s="66"/>
      <c r="M621" s="67" t="s">
        <v>1073</v>
      </c>
      <c r="O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73" t="str">
        <f t="shared" si="22"/>
        <v>-0,9*0,6282</v>
      </c>
      <c r="BE621" s="53"/>
      <c r="BF621" s="53"/>
      <c r="BG621" s="53"/>
      <c r="BH621" s="53"/>
      <c r="BI621" s="53"/>
    </row>
    <row r="622" spans="1:104" x14ac:dyDescent="0.2">
      <c r="A622" s="64"/>
      <c r="B622" s="65"/>
      <c r="C622" s="329" t="s">
        <v>1841</v>
      </c>
      <c r="D622" s="330"/>
      <c r="E622" s="103">
        <v>5.7793999999999999</v>
      </c>
      <c r="F622" s="69"/>
      <c r="G622" s="70"/>
      <c r="H622" s="71"/>
      <c r="I622" s="66"/>
      <c r="J622" s="72"/>
      <c r="K622" s="66"/>
      <c r="M622" s="67" t="s">
        <v>1841</v>
      </c>
      <c r="O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53"/>
      <c r="BA622" s="53"/>
      <c r="BB622" s="53"/>
      <c r="BC622" s="53"/>
      <c r="BD622" s="73" t="str">
        <f t="shared" si="22"/>
        <v>-0,8*0,6282</v>
      </c>
      <c r="BE622" s="53"/>
      <c r="BF622" s="53"/>
      <c r="BG622" s="53"/>
      <c r="BH622" s="53"/>
      <c r="BI622" s="53"/>
    </row>
    <row r="623" spans="1:104" x14ac:dyDescent="0.2">
      <c r="A623" s="64"/>
      <c r="B623" s="65"/>
      <c r="C623" s="329" t="s">
        <v>1842</v>
      </c>
      <c r="D623" s="330"/>
      <c r="E623" s="103">
        <v>-1.1308</v>
      </c>
      <c r="F623" s="69"/>
      <c r="G623" s="70"/>
      <c r="H623" s="71"/>
      <c r="I623" s="66"/>
      <c r="J623" s="72"/>
      <c r="K623" s="66"/>
      <c r="M623" s="67" t="s">
        <v>1842</v>
      </c>
      <c r="O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73" t="str">
        <f t="shared" si="22"/>
        <v>214:(2,5+2,5+2,1+2,1)*0,6282</v>
      </c>
      <c r="BE623" s="53"/>
      <c r="BF623" s="53"/>
      <c r="BG623" s="53"/>
      <c r="BH623" s="53"/>
      <c r="BI623" s="53"/>
    </row>
    <row r="624" spans="1:104" x14ac:dyDescent="0.2">
      <c r="A624" s="64"/>
      <c r="B624" s="65"/>
      <c r="C624" s="329" t="s">
        <v>1073</v>
      </c>
      <c r="D624" s="330"/>
      <c r="E624" s="103">
        <v>-0.50260000000000005</v>
      </c>
      <c r="F624" s="69"/>
      <c r="G624" s="70"/>
      <c r="H624" s="71"/>
      <c r="I624" s="66"/>
      <c r="J624" s="72"/>
      <c r="K624" s="66"/>
      <c r="M624" s="67" t="s">
        <v>1073</v>
      </c>
      <c r="O624" s="53"/>
      <c r="Z624" s="53"/>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53"/>
      <c r="BB624" s="53"/>
      <c r="BC624" s="53"/>
      <c r="BD624" s="73" t="str">
        <f t="shared" si="22"/>
        <v>odečtení otvorů:-0,9*2*0,6282</v>
      </c>
      <c r="BE624" s="53"/>
      <c r="BF624" s="53"/>
      <c r="BG624" s="53"/>
      <c r="BH624" s="53"/>
      <c r="BI624" s="53"/>
    </row>
    <row r="625" spans="1:104" x14ac:dyDescent="0.2">
      <c r="A625" s="64"/>
      <c r="B625" s="65"/>
      <c r="C625" s="329" t="s">
        <v>1843</v>
      </c>
      <c r="D625" s="330"/>
      <c r="E625" s="103">
        <v>-0.62819999999999998</v>
      </c>
      <c r="F625" s="69"/>
      <c r="G625" s="70"/>
      <c r="H625" s="71"/>
      <c r="I625" s="66"/>
      <c r="J625" s="72"/>
      <c r="K625" s="66"/>
      <c r="M625" s="67" t="s">
        <v>1843</v>
      </c>
      <c r="O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53"/>
      <c r="BC625" s="53"/>
      <c r="BD625" s="73" t="str">
        <f t="shared" si="22"/>
        <v>-0,8*0,6282</v>
      </c>
      <c r="BE625" s="53"/>
      <c r="BF625" s="53"/>
      <c r="BG625" s="53"/>
      <c r="BH625" s="53"/>
      <c r="BI625" s="53"/>
    </row>
    <row r="626" spans="1:104" x14ac:dyDescent="0.2">
      <c r="A626" s="64"/>
      <c r="B626" s="65"/>
      <c r="C626" s="329" t="s">
        <v>1844</v>
      </c>
      <c r="D626" s="330"/>
      <c r="E626" s="103">
        <v>4.6047000000000002</v>
      </c>
      <c r="F626" s="69"/>
      <c r="G626" s="70"/>
      <c r="H626" s="71"/>
      <c r="I626" s="66"/>
      <c r="J626" s="72"/>
      <c r="K626" s="66"/>
      <c r="M626" s="67" t="s">
        <v>1844</v>
      </c>
      <c r="O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73" t="str">
        <f t="shared" si="22"/>
        <v>-1*0,6282</v>
      </c>
      <c r="BE626" s="53"/>
      <c r="BF626" s="53"/>
      <c r="BG626" s="53"/>
      <c r="BH626" s="53"/>
      <c r="BI626" s="53"/>
    </row>
    <row r="627" spans="1:104" x14ac:dyDescent="0.2">
      <c r="A627" s="64"/>
      <c r="B627" s="65"/>
      <c r="C627" s="329" t="s">
        <v>1839</v>
      </c>
      <c r="D627" s="330"/>
      <c r="E627" s="103">
        <v>-0.62819999999999998</v>
      </c>
      <c r="F627" s="69"/>
      <c r="G627" s="70"/>
      <c r="H627" s="71"/>
      <c r="I627" s="66"/>
      <c r="J627" s="72"/>
      <c r="K627" s="66"/>
      <c r="M627" s="67" t="s">
        <v>1839</v>
      </c>
      <c r="O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73" t="str">
        <f t="shared" si="22"/>
        <v>219:(1,985+1,985+1,68+1,68)*0,6282</v>
      </c>
      <c r="BE627" s="53"/>
      <c r="BF627" s="53"/>
      <c r="BG627" s="53"/>
      <c r="BH627" s="53"/>
      <c r="BI627" s="53"/>
    </row>
    <row r="628" spans="1:104" x14ac:dyDescent="0.2">
      <c r="A628" s="64"/>
      <c r="B628" s="65"/>
      <c r="C628" s="329" t="s">
        <v>1062</v>
      </c>
      <c r="D628" s="330"/>
      <c r="E628" s="103">
        <v>-0.56540000000000001</v>
      </c>
      <c r="F628" s="69"/>
      <c r="G628" s="70"/>
      <c r="H628" s="71"/>
      <c r="I628" s="66"/>
      <c r="J628" s="72"/>
      <c r="K628" s="66"/>
      <c r="M628" s="67" t="s">
        <v>1062</v>
      </c>
      <c r="O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73" t="str">
        <f t="shared" si="22"/>
        <v>odečtení otvorů:-1*0,6282</v>
      </c>
      <c r="BE628" s="53"/>
      <c r="BF628" s="53"/>
      <c r="BG628" s="53"/>
      <c r="BH628" s="53"/>
      <c r="BI628" s="53"/>
    </row>
    <row r="629" spans="1:104" x14ac:dyDescent="0.2">
      <c r="A629" s="64"/>
      <c r="B629" s="65"/>
      <c r="C629" s="329" t="s">
        <v>1073</v>
      </c>
      <c r="D629" s="330"/>
      <c r="E629" s="103">
        <v>-0.50260000000000005</v>
      </c>
      <c r="F629" s="69"/>
      <c r="G629" s="70"/>
      <c r="H629" s="71"/>
      <c r="I629" s="66"/>
      <c r="J629" s="72"/>
      <c r="K629" s="66"/>
      <c r="M629" s="67" t="s">
        <v>1073</v>
      </c>
      <c r="O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73" t="str">
        <f t="shared" si="22"/>
        <v>-0,9*0,6282</v>
      </c>
      <c r="BE629" s="53"/>
      <c r="BF629" s="53"/>
      <c r="BG629" s="53"/>
      <c r="BH629" s="53"/>
      <c r="BI629" s="53"/>
    </row>
    <row r="630" spans="1:104" x14ac:dyDescent="0.2">
      <c r="A630" s="64"/>
      <c r="B630" s="65"/>
      <c r="C630" s="329" t="s">
        <v>1845</v>
      </c>
      <c r="D630" s="330"/>
      <c r="E630" s="103">
        <v>8.3802000000000003</v>
      </c>
      <c r="F630" s="69"/>
      <c r="G630" s="70"/>
      <c r="H630" s="71"/>
      <c r="I630" s="66"/>
      <c r="J630" s="72"/>
      <c r="K630" s="66"/>
      <c r="M630" s="67" t="s">
        <v>1845</v>
      </c>
      <c r="O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73" t="str">
        <f t="shared" si="22"/>
        <v>-0,8*0,6282</v>
      </c>
      <c r="BE630" s="53"/>
      <c r="BF630" s="53"/>
      <c r="BG630" s="53"/>
      <c r="BH630" s="53"/>
      <c r="BI630" s="53"/>
    </row>
    <row r="631" spans="1:104" x14ac:dyDescent="0.2">
      <c r="A631" s="64"/>
      <c r="B631" s="65"/>
      <c r="C631" s="329" t="s">
        <v>1839</v>
      </c>
      <c r="D631" s="330"/>
      <c r="E631" s="103">
        <v>-0.62819999999999998</v>
      </c>
      <c r="F631" s="69"/>
      <c r="G631" s="70"/>
      <c r="H631" s="71"/>
      <c r="I631" s="66"/>
      <c r="J631" s="72"/>
      <c r="K631" s="66"/>
      <c r="M631" s="67" t="s">
        <v>1839</v>
      </c>
      <c r="O631" s="53"/>
      <c r="Z631" s="53"/>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53"/>
      <c r="BC631" s="53"/>
      <c r="BD631" s="73" t="str">
        <f t="shared" si="22"/>
        <v>224:(1,4+0,6+1,3+1,3+1,215+2,3+1,2+4,025)*0,6282</v>
      </c>
      <c r="BE631" s="53"/>
      <c r="BF631" s="53"/>
      <c r="BG631" s="53"/>
      <c r="BH631" s="53"/>
      <c r="BI631" s="53"/>
    </row>
    <row r="632" spans="1:104" x14ac:dyDescent="0.2">
      <c r="A632" s="64"/>
      <c r="B632" s="65"/>
      <c r="C632" s="329" t="s">
        <v>1078</v>
      </c>
      <c r="D632" s="330"/>
      <c r="E632" s="103">
        <v>-1.6960999999999999</v>
      </c>
      <c r="F632" s="69"/>
      <c r="G632" s="70"/>
      <c r="H632" s="71"/>
      <c r="I632" s="66"/>
      <c r="J632" s="72"/>
      <c r="K632" s="66"/>
      <c r="M632" s="67" t="s">
        <v>1078</v>
      </c>
      <c r="O632" s="53"/>
      <c r="Z632" s="53"/>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53"/>
      <c r="BC632" s="53"/>
      <c r="BD632" s="73" t="str">
        <f t="shared" si="22"/>
        <v>odečtení otvorů:-1*0,6282</v>
      </c>
      <c r="BE632" s="53"/>
      <c r="BF632" s="53"/>
      <c r="BG632" s="53"/>
      <c r="BH632" s="53"/>
      <c r="BI632" s="53"/>
    </row>
    <row r="633" spans="1:104" x14ac:dyDescent="0.2">
      <c r="A633" s="64"/>
      <c r="B633" s="65"/>
      <c r="C633" s="329" t="s">
        <v>1846</v>
      </c>
      <c r="D633" s="330"/>
      <c r="E633" s="103">
        <v>-1.0051000000000001</v>
      </c>
      <c r="F633" s="69"/>
      <c r="G633" s="70"/>
      <c r="H633" s="71"/>
      <c r="I633" s="66"/>
      <c r="J633" s="72"/>
      <c r="K633" s="66"/>
      <c r="M633" s="67" t="s">
        <v>1846</v>
      </c>
      <c r="O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73" t="str">
        <f t="shared" si="22"/>
        <v>-0,9*3*0,6282</v>
      </c>
      <c r="BE633" s="53"/>
      <c r="BF633" s="53"/>
      <c r="BG633" s="53"/>
      <c r="BH633" s="53"/>
      <c r="BI633" s="53"/>
    </row>
    <row r="634" spans="1:104" x14ac:dyDescent="0.2">
      <c r="A634" s="64"/>
      <c r="B634" s="65"/>
      <c r="C634" s="329" t="s">
        <v>1847</v>
      </c>
      <c r="D634" s="330"/>
      <c r="E634" s="103">
        <v>3.2791999999999999</v>
      </c>
      <c r="F634" s="69"/>
      <c r="G634" s="70"/>
      <c r="H634" s="71"/>
      <c r="I634" s="66"/>
      <c r="J634" s="72"/>
      <c r="K634" s="66"/>
      <c r="M634" s="67" t="s">
        <v>1847</v>
      </c>
      <c r="O634" s="53"/>
      <c r="Z634" s="53"/>
      <c r="AA634" s="53"/>
      <c r="AB634" s="53"/>
      <c r="AC634" s="53"/>
      <c r="AD634" s="53"/>
      <c r="AE634" s="53"/>
      <c r="AF634" s="53"/>
      <c r="AG634" s="53"/>
      <c r="AH634" s="53"/>
      <c r="AI634" s="53"/>
      <c r="AJ634" s="53"/>
      <c r="AK634" s="53"/>
      <c r="AL634" s="53"/>
      <c r="AM634" s="53"/>
      <c r="AN634" s="53"/>
      <c r="AO634" s="53"/>
      <c r="AP634" s="53"/>
      <c r="AQ634" s="53"/>
      <c r="AR634" s="53"/>
      <c r="AS634" s="53"/>
      <c r="AT634" s="53"/>
      <c r="AU634" s="53"/>
      <c r="AV634" s="53"/>
      <c r="AW634" s="53"/>
      <c r="AX634" s="53"/>
      <c r="AY634" s="53"/>
      <c r="AZ634" s="53"/>
      <c r="BA634" s="53"/>
      <c r="BB634" s="53"/>
      <c r="BC634" s="53"/>
      <c r="BD634" s="73" t="str">
        <f t="shared" si="22"/>
        <v>-0,8*2*0,6282</v>
      </c>
      <c r="BE634" s="53"/>
      <c r="BF634" s="53"/>
      <c r="BG634" s="53"/>
      <c r="BH634" s="53"/>
      <c r="BI634" s="53"/>
    </row>
    <row r="635" spans="1:104" x14ac:dyDescent="0.2">
      <c r="A635" s="64"/>
      <c r="B635" s="65"/>
      <c r="C635" s="329" t="s">
        <v>1075</v>
      </c>
      <c r="D635" s="330"/>
      <c r="E635" s="103">
        <v>-0.50260000000000005</v>
      </c>
      <c r="F635" s="69"/>
      <c r="G635" s="70"/>
      <c r="H635" s="71"/>
      <c r="I635" s="66"/>
      <c r="J635" s="72"/>
      <c r="K635" s="66"/>
      <c r="M635" s="67" t="s">
        <v>1075</v>
      </c>
      <c r="O635" s="53"/>
      <c r="Z635" s="53"/>
      <c r="AA635" s="53"/>
      <c r="AB635" s="53"/>
      <c r="AC635" s="53"/>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53"/>
      <c r="BA635" s="53"/>
      <c r="BB635" s="53"/>
      <c r="BC635" s="53"/>
      <c r="BD635" s="73" t="str">
        <f t="shared" si="22"/>
        <v>226 (WC):(1,41+1,41+1,2+1,2)*0,6282</v>
      </c>
      <c r="BE635" s="53"/>
      <c r="BF635" s="53"/>
      <c r="BG635" s="53"/>
      <c r="BH635" s="53"/>
      <c r="BI635" s="53"/>
    </row>
    <row r="636" spans="1:104" x14ac:dyDescent="0.2">
      <c r="A636" s="64"/>
      <c r="B636" s="65"/>
      <c r="C636" s="329" t="s">
        <v>1848</v>
      </c>
      <c r="D636" s="330"/>
      <c r="E636" s="103">
        <v>6.282</v>
      </c>
      <c r="F636" s="69"/>
      <c r="G636" s="70"/>
      <c r="H636" s="71"/>
      <c r="I636" s="66"/>
      <c r="J636" s="72"/>
      <c r="K636" s="66"/>
      <c r="M636" s="67" t="s">
        <v>1848</v>
      </c>
      <c r="O636" s="53"/>
      <c r="Z636" s="53"/>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53"/>
      <c r="BC636" s="53"/>
      <c r="BD636" s="73" t="str">
        <f t="shared" si="22"/>
        <v>odečtení otvorů :-0,8*0,6282</v>
      </c>
      <c r="BE636" s="53"/>
      <c r="BF636" s="53"/>
      <c r="BG636" s="53"/>
      <c r="BH636" s="53"/>
      <c r="BI636" s="53"/>
    </row>
    <row r="637" spans="1:104" x14ac:dyDescent="0.2">
      <c r="A637" s="64"/>
      <c r="B637" s="65"/>
      <c r="C637" s="329" t="s">
        <v>1849</v>
      </c>
      <c r="D637" s="330"/>
      <c r="E637" s="103">
        <v>1.5705</v>
      </c>
      <c r="F637" s="69"/>
      <c r="G637" s="70"/>
      <c r="H637" s="71"/>
      <c r="I637" s="66"/>
      <c r="J637" s="72"/>
      <c r="K637" s="66"/>
      <c r="M637" s="67" t="s">
        <v>1849</v>
      </c>
      <c r="O637" s="53"/>
      <c r="Z637" s="53"/>
      <c r="AA637" s="53"/>
      <c r="AB637" s="53"/>
      <c r="AC637" s="53"/>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53"/>
      <c r="BA637" s="53"/>
      <c r="BB637" s="53"/>
      <c r="BC637" s="53"/>
      <c r="BD637" s="73" t="str">
        <f t="shared" si="22"/>
        <v>Schodiště :10*0,6282</v>
      </c>
      <c r="BE637" s="53"/>
      <c r="BF637" s="53"/>
      <c r="BG637" s="53"/>
      <c r="BH637" s="53"/>
      <c r="BI637" s="53"/>
    </row>
    <row r="638" spans="1:104" ht="22.5" x14ac:dyDescent="0.2">
      <c r="A638" s="54">
        <v>87</v>
      </c>
      <c r="B638" s="55" t="s">
        <v>1122</v>
      </c>
      <c r="C638" s="56" t="s">
        <v>1123</v>
      </c>
      <c r="D638" s="57" t="s">
        <v>248</v>
      </c>
      <c r="E638" s="100">
        <v>0.73309999999999997</v>
      </c>
      <c r="F638" s="59">
        <v>0</v>
      </c>
      <c r="G638" s="60">
        <f>E638*F638</f>
        <v>0</v>
      </c>
      <c r="H638" s="61">
        <v>0</v>
      </c>
      <c r="I638" s="62">
        <f>E638*H638</f>
        <v>0</v>
      </c>
      <c r="J638" s="61"/>
      <c r="K638" s="62">
        <f>E638*J638</f>
        <v>0</v>
      </c>
      <c r="O638" s="53"/>
      <c r="Z638" s="53"/>
      <c r="AA638" s="53">
        <v>12</v>
      </c>
      <c r="AB638" s="53">
        <v>0</v>
      </c>
      <c r="AC638" s="53">
        <v>136</v>
      </c>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63">
        <f>G638</f>
        <v>0</v>
      </c>
      <c r="BA638" s="53"/>
      <c r="BB638" s="53"/>
      <c r="BC638" s="53"/>
      <c r="BD638" s="53"/>
      <c r="BE638" s="53"/>
      <c r="BF638" s="53"/>
      <c r="BG638" s="53"/>
      <c r="BH638" s="53"/>
      <c r="BI638" s="53"/>
      <c r="CA638" s="53">
        <v>12</v>
      </c>
      <c r="CB638" s="53">
        <v>0</v>
      </c>
      <c r="CZ638" s="16">
        <v>2</v>
      </c>
    </row>
    <row r="639" spans="1:104" x14ac:dyDescent="0.2">
      <c r="A639" s="64"/>
      <c r="B639" s="65"/>
      <c r="C639" s="329" t="s">
        <v>1850</v>
      </c>
      <c r="D639" s="330"/>
      <c r="E639" s="103">
        <v>0.73309999999999997</v>
      </c>
      <c r="F639" s="69"/>
      <c r="G639" s="70"/>
      <c r="H639" s="71"/>
      <c r="I639" s="66"/>
      <c r="J639" s="72"/>
      <c r="K639" s="66"/>
      <c r="M639" s="67" t="s">
        <v>1850</v>
      </c>
      <c r="O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53"/>
      <c r="BA639" s="53"/>
      <c r="BB639" s="53"/>
      <c r="BC639" s="53"/>
      <c r="BD639" s="73" t="str">
        <f>C638</f>
        <v xml:space="preserve">Přesun hmot pro podlahy z dlaždic, výšky do 24 m </v>
      </c>
      <c r="BE639" s="53"/>
      <c r="BF639" s="53"/>
      <c r="BG639" s="53"/>
      <c r="BH639" s="53"/>
      <c r="BI639" s="53"/>
    </row>
    <row r="640" spans="1:104" x14ac:dyDescent="0.2">
      <c r="A640" s="54">
        <v>88</v>
      </c>
      <c r="B640" s="55" t="s">
        <v>1125</v>
      </c>
      <c r="C640" s="56" t="s">
        <v>1126</v>
      </c>
      <c r="D640" s="57" t="s">
        <v>41</v>
      </c>
      <c r="E640" s="100">
        <v>13.6508</v>
      </c>
      <c r="F640" s="59">
        <v>0</v>
      </c>
      <c r="G640" s="60">
        <f>E640*F640</f>
        <v>0</v>
      </c>
      <c r="H640" s="61">
        <v>1.9199999999999998E-2</v>
      </c>
      <c r="I640" s="62">
        <f>E640*H640</f>
        <v>0.26209536</v>
      </c>
      <c r="J640" s="61"/>
      <c r="K640" s="62">
        <f>E640*J640</f>
        <v>0</v>
      </c>
      <c r="O640" s="53"/>
      <c r="Z640" s="53"/>
      <c r="AA640" s="53">
        <v>3</v>
      </c>
      <c r="AB640" s="53">
        <v>7</v>
      </c>
      <c r="AC640" s="53">
        <v>59764203</v>
      </c>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63">
        <f>G640</f>
        <v>0</v>
      </c>
      <c r="BA640" s="53"/>
      <c r="BB640" s="53"/>
      <c r="BC640" s="53"/>
      <c r="BD640" s="53"/>
      <c r="BE640" s="53"/>
      <c r="BF640" s="53"/>
      <c r="BG640" s="53"/>
      <c r="BH640" s="53"/>
      <c r="BI640" s="53"/>
      <c r="CA640" s="53">
        <v>3</v>
      </c>
      <c r="CB640" s="53">
        <v>7</v>
      </c>
      <c r="CZ640" s="16">
        <v>2</v>
      </c>
    </row>
    <row r="641" spans="1:104" x14ac:dyDescent="0.2">
      <c r="A641" s="64"/>
      <c r="B641" s="65"/>
      <c r="C641" s="329" t="s">
        <v>1851</v>
      </c>
      <c r="D641" s="330"/>
      <c r="E641" s="103">
        <v>13.6508</v>
      </c>
      <c r="F641" s="69"/>
      <c r="G641" s="70"/>
      <c r="H641" s="71"/>
      <c r="I641" s="66"/>
      <c r="J641" s="72"/>
      <c r="K641" s="66"/>
      <c r="M641" s="67" t="s">
        <v>1851</v>
      </c>
      <c r="O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53"/>
      <c r="BC641" s="53"/>
      <c r="BD641" s="73" t="str">
        <f>C640</f>
        <v>Dlažba matná 300x300x9 mm</v>
      </c>
      <c r="BE641" s="53"/>
      <c r="BF641" s="53"/>
      <c r="BG641" s="53"/>
      <c r="BH641" s="53"/>
      <c r="BI641" s="53"/>
    </row>
    <row r="642" spans="1:104" x14ac:dyDescent="0.2">
      <c r="A642" s="54">
        <v>89</v>
      </c>
      <c r="B642" s="55" t="s">
        <v>1128</v>
      </c>
      <c r="C642" s="56" t="s">
        <v>1129</v>
      </c>
      <c r="D642" s="57" t="s">
        <v>41</v>
      </c>
      <c r="E642" s="100">
        <v>10.654299999999999</v>
      </c>
      <c r="F642" s="59">
        <v>0</v>
      </c>
      <c r="G642" s="60">
        <f>E642*F642</f>
        <v>0</v>
      </c>
      <c r="H642" s="61">
        <v>1.9199999999999998E-2</v>
      </c>
      <c r="I642" s="62">
        <f>E642*H642</f>
        <v>0.20456255999999998</v>
      </c>
      <c r="J642" s="61"/>
      <c r="K642" s="62">
        <f>E642*J642</f>
        <v>0</v>
      </c>
      <c r="O642" s="53"/>
      <c r="Z642" s="53"/>
      <c r="AA642" s="53">
        <v>3</v>
      </c>
      <c r="AB642" s="53">
        <v>7</v>
      </c>
      <c r="AC642" s="53">
        <v>59764206</v>
      </c>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63">
        <f>G642</f>
        <v>0</v>
      </c>
      <c r="BA642" s="53"/>
      <c r="BB642" s="53"/>
      <c r="BC642" s="53"/>
      <c r="BD642" s="53"/>
      <c r="BE642" s="53"/>
      <c r="BF642" s="53"/>
      <c r="BG642" s="53"/>
      <c r="BH642" s="53"/>
      <c r="BI642" s="53"/>
      <c r="CA642" s="53">
        <v>3</v>
      </c>
      <c r="CB642" s="53">
        <v>7</v>
      </c>
      <c r="CZ642" s="16">
        <v>2</v>
      </c>
    </row>
    <row r="643" spans="1:104" x14ac:dyDescent="0.2">
      <c r="A643" s="64"/>
      <c r="B643" s="65"/>
      <c r="C643" s="329" t="s">
        <v>1852</v>
      </c>
      <c r="D643" s="330"/>
      <c r="E643" s="103">
        <v>10.654299999999999</v>
      </c>
      <c r="F643" s="69"/>
      <c r="G643" s="70"/>
      <c r="H643" s="71"/>
      <c r="I643" s="66"/>
      <c r="J643" s="72"/>
      <c r="K643" s="66"/>
      <c r="M643" s="67" t="s">
        <v>1852</v>
      </c>
      <c r="O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c r="AW643" s="53"/>
      <c r="AX643" s="53"/>
      <c r="AY643" s="53"/>
      <c r="AZ643" s="53"/>
      <c r="BA643" s="53"/>
      <c r="BB643" s="53"/>
      <c r="BC643" s="53"/>
      <c r="BD643" s="73" t="str">
        <f>C642</f>
        <v>Dlažba matná 330x330 mm</v>
      </c>
      <c r="BE643" s="53"/>
      <c r="BF643" s="53"/>
      <c r="BG643" s="53"/>
      <c r="BH643" s="53"/>
      <c r="BI643" s="53"/>
    </row>
    <row r="644" spans="1:104" x14ac:dyDescent="0.2">
      <c r="A644" s="54">
        <v>90</v>
      </c>
      <c r="B644" s="55" t="s">
        <v>1131</v>
      </c>
      <c r="C644" s="56" t="s">
        <v>1132</v>
      </c>
      <c r="D644" s="57" t="s">
        <v>41</v>
      </c>
      <c r="E644" s="100">
        <v>11.586499999999999</v>
      </c>
      <c r="F644" s="59">
        <v>0</v>
      </c>
      <c r="G644" s="60">
        <f>E644*F644</f>
        <v>0</v>
      </c>
      <c r="H644" s="61">
        <v>1.9199999999999998E-2</v>
      </c>
      <c r="I644" s="62">
        <f>E644*H644</f>
        <v>0.22246079999999996</v>
      </c>
      <c r="J644" s="61"/>
      <c r="K644" s="62">
        <f>E644*J644</f>
        <v>0</v>
      </c>
      <c r="O644" s="53"/>
      <c r="Z644" s="53"/>
      <c r="AA644" s="53">
        <v>3</v>
      </c>
      <c r="AB644" s="53">
        <v>1</v>
      </c>
      <c r="AC644" s="53">
        <v>597642070</v>
      </c>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63">
        <f>G644</f>
        <v>0</v>
      </c>
      <c r="BA644" s="53"/>
      <c r="BB644" s="53"/>
      <c r="BC644" s="53"/>
      <c r="BD644" s="53"/>
      <c r="BE644" s="53"/>
      <c r="BF644" s="53"/>
      <c r="BG644" s="53"/>
      <c r="BH644" s="53"/>
      <c r="BI644" s="53"/>
      <c r="CA644" s="53">
        <v>3</v>
      </c>
      <c r="CB644" s="53">
        <v>1</v>
      </c>
      <c r="CZ644" s="16">
        <v>2</v>
      </c>
    </row>
    <row r="645" spans="1:104" x14ac:dyDescent="0.2">
      <c r="A645" s="64"/>
      <c r="B645" s="65"/>
      <c r="C645" s="326" t="s">
        <v>1052</v>
      </c>
      <c r="D645" s="327"/>
      <c r="E645" s="327"/>
      <c r="F645" s="327"/>
      <c r="G645" s="328"/>
      <c r="I645" s="66"/>
      <c r="K645" s="66"/>
      <c r="L645" s="67" t="s">
        <v>1052</v>
      </c>
      <c r="O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row>
    <row r="646" spans="1:104" x14ac:dyDescent="0.2">
      <c r="A646" s="64"/>
      <c r="B646" s="65"/>
      <c r="C646" s="329" t="s">
        <v>1853</v>
      </c>
      <c r="D646" s="330"/>
      <c r="E646" s="103">
        <v>11.586499999999999</v>
      </c>
      <c r="F646" s="69"/>
      <c r="G646" s="70"/>
      <c r="H646" s="71"/>
      <c r="I646" s="66"/>
      <c r="J646" s="72"/>
      <c r="K646" s="66"/>
      <c r="M646" s="67" t="s">
        <v>1853</v>
      </c>
      <c r="O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53"/>
      <c r="BC646" s="53"/>
      <c r="BD646" s="73" t="str">
        <f>C645</f>
        <v xml:space="preserve">dopřesněno dle požadavků investora </v>
      </c>
      <c r="BE646" s="53"/>
      <c r="BF646" s="53"/>
      <c r="BG646" s="53"/>
      <c r="BH646" s="53"/>
      <c r="BI646" s="53"/>
    </row>
    <row r="647" spans="1:104" x14ac:dyDescent="0.2">
      <c r="A647" s="74" t="s">
        <v>42</v>
      </c>
      <c r="B647" s="75" t="s">
        <v>1048</v>
      </c>
      <c r="C647" s="76" t="s">
        <v>1049</v>
      </c>
      <c r="D647" s="77"/>
      <c r="E647" s="78"/>
      <c r="F647" s="78"/>
      <c r="G647" s="79">
        <f>SUM(G599:G646)</f>
        <v>0</v>
      </c>
      <c r="H647" s="80"/>
      <c r="I647" s="79">
        <f>SUM(I599:I646)</f>
        <v>0.73312286699999984</v>
      </c>
      <c r="J647" s="81"/>
      <c r="K647" s="79">
        <f>SUM(K599:K646)</f>
        <v>0</v>
      </c>
      <c r="O647" s="53"/>
      <c r="X647" s="82">
        <f>K647</f>
        <v>0</v>
      </c>
      <c r="Y647" s="82">
        <f>I647</f>
        <v>0.73312286699999984</v>
      </c>
      <c r="Z647" s="63">
        <f>G647</f>
        <v>0</v>
      </c>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83"/>
      <c r="BB647" s="83"/>
      <c r="BC647" s="83"/>
      <c r="BD647" s="83"/>
      <c r="BE647" s="83"/>
      <c r="BF647" s="83"/>
      <c r="BG647" s="53"/>
      <c r="BH647" s="53"/>
      <c r="BI647" s="53"/>
    </row>
    <row r="648" spans="1:104" ht="14.25" customHeight="1" x14ac:dyDescent="0.2">
      <c r="A648" s="43" t="s">
        <v>38</v>
      </c>
      <c r="B648" s="44" t="s">
        <v>1134</v>
      </c>
      <c r="C648" s="45" t="s">
        <v>1135</v>
      </c>
      <c r="D648" s="46"/>
      <c r="E648" s="47"/>
      <c r="F648" s="47"/>
      <c r="G648" s="48"/>
      <c r="H648" s="49"/>
      <c r="I648" s="50"/>
      <c r="J648" s="51"/>
      <c r="K648" s="52"/>
      <c r="O648" s="53"/>
    </row>
    <row r="649" spans="1:104" x14ac:dyDescent="0.2">
      <c r="A649" s="54">
        <v>91</v>
      </c>
      <c r="B649" s="55" t="s">
        <v>1136</v>
      </c>
      <c r="C649" s="56" t="s">
        <v>1137</v>
      </c>
      <c r="D649" s="57" t="s">
        <v>1138</v>
      </c>
      <c r="E649" s="100">
        <v>136.94759999999999</v>
      </c>
      <c r="F649" s="59">
        <v>0</v>
      </c>
      <c r="G649" s="60">
        <f>E649*F649</f>
        <v>0</v>
      </c>
      <c r="H649" s="61">
        <v>0</v>
      </c>
      <c r="I649" s="62">
        <f>E649*H649</f>
        <v>0</v>
      </c>
      <c r="J649" s="61">
        <v>0</v>
      </c>
      <c r="K649" s="62">
        <f>E649*J649</f>
        <v>0</v>
      </c>
      <c r="O649" s="53"/>
      <c r="Z649" s="53"/>
      <c r="AA649" s="53">
        <v>1</v>
      </c>
      <c r="AB649" s="53">
        <v>7</v>
      </c>
      <c r="AC649" s="53">
        <v>7</v>
      </c>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63">
        <f>G649</f>
        <v>0</v>
      </c>
      <c r="BA649" s="53"/>
      <c r="BB649" s="53"/>
      <c r="BC649" s="53"/>
      <c r="BD649" s="53"/>
      <c r="BE649" s="53"/>
      <c r="BF649" s="53"/>
      <c r="BG649" s="53"/>
      <c r="BH649" s="53"/>
      <c r="BI649" s="53"/>
      <c r="CA649" s="53">
        <v>1</v>
      </c>
      <c r="CB649" s="53">
        <v>7</v>
      </c>
      <c r="CZ649" s="16">
        <v>2</v>
      </c>
    </row>
    <row r="650" spans="1:104" ht="33.75" x14ac:dyDescent="0.2">
      <c r="A650" s="64"/>
      <c r="B650" s="65"/>
      <c r="C650" s="326" t="s">
        <v>1139</v>
      </c>
      <c r="D650" s="327"/>
      <c r="E650" s="327"/>
      <c r="F650" s="327"/>
      <c r="G650" s="328"/>
      <c r="I650" s="66"/>
      <c r="K650" s="66"/>
      <c r="L650" s="67" t="s">
        <v>1139</v>
      </c>
      <c r="O650" s="53"/>
      <c r="Z650" s="53"/>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53"/>
      <c r="BC650" s="53"/>
      <c r="BD650" s="53"/>
      <c r="BE650" s="53"/>
      <c r="BF650" s="53"/>
      <c r="BG650" s="53"/>
      <c r="BH650" s="53"/>
      <c r="BI650" s="53"/>
    </row>
    <row r="651" spans="1:104" x14ac:dyDescent="0.2">
      <c r="A651" s="64"/>
      <c r="B651" s="65"/>
      <c r="C651" s="326" t="s">
        <v>1140</v>
      </c>
      <c r="D651" s="327"/>
      <c r="E651" s="327"/>
      <c r="F651" s="327"/>
      <c r="G651" s="328"/>
      <c r="I651" s="66"/>
      <c r="K651" s="66"/>
      <c r="L651" s="67" t="s">
        <v>1140</v>
      </c>
      <c r="O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53"/>
      <c r="BE651" s="53"/>
      <c r="BF651" s="53"/>
      <c r="BG651" s="53"/>
      <c r="BH651" s="53"/>
      <c r="BI651" s="53"/>
    </row>
    <row r="652" spans="1:104" x14ac:dyDescent="0.2">
      <c r="A652" s="64"/>
      <c r="B652" s="65"/>
      <c r="C652" s="326" t="s">
        <v>1141</v>
      </c>
      <c r="D652" s="327"/>
      <c r="E652" s="327"/>
      <c r="F652" s="327"/>
      <c r="G652" s="328"/>
      <c r="I652" s="66"/>
      <c r="K652" s="66"/>
      <c r="L652" s="67" t="s">
        <v>1141</v>
      </c>
      <c r="O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53"/>
      <c r="BE652" s="53"/>
      <c r="BF652" s="53"/>
      <c r="BG652" s="53"/>
      <c r="BH652" s="53"/>
      <c r="BI652" s="53"/>
    </row>
    <row r="653" spans="1:104" x14ac:dyDescent="0.2">
      <c r="A653" s="64"/>
      <c r="B653" s="65"/>
      <c r="C653" s="329" t="s">
        <v>1854</v>
      </c>
      <c r="D653" s="330"/>
      <c r="E653" s="103">
        <v>136.94759999999999</v>
      </c>
      <c r="F653" s="69"/>
      <c r="G653" s="70"/>
      <c r="H653" s="71"/>
      <c r="I653" s="66"/>
      <c r="J653" s="72"/>
      <c r="K653" s="66"/>
      <c r="M653" s="67" t="s">
        <v>1854</v>
      </c>
      <c r="O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73" t="str">
        <f>C652</f>
        <v>útováno  bude dle skutečnsti na stavbě</v>
      </c>
      <c r="BE653" s="53"/>
      <c r="BF653" s="53"/>
      <c r="BG653" s="53"/>
      <c r="BH653" s="53"/>
      <c r="BI653" s="53"/>
    </row>
    <row r="654" spans="1:104" ht="22.5" x14ac:dyDescent="0.2">
      <c r="A654" s="54">
        <v>92</v>
      </c>
      <c r="B654" s="55" t="s">
        <v>1143</v>
      </c>
      <c r="C654" s="56" t="s">
        <v>1144</v>
      </c>
      <c r="D654" s="57" t="s">
        <v>201</v>
      </c>
      <c r="E654" s="100">
        <v>136.58949999999999</v>
      </c>
      <c r="F654" s="59">
        <v>0</v>
      </c>
      <c r="G654" s="60">
        <f>E654*F654</f>
        <v>0</v>
      </c>
      <c r="H654" s="61">
        <v>8.0000000000000007E-5</v>
      </c>
      <c r="I654" s="62">
        <f>E654*H654</f>
        <v>1.092716E-2</v>
      </c>
      <c r="J654" s="61">
        <v>0</v>
      </c>
      <c r="K654" s="62">
        <f>E654*J654</f>
        <v>0</v>
      </c>
      <c r="O654" s="53"/>
      <c r="Z654" s="53"/>
      <c r="AA654" s="53">
        <v>1</v>
      </c>
      <c r="AB654" s="53">
        <v>7</v>
      </c>
      <c r="AC654" s="53">
        <v>7</v>
      </c>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63">
        <f>G654</f>
        <v>0</v>
      </c>
      <c r="BA654" s="53"/>
      <c r="BB654" s="53"/>
      <c r="BC654" s="53"/>
      <c r="BD654" s="53"/>
      <c r="BE654" s="53"/>
      <c r="BF654" s="53"/>
      <c r="BG654" s="53"/>
      <c r="BH654" s="53"/>
      <c r="BI654" s="53"/>
      <c r="CA654" s="53">
        <v>1</v>
      </c>
      <c r="CB654" s="53">
        <v>7</v>
      </c>
      <c r="CZ654" s="16">
        <v>2</v>
      </c>
    </row>
    <row r="655" spans="1:104" x14ac:dyDescent="0.2">
      <c r="A655" s="64"/>
      <c r="B655" s="65"/>
      <c r="C655" s="329" t="s">
        <v>1855</v>
      </c>
      <c r="D655" s="330"/>
      <c r="E655" s="103">
        <v>8.8199000000000005</v>
      </c>
      <c r="F655" s="69"/>
      <c r="G655" s="70"/>
      <c r="H655" s="71"/>
      <c r="I655" s="66"/>
      <c r="J655" s="72"/>
      <c r="K655" s="66"/>
      <c r="M655" s="67" t="s">
        <v>1855</v>
      </c>
      <c r="O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73" t="str">
        <f t="shared" ref="BD655:BD699" si="23">C654</f>
        <v>Lepení podlahových soklíků z PVC a vinylu včetně dodávky soklíku PVC</v>
      </c>
      <c r="BE655" s="53"/>
      <c r="BF655" s="53"/>
      <c r="BG655" s="53"/>
      <c r="BH655" s="53"/>
      <c r="BI655" s="53"/>
    </row>
    <row r="656" spans="1:104" x14ac:dyDescent="0.2">
      <c r="A656" s="64"/>
      <c r="B656" s="65"/>
      <c r="C656" s="329" t="s">
        <v>1856</v>
      </c>
      <c r="D656" s="330"/>
      <c r="E656" s="103">
        <v>-0.56540000000000001</v>
      </c>
      <c r="F656" s="69"/>
      <c r="G656" s="70"/>
      <c r="H656" s="71"/>
      <c r="I656" s="66"/>
      <c r="J656" s="72"/>
      <c r="K656" s="66"/>
      <c r="M656" s="67" t="s">
        <v>1856</v>
      </c>
      <c r="O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73" t="str">
        <f t="shared" si="23"/>
        <v>205:(3,285+3,285+3,735+3,735)*0,6282</v>
      </c>
      <c r="BE656" s="53"/>
      <c r="BF656" s="53"/>
      <c r="BG656" s="53"/>
      <c r="BH656" s="53"/>
      <c r="BI656" s="53"/>
    </row>
    <row r="657" spans="1:61" x14ac:dyDescent="0.2">
      <c r="A657" s="64"/>
      <c r="B657" s="65"/>
      <c r="C657" s="329" t="s">
        <v>844</v>
      </c>
      <c r="D657" s="330"/>
      <c r="E657" s="103">
        <v>0</v>
      </c>
      <c r="F657" s="69"/>
      <c r="G657" s="70"/>
      <c r="H657" s="71"/>
      <c r="I657" s="66"/>
      <c r="J657" s="72"/>
      <c r="K657" s="66"/>
      <c r="M657" s="67"/>
      <c r="O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73" t="str">
        <f t="shared" si="23"/>
        <v>odečtení otvorů:-0,9*0,6282</v>
      </c>
      <c r="BE657" s="53"/>
      <c r="BF657" s="53"/>
      <c r="BG657" s="53"/>
      <c r="BH657" s="53"/>
      <c r="BI657" s="53"/>
    </row>
    <row r="658" spans="1:61" ht="22.5" x14ac:dyDescent="0.2">
      <c r="A658" s="64"/>
      <c r="B658" s="65"/>
      <c r="C658" s="329" t="s">
        <v>1857</v>
      </c>
      <c r="D658" s="330"/>
      <c r="E658" s="103">
        <v>15.906000000000001</v>
      </c>
      <c r="F658" s="69"/>
      <c r="G658" s="70"/>
      <c r="H658" s="71"/>
      <c r="I658" s="66"/>
      <c r="J658" s="72"/>
      <c r="K658" s="66"/>
      <c r="M658" s="67" t="s">
        <v>1857</v>
      </c>
      <c r="O658" s="53"/>
      <c r="Z658" s="53"/>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53"/>
      <c r="BC658" s="53"/>
      <c r="BD658" s="73" t="str">
        <f t="shared" si="23"/>
        <v/>
      </c>
      <c r="BE658" s="53"/>
      <c r="BF658" s="53"/>
      <c r="BG658" s="53"/>
      <c r="BH658" s="53"/>
      <c r="BI658" s="53"/>
    </row>
    <row r="659" spans="1:61" ht="25.5" x14ac:dyDescent="0.2">
      <c r="A659" s="64"/>
      <c r="B659" s="65"/>
      <c r="C659" s="329" t="s">
        <v>1858</v>
      </c>
      <c r="D659" s="330"/>
      <c r="E659" s="103">
        <v>2.8896999999999999</v>
      </c>
      <c r="F659" s="69"/>
      <c r="G659" s="70"/>
      <c r="H659" s="71"/>
      <c r="I659" s="66"/>
      <c r="J659" s="72"/>
      <c r="K659" s="66"/>
      <c r="M659" s="67" t="s">
        <v>1858</v>
      </c>
      <c r="O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73" t="str">
        <f t="shared" si="23"/>
        <v>207:(3,735+3,01+2,1+0,5+0,1+0,4+2+2,9+5,8+0,6+0,675+1,1+2,4)*0,6282</v>
      </c>
      <c r="BE659" s="53"/>
      <c r="BF659" s="53"/>
      <c r="BG659" s="53"/>
      <c r="BH659" s="53"/>
      <c r="BI659" s="53"/>
    </row>
    <row r="660" spans="1:61" x14ac:dyDescent="0.2">
      <c r="A660" s="64"/>
      <c r="B660" s="65"/>
      <c r="C660" s="329" t="s">
        <v>1856</v>
      </c>
      <c r="D660" s="330"/>
      <c r="E660" s="103">
        <v>-0.56540000000000001</v>
      </c>
      <c r="F660" s="69"/>
      <c r="G660" s="70"/>
      <c r="H660" s="71"/>
      <c r="I660" s="66"/>
      <c r="J660" s="72"/>
      <c r="K660" s="66"/>
      <c r="M660" s="67" t="s">
        <v>1856</v>
      </c>
      <c r="O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73" t="str">
        <f t="shared" si="23"/>
        <v>207 :(3+0,8+0,8)*0,6282</v>
      </c>
      <c r="BE660" s="53"/>
      <c r="BF660" s="53"/>
      <c r="BG660" s="53"/>
      <c r="BH660" s="53"/>
      <c r="BI660" s="53"/>
    </row>
    <row r="661" spans="1:61" x14ac:dyDescent="0.2">
      <c r="A661" s="64"/>
      <c r="B661" s="65"/>
      <c r="C661" s="329" t="s">
        <v>844</v>
      </c>
      <c r="D661" s="330"/>
      <c r="E661" s="103">
        <v>0</v>
      </c>
      <c r="F661" s="69"/>
      <c r="G661" s="70"/>
      <c r="H661" s="71"/>
      <c r="I661" s="66"/>
      <c r="J661" s="72"/>
      <c r="K661" s="66"/>
      <c r="M661" s="67"/>
      <c r="O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73" t="str">
        <f t="shared" si="23"/>
        <v>odečtení otvorů:-0,9*0,6282</v>
      </c>
      <c r="BE661" s="53"/>
      <c r="BF661" s="53"/>
      <c r="BG661" s="53"/>
      <c r="BH661" s="53"/>
      <c r="BI661" s="53"/>
    </row>
    <row r="662" spans="1:61" x14ac:dyDescent="0.2">
      <c r="A662" s="64"/>
      <c r="B662" s="65"/>
      <c r="C662" s="329" t="s">
        <v>1859</v>
      </c>
      <c r="D662" s="330"/>
      <c r="E662" s="103">
        <v>-0.60309999999999997</v>
      </c>
      <c r="F662" s="69"/>
      <c r="G662" s="70"/>
      <c r="H662" s="71"/>
      <c r="I662" s="66"/>
      <c r="J662" s="72"/>
      <c r="K662" s="66"/>
      <c r="M662" s="67" t="s">
        <v>1859</v>
      </c>
      <c r="O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73" t="str">
        <f t="shared" si="23"/>
        <v/>
      </c>
      <c r="BE662" s="53"/>
      <c r="BF662" s="53"/>
      <c r="BG662" s="53"/>
      <c r="BH662" s="53"/>
      <c r="BI662" s="53"/>
    </row>
    <row r="663" spans="1:61" x14ac:dyDescent="0.2">
      <c r="A663" s="64"/>
      <c r="B663" s="65"/>
      <c r="C663" s="329" t="s">
        <v>844</v>
      </c>
      <c r="D663" s="330"/>
      <c r="E663" s="103">
        <v>0</v>
      </c>
      <c r="F663" s="69"/>
      <c r="G663" s="70"/>
      <c r="H663" s="71"/>
      <c r="I663" s="66"/>
      <c r="J663" s="72"/>
      <c r="K663" s="66"/>
      <c r="M663" s="67"/>
      <c r="O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73" t="str">
        <f t="shared" si="23"/>
        <v>-0,96*0,6282</v>
      </c>
      <c r="BE663" s="53"/>
      <c r="BF663" s="53"/>
      <c r="BG663" s="53"/>
      <c r="BH663" s="53"/>
      <c r="BI663" s="53"/>
    </row>
    <row r="664" spans="1:61" x14ac:dyDescent="0.2">
      <c r="A664" s="64"/>
      <c r="B664" s="65"/>
      <c r="C664" s="329" t="s">
        <v>1860</v>
      </c>
      <c r="D664" s="330"/>
      <c r="E664" s="103">
        <v>12.815300000000001</v>
      </c>
      <c r="F664" s="69"/>
      <c r="G664" s="70"/>
      <c r="H664" s="71"/>
      <c r="I664" s="66"/>
      <c r="J664" s="72"/>
      <c r="K664" s="66"/>
      <c r="M664" s="67" t="s">
        <v>1860</v>
      </c>
      <c r="O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73" t="str">
        <f t="shared" si="23"/>
        <v/>
      </c>
      <c r="BE664" s="53"/>
      <c r="BF664" s="53"/>
      <c r="BG664" s="53"/>
      <c r="BH664" s="53"/>
      <c r="BI664" s="53"/>
    </row>
    <row r="665" spans="1:61" x14ac:dyDescent="0.2">
      <c r="A665" s="64"/>
      <c r="B665" s="65"/>
      <c r="C665" s="329" t="s">
        <v>1861</v>
      </c>
      <c r="D665" s="330"/>
      <c r="E665" s="103">
        <v>3.5211000000000001</v>
      </c>
      <c r="F665" s="69"/>
      <c r="G665" s="70"/>
      <c r="H665" s="71"/>
      <c r="I665" s="66"/>
      <c r="J665" s="72"/>
      <c r="K665" s="66"/>
      <c r="M665" s="67" t="s">
        <v>1861</v>
      </c>
      <c r="O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73" t="str">
        <f t="shared" si="23"/>
        <v>210:(7,7+3,6+5,8+0,6+2,7)*0,6282</v>
      </c>
      <c r="BE665" s="53"/>
      <c r="BF665" s="53"/>
      <c r="BG665" s="53"/>
      <c r="BH665" s="53"/>
      <c r="BI665" s="53"/>
    </row>
    <row r="666" spans="1:61" x14ac:dyDescent="0.2">
      <c r="A666" s="64"/>
      <c r="B666" s="65"/>
      <c r="C666" s="329" t="s">
        <v>1862</v>
      </c>
      <c r="D666" s="330"/>
      <c r="E666" s="103">
        <v>0</v>
      </c>
      <c r="F666" s="69"/>
      <c r="G666" s="70"/>
      <c r="H666" s="71"/>
      <c r="I666" s="66"/>
      <c r="J666" s="72"/>
      <c r="K666" s="66"/>
      <c r="M666" s="67" t="s">
        <v>1862</v>
      </c>
      <c r="O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73" t="str">
        <f t="shared" si="23"/>
        <v>210 :(2,4+0,685+0,52+2)*0,6282</v>
      </c>
      <c r="BE666" s="53"/>
      <c r="BF666" s="53"/>
      <c r="BG666" s="53"/>
      <c r="BH666" s="53"/>
      <c r="BI666" s="53"/>
    </row>
    <row r="667" spans="1:61" x14ac:dyDescent="0.2">
      <c r="A667" s="64"/>
      <c r="B667" s="65"/>
      <c r="C667" s="329" t="s">
        <v>844</v>
      </c>
      <c r="D667" s="330"/>
      <c r="E667" s="103">
        <v>0</v>
      </c>
      <c r="F667" s="69"/>
      <c r="G667" s="70"/>
      <c r="H667" s="71"/>
      <c r="I667" s="66"/>
      <c r="J667" s="72"/>
      <c r="K667" s="66"/>
      <c r="M667" s="67"/>
      <c r="O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73" t="str">
        <f t="shared" si="23"/>
        <v>odečtení otvorů:</v>
      </c>
      <c r="BE667" s="53"/>
      <c r="BF667" s="53"/>
      <c r="BG667" s="53"/>
      <c r="BH667" s="53"/>
      <c r="BI667" s="53"/>
    </row>
    <row r="668" spans="1:61" x14ac:dyDescent="0.2">
      <c r="A668" s="64"/>
      <c r="B668" s="65"/>
      <c r="C668" s="329" t="s">
        <v>1863</v>
      </c>
      <c r="D668" s="330"/>
      <c r="E668" s="103">
        <v>-0.66590000000000005</v>
      </c>
      <c r="F668" s="69"/>
      <c r="G668" s="70"/>
      <c r="H668" s="71"/>
      <c r="I668" s="66"/>
      <c r="J668" s="72"/>
      <c r="K668" s="66"/>
      <c r="M668" s="67" t="s">
        <v>1863</v>
      </c>
      <c r="O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73" t="str">
        <f t="shared" si="23"/>
        <v/>
      </c>
      <c r="BE668" s="53"/>
      <c r="BF668" s="53"/>
      <c r="BG668" s="53"/>
      <c r="BH668" s="53"/>
      <c r="BI668" s="53"/>
    </row>
    <row r="669" spans="1:61" x14ac:dyDescent="0.2">
      <c r="A669" s="64"/>
      <c r="B669" s="65"/>
      <c r="C669" s="329" t="s">
        <v>1062</v>
      </c>
      <c r="D669" s="330"/>
      <c r="E669" s="103">
        <v>-0.56540000000000001</v>
      </c>
      <c r="F669" s="69"/>
      <c r="G669" s="70"/>
      <c r="H669" s="71"/>
      <c r="I669" s="66"/>
      <c r="J669" s="72"/>
      <c r="K669" s="66"/>
      <c r="M669" s="67" t="s">
        <v>1062</v>
      </c>
      <c r="O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73" t="str">
        <f t="shared" si="23"/>
        <v>-1,06*0,6282</v>
      </c>
      <c r="BE669" s="53"/>
      <c r="BF669" s="53"/>
      <c r="BG669" s="53"/>
      <c r="BH669" s="53"/>
      <c r="BI669" s="53"/>
    </row>
    <row r="670" spans="1:61" x14ac:dyDescent="0.2">
      <c r="A670" s="64"/>
      <c r="B670" s="65"/>
      <c r="C670" s="329" t="s">
        <v>1864</v>
      </c>
      <c r="D670" s="330"/>
      <c r="E670" s="103">
        <v>13.6759</v>
      </c>
      <c r="F670" s="69"/>
      <c r="G670" s="70"/>
      <c r="H670" s="71"/>
      <c r="I670" s="66"/>
      <c r="J670" s="72"/>
      <c r="K670" s="66"/>
      <c r="M670" s="67" t="s">
        <v>1864</v>
      </c>
      <c r="O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73" t="str">
        <f t="shared" si="23"/>
        <v>-0,9*0,6282</v>
      </c>
      <c r="BE670" s="53"/>
      <c r="BF670" s="53"/>
      <c r="BG670" s="53"/>
      <c r="BH670" s="53"/>
      <c r="BI670" s="53"/>
    </row>
    <row r="671" spans="1:61" x14ac:dyDescent="0.2">
      <c r="A671" s="64"/>
      <c r="B671" s="65"/>
      <c r="C671" s="329" t="s">
        <v>1862</v>
      </c>
      <c r="D671" s="330"/>
      <c r="E671" s="103">
        <v>0</v>
      </c>
      <c r="F671" s="69"/>
      <c r="G671" s="70"/>
      <c r="H671" s="71"/>
      <c r="I671" s="66"/>
      <c r="J671" s="72"/>
      <c r="K671" s="66"/>
      <c r="M671" s="67" t="s">
        <v>1862</v>
      </c>
      <c r="O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73" t="str">
        <f t="shared" si="23"/>
        <v>211:(5,76+5,76+3,1+3,1+1,975+1,975+0,1)*0,6282</v>
      </c>
      <c r="BE671" s="53"/>
      <c r="BF671" s="53"/>
      <c r="BG671" s="53"/>
      <c r="BH671" s="53"/>
      <c r="BI671" s="53"/>
    </row>
    <row r="672" spans="1:61" x14ac:dyDescent="0.2">
      <c r="A672" s="64"/>
      <c r="B672" s="65"/>
      <c r="C672" s="329" t="s">
        <v>1062</v>
      </c>
      <c r="D672" s="330"/>
      <c r="E672" s="103">
        <v>-0.56540000000000001</v>
      </c>
      <c r="F672" s="69"/>
      <c r="G672" s="70"/>
      <c r="H672" s="71"/>
      <c r="I672" s="66"/>
      <c r="J672" s="72"/>
      <c r="K672" s="66"/>
      <c r="M672" s="67" t="s">
        <v>1062</v>
      </c>
      <c r="O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73" t="str">
        <f t="shared" si="23"/>
        <v>odečtení otvorů:</v>
      </c>
      <c r="BE672" s="53"/>
      <c r="BF672" s="53"/>
      <c r="BG672" s="53"/>
      <c r="BH672" s="53"/>
      <c r="BI672" s="53"/>
    </row>
    <row r="673" spans="1:61" x14ac:dyDescent="0.2">
      <c r="A673" s="64"/>
      <c r="B673" s="65"/>
      <c r="C673" s="329" t="s">
        <v>1865</v>
      </c>
      <c r="D673" s="330"/>
      <c r="E673" s="103">
        <v>12.815300000000001</v>
      </c>
      <c r="F673" s="69"/>
      <c r="G673" s="70"/>
      <c r="H673" s="71"/>
      <c r="I673" s="66"/>
      <c r="J673" s="72"/>
      <c r="K673" s="66"/>
      <c r="M673" s="67" t="s">
        <v>1865</v>
      </c>
      <c r="O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73" t="str">
        <f t="shared" si="23"/>
        <v>-0,9*0,6282</v>
      </c>
      <c r="BE673" s="53"/>
      <c r="BF673" s="53"/>
      <c r="BG673" s="53"/>
      <c r="BH673" s="53"/>
      <c r="BI673" s="53"/>
    </row>
    <row r="674" spans="1:61" x14ac:dyDescent="0.2">
      <c r="A674" s="64"/>
      <c r="B674" s="65"/>
      <c r="C674" s="329" t="s">
        <v>1866</v>
      </c>
      <c r="D674" s="330"/>
      <c r="E674" s="103">
        <v>3.5211000000000001</v>
      </c>
      <c r="F674" s="69"/>
      <c r="G674" s="70"/>
      <c r="H674" s="71"/>
      <c r="I674" s="66"/>
      <c r="J674" s="72"/>
      <c r="K674" s="66"/>
      <c r="M674" s="67" t="s">
        <v>1866</v>
      </c>
      <c r="O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73" t="str">
        <f t="shared" si="23"/>
        <v>216:(7,7+3,6+5,8+0,6+2,7)*0,6282</v>
      </c>
      <c r="BE674" s="53"/>
      <c r="BF674" s="53"/>
      <c r="BG674" s="53"/>
      <c r="BH674" s="53"/>
      <c r="BI674" s="53"/>
    </row>
    <row r="675" spans="1:61" x14ac:dyDescent="0.2">
      <c r="A675" s="64"/>
      <c r="B675" s="65"/>
      <c r="C675" s="329" t="s">
        <v>1867</v>
      </c>
      <c r="D675" s="330"/>
      <c r="E675" s="103">
        <v>-0.66590000000000005</v>
      </c>
      <c r="F675" s="69"/>
      <c r="G675" s="70"/>
      <c r="H675" s="71"/>
      <c r="I675" s="66"/>
      <c r="J675" s="72"/>
      <c r="K675" s="66"/>
      <c r="M675" s="67" t="s">
        <v>1867</v>
      </c>
      <c r="O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73" t="str">
        <f t="shared" si="23"/>
        <v>216  :(2,4+0,685+0,52+2)*0,6282</v>
      </c>
      <c r="BE675" s="53"/>
      <c r="BF675" s="53"/>
      <c r="BG675" s="53"/>
      <c r="BH675" s="53"/>
      <c r="BI675" s="53"/>
    </row>
    <row r="676" spans="1:61" x14ac:dyDescent="0.2">
      <c r="A676" s="64"/>
      <c r="B676" s="65"/>
      <c r="C676" s="329" t="s">
        <v>844</v>
      </c>
      <c r="D676" s="330"/>
      <c r="E676" s="103">
        <v>0</v>
      </c>
      <c r="F676" s="69"/>
      <c r="G676" s="70"/>
      <c r="H676" s="71"/>
      <c r="I676" s="66"/>
      <c r="J676" s="72"/>
      <c r="K676" s="66"/>
      <c r="M676" s="67"/>
      <c r="O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C676" s="53"/>
      <c r="BD676" s="73" t="str">
        <f t="shared" si="23"/>
        <v>odečtení otvorů:-1,06*0,6282</v>
      </c>
      <c r="BE676" s="53"/>
      <c r="BF676" s="53"/>
      <c r="BG676" s="53"/>
      <c r="BH676" s="53"/>
      <c r="BI676" s="53"/>
    </row>
    <row r="677" spans="1:61" x14ac:dyDescent="0.2">
      <c r="A677" s="64"/>
      <c r="B677" s="65"/>
      <c r="C677" s="329" t="s">
        <v>1062</v>
      </c>
      <c r="D677" s="330"/>
      <c r="E677" s="103">
        <v>-0.56540000000000001</v>
      </c>
      <c r="F677" s="69"/>
      <c r="G677" s="70"/>
      <c r="H677" s="71"/>
      <c r="I677" s="66"/>
      <c r="J677" s="72"/>
      <c r="K677" s="66"/>
      <c r="M677" s="67" t="s">
        <v>1062</v>
      </c>
      <c r="O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73" t="str">
        <f t="shared" si="23"/>
        <v/>
      </c>
      <c r="BE677" s="53"/>
      <c r="BF677" s="53"/>
      <c r="BG677" s="53"/>
      <c r="BH677" s="53"/>
      <c r="BI677" s="53"/>
    </row>
    <row r="678" spans="1:61" x14ac:dyDescent="0.2">
      <c r="A678" s="64"/>
      <c r="B678" s="65"/>
      <c r="C678" s="329" t="s">
        <v>1868</v>
      </c>
      <c r="D678" s="330"/>
      <c r="E678" s="103">
        <v>14.3041</v>
      </c>
      <c r="F678" s="69"/>
      <c r="G678" s="70"/>
      <c r="H678" s="71"/>
      <c r="I678" s="66"/>
      <c r="J678" s="72"/>
      <c r="K678" s="66"/>
      <c r="M678" s="67" t="s">
        <v>1868</v>
      </c>
      <c r="O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73" t="str">
        <f t="shared" si="23"/>
        <v>-0,9*0,6282</v>
      </c>
      <c r="BE678" s="53"/>
      <c r="BF678" s="53"/>
      <c r="BG678" s="53"/>
      <c r="BH678" s="53"/>
      <c r="BI678" s="53"/>
    </row>
    <row r="679" spans="1:61" x14ac:dyDescent="0.2">
      <c r="A679" s="64"/>
      <c r="B679" s="65"/>
      <c r="C679" s="329" t="s">
        <v>1856</v>
      </c>
      <c r="D679" s="330"/>
      <c r="E679" s="103">
        <v>-0.56540000000000001</v>
      </c>
      <c r="F679" s="69"/>
      <c r="G679" s="70"/>
      <c r="H679" s="71"/>
      <c r="I679" s="66"/>
      <c r="J679" s="72"/>
      <c r="K679" s="66"/>
      <c r="M679" s="67" t="s">
        <v>1856</v>
      </c>
      <c r="O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73" t="str">
        <f t="shared" si="23"/>
        <v>217:(3,35+3,35+5,76+5,76+2,225+2,225+0,1)*0,6282</v>
      </c>
      <c r="BE679" s="53"/>
      <c r="BF679" s="53"/>
      <c r="BG679" s="53"/>
      <c r="BH679" s="53"/>
      <c r="BI679" s="53"/>
    </row>
    <row r="680" spans="1:61" x14ac:dyDescent="0.2">
      <c r="A680" s="64"/>
      <c r="B680" s="65"/>
      <c r="C680" s="329" t="s">
        <v>844</v>
      </c>
      <c r="D680" s="330"/>
      <c r="E680" s="103">
        <v>0</v>
      </c>
      <c r="F680" s="69"/>
      <c r="G680" s="70"/>
      <c r="H680" s="71"/>
      <c r="I680" s="66"/>
      <c r="J680" s="72"/>
      <c r="K680" s="66"/>
      <c r="M680" s="67"/>
      <c r="O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73" t="str">
        <f t="shared" si="23"/>
        <v>odečtení otvorů:-0,9*0,6282</v>
      </c>
      <c r="BE680" s="53"/>
      <c r="BF680" s="53"/>
      <c r="BG680" s="53"/>
      <c r="BH680" s="53"/>
      <c r="BI680" s="53"/>
    </row>
    <row r="681" spans="1:61" x14ac:dyDescent="0.2">
      <c r="A681" s="64"/>
      <c r="B681" s="65"/>
      <c r="C681" s="329" t="s">
        <v>1869</v>
      </c>
      <c r="D681" s="330"/>
      <c r="E681" s="103">
        <v>10.135999999999999</v>
      </c>
      <c r="F681" s="69"/>
      <c r="G681" s="70"/>
      <c r="H681" s="71"/>
      <c r="I681" s="66"/>
      <c r="J681" s="72"/>
      <c r="K681" s="66"/>
      <c r="M681" s="67" t="s">
        <v>1869</v>
      </c>
      <c r="O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73" t="str">
        <f t="shared" si="23"/>
        <v/>
      </c>
      <c r="BE681" s="53"/>
      <c r="BF681" s="53"/>
      <c r="BG681" s="53"/>
      <c r="BH681" s="53"/>
      <c r="BI681" s="53"/>
    </row>
    <row r="682" spans="1:61" x14ac:dyDescent="0.2">
      <c r="A682" s="64"/>
      <c r="B682" s="65"/>
      <c r="C682" s="329" t="s">
        <v>1870</v>
      </c>
      <c r="D682" s="330"/>
      <c r="E682" s="103">
        <v>2.7012999999999998</v>
      </c>
      <c r="F682" s="69"/>
      <c r="G682" s="70"/>
      <c r="H682" s="71"/>
      <c r="I682" s="66"/>
      <c r="J682" s="72"/>
      <c r="K682" s="66"/>
      <c r="M682" s="67" t="s">
        <v>1870</v>
      </c>
      <c r="O682" s="53"/>
      <c r="Z682" s="53"/>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53"/>
      <c r="BD682" s="73" t="str">
        <f t="shared" si="23"/>
        <v>221:(6,385+3,75+4,3+1,7)*0,6282</v>
      </c>
      <c r="BE682" s="53"/>
      <c r="BF682" s="53"/>
      <c r="BG682" s="53"/>
      <c r="BH682" s="53"/>
      <c r="BI682" s="53"/>
    </row>
    <row r="683" spans="1:61" x14ac:dyDescent="0.2">
      <c r="A683" s="64"/>
      <c r="B683" s="65"/>
      <c r="C683" s="329" t="s">
        <v>1862</v>
      </c>
      <c r="D683" s="330"/>
      <c r="E683" s="103">
        <v>0</v>
      </c>
      <c r="F683" s="69"/>
      <c r="G683" s="70"/>
      <c r="H683" s="71"/>
      <c r="I683" s="66"/>
      <c r="J683" s="72"/>
      <c r="K683" s="66"/>
      <c r="M683" s="67" t="s">
        <v>1862</v>
      </c>
      <c r="O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53"/>
      <c r="BD683" s="73" t="str">
        <f t="shared" si="23"/>
        <v>221:(2,2+2,1)*0,6282</v>
      </c>
      <c r="BE683" s="53"/>
      <c r="BF683" s="53"/>
      <c r="BG683" s="53"/>
      <c r="BH683" s="53"/>
      <c r="BI683" s="53"/>
    </row>
    <row r="684" spans="1:61" x14ac:dyDescent="0.2">
      <c r="A684" s="64"/>
      <c r="B684" s="65"/>
      <c r="C684" s="329" t="s">
        <v>1863</v>
      </c>
      <c r="D684" s="330"/>
      <c r="E684" s="103">
        <v>-0.66590000000000005</v>
      </c>
      <c r="F684" s="69"/>
      <c r="G684" s="70"/>
      <c r="H684" s="71"/>
      <c r="I684" s="66"/>
      <c r="J684" s="72"/>
      <c r="K684" s="66"/>
      <c r="M684" s="67" t="s">
        <v>1863</v>
      </c>
      <c r="O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73" t="str">
        <f t="shared" si="23"/>
        <v>odečtení otvorů:</v>
      </c>
      <c r="BE684" s="53"/>
      <c r="BF684" s="53"/>
      <c r="BG684" s="53"/>
      <c r="BH684" s="53"/>
      <c r="BI684" s="53"/>
    </row>
    <row r="685" spans="1:61" x14ac:dyDescent="0.2">
      <c r="A685" s="64"/>
      <c r="B685" s="65"/>
      <c r="C685" s="329" t="s">
        <v>1062</v>
      </c>
      <c r="D685" s="330"/>
      <c r="E685" s="103">
        <v>-0.56540000000000001</v>
      </c>
      <c r="F685" s="69"/>
      <c r="G685" s="70"/>
      <c r="H685" s="71"/>
      <c r="I685" s="66"/>
      <c r="J685" s="72"/>
      <c r="K685" s="66"/>
      <c r="M685" s="67" t="s">
        <v>1062</v>
      </c>
      <c r="O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53"/>
      <c r="BD685" s="73" t="str">
        <f t="shared" si="23"/>
        <v>-1,06*0,6282</v>
      </c>
      <c r="BE685" s="53"/>
      <c r="BF685" s="53"/>
      <c r="BG685" s="53"/>
      <c r="BH685" s="53"/>
      <c r="BI685" s="53"/>
    </row>
    <row r="686" spans="1:61" x14ac:dyDescent="0.2">
      <c r="A686" s="64"/>
      <c r="B686" s="65"/>
      <c r="C686" s="329" t="s">
        <v>1871</v>
      </c>
      <c r="D686" s="330"/>
      <c r="E686" s="103">
        <v>10.3088</v>
      </c>
      <c r="F686" s="69"/>
      <c r="G686" s="70"/>
      <c r="H686" s="71"/>
      <c r="I686" s="66"/>
      <c r="J686" s="72"/>
      <c r="K686" s="66"/>
      <c r="M686" s="67" t="s">
        <v>1871</v>
      </c>
      <c r="O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53"/>
      <c r="BD686" s="73" t="str">
        <f t="shared" si="23"/>
        <v>-0,9*0,6282</v>
      </c>
      <c r="BE686" s="53"/>
      <c r="BF686" s="53"/>
      <c r="BG686" s="53"/>
      <c r="BH686" s="53"/>
      <c r="BI686" s="53"/>
    </row>
    <row r="687" spans="1:61" x14ac:dyDescent="0.2">
      <c r="A687" s="64"/>
      <c r="B687" s="65"/>
      <c r="C687" s="329" t="s">
        <v>1862</v>
      </c>
      <c r="D687" s="330"/>
      <c r="E687" s="103">
        <v>0</v>
      </c>
      <c r="F687" s="69"/>
      <c r="G687" s="70"/>
      <c r="H687" s="71"/>
      <c r="I687" s="66"/>
      <c r="J687" s="72"/>
      <c r="K687" s="66"/>
      <c r="M687" s="67" t="s">
        <v>1862</v>
      </c>
      <c r="O687" s="53"/>
      <c r="Z687" s="53"/>
      <c r="AA687" s="53"/>
      <c r="AB687" s="53"/>
      <c r="AC687" s="53"/>
      <c r="AD687" s="53"/>
      <c r="AE687" s="53"/>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53"/>
      <c r="BD687" s="73" t="str">
        <f t="shared" si="23"/>
        <v>222:(2,97+2,97+5,235+5,235)*0,6282</v>
      </c>
      <c r="BE687" s="53"/>
      <c r="BF687" s="53"/>
      <c r="BG687" s="53"/>
      <c r="BH687" s="53"/>
      <c r="BI687" s="53"/>
    </row>
    <row r="688" spans="1:61" x14ac:dyDescent="0.2">
      <c r="A688" s="64"/>
      <c r="B688" s="65"/>
      <c r="C688" s="329" t="s">
        <v>1062</v>
      </c>
      <c r="D688" s="330"/>
      <c r="E688" s="103">
        <v>-0.56540000000000001</v>
      </c>
      <c r="F688" s="69"/>
      <c r="G688" s="70"/>
      <c r="H688" s="71"/>
      <c r="I688" s="66"/>
      <c r="J688" s="72"/>
      <c r="K688" s="66"/>
      <c r="M688" s="67" t="s">
        <v>1062</v>
      </c>
      <c r="O688" s="53"/>
      <c r="Z688" s="53"/>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53"/>
      <c r="BD688" s="73" t="str">
        <f t="shared" si="23"/>
        <v>odečtení otvorů:</v>
      </c>
      <c r="BE688" s="53"/>
      <c r="BF688" s="53"/>
      <c r="BG688" s="53"/>
      <c r="BH688" s="53"/>
      <c r="BI688" s="53"/>
    </row>
    <row r="689" spans="1:104" x14ac:dyDescent="0.2">
      <c r="A689" s="64"/>
      <c r="B689" s="65"/>
      <c r="C689" s="329" t="s">
        <v>1872</v>
      </c>
      <c r="D689" s="330"/>
      <c r="E689" s="103">
        <v>9.3978999999999999</v>
      </c>
      <c r="F689" s="69"/>
      <c r="G689" s="70"/>
      <c r="H689" s="71"/>
      <c r="I689" s="66"/>
      <c r="J689" s="72"/>
      <c r="K689" s="66"/>
      <c r="M689" s="67" t="s">
        <v>1872</v>
      </c>
      <c r="O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73" t="str">
        <f t="shared" si="23"/>
        <v>-0,9*0,6282</v>
      </c>
      <c r="BE689" s="53"/>
      <c r="BF689" s="53"/>
      <c r="BG689" s="53"/>
      <c r="BH689" s="53"/>
      <c r="BI689" s="53"/>
    </row>
    <row r="690" spans="1:104" x14ac:dyDescent="0.2">
      <c r="A690" s="64"/>
      <c r="B690" s="65"/>
      <c r="C690" s="329" t="s">
        <v>1856</v>
      </c>
      <c r="D690" s="330"/>
      <c r="E690" s="103">
        <v>-0.56540000000000001</v>
      </c>
      <c r="F690" s="69"/>
      <c r="G690" s="70"/>
      <c r="H690" s="71"/>
      <c r="I690" s="66"/>
      <c r="J690" s="72"/>
      <c r="K690" s="66"/>
      <c r="M690" s="67" t="s">
        <v>1856</v>
      </c>
      <c r="O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73" t="str">
        <f t="shared" si="23"/>
        <v>227:(3,735+3,735+3,745+3,745)*0,6282</v>
      </c>
      <c r="BE690" s="53"/>
      <c r="BF690" s="53"/>
      <c r="BG690" s="53"/>
      <c r="BH690" s="53"/>
      <c r="BI690" s="53"/>
    </row>
    <row r="691" spans="1:104" x14ac:dyDescent="0.2">
      <c r="A691" s="64"/>
      <c r="B691" s="65"/>
      <c r="C691" s="329" t="s">
        <v>844</v>
      </c>
      <c r="D691" s="330"/>
      <c r="E691" s="103">
        <v>0</v>
      </c>
      <c r="F691" s="69"/>
      <c r="G691" s="70"/>
      <c r="H691" s="71"/>
      <c r="I691" s="66"/>
      <c r="J691" s="72"/>
      <c r="K691" s="66"/>
      <c r="M691" s="67"/>
      <c r="O691" s="53"/>
      <c r="Z691" s="53"/>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53"/>
      <c r="BD691" s="73" t="str">
        <f t="shared" si="23"/>
        <v>odečtení otvorů:-0,9*0,6282</v>
      </c>
      <c r="BE691" s="53"/>
      <c r="BF691" s="53"/>
      <c r="BG691" s="53"/>
      <c r="BH691" s="53"/>
      <c r="BI691" s="53"/>
    </row>
    <row r="692" spans="1:104" x14ac:dyDescent="0.2">
      <c r="A692" s="64"/>
      <c r="B692" s="65"/>
      <c r="C692" s="329" t="s">
        <v>1873</v>
      </c>
      <c r="D692" s="330"/>
      <c r="E692" s="103">
        <v>7.9969999999999999</v>
      </c>
      <c r="F692" s="69"/>
      <c r="G692" s="70"/>
      <c r="H692" s="71"/>
      <c r="I692" s="66"/>
      <c r="J692" s="72"/>
      <c r="K692" s="66"/>
      <c r="M692" s="67" t="s">
        <v>1873</v>
      </c>
      <c r="O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73" t="str">
        <f t="shared" si="23"/>
        <v/>
      </c>
      <c r="BE692" s="53"/>
      <c r="BF692" s="53"/>
      <c r="BG692" s="53"/>
      <c r="BH692" s="53"/>
      <c r="BI692" s="53"/>
    </row>
    <row r="693" spans="1:104" x14ac:dyDescent="0.2">
      <c r="A693" s="64"/>
      <c r="B693" s="65"/>
      <c r="C693" s="329" t="s">
        <v>1856</v>
      </c>
      <c r="D693" s="330"/>
      <c r="E693" s="103">
        <v>-0.56540000000000001</v>
      </c>
      <c r="F693" s="69"/>
      <c r="G693" s="70"/>
      <c r="H693" s="71"/>
      <c r="I693" s="66"/>
      <c r="J693" s="72"/>
      <c r="K693" s="66"/>
      <c r="M693" s="67" t="s">
        <v>1856</v>
      </c>
      <c r="O693" s="53"/>
      <c r="Z693" s="53"/>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53"/>
      <c r="BD693" s="73" t="str">
        <f t="shared" si="23"/>
        <v>228:(3,735+3,735+2,63+2,63)*0,6282</v>
      </c>
      <c r="BE693" s="53"/>
      <c r="BF693" s="53"/>
      <c r="BG693" s="53"/>
      <c r="BH693" s="53"/>
      <c r="BI693" s="53"/>
    </row>
    <row r="694" spans="1:104" x14ac:dyDescent="0.2">
      <c r="A694" s="64"/>
      <c r="B694" s="65"/>
      <c r="C694" s="329" t="s">
        <v>844</v>
      </c>
      <c r="D694" s="330"/>
      <c r="E694" s="103">
        <v>0</v>
      </c>
      <c r="F694" s="69"/>
      <c r="G694" s="70"/>
      <c r="H694" s="71"/>
      <c r="I694" s="66"/>
      <c r="J694" s="72"/>
      <c r="K694" s="66"/>
      <c r="M694" s="67"/>
      <c r="O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73" t="str">
        <f t="shared" si="23"/>
        <v>odečtení otvorů:-0,9*0,6282</v>
      </c>
      <c r="BE694" s="53"/>
      <c r="BF694" s="53"/>
      <c r="BG694" s="53"/>
      <c r="BH694" s="53"/>
      <c r="BI694" s="53"/>
    </row>
    <row r="695" spans="1:104" ht="22.5" x14ac:dyDescent="0.2">
      <c r="A695" s="64"/>
      <c r="B695" s="65"/>
      <c r="C695" s="329" t="s">
        <v>1874</v>
      </c>
      <c r="D695" s="330"/>
      <c r="E695" s="103">
        <v>14.627599999999999</v>
      </c>
      <c r="F695" s="69"/>
      <c r="G695" s="70"/>
      <c r="H695" s="71"/>
      <c r="I695" s="66"/>
      <c r="J695" s="72"/>
      <c r="K695" s="66"/>
      <c r="M695" s="67" t="s">
        <v>1874</v>
      </c>
      <c r="O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73" t="str">
        <f t="shared" si="23"/>
        <v/>
      </c>
      <c r="BE695" s="53"/>
      <c r="BF695" s="53"/>
      <c r="BG695" s="53"/>
      <c r="BH695" s="53"/>
      <c r="BI695" s="53"/>
    </row>
    <row r="696" spans="1:104" x14ac:dyDescent="0.2">
      <c r="A696" s="64"/>
      <c r="B696" s="65"/>
      <c r="C696" s="329" t="s">
        <v>1875</v>
      </c>
      <c r="D696" s="330"/>
      <c r="E696" s="103">
        <v>2.5756000000000001</v>
      </c>
      <c r="F696" s="69"/>
      <c r="G696" s="70"/>
      <c r="H696" s="71"/>
      <c r="I696" s="66"/>
      <c r="J696" s="72"/>
      <c r="K696" s="66"/>
      <c r="M696" s="67" t="s">
        <v>1875</v>
      </c>
      <c r="O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73" t="str">
        <f t="shared" si="23"/>
        <v>229:(5,5+5,235+4,8+1,8+2,3+2,05+0,4+0,4+0,3+0,3+0,1+0,1)*0,6282</v>
      </c>
      <c r="BE696" s="53"/>
      <c r="BF696" s="53"/>
      <c r="BG696" s="53"/>
      <c r="BH696" s="53"/>
      <c r="BI696" s="53"/>
    </row>
    <row r="697" spans="1:104" x14ac:dyDescent="0.2">
      <c r="A697" s="64"/>
      <c r="B697" s="65"/>
      <c r="C697" s="329" t="s">
        <v>1856</v>
      </c>
      <c r="D697" s="330"/>
      <c r="E697" s="103">
        <v>-0.56540000000000001</v>
      </c>
      <c r="F697" s="69"/>
      <c r="G697" s="70"/>
      <c r="H697" s="71"/>
      <c r="I697" s="66"/>
      <c r="J697" s="72"/>
      <c r="K697" s="66"/>
      <c r="M697" s="67" t="s">
        <v>1856</v>
      </c>
      <c r="O697" s="53"/>
      <c r="Z697" s="53"/>
      <c r="AA697" s="53"/>
      <c r="AB697" s="53"/>
      <c r="AC697" s="53"/>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53"/>
      <c r="BA697" s="53"/>
      <c r="BB697" s="53"/>
      <c r="BC697" s="53"/>
      <c r="BD697" s="73" t="str">
        <f t="shared" si="23"/>
        <v>229  :(3,5+0,6)*0,6282</v>
      </c>
      <c r="BE697" s="53"/>
      <c r="BF697" s="53"/>
      <c r="BG697" s="53"/>
      <c r="BH697" s="53"/>
      <c r="BI697" s="53"/>
    </row>
    <row r="698" spans="1:104" x14ac:dyDescent="0.2">
      <c r="A698" s="64"/>
      <c r="B698" s="65"/>
      <c r="C698" s="329" t="s">
        <v>844</v>
      </c>
      <c r="D698" s="330"/>
      <c r="E698" s="103">
        <v>0</v>
      </c>
      <c r="F698" s="69"/>
      <c r="G698" s="70"/>
      <c r="H698" s="71"/>
      <c r="I698" s="66"/>
      <c r="J698" s="72"/>
      <c r="K698" s="66"/>
      <c r="M698" s="67"/>
      <c r="O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73" t="str">
        <f t="shared" si="23"/>
        <v>odečtení otvorů:-0,9*0,6282</v>
      </c>
      <c r="BE698" s="53"/>
      <c r="BF698" s="53"/>
      <c r="BG698" s="53"/>
      <c r="BH698" s="53"/>
      <c r="BI698" s="53"/>
    </row>
    <row r="699" spans="1:104" x14ac:dyDescent="0.2">
      <c r="A699" s="64"/>
      <c r="B699" s="65"/>
      <c r="C699" s="329" t="s">
        <v>1859</v>
      </c>
      <c r="D699" s="330"/>
      <c r="E699" s="103">
        <v>-0.60309999999999997</v>
      </c>
      <c r="F699" s="69"/>
      <c r="G699" s="70"/>
      <c r="H699" s="71"/>
      <c r="I699" s="66"/>
      <c r="J699" s="72"/>
      <c r="K699" s="66"/>
      <c r="M699" s="67" t="s">
        <v>1859</v>
      </c>
      <c r="O699" s="53"/>
      <c r="Z699" s="53"/>
      <c r="AA699" s="53"/>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73" t="str">
        <f t="shared" si="23"/>
        <v/>
      </c>
      <c r="BE699" s="53"/>
      <c r="BF699" s="53"/>
      <c r="BG699" s="53"/>
      <c r="BH699" s="53"/>
      <c r="BI699" s="53"/>
    </row>
    <row r="700" spans="1:104" ht="22.5" x14ac:dyDescent="0.2">
      <c r="A700" s="54">
        <v>93</v>
      </c>
      <c r="B700" s="55" t="s">
        <v>1146</v>
      </c>
      <c r="C700" s="56" t="s">
        <v>1147</v>
      </c>
      <c r="D700" s="57" t="s">
        <v>41</v>
      </c>
      <c r="E700" s="100">
        <v>143.60650000000001</v>
      </c>
      <c r="F700" s="59">
        <v>0</v>
      </c>
      <c r="G700" s="60">
        <f>E700*F700</f>
        <v>0</v>
      </c>
      <c r="H700" s="61">
        <v>4.0699999999999998E-3</v>
      </c>
      <c r="I700" s="62">
        <f>E700*H700</f>
        <v>0.58447845500000006</v>
      </c>
      <c r="J700" s="61">
        <v>0</v>
      </c>
      <c r="K700" s="62">
        <f>E700*J700</f>
        <v>0</v>
      </c>
      <c r="O700" s="53"/>
      <c r="Z700" s="53"/>
      <c r="AA700" s="53">
        <v>1</v>
      </c>
      <c r="AB700" s="53">
        <v>7</v>
      </c>
      <c r="AC700" s="53">
        <v>7</v>
      </c>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63">
        <f>G700</f>
        <v>0</v>
      </c>
      <c r="BA700" s="53"/>
      <c r="BB700" s="53"/>
      <c r="BC700" s="53"/>
      <c r="BD700" s="53"/>
      <c r="BE700" s="53"/>
      <c r="BF700" s="53"/>
      <c r="BG700" s="53"/>
      <c r="BH700" s="53"/>
      <c r="BI700" s="53"/>
      <c r="CA700" s="53">
        <v>1</v>
      </c>
      <c r="CB700" s="53">
        <v>7</v>
      </c>
      <c r="CZ700" s="16">
        <v>2</v>
      </c>
    </row>
    <row r="701" spans="1:104" ht="25.5" x14ac:dyDescent="0.2">
      <c r="A701" s="64"/>
      <c r="B701" s="65"/>
      <c r="C701" s="329" t="s">
        <v>1755</v>
      </c>
      <c r="D701" s="330"/>
      <c r="E701" s="103">
        <v>143.60650000000001</v>
      </c>
      <c r="F701" s="69"/>
      <c r="G701" s="70"/>
      <c r="H701" s="71"/>
      <c r="I701" s="66"/>
      <c r="J701" s="72"/>
      <c r="K701" s="66"/>
      <c r="M701" s="67" t="s">
        <v>1755</v>
      </c>
      <c r="O701" s="53"/>
      <c r="Z701" s="53"/>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c r="BD701" s="73" t="str">
        <f>C700</f>
        <v>Lepení povlakových podlah z dílců PVC a CV (vinyl) včetně vinylové podlahoviny tl. 2 mm</v>
      </c>
      <c r="BE701" s="53"/>
      <c r="BF701" s="53"/>
      <c r="BG701" s="53"/>
      <c r="BH701" s="53"/>
      <c r="BI701" s="53"/>
    </row>
    <row r="702" spans="1:104" x14ac:dyDescent="0.2">
      <c r="A702" s="54">
        <v>94</v>
      </c>
      <c r="B702" s="55" t="s">
        <v>1149</v>
      </c>
      <c r="C702" s="56" t="s">
        <v>1150</v>
      </c>
      <c r="D702" s="57" t="s">
        <v>41</v>
      </c>
      <c r="E702" s="100">
        <v>143.8578</v>
      </c>
      <c r="F702" s="59">
        <v>0</v>
      </c>
      <c r="G702" s="60">
        <f>E702*F702</f>
        <v>0</v>
      </c>
      <c r="H702" s="61">
        <v>3.0000000000000001E-5</v>
      </c>
      <c r="I702" s="62">
        <f>E702*H702</f>
        <v>4.3157339999999999E-3</v>
      </c>
      <c r="J702" s="61">
        <v>0</v>
      </c>
      <c r="K702" s="62">
        <f>E702*J702</f>
        <v>0</v>
      </c>
      <c r="O702" s="53"/>
      <c r="Z702" s="53"/>
      <c r="AA702" s="53">
        <v>1</v>
      </c>
      <c r="AB702" s="53">
        <v>7</v>
      </c>
      <c r="AC702" s="53">
        <v>7</v>
      </c>
      <c r="AD702" s="53"/>
      <c r="AE702" s="53"/>
      <c r="AF702" s="53"/>
      <c r="AG702" s="53"/>
      <c r="AH702" s="53"/>
      <c r="AI702" s="53"/>
      <c r="AJ702" s="53"/>
      <c r="AK702" s="53"/>
      <c r="AL702" s="53"/>
      <c r="AM702" s="53"/>
      <c r="AN702" s="53"/>
      <c r="AO702" s="53"/>
      <c r="AP702" s="53"/>
      <c r="AQ702" s="53"/>
      <c r="AR702" s="53"/>
      <c r="AS702" s="53"/>
      <c r="AT702" s="53"/>
      <c r="AU702" s="53"/>
      <c r="AV702" s="53"/>
      <c r="AW702" s="53"/>
      <c r="AX702" s="53"/>
      <c r="AY702" s="53"/>
      <c r="AZ702" s="63">
        <f>G702</f>
        <v>0</v>
      </c>
      <c r="BA702" s="53"/>
      <c r="BB702" s="53"/>
      <c r="BC702" s="53"/>
      <c r="BD702" s="53"/>
      <c r="BE702" s="53"/>
      <c r="BF702" s="53"/>
      <c r="BG702" s="53"/>
      <c r="BH702" s="53"/>
      <c r="BI702" s="53"/>
      <c r="CA702" s="53">
        <v>1</v>
      </c>
      <c r="CB702" s="53">
        <v>7</v>
      </c>
      <c r="CZ702" s="16">
        <v>2</v>
      </c>
    </row>
    <row r="703" spans="1:104" x14ac:dyDescent="0.2">
      <c r="A703" s="64"/>
      <c r="B703" s="65"/>
      <c r="C703" s="329" t="s">
        <v>1876</v>
      </c>
      <c r="D703" s="330"/>
      <c r="E703" s="103">
        <v>143.8578</v>
      </c>
      <c r="F703" s="69"/>
      <c r="G703" s="70"/>
      <c r="H703" s="71"/>
      <c r="I703" s="66"/>
      <c r="J703" s="72"/>
      <c r="K703" s="66"/>
      <c r="M703" s="67" t="s">
        <v>1876</v>
      </c>
      <c r="O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53"/>
      <c r="BD703" s="73" t="str">
        <f>C702</f>
        <v xml:space="preserve">Napuštění povlakových podlah pastou </v>
      </c>
      <c r="BE703" s="53"/>
      <c r="BF703" s="53"/>
      <c r="BG703" s="53"/>
      <c r="BH703" s="53"/>
      <c r="BI703" s="53"/>
    </row>
    <row r="704" spans="1:104" ht="22.5" x14ac:dyDescent="0.2">
      <c r="A704" s="54">
        <v>95</v>
      </c>
      <c r="B704" s="55" t="s">
        <v>1152</v>
      </c>
      <c r="C704" s="56" t="s">
        <v>1153</v>
      </c>
      <c r="D704" s="57" t="s">
        <v>248</v>
      </c>
      <c r="E704" s="100">
        <v>0.59970000000000001</v>
      </c>
      <c r="F704" s="59">
        <v>0</v>
      </c>
      <c r="G704" s="60">
        <f>E704*F704</f>
        <v>0</v>
      </c>
      <c r="H704" s="61">
        <v>0</v>
      </c>
      <c r="I704" s="62">
        <f>E704*H704</f>
        <v>0</v>
      </c>
      <c r="J704" s="61"/>
      <c r="K704" s="62">
        <f>E704*J704</f>
        <v>0</v>
      </c>
      <c r="O704" s="53"/>
      <c r="Z704" s="53"/>
      <c r="AA704" s="53">
        <v>12</v>
      </c>
      <c r="AB704" s="53">
        <v>0</v>
      </c>
      <c r="AC704" s="53">
        <v>148</v>
      </c>
      <c r="AD704" s="53"/>
      <c r="AE704" s="53"/>
      <c r="AF704" s="53"/>
      <c r="AG704" s="53"/>
      <c r="AH704" s="53"/>
      <c r="AI704" s="53"/>
      <c r="AJ704" s="53"/>
      <c r="AK704" s="53"/>
      <c r="AL704" s="53"/>
      <c r="AM704" s="53"/>
      <c r="AN704" s="53"/>
      <c r="AO704" s="53"/>
      <c r="AP704" s="53"/>
      <c r="AQ704" s="53"/>
      <c r="AR704" s="53"/>
      <c r="AS704" s="53"/>
      <c r="AT704" s="53"/>
      <c r="AU704" s="53"/>
      <c r="AV704" s="53"/>
      <c r="AW704" s="53"/>
      <c r="AX704" s="53"/>
      <c r="AY704" s="53"/>
      <c r="AZ704" s="63">
        <f>G704</f>
        <v>0</v>
      </c>
      <c r="BA704" s="53"/>
      <c r="BB704" s="53"/>
      <c r="BC704" s="53"/>
      <c r="BD704" s="53"/>
      <c r="BE704" s="53"/>
      <c r="BF704" s="53"/>
      <c r="BG704" s="53"/>
      <c r="BH704" s="53"/>
      <c r="BI704" s="53"/>
      <c r="CA704" s="53">
        <v>12</v>
      </c>
      <c r="CB704" s="53">
        <v>0</v>
      </c>
      <c r="CZ704" s="16">
        <v>2</v>
      </c>
    </row>
    <row r="705" spans="1:104" x14ac:dyDescent="0.2">
      <c r="A705" s="64"/>
      <c r="B705" s="65"/>
      <c r="C705" s="329" t="s">
        <v>1877</v>
      </c>
      <c r="D705" s="330"/>
      <c r="E705" s="103">
        <v>0.59970000000000001</v>
      </c>
      <c r="F705" s="69"/>
      <c r="G705" s="70"/>
      <c r="H705" s="71"/>
      <c r="I705" s="66"/>
      <c r="J705" s="72"/>
      <c r="K705" s="66"/>
      <c r="M705" s="67" t="s">
        <v>1877</v>
      </c>
      <c r="O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73" t="str">
        <f>C704</f>
        <v xml:space="preserve">Přesun hmot pro podlahy povlakové, výšky do 24 m </v>
      </c>
      <c r="BE705" s="53"/>
      <c r="BF705" s="53"/>
      <c r="BG705" s="53"/>
      <c r="BH705" s="53"/>
      <c r="BI705" s="53"/>
    </row>
    <row r="706" spans="1:104" x14ac:dyDescent="0.2">
      <c r="A706" s="74" t="s">
        <v>42</v>
      </c>
      <c r="B706" s="75" t="s">
        <v>1134</v>
      </c>
      <c r="C706" s="76" t="s">
        <v>1135</v>
      </c>
      <c r="D706" s="77"/>
      <c r="E706" s="78"/>
      <c r="F706" s="78"/>
      <c r="G706" s="79">
        <f>SUM(G648:G705)</f>
        <v>0</v>
      </c>
      <c r="H706" s="80"/>
      <c r="I706" s="79">
        <f>SUM(I648:I705)</f>
        <v>0.59972134900000007</v>
      </c>
      <c r="J706" s="81"/>
      <c r="K706" s="79">
        <f>SUM(K648:K705)</f>
        <v>0</v>
      </c>
      <c r="O706" s="53"/>
      <c r="X706" s="82">
        <f>K706</f>
        <v>0</v>
      </c>
      <c r="Y706" s="82">
        <f>I706</f>
        <v>0.59972134900000007</v>
      </c>
      <c r="Z706" s="63">
        <f>G706</f>
        <v>0</v>
      </c>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83"/>
      <c r="BB706" s="83"/>
      <c r="BC706" s="83"/>
      <c r="BD706" s="83"/>
      <c r="BE706" s="83"/>
      <c r="BF706" s="83"/>
      <c r="BG706" s="53"/>
      <c r="BH706" s="53"/>
      <c r="BI706" s="53"/>
    </row>
    <row r="707" spans="1:104" ht="14.25" customHeight="1" x14ac:dyDescent="0.2">
      <c r="A707" s="43" t="s">
        <v>38</v>
      </c>
      <c r="B707" s="44" t="s">
        <v>1155</v>
      </c>
      <c r="C707" s="45" t="s">
        <v>1156</v>
      </c>
      <c r="D707" s="46"/>
      <c r="E707" s="47"/>
      <c r="F707" s="47"/>
      <c r="G707" s="48"/>
      <c r="H707" s="49"/>
      <c r="I707" s="50"/>
      <c r="J707" s="51"/>
      <c r="K707" s="52"/>
      <c r="O707" s="53"/>
    </row>
    <row r="708" spans="1:104" x14ac:dyDescent="0.2">
      <c r="A708" s="54">
        <v>96</v>
      </c>
      <c r="B708" s="55" t="s">
        <v>1157</v>
      </c>
      <c r="C708" s="56" t="s">
        <v>1158</v>
      </c>
      <c r="D708" s="57" t="s">
        <v>41</v>
      </c>
      <c r="E708" s="100">
        <v>62.4041</v>
      </c>
      <c r="F708" s="59">
        <v>0</v>
      </c>
      <c r="G708" s="60">
        <f>E708*F708</f>
        <v>0</v>
      </c>
      <c r="H708" s="61">
        <v>2.1000000000000001E-4</v>
      </c>
      <c r="I708" s="62">
        <f>E708*H708</f>
        <v>1.3104861000000001E-2</v>
      </c>
      <c r="J708" s="61">
        <v>0</v>
      </c>
      <c r="K708" s="62">
        <f>E708*J708</f>
        <v>0</v>
      </c>
      <c r="O708" s="53"/>
      <c r="Z708" s="53"/>
      <c r="AA708" s="53">
        <v>1</v>
      </c>
      <c r="AB708" s="53">
        <v>7</v>
      </c>
      <c r="AC708" s="53">
        <v>7</v>
      </c>
      <c r="AD708" s="53"/>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63">
        <f>G708</f>
        <v>0</v>
      </c>
      <c r="BA708" s="53"/>
      <c r="BB708" s="53"/>
      <c r="BC708" s="53"/>
      <c r="BD708" s="53"/>
      <c r="BE708" s="53"/>
      <c r="BF708" s="53"/>
      <c r="BG708" s="53"/>
      <c r="BH708" s="53"/>
      <c r="BI708" s="53"/>
      <c r="CA708" s="53">
        <v>1</v>
      </c>
      <c r="CB708" s="53">
        <v>7</v>
      </c>
      <c r="CZ708" s="16">
        <v>2</v>
      </c>
    </row>
    <row r="709" spans="1:104" x14ac:dyDescent="0.2">
      <c r="A709" s="64"/>
      <c r="B709" s="65"/>
      <c r="C709" s="329" t="s">
        <v>1769</v>
      </c>
      <c r="D709" s="330"/>
      <c r="E709" s="103">
        <v>10.968400000000001</v>
      </c>
      <c r="F709" s="69"/>
      <c r="G709" s="70"/>
      <c r="H709" s="71"/>
      <c r="I709" s="66"/>
      <c r="J709" s="72"/>
      <c r="K709" s="66"/>
      <c r="M709" s="67" t="s">
        <v>1769</v>
      </c>
      <c r="O709" s="53"/>
      <c r="Z709" s="53"/>
      <c r="AA709" s="53"/>
      <c r="AB709" s="53"/>
      <c r="AC709" s="53"/>
      <c r="AD709" s="53"/>
      <c r="AE709" s="53"/>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c r="BD709" s="73" t="str">
        <f t="shared" ref="BD709:BD717" si="24">C708</f>
        <v xml:space="preserve">Penetrace podkladu pod obklady </v>
      </c>
      <c r="BE709" s="53"/>
      <c r="BF709" s="53"/>
      <c r="BG709" s="53"/>
      <c r="BH709" s="53"/>
      <c r="BI709" s="53"/>
    </row>
    <row r="710" spans="1:104" x14ac:dyDescent="0.2">
      <c r="A710" s="64"/>
      <c r="B710" s="65"/>
      <c r="C710" s="329" t="s">
        <v>1770</v>
      </c>
      <c r="D710" s="330"/>
      <c r="E710" s="103">
        <v>1.8205</v>
      </c>
      <c r="F710" s="69"/>
      <c r="G710" s="70"/>
      <c r="H710" s="71"/>
      <c r="I710" s="66"/>
      <c r="J710" s="72"/>
      <c r="K710" s="66"/>
      <c r="M710" s="67" t="s">
        <v>1770</v>
      </c>
      <c r="O710" s="53"/>
      <c r="Z710" s="53"/>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c r="BD710" s="73" t="str">
        <f t="shared" si="24"/>
        <v>206 (koupelna):(2,425+2+1,5+0,57+0,435+1,8)*2*0,6282</v>
      </c>
      <c r="BE710" s="53"/>
      <c r="BF710" s="53"/>
      <c r="BG710" s="53"/>
      <c r="BH710" s="53"/>
      <c r="BI710" s="53"/>
    </row>
    <row r="711" spans="1:104" x14ac:dyDescent="0.2">
      <c r="A711" s="64"/>
      <c r="B711" s="65"/>
      <c r="C711" s="329" t="s">
        <v>1771</v>
      </c>
      <c r="D711" s="330"/>
      <c r="E711" s="103">
        <v>10.3025</v>
      </c>
      <c r="F711" s="69"/>
      <c r="G711" s="70"/>
      <c r="H711" s="71"/>
      <c r="I711" s="66"/>
      <c r="J711" s="72"/>
      <c r="K711" s="66"/>
      <c r="M711" s="67" t="s">
        <v>1771</v>
      </c>
      <c r="O711" s="53"/>
      <c r="Z711" s="53"/>
      <c r="AA711" s="53"/>
      <c r="AB711" s="53"/>
      <c r="AC711" s="53"/>
      <c r="AD711" s="53"/>
      <c r="AE711" s="53"/>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53"/>
      <c r="BD711" s="73" t="str">
        <f t="shared" si="24"/>
        <v>207 obklady kuchyňská linka :(3+0,8+0,8)*0,63*0,6282</v>
      </c>
      <c r="BE711" s="53"/>
      <c r="BF711" s="53"/>
      <c r="BG711" s="53"/>
      <c r="BH711" s="53"/>
      <c r="BI711" s="53"/>
    </row>
    <row r="712" spans="1:104" x14ac:dyDescent="0.2">
      <c r="A712" s="64"/>
      <c r="B712" s="65"/>
      <c r="C712" s="329" t="s">
        <v>1772</v>
      </c>
      <c r="D712" s="330"/>
      <c r="E712" s="103">
        <v>10.3025</v>
      </c>
      <c r="F712" s="69"/>
      <c r="G712" s="70"/>
      <c r="H712" s="71"/>
      <c r="I712" s="66"/>
      <c r="J712" s="72"/>
      <c r="K712" s="66"/>
      <c r="M712" s="67" t="s">
        <v>1772</v>
      </c>
      <c r="O712" s="53"/>
      <c r="Z712" s="53"/>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53"/>
      <c r="BD712" s="73" t="str">
        <f t="shared" si="24"/>
        <v>212 (koupelna):(2+2+2,1+2,1)*2*0,6282</v>
      </c>
      <c r="BE712" s="53"/>
      <c r="BF712" s="53"/>
      <c r="BG712" s="53"/>
      <c r="BH712" s="53"/>
      <c r="BI712" s="53"/>
    </row>
    <row r="713" spans="1:104" x14ac:dyDescent="0.2">
      <c r="A713" s="64"/>
      <c r="B713" s="65"/>
      <c r="C713" s="329" t="s">
        <v>1773</v>
      </c>
      <c r="D713" s="330"/>
      <c r="E713" s="103">
        <v>9.9003999999999994</v>
      </c>
      <c r="F713" s="69"/>
      <c r="G713" s="70"/>
      <c r="H713" s="71"/>
      <c r="I713" s="66"/>
      <c r="J713" s="72"/>
      <c r="K713" s="66"/>
      <c r="M713" s="67" t="s">
        <v>1773</v>
      </c>
      <c r="O713" s="53"/>
      <c r="Z713" s="53"/>
      <c r="AA713" s="53"/>
      <c r="AB713" s="53"/>
      <c r="AC713" s="53"/>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53"/>
      <c r="BC713" s="53"/>
      <c r="BD713" s="73" t="str">
        <f t="shared" si="24"/>
        <v>215 (koupelna):(2,1+2,1+2+2)*2*0,6282</v>
      </c>
      <c r="BE713" s="53"/>
      <c r="BF713" s="53"/>
      <c r="BG713" s="53"/>
      <c r="BH713" s="53"/>
      <c r="BI713" s="53"/>
    </row>
    <row r="714" spans="1:104" x14ac:dyDescent="0.2">
      <c r="A714" s="64"/>
      <c r="B714" s="65"/>
      <c r="C714" s="329" t="s">
        <v>1774</v>
      </c>
      <c r="D714" s="330"/>
      <c r="E714" s="103">
        <v>1.7018</v>
      </c>
      <c r="F714" s="69"/>
      <c r="G714" s="70"/>
      <c r="H714" s="71"/>
      <c r="I714" s="66"/>
      <c r="J714" s="72"/>
      <c r="K714" s="66"/>
      <c r="M714" s="67" t="s">
        <v>1774</v>
      </c>
      <c r="O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73" t="str">
        <f t="shared" si="24"/>
        <v>220 (koupelna):(1,955+1,955+1,985+1,985)*2*0,6282</v>
      </c>
      <c r="BE714" s="53"/>
      <c r="BF714" s="53"/>
      <c r="BG714" s="53"/>
      <c r="BH714" s="53"/>
      <c r="BI714" s="53"/>
    </row>
    <row r="715" spans="1:104" x14ac:dyDescent="0.2">
      <c r="A715" s="64"/>
      <c r="B715" s="65"/>
      <c r="C715" s="329" t="s">
        <v>1775</v>
      </c>
      <c r="D715" s="330"/>
      <c r="E715" s="103">
        <v>11.1945</v>
      </c>
      <c r="F715" s="69"/>
      <c r="G715" s="70"/>
      <c r="H715" s="71"/>
      <c r="I715" s="66"/>
      <c r="J715" s="72"/>
      <c r="K715" s="66"/>
      <c r="M715" s="67" t="s">
        <v>1775</v>
      </c>
      <c r="O715" s="53"/>
      <c r="Z715" s="53"/>
      <c r="AA715" s="53"/>
      <c r="AB715" s="53"/>
      <c r="AC715" s="53"/>
      <c r="AD715" s="53"/>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53"/>
      <c r="BA715" s="53"/>
      <c r="BB715" s="53"/>
      <c r="BC715" s="53"/>
      <c r="BD715" s="73" t="str">
        <f t="shared" si="24"/>
        <v>221 obklad kuchuňská linka :(2,2+2,1)*0,63*0,6282</v>
      </c>
      <c r="BE715" s="53"/>
      <c r="BF715" s="53"/>
      <c r="BG715" s="53"/>
      <c r="BH715" s="53"/>
      <c r="BI715" s="53"/>
    </row>
    <row r="716" spans="1:104" x14ac:dyDescent="0.2">
      <c r="A716" s="64"/>
      <c r="B716" s="65"/>
      <c r="C716" s="329" t="s">
        <v>1776</v>
      </c>
      <c r="D716" s="330"/>
      <c r="E716" s="103">
        <v>4.5909000000000004</v>
      </c>
      <c r="F716" s="69"/>
      <c r="G716" s="70"/>
      <c r="H716" s="71"/>
      <c r="I716" s="66"/>
      <c r="J716" s="72"/>
      <c r="K716" s="66"/>
      <c r="M716" s="67" t="s">
        <v>1776</v>
      </c>
      <c r="O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c r="BD716" s="73" t="str">
        <f t="shared" si="24"/>
        <v>225 (koupelna):(2,76+2,76+1,695+1,695)*2*0,6282</v>
      </c>
      <c r="BE716" s="53"/>
      <c r="BF716" s="53"/>
      <c r="BG716" s="53"/>
      <c r="BH716" s="53"/>
      <c r="BI716" s="53"/>
    </row>
    <row r="717" spans="1:104" x14ac:dyDescent="0.2">
      <c r="A717" s="64"/>
      <c r="B717" s="65"/>
      <c r="C717" s="329" t="s">
        <v>1777</v>
      </c>
      <c r="D717" s="330"/>
      <c r="E717" s="103">
        <v>1.6226</v>
      </c>
      <c r="F717" s="69"/>
      <c r="G717" s="70"/>
      <c r="H717" s="71"/>
      <c r="I717" s="66"/>
      <c r="J717" s="72"/>
      <c r="K717" s="66"/>
      <c r="M717" s="67" t="s">
        <v>1777</v>
      </c>
      <c r="O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73" t="str">
        <f t="shared" si="24"/>
        <v>226 (WC):(1,41+1,41+1,2+1,2)*1,4*0,6282</v>
      </c>
      <c r="BE717" s="53"/>
      <c r="BF717" s="53"/>
      <c r="BG717" s="53"/>
      <c r="BH717" s="53"/>
      <c r="BI717" s="53"/>
    </row>
    <row r="718" spans="1:104" ht="22.5" x14ac:dyDescent="0.2">
      <c r="A718" s="54">
        <v>97</v>
      </c>
      <c r="B718" s="55" t="s">
        <v>1159</v>
      </c>
      <c r="C718" s="56" t="s">
        <v>1160</v>
      </c>
      <c r="D718" s="57" t="s">
        <v>281</v>
      </c>
      <c r="E718" s="100">
        <v>35.179200000000002</v>
      </c>
      <c r="F718" s="59">
        <v>0</v>
      </c>
      <c r="G718" s="60">
        <f>E718*F718</f>
        <v>0</v>
      </c>
      <c r="H718" s="61">
        <v>0</v>
      </c>
      <c r="I718" s="62">
        <f>E718*H718</f>
        <v>0</v>
      </c>
      <c r="J718" s="61">
        <v>0</v>
      </c>
      <c r="K718" s="62">
        <f>E718*J718</f>
        <v>0</v>
      </c>
      <c r="O718" s="53"/>
      <c r="Z718" s="53"/>
      <c r="AA718" s="53">
        <v>1</v>
      </c>
      <c r="AB718" s="53">
        <v>7</v>
      </c>
      <c r="AC718" s="53">
        <v>7</v>
      </c>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63">
        <f>G718</f>
        <v>0</v>
      </c>
      <c r="BA718" s="53"/>
      <c r="BB718" s="53"/>
      <c r="BC718" s="53"/>
      <c r="BD718" s="53"/>
      <c r="BE718" s="53"/>
      <c r="BF718" s="53"/>
      <c r="BG718" s="53"/>
      <c r="BH718" s="53"/>
      <c r="BI718" s="53"/>
      <c r="CA718" s="53">
        <v>1</v>
      </c>
      <c r="CB718" s="53">
        <v>7</v>
      </c>
      <c r="CZ718" s="16">
        <v>2</v>
      </c>
    </row>
    <row r="719" spans="1:104" x14ac:dyDescent="0.2">
      <c r="A719" s="64"/>
      <c r="B719" s="65"/>
      <c r="C719" s="329" t="s">
        <v>1878</v>
      </c>
      <c r="D719" s="330"/>
      <c r="E719" s="103">
        <v>35.179200000000002</v>
      </c>
      <c r="F719" s="69"/>
      <c r="G719" s="70"/>
      <c r="H719" s="71"/>
      <c r="I719" s="66"/>
      <c r="J719" s="72"/>
      <c r="K719" s="66"/>
      <c r="M719" s="67" t="s">
        <v>1878</v>
      </c>
      <c r="O719" s="53"/>
      <c r="Z719" s="53"/>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c r="BB719" s="53"/>
      <c r="BC719" s="53"/>
      <c r="BD719" s="73" t="str">
        <f>C718</f>
        <v xml:space="preserve">Otvor v obkladačce diamant.korunkou prům.do 30 mm </v>
      </c>
      <c r="BE719" s="53"/>
      <c r="BF719" s="53"/>
      <c r="BG719" s="53"/>
      <c r="BH719" s="53"/>
      <c r="BI719" s="53"/>
    </row>
    <row r="720" spans="1:104" ht="22.5" x14ac:dyDescent="0.2">
      <c r="A720" s="54">
        <v>98</v>
      </c>
      <c r="B720" s="55" t="s">
        <v>1162</v>
      </c>
      <c r="C720" s="56" t="s">
        <v>1163</v>
      </c>
      <c r="D720" s="57" t="s">
        <v>281</v>
      </c>
      <c r="E720" s="100">
        <v>7.5384000000000002</v>
      </c>
      <c r="F720" s="59">
        <v>0</v>
      </c>
      <c r="G720" s="60">
        <f>E720*F720</f>
        <v>0</v>
      </c>
      <c r="H720" s="61">
        <v>0</v>
      </c>
      <c r="I720" s="62">
        <f>E720*H720</f>
        <v>0</v>
      </c>
      <c r="J720" s="61">
        <v>0</v>
      </c>
      <c r="K720" s="62">
        <f>E720*J720</f>
        <v>0</v>
      </c>
      <c r="O720" s="53"/>
      <c r="Z720" s="53"/>
      <c r="AA720" s="53">
        <v>1</v>
      </c>
      <c r="AB720" s="53">
        <v>7</v>
      </c>
      <c r="AC720" s="53">
        <v>7</v>
      </c>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63">
        <f>G720</f>
        <v>0</v>
      </c>
      <c r="BA720" s="53"/>
      <c r="BB720" s="53"/>
      <c r="BC720" s="53"/>
      <c r="BD720" s="53"/>
      <c r="BE720" s="53"/>
      <c r="BF720" s="53"/>
      <c r="BG720" s="53"/>
      <c r="BH720" s="53"/>
      <c r="BI720" s="53"/>
      <c r="CA720" s="53">
        <v>1</v>
      </c>
      <c r="CB720" s="53">
        <v>7</v>
      </c>
      <c r="CZ720" s="16">
        <v>2</v>
      </c>
    </row>
    <row r="721" spans="1:104" x14ac:dyDescent="0.2">
      <c r="A721" s="64"/>
      <c r="B721" s="65"/>
      <c r="C721" s="329" t="s">
        <v>1879</v>
      </c>
      <c r="D721" s="330"/>
      <c r="E721" s="103">
        <v>7.5384000000000002</v>
      </c>
      <c r="F721" s="69"/>
      <c r="G721" s="70"/>
      <c r="H721" s="71"/>
      <c r="I721" s="66"/>
      <c r="J721" s="72"/>
      <c r="K721" s="66"/>
      <c r="M721" s="67" t="s">
        <v>1879</v>
      </c>
      <c r="O721" s="53"/>
      <c r="Z721" s="53"/>
      <c r="AA721" s="53"/>
      <c r="AB721" s="53"/>
      <c r="AC721" s="53"/>
      <c r="AD721" s="53"/>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53"/>
      <c r="BC721" s="53"/>
      <c r="BD721" s="73" t="str">
        <f>C720</f>
        <v xml:space="preserve">Otvor v obkladačce diamant.korunkou prům.do 90 mm </v>
      </c>
      <c r="BE721" s="53"/>
      <c r="BF721" s="53"/>
      <c r="BG721" s="53"/>
      <c r="BH721" s="53"/>
      <c r="BI721" s="53"/>
    </row>
    <row r="722" spans="1:104" x14ac:dyDescent="0.2">
      <c r="A722" s="54">
        <v>99</v>
      </c>
      <c r="B722" s="55" t="s">
        <v>1164</v>
      </c>
      <c r="C722" s="56" t="s">
        <v>1165</v>
      </c>
      <c r="D722" s="57" t="s">
        <v>201</v>
      </c>
      <c r="E722" s="100">
        <v>37.779899999999998</v>
      </c>
      <c r="F722" s="59">
        <v>0</v>
      </c>
      <c r="G722" s="60">
        <f>E722*F722</f>
        <v>0</v>
      </c>
      <c r="H722" s="61">
        <v>0</v>
      </c>
      <c r="I722" s="62">
        <f>E722*H722</f>
        <v>0</v>
      </c>
      <c r="J722" s="61">
        <v>0</v>
      </c>
      <c r="K722" s="62">
        <f>E722*J722</f>
        <v>0</v>
      </c>
      <c r="O722" s="53"/>
      <c r="Z722" s="53"/>
      <c r="AA722" s="53">
        <v>1</v>
      </c>
      <c r="AB722" s="53">
        <v>7</v>
      </c>
      <c r="AC722" s="53">
        <v>7</v>
      </c>
      <c r="AD722" s="53"/>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63">
        <f>G722</f>
        <v>0</v>
      </c>
      <c r="BA722" s="53"/>
      <c r="BB722" s="53"/>
      <c r="BC722" s="53"/>
      <c r="BD722" s="53"/>
      <c r="BE722" s="53"/>
      <c r="BF722" s="53"/>
      <c r="BG722" s="53"/>
      <c r="BH722" s="53"/>
      <c r="BI722" s="53"/>
      <c r="CA722" s="53">
        <v>1</v>
      </c>
      <c r="CB722" s="53">
        <v>7</v>
      </c>
      <c r="CZ722" s="16">
        <v>2</v>
      </c>
    </row>
    <row r="723" spans="1:104" x14ac:dyDescent="0.2">
      <c r="A723" s="64"/>
      <c r="B723" s="65"/>
      <c r="C723" s="329" t="s">
        <v>1880</v>
      </c>
      <c r="D723" s="330"/>
      <c r="E723" s="103">
        <v>5.4842000000000004</v>
      </c>
      <c r="F723" s="69"/>
      <c r="G723" s="70"/>
      <c r="H723" s="71"/>
      <c r="I723" s="66"/>
      <c r="J723" s="72"/>
      <c r="K723" s="66"/>
      <c r="M723" s="67" t="s">
        <v>1880</v>
      </c>
      <c r="O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73" t="str">
        <f t="shared" ref="BD723:BD731" si="25">C722</f>
        <v xml:space="preserve">Vyplnění dilatačních spár tmelem </v>
      </c>
      <c r="BE723" s="53"/>
      <c r="BF723" s="53"/>
      <c r="BG723" s="53"/>
      <c r="BH723" s="53"/>
      <c r="BI723" s="53"/>
    </row>
    <row r="724" spans="1:104" x14ac:dyDescent="0.2">
      <c r="A724" s="64"/>
      <c r="B724" s="65"/>
      <c r="C724" s="329" t="s">
        <v>1881</v>
      </c>
      <c r="D724" s="330"/>
      <c r="E724" s="103">
        <v>2.8896999999999999</v>
      </c>
      <c r="F724" s="69"/>
      <c r="G724" s="70"/>
      <c r="H724" s="71"/>
      <c r="I724" s="66"/>
      <c r="J724" s="72"/>
      <c r="K724" s="66"/>
      <c r="M724" s="67" t="s">
        <v>1881</v>
      </c>
      <c r="O724" s="53"/>
      <c r="Z724" s="53"/>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53"/>
      <c r="BC724" s="53"/>
      <c r="BD724" s="73" t="str">
        <f t="shared" si="25"/>
        <v>206 (koupelna):(2,425+2+1,5+0,57+0,435+1,8)*0,6282</v>
      </c>
      <c r="BE724" s="53"/>
      <c r="BF724" s="53"/>
      <c r="BG724" s="53"/>
      <c r="BH724" s="53"/>
      <c r="BI724" s="53"/>
    </row>
    <row r="725" spans="1:104" x14ac:dyDescent="0.2">
      <c r="A725" s="64"/>
      <c r="B725" s="65"/>
      <c r="C725" s="329" t="s">
        <v>1882</v>
      </c>
      <c r="D725" s="330"/>
      <c r="E725" s="103">
        <v>5.1512000000000002</v>
      </c>
      <c r="F725" s="69"/>
      <c r="G725" s="70"/>
      <c r="H725" s="71"/>
      <c r="I725" s="66"/>
      <c r="J725" s="72"/>
      <c r="K725" s="66"/>
      <c r="M725" s="67" t="s">
        <v>1882</v>
      </c>
      <c r="O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73" t="str">
        <f t="shared" si="25"/>
        <v>207 obklady kuchyňská linka :(3+0,8+0,8)*0,6282</v>
      </c>
      <c r="BE725" s="53"/>
      <c r="BF725" s="53"/>
      <c r="BG725" s="53"/>
      <c r="BH725" s="53"/>
      <c r="BI725" s="53"/>
    </row>
    <row r="726" spans="1:104" x14ac:dyDescent="0.2">
      <c r="A726" s="64"/>
      <c r="B726" s="65"/>
      <c r="C726" s="329" t="s">
        <v>1883</v>
      </c>
      <c r="D726" s="330"/>
      <c r="E726" s="103">
        <v>5.1512000000000002</v>
      </c>
      <c r="F726" s="69"/>
      <c r="G726" s="70"/>
      <c r="H726" s="71"/>
      <c r="I726" s="66"/>
      <c r="J726" s="72"/>
      <c r="K726" s="66"/>
      <c r="M726" s="67" t="s">
        <v>1883</v>
      </c>
      <c r="O726" s="53"/>
      <c r="Z726" s="53"/>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53"/>
      <c r="BC726" s="53"/>
      <c r="BD726" s="73" t="str">
        <f t="shared" si="25"/>
        <v>212 (koupelna):(2+2+2,1+2,1)*0,6282</v>
      </c>
      <c r="BE726" s="53"/>
      <c r="BF726" s="53"/>
      <c r="BG726" s="53"/>
      <c r="BH726" s="53"/>
      <c r="BI726" s="53"/>
    </row>
    <row r="727" spans="1:104" x14ac:dyDescent="0.2">
      <c r="A727" s="64"/>
      <c r="B727" s="65"/>
      <c r="C727" s="329" t="s">
        <v>1884</v>
      </c>
      <c r="D727" s="330"/>
      <c r="E727" s="103">
        <v>4.9501999999999997</v>
      </c>
      <c r="F727" s="69"/>
      <c r="G727" s="70"/>
      <c r="H727" s="71"/>
      <c r="I727" s="66"/>
      <c r="J727" s="72"/>
      <c r="K727" s="66"/>
      <c r="M727" s="67" t="s">
        <v>1884</v>
      </c>
      <c r="O727" s="53"/>
      <c r="Z727" s="53"/>
      <c r="AA727" s="53"/>
      <c r="AB727" s="53"/>
      <c r="AC727" s="53"/>
      <c r="AD727" s="53"/>
      <c r="AE727" s="53"/>
      <c r="AF727" s="53"/>
      <c r="AG727" s="53"/>
      <c r="AH727" s="53"/>
      <c r="AI727" s="53"/>
      <c r="AJ727" s="53"/>
      <c r="AK727" s="53"/>
      <c r="AL727" s="53"/>
      <c r="AM727" s="53"/>
      <c r="AN727" s="53"/>
      <c r="AO727" s="53"/>
      <c r="AP727" s="53"/>
      <c r="AQ727" s="53"/>
      <c r="AR727" s="53"/>
      <c r="AS727" s="53"/>
      <c r="AT727" s="53"/>
      <c r="AU727" s="53"/>
      <c r="AV727" s="53"/>
      <c r="AW727" s="53"/>
      <c r="AX727" s="53"/>
      <c r="AY727" s="53"/>
      <c r="AZ727" s="53"/>
      <c r="BA727" s="53"/>
      <c r="BB727" s="53"/>
      <c r="BC727" s="53"/>
      <c r="BD727" s="73" t="str">
        <f t="shared" si="25"/>
        <v>215 (koupelna):(2,1+2,1+2+2)*0,6282</v>
      </c>
      <c r="BE727" s="53"/>
      <c r="BF727" s="53"/>
      <c r="BG727" s="53"/>
      <c r="BH727" s="53"/>
      <c r="BI727" s="53"/>
    </row>
    <row r="728" spans="1:104" x14ac:dyDescent="0.2">
      <c r="A728" s="64"/>
      <c r="B728" s="65"/>
      <c r="C728" s="329" t="s">
        <v>1885</v>
      </c>
      <c r="D728" s="330"/>
      <c r="E728" s="103">
        <v>2.7012999999999998</v>
      </c>
      <c r="F728" s="69"/>
      <c r="G728" s="70"/>
      <c r="H728" s="71"/>
      <c r="I728" s="66"/>
      <c r="J728" s="72"/>
      <c r="K728" s="66"/>
      <c r="M728" s="67" t="s">
        <v>1885</v>
      </c>
      <c r="O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73" t="str">
        <f t="shared" si="25"/>
        <v>220 (koupelna):(1,955+1,955+1,985+1,985)*0,6282</v>
      </c>
      <c r="BE728" s="53"/>
      <c r="BF728" s="53"/>
      <c r="BG728" s="53"/>
      <c r="BH728" s="53"/>
      <c r="BI728" s="53"/>
    </row>
    <row r="729" spans="1:104" x14ac:dyDescent="0.2">
      <c r="A729" s="64"/>
      <c r="B729" s="65"/>
      <c r="C729" s="329" t="s">
        <v>1886</v>
      </c>
      <c r="D729" s="330"/>
      <c r="E729" s="103">
        <v>5.5972999999999997</v>
      </c>
      <c r="F729" s="69"/>
      <c r="G729" s="70"/>
      <c r="H729" s="71"/>
      <c r="I729" s="66"/>
      <c r="J729" s="72"/>
      <c r="K729" s="66"/>
      <c r="M729" s="67" t="s">
        <v>1886</v>
      </c>
      <c r="O729" s="53"/>
      <c r="Z729" s="53"/>
      <c r="AA729" s="53"/>
      <c r="AB729" s="53"/>
      <c r="AC729" s="53"/>
      <c r="AD729" s="53"/>
      <c r="AE729" s="53"/>
      <c r="AF729" s="53"/>
      <c r="AG729" s="53"/>
      <c r="AH729" s="53"/>
      <c r="AI729" s="53"/>
      <c r="AJ729" s="53"/>
      <c r="AK729" s="53"/>
      <c r="AL729" s="53"/>
      <c r="AM729" s="53"/>
      <c r="AN729" s="53"/>
      <c r="AO729" s="53"/>
      <c r="AP729" s="53"/>
      <c r="AQ729" s="53"/>
      <c r="AR729" s="53"/>
      <c r="AS729" s="53"/>
      <c r="AT729" s="53"/>
      <c r="AU729" s="53"/>
      <c r="AV729" s="53"/>
      <c r="AW729" s="53"/>
      <c r="AX729" s="53"/>
      <c r="AY729" s="53"/>
      <c r="AZ729" s="53"/>
      <c r="BA729" s="53"/>
      <c r="BB729" s="53"/>
      <c r="BC729" s="53"/>
      <c r="BD729" s="73" t="str">
        <f t="shared" si="25"/>
        <v>221 obklad kuchuňská linka :(2,2+2,1)*0,6282</v>
      </c>
      <c r="BE729" s="53"/>
      <c r="BF729" s="53"/>
      <c r="BG729" s="53"/>
      <c r="BH729" s="53"/>
      <c r="BI729" s="53"/>
    </row>
    <row r="730" spans="1:104" x14ac:dyDescent="0.2">
      <c r="A730" s="64"/>
      <c r="B730" s="65"/>
      <c r="C730" s="329" t="s">
        <v>1847</v>
      </c>
      <c r="D730" s="330"/>
      <c r="E730" s="103">
        <v>3.2791999999999999</v>
      </c>
      <c r="F730" s="69"/>
      <c r="G730" s="70"/>
      <c r="H730" s="71"/>
      <c r="I730" s="66"/>
      <c r="J730" s="72"/>
      <c r="K730" s="66"/>
      <c r="M730" s="67" t="s">
        <v>1847</v>
      </c>
      <c r="O730" s="53"/>
      <c r="Z730" s="53"/>
      <c r="AA730" s="53"/>
      <c r="AB730" s="53"/>
      <c r="AC730" s="53"/>
      <c r="AD730" s="53"/>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53"/>
      <c r="BA730" s="53"/>
      <c r="BB730" s="53"/>
      <c r="BC730" s="53"/>
      <c r="BD730" s="73" t="str">
        <f t="shared" si="25"/>
        <v>225 (koupelna):(2,76+2,76+1,695+1,695)*0,6282</v>
      </c>
      <c r="BE730" s="53"/>
      <c r="BF730" s="53"/>
      <c r="BG730" s="53"/>
      <c r="BH730" s="53"/>
      <c r="BI730" s="53"/>
    </row>
    <row r="731" spans="1:104" x14ac:dyDescent="0.2">
      <c r="A731" s="64"/>
      <c r="B731" s="65"/>
      <c r="C731" s="329" t="s">
        <v>1887</v>
      </c>
      <c r="D731" s="330"/>
      <c r="E731" s="103">
        <v>2.5756000000000001</v>
      </c>
      <c r="F731" s="69"/>
      <c r="G731" s="70"/>
      <c r="H731" s="71"/>
      <c r="I731" s="66"/>
      <c r="J731" s="72"/>
      <c r="K731" s="66"/>
      <c r="M731" s="67" t="s">
        <v>1887</v>
      </c>
      <c r="O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73" t="str">
        <f t="shared" si="25"/>
        <v>226 (WC):(1,41+1,41+1,2+1,2)*0,6282</v>
      </c>
      <c r="BE731" s="53"/>
      <c r="BF731" s="53"/>
      <c r="BG731" s="53"/>
      <c r="BH731" s="53"/>
      <c r="BI731" s="53"/>
    </row>
    <row r="732" spans="1:104" x14ac:dyDescent="0.2">
      <c r="A732" s="54">
        <v>100</v>
      </c>
      <c r="B732" s="55" t="s">
        <v>1888</v>
      </c>
      <c r="C732" s="56" t="s">
        <v>1170</v>
      </c>
      <c r="D732" s="57" t="s">
        <v>41</v>
      </c>
      <c r="E732" s="100">
        <v>62.755899999999997</v>
      </c>
      <c r="F732" s="59">
        <v>0</v>
      </c>
      <c r="G732" s="60">
        <f>E732*F732</f>
        <v>0</v>
      </c>
      <c r="H732" s="61">
        <v>5.3499999999999997E-3</v>
      </c>
      <c r="I732" s="62">
        <f>E732*H732</f>
        <v>0.33574406499999998</v>
      </c>
      <c r="J732" s="61">
        <v>0</v>
      </c>
      <c r="K732" s="62">
        <f>E732*J732</f>
        <v>0</v>
      </c>
      <c r="O732" s="53"/>
      <c r="Z732" s="53"/>
      <c r="AA732" s="53">
        <v>1</v>
      </c>
      <c r="AB732" s="53">
        <v>7</v>
      </c>
      <c r="AC732" s="53">
        <v>7</v>
      </c>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63">
        <f>G732</f>
        <v>0</v>
      </c>
      <c r="BA732" s="53"/>
      <c r="BB732" s="53"/>
      <c r="BC732" s="53"/>
      <c r="BD732" s="53"/>
      <c r="BE732" s="53"/>
      <c r="BF732" s="53"/>
      <c r="BG732" s="53"/>
      <c r="BH732" s="53"/>
      <c r="BI732" s="53"/>
      <c r="CA732" s="53">
        <v>1</v>
      </c>
      <c r="CB732" s="53">
        <v>7</v>
      </c>
      <c r="CZ732" s="16">
        <v>2</v>
      </c>
    </row>
    <row r="733" spans="1:104" x14ac:dyDescent="0.2">
      <c r="A733" s="64"/>
      <c r="B733" s="65"/>
      <c r="C733" s="326" t="s">
        <v>1052</v>
      </c>
      <c r="D733" s="327"/>
      <c r="E733" s="327"/>
      <c r="F733" s="327"/>
      <c r="G733" s="328"/>
      <c r="I733" s="66"/>
      <c r="K733" s="66"/>
      <c r="L733" s="67" t="s">
        <v>1052</v>
      </c>
      <c r="O733" s="53"/>
      <c r="Z733" s="53"/>
      <c r="AA733" s="53"/>
      <c r="AB733" s="53"/>
      <c r="AC733" s="53"/>
      <c r="AD733" s="53"/>
      <c r="AE733" s="53"/>
      <c r="AF733" s="53"/>
      <c r="AG733" s="53"/>
      <c r="AH733" s="53"/>
      <c r="AI733" s="53"/>
      <c r="AJ733" s="53"/>
      <c r="AK733" s="53"/>
      <c r="AL733" s="53"/>
      <c r="AM733" s="53"/>
      <c r="AN733" s="53"/>
      <c r="AO733" s="53"/>
      <c r="AP733" s="53"/>
      <c r="AQ733" s="53"/>
      <c r="AR733" s="53"/>
      <c r="AS733" s="53"/>
      <c r="AT733" s="53"/>
      <c r="AU733" s="53"/>
      <c r="AV733" s="53"/>
      <c r="AW733" s="53"/>
      <c r="AX733" s="53"/>
      <c r="AY733" s="53"/>
      <c r="AZ733" s="53"/>
      <c r="BA733" s="53"/>
      <c r="BB733" s="53"/>
      <c r="BC733" s="53"/>
      <c r="BD733" s="53"/>
      <c r="BE733" s="53"/>
      <c r="BF733" s="53"/>
      <c r="BG733" s="53"/>
      <c r="BH733" s="53"/>
      <c r="BI733" s="53"/>
    </row>
    <row r="734" spans="1:104" x14ac:dyDescent="0.2">
      <c r="A734" s="64"/>
      <c r="B734" s="65"/>
      <c r="C734" s="329" t="s">
        <v>1769</v>
      </c>
      <c r="D734" s="330"/>
      <c r="E734" s="103">
        <v>10.968400000000001</v>
      </c>
      <c r="F734" s="69"/>
      <c r="G734" s="70"/>
      <c r="H734" s="71"/>
      <c r="I734" s="66"/>
      <c r="J734" s="72"/>
      <c r="K734" s="66"/>
      <c r="M734" s="67" t="s">
        <v>1769</v>
      </c>
      <c r="O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73" t="str">
        <f t="shared" ref="BD734:BD745" si="26">C733</f>
        <v xml:space="preserve">dopřesněno dle požadavků investora </v>
      </c>
      <c r="BE734" s="53"/>
      <c r="BF734" s="53"/>
      <c r="BG734" s="53"/>
      <c r="BH734" s="53"/>
      <c r="BI734" s="53"/>
    </row>
    <row r="735" spans="1:104" x14ac:dyDescent="0.2">
      <c r="A735" s="64"/>
      <c r="B735" s="65"/>
      <c r="C735" s="329" t="s">
        <v>1770</v>
      </c>
      <c r="D735" s="330"/>
      <c r="E735" s="103">
        <v>1.8205</v>
      </c>
      <c r="F735" s="69"/>
      <c r="G735" s="70"/>
      <c r="H735" s="71"/>
      <c r="I735" s="66"/>
      <c r="J735" s="72"/>
      <c r="K735" s="66"/>
      <c r="M735" s="67" t="s">
        <v>1770</v>
      </c>
      <c r="O735" s="53"/>
      <c r="Z735" s="53"/>
      <c r="AA735" s="53"/>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53"/>
      <c r="BC735" s="53"/>
      <c r="BD735" s="73" t="str">
        <f t="shared" si="26"/>
        <v>206 (koupelna):(2,425+2+1,5+0,57+0,435+1,8)*2*0,6282</v>
      </c>
      <c r="BE735" s="53"/>
      <c r="BF735" s="53"/>
      <c r="BG735" s="53"/>
      <c r="BH735" s="53"/>
      <c r="BI735" s="53"/>
    </row>
    <row r="736" spans="1:104" x14ac:dyDescent="0.2">
      <c r="A736" s="64"/>
      <c r="B736" s="65"/>
      <c r="C736" s="329" t="s">
        <v>1771</v>
      </c>
      <c r="D736" s="330"/>
      <c r="E736" s="103">
        <v>10.3025</v>
      </c>
      <c r="F736" s="69"/>
      <c r="G736" s="70"/>
      <c r="H736" s="71"/>
      <c r="I736" s="66"/>
      <c r="J736" s="72"/>
      <c r="K736" s="66"/>
      <c r="M736" s="67" t="s">
        <v>1771</v>
      </c>
      <c r="O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73" t="str">
        <f t="shared" si="26"/>
        <v>207 obklady kuchyňská linka :(3+0,8+0,8)*0,63*0,6282</v>
      </c>
      <c r="BE736" s="53"/>
      <c r="BF736" s="53"/>
      <c r="BG736" s="53"/>
      <c r="BH736" s="53"/>
      <c r="BI736" s="53"/>
    </row>
    <row r="737" spans="1:104" x14ac:dyDescent="0.2">
      <c r="A737" s="64"/>
      <c r="B737" s="65"/>
      <c r="C737" s="329" t="s">
        <v>1772</v>
      </c>
      <c r="D737" s="330"/>
      <c r="E737" s="103">
        <v>10.3025</v>
      </c>
      <c r="F737" s="69"/>
      <c r="G737" s="70"/>
      <c r="H737" s="71"/>
      <c r="I737" s="66"/>
      <c r="J737" s="72"/>
      <c r="K737" s="66"/>
      <c r="M737" s="67" t="s">
        <v>1772</v>
      </c>
      <c r="O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73" t="str">
        <f t="shared" si="26"/>
        <v>212 (koupelna):(2+2+2,1+2,1)*2*0,6282</v>
      </c>
      <c r="BE737" s="53"/>
      <c r="BF737" s="53"/>
      <c r="BG737" s="53"/>
      <c r="BH737" s="53"/>
      <c r="BI737" s="53"/>
    </row>
    <row r="738" spans="1:104" x14ac:dyDescent="0.2">
      <c r="A738" s="64"/>
      <c r="B738" s="65"/>
      <c r="C738" s="329" t="s">
        <v>1773</v>
      </c>
      <c r="D738" s="330"/>
      <c r="E738" s="103">
        <v>9.9003999999999994</v>
      </c>
      <c r="F738" s="69"/>
      <c r="G738" s="70"/>
      <c r="H738" s="71"/>
      <c r="I738" s="66"/>
      <c r="J738" s="72"/>
      <c r="K738" s="66"/>
      <c r="M738" s="67" t="s">
        <v>1773</v>
      </c>
      <c r="O738" s="53"/>
      <c r="Z738" s="53"/>
      <c r="AA738" s="53"/>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73" t="str">
        <f t="shared" si="26"/>
        <v>215 (koupelna):(2,1+2,1+2+2)*2*0,6282</v>
      </c>
      <c r="BE738" s="53"/>
      <c r="BF738" s="53"/>
      <c r="BG738" s="53"/>
      <c r="BH738" s="53"/>
      <c r="BI738" s="53"/>
    </row>
    <row r="739" spans="1:104" x14ac:dyDescent="0.2">
      <c r="A739" s="64"/>
      <c r="B739" s="65"/>
      <c r="C739" s="329" t="s">
        <v>1774</v>
      </c>
      <c r="D739" s="330"/>
      <c r="E739" s="103">
        <v>1.7018</v>
      </c>
      <c r="F739" s="69"/>
      <c r="G739" s="70"/>
      <c r="H739" s="71"/>
      <c r="I739" s="66"/>
      <c r="J739" s="72"/>
      <c r="K739" s="66"/>
      <c r="M739" s="67" t="s">
        <v>1774</v>
      </c>
      <c r="O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73" t="str">
        <f t="shared" si="26"/>
        <v>220 (koupelna):(1,955+1,955+1,985+1,985)*2*0,6282</v>
      </c>
      <c r="BE739" s="53"/>
      <c r="BF739" s="53"/>
      <c r="BG739" s="53"/>
      <c r="BH739" s="53"/>
      <c r="BI739" s="53"/>
    </row>
    <row r="740" spans="1:104" x14ac:dyDescent="0.2">
      <c r="A740" s="64"/>
      <c r="B740" s="65"/>
      <c r="C740" s="329" t="s">
        <v>1775</v>
      </c>
      <c r="D740" s="330"/>
      <c r="E740" s="103">
        <v>11.1945</v>
      </c>
      <c r="F740" s="69"/>
      <c r="G740" s="70"/>
      <c r="H740" s="71"/>
      <c r="I740" s="66"/>
      <c r="J740" s="72"/>
      <c r="K740" s="66"/>
      <c r="M740" s="67" t="s">
        <v>1775</v>
      </c>
      <c r="O740" s="53"/>
      <c r="Z740" s="53"/>
      <c r="AA740" s="53"/>
      <c r="AB740" s="53"/>
      <c r="AC740" s="53"/>
      <c r="AD740" s="53"/>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53"/>
      <c r="BA740" s="53"/>
      <c r="BB740" s="53"/>
      <c r="BC740" s="53"/>
      <c r="BD740" s="73" t="str">
        <f t="shared" si="26"/>
        <v>221 obklad kuchuňská linka :(2,2+2,1)*0,63*0,6282</v>
      </c>
      <c r="BE740" s="53"/>
      <c r="BF740" s="53"/>
      <c r="BG740" s="53"/>
      <c r="BH740" s="53"/>
      <c r="BI740" s="53"/>
    </row>
    <row r="741" spans="1:104" x14ac:dyDescent="0.2">
      <c r="A741" s="64"/>
      <c r="B741" s="65"/>
      <c r="C741" s="329" t="s">
        <v>1776</v>
      </c>
      <c r="D741" s="330"/>
      <c r="E741" s="103">
        <v>4.5909000000000004</v>
      </c>
      <c r="F741" s="69"/>
      <c r="G741" s="70"/>
      <c r="H741" s="71"/>
      <c r="I741" s="66"/>
      <c r="J741" s="72"/>
      <c r="K741" s="66"/>
      <c r="M741" s="67" t="s">
        <v>1776</v>
      </c>
      <c r="O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73" t="str">
        <f t="shared" si="26"/>
        <v>225 (koupelna):(2,76+2,76+1,695+1,695)*2*0,6282</v>
      </c>
      <c r="BE741" s="53"/>
      <c r="BF741" s="53"/>
      <c r="BG741" s="53"/>
      <c r="BH741" s="53"/>
      <c r="BI741" s="53"/>
    </row>
    <row r="742" spans="1:104" x14ac:dyDescent="0.2">
      <c r="A742" s="64"/>
      <c r="B742" s="65"/>
      <c r="C742" s="329" t="s">
        <v>1777</v>
      </c>
      <c r="D742" s="330"/>
      <c r="E742" s="103">
        <v>1.6226</v>
      </c>
      <c r="F742" s="69"/>
      <c r="G742" s="70"/>
      <c r="H742" s="71"/>
      <c r="I742" s="66"/>
      <c r="J742" s="72"/>
      <c r="K742" s="66"/>
      <c r="M742" s="67" t="s">
        <v>1777</v>
      </c>
      <c r="O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73" t="str">
        <f t="shared" si="26"/>
        <v>226 (WC):(1,41+1,41+1,2+1,2)*1,4*0,6282</v>
      </c>
      <c r="BE742" s="53"/>
      <c r="BF742" s="53"/>
      <c r="BG742" s="53"/>
      <c r="BH742" s="53"/>
      <c r="BI742" s="53"/>
    </row>
    <row r="743" spans="1:104" x14ac:dyDescent="0.2">
      <c r="A743" s="64"/>
      <c r="B743" s="65"/>
      <c r="C743" s="329" t="s">
        <v>1889</v>
      </c>
      <c r="D743" s="330"/>
      <c r="E743" s="103">
        <v>0</v>
      </c>
      <c r="F743" s="69"/>
      <c r="G743" s="70"/>
      <c r="H743" s="71"/>
      <c r="I743" s="66"/>
      <c r="J743" s="72"/>
      <c r="K743" s="66"/>
      <c r="M743" s="67" t="s">
        <v>1889</v>
      </c>
      <c r="O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c r="AU743" s="53"/>
      <c r="AV743" s="53"/>
      <c r="AW743" s="53"/>
      <c r="AX743" s="53"/>
      <c r="AY743" s="53"/>
      <c r="AZ743" s="53"/>
      <c r="BA743" s="53"/>
      <c r="BB743" s="53"/>
      <c r="BC743" s="53"/>
      <c r="BD743" s="73" t="str">
        <f t="shared" si="26"/>
        <v>229 obklad kuchuňská linka :(3,5+0,6)*0,63*0,6282</v>
      </c>
      <c r="BE743" s="53"/>
      <c r="BF743" s="53"/>
      <c r="BG743" s="53"/>
      <c r="BH743" s="53"/>
      <c r="BI743" s="53"/>
    </row>
    <row r="744" spans="1:104" x14ac:dyDescent="0.2">
      <c r="A744" s="64"/>
      <c r="B744" s="65"/>
      <c r="C744" s="329" t="s">
        <v>1890</v>
      </c>
      <c r="D744" s="330"/>
      <c r="E744" s="103">
        <v>0.1759</v>
      </c>
      <c r="F744" s="69"/>
      <c r="G744" s="70"/>
      <c r="H744" s="71"/>
      <c r="I744" s="66"/>
      <c r="J744" s="72"/>
      <c r="K744" s="66"/>
      <c r="M744" s="67" t="s">
        <v>1890</v>
      </c>
      <c r="O744" s="53"/>
      <c r="Z744" s="53"/>
      <c r="AA744" s="53"/>
      <c r="AB744" s="53"/>
      <c r="AC744" s="53"/>
      <c r="AD744" s="53"/>
      <c r="AE744" s="53"/>
      <c r="AF744" s="53"/>
      <c r="AG744" s="53"/>
      <c r="AH744" s="53"/>
      <c r="AI744" s="53"/>
      <c r="AJ744" s="53"/>
      <c r="AK744" s="53"/>
      <c r="AL744" s="53"/>
      <c r="AM744" s="53"/>
      <c r="AN744" s="53"/>
      <c r="AO744" s="53"/>
      <c r="AP744" s="53"/>
      <c r="AQ744" s="53"/>
      <c r="AR744" s="53"/>
      <c r="AS744" s="53"/>
      <c r="AT744" s="53"/>
      <c r="AU744" s="53"/>
      <c r="AV744" s="53"/>
      <c r="AW744" s="53"/>
      <c r="AX744" s="53"/>
      <c r="AY744" s="53"/>
      <c r="AZ744" s="53"/>
      <c r="BA744" s="53"/>
      <c r="BB744" s="53"/>
      <c r="BC744" s="53"/>
      <c r="BD744" s="73" t="str">
        <f t="shared" si="26"/>
        <v>Obklad parapetu předpoklad :</v>
      </c>
      <c r="BE744" s="53"/>
      <c r="BF744" s="53"/>
      <c r="BG744" s="53"/>
      <c r="BH744" s="53"/>
      <c r="BI744" s="53"/>
    </row>
    <row r="745" spans="1:104" x14ac:dyDescent="0.2">
      <c r="A745" s="64"/>
      <c r="B745" s="65"/>
      <c r="C745" s="329" t="s">
        <v>1891</v>
      </c>
      <c r="D745" s="330"/>
      <c r="E745" s="103">
        <v>0.1759</v>
      </c>
      <c r="F745" s="69"/>
      <c r="G745" s="70"/>
      <c r="H745" s="71"/>
      <c r="I745" s="66"/>
      <c r="J745" s="72"/>
      <c r="K745" s="66"/>
      <c r="M745" s="67" t="s">
        <v>1891</v>
      </c>
      <c r="O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73" t="str">
        <f t="shared" si="26"/>
        <v>206:0,4*0,7*0,6282</v>
      </c>
      <c r="BE745" s="53"/>
      <c r="BF745" s="53"/>
      <c r="BG745" s="53"/>
      <c r="BH745" s="53"/>
      <c r="BI745" s="53"/>
    </row>
    <row r="746" spans="1:104" ht="22.5" x14ac:dyDescent="0.2">
      <c r="A746" s="54">
        <v>101</v>
      </c>
      <c r="B746" s="55" t="s">
        <v>1173</v>
      </c>
      <c r="C746" s="56" t="s">
        <v>1174</v>
      </c>
      <c r="D746" s="57" t="s">
        <v>248</v>
      </c>
      <c r="E746" s="100">
        <v>1.6473</v>
      </c>
      <c r="F746" s="59">
        <v>0</v>
      </c>
      <c r="G746" s="60">
        <f>E746*F746</f>
        <v>0</v>
      </c>
      <c r="H746" s="61">
        <v>0</v>
      </c>
      <c r="I746" s="62">
        <f>E746*H746</f>
        <v>0</v>
      </c>
      <c r="J746" s="61"/>
      <c r="K746" s="62">
        <f>E746*J746</f>
        <v>0</v>
      </c>
      <c r="O746" s="53"/>
      <c r="Z746" s="53"/>
      <c r="AA746" s="53">
        <v>12</v>
      </c>
      <c r="AB746" s="53">
        <v>0</v>
      </c>
      <c r="AC746" s="53">
        <v>153</v>
      </c>
      <c r="AD746" s="53"/>
      <c r="AE746" s="53"/>
      <c r="AF746" s="53"/>
      <c r="AG746" s="53"/>
      <c r="AH746" s="53"/>
      <c r="AI746" s="53"/>
      <c r="AJ746" s="53"/>
      <c r="AK746" s="53"/>
      <c r="AL746" s="53"/>
      <c r="AM746" s="53"/>
      <c r="AN746" s="53"/>
      <c r="AO746" s="53"/>
      <c r="AP746" s="53"/>
      <c r="AQ746" s="53"/>
      <c r="AR746" s="53"/>
      <c r="AS746" s="53"/>
      <c r="AT746" s="53"/>
      <c r="AU746" s="53"/>
      <c r="AV746" s="53"/>
      <c r="AW746" s="53"/>
      <c r="AX746" s="53"/>
      <c r="AY746" s="53"/>
      <c r="AZ746" s="63">
        <f>G746</f>
        <v>0</v>
      </c>
      <c r="BA746" s="53"/>
      <c r="BB746" s="53"/>
      <c r="BC746" s="53"/>
      <c r="BD746" s="53"/>
      <c r="BE746" s="53"/>
      <c r="BF746" s="53"/>
      <c r="BG746" s="53"/>
      <c r="BH746" s="53"/>
      <c r="BI746" s="53"/>
      <c r="CA746" s="53">
        <v>12</v>
      </c>
      <c r="CB746" s="53">
        <v>0</v>
      </c>
      <c r="CZ746" s="16">
        <v>2</v>
      </c>
    </row>
    <row r="747" spans="1:104" x14ac:dyDescent="0.2">
      <c r="A747" s="64"/>
      <c r="B747" s="65"/>
      <c r="C747" s="329" t="s">
        <v>1892</v>
      </c>
      <c r="D747" s="330"/>
      <c r="E747" s="103">
        <v>1.6473</v>
      </c>
      <c r="F747" s="69"/>
      <c r="G747" s="70"/>
      <c r="H747" s="71"/>
      <c r="I747" s="66"/>
      <c r="J747" s="72"/>
      <c r="K747" s="66"/>
      <c r="M747" s="67" t="s">
        <v>1892</v>
      </c>
      <c r="O747" s="53"/>
      <c r="Z747" s="53"/>
      <c r="AA747" s="53"/>
      <c r="AB747" s="53"/>
      <c r="AC747" s="53"/>
      <c r="AD747" s="53"/>
      <c r="AE747" s="53"/>
      <c r="AF747" s="53"/>
      <c r="AG747" s="53"/>
      <c r="AH747" s="53"/>
      <c r="AI747" s="53"/>
      <c r="AJ747" s="53"/>
      <c r="AK747" s="53"/>
      <c r="AL747" s="53"/>
      <c r="AM747" s="53"/>
      <c r="AN747" s="53"/>
      <c r="AO747" s="53"/>
      <c r="AP747" s="53"/>
      <c r="AQ747" s="53"/>
      <c r="AR747" s="53"/>
      <c r="AS747" s="53"/>
      <c r="AT747" s="53"/>
      <c r="AU747" s="53"/>
      <c r="AV747" s="53"/>
      <c r="AW747" s="53"/>
      <c r="AX747" s="53"/>
      <c r="AY747" s="53"/>
      <c r="AZ747" s="53"/>
      <c r="BA747" s="53"/>
      <c r="BB747" s="53"/>
      <c r="BC747" s="53"/>
      <c r="BD747" s="73" t="str">
        <f>C746</f>
        <v xml:space="preserve">Přesun hmot pro obklady keramické, výšky do 24 m </v>
      </c>
      <c r="BE747" s="53"/>
      <c r="BF747" s="53"/>
      <c r="BG747" s="53"/>
      <c r="BH747" s="53"/>
      <c r="BI747" s="53"/>
    </row>
    <row r="748" spans="1:104" x14ac:dyDescent="0.2">
      <c r="A748" s="54">
        <v>102</v>
      </c>
      <c r="B748" s="55" t="s">
        <v>1893</v>
      </c>
      <c r="C748" s="56" t="s">
        <v>1177</v>
      </c>
      <c r="D748" s="57" t="s">
        <v>41</v>
      </c>
      <c r="E748" s="100">
        <v>66.828900000000004</v>
      </c>
      <c r="F748" s="59">
        <v>0</v>
      </c>
      <c r="G748" s="60">
        <f>E748*F748</f>
        <v>0</v>
      </c>
      <c r="H748" s="61">
        <v>1.9429999999999999E-2</v>
      </c>
      <c r="I748" s="62">
        <f>E748*H748</f>
        <v>1.298485527</v>
      </c>
      <c r="J748" s="61"/>
      <c r="K748" s="62">
        <f>E748*J748</f>
        <v>0</v>
      </c>
      <c r="O748" s="53"/>
      <c r="Z748" s="53"/>
      <c r="AA748" s="53">
        <v>3</v>
      </c>
      <c r="AB748" s="53">
        <v>1</v>
      </c>
      <c r="AC748" s="53">
        <v>597813747</v>
      </c>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63">
        <f>G748</f>
        <v>0</v>
      </c>
      <c r="BA748" s="53"/>
      <c r="BB748" s="53"/>
      <c r="BC748" s="53"/>
      <c r="BD748" s="53"/>
      <c r="BE748" s="53"/>
      <c r="BF748" s="53"/>
      <c r="BG748" s="53"/>
      <c r="BH748" s="53"/>
      <c r="BI748" s="53"/>
      <c r="CA748" s="53">
        <v>3</v>
      </c>
      <c r="CB748" s="53">
        <v>1</v>
      </c>
      <c r="CZ748" s="16">
        <v>2</v>
      </c>
    </row>
    <row r="749" spans="1:104" x14ac:dyDescent="0.2">
      <c r="A749" s="64"/>
      <c r="B749" s="65"/>
      <c r="C749" s="326" t="s">
        <v>1052</v>
      </c>
      <c r="D749" s="327"/>
      <c r="E749" s="327"/>
      <c r="F749" s="327"/>
      <c r="G749" s="328"/>
      <c r="I749" s="66"/>
      <c r="K749" s="66"/>
      <c r="L749" s="67" t="s">
        <v>1052</v>
      </c>
      <c r="O749" s="53"/>
      <c r="Z749" s="53"/>
      <c r="AA749" s="53"/>
      <c r="AB749" s="53"/>
      <c r="AC749" s="53"/>
      <c r="AD749" s="53"/>
      <c r="AE749" s="53"/>
      <c r="AF749" s="53"/>
      <c r="AG749" s="53"/>
      <c r="AH749" s="53"/>
      <c r="AI749" s="53"/>
      <c r="AJ749" s="53"/>
      <c r="AK749" s="53"/>
      <c r="AL749" s="53"/>
      <c r="AM749" s="53"/>
      <c r="AN749" s="53"/>
      <c r="AO749" s="53"/>
      <c r="AP749" s="53"/>
      <c r="AQ749" s="53"/>
      <c r="AR749" s="53"/>
      <c r="AS749" s="53"/>
      <c r="AT749" s="53"/>
      <c r="AU749" s="53"/>
      <c r="AV749" s="53"/>
      <c r="AW749" s="53"/>
      <c r="AX749" s="53"/>
      <c r="AY749" s="53"/>
      <c r="AZ749" s="53"/>
      <c r="BA749" s="53"/>
      <c r="BB749" s="53"/>
      <c r="BC749" s="53"/>
      <c r="BD749" s="53"/>
      <c r="BE749" s="53"/>
      <c r="BF749" s="53"/>
      <c r="BG749" s="53"/>
      <c r="BH749" s="53"/>
      <c r="BI749" s="53"/>
    </row>
    <row r="750" spans="1:104" x14ac:dyDescent="0.2">
      <c r="A750" s="64"/>
      <c r="B750" s="65"/>
      <c r="C750" s="329" t="s">
        <v>1894</v>
      </c>
      <c r="D750" s="330"/>
      <c r="E750" s="103">
        <v>66.456000000000003</v>
      </c>
      <c r="F750" s="69"/>
      <c r="G750" s="70"/>
      <c r="H750" s="71"/>
      <c r="I750" s="66"/>
      <c r="J750" s="72"/>
      <c r="K750" s="66"/>
      <c r="M750" s="67" t="s">
        <v>1894</v>
      </c>
      <c r="O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73" t="str">
        <f>C749</f>
        <v xml:space="preserve">dopřesněno dle požadavků investora </v>
      </c>
      <c r="BE750" s="53"/>
      <c r="BF750" s="53"/>
      <c r="BG750" s="53"/>
      <c r="BH750" s="53"/>
      <c r="BI750" s="53"/>
    </row>
    <row r="751" spans="1:104" x14ac:dyDescent="0.2">
      <c r="A751" s="64"/>
      <c r="B751" s="65"/>
      <c r="C751" s="329" t="s">
        <v>1895</v>
      </c>
      <c r="D751" s="330"/>
      <c r="E751" s="103">
        <v>0.37290000000000001</v>
      </c>
      <c r="F751" s="69"/>
      <c r="G751" s="70"/>
      <c r="H751" s="71"/>
      <c r="I751" s="66"/>
      <c r="J751" s="72"/>
      <c r="K751" s="66"/>
      <c r="M751" s="67" t="s">
        <v>1895</v>
      </c>
      <c r="O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73" t="str">
        <f>C750</f>
        <v>99,8*1,06*0,6282</v>
      </c>
      <c r="BE751" s="53"/>
      <c r="BF751" s="53"/>
      <c r="BG751" s="53"/>
      <c r="BH751" s="53"/>
      <c r="BI751" s="53"/>
    </row>
    <row r="752" spans="1:104" x14ac:dyDescent="0.2">
      <c r="A752" s="74" t="s">
        <v>42</v>
      </c>
      <c r="B752" s="75" t="s">
        <v>1155</v>
      </c>
      <c r="C752" s="76" t="s">
        <v>1156</v>
      </c>
      <c r="D752" s="77"/>
      <c r="E752" s="78"/>
      <c r="F752" s="78"/>
      <c r="G752" s="79">
        <f>SUM(G707:G751)</f>
        <v>0</v>
      </c>
      <c r="H752" s="80"/>
      <c r="I752" s="79">
        <f>SUM(I707:I751)</f>
        <v>1.647334453</v>
      </c>
      <c r="J752" s="81"/>
      <c r="K752" s="79">
        <f>SUM(K707:K751)</f>
        <v>0</v>
      </c>
      <c r="O752" s="53"/>
      <c r="X752" s="82">
        <f>K752</f>
        <v>0</v>
      </c>
      <c r="Y752" s="82">
        <f>I752</f>
        <v>1.647334453</v>
      </c>
      <c r="Z752" s="63">
        <f>G752</f>
        <v>0</v>
      </c>
      <c r="AA752" s="53"/>
      <c r="AB752" s="53"/>
      <c r="AC752" s="53"/>
      <c r="AD752" s="53"/>
      <c r="AE752" s="53"/>
      <c r="AF752" s="53"/>
      <c r="AG752" s="53"/>
      <c r="AH752" s="53"/>
      <c r="AI752" s="53"/>
      <c r="AJ752" s="53"/>
      <c r="AK752" s="53"/>
      <c r="AL752" s="53"/>
      <c r="AM752" s="53"/>
      <c r="AN752" s="53"/>
      <c r="AO752" s="53"/>
      <c r="AP752" s="53"/>
      <c r="AQ752" s="53"/>
      <c r="AR752" s="53"/>
      <c r="AS752" s="53"/>
      <c r="AT752" s="53"/>
      <c r="AU752" s="53"/>
      <c r="AV752" s="53"/>
      <c r="AW752" s="53"/>
      <c r="AX752" s="53"/>
      <c r="AY752" s="53"/>
      <c r="AZ752" s="53"/>
      <c r="BA752" s="83"/>
      <c r="BB752" s="83"/>
      <c r="BC752" s="83"/>
      <c r="BD752" s="83"/>
      <c r="BE752" s="83"/>
      <c r="BF752" s="83"/>
      <c r="BG752" s="53"/>
      <c r="BH752" s="53"/>
      <c r="BI752" s="53"/>
    </row>
    <row r="753" spans="1:104" ht="14.25" customHeight="1" x14ac:dyDescent="0.2">
      <c r="A753" s="43" t="s">
        <v>38</v>
      </c>
      <c r="B753" s="44" t="s">
        <v>1189</v>
      </c>
      <c r="C753" s="45" t="s">
        <v>1190</v>
      </c>
      <c r="D753" s="46"/>
      <c r="E753" s="47"/>
      <c r="F753" s="47"/>
      <c r="G753" s="48"/>
      <c r="H753" s="49"/>
      <c r="I753" s="50"/>
      <c r="J753" s="51"/>
      <c r="K753" s="52"/>
      <c r="O753" s="53"/>
    </row>
    <row r="754" spans="1:104" x14ac:dyDescent="0.2">
      <c r="A754" s="54">
        <v>103</v>
      </c>
      <c r="B754" s="55" t="s">
        <v>1191</v>
      </c>
      <c r="C754" s="56" t="s">
        <v>1896</v>
      </c>
      <c r="D754" s="57" t="s">
        <v>41</v>
      </c>
      <c r="E754" s="100">
        <v>604.34320000000002</v>
      </c>
      <c r="F754" s="59">
        <v>0</v>
      </c>
      <c r="G754" s="60">
        <f>E754*F754</f>
        <v>0</v>
      </c>
      <c r="H754" s="61">
        <v>1.3999999999999999E-4</v>
      </c>
      <c r="I754" s="62">
        <f>E754*H754</f>
        <v>8.4608047999999991E-2</v>
      </c>
      <c r="J754" s="61">
        <v>0</v>
      </c>
      <c r="K754" s="62">
        <f>E754*J754</f>
        <v>0</v>
      </c>
      <c r="O754" s="53"/>
      <c r="Z754" s="53"/>
      <c r="AA754" s="53">
        <v>1</v>
      </c>
      <c r="AB754" s="53">
        <v>7</v>
      </c>
      <c r="AC754" s="53">
        <v>7</v>
      </c>
      <c r="AD754" s="53"/>
      <c r="AE754" s="53"/>
      <c r="AF754" s="53"/>
      <c r="AG754" s="53"/>
      <c r="AH754" s="53"/>
      <c r="AI754" s="53"/>
      <c r="AJ754" s="53"/>
      <c r="AK754" s="53"/>
      <c r="AL754" s="53"/>
      <c r="AM754" s="53"/>
      <c r="AN754" s="53"/>
      <c r="AO754" s="53"/>
      <c r="AP754" s="53"/>
      <c r="AQ754" s="53"/>
      <c r="AR754" s="53"/>
      <c r="AS754" s="53"/>
      <c r="AT754" s="53"/>
      <c r="AU754" s="53"/>
      <c r="AV754" s="53"/>
      <c r="AW754" s="53"/>
      <c r="AX754" s="53"/>
      <c r="AY754" s="53"/>
      <c r="AZ754" s="63">
        <f>G754</f>
        <v>0</v>
      </c>
      <c r="BA754" s="53"/>
      <c r="BB754" s="53"/>
      <c r="BC754" s="53"/>
      <c r="BD754" s="53"/>
      <c r="BE754" s="53"/>
      <c r="BF754" s="53"/>
      <c r="BG754" s="53"/>
      <c r="BH754" s="53"/>
      <c r="BI754" s="53"/>
      <c r="CA754" s="53">
        <v>1</v>
      </c>
      <c r="CB754" s="53">
        <v>7</v>
      </c>
      <c r="CZ754" s="16">
        <v>2</v>
      </c>
    </row>
    <row r="755" spans="1:104" x14ac:dyDescent="0.2">
      <c r="A755" s="64"/>
      <c r="B755" s="65"/>
      <c r="C755" s="329" t="s">
        <v>1719</v>
      </c>
      <c r="D755" s="330"/>
      <c r="E755" s="103">
        <v>52.373699999999999</v>
      </c>
      <c r="F755" s="69"/>
      <c r="G755" s="70"/>
      <c r="H755" s="71"/>
      <c r="I755" s="66"/>
      <c r="J755" s="72"/>
      <c r="K755" s="66"/>
      <c r="M755" s="67" t="s">
        <v>1719</v>
      </c>
      <c r="O755" s="53"/>
      <c r="Z755" s="53"/>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53"/>
      <c r="BC755" s="53"/>
      <c r="BD755" s="73" t="str">
        <f t="shared" ref="BD755:BD786" si="27">C754</f>
        <v xml:space="preserve">Malba , bílá, bez penetrace, 2 x </v>
      </c>
      <c r="BE755" s="53"/>
      <c r="BF755" s="53"/>
      <c r="BG755" s="53"/>
      <c r="BH755" s="53"/>
      <c r="BI755" s="53"/>
    </row>
    <row r="756" spans="1:104" x14ac:dyDescent="0.2">
      <c r="A756" s="64"/>
      <c r="B756" s="65"/>
      <c r="C756" s="329" t="s">
        <v>1720</v>
      </c>
      <c r="D756" s="330"/>
      <c r="E756" s="103">
        <v>35.430500000000002</v>
      </c>
      <c r="F756" s="69"/>
      <c r="G756" s="70"/>
      <c r="H756" s="71"/>
      <c r="I756" s="66"/>
      <c r="J756" s="72"/>
      <c r="K756" s="66"/>
      <c r="M756" s="67" t="s">
        <v>1720</v>
      </c>
      <c r="O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73" t="str">
        <f t="shared" si="27"/>
        <v>201:(6,3+1,5+1,7+4+5,3+4,5+2,2+2,2+2+2)*2,63*0,6282</v>
      </c>
      <c r="BE756" s="53"/>
      <c r="BF756" s="53"/>
      <c r="BG756" s="53"/>
      <c r="BH756" s="53"/>
      <c r="BI756" s="53"/>
    </row>
    <row r="757" spans="1:104" x14ac:dyDescent="0.2">
      <c r="A757" s="64"/>
      <c r="B757" s="65"/>
      <c r="C757" s="329" t="s">
        <v>1721</v>
      </c>
      <c r="D757" s="330"/>
      <c r="E757" s="103">
        <v>0</v>
      </c>
      <c r="F757" s="69"/>
      <c r="G757" s="70"/>
      <c r="H757" s="71"/>
      <c r="I757" s="66"/>
      <c r="J757" s="72"/>
      <c r="K757" s="66"/>
      <c r="M757" s="67" t="s">
        <v>1721</v>
      </c>
      <c r="O757" s="53"/>
      <c r="Z757" s="53"/>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53"/>
      <c r="BC757" s="53"/>
      <c r="BD757" s="73" t="str">
        <f t="shared" si="27"/>
        <v>202:(8+8+1,4+1,4)*3*0,6282</v>
      </c>
      <c r="BE757" s="53"/>
      <c r="BF757" s="53"/>
      <c r="BG757" s="53"/>
      <c r="BH757" s="53"/>
      <c r="BI757" s="53"/>
    </row>
    <row r="758" spans="1:104" x14ac:dyDescent="0.2">
      <c r="A758" s="64"/>
      <c r="B758" s="65"/>
      <c r="C758" s="329" t="s">
        <v>1722</v>
      </c>
      <c r="D758" s="330"/>
      <c r="E758" s="103">
        <v>13.200799999999999</v>
      </c>
      <c r="F758" s="69"/>
      <c r="G758" s="70"/>
      <c r="H758" s="71"/>
      <c r="I758" s="66"/>
      <c r="J758" s="72"/>
      <c r="K758" s="66"/>
      <c r="M758" s="67" t="s">
        <v>1722</v>
      </c>
      <c r="O758" s="53"/>
      <c r="Z758" s="53"/>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53"/>
      <c r="BC758" s="53"/>
      <c r="BD758" s="73" t="str">
        <f t="shared" si="27"/>
        <v>203 výtah:</v>
      </c>
      <c r="BE758" s="53"/>
      <c r="BF758" s="53"/>
      <c r="BG758" s="53"/>
      <c r="BH758" s="53"/>
      <c r="BI758" s="53"/>
    </row>
    <row r="759" spans="1:104" x14ac:dyDescent="0.2">
      <c r="A759" s="64"/>
      <c r="B759" s="65"/>
      <c r="C759" s="329" t="s">
        <v>1723</v>
      </c>
      <c r="D759" s="330"/>
      <c r="E759" s="103">
        <v>23.196400000000001</v>
      </c>
      <c r="F759" s="69"/>
      <c r="G759" s="70"/>
      <c r="H759" s="71"/>
      <c r="I759" s="66"/>
      <c r="J759" s="72"/>
      <c r="K759" s="66"/>
      <c r="M759" s="67" t="s">
        <v>1723</v>
      </c>
      <c r="O759" s="53"/>
      <c r="Z759" s="53"/>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53"/>
      <c r="BC759" s="53"/>
      <c r="BD759" s="73" t="str">
        <f t="shared" si="27"/>
        <v>204:(2,425+2,425+1,57+1,57)*2,63*0,6282</v>
      </c>
      <c r="BE759" s="53"/>
      <c r="BF759" s="53"/>
      <c r="BG759" s="53"/>
      <c r="BH759" s="53"/>
      <c r="BI759" s="53"/>
    </row>
    <row r="760" spans="1:104" x14ac:dyDescent="0.2">
      <c r="A760" s="64"/>
      <c r="B760" s="65"/>
      <c r="C760" s="329" t="s">
        <v>1707</v>
      </c>
      <c r="D760" s="330"/>
      <c r="E760" s="103">
        <v>3.4550000000000001</v>
      </c>
      <c r="F760" s="69"/>
      <c r="G760" s="70"/>
      <c r="H760" s="71"/>
      <c r="I760" s="66"/>
      <c r="J760" s="72"/>
      <c r="K760" s="66"/>
      <c r="M760" s="67" t="s">
        <v>1707</v>
      </c>
      <c r="O760" s="53"/>
      <c r="Z760" s="53"/>
      <c r="AA760" s="53"/>
      <c r="AB760" s="53"/>
      <c r="AC760" s="53"/>
      <c r="AD760" s="53"/>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53"/>
      <c r="BA760" s="53"/>
      <c r="BB760" s="53"/>
      <c r="BC760" s="53"/>
      <c r="BD760" s="73" t="str">
        <f t="shared" si="27"/>
        <v>205:(3,285+3,285+3,735+3,735)*2,63*0,6282</v>
      </c>
      <c r="BE760" s="53"/>
      <c r="BF760" s="53"/>
      <c r="BG760" s="53"/>
      <c r="BH760" s="53"/>
      <c r="BI760" s="53"/>
    </row>
    <row r="761" spans="1:104" ht="22.5" x14ac:dyDescent="0.2">
      <c r="A761" s="64"/>
      <c r="B761" s="65"/>
      <c r="C761" s="329" t="s">
        <v>1724</v>
      </c>
      <c r="D761" s="330"/>
      <c r="E761" s="103">
        <v>41.832799999999999</v>
      </c>
      <c r="F761" s="69"/>
      <c r="G761" s="70"/>
      <c r="H761" s="71"/>
      <c r="I761" s="66"/>
      <c r="J761" s="72"/>
      <c r="K761" s="66"/>
      <c r="M761" s="67" t="s">
        <v>1724</v>
      </c>
      <c r="O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73" t="str">
        <f t="shared" si="27"/>
        <v>206 (koupelna):(2,425+2+1,5+0,57+0,435+1,8)*0,63*0,6282</v>
      </c>
      <c r="BE761" s="53"/>
      <c r="BF761" s="53"/>
      <c r="BG761" s="53"/>
      <c r="BH761" s="53"/>
      <c r="BI761" s="53"/>
    </row>
    <row r="762" spans="1:104" ht="25.5" x14ac:dyDescent="0.2">
      <c r="A762" s="64"/>
      <c r="B762" s="65"/>
      <c r="C762" s="329" t="s">
        <v>1708</v>
      </c>
      <c r="D762" s="330"/>
      <c r="E762" s="103">
        <v>5.7793999999999999</v>
      </c>
      <c r="F762" s="69"/>
      <c r="G762" s="70"/>
      <c r="H762" s="71"/>
      <c r="I762" s="66"/>
      <c r="J762" s="72"/>
      <c r="K762" s="66"/>
      <c r="M762" s="67" t="s">
        <v>1708</v>
      </c>
      <c r="O762" s="53"/>
      <c r="Z762" s="53"/>
      <c r="AA762" s="53"/>
      <c r="AB762" s="53"/>
      <c r="AC762" s="53"/>
      <c r="AD762" s="53"/>
      <c r="AE762" s="53"/>
      <c r="AF762" s="53"/>
      <c r="AG762" s="53"/>
      <c r="AH762" s="53"/>
      <c r="AI762" s="53"/>
      <c r="AJ762" s="53"/>
      <c r="AK762" s="53"/>
      <c r="AL762" s="53"/>
      <c r="AM762" s="53"/>
      <c r="AN762" s="53"/>
      <c r="AO762" s="53"/>
      <c r="AP762" s="53"/>
      <c r="AQ762" s="53"/>
      <c r="AR762" s="53"/>
      <c r="AS762" s="53"/>
      <c r="AT762" s="53"/>
      <c r="AU762" s="53"/>
      <c r="AV762" s="53"/>
      <c r="AW762" s="53"/>
      <c r="AX762" s="53"/>
      <c r="AY762" s="53"/>
      <c r="AZ762" s="53"/>
      <c r="BA762" s="53"/>
      <c r="BB762" s="53"/>
      <c r="BC762" s="53"/>
      <c r="BD762" s="73" t="str">
        <f t="shared" si="27"/>
        <v>207:(3,735+3,01+2,1+0,5+0,1+0,4+2+2,9+5,8+0,6+0,675+1,1+2,4)*2,63*0,6282</v>
      </c>
      <c r="BE762" s="53"/>
      <c r="BF762" s="53"/>
      <c r="BG762" s="53"/>
      <c r="BH762" s="53"/>
      <c r="BI762" s="53"/>
    </row>
    <row r="763" spans="1:104" x14ac:dyDescent="0.2">
      <c r="A763" s="64"/>
      <c r="B763" s="65"/>
      <c r="C763" s="329" t="s">
        <v>1725</v>
      </c>
      <c r="D763" s="330"/>
      <c r="E763" s="103">
        <v>0</v>
      </c>
      <c r="F763" s="69"/>
      <c r="G763" s="70"/>
      <c r="H763" s="71"/>
      <c r="I763" s="66"/>
      <c r="J763" s="72"/>
      <c r="K763" s="66"/>
      <c r="M763" s="67" t="s">
        <v>1725</v>
      </c>
      <c r="O763" s="53"/>
      <c r="Z763" s="53"/>
      <c r="AA763" s="53"/>
      <c r="AB763" s="53"/>
      <c r="AC763" s="53"/>
      <c r="AD763" s="53"/>
      <c r="AE763" s="53"/>
      <c r="AF763" s="53"/>
      <c r="AG763" s="53"/>
      <c r="AH763" s="53"/>
      <c r="AI763" s="53"/>
      <c r="AJ763" s="53"/>
      <c r="AK763" s="53"/>
      <c r="AL763" s="53"/>
      <c r="AM763" s="53"/>
      <c r="AN763" s="53"/>
      <c r="AO763" s="53"/>
      <c r="AP763" s="53"/>
      <c r="AQ763" s="53"/>
      <c r="AR763" s="53"/>
      <c r="AS763" s="53"/>
      <c r="AT763" s="53"/>
      <c r="AU763" s="53"/>
      <c r="AV763" s="53"/>
      <c r="AW763" s="53"/>
      <c r="AX763" s="53"/>
      <c r="AY763" s="53"/>
      <c r="AZ763" s="53"/>
      <c r="BA763" s="53"/>
      <c r="BB763" s="53"/>
      <c r="BC763" s="53"/>
      <c r="BD763" s="73" t="str">
        <f t="shared" si="27"/>
        <v>207 obklady kuchyňská linka :(3+0,8+0,8)*2*0,6282</v>
      </c>
      <c r="BE763" s="53"/>
      <c r="BF763" s="53"/>
      <c r="BG763" s="53"/>
      <c r="BH763" s="53"/>
      <c r="BI763" s="53"/>
    </row>
    <row r="764" spans="1:104" x14ac:dyDescent="0.2">
      <c r="A764" s="64"/>
      <c r="B764" s="65"/>
      <c r="C764" s="329" t="s">
        <v>1726</v>
      </c>
      <c r="D764" s="330"/>
      <c r="E764" s="103">
        <v>14.9587</v>
      </c>
      <c r="F764" s="69"/>
      <c r="G764" s="70"/>
      <c r="H764" s="71"/>
      <c r="I764" s="66"/>
      <c r="J764" s="72"/>
      <c r="K764" s="66"/>
      <c r="M764" s="67" t="s">
        <v>1726</v>
      </c>
      <c r="O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73" t="str">
        <f t="shared" si="27"/>
        <v>208 balkon:</v>
      </c>
      <c r="BE764" s="53"/>
      <c r="BF764" s="53"/>
      <c r="BG764" s="53"/>
      <c r="BH764" s="53"/>
      <c r="BI764" s="53"/>
    </row>
    <row r="765" spans="1:104" x14ac:dyDescent="0.2">
      <c r="A765" s="64"/>
      <c r="B765" s="65"/>
      <c r="C765" s="329" t="s">
        <v>1727</v>
      </c>
      <c r="D765" s="330"/>
      <c r="E765" s="103">
        <v>33.7042</v>
      </c>
      <c r="F765" s="69"/>
      <c r="G765" s="70"/>
      <c r="H765" s="71"/>
      <c r="I765" s="66"/>
      <c r="J765" s="72"/>
      <c r="K765" s="66"/>
      <c r="M765" s="67" t="s">
        <v>1727</v>
      </c>
      <c r="O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73" t="str">
        <f t="shared" si="27"/>
        <v>209:(2,61+2,61+1,917+1,917)*2,63*0,6282</v>
      </c>
      <c r="BE765" s="53"/>
      <c r="BF765" s="53"/>
      <c r="BG765" s="53"/>
      <c r="BH765" s="53"/>
      <c r="BI765" s="53"/>
    </row>
    <row r="766" spans="1:104" x14ac:dyDescent="0.2">
      <c r="A766" s="64"/>
      <c r="B766" s="65"/>
      <c r="C766" s="329" t="s">
        <v>1709</v>
      </c>
      <c r="D766" s="330"/>
      <c r="E766" s="103">
        <v>7.0420999999999996</v>
      </c>
      <c r="F766" s="69"/>
      <c r="G766" s="70"/>
      <c r="H766" s="71"/>
      <c r="I766" s="66"/>
      <c r="J766" s="72"/>
      <c r="K766" s="66"/>
      <c r="M766" s="67" t="s">
        <v>1709</v>
      </c>
      <c r="O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73" t="str">
        <f t="shared" si="27"/>
        <v>210:(7,7+3,6+5,8+0,6+2,7)*2,63*0,6282</v>
      </c>
      <c r="BE766" s="53"/>
      <c r="BF766" s="53"/>
      <c r="BG766" s="53"/>
      <c r="BH766" s="53"/>
      <c r="BI766" s="53"/>
    </row>
    <row r="767" spans="1:104" x14ac:dyDescent="0.2">
      <c r="A767" s="64"/>
      <c r="B767" s="65"/>
      <c r="C767" s="329" t="s">
        <v>1728</v>
      </c>
      <c r="D767" s="330"/>
      <c r="E767" s="103">
        <v>35.967700000000001</v>
      </c>
      <c r="F767" s="69"/>
      <c r="G767" s="70"/>
      <c r="H767" s="71"/>
      <c r="I767" s="66"/>
      <c r="J767" s="72"/>
      <c r="K767" s="66"/>
      <c r="M767" s="67" t="s">
        <v>1728</v>
      </c>
      <c r="O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73" t="str">
        <f t="shared" si="27"/>
        <v>210 obklad kuchuňská linka :(2,4+0,685+0,52+2)*2*0,6282</v>
      </c>
      <c r="BE767" s="53"/>
      <c r="BF767" s="53"/>
      <c r="BG767" s="53"/>
      <c r="BH767" s="53"/>
      <c r="BI767" s="53"/>
    </row>
    <row r="768" spans="1:104" x14ac:dyDescent="0.2">
      <c r="A768" s="64"/>
      <c r="B768" s="65"/>
      <c r="C768" s="329" t="s">
        <v>1710</v>
      </c>
      <c r="D768" s="330"/>
      <c r="E768" s="103">
        <v>3.2452999999999999</v>
      </c>
      <c r="F768" s="69"/>
      <c r="G768" s="70"/>
      <c r="H768" s="71"/>
      <c r="I768" s="66"/>
      <c r="J768" s="72"/>
      <c r="K768" s="66"/>
      <c r="M768" s="67" t="s">
        <v>1710</v>
      </c>
      <c r="O768" s="53"/>
      <c r="Z768" s="53"/>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73" t="str">
        <f t="shared" si="27"/>
        <v>211:(5,76+5,76+3,1+3,1+1,975+1,975+0,1)*2,63*0,6282</v>
      </c>
      <c r="BE768" s="53"/>
      <c r="BF768" s="53"/>
      <c r="BG768" s="53"/>
      <c r="BH768" s="53"/>
      <c r="BI768" s="53"/>
    </row>
    <row r="769" spans="1:61" x14ac:dyDescent="0.2">
      <c r="A769" s="64"/>
      <c r="B769" s="65"/>
      <c r="C769" s="329" t="s">
        <v>1729</v>
      </c>
      <c r="D769" s="330"/>
      <c r="E769" s="103">
        <v>15.1999</v>
      </c>
      <c r="F769" s="69"/>
      <c r="G769" s="70"/>
      <c r="H769" s="71"/>
      <c r="I769" s="66"/>
      <c r="J769" s="72"/>
      <c r="K769" s="66"/>
      <c r="M769" s="67" t="s">
        <v>1729</v>
      </c>
      <c r="O769" s="53"/>
      <c r="Z769" s="53"/>
      <c r="AA769" s="53"/>
      <c r="AB769" s="53"/>
      <c r="AC769" s="53"/>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73" t="str">
        <f t="shared" si="27"/>
        <v>212 (koupelna):(2+2+2,1+2,1)*0,63*0,6282</v>
      </c>
      <c r="BE769" s="53"/>
      <c r="BF769" s="53"/>
      <c r="BG769" s="53"/>
      <c r="BH769" s="53"/>
      <c r="BI769" s="53"/>
    </row>
    <row r="770" spans="1:61" x14ac:dyDescent="0.2">
      <c r="A770" s="64"/>
      <c r="B770" s="65"/>
      <c r="C770" s="329" t="s">
        <v>1711</v>
      </c>
      <c r="D770" s="330"/>
      <c r="E770" s="103">
        <v>3.2452999999999999</v>
      </c>
      <c r="F770" s="69"/>
      <c r="G770" s="70"/>
      <c r="H770" s="71"/>
      <c r="I770" s="66"/>
      <c r="J770" s="72"/>
      <c r="K770" s="66"/>
      <c r="M770" s="67" t="s">
        <v>1711</v>
      </c>
      <c r="O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73" t="str">
        <f t="shared" si="27"/>
        <v>214:(2,5+2,5+2,1+2,1)*2,63*0,6282</v>
      </c>
      <c r="BE770" s="53"/>
      <c r="BF770" s="53"/>
      <c r="BG770" s="53"/>
      <c r="BH770" s="53"/>
      <c r="BI770" s="53"/>
    </row>
    <row r="771" spans="1:61" x14ac:dyDescent="0.2">
      <c r="A771" s="64"/>
      <c r="B771" s="65"/>
      <c r="C771" s="329" t="s">
        <v>1730</v>
      </c>
      <c r="D771" s="330"/>
      <c r="E771" s="103">
        <v>33.7042</v>
      </c>
      <c r="F771" s="69"/>
      <c r="G771" s="70"/>
      <c r="H771" s="71"/>
      <c r="I771" s="66"/>
      <c r="J771" s="72"/>
      <c r="K771" s="66"/>
      <c r="M771" s="67" t="s">
        <v>1730</v>
      </c>
      <c r="O771" s="53"/>
      <c r="Z771" s="53"/>
      <c r="AA771" s="53"/>
      <c r="AB771" s="53"/>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53"/>
      <c r="BC771" s="53"/>
      <c r="BD771" s="73" t="str">
        <f t="shared" si="27"/>
        <v>215 (koupelna):(2,1+2,1+2+2)*0,63*0,6282</v>
      </c>
      <c r="BE771" s="53"/>
      <c r="BF771" s="53"/>
      <c r="BG771" s="53"/>
      <c r="BH771" s="53"/>
      <c r="BI771" s="53"/>
    </row>
    <row r="772" spans="1:61" x14ac:dyDescent="0.2">
      <c r="A772" s="64"/>
      <c r="B772" s="65"/>
      <c r="C772" s="329" t="s">
        <v>1712</v>
      </c>
      <c r="D772" s="330"/>
      <c r="E772" s="103">
        <v>7.0420999999999996</v>
      </c>
      <c r="F772" s="69"/>
      <c r="G772" s="70"/>
      <c r="H772" s="71"/>
      <c r="I772" s="66"/>
      <c r="J772" s="72"/>
      <c r="K772" s="66"/>
      <c r="M772" s="67" t="s">
        <v>1712</v>
      </c>
      <c r="O772" s="53"/>
      <c r="Z772" s="53"/>
      <c r="AA772" s="53"/>
      <c r="AB772" s="53"/>
      <c r="AC772" s="53"/>
      <c r="AD772" s="53"/>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53"/>
      <c r="BA772" s="53"/>
      <c r="BB772" s="53"/>
      <c r="BC772" s="53"/>
      <c r="BD772" s="73" t="str">
        <f t="shared" si="27"/>
        <v>216:(7,7+3,6+5,8+0,6+2,7)*2,63*0,6282</v>
      </c>
      <c r="BE772" s="53"/>
      <c r="BF772" s="53"/>
      <c r="BG772" s="53"/>
      <c r="BH772" s="53"/>
      <c r="BI772" s="53"/>
    </row>
    <row r="773" spans="1:61" x14ac:dyDescent="0.2">
      <c r="A773" s="64"/>
      <c r="B773" s="65"/>
      <c r="C773" s="329" t="s">
        <v>1731</v>
      </c>
      <c r="D773" s="330"/>
      <c r="E773" s="103">
        <v>37.619799999999998</v>
      </c>
      <c r="F773" s="69"/>
      <c r="G773" s="70"/>
      <c r="H773" s="71"/>
      <c r="I773" s="66"/>
      <c r="J773" s="72"/>
      <c r="K773" s="66"/>
      <c r="M773" s="67" t="s">
        <v>1731</v>
      </c>
      <c r="O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73" t="str">
        <f t="shared" si="27"/>
        <v>216 obklad kuchuňská linka :(2,4+0,685+0,52+2)*2*0,6282</v>
      </c>
      <c r="BE773" s="53"/>
      <c r="BF773" s="53"/>
      <c r="BG773" s="53"/>
      <c r="BH773" s="53"/>
      <c r="BI773" s="53"/>
    </row>
    <row r="774" spans="1:61" x14ac:dyDescent="0.2">
      <c r="A774" s="64"/>
      <c r="B774" s="65"/>
      <c r="C774" s="329" t="s">
        <v>1732</v>
      </c>
      <c r="D774" s="330"/>
      <c r="E774" s="103">
        <v>12.1104</v>
      </c>
      <c r="F774" s="69"/>
      <c r="G774" s="70"/>
      <c r="H774" s="71"/>
      <c r="I774" s="66"/>
      <c r="J774" s="72"/>
      <c r="K774" s="66"/>
      <c r="M774" s="67" t="s">
        <v>1732</v>
      </c>
      <c r="O774" s="53"/>
      <c r="Z774" s="53"/>
      <c r="AA774" s="53"/>
      <c r="AB774" s="53"/>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53"/>
      <c r="BC774" s="53"/>
      <c r="BD774" s="73" t="str">
        <f t="shared" si="27"/>
        <v>217:(3,35+3,35+5,76+5,76+2,225+2,225+0,1)*2,63*0,6282</v>
      </c>
      <c r="BE774" s="53"/>
      <c r="BF774" s="53"/>
      <c r="BG774" s="53"/>
      <c r="BH774" s="53"/>
      <c r="BI774" s="53"/>
    </row>
    <row r="775" spans="1:61" x14ac:dyDescent="0.2">
      <c r="A775" s="64"/>
      <c r="B775" s="65"/>
      <c r="C775" s="329" t="s">
        <v>1713</v>
      </c>
      <c r="D775" s="330"/>
      <c r="E775" s="103">
        <v>3.1185999999999998</v>
      </c>
      <c r="F775" s="69"/>
      <c r="G775" s="70"/>
      <c r="H775" s="71"/>
      <c r="I775" s="66"/>
      <c r="J775" s="72"/>
      <c r="K775" s="66"/>
      <c r="M775" s="67" t="s">
        <v>1713</v>
      </c>
      <c r="O775" s="53"/>
      <c r="Z775" s="53"/>
      <c r="AA775" s="53"/>
      <c r="AB775" s="53"/>
      <c r="AC775" s="53"/>
      <c r="AD775" s="53"/>
      <c r="AE775" s="53"/>
      <c r="AF775" s="53"/>
      <c r="AG775" s="53"/>
      <c r="AH775" s="53"/>
      <c r="AI775" s="53"/>
      <c r="AJ775" s="53"/>
      <c r="AK775" s="53"/>
      <c r="AL775" s="53"/>
      <c r="AM775" s="53"/>
      <c r="AN775" s="53"/>
      <c r="AO775" s="53"/>
      <c r="AP775" s="53"/>
      <c r="AQ775" s="53"/>
      <c r="AR775" s="53"/>
      <c r="AS775" s="53"/>
      <c r="AT775" s="53"/>
      <c r="AU775" s="53"/>
      <c r="AV775" s="53"/>
      <c r="AW775" s="53"/>
      <c r="AX775" s="53"/>
      <c r="AY775" s="53"/>
      <c r="AZ775" s="53"/>
      <c r="BA775" s="53"/>
      <c r="BB775" s="53"/>
      <c r="BC775" s="53"/>
      <c r="BD775" s="73" t="str">
        <f t="shared" si="27"/>
        <v>219:(1,985+1,985+1,68+1,68)*2,63*0,6282</v>
      </c>
      <c r="BE775" s="53"/>
      <c r="BF775" s="53"/>
      <c r="BG775" s="53"/>
      <c r="BH775" s="53"/>
      <c r="BI775" s="53"/>
    </row>
    <row r="776" spans="1:61" x14ac:dyDescent="0.2">
      <c r="A776" s="64"/>
      <c r="B776" s="65"/>
      <c r="C776" s="329" t="s">
        <v>1733</v>
      </c>
      <c r="D776" s="330"/>
      <c r="E776" s="103">
        <v>26.657699999999998</v>
      </c>
      <c r="F776" s="69"/>
      <c r="G776" s="70"/>
      <c r="H776" s="71"/>
      <c r="I776" s="66"/>
      <c r="J776" s="72"/>
      <c r="K776" s="66"/>
      <c r="M776" s="67" t="s">
        <v>1733</v>
      </c>
      <c r="O776" s="53"/>
      <c r="Z776" s="53"/>
      <c r="AA776" s="53"/>
      <c r="AB776" s="53"/>
      <c r="AC776" s="53"/>
      <c r="AD776" s="53"/>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53"/>
      <c r="BA776" s="53"/>
      <c r="BB776" s="53"/>
      <c r="BC776" s="53"/>
      <c r="BD776" s="73" t="str">
        <f t="shared" si="27"/>
        <v>220 (koupelna):(1,955+1,955+1,985+1,985)*0,63*0,6282</v>
      </c>
      <c r="BE776" s="53"/>
      <c r="BF776" s="53"/>
      <c r="BG776" s="53"/>
      <c r="BH776" s="53"/>
      <c r="BI776" s="53"/>
    </row>
    <row r="777" spans="1:61" x14ac:dyDescent="0.2">
      <c r="A777" s="64"/>
      <c r="B777" s="65"/>
      <c r="C777" s="329" t="s">
        <v>1714</v>
      </c>
      <c r="D777" s="330"/>
      <c r="E777" s="103">
        <v>5.4024999999999999</v>
      </c>
      <c r="F777" s="69"/>
      <c r="G777" s="70"/>
      <c r="H777" s="71"/>
      <c r="I777" s="66"/>
      <c r="J777" s="72"/>
      <c r="K777" s="66"/>
      <c r="M777" s="67" t="s">
        <v>1714</v>
      </c>
      <c r="O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73" t="str">
        <f t="shared" si="27"/>
        <v>221:(6,385+3,75+4,3+1,7)*2,63*0,6282</v>
      </c>
      <c r="BE777" s="53"/>
      <c r="BF777" s="53"/>
      <c r="BG777" s="53"/>
      <c r="BH777" s="53"/>
      <c r="BI777" s="53"/>
    </row>
    <row r="778" spans="1:61" x14ac:dyDescent="0.2">
      <c r="A778" s="64"/>
      <c r="B778" s="65"/>
      <c r="C778" s="329" t="s">
        <v>1734</v>
      </c>
      <c r="D778" s="330"/>
      <c r="E778" s="103">
        <v>27.111999999999998</v>
      </c>
      <c r="F778" s="69"/>
      <c r="G778" s="70"/>
      <c r="H778" s="71"/>
      <c r="I778" s="66"/>
      <c r="J778" s="72"/>
      <c r="K778" s="66"/>
      <c r="M778" s="67" t="s">
        <v>1734</v>
      </c>
      <c r="O778" s="53"/>
      <c r="Z778" s="53"/>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c r="BB778" s="53"/>
      <c r="BC778" s="53"/>
      <c r="BD778" s="73" t="str">
        <f t="shared" si="27"/>
        <v>221 obklad kuchuňská linka :(2,2+2,1)*2*0,6282</v>
      </c>
      <c r="BE778" s="53"/>
      <c r="BF778" s="53"/>
      <c r="BG778" s="53"/>
      <c r="BH778" s="53"/>
      <c r="BI778" s="53"/>
    </row>
    <row r="779" spans="1:61" x14ac:dyDescent="0.2">
      <c r="A779" s="64"/>
      <c r="B779" s="65"/>
      <c r="C779" s="329" t="s">
        <v>1735</v>
      </c>
      <c r="D779" s="330"/>
      <c r="E779" s="103">
        <v>22.039899999999999</v>
      </c>
      <c r="F779" s="69"/>
      <c r="G779" s="70"/>
      <c r="H779" s="71"/>
      <c r="I779" s="66"/>
      <c r="J779" s="72"/>
      <c r="K779" s="66"/>
      <c r="M779" s="67" t="s">
        <v>1735</v>
      </c>
      <c r="O779" s="53"/>
      <c r="Z779" s="53"/>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53"/>
      <c r="BC779" s="53"/>
      <c r="BD779" s="73" t="str">
        <f t="shared" si="27"/>
        <v>222:(2,97+2,97+5,235+5,235)*2,63*0,6282</v>
      </c>
      <c r="BE779" s="53"/>
      <c r="BF779" s="53"/>
      <c r="BG779" s="53"/>
      <c r="BH779" s="53"/>
      <c r="BI779" s="53"/>
    </row>
    <row r="780" spans="1:61" x14ac:dyDescent="0.2">
      <c r="A780" s="64"/>
      <c r="B780" s="65"/>
      <c r="C780" s="329" t="s">
        <v>1715</v>
      </c>
      <c r="D780" s="330"/>
      <c r="E780" s="103">
        <v>3.5263</v>
      </c>
      <c r="F780" s="69"/>
      <c r="G780" s="70"/>
      <c r="H780" s="71"/>
      <c r="I780" s="66"/>
      <c r="J780" s="72"/>
      <c r="K780" s="66"/>
      <c r="M780" s="67" t="s">
        <v>1715</v>
      </c>
      <c r="O780" s="53"/>
      <c r="Z780" s="53"/>
      <c r="AA780" s="53"/>
      <c r="AB780" s="53"/>
      <c r="AC780" s="53"/>
      <c r="AD780" s="53"/>
      <c r="AE780" s="53"/>
      <c r="AF780" s="53"/>
      <c r="AG780" s="53"/>
      <c r="AH780" s="53"/>
      <c r="AI780" s="53"/>
      <c r="AJ780" s="53"/>
      <c r="AK780" s="53"/>
      <c r="AL780" s="53"/>
      <c r="AM780" s="53"/>
      <c r="AN780" s="53"/>
      <c r="AO780" s="53"/>
      <c r="AP780" s="53"/>
      <c r="AQ780" s="53"/>
      <c r="AR780" s="53"/>
      <c r="AS780" s="53"/>
      <c r="AT780" s="53"/>
      <c r="AU780" s="53"/>
      <c r="AV780" s="53"/>
      <c r="AW780" s="53"/>
      <c r="AX780" s="53"/>
      <c r="AY780" s="53"/>
      <c r="AZ780" s="53"/>
      <c r="BA780" s="53"/>
      <c r="BB780" s="53"/>
      <c r="BC780" s="53"/>
      <c r="BD780" s="73" t="str">
        <f t="shared" si="27"/>
        <v>224:(1,4+0,6+1,3+1,3+1,215+2,3+1,2+4,025)*2,63*0,6282</v>
      </c>
      <c r="BE780" s="53"/>
      <c r="BF780" s="53"/>
      <c r="BG780" s="53"/>
      <c r="BH780" s="53"/>
      <c r="BI780" s="53"/>
    </row>
    <row r="781" spans="1:61" x14ac:dyDescent="0.2">
      <c r="A781" s="64"/>
      <c r="B781" s="65"/>
      <c r="C781" s="329" t="s">
        <v>1716</v>
      </c>
      <c r="D781" s="330"/>
      <c r="E781" s="103">
        <v>4.0334000000000003</v>
      </c>
      <c r="F781" s="69"/>
      <c r="G781" s="70"/>
      <c r="H781" s="71"/>
      <c r="I781" s="66"/>
      <c r="J781" s="72"/>
      <c r="K781" s="66"/>
      <c r="M781" s="67" t="s">
        <v>1716</v>
      </c>
      <c r="O781" s="53"/>
      <c r="Z781" s="53"/>
      <c r="AA781" s="53"/>
      <c r="AB781" s="53"/>
      <c r="AC781" s="53"/>
      <c r="AD781" s="53"/>
      <c r="AE781" s="53"/>
      <c r="AF781" s="53"/>
      <c r="AG781" s="53"/>
      <c r="AH781" s="53"/>
      <c r="AI781" s="53"/>
      <c r="AJ781" s="53"/>
      <c r="AK781" s="53"/>
      <c r="AL781" s="53"/>
      <c r="AM781" s="53"/>
      <c r="AN781" s="53"/>
      <c r="AO781" s="53"/>
      <c r="AP781" s="53"/>
      <c r="AQ781" s="53"/>
      <c r="AR781" s="53"/>
      <c r="AS781" s="53"/>
      <c r="AT781" s="53"/>
      <c r="AU781" s="53"/>
      <c r="AV781" s="53"/>
      <c r="AW781" s="53"/>
      <c r="AX781" s="53"/>
      <c r="AY781" s="53"/>
      <c r="AZ781" s="53"/>
      <c r="BA781" s="53"/>
      <c r="BB781" s="53"/>
      <c r="BC781" s="53"/>
      <c r="BD781" s="73" t="str">
        <f t="shared" si="27"/>
        <v>225 (koupelna):(2,76+2,76+1,695+1,695)*0,63*0,6282</v>
      </c>
      <c r="BE781" s="53"/>
      <c r="BF781" s="53"/>
      <c r="BG781" s="53"/>
      <c r="BH781" s="53"/>
      <c r="BI781" s="53"/>
    </row>
    <row r="782" spans="1:61" x14ac:dyDescent="0.2">
      <c r="A782" s="64"/>
      <c r="B782" s="65"/>
      <c r="C782" s="329" t="s">
        <v>1736</v>
      </c>
      <c r="D782" s="330"/>
      <c r="E782" s="103">
        <v>24.7164</v>
      </c>
      <c r="F782" s="69"/>
      <c r="G782" s="70"/>
      <c r="H782" s="71"/>
      <c r="I782" s="66"/>
      <c r="J782" s="72"/>
      <c r="K782" s="66"/>
      <c r="M782" s="67" t="s">
        <v>1736</v>
      </c>
      <c r="O782" s="53"/>
      <c r="Z782" s="53"/>
      <c r="AA782" s="53"/>
      <c r="AB782" s="53"/>
      <c r="AC782" s="53"/>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53"/>
      <c r="BA782" s="53"/>
      <c r="BB782" s="53"/>
      <c r="BC782" s="53"/>
      <c r="BD782" s="73" t="str">
        <f t="shared" si="27"/>
        <v>226 (WC):(1,41+1,41+1,2+1,2)*1,23*0,6282</v>
      </c>
      <c r="BE782" s="53"/>
      <c r="BF782" s="53"/>
      <c r="BG782" s="53"/>
      <c r="BH782" s="53"/>
      <c r="BI782" s="53"/>
    </row>
    <row r="783" spans="1:61" x14ac:dyDescent="0.2">
      <c r="A783" s="64"/>
      <c r="B783" s="65"/>
      <c r="C783" s="329" t="s">
        <v>1737</v>
      </c>
      <c r="D783" s="330"/>
      <c r="E783" s="103">
        <v>21.0321</v>
      </c>
      <c r="F783" s="69"/>
      <c r="G783" s="70"/>
      <c r="H783" s="71"/>
      <c r="I783" s="66"/>
      <c r="J783" s="72"/>
      <c r="K783" s="66"/>
      <c r="M783" s="67" t="s">
        <v>1737</v>
      </c>
      <c r="O783" s="53"/>
      <c r="Z783" s="53"/>
      <c r="AA783" s="53"/>
      <c r="AB783" s="53"/>
      <c r="AC783" s="53"/>
      <c r="AD783" s="53"/>
      <c r="AE783" s="53"/>
      <c r="AF783" s="53"/>
      <c r="AG783" s="53"/>
      <c r="AH783" s="53"/>
      <c r="AI783" s="53"/>
      <c r="AJ783" s="53"/>
      <c r="AK783" s="53"/>
      <c r="AL783" s="53"/>
      <c r="AM783" s="53"/>
      <c r="AN783" s="53"/>
      <c r="AO783" s="53"/>
      <c r="AP783" s="53"/>
      <c r="AQ783" s="53"/>
      <c r="AR783" s="53"/>
      <c r="AS783" s="53"/>
      <c r="AT783" s="53"/>
      <c r="AU783" s="53"/>
      <c r="AV783" s="53"/>
      <c r="AW783" s="53"/>
      <c r="AX783" s="53"/>
      <c r="AY783" s="53"/>
      <c r="AZ783" s="53"/>
      <c r="BA783" s="53"/>
      <c r="BB783" s="53"/>
      <c r="BC783" s="53"/>
      <c r="BD783" s="73" t="str">
        <f t="shared" si="27"/>
        <v>227:(3,735+3,735+3,745+3,745)*2,63*0,6282</v>
      </c>
      <c r="BE783" s="53"/>
      <c r="BF783" s="53"/>
      <c r="BG783" s="53"/>
      <c r="BH783" s="53"/>
      <c r="BI783" s="53"/>
    </row>
    <row r="784" spans="1:61" ht="22.5" x14ac:dyDescent="0.2">
      <c r="A784" s="64"/>
      <c r="B784" s="65"/>
      <c r="C784" s="329" t="s">
        <v>1738</v>
      </c>
      <c r="D784" s="330"/>
      <c r="E784" s="103">
        <v>38.470700000000001</v>
      </c>
      <c r="F784" s="69"/>
      <c r="G784" s="70"/>
      <c r="H784" s="71"/>
      <c r="I784" s="66"/>
      <c r="J784" s="72"/>
      <c r="K784" s="66"/>
      <c r="M784" s="67" t="s">
        <v>1738</v>
      </c>
      <c r="O784" s="53"/>
      <c r="Z784" s="53"/>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53"/>
      <c r="AW784" s="53"/>
      <c r="AX784" s="53"/>
      <c r="AY784" s="53"/>
      <c r="AZ784" s="53"/>
      <c r="BA784" s="53"/>
      <c r="BB784" s="53"/>
      <c r="BC784" s="53"/>
      <c r="BD784" s="73" t="str">
        <f t="shared" si="27"/>
        <v>228:(3,735+3,735+2,63+2,63)*2,63*0,6282</v>
      </c>
      <c r="BE784" s="53"/>
      <c r="BF784" s="53"/>
      <c r="BG784" s="53"/>
      <c r="BH784" s="53"/>
      <c r="BI784" s="53"/>
    </row>
    <row r="785" spans="1:104" ht="25.5" x14ac:dyDescent="0.2">
      <c r="A785" s="64"/>
      <c r="B785" s="65"/>
      <c r="C785" s="329" t="s">
        <v>1717</v>
      </c>
      <c r="D785" s="330"/>
      <c r="E785" s="103">
        <v>5.1512000000000002</v>
      </c>
      <c r="F785" s="69"/>
      <c r="G785" s="70"/>
      <c r="H785" s="71"/>
      <c r="I785" s="66"/>
      <c r="J785" s="72"/>
      <c r="K785" s="66"/>
      <c r="M785" s="67" t="s">
        <v>1717</v>
      </c>
      <c r="O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53"/>
      <c r="BC785" s="53"/>
      <c r="BD785" s="73" t="str">
        <f t="shared" si="27"/>
        <v>229:(5,5+5,235+4,8+1,8+2,3+2,05+0,4+0,4+0,3+0,3+0,1+0,1)*2,63*0,6282</v>
      </c>
      <c r="BE785" s="53"/>
      <c r="BF785" s="53"/>
      <c r="BG785" s="53"/>
      <c r="BH785" s="53"/>
      <c r="BI785" s="53"/>
    </row>
    <row r="786" spans="1:104" x14ac:dyDescent="0.2">
      <c r="A786" s="64"/>
      <c r="B786" s="65"/>
      <c r="C786" s="329" t="s">
        <v>1897</v>
      </c>
      <c r="D786" s="330"/>
      <c r="E786" s="103">
        <v>43.973999999999997</v>
      </c>
      <c r="F786" s="69"/>
      <c r="G786" s="70"/>
      <c r="H786" s="71"/>
      <c r="I786" s="66"/>
      <c r="J786" s="72"/>
      <c r="K786" s="66"/>
      <c r="M786" s="67" t="s">
        <v>1897</v>
      </c>
      <c r="O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73" t="str">
        <f t="shared" si="27"/>
        <v>229 obklad kuchuňská linka :(3,5+0,6)*2*0,6282</v>
      </c>
      <c r="BE786" s="53"/>
      <c r="BF786" s="53"/>
      <c r="BG786" s="53"/>
      <c r="BH786" s="53"/>
      <c r="BI786" s="53"/>
    </row>
    <row r="787" spans="1:104" ht="22.5" x14ac:dyDescent="0.2">
      <c r="A787" s="54">
        <v>104</v>
      </c>
      <c r="B787" s="55" t="s">
        <v>1194</v>
      </c>
      <c r="C787" s="56" t="s">
        <v>1195</v>
      </c>
      <c r="D787" s="57" t="s">
        <v>41</v>
      </c>
      <c r="E787" s="100">
        <v>191.69370000000001</v>
      </c>
      <c r="F787" s="59">
        <v>0</v>
      </c>
      <c r="G787" s="60">
        <f>E787*F787</f>
        <v>0</v>
      </c>
      <c r="H787" s="61">
        <v>7.2999999999999996E-4</v>
      </c>
      <c r="I787" s="62">
        <f>E787*H787</f>
        <v>0.13993640099999999</v>
      </c>
      <c r="J787" s="61"/>
      <c r="K787" s="62">
        <f>E787*J787</f>
        <v>0</v>
      </c>
      <c r="O787" s="53"/>
      <c r="Z787" s="53"/>
      <c r="AA787" s="53">
        <v>12</v>
      </c>
      <c r="AB787" s="53">
        <v>0</v>
      </c>
      <c r="AC787" s="53">
        <v>196</v>
      </c>
      <c r="AD787" s="53"/>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63">
        <f>G787</f>
        <v>0</v>
      </c>
      <c r="BA787" s="53"/>
      <c r="BB787" s="53"/>
      <c r="BC787" s="53"/>
      <c r="BD787" s="53"/>
      <c r="BE787" s="53"/>
      <c r="BF787" s="53"/>
      <c r="BG787" s="53"/>
      <c r="BH787" s="53"/>
      <c r="BI787" s="53"/>
      <c r="CA787" s="53">
        <v>12</v>
      </c>
      <c r="CB787" s="53">
        <v>0</v>
      </c>
      <c r="CZ787" s="16">
        <v>2</v>
      </c>
    </row>
    <row r="788" spans="1:104" x14ac:dyDescent="0.2">
      <c r="A788" s="64"/>
      <c r="B788" s="65"/>
      <c r="C788" s="329" t="s">
        <v>1626</v>
      </c>
      <c r="D788" s="330"/>
      <c r="E788" s="103">
        <v>2.3872</v>
      </c>
      <c r="F788" s="69"/>
      <c r="G788" s="70"/>
      <c r="H788" s="71"/>
      <c r="I788" s="66"/>
      <c r="J788" s="72"/>
      <c r="K788" s="66"/>
      <c r="M788" s="67" t="s">
        <v>1626</v>
      </c>
      <c r="O788" s="53"/>
      <c r="Z788" s="53"/>
      <c r="AA788" s="53"/>
      <c r="AB788" s="53"/>
      <c r="AC788" s="53"/>
      <c r="AD788" s="53"/>
      <c r="AE788" s="53"/>
      <c r="AF788" s="53"/>
      <c r="AG788" s="53"/>
      <c r="AH788" s="53"/>
      <c r="AI788" s="53"/>
      <c r="AJ788" s="53"/>
      <c r="AK788" s="53"/>
      <c r="AL788" s="53"/>
      <c r="AM788" s="53"/>
      <c r="AN788" s="53"/>
      <c r="AO788" s="53"/>
      <c r="AP788" s="53"/>
      <c r="AQ788" s="53"/>
      <c r="AR788" s="53"/>
      <c r="AS788" s="53"/>
      <c r="AT788" s="53"/>
      <c r="AU788" s="53"/>
      <c r="AV788" s="53"/>
      <c r="AW788" s="53"/>
      <c r="AX788" s="53"/>
      <c r="AY788" s="53"/>
      <c r="AZ788" s="53"/>
      <c r="BA788" s="53"/>
      <c r="BB788" s="53"/>
      <c r="BC788" s="53"/>
      <c r="BD788" s="73" t="str">
        <f t="shared" ref="BD788:BD815" si="28">C787</f>
        <v>Malba sádrokartonových konstrukcí se strukturou štuku</v>
      </c>
      <c r="BE788" s="53"/>
      <c r="BF788" s="53"/>
      <c r="BG788" s="53"/>
      <c r="BH788" s="53"/>
      <c r="BI788" s="53"/>
    </row>
    <row r="789" spans="1:104" x14ac:dyDescent="0.2">
      <c r="A789" s="64"/>
      <c r="B789" s="65"/>
      <c r="C789" s="329" t="s">
        <v>1627</v>
      </c>
      <c r="D789" s="330"/>
      <c r="E789" s="103">
        <v>7.7268999999999997</v>
      </c>
      <c r="F789" s="69"/>
      <c r="G789" s="70"/>
      <c r="H789" s="71"/>
      <c r="I789" s="66"/>
      <c r="J789" s="72"/>
      <c r="K789" s="66"/>
      <c r="M789" s="67" t="s">
        <v>1627</v>
      </c>
      <c r="O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73" t="str">
        <f t="shared" si="28"/>
        <v>204:3,8*0,6282</v>
      </c>
      <c r="BE789" s="53"/>
      <c r="BF789" s="53"/>
      <c r="BG789" s="53"/>
      <c r="BH789" s="53"/>
      <c r="BI789" s="53"/>
    </row>
    <row r="790" spans="1:104" x14ac:dyDescent="0.2">
      <c r="A790" s="64"/>
      <c r="B790" s="65"/>
      <c r="C790" s="329" t="s">
        <v>1628</v>
      </c>
      <c r="D790" s="330"/>
      <c r="E790" s="103">
        <v>2.8896999999999999</v>
      </c>
      <c r="F790" s="69"/>
      <c r="G790" s="70"/>
      <c r="H790" s="71"/>
      <c r="I790" s="66"/>
      <c r="J790" s="72"/>
      <c r="K790" s="66"/>
      <c r="M790" s="67" t="s">
        <v>1628</v>
      </c>
      <c r="O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53"/>
      <c r="BC790" s="53"/>
      <c r="BD790" s="73" t="str">
        <f t="shared" si="28"/>
        <v>205:12,3*0,6282</v>
      </c>
      <c r="BE790" s="53"/>
      <c r="BF790" s="53"/>
      <c r="BG790" s="53"/>
      <c r="BH790" s="53"/>
      <c r="BI790" s="53"/>
    </row>
    <row r="791" spans="1:104" x14ac:dyDescent="0.2">
      <c r="A791" s="64"/>
      <c r="B791" s="65"/>
      <c r="C791" s="329" t="s">
        <v>1629</v>
      </c>
      <c r="D791" s="330"/>
      <c r="E791" s="103">
        <v>17.589600000000001</v>
      </c>
      <c r="F791" s="69"/>
      <c r="G791" s="70"/>
      <c r="H791" s="71"/>
      <c r="I791" s="66"/>
      <c r="J791" s="72"/>
      <c r="K791" s="66"/>
      <c r="M791" s="67" t="s">
        <v>1629</v>
      </c>
      <c r="O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73" t="str">
        <f t="shared" si="28"/>
        <v>206:4,6*0,6282</v>
      </c>
      <c r="BE791" s="53"/>
      <c r="BF791" s="53"/>
      <c r="BG791" s="53"/>
      <c r="BH791" s="53"/>
      <c r="BI791" s="53"/>
    </row>
    <row r="792" spans="1:104" x14ac:dyDescent="0.2">
      <c r="A792" s="64"/>
      <c r="B792" s="65"/>
      <c r="C792" s="329" t="s">
        <v>1630</v>
      </c>
      <c r="D792" s="330"/>
      <c r="E792" s="103">
        <v>3.141</v>
      </c>
      <c r="F792" s="69"/>
      <c r="G792" s="70"/>
      <c r="H792" s="71"/>
      <c r="I792" s="66"/>
      <c r="J792" s="72"/>
      <c r="K792" s="66"/>
      <c r="M792" s="67" t="s">
        <v>1630</v>
      </c>
      <c r="O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73" t="str">
        <f t="shared" si="28"/>
        <v>207:28*0,6282</v>
      </c>
      <c r="BE792" s="53"/>
      <c r="BF792" s="53"/>
      <c r="BG792" s="53"/>
      <c r="BH792" s="53"/>
      <c r="BI792" s="53"/>
    </row>
    <row r="793" spans="1:104" x14ac:dyDescent="0.2">
      <c r="A793" s="64"/>
      <c r="B793" s="65"/>
      <c r="C793" s="329" t="s">
        <v>1631</v>
      </c>
      <c r="D793" s="330"/>
      <c r="E793" s="103">
        <v>17.840900000000001</v>
      </c>
      <c r="F793" s="69"/>
      <c r="G793" s="70"/>
      <c r="H793" s="71"/>
      <c r="I793" s="66"/>
      <c r="J793" s="72"/>
      <c r="K793" s="66"/>
      <c r="M793" s="67" t="s">
        <v>1631</v>
      </c>
      <c r="O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53"/>
      <c r="BC793" s="53"/>
      <c r="BD793" s="73" t="str">
        <f t="shared" si="28"/>
        <v>209:5*0,6282</v>
      </c>
      <c r="BE793" s="53"/>
      <c r="BF793" s="53"/>
      <c r="BG793" s="53"/>
      <c r="BH793" s="53"/>
      <c r="BI793" s="53"/>
    </row>
    <row r="794" spans="1:104" x14ac:dyDescent="0.2">
      <c r="A794" s="64"/>
      <c r="B794" s="65"/>
      <c r="C794" s="329" t="s">
        <v>1632</v>
      </c>
      <c r="D794" s="330"/>
      <c r="E794" s="103">
        <v>11.2448</v>
      </c>
      <c r="F794" s="69"/>
      <c r="G794" s="70"/>
      <c r="H794" s="71"/>
      <c r="I794" s="66"/>
      <c r="J794" s="72"/>
      <c r="K794" s="66"/>
      <c r="M794" s="67" t="s">
        <v>1632</v>
      </c>
      <c r="O794" s="53"/>
      <c r="Z794" s="53"/>
      <c r="AA794" s="53"/>
      <c r="AB794" s="53"/>
      <c r="AC794" s="53"/>
      <c r="AD794" s="53"/>
      <c r="AE794" s="53"/>
      <c r="AF794" s="53"/>
      <c r="AG794" s="53"/>
      <c r="AH794" s="53"/>
      <c r="AI794" s="53"/>
      <c r="AJ794" s="53"/>
      <c r="AK794" s="53"/>
      <c r="AL794" s="53"/>
      <c r="AM794" s="53"/>
      <c r="AN794" s="53"/>
      <c r="AO794" s="53"/>
      <c r="AP794" s="53"/>
      <c r="AQ794" s="53"/>
      <c r="AR794" s="53"/>
      <c r="AS794" s="53"/>
      <c r="AT794" s="53"/>
      <c r="AU794" s="53"/>
      <c r="AV794" s="53"/>
      <c r="AW794" s="53"/>
      <c r="AX794" s="53"/>
      <c r="AY794" s="53"/>
      <c r="AZ794" s="53"/>
      <c r="BA794" s="53"/>
      <c r="BB794" s="53"/>
      <c r="BC794" s="53"/>
      <c r="BD794" s="73" t="str">
        <f t="shared" si="28"/>
        <v>210:28,4*0,6282</v>
      </c>
      <c r="BE794" s="53"/>
      <c r="BF794" s="53"/>
      <c r="BG794" s="53"/>
      <c r="BH794" s="53"/>
      <c r="BI794" s="53"/>
    </row>
    <row r="795" spans="1:104" x14ac:dyDescent="0.2">
      <c r="A795" s="64"/>
      <c r="B795" s="65"/>
      <c r="C795" s="329" t="s">
        <v>1633</v>
      </c>
      <c r="D795" s="330"/>
      <c r="E795" s="103">
        <v>2.8269000000000002</v>
      </c>
      <c r="F795" s="69"/>
      <c r="G795" s="70"/>
      <c r="H795" s="71"/>
      <c r="I795" s="66"/>
      <c r="J795" s="72"/>
      <c r="K795" s="66"/>
      <c r="M795" s="67" t="s">
        <v>1633</v>
      </c>
      <c r="O795" s="53"/>
      <c r="Z795" s="53"/>
      <c r="AA795" s="53"/>
      <c r="AB795" s="53"/>
      <c r="AC795" s="53"/>
      <c r="AD795" s="53"/>
      <c r="AE795" s="53"/>
      <c r="AF795" s="53"/>
      <c r="AG795" s="53"/>
      <c r="AH795" s="53"/>
      <c r="AI795" s="53"/>
      <c r="AJ795" s="53"/>
      <c r="AK795" s="53"/>
      <c r="AL795" s="53"/>
      <c r="AM795" s="53"/>
      <c r="AN795" s="53"/>
      <c r="AO795" s="53"/>
      <c r="AP795" s="53"/>
      <c r="AQ795" s="53"/>
      <c r="AR795" s="53"/>
      <c r="AS795" s="53"/>
      <c r="AT795" s="53"/>
      <c r="AU795" s="53"/>
      <c r="AV795" s="53"/>
      <c r="AW795" s="53"/>
      <c r="AX795" s="53"/>
      <c r="AY795" s="53"/>
      <c r="AZ795" s="53"/>
      <c r="BA795" s="53"/>
      <c r="BB795" s="53"/>
      <c r="BC795" s="53"/>
      <c r="BD795" s="73" t="str">
        <f t="shared" si="28"/>
        <v>211:17,9*0,6282</v>
      </c>
      <c r="BE795" s="53"/>
      <c r="BF795" s="53"/>
      <c r="BG795" s="53"/>
      <c r="BH795" s="53"/>
      <c r="BI795" s="53"/>
    </row>
    <row r="796" spans="1:104" x14ac:dyDescent="0.2">
      <c r="A796" s="64"/>
      <c r="B796" s="65"/>
      <c r="C796" s="329" t="s">
        <v>1634</v>
      </c>
      <c r="D796" s="330"/>
      <c r="E796" s="103">
        <v>4.0205000000000002</v>
      </c>
      <c r="F796" s="69"/>
      <c r="G796" s="70"/>
      <c r="H796" s="71"/>
      <c r="I796" s="66"/>
      <c r="J796" s="72"/>
      <c r="K796" s="66"/>
      <c r="M796" s="67" t="s">
        <v>1634</v>
      </c>
      <c r="O796" s="53"/>
      <c r="Z796" s="53"/>
      <c r="AA796" s="53"/>
      <c r="AB796" s="53"/>
      <c r="AC796" s="53"/>
      <c r="AD796" s="53"/>
      <c r="AE796" s="53"/>
      <c r="AF796" s="53"/>
      <c r="AG796" s="53"/>
      <c r="AH796" s="53"/>
      <c r="AI796" s="53"/>
      <c r="AJ796" s="53"/>
      <c r="AK796" s="53"/>
      <c r="AL796" s="53"/>
      <c r="AM796" s="53"/>
      <c r="AN796" s="53"/>
      <c r="AO796" s="53"/>
      <c r="AP796" s="53"/>
      <c r="AQ796" s="53"/>
      <c r="AR796" s="53"/>
      <c r="AS796" s="53"/>
      <c r="AT796" s="53"/>
      <c r="AU796" s="53"/>
      <c r="AV796" s="53"/>
      <c r="AW796" s="53"/>
      <c r="AX796" s="53"/>
      <c r="AY796" s="53"/>
      <c r="AZ796" s="53"/>
      <c r="BA796" s="53"/>
      <c r="BB796" s="53"/>
      <c r="BC796" s="53"/>
      <c r="BD796" s="73" t="str">
        <f t="shared" si="28"/>
        <v>212:4,5*0,6282</v>
      </c>
      <c r="BE796" s="53"/>
      <c r="BF796" s="53"/>
      <c r="BG796" s="53"/>
      <c r="BH796" s="53"/>
      <c r="BI796" s="53"/>
    </row>
    <row r="797" spans="1:104" x14ac:dyDescent="0.2">
      <c r="A797" s="64"/>
      <c r="B797" s="65"/>
      <c r="C797" s="329" t="s">
        <v>1635</v>
      </c>
      <c r="D797" s="330"/>
      <c r="E797" s="103">
        <v>3.2665999999999999</v>
      </c>
      <c r="F797" s="69"/>
      <c r="G797" s="70"/>
      <c r="H797" s="71"/>
      <c r="I797" s="66"/>
      <c r="J797" s="72"/>
      <c r="K797" s="66"/>
      <c r="M797" s="67" t="s">
        <v>1635</v>
      </c>
      <c r="O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73" t="str">
        <f t="shared" si="28"/>
        <v>214:6,4*0,6282</v>
      </c>
      <c r="BE797" s="53"/>
      <c r="BF797" s="53"/>
      <c r="BG797" s="53"/>
      <c r="BH797" s="53"/>
      <c r="BI797" s="53"/>
    </row>
    <row r="798" spans="1:104" x14ac:dyDescent="0.2">
      <c r="A798" s="64"/>
      <c r="B798" s="65"/>
      <c r="C798" s="329" t="s">
        <v>1636</v>
      </c>
      <c r="D798" s="330"/>
      <c r="E798" s="103">
        <v>16.898599999999998</v>
      </c>
      <c r="F798" s="69"/>
      <c r="G798" s="70"/>
      <c r="H798" s="71"/>
      <c r="I798" s="66"/>
      <c r="J798" s="72"/>
      <c r="K798" s="66"/>
      <c r="M798" s="67" t="s">
        <v>1636</v>
      </c>
      <c r="O798" s="53"/>
      <c r="Z798" s="53"/>
      <c r="AA798" s="53"/>
      <c r="AB798" s="53"/>
      <c r="AC798" s="53"/>
      <c r="AD798" s="53"/>
      <c r="AE798" s="53"/>
      <c r="AF798" s="53"/>
      <c r="AG798" s="53"/>
      <c r="AH798" s="53"/>
      <c r="AI798" s="53"/>
      <c r="AJ798" s="53"/>
      <c r="AK798" s="53"/>
      <c r="AL798" s="53"/>
      <c r="AM798" s="53"/>
      <c r="AN798" s="53"/>
      <c r="AO798" s="53"/>
      <c r="AP798" s="53"/>
      <c r="AQ798" s="53"/>
      <c r="AR798" s="53"/>
      <c r="AS798" s="53"/>
      <c r="AT798" s="53"/>
      <c r="AU798" s="53"/>
      <c r="AV798" s="53"/>
      <c r="AW798" s="53"/>
      <c r="AX798" s="53"/>
      <c r="AY798" s="53"/>
      <c r="AZ798" s="53"/>
      <c r="BA798" s="53"/>
      <c r="BB798" s="53"/>
      <c r="BC798" s="53"/>
      <c r="BD798" s="73" t="str">
        <f t="shared" si="28"/>
        <v>215:5,2*0,6282</v>
      </c>
      <c r="BE798" s="53"/>
      <c r="BF798" s="53"/>
      <c r="BG798" s="53"/>
      <c r="BH798" s="53"/>
      <c r="BI798" s="53"/>
    </row>
    <row r="799" spans="1:104" x14ac:dyDescent="0.2">
      <c r="A799" s="64"/>
      <c r="B799" s="65"/>
      <c r="C799" s="329" t="s">
        <v>1637</v>
      </c>
      <c r="D799" s="330"/>
      <c r="E799" s="103">
        <v>12.1243</v>
      </c>
      <c r="F799" s="69"/>
      <c r="G799" s="70"/>
      <c r="H799" s="71"/>
      <c r="I799" s="66"/>
      <c r="J799" s="72"/>
      <c r="K799" s="66"/>
      <c r="M799" s="67" t="s">
        <v>1637</v>
      </c>
      <c r="O799" s="53"/>
      <c r="Z799" s="53"/>
      <c r="AA799" s="53"/>
      <c r="AB799" s="53"/>
      <c r="AC799" s="53"/>
      <c r="AD799" s="53"/>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53"/>
      <c r="BA799" s="53"/>
      <c r="BB799" s="53"/>
      <c r="BC799" s="53"/>
      <c r="BD799" s="73" t="str">
        <f t="shared" si="28"/>
        <v>216:26,9*0,6282</v>
      </c>
      <c r="BE799" s="53"/>
      <c r="BF799" s="53"/>
      <c r="BG799" s="53"/>
      <c r="BH799" s="53"/>
      <c r="BI799" s="53"/>
    </row>
    <row r="800" spans="1:104" x14ac:dyDescent="0.2">
      <c r="A800" s="64"/>
      <c r="B800" s="65"/>
      <c r="C800" s="329" t="s">
        <v>1638</v>
      </c>
      <c r="D800" s="330"/>
      <c r="E800" s="103">
        <v>2.0731000000000002</v>
      </c>
      <c r="F800" s="69"/>
      <c r="G800" s="70"/>
      <c r="H800" s="71"/>
      <c r="I800" s="66"/>
      <c r="J800" s="72"/>
      <c r="K800" s="66"/>
      <c r="M800" s="67" t="s">
        <v>1638</v>
      </c>
      <c r="O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73" t="str">
        <f t="shared" si="28"/>
        <v>217:19,3*0,6282</v>
      </c>
      <c r="BE800" s="53"/>
      <c r="BF800" s="53"/>
      <c r="BG800" s="53"/>
      <c r="BH800" s="53"/>
      <c r="BI800" s="53"/>
    </row>
    <row r="801" spans="1:61" x14ac:dyDescent="0.2">
      <c r="A801" s="64"/>
      <c r="B801" s="65"/>
      <c r="C801" s="329" t="s">
        <v>1639</v>
      </c>
      <c r="D801" s="330"/>
      <c r="E801" s="103">
        <v>2.4500000000000002</v>
      </c>
      <c r="F801" s="69"/>
      <c r="G801" s="70"/>
      <c r="H801" s="71"/>
      <c r="I801" s="66"/>
      <c r="J801" s="72"/>
      <c r="K801" s="66"/>
      <c r="M801" s="67" t="s">
        <v>1639</v>
      </c>
      <c r="O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73" t="str">
        <f t="shared" si="28"/>
        <v>219:3,3*0,6282</v>
      </c>
      <c r="BE801" s="53"/>
      <c r="BF801" s="53"/>
      <c r="BG801" s="53"/>
      <c r="BH801" s="53"/>
      <c r="BI801" s="53"/>
    </row>
    <row r="802" spans="1:61" x14ac:dyDescent="0.2">
      <c r="A802" s="64"/>
      <c r="B802" s="65"/>
      <c r="C802" s="329" t="s">
        <v>1640</v>
      </c>
      <c r="D802" s="330"/>
      <c r="E802" s="103">
        <v>15.013999999999999</v>
      </c>
      <c r="F802" s="69"/>
      <c r="G802" s="70"/>
      <c r="H802" s="71"/>
      <c r="I802" s="66"/>
      <c r="J802" s="72"/>
      <c r="K802" s="66"/>
      <c r="M802" s="67" t="s">
        <v>1640</v>
      </c>
      <c r="O802" s="53"/>
      <c r="Z802" s="53"/>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53"/>
      <c r="BC802" s="53"/>
      <c r="BD802" s="73" t="str">
        <f t="shared" si="28"/>
        <v>220:3,9*0,6282</v>
      </c>
      <c r="BE802" s="53"/>
      <c r="BF802" s="53"/>
      <c r="BG802" s="53"/>
      <c r="BH802" s="53"/>
      <c r="BI802" s="53"/>
    </row>
    <row r="803" spans="1:61" x14ac:dyDescent="0.2">
      <c r="A803" s="64"/>
      <c r="B803" s="65"/>
      <c r="C803" s="329" t="s">
        <v>1641</v>
      </c>
      <c r="D803" s="330"/>
      <c r="E803" s="103">
        <v>9.7998999999999992</v>
      </c>
      <c r="F803" s="69"/>
      <c r="G803" s="70"/>
      <c r="H803" s="71"/>
      <c r="I803" s="66"/>
      <c r="J803" s="72"/>
      <c r="K803" s="66"/>
      <c r="M803" s="67" t="s">
        <v>1641</v>
      </c>
      <c r="O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73" t="str">
        <f t="shared" si="28"/>
        <v>221:23,9*0,6282</v>
      </c>
      <c r="BE803" s="53"/>
      <c r="BF803" s="53"/>
      <c r="BG803" s="53"/>
      <c r="BH803" s="53"/>
      <c r="BI803" s="53"/>
    </row>
    <row r="804" spans="1:61" x14ac:dyDescent="0.2">
      <c r="A804" s="64"/>
      <c r="B804" s="65"/>
      <c r="C804" s="329" t="s">
        <v>1642</v>
      </c>
      <c r="D804" s="330"/>
      <c r="E804" s="103">
        <v>4.7743000000000002</v>
      </c>
      <c r="F804" s="69"/>
      <c r="G804" s="70"/>
      <c r="H804" s="71"/>
      <c r="I804" s="66"/>
      <c r="J804" s="72"/>
      <c r="K804" s="66"/>
      <c r="M804" s="67" t="s">
        <v>1642</v>
      </c>
      <c r="O804" s="53"/>
      <c r="Z804" s="53"/>
      <c r="AA804" s="53"/>
      <c r="AB804" s="53"/>
      <c r="AC804" s="53"/>
      <c r="AD804" s="53"/>
      <c r="AE804" s="53"/>
      <c r="AF804" s="53"/>
      <c r="AG804" s="53"/>
      <c r="AH804" s="53"/>
      <c r="AI804" s="53"/>
      <c r="AJ804" s="53"/>
      <c r="AK804" s="53"/>
      <c r="AL804" s="53"/>
      <c r="AM804" s="53"/>
      <c r="AN804" s="53"/>
      <c r="AO804" s="53"/>
      <c r="AP804" s="53"/>
      <c r="AQ804" s="53"/>
      <c r="AR804" s="53"/>
      <c r="AS804" s="53"/>
      <c r="AT804" s="53"/>
      <c r="AU804" s="53"/>
      <c r="AV804" s="53"/>
      <c r="AW804" s="53"/>
      <c r="AX804" s="53"/>
      <c r="AY804" s="53"/>
      <c r="AZ804" s="53"/>
      <c r="BA804" s="53"/>
      <c r="BB804" s="53"/>
      <c r="BC804" s="53"/>
      <c r="BD804" s="73" t="str">
        <f t="shared" si="28"/>
        <v>222:15,6*0,6282</v>
      </c>
      <c r="BE804" s="53"/>
      <c r="BF804" s="53"/>
      <c r="BG804" s="53"/>
      <c r="BH804" s="53"/>
      <c r="BI804" s="53"/>
    </row>
    <row r="805" spans="1:61" x14ac:dyDescent="0.2">
      <c r="A805" s="64"/>
      <c r="B805" s="65"/>
      <c r="C805" s="329" t="s">
        <v>1643</v>
      </c>
      <c r="D805" s="330"/>
      <c r="E805" s="103">
        <v>2.9525000000000001</v>
      </c>
      <c r="F805" s="69"/>
      <c r="G805" s="70"/>
      <c r="H805" s="71"/>
      <c r="I805" s="66"/>
      <c r="J805" s="72"/>
      <c r="K805" s="66"/>
      <c r="M805" s="67" t="s">
        <v>1643</v>
      </c>
      <c r="O805" s="53"/>
      <c r="Z805" s="53"/>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53"/>
      <c r="BC805" s="53"/>
      <c r="BD805" s="73" t="str">
        <f t="shared" si="28"/>
        <v>224:7,6*0,6282</v>
      </c>
      <c r="BE805" s="53"/>
      <c r="BF805" s="53"/>
      <c r="BG805" s="53"/>
      <c r="BH805" s="53"/>
      <c r="BI805" s="53"/>
    </row>
    <row r="806" spans="1:61" x14ac:dyDescent="0.2">
      <c r="A806" s="64"/>
      <c r="B806" s="65"/>
      <c r="C806" s="329" t="s">
        <v>1644</v>
      </c>
      <c r="D806" s="330"/>
      <c r="E806" s="103">
        <v>0.87949999999999995</v>
      </c>
      <c r="F806" s="69"/>
      <c r="G806" s="70"/>
      <c r="H806" s="71"/>
      <c r="I806" s="66"/>
      <c r="J806" s="72"/>
      <c r="K806" s="66"/>
      <c r="M806" s="67" t="s">
        <v>1644</v>
      </c>
      <c r="O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73" t="str">
        <f t="shared" si="28"/>
        <v>225:4,7*0,6282</v>
      </c>
      <c r="BE806" s="53"/>
      <c r="BF806" s="53"/>
      <c r="BG806" s="53"/>
      <c r="BH806" s="53"/>
      <c r="BI806" s="53"/>
    </row>
    <row r="807" spans="1:61" x14ac:dyDescent="0.2">
      <c r="A807" s="64"/>
      <c r="B807" s="65"/>
      <c r="C807" s="329" t="s">
        <v>1645</v>
      </c>
      <c r="D807" s="330"/>
      <c r="E807" s="103">
        <v>8.7948000000000004</v>
      </c>
      <c r="F807" s="69"/>
      <c r="G807" s="70"/>
      <c r="H807" s="71"/>
      <c r="I807" s="66"/>
      <c r="J807" s="72"/>
      <c r="K807" s="66"/>
      <c r="M807" s="67" t="s">
        <v>1645</v>
      </c>
      <c r="O807" s="53"/>
      <c r="Z807" s="53"/>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53"/>
      <c r="BC807" s="53"/>
      <c r="BD807" s="73" t="str">
        <f t="shared" si="28"/>
        <v>226:1,4*0,6282</v>
      </c>
      <c r="BE807" s="53"/>
      <c r="BF807" s="53"/>
      <c r="BG807" s="53"/>
      <c r="BH807" s="53"/>
      <c r="BI807" s="53"/>
    </row>
    <row r="808" spans="1:61" x14ac:dyDescent="0.2">
      <c r="A808" s="64"/>
      <c r="B808" s="65"/>
      <c r="C808" s="329" t="s">
        <v>1646</v>
      </c>
      <c r="D808" s="330"/>
      <c r="E808" s="103">
        <v>8.5434999999999999</v>
      </c>
      <c r="F808" s="69"/>
      <c r="G808" s="70"/>
      <c r="H808" s="71"/>
      <c r="I808" s="66"/>
      <c r="J808" s="72"/>
      <c r="K808" s="66"/>
      <c r="M808" s="67" t="s">
        <v>1646</v>
      </c>
      <c r="O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73" t="str">
        <f t="shared" si="28"/>
        <v>227:14*0,6282</v>
      </c>
      <c r="BE808" s="53"/>
      <c r="BF808" s="53"/>
      <c r="BG808" s="53"/>
      <c r="BH808" s="53"/>
      <c r="BI808" s="53"/>
    </row>
    <row r="809" spans="1:61" x14ac:dyDescent="0.2">
      <c r="A809" s="64"/>
      <c r="B809" s="65"/>
      <c r="C809" s="329" t="s">
        <v>1647</v>
      </c>
      <c r="D809" s="330"/>
      <c r="E809" s="103">
        <v>18.155000000000001</v>
      </c>
      <c r="F809" s="69"/>
      <c r="G809" s="70"/>
      <c r="H809" s="71"/>
      <c r="I809" s="66"/>
      <c r="J809" s="72"/>
      <c r="K809" s="66"/>
      <c r="M809" s="67" t="s">
        <v>1647</v>
      </c>
      <c r="O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73" t="str">
        <f t="shared" si="28"/>
        <v>228:13,6*0,6282</v>
      </c>
      <c r="BE809" s="53"/>
      <c r="BF809" s="53"/>
      <c r="BG809" s="53"/>
      <c r="BH809" s="53"/>
      <c r="BI809" s="53"/>
    </row>
    <row r="810" spans="1:61" x14ac:dyDescent="0.2">
      <c r="A810" s="64"/>
      <c r="B810" s="65"/>
      <c r="C810" s="329" t="s">
        <v>1650</v>
      </c>
      <c r="D810" s="330"/>
      <c r="E810" s="103">
        <v>0</v>
      </c>
      <c r="F810" s="69"/>
      <c r="G810" s="70"/>
      <c r="H810" s="71"/>
      <c r="I810" s="66"/>
      <c r="J810" s="72"/>
      <c r="K810" s="66"/>
      <c r="M810" s="67" t="s">
        <v>1650</v>
      </c>
      <c r="O810" s="53"/>
      <c r="Z810" s="53"/>
      <c r="AA810" s="53"/>
      <c r="AB810" s="53"/>
      <c r="AC810" s="53"/>
      <c r="AD810" s="53"/>
      <c r="AE810" s="53"/>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53"/>
      <c r="BB810" s="53"/>
      <c r="BC810" s="53"/>
      <c r="BD810" s="73" t="str">
        <f t="shared" si="28"/>
        <v>229:28,9*0,6282</v>
      </c>
      <c r="BE810" s="53"/>
      <c r="BF810" s="53"/>
      <c r="BG810" s="53"/>
      <c r="BH810" s="53"/>
      <c r="BI810" s="53"/>
    </row>
    <row r="811" spans="1:61" x14ac:dyDescent="0.2">
      <c r="A811" s="64"/>
      <c r="B811" s="65"/>
      <c r="C811" s="329" t="s">
        <v>1651</v>
      </c>
      <c r="D811" s="330"/>
      <c r="E811" s="103">
        <v>3.7738999999999998</v>
      </c>
      <c r="F811" s="69"/>
      <c r="G811" s="70"/>
      <c r="H811" s="71"/>
      <c r="I811" s="66"/>
      <c r="J811" s="72"/>
      <c r="K811" s="66"/>
      <c r="M811" s="67" t="s">
        <v>1651</v>
      </c>
      <c r="O811" s="53"/>
      <c r="Z811" s="53"/>
      <c r="AA811" s="53"/>
      <c r="AB811" s="53"/>
      <c r="AC811" s="53"/>
      <c r="AD811" s="53"/>
      <c r="AE811" s="53"/>
      <c r="AF811" s="53"/>
      <c r="AG811" s="53"/>
      <c r="AH811" s="53"/>
      <c r="AI811" s="53"/>
      <c r="AJ811" s="53"/>
      <c r="AK811" s="53"/>
      <c r="AL811" s="53"/>
      <c r="AM811" s="53"/>
      <c r="AN811" s="53"/>
      <c r="AO811" s="53"/>
      <c r="AP811" s="53"/>
      <c r="AQ811" s="53"/>
      <c r="AR811" s="53"/>
      <c r="AS811" s="53"/>
      <c r="AT811" s="53"/>
      <c r="AU811" s="53"/>
      <c r="AV811" s="53"/>
      <c r="AW811" s="53"/>
      <c r="AX811" s="53"/>
      <c r="AY811" s="53"/>
      <c r="AZ811" s="53"/>
      <c r="BA811" s="53"/>
      <c r="BB811" s="53"/>
      <c r="BC811" s="53"/>
      <c r="BD811" s="73" t="str">
        <f t="shared" si="28"/>
        <v>schodiště 201:</v>
      </c>
      <c r="BE811" s="53"/>
      <c r="BF811" s="53"/>
      <c r="BG811" s="53"/>
      <c r="BH811" s="53"/>
      <c r="BI811" s="53"/>
    </row>
    <row r="812" spans="1:61" x14ac:dyDescent="0.2">
      <c r="A812" s="64"/>
      <c r="B812" s="65"/>
      <c r="C812" s="329" t="s">
        <v>1652</v>
      </c>
      <c r="D812" s="330"/>
      <c r="E812" s="103">
        <v>5.5910000000000002</v>
      </c>
      <c r="F812" s="69"/>
      <c r="G812" s="70"/>
      <c r="H812" s="71"/>
      <c r="I812" s="66"/>
      <c r="J812" s="72"/>
      <c r="K812" s="66"/>
      <c r="M812" s="67" t="s">
        <v>1652</v>
      </c>
      <c r="O812" s="53"/>
      <c r="Z812" s="53"/>
      <c r="AA812" s="53"/>
      <c r="AB812" s="53"/>
      <c r="AC812" s="53"/>
      <c r="AD812" s="53"/>
      <c r="AE812" s="53"/>
      <c r="AF812" s="53"/>
      <c r="AG812" s="53"/>
      <c r="AH812" s="53"/>
      <c r="AI812" s="53"/>
      <c r="AJ812" s="53"/>
      <c r="AK812" s="53"/>
      <c r="AL812" s="53"/>
      <c r="AM812" s="53"/>
      <c r="AN812" s="53"/>
      <c r="AO812" s="53"/>
      <c r="AP812" s="53"/>
      <c r="AQ812" s="53"/>
      <c r="AR812" s="53"/>
      <c r="AS812" s="53"/>
      <c r="AT812" s="53"/>
      <c r="AU812" s="53"/>
      <c r="AV812" s="53"/>
      <c r="AW812" s="53"/>
      <c r="AX812" s="53"/>
      <c r="AY812" s="53"/>
      <c r="AZ812" s="53"/>
      <c r="BA812" s="53"/>
      <c r="BB812" s="53"/>
      <c r="BC812" s="53"/>
      <c r="BD812" s="73" t="str">
        <f t="shared" si="28"/>
        <v>4,45*1,35*0,6282</v>
      </c>
      <c r="BE812" s="53"/>
      <c r="BF812" s="53"/>
      <c r="BG812" s="53"/>
      <c r="BH812" s="53"/>
      <c r="BI812" s="53"/>
    </row>
    <row r="813" spans="1:61" x14ac:dyDescent="0.2">
      <c r="A813" s="64"/>
      <c r="B813" s="65"/>
      <c r="C813" s="329" t="s">
        <v>1653</v>
      </c>
      <c r="D813" s="330"/>
      <c r="E813" s="103">
        <v>1.7589999999999999</v>
      </c>
      <c r="F813" s="69"/>
      <c r="G813" s="70"/>
      <c r="H813" s="71"/>
      <c r="I813" s="66"/>
      <c r="J813" s="72"/>
      <c r="K813" s="66"/>
      <c r="M813" s="67" t="s">
        <v>1653</v>
      </c>
      <c r="O813" s="53"/>
      <c r="Z813" s="53"/>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53"/>
      <c r="BC813" s="53"/>
      <c r="BD813" s="73" t="str">
        <f t="shared" si="28"/>
        <v>4,45*2*0,6282</v>
      </c>
      <c r="BE813" s="53"/>
      <c r="BF813" s="53"/>
      <c r="BG813" s="53"/>
      <c r="BH813" s="53"/>
      <c r="BI813" s="53"/>
    </row>
    <row r="814" spans="1:61" x14ac:dyDescent="0.2">
      <c r="A814" s="64"/>
      <c r="B814" s="65"/>
      <c r="C814" s="329" t="s">
        <v>1654</v>
      </c>
      <c r="D814" s="330"/>
      <c r="E814" s="103">
        <v>0.43969999999999998</v>
      </c>
      <c r="F814" s="69"/>
      <c r="G814" s="70"/>
      <c r="H814" s="71"/>
      <c r="I814" s="66"/>
      <c r="J814" s="72"/>
      <c r="K814" s="66"/>
      <c r="M814" s="67" t="s">
        <v>1654</v>
      </c>
      <c r="O814" s="53"/>
      <c r="Z814" s="53"/>
      <c r="AA814" s="53"/>
      <c r="AB814" s="53"/>
      <c r="AC814" s="53"/>
      <c r="AD814" s="53"/>
      <c r="AE814" s="53"/>
      <c r="AF814" s="53"/>
      <c r="AG814" s="53"/>
      <c r="AH814" s="53"/>
      <c r="AI814" s="53"/>
      <c r="AJ814" s="53"/>
      <c r="AK814" s="53"/>
      <c r="AL814" s="53"/>
      <c r="AM814" s="53"/>
      <c r="AN814" s="53"/>
      <c r="AO814" s="53"/>
      <c r="AP814" s="53"/>
      <c r="AQ814" s="53"/>
      <c r="AR814" s="53"/>
      <c r="AS814" s="53"/>
      <c r="AT814" s="53"/>
      <c r="AU814" s="53"/>
      <c r="AV814" s="53"/>
      <c r="AW814" s="53"/>
      <c r="AX814" s="53"/>
      <c r="AY814" s="53"/>
      <c r="AZ814" s="53"/>
      <c r="BA814" s="53"/>
      <c r="BB814" s="53"/>
      <c r="BC814" s="53"/>
      <c r="BD814" s="73" t="str">
        <f t="shared" si="28"/>
        <v>1,4*2*0,6282</v>
      </c>
      <c r="BE814" s="53"/>
      <c r="BF814" s="53"/>
      <c r="BG814" s="53"/>
      <c r="BH814" s="53"/>
      <c r="BI814" s="53"/>
    </row>
    <row r="815" spans="1:61" x14ac:dyDescent="0.2">
      <c r="A815" s="64"/>
      <c r="B815" s="65"/>
      <c r="C815" s="329" t="s">
        <v>1655</v>
      </c>
      <c r="D815" s="330"/>
      <c r="E815" s="103">
        <v>4.7366000000000001</v>
      </c>
      <c r="F815" s="69"/>
      <c r="G815" s="70"/>
      <c r="H815" s="71"/>
      <c r="I815" s="66"/>
      <c r="J815" s="72"/>
      <c r="K815" s="66"/>
      <c r="M815" s="67" t="s">
        <v>1655</v>
      </c>
      <c r="O815" s="53"/>
      <c r="Z815" s="53"/>
      <c r="AA815" s="53"/>
      <c r="AB815" s="53"/>
      <c r="AC815" s="53"/>
      <c r="AD815" s="53"/>
      <c r="AE815" s="53"/>
      <c r="AF815" s="53"/>
      <c r="AG815" s="53"/>
      <c r="AH815" s="53"/>
      <c r="AI815" s="53"/>
      <c r="AJ815" s="53"/>
      <c r="AK815" s="53"/>
      <c r="AL815" s="53"/>
      <c r="AM815" s="53"/>
      <c r="AN815" s="53"/>
      <c r="AO815" s="53"/>
      <c r="AP815" s="53"/>
      <c r="AQ815" s="53"/>
      <c r="AR815" s="53"/>
      <c r="AS815" s="53"/>
      <c r="AT815" s="53"/>
      <c r="AU815" s="53"/>
      <c r="AV815" s="53"/>
      <c r="AW815" s="53"/>
      <c r="AX815" s="53"/>
      <c r="AY815" s="53"/>
      <c r="AZ815" s="53"/>
      <c r="BA815" s="53"/>
      <c r="BB815" s="53"/>
      <c r="BC815" s="53"/>
      <c r="BD815" s="73" t="str">
        <f t="shared" si="28"/>
        <v>0,25*1,4*2*0,6282</v>
      </c>
      <c r="BE815" s="53"/>
      <c r="BF815" s="53"/>
      <c r="BG815" s="53"/>
      <c r="BH815" s="53"/>
      <c r="BI815" s="53"/>
    </row>
    <row r="816" spans="1:61" x14ac:dyDescent="0.2">
      <c r="A816" s="74" t="s">
        <v>42</v>
      </c>
      <c r="B816" s="75" t="s">
        <v>1189</v>
      </c>
      <c r="C816" s="76" t="s">
        <v>1190</v>
      </c>
      <c r="D816" s="77"/>
      <c r="E816" s="78"/>
      <c r="F816" s="78"/>
      <c r="G816" s="79">
        <f>SUM(G753:G815)</f>
        <v>0</v>
      </c>
      <c r="H816" s="80"/>
      <c r="I816" s="79">
        <f>SUM(I753:I815)</f>
        <v>0.22454444899999998</v>
      </c>
      <c r="J816" s="81"/>
      <c r="K816" s="79">
        <f>SUM(K753:K815)</f>
        <v>0</v>
      </c>
      <c r="O816" s="53"/>
      <c r="X816" s="82">
        <f>K816</f>
        <v>0</v>
      </c>
      <c r="Y816" s="82">
        <f>I816</f>
        <v>0.22454444899999998</v>
      </c>
      <c r="Z816" s="63">
        <f>G816</f>
        <v>0</v>
      </c>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83"/>
      <c r="BB816" s="83"/>
      <c r="BC816" s="83"/>
      <c r="BD816" s="83"/>
      <c r="BE816" s="83"/>
      <c r="BF816" s="83"/>
      <c r="BG816" s="53"/>
      <c r="BH816" s="53"/>
      <c r="BI816" s="53"/>
    </row>
    <row r="817" spans="1:58" x14ac:dyDescent="0.2">
      <c r="A817" s="84" t="s">
        <v>23</v>
      </c>
      <c r="B817" s="85" t="s">
        <v>43</v>
      </c>
      <c r="C817" s="86"/>
      <c r="D817" s="87"/>
      <c r="E817" s="88"/>
      <c r="F817" s="88"/>
      <c r="G817" s="89">
        <f>SUM(Z7:Z817)</f>
        <v>0</v>
      </c>
      <c r="H817" s="90"/>
      <c r="I817" s="89">
        <f>SUM(Y7:Y817)</f>
        <v>355.98030101800003</v>
      </c>
      <c r="J817" s="90"/>
      <c r="K817" s="89">
        <f>SUM(X7:X817)</f>
        <v>0</v>
      </c>
      <c r="O817" s="53"/>
      <c r="BA817" s="91"/>
      <c r="BB817" s="91"/>
      <c r="BC817" s="91"/>
      <c r="BD817" s="91"/>
      <c r="BE817" s="91"/>
      <c r="BF817" s="91"/>
    </row>
    <row r="818" spans="1:58" x14ac:dyDescent="0.2">
      <c r="E818" s="16"/>
    </row>
    <row r="819" spans="1:58" x14ac:dyDescent="0.2">
      <c r="E819" s="16"/>
    </row>
    <row r="820" spans="1:58" x14ac:dyDescent="0.2">
      <c r="E820" s="16"/>
    </row>
    <row r="821" spans="1:58" x14ac:dyDescent="0.2">
      <c r="E821" s="16"/>
    </row>
    <row r="822" spans="1:58" x14ac:dyDescent="0.2">
      <c r="E822" s="16"/>
    </row>
    <row r="823" spans="1:58" x14ac:dyDescent="0.2">
      <c r="E823" s="16"/>
    </row>
    <row r="824" spans="1:58" x14ac:dyDescent="0.2">
      <c r="E824" s="16"/>
    </row>
    <row r="825" spans="1:58" x14ac:dyDescent="0.2">
      <c r="E825" s="16"/>
    </row>
    <row r="826" spans="1:58" x14ac:dyDescent="0.2">
      <c r="E826" s="16"/>
    </row>
    <row r="827" spans="1:58" x14ac:dyDescent="0.2">
      <c r="E827" s="16"/>
    </row>
    <row r="828" spans="1:58" x14ac:dyDescent="0.2">
      <c r="E828" s="16"/>
    </row>
    <row r="829" spans="1:58" x14ac:dyDescent="0.2">
      <c r="E829" s="16"/>
    </row>
    <row r="830" spans="1:58" x14ac:dyDescent="0.2">
      <c r="E830" s="16"/>
    </row>
    <row r="831" spans="1:58" x14ac:dyDescent="0.2">
      <c r="E831" s="16"/>
    </row>
    <row r="832" spans="1:58" x14ac:dyDescent="0.2">
      <c r="E832" s="16"/>
    </row>
    <row r="833" spans="1:7" x14ac:dyDescent="0.2">
      <c r="E833" s="16"/>
    </row>
    <row r="834" spans="1:7" x14ac:dyDescent="0.2">
      <c r="E834" s="16"/>
    </row>
    <row r="835" spans="1:7" x14ac:dyDescent="0.2">
      <c r="E835" s="16"/>
    </row>
    <row r="836" spans="1:7" x14ac:dyDescent="0.2">
      <c r="E836" s="16"/>
    </row>
    <row r="837" spans="1:7" x14ac:dyDescent="0.2">
      <c r="E837" s="16"/>
    </row>
    <row r="838" spans="1:7" x14ac:dyDescent="0.2">
      <c r="E838" s="16"/>
    </row>
    <row r="839" spans="1:7" x14ac:dyDescent="0.2">
      <c r="A839" s="72"/>
      <c r="B839" s="72"/>
      <c r="C839" s="72"/>
      <c r="D839" s="72"/>
      <c r="E839" s="72"/>
      <c r="F839" s="72"/>
      <c r="G839" s="72"/>
    </row>
    <row r="840" spans="1:7" x14ac:dyDescent="0.2">
      <c r="A840" s="72"/>
      <c r="B840" s="72"/>
      <c r="C840" s="72"/>
      <c r="D840" s="72"/>
      <c r="E840" s="72"/>
      <c r="F840" s="72"/>
      <c r="G840" s="72"/>
    </row>
    <row r="841" spans="1:7" x14ac:dyDescent="0.2">
      <c r="A841" s="72"/>
      <c r="B841" s="72"/>
      <c r="C841" s="72"/>
      <c r="D841" s="72"/>
      <c r="E841" s="72"/>
      <c r="F841" s="72"/>
      <c r="G841" s="72"/>
    </row>
    <row r="842" spans="1:7" x14ac:dyDescent="0.2">
      <c r="A842" s="72"/>
      <c r="B842" s="72"/>
      <c r="C842" s="72"/>
      <c r="D842" s="72"/>
      <c r="E842" s="72"/>
      <c r="F842" s="72"/>
      <c r="G842" s="72"/>
    </row>
    <row r="843" spans="1:7" x14ac:dyDescent="0.2">
      <c r="E843" s="16"/>
    </row>
    <row r="844" spans="1:7" x14ac:dyDescent="0.2">
      <c r="E844" s="16"/>
    </row>
    <row r="845" spans="1:7" x14ac:dyDescent="0.2">
      <c r="E845" s="16"/>
    </row>
    <row r="846" spans="1:7" x14ac:dyDescent="0.2">
      <c r="E846" s="16"/>
    </row>
    <row r="847" spans="1:7" x14ac:dyDescent="0.2">
      <c r="E847" s="16"/>
    </row>
    <row r="848" spans="1:7" x14ac:dyDescent="0.2">
      <c r="E848" s="16"/>
    </row>
    <row r="849" spans="5:5" x14ac:dyDescent="0.2">
      <c r="E849" s="16"/>
    </row>
    <row r="850" spans="5:5" x14ac:dyDescent="0.2">
      <c r="E850" s="16"/>
    </row>
    <row r="851" spans="5:5" x14ac:dyDescent="0.2">
      <c r="E851" s="16"/>
    </row>
    <row r="852" spans="5:5" x14ac:dyDescent="0.2">
      <c r="E852" s="16"/>
    </row>
    <row r="853" spans="5:5" x14ac:dyDescent="0.2">
      <c r="E853" s="16"/>
    </row>
    <row r="854" spans="5:5" x14ac:dyDescent="0.2">
      <c r="E854" s="16"/>
    </row>
    <row r="855" spans="5:5" x14ac:dyDescent="0.2">
      <c r="E855" s="16"/>
    </row>
    <row r="856" spans="5:5" x14ac:dyDescent="0.2">
      <c r="E856" s="16"/>
    </row>
    <row r="857" spans="5:5" x14ac:dyDescent="0.2">
      <c r="E857" s="16"/>
    </row>
    <row r="858" spans="5:5" x14ac:dyDescent="0.2">
      <c r="E858" s="16"/>
    </row>
    <row r="859" spans="5:5" x14ac:dyDescent="0.2">
      <c r="E859" s="16"/>
    </row>
    <row r="860" spans="5:5" x14ac:dyDescent="0.2">
      <c r="E860" s="16"/>
    </row>
    <row r="861" spans="5:5" x14ac:dyDescent="0.2">
      <c r="E861" s="16"/>
    </row>
    <row r="862" spans="5:5" x14ac:dyDescent="0.2">
      <c r="E862" s="16"/>
    </row>
    <row r="863" spans="5:5" x14ac:dyDescent="0.2">
      <c r="E863" s="16"/>
    </row>
    <row r="864" spans="5:5" x14ac:dyDescent="0.2">
      <c r="E864" s="16"/>
    </row>
    <row r="865" spans="1:7" x14ac:dyDescent="0.2">
      <c r="E865" s="16"/>
    </row>
    <row r="866" spans="1:7" x14ac:dyDescent="0.2">
      <c r="E866" s="16"/>
    </row>
    <row r="867" spans="1:7" x14ac:dyDescent="0.2">
      <c r="E867" s="16"/>
    </row>
    <row r="868" spans="1:7" x14ac:dyDescent="0.2">
      <c r="E868" s="16"/>
    </row>
    <row r="869" spans="1:7" x14ac:dyDescent="0.2">
      <c r="E869" s="16"/>
    </row>
    <row r="870" spans="1:7" x14ac:dyDescent="0.2">
      <c r="E870" s="16"/>
    </row>
    <row r="871" spans="1:7" x14ac:dyDescent="0.2">
      <c r="E871" s="16"/>
    </row>
    <row r="872" spans="1:7" x14ac:dyDescent="0.2">
      <c r="E872" s="16"/>
    </row>
    <row r="873" spans="1:7" x14ac:dyDescent="0.2">
      <c r="E873" s="16"/>
    </row>
    <row r="874" spans="1:7" x14ac:dyDescent="0.2">
      <c r="A874" s="92"/>
      <c r="B874" s="92"/>
    </row>
    <row r="875" spans="1:7" x14ac:dyDescent="0.2">
      <c r="A875" s="72"/>
      <c r="B875" s="72"/>
      <c r="C875" s="93"/>
      <c r="D875" s="93"/>
      <c r="E875" s="94"/>
      <c r="F875" s="93"/>
      <c r="G875" s="95"/>
    </row>
    <row r="876" spans="1:7" x14ac:dyDescent="0.2">
      <c r="A876" s="96"/>
      <c r="B876" s="96"/>
      <c r="C876" s="72"/>
      <c r="D876" s="72"/>
      <c r="E876" s="97"/>
      <c r="F876" s="72"/>
      <c r="G876" s="72"/>
    </row>
    <row r="877" spans="1:7" x14ac:dyDescent="0.2">
      <c r="A877" s="72"/>
      <c r="B877" s="72"/>
      <c r="C877" s="72"/>
      <c r="D877" s="72"/>
      <c r="E877" s="97"/>
      <c r="F877" s="72"/>
      <c r="G877" s="72"/>
    </row>
    <row r="878" spans="1:7" x14ac:dyDescent="0.2">
      <c r="A878" s="72"/>
      <c r="B878" s="72"/>
      <c r="C878" s="72"/>
      <c r="D878" s="72"/>
      <c r="E878" s="97"/>
      <c r="F878" s="72"/>
      <c r="G878" s="72"/>
    </row>
    <row r="879" spans="1:7" x14ac:dyDescent="0.2">
      <c r="A879" s="72"/>
      <c r="B879" s="72"/>
      <c r="C879" s="72"/>
      <c r="D879" s="72"/>
      <c r="E879" s="97"/>
      <c r="F879" s="72"/>
      <c r="G879" s="72"/>
    </row>
    <row r="880" spans="1:7" x14ac:dyDescent="0.2">
      <c r="A880" s="72"/>
      <c r="B880" s="72"/>
      <c r="C880" s="72"/>
      <c r="D880" s="72"/>
      <c r="E880" s="97"/>
      <c r="F880" s="72"/>
      <c r="G880" s="72"/>
    </row>
    <row r="881" spans="1:7" x14ac:dyDescent="0.2">
      <c r="A881" s="72"/>
      <c r="B881" s="72"/>
      <c r="C881" s="72"/>
      <c r="D881" s="72"/>
      <c r="E881" s="97"/>
      <c r="F881" s="72"/>
      <c r="G881" s="72"/>
    </row>
    <row r="882" spans="1:7" x14ac:dyDescent="0.2">
      <c r="A882" s="72"/>
      <c r="B882" s="72"/>
      <c r="C882" s="72"/>
      <c r="D882" s="72"/>
      <c r="E882" s="97"/>
      <c r="F882" s="72"/>
      <c r="G882" s="72"/>
    </row>
    <row r="883" spans="1:7" x14ac:dyDescent="0.2">
      <c r="A883" s="72"/>
      <c r="B883" s="72"/>
      <c r="C883" s="72"/>
      <c r="D883" s="72"/>
      <c r="E883" s="97"/>
      <c r="F883" s="72"/>
      <c r="G883" s="72"/>
    </row>
    <row r="884" spans="1:7" x14ac:dyDescent="0.2">
      <c r="A884" s="72"/>
      <c r="B884" s="72"/>
      <c r="C884" s="72"/>
      <c r="D884" s="72"/>
      <c r="E884" s="97"/>
      <c r="F884" s="72"/>
      <c r="G884" s="72"/>
    </row>
    <row r="885" spans="1:7" x14ac:dyDescent="0.2">
      <c r="A885" s="72"/>
      <c r="B885" s="72"/>
      <c r="C885" s="72"/>
      <c r="D885" s="72"/>
      <c r="E885" s="97"/>
      <c r="F885" s="72"/>
      <c r="G885" s="72"/>
    </row>
    <row r="886" spans="1:7" x14ac:dyDescent="0.2">
      <c r="A886" s="72"/>
      <c r="B886" s="72"/>
      <c r="C886" s="72"/>
      <c r="D886" s="72"/>
      <c r="E886" s="97"/>
      <c r="F886" s="72"/>
      <c r="G886" s="72"/>
    </row>
    <row r="887" spans="1:7" x14ac:dyDescent="0.2">
      <c r="A887" s="72"/>
      <c r="B887" s="72"/>
      <c r="C887" s="72"/>
      <c r="D887" s="72"/>
      <c r="E887" s="97"/>
      <c r="F887" s="72"/>
      <c r="G887" s="72"/>
    </row>
    <row r="888" spans="1:7" x14ac:dyDescent="0.2">
      <c r="A888" s="72"/>
      <c r="B888" s="72"/>
      <c r="C888" s="72"/>
      <c r="D888" s="72"/>
      <c r="E888" s="97"/>
      <c r="F888" s="72"/>
      <c r="G888" s="72"/>
    </row>
  </sheetData>
  <sheetProtection algorithmName="SHA-512" hashValue="4wENzlPBwW98DYD3W5mF2QtcS9k2O2UbxQqgXTBT+l4uyQNyiDXbBj/KN90cDormZpMx3+a2oG96RTZe23+Dsg==" saltValue="ev9LLKlPrE1t1wXBK6v6Pw==" spinCount="100000" sheet="1" objects="1" scenarios="1"/>
  <protectedRanges>
    <protectedRange sqref="F600 F604 F609 F638 F640 F642 F644 F649 F654 F700 F702 F704 F708 F718 F720 F722 F732 F746 F748 F754 F787" name="Oblast3"/>
    <protectedRange sqref="F307 F317 F341 F349 F351 F364 F396 F431 F442 F446 F450 F453 F457 F461 F466 F470 F473 F475 F509 F513 F526 F530 F533 F538 F541 F543 F547 F553 F559 F570 F573 F575 F577 F582 F596" name="Oblast2"/>
    <protectedRange sqref="F8 F12 F30 F35 F47 F52 F70 F72 F74 F76 F78 F80 F82 F84 F86 F88 F90 F94 F96 F98 F100 F102 F104 F116 F145 F151 F161 F185 F193 F195 F199 F211 F213 F220 F222 F224 F226 F228 F230 F235 F247 F249 F251 F253 F255 F257 F272 F290" name="Oblast1"/>
  </protectedRanges>
  <mergeCells count="673">
    <mergeCell ref="C815:D815"/>
    <mergeCell ref="C809:D809"/>
    <mergeCell ref="C810:D810"/>
    <mergeCell ref="C811:D811"/>
    <mergeCell ref="C812:D812"/>
    <mergeCell ref="C813:D813"/>
    <mergeCell ref="C814:D814"/>
    <mergeCell ref="C803:D803"/>
    <mergeCell ref="C804:D804"/>
    <mergeCell ref="C805:D805"/>
    <mergeCell ref="C806:D806"/>
    <mergeCell ref="C807:D807"/>
    <mergeCell ref="C808:D808"/>
    <mergeCell ref="C797:D797"/>
    <mergeCell ref="C798:D798"/>
    <mergeCell ref="C799:D799"/>
    <mergeCell ref="C800:D800"/>
    <mergeCell ref="C801:D801"/>
    <mergeCell ref="C802:D802"/>
    <mergeCell ref="C791:D791"/>
    <mergeCell ref="C792:D792"/>
    <mergeCell ref="C793:D793"/>
    <mergeCell ref="C794:D794"/>
    <mergeCell ref="C795:D795"/>
    <mergeCell ref="C796:D796"/>
    <mergeCell ref="C784:D784"/>
    <mergeCell ref="C785:D785"/>
    <mergeCell ref="C786:D786"/>
    <mergeCell ref="C788:D788"/>
    <mergeCell ref="C789:D789"/>
    <mergeCell ref="C790:D790"/>
    <mergeCell ref="C778:D778"/>
    <mergeCell ref="C779:D779"/>
    <mergeCell ref="C780:D780"/>
    <mergeCell ref="C781:D781"/>
    <mergeCell ref="C782:D782"/>
    <mergeCell ref="C783:D783"/>
    <mergeCell ref="C772:D772"/>
    <mergeCell ref="C773:D773"/>
    <mergeCell ref="C774:D774"/>
    <mergeCell ref="C775:D775"/>
    <mergeCell ref="C776:D776"/>
    <mergeCell ref="C777:D777"/>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49:G749"/>
    <mergeCell ref="C750:D750"/>
    <mergeCell ref="C751:D751"/>
    <mergeCell ref="C755:D755"/>
    <mergeCell ref="C756:D756"/>
    <mergeCell ref="C757:D757"/>
    <mergeCell ref="C758:D758"/>
    <mergeCell ref="C759:D759"/>
    <mergeCell ref="C741:D741"/>
    <mergeCell ref="C742:D742"/>
    <mergeCell ref="C743:D743"/>
    <mergeCell ref="C744:D744"/>
    <mergeCell ref="C745:D745"/>
    <mergeCell ref="C747:D747"/>
    <mergeCell ref="C735:D735"/>
    <mergeCell ref="C736:D736"/>
    <mergeCell ref="C737:D737"/>
    <mergeCell ref="C738:D738"/>
    <mergeCell ref="C739:D739"/>
    <mergeCell ref="C740:D740"/>
    <mergeCell ref="C728:D728"/>
    <mergeCell ref="C729:D729"/>
    <mergeCell ref="C730:D730"/>
    <mergeCell ref="C731:D731"/>
    <mergeCell ref="C733:G733"/>
    <mergeCell ref="C734:D734"/>
    <mergeCell ref="C721:D721"/>
    <mergeCell ref="C723:D723"/>
    <mergeCell ref="C724:D724"/>
    <mergeCell ref="C725:D725"/>
    <mergeCell ref="C726:D726"/>
    <mergeCell ref="C727:D727"/>
    <mergeCell ref="C713:D713"/>
    <mergeCell ref="C714:D714"/>
    <mergeCell ref="C715:D715"/>
    <mergeCell ref="C716:D716"/>
    <mergeCell ref="C717:D717"/>
    <mergeCell ref="C719:D719"/>
    <mergeCell ref="C699:D699"/>
    <mergeCell ref="C701:D701"/>
    <mergeCell ref="C703:D703"/>
    <mergeCell ref="C705:D705"/>
    <mergeCell ref="C709:D709"/>
    <mergeCell ref="C710:D710"/>
    <mergeCell ref="C711:D711"/>
    <mergeCell ref="C712:D712"/>
    <mergeCell ref="C693:D693"/>
    <mergeCell ref="C694:D694"/>
    <mergeCell ref="C695:D695"/>
    <mergeCell ref="C696:D696"/>
    <mergeCell ref="C697:D697"/>
    <mergeCell ref="C698:D698"/>
    <mergeCell ref="C687:D687"/>
    <mergeCell ref="C688:D688"/>
    <mergeCell ref="C689:D689"/>
    <mergeCell ref="C690:D690"/>
    <mergeCell ref="C691:D691"/>
    <mergeCell ref="C692:D692"/>
    <mergeCell ref="C681:D681"/>
    <mergeCell ref="C682:D682"/>
    <mergeCell ref="C683:D683"/>
    <mergeCell ref="C684:D684"/>
    <mergeCell ref="C685:D685"/>
    <mergeCell ref="C686:D686"/>
    <mergeCell ref="C675:D675"/>
    <mergeCell ref="C676:D676"/>
    <mergeCell ref="C677:D677"/>
    <mergeCell ref="C678:D678"/>
    <mergeCell ref="C679:D679"/>
    <mergeCell ref="C680:D680"/>
    <mergeCell ref="C669:D669"/>
    <mergeCell ref="C670:D670"/>
    <mergeCell ref="C671:D671"/>
    <mergeCell ref="C672:D672"/>
    <mergeCell ref="C673:D673"/>
    <mergeCell ref="C674:D674"/>
    <mergeCell ref="C663:D663"/>
    <mergeCell ref="C664:D664"/>
    <mergeCell ref="C665:D665"/>
    <mergeCell ref="C666:D666"/>
    <mergeCell ref="C667:D667"/>
    <mergeCell ref="C668:D668"/>
    <mergeCell ref="C657:D657"/>
    <mergeCell ref="C658:D658"/>
    <mergeCell ref="C659:D659"/>
    <mergeCell ref="C660:D660"/>
    <mergeCell ref="C661:D661"/>
    <mergeCell ref="C662:D662"/>
    <mergeCell ref="C645:G645"/>
    <mergeCell ref="C646:D646"/>
    <mergeCell ref="C650:G650"/>
    <mergeCell ref="C651:G651"/>
    <mergeCell ref="C652:G652"/>
    <mergeCell ref="C653:D653"/>
    <mergeCell ref="C655:D655"/>
    <mergeCell ref="C656:D656"/>
    <mergeCell ref="C635:D635"/>
    <mergeCell ref="C636:D636"/>
    <mergeCell ref="C637:D637"/>
    <mergeCell ref="C639:D639"/>
    <mergeCell ref="C641:D641"/>
    <mergeCell ref="C643:D643"/>
    <mergeCell ref="C629:D629"/>
    <mergeCell ref="C630:D630"/>
    <mergeCell ref="C631:D631"/>
    <mergeCell ref="C632:D632"/>
    <mergeCell ref="C633:D633"/>
    <mergeCell ref="C634:D634"/>
    <mergeCell ref="C623:D623"/>
    <mergeCell ref="C624:D624"/>
    <mergeCell ref="C625:D625"/>
    <mergeCell ref="C626:D626"/>
    <mergeCell ref="C627:D627"/>
    <mergeCell ref="C628:D628"/>
    <mergeCell ref="C617:D617"/>
    <mergeCell ref="C618:D618"/>
    <mergeCell ref="C619:D619"/>
    <mergeCell ref="C620:D620"/>
    <mergeCell ref="C621:D621"/>
    <mergeCell ref="C622:D622"/>
    <mergeCell ref="C611:D611"/>
    <mergeCell ref="C612:D612"/>
    <mergeCell ref="C613:D613"/>
    <mergeCell ref="C614:D614"/>
    <mergeCell ref="C615:D615"/>
    <mergeCell ref="C616:D616"/>
    <mergeCell ref="C601:D601"/>
    <mergeCell ref="C602:D602"/>
    <mergeCell ref="C603:D603"/>
    <mergeCell ref="C605:G605"/>
    <mergeCell ref="C606:D606"/>
    <mergeCell ref="C607:D607"/>
    <mergeCell ref="C608:D608"/>
    <mergeCell ref="C610:G610"/>
    <mergeCell ref="C591:D591"/>
    <mergeCell ref="C592:D592"/>
    <mergeCell ref="C593:D593"/>
    <mergeCell ref="C597:D597"/>
    <mergeCell ref="C585:D585"/>
    <mergeCell ref="C586:D586"/>
    <mergeCell ref="C587:D587"/>
    <mergeCell ref="C588:D588"/>
    <mergeCell ref="C589:D589"/>
    <mergeCell ref="C590:D590"/>
    <mergeCell ref="C578:D578"/>
    <mergeCell ref="C579:D579"/>
    <mergeCell ref="C580:D580"/>
    <mergeCell ref="C581:D581"/>
    <mergeCell ref="C583:D583"/>
    <mergeCell ref="C584:D584"/>
    <mergeCell ref="C568:D568"/>
    <mergeCell ref="C569:D569"/>
    <mergeCell ref="C571:G571"/>
    <mergeCell ref="C572:D572"/>
    <mergeCell ref="C574:D574"/>
    <mergeCell ref="C576:D576"/>
    <mergeCell ref="C562:D562"/>
    <mergeCell ref="C563:D563"/>
    <mergeCell ref="C564:D564"/>
    <mergeCell ref="C565:D565"/>
    <mergeCell ref="C566:D566"/>
    <mergeCell ref="C567:D567"/>
    <mergeCell ref="C550:D550"/>
    <mergeCell ref="C554:G554"/>
    <mergeCell ref="C555:D555"/>
    <mergeCell ref="C556:D556"/>
    <mergeCell ref="C557:D557"/>
    <mergeCell ref="C558:D558"/>
    <mergeCell ref="C560:G560"/>
    <mergeCell ref="C561:G561"/>
    <mergeCell ref="C542:D542"/>
    <mergeCell ref="C544:G544"/>
    <mergeCell ref="C545:D545"/>
    <mergeCell ref="C546:D546"/>
    <mergeCell ref="C548:G548"/>
    <mergeCell ref="C549:D549"/>
    <mergeCell ref="C531:D531"/>
    <mergeCell ref="C532:D532"/>
    <mergeCell ref="C534:G534"/>
    <mergeCell ref="C535:G535"/>
    <mergeCell ref="C536:D536"/>
    <mergeCell ref="C537:D537"/>
    <mergeCell ref="C539:D539"/>
    <mergeCell ref="C540:D540"/>
    <mergeCell ref="C505:D505"/>
    <mergeCell ref="C506:D506"/>
    <mergeCell ref="C510:D510"/>
    <mergeCell ref="C523:D523"/>
    <mergeCell ref="C524:D524"/>
    <mergeCell ref="C525:D525"/>
    <mergeCell ref="C527:D527"/>
    <mergeCell ref="C499:D499"/>
    <mergeCell ref="C500:D500"/>
    <mergeCell ref="C501:D501"/>
    <mergeCell ref="C502:D502"/>
    <mergeCell ref="C503:D503"/>
    <mergeCell ref="C504:D504"/>
    <mergeCell ref="C514:G514"/>
    <mergeCell ref="C515:D515"/>
    <mergeCell ref="C516:D516"/>
    <mergeCell ref="C517:D517"/>
    <mergeCell ref="C518:D518"/>
    <mergeCell ref="C519:D519"/>
    <mergeCell ref="C520:D520"/>
    <mergeCell ref="C521:D521"/>
    <mergeCell ref="C522:D522"/>
    <mergeCell ref="C493:D493"/>
    <mergeCell ref="C494:D494"/>
    <mergeCell ref="C495:D495"/>
    <mergeCell ref="C496:D496"/>
    <mergeCell ref="C497:D497"/>
    <mergeCell ref="C498:D498"/>
    <mergeCell ref="C487:D487"/>
    <mergeCell ref="C488:D488"/>
    <mergeCell ref="C489:D489"/>
    <mergeCell ref="C490:D490"/>
    <mergeCell ref="C491:D491"/>
    <mergeCell ref="C492:D492"/>
    <mergeCell ref="C481:D481"/>
    <mergeCell ref="C482:D482"/>
    <mergeCell ref="C483:D483"/>
    <mergeCell ref="C484:D484"/>
    <mergeCell ref="C485:D485"/>
    <mergeCell ref="C486:D486"/>
    <mergeCell ref="C471:G471"/>
    <mergeCell ref="C472:D472"/>
    <mergeCell ref="C474:D474"/>
    <mergeCell ref="C476:D476"/>
    <mergeCell ref="C477:D477"/>
    <mergeCell ref="C478:D478"/>
    <mergeCell ref="C479:D479"/>
    <mergeCell ref="C480:D480"/>
    <mergeCell ref="C459:D459"/>
    <mergeCell ref="C460:D460"/>
    <mergeCell ref="C462:D462"/>
    <mergeCell ref="C463:D463"/>
    <mergeCell ref="C467:D467"/>
    <mergeCell ref="C451:D451"/>
    <mergeCell ref="C452:D452"/>
    <mergeCell ref="C454:D454"/>
    <mergeCell ref="C455:D455"/>
    <mergeCell ref="C456:D456"/>
    <mergeCell ref="C458:D458"/>
    <mergeCell ref="C438:D438"/>
    <mergeCell ref="C439:D439"/>
    <mergeCell ref="C443:D443"/>
    <mergeCell ref="C444:D444"/>
    <mergeCell ref="C445:D445"/>
    <mergeCell ref="C447:D447"/>
    <mergeCell ref="C448:D448"/>
    <mergeCell ref="C449:D449"/>
    <mergeCell ref="C427:D427"/>
    <mergeCell ref="C428:D428"/>
    <mergeCell ref="C432:D432"/>
    <mergeCell ref="C433:D433"/>
    <mergeCell ref="C434:D434"/>
    <mergeCell ref="C435:D435"/>
    <mergeCell ref="C436:D436"/>
    <mergeCell ref="C437:D437"/>
    <mergeCell ref="C421:D421"/>
    <mergeCell ref="C422:D422"/>
    <mergeCell ref="C423:D423"/>
    <mergeCell ref="C424:D424"/>
    <mergeCell ref="C425:D425"/>
    <mergeCell ref="C426:D426"/>
    <mergeCell ref="C415:D415"/>
    <mergeCell ref="C416:D416"/>
    <mergeCell ref="C417:D417"/>
    <mergeCell ref="C418:D418"/>
    <mergeCell ref="C419:D419"/>
    <mergeCell ref="C420:D420"/>
    <mergeCell ref="C409:D409"/>
    <mergeCell ref="C410:D410"/>
    <mergeCell ref="C411:D411"/>
    <mergeCell ref="C412:D412"/>
    <mergeCell ref="C413:D413"/>
    <mergeCell ref="C414:D414"/>
    <mergeCell ref="C403:D403"/>
    <mergeCell ref="C404:D404"/>
    <mergeCell ref="C405:D405"/>
    <mergeCell ref="C406:D406"/>
    <mergeCell ref="C407:D407"/>
    <mergeCell ref="C408:D408"/>
    <mergeCell ref="C397:G397"/>
    <mergeCell ref="C398:D398"/>
    <mergeCell ref="C399:D399"/>
    <mergeCell ref="C400:D400"/>
    <mergeCell ref="C401:D401"/>
    <mergeCell ref="C402:D402"/>
    <mergeCell ref="C390:D390"/>
    <mergeCell ref="C391:D391"/>
    <mergeCell ref="C392:D392"/>
    <mergeCell ref="C393:D393"/>
    <mergeCell ref="C394:D394"/>
    <mergeCell ref="C395:D395"/>
    <mergeCell ref="C384:D384"/>
    <mergeCell ref="C385:D385"/>
    <mergeCell ref="C386:D386"/>
    <mergeCell ref="C387:D387"/>
    <mergeCell ref="C388:D388"/>
    <mergeCell ref="C389:D389"/>
    <mergeCell ref="C378:D378"/>
    <mergeCell ref="C379:D379"/>
    <mergeCell ref="C380:D380"/>
    <mergeCell ref="C381:D381"/>
    <mergeCell ref="C382:D382"/>
    <mergeCell ref="C383:D383"/>
    <mergeCell ref="C372:D372"/>
    <mergeCell ref="C373:D373"/>
    <mergeCell ref="C374:D374"/>
    <mergeCell ref="C375:D375"/>
    <mergeCell ref="C376:D376"/>
    <mergeCell ref="C377:D377"/>
    <mergeCell ref="C366:D366"/>
    <mergeCell ref="C367:D367"/>
    <mergeCell ref="C368:D368"/>
    <mergeCell ref="C369:D369"/>
    <mergeCell ref="C370:D370"/>
    <mergeCell ref="C371:D371"/>
    <mergeCell ref="C359:D359"/>
    <mergeCell ref="C360:D360"/>
    <mergeCell ref="C361:D361"/>
    <mergeCell ref="C362:D362"/>
    <mergeCell ref="C363:D363"/>
    <mergeCell ref="C365:D365"/>
    <mergeCell ref="C353:D353"/>
    <mergeCell ref="C354:D354"/>
    <mergeCell ref="C355:D355"/>
    <mergeCell ref="C356:D356"/>
    <mergeCell ref="C357:D357"/>
    <mergeCell ref="C358:D358"/>
    <mergeCell ref="C345:D345"/>
    <mergeCell ref="C346:D346"/>
    <mergeCell ref="C347:D347"/>
    <mergeCell ref="C348:D348"/>
    <mergeCell ref="C350:D350"/>
    <mergeCell ref="C352:D352"/>
    <mergeCell ref="C338:D338"/>
    <mergeCell ref="C339:D339"/>
    <mergeCell ref="C340:D340"/>
    <mergeCell ref="C342:G342"/>
    <mergeCell ref="C343:D343"/>
    <mergeCell ref="C344:D344"/>
    <mergeCell ref="C332:D332"/>
    <mergeCell ref="C333:D333"/>
    <mergeCell ref="C334:D334"/>
    <mergeCell ref="C335:D335"/>
    <mergeCell ref="C336:D336"/>
    <mergeCell ref="C337:D337"/>
    <mergeCell ref="C326:D326"/>
    <mergeCell ref="C327:D327"/>
    <mergeCell ref="C328:D328"/>
    <mergeCell ref="C329:D329"/>
    <mergeCell ref="C330:D330"/>
    <mergeCell ref="C331:D331"/>
    <mergeCell ref="C318:D318"/>
    <mergeCell ref="C319:D319"/>
    <mergeCell ref="C320:D320"/>
    <mergeCell ref="C321:D321"/>
    <mergeCell ref="C322:D322"/>
    <mergeCell ref="C323:D323"/>
    <mergeCell ref="C324:D324"/>
    <mergeCell ref="C325:D325"/>
    <mergeCell ref="C308:G308"/>
    <mergeCell ref="C309:D309"/>
    <mergeCell ref="C310:D310"/>
    <mergeCell ref="C311:D311"/>
    <mergeCell ref="C312:D312"/>
    <mergeCell ref="C313:D313"/>
    <mergeCell ref="C314:D314"/>
    <mergeCell ref="C300:G300"/>
    <mergeCell ref="C301:G301"/>
    <mergeCell ref="C302:G302"/>
    <mergeCell ref="C303:G303"/>
    <mergeCell ref="C304:D304"/>
    <mergeCell ref="C294:G294"/>
    <mergeCell ref="C295:G295"/>
    <mergeCell ref="C296:G296"/>
    <mergeCell ref="C297:G297"/>
    <mergeCell ref="C298:G298"/>
    <mergeCell ref="C299:G299"/>
    <mergeCell ref="C287:G287"/>
    <mergeCell ref="C288:G288"/>
    <mergeCell ref="C289:D289"/>
    <mergeCell ref="C291:G291"/>
    <mergeCell ref="C292:G292"/>
    <mergeCell ref="C293:G293"/>
    <mergeCell ref="C281:G281"/>
    <mergeCell ref="C282:G282"/>
    <mergeCell ref="C283:G283"/>
    <mergeCell ref="C284:G284"/>
    <mergeCell ref="C285:G285"/>
    <mergeCell ref="C286:G286"/>
    <mergeCell ref="C275:G275"/>
    <mergeCell ref="C276:G276"/>
    <mergeCell ref="C277:G277"/>
    <mergeCell ref="C278:G278"/>
    <mergeCell ref="C279:G279"/>
    <mergeCell ref="C280:G280"/>
    <mergeCell ref="C268:G268"/>
    <mergeCell ref="C269:G269"/>
    <mergeCell ref="C270:G270"/>
    <mergeCell ref="C271:D271"/>
    <mergeCell ref="C273:G273"/>
    <mergeCell ref="C274:G274"/>
    <mergeCell ref="C262:G262"/>
    <mergeCell ref="C263:G263"/>
    <mergeCell ref="C264:G264"/>
    <mergeCell ref="C265:G265"/>
    <mergeCell ref="C266:G266"/>
    <mergeCell ref="C267:G267"/>
    <mergeCell ref="C254:D254"/>
    <mergeCell ref="C256:D256"/>
    <mergeCell ref="C258:G258"/>
    <mergeCell ref="C259:G259"/>
    <mergeCell ref="C260:G260"/>
    <mergeCell ref="C261:G261"/>
    <mergeCell ref="C244:D244"/>
    <mergeCell ref="C245:D245"/>
    <mergeCell ref="C246:D246"/>
    <mergeCell ref="C248:D248"/>
    <mergeCell ref="C250:D250"/>
    <mergeCell ref="C252:D252"/>
    <mergeCell ref="C236:D236"/>
    <mergeCell ref="C237:D237"/>
    <mergeCell ref="C238:D238"/>
    <mergeCell ref="C239:D239"/>
    <mergeCell ref="C240:D240"/>
    <mergeCell ref="C241:D241"/>
    <mergeCell ref="C242:D242"/>
    <mergeCell ref="C243:D243"/>
    <mergeCell ref="C223:D223"/>
    <mergeCell ref="C225:D225"/>
    <mergeCell ref="C227:D227"/>
    <mergeCell ref="C229:D229"/>
    <mergeCell ref="C231:G231"/>
    <mergeCell ref="C232:D232"/>
    <mergeCell ref="C215:D215"/>
    <mergeCell ref="C216:D216"/>
    <mergeCell ref="C217:D217"/>
    <mergeCell ref="C218:D218"/>
    <mergeCell ref="C219:D219"/>
    <mergeCell ref="C221:D221"/>
    <mergeCell ref="C207:D207"/>
    <mergeCell ref="C208:D208"/>
    <mergeCell ref="C209:D209"/>
    <mergeCell ref="C210:D210"/>
    <mergeCell ref="C212:D212"/>
    <mergeCell ref="C214:D214"/>
    <mergeCell ref="C201:D201"/>
    <mergeCell ref="C202:D202"/>
    <mergeCell ref="C203:D203"/>
    <mergeCell ref="C204:D204"/>
    <mergeCell ref="C205:D205"/>
    <mergeCell ref="C206:D206"/>
    <mergeCell ref="C192:D192"/>
    <mergeCell ref="C194:D194"/>
    <mergeCell ref="C196:D196"/>
    <mergeCell ref="C197:D197"/>
    <mergeCell ref="C198:D198"/>
    <mergeCell ref="C200:D200"/>
    <mergeCell ref="C186:G186"/>
    <mergeCell ref="C187:D187"/>
    <mergeCell ref="C188:D188"/>
    <mergeCell ref="C189:D189"/>
    <mergeCell ref="C190:D190"/>
    <mergeCell ref="C191:D191"/>
    <mergeCell ref="C179:D179"/>
    <mergeCell ref="C180:D180"/>
    <mergeCell ref="C181:D181"/>
    <mergeCell ref="C182:D182"/>
    <mergeCell ref="C183:D183"/>
    <mergeCell ref="C184:D184"/>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60:D160"/>
    <mergeCell ref="C162:G162"/>
    <mergeCell ref="C163:D163"/>
    <mergeCell ref="C164:D164"/>
    <mergeCell ref="C165:D165"/>
    <mergeCell ref="C166:D166"/>
    <mergeCell ref="C154:G154"/>
    <mergeCell ref="C155:D155"/>
    <mergeCell ref="C156:D156"/>
    <mergeCell ref="C157:D157"/>
    <mergeCell ref="C158:D158"/>
    <mergeCell ref="C159:D159"/>
    <mergeCell ref="C147:G147"/>
    <mergeCell ref="C148:D148"/>
    <mergeCell ref="C149:D149"/>
    <mergeCell ref="C150:D150"/>
    <mergeCell ref="C152:G152"/>
    <mergeCell ref="C153:G153"/>
    <mergeCell ref="C140:D140"/>
    <mergeCell ref="C141:D141"/>
    <mergeCell ref="C142:D142"/>
    <mergeCell ref="C143:D143"/>
    <mergeCell ref="C144:D144"/>
    <mergeCell ref="C146:G146"/>
    <mergeCell ref="C134:D134"/>
    <mergeCell ref="C135:D135"/>
    <mergeCell ref="C136:D136"/>
    <mergeCell ref="C137:D137"/>
    <mergeCell ref="C138:D138"/>
    <mergeCell ref="C139:D139"/>
    <mergeCell ref="C128:D128"/>
    <mergeCell ref="C129:D129"/>
    <mergeCell ref="C130:D130"/>
    <mergeCell ref="C131:D131"/>
    <mergeCell ref="C132:D132"/>
    <mergeCell ref="C133:D133"/>
    <mergeCell ref="C122:D122"/>
    <mergeCell ref="C123:D123"/>
    <mergeCell ref="C124:D124"/>
    <mergeCell ref="C125:D125"/>
    <mergeCell ref="C126:D126"/>
    <mergeCell ref="C127:D127"/>
    <mergeCell ref="C115:D115"/>
    <mergeCell ref="C117:G117"/>
    <mergeCell ref="C118:G118"/>
    <mergeCell ref="C119:D119"/>
    <mergeCell ref="C120:D120"/>
    <mergeCell ref="C121:D121"/>
    <mergeCell ref="C109:D109"/>
    <mergeCell ref="C110:D110"/>
    <mergeCell ref="C111:D111"/>
    <mergeCell ref="C112:D112"/>
    <mergeCell ref="C113:D113"/>
    <mergeCell ref="C114:D114"/>
    <mergeCell ref="C101:D101"/>
    <mergeCell ref="C103:D103"/>
    <mergeCell ref="C105:G105"/>
    <mergeCell ref="C106:G106"/>
    <mergeCell ref="C107:D107"/>
    <mergeCell ref="C108:D108"/>
    <mergeCell ref="C91:D91"/>
    <mergeCell ref="C92:D92"/>
    <mergeCell ref="C93:D93"/>
    <mergeCell ref="C95:D95"/>
    <mergeCell ref="C97:D97"/>
    <mergeCell ref="C99:D99"/>
    <mergeCell ref="C79:D79"/>
    <mergeCell ref="C81:D81"/>
    <mergeCell ref="C83:D83"/>
    <mergeCell ref="C85:D85"/>
    <mergeCell ref="C87:D87"/>
    <mergeCell ref="C89:D89"/>
    <mergeCell ref="C68:D68"/>
    <mergeCell ref="C69:D69"/>
    <mergeCell ref="C71:D71"/>
    <mergeCell ref="C73:D73"/>
    <mergeCell ref="C75:D75"/>
    <mergeCell ref="C77:D77"/>
    <mergeCell ref="C62:D62"/>
    <mergeCell ref="C63:D63"/>
    <mergeCell ref="C64:D64"/>
    <mergeCell ref="C65:D65"/>
    <mergeCell ref="C66:D66"/>
    <mergeCell ref="C67:D67"/>
    <mergeCell ref="C56:D56"/>
    <mergeCell ref="C57:D57"/>
    <mergeCell ref="C58:D58"/>
    <mergeCell ref="C59:D59"/>
    <mergeCell ref="C60:D60"/>
    <mergeCell ref="C61:D61"/>
    <mergeCell ref="C50:G50"/>
    <mergeCell ref="C51:D51"/>
    <mergeCell ref="C53:G53"/>
    <mergeCell ref="C54:G54"/>
    <mergeCell ref="C55:G55"/>
    <mergeCell ref="C42:D42"/>
    <mergeCell ref="C43:D43"/>
    <mergeCell ref="C44:D44"/>
    <mergeCell ref="C45:D45"/>
    <mergeCell ref="C46:D46"/>
    <mergeCell ref="C48:G48"/>
    <mergeCell ref="C40:D40"/>
    <mergeCell ref="C41:D41"/>
    <mergeCell ref="C28:D28"/>
    <mergeCell ref="C29:D29"/>
    <mergeCell ref="C31:G31"/>
    <mergeCell ref="C32:G32"/>
    <mergeCell ref="C33:G33"/>
    <mergeCell ref="C34:D34"/>
    <mergeCell ref="C49:G49"/>
    <mergeCell ref="C36:G36"/>
    <mergeCell ref="C37:G37"/>
    <mergeCell ref="C38:G38"/>
    <mergeCell ref="C39:D39"/>
    <mergeCell ref="A1:G1"/>
    <mergeCell ref="C9:G9"/>
    <mergeCell ref="C10:G10"/>
    <mergeCell ref="C11:D11"/>
    <mergeCell ref="C13:G13"/>
    <mergeCell ref="C14:G14"/>
    <mergeCell ref="C15:G15"/>
    <mergeCell ref="C22:D22"/>
    <mergeCell ref="C23:D23"/>
    <mergeCell ref="C24:D24"/>
    <mergeCell ref="C25:D25"/>
    <mergeCell ref="C26:D26"/>
    <mergeCell ref="C27:D27"/>
    <mergeCell ref="C16:G16"/>
    <mergeCell ref="C17:D17"/>
    <mergeCell ref="C18:D18"/>
    <mergeCell ref="C19:D19"/>
    <mergeCell ref="C20:D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CZ888"/>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24" customWidth="1"/>
    <col min="14" max="55" width="9.140625" style="124"/>
    <col min="56" max="56" width="62.28515625" style="124" customWidth="1"/>
    <col min="57" max="16384" width="9.140625" style="124"/>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2168</v>
      </c>
      <c r="E4" s="139"/>
      <c r="F4" s="140"/>
      <c r="G4" s="141"/>
    </row>
    <row r="5" spans="1:104" ht="13.5" thickTop="1" x14ac:dyDescent="0.2">
      <c r="A5" s="142"/>
      <c r="G5" s="144"/>
    </row>
    <row r="6" spans="1:104" s="150"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row>
    <row r="7" spans="1:104" ht="14.25" customHeight="1" x14ac:dyDescent="0.2">
      <c r="A7" s="151" t="s">
        <v>38</v>
      </c>
      <c r="B7" s="152" t="s">
        <v>319</v>
      </c>
      <c r="C7" s="153" t="s">
        <v>320</v>
      </c>
      <c r="D7" s="154"/>
      <c r="E7" s="155"/>
      <c r="F7" s="155"/>
      <c r="G7" s="156"/>
      <c r="H7" s="157"/>
      <c r="I7" s="158"/>
      <c r="J7" s="159"/>
      <c r="K7" s="160"/>
      <c r="O7" s="199"/>
    </row>
    <row r="8" spans="1:104" ht="22.5" x14ac:dyDescent="0.2">
      <c r="A8" s="161">
        <v>1</v>
      </c>
      <c r="B8" s="162" t="s">
        <v>523</v>
      </c>
      <c r="C8" s="163" t="s">
        <v>524</v>
      </c>
      <c r="D8" s="164" t="s">
        <v>41</v>
      </c>
      <c r="E8" s="165">
        <v>10.261699999999999</v>
      </c>
      <c r="F8" s="122">
        <f>'01 105 '!F8</f>
        <v>0</v>
      </c>
      <c r="G8" s="166">
        <f>E8*F8</f>
        <v>0</v>
      </c>
      <c r="H8" s="167">
        <v>0.50065000000000004</v>
      </c>
      <c r="I8" s="168">
        <f>E8*H8</f>
        <v>5.1375201050000001</v>
      </c>
      <c r="J8" s="167">
        <v>0</v>
      </c>
      <c r="K8" s="168">
        <f>E8*J8</f>
        <v>0</v>
      </c>
      <c r="O8" s="199"/>
      <c r="Z8" s="199"/>
      <c r="AA8" s="199">
        <v>1</v>
      </c>
      <c r="AB8" s="199">
        <v>1</v>
      </c>
      <c r="AC8" s="199">
        <v>1</v>
      </c>
      <c r="AD8" s="199"/>
      <c r="AE8" s="199"/>
      <c r="AF8" s="199"/>
      <c r="AG8" s="199"/>
      <c r="AH8" s="199"/>
      <c r="AI8" s="199"/>
      <c r="AJ8" s="199"/>
      <c r="AK8" s="199"/>
      <c r="AL8" s="199"/>
      <c r="AM8" s="199"/>
      <c r="AN8" s="199"/>
      <c r="AO8" s="199"/>
      <c r="AP8" s="199"/>
      <c r="AQ8" s="199"/>
      <c r="AR8" s="199"/>
      <c r="AS8" s="199"/>
      <c r="AT8" s="199"/>
      <c r="AU8" s="199"/>
      <c r="AV8" s="199"/>
      <c r="AW8" s="199"/>
      <c r="AX8" s="199"/>
      <c r="AY8" s="199"/>
      <c r="AZ8" s="200">
        <f>G8</f>
        <v>0</v>
      </c>
      <c r="BA8" s="199"/>
      <c r="BB8" s="199"/>
      <c r="BC8" s="199"/>
      <c r="BD8" s="199"/>
      <c r="BE8" s="199"/>
      <c r="BF8" s="199"/>
      <c r="BG8" s="199"/>
      <c r="BH8" s="199"/>
      <c r="BI8" s="199"/>
      <c r="CA8" s="199">
        <v>1</v>
      </c>
      <c r="CB8" s="199">
        <v>1</v>
      </c>
      <c r="CZ8" s="124">
        <v>1</v>
      </c>
    </row>
    <row r="9" spans="1:104" x14ac:dyDescent="0.2">
      <c r="A9" s="191"/>
      <c r="B9" s="192"/>
      <c r="C9" s="312" t="s">
        <v>525</v>
      </c>
      <c r="D9" s="313"/>
      <c r="E9" s="313"/>
      <c r="F9" s="313"/>
      <c r="G9" s="314"/>
      <c r="I9" s="197"/>
      <c r="K9" s="197"/>
      <c r="L9" s="198" t="s">
        <v>525</v>
      </c>
      <c r="O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row>
    <row r="10" spans="1:104" x14ac:dyDescent="0.2">
      <c r="A10" s="191"/>
      <c r="B10" s="192"/>
      <c r="C10" s="312" t="s">
        <v>526</v>
      </c>
      <c r="D10" s="313"/>
      <c r="E10" s="313"/>
      <c r="F10" s="313"/>
      <c r="G10" s="314"/>
      <c r="I10" s="197"/>
      <c r="K10" s="197"/>
      <c r="L10" s="198" t="s">
        <v>526</v>
      </c>
      <c r="O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row>
    <row r="11" spans="1:104" x14ac:dyDescent="0.2">
      <c r="A11" s="191"/>
      <c r="B11" s="192"/>
      <c r="C11" s="331" t="s">
        <v>1899</v>
      </c>
      <c r="D11" s="332"/>
      <c r="E11" s="193">
        <v>10.261699999999999</v>
      </c>
      <c r="F11" s="194"/>
      <c r="G11" s="195"/>
      <c r="H11" s="196"/>
      <c r="I11" s="197"/>
      <c r="J11" s="184"/>
      <c r="K11" s="197"/>
      <c r="M11" s="198" t="s">
        <v>1899</v>
      </c>
      <c r="O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201" t="str">
        <f>C10</f>
        <v xml:space="preserve">výztuž je v rozpočtu základů </v>
      </c>
      <c r="BE11" s="199"/>
      <c r="BF11" s="199"/>
      <c r="BG11" s="199"/>
      <c r="BH11" s="199"/>
      <c r="BI11" s="199"/>
    </row>
    <row r="12" spans="1:104" ht="22.5" x14ac:dyDescent="0.2">
      <c r="A12" s="161">
        <v>2</v>
      </c>
      <c r="B12" s="162" t="s">
        <v>529</v>
      </c>
      <c r="C12" s="163" t="s">
        <v>530</v>
      </c>
      <c r="D12" s="164" t="s">
        <v>41</v>
      </c>
      <c r="E12" s="165">
        <v>54.232199999999999</v>
      </c>
      <c r="F12" s="122">
        <f>'01 105 '!F12</f>
        <v>0</v>
      </c>
      <c r="G12" s="166">
        <f>E12*F12</f>
        <v>0</v>
      </c>
      <c r="H12" s="167">
        <v>0.38236999999999999</v>
      </c>
      <c r="I12" s="168">
        <f>E12*H12</f>
        <v>20.736766314</v>
      </c>
      <c r="J12" s="167">
        <v>0</v>
      </c>
      <c r="K12" s="168">
        <f>E12*J12</f>
        <v>0</v>
      </c>
      <c r="O12" s="199"/>
      <c r="Z12" s="199"/>
      <c r="AA12" s="199">
        <v>1</v>
      </c>
      <c r="AB12" s="199">
        <v>1</v>
      </c>
      <c r="AC12" s="199">
        <v>1</v>
      </c>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200">
        <f>G12</f>
        <v>0</v>
      </c>
      <c r="BA12" s="199"/>
      <c r="BB12" s="199"/>
      <c r="BC12" s="199"/>
      <c r="BD12" s="199"/>
      <c r="BE12" s="199"/>
      <c r="BF12" s="199"/>
      <c r="BG12" s="199"/>
      <c r="BH12" s="199"/>
      <c r="BI12" s="199"/>
      <c r="CA12" s="199">
        <v>1</v>
      </c>
      <c r="CB12" s="199">
        <v>1</v>
      </c>
      <c r="CZ12" s="124">
        <v>1</v>
      </c>
    </row>
    <row r="13" spans="1:104" x14ac:dyDescent="0.2">
      <c r="A13" s="191"/>
      <c r="B13" s="192"/>
      <c r="C13" s="312" t="s">
        <v>531</v>
      </c>
      <c r="D13" s="313"/>
      <c r="E13" s="313"/>
      <c r="F13" s="313"/>
      <c r="G13" s="314"/>
      <c r="I13" s="197"/>
      <c r="K13" s="197"/>
      <c r="L13" s="198" t="s">
        <v>531</v>
      </c>
      <c r="O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row>
    <row r="14" spans="1:104" x14ac:dyDescent="0.2">
      <c r="A14" s="191"/>
      <c r="B14" s="192"/>
      <c r="C14" s="312" t="s">
        <v>532</v>
      </c>
      <c r="D14" s="313"/>
      <c r="E14" s="313"/>
      <c r="F14" s="313"/>
      <c r="G14" s="314"/>
      <c r="I14" s="197"/>
      <c r="K14" s="197"/>
      <c r="L14" s="198" t="s">
        <v>532</v>
      </c>
      <c r="O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row>
    <row r="15" spans="1:104" x14ac:dyDescent="0.2">
      <c r="A15" s="191"/>
      <c r="B15" s="192"/>
      <c r="C15" s="312" t="s">
        <v>533</v>
      </c>
      <c r="D15" s="313"/>
      <c r="E15" s="313"/>
      <c r="F15" s="313"/>
      <c r="G15" s="314"/>
      <c r="I15" s="197"/>
      <c r="K15" s="197"/>
      <c r="L15" s="198" t="s">
        <v>533</v>
      </c>
      <c r="O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row>
    <row r="16" spans="1:104" ht="22.5" x14ac:dyDescent="0.2">
      <c r="A16" s="191"/>
      <c r="B16" s="192"/>
      <c r="C16" s="312" t="s">
        <v>534</v>
      </c>
      <c r="D16" s="313"/>
      <c r="E16" s="313"/>
      <c r="F16" s="313"/>
      <c r="G16" s="314"/>
      <c r="I16" s="197"/>
      <c r="K16" s="197"/>
      <c r="L16" s="198" t="s">
        <v>534</v>
      </c>
      <c r="O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row>
    <row r="17" spans="1:104" ht="25.5" x14ac:dyDescent="0.2">
      <c r="A17" s="191"/>
      <c r="B17" s="192"/>
      <c r="C17" s="331" t="s">
        <v>1900</v>
      </c>
      <c r="D17" s="332"/>
      <c r="E17" s="193">
        <v>4.4615999999999998</v>
      </c>
      <c r="F17" s="194"/>
      <c r="G17" s="195"/>
      <c r="H17" s="196"/>
      <c r="I17" s="197"/>
      <c r="J17" s="184"/>
      <c r="K17" s="197"/>
      <c r="M17" s="198" t="s">
        <v>1900</v>
      </c>
      <c r="O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201" t="str">
        <f t="shared" ref="BD17:BD29" si="0">C16</f>
        <v>Vzduchová neprůzvučnost Rw = 58 (-2; -6) dB při tloušťce stěny 365 mm a objemové hmotnosti zdiva včetně omítek tl. 15 mm 1 700 kg/m3</v>
      </c>
      <c r="BE17" s="199"/>
      <c r="BF17" s="199"/>
      <c r="BG17" s="199"/>
      <c r="BH17" s="199"/>
      <c r="BI17" s="199"/>
    </row>
    <row r="18" spans="1:104" x14ac:dyDescent="0.2">
      <c r="A18" s="191"/>
      <c r="B18" s="192"/>
      <c r="C18" s="331" t="s">
        <v>1901</v>
      </c>
      <c r="D18" s="332"/>
      <c r="E18" s="193">
        <v>8.9231999999999996</v>
      </c>
      <c r="F18" s="194"/>
      <c r="G18" s="195"/>
      <c r="H18" s="196"/>
      <c r="I18" s="197"/>
      <c r="J18" s="184"/>
      <c r="K18" s="197"/>
      <c r="M18" s="198" t="s">
        <v>1901</v>
      </c>
      <c r="O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201" t="str">
        <f t="shared" si="0"/>
        <v>227,228:4*3*0,3718</v>
      </c>
      <c r="BE18" s="199"/>
      <c r="BF18" s="199"/>
      <c r="BG18" s="199"/>
      <c r="BH18" s="199"/>
      <c r="BI18" s="199"/>
    </row>
    <row r="19" spans="1:104" x14ac:dyDescent="0.2">
      <c r="A19" s="191"/>
      <c r="B19" s="192"/>
      <c r="C19" s="331" t="s">
        <v>1902</v>
      </c>
      <c r="D19" s="332"/>
      <c r="E19" s="193">
        <v>-1.3519000000000001</v>
      </c>
      <c r="F19" s="194"/>
      <c r="G19" s="195"/>
      <c r="H19" s="196"/>
      <c r="I19" s="197"/>
      <c r="J19" s="184"/>
      <c r="K19" s="197"/>
      <c r="M19" s="198" t="s">
        <v>1902</v>
      </c>
      <c r="O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201" t="str">
        <f t="shared" si="0"/>
        <v>8*3*0,3718</v>
      </c>
      <c r="BE19" s="199"/>
      <c r="BF19" s="199"/>
      <c r="BG19" s="199"/>
      <c r="BH19" s="199"/>
      <c r="BI19" s="199"/>
    </row>
    <row r="20" spans="1:104" x14ac:dyDescent="0.2">
      <c r="A20" s="191"/>
      <c r="B20" s="192"/>
      <c r="C20" s="331" t="s">
        <v>1903</v>
      </c>
      <c r="D20" s="332"/>
      <c r="E20" s="193">
        <v>1.6731</v>
      </c>
      <c r="F20" s="194"/>
      <c r="G20" s="195"/>
      <c r="H20" s="196"/>
      <c r="I20" s="197"/>
      <c r="J20" s="184"/>
      <c r="K20" s="197"/>
      <c r="M20" s="198" t="s">
        <v>1903</v>
      </c>
      <c r="O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201" t="str">
        <f t="shared" si="0"/>
        <v>odeční otvorů:-0,9*2,02*2*0,3718</v>
      </c>
      <c r="BE20" s="199"/>
      <c r="BF20" s="199"/>
      <c r="BG20" s="199"/>
      <c r="BH20" s="199"/>
      <c r="BI20" s="199"/>
    </row>
    <row r="21" spans="1:104" x14ac:dyDescent="0.2">
      <c r="A21" s="191"/>
      <c r="B21" s="192"/>
      <c r="C21" s="331" t="s">
        <v>1904</v>
      </c>
      <c r="D21" s="332"/>
      <c r="E21" s="193">
        <v>-0.751</v>
      </c>
      <c r="F21" s="194"/>
      <c r="G21" s="195"/>
      <c r="H21" s="196"/>
      <c r="I21" s="197"/>
      <c r="J21" s="184"/>
      <c r="K21" s="197"/>
      <c r="M21" s="198" t="s">
        <v>1904</v>
      </c>
      <c r="O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201" t="str">
        <f t="shared" si="0"/>
        <v>224:1,5*3*0,3718</v>
      </c>
      <c r="BE21" s="199"/>
      <c r="BF21" s="199"/>
      <c r="BG21" s="199"/>
      <c r="BH21" s="199"/>
      <c r="BI21" s="199"/>
    </row>
    <row r="22" spans="1:104" x14ac:dyDescent="0.2">
      <c r="A22" s="191"/>
      <c r="B22" s="192"/>
      <c r="C22" s="331" t="s">
        <v>1905</v>
      </c>
      <c r="D22" s="332"/>
      <c r="E22" s="193">
        <v>12.4925</v>
      </c>
      <c r="F22" s="194"/>
      <c r="G22" s="195"/>
      <c r="H22" s="196"/>
      <c r="I22" s="197"/>
      <c r="J22" s="184"/>
      <c r="K22" s="197"/>
      <c r="M22" s="198" t="s">
        <v>1905</v>
      </c>
      <c r="O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201" t="str">
        <f t="shared" si="0"/>
        <v>odeční otvorů:-1*2,02*0,3718</v>
      </c>
      <c r="BE22" s="199"/>
      <c r="BF22" s="199"/>
      <c r="BG22" s="199"/>
      <c r="BH22" s="199"/>
      <c r="BI22" s="199"/>
    </row>
    <row r="23" spans="1:104" x14ac:dyDescent="0.2">
      <c r="A23" s="191"/>
      <c r="B23" s="192"/>
      <c r="C23" s="331" t="s">
        <v>1266</v>
      </c>
      <c r="D23" s="332"/>
      <c r="E23" s="193">
        <v>0.55769999999999997</v>
      </c>
      <c r="F23" s="194"/>
      <c r="G23" s="195"/>
      <c r="H23" s="196"/>
      <c r="I23" s="197"/>
      <c r="J23" s="184"/>
      <c r="K23" s="197"/>
      <c r="M23" s="198" t="s">
        <v>1266</v>
      </c>
      <c r="O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201" t="str">
        <f t="shared" si="0"/>
        <v>201, 202:11,2*3*0,3718</v>
      </c>
      <c r="BE23" s="199"/>
      <c r="BF23" s="199"/>
      <c r="BG23" s="199"/>
      <c r="BH23" s="199"/>
      <c r="BI23" s="199"/>
    </row>
    <row r="24" spans="1:104" x14ac:dyDescent="0.2">
      <c r="A24" s="191"/>
      <c r="B24" s="192"/>
      <c r="C24" s="331" t="s">
        <v>1906</v>
      </c>
      <c r="D24" s="332"/>
      <c r="E24" s="193">
        <v>3.6808000000000001</v>
      </c>
      <c r="F24" s="194"/>
      <c r="G24" s="195"/>
      <c r="H24" s="196"/>
      <c r="I24" s="197"/>
      <c r="J24" s="184"/>
      <c r="K24" s="197"/>
      <c r="M24" s="198" t="s">
        <v>1906</v>
      </c>
      <c r="O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201" t="str">
        <f t="shared" si="0"/>
        <v>0,5*3*0,3718</v>
      </c>
      <c r="BE24" s="199"/>
      <c r="BF24" s="199"/>
      <c r="BG24" s="199"/>
      <c r="BH24" s="199"/>
      <c r="BI24" s="199"/>
    </row>
    <row r="25" spans="1:104" x14ac:dyDescent="0.2">
      <c r="A25" s="191"/>
      <c r="B25" s="192"/>
      <c r="C25" s="331" t="s">
        <v>1907</v>
      </c>
      <c r="D25" s="332"/>
      <c r="E25" s="193">
        <v>9.7040000000000006</v>
      </c>
      <c r="F25" s="194"/>
      <c r="G25" s="195"/>
      <c r="H25" s="196"/>
      <c r="I25" s="197"/>
      <c r="J25" s="184"/>
      <c r="K25" s="197"/>
      <c r="M25" s="198" t="s">
        <v>1907</v>
      </c>
      <c r="O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201" t="str">
        <f t="shared" si="0"/>
        <v>3,3*3*0,3718</v>
      </c>
      <c r="BE25" s="199"/>
      <c r="BF25" s="199"/>
      <c r="BG25" s="199"/>
      <c r="BH25" s="199"/>
      <c r="BI25" s="199"/>
    </row>
    <row r="26" spans="1:104" x14ac:dyDescent="0.2">
      <c r="A26" s="191"/>
      <c r="B26" s="192"/>
      <c r="C26" s="331" t="s">
        <v>1202</v>
      </c>
      <c r="D26" s="332"/>
      <c r="E26" s="193">
        <v>4.4615999999999998</v>
      </c>
      <c r="F26" s="194"/>
      <c r="G26" s="195"/>
      <c r="H26" s="196"/>
      <c r="I26" s="197"/>
      <c r="J26" s="184"/>
      <c r="K26" s="197"/>
      <c r="M26" s="198" t="s">
        <v>1202</v>
      </c>
      <c r="O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201" t="str">
        <f t="shared" si="0"/>
        <v>8,7*3*0,3718</v>
      </c>
      <c r="BE26" s="199"/>
      <c r="BF26" s="199"/>
      <c r="BG26" s="199"/>
      <c r="BH26" s="199"/>
      <c r="BI26" s="199"/>
    </row>
    <row r="27" spans="1:104" x14ac:dyDescent="0.2">
      <c r="A27" s="191"/>
      <c r="B27" s="192"/>
      <c r="C27" s="331" t="s">
        <v>1908</v>
      </c>
      <c r="D27" s="332"/>
      <c r="E27" s="193">
        <v>-3.0041000000000002</v>
      </c>
      <c r="F27" s="194"/>
      <c r="G27" s="195"/>
      <c r="H27" s="196"/>
      <c r="I27" s="197"/>
      <c r="J27" s="184"/>
      <c r="K27" s="197"/>
      <c r="M27" s="198" t="s">
        <v>1908</v>
      </c>
      <c r="O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201" t="str">
        <f t="shared" si="0"/>
        <v>4*3*0,3718</v>
      </c>
      <c r="BE27" s="199"/>
      <c r="BF27" s="199"/>
      <c r="BG27" s="199"/>
      <c r="BH27" s="199"/>
      <c r="BI27" s="199"/>
    </row>
    <row r="28" spans="1:104" x14ac:dyDescent="0.2">
      <c r="A28" s="191"/>
      <c r="B28" s="192"/>
      <c r="C28" s="331" t="s">
        <v>1909</v>
      </c>
      <c r="D28" s="332"/>
      <c r="E28" s="193">
        <v>6.6924000000000001</v>
      </c>
      <c r="F28" s="194"/>
      <c r="G28" s="195"/>
      <c r="H28" s="196"/>
      <c r="I28" s="197"/>
      <c r="J28" s="184"/>
      <c r="K28" s="197"/>
      <c r="M28" s="198" t="s">
        <v>1909</v>
      </c>
      <c r="O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201" t="str">
        <f t="shared" si="0"/>
        <v>odeční otvorů:-1*2,02*4*0,3718</v>
      </c>
      <c r="BE28" s="199"/>
      <c r="BF28" s="199"/>
      <c r="BG28" s="199"/>
      <c r="BH28" s="199"/>
      <c r="BI28" s="199"/>
    </row>
    <row r="29" spans="1:104" x14ac:dyDescent="0.2">
      <c r="A29" s="191"/>
      <c r="B29" s="192"/>
      <c r="C29" s="331" t="s">
        <v>1910</v>
      </c>
      <c r="D29" s="332"/>
      <c r="E29" s="193">
        <v>6.6924000000000001</v>
      </c>
      <c r="F29" s="194"/>
      <c r="G29" s="195"/>
      <c r="H29" s="196"/>
      <c r="I29" s="197"/>
      <c r="J29" s="184"/>
      <c r="K29" s="197"/>
      <c r="M29" s="198" t="s">
        <v>1910</v>
      </c>
      <c r="O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201" t="str">
        <f t="shared" si="0"/>
        <v>210:6*3*0,3718</v>
      </c>
      <c r="BE29" s="199"/>
      <c r="BF29" s="199"/>
      <c r="BG29" s="199"/>
      <c r="BH29" s="199"/>
      <c r="BI29" s="199"/>
    </row>
    <row r="30" spans="1:104" x14ac:dyDescent="0.2">
      <c r="A30" s="161">
        <v>3</v>
      </c>
      <c r="B30" s="162" t="s">
        <v>546</v>
      </c>
      <c r="C30" s="163" t="s">
        <v>547</v>
      </c>
      <c r="D30" s="164" t="s">
        <v>41</v>
      </c>
      <c r="E30" s="165">
        <v>3.3462000000000001</v>
      </c>
      <c r="F30" s="122">
        <f>'01 105 '!F30</f>
        <v>0</v>
      </c>
      <c r="G30" s="166">
        <f>E30*F30</f>
        <v>0</v>
      </c>
      <c r="H30" s="167">
        <v>0.21063000000000001</v>
      </c>
      <c r="I30" s="168">
        <f>E30*H30</f>
        <v>0.70481010600000005</v>
      </c>
      <c r="J30" s="167">
        <v>0</v>
      </c>
      <c r="K30" s="168">
        <f>E30*J30</f>
        <v>0</v>
      </c>
      <c r="O30" s="199"/>
      <c r="Z30" s="199"/>
      <c r="AA30" s="199">
        <v>1</v>
      </c>
      <c r="AB30" s="199">
        <v>1</v>
      </c>
      <c r="AC30" s="199">
        <v>1</v>
      </c>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200">
        <f>G30</f>
        <v>0</v>
      </c>
      <c r="BA30" s="199"/>
      <c r="BB30" s="199"/>
      <c r="BC30" s="199"/>
      <c r="BD30" s="199"/>
      <c r="BE30" s="199"/>
      <c r="BF30" s="199"/>
      <c r="BG30" s="199"/>
      <c r="BH30" s="199"/>
      <c r="BI30" s="199"/>
      <c r="CA30" s="199">
        <v>1</v>
      </c>
      <c r="CB30" s="199">
        <v>1</v>
      </c>
      <c r="CZ30" s="124">
        <v>1</v>
      </c>
    </row>
    <row r="31" spans="1:104" ht="22.5" x14ac:dyDescent="0.2">
      <c r="A31" s="191"/>
      <c r="B31" s="192"/>
      <c r="C31" s="312" t="s">
        <v>548</v>
      </c>
      <c r="D31" s="313"/>
      <c r="E31" s="313"/>
      <c r="F31" s="313"/>
      <c r="G31" s="314"/>
      <c r="I31" s="197"/>
      <c r="K31" s="197"/>
      <c r="L31" s="198" t="s">
        <v>548</v>
      </c>
      <c r="O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row>
    <row r="32" spans="1:104" ht="22.5" x14ac:dyDescent="0.2">
      <c r="A32" s="191"/>
      <c r="B32" s="192"/>
      <c r="C32" s="312" t="s">
        <v>549</v>
      </c>
      <c r="D32" s="313"/>
      <c r="E32" s="313"/>
      <c r="F32" s="313"/>
      <c r="G32" s="314"/>
      <c r="I32" s="197"/>
      <c r="K32" s="197"/>
      <c r="L32" s="198" t="s">
        <v>549</v>
      </c>
      <c r="O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row>
    <row r="33" spans="1:104" x14ac:dyDescent="0.2">
      <c r="A33" s="191"/>
      <c r="B33" s="192"/>
      <c r="C33" s="312" t="s">
        <v>1558</v>
      </c>
      <c r="D33" s="313"/>
      <c r="E33" s="313"/>
      <c r="F33" s="313"/>
      <c r="G33" s="314"/>
      <c r="I33" s="197"/>
      <c r="K33" s="197"/>
      <c r="L33" s="198" t="s">
        <v>1558</v>
      </c>
      <c r="O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row>
    <row r="34" spans="1:104" x14ac:dyDescent="0.2">
      <c r="A34" s="191"/>
      <c r="B34" s="192"/>
      <c r="C34" s="331" t="s">
        <v>1911</v>
      </c>
      <c r="D34" s="332"/>
      <c r="E34" s="193">
        <v>3.3462000000000001</v>
      </c>
      <c r="F34" s="194"/>
      <c r="G34" s="195"/>
      <c r="H34" s="196"/>
      <c r="I34" s="197"/>
      <c r="J34" s="184"/>
      <c r="K34" s="197"/>
      <c r="M34" s="198" t="s">
        <v>1911</v>
      </c>
      <c r="O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201" t="str">
        <f>C33</f>
        <v>Součinitel tepelné vodivosti bez omítek (?) 0,29 W/mK</v>
      </c>
      <c r="BE34" s="199"/>
      <c r="BF34" s="199"/>
      <c r="BG34" s="199"/>
      <c r="BH34" s="199"/>
      <c r="BI34" s="199"/>
    </row>
    <row r="35" spans="1:104" ht="22.5" x14ac:dyDescent="0.2">
      <c r="A35" s="161">
        <v>4</v>
      </c>
      <c r="B35" s="162" t="s">
        <v>1560</v>
      </c>
      <c r="C35" s="163" t="s">
        <v>1561</v>
      </c>
      <c r="D35" s="164" t="s">
        <v>41</v>
      </c>
      <c r="E35" s="165">
        <v>72.806600000000003</v>
      </c>
      <c r="F35" s="122">
        <f>'01 105 '!F35</f>
        <v>0</v>
      </c>
      <c r="G35" s="166">
        <f>E35*F35</f>
        <v>0</v>
      </c>
      <c r="H35" s="167">
        <v>0.21063000000000001</v>
      </c>
      <c r="I35" s="168">
        <f>E35*H35</f>
        <v>15.335254158000001</v>
      </c>
      <c r="J35" s="167">
        <v>0</v>
      </c>
      <c r="K35" s="168">
        <f>E35*J35</f>
        <v>0</v>
      </c>
      <c r="O35" s="199"/>
      <c r="Z35" s="199"/>
      <c r="AA35" s="199">
        <v>1</v>
      </c>
      <c r="AB35" s="199">
        <v>1</v>
      </c>
      <c r="AC35" s="199">
        <v>1</v>
      </c>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200">
        <f>G35</f>
        <v>0</v>
      </c>
      <c r="BA35" s="199"/>
      <c r="BB35" s="199"/>
      <c r="BC35" s="199"/>
      <c r="BD35" s="199"/>
      <c r="BE35" s="199"/>
      <c r="BF35" s="199"/>
      <c r="BG35" s="199"/>
      <c r="BH35" s="199"/>
      <c r="BI35" s="199"/>
      <c r="CA35" s="199">
        <v>1</v>
      </c>
      <c r="CB35" s="199">
        <v>1</v>
      </c>
      <c r="CZ35" s="124">
        <v>1</v>
      </c>
    </row>
    <row r="36" spans="1:104" ht="22.5" x14ac:dyDescent="0.2">
      <c r="A36" s="191"/>
      <c r="B36" s="192"/>
      <c r="C36" s="312" t="s">
        <v>548</v>
      </c>
      <c r="D36" s="313"/>
      <c r="E36" s="313"/>
      <c r="F36" s="313"/>
      <c r="G36" s="314"/>
      <c r="I36" s="197"/>
      <c r="K36" s="197"/>
      <c r="L36" s="198" t="s">
        <v>548</v>
      </c>
      <c r="O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row>
    <row r="37" spans="1:104" ht="22.5" x14ac:dyDescent="0.2">
      <c r="A37" s="191"/>
      <c r="B37" s="192"/>
      <c r="C37" s="312" t="s">
        <v>549</v>
      </c>
      <c r="D37" s="313"/>
      <c r="E37" s="313"/>
      <c r="F37" s="313"/>
      <c r="G37" s="314"/>
      <c r="I37" s="197"/>
      <c r="K37" s="197"/>
      <c r="L37" s="198" t="s">
        <v>549</v>
      </c>
      <c r="O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row>
    <row r="38" spans="1:104" x14ac:dyDescent="0.2">
      <c r="A38" s="191"/>
      <c r="B38" s="192"/>
      <c r="C38" s="312" t="s">
        <v>1558</v>
      </c>
      <c r="D38" s="313"/>
      <c r="E38" s="313"/>
      <c r="F38" s="313"/>
      <c r="G38" s="314"/>
      <c r="I38" s="197"/>
      <c r="K38" s="197"/>
      <c r="L38" s="198" t="s">
        <v>1558</v>
      </c>
      <c r="O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row>
    <row r="39" spans="1:104" x14ac:dyDescent="0.2">
      <c r="A39" s="191"/>
      <c r="B39" s="192"/>
      <c r="C39" s="331" t="s">
        <v>1912</v>
      </c>
      <c r="D39" s="332"/>
      <c r="E39" s="193">
        <v>8.0309000000000008</v>
      </c>
      <c r="F39" s="194"/>
      <c r="G39" s="195"/>
      <c r="H39" s="196"/>
      <c r="I39" s="197"/>
      <c r="J39" s="184"/>
      <c r="K39" s="197"/>
      <c r="M39" s="198" t="s">
        <v>1912</v>
      </c>
      <c r="O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201" t="str">
        <f t="shared" ref="BD39:BD46" si="1">C38</f>
        <v>Součinitel tepelné vodivosti bez omítek (?) 0,29 W/mK</v>
      </c>
      <c r="BE39" s="199"/>
      <c r="BF39" s="199"/>
      <c r="BG39" s="199"/>
      <c r="BH39" s="199"/>
      <c r="BI39" s="199"/>
    </row>
    <row r="40" spans="1:104" x14ac:dyDescent="0.2">
      <c r="A40" s="191"/>
      <c r="B40" s="192"/>
      <c r="C40" s="331" t="s">
        <v>1913</v>
      </c>
      <c r="D40" s="332"/>
      <c r="E40" s="193">
        <v>18.9618</v>
      </c>
      <c r="F40" s="194"/>
      <c r="G40" s="195"/>
      <c r="H40" s="196"/>
      <c r="I40" s="197"/>
      <c r="J40" s="184"/>
      <c r="K40" s="197"/>
      <c r="M40" s="198" t="s">
        <v>1913</v>
      </c>
      <c r="O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201" t="str">
        <f t="shared" si="1"/>
        <v>207:3,6*3*2*0,3718</v>
      </c>
      <c r="BE40" s="199"/>
      <c r="BF40" s="199"/>
      <c r="BG40" s="199"/>
      <c r="BH40" s="199"/>
      <c r="BI40" s="199"/>
    </row>
    <row r="41" spans="1:104" x14ac:dyDescent="0.2">
      <c r="A41" s="191"/>
      <c r="B41" s="192"/>
      <c r="C41" s="331" t="s">
        <v>1914</v>
      </c>
      <c r="D41" s="332"/>
      <c r="E41" s="193">
        <v>14.5002</v>
      </c>
      <c r="F41" s="194"/>
      <c r="G41" s="195"/>
      <c r="H41" s="196"/>
      <c r="I41" s="197"/>
      <c r="J41" s="184"/>
      <c r="K41" s="197"/>
      <c r="M41" s="198" t="s">
        <v>1914</v>
      </c>
      <c r="O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201" t="str">
        <f t="shared" si="1"/>
        <v>211:8,5*3*2*0,3718</v>
      </c>
      <c r="BE41" s="199"/>
      <c r="BF41" s="199"/>
      <c r="BG41" s="199"/>
      <c r="BH41" s="199"/>
      <c r="BI41" s="199"/>
    </row>
    <row r="42" spans="1:104" x14ac:dyDescent="0.2">
      <c r="A42" s="191"/>
      <c r="B42" s="192"/>
      <c r="C42" s="331" t="s">
        <v>1915</v>
      </c>
      <c r="D42" s="332"/>
      <c r="E42" s="193">
        <v>18.9618</v>
      </c>
      <c r="F42" s="194"/>
      <c r="G42" s="195"/>
      <c r="H42" s="196"/>
      <c r="I42" s="197"/>
      <c r="J42" s="184"/>
      <c r="K42" s="197"/>
      <c r="M42" s="198" t="s">
        <v>1915</v>
      </c>
      <c r="O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201" t="str">
        <f t="shared" si="1"/>
        <v>217:6,5*3*2*0,3718</v>
      </c>
      <c r="BE42" s="199"/>
      <c r="BF42" s="199"/>
      <c r="BG42" s="199"/>
      <c r="BH42" s="199"/>
      <c r="BI42" s="199"/>
    </row>
    <row r="43" spans="1:104" x14ac:dyDescent="0.2">
      <c r="A43" s="191"/>
      <c r="B43" s="192"/>
      <c r="C43" s="331" t="s">
        <v>1916</v>
      </c>
      <c r="D43" s="332"/>
      <c r="E43" s="193">
        <v>-0.67589999999999995</v>
      </c>
      <c r="F43" s="194"/>
      <c r="G43" s="195"/>
      <c r="H43" s="196"/>
      <c r="I43" s="197"/>
      <c r="J43" s="184"/>
      <c r="K43" s="197"/>
      <c r="M43" s="198" t="s">
        <v>1916</v>
      </c>
      <c r="O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201" t="str">
        <f t="shared" si="1"/>
        <v>221:8,5*3*2*0,3718</v>
      </c>
      <c r="BE43" s="199"/>
      <c r="BF43" s="199"/>
      <c r="BG43" s="199"/>
      <c r="BH43" s="199"/>
      <c r="BI43" s="199"/>
    </row>
    <row r="44" spans="1:104" x14ac:dyDescent="0.2">
      <c r="A44" s="191"/>
      <c r="B44" s="192"/>
      <c r="C44" s="331" t="s">
        <v>1917</v>
      </c>
      <c r="D44" s="332"/>
      <c r="E44" s="193">
        <v>11.6782</v>
      </c>
      <c r="F44" s="194"/>
      <c r="G44" s="195"/>
      <c r="H44" s="196"/>
      <c r="I44" s="197"/>
      <c r="J44" s="184"/>
      <c r="K44" s="197"/>
      <c r="M44" s="198" t="s">
        <v>1917</v>
      </c>
      <c r="O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201" t="str">
        <f t="shared" si="1"/>
        <v>odeční otvorů:-0,9*2,02*0,3718</v>
      </c>
      <c r="BE44" s="199"/>
      <c r="BF44" s="199"/>
      <c r="BG44" s="199"/>
      <c r="BH44" s="199"/>
      <c r="BI44" s="199"/>
    </row>
    <row r="45" spans="1:104" x14ac:dyDescent="0.2">
      <c r="A45" s="191"/>
      <c r="B45" s="192"/>
      <c r="C45" s="331" t="s">
        <v>1918</v>
      </c>
      <c r="D45" s="332"/>
      <c r="E45" s="193">
        <v>0.73619999999999997</v>
      </c>
      <c r="F45" s="194"/>
      <c r="G45" s="195"/>
      <c r="H45" s="196"/>
      <c r="I45" s="197"/>
      <c r="J45" s="184"/>
      <c r="K45" s="197"/>
      <c r="M45" s="198" t="s">
        <v>1918</v>
      </c>
      <c r="O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201" t="str">
        <f t="shared" si="1"/>
        <v>222:5,235*3*2*0,3718</v>
      </c>
      <c r="BE45" s="199"/>
      <c r="BF45" s="199"/>
      <c r="BG45" s="199"/>
      <c r="BH45" s="199"/>
      <c r="BI45" s="199"/>
    </row>
    <row r="46" spans="1:104" x14ac:dyDescent="0.2">
      <c r="A46" s="191"/>
      <c r="B46" s="192"/>
      <c r="C46" s="331" t="s">
        <v>1919</v>
      </c>
      <c r="D46" s="332"/>
      <c r="E46" s="193">
        <v>0.61350000000000005</v>
      </c>
      <c r="F46" s="194"/>
      <c r="G46" s="195"/>
      <c r="H46" s="196"/>
      <c r="I46" s="197"/>
      <c r="J46" s="184"/>
      <c r="K46" s="197"/>
      <c r="M46" s="198" t="s">
        <v>1919</v>
      </c>
      <c r="O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201" t="str">
        <f t="shared" si="1"/>
        <v>220:0,66*3*0,3718</v>
      </c>
      <c r="BE46" s="199"/>
      <c r="BF46" s="199"/>
      <c r="BG46" s="199"/>
      <c r="BH46" s="199"/>
      <c r="BI46" s="199"/>
    </row>
    <row r="47" spans="1:104" x14ac:dyDescent="0.2">
      <c r="A47" s="161">
        <v>5</v>
      </c>
      <c r="B47" s="162" t="s">
        <v>557</v>
      </c>
      <c r="C47" s="163" t="s">
        <v>1570</v>
      </c>
      <c r="D47" s="164" t="s">
        <v>41</v>
      </c>
      <c r="E47" s="165">
        <v>0.61350000000000005</v>
      </c>
      <c r="F47" s="122">
        <f>'01 105 '!F47</f>
        <v>0</v>
      </c>
      <c r="G47" s="166">
        <f>E47*F47</f>
        <v>0</v>
      </c>
      <c r="H47" s="167">
        <v>0.29017999999999999</v>
      </c>
      <c r="I47" s="168">
        <f>E47*H47</f>
        <v>0.17802543000000001</v>
      </c>
      <c r="J47" s="167">
        <v>0</v>
      </c>
      <c r="K47" s="168">
        <f>E47*J47</f>
        <v>0</v>
      </c>
      <c r="O47" s="199"/>
      <c r="Z47" s="199"/>
      <c r="AA47" s="199">
        <v>1</v>
      </c>
      <c r="AB47" s="199">
        <v>1</v>
      </c>
      <c r="AC47" s="199">
        <v>1</v>
      </c>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200">
        <f>G47</f>
        <v>0</v>
      </c>
      <c r="BA47" s="199"/>
      <c r="BB47" s="199"/>
      <c r="BC47" s="199"/>
      <c r="BD47" s="199"/>
      <c r="BE47" s="199"/>
      <c r="BF47" s="199"/>
      <c r="BG47" s="199"/>
      <c r="BH47" s="199"/>
      <c r="BI47" s="199"/>
      <c r="CA47" s="199">
        <v>1</v>
      </c>
      <c r="CB47" s="199">
        <v>1</v>
      </c>
      <c r="CZ47" s="124">
        <v>1</v>
      </c>
    </row>
    <row r="48" spans="1:104" ht="22.5" x14ac:dyDescent="0.2">
      <c r="A48" s="191"/>
      <c r="B48" s="192"/>
      <c r="C48" s="312" t="s">
        <v>559</v>
      </c>
      <c r="D48" s="313"/>
      <c r="E48" s="313"/>
      <c r="F48" s="313"/>
      <c r="G48" s="314"/>
      <c r="I48" s="197"/>
      <c r="K48" s="197"/>
      <c r="L48" s="198" t="s">
        <v>559</v>
      </c>
      <c r="O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row>
    <row r="49" spans="1:104" ht="22.5" x14ac:dyDescent="0.2">
      <c r="A49" s="191"/>
      <c r="B49" s="192"/>
      <c r="C49" s="312" t="s">
        <v>560</v>
      </c>
      <c r="D49" s="313"/>
      <c r="E49" s="313"/>
      <c r="F49" s="313"/>
      <c r="G49" s="314"/>
      <c r="I49" s="197"/>
      <c r="K49" s="197"/>
      <c r="L49" s="198" t="s">
        <v>560</v>
      </c>
      <c r="O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row>
    <row r="50" spans="1:104" x14ac:dyDescent="0.2">
      <c r="A50" s="191"/>
      <c r="B50" s="192"/>
      <c r="C50" s="312" t="s">
        <v>550</v>
      </c>
      <c r="D50" s="313"/>
      <c r="E50" s="313"/>
      <c r="F50" s="313"/>
      <c r="G50" s="314"/>
      <c r="I50" s="197"/>
      <c r="K50" s="197"/>
      <c r="L50" s="198" t="s">
        <v>550</v>
      </c>
      <c r="O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row>
    <row r="51" spans="1:104" x14ac:dyDescent="0.2">
      <c r="A51" s="191"/>
      <c r="B51" s="192"/>
      <c r="C51" s="331" t="s">
        <v>1216</v>
      </c>
      <c r="D51" s="332"/>
      <c r="E51" s="193">
        <v>0.61350000000000005</v>
      </c>
      <c r="F51" s="194"/>
      <c r="G51" s="195"/>
      <c r="H51" s="196"/>
      <c r="I51" s="197"/>
      <c r="J51" s="184"/>
      <c r="K51" s="197"/>
      <c r="M51" s="198" t="s">
        <v>1216</v>
      </c>
      <c r="O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201" t="str">
        <f>C50</f>
        <v xml:space="preserve">Součinitel tepelné vodivosti bez omítek (?) 0,29 W/mK </v>
      </c>
      <c r="BE51" s="199"/>
      <c r="BF51" s="199"/>
      <c r="BG51" s="199"/>
      <c r="BH51" s="199"/>
      <c r="BI51" s="199"/>
    </row>
    <row r="52" spans="1:104" x14ac:dyDescent="0.2">
      <c r="A52" s="161">
        <v>6</v>
      </c>
      <c r="B52" s="162" t="s">
        <v>565</v>
      </c>
      <c r="C52" s="163" t="s">
        <v>566</v>
      </c>
      <c r="D52" s="164" t="s">
        <v>41</v>
      </c>
      <c r="E52" s="165">
        <v>76.221699999999998</v>
      </c>
      <c r="F52" s="122">
        <f>'01 105 '!F52</f>
        <v>0</v>
      </c>
      <c r="G52" s="166">
        <f>E52*F52</f>
        <v>0</v>
      </c>
      <c r="H52" s="167">
        <v>0.30319000000000002</v>
      </c>
      <c r="I52" s="168">
        <f>E52*H52</f>
        <v>23.109657222999999</v>
      </c>
      <c r="J52" s="167">
        <v>0</v>
      </c>
      <c r="K52" s="168">
        <f>E52*J52</f>
        <v>0</v>
      </c>
      <c r="O52" s="199"/>
      <c r="Z52" s="199"/>
      <c r="AA52" s="199">
        <v>1</v>
      </c>
      <c r="AB52" s="199">
        <v>1</v>
      </c>
      <c r="AC52" s="199">
        <v>1</v>
      </c>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200">
        <f>G52</f>
        <v>0</v>
      </c>
      <c r="BA52" s="199"/>
      <c r="BB52" s="199"/>
      <c r="BC52" s="199"/>
      <c r="BD52" s="199"/>
      <c r="BE52" s="199"/>
      <c r="BF52" s="199"/>
      <c r="BG52" s="199"/>
      <c r="BH52" s="199"/>
      <c r="BI52" s="199"/>
      <c r="CA52" s="199">
        <v>1</v>
      </c>
      <c r="CB52" s="199">
        <v>1</v>
      </c>
      <c r="CZ52" s="124">
        <v>1</v>
      </c>
    </row>
    <row r="53" spans="1:104" x14ac:dyDescent="0.2">
      <c r="A53" s="191"/>
      <c r="B53" s="192"/>
      <c r="C53" s="312"/>
      <c r="D53" s="313"/>
      <c r="E53" s="313"/>
      <c r="F53" s="313"/>
      <c r="G53" s="314"/>
      <c r="I53" s="197"/>
      <c r="K53" s="197"/>
      <c r="L53" s="198"/>
      <c r="O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row>
    <row r="54" spans="1:104" ht="22.5" x14ac:dyDescent="0.2">
      <c r="A54" s="191"/>
      <c r="B54" s="192"/>
      <c r="C54" s="312" t="s">
        <v>1571</v>
      </c>
      <c r="D54" s="313"/>
      <c r="E54" s="313"/>
      <c r="F54" s="313"/>
      <c r="G54" s="314"/>
      <c r="I54" s="197"/>
      <c r="K54" s="197"/>
      <c r="L54" s="198" t="s">
        <v>1571</v>
      </c>
      <c r="O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row>
    <row r="55" spans="1:104" ht="22.5" x14ac:dyDescent="0.2">
      <c r="A55" s="191"/>
      <c r="B55" s="192"/>
      <c r="C55" s="312" t="s">
        <v>568</v>
      </c>
      <c r="D55" s="313"/>
      <c r="E55" s="313"/>
      <c r="F55" s="313"/>
      <c r="G55" s="314"/>
      <c r="I55" s="197"/>
      <c r="K55" s="197"/>
      <c r="L55" s="198" t="s">
        <v>568</v>
      </c>
      <c r="O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row>
    <row r="56" spans="1:104" ht="25.5" x14ac:dyDescent="0.2">
      <c r="A56" s="191"/>
      <c r="B56" s="192"/>
      <c r="C56" s="331" t="s">
        <v>1218</v>
      </c>
      <c r="D56" s="332"/>
      <c r="E56" s="193">
        <v>6.6924000000000001</v>
      </c>
      <c r="F56" s="194"/>
      <c r="G56" s="195"/>
      <c r="H56" s="196"/>
      <c r="I56" s="197"/>
      <c r="J56" s="184"/>
      <c r="K56" s="197"/>
      <c r="M56" s="198" t="s">
        <v>1218</v>
      </c>
      <c r="O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201" t="str">
        <f t="shared" ref="BD56:BD69" si="2">C55</f>
        <v>Součinitel tepelné vodivosti bez omítek (?) 0,108 W/mK, součinitel prostupu tepla s omítkami (U) 0,250 W/m?K.</v>
      </c>
      <c r="BE56" s="199"/>
      <c r="BF56" s="199"/>
      <c r="BG56" s="199"/>
      <c r="BH56" s="199"/>
      <c r="BI56" s="199"/>
    </row>
    <row r="57" spans="1:104" x14ac:dyDescent="0.2">
      <c r="A57" s="191"/>
      <c r="B57" s="192"/>
      <c r="C57" s="331" t="s">
        <v>1219</v>
      </c>
      <c r="D57" s="332"/>
      <c r="E57" s="193">
        <v>18.794499999999999</v>
      </c>
      <c r="F57" s="194"/>
      <c r="G57" s="195"/>
      <c r="H57" s="196"/>
      <c r="I57" s="197"/>
      <c r="J57" s="184"/>
      <c r="K57" s="197"/>
      <c r="M57" s="198" t="s">
        <v>1219</v>
      </c>
      <c r="O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201" t="str">
        <f t="shared" si="2"/>
        <v>1np obvod :6*3*0,3718</v>
      </c>
      <c r="BE57" s="199"/>
      <c r="BF57" s="199"/>
      <c r="BG57" s="199"/>
      <c r="BH57" s="199"/>
      <c r="BI57" s="199"/>
    </row>
    <row r="58" spans="1:104" x14ac:dyDescent="0.2">
      <c r="A58" s="191"/>
      <c r="B58" s="192"/>
      <c r="C58" s="331" t="s">
        <v>1220</v>
      </c>
      <c r="D58" s="332"/>
      <c r="E58" s="193">
        <v>28.5989</v>
      </c>
      <c r="F58" s="194"/>
      <c r="G58" s="195"/>
      <c r="H58" s="196"/>
      <c r="I58" s="197"/>
      <c r="J58" s="184"/>
      <c r="K58" s="197"/>
      <c r="M58" s="198" t="s">
        <v>1220</v>
      </c>
      <c r="O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201" t="str">
        <f t="shared" si="2"/>
        <v>16,85*3*0,3718</v>
      </c>
      <c r="BE58" s="199"/>
      <c r="BF58" s="199"/>
      <c r="BG58" s="199"/>
      <c r="BH58" s="199"/>
      <c r="BI58" s="199"/>
    </row>
    <row r="59" spans="1:104" x14ac:dyDescent="0.2">
      <c r="A59" s="191"/>
      <c r="B59" s="192"/>
      <c r="C59" s="331" t="s">
        <v>1221</v>
      </c>
      <c r="D59" s="332"/>
      <c r="E59" s="193">
        <v>17.121400000000001</v>
      </c>
      <c r="F59" s="194"/>
      <c r="G59" s="195"/>
      <c r="H59" s="196"/>
      <c r="I59" s="197"/>
      <c r="J59" s="184"/>
      <c r="K59" s="197"/>
      <c r="M59" s="198" t="s">
        <v>1221</v>
      </c>
      <c r="O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201" t="str">
        <f t="shared" si="2"/>
        <v>25,64*3*0,3718</v>
      </c>
      <c r="BE59" s="199"/>
      <c r="BF59" s="199"/>
      <c r="BG59" s="199"/>
      <c r="BH59" s="199"/>
      <c r="BI59" s="199"/>
    </row>
    <row r="60" spans="1:104" x14ac:dyDescent="0.2">
      <c r="A60" s="191"/>
      <c r="B60" s="192"/>
      <c r="C60" s="331" t="s">
        <v>1222</v>
      </c>
      <c r="D60" s="332"/>
      <c r="E60" s="193">
        <v>21.644300000000001</v>
      </c>
      <c r="F60" s="194"/>
      <c r="G60" s="195"/>
      <c r="H60" s="196"/>
      <c r="I60" s="197"/>
      <c r="J60" s="184"/>
      <c r="K60" s="197"/>
      <c r="M60" s="198" t="s">
        <v>1222</v>
      </c>
      <c r="O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201" t="str">
        <f t="shared" si="2"/>
        <v>15,35*3*0,3718</v>
      </c>
      <c r="BE60" s="199"/>
      <c r="BF60" s="199"/>
      <c r="BG60" s="199"/>
      <c r="BH60" s="199"/>
      <c r="BI60" s="199"/>
    </row>
    <row r="61" spans="1:104" x14ac:dyDescent="0.2">
      <c r="A61" s="191"/>
      <c r="B61" s="192"/>
      <c r="C61" s="331" t="s">
        <v>1223</v>
      </c>
      <c r="D61" s="332"/>
      <c r="E61" s="193">
        <v>2.2307999999999999</v>
      </c>
      <c r="F61" s="194"/>
      <c r="G61" s="195"/>
      <c r="H61" s="196"/>
      <c r="I61" s="197"/>
      <c r="J61" s="184"/>
      <c r="K61" s="197"/>
      <c r="M61" s="198" t="s">
        <v>1223</v>
      </c>
      <c r="O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201" t="str">
        <f t="shared" si="2"/>
        <v>19,405*3*0,3718</v>
      </c>
      <c r="BE61" s="199"/>
      <c r="BF61" s="199"/>
      <c r="BG61" s="199"/>
      <c r="BH61" s="199"/>
      <c r="BI61" s="199"/>
    </row>
    <row r="62" spans="1:104" x14ac:dyDescent="0.2">
      <c r="A62" s="191"/>
      <c r="B62" s="192"/>
      <c r="C62" s="331" t="s">
        <v>1920</v>
      </c>
      <c r="D62" s="332"/>
      <c r="E62" s="193">
        <v>-9.202</v>
      </c>
      <c r="F62" s="194"/>
      <c r="G62" s="195"/>
      <c r="H62" s="196"/>
      <c r="I62" s="197"/>
      <c r="J62" s="184"/>
      <c r="K62" s="197"/>
      <c r="M62" s="198" t="s">
        <v>1920</v>
      </c>
      <c r="O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201" t="str">
        <f t="shared" si="2"/>
        <v>2*3*0,3718</v>
      </c>
      <c r="BE62" s="199"/>
      <c r="BF62" s="199"/>
      <c r="BG62" s="199"/>
      <c r="BH62" s="199"/>
      <c r="BI62" s="199"/>
    </row>
    <row r="63" spans="1:104" x14ac:dyDescent="0.2">
      <c r="A63" s="191"/>
      <c r="B63" s="192"/>
      <c r="C63" s="331" t="s">
        <v>1921</v>
      </c>
      <c r="D63" s="332"/>
      <c r="E63" s="193">
        <v>-2.8258000000000001</v>
      </c>
      <c r="F63" s="194"/>
      <c r="G63" s="195"/>
      <c r="H63" s="196"/>
      <c r="I63" s="197"/>
      <c r="J63" s="184"/>
      <c r="K63" s="197"/>
      <c r="M63" s="198" t="s">
        <v>1921</v>
      </c>
      <c r="O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201" t="str">
        <f t="shared" si="2"/>
        <v>odečtení otvorů :-1,5*1,5*11*0,3718</v>
      </c>
      <c r="BE63" s="199"/>
      <c r="BF63" s="199"/>
      <c r="BG63" s="199"/>
      <c r="BH63" s="199"/>
      <c r="BI63" s="199"/>
    </row>
    <row r="64" spans="1:104" x14ac:dyDescent="0.2">
      <c r="A64" s="191"/>
      <c r="B64" s="192"/>
      <c r="C64" s="331" t="s">
        <v>1922</v>
      </c>
      <c r="D64" s="332"/>
      <c r="E64" s="193">
        <v>-1.7060999999999999</v>
      </c>
      <c r="F64" s="194"/>
      <c r="G64" s="195"/>
      <c r="H64" s="196"/>
      <c r="I64" s="197"/>
      <c r="J64" s="184"/>
      <c r="K64" s="197"/>
      <c r="M64" s="198" t="s">
        <v>1922</v>
      </c>
      <c r="O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201" t="str">
        <f t="shared" si="2"/>
        <v>-1,06*2,39*3*0,3718</v>
      </c>
      <c r="BE64" s="199"/>
      <c r="BF64" s="199"/>
      <c r="BG64" s="199"/>
      <c r="BH64" s="199"/>
      <c r="BI64" s="199"/>
    </row>
    <row r="65" spans="1:104" x14ac:dyDescent="0.2">
      <c r="A65" s="191"/>
      <c r="B65" s="192"/>
      <c r="C65" s="331" t="s">
        <v>1923</v>
      </c>
      <c r="D65" s="332"/>
      <c r="E65" s="193">
        <v>-1.0039</v>
      </c>
      <c r="F65" s="194"/>
      <c r="G65" s="195"/>
      <c r="H65" s="196"/>
      <c r="I65" s="197"/>
      <c r="J65" s="184"/>
      <c r="K65" s="197"/>
      <c r="M65" s="198" t="s">
        <v>1923</v>
      </c>
      <c r="O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201" t="str">
        <f t="shared" si="2"/>
        <v>-0,96*2,39*2*0,3718</v>
      </c>
      <c r="BE65" s="199"/>
      <c r="BF65" s="199"/>
      <c r="BG65" s="199"/>
      <c r="BH65" s="199"/>
      <c r="BI65" s="199"/>
    </row>
    <row r="66" spans="1:104" x14ac:dyDescent="0.2">
      <c r="A66" s="191"/>
      <c r="B66" s="192"/>
      <c r="C66" s="331" t="s">
        <v>1924</v>
      </c>
      <c r="D66" s="332"/>
      <c r="E66" s="193">
        <v>-0.78080000000000005</v>
      </c>
      <c r="F66" s="194"/>
      <c r="G66" s="195"/>
      <c r="H66" s="196"/>
      <c r="I66" s="197"/>
      <c r="J66" s="184"/>
      <c r="K66" s="197"/>
      <c r="M66" s="198" t="s">
        <v>1924</v>
      </c>
      <c r="O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201" t="str">
        <f t="shared" si="2"/>
        <v>-0,9*1,5*2*0,3718</v>
      </c>
      <c r="BE66" s="199"/>
      <c r="BF66" s="199"/>
      <c r="BG66" s="199"/>
      <c r="BH66" s="199"/>
      <c r="BI66" s="199"/>
    </row>
    <row r="67" spans="1:104" x14ac:dyDescent="0.2">
      <c r="A67" s="191"/>
      <c r="B67" s="192"/>
      <c r="C67" s="331" t="s">
        <v>1225</v>
      </c>
      <c r="D67" s="332"/>
      <c r="E67" s="193">
        <v>-1.3385</v>
      </c>
      <c r="F67" s="194"/>
      <c r="G67" s="195"/>
      <c r="H67" s="196"/>
      <c r="I67" s="197"/>
      <c r="J67" s="184"/>
      <c r="K67" s="197"/>
      <c r="M67" s="198" t="s">
        <v>1225</v>
      </c>
      <c r="O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201" t="str">
        <f t="shared" si="2"/>
        <v>-0,7*1,5*2*0,3718</v>
      </c>
      <c r="BE67" s="199"/>
      <c r="BF67" s="199"/>
      <c r="BG67" s="199"/>
      <c r="BH67" s="199"/>
      <c r="BI67" s="199"/>
    </row>
    <row r="68" spans="1:104" x14ac:dyDescent="0.2">
      <c r="A68" s="191"/>
      <c r="B68" s="192"/>
      <c r="C68" s="331" t="s">
        <v>1925</v>
      </c>
      <c r="D68" s="332"/>
      <c r="E68" s="193">
        <v>-1.3343</v>
      </c>
      <c r="F68" s="194"/>
      <c r="G68" s="195"/>
      <c r="H68" s="196"/>
      <c r="I68" s="197"/>
      <c r="J68" s="184"/>
      <c r="K68" s="197"/>
      <c r="M68" s="198" t="s">
        <v>1925</v>
      </c>
      <c r="O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201" t="str">
        <f t="shared" si="2"/>
        <v>-2,4*1,5*0,3718</v>
      </c>
      <c r="BE68" s="199"/>
      <c r="BF68" s="199"/>
      <c r="BG68" s="199"/>
      <c r="BH68" s="199"/>
      <c r="BI68" s="199"/>
    </row>
    <row r="69" spans="1:104" x14ac:dyDescent="0.2">
      <c r="A69" s="191"/>
      <c r="B69" s="192"/>
      <c r="C69" s="331" t="s">
        <v>1228</v>
      </c>
      <c r="D69" s="332"/>
      <c r="E69" s="193">
        <v>-0.66920000000000002</v>
      </c>
      <c r="F69" s="194"/>
      <c r="G69" s="195"/>
      <c r="H69" s="196"/>
      <c r="I69" s="197"/>
      <c r="J69" s="184"/>
      <c r="K69" s="197"/>
      <c r="M69" s="198" t="s">
        <v>1228</v>
      </c>
      <c r="O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201" t="str">
        <f t="shared" si="2"/>
        <v>-1,65*2,175*0,3718</v>
      </c>
      <c r="BE69" s="199"/>
      <c r="BF69" s="199"/>
      <c r="BG69" s="199"/>
      <c r="BH69" s="199"/>
      <c r="BI69" s="199"/>
    </row>
    <row r="70" spans="1:104" x14ac:dyDescent="0.2">
      <c r="A70" s="161">
        <v>7</v>
      </c>
      <c r="B70" s="162" t="s">
        <v>590</v>
      </c>
      <c r="C70" s="163" t="s">
        <v>1578</v>
      </c>
      <c r="D70" s="164" t="s">
        <v>281</v>
      </c>
      <c r="E70" s="165">
        <v>2.2307999999999999</v>
      </c>
      <c r="F70" s="122">
        <f>'01 105 '!F70</f>
        <v>0</v>
      </c>
      <c r="G70" s="166">
        <f>E70*F70</f>
        <v>0</v>
      </c>
      <c r="H70" s="167">
        <v>1.7260000000000001E-2</v>
      </c>
      <c r="I70" s="168">
        <f>E70*H70</f>
        <v>3.8503608000000002E-2</v>
      </c>
      <c r="J70" s="167">
        <v>0</v>
      </c>
      <c r="K70" s="168">
        <f>E70*J70</f>
        <v>0</v>
      </c>
      <c r="O70" s="199"/>
      <c r="Z70" s="199"/>
      <c r="AA70" s="199">
        <v>1</v>
      </c>
      <c r="AB70" s="199">
        <v>1</v>
      </c>
      <c r="AC70" s="199">
        <v>1</v>
      </c>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200">
        <f>G70</f>
        <v>0</v>
      </c>
      <c r="BA70" s="199"/>
      <c r="BB70" s="199"/>
      <c r="BC70" s="199"/>
      <c r="BD70" s="199"/>
      <c r="BE70" s="199"/>
      <c r="BF70" s="199"/>
      <c r="BG70" s="199"/>
      <c r="BH70" s="199"/>
      <c r="BI70" s="199"/>
      <c r="CA70" s="199">
        <v>1</v>
      </c>
      <c r="CB70" s="199">
        <v>1</v>
      </c>
      <c r="CZ70" s="124">
        <v>1</v>
      </c>
    </row>
    <row r="71" spans="1:104" x14ac:dyDescent="0.2">
      <c r="A71" s="191"/>
      <c r="B71" s="192"/>
      <c r="C71" s="331" t="s">
        <v>496</v>
      </c>
      <c r="D71" s="332"/>
      <c r="E71" s="193">
        <v>2.2307999999999999</v>
      </c>
      <c r="F71" s="194"/>
      <c r="G71" s="195"/>
      <c r="H71" s="196"/>
      <c r="I71" s="197"/>
      <c r="J71" s="184"/>
      <c r="K71" s="197"/>
      <c r="M71" s="198" t="s">
        <v>496</v>
      </c>
      <c r="O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201" t="str">
        <f>C70</f>
        <v xml:space="preserve">Překlad  plochý 115x71x1000 mm </v>
      </c>
      <c r="BE71" s="199"/>
      <c r="BF71" s="199"/>
      <c r="BG71" s="199"/>
      <c r="BH71" s="199"/>
      <c r="BI71" s="199"/>
    </row>
    <row r="72" spans="1:104" x14ac:dyDescent="0.2">
      <c r="A72" s="161">
        <v>8</v>
      </c>
      <c r="B72" s="162" t="s">
        <v>593</v>
      </c>
      <c r="C72" s="163" t="s">
        <v>594</v>
      </c>
      <c r="D72" s="164" t="s">
        <v>281</v>
      </c>
      <c r="E72" s="165">
        <v>2.9744000000000002</v>
      </c>
      <c r="F72" s="122">
        <f>'01 105 '!F72</f>
        <v>0</v>
      </c>
      <c r="G72" s="166">
        <f>E72*F72</f>
        <v>0</v>
      </c>
      <c r="H72" s="167">
        <v>2.2880000000000001E-2</v>
      </c>
      <c r="I72" s="168">
        <f>E72*H72</f>
        <v>6.8054272000000013E-2</v>
      </c>
      <c r="J72" s="167">
        <v>0</v>
      </c>
      <c r="K72" s="168">
        <f>E72*J72</f>
        <v>0</v>
      </c>
      <c r="O72" s="199"/>
      <c r="Z72" s="199"/>
      <c r="AA72" s="199">
        <v>1</v>
      </c>
      <c r="AB72" s="199">
        <v>1</v>
      </c>
      <c r="AC72" s="199">
        <v>1</v>
      </c>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200">
        <f>G72</f>
        <v>0</v>
      </c>
      <c r="BA72" s="199"/>
      <c r="BB72" s="199"/>
      <c r="BC72" s="199"/>
      <c r="BD72" s="199"/>
      <c r="BE72" s="199"/>
      <c r="BF72" s="199"/>
      <c r="BG72" s="199"/>
      <c r="BH72" s="199"/>
      <c r="BI72" s="199"/>
      <c r="CA72" s="199">
        <v>1</v>
      </c>
      <c r="CB72" s="199">
        <v>1</v>
      </c>
      <c r="CZ72" s="124">
        <v>1</v>
      </c>
    </row>
    <row r="73" spans="1:104" x14ac:dyDescent="0.2">
      <c r="A73" s="191"/>
      <c r="B73" s="192"/>
      <c r="C73" s="331" t="s">
        <v>1242</v>
      </c>
      <c r="D73" s="332"/>
      <c r="E73" s="193">
        <v>2.9744000000000002</v>
      </c>
      <c r="F73" s="194"/>
      <c r="G73" s="195"/>
      <c r="H73" s="196"/>
      <c r="I73" s="197"/>
      <c r="J73" s="184"/>
      <c r="K73" s="197"/>
      <c r="M73" s="198" t="s">
        <v>1242</v>
      </c>
      <c r="O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201" t="str">
        <f>C72</f>
        <v xml:space="preserve">Překlad plochý 115x71x1250 mm </v>
      </c>
      <c r="BE73" s="199"/>
      <c r="BF73" s="199"/>
      <c r="BG73" s="199"/>
      <c r="BH73" s="199"/>
      <c r="BI73" s="199"/>
    </row>
    <row r="74" spans="1:104" x14ac:dyDescent="0.2">
      <c r="A74" s="161">
        <v>9</v>
      </c>
      <c r="B74" s="162" t="s">
        <v>599</v>
      </c>
      <c r="C74" s="163" t="s">
        <v>600</v>
      </c>
      <c r="D74" s="164" t="s">
        <v>281</v>
      </c>
      <c r="E74" s="165">
        <v>0.37180000000000002</v>
      </c>
      <c r="F74" s="122">
        <f>'01 105 '!F74</f>
        <v>0</v>
      </c>
      <c r="G74" s="166">
        <f>E74*F74</f>
        <v>0</v>
      </c>
      <c r="H74" s="167">
        <v>1.9619999999999999E-2</v>
      </c>
      <c r="I74" s="168">
        <f>E74*H74</f>
        <v>7.2947159999999997E-3</v>
      </c>
      <c r="J74" s="167">
        <v>0</v>
      </c>
      <c r="K74" s="168">
        <f>E74*J74</f>
        <v>0</v>
      </c>
      <c r="O74" s="199"/>
      <c r="Z74" s="199"/>
      <c r="AA74" s="199">
        <v>1</v>
      </c>
      <c r="AB74" s="199">
        <v>1</v>
      </c>
      <c r="AC74" s="199">
        <v>1</v>
      </c>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200">
        <f>G74</f>
        <v>0</v>
      </c>
      <c r="BA74" s="199"/>
      <c r="BB74" s="199"/>
      <c r="BC74" s="199"/>
      <c r="BD74" s="199"/>
      <c r="BE74" s="199"/>
      <c r="BF74" s="199"/>
      <c r="BG74" s="199"/>
      <c r="BH74" s="199"/>
      <c r="BI74" s="199"/>
      <c r="CA74" s="199">
        <v>1</v>
      </c>
      <c r="CB74" s="199">
        <v>1</v>
      </c>
      <c r="CZ74" s="124">
        <v>1</v>
      </c>
    </row>
    <row r="75" spans="1:104" x14ac:dyDescent="0.2">
      <c r="A75" s="191"/>
      <c r="B75" s="192"/>
      <c r="C75" s="331" t="s">
        <v>1237</v>
      </c>
      <c r="D75" s="332"/>
      <c r="E75" s="193">
        <v>0.37180000000000002</v>
      </c>
      <c r="F75" s="194"/>
      <c r="G75" s="195"/>
      <c r="H75" s="196"/>
      <c r="I75" s="197"/>
      <c r="J75" s="184"/>
      <c r="K75" s="197"/>
      <c r="M75" s="198" t="s">
        <v>1237</v>
      </c>
      <c r="O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201" t="str">
        <f>C74</f>
        <v xml:space="preserve">Překlad plochý 145x71x1000 mm </v>
      </c>
      <c r="BE75" s="199"/>
      <c r="BF75" s="199"/>
      <c r="BG75" s="199"/>
      <c r="BH75" s="199"/>
      <c r="BI75" s="199"/>
    </row>
    <row r="76" spans="1:104" x14ac:dyDescent="0.2">
      <c r="A76" s="161">
        <v>10</v>
      </c>
      <c r="B76" s="162" t="s">
        <v>601</v>
      </c>
      <c r="C76" s="163" t="s">
        <v>1579</v>
      </c>
      <c r="D76" s="164" t="s">
        <v>281</v>
      </c>
      <c r="E76" s="165">
        <v>0.37180000000000002</v>
      </c>
      <c r="F76" s="122">
        <f>'01 105 '!F76</f>
        <v>0</v>
      </c>
      <c r="G76" s="166">
        <f>E76*F76</f>
        <v>0</v>
      </c>
      <c r="H76" s="167">
        <v>2.5749999999999999E-2</v>
      </c>
      <c r="I76" s="168">
        <f>E76*H76</f>
        <v>9.5738500000000001E-3</v>
      </c>
      <c r="J76" s="167">
        <v>0</v>
      </c>
      <c r="K76" s="168">
        <f>E76*J76</f>
        <v>0</v>
      </c>
      <c r="O76" s="199"/>
      <c r="Z76" s="199"/>
      <c r="AA76" s="199">
        <v>1</v>
      </c>
      <c r="AB76" s="199">
        <v>1</v>
      </c>
      <c r="AC76" s="199">
        <v>1</v>
      </c>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200">
        <f>G76</f>
        <v>0</v>
      </c>
      <c r="BA76" s="199"/>
      <c r="BB76" s="199"/>
      <c r="BC76" s="199"/>
      <c r="BD76" s="199"/>
      <c r="BE76" s="199"/>
      <c r="BF76" s="199"/>
      <c r="BG76" s="199"/>
      <c r="BH76" s="199"/>
      <c r="BI76" s="199"/>
      <c r="CA76" s="199">
        <v>1</v>
      </c>
      <c r="CB76" s="199">
        <v>1</v>
      </c>
      <c r="CZ76" s="124">
        <v>1</v>
      </c>
    </row>
    <row r="77" spans="1:104" x14ac:dyDescent="0.2">
      <c r="A77" s="191"/>
      <c r="B77" s="192"/>
      <c r="C77" s="331" t="s">
        <v>1237</v>
      </c>
      <c r="D77" s="332"/>
      <c r="E77" s="193">
        <v>0.37180000000000002</v>
      </c>
      <c r="F77" s="194"/>
      <c r="G77" s="195"/>
      <c r="H77" s="196"/>
      <c r="I77" s="197"/>
      <c r="J77" s="184"/>
      <c r="K77" s="197"/>
      <c r="M77" s="198" t="s">
        <v>1237</v>
      </c>
      <c r="O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201" t="str">
        <f>C76</f>
        <v xml:space="preserve">Překlad  plochý 145x71x1250 mm </v>
      </c>
      <c r="BE77" s="199"/>
      <c r="BF77" s="199"/>
      <c r="BG77" s="199"/>
      <c r="BH77" s="199"/>
      <c r="BI77" s="199"/>
    </row>
    <row r="78" spans="1:104" x14ac:dyDescent="0.2">
      <c r="A78" s="161">
        <v>11</v>
      </c>
      <c r="B78" s="162" t="s">
        <v>605</v>
      </c>
      <c r="C78" s="163" t="s">
        <v>606</v>
      </c>
      <c r="D78" s="164" t="s">
        <v>281</v>
      </c>
      <c r="E78" s="165">
        <v>4.4615999999999998</v>
      </c>
      <c r="F78" s="122">
        <f>'01 105 '!F78</f>
        <v>0</v>
      </c>
      <c r="G78" s="166">
        <f>E78*F78</f>
        <v>0</v>
      </c>
      <c r="H78" s="167">
        <v>3.637E-2</v>
      </c>
      <c r="I78" s="168">
        <f>E78*H78</f>
        <v>0.16226839199999998</v>
      </c>
      <c r="J78" s="167">
        <v>0</v>
      </c>
      <c r="K78" s="168">
        <f>E78*J78</f>
        <v>0</v>
      </c>
      <c r="O78" s="199"/>
      <c r="Z78" s="199"/>
      <c r="AA78" s="199">
        <v>1</v>
      </c>
      <c r="AB78" s="199">
        <v>1</v>
      </c>
      <c r="AC78" s="199">
        <v>1</v>
      </c>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200">
        <f>G78</f>
        <v>0</v>
      </c>
      <c r="BA78" s="199"/>
      <c r="BB78" s="199"/>
      <c r="BC78" s="199"/>
      <c r="BD78" s="199"/>
      <c r="BE78" s="199"/>
      <c r="BF78" s="199"/>
      <c r="BG78" s="199"/>
      <c r="BH78" s="199"/>
      <c r="BI78" s="199"/>
      <c r="CA78" s="199">
        <v>1</v>
      </c>
      <c r="CB78" s="199">
        <v>1</v>
      </c>
      <c r="CZ78" s="124">
        <v>1</v>
      </c>
    </row>
    <row r="79" spans="1:104" x14ac:dyDescent="0.2">
      <c r="A79" s="191"/>
      <c r="B79" s="192"/>
      <c r="C79" s="331" t="s">
        <v>1926</v>
      </c>
      <c r="D79" s="332"/>
      <c r="E79" s="193">
        <v>4.4615999999999998</v>
      </c>
      <c r="F79" s="194"/>
      <c r="G79" s="195"/>
      <c r="H79" s="196"/>
      <c r="I79" s="197"/>
      <c r="J79" s="184"/>
      <c r="K79" s="197"/>
      <c r="M79" s="198" t="s">
        <v>1926</v>
      </c>
      <c r="O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201" t="str">
        <f>C78</f>
        <v xml:space="preserve">Překlad 7 vysoký 70x238x1000 mm </v>
      </c>
      <c r="BE79" s="199"/>
      <c r="BF79" s="199"/>
      <c r="BG79" s="199"/>
      <c r="BH79" s="199"/>
      <c r="BI79" s="199"/>
    </row>
    <row r="80" spans="1:104" x14ac:dyDescent="0.2">
      <c r="A80" s="161">
        <v>12</v>
      </c>
      <c r="B80" s="162" t="s">
        <v>607</v>
      </c>
      <c r="C80" s="163" t="s">
        <v>608</v>
      </c>
      <c r="D80" s="164" t="s">
        <v>281</v>
      </c>
      <c r="E80" s="165">
        <v>15.615600000000001</v>
      </c>
      <c r="F80" s="122">
        <f>'01 105 '!F80</f>
        <v>0</v>
      </c>
      <c r="G80" s="166">
        <f>E80*F80</f>
        <v>0</v>
      </c>
      <c r="H80" s="167">
        <v>4.5289999999999997E-2</v>
      </c>
      <c r="I80" s="168">
        <f>E80*H80</f>
        <v>0.70723052399999997</v>
      </c>
      <c r="J80" s="167">
        <v>0</v>
      </c>
      <c r="K80" s="168">
        <f>E80*J80</f>
        <v>0</v>
      </c>
      <c r="O80" s="199"/>
      <c r="Z80" s="199"/>
      <c r="AA80" s="199">
        <v>1</v>
      </c>
      <c r="AB80" s="199">
        <v>1</v>
      </c>
      <c r="AC80" s="199">
        <v>1</v>
      </c>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200">
        <f>G80</f>
        <v>0</v>
      </c>
      <c r="BA80" s="199"/>
      <c r="BB80" s="199"/>
      <c r="BC80" s="199"/>
      <c r="BD80" s="199"/>
      <c r="BE80" s="199"/>
      <c r="BF80" s="199"/>
      <c r="BG80" s="199"/>
      <c r="BH80" s="199"/>
      <c r="BI80" s="199"/>
      <c r="CA80" s="199">
        <v>1</v>
      </c>
      <c r="CB80" s="199">
        <v>1</v>
      </c>
      <c r="CZ80" s="124">
        <v>1</v>
      </c>
    </row>
    <row r="81" spans="1:104" x14ac:dyDescent="0.2">
      <c r="A81" s="191"/>
      <c r="B81" s="192"/>
      <c r="C81" s="331" t="s">
        <v>1927</v>
      </c>
      <c r="D81" s="332"/>
      <c r="E81" s="193">
        <v>15.615600000000001</v>
      </c>
      <c r="F81" s="194"/>
      <c r="G81" s="195"/>
      <c r="H81" s="196"/>
      <c r="I81" s="197"/>
      <c r="J81" s="184"/>
      <c r="K81" s="197"/>
      <c r="M81" s="198" t="s">
        <v>1927</v>
      </c>
      <c r="O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201" t="str">
        <f>C80</f>
        <v xml:space="preserve">Překlad 7 vysoký 70x238x1250 mm </v>
      </c>
      <c r="BE81" s="199"/>
      <c r="BF81" s="199"/>
      <c r="BG81" s="199"/>
      <c r="BH81" s="199"/>
      <c r="BI81" s="199"/>
    </row>
    <row r="82" spans="1:104" x14ac:dyDescent="0.2">
      <c r="A82" s="161">
        <v>13</v>
      </c>
      <c r="B82" s="162" t="s">
        <v>610</v>
      </c>
      <c r="C82" s="163" t="s">
        <v>611</v>
      </c>
      <c r="D82" s="164" t="s">
        <v>281</v>
      </c>
      <c r="E82" s="165">
        <v>1.859</v>
      </c>
      <c r="F82" s="122">
        <f>'01 105 '!F82</f>
        <v>0</v>
      </c>
      <c r="G82" s="166">
        <f>E82*F82</f>
        <v>0</v>
      </c>
      <c r="H82" s="167">
        <v>5.4219999999999997E-2</v>
      </c>
      <c r="I82" s="168">
        <f>E82*H82</f>
        <v>0.10079497999999999</v>
      </c>
      <c r="J82" s="167">
        <v>0</v>
      </c>
      <c r="K82" s="168">
        <f>E82*J82</f>
        <v>0</v>
      </c>
      <c r="O82" s="199"/>
      <c r="Z82" s="199"/>
      <c r="AA82" s="199">
        <v>1</v>
      </c>
      <c r="AB82" s="199">
        <v>1</v>
      </c>
      <c r="AC82" s="199">
        <v>1</v>
      </c>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200">
        <f>G82</f>
        <v>0</v>
      </c>
      <c r="BA82" s="199"/>
      <c r="BB82" s="199"/>
      <c r="BC82" s="199"/>
      <c r="BD82" s="199"/>
      <c r="BE82" s="199"/>
      <c r="BF82" s="199"/>
      <c r="BG82" s="199"/>
      <c r="BH82" s="199"/>
      <c r="BI82" s="199"/>
      <c r="CA82" s="199">
        <v>1</v>
      </c>
      <c r="CB82" s="199">
        <v>1</v>
      </c>
      <c r="CZ82" s="124">
        <v>1</v>
      </c>
    </row>
    <row r="83" spans="1:104" x14ac:dyDescent="0.2">
      <c r="A83" s="191"/>
      <c r="B83" s="192"/>
      <c r="C83" s="331" t="s">
        <v>494</v>
      </c>
      <c r="D83" s="332"/>
      <c r="E83" s="193">
        <v>1.859</v>
      </c>
      <c r="F83" s="194"/>
      <c r="G83" s="195"/>
      <c r="H83" s="196"/>
      <c r="I83" s="197"/>
      <c r="J83" s="184"/>
      <c r="K83" s="197"/>
      <c r="M83" s="198" t="s">
        <v>494</v>
      </c>
      <c r="O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201" t="str">
        <f>C82</f>
        <v xml:space="preserve">Překlad 7 vysoký 70x238x1500 mm </v>
      </c>
      <c r="BE83" s="199"/>
      <c r="BF83" s="199"/>
      <c r="BG83" s="199"/>
      <c r="BH83" s="199"/>
      <c r="BI83" s="199"/>
    </row>
    <row r="84" spans="1:104" x14ac:dyDescent="0.2">
      <c r="A84" s="161">
        <v>14</v>
      </c>
      <c r="B84" s="162" t="s">
        <v>613</v>
      </c>
      <c r="C84" s="163" t="s">
        <v>614</v>
      </c>
      <c r="D84" s="164" t="s">
        <v>281</v>
      </c>
      <c r="E84" s="165">
        <v>11.154</v>
      </c>
      <c r="F84" s="122">
        <f>'01 105 '!F84</f>
        <v>0</v>
      </c>
      <c r="G84" s="166">
        <f>E84*F84</f>
        <v>0</v>
      </c>
      <c r="H84" s="167">
        <v>6.3140000000000002E-2</v>
      </c>
      <c r="I84" s="168">
        <f>E84*H84</f>
        <v>0.70426356000000001</v>
      </c>
      <c r="J84" s="167">
        <v>0</v>
      </c>
      <c r="K84" s="168">
        <f>E84*J84</f>
        <v>0</v>
      </c>
      <c r="O84" s="199"/>
      <c r="Z84" s="199"/>
      <c r="AA84" s="199">
        <v>1</v>
      </c>
      <c r="AB84" s="199">
        <v>1</v>
      </c>
      <c r="AC84" s="199">
        <v>1</v>
      </c>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200">
        <f>G84</f>
        <v>0</v>
      </c>
      <c r="BA84" s="199"/>
      <c r="BB84" s="199"/>
      <c r="BC84" s="199"/>
      <c r="BD84" s="199"/>
      <c r="BE84" s="199"/>
      <c r="BF84" s="199"/>
      <c r="BG84" s="199"/>
      <c r="BH84" s="199"/>
      <c r="BI84" s="199"/>
      <c r="CA84" s="199">
        <v>1</v>
      </c>
      <c r="CB84" s="199">
        <v>1</v>
      </c>
      <c r="CZ84" s="124">
        <v>1</v>
      </c>
    </row>
    <row r="85" spans="1:104" x14ac:dyDescent="0.2">
      <c r="A85" s="191"/>
      <c r="B85" s="192"/>
      <c r="C85" s="331" t="s">
        <v>1928</v>
      </c>
      <c r="D85" s="332"/>
      <c r="E85" s="193">
        <v>11.154</v>
      </c>
      <c r="F85" s="194"/>
      <c r="G85" s="195"/>
      <c r="H85" s="196"/>
      <c r="I85" s="197"/>
      <c r="J85" s="184"/>
      <c r="K85" s="197"/>
      <c r="M85" s="198" t="s">
        <v>1928</v>
      </c>
      <c r="O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201" t="str">
        <f>C84</f>
        <v xml:space="preserve">Překlad 7 vysoký 70x238x1750 mm </v>
      </c>
      <c r="BE85" s="199"/>
      <c r="BF85" s="199"/>
      <c r="BG85" s="199"/>
      <c r="BH85" s="199"/>
      <c r="BI85" s="199"/>
    </row>
    <row r="86" spans="1:104" x14ac:dyDescent="0.2">
      <c r="A86" s="161">
        <v>15</v>
      </c>
      <c r="B86" s="162" t="s">
        <v>619</v>
      </c>
      <c r="C86" s="163" t="s">
        <v>620</v>
      </c>
      <c r="D86" s="164" t="s">
        <v>281</v>
      </c>
      <c r="E86" s="165">
        <v>1.859</v>
      </c>
      <c r="F86" s="122">
        <f>'01 105 '!F86</f>
        <v>0</v>
      </c>
      <c r="G86" s="166">
        <f>E86*F86</f>
        <v>0</v>
      </c>
      <c r="H86" s="167">
        <v>8.1059999999999993E-2</v>
      </c>
      <c r="I86" s="168">
        <f>E86*H86</f>
        <v>0.15069053999999998</v>
      </c>
      <c r="J86" s="167">
        <v>0</v>
      </c>
      <c r="K86" s="168">
        <f>E86*J86</f>
        <v>0</v>
      </c>
      <c r="O86" s="199"/>
      <c r="Z86" s="199"/>
      <c r="AA86" s="199">
        <v>1</v>
      </c>
      <c r="AB86" s="199">
        <v>1</v>
      </c>
      <c r="AC86" s="199">
        <v>1</v>
      </c>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200">
        <f>G86</f>
        <v>0</v>
      </c>
      <c r="BA86" s="199"/>
      <c r="BB86" s="199"/>
      <c r="BC86" s="199"/>
      <c r="BD86" s="199"/>
      <c r="BE86" s="199"/>
      <c r="BF86" s="199"/>
      <c r="BG86" s="199"/>
      <c r="BH86" s="199"/>
      <c r="BI86" s="199"/>
      <c r="CA86" s="199">
        <v>1</v>
      </c>
      <c r="CB86" s="199">
        <v>1</v>
      </c>
      <c r="CZ86" s="124">
        <v>1</v>
      </c>
    </row>
    <row r="87" spans="1:104" x14ac:dyDescent="0.2">
      <c r="A87" s="191"/>
      <c r="B87" s="192"/>
      <c r="C87" s="331" t="s">
        <v>494</v>
      </c>
      <c r="D87" s="332"/>
      <c r="E87" s="193">
        <v>1.859</v>
      </c>
      <c r="F87" s="194"/>
      <c r="G87" s="195"/>
      <c r="H87" s="196"/>
      <c r="I87" s="197"/>
      <c r="J87" s="184"/>
      <c r="K87" s="197"/>
      <c r="M87" s="198" t="s">
        <v>494</v>
      </c>
      <c r="O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201" t="str">
        <f>C86</f>
        <v xml:space="preserve">Překlad 7 vysoký 70x238x2250 mm </v>
      </c>
      <c r="BE87" s="199"/>
      <c r="BF87" s="199"/>
      <c r="BG87" s="199"/>
      <c r="BH87" s="199"/>
      <c r="BI87" s="199"/>
    </row>
    <row r="88" spans="1:104" x14ac:dyDescent="0.2">
      <c r="A88" s="161">
        <v>16</v>
      </c>
      <c r="B88" s="162" t="s">
        <v>622</v>
      </c>
      <c r="C88" s="163" t="s">
        <v>623</v>
      </c>
      <c r="D88" s="164" t="s">
        <v>281</v>
      </c>
      <c r="E88" s="165">
        <v>11.154</v>
      </c>
      <c r="F88" s="122">
        <f>'01 105 '!F88</f>
        <v>0</v>
      </c>
      <c r="G88" s="166">
        <f>E88*F88</f>
        <v>0</v>
      </c>
      <c r="H88" s="167">
        <v>0.10784000000000001</v>
      </c>
      <c r="I88" s="168">
        <f>E88*H88</f>
        <v>1.20284736</v>
      </c>
      <c r="J88" s="167">
        <v>0</v>
      </c>
      <c r="K88" s="168">
        <f>E88*J88</f>
        <v>0</v>
      </c>
      <c r="O88" s="199"/>
      <c r="Z88" s="199"/>
      <c r="AA88" s="199">
        <v>1</v>
      </c>
      <c r="AB88" s="199">
        <v>1</v>
      </c>
      <c r="AC88" s="199">
        <v>1</v>
      </c>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200">
        <f>G88</f>
        <v>0</v>
      </c>
      <c r="BA88" s="199"/>
      <c r="BB88" s="199"/>
      <c r="BC88" s="199"/>
      <c r="BD88" s="199"/>
      <c r="BE88" s="199"/>
      <c r="BF88" s="199"/>
      <c r="BG88" s="199"/>
      <c r="BH88" s="199"/>
      <c r="BI88" s="199"/>
      <c r="CA88" s="199">
        <v>1</v>
      </c>
      <c r="CB88" s="199">
        <v>1</v>
      </c>
      <c r="CZ88" s="124">
        <v>1</v>
      </c>
    </row>
    <row r="89" spans="1:104" x14ac:dyDescent="0.2">
      <c r="A89" s="191"/>
      <c r="B89" s="192"/>
      <c r="C89" s="331" t="s">
        <v>1928</v>
      </c>
      <c r="D89" s="332"/>
      <c r="E89" s="193">
        <v>11.154</v>
      </c>
      <c r="F89" s="194"/>
      <c r="G89" s="195"/>
      <c r="H89" s="196"/>
      <c r="I89" s="197"/>
      <c r="J89" s="184"/>
      <c r="K89" s="197"/>
      <c r="M89" s="198" t="s">
        <v>1928</v>
      </c>
      <c r="O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201" t="str">
        <f>C88</f>
        <v xml:space="preserve">Překlad 7 vysoký 70x238x3000 mm </v>
      </c>
      <c r="BE89" s="199"/>
      <c r="BF89" s="199"/>
      <c r="BG89" s="199"/>
      <c r="BH89" s="199"/>
      <c r="BI89" s="199"/>
    </row>
    <row r="90" spans="1:104" x14ac:dyDescent="0.2">
      <c r="A90" s="161">
        <v>17</v>
      </c>
      <c r="B90" s="162" t="s">
        <v>624</v>
      </c>
      <c r="C90" s="163" t="s">
        <v>625</v>
      </c>
      <c r="D90" s="164" t="s">
        <v>70</v>
      </c>
      <c r="E90" s="165">
        <v>0.1547</v>
      </c>
      <c r="F90" s="122">
        <f>'01 105 '!F90</f>
        <v>0</v>
      </c>
      <c r="G90" s="166">
        <f>E90*F90</f>
        <v>0</v>
      </c>
      <c r="H90" s="167">
        <v>2.52501</v>
      </c>
      <c r="I90" s="168">
        <f>E90*H90</f>
        <v>0.390619047</v>
      </c>
      <c r="J90" s="167">
        <v>0</v>
      </c>
      <c r="K90" s="168">
        <f>E90*J90</f>
        <v>0</v>
      </c>
      <c r="O90" s="199"/>
      <c r="Z90" s="199"/>
      <c r="AA90" s="199">
        <v>1</v>
      </c>
      <c r="AB90" s="199">
        <v>1</v>
      </c>
      <c r="AC90" s="199">
        <v>1</v>
      </c>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200">
        <f>G90</f>
        <v>0</v>
      </c>
      <c r="BA90" s="199"/>
      <c r="BB90" s="199"/>
      <c r="BC90" s="199"/>
      <c r="BD90" s="199"/>
      <c r="BE90" s="199"/>
      <c r="BF90" s="199"/>
      <c r="BG90" s="199"/>
      <c r="BH90" s="199"/>
      <c r="BI90" s="199"/>
      <c r="CA90" s="199">
        <v>1</v>
      </c>
      <c r="CB90" s="199">
        <v>1</v>
      </c>
      <c r="CZ90" s="124">
        <v>1</v>
      </c>
    </row>
    <row r="91" spans="1:104" x14ac:dyDescent="0.2">
      <c r="A91" s="191"/>
      <c r="B91" s="192"/>
      <c r="C91" s="331" t="s">
        <v>1243</v>
      </c>
      <c r="D91" s="332"/>
      <c r="E91" s="193">
        <v>7.4899999999999994E-2</v>
      </c>
      <c r="F91" s="194"/>
      <c r="G91" s="195"/>
      <c r="H91" s="196"/>
      <c r="I91" s="197"/>
      <c r="J91" s="184"/>
      <c r="K91" s="197"/>
      <c r="M91" s="198" t="s">
        <v>1243</v>
      </c>
      <c r="O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201" t="str">
        <f>C90</f>
        <v xml:space="preserve">Beton překladů železový  C 25/30 </v>
      </c>
      <c r="BE91" s="199"/>
      <c r="BF91" s="199"/>
      <c r="BG91" s="199"/>
      <c r="BH91" s="199"/>
      <c r="BI91" s="199"/>
    </row>
    <row r="92" spans="1:104" x14ac:dyDescent="0.2">
      <c r="A92" s="191"/>
      <c r="B92" s="192"/>
      <c r="C92" s="331" t="s">
        <v>1244</v>
      </c>
      <c r="D92" s="332"/>
      <c r="E92" s="193">
        <v>3.6299999999999999E-2</v>
      </c>
      <c r="F92" s="194"/>
      <c r="G92" s="195"/>
      <c r="H92" s="196"/>
      <c r="I92" s="197"/>
      <c r="J92" s="184"/>
      <c r="K92" s="197"/>
      <c r="M92" s="198" t="s">
        <v>1244</v>
      </c>
      <c r="O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201" t="str">
        <f>C91</f>
        <v>3,1*0,25*0,26*0,3718</v>
      </c>
      <c r="BE92" s="199"/>
      <c r="BF92" s="199"/>
      <c r="BG92" s="199"/>
      <c r="BH92" s="199"/>
      <c r="BI92" s="199"/>
    </row>
    <row r="93" spans="1:104" x14ac:dyDescent="0.2">
      <c r="A93" s="191"/>
      <c r="B93" s="192"/>
      <c r="C93" s="331" t="s">
        <v>1245</v>
      </c>
      <c r="D93" s="332"/>
      <c r="E93" s="193">
        <v>4.3499999999999997E-2</v>
      </c>
      <c r="F93" s="194"/>
      <c r="G93" s="195"/>
      <c r="H93" s="196"/>
      <c r="I93" s="197"/>
      <c r="J93" s="184"/>
      <c r="K93" s="197"/>
      <c r="M93" s="198" t="s">
        <v>1245</v>
      </c>
      <c r="O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201" t="str">
        <f>C92</f>
        <v>1,5*0,25*0,26*0,3718</v>
      </c>
      <c r="BE93" s="199"/>
      <c r="BF93" s="199"/>
      <c r="BG93" s="199"/>
      <c r="BH93" s="199"/>
      <c r="BI93" s="199"/>
    </row>
    <row r="94" spans="1:104" x14ac:dyDescent="0.2">
      <c r="A94" s="161">
        <v>18</v>
      </c>
      <c r="B94" s="162" t="s">
        <v>629</v>
      </c>
      <c r="C94" s="163" t="s">
        <v>630</v>
      </c>
      <c r="D94" s="164" t="s">
        <v>41</v>
      </c>
      <c r="E94" s="165">
        <v>6.6900000000000001E-2</v>
      </c>
      <c r="F94" s="122">
        <f>'01 105 '!F94</f>
        <v>0</v>
      </c>
      <c r="G94" s="166">
        <f>E94*F94</f>
        <v>0</v>
      </c>
      <c r="H94" s="167">
        <v>8.8400000000000006E-3</v>
      </c>
      <c r="I94" s="168">
        <f>E94*H94</f>
        <v>5.91396E-4</v>
      </c>
      <c r="J94" s="167">
        <v>0</v>
      </c>
      <c r="K94" s="168">
        <f>E94*J94</f>
        <v>0</v>
      </c>
      <c r="O94" s="199"/>
      <c r="Z94" s="199"/>
      <c r="AA94" s="199">
        <v>1</v>
      </c>
      <c r="AB94" s="199">
        <v>1</v>
      </c>
      <c r="AC94" s="199">
        <v>1</v>
      </c>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200">
        <f>G94</f>
        <v>0</v>
      </c>
      <c r="BA94" s="199"/>
      <c r="BB94" s="199"/>
      <c r="BC94" s="199"/>
      <c r="BD94" s="199"/>
      <c r="BE94" s="199"/>
      <c r="BF94" s="199"/>
      <c r="BG94" s="199"/>
      <c r="BH94" s="199"/>
      <c r="BI94" s="199"/>
      <c r="CA94" s="199">
        <v>1</v>
      </c>
      <c r="CB94" s="199">
        <v>1</v>
      </c>
      <c r="CZ94" s="124">
        <v>1</v>
      </c>
    </row>
    <row r="95" spans="1:104" x14ac:dyDescent="0.2">
      <c r="A95" s="191"/>
      <c r="B95" s="192"/>
      <c r="C95" s="331" t="s">
        <v>1246</v>
      </c>
      <c r="D95" s="332"/>
      <c r="E95" s="193">
        <v>6.6900000000000001E-2</v>
      </c>
      <c r="F95" s="194"/>
      <c r="G95" s="195"/>
      <c r="H95" s="196"/>
      <c r="I95" s="197"/>
      <c r="J95" s="184"/>
      <c r="K95" s="197"/>
      <c r="M95" s="198" t="s">
        <v>1246</v>
      </c>
      <c r="O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201" t="str">
        <f>C94</f>
        <v xml:space="preserve">Bednění překladů - zřízení </v>
      </c>
      <c r="BE95" s="199"/>
      <c r="BF95" s="199"/>
      <c r="BG95" s="199"/>
      <c r="BH95" s="199"/>
      <c r="BI95" s="199"/>
    </row>
    <row r="96" spans="1:104" x14ac:dyDescent="0.2">
      <c r="A96" s="161">
        <v>19</v>
      </c>
      <c r="B96" s="162" t="s">
        <v>632</v>
      </c>
      <c r="C96" s="163" t="s">
        <v>633</v>
      </c>
      <c r="D96" s="164" t="s">
        <v>41</v>
      </c>
      <c r="E96" s="165">
        <v>6.6900000000000001E-2</v>
      </c>
      <c r="F96" s="122">
        <f>'01 105 '!F96</f>
        <v>0</v>
      </c>
      <c r="G96" s="166">
        <f>E96*F96</f>
        <v>0</v>
      </c>
      <c r="H96" s="167">
        <v>0</v>
      </c>
      <c r="I96" s="168">
        <f>E96*H96</f>
        <v>0</v>
      </c>
      <c r="J96" s="167">
        <v>0</v>
      </c>
      <c r="K96" s="168">
        <f>E96*J96</f>
        <v>0</v>
      </c>
      <c r="O96" s="199"/>
      <c r="Z96" s="199"/>
      <c r="AA96" s="199">
        <v>1</v>
      </c>
      <c r="AB96" s="199">
        <v>1</v>
      </c>
      <c r="AC96" s="199">
        <v>1</v>
      </c>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200">
        <f>G96</f>
        <v>0</v>
      </c>
      <c r="BA96" s="199"/>
      <c r="BB96" s="199"/>
      <c r="BC96" s="199"/>
      <c r="BD96" s="199"/>
      <c r="BE96" s="199"/>
      <c r="BF96" s="199"/>
      <c r="BG96" s="199"/>
      <c r="BH96" s="199"/>
      <c r="BI96" s="199"/>
      <c r="CA96" s="199">
        <v>1</v>
      </c>
      <c r="CB96" s="199">
        <v>1</v>
      </c>
      <c r="CZ96" s="124">
        <v>1</v>
      </c>
    </row>
    <row r="97" spans="1:104" x14ac:dyDescent="0.2">
      <c r="A97" s="191"/>
      <c r="B97" s="192"/>
      <c r="C97" s="331" t="s">
        <v>1247</v>
      </c>
      <c r="D97" s="332"/>
      <c r="E97" s="193">
        <v>6.6900000000000001E-2</v>
      </c>
      <c r="F97" s="194"/>
      <c r="G97" s="195"/>
      <c r="H97" s="196"/>
      <c r="I97" s="197"/>
      <c r="J97" s="184"/>
      <c r="K97" s="197"/>
      <c r="M97" s="198" t="s">
        <v>1247</v>
      </c>
      <c r="O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201" t="str">
        <f>C96</f>
        <v xml:space="preserve">Bednění překladů - odstranění </v>
      </c>
      <c r="BE97" s="199"/>
      <c r="BF97" s="199"/>
      <c r="BG97" s="199"/>
      <c r="BH97" s="199"/>
      <c r="BI97" s="199"/>
    </row>
    <row r="98" spans="1:104" x14ac:dyDescent="0.2">
      <c r="A98" s="161">
        <v>20</v>
      </c>
      <c r="B98" s="162" t="s">
        <v>635</v>
      </c>
      <c r="C98" s="163" t="s">
        <v>636</v>
      </c>
      <c r="D98" s="164" t="s">
        <v>248</v>
      </c>
      <c r="E98" s="165">
        <v>0.52680000000000005</v>
      </c>
      <c r="F98" s="122">
        <f>'01 105 '!F98</f>
        <v>0</v>
      </c>
      <c r="G98" s="166">
        <f>E98*F98</f>
        <v>0</v>
      </c>
      <c r="H98" s="167">
        <v>1.7090000000000001E-2</v>
      </c>
      <c r="I98" s="168">
        <f>E98*H98</f>
        <v>9.0030120000000012E-3</v>
      </c>
      <c r="J98" s="167">
        <v>0</v>
      </c>
      <c r="K98" s="168">
        <f>E98*J98</f>
        <v>0</v>
      </c>
      <c r="O98" s="199"/>
      <c r="Z98" s="199"/>
      <c r="AA98" s="199">
        <v>1</v>
      </c>
      <c r="AB98" s="199">
        <v>1</v>
      </c>
      <c r="AC98" s="199">
        <v>1</v>
      </c>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200">
        <f>G98</f>
        <v>0</v>
      </c>
      <c r="BA98" s="199"/>
      <c r="BB98" s="199"/>
      <c r="BC98" s="199"/>
      <c r="BD98" s="199"/>
      <c r="BE98" s="199"/>
      <c r="BF98" s="199"/>
      <c r="BG98" s="199"/>
      <c r="BH98" s="199"/>
      <c r="BI98" s="199"/>
      <c r="CA98" s="199">
        <v>1</v>
      </c>
      <c r="CB98" s="199">
        <v>1</v>
      </c>
      <c r="CZ98" s="124">
        <v>1</v>
      </c>
    </row>
    <row r="99" spans="1:104" x14ac:dyDescent="0.2">
      <c r="A99" s="191"/>
      <c r="B99" s="192"/>
      <c r="C99" s="331" t="s">
        <v>1929</v>
      </c>
      <c r="D99" s="332"/>
      <c r="E99" s="193">
        <v>0.52680000000000005</v>
      </c>
      <c r="F99" s="194"/>
      <c r="G99" s="195"/>
      <c r="H99" s="196"/>
      <c r="I99" s="197"/>
      <c r="J99" s="184"/>
      <c r="K99" s="197"/>
      <c r="M99" s="198" t="s">
        <v>1929</v>
      </c>
      <c r="O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201" t="str">
        <f>C98</f>
        <v xml:space="preserve">Osazení ocelových válcovaných nosníků  č.14-22 </v>
      </c>
      <c r="BE99" s="199"/>
      <c r="BF99" s="199"/>
      <c r="BG99" s="199"/>
      <c r="BH99" s="199"/>
      <c r="BI99" s="199"/>
    </row>
    <row r="100" spans="1:104" ht="22.5" x14ac:dyDescent="0.2">
      <c r="A100" s="161">
        <v>21</v>
      </c>
      <c r="B100" s="162" t="s">
        <v>639</v>
      </c>
      <c r="C100" s="163" t="s">
        <v>640</v>
      </c>
      <c r="D100" s="164" t="s">
        <v>248</v>
      </c>
      <c r="E100" s="165">
        <v>0.15720000000000001</v>
      </c>
      <c r="F100" s="122">
        <f>'01 105 '!F100</f>
        <v>0</v>
      </c>
      <c r="G100" s="166">
        <f>E100*F100</f>
        <v>0</v>
      </c>
      <c r="H100" s="167">
        <v>1.221E-2</v>
      </c>
      <c r="I100" s="168">
        <f>E100*H100</f>
        <v>1.9194120000000001E-3</v>
      </c>
      <c r="J100" s="167">
        <v>0</v>
      </c>
      <c r="K100" s="168">
        <f>E100*J100</f>
        <v>0</v>
      </c>
      <c r="O100" s="199"/>
      <c r="Z100" s="199"/>
      <c r="AA100" s="199">
        <v>1</v>
      </c>
      <c r="AB100" s="199">
        <v>1</v>
      </c>
      <c r="AC100" s="199">
        <v>1</v>
      </c>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200">
        <f>G100</f>
        <v>0</v>
      </c>
      <c r="BA100" s="199"/>
      <c r="BB100" s="199"/>
      <c r="BC100" s="199"/>
      <c r="BD100" s="199"/>
      <c r="BE100" s="199"/>
      <c r="BF100" s="199"/>
      <c r="BG100" s="199"/>
      <c r="BH100" s="199"/>
      <c r="BI100" s="199"/>
      <c r="CA100" s="199">
        <v>1</v>
      </c>
      <c r="CB100" s="199">
        <v>1</v>
      </c>
      <c r="CZ100" s="124">
        <v>1</v>
      </c>
    </row>
    <row r="101" spans="1:104" x14ac:dyDescent="0.2">
      <c r="A101" s="191"/>
      <c r="B101" s="192"/>
      <c r="C101" s="331" t="s">
        <v>1930</v>
      </c>
      <c r="D101" s="332"/>
      <c r="E101" s="193">
        <v>0.15720000000000001</v>
      </c>
      <c r="F101" s="194"/>
      <c r="G101" s="195"/>
      <c r="H101" s="196"/>
      <c r="I101" s="197"/>
      <c r="J101" s="184"/>
      <c r="K101" s="197"/>
      <c r="M101" s="198" t="s">
        <v>1930</v>
      </c>
      <c r="O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201" t="str">
        <f>C100</f>
        <v xml:space="preserve">Osazení ocelových válcovaných nosníků č.22 a vyšší </v>
      </c>
      <c r="BE101" s="199"/>
      <c r="BF101" s="199"/>
      <c r="BG101" s="199"/>
      <c r="BH101" s="199"/>
      <c r="BI101" s="199"/>
    </row>
    <row r="102" spans="1:104" x14ac:dyDescent="0.2">
      <c r="A102" s="161">
        <v>22</v>
      </c>
      <c r="B102" s="162" t="s">
        <v>642</v>
      </c>
      <c r="C102" s="163" t="s">
        <v>643</v>
      </c>
      <c r="D102" s="164" t="s">
        <v>201</v>
      </c>
      <c r="E102" s="165">
        <v>13.1989</v>
      </c>
      <c r="F102" s="122">
        <f>'01 105 '!F102</f>
        <v>0</v>
      </c>
      <c r="G102" s="166">
        <f>E102*F102</f>
        <v>0</v>
      </c>
      <c r="H102" s="167">
        <v>4.4000000000000002E-4</v>
      </c>
      <c r="I102" s="168">
        <f>E102*H102</f>
        <v>5.8075160000000004E-3</v>
      </c>
      <c r="J102" s="167">
        <v>0</v>
      </c>
      <c r="K102" s="168">
        <f>E102*J102</f>
        <v>0</v>
      </c>
      <c r="O102" s="199"/>
      <c r="Z102" s="199"/>
      <c r="AA102" s="199">
        <v>1</v>
      </c>
      <c r="AB102" s="199">
        <v>1</v>
      </c>
      <c r="AC102" s="199">
        <v>1</v>
      </c>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200">
        <f>G102</f>
        <v>0</v>
      </c>
      <c r="BA102" s="199"/>
      <c r="BB102" s="199"/>
      <c r="BC102" s="199"/>
      <c r="BD102" s="199"/>
      <c r="BE102" s="199"/>
      <c r="BF102" s="199"/>
      <c r="BG102" s="199"/>
      <c r="BH102" s="199"/>
      <c r="BI102" s="199"/>
      <c r="CA102" s="199">
        <v>1</v>
      </c>
      <c r="CB102" s="199">
        <v>1</v>
      </c>
      <c r="CZ102" s="124">
        <v>1</v>
      </c>
    </row>
    <row r="103" spans="1:104" x14ac:dyDescent="0.2">
      <c r="A103" s="191"/>
      <c r="B103" s="192"/>
      <c r="C103" s="331" t="s">
        <v>1931</v>
      </c>
      <c r="D103" s="332"/>
      <c r="E103" s="193">
        <v>13.1989</v>
      </c>
      <c r="F103" s="194"/>
      <c r="G103" s="195"/>
      <c r="H103" s="196"/>
      <c r="I103" s="197"/>
      <c r="J103" s="184"/>
      <c r="K103" s="197"/>
      <c r="M103" s="198" t="s">
        <v>1931</v>
      </c>
      <c r="O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201" t="str">
        <f>C102</f>
        <v xml:space="preserve">Izolace mezi překlady polystyren tl. 80 mm </v>
      </c>
      <c r="BE103" s="199"/>
      <c r="BF103" s="199"/>
      <c r="BG103" s="199"/>
      <c r="BH103" s="199"/>
      <c r="BI103" s="199"/>
    </row>
    <row r="104" spans="1:104" x14ac:dyDescent="0.2">
      <c r="A104" s="161">
        <v>23</v>
      </c>
      <c r="B104" s="162" t="s">
        <v>644</v>
      </c>
      <c r="C104" s="163" t="s">
        <v>645</v>
      </c>
      <c r="D104" s="164" t="s">
        <v>41</v>
      </c>
      <c r="E104" s="165">
        <v>15.9435</v>
      </c>
      <c r="F104" s="122">
        <f>'01 105 '!F104</f>
        <v>0</v>
      </c>
      <c r="G104" s="166">
        <f>E104*F104</f>
        <v>0</v>
      </c>
      <c r="H104" s="167">
        <v>7.782E-2</v>
      </c>
      <c r="I104" s="168">
        <f>E104*H104</f>
        <v>1.2407231700000001</v>
      </c>
      <c r="J104" s="167">
        <v>0</v>
      </c>
      <c r="K104" s="168">
        <f>E104*J104</f>
        <v>0</v>
      </c>
      <c r="O104" s="199"/>
      <c r="Z104" s="199"/>
      <c r="AA104" s="199">
        <v>1</v>
      </c>
      <c r="AB104" s="199">
        <v>1</v>
      </c>
      <c r="AC104" s="199">
        <v>1</v>
      </c>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200">
        <f>G104</f>
        <v>0</v>
      </c>
      <c r="BA104" s="199"/>
      <c r="BB104" s="199"/>
      <c r="BC104" s="199"/>
      <c r="BD104" s="199"/>
      <c r="BE104" s="199"/>
      <c r="BF104" s="199"/>
      <c r="BG104" s="199"/>
      <c r="BH104" s="199"/>
      <c r="BI104" s="199"/>
      <c r="CA104" s="199">
        <v>1</v>
      </c>
      <c r="CB104" s="199">
        <v>1</v>
      </c>
      <c r="CZ104" s="124">
        <v>1</v>
      </c>
    </row>
    <row r="105" spans="1:104" x14ac:dyDescent="0.2">
      <c r="A105" s="191"/>
      <c r="B105" s="192"/>
      <c r="C105" s="312" t="s">
        <v>1586</v>
      </c>
      <c r="D105" s="313"/>
      <c r="E105" s="313"/>
      <c r="F105" s="313"/>
      <c r="G105" s="314"/>
      <c r="I105" s="197"/>
      <c r="K105" s="197"/>
      <c r="L105" s="198" t="s">
        <v>1586</v>
      </c>
      <c r="O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row>
    <row r="106" spans="1:104" x14ac:dyDescent="0.2">
      <c r="A106" s="191"/>
      <c r="B106" s="192"/>
      <c r="C106" s="312" t="s">
        <v>1587</v>
      </c>
      <c r="D106" s="313"/>
      <c r="E106" s="313"/>
      <c r="F106" s="313"/>
      <c r="G106" s="314"/>
      <c r="I106" s="197"/>
      <c r="K106" s="197"/>
      <c r="L106" s="198" t="s">
        <v>1587</v>
      </c>
      <c r="O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row>
    <row r="107" spans="1:104" x14ac:dyDescent="0.2">
      <c r="A107" s="191"/>
      <c r="B107" s="192"/>
      <c r="C107" s="331" t="s">
        <v>1932</v>
      </c>
      <c r="D107" s="332"/>
      <c r="E107" s="193">
        <v>2.3422999999999998</v>
      </c>
      <c r="F107" s="194"/>
      <c r="G107" s="195"/>
      <c r="H107" s="196"/>
      <c r="I107" s="197"/>
      <c r="J107" s="184"/>
      <c r="K107" s="197"/>
      <c r="M107" s="198" t="s">
        <v>1932</v>
      </c>
      <c r="O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201" t="str">
        <f t="shared" ref="BD107:BD115" si="3">C106</f>
        <v xml:space="preserve">včetně kotvících prvků </v>
      </c>
      <c r="BE107" s="199"/>
      <c r="BF107" s="199"/>
      <c r="BG107" s="199"/>
      <c r="BH107" s="199"/>
      <c r="BI107" s="199"/>
    </row>
    <row r="108" spans="1:104" x14ac:dyDescent="0.2">
      <c r="A108" s="191"/>
      <c r="B108" s="192"/>
      <c r="C108" s="331" t="s">
        <v>1933</v>
      </c>
      <c r="D108" s="332"/>
      <c r="E108" s="193">
        <v>0.89229999999999998</v>
      </c>
      <c r="F108" s="194"/>
      <c r="G108" s="195"/>
      <c r="H108" s="196"/>
      <c r="I108" s="197"/>
      <c r="J108" s="184"/>
      <c r="K108" s="197"/>
      <c r="M108" s="198" t="s">
        <v>1933</v>
      </c>
      <c r="O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201" t="str">
        <f t="shared" si="3"/>
        <v>229:2,1*3*0,3718</v>
      </c>
      <c r="BE108" s="199"/>
      <c r="BF108" s="199"/>
      <c r="BG108" s="199"/>
      <c r="BH108" s="199"/>
      <c r="BI108" s="199"/>
    </row>
    <row r="109" spans="1:104" x14ac:dyDescent="0.2">
      <c r="A109" s="191"/>
      <c r="B109" s="192"/>
      <c r="C109" s="331" t="s">
        <v>1934</v>
      </c>
      <c r="D109" s="332"/>
      <c r="E109" s="193">
        <v>3.0116000000000001</v>
      </c>
      <c r="F109" s="194"/>
      <c r="G109" s="195"/>
      <c r="H109" s="196"/>
      <c r="I109" s="197"/>
      <c r="J109" s="184"/>
      <c r="K109" s="197"/>
      <c r="M109" s="198" t="s">
        <v>1934</v>
      </c>
      <c r="O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201" t="str">
        <f t="shared" si="3"/>
        <v>0,4*3*2*0,3718</v>
      </c>
      <c r="BE109" s="199"/>
      <c r="BF109" s="199"/>
      <c r="BG109" s="199"/>
      <c r="BH109" s="199"/>
      <c r="BI109" s="199"/>
    </row>
    <row r="110" spans="1:104" x14ac:dyDescent="0.2">
      <c r="A110" s="191"/>
      <c r="B110" s="192"/>
      <c r="C110" s="331" t="s">
        <v>1935</v>
      </c>
      <c r="D110" s="332"/>
      <c r="E110" s="193">
        <v>3.0116000000000001</v>
      </c>
      <c r="F110" s="194"/>
      <c r="G110" s="195"/>
      <c r="H110" s="196"/>
      <c r="I110" s="197"/>
      <c r="J110" s="184"/>
      <c r="K110" s="197"/>
      <c r="M110" s="198" t="s">
        <v>1935</v>
      </c>
      <c r="O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201" t="str">
        <f t="shared" si="3"/>
        <v>214:2,7*3*0,3718</v>
      </c>
      <c r="BE110" s="199"/>
      <c r="BF110" s="199"/>
      <c r="BG110" s="199"/>
      <c r="BH110" s="199"/>
      <c r="BI110" s="199"/>
    </row>
    <row r="111" spans="1:104" x14ac:dyDescent="0.2">
      <c r="A111" s="191"/>
      <c r="B111" s="192"/>
      <c r="C111" s="331" t="s">
        <v>1936</v>
      </c>
      <c r="D111" s="332"/>
      <c r="E111" s="193">
        <v>-0.67589999999999995</v>
      </c>
      <c r="F111" s="194"/>
      <c r="G111" s="195"/>
      <c r="H111" s="196"/>
      <c r="I111" s="197"/>
      <c r="J111" s="184"/>
      <c r="K111" s="197"/>
      <c r="M111" s="198" t="s">
        <v>1936</v>
      </c>
      <c r="O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201" t="str">
        <f t="shared" si="3"/>
        <v>209:2,7*3*0,3718</v>
      </c>
      <c r="BE111" s="199"/>
      <c r="BF111" s="199"/>
      <c r="BG111" s="199"/>
      <c r="BH111" s="199"/>
      <c r="BI111" s="199"/>
    </row>
    <row r="112" spans="1:104" x14ac:dyDescent="0.2">
      <c r="A112" s="191"/>
      <c r="B112" s="192"/>
      <c r="C112" s="331" t="s">
        <v>1937</v>
      </c>
      <c r="D112" s="332"/>
      <c r="E112" s="193">
        <v>2.2307999999999999</v>
      </c>
      <c r="F112" s="194"/>
      <c r="G112" s="195"/>
      <c r="H112" s="196"/>
      <c r="I112" s="197"/>
      <c r="J112" s="184"/>
      <c r="K112" s="197"/>
      <c r="M112" s="198" t="s">
        <v>1937</v>
      </c>
      <c r="O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201" t="str">
        <f t="shared" si="3"/>
        <v>odečtení otvorů:-0,9*2,02*0,3718</v>
      </c>
      <c r="BE112" s="199"/>
      <c r="BF112" s="199"/>
      <c r="BG112" s="199"/>
      <c r="BH112" s="199"/>
      <c r="BI112" s="199"/>
    </row>
    <row r="113" spans="1:104" x14ac:dyDescent="0.2">
      <c r="A113" s="191"/>
      <c r="B113" s="192"/>
      <c r="C113" s="331" t="s">
        <v>1938</v>
      </c>
      <c r="D113" s="332"/>
      <c r="E113" s="193">
        <v>0.44619999999999999</v>
      </c>
      <c r="F113" s="194"/>
      <c r="G113" s="195"/>
      <c r="H113" s="196"/>
      <c r="I113" s="197"/>
      <c r="J113" s="184"/>
      <c r="K113" s="197"/>
      <c r="M113" s="198" t="s">
        <v>1938</v>
      </c>
      <c r="O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201" t="str">
        <f t="shared" si="3"/>
        <v>207:2*3*0,3718</v>
      </c>
      <c r="BE113" s="199"/>
      <c r="BF113" s="199"/>
      <c r="BG113" s="199"/>
      <c r="BH113" s="199"/>
      <c r="BI113" s="199"/>
    </row>
    <row r="114" spans="1:104" x14ac:dyDescent="0.2">
      <c r="A114" s="191"/>
      <c r="B114" s="192"/>
      <c r="C114" s="331" t="s">
        <v>1939</v>
      </c>
      <c r="D114" s="332"/>
      <c r="E114" s="193">
        <v>2.4817999999999998</v>
      </c>
      <c r="F114" s="194"/>
      <c r="G114" s="195"/>
      <c r="H114" s="196"/>
      <c r="I114" s="197"/>
      <c r="J114" s="184"/>
      <c r="K114" s="197"/>
      <c r="M114" s="198" t="s">
        <v>1939</v>
      </c>
      <c r="O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201" t="str">
        <f t="shared" si="3"/>
        <v>0,4*3*0,3718</v>
      </c>
      <c r="BE114" s="199"/>
      <c r="BF114" s="199"/>
      <c r="BG114" s="199"/>
      <c r="BH114" s="199"/>
      <c r="BI114" s="199"/>
    </row>
    <row r="115" spans="1:104" x14ac:dyDescent="0.2">
      <c r="A115" s="191"/>
      <c r="B115" s="192"/>
      <c r="C115" s="331" t="s">
        <v>1940</v>
      </c>
      <c r="D115" s="332"/>
      <c r="E115" s="193">
        <v>2.2029000000000001</v>
      </c>
      <c r="F115" s="194"/>
      <c r="G115" s="195"/>
      <c r="H115" s="196"/>
      <c r="I115" s="197"/>
      <c r="J115" s="184"/>
      <c r="K115" s="197"/>
      <c r="M115" s="198" t="s">
        <v>1940</v>
      </c>
      <c r="O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201" t="str">
        <f t="shared" si="3"/>
        <v>217:2,225*3*0,3718</v>
      </c>
      <c r="BE115" s="199"/>
      <c r="BF115" s="199"/>
      <c r="BG115" s="199"/>
      <c r="BH115" s="199"/>
      <c r="BI115" s="199"/>
    </row>
    <row r="116" spans="1:104" x14ac:dyDescent="0.2">
      <c r="A116" s="161">
        <v>24</v>
      </c>
      <c r="B116" s="162" t="s">
        <v>675</v>
      </c>
      <c r="C116" s="163" t="s">
        <v>676</v>
      </c>
      <c r="D116" s="164" t="s">
        <v>41</v>
      </c>
      <c r="E116" s="165">
        <v>43.399799999999999</v>
      </c>
      <c r="F116" s="122">
        <f>'01 105 '!F116</f>
        <v>0</v>
      </c>
      <c r="G116" s="166">
        <f>E116*F116</f>
        <v>0</v>
      </c>
      <c r="H116" s="167">
        <v>9.9849999999999994E-2</v>
      </c>
      <c r="I116" s="168">
        <f>E116*H116</f>
        <v>4.33347003</v>
      </c>
      <c r="J116" s="167">
        <v>0</v>
      </c>
      <c r="K116" s="168">
        <f>E116*J116</f>
        <v>0</v>
      </c>
      <c r="O116" s="199"/>
      <c r="Z116" s="199"/>
      <c r="AA116" s="199">
        <v>1</v>
      </c>
      <c r="AB116" s="199">
        <v>1</v>
      </c>
      <c r="AC116" s="199">
        <v>1</v>
      </c>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200">
        <f>G116</f>
        <v>0</v>
      </c>
      <c r="BA116" s="199"/>
      <c r="BB116" s="199"/>
      <c r="BC116" s="199"/>
      <c r="BD116" s="199"/>
      <c r="BE116" s="199"/>
      <c r="BF116" s="199"/>
      <c r="BG116" s="199"/>
      <c r="BH116" s="199"/>
      <c r="BI116" s="199"/>
      <c r="CA116" s="199">
        <v>1</v>
      </c>
      <c r="CB116" s="199">
        <v>1</v>
      </c>
      <c r="CZ116" s="124">
        <v>1</v>
      </c>
    </row>
    <row r="117" spans="1:104" ht="22.5" x14ac:dyDescent="0.2">
      <c r="A117" s="191"/>
      <c r="B117" s="192"/>
      <c r="C117" s="312" t="s">
        <v>677</v>
      </c>
      <c r="D117" s="313"/>
      <c r="E117" s="313"/>
      <c r="F117" s="313"/>
      <c r="G117" s="314"/>
      <c r="I117" s="197"/>
      <c r="K117" s="197"/>
      <c r="L117" s="198" t="s">
        <v>677</v>
      </c>
      <c r="O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row>
    <row r="118" spans="1:104" x14ac:dyDescent="0.2">
      <c r="A118" s="191"/>
      <c r="B118" s="192"/>
      <c r="C118" s="312" t="s">
        <v>646</v>
      </c>
      <c r="D118" s="313"/>
      <c r="E118" s="313"/>
      <c r="F118" s="313"/>
      <c r="G118" s="314"/>
      <c r="I118" s="197"/>
      <c r="K118" s="197"/>
      <c r="L118" s="198" t="s">
        <v>646</v>
      </c>
      <c r="O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row>
    <row r="119" spans="1:104" x14ac:dyDescent="0.2">
      <c r="A119" s="191"/>
      <c r="B119" s="192"/>
      <c r="C119" s="331" t="s">
        <v>1941</v>
      </c>
      <c r="D119" s="332"/>
      <c r="E119" s="193">
        <v>4.1660000000000004</v>
      </c>
      <c r="F119" s="194"/>
      <c r="G119" s="195"/>
      <c r="H119" s="196"/>
      <c r="I119" s="197"/>
      <c r="J119" s="184"/>
      <c r="K119" s="197"/>
      <c r="M119" s="198" t="s">
        <v>1941</v>
      </c>
      <c r="O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201" t="str">
        <f t="shared" ref="BD119:BD144" si="4">C118</f>
        <v>včetně kotvení</v>
      </c>
      <c r="BE119" s="199"/>
      <c r="BF119" s="199"/>
      <c r="BG119" s="199"/>
      <c r="BH119" s="199"/>
      <c r="BI119" s="199"/>
    </row>
    <row r="120" spans="1:104" x14ac:dyDescent="0.2">
      <c r="A120" s="191"/>
      <c r="B120" s="192"/>
      <c r="C120" s="331" t="s">
        <v>1942</v>
      </c>
      <c r="D120" s="332"/>
      <c r="E120" s="193">
        <v>3.0785</v>
      </c>
      <c r="F120" s="194"/>
      <c r="G120" s="195"/>
      <c r="H120" s="196"/>
      <c r="I120" s="197"/>
      <c r="J120" s="184"/>
      <c r="K120" s="197"/>
      <c r="M120" s="198" t="s">
        <v>1942</v>
      </c>
      <c r="O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201" t="str">
        <f t="shared" si="4"/>
        <v>228:3,735*3*0,3718</v>
      </c>
      <c r="BE120" s="199"/>
      <c r="BF120" s="199"/>
      <c r="BG120" s="199"/>
      <c r="BH120" s="199"/>
      <c r="BI120" s="199"/>
    </row>
    <row r="121" spans="1:104" x14ac:dyDescent="0.2">
      <c r="A121" s="191"/>
      <c r="B121" s="192"/>
      <c r="C121" s="331" t="s">
        <v>1282</v>
      </c>
      <c r="D121" s="332"/>
      <c r="E121" s="193">
        <v>2.5653999999999999</v>
      </c>
      <c r="F121" s="194"/>
      <c r="G121" s="195"/>
      <c r="H121" s="196"/>
      <c r="I121" s="197"/>
      <c r="J121" s="184"/>
      <c r="K121" s="197"/>
      <c r="M121" s="198" t="s">
        <v>1282</v>
      </c>
      <c r="O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201" t="str">
        <f t="shared" si="4"/>
        <v>225, 226:2,76*3*0,3718</v>
      </c>
      <c r="BE121" s="199"/>
      <c r="BF121" s="199"/>
      <c r="BG121" s="199"/>
      <c r="BH121" s="199"/>
      <c r="BI121" s="199"/>
    </row>
    <row r="122" spans="1:104" x14ac:dyDescent="0.2">
      <c r="A122" s="191"/>
      <c r="B122" s="192"/>
      <c r="C122" s="331" t="s">
        <v>1277</v>
      </c>
      <c r="D122" s="332"/>
      <c r="E122" s="193">
        <v>2.7103999999999999</v>
      </c>
      <c r="F122" s="194"/>
      <c r="G122" s="195"/>
      <c r="H122" s="196"/>
      <c r="I122" s="197"/>
      <c r="J122" s="184"/>
      <c r="K122" s="197"/>
      <c r="M122" s="198" t="s">
        <v>1277</v>
      </c>
      <c r="O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201" t="str">
        <f t="shared" si="4"/>
        <v>2,3*3*0,3718</v>
      </c>
      <c r="BE122" s="199"/>
      <c r="BF122" s="199"/>
      <c r="BG122" s="199"/>
      <c r="BH122" s="199"/>
      <c r="BI122" s="199"/>
    </row>
    <row r="123" spans="1:104" x14ac:dyDescent="0.2">
      <c r="A123" s="191"/>
      <c r="B123" s="192"/>
      <c r="C123" s="331" t="s">
        <v>1943</v>
      </c>
      <c r="D123" s="332"/>
      <c r="E123" s="193">
        <v>5.8391000000000002</v>
      </c>
      <c r="F123" s="194"/>
      <c r="G123" s="195"/>
      <c r="H123" s="196"/>
      <c r="I123" s="197"/>
      <c r="J123" s="184"/>
      <c r="K123" s="197"/>
      <c r="M123" s="198" t="s">
        <v>1943</v>
      </c>
      <c r="O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201" t="str">
        <f t="shared" si="4"/>
        <v>1,215*3*2*0,3718</v>
      </c>
      <c r="BE123" s="199"/>
      <c r="BF123" s="199"/>
      <c r="BG123" s="199"/>
      <c r="BH123" s="199"/>
      <c r="BI123" s="199"/>
    </row>
    <row r="124" spans="1:104" x14ac:dyDescent="0.2">
      <c r="A124" s="191"/>
      <c r="B124" s="192"/>
      <c r="C124" s="331" t="s">
        <v>1936</v>
      </c>
      <c r="D124" s="332"/>
      <c r="E124" s="193">
        <v>-0.67589999999999995</v>
      </c>
      <c r="F124" s="194"/>
      <c r="G124" s="195"/>
      <c r="H124" s="196"/>
      <c r="I124" s="197"/>
      <c r="J124" s="184"/>
      <c r="K124" s="197"/>
      <c r="M124" s="198" t="s">
        <v>1936</v>
      </c>
      <c r="O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201" t="str">
        <f t="shared" si="4"/>
        <v>5,235*3*0,3718</v>
      </c>
      <c r="BE124" s="199"/>
      <c r="BF124" s="199"/>
      <c r="BG124" s="199"/>
      <c r="BH124" s="199"/>
      <c r="BI124" s="199"/>
    </row>
    <row r="125" spans="1:104" x14ac:dyDescent="0.2">
      <c r="A125" s="191"/>
      <c r="B125" s="192"/>
      <c r="C125" s="331" t="s">
        <v>1269</v>
      </c>
      <c r="D125" s="332"/>
      <c r="E125" s="193">
        <v>-0.6008</v>
      </c>
      <c r="F125" s="194"/>
      <c r="G125" s="195"/>
      <c r="H125" s="196"/>
      <c r="I125" s="197"/>
      <c r="J125" s="184"/>
      <c r="K125" s="197"/>
      <c r="M125" s="198" t="s">
        <v>1269</v>
      </c>
      <c r="O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201" t="str">
        <f t="shared" si="4"/>
        <v>odečtení otvorů:-0,9*2,02*0,3718</v>
      </c>
      <c r="BE125" s="199"/>
      <c r="BF125" s="199"/>
      <c r="BG125" s="199"/>
      <c r="BH125" s="199"/>
      <c r="BI125" s="199"/>
    </row>
    <row r="126" spans="1:104" x14ac:dyDescent="0.2">
      <c r="A126" s="191"/>
      <c r="B126" s="192"/>
      <c r="C126" s="331" t="s">
        <v>1944</v>
      </c>
      <c r="D126" s="332"/>
      <c r="E126" s="193">
        <v>2.2307999999999999</v>
      </c>
      <c r="F126" s="194"/>
      <c r="G126" s="195"/>
      <c r="H126" s="196"/>
      <c r="I126" s="197"/>
      <c r="J126" s="184"/>
      <c r="K126" s="197"/>
      <c r="M126" s="198" t="s">
        <v>1944</v>
      </c>
      <c r="O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201" t="str">
        <f t="shared" si="4"/>
        <v>-0,8*2,02*0,3718</v>
      </c>
      <c r="BE126" s="199"/>
      <c r="BF126" s="199"/>
      <c r="BG126" s="199"/>
      <c r="BH126" s="199"/>
      <c r="BI126" s="199"/>
    </row>
    <row r="127" spans="1:104" x14ac:dyDescent="0.2">
      <c r="A127" s="191"/>
      <c r="B127" s="192"/>
      <c r="C127" s="331" t="s">
        <v>1945</v>
      </c>
      <c r="D127" s="332"/>
      <c r="E127" s="193">
        <v>4.1828000000000003</v>
      </c>
      <c r="F127" s="194"/>
      <c r="G127" s="195"/>
      <c r="H127" s="196"/>
      <c r="I127" s="197"/>
      <c r="J127" s="184"/>
      <c r="K127" s="197"/>
      <c r="M127" s="198" t="s">
        <v>1945</v>
      </c>
      <c r="O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201" t="str">
        <f t="shared" si="4"/>
        <v>220:2*3*0,3718</v>
      </c>
      <c r="BE127" s="199"/>
      <c r="BF127" s="199"/>
      <c r="BG127" s="199"/>
      <c r="BH127" s="199"/>
      <c r="BI127" s="199"/>
    </row>
    <row r="128" spans="1:104" x14ac:dyDescent="0.2">
      <c r="A128" s="191"/>
      <c r="B128" s="192"/>
      <c r="C128" s="331" t="s">
        <v>1936</v>
      </c>
      <c r="D128" s="332"/>
      <c r="E128" s="193">
        <v>-0.67589999999999995</v>
      </c>
      <c r="F128" s="194"/>
      <c r="G128" s="195"/>
      <c r="H128" s="196"/>
      <c r="I128" s="197"/>
      <c r="J128" s="184"/>
      <c r="K128" s="197"/>
      <c r="M128" s="198" t="s">
        <v>1936</v>
      </c>
      <c r="O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201" t="str">
        <f t="shared" si="4"/>
        <v>3,75*3*0,3718</v>
      </c>
      <c r="BE128" s="199"/>
      <c r="BF128" s="199"/>
      <c r="BG128" s="199"/>
      <c r="BH128" s="199"/>
      <c r="BI128" s="199"/>
    </row>
    <row r="129" spans="1:61" x14ac:dyDescent="0.2">
      <c r="A129" s="191"/>
      <c r="B129" s="192"/>
      <c r="C129" s="331" t="s">
        <v>1269</v>
      </c>
      <c r="D129" s="332"/>
      <c r="E129" s="193">
        <v>-0.6008</v>
      </c>
      <c r="F129" s="194"/>
      <c r="G129" s="195"/>
      <c r="H129" s="196"/>
      <c r="I129" s="197"/>
      <c r="J129" s="184"/>
      <c r="K129" s="197"/>
      <c r="M129" s="198" t="s">
        <v>1269</v>
      </c>
      <c r="O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201" t="str">
        <f t="shared" si="4"/>
        <v>odečtení otvorů:-0,9*2,02*0,3718</v>
      </c>
      <c r="BE129" s="199"/>
      <c r="BF129" s="199"/>
      <c r="BG129" s="199"/>
      <c r="BH129" s="199"/>
      <c r="BI129" s="199"/>
    </row>
    <row r="130" spans="1:61" x14ac:dyDescent="0.2">
      <c r="A130" s="191"/>
      <c r="B130" s="192"/>
      <c r="C130" s="331" t="s">
        <v>1946</v>
      </c>
      <c r="D130" s="332"/>
      <c r="E130" s="193">
        <v>0.83660000000000001</v>
      </c>
      <c r="F130" s="194"/>
      <c r="G130" s="195"/>
      <c r="H130" s="196"/>
      <c r="I130" s="197"/>
      <c r="J130" s="184"/>
      <c r="K130" s="197"/>
      <c r="M130" s="198" t="s">
        <v>1946</v>
      </c>
      <c r="O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201" t="str">
        <f t="shared" si="4"/>
        <v>-0,8*2,02*0,3718</v>
      </c>
      <c r="BE130" s="199"/>
      <c r="BF130" s="199"/>
      <c r="BG130" s="199"/>
      <c r="BH130" s="199"/>
      <c r="BI130" s="199"/>
    </row>
    <row r="131" spans="1:61" x14ac:dyDescent="0.2">
      <c r="A131" s="191"/>
      <c r="B131" s="192"/>
      <c r="C131" s="331" t="s">
        <v>1947</v>
      </c>
      <c r="D131" s="332"/>
      <c r="E131" s="193">
        <v>3.7366000000000001</v>
      </c>
      <c r="F131" s="194"/>
      <c r="G131" s="195"/>
      <c r="H131" s="196"/>
      <c r="I131" s="197"/>
      <c r="J131" s="184"/>
      <c r="K131" s="197"/>
      <c r="M131" s="198" t="s">
        <v>1947</v>
      </c>
      <c r="O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201" t="str">
        <f t="shared" si="4"/>
        <v>hydrant :0,25*3*3*0,3718</v>
      </c>
      <c r="BE131" s="199"/>
      <c r="BF131" s="199"/>
      <c r="BG131" s="199"/>
      <c r="BH131" s="199"/>
      <c r="BI131" s="199"/>
    </row>
    <row r="132" spans="1:61" x14ac:dyDescent="0.2">
      <c r="A132" s="191"/>
      <c r="B132" s="192"/>
      <c r="C132" s="331" t="s">
        <v>1948</v>
      </c>
      <c r="D132" s="332"/>
      <c r="E132" s="193">
        <v>2.3422999999999998</v>
      </c>
      <c r="F132" s="194"/>
      <c r="G132" s="195"/>
      <c r="H132" s="196"/>
      <c r="I132" s="197"/>
      <c r="J132" s="184"/>
      <c r="K132" s="197"/>
      <c r="M132" s="198" t="s">
        <v>1948</v>
      </c>
      <c r="O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201" t="str">
        <f t="shared" si="4"/>
        <v>215, 214:3,35*3*0,3718</v>
      </c>
      <c r="BE132" s="199"/>
      <c r="BF132" s="199"/>
      <c r="BG132" s="199"/>
      <c r="BH132" s="199"/>
      <c r="BI132" s="199"/>
    </row>
    <row r="133" spans="1:61" x14ac:dyDescent="0.2">
      <c r="A133" s="191"/>
      <c r="B133" s="192"/>
      <c r="C133" s="331" t="s">
        <v>1260</v>
      </c>
      <c r="D133" s="332"/>
      <c r="E133" s="193">
        <v>1.3385</v>
      </c>
      <c r="F133" s="194"/>
      <c r="G133" s="195"/>
      <c r="H133" s="196"/>
      <c r="I133" s="197"/>
      <c r="J133" s="184"/>
      <c r="K133" s="197"/>
      <c r="M133" s="198" t="s">
        <v>1260</v>
      </c>
      <c r="O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201" t="str">
        <f t="shared" si="4"/>
        <v>2,1*3*0,3718</v>
      </c>
      <c r="BE133" s="199"/>
      <c r="BF133" s="199"/>
      <c r="BG133" s="199"/>
      <c r="BH133" s="199"/>
      <c r="BI133" s="199"/>
    </row>
    <row r="134" spans="1:61" x14ac:dyDescent="0.2">
      <c r="A134" s="191"/>
      <c r="B134" s="192"/>
      <c r="C134" s="331" t="s">
        <v>1949</v>
      </c>
      <c r="D134" s="332"/>
      <c r="E134" s="193">
        <v>-1.3519000000000001</v>
      </c>
      <c r="F134" s="194"/>
      <c r="G134" s="195"/>
      <c r="H134" s="196"/>
      <c r="I134" s="197"/>
      <c r="J134" s="184"/>
      <c r="K134" s="197"/>
      <c r="M134" s="198" t="s">
        <v>1949</v>
      </c>
      <c r="O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201" t="str">
        <f t="shared" si="4"/>
        <v>1,2*3*0,3718</v>
      </c>
      <c r="BE134" s="199"/>
      <c r="BF134" s="199"/>
      <c r="BG134" s="199"/>
      <c r="BH134" s="199"/>
      <c r="BI134" s="199"/>
    </row>
    <row r="135" spans="1:61" x14ac:dyDescent="0.2">
      <c r="A135" s="191"/>
      <c r="B135" s="192"/>
      <c r="C135" s="331" t="s">
        <v>1269</v>
      </c>
      <c r="D135" s="332"/>
      <c r="E135" s="193">
        <v>-0.6008</v>
      </c>
      <c r="F135" s="194"/>
      <c r="G135" s="195"/>
      <c r="H135" s="196"/>
      <c r="I135" s="197"/>
      <c r="J135" s="184"/>
      <c r="K135" s="197"/>
      <c r="M135" s="198" t="s">
        <v>1269</v>
      </c>
      <c r="O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201" t="str">
        <f t="shared" si="4"/>
        <v>-0,9*2,02*2*0,3718</v>
      </c>
      <c r="BE135" s="199"/>
      <c r="BF135" s="199"/>
      <c r="BG135" s="199"/>
      <c r="BH135" s="199"/>
      <c r="BI135" s="199"/>
    </row>
    <row r="136" spans="1:61" x14ac:dyDescent="0.2">
      <c r="A136" s="191"/>
      <c r="B136" s="192"/>
      <c r="C136" s="331" t="s">
        <v>1950</v>
      </c>
      <c r="D136" s="332"/>
      <c r="E136" s="193">
        <v>3.4577</v>
      </c>
      <c r="F136" s="194"/>
      <c r="G136" s="195"/>
      <c r="H136" s="196"/>
      <c r="I136" s="197"/>
      <c r="J136" s="184"/>
      <c r="K136" s="197"/>
      <c r="M136" s="198" t="s">
        <v>1950</v>
      </c>
      <c r="O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201" t="str">
        <f t="shared" si="4"/>
        <v>-0,8*2,02*0,3718</v>
      </c>
      <c r="BE136" s="199"/>
      <c r="BF136" s="199"/>
      <c r="BG136" s="199"/>
      <c r="BH136" s="199"/>
      <c r="BI136" s="199"/>
    </row>
    <row r="137" spans="1:61" x14ac:dyDescent="0.2">
      <c r="A137" s="191"/>
      <c r="B137" s="192"/>
      <c r="C137" s="331" t="s">
        <v>1951</v>
      </c>
      <c r="D137" s="332"/>
      <c r="E137" s="193">
        <v>2.9112</v>
      </c>
      <c r="F137" s="194"/>
      <c r="G137" s="195"/>
      <c r="H137" s="196"/>
      <c r="I137" s="197"/>
      <c r="J137" s="184"/>
      <c r="K137" s="197"/>
      <c r="M137" s="198" t="s">
        <v>1951</v>
      </c>
      <c r="O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201" t="str">
        <f t="shared" si="4"/>
        <v>209, 212:3,1*3*0,3718</v>
      </c>
      <c r="BE137" s="199"/>
      <c r="BF137" s="199"/>
      <c r="BG137" s="199"/>
      <c r="BH137" s="199"/>
      <c r="BI137" s="199"/>
    </row>
    <row r="138" spans="1:61" x14ac:dyDescent="0.2">
      <c r="A138" s="191"/>
      <c r="B138" s="192"/>
      <c r="C138" s="331" t="s">
        <v>1952</v>
      </c>
      <c r="D138" s="332"/>
      <c r="E138" s="193">
        <v>0.66920000000000002</v>
      </c>
      <c r="F138" s="194"/>
      <c r="G138" s="195"/>
      <c r="H138" s="196"/>
      <c r="I138" s="197"/>
      <c r="J138" s="184"/>
      <c r="K138" s="197"/>
      <c r="M138" s="198" t="s">
        <v>1952</v>
      </c>
      <c r="O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201" t="str">
        <f t="shared" si="4"/>
        <v>2,61*3*0,3718</v>
      </c>
      <c r="BE138" s="199"/>
      <c r="BF138" s="199"/>
      <c r="BG138" s="199"/>
      <c r="BH138" s="199"/>
      <c r="BI138" s="199"/>
    </row>
    <row r="139" spans="1:61" x14ac:dyDescent="0.2">
      <c r="A139" s="191"/>
      <c r="B139" s="192"/>
      <c r="C139" s="331" t="s">
        <v>1936</v>
      </c>
      <c r="D139" s="332"/>
      <c r="E139" s="193">
        <v>-0.67589999999999995</v>
      </c>
      <c r="F139" s="194"/>
      <c r="G139" s="195"/>
      <c r="H139" s="196"/>
      <c r="I139" s="197"/>
      <c r="J139" s="184"/>
      <c r="K139" s="197"/>
      <c r="M139" s="198" t="s">
        <v>1936</v>
      </c>
      <c r="O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201" t="str">
        <f t="shared" si="4"/>
        <v>0,6*3*0,3718</v>
      </c>
      <c r="BE139" s="199"/>
      <c r="BF139" s="199"/>
      <c r="BG139" s="199"/>
      <c r="BH139" s="199"/>
      <c r="BI139" s="199"/>
    </row>
    <row r="140" spans="1:61" x14ac:dyDescent="0.2">
      <c r="A140" s="191"/>
      <c r="B140" s="192"/>
      <c r="C140" s="331" t="s">
        <v>1269</v>
      </c>
      <c r="D140" s="332"/>
      <c r="E140" s="193">
        <v>-0.6008</v>
      </c>
      <c r="F140" s="194"/>
      <c r="G140" s="195"/>
      <c r="H140" s="196"/>
      <c r="I140" s="197"/>
      <c r="J140" s="184"/>
      <c r="K140" s="197"/>
      <c r="M140" s="198" t="s">
        <v>1269</v>
      </c>
      <c r="O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201" t="str">
        <f t="shared" si="4"/>
        <v>odečtení otvorů:-0,9*2,02*0,3718</v>
      </c>
      <c r="BE140" s="199"/>
      <c r="BF140" s="199"/>
      <c r="BG140" s="199"/>
      <c r="BH140" s="199"/>
      <c r="BI140" s="199"/>
    </row>
    <row r="141" spans="1:61" x14ac:dyDescent="0.2">
      <c r="A141" s="191"/>
      <c r="B141" s="192"/>
      <c r="C141" s="331" t="s">
        <v>1953</v>
      </c>
      <c r="D141" s="332"/>
      <c r="E141" s="193">
        <v>8.3655000000000008</v>
      </c>
      <c r="F141" s="194"/>
      <c r="G141" s="195"/>
      <c r="H141" s="196"/>
      <c r="I141" s="197"/>
      <c r="J141" s="184"/>
      <c r="K141" s="197"/>
      <c r="M141" s="198" t="s">
        <v>1953</v>
      </c>
      <c r="O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201" t="str">
        <f t="shared" si="4"/>
        <v>-0,8*2,02*0,3718</v>
      </c>
      <c r="BE141" s="199"/>
      <c r="BF141" s="199"/>
      <c r="BG141" s="199"/>
      <c r="BH141" s="199"/>
      <c r="BI141" s="199"/>
    </row>
    <row r="142" spans="1:61" x14ac:dyDescent="0.2">
      <c r="A142" s="191"/>
      <c r="B142" s="192"/>
      <c r="C142" s="331" t="s">
        <v>1954</v>
      </c>
      <c r="D142" s="332"/>
      <c r="E142" s="193">
        <v>2.7048000000000001</v>
      </c>
      <c r="F142" s="194"/>
      <c r="G142" s="195"/>
      <c r="H142" s="196"/>
      <c r="I142" s="197"/>
      <c r="J142" s="184"/>
      <c r="K142" s="197"/>
      <c r="M142" s="198" t="s">
        <v>1954</v>
      </c>
      <c r="O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201" t="str">
        <f t="shared" si="4"/>
        <v>206, 204:3,75*3*2*0,3718</v>
      </c>
      <c r="BE142" s="199"/>
      <c r="BF142" s="199"/>
      <c r="BG142" s="199"/>
      <c r="BH142" s="199"/>
      <c r="BI142" s="199"/>
    </row>
    <row r="143" spans="1:61" x14ac:dyDescent="0.2">
      <c r="A143" s="191"/>
      <c r="B143" s="192"/>
      <c r="C143" s="331" t="s">
        <v>1955</v>
      </c>
      <c r="D143" s="332"/>
      <c r="E143" s="193">
        <v>-1.3519000000000001</v>
      </c>
      <c r="F143" s="194"/>
      <c r="G143" s="195"/>
      <c r="H143" s="196"/>
      <c r="I143" s="197"/>
      <c r="J143" s="184"/>
      <c r="K143" s="197"/>
      <c r="M143" s="198" t="s">
        <v>1955</v>
      </c>
      <c r="O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201" t="str">
        <f t="shared" si="4"/>
        <v>2,425*3*0,3718</v>
      </c>
      <c r="BE143" s="199"/>
      <c r="BF143" s="199"/>
      <c r="BG143" s="199"/>
      <c r="BH143" s="199"/>
      <c r="BI143" s="199"/>
    </row>
    <row r="144" spans="1:61" x14ac:dyDescent="0.2">
      <c r="A144" s="191"/>
      <c r="B144" s="192"/>
      <c r="C144" s="331" t="s">
        <v>1269</v>
      </c>
      <c r="D144" s="332"/>
      <c r="E144" s="193">
        <v>-0.6008</v>
      </c>
      <c r="F144" s="194"/>
      <c r="G144" s="195"/>
      <c r="H144" s="196"/>
      <c r="I144" s="197"/>
      <c r="J144" s="184"/>
      <c r="K144" s="197"/>
      <c r="M144" s="198" t="s">
        <v>1269</v>
      </c>
      <c r="O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201" t="str">
        <f t="shared" si="4"/>
        <v>odečtení otvorů:-0,9*2,02*2*0,3718</v>
      </c>
      <c r="BE144" s="199"/>
      <c r="BF144" s="199"/>
      <c r="BG144" s="199"/>
      <c r="BH144" s="199"/>
      <c r="BI144" s="199"/>
    </row>
    <row r="145" spans="1:104" x14ac:dyDescent="0.2">
      <c r="A145" s="161">
        <v>25</v>
      </c>
      <c r="B145" s="162" t="s">
        <v>685</v>
      </c>
      <c r="C145" s="163" t="s">
        <v>686</v>
      </c>
      <c r="D145" s="164" t="s">
        <v>41</v>
      </c>
      <c r="E145" s="165">
        <v>2.9298000000000002</v>
      </c>
      <c r="F145" s="122">
        <f>'01 105 '!F145</f>
        <v>0</v>
      </c>
      <c r="G145" s="166">
        <f>E145*F145</f>
        <v>0</v>
      </c>
      <c r="H145" s="167">
        <v>0.12138</v>
      </c>
      <c r="I145" s="168">
        <f>E145*H145</f>
        <v>0.35561912400000001</v>
      </c>
      <c r="J145" s="167">
        <v>0</v>
      </c>
      <c r="K145" s="168">
        <f>E145*J145</f>
        <v>0</v>
      </c>
      <c r="O145" s="199"/>
      <c r="Z145" s="199"/>
      <c r="AA145" s="199">
        <v>1</v>
      </c>
      <c r="AB145" s="199">
        <v>1</v>
      </c>
      <c r="AC145" s="199">
        <v>1</v>
      </c>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200">
        <f>G145</f>
        <v>0</v>
      </c>
      <c r="BA145" s="199"/>
      <c r="BB145" s="199"/>
      <c r="BC145" s="199"/>
      <c r="BD145" s="199"/>
      <c r="BE145" s="199"/>
      <c r="BF145" s="199"/>
      <c r="BG145" s="199"/>
      <c r="BH145" s="199"/>
      <c r="BI145" s="199"/>
      <c r="CA145" s="199">
        <v>1</v>
      </c>
      <c r="CB145" s="199">
        <v>1</v>
      </c>
      <c r="CZ145" s="124">
        <v>1</v>
      </c>
    </row>
    <row r="146" spans="1:104" x14ac:dyDescent="0.2">
      <c r="A146" s="191"/>
      <c r="B146" s="192"/>
      <c r="C146" s="312" t="s">
        <v>687</v>
      </c>
      <c r="D146" s="313"/>
      <c r="E146" s="313"/>
      <c r="F146" s="313"/>
      <c r="G146" s="314"/>
      <c r="I146" s="197"/>
      <c r="K146" s="197"/>
      <c r="L146" s="198" t="s">
        <v>687</v>
      </c>
      <c r="O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row>
    <row r="147" spans="1:104" x14ac:dyDescent="0.2">
      <c r="A147" s="191"/>
      <c r="B147" s="192"/>
      <c r="C147" s="312" t="s">
        <v>646</v>
      </c>
      <c r="D147" s="313"/>
      <c r="E147" s="313"/>
      <c r="F147" s="313"/>
      <c r="G147" s="314"/>
      <c r="I147" s="197"/>
      <c r="K147" s="197"/>
      <c r="L147" s="198" t="s">
        <v>646</v>
      </c>
      <c r="O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row>
    <row r="148" spans="1:104" x14ac:dyDescent="0.2">
      <c r="A148" s="191"/>
      <c r="B148" s="192"/>
      <c r="C148" s="331" t="s">
        <v>1956</v>
      </c>
      <c r="D148" s="332"/>
      <c r="E148" s="193">
        <v>2.1193</v>
      </c>
      <c r="F148" s="194"/>
      <c r="G148" s="195"/>
      <c r="H148" s="196"/>
      <c r="I148" s="197"/>
      <c r="J148" s="184"/>
      <c r="K148" s="197"/>
      <c r="M148" s="198" t="s">
        <v>1956</v>
      </c>
      <c r="O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201" t="str">
        <f>C147</f>
        <v>včetně kotvení</v>
      </c>
      <c r="BE148" s="199"/>
      <c r="BF148" s="199"/>
      <c r="BG148" s="199"/>
      <c r="BH148" s="199"/>
      <c r="BI148" s="199"/>
    </row>
    <row r="149" spans="1:104" x14ac:dyDescent="0.2">
      <c r="A149" s="191"/>
      <c r="B149" s="192"/>
      <c r="C149" s="331" t="s">
        <v>1957</v>
      </c>
      <c r="D149" s="332"/>
      <c r="E149" s="193">
        <v>1.5616000000000001</v>
      </c>
      <c r="F149" s="194"/>
      <c r="G149" s="195"/>
      <c r="H149" s="196"/>
      <c r="I149" s="197"/>
      <c r="J149" s="184"/>
      <c r="K149" s="197"/>
      <c r="M149" s="198" t="s">
        <v>1957</v>
      </c>
      <c r="O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201" t="str">
        <f>C148</f>
        <v>220:1,9*3*0,3718</v>
      </c>
      <c r="BE149" s="199"/>
      <c r="BF149" s="199"/>
      <c r="BG149" s="199"/>
      <c r="BH149" s="199"/>
      <c r="BI149" s="199"/>
    </row>
    <row r="150" spans="1:104" x14ac:dyDescent="0.2">
      <c r="A150" s="191"/>
      <c r="B150" s="192"/>
      <c r="C150" s="331" t="s">
        <v>1958</v>
      </c>
      <c r="D150" s="332"/>
      <c r="E150" s="193">
        <v>-0.751</v>
      </c>
      <c r="F150" s="194"/>
      <c r="G150" s="195"/>
      <c r="H150" s="196"/>
      <c r="I150" s="197"/>
      <c r="J150" s="184"/>
      <c r="K150" s="197"/>
      <c r="M150" s="198" t="s">
        <v>1958</v>
      </c>
      <c r="O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201" t="str">
        <f>C149</f>
        <v>202:1,4*3*0,3718</v>
      </c>
      <c r="BE150" s="199"/>
      <c r="BF150" s="199"/>
      <c r="BG150" s="199"/>
      <c r="BH150" s="199"/>
      <c r="BI150" s="199"/>
    </row>
    <row r="151" spans="1:104" x14ac:dyDescent="0.2">
      <c r="A151" s="161">
        <v>26</v>
      </c>
      <c r="B151" s="162" t="s">
        <v>1615</v>
      </c>
      <c r="C151" s="163" t="s">
        <v>1616</v>
      </c>
      <c r="D151" s="164" t="s">
        <v>41</v>
      </c>
      <c r="E151" s="165">
        <v>6.3410000000000002</v>
      </c>
      <c r="F151" s="122">
        <f>'01 105 '!F151</f>
        <v>0</v>
      </c>
      <c r="G151" s="166">
        <f>E151*F151</f>
        <v>0</v>
      </c>
      <c r="H151" s="167">
        <v>0.12841</v>
      </c>
      <c r="I151" s="168">
        <f>E151*H151</f>
        <v>0.81424781000000002</v>
      </c>
      <c r="J151" s="167">
        <v>0</v>
      </c>
      <c r="K151" s="168">
        <f>E151*J151</f>
        <v>0</v>
      </c>
      <c r="O151" s="199"/>
      <c r="Z151" s="199"/>
      <c r="AA151" s="199">
        <v>1</v>
      </c>
      <c r="AB151" s="199">
        <v>1</v>
      </c>
      <c r="AC151" s="199">
        <v>1</v>
      </c>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200">
        <f>G151</f>
        <v>0</v>
      </c>
      <c r="BA151" s="199"/>
      <c r="BB151" s="199"/>
      <c r="BC151" s="199"/>
      <c r="BD151" s="199"/>
      <c r="BE151" s="199"/>
      <c r="BF151" s="199"/>
      <c r="BG151" s="199"/>
      <c r="BH151" s="199"/>
      <c r="BI151" s="199"/>
      <c r="CA151" s="199">
        <v>1</v>
      </c>
      <c r="CB151" s="199">
        <v>1</v>
      </c>
      <c r="CZ151" s="124">
        <v>1</v>
      </c>
    </row>
    <row r="152" spans="1:104" ht="22.5" x14ac:dyDescent="0.2">
      <c r="A152" s="191"/>
      <c r="B152" s="192"/>
      <c r="C152" s="312" t="s">
        <v>1617</v>
      </c>
      <c r="D152" s="313"/>
      <c r="E152" s="313"/>
      <c r="F152" s="313"/>
      <c r="G152" s="314"/>
      <c r="I152" s="197"/>
      <c r="K152" s="197"/>
      <c r="L152" s="198" t="s">
        <v>1617</v>
      </c>
      <c r="O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row>
    <row r="153" spans="1:104" x14ac:dyDescent="0.2">
      <c r="A153" s="191"/>
      <c r="B153" s="192"/>
      <c r="C153" s="312" t="s">
        <v>1618</v>
      </c>
      <c r="D153" s="313"/>
      <c r="E153" s="313"/>
      <c r="F153" s="313"/>
      <c r="G153" s="314"/>
      <c r="I153" s="197"/>
      <c r="K153" s="197"/>
      <c r="L153" s="198" t="s">
        <v>1618</v>
      </c>
      <c r="O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row>
    <row r="154" spans="1:104" x14ac:dyDescent="0.2">
      <c r="A154" s="191"/>
      <c r="B154" s="192"/>
      <c r="C154" s="312" t="s">
        <v>646</v>
      </c>
      <c r="D154" s="313"/>
      <c r="E154" s="313"/>
      <c r="F154" s="313"/>
      <c r="G154" s="314"/>
      <c r="I154" s="197"/>
      <c r="K154" s="197"/>
      <c r="L154" s="198" t="s">
        <v>646</v>
      </c>
      <c r="O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row>
    <row r="155" spans="1:104" x14ac:dyDescent="0.2">
      <c r="A155" s="191"/>
      <c r="B155" s="192"/>
      <c r="C155" s="331" t="s">
        <v>1959</v>
      </c>
      <c r="D155" s="332"/>
      <c r="E155" s="193">
        <v>1.1599999999999999</v>
      </c>
      <c r="F155" s="194"/>
      <c r="G155" s="195"/>
      <c r="H155" s="196"/>
      <c r="I155" s="197"/>
      <c r="J155" s="184"/>
      <c r="K155" s="197"/>
      <c r="M155" s="198" t="s">
        <v>1959</v>
      </c>
      <c r="O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201" t="str">
        <f t="shared" ref="BD155:BD160" si="5">C154</f>
        <v>včetně kotvení</v>
      </c>
      <c r="BE155" s="199"/>
      <c r="BF155" s="199"/>
      <c r="BG155" s="199"/>
      <c r="BH155" s="199"/>
      <c r="BI155" s="199"/>
    </row>
    <row r="156" spans="1:104" x14ac:dyDescent="0.2">
      <c r="A156" s="191"/>
      <c r="B156" s="192"/>
      <c r="C156" s="331" t="s">
        <v>1960</v>
      </c>
      <c r="D156" s="332"/>
      <c r="E156" s="193">
        <v>1.5281</v>
      </c>
      <c r="F156" s="194"/>
      <c r="G156" s="195"/>
      <c r="H156" s="196"/>
      <c r="I156" s="197"/>
      <c r="J156" s="184"/>
      <c r="K156" s="197"/>
      <c r="M156" s="198" t="s">
        <v>1960</v>
      </c>
      <c r="O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201" t="str">
        <f t="shared" si="5"/>
        <v>210, 207:0,52*3*2*0,3718</v>
      </c>
      <c r="BE156" s="199"/>
      <c r="BF156" s="199"/>
      <c r="BG156" s="199"/>
      <c r="BH156" s="199"/>
      <c r="BI156" s="199"/>
    </row>
    <row r="157" spans="1:104" x14ac:dyDescent="0.2">
      <c r="A157" s="191"/>
      <c r="B157" s="192"/>
      <c r="C157" s="331" t="s">
        <v>1961</v>
      </c>
      <c r="D157" s="332"/>
      <c r="E157" s="193">
        <v>0.48520000000000002</v>
      </c>
      <c r="F157" s="194"/>
      <c r="G157" s="195"/>
      <c r="H157" s="196"/>
      <c r="I157" s="197"/>
      <c r="J157" s="184"/>
      <c r="K157" s="197"/>
      <c r="M157" s="198" t="s">
        <v>1961</v>
      </c>
      <c r="O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201" t="str">
        <f t="shared" si="5"/>
        <v>0,685*3*2*0,3718</v>
      </c>
      <c r="BE157" s="199"/>
      <c r="BF157" s="199"/>
      <c r="BG157" s="199"/>
      <c r="BH157" s="199"/>
      <c r="BI157" s="199"/>
    </row>
    <row r="158" spans="1:104" x14ac:dyDescent="0.2">
      <c r="A158" s="191"/>
      <c r="B158" s="192"/>
      <c r="C158" s="331" t="s">
        <v>1962</v>
      </c>
      <c r="D158" s="332"/>
      <c r="E158" s="193">
        <v>0.63580000000000003</v>
      </c>
      <c r="F158" s="194"/>
      <c r="G158" s="195"/>
      <c r="H158" s="196"/>
      <c r="I158" s="197"/>
      <c r="J158" s="184"/>
      <c r="K158" s="197"/>
      <c r="M158" s="198" t="s">
        <v>1962</v>
      </c>
      <c r="O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201" t="str">
        <f t="shared" si="5"/>
        <v>206:0,435*3*0,3718</v>
      </c>
      <c r="BE158" s="199"/>
      <c r="BF158" s="199"/>
      <c r="BG158" s="199"/>
      <c r="BH158" s="199"/>
      <c r="BI158" s="199"/>
    </row>
    <row r="159" spans="1:104" x14ac:dyDescent="0.2">
      <c r="A159" s="191"/>
      <c r="B159" s="192"/>
      <c r="C159" s="331" t="s">
        <v>1963</v>
      </c>
      <c r="D159" s="332"/>
      <c r="E159" s="193">
        <v>1.45</v>
      </c>
      <c r="F159" s="194"/>
      <c r="G159" s="195"/>
      <c r="H159" s="196"/>
      <c r="I159" s="197"/>
      <c r="J159" s="184"/>
      <c r="K159" s="197"/>
      <c r="M159" s="198" t="s">
        <v>1963</v>
      </c>
      <c r="O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201" t="str">
        <f t="shared" si="5"/>
        <v>0,57*3*0,3718</v>
      </c>
      <c r="BE159" s="199"/>
      <c r="BF159" s="199"/>
      <c r="BG159" s="199"/>
      <c r="BH159" s="199"/>
      <c r="BI159" s="199"/>
    </row>
    <row r="160" spans="1:104" x14ac:dyDescent="0.2">
      <c r="A160" s="191"/>
      <c r="B160" s="192"/>
      <c r="C160" s="331" t="s">
        <v>1964</v>
      </c>
      <c r="D160" s="332"/>
      <c r="E160" s="193">
        <v>1.0819000000000001</v>
      </c>
      <c r="F160" s="194"/>
      <c r="G160" s="195"/>
      <c r="H160" s="196"/>
      <c r="I160" s="197"/>
      <c r="J160" s="184"/>
      <c r="K160" s="197"/>
      <c r="M160" s="198" t="s">
        <v>1964</v>
      </c>
      <c r="O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201" t="str">
        <f t="shared" si="5"/>
        <v>212. 216:0,65*3*2*0,3718</v>
      </c>
      <c r="BE160" s="199"/>
      <c r="BF160" s="199"/>
      <c r="BG160" s="199"/>
      <c r="BH160" s="199"/>
      <c r="BI160" s="199"/>
    </row>
    <row r="161" spans="1:104" ht="22.5" x14ac:dyDescent="0.2">
      <c r="A161" s="161">
        <v>27</v>
      </c>
      <c r="B161" s="162" t="s">
        <v>694</v>
      </c>
      <c r="C161" s="163" t="s">
        <v>1625</v>
      </c>
      <c r="D161" s="164" t="s">
        <v>41</v>
      </c>
      <c r="E161" s="165">
        <v>103.8066</v>
      </c>
      <c r="F161" s="122">
        <f>'01 105 '!F161</f>
        <v>0</v>
      </c>
      <c r="G161" s="166">
        <f>E161*F161</f>
        <v>0</v>
      </c>
      <c r="H161" s="167">
        <v>1.2149999999999999E-2</v>
      </c>
      <c r="I161" s="168">
        <f>E161*H161</f>
        <v>1.2612501899999999</v>
      </c>
      <c r="J161" s="167">
        <v>0</v>
      </c>
      <c r="K161" s="168">
        <f>E161*J161</f>
        <v>0</v>
      </c>
      <c r="O161" s="199"/>
      <c r="Z161" s="199"/>
      <c r="AA161" s="199">
        <v>1</v>
      </c>
      <c r="AB161" s="199">
        <v>0</v>
      </c>
      <c r="AC161" s="199">
        <v>0</v>
      </c>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200">
        <f>G161</f>
        <v>0</v>
      </c>
      <c r="BA161" s="199"/>
      <c r="BB161" s="199"/>
      <c r="BC161" s="199"/>
      <c r="BD161" s="199"/>
      <c r="BE161" s="199"/>
      <c r="BF161" s="199"/>
      <c r="BG161" s="199"/>
      <c r="BH161" s="199"/>
      <c r="BI161" s="199"/>
      <c r="CA161" s="199">
        <v>1</v>
      </c>
      <c r="CB161" s="199">
        <v>0</v>
      </c>
      <c r="CZ161" s="124">
        <v>1</v>
      </c>
    </row>
    <row r="162" spans="1:104" x14ac:dyDescent="0.2">
      <c r="A162" s="191"/>
      <c r="B162" s="192"/>
      <c r="C162" s="312" t="s">
        <v>696</v>
      </c>
      <c r="D162" s="313"/>
      <c r="E162" s="313"/>
      <c r="F162" s="313"/>
      <c r="G162" s="314"/>
      <c r="I162" s="197"/>
      <c r="K162" s="197"/>
      <c r="L162" s="198" t="s">
        <v>696</v>
      </c>
      <c r="O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row>
    <row r="163" spans="1:104" x14ac:dyDescent="0.2">
      <c r="A163" s="191"/>
      <c r="B163" s="192"/>
      <c r="C163" s="331" t="s">
        <v>1965</v>
      </c>
      <c r="D163" s="332"/>
      <c r="E163" s="193">
        <v>1.4128000000000001</v>
      </c>
      <c r="F163" s="194"/>
      <c r="G163" s="195"/>
      <c r="H163" s="196"/>
      <c r="I163" s="197"/>
      <c r="J163" s="184"/>
      <c r="K163" s="197"/>
      <c r="M163" s="198" t="s">
        <v>1965</v>
      </c>
      <c r="O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201" t="str">
        <f t="shared" ref="BD163:BD184" si="6">C162</f>
        <v xml:space="preserve">s inprenací proti vlhkosti </v>
      </c>
      <c r="BE163" s="199"/>
      <c r="BF163" s="199"/>
      <c r="BG163" s="199"/>
      <c r="BH163" s="199"/>
      <c r="BI163" s="199"/>
    </row>
    <row r="164" spans="1:104" x14ac:dyDescent="0.2">
      <c r="A164" s="191"/>
      <c r="B164" s="192"/>
      <c r="C164" s="331" t="s">
        <v>1966</v>
      </c>
      <c r="D164" s="332"/>
      <c r="E164" s="193">
        <v>4.5731000000000002</v>
      </c>
      <c r="F164" s="194"/>
      <c r="G164" s="195"/>
      <c r="H164" s="196"/>
      <c r="I164" s="197"/>
      <c r="J164" s="184"/>
      <c r="K164" s="197"/>
      <c r="M164" s="198" t="s">
        <v>1966</v>
      </c>
      <c r="O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201" t="str">
        <f t="shared" si="6"/>
        <v>204:3,8*0,3718</v>
      </c>
      <c r="BE164" s="199"/>
      <c r="BF164" s="199"/>
      <c r="BG164" s="199"/>
      <c r="BH164" s="199"/>
      <c r="BI164" s="199"/>
    </row>
    <row r="165" spans="1:104" x14ac:dyDescent="0.2">
      <c r="A165" s="191"/>
      <c r="B165" s="192"/>
      <c r="C165" s="331" t="s">
        <v>1967</v>
      </c>
      <c r="D165" s="332"/>
      <c r="E165" s="193">
        <v>1.7102999999999999</v>
      </c>
      <c r="F165" s="194"/>
      <c r="G165" s="195"/>
      <c r="H165" s="196"/>
      <c r="I165" s="197"/>
      <c r="J165" s="184"/>
      <c r="K165" s="197"/>
      <c r="M165" s="198" t="s">
        <v>1967</v>
      </c>
      <c r="O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201" t="str">
        <f t="shared" si="6"/>
        <v>205:12,3*0,3718</v>
      </c>
      <c r="BE165" s="199"/>
      <c r="BF165" s="199"/>
      <c r="BG165" s="199"/>
      <c r="BH165" s="199"/>
      <c r="BI165" s="199"/>
    </row>
    <row r="166" spans="1:104" x14ac:dyDescent="0.2">
      <c r="A166" s="191"/>
      <c r="B166" s="192"/>
      <c r="C166" s="331" t="s">
        <v>1968</v>
      </c>
      <c r="D166" s="332"/>
      <c r="E166" s="193">
        <v>10.410399999999999</v>
      </c>
      <c r="F166" s="194"/>
      <c r="G166" s="195"/>
      <c r="H166" s="196"/>
      <c r="I166" s="197"/>
      <c r="J166" s="184"/>
      <c r="K166" s="197"/>
      <c r="M166" s="198" t="s">
        <v>1968</v>
      </c>
      <c r="O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201" t="str">
        <f t="shared" si="6"/>
        <v>206:4,6*0,3718</v>
      </c>
      <c r="BE166" s="199"/>
      <c r="BF166" s="199"/>
      <c r="BG166" s="199"/>
      <c r="BH166" s="199"/>
      <c r="BI166" s="199"/>
    </row>
    <row r="167" spans="1:104" x14ac:dyDescent="0.2">
      <c r="A167" s="191"/>
      <c r="B167" s="192"/>
      <c r="C167" s="331" t="s">
        <v>1969</v>
      </c>
      <c r="D167" s="332"/>
      <c r="E167" s="193">
        <v>1.859</v>
      </c>
      <c r="F167" s="194"/>
      <c r="G167" s="195"/>
      <c r="H167" s="196"/>
      <c r="I167" s="197"/>
      <c r="J167" s="184"/>
      <c r="K167" s="197"/>
      <c r="M167" s="198" t="s">
        <v>1969</v>
      </c>
      <c r="O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201" t="str">
        <f t="shared" si="6"/>
        <v>207:28*0,3718</v>
      </c>
      <c r="BE167" s="199"/>
      <c r="BF167" s="199"/>
      <c r="BG167" s="199"/>
      <c r="BH167" s="199"/>
      <c r="BI167" s="199"/>
    </row>
    <row r="168" spans="1:104" x14ac:dyDescent="0.2">
      <c r="A168" s="191"/>
      <c r="B168" s="192"/>
      <c r="C168" s="331" t="s">
        <v>1970</v>
      </c>
      <c r="D168" s="332"/>
      <c r="E168" s="193">
        <v>10.559100000000001</v>
      </c>
      <c r="F168" s="194"/>
      <c r="G168" s="195"/>
      <c r="H168" s="196"/>
      <c r="I168" s="197"/>
      <c r="J168" s="184"/>
      <c r="K168" s="197"/>
      <c r="M168" s="198" t="s">
        <v>1970</v>
      </c>
      <c r="O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201" t="str">
        <f t="shared" si="6"/>
        <v>209:5*0,3718</v>
      </c>
      <c r="BE168" s="199"/>
      <c r="BF168" s="199"/>
      <c r="BG168" s="199"/>
      <c r="BH168" s="199"/>
      <c r="BI168" s="199"/>
    </row>
    <row r="169" spans="1:104" x14ac:dyDescent="0.2">
      <c r="A169" s="191"/>
      <c r="B169" s="192"/>
      <c r="C169" s="331" t="s">
        <v>1971</v>
      </c>
      <c r="D169" s="332"/>
      <c r="E169" s="193">
        <v>6.6551999999999998</v>
      </c>
      <c r="F169" s="194"/>
      <c r="G169" s="195"/>
      <c r="H169" s="196"/>
      <c r="I169" s="197"/>
      <c r="J169" s="184"/>
      <c r="K169" s="197"/>
      <c r="M169" s="198" t="s">
        <v>1971</v>
      </c>
      <c r="O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201" t="str">
        <f t="shared" si="6"/>
        <v>210:28,4*0,3718</v>
      </c>
      <c r="BE169" s="199"/>
      <c r="BF169" s="199"/>
      <c r="BG169" s="199"/>
      <c r="BH169" s="199"/>
      <c r="BI169" s="199"/>
    </row>
    <row r="170" spans="1:104" x14ac:dyDescent="0.2">
      <c r="A170" s="191"/>
      <c r="B170" s="192"/>
      <c r="C170" s="331" t="s">
        <v>1972</v>
      </c>
      <c r="D170" s="332"/>
      <c r="E170" s="193">
        <v>1.6731</v>
      </c>
      <c r="F170" s="194"/>
      <c r="G170" s="195"/>
      <c r="H170" s="196"/>
      <c r="I170" s="197"/>
      <c r="J170" s="184"/>
      <c r="K170" s="197"/>
      <c r="M170" s="198" t="s">
        <v>1972</v>
      </c>
      <c r="O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201" t="str">
        <f t="shared" si="6"/>
        <v>211:17,9*0,3718</v>
      </c>
      <c r="BE170" s="199"/>
      <c r="BF170" s="199"/>
      <c r="BG170" s="199"/>
      <c r="BH170" s="199"/>
      <c r="BI170" s="199"/>
    </row>
    <row r="171" spans="1:104" x14ac:dyDescent="0.2">
      <c r="A171" s="191"/>
      <c r="B171" s="192"/>
      <c r="C171" s="331" t="s">
        <v>1973</v>
      </c>
      <c r="D171" s="332"/>
      <c r="E171" s="193">
        <v>2.3795000000000002</v>
      </c>
      <c r="F171" s="194"/>
      <c r="G171" s="195"/>
      <c r="H171" s="196"/>
      <c r="I171" s="197"/>
      <c r="J171" s="184"/>
      <c r="K171" s="197"/>
      <c r="M171" s="198" t="s">
        <v>1973</v>
      </c>
      <c r="O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201" t="str">
        <f t="shared" si="6"/>
        <v>212:4,5*0,3718</v>
      </c>
      <c r="BE171" s="199"/>
      <c r="BF171" s="199"/>
      <c r="BG171" s="199"/>
      <c r="BH171" s="199"/>
      <c r="BI171" s="199"/>
    </row>
    <row r="172" spans="1:104" x14ac:dyDescent="0.2">
      <c r="A172" s="191"/>
      <c r="B172" s="192"/>
      <c r="C172" s="331" t="s">
        <v>1974</v>
      </c>
      <c r="D172" s="332"/>
      <c r="E172" s="193">
        <v>1.9334</v>
      </c>
      <c r="F172" s="194"/>
      <c r="G172" s="195"/>
      <c r="H172" s="196"/>
      <c r="I172" s="197"/>
      <c r="J172" s="184"/>
      <c r="K172" s="197"/>
      <c r="M172" s="198" t="s">
        <v>1974</v>
      </c>
      <c r="O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201" t="str">
        <f t="shared" si="6"/>
        <v>214:6,4*0,3718</v>
      </c>
      <c r="BE172" s="199"/>
      <c r="BF172" s="199"/>
      <c r="BG172" s="199"/>
      <c r="BH172" s="199"/>
      <c r="BI172" s="199"/>
    </row>
    <row r="173" spans="1:104" x14ac:dyDescent="0.2">
      <c r="A173" s="191"/>
      <c r="B173" s="192"/>
      <c r="C173" s="331" t="s">
        <v>1975</v>
      </c>
      <c r="D173" s="332"/>
      <c r="E173" s="193">
        <v>10.0014</v>
      </c>
      <c r="F173" s="194"/>
      <c r="G173" s="195"/>
      <c r="H173" s="196"/>
      <c r="I173" s="197"/>
      <c r="J173" s="184"/>
      <c r="K173" s="197"/>
      <c r="M173" s="198" t="s">
        <v>1975</v>
      </c>
      <c r="O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201" t="str">
        <f t="shared" si="6"/>
        <v>215:5,2*0,3718</v>
      </c>
      <c r="BE173" s="199"/>
      <c r="BF173" s="199"/>
      <c r="BG173" s="199"/>
      <c r="BH173" s="199"/>
      <c r="BI173" s="199"/>
    </row>
    <row r="174" spans="1:104" x14ac:dyDescent="0.2">
      <c r="A174" s="191"/>
      <c r="B174" s="192"/>
      <c r="C174" s="331" t="s">
        <v>1976</v>
      </c>
      <c r="D174" s="332"/>
      <c r="E174" s="193">
        <v>7.1757</v>
      </c>
      <c r="F174" s="194"/>
      <c r="G174" s="195"/>
      <c r="H174" s="196"/>
      <c r="I174" s="197"/>
      <c r="J174" s="184"/>
      <c r="K174" s="197"/>
      <c r="M174" s="198" t="s">
        <v>1976</v>
      </c>
      <c r="O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201" t="str">
        <f t="shared" si="6"/>
        <v>216:26,9*0,3718</v>
      </c>
      <c r="BE174" s="199"/>
      <c r="BF174" s="199"/>
      <c r="BG174" s="199"/>
      <c r="BH174" s="199"/>
      <c r="BI174" s="199"/>
    </row>
    <row r="175" spans="1:104" x14ac:dyDescent="0.2">
      <c r="A175" s="191"/>
      <c r="B175" s="192"/>
      <c r="C175" s="331" t="s">
        <v>1977</v>
      </c>
      <c r="D175" s="332"/>
      <c r="E175" s="193">
        <v>1.2269000000000001</v>
      </c>
      <c r="F175" s="194"/>
      <c r="G175" s="195"/>
      <c r="H175" s="196"/>
      <c r="I175" s="197"/>
      <c r="J175" s="184"/>
      <c r="K175" s="197"/>
      <c r="M175" s="198" t="s">
        <v>1977</v>
      </c>
      <c r="O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201" t="str">
        <f t="shared" si="6"/>
        <v>217:19,3*0,3718</v>
      </c>
      <c r="BE175" s="199"/>
      <c r="BF175" s="199"/>
      <c r="BG175" s="199"/>
      <c r="BH175" s="199"/>
      <c r="BI175" s="199"/>
    </row>
    <row r="176" spans="1:104" x14ac:dyDescent="0.2">
      <c r="A176" s="191"/>
      <c r="B176" s="192"/>
      <c r="C176" s="331" t="s">
        <v>1978</v>
      </c>
      <c r="D176" s="332"/>
      <c r="E176" s="193">
        <v>1.45</v>
      </c>
      <c r="F176" s="194"/>
      <c r="G176" s="195"/>
      <c r="H176" s="196"/>
      <c r="I176" s="197"/>
      <c r="J176" s="184"/>
      <c r="K176" s="197"/>
      <c r="M176" s="198" t="s">
        <v>1978</v>
      </c>
      <c r="O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201" t="str">
        <f t="shared" si="6"/>
        <v>219:3,3*0,3718</v>
      </c>
      <c r="BE176" s="199"/>
      <c r="BF176" s="199"/>
      <c r="BG176" s="199"/>
      <c r="BH176" s="199"/>
      <c r="BI176" s="199"/>
    </row>
    <row r="177" spans="1:104" x14ac:dyDescent="0.2">
      <c r="A177" s="191"/>
      <c r="B177" s="192"/>
      <c r="C177" s="331" t="s">
        <v>1979</v>
      </c>
      <c r="D177" s="332"/>
      <c r="E177" s="193">
        <v>8.8859999999999992</v>
      </c>
      <c r="F177" s="194"/>
      <c r="G177" s="195"/>
      <c r="H177" s="196"/>
      <c r="I177" s="197"/>
      <c r="J177" s="184"/>
      <c r="K177" s="197"/>
      <c r="M177" s="198" t="s">
        <v>1979</v>
      </c>
      <c r="O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201" t="str">
        <f t="shared" si="6"/>
        <v>220:3,9*0,3718</v>
      </c>
      <c r="BE177" s="199"/>
      <c r="BF177" s="199"/>
      <c r="BG177" s="199"/>
      <c r="BH177" s="199"/>
      <c r="BI177" s="199"/>
    </row>
    <row r="178" spans="1:104" x14ac:dyDescent="0.2">
      <c r="A178" s="191"/>
      <c r="B178" s="192"/>
      <c r="C178" s="331" t="s">
        <v>1980</v>
      </c>
      <c r="D178" s="332"/>
      <c r="E178" s="193">
        <v>5.8000999999999996</v>
      </c>
      <c r="F178" s="194"/>
      <c r="G178" s="195"/>
      <c r="H178" s="196"/>
      <c r="I178" s="197"/>
      <c r="J178" s="184"/>
      <c r="K178" s="197"/>
      <c r="M178" s="198" t="s">
        <v>1980</v>
      </c>
      <c r="O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201" t="str">
        <f t="shared" si="6"/>
        <v>221:23,9*0,3718</v>
      </c>
      <c r="BE178" s="199"/>
      <c r="BF178" s="199"/>
      <c r="BG178" s="199"/>
      <c r="BH178" s="199"/>
      <c r="BI178" s="199"/>
    </row>
    <row r="179" spans="1:104" x14ac:dyDescent="0.2">
      <c r="A179" s="191"/>
      <c r="B179" s="192"/>
      <c r="C179" s="331" t="s">
        <v>1981</v>
      </c>
      <c r="D179" s="332"/>
      <c r="E179" s="193">
        <v>2.8256999999999999</v>
      </c>
      <c r="F179" s="194"/>
      <c r="G179" s="195"/>
      <c r="H179" s="196"/>
      <c r="I179" s="197"/>
      <c r="J179" s="184"/>
      <c r="K179" s="197"/>
      <c r="M179" s="198" t="s">
        <v>1981</v>
      </c>
      <c r="O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201" t="str">
        <f t="shared" si="6"/>
        <v>222:15,6*0,3718</v>
      </c>
      <c r="BE179" s="199"/>
      <c r="BF179" s="199"/>
      <c r="BG179" s="199"/>
      <c r="BH179" s="199"/>
      <c r="BI179" s="199"/>
    </row>
    <row r="180" spans="1:104" x14ac:dyDescent="0.2">
      <c r="A180" s="191"/>
      <c r="B180" s="192"/>
      <c r="C180" s="331" t="s">
        <v>1982</v>
      </c>
      <c r="D180" s="332"/>
      <c r="E180" s="193">
        <v>1.7475000000000001</v>
      </c>
      <c r="F180" s="194"/>
      <c r="G180" s="195"/>
      <c r="H180" s="196"/>
      <c r="I180" s="197"/>
      <c r="J180" s="184"/>
      <c r="K180" s="197"/>
      <c r="M180" s="198" t="s">
        <v>1982</v>
      </c>
      <c r="O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201" t="str">
        <f t="shared" si="6"/>
        <v>224:7,6*0,3718</v>
      </c>
      <c r="BE180" s="199"/>
      <c r="BF180" s="199"/>
      <c r="BG180" s="199"/>
      <c r="BH180" s="199"/>
      <c r="BI180" s="199"/>
    </row>
    <row r="181" spans="1:104" x14ac:dyDescent="0.2">
      <c r="A181" s="191"/>
      <c r="B181" s="192"/>
      <c r="C181" s="331" t="s">
        <v>1983</v>
      </c>
      <c r="D181" s="332"/>
      <c r="E181" s="193">
        <v>0.52049999999999996</v>
      </c>
      <c r="F181" s="194"/>
      <c r="G181" s="195"/>
      <c r="H181" s="196"/>
      <c r="I181" s="197"/>
      <c r="J181" s="184"/>
      <c r="K181" s="197"/>
      <c r="M181" s="198" t="s">
        <v>1983</v>
      </c>
      <c r="O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201" t="str">
        <f t="shared" si="6"/>
        <v>225:4,7*0,3718</v>
      </c>
      <c r="BE181" s="199"/>
      <c r="BF181" s="199"/>
      <c r="BG181" s="199"/>
      <c r="BH181" s="199"/>
      <c r="BI181" s="199"/>
    </row>
    <row r="182" spans="1:104" x14ac:dyDescent="0.2">
      <c r="A182" s="191"/>
      <c r="B182" s="192"/>
      <c r="C182" s="331" t="s">
        <v>1984</v>
      </c>
      <c r="D182" s="332"/>
      <c r="E182" s="193">
        <v>5.2051999999999996</v>
      </c>
      <c r="F182" s="194"/>
      <c r="G182" s="195"/>
      <c r="H182" s="196"/>
      <c r="I182" s="197"/>
      <c r="J182" s="184"/>
      <c r="K182" s="197"/>
      <c r="M182" s="198" t="s">
        <v>1984</v>
      </c>
      <c r="O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201" t="str">
        <f t="shared" si="6"/>
        <v>226:1,4*0,3718</v>
      </c>
      <c r="BE182" s="199"/>
      <c r="BF182" s="199"/>
      <c r="BG182" s="199"/>
      <c r="BH182" s="199"/>
      <c r="BI182" s="199"/>
    </row>
    <row r="183" spans="1:104" x14ac:dyDescent="0.2">
      <c r="A183" s="191"/>
      <c r="B183" s="192"/>
      <c r="C183" s="331" t="s">
        <v>1985</v>
      </c>
      <c r="D183" s="332"/>
      <c r="E183" s="193">
        <v>5.0564999999999998</v>
      </c>
      <c r="F183" s="194"/>
      <c r="G183" s="195"/>
      <c r="H183" s="196"/>
      <c r="I183" s="197"/>
      <c r="J183" s="184"/>
      <c r="K183" s="197"/>
      <c r="M183" s="198" t="s">
        <v>1985</v>
      </c>
      <c r="O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201" t="str">
        <f t="shared" si="6"/>
        <v>227:14*0,3718</v>
      </c>
      <c r="BE183" s="199"/>
      <c r="BF183" s="199"/>
      <c r="BG183" s="199"/>
      <c r="BH183" s="199"/>
      <c r="BI183" s="199"/>
    </row>
    <row r="184" spans="1:104" x14ac:dyDescent="0.2">
      <c r="A184" s="191"/>
      <c r="B184" s="192"/>
      <c r="C184" s="331" t="s">
        <v>1986</v>
      </c>
      <c r="D184" s="332"/>
      <c r="E184" s="193">
        <v>10.744999999999999</v>
      </c>
      <c r="F184" s="194"/>
      <c r="G184" s="195"/>
      <c r="H184" s="196"/>
      <c r="I184" s="197"/>
      <c r="J184" s="184"/>
      <c r="K184" s="197"/>
      <c r="M184" s="198" t="s">
        <v>1986</v>
      </c>
      <c r="O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201" t="str">
        <f t="shared" si="6"/>
        <v>228:13,6*0,3718</v>
      </c>
      <c r="BE184" s="199"/>
      <c r="BF184" s="199"/>
      <c r="BG184" s="199"/>
      <c r="BH184" s="199"/>
      <c r="BI184" s="199"/>
    </row>
    <row r="185" spans="1:104" ht="33.75" x14ac:dyDescent="0.2">
      <c r="A185" s="161">
        <v>28</v>
      </c>
      <c r="B185" s="162" t="s">
        <v>1648</v>
      </c>
      <c r="C185" s="163" t="s">
        <v>1649</v>
      </c>
      <c r="D185" s="164" t="s">
        <v>41</v>
      </c>
      <c r="E185" s="165">
        <v>9.6472999999999995</v>
      </c>
      <c r="F185" s="122">
        <f>'01 105 '!F185</f>
        <v>0</v>
      </c>
      <c r="G185" s="166">
        <f>E185*F185</f>
        <v>0</v>
      </c>
      <c r="H185" s="167">
        <v>1.3729999999999999E-2</v>
      </c>
      <c r="I185" s="168">
        <f>E185*H185</f>
        <v>0.13245742899999999</v>
      </c>
      <c r="J185" s="167">
        <v>0</v>
      </c>
      <c r="K185" s="168">
        <f>E185*J185</f>
        <v>0</v>
      </c>
      <c r="O185" s="199"/>
      <c r="Z185" s="199"/>
      <c r="AA185" s="199">
        <v>1</v>
      </c>
      <c r="AB185" s="199">
        <v>1</v>
      </c>
      <c r="AC185" s="199">
        <v>1</v>
      </c>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200">
        <f>G185</f>
        <v>0</v>
      </c>
      <c r="BA185" s="199"/>
      <c r="BB185" s="199"/>
      <c r="BC185" s="199"/>
      <c r="BD185" s="199"/>
      <c r="BE185" s="199"/>
      <c r="BF185" s="199"/>
      <c r="BG185" s="199"/>
      <c r="BH185" s="199"/>
      <c r="BI185" s="199"/>
      <c r="CA185" s="199">
        <v>1</v>
      </c>
      <c r="CB185" s="199">
        <v>1</v>
      </c>
      <c r="CZ185" s="124">
        <v>1</v>
      </c>
    </row>
    <row r="186" spans="1:104" x14ac:dyDescent="0.2">
      <c r="A186" s="191"/>
      <c r="B186" s="192"/>
      <c r="C186" s="312" t="s">
        <v>702</v>
      </c>
      <c r="D186" s="313"/>
      <c r="E186" s="313"/>
      <c r="F186" s="313"/>
      <c r="G186" s="314"/>
      <c r="I186" s="197"/>
      <c r="K186" s="197"/>
      <c r="L186" s="198" t="s">
        <v>702</v>
      </c>
      <c r="O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row>
    <row r="187" spans="1:104" x14ac:dyDescent="0.2">
      <c r="A187" s="191"/>
      <c r="B187" s="192"/>
      <c r="C187" s="331" t="s">
        <v>1650</v>
      </c>
      <c r="D187" s="332"/>
      <c r="E187" s="193">
        <v>0</v>
      </c>
      <c r="F187" s="194"/>
      <c r="G187" s="195"/>
      <c r="H187" s="196"/>
      <c r="I187" s="197"/>
      <c r="J187" s="184"/>
      <c r="K187" s="197"/>
      <c r="M187" s="198" t="s">
        <v>1650</v>
      </c>
      <c r="O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201" t="str">
        <f t="shared" ref="BD187:BD192" si="7">C186</f>
        <v>včetně parozábrany</v>
      </c>
      <c r="BE187" s="199"/>
      <c r="BF187" s="199"/>
      <c r="BG187" s="199"/>
      <c r="BH187" s="199"/>
      <c r="BI187" s="199"/>
    </row>
    <row r="188" spans="1:104" x14ac:dyDescent="0.2">
      <c r="A188" s="191"/>
      <c r="B188" s="192"/>
      <c r="C188" s="331" t="s">
        <v>1987</v>
      </c>
      <c r="D188" s="332"/>
      <c r="E188" s="193">
        <v>2.2336</v>
      </c>
      <c r="F188" s="194"/>
      <c r="G188" s="195"/>
      <c r="H188" s="196"/>
      <c r="I188" s="197"/>
      <c r="J188" s="184"/>
      <c r="K188" s="197"/>
      <c r="M188" s="198" t="s">
        <v>1987</v>
      </c>
      <c r="O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201" t="str">
        <f t="shared" si="7"/>
        <v>schodiště 201:</v>
      </c>
      <c r="BE188" s="199"/>
      <c r="BF188" s="199"/>
      <c r="BG188" s="199"/>
      <c r="BH188" s="199"/>
      <c r="BI188" s="199"/>
    </row>
    <row r="189" spans="1:104" x14ac:dyDescent="0.2">
      <c r="A189" s="191"/>
      <c r="B189" s="192"/>
      <c r="C189" s="331" t="s">
        <v>1988</v>
      </c>
      <c r="D189" s="332"/>
      <c r="E189" s="193">
        <v>3.3090000000000002</v>
      </c>
      <c r="F189" s="194"/>
      <c r="G189" s="195"/>
      <c r="H189" s="196"/>
      <c r="I189" s="197"/>
      <c r="J189" s="184"/>
      <c r="K189" s="197"/>
      <c r="M189" s="198" t="s">
        <v>1988</v>
      </c>
      <c r="O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201" t="str">
        <f t="shared" si="7"/>
        <v>4,45*1,35*0,3718</v>
      </c>
      <c r="BE189" s="199"/>
      <c r="BF189" s="199"/>
      <c r="BG189" s="199"/>
      <c r="BH189" s="199"/>
      <c r="BI189" s="199"/>
    </row>
    <row r="190" spans="1:104" x14ac:dyDescent="0.2">
      <c r="A190" s="191"/>
      <c r="B190" s="192"/>
      <c r="C190" s="331" t="s">
        <v>1989</v>
      </c>
      <c r="D190" s="332"/>
      <c r="E190" s="193">
        <v>1.0409999999999999</v>
      </c>
      <c r="F190" s="194"/>
      <c r="G190" s="195"/>
      <c r="H190" s="196"/>
      <c r="I190" s="197"/>
      <c r="J190" s="184"/>
      <c r="K190" s="197"/>
      <c r="M190" s="198" t="s">
        <v>1989</v>
      </c>
      <c r="O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201" t="str">
        <f t="shared" si="7"/>
        <v>4,45*2*0,3718</v>
      </c>
      <c r="BE190" s="199"/>
      <c r="BF190" s="199"/>
      <c r="BG190" s="199"/>
      <c r="BH190" s="199"/>
      <c r="BI190" s="199"/>
    </row>
    <row r="191" spans="1:104" x14ac:dyDescent="0.2">
      <c r="A191" s="191"/>
      <c r="B191" s="192"/>
      <c r="C191" s="331" t="s">
        <v>1990</v>
      </c>
      <c r="D191" s="332"/>
      <c r="E191" s="193">
        <v>0.26029999999999998</v>
      </c>
      <c r="F191" s="194"/>
      <c r="G191" s="195"/>
      <c r="H191" s="196"/>
      <c r="I191" s="197"/>
      <c r="J191" s="184"/>
      <c r="K191" s="197"/>
      <c r="M191" s="198" t="s">
        <v>1990</v>
      </c>
      <c r="O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201" t="str">
        <f t="shared" si="7"/>
        <v>1,4*2*0,3718</v>
      </c>
      <c r="BE191" s="199"/>
      <c r="BF191" s="199"/>
      <c r="BG191" s="199"/>
      <c r="BH191" s="199"/>
      <c r="BI191" s="199"/>
    </row>
    <row r="192" spans="1:104" x14ac:dyDescent="0.2">
      <c r="A192" s="191"/>
      <c r="B192" s="192"/>
      <c r="C192" s="331" t="s">
        <v>1991</v>
      </c>
      <c r="D192" s="332"/>
      <c r="E192" s="193">
        <v>2.8033999999999999</v>
      </c>
      <c r="F192" s="194"/>
      <c r="G192" s="195"/>
      <c r="H192" s="196"/>
      <c r="I192" s="197"/>
      <c r="J192" s="184"/>
      <c r="K192" s="197"/>
      <c r="M192" s="198" t="s">
        <v>1991</v>
      </c>
      <c r="O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201" t="str">
        <f t="shared" si="7"/>
        <v>0,25*1,4*2*0,3718</v>
      </c>
      <c r="BE192" s="199"/>
      <c r="BF192" s="199"/>
      <c r="BG192" s="199"/>
      <c r="BH192" s="199"/>
      <c r="BI192" s="199"/>
    </row>
    <row r="193" spans="1:104" ht="22.5" x14ac:dyDescent="0.2">
      <c r="A193" s="161">
        <v>29</v>
      </c>
      <c r="B193" s="162" t="s">
        <v>704</v>
      </c>
      <c r="C193" s="163" t="s">
        <v>705</v>
      </c>
      <c r="D193" s="164" t="s">
        <v>201</v>
      </c>
      <c r="E193" s="165">
        <v>48.334000000000003</v>
      </c>
      <c r="F193" s="122">
        <f>'01 105 '!F193</f>
        <v>0</v>
      </c>
      <c r="G193" s="166">
        <f>E193*F193</f>
        <v>0</v>
      </c>
      <c r="H193" s="167">
        <v>1.0200000000000001E-3</v>
      </c>
      <c r="I193" s="168">
        <f>E193*H193</f>
        <v>4.9300680000000006E-2</v>
      </c>
      <c r="J193" s="167">
        <v>0</v>
      </c>
      <c r="K193" s="168">
        <f>E193*J193</f>
        <v>0</v>
      </c>
      <c r="O193" s="199"/>
      <c r="Z193" s="199"/>
      <c r="AA193" s="199">
        <v>1</v>
      </c>
      <c r="AB193" s="199">
        <v>1</v>
      </c>
      <c r="AC193" s="199">
        <v>1</v>
      </c>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200">
        <f>G193</f>
        <v>0</v>
      </c>
      <c r="BA193" s="199"/>
      <c r="BB193" s="199"/>
      <c r="BC193" s="199"/>
      <c r="BD193" s="199"/>
      <c r="BE193" s="199"/>
      <c r="BF193" s="199"/>
      <c r="BG193" s="199"/>
      <c r="BH193" s="199"/>
      <c r="BI193" s="199"/>
      <c r="CA193" s="199">
        <v>1</v>
      </c>
      <c r="CB193" s="199">
        <v>1</v>
      </c>
      <c r="CZ193" s="124">
        <v>1</v>
      </c>
    </row>
    <row r="194" spans="1:104" x14ac:dyDescent="0.2">
      <c r="A194" s="191"/>
      <c r="B194" s="192"/>
      <c r="C194" s="331" t="s">
        <v>1992</v>
      </c>
      <c r="D194" s="332"/>
      <c r="E194" s="193">
        <v>48.334000000000003</v>
      </c>
      <c r="F194" s="194"/>
      <c r="G194" s="195"/>
      <c r="H194" s="196"/>
      <c r="I194" s="197"/>
      <c r="J194" s="184"/>
      <c r="K194" s="197"/>
      <c r="M194" s="198" t="s">
        <v>1992</v>
      </c>
      <c r="O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201" t="str">
        <f>C193</f>
        <v xml:space="preserve">Ukotvení příček k cihel.konstr. kotvami na hmožd. </v>
      </c>
      <c r="BE194" s="199"/>
      <c r="BF194" s="199"/>
      <c r="BG194" s="199"/>
      <c r="BH194" s="199"/>
      <c r="BI194" s="199"/>
    </row>
    <row r="195" spans="1:104" x14ac:dyDescent="0.2">
      <c r="A195" s="161">
        <v>30</v>
      </c>
      <c r="B195" s="162" t="s">
        <v>707</v>
      </c>
      <c r="C195" s="163" t="s">
        <v>708</v>
      </c>
      <c r="D195" s="164" t="s">
        <v>41</v>
      </c>
      <c r="E195" s="165">
        <v>2.7364000000000002</v>
      </c>
      <c r="F195" s="122">
        <f>'01 105 '!F195</f>
        <v>0</v>
      </c>
      <c r="G195" s="166">
        <f>E195*F195</f>
        <v>0</v>
      </c>
      <c r="H195" s="167">
        <v>0.17856</v>
      </c>
      <c r="I195" s="168">
        <f>E195*H195</f>
        <v>0.48861158400000004</v>
      </c>
      <c r="J195" s="167">
        <v>0</v>
      </c>
      <c r="K195" s="168">
        <f>E195*J195</f>
        <v>0</v>
      </c>
      <c r="O195" s="199"/>
      <c r="Z195" s="199"/>
      <c r="AA195" s="199">
        <v>1</v>
      </c>
      <c r="AB195" s="199">
        <v>1</v>
      </c>
      <c r="AC195" s="199">
        <v>1</v>
      </c>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200">
        <f>G195</f>
        <v>0</v>
      </c>
      <c r="BA195" s="199"/>
      <c r="BB195" s="199"/>
      <c r="BC195" s="199"/>
      <c r="BD195" s="199"/>
      <c r="BE195" s="199"/>
      <c r="BF195" s="199"/>
      <c r="BG195" s="199"/>
      <c r="BH195" s="199"/>
      <c r="BI195" s="199"/>
      <c r="CA195" s="199">
        <v>1</v>
      </c>
      <c r="CB195" s="199">
        <v>1</v>
      </c>
      <c r="CZ195" s="124">
        <v>1</v>
      </c>
    </row>
    <row r="196" spans="1:104" x14ac:dyDescent="0.2">
      <c r="A196" s="191"/>
      <c r="B196" s="192"/>
      <c r="C196" s="331" t="s">
        <v>1993</v>
      </c>
      <c r="D196" s="332"/>
      <c r="E196" s="193">
        <v>1.7749999999999999</v>
      </c>
      <c r="F196" s="194"/>
      <c r="G196" s="195"/>
      <c r="H196" s="196"/>
      <c r="I196" s="197"/>
      <c r="J196" s="184"/>
      <c r="K196" s="197"/>
      <c r="M196" s="198" t="s">
        <v>1993</v>
      </c>
      <c r="O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201" t="str">
        <f>C195</f>
        <v xml:space="preserve">Plentování ocelových nosníků výšky 20 - 30 cm </v>
      </c>
      <c r="BE196" s="199"/>
      <c r="BF196" s="199"/>
      <c r="BG196" s="199"/>
      <c r="BH196" s="199"/>
      <c r="BI196" s="199"/>
    </row>
    <row r="197" spans="1:104" x14ac:dyDescent="0.2">
      <c r="A197" s="191"/>
      <c r="B197" s="192"/>
      <c r="C197" s="331" t="s">
        <v>1994</v>
      </c>
      <c r="D197" s="332"/>
      <c r="E197" s="193">
        <v>0.60229999999999995</v>
      </c>
      <c r="F197" s="194"/>
      <c r="G197" s="195"/>
      <c r="H197" s="196"/>
      <c r="I197" s="197"/>
      <c r="J197" s="184"/>
      <c r="K197" s="197"/>
      <c r="M197" s="198" t="s">
        <v>1994</v>
      </c>
      <c r="O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201" t="str">
        <f>C196</f>
        <v>((3,1*0,26*2)+(0,25*3,1))*2*0,3718</v>
      </c>
      <c r="BE197" s="199"/>
      <c r="BF197" s="199"/>
      <c r="BG197" s="199"/>
      <c r="BH197" s="199"/>
      <c r="BI197" s="199"/>
    </row>
    <row r="198" spans="1:104" x14ac:dyDescent="0.2">
      <c r="A198" s="191"/>
      <c r="B198" s="192"/>
      <c r="C198" s="331" t="s">
        <v>1995</v>
      </c>
      <c r="D198" s="332"/>
      <c r="E198" s="193">
        <v>0.35920000000000002</v>
      </c>
      <c r="F198" s="194"/>
      <c r="G198" s="195"/>
      <c r="H198" s="196"/>
      <c r="I198" s="197"/>
      <c r="J198" s="184"/>
      <c r="K198" s="197"/>
      <c r="M198" s="198" t="s">
        <v>1995</v>
      </c>
      <c r="O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201" t="str">
        <f>C197</f>
        <v>((1,8*0,3*2)+(0,3*1,8))*0,3718</v>
      </c>
      <c r="BE198" s="199"/>
      <c r="BF198" s="199"/>
      <c r="BG198" s="199"/>
      <c r="BH198" s="199"/>
      <c r="BI198" s="199"/>
    </row>
    <row r="199" spans="1:104" x14ac:dyDescent="0.2">
      <c r="A199" s="161">
        <v>31</v>
      </c>
      <c r="B199" s="162" t="s">
        <v>713</v>
      </c>
      <c r="C199" s="163" t="s">
        <v>1660</v>
      </c>
      <c r="D199" s="164" t="s">
        <v>41</v>
      </c>
      <c r="E199" s="165">
        <v>17.0656</v>
      </c>
      <c r="F199" s="122">
        <f>'01 105 '!F199</f>
        <v>0</v>
      </c>
      <c r="G199" s="166">
        <f>E199*F199</f>
        <v>0</v>
      </c>
      <c r="H199" s="167">
        <v>9.3579999999999997E-2</v>
      </c>
      <c r="I199" s="168">
        <f>E199*H199</f>
        <v>1.5969988479999999</v>
      </c>
      <c r="J199" s="167">
        <v>0</v>
      </c>
      <c r="K199" s="168">
        <f>E199*J199</f>
        <v>0</v>
      </c>
      <c r="O199" s="199"/>
      <c r="Z199" s="199"/>
      <c r="AA199" s="199">
        <v>1</v>
      </c>
      <c r="AB199" s="199">
        <v>1</v>
      </c>
      <c r="AC199" s="199">
        <v>1</v>
      </c>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200">
        <f>G199</f>
        <v>0</v>
      </c>
      <c r="BA199" s="199"/>
      <c r="BB199" s="199"/>
      <c r="BC199" s="199"/>
      <c r="BD199" s="199"/>
      <c r="BE199" s="199"/>
      <c r="BF199" s="199"/>
      <c r="BG199" s="199"/>
      <c r="BH199" s="199"/>
      <c r="BI199" s="199"/>
      <c r="CA199" s="199">
        <v>1</v>
      </c>
      <c r="CB199" s="199">
        <v>1</v>
      </c>
      <c r="CZ199" s="124">
        <v>1</v>
      </c>
    </row>
    <row r="200" spans="1:104" x14ac:dyDescent="0.2">
      <c r="A200" s="191"/>
      <c r="B200" s="192"/>
      <c r="C200" s="331" t="s">
        <v>1996</v>
      </c>
      <c r="D200" s="332"/>
      <c r="E200" s="193">
        <v>1.8962000000000001</v>
      </c>
      <c r="F200" s="194"/>
      <c r="G200" s="195"/>
      <c r="H200" s="196"/>
      <c r="I200" s="197"/>
      <c r="J200" s="184"/>
      <c r="K200" s="197"/>
      <c r="M200" s="198" t="s">
        <v>1996</v>
      </c>
      <c r="O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201" t="str">
        <f t="shared" ref="BD200:BD210" si="8">C199</f>
        <v xml:space="preserve">Přizdívky z desek  tl. 50 mm </v>
      </c>
      <c r="BE200" s="199"/>
      <c r="BF200" s="199"/>
      <c r="BG200" s="199"/>
      <c r="BH200" s="199"/>
      <c r="BI200" s="199"/>
    </row>
    <row r="201" spans="1:104" x14ac:dyDescent="0.2">
      <c r="A201" s="191"/>
      <c r="B201" s="192"/>
      <c r="C201" s="331" t="s">
        <v>1997</v>
      </c>
      <c r="D201" s="332"/>
      <c r="E201" s="193">
        <v>0.66920000000000002</v>
      </c>
      <c r="F201" s="194"/>
      <c r="G201" s="195"/>
      <c r="H201" s="196"/>
      <c r="I201" s="197"/>
      <c r="J201" s="184"/>
      <c r="K201" s="197"/>
      <c r="M201" s="198" t="s">
        <v>1997</v>
      </c>
      <c r="O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201" t="str">
        <f t="shared" si="8"/>
        <v>225:1,7*3*0,3718</v>
      </c>
      <c r="BE201" s="199"/>
      <c r="BF201" s="199"/>
      <c r="BG201" s="199"/>
      <c r="BH201" s="199"/>
      <c r="BI201" s="199"/>
    </row>
    <row r="202" spans="1:104" x14ac:dyDescent="0.2">
      <c r="A202" s="191"/>
      <c r="B202" s="192"/>
      <c r="C202" s="331" t="s">
        <v>1944</v>
      </c>
      <c r="D202" s="332"/>
      <c r="E202" s="193">
        <v>2.2307999999999999</v>
      </c>
      <c r="F202" s="194"/>
      <c r="G202" s="195"/>
      <c r="H202" s="196"/>
      <c r="I202" s="197"/>
      <c r="J202" s="184"/>
      <c r="K202" s="197"/>
      <c r="M202" s="198" t="s">
        <v>1944</v>
      </c>
      <c r="O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201" t="str">
        <f t="shared" si="8"/>
        <v>226:1,2*1,5*0,3718</v>
      </c>
      <c r="BE202" s="199"/>
      <c r="BF202" s="199"/>
      <c r="BG202" s="199"/>
      <c r="BH202" s="199"/>
      <c r="BI202" s="199"/>
    </row>
    <row r="203" spans="1:104" x14ac:dyDescent="0.2">
      <c r="A203" s="191"/>
      <c r="B203" s="192"/>
      <c r="C203" s="331" t="s">
        <v>1998</v>
      </c>
      <c r="D203" s="332"/>
      <c r="E203" s="193">
        <v>0.44619999999999999</v>
      </c>
      <c r="F203" s="194"/>
      <c r="G203" s="195"/>
      <c r="H203" s="196"/>
      <c r="I203" s="197"/>
      <c r="J203" s="184"/>
      <c r="K203" s="197"/>
      <c r="M203" s="198" t="s">
        <v>1998</v>
      </c>
      <c r="O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201" t="str">
        <f t="shared" si="8"/>
        <v>220:2*3*0,3718</v>
      </c>
      <c r="BE203" s="199"/>
      <c r="BF203" s="199"/>
      <c r="BG203" s="199"/>
      <c r="BH203" s="199"/>
      <c r="BI203" s="199"/>
    </row>
    <row r="204" spans="1:104" x14ac:dyDescent="0.2">
      <c r="A204" s="191"/>
      <c r="B204" s="192"/>
      <c r="C204" s="331" t="s">
        <v>1999</v>
      </c>
      <c r="D204" s="332"/>
      <c r="E204" s="193">
        <v>1.45</v>
      </c>
      <c r="F204" s="194"/>
      <c r="G204" s="195"/>
      <c r="H204" s="196"/>
      <c r="I204" s="197"/>
      <c r="J204" s="184"/>
      <c r="K204" s="197"/>
      <c r="M204" s="198" t="s">
        <v>1999</v>
      </c>
      <c r="O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201" t="str">
        <f t="shared" si="8"/>
        <v>0,8*1,5*0,3718</v>
      </c>
      <c r="BE204" s="199"/>
      <c r="BF204" s="199"/>
      <c r="BG204" s="199"/>
      <c r="BH204" s="199"/>
      <c r="BI204" s="199"/>
    </row>
    <row r="205" spans="1:104" x14ac:dyDescent="0.2">
      <c r="A205" s="191"/>
      <c r="B205" s="192"/>
      <c r="C205" s="331" t="s">
        <v>1998</v>
      </c>
      <c r="D205" s="332"/>
      <c r="E205" s="193">
        <v>0.44619999999999999</v>
      </c>
      <c r="F205" s="194"/>
      <c r="G205" s="195"/>
      <c r="H205" s="196"/>
      <c r="I205" s="197"/>
      <c r="J205" s="184"/>
      <c r="K205" s="197"/>
      <c r="M205" s="198" t="s">
        <v>1998</v>
      </c>
      <c r="O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201" t="str">
        <f t="shared" si="8"/>
        <v>215:1,3*3*0,3718</v>
      </c>
      <c r="BE205" s="199"/>
      <c r="BF205" s="199"/>
      <c r="BG205" s="199"/>
      <c r="BH205" s="199"/>
      <c r="BI205" s="199"/>
    </row>
    <row r="206" spans="1:104" x14ac:dyDescent="0.2">
      <c r="A206" s="191"/>
      <c r="B206" s="192"/>
      <c r="C206" s="331" t="s">
        <v>2000</v>
      </c>
      <c r="D206" s="332"/>
      <c r="E206" s="193">
        <v>2.1193</v>
      </c>
      <c r="F206" s="194"/>
      <c r="G206" s="195"/>
      <c r="H206" s="196"/>
      <c r="I206" s="197"/>
      <c r="J206" s="184"/>
      <c r="K206" s="197"/>
      <c r="M206" s="198" t="s">
        <v>2000</v>
      </c>
      <c r="O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201" t="str">
        <f t="shared" si="8"/>
        <v>0,8*1,5*0,3718</v>
      </c>
      <c r="BE206" s="199"/>
      <c r="BF206" s="199"/>
      <c r="BG206" s="199"/>
      <c r="BH206" s="199"/>
      <c r="BI206" s="199"/>
    </row>
    <row r="207" spans="1:104" x14ac:dyDescent="0.2">
      <c r="A207" s="191"/>
      <c r="B207" s="192"/>
      <c r="C207" s="331" t="s">
        <v>1998</v>
      </c>
      <c r="D207" s="332"/>
      <c r="E207" s="193">
        <v>0.44619999999999999</v>
      </c>
      <c r="F207" s="194"/>
      <c r="G207" s="195"/>
      <c r="H207" s="196"/>
      <c r="I207" s="197"/>
      <c r="J207" s="184"/>
      <c r="K207" s="197"/>
      <c r="M207" s="198" t="s">
        <v>1998</v>
      </c>
      <c r="O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201" t="str">
        <f t="shared" si="8"/>
        <v>212:1,9*3*0,3718</v>
      </c>
      <c r="BE207" s="199"/>
      <c r="BF207" s="199"/>
      <c r="BG207" s="199"/>
      <c r="BH207" s="199"/>
      <c r="BI207" s="199"/>
    </row>
    <row r="208" spans="1:104" x14ac:dyDescent="0.2">
      <c r="A208" s="191"/>
      <c r="B208" s="192"/>
      <c r="C208" s="331" t="s">
        <v>2001</v>
      </c>
      <c r="D208" s="332"/>
      <c r="E208" s="193">
        <v>2.0076999999999998</v>
      </c>
      <c r="F208" s="194"/>
      <c r="G208" s="195"/>
      <c r="H208" s="196"/>
      <c r="I208" s="197"/>
      <c r="J208" s="184"/>
      <c r="K208" s="197"/>
      <c r="M208" s="198" t="s">
        <v>2001</v>
      </c>
      <c r="O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201" t="str">
        <f t="shared" si="8"/>
        <v>0,8*1,5*0,3718</v>
      </c>
      <c r="BE208" s="199"/>
      <c r="BF208" s="199"/>
      <c r="BG208" s="199"/>
      <c r="BH208" s="199"/>
      <c r="BI208" s="199"/>
    </row>
    <row r="209" spans="1:104" x14ac:dyDescent="0.2">
      <c r="A209" s="191"/>
      <c r="B209" s="192"/>
      <c r="C209" s="331" t="s">
        <v>2002</v>
      </c>
      <c r="D209" s="332"/>
      <c r="E209" s="193">
        <v>2.0076999999999998</v>
      </c>
      <c r="F209" s="194"/>
      <c r="G209" s="195"/>
      <c r="H209" s="196"/>
      <c r="I209" s="197"/>
      <c r="J209" s="184"/>
      <c r="K209" s="197"/>
      <c r="M209" s="198" t="s">
        <v>2002</v>
      </c>
      <c r="O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201" t="str">
        <f t="shared" si="8"/>
        <v>216:1,8*3*0,3718</v>
      </c>
      <c r="BE209" s="199"/>
      <c r="BF209" s="199"/>
      <c r="BG209" s="199"/>
      <c r="BH209" s="199"/>
      <c r="BI209" s="199"/>
    </row>
    <row r="210" spans="1:104" x14ac:dyDescent="0.2">
      <c r="A210" s="191"/>
      <c r="B210" s="192"/>
      <c r="C210" s="331" t="s">
        <v>2003</v>
      </c>
      <c r="D210" s="332"/>
      <c r="E210" s="193">
        <v>3.3462000000000001</v>
      </c>
      <c r="F210" s="194"/>
      <c r="G210" s="195"/>
      <c r="H210" s="196"/>
      <c r="I210" s="197"/>
      <c r="J210" s="184"/>
      <c r="K210" s="197"/>
      <c r="M210" s="198" t="s">
        <v>2003</v>
      </c>
      <c r="O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201" t="str">
        <f t="shared" si="8"/>
        <v>210:1,8*3*0,3718</v>
      </c>
      <c r="BE210" s="199"/>
      <c r="BF210" s="199"/>
      <c r="BG210" s="199"/>
      <c r="BH210" s="199"/>
      <c r="BI210" s="199"/>
    </row>
    <row r="211" spans="1:104" ht="22.5" x14ac:dyDescent="0.2">
      <c r="A211" s="161">
        <v>32</v>
      </c>
      <c r="B211" s="162" t="s">
        <v>752</v>
      </c>
      <c r="C211" s="163" t="s">
        <v>753</v>
      </c>
      <c r="D211" s="164" t="s">
        <v>70</v>
      </c>
      <c r="E211" s="165">
        <v>10.313700000000001</v>
      </c>
      <c r="F211" s="122">
        <f>'01 105 '!F211</f>
        <v>0</v>
      </c>
      <c r="G211" s="166">
        <f>E211*F211</f>
        <v>0</v>
      </c>
      <c r="H211" s="167">
        <v>2.5698099999999999</v>
      </c>
      <c r="I211" s="168">
        <f>E211*H211</f>
        <v>26.504249397000002</v>
      </c>
      <c r="J211" s="167">
        <v>0</v>
      </c>
      <c r="K211" s="168">
        <f>E211*J211</f>
        <v>0</v>
      </c>
      <c r="O211" s="199"/>
      <c r="Z211" s="199"/>
      <c r="AA211" s="199">
        <v>1</v>
      </c>
      <c r="AB211" s="199">
        <v>1</v>
      </c>
      <c r="AC211" s="199">
        <v>1</v>
      </c>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200">
        <f>G211</f>
        <v>0</v>
      </c>
      <c r="BA211" s="199"/>
      <c r="BB211" s="199"/>
      <c r="BC211" s="199"/>
      <c r="BD211" s="199"/>
      <c r="BE211" s="199"/>
      <c r="BF211" s="199"/>
      <c r="BG211" s="199"/>
      <c r="BH211" s="199"/>
      <c r="BI211" s="199"/>
      <c r="CA211" s="199">
        <v>1</v>
      </c>
      <c r="CB211" s="199">
        <v>1</v>
      </c>
      <c r="CZ211" s="124">
        <v>1</v>
      </c>
    </row>
    <row r="212" spans="1:104" x14ac:dyDescent="0.2">
      <c r="A212" s="191"/>
      <c r="B212" s="192"/>
      <c r="C212" s="331" t="s">
        <v>2004</v>
      </c>
      <c r="D212" s="332"/>
      <c r="E212" s="193">
        <v>10.313700000000001</v>
      </c>
      <c r="F212" s="194"/>
      <c r="G212" s="195"/>
      <c r="H212" s="196"/>
      <c r="I212" s="197"/>
      <c r="J212" s="184"/>
      <c r="K212" s="197"/>
      <c r="M212" s="198" t="s">
        <v>2004</v>
      </c>
      <c r="O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201" t="str">
        <f>C211</f>
        <v>Dobetonování prefabrikovaných konstrukcí betonem třídy C 25/30</v>
      </c>
      <c r="BE212" s="199"/>
      <c r="BF212" s="199"/>
      <c r="BG212" s="199"/>
      <c r="BH212" s="199"/>
      <c r="BI212" s="199"/>
    </row>
    <row r="213" spans="1:104" ht="33.75" x14ac:dyDescent="0.2">
      <c r="A213" s="161">
        <v>33</v>
      </c>
      <c r="B213" s="162" t="s">
        <v>721</v>
      </c>
      <c r="C213" s="163" t="s">
        <v>722</v>
      </c>
      <c r="D213" s="164" t="s">
        <v>41</v>
      </c>
      <c r="E213" s="165">
        <v>9.0347000000000008</v>
      </c>
      <c r="F213" s="122">
        <f>'01 105 '!F213</f>
        <v>0</v>
      </c>
      <c r="G213" s="166">
        <f>E213*F213</f>
        <v>0</v>
      </c>
      <c r="H213" s="167">
        <v>1.2149999999999999E-2</v>
      </c>
      <c r="I213" s="168">
        <f>E213*H213</f>
        <v>0.10977160500000001</v>
      </c>
      <c r="J213" s="167"/>
      <c r="K213" s="168">
        <f>E213*J213</f>
        <v>0</v>
      </c>
      <c r="O213" s="199"/>
      <c r="Z213" s="199"/>
      <c r="AA213" s="199">
        <v>12</v>
      </c>
      <c r="AB213" s="199">
        <v>0</v>
      </c>
      <c r="AC213" s="199">
        <v>1</v>
      </c>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200">
        <f>G213</f>
        <v>0</v>
      </c>
      <c r="BA213" s="199"/>
      <c r="BB213" s="199"/>
      <c r="BC213" s="199"/>
      <c r="BD213" s="199"/>
      <c r="BE213" s="199"/>
      <c r="BF213" s="199"/>
      <c r="BG213" s="199"/>
      <c r="BH213" s="199"/>
      <c r="BI213" s="199"/>
      <c r="CA213" s="199">
        <v>12</v>
      </c>
      <c r="CB213" s="199">
        <v>0</v>
      </c>
      <c r="CZ213" s="124">
        <v>1</v>
      </c>
    </row>
    <row r="214" spans="1:104" ht="25.5" x14ac:dyDescent="0.2">
      <c r="A214" s="191"/>
      <c r="B214" s="192"/>
      <c r="C214" s="331" t="s">
        <v>1967</v>
      </c>
      <c r="D214" s="332"/>
      <c r="E214" s="193">
        <v>1.7102999999999999</v>
      </c>
      <c r="F214" s="194"/>
      <c r="G214" s="195"/>
      <c r="H214" s="196"/>
      <c r="I214" s="197"/>
      <c r="J214" s="184"/>
      <c r="K214" s="197"/>
      <c r="M214" s="198" t="s">
        <v>1967</v>
      </c>
      <c r="O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201" t="str">
        <f t="shared" ref="BD214:BD219" si="9">C213</f>
        <v>Podhled sádrokartonový na zavěšenou ocel. konstr. desky standard impreg.proti vodě tl. 12,5 mm,</v>
      </c>
      <c r="BE214" s="199"/>
      <c r="BF214" s="199"/>
      <c r="BG214" s="199"/>
      <c r="BH214" s="199"/>
      <c r="BI214" s="199"/>
    </row>
    <row r="215" spans="1:104" x14ac:dyDescent="0.2">
      <c r="A215" s="191"/>
      <c r="B215" s="192"/>
      <c r="C215" s="331" t="s">
        <v>1972</v>
      </c>
      <c r="D215" s="332"/>
      <c r="E215" s="193">
        <v>1.6731</v>
      </c>
      <c r="F215" s="194"/>
      <c r="G215" s="195"/>
      <c r="H215" s="196"/>
      <c r="I215" s="197"/>
      <c r="J215" s="184"/>
      <c r="K215" s="197"/>
      <c r="M215" s="198" t="s">
        <v>1972</v>
      </c>
      <c r="O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201" t="str">
        <f t="shared" si="9"/>
        <v>206:4,6*0,3718</v>
      </c>
      <c r="BE215" s="199"/>
      <c r="BF215" s="199"/>
      <c r="BG215" s="199"/>
      <c r="BH215" s="199"/>
      <c r="BI215" s="199"/>
    </row>
    <row r="216" spans="1:104" x14ac:dyDescent="0.2">
      <c r="A216" s="191"/>
      <c r="B216" s="192"/>
      <c r="C216" s="331" t="s">
        <v>1974</v>
      </c>
      <c r="D216" s="332"/>
      <c r="E216" s="193">
        <v>1.9334</v>
      </c>
      <c r="F216" s="194"/>
      <c r="G216" s="195"/>
      <c r="H216" s="196"/>
      <c r="I216" s="197"/>
      <c r="J216" s="184"/>
      <c r="K216" s="197"/>
      <c r="M216" s="198" t="s">
        <v>1974</v>
      </c>
      <c r="O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201" t="str">
        <f t="shared" si="9"/>
        <v>212:4,5*0,3718</v>
      </c>
      <c r="BE216" s="199"/>
      <c r="BF216" s="199"/>
      <c r="BG216" s="199"/>
      <c r="BH216" s="199"/>
      <c r="BI216" s="199"/>
    </row>
    <row r="217" spans="1:104" x14ac:dyDescent="0.2">
      <c r="A217" s="191"/>
      <c r="B217" s="192"/>
      <c r="C217" s="331" t="s">
        <v>1978</v>
      </c>
      <c r="D217" s="332"/>
      <c r="E217" s="193">
        <v>1.45</v>
      </c>
      <c r="F217" s="194"/>
      <c r="G217" s="195"/>
      <c r="H217" s="196"/>
      <c r="I217" s="197"/>
      <c r="J217" s="184"/>
      <c r="K217" s="197"/>
      <c r="M217" s="198" t="s">
        <v>1978</v>
      </c>
      <c r="O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201" t="str">
        <f t="shared" si="9"/>
        <v>215:5,2*0,3718</v>
      </c>
      <c r="BE217" s="199"/>
      <c r="BF217" s="199"/>
      <c r="BG217" s="199"/>
      <c r="BH217" s="199"/>
      <c r="BI217" s="199"/>
    </row>
    <row r="218" spans="1:104" x14ac:dyDescent="0.2">
      <c r="A218" s="191"/>
      <c r="B218" s="192"/>
      <c r="C218" s="331" t="s">
        <v>1982</v>
      </c>
      <c r="D218" s="332"/>
      <c r="E218" s="193">
        <v>1.7475000000000001</v>
      </c>
      <c r="F218" s="194"/>
      <c r="G218" s="195"/>
      <c r="H218" s="196"/>
      <c r="I218" s="197"/>
      <c r="J218" s="184"/>
      <c r="K218" s="197"/>
      <c r="M218" s="198" t="s">
        <v>1982</v>
      </c>
      <c r="O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201" t="str">
        <f t="shared" si="9"/>
        <v>220:3,9*0,3718</v>
      </c>
      <c r="BE218" s="199"/>
      <c r="BF218" s="199"/>
      <c r="BG218" s="199"/>
      <c r="BH218" s="199"/>
      <c r="BI218" s="199"/>
    </row>
    <row r="219" spans="1:104" x14ac:dyDescent="0.2">
      <c r="A219" s="191"/>
      <c r="B219" s="192"/>
      <c r="C219" s="331" t="s">
        <v>1983</v>
      </c>
      <c r="D219" s="332"/>
      <c r="E219" s="193">
        <v>0.52049999999999996</v>
      </c>
      <c r="F219" s="194"/>
      <c r="G219" s="195"/>
      <c r="H219" s="196"/>
      <c r="I219" s="197"/>
      <c r="J219" s="184"/>
      <c r="K219" s="197"/>
      <c r="M219" s="198" t="s">
        <v>1983</v>
      </c>
      <c r="O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201" t="str">
        <f t="shared" si="9"/>
        <v>225:4,7*0,3718</v>
      </c>
      <c r="BE219" s="199"/>
      <c r="BF219" s="199"/>
      <c r="BG219" s="199"/>
      <c r="BH219" s="199"/>
      <c r="BI219" s="199"/>
    </row>
    <row r="220" spans="1:104" x14ac:dyDescent="0.2">
      <c r="A220" s="161">
        <v>34</v>
      </c>
      <c r="B220" s="162" t="s">
        <v>1670</v>
      </c>
      <c r="C220" s="163" t="s">
        <v>729</v>
      </c>
      <c r="D220" s="164" t="s">
        <v>248</v>
      </c>
      <c r="E220" s="165">
        <v>5.3199999999999997E-2</v>
      </c>
      <c r="F220" s="122">
        <f>'01 105 '!F220</f>
        <v>0</v>
      </c>
      <c r="G220" s="166">
        <f>E220*F220</f>
        <v>0</v>
      </c>
      <c r="H220" s="167">
        <v>1</v>
      </c>
      <c r="I220" s="168">
        <f>E220*H220</f>
        <v>5.3199999999999997E-2</v>
      </c>
      <c r="J220" s="167"/>
      <c r="K220" s="168">
        <f>E220*J220</f>
        <v>0</v>
      </c>
      <c r="O220" s="199"/>
      <c r="Z220" s="199"/>
      <c r="AA220" s="199">
        <v>3</v>
      </c>
      <c r="AB220" s="199">
        <v>1</v>
      </c>
      <c r="AC220" s="199">
        <v>13380630</v>
      </c>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200">
        <f>G220</f>
        <v>0</v>
      </c>
      <c r="BA220" s="199"/>
      <c r="BB220" s="199"/>
      <c r="BC220" s="199"/>
      <c r="BD220" s="199"/>
      <c r="BE220" s="199"/>
      <c r="BF220" s="199"/>
      <c r="BG220" s="199"/>
      <c r="BH220" s="199"/>
      <c r="BI220" s="199"/>
      <c r="CA220" s="199">
        <v>3</v>
      </c>
      <c r="CB220" s="199">
        <v>1</v>
      </c>
      <c r="CZ220" s="124">
        <v>1</v>
      </c>
    </row>
    <row r="221" spans="1:104" x14ac:dyDescent="0.2">
      <c r="A221" s="191"/>
      <c r="B221" s="192"/>
      <c r="C221" s="331" t="s">
        <v>2005</v>
      </c>
      <c r="D221" s="332"/>
      <c r="E221" s="193">
        <v>5.3199999999999997E-2</v>
      </c>
      <c r="F221" s="194"/>
      <c r="G221" s="195"/>
      <c r="H221" s="196"/>
      <c r="I221" s="197"/>
      <c r="J221" s="184"/>
      <c r="K221" s="197"/>
      <c r="M221" s="198" t="s">
        <v>2005</v>
      </c>
      <c r="O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201" t="str">
        <f>C220</f>
        <v>Tyč průřezu L 140, střední, jakost oceli S235</v>
      </c>
      <c r="BE221" s="199"/>
      <c r="BF221" s="199"/>
      <c r="BG221" s="199"/>
      <c r="BH221" s="199"/>
      <c r="BI221" s="199"/>
    </row>
    <row r="222" spans="1:104" x14ac:dyDescent="0.2">
      <c r="A222" s="161">
        <v>35</v>
      </c>
      <c r="B222" s="162" t="s">
        <v>1672</v>
      </c>
      <c r="C222" s="163" t="s">
        <v>1673</v>
      </c>
      <c r="D222" s="164" t="s">
        <v>248</v>
      </c>
      <c r="E222" s="165">
        <v>9.7000000000000003E-2</v>
      </c>
      <c r="F222" s="122">
        <f>'01 105 '!F222</f>
        <v>0</v>
      </c>
      <c r="G222" s="166">
        <f>E222*F222</f>
        <v>0</v>
      </c>
      <c r="H222" s="167">
        <v>1</v>
      </c>
      <c r="I222" s="168">
        <f>E222*H222</f>
        <v>9.7000000000000003E-2</v>
      </c>
      <c r="J222" s="167"/>
      <c r="K222" s="168">
        <f>E222*J222</f>
        <v>0</v>
      </c>
      <c r="O222" s="199"/>
      <c r="Z222" s="199"/>
      <c r="AA222" s="199">
        <v>3</v>
      </c>
      <c r="AB222" s="199">
        <v>1</v>
      </c>
      <c r="AC222" s="199">
        <v>13384435</v>
      </c>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200">
        <f>G222</f>
        <v>0</v>
      </c>
      <c r="BA222" s="199"/>
      <c r="BB222" s="199"/>
      <c r="BC222" s="199"/>
      <c r="BD222" s="199"/>
      <c r="BE222" s="199"/>
      <c r="BF222" s="199"/>
      <c r="BG222" s="199"/>
      <c r="BH222" s="199"/>
      <c r="BI222" s="199"/>
      <c r="CA222" s="199">
        <v>3</v>
      </c>
      <c r="CB222" s="199">
        <v>1</v>
      </c>
      <c r="CZ222" s="124">
        <v>1</v>
      </c>
    </row>
    <row r="223" spans="1:104" x14ac:dyDescent="0.2">
      <c r="A223" s="191"/>
      <c r="B223" s="192"/>
      <c r="C223" s="331" t="s">
        <v>2006</v>
      </c>
      <c r="D223" s="332"/>
      <c r="E223" s="193">
        <v>9.7000000000000003E-2</v>
      </c>
      <c r="F223" s="194"/>
      <c r="G223" s="195"/>
      <c r="H223" s="196"/>
      <c r="I223" s="197"/>
      <c r="J223" s="184"/>
      <c r="K223" s="197"/>
      <c r="M223" s="198" t="s">
        <v>2006</v>
      </c>
      <c r="O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201" t="str">
        <f>C222</f>
        <v>Tyč průřezu U 140, střední, jakost oceli S235</v>
      </c>
      <c r="BE223" s="199"/>
      <c r="BF223" s="199"/>
      <c r="BG223" s="199"/>
      <c r="BH223" s="199"/>
      <c r="BI223" s="199"/>
    </row>
    <row r="224" spans="1:104" x14ac:dyDescent="0.2">
      <c r="A224" s="161">
        <v>36</v>
      </c>
      <c r="B224" s="162" t="s">
        <v>725</v>
      </c>
      <c r="C224" s="163" t="s">
        <v>726</v>
      </c>
      <c r="D224" s="164" t="s">
        <v>248</v>
      </c>
      <c r="E224" s="165">
        <v>5.0299999999999997E-2</v>
      </c>
      <c r="F224" s="122">
        <f>'01 105 '!F224</f>
        <v>0</v>
      </c>
      <c r="G224" s="166">
        <f>E224*F224</f>
        <v>0</v>
      </c>
      <c r="H224" s="167">
        <v>1</v>
      </c>
      <c r="I224" s="168">
        <f>E224*H224</f>
        <v>5.0299999999999997E-2</v>
      </c>
      <c r="J224" s="167"/>
      <c r="K224" s="168">
        <f>E224*J224</f>
        <v>0</v>
      </c>
      <c r="O224" s="199"/>
      <c r="Z224" s="199"/>
      <c r="AA224" s="199">
        <v>3</v>
      </c>
      <c r="AB224" s="199">
        <v>1</v>
      </c>
      <c r="AC224" s="199">
        <v>13384440</v>
      </c>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200">
        <f>G224</f>
        <v>0</v>
      </c>
      <c r="BA224" s="199"/>
      <c r="BB224" s="199"/>
      <c r="BC224" s="199"/>
      <c r="BD224" s="199"/>
      <c r="BE224" s="199"/>
      <c r="BF224" s="199"/>
      <c r="BG224" s="199"/>
      <c r="BH224" s="199"/>
      <c r="BI224" s="199"/>
      <c r="CA224" s="199">
        <v>3</v>
      </c>
      <c r="CB224" s="199">
        <v>1</v>
      </c>
      <c r="CZ224" s="124">
        <v>1</v>
      </c>
    </row>
    <row r="225" spans="1:104" x14ac:dyDescent="0.2">
      <c r="A225" s="191"/>
      <c r="B225" s="192"/>
      <c r="C225" s="331" t="s">
        <v>1303</v>
      </c>
      <c r="D225" s="332"/>
      <c r="E225" s="193">
        <v>5.0299999999999997E-2</v>
      </c>
      <c r="F225" s="194"/>
      <c r="G225" s="195"/>
      <c r="H225" s="196"/>
      <c r="I225" s="197"/>
      <c r="J225" s="184"/>
      <c r="K225" s="197"/>
      <c r="M225" s="198" t="s">
        <v>1303</v>
      </c>
      <c r="O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201" t="str">
        <f>C224</f>
        <v>Tyč průřezu U 160, střední, jakost oceli S235</v>
      </c>
      <c r="BE225" s="199"/>
      <c r="BF225" s="199"/>
      <c r="BG225" s="199"/>
      <c r="BH225" s="199"/>
      <c r="BI225" s="199"/>
    </row>
    <row r="226" spans="1:104" x14ac:dyDescent="0.2">
      <c r="A226" s="161">
        <v>37</v>
      </c>
      <c r="B226" s="162" t="s">
        <v>731</v>
      </c>
      <c r="C226" s="163" t="s">
        <v>732</v>
      </c>
      <c r="D226" s="164" t="s">
        <v>248</v>
      </c>
      <c r="E226" s="165">
        <v>1.72E-2</v>
      </c>
      <c r="F226" s="122">
        <f>'01 105 '!F226</f>
        <v>0</v>
      </c>
      <c r="G226" s="166">
        <f>E226*F226</f>
        <v>0</v>
      </c>
      <c r="H226" s="167">
        <v>1</v>
      </c>
      <c r="I226" s="168">
        <f>E226*H226</f>
        <v>1.72E-2</v>
      </c>
      <c r="J226" s="167"/>
      <c r="K226" s="168">
        <f>E226*J226</f>
        <v>0</v>
      </c>
      <c r="O226" s="199"/>
      <c r="Z226" s="199"/>
      <c r="AA226" s="199">
        <v>3</v>
      </c>
      <c r="AB226" s="199">
        <v>1</v>
      </c>
      <c r="AC226" s="199" t="s">
        <v>731</v>
      </c>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200">
        <f>G226</f>
        <v>0</v>
      </c>
      <c r="BA226" s="199"/>
      <c r="BB226" s="199"/>
      <c r="BC226" s="199"/>
      <c r="BD226" s="199"/>
      <c r="BE226" s="199"/>
      <c r="BF226" s="199"/>
      <c r="BG226" s="199"/>
      <c r="BH226" s="199"/>
      <c r="BI226" s="199"/>
      <c r="CA226" s="199">
        <v>3</v>
      </c>
      <c r="CB226" s="199">
        <v>1</v>
      </c>
      <c r="CZ226" s="124">
        <v>1</v>
      </c>
    </row>
    <row r="227" spans="1:104" x14ac:dyDescent="0.2">
      <c r="A227" s="191"/>
      <c r="B227" s="192"/>
      <c r="C227" s="331" t="s">
        <v>1305</v>
      </c>
      <c r="D227" s="332"/>
      <c r="E227" s="193">
        <v>1.72E-2</v>
      </c>
      <c r="F227" s="194"/>
      <c r="G227" s="195"/>
      <c r="H227" s="196"/>
      <c r="I227" s="197"/>
      <c r="J227" s="184"/>
      <c r="K227" s="197"/>
      <c r="M227" s="198" t="s">
        <v>1305</v>
      </c>
      <c r="O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201" t="str">
        <f>C226</f>
        <v>Tyč průřezu L 120, střední, jakost oceli S235</v>
      </c>
      <c r="BE227" s="199"/>
      <c r="BF227" s="199"/>
      <c r="BG227" s="199"/>
      <c r="BH227" s="199"/>
      <c r="BI227" s="199"/>
    </row>
    <row r="228" spans="1:104" x14ac:dyDescent="0.2">
      <c r="A228" s="161">
        <v>38</v>
      </c>
      <c r="B228" s="162" t="s">
        <v>734</v>
      </c>
      <c r="C228" s="163" t="s">
        <v>735</v>
      </c>
      <c r="D228" s="164" t="s">
        <v>248</v>
      </c>
      <c r="E228" s="165">
        <v>0.1057</v>
      </c>
      <c r="F228" s="122">
        <f>'01 105 '!F228</f>
        <v>0</v>
      </c>
      <c r="G228" s="166">
        <f>E228*F228</f>
        <v>0</v>
      </c>
      <c r="H228" s="167">
        <v>1</v>
      </c>
      <c r="I228" s="168">
        <f>E228*H228</f>
        <v>0.1057</v>
      </c>
      <c r="J228" s="167"/>
      <c r="K228" s="168">
        <f>E228*J228</f>
        <v>0</v>
      </c>
      <c r="O228" s="199"/>
      <c r="Z228" s="199"/>
      <c r="AA228" s="199">
        <v>3</v>
      </c>
      <c r="AB228" s="199">
        <v>1</v>
      </c>
      <c r="AC228" s="199">
        <v>13483315</v>
      </c>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200">
        <f>G228</f>
        <v>0</v>
      </c>
      <c r="BA228" s="199"/>
      <c r="BB228" s="199"/>
      <c r="BC228" s="199"/>
      <c r="BD228" s="199"/>
      <c r="BE228" s="199"/>
      <c r="BF228" s="199"/>
      <c r="BG228" s="199"/>
      <c r="BH228" s="199"/>
      <c r="BI228" s="199"/>
      <c r="CA228" s="199">
        <v>3</v>
      </c>
      <c r="CB228" s="199">
        <v>1</v>
      </c>
      <c r="CZ228" s="124">
        <v>1</v>
      </c>
    </row>
    <row r="229" spans="1:104" x14ac:dyDescent="0.2">
      <c r="A229" s="191"/>
      <c r="B229" s="192"/>
      <c r="C229" s="331" t="s">
        <v>1306</v>
      </c>
      <c r="D229" s="332"/>
      <c r="E229" s="193">
        <v>0.1057</v>
      </c>
      <c r="F229" s="194"/>
      <c r="G229" s="195"/>
      <c r="H229" s="196"/>
      <c r="I229" s="197"/>
      <c r="J229" s="184"/>
      <c r="K229" s="197"/>
      <c r="M229" s="198" t="s">
        <v>1306</v>
      </c>
      <c r="O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201" t="str">
        <f>C228</f>
        <v>Tyč průřezu U 200, hrubé, jakost oceli S235</v>
      </c>
      <c r="BE229" s="199"/>
      <c r="BF229" s="199"/>
      <c r="BG229" s="199"/>
      <c r="BH229" s="199"/>
      <c r="BI229" s="199"/>
    </row>
    <row r="230" spans="1:104" x14ac:dyDescent="0.2">
      <c r="A230" s="161">
        <v>39</v>
      </c>
      <c r="B230" s="162" t="s">
        <v>737</v>
      </c>
      <c r="C230" s="163" t="s">
        <v>738</v>
      </c>
      <c r="D230" s="164" t="s">
        <v>248</v>
      </c>
      <c r="E230" s="165">
        <v>0.1663</v>
      </c>
      <c r="F230" s="122">
        <f>'01 105 '!F230</f>
        <v>0</v>
      </c>
      <c r="G230" s="166">
        <f>E230*F230</f>
        <v>0</v>
      </c>
      <c r="H230" s="167">
        <v>1</v>
      </c>
      <c r="I230" s="168">
        <f>E230*H230</f>
        <v>0.1663</v>
      </c>
      <c r="J230" s="167"/>
      <c r="K230" s="168">
        <f>E230*J230</f>
        <v>0</v>
      </c>
      <c r="O230" s="199"/>
      <c r="Z230" s="199"/>
      <c r="AA230" s="199">
        <v>3</v>
      </c>
      <c r="AB230" s="199">
        <v>1</v>
      </c>
      <c r="AC230" s="199">
        <v>13486330</v>
      </c>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200">
        <f>G230</f>
        <v>0</v>
      </c>
      <c r="BA230" s="199"/>
      <c r="BB230" s="199"/>
      <c r="BC230" s="199"/>
      <c r="BD230" s="199"/>
      <c r="BE230" s="199"/>
      <c r="BF230" s="199"/>
      <c r="BG230" s="199"/>
      <c r="BH230" s="199"/>
      <c r="BI230" s="199"/>
      <c r="CA230" s="199">
        <v>3</v>
      </c>
      <c r="CB230" s="199">
        <v>1</v>
      </c>
      <c r="CZ230" s="124">
        <v>1</v>
      </c>
    </row>
    <row r="231" spans="1:104" x14ac:dyDescent="0.2">
      <c r="A231" s="191"/>
      <c r="B231" s="192"/>
      <c r="C231" s="312" t="s">
        <v>739</v>
      </c>
      <c r="D231" s="313"/>
      <c r="E231" s="313"/>
      <c r="F231" s="313"/>
      <c r="G231" s="314"/>
      <c r="I231" s="197"/>
      <c r="K231" s="197"/>
      <c r="L231" s="198" t="s">
        <v>739</v>
      </c>
      <c r="O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row>
    <row r="232" spans="1:104" x14ac:dyDescent="0.2">
      <c r="A232" s="191"/>
      <c r="B232" s="192"/>
      <c r="C232" s="331" t="s">
        <v>2007</v>
      </c>
      <c r="D232" s="332"/>
      <c r="E232" s="193">
        <v>0.1663</v>
      </c>
      <c r="F232" s="194"/>
      <c r="G232" s="195"/>
      <c r="H232" s="196"/>
      <c r="I232" s="197"/>
      <c r="J232" s="184"/>
      <c r="K232" s="197"/>
      <c r="M232" s="198" t="s">
        <v>2007</v>
      </c>
      <c r="O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201" t="str">
        <f>C231</f>
        <v>260/3000</v>
      </c>
      <c r="BE232" s="199"/>
      <c r="BF232" s="199"/>
      <c r="BG232" s="199"/>
      <c r="BH232" s="199"/>
      <c r="BI232" s="199"/>
    </row>
    <row r="233" spans="1:104" x14ac:dyDescent="0.2">
      <c r="A233" s="169" t="s">
        <v>42</v>
      </c>
      <c r="B233" s="170" t="s">
        <v>319</v>
      </c>
      <c r="C233" s="171" t="s">
        <v>320</v>
      </c>
      <c r="D233" s="172"/>
      <c r="E233" s="173"/>
      <c r="F233" s="173"/>
      <c r="G233" s="174">
        <f>SUM(G7:G232)</f>
        <v>0</v>
      </c>
      <c r="H233" s="175"/>
      <c r="I233" s="174">
        <f>SUM(I7:I232)</f>
        <v>106.13789538800002</v>
      </c>
      <c r="J233" s="176"/>
      <c r="K233" s="174">
        <f>SUM(K7:K232)</f>
        <v>0</v>
      </c>
      <c r="O233" s="199"/>
      <c r="X233" s="202">
        <f>K233</f>
        <v>0</v>
      </c>
      <c r="Y233" s="202">
        <f>I233</f>
        <v>106.13789538800002</v>
      </c>
      <c r="Z233" s="200">
        <f>G233</f>
        <v>0</v>
      </c>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203"/>
      <c r="BB233" s="203"/>
      <c r="BC233" s="203"/>
      <c r="BD233" s="203"/>
      <c r="BE233" s="203"/>
      <c r="BF233" s="203"/>
      <c r="BG233" s="199"/>
      <c r="BH233" s="199"/>
      <c r="BI233" s="199"/>
    </row>
    <row r="234" spans="1:104" ht="14.25" customHeight="1" x14ac:dyDescent="0.2">
      <c r="A234" s="151" t="s">
        <v>38</v>
      </c>
      <c r="B234" s="152" t="s">
        <v>747</v>
      </c>
      <c r="C234" s="153" t="s">
        <v>748</v>
      </c>
      <c r="D234" s="154"/>
      <c r="E234" s="155"/>
      <c r="F234" s="155"/>
      <c r="G234" s="156"/>
      <c r="H234" s="157"/>
      <c r="I234" s="158"/>
      <c r="J234" s="159"/>
      <c r="K234" s="160"/>
      <c r="O234" s="199"/>
    </row>
    <row r="235" spans="1:104" ht="22.5" x14ac:dyDescent="0.2">
      <c r="A235" s="161">
        <v>40</v>
      </c>
      <c r="B235" s="162" t="s">
        <v>755</v>
      </c>
      <c r="C235" s="163" t="s">
        <v>756</v>
      </c>
      <c r="D235" s="164" t="s">
        <v>41</v>
      </c>
      <c r="E235" s="165">
        <v>18.738700000000001</v>
      </c>
      <c r="F235" s="122">
        <f>'01 105 '!F235</f>
        <v>0</v>
      </c>
      <c r="G235" s="166">
        <f>E235*F235</f>
        <v>0</v>
      </c>
      <c r="H235" s="167">
        <v>0</v>
      </c>
      <c r="I235" s="168">
        <f>E235*H235</f>
        <v>0</v>
      </c>
      <c r="J235" s="167">
        <v>0</v>
      </c>
      <c r="K235" s="168">
        <f>E235*J235</f>
        <v>0</v>
      </c>
      <c r="O235" s="199"/>
      <c r="Z235" s="199"/>
      <c r="AA235" s="199">
        <v>1</v>
      </c>
      <c r="AB235" s="199">
        <v>1</v>
      </c>
      <c r="AC235" s="199">
        <v>1</v>
      </c>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200">
        <f>G235</f>
        <v>0</v>
      </c>
      <c r="BA235" s="199"/>
      <c r="BB235" s="199"/>
      <c r="BC235" s="199"/>
      <c r="BD235" s="199"/>
      <c r="BE235" s="199"/>
      <c r="BF235" s="199"/>
      <c r="BG235" s="199"/>
      <c r="BH235" s="199"/>
      <c r="BI235" s="199"/>
      <c r="CA235" s="199">
        <v>1</v>
      </c>
      <c r="CB235" s="199">
        <v>1</v>
      </c>
      <c r="CZ235" s="124">
        <v>1</v>
      </c>
    </row>
    <row r="236" spans="1:104" x14ac:dyDescent="0.2">
      <c r="A236" s="191"/>
      <c r="B236" s="192"/>
      <c r="C236" s="331" t="s">
        <v>1965</v>
      </c>
      <c r="D236" s="332"/>
      <c r="E236" s="193">
        <v>1.4128000000000001</v>
      </c>
      <c r="F236" s="194"/>
      <c r="G236" s="195"/>
      <c r="H236" s="196"/>
      <c r="I236" s="197"/>
      <c r="J236" s="184"/>
      <c r="K236" s="197"/>
      <c r="M236" s="198" t="s">
        <v>1965</v>
      </c>
      <c r="O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201" t="str">
        <f t="shared" ref="BD236:BD246" si="10">C235</f>
        <v xml:space="preserve">Příplatek k podhledu sádrokart. za plochu do 10 m2 </v>
      </c>
      <c r="BE236" s="199"/>
      <c r="BF236" s="199"/>
      <c r="BG236" s="199"/>
      <c r="BH236" s="199"/>
      <c r="BI236" s="199"/>
    </row>
    <row r="237" spans="1:104" x14ac:dyDescent="0.2">
      <c r="A237" s="191"/>
      <c r="B237" s="192"/>
      <c r="C237" s="331" t="s">
        <v>1967</v>
      </c>
      <c r="D237" s="332"/>
      <c r="E237" s="193">
        <v>1.7102999999999999</v>
      </c>
      <c r="F237" s="194"/>
      <c r="G237" s="195"/>
      <c r="H237" s="196"/>
      <c r="I237" s="197"/>
      <c r="J237" s="184"/>
      <c r="K237" s="197"/>
      <c r="M237" s="198" t="s">
        <v>1967</v>
      </c>
      <c r="O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201" t="str">
        <f t="shared" si="10"/>
        <v>204:3,8*0,3718</v>
      </c>
      <c r="BE237" s="199"/>
      <c r="BF237" s="199"/>
      <c r="BG237" s="199"/>
      <c r="BH237" s="199"/>
      <c r="BI237" s="199"/>
    </row>
    <row r="238" spans="1:104" x14ac:dyDescent="0.2">
      <c r="A238" s="191"/>
      <c r="B238" s="192"/>
      <c r="C238" s="331" t="s">
        <v>1969</v>
      </c>
      <c r="D238" s="332"/>
      <c r="E238" s="193">
        <v>1.859</v>
      </c>
      <c r="F238" s="194"/>
      <c r="G238" s="195"/>
      <c r="H238" s="196"/>
      <c r="I238" s="197"/>
      <c r="J238" s="184"/>
      <c r="K238" s="197"/>
      <c r="M238" s="198" t="s">
        <v>1969</v>
      </c>
      <c r="O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201" t="str">
        <f t="shared" si="10"/>
        <v>206:4,6*0,3718</v>
      </c>
      <c r="BE238" s="199"/>
      <c r="BF238" s="199"/>
      <c r="BG238" s="199"/>
      <c r="BH238" s="199"/>
      <c r="BI238" s="199"/>
    </row>
    <row r="239" spans="1:104" x14ac:dyDescent="0.2">
      <c r="A239" s="191"/>
      <c r="B239" s="192"/>
      <c r="C239" s="331" t="s">
        <v>1972</v>
      </c>
      <c r="D239" s="332"/>
      <c r="E239" s="193">
        <v>1.6731</v>
      </c>
      <c r="F239" s="194"/>
      <c r="G239" s="195"/>
      <c r="H239" s="196"/>
      <c r="I239" s="197"/>
      <c r="J239" s="184"/>
      <c r="K239" s="197"/>
      <c r="M239" s="198" t="s">
        <v>1972</v>
      </c>
      <c r="O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201" t="str">
        <f t="shared" si="10"/>
        <v>209:5*0,3718</v>
      </c>
      <c r="BE239" s="199"/>
      <c r="BF239" s="199"/>
      <c r="BG239" s="199"/>
      <c r="BH239" s="199"/>
      <c r="BI239" s="199"/>
    </row>
    <row r="240" spans="1:104" x14ac:dyDescent="0.2">
      <c r="A240" s="191"/>
      <c r="B240" s="192"/>
      <c r="C240" s="331" t="s">
        <v>1973</v>
      </c>
      <c r="D240" s="332"/>
      <c r="E240" s="193">
        <v>2.3795000000000002</v>
      </c>
      <c r="F240" s="194"/>
      <c r="G240" s="195"/>
      <c r="H240" s="196"/>
      <c r="I240" s="197"/>
      <c r="J240" s="184"/>
      <c r="K240" s="197"/>
      <c r="M240" s="198" t="s">
        <v>1973</v>
      </c>
      <c r="O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201" t="str">
        <f t="shared" si="10"/>
        <v>212:4,5*0,3718</v>
      </c>
      <c r="BE240" s="199"/>
      <c r="BF240" s="199"/>
      <c r="BG240" s="199"/>
      <c r="BH240" s="199"/>
      <c r="BI240" s="199"/>
    </row>
    <row r="241" spans="1:104" x14ac:dyDescent="0.2">
      <c r="A241" s="191"/>
      <c r="B241" s="192"/>
      <c r="C241" s="331" t="s">
        <v>1974</v>
      </c>
      <c r="D241" s="332"/>
      <c r="E241" s="193">
        <v>1.9334</v>
      </c>
      <c r="F241" s="194"/>
      <c r="G241" s="195"/>
      <c r="H241" s="196"/>
      <c r="I241" s="197"/>
      <c r="J241" s="184"/>
      <c r="K241" s="197"/>
      <c r="M241" s="198" t="s">
        <v>1974</v>
      </c>
      <c r="O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201" t="str">
        <f t="shared" si="10"/>
        <v>214:6,4*0,3718</v>
      </c>
      <c r="BE241" s="199"/>
      <c r="BF241" s="199"/>
      <c r="BG241" s="199"/>
      <c r="BH241" s="199"/>
      <c r="BI241" s="199"/>
    </row>
    <row r="242" spans="1:104" x14ac:dyDescent="0.2">
      <c r="A242" s="191"/>
      <c r="B242" s="192"/>
      <c r="C242" s="331" t="s">
        <v>1977</v>
      </c>
      <c r="D242" s="332"/>
      <c r="E242" s="193">
        <v>1.2269000000000001</v>
      </c>
      <c r="F242" s="194"/>
      <c r="G242" s="195"/>
      <c r="H242" s="196"/>
      <c r="I242" s="197"/>
      <c r="J242" s="184"/>
      <c r="K242" s="197"/>
      <c r="M242" s="198" t="s">
        <v>1977</v>
      </c>
      <c r="O242" s="199"/>
      <c r="Z242" s="199"/>
      <c r="AA242" s="199"/>
      <c r="AB242" s="199"/>
      <c r="AC242" s="199"/>
      <c r="AD242" s="199"/>
      <c r="AE242" s="199"/>
      <c r="AF242" s="199"/>
      <c r="AG242" s="199"/>
      <c r="AH242" s="199"/>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201" t="str">
        <f t="shared" si="10"/>
        <v>215:5,2*0,3718</v>
      </c>
      <c r="BE242" s="199"/>
      <c r="BF242" s="199"/>
      <c r="BG242" s="199"/>
      <c r="BH242" s="199"/>
      <c r="BI242" s="199"/>
    </row>
    <row r="243" spans="1:104" x14ac:dyDescent="0.2">
      <c r="A243" s="191"/>
      <c r="B243" s="192"/>
      <c r="C243" s="331" t="s">
        <v>1978</v>
      </c>
      <c r="D243" s="332"/>
      <c r="E243" s="193">
        <v>1.45</v>
      </c>
      <c r="F243" s="194"/>
      <c r="G243" s="195"/>
      <c r="H243" s="196"/>
      <c r="I243" s="197"/>
      <c r="J243" s="184"/>
      <c r="K243" s="197"/>
      <c r="M243" s="198" t="s">
        <v>1978</v>
      </c>
      <c r="O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201" t="str">
        <f t="shared" si="10"/>
        <v>219:3,3*0,3718</v>
      </c>
      <c r="BE243" s="199"/>
      <c r="BF243" s="199"/>
      <c r="BG243" s="199"/>
      <c r="BH243" s="199"/>
      <c r="BI243" s="199"/>
    </row>
    <row r="244" spans="1:104" x14ac:dyDescent="0.2">
      <c r="A244" s="191"/>
      <c r="B244" s="192"/>
      <c r="C244" s="331" t="s">
        <v>1981</v>
      </c>
      <c r="D244" s="332"/>
      <c r="E244" s="193">
        <v>2.8256999999999999</v>
      </c>
      <c r="F244" s="194"/>
      <c r="G244" s="195"/>
      <c r="H244" s="196"/>
      <c r="I244" s="197"/>
      <c r="J244" s="184"/>
      <c r="K244" s="197"/>
      <c r="M244" s="198" t="s">
        <v>1981</v>
      </c>
      <c r="O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201" t="str">
        <f t="shared" si="10"/>
        <v>220:3,9*0,3718</v>
      </c>
      <c r="BE244" s="199"/>
      <c r="BF244" s="199"/>
      <c r="BG244" s="199"/>
      <c r="BH244" s="199"/>
      <c r="BI244" s="199"/>
    </row>
    <row r="245" spans="1:104" x14ac:dyDescent="0.2">
      <c r="A245" s="191"/>
      <c r="B245" s="192"/>
      <c r="C245" s="331" t="s">
        <v>1982</v>
      </c>
      <c r="D245" s="332"/>
      <c r="E245" s="193">
        <v>1.7475000000000001</v>
      </c>
      <c r="F245" s="194"/>
      <c r="G245" s="195"/>
      <c r="H245" s="196"/>
      <c r="I245" s="197"/>
      <c r="J245" s="184"/>
      <c r="K245" s="197"/>
      <c r="M245" s="198" t="s">
        <v>1982</v>
      </c>
      <c r="O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201" t="str">
        <f t="shared" si="10"/>
        <v>224:7,6*0,3718</v>
      </c>
      <c r="BE245" s="199"/>
      <c r="BF245" s="199"/>
      <c r="BG245" s="199"/>
      <c r="BH245" s="199"/>
      <c r="BI245" s="199"/>
    </row>
    <row r="246" spans="1:104" x14ac:dyDescent="0.2">
      <c r="A246" s="191"/>
      <c r="B246" s="192"/>
      <c r="C246" s="331" t="s">
        <v>1983</v>
      </c>
      <c r="D246" s="332"/>
      <c r="E246" s="193">
        <v>0.52049999999999996</v>
      </c>
      <c r="F246" s="194"/>
      <c r="G246" s="195"/>
      <c r="H246" s="196"/>
      <c r="I246" s="197"/>
      <c r="J246" s="184"/>
      <c r="K246" s="197"/>
      <c r="M246" s="198" t="s">
        <v>1983</v>
      </c>
      <c r="O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201" t="str">
        <f t="shared" si="10"/>
        <v>225:4,7*0,3718</v>
      </c>
      <c r="BE246" s="199"/>
      <c r="BF246" s="199"/>
      <c r="BG246" s="199"/>
      <c r="BH246" s="199"/>
      <c r="BI246" s="199"/>
    </row>
    <row r="247" spans="1:104" ht="22.5" x14ac:dyDescent="0.2">
      <c r="A247" s="161">
        <v>41</v>
      </c>
      <c r="B247" s="162" t="s">
        <v>757</v>
      </c>
      <c r="C247" s="163" t="s">
        <v>758</v>
      </c>
      <c r="D247" s="164" t="s">
        <v>70</v>
      </c>
      <c r="E247" s="165">
        <v>10.6335</v>
      </c>
      <c r="F247" s="122">
        <f>'01 105 '!F247</f>
        <v>0</v>
      </c>
      <c r="G247" s="166">
        <f>E247*F247</f>
        <v>0</v>
      </c>
      <c r="H247" s="167">
        <v>2.5251100000000002</v>
      </c>
      <c r="I247" s="168">
        <f>E247*H247</f>
        <v>26.850757185000003</v>
      </c>
      <c r="J247" s="167">
        <v>0</v>
      </c>
      <c r="K247" s="168">
        <f>E247*J247</f>
        <v>0</v>
      </c>
      <c r="O247" s="199"/>
      <c r="Z247" s="199"/>
      <c r="AA247" s="199">
        <v>1</v>
      </c>
      <c r="AB247" s="199">
        <v>1</v>
      </c>
      <c r="AC247" s="199">
        <v>1</v>
      </c>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c r="AY247" s="199"/>
      <c r="AZ247" s="200">
        <f>G247</f>
        <v>0</v>
      </c>
      <c r="BA247" s="199"/>
      <c r="BB247" s="199"/>
      <c r="BC247" s="199"/>
      <c r="BD247" s="199"/>
      <c r="BE247" s="199"/>
      <c r="BF247" s="199"/>
      <c r="BG247" s="199"/>
      <c r="BH247" s="199"/>
      <c r="BI247" s="199"/>
      <c r="CA247" s="199">
        <v>1</v>
      </c>
      <c r="CB247" s="199">
        <v>1</v>
      </c>
      <c r="CZ247" s="124">
        <v>1</v>
      </c>
    </row>
    <row r="248" spans="1:104" x14ac:dyDescent="0.2">
      <c r="A248" s="191"/>
      <c r="B248" s="192"/>
      <c r="C248" s="331" t="s">
        <v>2008</v>
      </c>
      <c r="D248" s="332"/>
      <c r="E248" s="193">
        <v>10.6335</v>
      </c>
      <c r="F248" s="194"/>
      <c r="G248" s="195"/>
      <c r="H248" s="196"/>
      <c r="I248" s="197"/>
      <c r="J248" s="184"/>
      <c r="K248" s="197"/>
      <c r="M248" s="198" t="s">
        <v>2008</v>
      </c>
      <c r="O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201" t="str">
        <f>C247</f>
        <v xml:space="preserve">Ztužující pásy a věnce z betonu železového C 20/25 </v>
      </c>
      <c r="BE248" s="199"/>
      <c r="BF248" s="199"/>
      <c r="BG248" s="199"/>
      <c r="BH248" s="199"/>
      <c r="BI248" s="199"/>
    </row>
    <row r="249" spans="1:104" x14ac:dyDescent="0.2">
      <c r="A249" s="161">
        <v>42</v>
      </c>
      <c r="B249" s="162" t="s">
        <v>1677</v>
      </c>
      <c r="C249" s="163" t="s">
        <v>1678</v>
      </c>
      <c r="D249" s="164" t="s">
        <v>41</v>
      </c>
      <c r="E249" s="165">
        <v>30.1158</v>
      </c>
      <c r="F249" s="122">
        <f>'01 105 '!F249</f>
        <v>0</v>
      </c>
      <c r="G249" s="166">
        <f>E249*F249</f>
        <v>0</v>
      </c>
      <c r="H249" s="167">
        <v>7.8200000000000006E-3</v>
      </c>
      <c r="I249" s="168">
        <f>E249*H249</f>
        <v>0.235505556</v>
      </c>
      <c r="J249" s="167">
        <v>0</v>
      </c>
      <c r="K249" s="168">
        <f>E249*J249</f>
        <v>0</v>
      </c>
      <c r="O249" s="199"/>
      <c r="Z249" s="199"/>
      <c r="AA249" s="199">
        <v>1</v>
      </c>
      <c r="AB249" s="199">
        <v>1</v>
      </c>
      <c r="AC249" s="199">
        <v>1</v>
      </c>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200">
        <f>G249</f>
        <v>0</v>
      </c>
      <c r="BA249" s="199"/>
      <c r="BB249" s="199"/>
      <c r="BC249" s="199"/>
      <c r="BD249" s="199"/>
      <c r="BE249" s="199"/>
      <c r="BF249" s="199"/>
      <c r="BG249" s="199"/>
      <c r="BH249" s="199"/>
      <c r="BI249" s="199"/>
      <c r="CA249" s="199">
        <v>1</v>
      </c>
      <c r="CB249" s="199">
        <v>1</v>
      </c>
      <c r="CZ249" s="124">
        <v>1</v>
      </c>
    </row>
    <row r="250" spans="1:104" x14ac:dyDescent="0.2">
      <c r="A250" s="191"/>
      <c r="B250" s="192"/>
      <c r="C250" s="331" t="s">
        <v>2009</v>
      </c>
      <c r="D250" s="332"/>
      <c r="E250" s="193">
        <v>30.1158</v>
      </c>
      <c r="F250" s="194"/>
      <c r="G250" s="195"/>
      <c r="H250" s="196"/>
      <c r="I250" s="197"/>
      <c r="J250" s="184"/>
      <c r="K250" s="197"/>
      <c r="M250" s="198" t="s">
        <v>2009</v>
      </c>
      <c r="O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201" t="str">
        <f>C249</f>
        <v xml:space="preserve">Bednění ztužujících pásů a věnců - zřízení </v>
      </c>
      <c r="BE250" s="199"/>
      <c r="BF250" s="199"/>
      <c r="BG250" s="199"/>
      <c r="BH250" s="199"/>
      <c r="BI250" s="199"/>
    </row>
    <row r="251" spans="1:104" x14ac:dyDescent="0.2">
      <c r="A251" s="161">
        <v>43</v>
      </c>
      <c r="B251" s="162" t="s">
        <v>1680</v>
      </c>
      <c r="C251" s="163" t="s">
        <v>1681</v>
      </c>
      <c r="D251" s="164" t="s">
        <v>41</v>
      </c>
      <c r="E251" s="165">
        <v>30.1158</v>
      </c>
      <c r="F251" s="122">
        <f>'01 105 '!F251</f>
        <v>0</v>
      </c>
      <c r="G251" s="166">
        <f>E251*F251</f>
        <v>0</v>
      </c>
      <c r="H251" s="167">
        <v>0</v>
      </c>
      <c r="I251" s="168">
        <f>E251*H251</f>
        <v>0</v>
      </c>
      <c r="J251" s="167">
        <v>0</v>
      </c>
      <c r="K251" s="168">
        <f>E251*J251</f>
        <v>0</v>
      </c>
      <c r="O251" s="199"/>
      <c r="Z251" s="199"/>
      <c r="AA251" s="199">
        <v>1</v>
      </c>
      <c r="AB251" s="199">
        <v>1</v>
      </c>
      <c r="AC251" s="199">
        <v>1</v>
      </c>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200">
        <f>G251</f>
        <v>0</v>
      </c>
      <c r="BA251" s="199"/>
      <c r="BB251" s="199"/>
      <c r="BC251" s="199"/>
      <c r="BD251" s="199"/>
      <c r="BE251" s="199"/>
      <c r="BF251" s="199"/>
      <c r="BG251" s="199"/>
      <c r="BH251" s="199"/>
      <c r="BI251" s="199"/>
      <c r="CA251" s="199">
        <v>1</v>
      </c>
      <c r="CB251" s="199">
        <v>1</v>
      </c>
      <c r="CZ251" s="124">
        <v>1</v>
      </c>
    </row>
    <row r="252" spans="1:104" x14ac:dyDescent="0.2">
      <c r="A252" s="191"/>
      <c r="B252" s="192"/>
      <c r="C252" s="331" t="s">
        <v>2009</v>
      </c>
      <c r="D252" s="332"/>
      <c r="E252" s="193">
        <v>30.1158</v>
      </c>
      <c r="F252" s="194"/>
      <c r="G252" s="195"/>
      <c r="H252" s="196"/>
      <c r="I252" s="197"/>
      <c r="J252" s="184"/>
      <c r="K252" s="197"/>
      <c r="M252" s="198" t="s">
        <v>2009</v>
      </c>
      <c r="O252" s="199"/>
      <c r="Z252" s="199"/>
      <c r="AA252" s="199"/>
      <c r="AB252" s="199"/>
      <c r="AC252" s="199"/>
      <c r="AD252" s="199"/>
      <c r="AE252" s="199"/>
      <c r="AF252" s="199"/>
      <c r="AG252" s="199"/>
      <c r="AH252" s="199"/>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201" t="str">
        <f>C251</f>
        <v xml:space="preserve">Bednění ztužujících pásů a věnců - odstranění </v>
      </c>
      <c r="BE252" s="199"/>
      <c r="BF252" s="199"/>
      <c r="BG252" s="199"/>
      <c r="BH252" s="199"/>
      <c r="BI252" s="199"/>
    </row>
    <row r="253" spans="1:104" x14ac:dyDescent="0.2">
      <c r="A253" s="161">
        <v>44</v>
      </c>
      <c r="B253" s="162" t="s">
        <v>760</v>
      </c>
      <c r="C253" s="163" t="s">
        <v>761</v>
      </c>
      <c r="D253" s="164" t="s">
        <v>248</v>
      </c>
      <c r="E253" s="165">
        <v>0.89559999999999995</v>
      </c>
      <c r="F253" s="122">
        <f>'01 105 '!F253</f>
        <v>0</v>
      </c>
      <c r="G253" s="166">
        <f>E253*F253</f>
        <v>0</v>
      </c>
      <c r="H253" s="167">
        <v>1.0166500000000001</v>
      </c>
      <c r="I253" s="168">
        <f>E253*H253</f>
        <v>0.91051174000000001</v>
      </c>
      <c r="J253" s="167">
        <v>0</v>
      </c>
      <c r="K253" s="168">
        <f>E253*J253</f>
        <v>0</v>
      </c>
      <c r="O253" s="199"/>
      <c r="Z253" s="199"/>
      <c r="AA253" s="199">
        <v>1</v>
      </c>
      <c r="AB253" s="199">
        <v>1</v>
      </c>
      <c r="AC253" s="199">
        <v>1</v>
      </c>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199"/>
      <c r="AY253" s="199"/>
      <c r="AZ253" s="200">
        <f>G253</f>
        <v>0</v>
      </c>
      <c r="BA253" s="199"/>
      <c r="BB253" s="199"/>
      <c r="BC253" s="199"/>
      <c r="BD253" s="199"/>
      <c r="BE253" s="199"/>
      <c r="BF253" s="199"/>
      <c r="BG253" s="199"/>
      <c r="BH253" s="199"/>
      <c r="BI253" s="199"/>
      <c r="CA253" s="199">
        <v>1</v>
      </c>
      <c r="CB253" s="199">
        <v>1</v>
      </c>
      <c r="CZ253" s="124">
        <v>1</v>
      </c>
    </row>
    <row r="254" spans="1:104" x14ac:dyDescent="0.2">
      <c r="A254" s="191"/>
      <c r="B254" s="192"/>
      <c r="C254" s="331" t="s">
        <v>2010</v>
      </c>
      <c r="D254" s="332"/>
      <c r="E254" s="193">
        <v>0.89559999999999995</v>
      </c>
      <c r="F254" s="194"/>
      <c r="G254" s="195"/>
      <c r="H254" s="196"/>
      <c r="I254" s="197"/>
      <c r="J254" s="184"/>
      <c r="K254" s="197"/>
      <c r="M254" s="198" t="s">
        <v>2010</v>
      </c>
      <c r="O254" s="199"/>
      <c r="Z254" s="199"/>
      <c r="AA254" s="199"/>
      <c r="AB254" s="199"/>
      <c r="AC254" s="199"/>
      <c r="AD254" s="199"/>
      <c r="AE254" s="199"/>
      <c r="AF254" s="199"/>
      <c r="AG254" s="199"/>
      <c r="AH254" s="199"/>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201" t="str">
        <f>C253</f>
        <v xml:space="preserve">Výztuž ztužujících pásů a věnců z oceli 10505(R) </v>
      </c>
      <c r="BE254" s="199"/>
      <c r="BF254" s="199"/>
      <c r="BG254" s="199"/>
      <c r="BH254" s="199"/>
      <c r="BI254" s="199"/>
    </row>
    <row r="255" spans="1:104" x14ac:dyDescent="0.2">
      <c r="A255" s="161">
        <v>45</v>
      </c>
      <c r="B255" s="162" t="s">
        <v>313</v>
      </c>
      <c r="C255" s="163" t="s">
        <v>314</v>
      </c>
      <c r="D255" s="164" t="s">
        <v>248</v>
      </c>
      <c r="E255" s="165">
        <v>0.71389999999999998</v>
      </c>
      <c r="F255" s="122">
        <f>'01 105 '!F255</f>
        <v>0</v>
      </c>
      <c r="G255" s="166">
        <f>E255*F255</f>
        <v>0</v>
      </c>
      <c r="H255" s="167">
        <v>1.0211600000000001</v>
      </c>
      <c r="I255" s="168">
        <f>E255*H255</f>
        <v>0.72900612399999998</v>
      </c>
      <c r="J255" s="167"/>
      <c r="K255" s="168">
        <f>E255*J255</f>
        <v>0</v>
      </c>
      <c r="O255" s="199"/>
      <c r="Z255" s="199"/>
      <c r="AA255" s="199">
        <v>12</v>
      </c>
      <c r="AB255" s="199">
        <v>0</v>
      </c>
      <c r="AC255" s="199">
        <v>2</v>
      </c>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200">
        <f>G255</f>
        <v>0</v>
      </c>
      <c r="BA255" s="199"/>
      <c r="BB255" s="199"/>
      <c r="BC255" s="199"/>
      <c r="BD255" s="199"/>
      <c r="BE255" s="199"/>
      <c r="BF255" s="199"/>
      <c r="BG255" s="199"/>
      <c r="BH255" s="199"/>
      <c r="BI255" s="199"/>
      <c r="CA255" s="199">
        <v>12</v>
      </c>
      <c r="CB255" s="199">
        <v>0</v>
      </c>
      <c r="CZ255" s="124">
        <v>1</v>
      </c>
    </row>
    <row r="256" spans="1:104" x14ac:dyDescent="0.2">
      <c r="A256" s="191"/>
      <c r="B256" s="192"/>
      <c r="C256" s="331" t="s">
        <v>2011</v>
      </c>
      <c r="D256" s="332"/>
      <c r="E256" s="193">
        <v>0.71389999999999998</v>
      </c>
      <c r="F256" s="194"/>
      <c r="G256" s="195"/>
      <c r="H256" s="196"/>
      <c r="I256" s="197"/>
      <c r="J256" s="184"/>
      <c r="K256" s="197"/>
      <c r="M256" s="198" t="s">
        <v>2011</v>
      </c>
      <c r="O256" s="199"/>
      <c r="Z256" s="199"/>
      <c r="AA256" s="199"/>
      <c r="AB256" s="199"/>
      <c r="AC256" s="199"/>
      <c r="AD256" s="199"/>
      <c r="AE256" s="199"/>
      <c r="AF256" s="199"/>
      <c r="AG256" s="199"/>
      <c r="AH256" s="199"/>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201" t="str">
        <f>C255</f>
        <v xml:space="preserve">Výztuž betonářské oceli </v>
      </c>
      <c r="BE256" s="199"/>
      <c r="BF256" s="199"/>
      <c r="BG256" s="199"/>
      <c r="BH256" s="199"/>
      <c r="BI256" s="199"/>
    </row>
    <row r="257" spans="1:104" x14ac:dyDescent="0.2">
      <c r="A257" s="161">
        <v>46</v>
      </c>
      <c r="B257" s="162" t="s">
        <v>776</v>
      </c>
      <c r="C257" s="163" t="s">
        <v>777</v>
      </c>
      <c r="D257" s="164" t="s">
        <v>41</v>
      </c>
      <c r="E257" s="165">
        <v>7.4359999999999999</v>
      </c>
      <c r="F257" s="122">
        <f>'01 105 '!F257</f>
        <v>0</v>
      </c>
      <c r="G257" s="166">
        <f>E257*F257</f>
        <v>0</v>
      </c>
      <c r="H257" s="167">
        <v>0.62</v>
      </c>
      <c r="I257" s="168">
        <f>E257*H257</f>
        <v>4.6103199999999998</v>
      </c>
      <c r="J257" s="167"/>
      <c r="K257" s="168">
        <f>E257*J257</f>
        <v>0</v>
      </c>
      <c r="O257" s="199"/>
      <c r="Z257" s="199"/>
      <c r="AA257" s="199">
        <v>12</v>
      </c>
      <c r="AB257" s="199">
        <v>0</v>
      </c>
      <c r="AC257" s="199">
        <v>3</v>
      </c>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200">
        <f>G257</f>
        <v>0</v>
      </c>
      <c r="BA257" s="199"/>
      <c r="BB257" s="199"/>
      <c r="BC257" s="199"/>
      <c r="BD257" s="199"/>
      <c r="BE257" s="199"/>
      <c r="BF257" s="199"/>
      <c r="BG257" s="199"/>
      <c r="BH257" s="199"/>
      <c r="BI257" s="199"/>
      <c r="CA257" s="199">
        <v>12</v>
      </c>
      <c r="CB257" s="199">
        <v>0</v>
      </c>
      <c r="CZ257" s="124">
        <v>1</v>
      </c>
    </row>
    <row r="258" spans="1:104" x14ac:dyDescent="0.2">
      <c r="A258" s="191"/>
      <c r="B258" s="192"/>
      <c r="C258" s="312" t="s">
        <v>778</v>
      </c>
      <c r="D258" s="313"/>
      <c r="E258" s="313"/>
      <c r="F258" s="313"/>
      <c r="G258" s="314"/>
      <c r="I258" s="197"/>
      <c r="K258" s="197"/>
      <c r="L258" s="198" t="s">
        <v>778</v>
      </c>
      <c r="O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row>
    <row r="259" spans="1:104" x14ac:dyDescent="0.2">
      <c r="A259" s="191"/>
      <c r="B259" s="192"/>
      <c r="C259" s="312" t="s">
        <v>779</v>
      </c>
      <c r="D259" s="313"/>
      <c r="E259" s="313"/>
      <c r="F259" s="313"/>
      <c r="G259" s="314"/>
      <c r="I259" s="197"/>
      <c r="K259" s="197"/>
      <c r="L259" s="198" t="s">
        <v>779</v>
      </c>
      <c r="O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row>
    <row r="260" spans="1:104" x14ac:dyDescent="0.2">
      <c r="A260" s="191"/>
      <c r="B260" s="192"/>
      <c r="C260" s="312" t="s">
        <v>780</v>
      </c>
      <c r="D260" s="313"/>
      <c r="E260" s="313"/>
      <c r="F260" s="313"/>
      <c r="G260" s="314"/>
      <c r="I260" s="197"/>
      <c r="K260" s="197"/>
      <c r="L260" s="198" t="s">
        <v>780</v>
      </c>
      <c r="O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row>
    <row r="261" spans="1:104" x14ac:dyDescent="0.2">
      <c r="A261" s="191"/>
      <c r="B261" s="192"/>
      <c r="C261" s="312" t="s">
        <v>781</v>
      </c>
      <c r="D261" s="313"/>
      <c r="E261" s="313"/>
      <c r="F261" s="313"/>
      <c r="G261" s="314"/>
      <c r="I261" s="197"/>
      <c r="K261" s="197"/>
      <c r="L261" s="198" t="s">
        <v>781</v>
      </c>
      <c r="O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row>
    <row r="262" spans="1:104" x14ac:dyDescent="0.2">
      <c r="A262" s="191"/>
      <c r="B262" s="192"/>
      <c r="C262" s="312" t="s">
        <v>782</v>
      </c>
      <c r="D262" s="313"/>
      <c r="E262" s="313"/>
      <c r="F262" s="313"/>
      <c r="G262" s="314"/>
      <c r="I262" s="197"/>
      <c r="K262" s="197"/>
      <c r="L262" s="198" t="s">
        <v>782</v>
      </c>
      <c r="O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row>
    <row r="263" spans="1:104" x14ac:dyDescent="0.2">
      <c r="A263" s="191"/>
      <c r="B263" s="192"/>
      <c r="C263" s="312" t="s">
        <v>783</v>
      </c>
      <c r="D263" s="313"/>
      <c r="E263" s="313"/>
      <c r="F263" s="313"/>
      <c r="G263" s="314"/>
      <c r="I263" s="197"/>
      <c r="K263" s="197"/>
      <c r="L263" s="198" t="s">
        <v>783</v>
      </c>
      <c r="O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row>
    <row r="264" spans="1:104" x14ac:dyDescent="0.2">
      <c r="A264" s="191"/>
      <c r="B264" s="192"/>
      <c r="C264" s="312" t="s">
        <v>784</v>
      </c>
      <c r="D264" s="313"/>
      <c r="E264" s="313"/>
      <c r="F264" s="313"/>
      <c r="G264" s="314"/>
      <c r="I264" s="197"/>
      <c r="K264" s="197"/>
      <c r="L264" s="198" t="s">
        <v>784</v>
      </c>
      <c r="O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row>
    <row r="265" spans="1:104" x14ac:dyDescent="0.2">
      <c r="A265" s="191"/>
      <c r="B265" s="192"/>
      <c r="C265" s="312" t="s">
        <v>785</v>
      </c>
      <c r="D265" s="313"/>
      <c r="E265" s="313"/>
      <c r="F265" s="313"/>
      <c r="G265" s="314"/>
      <c r="I265" s="197"/>
      <c r="K265" s="197"/>
      <c r="L265" s="198" t="s">
        <v>785</v>
      </c>
      <c r="O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row>
    <row r="266" spans="1:104" x14ac:dyDescent="0.2">
      <c r="A266" s="191"/>
      <c r="B266" s="192"/>
      <c r="C266" s="312" t="s">
        <v>786</v>
      </c>
      <c r="D266" s="313"/>
      <c r="E266" s="313"/>
      <c r="F266" s="313"/>
      <c r="G266" s="314"/>
      <c r="I266" s="197"/>
      <c r="K266" s="197"/>
      <c r="L266" s="198" t="s">
        <v>786</v>
      </c>
      <c r="O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row>
    <row r="267" spans="1:104" x14ac:dyDescent="0.2">
      <c r="A267" s="191"/>
      <c r="B267" s="192"/>
      <c r="C267" s="312" t="s">
        <v>793</v>
      </c>
      <c r="D267" s="313"/>
      <c r="E267" s="313"/>
      <c r="F267" s="313"/>
      <c r="G267" s="314"/>
      <c r="I267" s="197"/>
      <c r="K267" s="197"/>
      <c r="L267" s="198" t="s">
        <v>793</v>
      </c>
      <c r="O267" s="199"/>
      <c r="Z267" s="199"/>
      <c r="AA267" s="199"/>
      <c r="AB267" s="199"/>
      <c r="AC267" s="199"/>
      <c r="AD267" s="199"/>
      <c r="AE267" s="199"/>
      <c r="AF267" s="199"/>
      <c r="AG267" s="199"/>
      <c r="AH267" s="199"/>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row>
    <row r="268" spans="1:104" x14ac:dyDescent="0.2">
      <c r="A268" s="191"/>
      <c r="B268" s="192"/>
      <c r="C268" s="312" t="s">
        <v>788</v>
      </c>
      <c r="D268" s="313"/>
      <c r="E268" s="313"/>
      <c r="F268" s="313"/>
      <c r="G268" s="314"/>
      <c r="I268" s="197"/>
      <c r="K268" s="197"/>
      <c r="L268" s="198" t="s">
        <v>788</v>
      </c>
      <c r="O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row>
    <row r="269" spans="1:104" x14ac:dyDescent="0.2">
      <c r="A269" s="191"/>
      <c r="B269" s="192"/>
      <c r="C269" s="312"/>
      <c r="D269" s="313"/>
      <c r="E269" s="313"/>
      <c r="F269" s="313"/>
      <c r="G269" s="314"/>
      <c r="I269" s="197"/>
      <c r="K269" s="197"/>
      <c r="L269" s="198"/>
      <c r="O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row>
    <row r="270" spans="1:104" x14ac:dyDescent="0.2">
      <c r="A270" s="191"/>
      <c r="B270" s="192"/>
      <c r="C270" s="312" t="s">
        <v>789</v>
      </c>
      <c r="D270" s="313"/>
      <c r="E270" s="313"/>
      <c r="F270" s="313"/>
      <c r="G270" s="314"/>
      <c r="I270" s="197"/>
      <c r="K270" s="197"/>
      <c r="L270" s="198" t="s">
        <v>789</v>
      </c>
      <c r="O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199"/>
      <c r="BC270" s="199"/>
      <c r="BD270" s="199"/>
      <c r="BE270" s="199"/>
      <c r="BF270" s="199"/>
      <c r="BG270" s="199"/>
      <c r="BH270" s="199"/>
      <c r="BI270" s="199"/>
    </row>
    <row r="271" spans="1:104" ht="25.5" x14ac:dyDescent="0.2">
      <c r="A271" s="191"/>
      <c r="B271" s="192"/>
      <c r="C271" s="331" t="s">
        <v>1318</v>
      </c>
      <c r="D271" s="332"/>
      <c r="E271" s="193">
        <v>7.4359999999999999</v>
      </c>
      <c r="F271" s="194"/>
      <c r="G271" s="195"/>
      <c r="H271" s="196"/>
      <c r="I271" s="197"/>
      <c r="J271" s="184"/>
      <c r="K271" s="197"/>
      <c r="M271" s="198" t="s">
        <v>1318</v>
      </c>
      <c r="O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201" t="str">
        <f>C270</f>
        <v>Výkresy výztuže nadbetonávek a kotvení ISO nosníků budou součástí výrobně montážní dokumentace</v>
      </c>
      <c r="BE271" s="199"/>
      <c r="BF271" s="199"/>
      <c r="BG271" s="199"/>
      <c r="BH271" s="199"/>
      <c r="BI271" s="199"/>
    </row>
    <row r="272" spans="1:104" x14ac:dyDescent="0.2">
      <c r="A272" s="161">
        <v>47</v>
      </c>
      <c r="B272" s="162" t="s">
        <v>791</v>
      </c>
      <c r="C272" s="163" t="s">
        <v>792</v>
      </c>
      <c r="D272" s="164" t="s">
        <v>41</v>
      </c>
      <c r="E272" s="165">
        <v>117.4888</v>
      </c>
      <c r="F272" s="122">
        <f>'01 105 '!F272</f>
        <v>0</v>
      </c>
      <c r="G272" s="166">
        <f>E272*F272</f>
        <v>0</v>
      </c>
      <c r="H272" s="167">
        <v>0.32650000000000001</v>
      </c>
      <c r="I272" s="168">
        <f>E272*H272</f>
        <v>38.360093200000001</v>
      </c>
      <c r="J272" s="167"/>
      <c r="K272" s="168">
        <f>E272*J272</f>
        <v>0</v>
      </c>
      <c r="O272" s="199"/>
      <c r="Z272" s="199"/>
      <c r="AA272" s="199">
        <v>12</v>
      </c>
      <c r="AB272" s="199">
        <v>0</v>
      </c>
      <c r="AC272" s="199">
        <v>4</v>
      </c>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200">
        <f>G272</f>
        <v>0</v>
      </c>
      <c r="BA272" s="199"/>
      <c r="BB272" s="199"/>
      <c r="BC272" s="199"/>
      <c r="BD272" s="199"/>
      <c r="BE272" s="199"/>
      <c r="BF272" s="199"/>
      <c r="BG272" s="199"/>
      <c r="BH272" s="199"/>
      <c r="BI272" s="199"/>
      <c r="CA272" s="199">
        <v>12</v>
      </c>
      <c r="CB272" s="199">
        <v>0</v>
      </c>
      <c r="CZ272" s="124">
        <v>1</v>
      </c>
    </row>
    <row r="273" spans="1:61" x14ac:dyDescent="0.2">
      <c r="A273" s="191"/>
      <c r="B273" s="192"/>
      <c r="C273" s="312" t="s">
        <v>778</v>
      </c>
      <c r="D273" s="313"/>
      <c r="E273" s="313"/>
      <c r="F273" s="313"/>
      <c r="G273" s="314"/>
      <c r="I273" s="197"/>
      <c r="K273" s="197"/>
      <c r="L273" s="198" t="s">
        <v>778</v>
      </c>
      <c r="O273" s="199"/>
      <c r="Z273" s="199"/>
      <c r="AA273" s="199"/>
      <c r="AB273" s="199"/>
      <c r="AC273" s="199"/>
      <c r="AD273" s="199"/>
      <c r="AE273" s="199"/>
      <c r="AF273" s="199"/>
      <c r="AG273" s="199"/>
      <c r="AH273" s="199"/>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row>
    <row r="274" spans="1:61" x14ac:dyDescent="0.2">
      <c r="A274" s="191"/>
      <c r="B274" s="192"/>
      <c r="C274" s="312" t="s">
        <v>779</v>
      </c>
      <c r="D274" s="313"/>
      <c r="E274" s="313"/>
      <c r="F274" s="313"/>
      <c r="G274" s="314"/>
      <c r="I274" s="197"/>
      <c r="K274" s="197"/>
      <c r="L274" s="198" t="s">
        <v>779</v>
      </c>
      <c r="O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row>
    <row r="275" spans="1:61" x14ac:dyDescent="0.2">
      <c r="A275" s="191"/>
      <c r="B275" s="192"/>
      <c r="C275" s="312" t="s">
        <v>780</v>
      </c>
      <c r="D275" s="313"/>
      <c r="E275" s="313"/>
      <c r="F275" s="313"/>
      <c r="G275" s="314"/>
      <c r="I275" s="197"/>
      <c r="K275" s="197"/>
      <c r="L275" s="198" t="s">
        <v>780</v>
      </c>
      <c r="O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row>
    <row r="276" spans="1:61" x14ac:dyDescent="0.2">
      <c r="A276" s="191"/>
      <c r="B276" s="192"/>
      <c r="C276" s="312" t="s">
        <v>781</v>
      </c>
      <c r="D276" s="313"/>
      <c r="E276" s="313"/>
      <c r="F276" s="313"/>
      <c r="G276" s="314"/>
      <c r="I276" s="197"/>
      <c r="K276" s="197"/>
      <c r="L276" s="198" t="s">
        <v>781</v>
      </c>
      <c r="O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row>
    <row r="277" spans="1:61" x14ac:dyDescent="0.2">
      <c r="A277" s="191"/>
      <c r="B277" s="192"/>
      <c r="C277" s="312" t="s">
        <v>782</v>
      </c>
      <c r="D277" s="313"/>
      <c r="E277" s="313"/>
      <c r="F277" s="313"/>
      <c r="G277" s="314"/>
      <c r="I277" s="197"/>
      <c r="K277" s="197"/>
      <c r="L277" s="198" t="s">
        <v>782</v>
      </c>
      <c r="O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row>
    <row r="278" spans="1:61" x14ac:dyDescent="0.2">
      <c r="A278" s="191"/>
      <c r="B278" s="192"/>
      <c r="C278" s="312" t="s">
        <v>783</v>
      </c>
      <c r="D278" s="313"/>
      <c r="E278" s="313"/>
      <c r="F278" s="313"/>
      <c r="G278" s="314"/>
      <c r="I278" s="197"/>
      <c r="K278" s="197"/>
      <c r="L278" s="198" t="s">
        <v>783</v>
      </c>
      <c r="O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row>
    <row r="279" spans="1:61" x14ac:dyDescent="0.2">
      <c r="A279" s="191"/>
      <c r="B279" s="192"/>
      <c r="C279" s="312" t="s">
        <v>784</v>
      </c>
      <c r="D279" s="313"/>
      <c r="E279" s="313"/>
      <c r="F279" s="313"/>
      <c r="G279" s="314"/>
      <c r="I279" s="197"/>
      <c r="K279" s="197"/>
      <c r="L279" s="198" t="s">
        <v>784</v>
      </c>
      <c r="O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row>
    <row r="280" spans="1:61" x14ac:dyDescent="0.2">
      <c r="A280" s="191"/>
      <c r="B280" s="192"/>
      <c r="C280" s="312" t="s">
        <v>785</v>
      </c>
      <c r="D280" s="313"/>
      <c r="E280" s="313"/>
      <c r="F280" s="313"/>
      <c r="G280" s="314"/>
      <c r="I280" s="197"/>
      <c r="K280" s="197"/>
      <c r="L280" s="198" t="s">
        <v>785</v>
      </c>
      <c r="O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row>
    <row r="281" spans="1:61" x14ac:dyDescent="0.2">
      <c r="A281" s="191"/>
      <c r="B281" s="192"/>
      <c r="C281" s="312" t="s">
        <v>786</v>
      </c>
      <c r="D281" s="313"/>
      <c r="E281" s="313"/>
      <c r="F281" s="313"/>
      <c r="G281" s="314"/>
      <c r="I281" s="197"/>
      <c r="K281" s="197"/>
      <c r="L281" s="198" t="s">
        <v>786</v>
      </c>
      <c r="O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row>
    <row r="282" spans="1:61" x14ac:dyDescent="0.2">
      <c r="A282" s="191"/>
      <c r="B282" s="192"/>
      <c r="C282" s="312" t="s">
        <v>793</v>
      </c>
      <c r="D282" s="313"/>
      <c r="E282" s="313"/>
      <c r="F282" s="313"/>
      <c r="G282" s="314"/>
      <c r="I282" s="197"/>
      <c r="K282" s="197"/>
      <c r="L282" s="198" t="s">
        <v>793</v>
      </c>
      <c r="O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row>
    <row r="283" spans="1:61" x14ac:dyDescent="0.2">
      <c r="A283" s="191"/>
      <c r="B283" s="192"/>
      <c r="C283" s="312" t="s">
        <v>788</v>
      </c>
      <c r="D283" s="313"/>
      <c r="E283" s="313"/>
      <c r="F283" s="313"/>
      <c r="G283" s="314"/>
      <c r="I283" s="197"/>
      <c r="K283" s="197"/>
      <c r="L283" s="198" t="s">
        <v>788</v>
      </c>
      <c r="O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row>
    <row r="284" spans="1:61" x14ac:dyDescent="0.2">
      <c r="A284" s="191"/>
      <c r="B284" s="192"/>
      <c r="C284" s="312" t="s">
        <v>794</v>
      </c>
      <c r="D284" s="313"/>
      <c r="E284" s="313"/>
      <c r="F284" s="313"/>
      <c r="G284" s="314"/>
      <c r="I284" s="197"/>
      <c r="K284" s="197"/>
      <c r="L284" s="198" t="s">
        <v>794</v>
      </c>
      <c r="O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row>
    <row r="285" spans="1:61" x14ac:dyDescent="0.2">
      <c r="A285" s="191"/>
      <c r="B285" s="192"/>
      <c r="C285" s="312"/>
      <c r="D285" s="313"/>
      <c r="E285" s="313"/>
      <c r="F285" s="313"/>
      <c r="G285" s="314"/>
      <c r="I285" s="197"/>
      <c r="K285" s="197"/>
      <c r="L285" s="198"/>
      <c r="O285" s="199"/>
      <c r="Z285" s="199"/>
      <c r="AA285" s="199"/>
      <c r="AB285" s="199"/>
      <c r="AC285" s="199"/>
      <c r="AD285" s="199"/>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row>
    <row r="286" spans="1:61" x14ac:dyDescent="0.2">
      <c r="A286" s="191"/>
      <c r="B286" s="192"/>
      <c r="C286" s="312" t="s">
        <v>789</v>
      </c>
      <c r="D286" s="313"/>
      <c r="E286" s="313"/>
      <c r="F286" s="313"/>
      <c r="G286" s="314"/>
      <c r="I286" s="197"/>
      <c r="K286" s="197"/>
      <c r="L286" s="198" t="s">
        <v>789</v>
      </c>
      <c r="O286" s="199"/>
      <c r="Z286" s="199"/>
      <c r="AA286" s="199"/>
      <c r="AB286" s="199"/>
      <c r="AC286" s="199"/>
      <c r="AD286" s="199"/>
      <c r="AE286" s="199"/>
      <c r="AF286" s="199"/>
      <c r="AG286" s="199"/>
      <c r="AH286" s="199"/>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row>
    <row r="287" spans="1:61" x14ac:dyDescent="0.2">
      <c r="A287" s="191"/>
      <c r="B287" s="192"/>
      <c r="C287" s="312"/>
      <c r="D287" s="313"/>
      <c r="E287" s="313"/>
      <c r="F287" s="313"/>
      <c r="G287" s="314"/>
      <c r="I287" s="197"/>
      <c r="K287" s="197"/>
      <c r="L287" s="198"/>
      <c r="O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row>
    <row r="288" spans="1:61" x14ac:dyDescent="0.2">
      <c r="A288" s="191"/>
      <c r="B288" s="192"/>
      <c r="C288" s="312" t="s">
        <v>795</v>
      </c>
      <c r="D288" s="313"/>
      <c r="E288" s="313"/>
      <c r="F288" s="313"/>
      <c r="G288" s="314"/>
      <c r="I288" s="197"/>
      <c r="K288" s="197"/>
      <c r="L288" s="198" t="s">
        <v>795</v>
      </c>
      <c r="O288" s="199"/>
      <c r="Z288" s="199"/>
      <c r="AA288" s="199"/>
      <c r="AB288" s="199"/>
      <c r="AC288" s="199"/>
      <c r="AD288" s="199"/>
      <c r="AE288" s="199"/>
      <c r="AF288" s="199"/>
      <c r="AG288" s="199"/>
      <c r="AH288" s="199"/>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row>
    <row r="289" spans="1:104" x14ac:dyDescent="0.2">
      <c r="A289" s="191"/>
      <c r="B289" s="192"/>
      <c r="C289" s="331" t="s">
        <v>1319</v>
      </c>
      <c r="D289" s="332"/>
      <c r="E289" s="193">
        <v>117.4888</v>
      </c>
      <c r="F289" s="194"/>
      <c r="G289" s="195"/>
      <c r="H289" s="196"/>
      <c r="I289" s="197"/>
      <c r="J289" s="184"/>
      <c r="K289" s="197"/>
      <c r="M289" s="198" t="s">
        <v>1319</v>
      </c>
      <c r="O289" s="199"/>
      <c r="Z289" s="199"/>
      <c r="AA289" s="199"/>
      <c r="AB289" s="199"/>
      <c r="AC289" s="199"/>
      <c r="AD289" s="199"/>
      <c r="AE289" s="199"/>
      <c r="AF289" s="199"/>
      <c r="AG289" s="199"/>
      <c r="AH289" s="199"/>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201" t="str">
        <f>C288</f>
        <v xml:space="preserve">a případné podpěrné a bednící prvky dle technologie zhotovitele. </v>
      </c>
      <c r="BE289" s="199"/>
      <c r="BF289" s="199"/>
      <c r="BG289" s="199"/>
      <c r="BH289" s="199"/>
      <c r="BI289" s="199"/>
    </row>
    <row r="290" spans="1:104" x14ac:dyDescent="0.2">
      <c r="A290" s="161">
        <v>48</v>
      </c>
      <c r="B290" s="162" t="s">
        <v>797</v>
      </c>
      <c r="C290" s="163" t="s">
        <v>1684</v>
      </c>
      <c r="D290" s="164" t="s">
        <v>41</v>
      </c>
      <c r="E290" s="165">
        <v>16.916899999999998</v>
      </c>
      <c r="F290" s="122">
        <f>'01 105 '!F290</f>
        <v>0</v>
      </c>
      <c r="G290" s="166">
        <f>E290*F290</f>
        <v>0</v>
      </c>
      <c r="H290" s="167">
        <v>0</v>
      </c>
      <c r="I290" s="168">
        <f>E290*H290</f>
        <v>0</v>
      </c>
      <c r="J290" s="167"/>
      <c r="K290" s="168">
        <f>E290*J290</f>
        <v>0</v>
      </c>
      <c r="O290" s="199"/>
      <c r="Z290" s="199"/>
      <c r="AA290" s="199">
        <v>12</v>
      </c>
      <c r="AB290" s="199">
        <v>0</v>
      </c>
      <c r="AC290" s="199">
        <v>5</v>
      </c>
      <c r="AD290" s="199"/>
      <c r="AE290" s="199"/>
      <c r="AF290" s="199"/>
      <c r="AG290" s="199"/>
      <c r="AH290" s="199"/>
      <c r="AI290" s="199"/>
      <c r="AJ290" s="199"/>
      <c r="AK290" s="199"/>
      <c r="AL290" s="199"/>
      <c r="AM290" s="199"/>
      <c r="AN290" s="199"/>
      <c r="AO290" s="199"/>
      <c r="AP290" s="199"/>
      <c r="AQ290" s="199"/>
      <c r="AR290" s="199"/>
      <c r="AS290" s="199"/>
      <c r="AT290" s="199"/>
      <c r="AU290" s="199"/>
      <c r="AV290" s="199"/>
      <c r="AW290" s="199"/>
      <c r="AX290" s="199"/>
      <c r="AY290" s="199"/>
      <c r="AZ290" s="200">
        <f>G290</f>
        <v>0</v>
      </c>
      <c r="BA290" s="199"/>
      <c r="BB290" s="199"/>
      <c r="BC290" s="199"/>
      <c r="BD290" s="199"/>
      <c r="BE290" s="199"/>
      <c r="BF290" s="199"/>
      <c r="BG290" s="199"/>
      <c r="BH290" s="199"/>
      <c r="BI290" s="199"/>
      <c r="CA290" s="199">
        <v>12</v>
      </c>
      <c r="CB290" s="199">
        <v>0</v>
      </c>
      <c r="CZ290" s="124">
        <v>1</v>
      </c>
    </row>
    <row r="291" spans="1:104" x14ac:dyDescent="0.2">
      <c r="A291" s="191"/>
      <c r="B291" s="192"/>
      <c r="C291" s="312" t="s">
        <v>778</v>
      </c>
      <c r="D291" s="313"/>
      <c r="E291" s="313"/>
      <c r="F291" s="313"/>
      <c r="G291" s="314"/>
      <c r="I291" s="197"/>
      <c r="K291" s="197"/>
      <c r="L291" s="198" t="s">
        <v>778</v>
      </c>
      <c r="O291" s="199"/>
      <c r="Z291" s="199"/>
      <c r="AA291" s="199"/>
      <c r="AB291" s="199"/>
      <c r="AC291" s="199"/>
      <c r="AD291" s="199"/>
      <c r="AE291" s="199"/>
      <c r="AF291" s="199"/>
      <c r="AG291" s="199"/>
      <c r="AH291" s="199"/>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row>
    <row r="292" spans="1:104" x14ac:dyDescent="0.2">
      <c r="A292" s="191"/>
      <c r="B292" s="192"/>
      <c r="C292" s="312" t="s">
        <v>779</v>
      </c>
      <c r="D292" s="313"/>
      <c r="E292" s="313"/>
      <c r="F292" s="313"/>
      <c r="G292" s="314"/>
      <c r="I292" s="197"/>
      <c r="K292" s="197"/>
      <c r="L292" s="198" t="s">
        <v>779</v>
      </c>
      <c r="O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row>
    <row r="293" spans="1:104" x14ac:dyDescent="0.2">
      <c r="A293" s="191"/>
      <c r="B293" s="192"/>
      <c r="C293" s="312" t="s">
        <v>780</v>
      </c>
      <c r="D293" s="313"/>
      <c r="E293" s="313"/>
      <c r="F293" s="313"/>
      <c r="G293" s="314"/>
      <c r="I293" s="197"/>
      <c r="K293" s="197"/>
      <c r="L293" s="198" t="s">
        <v>780</v>
      </c>
      <c r="O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row>
    <row r="294" spans="1:104" x14ac:dyDescent="0.2">
      <c r="A294" s="191"/>
      <c r="B294" s="192"/>
      <c r="C294" s="312" t="s">
        <v>781</v>
      </c>
      <c r="D294" s="313"/>
      <c r="E294" s="313"/>
      <c r="F294" s="313"/>
      <c r="G294" s="314"/>
      <c r="I294" s="197"/>
      <c r="K294" s="197"/>
      <c r="L294" s="198" t="s">
        <v>781</v>
      </c>
      <c r="O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row>
    <row r="295" spans="1:104" x14ac:dyDescent="0.2">
      <c r="A295" s="191"/>
      <c r="B295" s="192"/>
      <c r="C295" s="312" t="s">
        <v>782</v>
      </c>
      <c r="D295" s="313"/>
      <c r="E295" s="313"/>
      <c r="F295" s="313"/>
      <c r="G295" s="314"/>
      <c r="I295" s="197"/>
      <c r="K295" s="197"/>
      <c r="L295" s="198" t="s">
        <v>782</v>
      </c>
      <c r="O295" s="199"/>
      <c r="Z295" s="199"/>
      <c r="AA295" s="199"/>
      <c r="AB295" s="199"/>
      <c r="AC295" s="199"/>
      <c r="AD295" s="199"/>
      <c r="AE295" s="199"/>
      <c r="AF295" s="199"/>
      <c r="AG295" s="199"/>
      <c r="AH295" s="199"/>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row>
    <row r="296" spans="1:104" x14ac:dyDescent="0.2">
      <c r="A296" s="191"/>
      <c r="B296" s="192"/>
      <c r="C296" s="312" t="s">
        <v>783</v>
      </c>
      <c r="D296" s="313"/>
      <c r="E296" s="313"/>
      <c r="F296" s="313"/>
      <c r="G296" s="314"/>
      <c r="I296" s="197"/>
      <c r="K296" s="197"/>
      <c r="L296" s="198" t="s">
        <v>783</v>
      </c>
      <c r="O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row>
    <row r="297" spans="1:104" x14ac:dyDescent="0.2">
      <c r="A297" s="191"/>
      <c r="B297" s="192"/>
      <c r="C297" s="312" t="s">
        <v>784</v>
      </c>
      <c r="D297" s="313"/>
      <c r="E297" s="313"/>
      <c r="F297" s="313"/>
      <c r="G297" s="314"/>
      <c r="I297" s="197"/>
      <c r="K297" s="197"/>
      <c r="L297" s="198" t="s">
        <v>784</v>
      </c>
      <c r="O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row>
    <row r="298" spans="1:104" x14ac:dyDescent="0.2">
      <c r="A298" s="191"/>
      <c r="B298" s="192"/>
      <c r="C298" s="312" t="s">
        <v>785</v>
      </c>
      <c r="D298" s="313"/>
      <c r="E298" s="313"/>
      <c r="F298" s="313"/>
      <c r="G298" s="314"/>
      <c r="I298" s="197"/>
      <c r="K298" s="197"/>
      <c r="L298" s="198" t="s">
        <v>785</v>
      </c>
      <c r="O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row>
    <row r="299" spans="1:104" x14ac:dyDescent="0.2">
      <c r="A299" s="191"/>
      <c r="B299" s="192"/>
      <c r="C299" s="312" t="s">
        <v>786</v>
      </c>
      <c r="D299" s="313"/>
      <c r="E299" s="313"/>
      <c r="F299" s="313"/>
      <c r="G299" s="314"/>
      <c r="I299" s="197"/>
      <c r="K299" s="197"/>
      <c r="L299" s="198" t="s">
        <v>786</v>
      </c>
      <c r="O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row>
    <row r="300" spans="1:104" x14ac:dyDescent="0.2">
      <c r="A300" s="191"/>
      <c r="B300" s="192"/>
      <c r="C300" s="312" t="s">
        <v>793</v>
      </c>
      <c r="D300" s="313"/>
      <c r="E300" s="313"/>
      <c r="F300" s="313"/>
      <c r="G300" s="314"/>
      <c r="I300" s="197"/>
      <c r="K300" s="197"/>
      <c r="L300" s="198" t="s">
        <v>793</v>
      </c>
      <c r="O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row>
    <row r="301" spans="1:104" x14ac:dyDescent="0.2">
      <c r="A301" s="191"/>
      <c r="B301" s="192"/>
      <c r="C301" s="312" t="s">
        <v>788</v>
      </c>
      <c r="D301" s="313"/>
      <c r="E301" s="313"/>
      <c r="F301" s="313"/>
      <c r="G301" s="314"/>
      <c r="I301" s="197"/>
      <c r="K301" s="197"/>
      <c r="L301" s="198" t="s">
        <v>788</v>
      </c>
      <c r="O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row>
    <row r="302" spans="1:104" x14ac:dyDescent="0.2">
      <c r="A302" s="191"/>
      <c r="B302" s="192"/>
      <c r="C302" s="312"/>
      <c r="D302" s="313"/>
      <c r="E302" s="313"/>
      <c r="F302" s="313"/>
      <c r="G302" s="314"/>
      <c r="I302" s="197"/>
      <c r="K302" s="197"/>
      <c r="L302" s="198"/>
      <c r="O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row>
    <row r="303" spans="1:104" x14ac:dyDescent="0.2">
      <c r="A303" s="191"/>
      <c r="B303" s="192"/>
      <c r="C303" s="312" t="s">
        <v>789</v>
      </c>
      <c r="D303" s="313"/>
      <c r="E303" s="313"/>
      <c r="F303" s="313"/>
      <c r="G303" s="314"/>
      <c r="I303" s="197"/>
      <c r="K303" s="197"/>
      <c r="L303" s="198" t="s">
        <v>789</v>
      </c>
      <c r="O303" s="199"/>
      <c r="Z303" s="199"/>
      <c r="AA303" s="199"/>
      <c r="AB303" s="199"/>
      <c r="AC303" s="199"/>
      <c r="AD303" s="199"/>
      <c r="AE303" s="199"/>
      <c r="AF303" s="199"/>
      <c r="AG303" s="199"/>
      <c r="AH303" s="199"/>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row>
    <row r="304" spans="1:104" ht="25.5" x14ac:dyDescent="0.2">
      <c r="A304" s="191"/>
      <c r="B304" s="192"/>
      <c r="C304" s="331" t="s">
        <v>1320</v>
      </c>
      <c r="D304" s="332"/>
      <c r="E304" s="193">
        <v>16.916899999999998</v>
      </c>
      <c r="F304" s="194"/>
      <c r="G304" s="195"/>
      <c r="H304" s="196"/>
      <c r="I304" s="197"/>
      <c r="J304" s="184"/>
      <c r="K304" s="197"/>
      <c r="M304" s="198" t="s">
        <v>1320</v>
      </c>
      <c r="O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201" t="str">
        <f>C303</f>
        <v>Výkresy výztuže nadbetonávek a kotvení ISO nosníků budou součástí výrobně montážní dokumentace</v>
      </c>
      <c r="BE304" s="199"/>
      <c r="BF304" s="199"/>
      <c r="BG304" s="199"/>
      <c r="BH304" s="199"/>
      <c r="BI304" s="199"/>
    </row>
    <row r="305" spans="1:104" x14ac:dyDescent="0.2">
      <c r="A305" s="169" t="s">
        <v>42</v>
      </c>
      <c r="B305" s="170" t="s">
        <v>747</v>
      </c>
      <c r="C305" s="171" t="s">
        <v>748</v>
      </c>
      <c r="D305" s="172"/>
      <c r="E305" s="173"/>
      <c r="F305" s="173"/>
      <c r="G305" s="174">
        <f>SUM(G234:G304)</f>
        <v>0</v>
      </c>
      <c r="H305" s="175"/>
      <c r="I305" s="174">
        <f>SUM(I234:I304)</f>
        <v>71.696193805000007</v>
      </c>
      <c r="J305" s="176"/>
      <c r="K305" s="174">
        <f>SUM(K234:K304)</f>
        <v>0</v>
      </c>
      <c r="O305" s="199"/>
      <c r="X305" s="202">
        <f>K305</f>
        <v>0</v>
      </c>
      <c r="Y305" s="202">
        <f>I305</f>
        <v>71.696193805000007</v>
      </c>
      <c r="Z305" s="200">
        <f>G305</f>
        <v>0</v>
      </c>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203"/>
      <c r="BB305" s="203"/>
      <c r="BC305" s="203"/>
      <c r="BD305" s="203"/>
      <c r="BE305" s="203"/>
      <c r="BF305" s="203"/>
      <c r="BG305" s="199"/>
      <c r="BH305" s="199"/>
      <c r="BI305" s="199"/>
    </row>
    <row r="306" spans="1:104" ht="14.25" customHeight="1" x14ac:dyDescent="0.2">
      <c r="A306" s="151" t="s">
        <v>38</v>
      </c>
      <c r="B306" s="152" t="s">
        <v>800</v>
      </c>
      <c r="C306" s="153" t="s">
        <v>801</v>
      </c>
      <c r="D306" s="154"/>
      <c r="E306" s="155"/>
      <c r="F306" s="155"/>
      <c r="G306" s="156"/>
      <c r="H306" s="157"/>
      <c r="I306" s="158"/>
      <c r="J306" s="159"/>
      <c r="K306" s="160"/>
      <c r="O306" s="199"/>
    </row>
    <row r="307" spans="1:104" ht="22.5" x14ac:dyDescent="0.2">
      <c r="A307" s="161">
        <v>49</v>
      </c>
      <c r="B307" s="162" t="s">
        <v>802</v>
      </c>
      <c r="C307" s="163" t="s">
        <v>803</v>
      </c>
      <c r="D307" s="164" t="s">
        <v>41</v>
      </c>
      <c r="E307" s="165">
        <v>18.9618</v>
      </c>
      <c r="F307" s="122">
        <f>'01 105 '!F307</f>
        <v>0</v>
      </c>
      <c r="G307" s="166">
        <f>E307*F307</f>
        <v>0</v>
      </c>
      <c r="H307" s="167">
        <v>4.5399999999999998E-3</v>
      </c>
      <c r="I307" s="168">
        <f>E307*H307</f>
        <v>8.6086572E-2</v>
      </c>
      <c r="J307" s="167">
        <v>0</v>
      </c>
      <c r="K307" s="168">
        <f>E307*J307</f>
        <v>0</v>
      </c>
      <c r="O307" s="199"/>
      <c r="Z307" s="199"/>
      <c r="AA307" s="199">
        <v>1</v>
      </c>
      <c r="AB307" s="199">
        <v>1</v>
      </c>
      <c r="AC307" s="199">
        <v>1</v>
      </c>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c r="AY307" s="199"/>
      <c r="AZ307" s="200">
        <f>G307</f>
        <v>0</v>
      </c>
      <c r="BA307" s="199"/>
      <c r="BB307" s="199"/>
      <c r="BC307" s="199"/>
      <c r="BD307" s="199"/>
      <c r="BE307" s="199"/>
      <c r="BF307" s="199"/>
      <c r="BG307" s="199"/>
      <c r="BH307" s="199"/>
      <c r="BI307" s="199"/>
      <c r="CA307" s="199">
        <v>1</v>
      </c>
      <c r="CB307" s="199">
        <v>1</v>
      </c>
      <c r="CZ307" s="124">
        <v>1</v>
      </c>
    </row>
    <row r="308" spans="1:104" x14ac:dyDescent="0.2">
      <c r="A308" s="191"/>
      <c r="B308" s="192"/>
      <c r="C308" s="312" t="s">
        <v>804</v>
      </c>
      <c r="D308" s="313"/>
      <c r="E308" s="313"/>
      <c r="F308" s="313"/>
      <c r="G308" s="314"/>
      <c r="I308" s="197"/>
      <c r="K308" s="197"/>
      <c r="L308" s="198" t="s">
        <v>804</v>
      </c>
      <c r="O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row>
    <row r="309" spans="1:104" x14ac:dyDescent="0.2">
      <c r="A309" s="191"/>
      <c r="B309" s="192"/>
      <c r="C309" s="331" t="s">
        <v>2012</v>
      </c>
      <c r="D309" s="332"/>
      <c r="E309" s="193">
        <v>4.1642000000000001</v>
      </c>
      <c r="F309" s="194"/>
      <c r="G309" s="195"/>
      <c r="H309" s="196"/>
      <c r="I309" s="197"/>
      <c r="J309" s="184"/>
      <c r="K309" s="197"/>
      <c r="M309" s="198" t="s">
        <v>2012</v>
      </c>
      <c r="O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201" t="str">
        <f t="shared" ref="BD309:BD314" si="11">C308</f>
        <v>Včetně pomocného lešení.</v>
      </c>
      <c r="BE309" s="199"/>
      <c r="BF309" s="199"/>
      <c r="BG309" s="199"/>
      <c r="BH309" s="199"/>
      <c r="BI309" s="199"/>
    </row>
    <row r="310" spans="1:104" x14ac:dyDescent="0.2">
      <c r="A310" s="191"/>
      <c r="B310" s="192"/>
      <c r="C310" s="331" t="s">
        <v>2013</v>
      </c>
      <c r="D310" s="332"/>
      <c r="E310" s="193">
        <v>2.1193</v>
      </c>
      <c r="F310" s="194"/>
      <c r="G310" s="195"/>
      <c r="H310" s="196"/>
      <c r="I310" s="197"/>
      <c r="J310" s="184"/>
      <c r="K310" s="197"/>
      <c r="M310" s="198" t="s">
        <v>2013</v>
      </c>
      <c r="O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201" t="str">
        <f t="shared" si="11"/>
        <v>202:11,2*0,3718</v>
      </c>
      <c r="BE310" s="199"/>
      <c r="BF310" s="199"/>
      <c r="BG310" s="199"/>
      <c r="BH310" s="199"/>
      <c r="BI310" s="199"/>
    </row>
    <row r="311" spans="1:104" x14ac:dyDescent="0.2">
      <c r="A311" s="191"/>
      <c r="B311" s="192"/>
      <c r="C311" s="331" t="s">
        <v>2014</v>
      </c>
      <c r="D311" s="332"/>
      <c r="E311" s="193">
        <v>4.2385000000000002</v>
      </c>
      <c r="F311" s="194"/>
      <c r="G311" s="195"/>
      <c r="H311" s="196"/>
      <c r="I311" s="197"/>
      <c r="J311" s="184"/>
      <c r="K311" s="197"/>
      <c r="M311" s="198" t="s">
        <v>2014</v>
      </c>
      <c r="O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201" t="str">
        <f t="shared" si="11"/>
        <v>208:5,7*0,3718</v>
      </c>
      <c r="BE311" s="199"/>
      <c r="BF311" s="199"/>
      <c r="BG311" s="199"/>
      <c r="BH311" s="199"/>
      <c r="BI311" s="199"/>
    </row>
    <row r="312" spans="1:104" x14ac:dyDescent="0.2">
      <c r="A312" s="191"/>
      <c r="B312" s="192"/>
      <c r="C312" s="331" t="s">
        <v>2015</v>
      </c>
      <c r="D312" s="332"/>
      <c r="E312" s="193">
        <v>4.1269999999999998</v>
      </c>
      <c r="F312" s="194"/>
      <c r="G312" s="195"/>
      <c r="H312" s="196"/>
      <c r="I312" s="197"/>
      <c r="J312" s="184"/>
      <c r="K312" s="197"/>
      <c r="M312" s="198" t="s">
        <v>2015</v>
      </c>
      <c r="O312" s="199"/>
      <c r="Z312" s="199"/>
      <c r="AA312" s="199"/>
      <c r="AB312" s="199"/>
      <c r="AC312" s="199"/>
      <c r="AD312" s="199"/>
      <c r="AE312" s="199"/>
      <c r="AF312" s="199"/>
      <c r="AG312" s="199"/>
      <c r="AH312" s="199"/>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201" t="str">
        <f t="shared" si="11"/>
        <v>213:11,4*0,3718</v>
      </c>
      <c r="BE312" s="199"/>
      <c r="BF312" s="199"/>
      <c r="BG312" s="199"/>
      <c r="BH312" s="199"/>
      <c r="BI312" s="199"/>
    </row>
    <row r="313" spans="1:104" x14ac:dyDescent="0.2">
      <c r="A313" s="191"/>
      <c r="B313" s="192"/>
      <c r="C313" s="331" t="s">
        <v>2016</v>
      </c>
      <c r="D313" s="332"/>
      <c r="E313" s="193">
        <v>2.1936</v>
      </c>
      <c r="F313" s="194"/>
      <c r="G313" s="195"/>
      <c r="H313" s="196"/>
      <c r="I313" s="197"/>
      <c r="J313" s="184"/>
      <c r="K313" s="197"/>
      <c r="M313" s="198" t="s">
        <v>2016</v>
      </c>
      <c r="O313" s="199"/>
      <c r="Z313" s="199"/>
      <c r="AA313" s="199"/>
      <c r="AB313" s="199"/>
      <c r="AC313" s="199"/>
      <c r="AD313" s="199"/>
      <c r="AE313" s="199"/>
      <c r="AF313" s="199"/>
      <c r="AG313" s="199"/>
      <c r="AH313" s="199"/>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201" t="str">
        <f t="shared" si="11"/>
        <v>218:11,1*0,3718</v>
      </c>
      <c r="BE313" s="199"/>
      <c r="BF313" s="199"/>
      <c r="BG313" s="199"/>
      <c r="BH313" s="199"/>
      <c r="BI313" s="199"/>
    </row>
    <row r="314" spans="1:104" x14ac:dyDescent="0.2">
      <c r="A314" s="191"/>
      <c r="B314" s="192"/>
      <c r="C314" s="331" t="s">
        <v>2017</v>
      </c>
      <c r="D314" s="332"/>
      <c r="E314" s="193">
        <v>2.1193</v>
      </c>
      <c r="F314" s="194"/>
      <c r="G314" s="195"/>
      <c r="H314" s="196"/>
      <c r="I314" s="197"/>
      <c r="J314" s="184"/>
      <c r="K314" s="197"/>
      <c r="M314" s="198" t="s">
        <v>2017</v>
      </c>
      <c r="O314" s="199"/>
      <c r="Z314" s="199"/>
      <c r="AA314" s="199"/>
      <c r="AB314" s="199"/>
      <c r="AC314" s="199"/>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201" t="str">
        <f t="shared" si="11"/>
        <v>223:5,9*0,3718</v>
      </c>
      <c r="BE314" s="199"/>
      <c r="BF314" s="199"/>
      <c r="BG314" s="199"/>
      <c r="BH314" s="199"/>
      <c r="BI314" s="199"/>
    </row>
    <row r="315" spans="1:104" x14ac:dyDescent="0.2">
      <c r="A315" s="169" t="s">
        <v>42</v>
      </c>
      <c r="B315" s="170" t="s">
        <v>800</v>
      </c>
      <c r="C315" s="171" t="s">
        <v>801</v>
      </c>
      <c r="D315" s="172"/>
      <c r="E315" s="173"/>
      <c r="F315" s="173"/>
      <c r="G315" s="174">
        <f>SUM(G306:G314)</f>
        <v>0</v>
      </c>
      <c r="H315" s="175"/>
      <c r="I315" s="174">
        <f>SUM(I306:I314)</f>
        <v>8.6086572E-2</v>
      </c>
      <c r="J315" s="176"/>
      <c r="K315" s="174">
        <f>SUM(K306:K314)</f>
        <v>0</v>
      </c>
      <c r="O315" s="199"/>
      <c r="X315" s="202">
        <f>K315</f>
        <v>0</v>
      </c>
      <c r="Y315" s="202">
        <f>I315</f>
        <v>8.6086572E-2</v>
      </c>
      <c r="Z315" s="200">
        <f>G315</f>
        <v>0</v>
      </c>
      <c r="AA315" s="199"/>
      <c r="AB315" s="199"/>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203"/>
      <c r="BB315" s="203"/>
      <c r="BC315" s="203"/>
      <c r="BD315" s="203"/>
      <c r="BE315" s="203"/>
      <c r="BF315" s="203"/>
      <c r="BG315" s="199"/>
      <c r="BH315" s="199"/>
      <c r="BI315" s="199"/>
    </row>
    <row r="316" spans="1:104" ht="14.25" customHeight="1" x14ac:dyDescent="0.2">
      <c r="A316" s="151" t="s">
        <v>38</v>
      </c>
      <c r="B316" s="152" t="s">
        <v>835</v>
      </c>
      <c r="C316" s="153" t="s">
        <v>836</v>
      </c>
      <c r="D316" s="154"/>
      <c r="E316" s="155"/>
      <c r="F316" s="155"/>
      <c r="G316" s="156"/>
      <c r="H316" s="157"/>
      <c r="I316" s="158"/>
      <c r="J316" s="159"/>
      <c r="K316" s="160"/>
      <c r="O316" s="199"/>
    </row>
    <row r="317" spans="1:104" x14ac:dyDescent="0.2">
      <c r="A317" s="161">
        <v>50</v>
      </c>
      <c r="B317" s="162" t="s">
        <v>837</v>
      </c>
      <c r="C317" s="163" t="s">
        <v>838</v>
      </c>
      <c r="D317" s="164" t="s">
        <v>41</v>
      </c>
      <c r="E317" s="165">
        <v>47.099499999999999</v>
      </c>
      <c r="F317" s="122">
        <f>'01 105 '!F317</f>
        <v>0</v>
      </c>
      <c r="G317" s="166">
        <f>E317*F317</f>
        <v>0</v>
      </c>
      <c r="H317" s="167">
        <v>4.0000000000000003E-5</v>
      </c>
      <c r="I317" s="168">
        <f>E317*H317</f>
        <v>1.8839800000000002E-3</v>
      </c>
      <c r="J317" s="167">
        <v>0</v>
      </c>
      <c r="K317" s="168">
        <f>E317*J317</f>
        <v>0</v>
      </c>
      <c r="O317" s="199"/>
      <c r="Z317" s="199"/>
      <c r="AA317" s="199">
        <v>1</v>
      </c>
      <c r="AB317" s="199">
        <v>1</v>
      </c>
      <c r="AC317" s="199">
        <v>1</v>
      </c>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200">
        <f>G317</f>
        <v>0</v>
      </c>
      <c r="BA317" s="199"/>
      <c r="BB317" s="199"/>
      <c r="BC317" s="199"/>
      <c r="BD317" s="199"/>
      <c r="BE317" s="199"/>
      <c r="BF317" s="199"/>
      <c r="BG317" s="199"/>
      <c r="BH317" s="199"/>
      <c r="BI317" s="199"/>
      <c r="CA317" s="199">
        <v>1</v>
      </c>
      <c r="CB317" s="199">
        <v>1</v>
      </c>
      <c r="CZ317" s="124">
        <v>1</v>
      </c>
    </row>
    <row r="318" spans="1:104" x14ac:dyDescent="0.2">
      <c r="A318" s="191"/>
      <c r="B318" s="192"/>
      <c r="C318" s="331" t="s">
        <v>2018</v>
      </c>
      <c r="D318" s="332"/>
      <c r="E318" s="193">
        <v>9.202</v>
      </c>
      <c r="F318" s="194"/>
      <c r="G318" s="195"/>
      <c r="H318" s="196"/>
      <c r="I318" s="197"/>
      <c r="J318" s="184"/>
      <c r="K318" s="197"/>
      <c r="M318" s="198" t="s">
        <v>2018</v>
      </c>
      <c r="O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201" t="str">
        <f t="shared" ref="BD318:BD340" si="12">C317</f>
        <v xml:space="preserve">Zakrývání výplní vnitřních otvorů </v>
      </c>
      <c r="BE318" s="199"/>
      <c r="BF318" s="199"/>
      <c r="BG318" s="199"/>
      <c r="BH318" s="199"/>
      <c r="BI318" s="199"/>
    </row>
    <row r="319" spans="1:104" x14ac:dyDescent="0.2">
      <c r="A319" s="191"/>
      <c r="B319" s="192"/>
      <c r="C319" s="331" t="s">
        <v>2019</v>
      </c>
      <c r="D319" s="332"/>
      <c r="E319" s="193">
        <v>2.8258000000000001</v>
      </c>
      <c r="F319" s="194"/>
      <c r="G319" s="195"/>
      <c r="H319" s="196"/>
      <c r="I319" s="197"/>
      <c r="J319" s="184"/>
      <c r="K319" s="197"/>
      <c r="M319" s="198" t="s">
        <v>2019</v>
      </c>
      <c r="O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201" t="str">
        <f t="shared" si="12"/>
        <v>1,5*1,5*11*0,3718</v>
      </c>
      <c r="BE319" s="199"/>
      <c r="BF319" s="199"/>
      <c r="BG319" s="199"/>
      <c r="BH319" s="199"/>
      <c r="BI319" s="199"/>
    </row>
    <row r="320" spans="1:104" x14ac:dyDescent="0.2">
      <c r="A320" s="191"/>
      <c r="B320" s="192"/>
      <c r="C320" s="331" t="s">
        <v>2020</v>
      </c>
      <c r="D320" s="332"/>
      <c r="E320" s="193">
        <v>1.7060999999999999</v>
      </c>
      <c r="F320" s="194"/>
      <c r="G320" s="195"/>
      <c r="H320" s="196"/>
      <c r="I320" s="197"/>
      <c r="J320" s="184"/>
      <c r="K320" s="197"/>
      <c r="M320" s="198" t="s">
        <v>2020</v>
      </c>
      <c r="O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201" t="str">
        <f t="shared" si="12"/>
        <v>1,06*2,39*3*0,3718</v>
      </c>
      <c r="BE320" s="199"/>
      <c r="BF320" s="199"/>
      <c r="BG320" s="199"/>
      <c r="BH320" s="199"/>
      <c r="BI320" s="199"/>
    </row>
    <row r="321" spans="1:61" x14ac:dyDescent="0.2">
      <c r="A321" s="191"/>
      <c r="B321" s="192"/>
      <c r="C321" s="331" t="s">
        <v>2021</v>
      </c>
      <c r="D321" s="332"/>
      <c r="E321" s="193">
        <v>1.0039</v>
      </c>
      <c r="F321" s="194"/>
      <c r="G321" s="195"/>
      <c r="H321" s="196"/>
      <c r="I321" s="197"/>
      <c r="J321" s="184"/>
      <c r="K321" s="197"/>
      <c r="M321" s="198" t="s">
        <v>2021</v>
      </c>
      <c r="O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201" t="str">
        <f t="shared" si="12"/>
        <v>0,96*2,39*2*0,3718</v>
      </c>
      <c r="BE321" s="199"/>
      <c r="BF321" s="199"/>
      <c r="BG321" s="199"/>
      <c r="BH321" s="199"/>
      <c r="BI321" s="199"/>
    </row>
    <row r="322" spans="1:61" x14ac:dyDescent="0.2">
      <c r="A322" s="191"/>
      <c r="B322" s="192"/>
      <c r="C322" s="331" t="s">
        <v>2022</v>
      </c>
      <c r="D322" s="332"/>
      <c r="E322" s="193">
        <v>0.78080000000000005</v>
      </c>
      <c r="F322" s="194"/>
      <c r="G322" s="195"/>
      <c r="H322" s="196"/>
      <c r="I322" s="197"/>
      <c r="J322" s="184"/>
      <c r="K322" s="197"/>
      <c r="M322" s="198" t="s">
        <v>2022</v>
      </c>
      <c r="O322" s="199"/>
      <c r="Z322" s="199"/>
      <c r="AA322" s="199"/>
      <c r="AB322" s="199"/>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201" t="str">
        <f t="shared" si="12"/>
        <v>0,9*1,5*2*0,3718</v>
      </c>
      <c r="BE322" s="199"/>
      <c r="BF322" s="199"/>
      <c r="BG322" s="199"/>
      <c r="BH322" s="199"/>
      <c r="BI322" s="199"/>
    </row>
    <row r="323" spans="1:61" x14ac:dyDescent="0.2">
      <c r="A323" s="191"/>
      <c r="B323" s="192"/>
      <c r="C323" s="331" t="s">
        <v>1354</v>
      </c>
      <c r="D323" s="332"/>
      <c r="E323" s="193">
        <v>1.3385</v>
      </c>
      <c r="F323" s="194"/>
      <c r="G323" s="195"/>
      <c r="H323" s="196"/>
      <c r="I323" s="197"/>
      <c r="J323" s="184"/>
      <c r="K323" s="197"/>
      <c r="M323" s="198" t="s">
        <v>1354</v>
      </c>
      <c r="O323" s="199"/>
      <c r="Z323" s="199"/>
      <c r="AA323" s="199"/>
      <c r="AB323" s="199"/>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201" t="str">
        <f t="shared" si="12"/>
        <v>0,7*1,5*2*0,3718</v>
      </c>
      <c r="BE323" s="199"/>
      <c r="BF323" s="199"/>
      <c r="BG323" s="199"/>
      <c r="BH323" s="199"/>
      <c r="BI323" s="199"/>
    </row>
    <row r="324" spans="1:61" x14ac:dyDescent="0.2">
      <c r="A324" s="191"/>
      <c r="B324" s="192"/>
      <c r="C324" s="331" t="s">
        <v>2023</v>
      </c>
      <c r="D324" s="332"/>
      <c r="E324" s="193">
        <v>1.3343</v>
      </c>
      <c r="F324" s="194"/>
      <c r="G324" s="195"/>
      <c r="H324" s="196"/>
      <c r="I324" s="197"/>
      <c r="J324" s="184"/>
      <c r="K324" s="197"/>
      <c r="M324" s="198" t="s">
        <v>2023</v>
      </c>
      <c r="O324" s="199"/>
      <c r="Z324" s="199"/>
      <c r="AA324" s="199"/>
      <c r="AB324" s="199"/>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201" t="str">
        <f t="shared" si="12"/>
        <v>2,4*1,5*0,3718</v>
      </c>
      <c r="BE324" s="199"/>
      <c r="BF324" s="199"/>
      <c r="BG324" s="199"/>
      <c r="BH324" s="199"/>
      <c r="BI324" s="199"/>
    </row>
    <row r="325" spans="1:61" x14ac:dyDescent="0.2">
      <c r="A325" s="191"/>
      <c r="B325" s="192"/>
      <c r="C325" s="331" t="s">
        <v>1432</v>
      </c>
      <c r="D325" s="332"/>
      <c r="E325" s="193">
        <v>0.66920000000000002</v>
      </c>
      <c r="F325" s="194"/>
      <c r="G325" s="195"/>
      <c r="H325" s="196"/>
      <c r="I325" s="197"/>
      <c r="J325" s="184"/>
      <c r="K325" s="197"/>
      <c r="M325" s="198" t="s">
        <v>1432</v>
      </c>
      <c r="O325" s="199"/>
      <c r="Z325" s="199"/>
      <c r="AA325" s="199"/>
      <c r="AB325" s="199"/>
      <c r="AC325" s="199"/>
      <c r="AD325" s="199"/>
      <c r="AE325" s="199"/>
      <c r="AF325" s="199"/>
      <c r="AG325" s="199"/>
      <c r="AH325" s="199"/>
      <c r="AI325" s="199"/>
      <c r="AJ325" s="199"/>
      <c r="AK325" s="199"/>
      <c r="AL325" s="199"/>
      <c r="AM325" s="199"/>
      <c r="AN325" s="199"/>
      <c r="AO325" s="199"/>
      <c r="AP325" s="199"/>
      <c r="AQ325" s="199"/>
      <c r="AR325" s="199"/>
      <c r="AS325" s="199"/>
      <c r="AT325" s="199"/>
      <c r="AU325" s="199"/>
      <c r="AV325" s="199"/>
      <c r="AW325" s="199"/>
      <c r="AX325" s="199"/>
      <c r="AY325" s="199"/>
      <c r="AZ325" s="199"/>
      <c r="BA325" s="199"/>
      <c r="BB325" s="199"/>
      <c r="BC325" s="199"/>
      <c r="BD325" s="201" t="str">
        <f t="shared" si="12"/>
        <v>1,65*2,175*0,3718</v>
      </c>
      <c r="BE325" s="199"/>
      <c r="BF325" s="199"/>
      <c r="BG325" s="199"/>
      <c r="BH325" s="199"/>
      <c r="BI325" s="199"/>
    </row>
    <row r="326" spans="1:61" x14ac:dyDescent="0.2">
      <c r="A326" s="191"/>
      <c r="B326" s="192"/>
      <c r="C326" s="331" t="s">
        <v>2024</v>
      </c>
      <c r="D326" s="332"/>
      <c r="E326" s="193">
        <v>1.5021</v>
      </c>
      <c r="F326" s="194"/>
      <c r="G326" s="195"/>
      <c r="H326" s="196"/>
      <c r="I326" s="197"/>
      <c r="J326" s="184"/>
      <c r="K326" s="197"/>
      <c r="M326" s="198" t="s">
        <v>2024</v>
      </c>
      <c r="O326" s="199"/>
      <c r="Z326" s="199"/>
      <c r="AA326" s="199"/>
      <c r="AB326" s="199"/>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199"/>
      <c r="BA326" s="199"/>
      <c r="BB326" s="199"/>
      <c r="BC326" s="199"/>
      <c r="BD326" s="201" t="str">
        <f t="shared" si="12"/>
        <v>1,2*1,5*0,3718</v>
      </c>
      <c r="BE326" s="199"/>
      <c r="BF326" s="199"/>
      <c r="BG326" s="199"/>
      <c r="BH326" s="199"/>
      <c r="BI326" s="199"/>
    </row>
    <row r="327" spans="1:61" x14ac:dyDescent="0.2">
      <c r="A327" s="191"/>
      <c r="B327" s="192"/>
      <c r="C327" s="331" t="s">
        <v>2025</v>
      </c>
      <c r="D327" s="332"/>
      <c r="E327" s="193">
        <v>4.0556000000000001</v>
      </c>
      <c r="F327" s="194"/>
      <c r="G327" s="195"/>
      <c r="H327" s="196"/>
      <c r="I327" s="197"/>
      <c r="J327" s="184"/>
      <c r="K327" s="197"/>
      <c r="M327" s="198" t="s">
        <v>2025</v>
      </c>
      <c r="O327" s="199"/>
      <c r="Z327" s="199"/>
      <c r="AA327" s="199"/>
      <c r="AB327" s="199"/>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9"/>
      <c r="AY327" s="199"/>
      <c r="AZ327" s="199"/>
      <c r="BA327" s="199"/>
      <c r="BB327" s="199"/>
      <c r="BC327" s="199"/>
      <c r="BD327" s="201" t="str">
        <f t="shared" si="12"/>
        <v>224-229:1*2,02*2*0,3718</v>
      </c>
      <c r="BE327" s="199"/>
      <c r="BF327" s="199"/>
      <c r="BG327" s="199"/>
      <c r="BH327" s="199"/>
      <c r="BI327" s="199"/>
    </row>
    <row r="328" spans="1:61" x14ac:dyDescent="0.2">
      <c r="A328" s="191"/>
      <c r="B328" s="192"/>
      <c r="C328" s="331" t="s">
        <v>2026</v>
      </c>
      <c r="D328" s="332"/>
      <c r="E328" s="193">
        <v>2.4033000000000002</v>
      </c>
      <c r="F328" s="194"/>
      <c r="G328" s="195"/>
      <c r="H328" s="196"/>
      <c r="I328" s="197"/>
      <c r="J328" s="184"/>
      <c r="K328" s="197"/>
      <c r="M328" s="198" t="s">
        <v>2026</v>
      </c>
      <c r="O328" s="199"/>
      <c r="Z328" s="199"/>
      <c r="AA328" s="19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201" t="str">
        <f t="shared" si="12"/>
        <v>0,9*2,02*2*3*0,3718</v>
      </c>
      <c r="BE328" s="199"/>
      <c r="BF328" s="199"/>
      <c r="BG328" s="199"/>
      <c r="BH328" s="199"/>
      <c r="BI328" s="199"/>
    </row>
    <row r="329" spans="1:61" x14ac:dyDescent="0.2">
      <c r="A329" s="191"/>
      <c r="B329" s="192"/>
      <c r="C329" s="331" t="s">
        <v>2027</v>
      </c>
      <c r="D329" s="332"/>
      <c r="E329" s="193">
        <v>1.5021</v>
      </c>
      <c r="F329" s="194"/>
      <c r="G329" s="195"/>
      <c r="H329" s="196"/>
      <c r="I329" s="197"/>
      <c r="J329" s="184"/>
      <c r="K329" s="197"/>
      <c r="M329" s="198" t="s">
        <v>2027</v>
      </c>
      <c r="O329" s="199"/>
      <c r="Z329" s="199"/>
      <c r="AA329" s="19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201" t="str">
        <f t="shared" si="12"/>
        <v>0,8*2,02*2*2*0,3718</v>
      </c>
      <c r="BE329" s="199"/>
      <c r="BF329" s="199"/>
      <c r="BG329" s="199"/>
      <c r="BH329" s="199"/>
      <c r="BI329" s="199"/>
    </row>
    <row r="330" spans="1:61" x14ac:dyDescent="0.2">
      <c r="A330" s="191"/>
      <c r="B330" s="192"/>
      <c r="C330" s="331" t="s">
        <v>1371</v>
      </c>
      <c r="D330" s="332"/>
      <c r="E330" s="193">
        <v>1.3519000000000001</v>
      </c>
      <c r="F330" s="194"/>
      <c r="G330" s="195"/>
      <c r="H330" s="196"/>
      <c r="I330" s="197"/>
      <c r="J330" s="184"/>
      <c r="K330" s="197"/>
      <c r="M330" s="198" t="s">
        <v>1371</v>
      </c>
      <c r="O330" s="199"/>
      <c r="Z330" s="199"/>
      <c r="AA330" s="19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201" t="str">
        <f t="shared" si="12"/>
        <v>219-221:1*2,02*2*0,3718</v>
      </c>
      <c r="BE330" s="199"/>
      <c r="BF330" s="199"/>
      <c r="BG330" s="199"/>
      <c r="BH330" s="199"/>
      <c r="BI330" s="199"/>
    </row>
    <row r="331" spans="1:61" x14ac:dyDescent="0.2">
      <c r="A331" s="191"/>
      <c r="B331" s="192"/>
      <c r="C331" s="331" t="s">
        <v>2028</v>
      </c>
      <c r="D331" s="332"/>
      <c r="E331" s="193">
        <v>1.2017</v>
      </c>
      <c r="F331" s="194"/>
      <c r="G331" s="195"/>
      <c r="H331" s="196"/>
      <c r="I331" s="197"/>
      <c r="J331" s="184"/>
      <c r="K331" s="197"/>
      <c r="M331" s="198" t="s">
        <v>2028</v>
      </c>
      <c r="O331" s="199"/>
      <c r="Z331" s="199"/>
      <c r="AA331" s="19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201" t="str">
        <f t="shared" si="12"/>
        <v>0,9*2,02*2*0,3718</v>
      </c>
      <c r="BE331" s="199"/>
      <c r="BF331" s="199"/>
      <c r="BG331" s="199"/>
      <c r="BH331" s="199"/>
      <c r="BI331" s="199"/>
    </row>
    <row r="332" spans="1:61" x14ac:dyDescent="0.2">
      <c r="A332" s="191"/>
      <c r="B332" s="192"/>
      <c r="C332" s="331" t="s">
        <v>2029</v>
      </c>
      <c r="D332" s="332"/>
      <c r="E332" s="193">
        <v>1.5021</v>
      </c>
      <c r="F332" s="194"/>
      <c r="G332" s="195"/>
      <c r="H332" s="196"/>
      <c r="I332" s="197"/>
      <c r="J332" s="184"/>
      <c r="K332" s="197"/>
      <c r="M332" s="198" t="s">
        <v>2029</v>
      </c>
      <c r="O332" s="199"/>
      <c r="Z332" s="199"/>
      <c r="AA332" s="199"/>
      <c r="AB332" s="199"/>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201" t="str">
        <f t="shared" si="12"/>
        <v>0,8*2,02*2*0,3718</v>
      </c>
      <c r="BE332" s="199"/>
      <c r="BF332" s="199"/>
      <c r="BG332" s="199"/>
      <c r="BH332" s="199"/>
      <c r="BI332" s="199"/>
    </row>
    <row r="333" spans="1:61" x14ac:dyDescent="0.2">
      <c r="A333" s="191"/>
      <c r="B333" s="192"/>
      <c r="C333" s="331" t="s">
        <v>2030</v>
      </c>
      <c r="D333" s="332"/>
      <c r="E333" s="193">
        <v>2.7037</v>
      </c>
      <c r="F333" s="194"/>
      <c r="G333" s="195"/>
      <c r="H333" s="196"/>
      <c r="I333" s="197"/>
      <c r="J333" s="184"/>
      <c r="K333" s="197"/>
      <c r="M333" s="198" t="s">
        <v>2030</v>
      </c>
      <c r="O333" s="199"/>
      <c r="Z333" s="199"/>
      <c r="AA333" s="199"/>
      <c r="AB333" s="199"/>
      <c r="AC333" s="199"/>
      <c r="AD333" s="199"/>
      <c r="AE333" s="199"/>
      <c r="AF333" s="199"/>
      <c r="AG333" s="199"/>
      <c r="AH333" s="199"/>
      <c r="AI333" s="199"/>
      <c r="AJ333" s="199"/>
      <c r="AK333" s="199"/>
      <c r="AL333" s="199"/>
      <c r="AM333" s="199"/>
      <c r="AN333" s="199"/>
      <c r="AO333" s="199"/>
      <c r="AP333" s="199"/>
      <c r="AQ333" s="199"/>
      <c r="AR333" s="199"/>
      <c r="AS333" s="199"/>
      <c r="AT333" s="199"/>
      <c r="AU333" s="199"/>
      <c r="AV333" s="199"/>
      <c r="AW333" s="199"/>
      <c r="AX333" s="199"/>
      <c r="AY333" s="199"/>
      <c r="AZ333" s="199"/>
      <c r="BA333" s="199"/>
      <c r="BB333" s="199"/>
      <c r="BC333" s="199"/>
      <c r="BD333" s="201" t="str">
        <f t="shared" si="12"/>
        <v>214-217:1*2,02*2*0,3718</v>
      </c>
      <c r="BE333" s="199"/>
      <c r="BF333" s="199"/>
      <c r="BG333" s="199"/>
      <c r="BH333" s="199"/>
      <c r="BI333" s="199"/>
    </row>
    <row r="334" spans="1:61" x14ac:dyDescent="0.2">
      <c r="A334" s="191"/>
      <c r="B334" s="192"/>
      <c r="C334" s="331" t="s">
        <v>2028</v>
      </c>
      <c r="D334" s="332"/>
      <c r="E334" s="193">
        <v>1.2017</v>
      </c>
      <c r="F334" s="194"/>
      <c r="G334" s="195"/>
      <c r="H334" s="196"/>
      <c r="I334" s="197"/>
      <c r="J334" s="184"/>
      <c r="K334" s="197"/>
      <c r="M334" s="198" t="s">
        <v>2028</v>
      </c>
      <c r="O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201" t="str">
        <f t="shared" si="12"/>
        <v>0,9*2,02*2*2*0,3718</v>
      </c>
      <c r="BE334" s="199"/>
      <c r="BF334" s="199"/>
      <c r="BG334" s="199"/>
      <c r="BH334" s="199"/>
      <c r="BI334" s="199"/>
    </row>
    <row r="335" spans="1:61" x14ac:dyDescent="0.2">
      <c r="A335" s="191"/>
      <c r="B335" s="192"/>
      <c r="C335" s="331" t="s">
        <v>2031</v>
      </c>
      <c r="D335" s="332"/>
      <c r="E335" s="193">
        <v>1.5021</v>
      </c>
      <c r="F335" s="194"/>
      <c r="G335" s="195"/>
      <c r="H335" s="196"/>
      <c r="I335" s="197"/>
      <c r="J335" s="184"/>
      <c r="K335" s="197"/>
      <c r="M335" s="198" t="s">
        <v>2031</v>
      </c>
      <c r="O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201" t="str">
        <f t="shared" si="12"/>
        <v>0,8*2,02*2*0,3718</v>
      </c>
      <c r="BE335" s="199"/>
      <c r="BF335" s="199"/>
      <c r="BG335" s="199"/>
      <c r="BH335" s="199"/>
      <c r="BI335" s="199"/>
    </row>
    <row r="336" spans="1:61" x14ac:dyDescent="0.2">
      <c r="A336" s="191"/>
      <c r="B336" s="192"/>
      <c r="C336" s="331" t="s">
        <v>2030</v>
      </c>
      <c r="D336" s="332"/>
      <c r="E336" s="193">
        <v>2.7037</v>
      </c>
      <c r="F336" s="194"/>
      <c r="G336" s="195"/>
      <c r="H336" s="196"/>
      <c r="I336" s="197"/>
      <c r="J336" s="184"/>
      <c r="K336" s="197"/>
      <c r="M336" s="198" t="s">
        <v>2030</v>
      </c>
      <c r="O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201" t="str">
        <f t="shared" si="12"/>
        <v>209-212:1*2,02*2*0,3718</v>
      </c>
      <c r="BE336" s="199"/>
      <c r="BF336" s="199"/>
      <c r="BG336" s="199"/>
      <c r="BH336" s="199"/>
      <c r="BI336" s="199"/>
    </row>
    <row r="337" spans="1:104" x14ac:dyDescent="0.2">
      <c r="A337" s="191"/>
      <c r="B337" s="192"/>
      <c r="C337" s="331" t="s">
        <v>2028</v>
      </c>
      <c r="D337" s="332"/>
      <c r="E337" s="193">
        <v>1.2017</v>
      </c>
      <c r="F337" s="194"/>
      <c r="G337" s="195"/>
      <c r="H337" s="196"/>
      <c r="I337" s="197"/>
      <c r="J337" s="184"/>
      <c r="K337" s="197"/>
      <c r="M337" s="198" t="s">
        <v>2028</v>
      </c>
      <c r="O337" s="199"/>
      <c r="Z337" s="199"/>
      <c r="AA337" s="199"/>
      <c r="AB337" s="199"/>
      <c r="AC337" s="199"/>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199"/>
      <c r="BA337" s="199"/>
      <c r="BB337" s="199"/>
      <c r="BC337" s="199"/>
      <c r="BD337" s="201" t="str">
        <f t="shared" si="12"/>
        <v>0,9*2,02*2*2*0,3718</v>
      </c>
      <c r="BE337" s="199"/>
      <c r="BF337" s="199"/>
      <c r="BG337" s="199"/>
      <c r="BH337" s="199"/>
      <c r="BI337" s="199"/>
    </row>
    <row r="338" spans="1:104" x14ac:dyDescent="0.2">
      <c r="A338" s="191"/>
      <c r="B338" s="192"/>
      <c r="C338" s="331" t="s">
        <v>2032</v>
      </c>
      <c r="D338" s="332"/>
      <c r="E338" s="193">
        <v>1.5021</v>
      </c>
      <c r="F338" s="194"/>
      <c r="G338" s="195"/>
      <c r="H338" s="196"/>
      <c r="I338" s="197"/>
      <c r="J338" s="184"/>
      <c r="K338" s="197"/>
      <c r="M338" s="198" t="s">
        <v>2032</v>
      </c>
      <c r="O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201" t="str">
        <f t="shared" si="12"/>
        <v>0,8*2,02*2*0,3718</v>
      </c>
      <c r="BE338" s="199"/>
      <c r="BF338" s="199"/>
      <c r="BG338" s="199"/>
      <c r="BH338" s="199"/>
      <c r="BI338" s="199"/>
    </row>
    <row r="339" spans="1:104" x14ac:dyDescent="0.2">
      <c r="A339" s="191"/>
      <c r="B339" s="192"/>
      <c r="C339" s="331" t="s">
        <v>2030</v>
      </c>
      <c r="D339" s="332"/>
      <c r="E339" s="193">
        <v>2.7037</v>
      </c>
      <c r="F339" s="194"/>
      <c r="G339" s="195"/>
      <c r="H339" s="196"/>
      <c r="I339" s="197"/>
      <c r="J339" s="184"/>
      <c r="K339" s="197"/>
      <c r="M339" s="198" t="s">
        <v>2030</v>
      </c>
      <c r="O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201" t="str">
        <f t="shared" si="12"/>
        <v>204-207:1*2,02*2*0,3718</v>
      </c>
      <c r="BE339" s="199"/>
      <c r="BF339" s="199"/>
      <c r="BG339" s="199"/>
      <c r="BH339" s="199"/>
      <c r="BI339" s="199"/>
    </row>
    <row r="340" spans="1:104" x14ac:dyDescent="0.2">
      <c r="A340" s="191"/>
      <c r="B340" s="192"/>
      <c r="C340" s="331" t="s">
        <v>2028</v>
      </c>
      <c r="D340" s="332"/>
      <c r="E340" s="193">
        <v>1.2017</v>
      </c>
      <c r="F340" s="194"/>
      <c r="G340" s="195"/>
      <c r="H340" s="196"/>
      <c r="I340" s="197"/>
      <c r="J340" s="184"/>
      <c r="K340" s="197"/>
      <c r="M340" s="198" t="s">
        <v>2028</v>
      </c>
      <c r="O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c r="BD340" s="201" t="str">
        <f t="shared" si="12"/>
        <v>0,9*2,02*2*2*0,3718</v>
      </c>
      <c r="BE340" s="199"/>
      <c r="BF340" s="199"/>
      <c r="BG340" s="199"/>
      <c r="BH340" s="199"/>
      <c r="BI340" s="199"/>
    </row>
    <row r="341" spans="1:104" ht="22.5" x14ac:dyDescent="0.2">
      <c r="A341" s="161">
        <v>51</v>
      </c>
      <c r="B341" s="162" t="s">
        <v>877</v>
      </c>
      <c r="C341" s="163" t="s">
        <v>878</v>
      </c>
      <c r="D341" s="164" t="s">
        <v>41</v>
      </c>
      <c r="E341" s="165">
        <v>18.9618</v>
      </c>
      <c r="F341" s="122">
        <f>'01 105 '!F341</f>
        <v>0</v>
      </c>
      <c r="G341" s="166">
        <f>E341*F341</f>
        <v>0</v>
      </c>
      <c r="H341" s="167">
        <v>2.6419999999999999E-2</v>
      </c>
      <c r="I341" s="168">
        <f>E341*H341</f>
        <v>0.50097075599999996</v>
      </c>
      <c r="J341" s="167">
        <v>0</v>
      </c>
      <c r="K341" s="168">
        <f>E341*J341</f>
        <v>0</v>
      </c>
      <c r="O341" s="199"/>
      <c r="Z341" s="199"/>
      <c r="AA341" s="199">
        <v>1</v>
      </c>
      <c r="AB341" s="199">
        <v>1</v>
      </c>
      <c r="AC341" s="199">
        <v>1</v>
      </c>
      <c r="AD341" s="199"/>
      <c r="AE341" s="199"/>
      <c r="AF341" s="199"/>
      <c r="AG341" s="199"/>
      <c r="AH341" s="199"/>
      <c r="AI341" s="199"/>
      <c r="AJ341" s="199"/>
      <c r="AK341" s="199"/>
      <c r="AL341" s="199"/>
      <c r="AM341" s="199"/>
      <c r="AN341" s="199"/>
      <c r="AO341" s="199"/>
      <c r="AP341" s="199"/>
      <c r="AQ341" s="199"/>
      <c r="AR341" s="199"/>
      <c r="AS341" s="199"/>
      <c r="AT341" s="199"/>
      <c r="AU341" s="199"/>
      <c r="AV341" s="199"/>
      <c r="AW341" s="199"/>
      <c r="AX341" s="199"/>
      <c r="AY341" s="199"/>
      <c r="AZ341" s="200">
        <f>G341</f>
        <v>0</v>
      </c>
      <c r="BA341" s="199"/>
      <c r="BB341" s="199"/>
      <c r="BC341" s="199"/>
      <c r="BD341" s="199"/>
      <c r="BE341" s="199"/>
      <c r="BF341" s="199"/>
      <c r="BG341" s="199"/>
      <c r="BH341" s="199"/>
      <c r="BI341" s="199"/>
      <c r="CA341" s="199">
        <v>1</v>
      </c>
      <c r="CB341" s="199">
        <v>1</v>
      </c>
      <c r="CZ341" s="124">
        <v>1</v>
      </c>
    </row>
    <row r="342" spans="1:104" x14ac:dyDescent="0.2">
      <c r="A342" s="191"/>
      <c r="B342" s="192"/>
      <c r="C342" s="312" t="s">
        <v>879</v>
      </c>
      <c r="D342" s="313"/>
      <c r="E342" s="313"/>
      <c r="F342" s="313"/>
      <c r="G342" s="314"/>
      <c r="I342" s="197"/>
      <c r="K342" s="197"/>
      <c r="L342" s="198" t="s">
        <v>879</v>
      </c>
      <c r="O342" s="199"/>
      <c r="Z342" s="199"/>
      <c r="AA342" s="199"/>
      <c r="AB342" s="199"/>
      <c r="AC342" s="199"/>
      <c r="AD342" s="199"/>
      <c r="AE342" s="199"/>
      <c r="AF342" s="199"/>
      <c r="AG342" s="199"/>
      <c r="AH342" s="199"/>
      <c r="AI342" s="199"/>
      <c r="AJ342" s="199"/>
      <c r="AK342" s="199"/>
      <c r="AL342" s="199"/>
      <c r="AM342" s="199"/>
      <c r="AN342" s="199"/>
      <c r="AO342" s="199"/>
      <c r="AP342" s="199"/>
      <c r="AQ342" s="199"/>
      <c r="AR342" s="199"/>
      <c r="AS342" s="199"/>
      <c r="AT342" s="199"/>
      <c r="AU342" s="199"/>
      <c r="AV342" s="199"/>
      <c r="AW342" s="199"/>
      <c r="AX342" s="199"/>
      <c r="AY342" s="199"/>
      <c r="AZ342" s="199"/>
      <c r="BA342" s="199"/>
      <c r="BB342" s="199"/>
      <c r="BC342" s="199"/>
      <c r="BD342" s="199"/>
      <c r="BE342" s="199"/>
      <c r="BF342" s="199"/>
      <c r="BG342" s="199"/>
      <c r="BH342" s="199"/>
      <c r="BI342" s="199"/>
    </row>
    <row r="343" spans="1:104" x14ac:dyDescent="0.2">
      <c r="A343" s="191"/>
      <c r="B343" s="192"/>
      <c r="C343" s="331" t="s">
        <v>2012</v>
      </c>
      <c r="D343" s="332"/>
      <c r="E343" s="193">
        <v>4.1642000000000001</v>
      </c>
      <c r="F343" s="194"/>
      <c r="G343" s="195"/>
      <c r="H343" s="196"/>
      <c r="I343" s="197"/>
      <c r="J343" s="184"/>
      <c r="K343" s="197"/>
      <c r="M343" s="198" t="s">
        <v>2012</v>
      </c>
      <c r="O343" s="199"/>
      <c r="Z343" s="199"/>
      <c r="AA343" s="19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201" t="str">
        <f t="shared" ref="BD343:BD348" si="13">C342</f>
        <v>včetně pomocného lešení</v>
      </c>
      <c r="BE343" s="199"/>
      <c r="BF343" s="199"/>
      <c r="BG343" s="199"/>
      <c r="BH343" s="199"/>
      <c r="BI343" s="199"/>
    </row>
    <row r="344" spans="1:104" x14ac:dyDescent="0.2">
      <c r="A344" s="191"/>
      <c r="B344" s="192"/>
      <c r="C344" s="331" t="s">
        <v>2013</v>
      </c>
      <c r="D344" s="332"/>
      <c r="E344" s="193">
        <v>2.1193</v>
      </c>
      <c r="F344" s="194"/>
      <c r="G344" s="195"/>
      <c r="H344" s="196"/>
      <c r="I344" s="197"/>
      <c r="J344" s="184"/>
      <c r="K344" s="197"/>
      <c r="M344" s="198" t="s">
        <v>2013</v>
      </c>
      <c r="O344" s="199"/>
      <c r="Z344" s="199"/>
      <c r="AA344" s="199"/>
      <c r="AB344" s="199"/>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201" t="str">
        <f t="shared" si="13"/>
        <v>202:11,2*0,3718</v>
      </c>
      <c r="BE344" s="199"/>
      <c r="BF344" s="199"/>
      <c r="BG344" s="199"/>
      <c r="BH344" s="199"/>
      <c r="BI344" s="199"/>
    </row>
    <row r="345" spans="1:104" x14ac:dyDescent="0.2">
      <c r="A345" s="191"/>
      <c r="B345" s="192"/>
      <c r="C345" s="331" t="s">
        <v>2014</v>
      </c>
      <c r="D345" s="332"/>
      <c r="E345" s="193">
        <v>4.2385000000000002</v>
      </c>
      <c r="F345" s="194"/>
      <c r="G345" s="195"/>
      <c r="H345" s="196"/>
      <c r="I345" s="197"/>
      <c r="J345" s="184"/>
      <c r="K345" s="197"/>
      <c r="M345" s="198" t="s">
        <v>2014</v>
      </c>
      <c r="O345" s="199"/>
      <c r="Z345" s="199"/>
      <c r="AA345" s="199"/>
      <c r="AB345" s="199"/>
      <c r="AC345" s="199"/>
      <c r="AD345" s="199"/>
      <c r="AE345" s="199"/>
      <c r="AF345" s="199"/>
      <c r="AG345" s="199"/>
      <c r="AH345" s="199"/>
      <c r="AI345" s="199"/>
      <c r="AJ345" s="199"/>
      <c r="AK345" s="199"/>
      <c r="AL345" s="199"/>
      <c r="AM345" s="199"/>
      <c r="AN345" s="199"/>
      <c r="AO345" s="199"/>
      <c r="AP345" s="199"/>
      <c r="AQ345" s="199"/>
      <c r="AR345" s="199"/>
      <c r="AS345" s="199"/>
      <c r="AT345" s="199"/>
      <c r="AU345" s="199"/>
      <c r="AV345" s="199"/>
      <c r="AW345" s="199"/>
      <c r="AX345" s="199"/>
      <c r="AY345" s="199"/>
      <c r="AZ345" s="199"/>
      <c r="BA345" s="199"/>
      <c r="BB345" s="199"/>
      <c r="BC345" s="199"/>
      <c r="BD345" s="201" t="str">
        <f t="shared" si="13"/>
        <v>208:5,7*0,3718</v>
      </c>
      <c r="BE345" s="199"/>
      <c r="BF345" s="199"/>
      <c r="BG345" s="199"/>
      <c r="BH345" s="199"/>
      <c r="BI345" s="199"/>
    </row>
    <row r="346" spans="1:104" x14ac:dyDescent="0.2">
      <c r="A346" s="191"/>
      <c r="B346" s="192"/>
      <c r="C346" s="331" t="s">
        <v>2015</v>
      </c>
      <c r="D346" s="332"/>
      <c r="E346" s="193">
        <v>4.1269999999999998</v>
      </c>
      <c r="F346" s="194"/>
      <c r="G346" s="195"/>
      <c r="H346" s="196"/>
      <c r="I346" s="197"/>
      <c r="J346" s="184"/>
      <c r="K346" s="197"/>
      <c r="M346" s="198" t="s">
        <v>2015</v>
      </c>
      <c r="O346" s="199"/>
      <c r="Z346" s="199"/>
      <c r="AA346" s="199"/>
      <c r="AB346" s="199"/>
      <c r="AC346" s="199"/>
      <c r="AD346" s="199"/>
      <c r="AE346" s="199"/>
      <c r="AF346" s="199"/>
      <c r="AG346" s="199"/>
      <c r="AH346" s="199"/>
      <c r="AI346" s="199"/>
      <c r="AJ346" s="199"/>
      <c r="AK346" s="199"/>
      <c r="AL346" s="199"/>
      <c r="AM346" s="199"/>
      <c r="AN346" s="199"/>
      <c r="AO346" s="199"/>
      <c r="AP346" s="199"/>
      <c r="AQ346" s="199"/>
      <c r="AR346" s="199"/>
      <c r="AS346" s="199"/>
      <c r="AT346" s="199"/>
      <c r="AU346" s="199"/>
      <c r="AV346" s="199"/>
      <c r="AW346" s="199"/>
      <c r="AX346" s="199"/>
      <c r="AY346" s="199"/>
      <c r="AZ346" s="199"/>
      <c r="BA346" s="199"/>
      <c r="BB346" s="199"/>
      <c r="BC346" s="199"/>
      <c r="BD346" s="201" t="str">
        <f t="shared" si="13"/>
        <v>213:11,4*0,3718</v>
      </c>
      <c r="BE346" s="199"/>
      <c r="BF346" s="199"/>
      <c r="BG346" s="199"/>
      <c r="BH346" s="199"/>
      <c r="BI346" s="199"/>
    </row>
    <row r="347" spans="1:104" x14ac:dyDescent="0.2">
      <c r="A347" s="191"/>
      <c r="B347" s="192"/>
      <c r="C347" s="331" t="s">
        <v>2016</v>
      </c>
      <c r="D347" s="332"/>
      <c r="E347" s="193">
        <v>2.1936</v>
      </c>
      <c r="F347" s="194"/>
      <c r="G347" s="195"/>
      <c r="H347" s="196"/>
      <c r="I347" s="197"/>
      <c r="J347" s="184"/>
      <c r="K347" s="197"/>
      <c r="M347" s="198" t="s">
        <v>2016</v>
      </c>
      <c r="O347" s="199"/>
      <c r="Z347" s="199"/>
      <c r="AA347" s="199"/>
      <c r="AB347" s="199"/>
      <c r="AC347" s="199"/>
      <c r="AD347" s="199"/>
      <c r="AE347" s="199"/>
      <c r="AF347" s="199"/>
      <c r="AG347" s="199"/>
      <c r="AH347" s="199"/>
      <c r="AI347" s="199"/>
      <c r="AJ347" s="199"/>
      <c r="AK347" s="199"/>
      <c r="AL347" s="199"/>
      <c r="AM347" s="199"/>
      <c r="AN347" s="199"/>
      <c r="AO347" s="199"/>
      <c r="AP347" s="199"/>
      <c r="AQ347" s="199"/>
      <c r="AR347" s="199"/>
      <c r="AS347" s="199"/>
      <c r="AT347" s="199"/>
      <c r="AU347" s="199"/>
      <c r="AV347" s="199"/>
      <c r="AW347" s="199"/>
      <c r="AX347" s="199"/>
      <c r="AY347" s="199"/>
      <c r="AZ347" s="199"/>
      <c r="BA347" s="199"/>
      <c r="BB347" s="199"/>
      <c r="BC347" s="199"/>
      <c r="BD347" s="201" t="str">
        <f t="shared" si="13"/>
        <v>218:11,1*0,3718</v>
      </c>
      <c r="BE347" s="199"/>
      <c r="BF347" s="199"/>
      <c r="BG347" s="199"/>
      <c r="BH347" s="199"/>
      <c r="BI347" s="199"/>
    </row>
    <row r="348" spans="1:104" x14ac:dyDescent="0.2">
      <c r="A348" s="191"/>
      <c r="B348" s="192"/>
      <c r="C348" s="331" t="s">
        <v>2017</v>
      </c>
      <c r="D348" s="332"/>
      <c r="E348" s="193">
        <v>2.1193</v>
      </c>
      <c r="F348" s="194"/>
      <c r="G348" s="195"/>
      <c r="H348" s="196"/>
      <c r="I348" s="197"/>
      <c r="J348" s="184"/>
      <c r="K348" s="197"/>
      <c r="M348" s="198" t="s">
        <v>2017</v>
      </c>
      <c r="O348" s="199"/>
      <c r="Z348" s="199"/>
      <c r="AA348" s="199"/>
      <c r="AB348" s="199"/>
      <c r="AC348" s="199"/>
      <c r="AD348" s="199"/>
      <c r="AE348" s="199"/>
      <c r="AF348" s="199"/>
      <c r="AG348" s="199"/>
      <c r="AH348" s="199"/>
      <c r="AI348" s="199"/>
      <c r="AJ348" s="199"/>
      <c r="AK348" s="199"/>
      <c r="AL348" s="199"/>
      <c r="AM348" s="199"/>
      <c r="AN348" s="199"/>
      <c r="AO348" s="199"/>
      <c r="AP348" s="199"/>
      <c r="AQ348" s="199"/>
      <c r="AR348" s="199"/>
      <c r="AS348" s="199"/>
      <c r="AT348" s="199"/>
      <c r="AU348" s="199"/>
      <c r="AV348" s="199"/>
      <c r="AW348" s="199"/>
      <c r="AX348" s="199"/>
      <c r="AY348" s="199"/>
      <c r="AZ348" s="199"/>
      <c r="BA348" s="199"/>
      <c r="BB348" s="199"/>
      <c r="BC348" s="199"/>
      <c r="BD348" s="201" t="str">
        <f t="shared" si="13"/>
        <v>223:5,9*0,3718</v>
      </c>
      <c r="BE348" s="199"/>
      <c r="BF348" s="199"/>
      <c r="BG348" s="199"/>
      <c r="BH348" s="199"/>
      <c r="BI348" s="199"/>
    </row>
    <row r="349" spans="1:104" x14ac:dyDescent="0.2">
      <c r="A349" s="161">
        <v>52</v>
      </c>
      <c r="B349" s="162" t="s">
        <v>881</v>
      </c>
      <c r="C349" s="163" t="s">
        <v>882</v>
      </c>
      <c r="D349" s="164" t="s">
        <v>41</v>
      </c>
      <c r="E349" s="165">
        <v>18.59</v>
      </c>
      <c r="F349" s="122">
        <f>'01 105 '!F349</f>
        <v>0</v>
      </c>
      <c r="G349" s="166">
        <f>E349*F349</f>
        <v>0</v>
      </c>
      <c r="H349" s="167">
        <v>0.10712000000000001</v>
      </c>
      <c r="I349" s="168">
        <f>E349*H349</f>
        <v>1.9913608</v>
      </c>
      <c r="J349" s="167">
        <v>0</v>
      </c>
      <c r="K349" s="168">
        <f>E349*J349</f>
        <v>0</v>
      </c>
      <c r="O349" s="199"/>
      <c r="Z349" s="199"/>
      <c r="AA349" s="199">
        <v>1</v>
      </c>
      <c r="AB349" s="199">
        <v>1</v>
      </c>
      <c r="AC349" s="199">
        <v>1</v>
      </c>
      <c r="AD349" s="199"/>
      <c r="AE349" s="199"/>
      <c r="AF349" s="199"/>
      <c r="AG349" s="199"/>
      <c r="AH349" s="199"/>
      <c r="AI349" s="199"/>
      <c r="AJ349" s="199"/>
      <c r="AK349" s="199"/>
      <c r="AL349" s="199"/>
      <c r="AM349" s="199"/>
      <c r="AN349" s="199"/>
      <c r="AO349" s="199"/>
      <c r="AP349" s="199"/>
      <c r="AQ349" s="199"/>
      <c r="AR349" s="199"/>
      <c r="AS349" s="199"/>
      <c r="AT349" s="199"/>
      <c r="AU349" s="199"/>
      <c r="AV349" s="199"/>
      <c r="AW349" s="199"/>
      <c r="AX349" s="199"/>
      <c r="AY349" s="199"/>
      <c r="AZ349" s="200">
        <f>G349</f>
        <v>0</v>
      </c>
      <c r="BA349" s="199"/>
      <c r="BB349" s="199"/>
      <c r="BC349" s="199"/>
      <c r="BD349" s="199"/>
      <c r="BE349" s="199"/>
      <c r="BF349" s="199"/>
      <c r="BG349" s="199"/>
      <c r="BH349" s="199"/>
      <c r="BI349" s="199"/>
      <c r="CA349" s="199">
        <v>1</v>
      </c>
      <c r="CB349" s="199">
        <v>1</v>
      </c>
      <c r="CZ349" s="124">
        <v>1</v>
      </c>
    </row>
    <row r="350" spans="1:104" x14ac:dyDescent="0.2">
      <c r="A350" s="191"/>
      <c r="B350" s="192"/>
      <c r="C350" s="331" t="s">
        <v>2033</v>
      </c>
      <c r="D350" s="332"/>
      <c r="E350" s="193">
        <v>18.59</v>
      </c>
      <c r="F350" s="194"/>
      <c r="G350" s="195"/>
      <c r="H350" s="196"/>
      <c r="I350" s="197"/>
      <c r="J350" s="184"/>
      <c r="K350" s="197"/>
      <c r="M350" s="198" t="s">
        <v>2033</v>
      </c>
      <c r="O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c r="BD350" s="201" t="str">
        <f>C349</f>
        <v xml:space="preserve">Hrubá výplň rýh ve stěnách maltou </v>
      </c>
      <c r="BE350" s="199"/>
      <c r="BF350" s="199"/>
      <c r="BG350" s="199"/>
      <c r="BH350" s="199"/>
      <c r="BI350" s="199"/>
    </row>
    <row r="351" spans="1:104" x14ac:dyDescent="0.2">
      <c r="A351" s="161">
        <v>53</v>
      </c>
      <c r="B351" s="162" t="s">
        <v>884</v>
      </c>
      <c r="C351" s="163" t="s">
        <v>885</v>
      </c>
      <c r="D351" s="164" t="s">
        <v>41</v>
      </c>
      <c r="E351" s="165">
        <v>26.603899999999999</v>
      </c>
      <c r="F351" s="122">
        <f>'01 105 '!F351</f>
        <v>0</v>
      </c>
      <c r="G351" s="166">
        <f>E351*F351</f>
        <v>0</v>
      </c>
      <c r="H351" s="167">
        <v>3.9210000000000002E-2</v>
      </c>
      <c r="I351" s="168">
        <f>E351*H351</f>
        <v>1.043138919</v>
      </c>
      <c r="J351" s="167">
        <v>0</v>
      </c>
      <c r="K351" s="168">
        <f>E351*J351</f>
        <v>0</v>
      </c>
      <c r="O351" s="199"/>
      <c r="Z351" s="199"/>
      <c r="AA351" s="199">
        <v>1</v>
      </c>
      <c r="AB351" s="199">
        <v>1</v>
      </c>
      <c r="AC351" s="199">
        <v>1</v>
      </c>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200">
        <f>G351</f>
        <v>0</v>
      </c>
      <c r="BA351" s="199"/>
      <c r="BB351" s="199"/>
      <c r="BC351" s="199"/>
      <c r="BD351" s="199"/>
      <c r="BE351" s="199"/>
      <c r="BF351" s="199"/>
      <c r="BG351" s="199"/>
      <c r="BH351" s="199"/>
      <c r="BI351" s="199"/>
      <c r="CA351" s="199">
        <v>1</v>
      </c>
      <c r="CB351" s="199">
        <v>1</v>
      </c>
      <c r="CZ351" s="124">
        <v>1</v>
      </c>
    </row>
    <row r="352" spans="1:104" x14ac:dyDescent="0.2">
      <c r="A352" s="191"/>
      <c r="B352" s="192"/>
      <c r="C352" s="331" t="s">
        <v>2034</v>
      </c>
      <c r="D352" s="332"/>
      <c r="E352" s="193">
        <v>2.0449000000000002</v>
      </c>
      <c r="F352" s="194"/>
      <c r="G352" s="195"/>
      <c r="H352" s="196"/>
      <c r="I352" s="197"/>
      <c r="J352" s="184"/>
      <c r="K352" s="197"/>
      <c r="M352" s="198" t="s">
        <v>2034</v>
      </c>
      <c r="O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199"/>
      <c r="AY352" s="199"/>
      <c r="AZ352" s="199"/>
      <c r="BA352" s="199"/>
      <c r="BB352" s="199"/>
      <c r="BC352" s="199"/>
      <c r="BD352" s="201" t="str">
        <f t="shared" ref="BD352:BD363" si="14">C351</f>
        <v xml:space="preserve">Omítka vnitřní zdiva, MVC, hrubá zatřená </v>
      </c>
      <c r="BE352" s="199"/>
      <c r="BF352" s="199"/>
      <c r="BG352" s="199"/>
      <c r="BH352" s="199"/>
      <c r="BI352" s="199"/>
    </row>
    <row r="353" spans="1:104" x14ac:dyDescent="0.2">
      <c r="A353" s="191"/>
      <c r="B353" s="192"/>
      <c r="C353" s="331" t="s">
        <v>2035</v>
      </c>
      <c r="D353" s="332"/>
      <c r="E353" s="193">
        <v>3.4205999999999999</v>
      </c>
      <c r="F353" s="194"/>
      <c r="G353" s="195"/>
      <c r="H353" s="196"/>
      <c r="I353" s="197"/>
      <c r="J353" s="184"/>
      <c r="K353" s="197"/>
      <c r="M353" s="198" t="s">
        <v>2035</v>
      </c>
      <c r="O353" s="199"/>
      <c r="Z353" s="199"/>
      <c r="AA353" s="199"/>
      <c r="AB353" s="199"/>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199"/>
      <c r="AY353" s="199"/>
      <c r="AZ353" s="199"/>
      <c r="BA353" s="199"/>
      <c r="BB353" s="199"/>
      <c r="BC353" s="199"/>
      <c r="BD353" s="201" t="str">
        <f t="shared" si="14"/>
        <v>206 (koupelna):(2,425+2+1,5+0,57+0,435+1,8)*0,63*0,3718</v>
      </c>
      <c r="BE353" s="199"/>
      <c r="BF353" s="199"/>
      <c r="BG353" s="199"/>
      <c r="BH353" s="199"/>
      <c r="BI353" s="199"/>
    </row>
    <row r="354" spans="1:104" x14ac:dyDescent="0.2">
      <c r="A354" s="191"/>
      <c r="B354" s="192"/>
      <c r="C354" s="331" t="s">
        <v>2036</v>
      </c>
      <c r="D354" s="332"/>
      <c r="E354" s="193">
        <v>4.1679000000000004</v>
      </c>
      <c r="F354" s="194"/>
      <c r="G354" s="195"/>
      <c r="H354" s="196"/>
      <c r="I354" s="197"/>
      <c r="J354" s="184"/>
      <c r="K354" s="197"/>
      <c r="M354" s="198" t="s">
        <v>2036</v>
      </c>
      <c r="O354" s="199"/>
      <c r="Z354" s="199"/>
      <c r="AA354" s="199"/>
      <c r="AB354" s="199"/>
      <c r="AC354" s="199"/>
      <c r="AD354" s="199"/>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c r="AY354" s="199"/>
      <c r="AZ354" s="199"/>
      <c r="BA354" s="199"/>
      <c r="BB354" s="199"/>
      <c r="BC354" s="199"/>
      <c r="BD354" s="201" t="str">
        <f t="shared" si="14"/>
        <v>207 obklady kuchyňská linka :(3+0,8+0,8)*2*0,3718</v>
      </c>
      <c r="BE354" s="199"/>
      <c r="BF354" s="199"/>
      <c r="BG354" s="199"/>
      <c r="BH354" s="199"/>
      <c r="BI354" s="199"/>
    </row>
    <row r="355" spans="1:104" x14ac:dyDescent="0.2">
      <c r="A355" s="191"/>
      <c r="B355" s="192"/>
      <c r="C355" s="331" t="s">
        <v>2037</v>
      </c>
      <c r="D355" s="332"/>
      <c r="E355" s="193">
        <v>1.9207000000000001</v>
      </c>
      <c r="F355" s="194"/>
      <c r="G355" s="195"/>
      <c r="H355" s="196"/>
      <c r="I355" s="197"/>
      <c r="J355" s="184"/>
      <c r="K355" s="197"/>
      <c r="M355" s="198" t="s">
        <v>2037</v>
      </c>
      <c r="O355" s="199"/>
      <c r="Z355" s="199"/>
      <c r="AA355" s="199"/>
      <c r="AB355" s="199"/>
      <c r="AC355" s="199"/>
      <c r="AD355" s="199"/>
      <c r="AE355" s="199"/>
      <c r="AF355" s="199"/>
      <c r="AG355" s="199"/>
      <c r="AH355" s="199"/>
      <c r="AI355" s="199"/>
      <c r="AJ355" s="199"/>
      <c r="AK355" s="199"/>
      <c r="AL355" s="199"/>
      <c r="AM355" s="199"/>
      <c r="AN355" s="199"/>
      <c r="AO355" s="199"/>
      <c r="AP355" s="199"/>
      <c r="AQ355" s="199"/>
      <c r="AR355" s="199"/>
      <c r="AS355" s="199"/>
      <c r="AT355" s="199"/>
      <c r="AU355" s="199"/>
      <c r="AV355" s="199"/>
      <c r="AW355" s="199"/>
      <c r="AX355" s="199"/>
      <c r="AY355" s="199"/>
      <c r="AZ355" s="199"/>
      <c r="BA355" s="199"/>
      <c r="BB355" s="199"/>
      <c r="BC355" s="199"/>
      <c r="BD355" s="201" t="str">
        <f t="shared" si="14"/>
        <v>210 obklad kuchuňská linka :(2,4+0,685+0,52+2)*2*0,3718</v>
      </c>
      <c r="BE355" s="199"/>
      <c r="BF355" s="199"/>
      <c r="BG355" s="199"/>
      <c r="BH355" s="199"/>
      <c r="BI355" s="199"/>
    </row>
    <row r="356" spans="1:104" x14ac:dyDescent="0.2">
      <c r="A356" s="191"/>
      <c r="B356" s="192"/>
      <c r="C356" s="331" t="s">
        <v>2038</v>
      </c>
      <c r="D356" s="332"/>
      <c r="E356" s="193">
        <v>1.9207000000000001</v>
      </c>
      <c r="F356" s="194"/>
      <c r="G356" s="195"/>
      <c r="H356" s="196"/>
      <c r="I356" s="197"/>
      <c r="J356" s="184"/>
      <c r="K356" s="197"/>
      <c r="M356" s="198" t="s">
        <v>2038</v>
      </c>
      <c r="O356" s="199"/>
      <c r="Z356" s="199"/>
      <c r="AA356" s="199"/>
      <c r="AB356" s="199"/>
      <c r="AC356" s="199"/>
      <c r="AD356" s="199"/>
      <c r="AE356" s="199"/>
      <c r="AF356" s="199"/>
      <c r="AG356" s="199"/>
      <c r="AH356" s="199"/>
      <c r="AI356" s="199"/>
      <c r="AJ356" s="199"/>
      <c r="AK356" s="199"/>
      <c r="AL356" s="199"/>
      <c r="AM356" s="199"/>
      <c r="AN356" s="199"/>
      <c r="AO356" s="199"/>
      <c r="AP356" s="199"/>
      <c r="AQ356" s="199"/>
      <c r="AR356" s="199"/>
      <c r="AS356" s="199"/>
      <c r="AT356" s="199"/>
      <c r="AU356" s="199"/>
      <c r="AV356" s="199"/>
      <c r="AW356" s="199"/>
      <c r="AX356" s="199"/>
      <c r="AY356" s="199"/>
      <c r="AZ356" s="199"/>
      <c r="BA356" s="199"/>
      <c r="BB356" s="199"/>
      <c r="BC356" s="199"/>
      <c r="BD356" s="201" t="str">
        <f t="shared" si="14"/>
        <v>212 (koupelna):(2+2+2,1+2,1)*0,63*0,3718</v>
      </c>
      <c r="BE356" s="199"/>
      <c r="BF356" s="199"/>
      <c r="BG356" s="199"/>
      <c r="BH356" s="199"/>
      <c r="BI356" s="199"/>
    </row>
    <row r="357" spans="1:104" x14ac:dyDescent="0.2">
      <c r="A357" s="191"/>
      <c r="B357" s="192"/>
      <c r="C357" s="331" t="s">
        <v>2039</v>
      </c>
      <c r="D357" s="332"/>
      <c r="E357" s="193">
        <v>4.1679000000000004</v>
      </c>
      <c r="F357" s="194"/>
      <c r="G357" s="195"/>
      <c r="H357" s="196"/>
      <c r="I357" s="197"/>
      <c r="J357" s="184"/>
      <c r="K357" s="197"/>
      <c r="M357" s="198" t="s">
        <v>2039</v>
      </c>
      <c r="O357" s="199"/>
      <c r="Z357" s="199"/>
      <c r="AA357" s="199"/>
      <c r="AB357" s="199"/>
      <c r="AC357" s="199"/>
      <c r="AD357" s="199"/>
      <c r="AE357" s="199"/>
      <c r="AF357" s="199"/>
      <c r="AG357" s="199"/>
      <c r="AH357" s="199"/>
      <c r="AI357" s="199"/>
      <c r="AJ357" s="199"/>
      <c r="AK357" s="199"/>
      <c r="AL357" s="199"/>
      <c r="AM357" s="199"/>
      <c r="AN357" s="199"/>
      <c r="AO357" s="199"/>
      <c r="AP357" s="199"/>
      <c r="AQ357" s="199"/>
      <c r="AR357" s="199"/>
      <c r="AS357" s="199"/>
      <c r="AT357" s="199"/>
      <c r="AU357" s="199"/>
      <c r="AV357" s="199"/>
      <c r="AW357" s="199"/>
      <c r="AX357" s="199"/>
      <c r="AY357" s="199"/>
      <c r="AZ357" s="199"/>
      <c r="BA357" s="199"/>
      <c r="BB357" s="199"/>
      <c r="BC357" s="199"/>
      <c r="BD357" s="201" t="str">
        <f t="shared" si="14"/>
        <v>215 (koupelna):(2,1+2,1+2+2)*0,63*0,3718</v>
      </c>
      <c r="BE357" s="199"/>
      <c r="BF357" s="199"/>
      <c r="BG357" s="199"/>
      <c r="BH357" s="199"/>
      <c r="BI357" s="199"/>
    </row>
    <row r="358" spans="1:104" x14ac:dyDescent="0.2">
      <c r="A358" s="191"/>
      <c r="B358" s="192"/>
      <c r="C358" s="331" t="s">
        <v>2040</v>
      </c>
      <c r="D358" s="332"/>
      <c r="E358" s="193">
        <v>1.8458000000000001</v>
      </c>
      <c r="F358" s="194"/>
      <c r="G358" s="195"/>
      <c r="H358" s="196"/>
      <c r="I358" s="197"/>
      <c r="J358" s="184"/>
      <c r="K358" s="197"/>
      <c r="M358" s="198" t="s">
        <v>2040</v>
      </c>
      <c r="O358" s="199"/>
      <c r="Z358" s="199"/>
      <c r="AA358" s="199"/>
      <c r="AB358" s="199"/>
      <c r="AC358" s="199"/>
      <c r="AD358" s="199"/>
      <c r="AE358" s="199"/>
      <c r="AF358" s="199"/>
      <c r="AG358" s="199"/>
      <c r="AH358" s="199"/>
      <c r="AI358" s="199"/>
      <c r="AJ358" s="199"/>
      <c r="AK358" s="199"/>
      <c r="AL358" s="199"/>
      <c r="AM358" s="199"/>
      <c r="AN358" s="199"/>
      <c r="AO358" s="199"/>
      <c r="AP358" s="199"/>
      <c r="AQ358" s="199"/>
      <c r="AR358" s="199"/>
      <c r="AS358" s="199"/>
      <c r="AT358" s="199"/>
      <c r="AU358" s="199"/>
      <c r="AV358" s="199"/>
      <c r="AW358" s="199"/>
      <c r="AX358" s="199"/>
      <c r="AY358" s="199"/>
      <c r="AZ358" s="199"/>
      <c r="BA358" s="199"/>
      <c r="BB358" s="199"/>
      <c r="BC358" s="199"/>
      <c r="BD358" s="201" t="str">
        <f t="shared" si="14"/>
        <v>216 obklad kuchuňská linka :(2,4+0,685+0,52+2)*2*0,3718</v>
      </c>
      <c r="BE358" s="199"/>
      <c r="BF358" s="199"/>
      <c r="BG358" s="199"/>
      <c r="BH358" s="199"/>
      <c r="BI358" s="199"/>
    </row>
    <row r="359" spans="1:104" x14ac:dyDescent="0.2">
      <c r="A359" s="191"/>
      <c r="B359" s="192"/>
      <c r="C359" s="331" t="s">
        <v>2041</v>
      </c>
      <c r="D359" s="332"/>
      <c r="E359" s="193">
        <v>3.1974999999999998</v>
      </c>
      <c r="F359" s="194"/>
      <c r="G359" s="195"/>
      <c r="H359" s="196"/>
      <c r="I359" s="197"/>
      <c r="J359" s="184"/>
      <c r="K359" s="197"/>
      <c r="M359" s="198" t="s">
        <v>2041</v>
      </c>
      <c r="O359" s="199"/>
      <c r="Z359" s="199"/>
      <c r="AA359" s="19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c r="BD359" s="201" t="str">
        <f t="shared" si="14"/>
        <v>220 (koupelna):(1,955+1,955+1,985+1,985)*0,63*0,3718</v>
      </c>
      <c r="BE359" s="199"/>
      <c r="BF359" s="199"/>
      <c r="BG359" s="199"/>
      <c r="BH359" s="199"/>
      <c r="BI359" s="199"/>
    </row>
    <row r="360" spans="1:104" x14ac:dyDescent="0.2">
      <c r="A360" s="191"/>
      <c r="B360" s="192"/>
      <c r="C360" s="331" t="s">
        <v>2042</v>
      </c>
      <c r="D360" s="332"/>
      <c r="E360" s="193">
        <v>2.0870000000000002</v>
      </c>
      <c r="F360" s="194"/>
      <c r="G360" s="195"/>
      <c r="H360" s="196"/>
      <c r="I360" s="197"/>
      <c r="J360" s="184"/>
      <c r="K360" s="197"/>
      <c r="M360" s="198" t="s">
        <v>2042</v>
      </c>
      <c r="O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c r="BD360" s="201" t="str">
        <f t="shared" si="14"/>
        <v>221 obklad kuchuňská linka :(2,2+2,1)*2*0,3718</v>
      </c>
      <c r="BE360" s="199"/>
      <c r="BF360" s="199"/>
      <c r="BG360" s="199"/>
      <c r="BH360" s="199"/>
      <c r="BI360" s="199"/>
    </row>
    <row r="361" spans="1:104" x14ac:dyDescent="0.2">
      <c r="A361" s="191"/>
      <c r="B361" s="192"/>
      <c r="C361" s="331" t="s">
        <v>2043</v>
      </c>
      <c r="D361" s="332"/>
      <c r="E361" s="193">
        <v>2.3872</v>
      </c>
      <c r="F361" s="194"/>
      <c r="G361" s="195"/>
      <c r="H361" s="196"/>
      <c r="I361" s="197"/>
      <c r="J361" s="184"/>
      <c r="K361" s="197"/>
      <c r="M361" s="198" t="s">
        <v>2043</v>
      </c>
      <c r="O361" s="199"/>
      <c r="Z361" s="199"/>
      <c r="AA361" s="199"/>
      <c r="AB361" s="199"/>
      <c r="AC361" s="199"/>
      <c r="AD361" s="199"/>
      <c r="AE361" s="199"/>
      <c r="AF361" s="199"/>
      <c r="AG361" s="199"/>
      <c r="AH361" s="199"/>
      <c r="AI361" s="199"/>
      <c r="AJ361" s="199"/>
      <c r="AK361" s="199"/>
      <c r="AL361" s="199"/>
      <c r="AM361" s="199"/>
      <c r="AN361" s="199"/>
      <c r="AO361" s="199"/>
      <c r="AP361" s="199"/>
      <c r="AQ361" s="199"/>
      <c r="AR361" s="199"/>
      <c r="AS361" s="199"/>
      <c r="AT361" s="199"/>
      <c r="AU361" s="199"/>
      <c r="AV361" s="199"/>
      <c r="AW361" s="199"/>
      <c r="AX361" s="199"/>
      <c r="AY361" s="199"/>
      <c r="AZ361" s="199"/>
      <c r="BA361" s="199"/>
      <c r="BB361" s="199"/>
      <c r="BC361" s="199"/>
      <c r="BD361" s="201" t="str">
        <f t="shared" si="14"/>
        <v>225 (koupelna):(2,76+2,76+1,695+1,695)*0,63*0,3718</v>
      </c>
      <c r="BE361" s="199"/>
      <c r="BF361" s="199"/>
      <c r="BG361" s="199"/>
      <c r="BH361" s="199"/>
      <c r="BI361" s="199"/>
    </row>
    <row r="362" spans="1:104" x14ac:dyDescent="0.2">
      <c r="A362" s="191"/>
      <c r="B362" s="192"/>
      <c r="C362" s="331" t="s">
        <v>2044</v>
      </c>
      <c r="D362" s="332"/>
      <c r="E362" s="193">
        <v>3.0488</v>
      </c>
      <c r="F362" s="194"/>
      <c r="G362" s="195"/>
      <c r="H362" s="196"/>
      <c r="I362" s="197"/>
      <c r="J362" s="184"/>
      <c r="K362" s="197"/>
      <c r="M362" s="198" t="s">
        <v>2044</v>
      </c>
      <c r="O362" s="199"/>
      <c r="Z362" s="199"/>
      <c r="AA362" s="199"/>
      <c r="AB362" s="199"/>
      <c r="AC362" s="199"/>
      <c r="AD362" s="199"/>
      <c r="AE362" s="199"/>
      <c r="AF362" s="199"/>
      <c r="AG362" s="199"/>
      <c r="AH362" s="199"/>
      <c r="AI362" s="199"/>
      <c r="AJ362" s="199"/>
      <c r="AK362" s="199"/>
      <c r="AL362" s="199"/>
      <c r="AM362" s="199"/>
      <c r="AN362" s="199"/>
      <c r="AO362" s="199"/>
      <c r="AP362" s="199"/>
      <c r="AQ362" s="199"/>
      <c r="AR362" s="199"/>
      <c r="AS362" s="199"/>
      <c r="AT362" s="199"/>
      <c r="AU362" s="199"/>
      <c r="AV362" s="199"/>
      <c r="AW362" s="199"/>
      <c r="AX362" s="199"/>
      <c r="AY362" s="199"/>
      <c r="AZ362" s="199"/>
      <c r="BA362" s="199"/>
      <c r="BB362" s="199"/>
      <c r="BC362" s="199"/>
      <c r="BD362" s="201" t="str">
        <f t="shared" si="14"/>
        <v>226 (WC):(1,41+1,41+1,2+1,2)*1,23*0,3718</v>
      </c>
      <c r="BE362" s="199"/>
      <c r="BF362" s="199"/>
      <c r="BG362" s="199"/>
      <c r="BH362" s="199"/>
      <c r="BI362" s="199"/>
    </row>
    <row r="363" spans="1:104" x14ac:dyDescent="0.2">
      <c r="A363" s="191"/>
      <c r="B363" s="192"/>
      <c r="C363" s="331" t="s">
        <v>2045</v>
      </c>
      <c r="D363" s="332"/>
      <c r="E363" s="193">
        <v>-3.605</v>
      </c>
      <c r="F363" s="194"/>
      <c r="G363" s="195"/>
      <c r="H363" s="196"/>
      <c r="I363" s="197"/>
      <c r="J363" s="184"/>
      <c r="K363" s="197"/>
      <c r="M363" s="198" t="s">
        <v>2045</v>
      </c>
      <c r="O363" s="199"/>
      <c r="Z363" s="199"/>
      <c r="AA363" s="199"/>
      <c r="AB363" s="199"/>
      <c r="AC363" s="199"/>
      <c r="AD363" s="199"/>
      <c r="AE363" s="199"/>
      <c r="AF363" s="199"/>
      <c r="AG363" s="199"/>
      <c r="AH363" s="199"/>
      <c r="AI363" s="199"/>
      <c r="AJ363" s="199"/>
      <c r="AK363" s="199"/>
      <c r="AL363" s="199"/>
      <c r="AM363" s="199"/>
      <c r="AN363" s="199"/>
      <c r="AO363" s="199"/>
      <c r="AP363" s="199"/>
      <c r="AQ363" s="199"/>
      <c r="AR363" s="199"/>
      <c r="AS363" s="199"/>
      <c r="AT363" s="199"/>
      <c r="AU363" s="199"/>
      <c r="AV363" s="199"/>
      <c r="AW363" s="199"/>
      <c r="AX363" s="199"/>
      <c r="AY363" s="199"/>
      <c r="AZ363" s="199"/>
      <c r="BA363" s="199"/>
      <c r="BB363" s="199"/>
      <c r="BC363" s="199"/>
      <c r="BD363" s="201" t="str">
        <f t="shared" si="14"/>
        <v>229 obklad kuchuňská linka :(3,5+0,6)*2*0,3718</v>
      </c>
      <c r="BE363" s="199"/>
      <c r="BF363" s="199"/>
      <c r="BG363" s="199"/>
      <c r="BH363" s="199"/>
      <c r="BI363" s="199"/>
    </row>
    <row r="364" spans="1:104" x14ac:dyDescent="0.2">
      <c r="A364" s="161">
        <v>54</v>
      </c>
      <c r="B364" s="162" t="s">
        <v>890</v>
      </c>
      <c r="C364" s="163" t="s">
        <v>891</v>
      </c>
      <c r="D364" s="164" t="s">
        <v>41</v>
      </c>
      <c r="E364" s="165">
        <v>331.65440000000001</v>
      </c>
      <c r="F364" s="122">
        <f>'01 105 '!F364</f>
        <v>0</v>
      </c>
      <c r="G364" s="166">
        <f>E364*F364</f>
        <v>0</v>
      </c>
      <c r="H364" s="167">
        <v>4.7660000000000001E-2</v>
      </c>
      <c r="I364" s="168">
        <f>E364*H364</f>
        <v>15.806648704000001</v>
      </c>
      <c r="J364" s="167">
        <v>0</v>
      </c>
      <c r="K364" s="168">
        <f>E364*J364</f>
        <v>0</v>
      </c>
      <c r="O364" s="199"/>
      <c r="Z364" s="199"/>
      <c r="AA364" s="199">
        <v>1</v>
      </c>
      <c r="AB364" s="199">
        <v>1</v>
      </c>
      <c r="AC364" s="199">
        <v>1</v>
      </c>
      <c r="AD364" s="199"/>
      <c r="AE364" s="199"/>
      <c r="AF364" s="199"/>
      <c r="AG364" s="199"/>
      <c r="AH364" s="199"/>
      <c r="AI364" s="199"/>
      <c r="AJ364" s="199"/>
      <c r="AK364" s="199"/>
      <c r="AL364" s="199"/>
      <c r="AM364" s="199"/>
      <c r="AN364" s="199"/>
      <c r="AO364" s="199"/>
      <c r="AP364" s="199"/>
      <c r="AQ364" s="199"/>
      <c r="AR364" s="199"/>
      <c r="AS364" s="199"/>
      <c r="AT364" s="199"/>
      <c r="AU364" s="199"/>
      <c r="AV364" s="199"/>
      <c r="AW364" s="199"/>
      <c r="AX364" s="199"/>
      <c r="AY364" s="199"/>
      <c r="AZ364" s="200">
        <f>G364</f>
        <v>0</v>
      </c>
      <c r="BA364" s="199"/>
      <c r="BB364" s="199"/>
      <c r="BC364" s="199"/>
      <c r="BD364" s="199"/>
      <c r="BE364" s="199"/>
      <c r="BF364" s="199"/>
      <c r="BG364" s="199"/>
      <c r="BH364" s="199"/>
      <c r="BI364" s="199"/>
      <c r="CA364" s="199">
        <v>1</v>
      </c>
      <c r="CB364" s="199">
        <v>1</v>
      </c>
      <c r="CZ364" s="124">
        <v>1</v>
      </c>
    </row>
    <row r="365" spans="1:104" x14ac:dyDescent="0.2">
      <c r="A365" s="191"/>
      <c r="B365" s="192"/>
      <c r="C365" s="331" t="s">
        <v>2046</v>
      </c>
      <c r="D365" s="332"/>
      <c r="E365" s="193">
        <v>30.997299999999999</v>
      </c>
      <c r="F365" s="194"/>
      <c r="G365" s="195"/>
      <c r="H365" s="196"/>
      <c r="I365" s="197"/>
      <c r="J365" s="184"/>
      <c r="K365" s="197"/>
      <c r="M365" s="198" t="s">
        <v>2046</v>
      </c>
      <c r="O365" s="199"/>
      <c r="Z365" s="199"/>
      <c r="AA365" s="199"/>
      <c r="AB365" s="199"/>
      <c r="AC365" s="199"/>
      <c r="AD365" s="199"/>
      <c r="AE365" s="199"/>
      <c r="AF365" s="199"/>
      <c r="AG365" s="199"/>
      <c r="AH365" s="199"/>
      <c r="AI365" s="199"/>
      <c r="AJ365" s="199"/>
      <c r="AK365" s="199"/>
      <c r="AL365" s="199"/>
      <c r="AM365" s="199"/>
      <c r="AN365" s="199"/>
      <c r="AO365" s="199"/>
      <c r="AP365" s="199"/>
      <c r="AQ365" s="199"/>
      <c r="AR365" s="199"/>
      <c r="AS365" s="199"/>
      <c r="AT365" s="199"/>
      <c r="AU365" s="199"/>
      <c r="AV365" s="199"/>
      <c r="AW365" s="199"/>
      <c r="AX365" s="199"/>
      <c r="AY365" s="199"/>
      <c r="AZ365" s="199"/>
      <c r="BA365" s="199"/>
      <c r="BB365" s="199"/>
      <c r="BC365" s="199"/>
      <c r="BD365" s="201" t="str">
        <f t="shared" ref="BD365:BD395" si="15">C364</f>
        <v xml:space="preserve">Omítka vnitřní zdiva, MVC, štuková </v>
      </c>
      <c r="BE365" s="199"/>
      <c r="BF365" s="199"/>
      <c r="BG365" s="199"/>
      <c r="BH365" s="199"/>
      <c r="BI365" s="199"/>
    </row>
    <row r="366" spans="1:104" x14ac:dyDescent="0.2">
      <c r="A366" s="191"/>
      <c r="B366" s="192"/>
      <c r="C366" s="331" t="s">
        <v>2047</v>
      </c>
      <c r="D366" s="332"/>
      <c r="E366" s="193">
        <v>20.9695</v>
      </c>
      <c r="F366" s="194"/>
      <c r="G366" s="195"/>
      <c r="H366" s="196"/>
      <c r="I366" s="197"/>
      <c r="J366" s="184"/>
      <c r="K366" s="197"/>
      <c r="M366" s="198" t="s">
        <v>2047</v>
      </c>
      <c r="O366" s="199"/>
      <c r="Z366" s="199"/>
      <c r="AA366" s="199"/>
      <c r="AB366" s="199"/>
      <c r="AC366" s="199"/>
      <c r="AD366" s="199"/>
      <c r="AE366" s="199"/>
      <c r="AF366" s="199"/>
      <c r="AG366" s="199"/>
      <c r="AH366" s="199"/>
      <c r="AI366" s="199"/>
      <c r="AJ366" s="199"/>
      <c r="AK366" s="199"/>
      <c r="AL366" s="199"/>
      <c r="AM366" s="199"/>
      <c r="AN366" s="199"/>
      <c r="AO366" s="199"/>
      <c r="AP366" s="199"/>
      <c r="AQ366" s="199"/>
      <c r="AR366" s="199"/>
      <c r="AS366" s="199"/>
      <c r="AT366" s="199"/>
      <c r="AU366" s="199"/>
      <c r="AV366" s="199"/>
      <c r="AW366" s="199"/>
      <c r="AX366" s="199"/>
      <c r="AY366" s="199"/>
      <c r="AZ366" s="199"/>
      <c r="BA366" s="199"/>
      <c r="BB366" s="199"/>
      <c r="BC366" s="199"/>
      <c r="BD366" s="201" t="str">
        <f t="shared" si="15"/>
        <v>201:(6,3+1,5+1,7+4+5,3+4,5+2,2+2,2+2+2)*2,63*0,3718</v>
      </c>
      <c r="BE366" s="199"/>
      <c r="BF366" s="199"/>
      <c r="BG366" s="199"/>
      <c r="BH366" s="199"/>
      <c r="BI366" s="199"/>
    </row>
    <row r="367" spans="1:104" x14ac:dyDescent="0.2">
      <c r="A367" s="191"/>
      <c r="B367" s="192"/>
      <c r="C367" s="331" t="s">
        <v>1721</v>
      </c>
      <c r="D367" s="332"/>
      <c r="E367" s="193">
        <v>0</v>
      </c>
      <c r="F367" s="194"/>
      <c r="G367" s="195"/>
      <c r="H367" s="196"/>
      <c r="I367" s="197"/>
      <c r="J367" s="184"/>
      <c r="K367" s="197"/>
      <c r="M367" s="198" t="s">
        <v>1721</v>
      </c>
      <c r="O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199"/>
      <c r="AY367" s="199"/>
      <c r="AZ367" s="199"/>
      <c r="BA367" s="199"/>
      <c r="BB367" s="199"/>
      <c r="BC367" s="199"/>
      <c r="BD367" s="201" t="str">
        <f t="shared" si="15"/>
        <v>202:(8+8+1,4+1,4)*3*0,3718</v>
      </c>
      <c r="BE367" s="199"/>
      <c r="BF367" s="199"/>
      <c r="BG367" s="199"/>
      <c r="BH367" s="199"/>
      <c r="BI367" s="199"/>
    </row>
    <row r="368" spans="1:104" x14ac:dyDescent="0.2">
      <c r="A368" s="191"/>
      <c r="B368" s="192"/>
      <c r="C368" s="331" t="s">
        <v>2048</v>
      </c>
      <c r="D368" s="332"/>
      <c r="E368" s="193">
        <v>7.8129</v>
      </c>
      <c r="F368" s="194"/>
      <c r="G368" s="195"/>
      <c r="H368" s="196"/>
      <c r="I368" s="197"/>
      <c r="J368" s="184"/>
      <c r="K368" s="197"/>
      <c r="M368" s="198" t="s">
        <v>2048</v>
      </c>
      <c r="O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201" t="str">
        <f t="shared" si="15"/>
        <v>203 výtah:</v>
      </c>
      <c r="BE368" s="199"/>
      <c r="BF368" s="199"/>
      <c r="BG368" s="199"/>
      <c r="BH368" s="199"/>
      <c r="BI368" s="199"/>
    </row>
    <row r="369" spans="1:61" x14ac:dyDescent="0.2">
      <c r="A369" s="191"/>
      <c r="B369" s="192"/>
      <c r="C369" s="331" t="s">
        <v>2049</v>
      </c>
      <c r="D369" s="332"/>
      <c r="E369" s="193">
        <v>13.7288</v>
      </c>
      <c r="F369" s="194"/>
      <c r="G369" s="195"/>
      <c r="H369" s="196"/>
      <c r="I369" s="197"/>
      <c r="J369" s="184"/>
      <c r="K369" s="197"/>
      <c r="M369" s="198" t="s">
        <v>2049</v>
      </c>
      <c r="O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199"/>
      <c r="AY369" s="199"/>
      <c r="AZ369" s="199"/>
      <c r="BA369" s="199"/>
      <c r="BB369" s="199"/>
      <c r="BC369" s="199"/>
      <c r="BD369" s="201" t="str">
        <f t="shared" si="15"/>
        <v>204:(2,425+2,425+1,57+1,57)*2,63*0,3718</v>
      </c>
      <c r="BE369" s="199"/>
      <c r="BF369" s="199"/>
      <c r="BG369" s="199"/>
      <c r="BH369" s="199"/>
      <c r="BI369" s="199"/>
    </row>
    <row r="370" spans="1:61" x14ac:dyDescent="0.2">
      <c r="A370" s="191"/>
      <c r="B370" s="192"/>
      <c r="C370" s="331" t="s">
        <v>2034</v>
      </c>
      <c r="D370" s="332"/>
      <c r="E370" s="193">
        <v>2.0449000000000002</v>
      </c>
      <c r="F370" s="194"/>
      <c r="G370" s="195"/>
      <c r="H370" s="196"/>
      <c r="I370" s="197"/>
      <c r="J370" s="184"/>
      <c r="K370" s="197"/>
      <c r="M370" s="198" t="s">
        <v>2034</v>
      </c>
      <c r="O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199"/>
      <c r="AY370" s="199"/>
      <c r="AZ370" s="199"/>
      <c r="BA370" s="199"/>
      <c r="BB370" s="199"/>
      <c r="BC370" s="199"/>
      <c r="BD370" s="201" t="str">
        <f t="shared" si="15"/>
        <v>205:(3,285+3,285+3,735+3,735)*2,63*0,3718</v>
      </c>
      <c r="BE370" s="199"/>
      <c r="BF370" s="199"/>
      <c r="BG370" s="199"/>
      <c r="BH370" s="199"/>
      <c r="BI370" s="199"/>
    </row>
    <row r="371" spans="1:61" ht="22.5" x14ac:dyDescent="0.2">
      <c r="A371" s="191"/>
      <c r="B371" s="192"/>
      <c r="C371" s="331" t="s">
        <v>2050</v>
      </c>
      <c r="D371" s="332"/>
      <c r="E371" s="193">
        <v>24.758800000000001</v>
      </c>
      <c r="F371" s="194"/>
      <c r="G371" s="195"/>
      <c r="H371" s="196"/>
      <c r="I371" s="197"/>
      <c r="J371" s="184"/>
      <c r="K371" s="197"/>
      <c r="M371" s="198" t="s">
        <v>2050</v>
      </c>
      <c r="O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199"/>
      <c r="AY371" s="199"/>
      <c r="AZ371" s="199"/>
      <c r="BA371" s="199"/>
      <c r="BB371" s="199"/>
      <c r="BC371" s="199"/>
      <c r="BD371" s="201" t="str">
        <f t="shared" si="15"/>
        <v>206 (koupelna):(2,425+2+1,5+0,57+0,435+1,8)*0,63*0,3718</v>
      </c>
      <c r="BE371" s="199"/>
      <c r="BF371" s="199"/>
      <c r="BG371" s="199"/>
      <c r="BH371" s="199"/>
      <c r="BI371" s="199"/>
    </row>
    <row r="372" spans="1:61" ht="25.5" x14ac:dyDescent="0.2">
      <c r="A372" s="191"/>
      <c r="B372" s="192"/>
      <c r="C372" s="331" t="s">
        <v>2035</v>
      </c>
      <c r="D372" s="332"/>
      <c r="E372" s="193">
        <v>3.4205999999999999</v>
      </c>
      <c r="F372" s="194"/>
      <c r="G372" s="195"/>
      <c r="H372" s="196"/>
      <c r="I372" s="197"/>
      <c r="J372" s="184"/>
      <c r="K372" s="197"/>
      <c r="M372" s="198" t="s">
        <v>2035</v>
      </c>
      <c r="O372" s="199"/>
      <c r="Z372" s="199"/>
      <c r="AA372" s="199"/>
      <c r="AB372" s="199"/>
      <c r="AC372" s="199"/>
      <c r="AD372" s="199"/>
      <c r="AE372" s="199"/>
      <c r="AF372" s="199"/>
      <c r="AG372" s="199"/>
      <c r="AH372" s="199"/>
      <c r="AI372" s="199"/>
      <c r="AJ372" s="199"/>
      <c r="AK372" s="199"/>
      <c r="AL372" s="199"/>
      <c r="AM372" s="199"/>
      <c r="AN372" s="199"/>
      <c r="AO372" s="199"/>
      <c r="AP372" s="199"/>
      <c r="AQ372" s="199"/>
      <c r="AR372" s="199"/>
      <c r="AS372" s="199"/>
      <c r="AT372" s="199"/>
      <c r="AU372" s="199"/>
      <c r="AV372" s="199"/>
      <c r="AW372" s="199"/>
      <c r="AX372" s="199"/>
      <c r="AY372" s="199"/>
      <c r="AZ372" s="199"/>
      <c r="BA372" s="199"/>
      <c r="BB372" s="199"/>
      <c r="BC372" s="199"/>
      <c r="BD372" s="201" t="str">
        <f t="shared" si="15"/>
        <v>207:(3,735+3,01+2,1+0,5+0,1+0,4+2+2,9+5,8+0,6+0,675+1,1+2,4)*2,63*0,3718</v>
      </c>
      <c r="BE372" s="199"/>
      <c r="BF372" s="199"/>
      <c r="BG372" s="199"/>
      <c r="BH372" s="199"/>
      <c r="BI372" s="199"/>
    </row>
    <row r="373" spans="1:61" x14ac:dyDescent="0.2">
      <c r="A373" s="191"/>
      <c r="B373" s="192"/>
      <c r="C373" s="331" t="s">
        <v>1725</v>
      </c>
      <c r="D373" s="332"/>
      <c r="E373" s="193">
        <v>0</v>
      </c>
      <c r="F373" s="194"/>
      <c r="G373" s="195"/>
      <c r="H373" s="196"/>
      <c r="I373" s="197"/>
      <c r="J373" s="184"/>
      <c r="K373" s="197"/>
      <c r="M373" s="198" t="s">
        <v>1725</v>
      </c>
      <c r="O373" s="199"/>
      <c r="Z373" s="199"/>
      <c r="AA373" s="199"/>
      <c r="AB373" s="199"/>
      <c r="AC373" s="199"/>
      <c r="AD373" s="199"/>
      <c r="AE373" s="199"/>
      <c r="AF373" s="199"/>
      <c r="AG373" s="199"/>
      <c r="AH373" s="199"/>
      <c r="AI373" s="199"/>
      <c r="AJ373" s="199"/>
      <c r="AK373" s="199"/>
      <c r="AL373" s="199"/>
      <c r="AM373" s="199"/>
      <c r="AN373" s="199"/>
      <c r="AO373" s="199"/>
      <c r="AP373" s="199"/>
      <c r="AQ373" s="199"/>
      <c r="AR373" s="199"/>
      <c r="AS373" s="199"/>
      <c r="AT373" s="199"/>
      <c r="AU373" s="199"/>
      <c r="AV373" s="199"/>
      <c r="AW373" s="199"/>
      <c r="AX373" s="199"/>
      <c r="AY373" s="199"/>
      <c r="AZ373" s="199"/>
      <c r="BA373" s="199"/>
      <c r="BB373" s="199"/>
      <c r="BC373" s="199"/>
      <c r="BD373" s="201" t="str">
        <f t="shared" si="15"/>
        <v>207 obklady kuchyňská linka :(3+0,8+0,8)*2*0,3718</v>
      </c>
      <c r="BE373" s="199"/>
      <c r="BF373" s="199"/>
      <c r="BG373" s="199"/>
      <c r="BH373" s="199"/>
      <c r="BI373" s="199"/>
    </row>
    <row r="374" spans="1:61" x14ac:dyDescent="0.2">
      <c r="A374" s="191"/>
      <c r="B374" s="192"/>
      <c r="C374" s="331" t="s">
        <v>2051</v>
      </c>
      <c r="D374" s="332"/>
      <c r="E374" s="193">
        <v>8.8533000000000008</v>
      </c>
      <c r="F374" s="194"/>
      <c r="G374" s="195"/>
      <c r="H374" s="196"/>
      <c r="I374" s="197"/>
      <c r="J374" s="184"/>
      <c r="K374" s="197"/>
      <c r="M374" s="198" t="s">
        <v>2051</v>
      </c>
      <c r="O374" s="199"/>
      <c r="Z374" s="199"/>
      <c r="AA374" s="199"/>
      <c r="AB374" s="199"/>
      <c r="AC374" s="199"/>
      <c r="AD374" s="199"/>
      <c r="AE374" s="199"/>
      <c r="AF374" s="199"/>
      <c r="AG374" s="199"/>
      <c r="AH374" s="199"/>
      <c r="AI374" s="199"/>
      <c r="AJ374" s="199"/>
      <c r="AK374" s="199"/>
      <c r="AL374" s="199"/>
      <c r="AM374" s="199"/>
      <c r="AN374" s="199"/>
      <c r="AO374" s="199"/>
      <c r="AP374" s="199"/>
      <c r="AQ374" s="199"/>
      <c r="AR374" s="199"/>
      <c r="AS374" s="199"/>
      <c r="AT374" s="199"/>
      <c r="AU374" s="199"/>
      <c r="AV374" s="199"/>
      <c r="AW374" s="199"/>
      <c r="AX374" s="199"/>
      <c r="AY374" s="199"/>
      <c r="AZ374" s="199"/>
      <c r="BA374" s="199"/>
      <c r="BB374" s="199"/>
      <c r="BC374" s="199"/>
      <c r="BD374" s="201" t="str">
        <f t="shared" si="15"/>
        <v>208 balkon:</v>
      </c>
      <c r="BE374" s="199"/>
      <c r="BF374" s="199"/>
      <c r="BG374" s="199"/>
      <c r="BH374" s="199"/>
      <c r="BI374" s="199"/>
    </row>
    <row r="375" spans="1:61" x14ac:dyDescent="0.2">
      <c r="A375" s="191"/>
      <c r="B375" s="192"/>
      <c r="C375" s="331" t="s">
        <v>2052</v>
      </c>
      <c r="D375" s="332"/>
      <c r="E375" s="193">
        <v>19.947800000000001</v>
      </c>
      <c r="F375" s="194"/>
      <c r="G375" s="195"/>
      <c r="H375" s="196"/>
      <c r="I375" s="197"/>
      <c r="J375" s="184"/>
      <c r="K375" s="197"/>
      <c r="M375" s="198" t="s">
        <v>2052</v>
      </c>
      <c r="O375" s="199"/>
      <c r="Z375" s="199"/>
      <c r="AA375" s="199"/>
      <c r="AB375" s="199"/>
      <c r="AC375" s="199"/>
      <c r="AD375" s="199"/>
      <c r="AE375" s="199"/>
      <c r="AF375" s="199"/>
      <c r="AG375" s="199"/>
      <c r="AH375" s="199"/>
      <c r="AI375" s="199"/>
      <c r="AJ375" s="199"/>
      <c r="AK375" s="199"/>
      <c r="AL375" s="199"/>
      <c r="AM375" s="199"/>
      <c r="AN375" s="199"/>
      <c r="AO375" s="199"/>
      <c r="AP375" s="199"/>
      <c r="AQ375" s="199"/>
      <c r="AR375" s="199"/>
      <c r="AS375" s="199"/>
      <c r="AT375" s="199"/>
      <c r="AU375" s="199"/>
      <c r="AV375" s="199"/>
      <c r="AW375" s="199"/>
      <c r="AX375" s="199"/>
      <c r="AY375" s="199"/>
      <c r="AZ375" s="199"/>
      <c r="BA375" s="199"/>
      <c r="BB375" s="199"/>
      <c r="BC375" s="199"/>
      <c r="BD375" s="201" t="str">
        <f t="shared" si="15"/>
        <v>209:(2,61+2,61+1,917+1,917)*2,63*0,3718</v>
      </c>
      <c r="BE375" s="199"/>
      <c r="BF375" s="199"/>
      <c r="BG375" s="199"/>
      <c r="BH375" s="199"/>
      <c r="BI375" s="199"/>
    </row>
    <row r="376" spans="1:61" x14ac:dyDescent="0.2">
      <c r="A376" s="191"/>
      <c r="B376" s="192"/>
      <c r="C376" s="331" t="s">
        <v>2036</v>
      </c>
      <c r="D376" s="332"/>
      <c r="E376" s="193">
        <v>4.1679000000000004</v>
      </c>
      <c r="F376" s="194"/>
      <c r="G376" s="195"/>
      <c r="H376" s="196"/>
      <c r="I376" s="197"/>
      <c r="J376" s="184"/>
      <c r="K376" s="197"/>
      <c r="M376" s="198" t="s">
        <v>2036</v>
      </c>
      <c r="O376" s="199"/>
      <c r="Z376" s="199"/>
      <c r="AA376" s="199"/>
      <c r="AB376" s="199"/>
      <c r="AC376" s="199"/>
      <c r="AD376" s="199"/>
      <c r="AE376" s="199"/>
      <c r="AF376" s="199"/>
      <c r="AG376" s="199"/>
      <c r="AH376" s="199"/>
      <c r="AI376" s="199"/>
      <c r="AJ376" s="199"/>
      <c r="AK376" s="199"/>
      <c r="AL376" s="199"/>
      <c r="AM376" s="199"/>
      <c r="AN376" s="199"/>
      <c r="AO376" s="199"/>
      <c r="AP376" s="199"/>
      <c r="AQ376" s="199"/>
      <c r="AR376" s="199"/>
      <c r="AS376" s="199"/>
      <c r="AT376" s="199"/>
      <c r="AU376" s="199"/>
      <c r="AV376" s="199"/>
      <c r="AW376" s="199"/>
      <c r="AX376" s="199"/>
      <c r="AY376" s="199"/>
      <c r="AZ376" s="199"/>
      <c r="BA376" s="199"/>
      <c r="BB376" s="199"/>
      <c r="BC376" s="199"/>
      <c r="BD376" s="201" t="str">
        <f t="shared" si="15"/>
        <v>210:(7,7+3,6+5,8+0,6+2,7)*2,63*0,3718</v>
      </c>
      <c r="BE376" s="199"/>
      <c r="BF376" s="199"/>
      <c r="BG376" s="199"/>
      <c r="BH376" s="199"/>
      <c r="BI376" s="199"/>
    </row>
    <row r="377" spans="1:61" x14ac:dyDescent="0.2">
      <c r="A377" s="191"/>
      <c r="B377" s="192"/>
      <c r="C377" s="331" t="s">
        <v>2053</v>
      </c>
      <c r="D377" s="332"/>
      <c r="E377" s="193">
        <v>21.287400000000002</v>
      </c>
      <c r="F377" s="194"/>
      <c r="G377" s="195"/>
      <c r="H377" s="196"/>
      <c r="I377" s="197"/>
      <c r="J377" s="184"/>
      <c r="K377" s="197"/>
      <c r="M377" s="198" t="s">
        <v>2053</v>
      </c>
      <c r="O377" s="199"/>
      <c r="Z377" s="199"/>
      <c r="AA377" s="199"/>
      <c r="AB377" s="199"/>
      <c r="AC377" s="199"/>
      <c r="AD377" s="199"/>
      <c r="AE377" s="199"/>
      <c r="AF377" s="199"/>
      <c r="AG377" s="199"/>
      <c r="AH377" s="199"/>
      <c r="AI377" s="199"/>
      <c r="AJ377" s="199"/>
      <c r="AK377" s="199"/>
      <c r="AL377" s="199"/>
      <c r="AM377" s="199"/>
      <c r="AN377" s="199"/>
      <c r="AO377" s="199"/>
      <c r="AP377" s="199"/>
      <c r="AQ377" s="199"/>
      <c r="AR377" s="199"/>
      <c r="AS377" s="199"/>
      <c r="AT377" s="199"/>
      <c r="AU377" s="199"/>
      <c r="AV377" s="199"/>
      <c r="AW377" s="199"/>
      <c r="AX377" s="199"/>
      <c r="AY377" s="199"/>
      <c r="AZ377" s="199"/>
      <c r="BA377" s="199"/>
      <c r="BB377" s="199"/>
      <c r="BC377" s="199"/>
      <c r="BD377" s="201" t="str">
        <f t="shared" si="15"/>
        <v>210 obklad kuchuňská linka :(2,4+0,685+0,52+2)*2*0,3718</v>
      </c>
      <c r="BE377" s="199"/>
      <c r="BF377" s="199"/>
      <c r="BG377" s="199"/>
      <c r="BH377" s="199"/>
      <c r="BI377" s="199"/>
    </row>
    <row r="378" spans="1:61" x14ac:dyDescent="0.2">
      <c r="A378" s="191"/>
      <c r="B378" s="192"/>
      <c r="C378" s="331" t="s">
        <v>2037</v>
      </c>
      <c r="D378" s="332"/>
      <c r="E378" s="193">
        <v>1.9207000000000001</v>
      </c>
      <c r="F378" s="194"/>
      <c r="G378" s="195"/>
      <c r="H378" s="196"/>
      <c r="I378" s="197"/>
      <c r="J378" s="184"/>
      <c r="K378" s="197"/>
      <c r="M378" s="198" t="s">
        <v>2037</v>
      </c>
      <c r="O378" s="199"/>
      <c r="Z378" s="199"/>
      <c r="AA378" s="199"/>
      <c r="AB378" s="199"/>
      <c r="AC378" s="199"/>
      <c r="AD378" s="199"/>
      <c r="AE378" s="199"/>
      <c r="AF378" s="199"/>
      <c r="AG378" s="199"/>
      <c r="AH378" s="199"/>
      <c r="AI378" s="199"/>
      <c r="AJ378" s="199"/>
      <c r="AK378" s="199"/>
      <c r="AL378" s="199"/>
      <c r="AM378" s="199"/>
      <c r="AN378" s="199"/>
      <c r="AO378" s="199"/>
      <c r="AP378" s="199"/>
      <c r="AQ378" s="199"/>
      <c r="AR378" s="199"/>
      <c r="AS378" s="199"/>
      <c r="AT378" s="199"/>
      <c r="AU378" s="199"/>
      <c r="AV378" s="199"/>
      <c r="AW378" s="199"/>
      <c r="AX378" s="199"/>
      <c r="AY378" s="199"/>
      <c r="AZ378" s="199"/>
      <c r="BA378" s="199"/>
      <c r="BB378" s="199"/>
      <c r="BC378" s="199"/>
      <c r="BD378" s="201" t="str">
        <f t="shared" si="15"/>
        <v>211:(5,76+5,76+3,1+3,1+1,975+1,975+0,1)*2,63*0,3718</v>
      </c>
      <c r="BE378" s="199"/>
      <c r="BF378" s="199"/>
      <c r="BG378" s="199"/>
      <c r="BH378" s="199"/>
      <c r="BI378" s="199"/>
    </row>
    <row r="379" spans="1:61" x14ac:dyDescent="0.2">
      <c r="A379" s="191"/>
      <c r="B379" s="192"/>
      <c r="C379" s="331" t="s">
        <v>2054</v>
      </c>
      <c r="D379" s="332"/>
      <c r="E379" s="193">
        <v>8.9961000000000002</v>
      </c>
      <c r="F379" s="194"/>
      <c r="G379" s="195"/>
      <c r="H379" s="196"/>
      <c r="I379" s="197"/>
      <c r="J379" s="184"/>
      <c r="K379" s="197"/>
      <c r="M379" s="198" t="s">
        <v>2054</v>
      </c>
      <c r="O379" s="199"/>
      <c r="Z379" s="199"/>
      <c r="AA379" s="199"/>
      <c r="AB379" s="199"/>
      <c r="AC379" s="199"/>
      <c r="AD379" s="199"/>
      <c r="AE379" s="199"/>
      <c r="AF379" s="199"/>
      <c r="AG379" s="199"/>
      <c r="AH379" s="199"/>
      <c r="AI379" s="199"/>
      <c r="AJ379" s="199"/>
      <c r="AK379" s="199"/>
      <c r="AL379" s="199"/>
      <c r="AM379" s="199"/>
      <c r="AN379" s="199"/>
      <c r="AO379" s="199"/>
      <c r="AP379" s="199"/>
      <c r="AQ379" s="199"/>
      <c r="AR379" s="199"/>
      <c r="AS379" s="199"/>
      <c r="AT379" s="199"/>
      <c r="AU379" s="199"/>
      <c r="AV379" s="199"/>
      <c r="AW379" s="199"/>
      <c r="AX379" s="199"/>
      <c r="AY379" s="199"/>
      <c r="AZ379" s="199"/>
      <c r="BA379" s="199"/>
      <c r="BB379" s="199"/>
      <c r="BC379" s="199"/>
      <c r="BD379" s="201" t="str">
        <f t="shared" si="15"/>
        <v>212 (koupelna):(2+2+2,1+2,1)*0,63*0,3718</v>
      </c>
      <c r="BE379" s="199"/>
      <c r="BF379" s="199"/>
      <c r="BG379" s="199"/>
      <c r="BH379" s="199"/>
      <c r="BI379" s="199"/>
    </row>
    <row r="380" spans="1:61" x14ac:dyDescent="0.2">
      <c r="A380" s="191"/>
      <c r="B380" s="192"/>
      <c r="C380" s="331" t="s">
        <v>2038</v>
      </c>
      <c r="D380" s="332"/>
      <c r="E380" s="193">
        <v>1.9207000000000001</v>
      </c>
      <c r="F380" s="194"/>
      <c r="G380" s="195"/>
      <c r="H380" s="196"/>
      <c r="I380" s="197"/>
      <c r="J380" s="184"/>
      <c r="K380" s="197"/>
      <c r="M380" s="198" t="s">
        <v>2038</v>
      </c>
      <c r="O380" s="199"/>
      <c r="Z380" s="199"/>
      <c r="AA380" s="199"/>
      <c r="AB380" s="199"/>
      <c r="AC380" s="199"/>
      <c r="AD380" s="199"/>
      <c r="AE380" s="199"/>
      <c r="AF380" s="199"/>
      <c r="AG380" s="199"/>
      <c r="AH380" s="199"/>
      <c r="AI380" s="199"/>
      <c r="AJ380" s="199"/>
      <c r="AK380" s="199"/>
      <c r="AL380" s="199"/>
      <c r="AM380" s="199"/>
      <c r="AN380" s="199"/>
      <c r="AO380" s="199"/>
      <c r="AP380" s="199"/>
      <c r="AQ380" s="199"/>
      <c r="AR380" s="199"/>
      <c r="AS380" s="199"/>
      <c r="AT380" s="199"/>
      <c r="AU380" s="199"/>
      <c r="AV380" s="199"/>
      <c r="AW380" s="199"/>
      <c r="AX380" s="199"/>
      <c r="AY380" s="199"/>
      <c r="AZ380" s="199"/>
      <c r="BA380" s="199"/>
      <c r="BB380" s="199"/>
      <c r="BC380" s="199"/>
      <c r="BD380" s="201" t="str">
        <f t="shared" si="15"/>
        <v>214:(2,5+2,5+2,1+2,1)*2,63*0,3718</v>
      </c>
      <c r="BE380" s="199"/>
      <c r="BF380" s="199"/>
      <c r="BG380" s="199"/>
      <c r="BH380" s="199"/>
      <c r="BI380" s="199"/>
    </row>
    <row r="381" spans="1:61" x14ac:dyDescent="0.2">
      <c r="A381" s="191"/>
      <c r="B381" s="192"/>
      <c r="C381" s="331" t="s">
        <v>2055</v>
      </c>
      <c r="D381" s="332"/>
      <c r="E381" s="193">
        <v>19.947800000000001</v>
      </c>
      <c r="F381" s="194"/>
      <c r="G381" s="195"/>
      <c r="H381" s="196"/>
      <c r="I381" s="197"/>
      <c r="J381" s="184"/>
      <c r="K381" s="197"/>
      <c r="M381" s="198" t="s">
        <v>2055</v>
      </c>
      <c r="O381" s="199"/>
      <c r="Z381" s="199"/>
      <c r="AA381" s="199"/>
      <c r="AB381" s="199"/>
      <c r="AC381" s="199"/>
      <c r="AD381" s="199"/>
      <c r="AE381" s="199"/>
      <c r="AF381" s="199"/>
      <c r="AG381" s="199"/>
      <c r="AH381" s="199"/>
      <c r="AI381" s="199"/>
      <c r="AJ381" s="199"/>
      <c r="AK381" s="199"/>
      <c r="AL381" s="199"/>
      <c r="AM381" s="199"/>
      <c r="AN381" s="199"/>
      <c r="AO381" s="199"/>
      <c r="AP381" s="199"/>
      <c r="AQ381" s="199"/>
      <c r="AR381" s="199"/>
      <c r="AS381" s="199"/>
      <c r="AT381" s="199"/>
      <c r="AU381" s="199"/>
      <c r="AV381" s="199"/>
      <c r="AW381" s="199"/>
      <c r="AX381" s="199"/>
      <c r="AY381" s="199"/>
      <c r="AZ381" s="199"/>
      <c r="BA381" s="199"/>
      <c r="BB381" s="199"/>
      <c r="BC381" s="199"/>
      <c r="BD381" s="201" t="str">
        <f t="shared" si="15"/>
        <v>215 (koupelna):(2,1+2,1+2+2)*0,63*0,3718</v>
      </c>
      <c r="BE381" s="199"/>
      <c r="BF381" s="199"/>
      <c r="BG381" s="199"/>
      <c r="BH381" s="199"/>
      <c r="BI381" s="199"/>
    </row>
    <row r="382" spans="1:61" x14ac:dyDescent="0.2">
      <c r="A382" s="191"/>
      <c r="B382" s="192"/>
      <c r="C382" s="331" t="s">
        <v>2039</v>
      </c>
      <c r="D382" s="332"/>
      <c r="E382" s="193">
        <v>4.1679000000000004</v>
      </c>
      <c r="F382" s="194"/>
      <c r="G382" s="195"/>
      <c r="H382" s="196"/>
      <c r="I382" s="197"/>
      <c r="J382" s="184"/>
      <c r="K382" s="197"/>
      <c r="M382" s="198" t="s">
        <v>2039</v>
      </c>
      <c r="O382" s="199"/>
      <c r="Z382" s="199"/>
      <c r="AA382" s="199"/>
      <c r="AB382" s="199"/>
      <c r="AC382" s="199"/>
      <c r="AD382" s="199"/>
      <c r="AE382" s="199"/>
      <c r="AF382" s="199"/>
      <c r="AG382" s="199"/>
      <c r="AH382" s="199"/>
      <c r="AI382" s="199"/>
      <c r="AJ382" s="199"/>
      <c r="AK382" s="199"/>
      <c r="AL382" s="199"/>
      <c r="AM382" s="199"/>
      <c r="AN382" s="199"/>
      <c r="AO382" s="199"/>
      <c r="AP382" s="199"/>
      <c r="AQ382" s="199"/>
      <c r="AR382" s="199"/>
      <c r="AS382" s="199"/>
      <c r="AT382" s="199"/>
      <c r="AU382" s="199"/>
      <c r="AV382" s="199"/>
      <c r="AW382" s="199"/>
      <c r="AX382" s="199"/>
      <c r="AY382" s="199"/>
      <c r="AZ382" s="199"/>
      <c r="BA382" s="199"/>
      <c r="BB382" s="199"/>
      <c r="BC382" s="199"/>
      <c r="BD382" s="201" t="str">
        <f t="shared" si="15"/>
        <v>216:(7,7+3,6+5,8+0,6+2,7)*2,63*0,3718</v>
      </c>
      <c r="BE382" s="199"/>
      <c r="BF382" s="199"/>
      <c r="BG382" s="199"/>
      <c r="BH382" s="199"/>
      <c r="BI382" s="199"/>
    </row>
    <row r="383" spans="1:61" x14ac:dyDescent="0.2">
      <c r="A383" s="191"/>
      <c r="B383" s="192"/>
      <c r="C383" s="331" t="s">
        <v>2056</v>
      </c>
      <c r="D383" s="332"/>
      <c r="E383" s="193">
        <v>22.2653</v>
      </c>
      <c r="F383" s="194"/>
      <c r="G383" s="195"/>
      <c r="H383" s="196"/>
      <c r="I383" s="197"/>
      <c r="J383" s="184"/>
      <c r="K383" s="197"/>
      <c r="M383" s="198" t="s">
        <v>2056</v>
      </c>
      <c r="O383" s="199"/>
      <c r="Z383" s="199"/>
      <c r="AA383" s="199"/>
      <c r="AB383" s="199"/>
      <c r="AC383" s="199"/>
      <c r="AD383" s="199"/>
      <c r="AE383" s="199"/>
      <c r="AF383" s="199"/>
      <c r="AG383" s="199"/>
      <c r="AH383" s="199"/>
      <c r="AI383" s="199"/>
      <c r="AJ383" s="199"/>
      <c r="AK383" s="199"/>
      <c r="AL383" s="199"/>
      <c r="AM383" s="199"/>
      <c r="AN383" s="199"/>
      <c r="AO383" s="199"/>
      <c r="AP383" s="199"/>
      <c r="AQ383" s="199"/>
      <c r="AR383" s="199"/>
      <c r="AS383" s="199"/>
      <c r="AT383" s="199"/>
      <c r="AU383" s="199"/>
      <c r="AV383" s="199"/>
      <c r="AW383" s="199"/>
      <c r="AX383" s="199"/>
      <c r="AY383" s="199"/>
      <c r="AZ383" s="199"/>
      <c r="BA383" s="199"/>
      <c r="BB383" s="199"/>
      <c r="BC383" s="199"/>
      <c r="BD383" s="201" t="str">
        <f t="shared" si="15"/>
        <v>216 obklad kuchuňská linka :(2,4+0,685+0,52+2)*2*0,3718</v>
      </c>
      <c r="BE383" s="199"/>
      <c r="BF383" s="199"/>
      <c r="BG383" s="199"/>
      <c r="BH383" s="199"/>
      <c r="BI383" s="199"/>
    </row>
    <row r="384" spans="1:61" x14ac:dyDescent="0.2">
      <c r="A384" s="191"/>
      <c r="B384" s="192"/>
      <c r="C384" s="331" t="s">
        <v>2057</v>
      </c>
      <c r="D384" s="332"/>
      <c r="E384" s="193">
        <v>7.1675000000000004</v>
      </c>
      <c r="F384" s="194"/>
      <c r="G384" s="195"/>
      <c r="H384" s="196"/>
      <c r="I384" s="197"/>
      <c r="J384" s="184"/>
      <c r="K384" s="197"/>
      <c r="M384" s="198" t="s">
        <v>2057</v>
      </c>
      <c r="O384" s="199"/>
      <c r="Z384" s="199"/>
      <c r="AA384" s="199"/>
      <c r="AB384" s="199"/>
      <c r="AC384" s="199"/>
      <c r="AD384" s="199"/>
      <c r="AE384" s="199"/>
      <c r="AF384" s="199"/>
      <c r="AG384" s="199"/>
      <c r="AH384" s="199"/>
      <c r="AI384" s="199"/>
      <c r="AJ384" s="199"/>
      <c r="AK384" s="199"/>
      <c r="AL384" s="199"/>
      <c r="AM384" s="199"/>
      <c r="AN384" s="199"/>
      <c r="AO384" s="199"/>
      <c r="AP384" s="199"/>
      <c r="AQ384" s="199"/>
      <c r="AR384" s="199"/>
      <c r="AS384" s="199"/>
      <c r="AT384" s="199"/>
      <c r="AU384" s="199"/>
      <c r="AV384" s="199"/>
      <c r="AW384" s="199"/>
      <c r="AX384" s="199"/>
      <c r="AY384" s="199"/>
      <c r="AZ384" s="199"/>
      <c r="BA384" s="199"/>
      <c r="BB384" s="199"/>
      <c r="BC384" s="199"/>
      <c r="BD384" s="201" t="str">
        <f t="shared" si="15"/>
        <v>217:(3,35+3,35+5,76+5,76+2,225+2,225+0,1)*2,63*0,3718</v>
      </c>
      <c r="BE384" s="199"/>
      <c r="BF384" s="199"/>
      <c r="BG384" s="199"/>
      <c r="BH384" s="199"/>
      <c r="BI384" s="199"/>
    </row>
    <row r="385" spans="1:104" x14ac:dyDescent="0.2">
      <c r="A385" s="191"/>
      <c r="B385" s="192"/>
      <c r="C385" s="331" t="s">
        <v>2040</v>
      </c>
      <c r="D385" s="332"/>
      <c r="E385" s="193">
        <v>1.8458000000000001</v>
      </c>
      <c r="F385" s="194"/>
      <c r="G385" s="195"/>
      <c r="H385" s="196"/>
      <c r="I385" s="197"/>
      <c r="J385" s="184"/>
      <c r="K385" s="197"/>
      <c r="M385" s="198" t="s">
        <v>2040</v>
      </c>
      <c r="O385" s="199"/>
      <c r="Z385" s="199"/>
      <c r="AA385" s="199"/>
      <c r="AB385" s="199"/>
      <c r="AC385" s="199"/>
      <c r="AD385" s="199"/>
      <c r="AE385" s="199"/>
      <c r="AF385" s="199"/>
      <c r="AG385" s="199"/>
      <c r="AH385" s="199"/>
      <c r="AI385" s="199"/>
      <c r="AJ385" s="199"/>
      <c r="AK385" s="199"/>
      <c r="AL385" s="199"/>
      <c r="AM385" s="199"/>
      <c r="AN385" s="199"/>
      <c r="AO385" s="199"/>
      <c r="AP385" s="199"/>
      <c r="AQ385" s="199"/>
      <c r="AR385" s="199"/>
      <c r="AS385" s="199"/>
      <c r="AT385" s="199"/>
      <c r="AU385" s="199"/>
      <c r="AV385" s="199"/>
      <c r="AW385" s="199"/>
      <c r="AX385" s="199"/>
      <c r="AY385" s="199"/>
      <c r="AZ385" s="199"/>
      <c r="BA385" s="199"/>
      <c r="BB385" s="199"/>
      <c r="BC385" s="199"/>
      <c r="BD385" s="201" t="str">
        <f t="shared" si="15"/>
        <v>219:(1,985+1,985+1,68+1,68)*2,63*0,3718</v>
      </c>
      <c r="BE385" s="199"/>
      <c r="BF385" s="199"/>
      <c r="BG385" s="199"/>
      <c r="BH385" s="199"/>
      <c r="BI385" s="199"/>
    </row>
    <row r="386" spans="1:104" x14ac:dyDescent="0.2">
      <c r="A386" s="191"/>
      <c r="B386" s="192"/>
      <c r="C386" s="331" t="s">
        <v>2058</v>
      </c>
      <c r="D386" s="332"/>
      <c r="E386" s="193">
        <v>15.7774</v>
      </c>
      <c r="F386" s="194"/>
      <c r="G386" s="195"/>
      <c r="H386" s="196"/>
      <c r="I386" s="197"/>
      <c r="J386" s="184"/>
      <c r="K386" s="197"/>
      <c r="M386" s="198" t="s">
        <v>2058</v>
      </c>
      <c r="O386" s="199"/>
      <c r="Z386" s="199"/>
      <c r="AA386" s="199"/>
      <c r="AB386" s="199"/>
      <c r="AC386" s="199"/>
      <c r="AD386" s="199"/>
      <c r="AE386" s="199"/>
      <c r="AF386" s="199"/>
      <c r="AG386" s="199"/>
      <c r="AH386" s="199"/>
      <c r="AI386" s="199"/>
      <c r="AJ386" s="199"/>
      <c r="AK386" s="199"/>
      <c r="AL386" s="199"/>
      <c r="AM386" s="199"/>
      <c r="AN386" s="199"/>
      <c r="AO386" s="199"/>
      <c r="AP386" s="199"/>
      <c r="AQ386" s="199"/>
      <c r="AR386" s="199"/>
      <c r="AS386" s="199"/>
      <c r="AT386" s="199"/>
      <c r="AU386" s="199"/>
      <c r="AV386" s="199"/>
      <c r="AW386" s="199"/>
      <c r="AX386" s="199"/>
      <c r="AY386" s="199"/>
      <c r="AZ386" s="199"/>
      <c r="BA386" s="199"/>
      <c r="BB386" s="199"/>
      <c r="BC386" s="199"/>
      <c r="BD386" s="201" t="str">
        <f t="shared" si="15"/>
        <v>220 (koupelna):(1,955+1,955+1,985+1,985)*0,63*0,3718</v>
      </c>
      <c r="BE386" s="199"/>
      <c r="BF386" s="199"/>
      <c r="BG386" s="199"/>
      <c r="BH386" s="199"/>
      <c r="BI386" s="199"/>
    </row>
    <row r="387" spans="1:104" x14ac:dyDescent="0.2">
      <c r="A387" s="191"/>
      <c r="B387" s="192"/>
      <c r="C387" s="331" t="s">
        <v>2041</v>
      </c>
      <c r="D387" s="332"/>
      <c r="E387" s="193">
        <v>3.1974999999999998</v>
      </c>
      <c r="F387" s="194"/>
      <c r="G387" s="195"/>
      <c r="H387" s="196"/>
      <c r="I387" s="197"/>
      <c r="J387" s="184"/>
      <c r="K387" s="197"/>
      <c r="M387" s="198" t="s">
        <v>2041</v>
      </c>
      <c r="O387" s="199"/>
      <c r="Z387" s="199"/>
      <c r="AA387" s="199"/>
      <c r="AB387" s="199"/>
      <c r="AC387" s="199"/>
      <c r="AD387" s="199"/>
      <c r="AE387" s="199"/>
      <c r="AF387" s="199"/>
      <c r="AG387" s="199"/>
      <c r="AH387" s="199"/>
      <c r="AI387" s="199"/>
      <c r="AJ387" s="199"/>
      <c r="AK387" s="199"/>
      <c r="AL387" s="199"/>
      <c r="AM387" s="199"/>
      <c r="AN387" s="199"/>
      <c r="AO387" s="199"/>
      <c r="AP387" s="199"/>
      <c r="AQ387" s="199"/>
      <c r="AR387" s="199"/>
      <c r="AS387" s="199"/>
      <c r="AT387" s="199"/>
      <c r="AU387" s="199"/>
      <c r="AV387" s="199"/>
      <c r="AW387" s="199"/>
      <c r="AX387" s="199"/>
      <c r="AY387" s="199"/>
      <c r="AZ387" s="199"/>
      <c r="BA387" s="199"/>
      <c r="BB387" s="199"/>
      <c r="BC387" s="199"/>
      <c r="BD387" s="201" t="str">
        <f t="shared" si="15"/>
        <v>221:(6,385+3,75+4,3+1,7)*2,63*0,3718</v>
      </c>
      <c r="BE387" s="199"/>
      <c r="BF387" s="199"/>
      <c r="BG387" s="199"/>
      <c r="BH387" s="199"/>
      <c r="BI387" s="199"/>
    </row>
    <row r="388" spans="1:104" x14ac:dyDescent="0.2">
      <c r="A388" s="191"/>
      <c r="B388" s="192"/>
      <c r="C388" s="331" t="s">
        <v>2059</v>
      </c>
      <c r="D388" s="332"/>
      <c r="E388" s="193">
        <v>16.046299999999999</v>
      </c>
      <c r="F388" s="194"/>
      <c r="G388" s="195"/>
      <c r="H388" s="196"/>
      <c r="I388" s="197"/>
      <c r="J388" s="184"/>
      <c r="K388" s="197"/>
      <c r="M388" s="198" t="s">
        <v>2059</v>
      </c>
      <c r="O388" s="199"/>
      <c r="Z388" s="199"/>
      <c r="AA388" s="199"/>
      <c r="AB388" s="199"/>
      <c r="AC388" s="199"/>
      <c r="AD388" s="199"/>
      <c r="AE388" s="199"/>
      <c r="AF388" s="199"/>
      <c r="AG388" s="199"/>
      <c r="AH388" s="199"/>
      <c r="AI388" s="199"/>
      <c r="AJ388" s="199"/>
      <c r="AK388" s="199"/>
      <c r="AL388" s="199"/>
      <c r="AM388" s="199"/>
      <c r="AN388" s="199"/>
      <c r="AO388" s="199"/>
      <c r="AP388" s="199"/>
      <c r="AQ388" s="199"/>
      <c r="AR388" s="199"/>
      <c r="AS388" s="199"/>
      <c r="AT388" s="199"/>
      <c r="AU388" s="199"/>
      <c r="AV388" s="199"/>
      <c r="AW388" s="199"/>
      <c r="AX388" s="199"/>
      <c r="AY388" s="199"/>
      <c r="AZ388" s="199"/>
      <c r="BA388" s="199"/>
      <c r="BB388" s="199"/>
      <c r="BC388" s="199"/>
      <c r="BD388" s="201" t="str">
        <f t="shared" si="15"/>
        <v>221 obklad kuchuňská linka :(2,2+2,1)*2*0,3718</v>
      </c>
      <c r="BE388" s="199"/>
      <c r="BF388" s="199"/>
      <c r="BG388" s="199"/>
      <c r="BH388" s="199"/>
      <c r="BI388" s="199"/>
    </row>
    <row r="389" spans="1:104" x14ac:dyDescent="0.2">
      <c r="A389" s="191"/>
      <c r="B389" s="192"/>
      <c r="C389" s="331" t="s">
        <v>2060</v>
      </c>
      <c r="D389" s="332"/>
      <c r="E389" s="193">
        <v>13.0443</v>
      </c>
      <c r="F389" s="194"/>
      <c r="G389" s="195"/>
      <c r="H389" s="196"/>
      <c r="I389" s="197"/>
      <c r="J389" s="184"/>
      <c r="K389" s="197"/>
      <c r="M389" s="198" t="s">
        <v>2060</v>
      </c>
      <c r="O389" s="199"/>
      <c r="Z389" s="199"/>
      <c r="AA389" s="199"/>
      <c r="AB389" s="199"/>
      <c r="AC389" s="199"/>
      <c r="AD389" s="199"/>
      <c r="AE389" s="199"/>
      <c r="AF389" s="199"/>
      <c r="AG389" s="199"/>
      <c r="AH389" s="199"/>
      <c r="AI389" s="199"/>
      <c r="AJ389" s="199"/>
      <c r="AK389" s="199"/>
      <c r="AL389" s="199"/>
      <c r="AM389" s="199"/>
      <c r="AN389" s="199"/>
      <c r="AO389" s="199"/>
      <c r="AP389" s="199"/>
      <c r="AQ389" s="199"/>
      <c r="AR389" s="199"/>
      <c r="AS389" s="199"/>
      <c r="AT389" s="199"/>
      <c r="AU389" s="199"/>
      <c r="AV389" s="199"/>
      <c r="AW389" s="199"/>
      <c r="AX389" s="199"/>
      <c r="AY389" s="199"/>
      <c r="AZ389" s="199"/>
      <c r="BA389" s="199"/>
      <c r="BB389" s="199"/>
      <c r="BC389" s="199"/>
      <c r="BD389" s="201" t="str">
        <f t="shared" si="15"/>
        <v>222:(2,97+2,97+5,235+5,235)*2,63*0,3718</v>
      </c>
      <c r="BE389" s="199"/>
      <c r="BF389" s="199"/>
      <c r="BG389" s="199"/>
      <c r="BH389" s="199"/>
      <c r="BI389" s="199"/>
    </row>
    <row r="390" spans="1:104" x14ac:dyDescent="0.2">
      <c r="A390" s="191"/>
      <c r="B390" s="192"/>
      <c r="C390" s="331" t="s">
        <v>2042</v>
      </c>
      <c r="D390" s="332"/>
      <c r="E390" s="193">
        <v>2.0870000000000002</v>
      </c>
      <c r="F390" s="194"/>
      <c r="G390" s="195"/>
      <c r="H390" s="196"/>
      <c r="I390" s="197"/>
      <c r="J390" s="184"/>
      <c r="K390" s="197"/>
      <c r="M390" s="198" t="s">
        <v>2042</v>
      </c>
      <c r="O390" s="199"/>
      <c r="Z390" s="199"/>
      <c r="AA390" s="199"/>
      <c r="AB390" s="199"/>
      <c r="AC390" s="199"/>
      <c r="AD390" s="199"/>
      <c r="AE390" s="199"/>
      <c r="AF390" s="199"/>
      <c r="AG390" s="199"/>
      <c r="AH390" s="199"/>
      <c r="AI390" s="199"/>
      <c r="AJ390" s="199"/>
      <c r="AK390" s="199"/>
      <c r="AL390" s="199"/>
      <c r="AM390" s="199"/>
      <c r="AN390" s="199"/>
      <c r="AO390" s="199"/>
      <c r="AP390" s="199"/>
      <c r="AQ390" s="199"/>
      <c r="AR390" s="199"/>
      <c r="AS390" s="199"/>
      <c r="AT390" s="199"/>
      <c r="AU390" s="199"/>
      <c r="AV390" s="199"/>
      <c r="AW390" s="199"/>
      <c r="AX390" s="199"/>
      <c r="AY390" s="199"/>
      <c r="AZ390" s="199"/>
      <c r="BA390" s="199"/>
      <c r="BB390" s="199"/>
      <c r="BC390" s="199"/>
      <c r="BD390" s="201" t="str">
        <f t="shared" si="15"/>
        <v>224:(1,4+0,6+1,3+1,3+1,215+2,3+1,2+4,025)*2,63*0,3718</v>
      </c>
      <c r="BE390" s="199"/>
      <c r="BF390" s="199"/>
      <c r="BG390" s="199"/>
      <c r="BH390" s="199"/>
      <c r="BI390" s="199"/>
    </row>
    <row r="391" spans="1:104" x14ac:dyDescent="0.2">
      <c r="A391" s="191"/>
      <c r="B391" s="192"/>
      <c r="C391" s="331" t="s">
        <v>2043</v>
      </c>
      <c r="D391" s="332"/>
      <c r="E391" s="193">
        <v>2.3872</v>
      </c>
      <c r="F391" s="194"/>
      <c r="G391" s="195"/>
      <c r="H391" s="196"/>
      <c r="I391" s="197"/>
      <c r="J391" s="184"/>
      <c r="K391" s="197"/>
      <c r="M391" s="198" t="s">
        <v>2043</v>
      </c>
      <c r="O391" s="199"/>
      <c r="Z391" s="199"/>
      <c r="AA391" s="199"/>
      <c r="AB391" s="199"/>
      <c r="AC391" s="199"/>
      <c r="AD391" s="199"/>
      <c r="AE391" s="199"/>
      <c r="AF391" s="199"/>
      <c r="AG391" s="199"/>
      <c r="AH391" s="199"/>
      <c r="AI391" s="199"/>
      <c r="AJ391" s="199"/>
      <c r="AK391" s="199"/>
      <c r="AL391" s="199"/>
      <c r="AM391" s="199"/>
      <c r="AN391" s="199"/>
      <c r="AO391" s="199"/>
      <c r="AP391" s="199"/>
      <c r="AQ391" s="199"/>
      <c r="AR391" s="199"/>
      <c r="AS391" s="199"/>
      <c r="AT391" s="199"/>
      <c r="AU391" s="199"/>
      <c r="AV391" s="199"/>
      <c r="AW391" s="199"/>
      <c r="AX391" s="199"/>
      <c r="AY391" s="199"/>
      <c r="AZ391" s="199"/>
      <c r="BA391" s="199"/>
      <c r="BB391" s="199"/>
      <c r="BC391" s="199"/>
      <c r="BD391" s="201" t="str">
        <f t="shared" si="15"/>
        <v>225 (koupelna):(2,76+2,76+1,695+1,695)*0,63*0,3718</v>
      </c>
      <c r="BE391" s="199"/>
      <c r="BF391" s="199"/>
      <c r="BG391" s="199"/>
      <c r="BH391" s="199"/>
      <c r="BI391" s="199"/>
    </row>
    <row r="392" spans="1:104" x14ac:dyDescent="0.2">
      <c r="A392" s="191"/>
      <c r="B392" s="192"/>
      <c r="C392" s="331" t="s">
        <v>2061</v>
      </c>
      <c r="D392" s="332"/>
      <c r="E392" s="193">
        <v>14.628399999999999</v>
      </c>
      <c r="F392" s="194"/>
      <c r="G392" s="195"/>
      <c r="H392" s="196"/>
      <c r="I392" s="197"/>
      <c r="J392" s="184"/>
      <c r="K392" s="197"/>
      <c r="M392" s="198" t="s">
        <v>2061</v>
      </c>
      <c r="O392" s="199"/>
      <c r="Z392" s="199"/>
      <c r="AA392" s="199"/>
      <c r="AB392" s="199"/>
      <c r="AC392" s="199"/>
      <c r="AD392" s="199"/>
      <c r="AE392" s="199"/>
      <c r="AF392" s="199"/>
      <c r="AG392" s="199"/>
      <c r="AH392" s="199"/>
      <c r="AI392" s="199"/>
      <c r="AJ392" s="199"/>
      <c r="AK392" s="199"/>
      <c r="AL392" s="199"/>
      <c r="AM392" s="199"/>
      <c r="AN392" s="199"/>
      <c r="AO392" s="199"/>
      <c r="AP392" s="199"/>
      <c r="AQ392" s="199"/>
      <c r="AR392" s="199"/>
      <c r="AS392" s="199"/>
      <c r="AT392" s="199"/>
      <c r="AU392" s="199"/>
      <c r="AV392" s="199"/>
      <c r="AW392" s="199"/>
      <c r="AX392" s="199"/>
      <c r="AY392" s="199"/>
      <c r="AZ392" s="199"/>
      <c r="BA392" s="199"/>
      <c r="BB392" s="199"/>
      <c r="BC392" s="199"/>
      <c r="BD392" s="201" t="str">
        <f t="shared" si="15"/>
        <v>226 (WC):(1,41+1,41+1,2+1,2)*1,23*0,3718</v>
      </c>
      <c r="BE392" s="199"/>
      <c r="BF392" s="199"/>
      <c r="BG392" s="199"/>
      <c r="BH392" s="199"/>
      <c r="BI392" s="199"/>
    </row>
    <row r="393" spans="1:104" x14ac:dyDescent="0.2">
      <c r="A393" s="191"/>
      <c r="B393" s="192"/>
      <c r="C393" s="331" t="s">
        <v>2062</v>
      </c>
      <c r="D393" s="332"/>
      <c r="E393" s="193">
        <v>12.447800000000001</v>
      </c>
      <c r="F393" s="194"/>
      <c r="G393" s="195"/>
      <c r="H393" s="196"/>
      <c r="I393" s="197"/>
      <c r="J393" s="184"/>
      <c r="K393" s="197"/>
      <c r="M393" s="198" t="s">
        <v>2062</v>
      </c>
      <c r="O393" s="199"/>
      <c r="Z393" s="199"/>
      <c r="AA393" s="199"/>
      <c r="AB393" s="199"/>
      <c r="AC393" s="199"/>
      <c r="AD393" s="199"/>
      <c r="AE393" s="199"/>
      <c r="AF393" s="199"/>
      <c r="AG393" s="199"/>
      <c r="AH393" s="199"/>
      <c r="AI393" s="199"/>
      <c r="AJ393" s="199"/>
      <c r="AK393" s="199"/>
      <c r="AL393" s="199"/>
      <c r="AM393" s="199"/>
      <c r="AN393" s="199"/>
      <c r="AO393" s="199"/>
      <c r="AP393" s="199"/>
      <c r="AQ393" s="199"/>
      <c r="AR393" s="199"/>
      <c r="AS393" s="199"/>
      <c r="AT393" s="199"/>
      <c r="AU393" s="199"/>
      <c r="AV393" s="199"/>
      <c r="AW393" s="199"/>
      <c r="AX393" s="199"/>
      <c r="AY393" s="199"/>
      <c r="AZ393" s="199"/>
      <c r="BA393" s="199"/>
      <c r="BB393" s="199"/>
      <c r="BC393" s="199"/>
      <c r="BD393" s="201" t="str">
        <f t="shared" si="15"/>
        <v>227:(3,735+3,735+3,745+3,745)*2,63*0,3718</v>
      </c>
      <c r="BE393" s="199"/>
      <c r="BF393" s="199"/>
      <c r="BG393" s="199"/>
      <c r="BH393" s="199"/>
      <c r="BI393" s="199"/>
    </row>
    <row r="394" spans="1:104" ht="22.5" x14ac:dyDescent="0.2">
      <c r="A394" s="191"/>
      <c r="B394" s="192"/>
      <c r="C394" s="331" t="s">
        <v>2063</v>
      </c>
      <c r="D394" s="332"/>
      <c r="E394" s="193">
        <v>22.768899999999999</v>
      </c>
      <c r="F394" s="194"/>
      <c r="G394" s="195"/>
      <c r="H394" s="196"/>
      <c r="I394" s="197"/>
      <c r="J394" s="184"/>
      <c r="K394" s="197"/>
      <c r="M394" s="198" t="s">
        <v>2063</v>
      </c>
      <c r="O394" s="199"/>
      <c r="Z394" s="199"/>
      <c r="AA394" s="199"/>
      <c r="AB394" s="199"/>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199"/>
      <c r="BB394" s="199"/>
      <c r="BC394" s="199"/>
      <c r="BD394" s="201" t="str">
        <f t="shared" si="15"/>
        <v>228:(3,735+3,735+2,63+2,63)*2,63*0,3718</v>
      </c>
      <c r="BE394" s="199"/>
      <c r="BF394" s="199"/>
      <c r="BG394" s="199"/>
      <c r="BH394" s="199"/>
      <c r="BI394" s="199"/>
    </row>
    <row r="395" spans="1:104" ht="25.5" x14ac:dyDescent="0.2">
      <c r="A395" s="191"/>
      <c r="B395" s="192"/>
      <c r="C395" s="331" t="s">
        <v>2044</v>
      </c>
      <c r="D395" s="332"/>
      <c r="E395" s="193">
        <v>3.0488</v>
      </c>
      <c r="F395" s="194"/>
      <c r="G395" s="195"/>
      <c r="H395" s="196"/>
      <c r="I395" s="197"/>
      <c r="J395" s="184"/>
      <c r="K395" s="197"/>
      <c r="M395" s="198" t="s">
        <v>2044</v>
      </c>
      <c r="O395" s="199"/>
      <c r="Z395" s="199"/>
      <c r="AA395" s="199"/>
      <c r="AB395" s="199"/>
      <c r="AC395" s="199"/>
      <c r="AD395" s="199"/>
      <c r="AE395" s="199"/>
      <c r="AF395" s="199"/>
      <c r="AG395" s="199"/>
      <c r="AH395" s="199"/>
      <c r="AI395" s="199"/>
      <c r="AJ395" s="199"/>
      <c r="AK395" s="199"/>
      <c r="AL395" s="199"/>
      <c r="AM395" s="199"/>
      <c r="AN395" s="199"/>
      <c r="AO395" s="199"/>
      <c r="AP395" s="199"/>
      <c r="AQ395" s="199"/>
      <c r="AR395" s="199"/>
      <c r="AS395" s="199"/>
      <c r="AT395" s="199"/>
      <c r="AU395" s="199"/>
      <c r="AV395" s="199"/>
      <c r="AW395" s="199"/>
      <c r="AX395" s="199"/>
      <c r="AY395" s="199"/>
      <c r="AZ395" s="199"/>
      <c r="BA395" s="199"/>
      <c r="BB395" s="199"/>
      <c r="BC395" s="199"/>
      <c r="BD395" s="201" t="str">
        <f t="shared" si="15"/>
        <v>229:(5,5+5,235+4,8+1,8+2,3+2,05+0,4+0,4+0,3+0,3+0,1+0,1)*2,63*0,3718</v>
      </c>
      <c r="BE395" s="199"/>
      <c r="BF395" s="199"/>
      <c r="BG395" s="199"/>
      <c r="BH395" s="199"/>
      <c r="BI395" s="199"/>
    </row>
    <row r="396" spans="1:104" x14ac:dyDescent="0.2">
      <c r="A396" s="161">
        <v>55</v>
      </c>
      <c r="B396" s="162" t="s">
        <v>930</v>
      </c>
      <c r="C396" s="163" t="s">
        <v>931</v>
      </c>
      <c r="D396" s="164" t="s">
        <v>41</v>
      </c>
      <c r="E396" s="165">
        <v>331.65440000000001</v>
      </c>
      <c r="F396" s="122">
        <f>'01 105 '!F396</f>
        <v>0</v>
      </c>
      <c r="G396" s="166">
        <f>E396*F396</f>
        <v>0</v>
      </c>
      <c r="H396" s="167">
        <v>8.0000000000000007E-5</v>
      </c>
      <c r="I396" s="168">
        <f>E396*H396</f>
        <v>2.6532352000000002E-2</v>
      </c>
      <c r="J396" s="167">
        <v>0</v>
      </c>
      <c r="K396" s="168">
        <f>E396*J396</f>
        <v>0</v>
      </c>
      <c r="O396" s="199"/>
      <c r="Z396" s="199"/>
      <c r="AA396" s="199">
        <v>1</v>
      </c>
      <c r="AB396" s="199">
        <v>1</v>
      </c>
      <c r="AC396" s="199">
        <v>1</v>
      </c>
      <c r="AD396" s="199"/>
      <c r="AE396" s="199"/>
      <c r="AF396" s="199"/>
      <c r="AG396" s="199"/>
      <c r="AH396" s="199"/>
      <c r="AI396" s="199"/>
      <c r="AJ396" s="199"/>
      <c r="AK396" s="199"/>
      <c r="AL396" s="199"/>
      <c r="AM396" s="199"/>
      <c r="AN396" s="199"/>
      <c r="AO396" s="199"/>
      <c r="AP396" s="199"/>
      <c r="AQ396" s="199"/>
      <c r="AR396" s="199"/>
      <c r="AS396" s="199"/>
      <c r="AT396" s="199"/>
      <c r="AU396" s="199"/>
      <c r="AV396" s="199"/>
      <c r="AW396" s="199"/>
      <c r="AX396" s="199"/>
      <c r="AY396" s="199"/>
      <c r="AZ396" s="200">
        <f>G396</f>
        <v>0</v>
      </c>
      <c r="BA396" s="199"/>
      <c r="BB396" s="199"/>
      <c r="BC396" s="199"/>
      <c r="BD396" s="199"/>
      <c r="BE396" s="199"/>
      <c r="BF396" s="199"/>
      <c r="BG396" s="199"/>
      <c r="BH396" s="199"/>
      <c r="BI396" s="199"/>
      <c r="CA396" s="199">
        <v>1</v>
      </c>
      <c r="CB396" s="199">
        <v>1</v>
      </c>
      <c r="CZ396" s="124">
        <v>1</v>
      </c>
    </row>
    <row r="397" spans="1:104" x14ac:dyDescent="0.2">
      <c r="A397" s="191"/>
      <c r="B397" s="192"/>
      <c r="C397" s="312" t="s">
        <v>932</v>
      </c>
      <c r="D397" s="313"/>
      <c r="E397" s="313"/>
      <c r="F397" s="313"/>
      <c r="G397" s="314"/>
      <c r="I397" s="197"/>
      <c r="K397" s="197"/>
      <c r="L397" s="198" t="s">
        <v>932</v>
      </c>
      <c r="O397" s="199"/>
      <c r="Z397" s="199"/>
      <c r="AA397" s="199"/>
      <c r="AB397" s="199"/>
      <c r="AC397" s="199"/>
      <c r="AD397" s="199"/>
      <c r="AE397" s="199"/>
      <c r="AF397" s="199"/>
      <c r="AG397" s="199"/>
      <c r="AH397" s="199"/>
      <c r="AI397" s="199"/>
      <c r="AJ397" s="199"/>
      <c r="AK397" s="199"/>
      <c r="AL397" s="199"/>
      <c r="AM397" s="199"/>
      <c r="AN397" s="199"/>
      <c r="AO397" s="199"/>
      <c r="AP397" s="199"/>
      <c r="AQ397" s="199"/>
      <c r="AR397" s="199"/>
      <c r="AS397" s="199"/>
      <c r="AT397" s="199"/>
      <c r="AU397" s="199"/>
      <c r="AV397" s="199"/>
      <c r="AW397" s="199"/>
      <c r="AX397" s="199"/>
      <c r="AY397" s="199"/>
      <c r="AZ397" s="199"/>
      <c r="BA397" s="199"/>
      <c r="BB397" s="199"/>
      <c r="BC397" s="199"/>
      <c r="BD397" s="199"/>
      <c r="BE397" s="199"/>
      <c r="BF397" s="199"/>
      <c r="BG397" s="199"/>
      <c r="BH397" s="199"/>
      <c r="BI397" s="199"/>
    </row>
    <row r="398" spans="1:104" x14ac:dyDescent="0.2">
      <c r="A398" s="191"/>
      <c r="B398" s="192"/>
      <c r="C398" s="331" t="s">
        <v>2046</v>
      </c>
      <c r="D398" s="332"/>
      <c r="E398" s="193">
        <v>30.997299999999999</v>
      </c>
      <c r="F398" s="194"/>
      <c r="G398" s="195"/>
      <c r="H398" s="196"/>
      <c r="I398" s="197"/>
      <c r="J398" s="184"/>
      <c r="K398" s="197"/>
      <c r="M398" s="198" t="s">
        <v>2046</v>
      </c>
      <c r="O398" s="199"/>
      <c r="Z398" s="199"/>
      <c r="AA398" s="19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201" t="str">
        <f t="shared" ref="BD398:BD428" si="16">C397</f>
        <v xml:space="preserve">Omítníky rohovky a apulišty </v>
      </c>
      <c r="BE398" s="199"/>
      <c r="BF398" s="199"/>
      <c r="BG398" s="199"/>
      <c r="BH398" s="199"/>
      <c r="BI398" s="199"/>
    </row>
    <row r="399" spans="1:104" x14ac:dyDescent="0.2">
      <c r="A399" s="191"/>
      <c r="B399" s="192"/>
      <c r="C399" s="331" t="s">
        <v>2047</v>
      </c>
      <c r="D399" s="332"/>
      <c r="E399" s="193">
        <v>20.9695</v>
      </c>
      <c r="F399" s="194"/>
      <c r="G399" s="195"/>
      <c r="H399" s="196"/>
      <c r="I399" s="197"/>
      <c r="J399" s="184"/>
      <c r="K399" s="197"/>
      <c r="M399" s="198" t="s">
        <v>2047</v>
      </c>
      <c r="O399" s="199"/>
      <c r="Z399" s="199"/>
      <c r="AA399" s="199"/>
      <c r="AB399" s="199"/>
      <c r="AC399" s="199"/>
      <c r="AD399" s="199"/>
      <c r="AE399" s="199"/>
      <c r="AF399" s="199"/>
      <c r="AG399" s="199"/>
      <c r="AH399" s="199"/>
      <c r="AI399" s="199"/>
      <c r="AJ399" s="199"/>
      <c r="AK399" s="199"/>
      <c r="AL399" s="199"/>
      <c r="AM399" s="199"/>
      <c r="AN399" s="199"/>
      <c r="AO399" s="199"/>
      <c r="AP399" s="199"/>
      <c r="AQ399" s="199"/>
      <c r="AR399" s="199"/>
      <c r="AS399" s="199"/>
      <c r="AT399" s="199"/>
      <c r="AU399" s="199"/>
      <c r="AV399" s="199"/>
      <c r="AW399" s="199"/>
      <c r="AX399" s="199"/>
      <c r="AY399" s="199"/>
      <c r="AZ399" s="199"/>
      <c r="BA399" s="199"/>
      <c r="BB399" s="199"/>
      <c r="BC399" s="199"/>
      <c r="BD399" s="201" t="str">
        <f t="shared" si="16"/>
        <v>201:(6,3+1,5+1,7+4+5,3+4,5+2,2+2,2+2+2)*2,63*0,3718</v>
      </c>
      <c r="BE399" s="199"/>
      <c r="BF399" s="199"/>
      <c r="BG399" s="199"/>
      <c r="BH399" s="199"/>
      <c r="BI399" s="199"/>
    </row>
    <row r="400" spans="1:104" x14ac:dyDescent="0.2">
      <c r="A400" s="191"/>
      <c r="B400" s="192"/>
      <c r="C400" s="331" t="s">
        <v>1721</v>
      </c>
      <c r="D400" s="332"/>
      <c r="E400" s="193">
        <v>0</v>
      </c>
      <c r="F400" s="194"/>
      <c r="G400" s="195"/>
      <c r="H400" s="196"/>
      <c r="I400" s="197"/>
      <c r="J400" s="184"/>
      <c r="K400" s="197"/>
      <c r="M400" s="198" t="s">
        <v>1721</v>
      </c>
      <c r="O400" s="199"/>
      <c r="Z400" s="199"/>
      <c r="AA400" s="199"/>
      <c r="AB400" s="199"/>
      <c r="AC400" s="199"/>
      <c r="AD400" s="199"/>
      <c r="AE400" s="199"/>
      <c r="AF400" s="199"/>
      <c r="AG400" s="199"/>
      <c r="AH400" s="199"/>
      <c r="AI400" s="199"/>
      <c r="AJ400" s="199"/>
      <c r="AK400" s="199"/>
      <c r="AL400" s="199"/>
      <c r="AM400" s="199"/>
      <c r="AN400" s="199"/>
      <c r="AO400" s="199"/>
      <c r="AP400" s="199"/>
      <c r="AQ400" s="199"/>
      <c r="AR400" s="199"/>
      <c r="AS400" s="199"/>
      <c r="AT400" s="199"/>
      <c r="AU400" s="199"/>
      <c r="AV400" s="199"/>
      <c r="AW400" s="199"/>
      <c r="AX400" s="199"/>
      <c r="AY400" s="199"/>
      <c r="AZ400" s="199"/>
      <c r="BA400" s="199"/>
      <c r="BB400" s="199"/>
      <c r="BC400" s="199"/>
      <c r="BD400" s="201" t="str">
        <f t="shared" si="16"/>
        <v>202:(8+8+1,4+1,4)*3*0,3718</v>
      </c>
      <c r="BE400" s="199"/>
      <c r="BF400" s="199"/>
      <c r="BG400" s="199"/>
      <c r="BH400" s="199"/>
      <c r="BI400" s="199"/>
    </row>
    <row r="401" spans="1:61" x14ac:dyDescent="0.2">
      <c r="A401" s="191"/>
      <c r="B401" s="192"/>
      <c r="C401" s="331" t="s">
        <v>2048</v>
      </c>
      <c r="D401" s="332"/>
      <c r="E401" s="193">
        <v>7.8129</v>
      </c>
      <c r="F401" s="194"/>
      <c r="G401" s="195"/>
      <c r="H401" s="196"/>
      <c r="I401" s="197"/>
      <c r="J401" s="184"/>
      <c r="K401" s="197"/>
      <c r="M401" s="198" t="s">
        <v>2048</v>
      </c>
      <c r="O401" s="199"/>
      <c r="Z401" s="199"/>
      <c r="AA401" s="199"/>
      <c r="AB401" s="199"/>
      <c r="AC401" s="199"/>
      <c r="AD401" s="199"/>
      <c r="AE401" s="199"/>
      <c r="AF401" s="199"/>
      <c r="AG401" s="199"/>
      <c r="AH401" s="199"/>
      <c r="AI401" s="199"/>
      <c r="AJ401" s="199"/>
      <c r="AK401" s="199"/>
      <c r="AL401" s="199"/>
      <c r="AM401" s="199"/>
      <c r="AN401" s="199"/>
      <c r="AO401" s="199"/>
      <c r="AP401" s="199"/>
      <c r="AQ401" s="199"/>
      <c r="AR401" s="199"/>
      <c r="AS401" s="199"/>
      <c r="AT401" s="199"/>
      <c r="AU401" s="199"/>
      <c r="AV401" s="199"/>
      <c r="AW401" s="199"/>
      <c r="AX401" s="199"/>
      <c r="AY401" s="199"/>
      <c r="AZ401" s="199"/>
      <c r="BA401" s="199"/>
      <c r="BB401" s="199"/>
      <c r="BC401" s="199"/>
      <c r="BD401" s="201" t="str">
        <f t="shared" si="16"/>
        <v>203 výtah:</v>
      </c>
      <c r="BE401" s="199"/>
      <c r="BF401" s="199"/>
      <c r="BG401" s="199"/>
      <c r="BH401" s="199"/>
      <c r="BI401" s="199"/>
    </row>
    <row r="402" spans="1:61" x14ac:dyDescent="0.2">
      <c r="A402" s="191"/>
      <c r="B402" s="192"/>
      <c r="C402" s="331" t="s">
        <v>2049</v>
      </c>
      <c r="D402" s="332"/>
      <c r="E402" s="193">
        <v>13.7288</v>
      </c>
      <c r="F402" s="194"/>
      <c r="G402" s="195"/>
      <c r="H402" s="196"/>
      <c r="I402" s="197"/>
      <c r="J402" s="184"/>
      <c r="K402" s="197"/>
      <c r="M402" s="198" t="s">
        <v>2049</v>
      </c>
      <c r="O402" s="199"/>
      <c r="Z402" s="199"/>
      <c r="AA402" s="199"/>
      <c r="AB402" s="199"/>
      <c r="AC402" s="199"/>
      <c r="AD402" s="199"/>
      <c r="AE402" s="199"/>
      <c r="AF402" s="199"/>
      <c r="AG402" s="199"/>
      <c r="AH402" s="199"/>
      <c r="AI402" s="199"/>
      <c r="AJ402" s="199"/>
      <c r="AK402" s="199"/>
      <c r="AL402" s="199"/>
      <c r="AM402" s="199"/>
      <c r="AN402" s="199"/>
      <c r="AO402" s="199"/>
      <c r="AP402" s="199"/>
      <c r="AQ402" s="199"/>
      <c r="AR402" s="199"/>
      <c r="AS402" s="199"/>
      <c r="AT402" s="199"/>
      <c r="AU402" s="199"/>
      <c r="AV402" s="199"/>
      <c r="AW402" s="199"/>
      <c r="AX402" s="199"/>
      <c r="AY402" s="199"/>
      <c r="AZ402" s="199"/>
      <c r="BA402" s="199"/>
      <c r="BB402" s="199"/>
      <c r="BC402" s="199"/>
      <c r="BD402" s="201" t="str">
        <f t="shared" si="16"/>
        <v>204:(2,425+2,425+1,57+1,57)*2,63*0,3718</v>
      </c>
      <c r="BE402" s="199"/>
      <c r="BF402" s="199"/>
      <c r="BG402" s="199"/>
      <c r="BH402" s="199"/>
      <c r="BI402" s="199"/>
    </row>
    <row r="403" spans="1:61" x14ac:dyDescent="0.2">
      <c r="A403" s="191"/>
      <c r="B403" s="192"/>
      <c r="C403" s="331" t="s">
        <v>2034</v>
      </c>
      <c r="D403" s="332"/>
      <c r="E403" s="193">
        <v>2.0449000000000002</v>
      </c>
      <c r="F403" s="194"/>
      <c r="G403" s="195"/>
      <c r="H403" s="196"/>
      <c r="I403" s="197"/>
      <c r="J403" s="184"/>
      <c r="K403" s="197"/>
      <c r="M403" s="198" t="s">
        <v>2034</v>
      </c>
      <c r="O403" s="199"/>
      <c r="Z403" s="199"/>
      <c r="AA403" s="199"/>
      <c r="AB403" s="199"/>
      <c r="AC403" s="199"/>
      <c r="AD403" s="199"/>
      <c r="AE403" s="199"/>
      <c r="AF403" s="199"/>
      <c r="AG403" s="199"/>
      <c r="AH403" s="199"/>
      <c r="AI403" s="199"/>
      <c r="AJ403" s="199"/>
      <c r="AK403" s="199"/>
      <c r="AL403" s="199"/>
      <c r="AM403" s="199"/>
      <c r="AN403" s="199"/>
      <c r="AO403" s="199"/>
      <c r="AP403" s="199"/>
      <c r="AQ403" s="199"/>
      <c r="AR403" s="199"/>
      <c r="AS403" s="199"/>
      <c r="AT403" s="199"/>
      <c r="AU403" s="199"/>
      <c r="AV403" s="199"/>
      <c r="AW403" s="199"/>
      <c r="AX403" s="199"/>
      <c r="AY403" s="199"/>
      <c r="AZ403" s="199"/>
      <c r="BA403" s="199"/>
      <c r="BB403" s="199"/>
      <c r="BC403" s="199"/>
      <c r="BD403" s="201" t="str">
        <f t="shared" si="16"/>
        <v>205:(3,285+3,285+3,735+3,735)*2,63*0,3718</v>
      </c>
      <c r="BE403" s="199"/>
      <c r="BF403" s="199"/>
      <c r="BG403" s="199"/>
      <c r="BH403" s="199"/>
      <c r="BI403" s="199"/>
    </row>
    <row r="404" spans="1:61" ht="22.5" x14ac:dyDescent="0.2">
      <c r="A404" s="191"/>
      <c r="B404" s="192"/>
      <c r="C404" s="331" t="s">
        <v>2050</v>
      </c>
      <c r="D404" s="332"/>
      <c r="E404" s="193">
        <v>24.758800000000001</v>
      </c>
      <c r="F404" s="194"/>
      <c r="G404" s="195"/>
      <c r="H404" s="196"/>
      <c r="I404" s="197"/>
      <c r="J404" s="184"/>
      <c r="K404" s="197"/>
      <c r="M404" s="198" t="s">
        <v>2050</v>
      </c>
      <c r="O404" s="199"/>
      <c r="Z404" s="199"/>
      <c r="AA404" s="199"/>
      <c r="AB404" s="199"/>
      <c r="AC404" s="199"/>
      <c r="AD404" s="199"/>
      <c r="AE404" s="199"/>
      <c r="AF404" s="199"/>
      <c r="AG404" s="199"/>
      <c r="AH404" s="199"/>
      <c r="AI404" s="199"/>
      <c r="AJ404" s="199"/>
      <c r="AK404" s="199"/>
      <c r="AL404" s="199"/>
      <c r="AM404" s="199"/>
      <c r="AN404" s="199"/>
      <c r="AO404" s="199"/>
      <c r="AP404" s="199"/>
      <c r="AQ404" s="199"/>
      <c r="AR404" s="199"/>
      <c r="AS404" s="199"/>
      <c r="AT404" s="199"/>
      <c r="AU404" s="199"/>
      <c r="AV404" s="199"/>
      <c r="AW404" s="199"/>
      <c r="AX404" s="199"/>
      <c r="AY404" s="199"/>
      <c r="AZ404" s="199"/>
      <c r="BA404" s="199"/>
      <c r="BB404" s="199"/>
      <c r="BC404" s="199"/>
      <c r="BD404" s="201" t="str">
        <f t="shared" si="16"/>
        <v>206 (koupelna):(2,425+2+1,5+0,57+0,435+1,8)*0,63*0,3718</v>
      </c>
      <c r="BE404" s="199"/>
      <c r="BF404" s="199"/>
      <c r="BG404" s="199"/>
      <c r="BH404" s="199"/>
      <c r="BI404" s="199"/>
    </row>
    <row r="405" spans="1:61" ht="25.5" x14ac:dyDescent="0.2">
      <c r="A405" s="191"/>
      <c r="B405" s="192"/>
      <c r="C405" s="331" t="s">
        <v>2035</v>
      </c>
      <c r="D405" s="332"/>
      <c r="E405" s="193">
        <v>3.4205999999999999</v>
      </c>
      <c r="F405" s="194"/>
      <c r="G405" s="195"/>
      <c r="H405" s="196"/>
      <c r="I405" s="197"/>
      <c r="J405" s="184"/>
      <c r="K405" s="197"/>
      <c r="M405" s="198" t="s">
        <v>2035</v>
      </c>
      <c r="O405" s="199"/>
      <c r="Z405" s="199"/>
      <c r="AA405" s="199"/>
      <c r="AB405" s="199"/>
      <c r="AC405" s="199"/>
      <c r="AD405" s="199"/>
      <c r="AE405" s="199"/>
      <c r="AF405" s="199"/>
      <c r="AG405" s="199"/>
      <c r="AH405" s="199"/>
      <c r="AI405" s="199"/>
      <c r="AJ405" s="199"/>
      <c r="AK405" s="199"/>
      <c r="AL405" s="199"/>
      <c r="AM405" s="199"/>
      <c r="AN405" s="199"/>
      <c r="AO405" s="199"/>
      <c r="AP405" s="199"/>
      <c r="AQ405" s="199"/>
      <c r="AR405" s="199"/>
      <c r="AS405" s="199"/>
      <c r="AT405" s="199"/>
      <c r="AU405" s="199"/>
      <c r="AV405" s="199"/>
      <c r="AW405" s="199"/>
      <c r="AX405" s="199"/>
      <c r="AY405" s="199"/>
      <c r="AZ405" s="199"/>
      <c r="BA405" s="199"/>
      <c r="BB405" s="199"/>
      <c r="BC405" s="199"/>
      <c r="BD405" s="201" t="str">
        <f t="shared" si="16"/>
        <v>207:(3,735+3,01+2,1+0,5+0,1+0,4+2+2,9+5,8+0,6+0,675+1,1+2,4)*2,63*0,3718</v>
      </c>
      <c r="BE405" s="199"/>
      <c r="BF405" s="199"/>
      <c r="BG405" s="199"/>
      <c r="BH405" s="199"/>
      <c r="BI405" s="199"/>
    </row>
    <row r="406" spans="1:61" x14ac:dyDescent="0.2">
      <c r="A406" s="191"/>
      <c r="B406" s="192"/>
      <c r="C406" s="331" t="s">
        <v>1725</v>
      </c>
      <c r="D406" s="332"/>
      <c r="E406" s="193">
        <v>0</v>
      </c>
      <c r="F406" s="194"/>
      <c r="G406" s="195"/>
      <c r="H406" s="196"/>
      <c r="I406" s="197"/>
      <c r="J406" s="184"/>
      <c r="K406" s="197"/>
      <c r="M406" s="198" t="s">
        <v>1725</v>
      </c>
      <c r="O406" s="199"/>
      <c r="Z406" s="199"/>
      <c r="AA406" s="199"/>
      <c r="AB406" s="199"/>
      <c r="AC406" s="199"/>
      <c r="AD406" s="199"/>
      <c r="AE406" s="199"/>
      <c r="AF406" s="199"/>
      <c r="AG406" s="199"/>
      <c r="AH406" s="199"/>
      <c r="AI406" s="199"/>
      <c r="AJ406" s="199"/>
      <c r="AK406" s="199"/>
      <c r="AL406" s="199"/>
      <c r="AM406" s="199"/>
      <c r="AN406" s="199"/>
      <c r="AO406" s="199"/>
      <c r="AP406" s="199"/>
      <c r="AQ406" s="199"/>
      <c r="AR406" s="199"/>
      <c r="AS406" s="199"/>
      <c r="AT406" s="199"/>
      <c r="AU406" s="199"/>
      <c r="AV406" s="199"/>
      <c r="AW406" s="199"/>
      <c r="AX406" s="199"/>
      <c r="AY406" s="199"/>
      <c r="AZ406" s="199"/>
      <c r="BA406" s="199"/>
      <c r="BB406" s="199"/>
      <c r="BC406" s="199"/>
      <c r="BD406" s="201" t="str">
        <f t="shared" si="16"/>
        <v>207 obklady kuchyňská linka :(3+0,8+0,8)*2*0,3718</v>
      </c>
      <c r="BE406" s="199"/>
      <c r="BF406" s="199"/>
      <c r="BG406" s="199"/>
      <c r="BH406" s="199"/>
      <c r="BI406" s="199"/>
    </row>
    <row r="407" spans="1:61" x14ac:dyDescent="0.2">
      <c r="A407" s="191"/>
      <c r="B407" s="192"/>
      <c r="C407" s="331" t="s">
        <v>2051</v>
      </c>
      <c r="D407" s="332"/>
      <c r="E407" s="193">
        <v>8.8533000000000008</v>
      </c>
      <c r="F407" s="194"/>
      <c r="G407" s="195"/>
      <c r="H407" s="196"/>
      <c r="I407" s="197"/>
      <c r="J407" s="184"/>
      <c r="K407" s="197"/>
      <c r="M407" s="198" t="s">
        <v>2051</v>
      </c>
      <c r="O407" s="199"/>
      <c r="Z407" s="199"/>
      <c r="AA407" s="199"/>
      <c r="AB407" s="199"/>
      <c r="AC407" s="199"/>
      <c r="AD407" s="199"/>
      <c r="AE407" s="199"/>
      <c r="AF407" s="199"/>
      <c r="AG407" s="199"/>
      <c r="AH407" s="199"/>
      <c r="AI407" s="199"/>
      <c r="AJ407" s="199"/>
      <c r="AK407" s="199"/>
      <c r="AL407" s="199"/>
      <c r="AM407" s="199"/>
      <c r="AN407" s="199"/>
      <c r="AO407" s="199"/>
      <c r="AP407" s="199"/>
      <c r="AQ407" s="199"/>
      <c r="AR407" s="199"/>
      <c r="AS407" s="199"/>
      <c r="AT407" s="199"/>
      <c r="AU407" s="199"/>
      <c r="AV407" s="199"/>
      <c r="AW407" s="199"/>
      <c r="AX407" s="199"/>
      <c r="AY407" s="199"/>
      <c r="AZ407" s="199"/>
      <c r="BA407" s="199"/>
      <c r="BB407" s="199"/>
      <c r="BC407" s="199"/>
      <c r="BD407" s="201" t="str">
        <f t="shared" si="16"/>
        <v>208 balkon:</v>
      </c>
      <c r="BE407" s="199"/>
      <c r="BF407" s="199"/>
      <c r="BG407" s="199"/>
      <c r="BH407" s="199"/>
      <c r="BI407" s="199"/>
    </row>
    <row r="408" spans="1:61" x14ac:dyDescent="0.2">
      <c r="A408" s="191"/>
      <c r="B408" s="192"/>
      <c r="C408" s="331" t="s">
        <v>2052</v>
      </c>
      <c r="D408" s="332"/>
      <c r="E408" s="193">
        <v>19.947800000000001</v>
      </c>
      <c r="F408" s="194"/>
      <c r="G408" s="195"/>
      <c r="H408" s="196"/>
      <c r="I408" s="197"/>
      <c r="J408" s="184"/>
      <c r="K408" s="197"/>
      <c r="M408" s="198" t="s">
        <v>2052</v>
      </c>
      <c r="O408" s="199"/>
      <c r="Z408" s="199"/>
      <c r="AA408" s="199"/>
      <c r="AB408" s="199"/>
      <c r="AC408" s="199"/>
      <c r="AD408" s="199"/>
      <c r="AE408" s="199"/>
      <c r="AF408" s="199"/>
      <c r="AG408" s="199"/>
      <c r="AH408" s="199"/>
      <c r="AI408" s="199"/>
      <c r="AJ408" s="199"/>
      <c r="AK408" s="199"/>
      <c r="AL408" s="199"/>
      <c r="AM408" s="199"/>
      <c r="AN408" s="199"/>
      <c r="AO408" s="199"/>
      <c r="AP408" s="199"/>
      <c r="AQ408" s="199"/>
      <c r="AR408" s="199"/>
      <c r="AS408" s="199"/>
      <c r="AT408" s="199"/>
      <c r="AU408" s="199"/>
      <c r="AV408" s="199"/>
      <c r="AW408" s="199"/>
      <c r="AX408" s="199"/>
      <c r="AY408" s="199"/>
      <c r="AZ408" s="199"/>
      <c r="BA408" s="199"/>
      <c r="BB408" s="199"/>
      <c r="BC408" s="199"/>
      <c r="BD408" s="201" t="str">
        <f t="shared" si="16"/>
        <v>209:(2,61+2,61+1,917+1,917)*2,63*0,3718</v>
      </c>
      <c r="BE408" s="199"/>
      <c r="BF408" s="199"/>
      <c r="BG408" s="199"/>
      <c r="BH408" s="199"/>
      <c r="BI408" s="199"/>
    </row>
    <row r="409" spans="1:61" x14ac:dyDescent="0.2">
      <c r="A409" s="191"/>
      <c r="B409" s="192"/>
      <c r="C409" s="331" t="s">
        <v>2036</v>
      </c>
      <c r="D409" s="332"/>
      <c r="E409" s="193">
        <v>4.1679000000000004</v>
      </c>
      <c r="F409" s="194"/>
      <c r="G409" s="195"/>
      <c r="H409" s="196"/>
      <c r="I409" s="197"/>
      <c r="J409" s="184"/>
      <c r="K409" s="197"/>
      <c r="M409" s="198" t="s">
        <v>2036</v>
      </c>
      <c r="O409" s="199"/>
      <c r="Z409" s="199"/>
      <c r="AA409" s="199"/>
      <c r="AB409" s="199"/>
      <c r="AC409" s="199"/>
      <c r="AD409" s="199"/>
      <c r="AE409" s="199"/>
      <c r="AF409" s="199"/>
      <c r="AG409" s="199"/>
      <c r="AH409" s="199"/>
      <c r="AI409" s="199"/>
      <c r="AJ409" s="199"/>
      <c r="AK409" s="199"/>
      <c r="AL409" s="199"/>
      <c r="AM409" s="199"/>
      <c r="AN409" s="199"/>
      <c r="AO409" s="199"/>
      <c r="AP409" s="199"/>
      <c r="AQ409" s="199"/>
      <c r="AR409" s="199"/>
      <c r="AS409" s="199"/>
      <c r="AT409" s="199"/>
      <c r="AU409" s="199"/>
      <c r="AV409" s="199"/>
      <c r="AW409" s="199"/>
      <c r="AX409" s="199"/>
      <c r="AY409" s="199"/>
      <c r="AZ409" s="199"/>
      <c r="BA409" s="199"/>
      <c r="BB409" s="199"/>
      <c r="BC409" s="199"/>
      <c r="BD409" s="201" t="str">
        <f t="shared" si="16"/>
        <v>210:(7,7+3,6+5,8+0,6+2,7)*2,63*0,3718</v>
      </c>
      <c r="BE409" s="199"/>
      <c r="BF409" s="199"/>
      <c r="BG409" s="199"/>
      <c r="BH409" s="199"/>
      <c r="BI409" s="199"/>
    </row>
    <row r="410" spans="1:61" x14ac:dyDescent="0.2">
      <c r="A410" s="191"/>
      <c r="B410" s="192"/>
      <c r="C410" s="331" t="s">
        <v>2053</v>
      </c>
      <c r="D410" s="332"/>
      <c r="E410" s="193">
        <v>21.287400000000002</v>
      </c>
      <c r="F410" s="194"/>
      <c r="G410" s="195"/>
      <c r="H410" s="196"/>
      <c r="I410" s="197"/>
      <c r="J410" s="184"/>
      <c r="K410" s="197"/>
      <c r="M410" s="198" t="s">
        <v>2053</v>
      </c>
      <c r="O410" s="199"/>
      <c r="Z410" s="199"/>
      <c r="AA410" s="199"/>
      <c r="AB410" s="199"/>
      <c r="AC410" s="199"/>
      <c r="AD410" s="199"/>
      <c r="AE410" s="199"/>
      <c r="AF410" s="199"/>
      <c r="AG410" s="199"/>
      <c r="AH410" s="199"/>
      <c r="AI410" s="199"/>
      <c r="AJ410" s="199"/>
      <c r="AK410" s="199"/>
      <c r="AL410" s="199"/>
      <c r="AM410" s="199"/>
      <c r="AN410" s="199"/>
      <c r="AO410" s="199"/>
      <c r="AP410" s="199"/>
      <c r="AQ410" s="199"/>
      <c r="AR410" s="199"/>
      <c r="AS410" s="199"/>
      <c r="AT410" s="199"/>
      <c r="AU410" s="199"/>
      <c r="AV410" s="199"/>
      <c r="AW410" s="199"/>
      <c r="AX410" s="199"/>
      <c r="AY410" s="199"/>
      <c r="AZ410" s="199"/>
      <c r="BA410" s="199"/>
      <c r="BB410" s="199"/>
      <c r="BC410" s="199"/>
      <c r="BD410" s="201" t="str">
        <f t="shared" si="16"/>
        <v>210 obklad kuchuňská linka :(2,4+0,685+0,52+2)*2*0,3718</v>
      </c>
      <c r="BE410" s="199"/>
      <c r="BF410" s="199"/>
      <c r="BG410" s="199"/>
      <c r="BH410" s="199"/>
      <c r="BI410" s="199"/>
    </row>
    <row r="411" spans="1:61" x14ac:dyDescent="0.2">
      <c r="A411" s="191"/>
      <c r="B411" s="192"/>
      <c r="C411" s="331" t="s">
        <v>2037</v>
      </c>
      <c r="D411" s="332"/>
      <c r="E411" s="193">
        <v>1.9207000000000001</v>
      </c>
      <c r="F411" s="194"/>
      <c r="G411" s="195"/>
      <c r="H411" s="196"/>
      <c r="I411" s="197"/>
      <c r="J411" s="184"/>
      <c r="K411" s="197"/>
      <c r="M411" s="198" t="s">
        <v>2037</v>
      </c>
      <c r="O411" s="199"/>
      <c r="Z411" s="199"/>
      <c r="AA411" s="199"/>
      <c r="AB411" s="199"/>
      <c r="AC411" s="199"/>
      <c r="AD411" s="199"/>
      <c r="AE411" s="199"/>
      <c r="AF411" s="199"/>
      <c r="AG411" s="199"/>
      <c r="AH411" s="199"/>
      <c r="AI411" s="199"/>
      <c r="AJ411" s="199"/>
      <c r="AK411" s="199"/>
      <c r="AL411" s="199"/>
      <c r="AM411" s="199"/>
      <c r="AN411" s="199"/>
      <c r="AO411" s="199"/>
      <c r="AP411" s="199"/>
      <c r="AQ411" s="199"/>
      <c r="AR411" s="199"/>
      <c r="AS411" s="199"/>
      <c r="AT411" s="199"/>
      <c r="AU411" s="199"/>
      <c r="AV411" s="199"/>
      <c r="AW411" s="199"/>
      <c r="AX411" s="199"/>
      <c r="AY411" s="199"/>
      <c r="AZ411" s="199"/>
      <c r="BA411" s="199"/>
      <c r="BB411" s="199"/>
      <c r="BC411" s="199"/>
      <c r="BD411" s="201" t="str">
        <f t="shared" si="16"/>
        <v>211:(5,76+5,76+3,1+3,1+1,975+1,975+0,1)*2,63*0,3718</v>
      </c>
      <c r="BE411" s="199"/>
      <c r="BF411" s="199"/>
      <c r="BG411" s="199"/>
      <c r="BH411" s="199"/>
      <c r="BI411" s="199"/>
    </row>
    <row r="412" spans="1:61" x14ac:dyDescent="0.2">
      <c r="A412" s="191"/>
      <c r="B412" s="192"/>
      <c r="C412" s="331" t="s">
        <v>2054</v>
      </c>
      <c r="D412" s="332"/>
      <c r="E412" s="193">
        <v>8.9961000000000002</v>
      </c>
      <c r="F412" s="194"/>
      <c r="G412" s="195"/>
      <c r="H412" s="196"/>
      <c r="I412" s="197"/>
      <c r="J412" s="184"/>
      <c r="K412" s="197"/>
      <c r="M412" s="198" t="s">
        <v>2054</v>
      </c>
      <c r="O412" s="199"/>
      <c r="Z412" s="199"/>
      <c r="AA412" s="199"/>
      <c r="AB412" s="199"/>
      <c r="AC412" s="199"/>
      <c r="AD412" s="199"/>
      <c r="AE412" s="199"/>
      <c r="AF412" s="199"/>
      <c r="AG412" s="199"/>
      <c r="AH412" s="199"/>
      <c r="AI412" s="199"/>
      <c r="AJ412" s="199"/>
      <c r="AK412" s="199"/>
      <c r="AL412" s="199"/>
      <c r="AM412" s="199"/>
      <c r="AN412" s="199"/>
      <c r="AO412" s="199"/>
      <c r="AP412" s="199"/>
      <c r="AQ412" s="199"/>
      <c r="AR412" s="199"/>
      <c r="AS412" s="199"/>
      <c r="AT412" s="199"/>
      <c r="AU412" s="199"/>
      <c r="AV412" s="199"/>
      <c r="AW412" s="199"/>
      <c r="AX412" s="199"/>
      <c r="AY412" s="199"/>
      <c r="AZ412" s="199"/>
      <c r="BA412" s="199"/>
      <c r="BB412" s="199"/>
      <c r="BC412" s="199"/>
      <c r="BD412" s="201" t="str">
        <f t="shared" si="16"/>
        <v>212 (koupelna):(2+2+2,1+2,1)*0,63*0,3718</v>
      </c>
      <c r="BE412" s="199"/>
      <c r="BF412" s="199"/>
      <c r="BG412" s="199"/>
      <c r="BH412" s="199"/>
      <c r="BI412" s="199"/>
    </row>
    <row r="413" spans="1:61" x14ac:dyDescent="0.2">
      <c r="A413" s="191"/>
      <c r="B413" s="192"/>
      <c r="C413" s="331" t="s">
        <v>2038</v>
      </c>
      <c r="D413" s="332"/>
      <c r="E413" s="193">
        <v>1.9207000000000001</v>
      </c>
      <c r="F413" s="194"/>
      <c r="G413" s="195"/>
      <c r="H413" s="196"/>
      <c r="I413" s="197"/>
      <c r="J413" s="184"/>
      <c r="K413" s="197"/>
      <c r="M413" s="198" t="s">
        <v>2038</v>
      </c>
      <c r="O413" s="199"/>
      <c r="Z413" s="199"/>
      <c r="AA413" s="199"/>
      <c r="AB413" s="199"/>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199"/>
      <c r="AY413" s="199"/>
      <c r="AZ413" s="199"/>
      <c r="BA413" s="199"/>
      <c r="BB413" s="199"/>
      <c r="BC413" s="199"/>
      <c r="BD413" s="201" t="str">
        <f t="shared" si="16"/>
        <v>214:(2,5+2,5+2,1+2,1)*2,63*0,3718</v>
      </c>
      <c r="BE413" s="199"/>
      <c r="BF413" s="199"/>
      <c r="BG413" s="199"/>
      <c r="BH413" s="199"/>
      <c r="BI413" s="199"/>
    </row>
    <row r="414" spans="1:61" x14ac:dyDescent="0.2">
      <c r="A414" s="191"/>
      <c r="B414" s="192"/>
      <c r="C414" s="331" t="s">
        <v>2055</v>
      </c>
      <c r="D414" s="332"/>
      <c r="E414" s="193">
        <v>19.947800000000001</v>
      </c>
      <c r="F414" s="194"/>
      <c r="G414" s="195"/>
      <c r="H414" s="196"/>
      <c r="I414" s="197"/>
      <c r="J414" s="184"/>
      <c r="K414" s="197"/>
      <c r="M414" s="198" t="s">
        <v>2055</v>
      </c>
      <c r="O414" s="199"/>
      <c r="Z414" s="199"/>
      <c r="AA414" s="199"/>
      <c r="AB414" s="199"/>
      <c r="AC414" s="199"/>
      <c r="AD414" s="199"/>
      <c r="AE414" s="199"/>
      <c r="AF414" s="199"/>
      <c r="AG414" s="199"/>
      <c r="AH414" s="199"/>
      <c r="AI414" s="199"/>
      <c r="AJ414" s="199"/>
      <c r="AK414" s="199"/>
      <c r="AL414" s="199"/>
      <c r="AM414" s="199"/>
      <c r="AN414" s="199"/>
      <c r="AO414" s="199"/>
      <c r="AP414" s="199"/>
      <c r="AQ414" s="199"/>
      <c r="AR414" s="199"/>
      <c r="AS414" s="199"/>
      <c r="AT414" s="199"/>
      <c r="AU414" s="199"/>
      <c r="AV414" s="199"/>
      <c r="AW414" s="199"/>
      <c r="AX414" s="199"/>
      <c r="AY414" s="199"/>
      <c r="AZ414" s="199"/>
      <c r="BA414" s="199"/>
      <c r="BB414" s="199"/>
      <c r="BC414" s="199"/>
      <c r="BD414" s="201" t="str">
        <f t="shared" si="16"/>
        <v>215 (koupelna):(2,1+2,1+2+2)*0,63*0,3718</v>
      </c>
      <c r="BE414" s="199"/>
      <c r="BF414" s="199"/>
      <c r="BG414" s="199"/>
      <c r="BH414" s="199"/>
      <c r="BI414" s="199"/>
    </row>
    <row r="415" spans="1:61" x14ac:dyDescent="0.2">
      <c r="A415" s="191"/>
      <c r="B415" s="192"/>
      <c r="C415" s="331" t="s">
        <v>2039</v>
      </c>
      <c r="D415" s="332"/>
      <c r="E415" s="193">
        <v>4.1679000000000004</v>
      </c>
      <c r="F415" s="194"/>
      <c r="G415" s="195"/>
      <c r="H415" s="196"/>
      <c r="I415" s="197"/>
      <c r="J415" s="184"/>
      <c r="K415" s="197"/>
      <c r="M415" s="198" t="s">
        <v>2039</v>
      </c>
      <c r="O415" s="199"/>
      <c r="Z415" s="199"/>
      <c r="AA415" s="199"/>
      <c r="AB415" s="199"/>
      <c r="AC415" s="199"/>
      <c r="AD415" s="199"/>
      <c r="AE415" s="199"/>
      <c r="AF415" s="199"/>
      <c r="AG415" s="199"/>
      <c r="AH415" s="199"/>
      <c r="AI415" s="199"/>
      <c r="AJ415" s="199"/>
      <c r="AK415" s="199"/>
      <c r="AL415" s="199"/>
      <c r="AM415" s="199"/>
      <c r="AN415" s="199"/>
      <c r="AO415" s="199"/>
      <c r="AP415" s="199"/>
      <c r="AQ415" s="199"/>
      <c r="AR415" s="199"/>
      <c r="AS415" s="199"/>
      <c r="AT415" s="199"/>
      <c r="AU415" s="199"/>
      <c r="AV415" s="199"/>
      <c r="AW415" s="199"/>
      <c r="AX415" s="199"/>
      <c r="AY415" s="199"/>
      <c r="AZ415" s="199"/>
      <c r="BA415" s="199"/>
      <c r="BB415" s="199"/>
      <c r="BC415" s="199"/>
      <c r="BD415" s="201" t="str">
        <f t="shared" si="16"/>
        <v>216:(7,7+3,6+5,8+0,6+2,7)*2,63*0,3718</v>
      </c>
      <c r="BE415" s="199"/>
      <c r="BF415" s="199"/>
      <c r="BG415" s="199"/>
      <c r="BH415" s="199"/>
      <c r="BI415" s="199"/>
    </row>
    <row r="416" spans="1:61" x14ac:dyDescent="0.2">
      <c r="A416" s="191"/>
      <c r="B416" s="192"/>
      <c r="C416" s="331" t="s">
        <v>2056</v>
      </c>
      <c r="D416" s="332"/>
      <c r="E416" s="193">
        <v>22.2653</v>
      </c>
      <c r="F416" s="194"/>
      <c r="G416" s="195"/>
      <c r="H416" s="196"/>
      <c r="I416" s="197"/>
      <c r="J416" s="184"/>
      <c r="K416" s="197"/>
      <c r="M416" s="198" t="s">
        <v>2056</v>
      </c>
      <c r="O416" s="199"/>
      <c r="Z416" s="199"/>
      <c r="AA416" s="199"/>
      <c r="AB416" s="199"/>
      <c r="AC416" s="199"/>
      <c r="AD416" s="199"/>
      <c r="AE416" s="199"/>
      <c r="AF416" s="199"/>
      <c r="AG416" s="199"/>
      <c r="AH416" s="199"/>
      <c r="AI416" s="199"/>
      <c r="AJ416" s="199"/>
      <c r="AK416" s="199"/>
      <c r="AL416" s="199"/>
      <c r="AM416" s="199"/>
      <c r="AN416" s="199"/>
      <c r="AO416" s="199"/>
      <c r="AP416" s="199"/>
      <c r="AQ416" s="199"/>
      <c r="AR416" s="199"/>
      <c r="AS416" s="199"/>
      <c r="AT416" s="199"/>
      <c r="AU416" s="199"/>
      <c r="AV416" s="199"/>
      <c r="AW416" s="199"/>
      <c r="AX416" s="199"/>
      <c r="AY416" s="199"/>
      <c r="AZ416" s="199"/>
      <c r="BA416" s="199"/>
      <c r="BB416" s="199"/>
      <c r="BC416" s="199"/>
      <c r="BD416" s="201" t="str">
        <f t="shared" si="16"/>
        <v>216 obklad kuchuňská linka :(2,4+0,685+0,52+2)*2*0,3718</v>
      </c>
      <c r="BE416" s="199"/>
      <c r="BF416" s="199"/>
      <c r="BG416" s="199"/>
      <c r="BH416" s="199"/>
      <c r="BI416" s="199"/>
    </row>
    <row r="417" spans="1:104" x14ac:dyDescent="0.2">
      <c r="A417" s="191"/>
      <c r="B417" s="192"/>
      <c r="C417" s="331" t="s">
        <v>2057</v>
      </c>
      <c r="D417" s="332"/>
      <c r="E417" s="193">
        <v>7.1675000000000004</v>
      </c>
      <c r="F417" s="194"/>
      <c r="G417" s="195"/>
      <c r="H417" s="196"/>
      <c r="I417" s="197"/>
      <c r="J417" s="184"/>
      <c r="K417" s="197"/>
      <c r="M417" s="198" t="s">
        <v>2057</v>
      </c>
      <c r="O417" s="199"/>
      <c r="Z417" s="199"/>
      <c r="AA417" s="199"/>
      <c r="AB417" s="199"/>
      <c r="AC417" s="199"/>
      <c r="AD417" s="199"/>
      <c r="AE417" s="199"/>
      <c r="AF417" s="199"/>
      <c r="AG417" s="199"/>
      <c r="AH417" s="199"/>
      <c r="AI417" s="199"/>
      <c r="AJ417" s="199"/>
      <c r="AK417" s="199"/>
      <c r="AL417" s="199"/>
      <c r="AM417" s="199"/>
      <c r="AN417" s="199"/>
      <c r="AO417" s="199"/>
      <c r="AP417" s="199"/>
      <c r="AQ417" s="199"/>
      <c r="AR417" s="199"/>
      <c r="AS417" s="199"/>
      <c r="AT417" s="199"/>
      <c r="AU417" s="199"/>
      <c r="AV417" s="199"/>
      <c r="AW417" s="199"/>
      <c r="AX417" s="199"/>
      <c r="AY417" s="199"/>
      <c r="AZ417" s="199"/>
      <c r="BA417" s="199"/>
      <c r="BB417" s="199"/>
      <c r="BC417" s="199"/>
      <c r="BD417" s="201" t="str">
        <f t="shared" si="16"/>
        <v>217:(3,35+3,35+5,76+5,76+2,225+2,225+0,1)*2,63*0,3718</v>
      </c>
      <c r="BE417" s="199"/>
      <c r="BF417" s="199"/>
      <c r="BG417" s="199"/>
      <c r="BH417" s="199"/>
      <c r="BI417" s="199"/>
    </row>
    <row r="418" spans="1:104" x14ac:dyDescent="0.2">
      <c r="A418" s="191"/>
      <c r="B418" s="192"/>
      <c r="C418" s="331" t="s">
        <v>2040</v>
      </c>
      <c r="D418" s="332"/>
      <c r="E418" s="193">
        <v>1.8458000000000001</v>
      </c>
      <c r="F418" s="194"/>
      <c r="G418" s="195"/>
      <c r="H418" s="196"/>
      <c r="I418" s="197"/>
      <c r="J418" s="184"/>
      <c r="K418" s="197"/>
      <c r="M418" s="198" t="s">
        <v>2040</v>
      </c>
      <c r="O418" s="199"/>
      <c r="Z418" s="199"/>
      <c r="AA418" s="199"/>
      <c r="AB418" s="199"/>
      <c r="AC418" s="199"/>
      <c r="AD418" s="199"/>
      <c r="AE418" s="199"/>
      <c r="AF418" s="199"/>
      <c r="AG418" s="199"/>
      <c r="AH418" s="199"/>
      <c r="AI418" s="199"/>
      <c r="AJ418" s="199"/>
      <c r="AK418" s="199"/>
      <c r="AL418" s="199"/>
      <c r="AM418" s="199"/>
      <c r="AN418" s="199"/>
      <c r="AO418" s="199"/>
      <c r="AP418" s="199"/>
      <c r="AQ418" s="199"/>
      <c r="AR418" s="199"/>
      <c r="AS418" s="199"/>
      <c r="AT418" s="199"/>
      <c r="AU418" s="199"/>
      <c r="AV418" s="199"/>
      <c r="AW418" s="199"/>
      <c r="AX418" s="199"/>
      <c r="AY418" s="199"/>
      <c r="AZ418" s="199"/>
      <c r="BA418" s="199"/>
      <c r="BB418" s="199"/>
      <c r="BC418" s="199"/>
      <c r="BD418" s="201" t="str">
        <f t="shared" si="16"/>
        <v>219:(1,985+1,985+1,68+1,68)*2,63*0,3718</v>
      </c>
      <c r="BE418" s="199"/>
      <c r="BF418" s="199"/>
      <c r="BG418" s="199"/>
      <c r="BH418" s="199"/>
      <c r="BI418" s="199"/>
    </row>
    <row r="419" spans="1:104" x14ac:dyDescent="0.2">
      <c r="A419" s="191"/>
      <c r="B419" s="192"/>
      <c r="C419" s="331" t="s">
        <v>2058</v>
      </c>
      <c r="D419" s="332"/>
      <c r="E419" s="193">
        <v>15.7774</v>
      </c>
      <c r="F419" s="194"/>
      <c r="G419" s="195"/>
      <c r="H419" s="196"/>
      <c r="I419" s="197"/>
      <c r="J419" s="184"/>
      <c r="K419" s="197"/>
      <c r="M419" s="198" t="s">
        <v>2058</v>
      </c>
      <c r="O419" s="199"/>
      <c r="Z419" s="199"/>
      <c r="AA419" s="199"/>
      <c r="AB419" s="199"/>
      <c r="AC419" s="199"/>
      <c r="AD419" s="199"/>
      <c r="AE419" s="199"/>
      <c r="AF419" s="199"/>
      <c r="AG419" s="199"/>
      <c r="AH419" s="199"/>
      <c r="AI419" s="199"/>
      <c r="AJ419" s="199"/>
      <c r="AK419" s="199"/>
      <c r="AL419" s="199"/>
      <c r="AM419" s="199"/>
      <c r="AN419" s="199"/>
      <c r="AO419" s="199"/>
      <c r="AP419" s="199"/>
      <c r="AQ419" s="199"/>
      <c r="AR419" s="199"/>
      <c r="AS419" s="199"/>
      <c r="AT419" s="199"/>
      <c r="AU419" s="199"/>
      <c r="AV419" s="199"/>
      <c r="AW419" s="199"/>
      <c r="AX419" s="199"/>
      <c r="AY419" s="199"/>
      <c r="AZ419" s="199"/>
      <c r="BA419" s="199"/>
      <c r="BB419" s="199"/>
      <c r="BC419" s="199"/>
      <c r="BD419" s="201" t="str">
        <f t="shared" si="16"/>
        <v>220 (koupelna):(1,955+1,955+1,985+1,985)*0,63*0,3718</v>
      </c>
      <c r="BE419" s="199"/>
      <c r="BF419" s="199"/>
      <c r="BG419" s="199"/>
      <c r="BH419" s="199"/>
      <c r="BI419" s="199"/>
    </row>
    <row r="420" spans="1:104" x14ac:dyDescent="0.2">
      <c r="A420" s="191"/>
      <c r="B420" s="192"/>
      <c r="C420" s="331" t="s">
        <v>2041</v>
      </c>
      <c r="D420" s="332"/>
      <c r="E420" s="193">
        <v>3.1974999999999998</v>
      </c>
      <c r="F420" s="194"/>
      <c r="G420" s="195"/>
      <c r="H420" s="196"/>
      <c r="I420" s="197"/>
      <c r="J420" s="184"/>
      <c r="K420" s="197"/>
      <c r="M420" s="198" t="s">
        <v>2041</v>
      </c>
      <c r="O420" s="199"/>
      <c r="Z420" s="199"/>
      <c r="AA420" s="199"/>
      <c r="AB420" s="199"/>
      <c r="AC420" s="199"/>
      <c r="AD420" s="199"/>
      <c r="AE420" s="199"/>
      <c r="AF420" s="199"/>
      <c r="AG420" s="199"/>
      <c r="AH420" s="199"/>
      <c r="AI420" s="199"/>
      <c r="AJ420" s="199"/>
      <c r="AK420" s="199"/>
      <c r="AL420" s="199"/>
      <c r="AM420" s="199"/>
      <c r="AN420" s="199"/>
      <c r="AO420" s="199"/>
      <c r="AP420" s="199"/>
      <c r="AQ420" s="199"/>
      <c r="AR420" s="199"/>
      <c r="AS420" s="199"/>
      <c r="AT420" s="199"/>
      <c r="AU420" s="199"/>
      <c r="AV420" s="199"/>
      <c r="AW420" s="199"/>
      <c r="AX420" s="199"/>
      <c r="AY420" s="199"/>
      <c r="AZ420" s="199"/>
      <c r="BA420" s="199"/>
      <c r="BB420" s="199"/>
      <c r="BC420" s="199"/>
      <c r="BD420" s="201" t="str">
        <f t="shared" si="16"/>
        <v>221:(6,385+3,75+4,3+1,7)*2,63*0,3718</v>
      </c>
      <c r="BE420" s="199"/>
      <c r="BF420" s="199"/>
      <c r="BG420" s="199"/>
      <c r="BH420" s="199"/>
      <c r="BI420" s="199"/>
    </row>
    <row r="421" spans="1:104" x14ac:dyDescent="0.2">
      <c r="A421" s="191"/>
      <c r="B421" s="192"/>
      <c r="C421" s="331" t="s">
        <v>2059</v>
      </c>
      <c r="D421" s="332"/>
      <c r="E421" s="193">
        <v>16.046299999999999</v>
      </c>
      <c r="F421" s="194"/>
      <c r="G421" s="195"/>
      <c r="H421" s="196"/>
      <c r="I421" s="197"/>
      <c r="J421" s="184"/>
      <c r="K421" s="197"/>
      <c r="M421" s="198" t="s">
        <v>2059</v>
      </c>
      <c r="O421" s="199"/>
      <c r="Z421" s="199"/>
      <c r="AA421" s="199"/>
      <c r="AB421" s="199"/>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201" t="str">
        <f t="shared" si="16"/>
        <v>221 obklad kuchuňská linka :(2,2+2,1)*2*0,3718</v>
      </c>
      <c r="BE421" s="199"/>
      <c r="BF421" s="199"/>
      <c r="BG421" s="199"/>
      <c r="BH421" s="199"/>
      <c r="BI421" s="199"/>
    </row>
    <row r="422" spans="1:104" x14ac:dyDescent="0.2">
      <c r="A422" s="191"/>
      <c r="B422" s="192"/>
      <c r="C422" s="331" t="s">
        <v>2060</v>
      </c>
      <c r="D422" s="332"/>
      <c r="E422" s="193">
        <v>13.0443</v>
      </c>
      <c r="F422" s="194"/>
      <c r="G422" s="195"/>
      <c r="H422" s="196"/>
      <c r="I422" s="197"/>
      <c r="J422" s="184"/>
      <c r="K422" s="197"/>
      <c r="M422" s="198" t="s">
        <v>2060</v>
      </c>
      <c r="O422" s="199"/>
      <c r="Z422" s="199"/>
      <c r="AA422" s="199"/>
      <c r="AB422" s="199"/>
      <c r="AC422" s="199"/>
      <c r="AD422" s="199"/>
      <c r="AE422" s="199"/>
      <c r="AF422" s="199"/>
      <c r="AG422" s="199"/>
      <c r="AH422" s="199"/>
      <c r="AI422" s="199"/>
      <c r="AJ422" s="199"/>
      <c r="AK422" s="199"/>
      <c r="AL422" s="199"/>
      <c r="AM422" s="199"/>
      <c r="AN422" s="199"/>
      <c r="AO422" s="199"/>
      <c r="AP422" s="199"/>
      <c r="AQ422" s="199"/>
      <c r="AR422" s="199"/>
      <c r="AS422" s="199"/>
      <c r="AT422" s="199"/>
      <c r="AU422" s="199"/>
      <c r="AV422" s="199"/>
      <c r="AW422" s="199"/>
      <c r="AX422" s="199"/>
      <c r="AY422" s="199"/>
      <c r="AZ422" s="199"/>
      <c r="BA422" s="199"/>
      <c r="BB422" s="199"/>
      <c r="BC422" s="199"/>
      <c r="BD422" s="201" t="str">
        <f t="shared" si="16"/>
        <v>222:(2,97+2,97+5,235+5,235)*2,63*0,3718</v>
      </c>
      <c r="BE422" s="199"/>
      <c r="BF422" s="199"/>
      <c r="BG422" s="199"/>
      <c r="BH422" s="199"/>
      <c r="BI422" s="199"/>
    </row>
    <row r="423" spans="1:104" x14ac:dyDescent="0.2">
      <c r="A423" s="191"/>
      <c r="B423" s="192"/>
      <c r="C423" s="331" t="s">
        <v>2042</v>
      </c>
      <c r="D423" s="332"/>
      <c r="E423" s="193">
        <v>2.0870000000000002</v>
      </c>
      <c r="F423" s="194"/>
      <c r="G423" s="195"/>
      <c r="H423" s="196"/>
      <c r="I423" s="197"/>
      <c r="J423" s="184"/>
      <c r="K423" s="197"/>
      <c r="M423" s="198" t="s">
        <v>2042</v>
      </c>
      <c r="O423" s="199"/>
      <c r="Z423" s="199"/>
      <c r="AA423" s="199"/>
      <c r="AB423" s="199"/>
      <c r="AC423" s="199"/>
      <c r="AD423" s="199"/>
      <c r="AE423" s="199"/>
      <c r="AF423" s="199"/>
      <c r="AG423" s="199"/>
      <c r="AH423" s="199"/>
      <c r="AI423" s="199"/>
      <c r="AJ423" s="199"/>
      <c r="AK423" s="199"/>
      <c r="AL423" s="199"/>
      <c r="AM423" s="199"/>
      <c r="AN423" s="199"/>
      <c r="AO423" s="199"/>
      <c r="AP423" s="199"/>
      <c r="AQ423" s="199"/>
      <c r="AR423" s="199"/>
      <c r="AS423" s="199"/>
      <c r="AT423" s="199"/>
      <c r="AU423" s="199"/>
      <c r="AV423" s="199"/>
      <c r="AW423" s="199"/>
      <c r="AX423" s="199"/>
      <c r="AY423" s="199"/>
      <c r="AZ423" s="199"/>
      <c r="BA423" s="199"/>
      <c r="BB423" s="199"/>
      <c r="BC423" s="199"/>
      <c r="BD423" s="201" t="str">
        <f t="shared" si="16"/>
        <v>224:(1,4+0,6+1,3+1,3+1,215+2,3+1,2+4,025)*2,63*0,3718</v>
      </c>
      <c r="BE423" s="199"/>
      <c r="BF423" s="199"/>
      <c r="BG423" s="199"/>
      <c r="BH423" s="199"/>
      <c r="BI423" s="199"/>
    </row>
    <row r="424" spans="1:104" x14ac:dyDescent="0.2">
      <c r="A424" s="191"/>
      <c r="B424" s="192"/>
      <c r="C424" s="331" t="s">
        <v>2043</v>
      </c>
      <c r="D424" s="332"/>
      <c r="E424" s="193">
        <v>2.3872</v>
      </c>
      <c r="F424" s="194"/>
      <c r="G424" s="195"/>
      <c r="H424" s="196"/>
      <c r="I424" s="197"/>
      <c r="J424" s="184"/>
      <c r="K424" s="197"/>
      <c r="M424" s="198" t="s">
        <v>2043</v>
      </c>
      <c r="O424" s="199"/>
      <c r="Z424" s="199"/>
      <c r="AA424" s="199"/>
      <c r="AB424" s="199"/>
      <c r="AC424" s="199"/>
      <c r="AD424" s="199"/>
      <c r="AE424" s="199"/>
      <c r="AF424" s="199"/>
      <c r="AG424" s="199"/>
      <c r="AH424" s="199"/>
      <c r="AI424" s="199"/>
      <c r="AJ424" s="199"/>
      <c r="AK424" s="199"/>
      <c r="AL424" s="199"/>
      <c r="AM424" s="199"/>
      <c r="AN424" s="199"/>
      <c r="AO424" s="199"/>
      <c r="AP424" s="199"/>
      <c r="AQ424" s="199"/>
      <c r="AR424" s="199"/>
      <c r="AS424" s="199"/>
      <c r="AT424" s="199"/>
      <c r="AU424" s="199"/>
      <c r="AV424" s="199"/>
      <c r="AW424" s="199"/>
      <c r="AX424" s="199"/>
      <c r="AY424" s="199"/>
      <c r="AZ424" s="199"/>
      <c r="BA424" s="199"/>
      <c r="BB424" s="199"/>
      <c r="BC424" s="199"/>
      <c r="BD424" s="201" t="str">
        <f t="shared" si="16"/>
        <v>225 (koupelna):(2,76+2,76+1,695+1,695)*0,63*0,3718</v>
      </c>
      <c r="BE424" s="199"/>
      <c r="BF424" s="199"/>
      <c r="BG424" s="199"/>
      <c r="BH424" s="199"/>
      <c r="BI424" s="199"/>
    </row>
    <row r="425" spans="1:104" x14ac:dyDescent="0.2">
      <c r="A425" s="191"/>
      <c r="B425" s="192"/>
      <c r="C425" s="331" t="s">
        <v>2061</v>
      </c>
      <c r="D425" s="332"/>
      <c r="E425" s="193">
        <v>14.628399999999999</v>
      </c>
      <c r="F425" s="194"/>
      <c r="G425" s="195"/>
      <c r="H425" s="196"/>
      <c r="I425" s="197"/>
      <c r="J425" s="184"/>
      <c r="K425" s="197"/>
      <c r="M425" s="198" t="s">
        <v>2061</v>
      </c>
      <c r="O425" s="199"/>
      <c r="Z425" s="199"/>
      <c r="AA425" s="199"/>
      <c r="AB425" s="199"/>
      <c r="AC425" s="199"/>
      <c r="AD425" s="199"/>
      <c r="AE425" s="199"/>
      <c r="AF425" s="199"/>
      <c r="AG425" s="199"/>
      <c r="AH425" s="199"/>
      <c r="AI425" s="199"/>
      <c r="AJ425" s="199"/>
      <c r="AK425" s="199"/>
      <c r="AL425" s="199"/>
      <c r="AM425" s="199"/>
      <c r="AN425" s="199"/>
      <c r="AO425" s="199"/>
      <c r="AP425" s="199"/>
      <c r="AQ425" s="199"/>
      <c r="AR425" s="199"/>
      <c r="AS425" s="199"/>
      <c r="AT425" s="199"/>
      <c r="AU425" s="199"/>
      <c r="AV425" s="199"/>
      <c r="AW425" s="199"/>
      <c r="AX425" s="199"/>
      <c r="AY425" s="199"/>
      <c r="AZ425" s="199"/>
      <c r="BA425" s="199"/>
      <c r="BB425" s="199"/>
      <c r="BC425" s="199"/>
      <c r="BD425" s="201" t="str">
        <f t="shared" si="16"/>
        <v>226 (WC):(1,41+1,41+1,2+1,2)*1,23*0,3718</v>
      </c>
      <c r="BE425" s="199"/>
      <c r="BF425" s="199"/>
      <c r="BG425" s="199"/>
      <c r="BH425" s="199"/>
      <c r="BI425" s="199"/>
    </row>
    <row r="426" spans="1:104" x14ac:dyDescent="0.2">
      <c r="A426" s="191"/>
      <c r="B426" s="192"/>
      <c r="C426" s="331" t="s">
        <v>2062</v>
      </c>
      <c r="D426" s="332"/>
      <c r="E426" s="193">
        <v>12.447800000000001</v>
      </c>
      <c r="F426" s="194"/>
      <c r="G426" s="195"/>
      <c r="H426" s="196"/>
      <c r="I426" s="197"/>
      <c r="J426" s="184"/>
      <c r="K426" s="197"/>
      <c r="M426" s="198" t="s">
        <v>2062</v>
      </c>
      <c r="O426" s="199"/>
      <c r="Z426" s="199"/>
      <c r="AA426" s="199"/>
      <c r="AB426" s="199"/>
      <c r="AC426" s="199"/>
      <c r="AD426" s="199"/>
      <c r="AE426" s="199"/>
      <c r="AF426" s="199"/>
      <c r="AG426" s="199"/>
      <c r="AH426" s="199"/>
      <c r="AI426" s="199"/>
      <c r="AJ426" s="199"/>
      <c r="AK426" s="199"/>
      <c r="AL426" s="199"/>
      <c r="AM426" s="199"/>
      <c r="AN426" s="199"/>
      <c r="AO426" s="199"/>
      <c r="AP426" s="199"/>
      <c r="AQ426" s="199"/>
      <c r="AR426" s="199"/>
      <c r="AS426" s="199"/>
      <c r="AT426" s="199"/>
      <c r="AU426" s="199"/>
      <c r="AV426" s="199"/>
      <c r="AW426" s="199"/>
      <c r="AX426" s="199"/>
      <c r="AY426" s="199"/>
      <c r="AZ426" s="199"/>
      <c r="BA426" s="199"/>
      <c r="BB426" s="199"/>
      <c r="BC426" s="199"/>
      <c r="BD426" s="201" t="str">
        <f t="shared" si="16"/>
        <v>227:(3,735+3,735+3,745+3,745)*2,63*0,3718</v>
      </c>
      <c r="BE426" s="199"/>
      <c r="BF426" s="199"/>
      <c r="BG426" s="199"/>
      <c r="BH426" s="199"/>
      <c r="BI426" s="199"/>
    </row>
    <row r="427" spans="1:104" ht="22.5" x14ac:dyDescent="0.2">
      <c r="A427" s="191"/>
      <c r="B427" s="192"/>
      <c r="C427" s="331" t="s">
        <v>2063</v>
      </c>
      <c r="D427" s="332"/>
      <c r="E427" s="193">
        <v>22.768899999999999</v>
      </c>
      <c r="F427" s="194"/>
      <c r="G427" s="195"/>
      <c r="H427" s="196"/>
      <c r="I427" s="197"/>
      <c r="J427" s="184"/>
      <c r="K427" s="197"/>
      <c r="M427" s="198" t="s">
        <v>2063</v>
      </c>
      <c r="O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199"/>
      <c r="AY427" s="199"/>
      <c r="AZ427" s="199"/>
      <c r="BA427" s="199"/>
      <c r="BB427" s="199"/>
      <c r="BC427" s="199"/>
      <c r="BD427" s="201" t="str">
        <f t="shared" si="16"/>
        <v>228:(3,735+3,735+2,63+2,63)*2,63*0,3718</v>
      </c>
      <c r="BE427" s="199"/>
      <c r="BF427" s="199"/>
      <c r="BG427" s="199"/>
      <c r="BH427" s="199"/>
      <c r="BI427" s="199"/>
    </row>
    <row r="428" spans="1:104" ht="25.5" x14ac:dyDescent="0.2">
      <c r="A428" s="191"/>
      <c r="B428" s="192"/>
      <c r="C428" s="331" t="s">
        <v>2044</v>
      </c>
      <c r="D428" s="332"/>
      <c r="E428" s="193">
        <v>3.0488</v>
      </c>
      <c r="F428" s="194"/>
      <c r="G428" s="195"/>
      <c r="H428" s="196"/>
      <c r="I428" s="197"/>
      <c r="J428" s="184"/>
      <c r="K428" s="197"/>
      <c r="M428" s="198" t="s">
        <v>2044</v>
      </c>
      <c r="O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199"/>
      <c r="AY428" s="199"/>
      <c r="AZ428" s="199"/>
      <c r="BA428" s="199"/>
      <c r="BB428" s="199"/>
      <c r="BC428" s="199"/>
      <c r="BD428" s="201" t="str">
        <f t="shared" si="16"/>
        <v>229:(5,5+5,235+4,8+1,8+2,3+2,05+0,4+0,4+0,3+0,3+0,1+0,1)*2,63*0,3718</v>
      </c>
      <c r="BE428" s="199"/>
      <c r="BF428" s="199"/>
      <c r="BG428" s="199"/>
      <c r="BH428" s="199"/>
      <c r="BI428" s="199"/>
    </row>
    <row r="429" spans="1:104" x14ac:dyDescent="0.2">
      <c r="A429" s="169" t="s">
        <v>42</v>
      </c>
      <c r="B429" s="170" t="s">
        <v>835</v>
      </c>
      <c r="C429" s="171" t="s">
        <v>836</v>
      </c>
      <c r="D429" s="172"/>
      <c r="E429" s="173"/>
      <c r="F429" s="173"/>
      <c r="G429" s="174">
        <f>SUM(G316:G428)</f>
        <v>0</v>
      </c>
      <c r="H429" s="175"/>
      <c r="I429" s="174">
        <f>SUM(I316:I428)</f>
        <v>19.370535511</v>
      </c>
      <c r="J429" s="176"/>
      <c r="K429" s="174">
        <f>SUM(K316:K428)</f>
        <v>0</v>
      </c>
      <c r="O429" s="199"/>
      <c r="X429" s="202">
        <f>K429</f>
        <v>0</v>
      </c>
      <c r="Y429" s="202">
        <f>I429</f>
        <v>19.370535511</v>
      </c>
      <c r="Z429" s="200">
        <f>G429</f>
        <v>0</v>
      </c>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199"/>
      <c r="AY429" s="199"/>
      <c r="AZ429" s="199"/>
      <c r="BA429" s="203"/>
      <c r="BB429" s="203"/>
      <c r="BC429" s="203"/>
      <c r="BD429" s="203"/>
      <c r="BE429" s="203"/>
      <c r="BF429" s="203"/>
      <c r="BG429" s="199"/>
      <c r="BH429" s="199"/>
      <c r="BI429" s="199"/>
    </row>
    <row r="430" spans="1:104" ht="14.25" customHeight="1" x14ac:dyDescent="0.2">
      <c r="A430" s="151" t="s">
        <v>38</v>
      </c>
      <c r="B430" s="152" t="s">
        <v>933</v>
      </c>
      <c r="C430" s="153" t="s">
        <v>934</v>
      </c>
      <c r="D430" s="154"/>
      <c r="E430" s="155"/>
      <c r="F430" s="155"/>
      <c r="G430" s="156"/>
      <c r="H430" s="157"/>
      <c r="I430" s="158"/>
      <c r="J430" s="159"/>
      <c r="K430" s="160"/>
      <c r="O430" s="199"/>
    </row>
    <row r="431" spans="1:104" x14ac:dyDescent="0.2">
      <c r="A431" s="161">
        <v>56</v>
      </c>
      <c r="B431" s="162" t="s">
        <v>935</v>
      </c>
      <c r="C431" s="163" t="s">
        <v>936</v>
      </c>
      <c r="D431" s="164" t="s">
        <v>41</v>
      </c>
      <c r="E431" s="165">
        <v>18.860600000000002</v>
      </c>
      <c r="F431" s="122">
        <f>'01 105 '!F431</f>
        <v>0</v>
      </c>
      <c r="G431" s="166">
        <f>E431*F431</f>
        <v>0</v>
      </c>
      <c r="H431" s="167">
        <v>4.0000000000000003E-5</v>
      </c>
      <c r="I431" s="168">
        <f>E431*H431</f>
        <v>7.5442400000000018E-4</v>
      </c>
      <c r="J431" s="167">
        <v>0</v>
      </c>
      <c r="K431" s="168">
        <f>E431*J431</f>
        <v>0</v>
      </c>
      <c r="O431" s="199"/>
      <c r="Z431" s="199"/>
      <c r="AA431" s="199">
        <v>1</v>
      </c>
      <c r="AB431" s="199">
        <v>1</v>
      </c>
      <c r="AC431" s="199">
        <v>1</v>
      </c>
      <c r="AD431" s="199"/>
      <c r="AE431" s="199"/>
      <c r="AF431" s="199"/>
      <c r="AG431" s="199"/>
      <c r="AH431" s="199"/>
      <c r="AI431" s="199"/>
      <c r="AJ431" s="199"/>
      <c r="AK431" s="199"/>
      <c r="AL431" s="199"/>
      <c r="AM431" s="199"/>
      <c r="AN431" s="199"/>
      <c r="AO431" s="199"/>
      <c r="AP431" s="199"/>
      <c r="AQ431" s="199"/>
      <c r="AR431" s="199"/>
      <c r="AS431" s="199"/>
      <c r="AT431" s="199"/>
      <c r="AU431" s="199"/>
      <c r="AV431" s="199"/>
      <c r="AW431" s="199"/>
      <c r="AX431" s="199"/>
      <c r="AY431" s="199"/>
      <c r="AZ431" s="200">
        <f>G431</f>
        <v>0</v>
      </c>
      <c r="BA431" s="199"/>
      <c r="BB431" s="199"/>
      <c r="BC431" s="199"/>
      <c r="BD431" s="199"/>
      <c r="BE431" s="199"/>
      <c r="BF431" s="199"/>
      <c r="BG431" s="199"/>
      <c r="BH431" s="199"/>
      <c r="BI431" s="199"/>
      <c r="CA431" s="199">
        <v>1</v>
      </c>
      <c r="CB431" s="199">
        <v>1</v>
      </c>
      <c r="CZ431" s="124">
        <v>1</v>
      </c>
    </row>
    <row r="432" spans="1:104" x14ac:dyDescent="0.2">
      <c r="A432" s="191"/>
      <c r="B432" s="192"/>
      <c r="C432" s="331" t="s">
        <v>2064</v>
      </c>
      <c r="D432" s="332"/>
      <c r="E432" s="193">
        <v>9.202</v>
      </c>
      <c r="F432" s="194"/>
      <c r="G432" s="195"/>
      <c r="H432" s="196"/>
      <c r="I432" s="197"/>
      <c r="J432" s="184"/>
      <c r="K432" s="197"/>
      <c r="M432" s="198" t="s">
        <v>2064</v>
      </c>
      <c r="O432" s="199"/>
      <c r="Z432" s="199"/>
      <c r="AA432" s="199"/>
      <c r="AB432" s="199"/>
      <c r="AC432" s="199"/>
      <c r="AD432" s="199"/>
      <c r="AE432" s="199"/>
      <c r="AF432" s="199"/>
      <c r="AG432" s="199"/>
      <c r="AH432" s="199"/>
      <c r="AI432" s="199"/>
      <c r="AJ432" s="199"/>
      <c r="AK432" s="199"/>
      <c r="AL432" s="199"/>
      <c r="AM432" s="199"/>
      <c r="AN432" s="199"/>
      <c r="AO432" s="199"/>
      <c r="AP432" s="199"/>
      <c r="AQ432" s="199"/>
      <c r="AR432" s="199"/>
      <c r="AS432" s="199"/>
      <c r="AT432" s="199"/>
      <c r="AU432" s="199"/>
      <c r="AV432" s="199"/>
      <c r="AW432" s="199"/>
      <c r="AX432" s="199"/>
      <c r="AY432" s="199"/>
      <c r="AZ432" s="199"/>
      <c r="BA432" s="199"/>
      <c r="BB432" s="199"/>
      <c r="BC432" s="199"/>
      <c r="BD432" s="201" t="str">
        <f t="shared" ref="BD432:BD439" si="17">C431</f>
        <v xml:space="preserve">Zakrývání výplní vnějších otvorů z lešení </v>
      </c>
      <c r="BE432" s="199"/>
      <c r="BF432" s="199"/>
      <c r="BG432" s="199"/>
      <c r="BH432" s="199"/>
      <c r="BI432" s="199"/>
    </row>
    <row r="433" spans="1:104" x14ac:dyDescent="0.2">
      <c r="A433" s="191"/>
      <c r="B433" s="192"/>
      <c r="C433" s="331" t="s">
        <v>2019</v>
      </c>
      <c r="D433" s="332"/>
      <c r="E433" s="193">
        <v>2.8258000000000001</v>
      </c>
      <c r="F433" s="194"/>
      <c r="G433" s="195"/>
      <c r="H433" s="196"/>
      <c r="I433" s="197"/>
      <c r="J433" s="184"/>
      <c r="K433" s="197"/>
      <c r="M433" s="198" t="s">
        <v>2019</v>
      </c>
      <c r="O433" s="199"/>
      <c r="Z433" s="199"/>
      <c r="AA433" s="199"/>
      <c r="AB433" s="199"/>
      <c r="AC433" s="199"/>
      <c r="AD433" s="199"/>
      <c r="AE433" s="199"/>
      <c r="AF433" s="199"/>
      <c r="AG433" s="199"/>
      <c r="AH433" s="199"/>
      <c r="AI433" s="199"/>
      <c r="AJ433" s="199"/>
      <c r="AK433" s="199"/>
      <c r="AL433" s="199"/>
      <c r="AM433" s="199"/>
      <c r="AN433" s="199"/>
      <c r="AO433" s="199"/>
      <c r="AP433" s="199"/>
      <c r="AQ433" s="199"/>
      <c r="AR433" s="199"/>
      <c r="AS433" s="199"/>
      <c r="AT433" s="199"/>
      <c r="AU433" s="199"/>
      <c r="AV433" s="199"/>
      <c r="AW433" s="199"/>
      <c r="AX433" s="199"/>
      <c r="AY433" s="199"/>
      <c r="AZ433" s="199"/>
      <c r="BA433" s="199"/>
      <c r="BB433" s="199"/>
      <c r="BC433" s="199"/>
      <c r="BD433" s="201" t="str">
        <f t="shared" si="17"/>
        <v>odečtení otvorů :1,5*1,5*11*0,3718</v>
      </c>
      <c r="BE433" s="199"/>
      <c r="BF433" s="199"/>
      <c r="BG433" s="199"/>
      <c r="BH433" s="199"/>
      <c r="BI433" s="199"/>
    </row>
    <row r="434" spans="1:104" x14ac:dyDescent="0.2">
      <c r="A434" s="191"/>
      <c r="B434" s="192"/>
      <c r="C434" s="331" t="s">
        <v>2020</v>
      </c>
      <c r="D434" s="332"/>
      <c r="E434" s="193">
        <v>1.7060999999999999</v>
      </c>
      <c r="F434" s="194"/>
      <c r="G434" s="195"/>
      <c r="H434" s="196"/>
      <c r="I434" s="197"/>
      <c r="J434" s="184"/>
      <c r="K434" s="197"/>
      <c r="M434" s="198" t="s">
        <v>2020</v>
      </c>
      <c r="O434" s="199"/>
      <c r="Z434" s="199"/>
      <c r="AA434" s="199"/>
      <c r="AB434" s="199"/>
      <c r="AC434" s="199"/>
      <c r="AD434" s="199"/>
      <c r="AE434" s="199"/>
      <c r="AF434" s="199"/>
      <c r="AG434" s="199"/>
      <c r="AH434" s="199"/>
      <c r="AI434" s="199"/>
      <c r="AJ434" s="199"/>
      <c r="AK434" s="199"/>
      <c r="AL434" s="199"/>
      <c r="AM434" s="199"/>
      <c r="AN434" s="199"/>
      <c r="AO434" s="199"/>
      <c r="AP434" s="199"/>
      <c r="AQ434" s="199"/>
      <c r="AR434" s="199"/>
      <c r="AS434" s="199"/>
      <c r="AT434" s="199"/>
      <c r="AU434" s="199"/>
      <c r="AV434" s="199"/>
      <c r="AW434" s="199"/>
      <c r="AX434" s="199"/>
      <c r="AY434" s="199"/>
      <c r="AZ434" s="199"/>
      <c r="BA434" s="199"/>
      <c r="BB434" s="199"/>
      <c r="BC434" s="199"/>
      <c r="BD434" s="201" t="str">
        <f t="shared" si="17"/>
        <v>1,06*2,39*3*0,3718</v>
      </c>
      <c r="BE434" s="199"/>
      <c r="BF434" s="199"/>
      <c r="BG434" s="199"/>
      <c r="BH434" s="199"/>
      <c r="BI434" s="199"/>
    </row>
    <row r="435" spans="1:104" x14ac:dyDescent="0.2">
      <c r="A435" s="191"/>
      <c r="B435" s="192"/>
      <c r="C435" s="331" t="s">
        <v>2021</v>
      </c>
      <c r="D435" s="332"/>
      <c r="E435" s="193">
        <v>1.0039</v>
      </c>
      <c r="F435" s="194"/>
      <c r="G435" s="195"/>
      <c r="H435" s="196"/>
      <c r="I435" s="197"/>
      <c r="J435" s="184"/>
      <c r="K435" s="197"/>
      <c r="M435" s="198" t="s">
        <v>2021</v>
      </c>
      <c r="O435" s="199"/>
      <c r="Z435" s="199"/>
      <c r="AA435" s="199"/>
      <c r="AB435" s="199"/>
      <c r="AC435" s="199"/>
      <c r="AD435" s="199"/>
      <c r="AE435" s="199"/>
      <c r="AF435" s="199"/>
      <c r="AG435" s="199"/>
      <c r="AH435" s="199"/>
      <c r="AI435" s="199"/>
      <c r="AJ435" s="199"/>
      <c r="AK435" s="199"/>
      <c r="AL435" s="199"/>
      <c r="AM435" s="199"/>
      <c r="AN435" s="199"/>
      <c r="AO435" s="199"/>
      <c r="AP435" s="199"/>
      <c r="AQ435" s="199"/>
      <c r="AR435" s="199"/>
      <c r="AS435" s="199"/>
      <c r="AT435" s="199"/>
      <c r="AU435" s="199"/>
      <c r="AV435" s="199"/>
      <c r="AW435" s="199"/>
      <c r="AX435" s="199"/>
      <c r="AY435" s="199"/>
      <c r="AZ435" s="199"/>
      <c r="BA435" s="199"/>
      <c r="BB435" s="199"/>
      <c r="BC435" s="199"/>
      <c r="BD435" s="201" t="str">
        <f t="shared" si="17"/>
        <v>0,96*2,39*2*0,3718</v>
      </c>
      <c r="BE435" s="199"/>
      <c r="BF435" s="199"/>
      <c r="BG435" s="199"/>
      <c r="BH435" s="199"/>
      <c r="BI435" s="199"/>
    </row>
    <row r="436" spans="1:104" x14ac:dyDescent="0.2">
      <c r="A436" s="191"/>
      <c r="B436" s="192"/>
      <c r="C436" s="331" t="s">
        <v>2022</v>
      </c>
      <c r="D436" s="332"/>
      <c r="E436" s="193">
        <v>0.78080000000000005</v>
      </c>
      <c r="F436" s="194"/>
      <c r="G436" s="195"/>
      <c r="H436" s="196"/>
      <c r="I436" s="197"/>
      <c r="J436" s="184"/>
      <c r="K436" s="197"/>
      <c r="M436" s="198" t="s">
        <v>2022</v>
      </c>
      <c r="O436" s="199"/>
      <c r="Z436" s="199"/>
      <c r="AA436" s="199"/>
      <c r="AB436" s="199"/>
      <c r="AC436" s="199"/>
      <c r="AD436" s="199"/>
      <c r="AE436" s="199"/>
      <c r="AF436" s="199"/>
      <c r="AG436" s="199"/>
      <c r="AH436" s="199"/>
      <c r="AI436" s="199"/>
      <c r="AJ436" s="199"/>
      <c r="AK436" s="199"/>
      <c r="AL436" s="199"/>
      <c r="AM436" s="199"/>
      <c r="AN436" s="199"/>
      <c r="AO436" s="199"/>
      <c r="AP436" s="199"/>
      <c r="AQ436" s="199"/>
      <c r="AR436" s="199"/>
      <c r="AS436" s="199"/>
      <c r="AT436" s="199"/>
      <c r="AU436" s="199"/>
      <c r="AV436" s="199"/>
      <c r="AW436" s="199"/>
      <c r="AX436" s="199"/>
      <c r="AY436" s="199"/>
      <c r="AZ436" s="199"/>
      <c r="BA436" s="199"/>
      <c r="BB436" s="199"/>
      <c r="BC436" s="199"/>
      <c r="BD436" s="201" t="str">
        <f t="shared" si="17"/>
        <v>0,9*1,5*2*0,3718</v>
      </c>
      <c r="BE436" s="199"/>
      <c r="BF436" s="199"/>
      <c r="BG436" s="199"/>
      <c r="BH436" s="199"/>
      <c r="BI436" s="199"/>
    </row>
    <row r="437" spans="1:104" x14ac:dyDescent="0.2">
      <c r="A437" s="191"/>
      <c r="B437" s="192"/>
      <c r="C437" s="331" t="s">
        <v>1354</v>
      </c>
      <c r="D437" s="332"/>
      <c r="E437" s="193">
        <v>1.3385</v>
      </c>
      <c r="F437" s="194"/>
      <c r="G437" s="195"/>
      <c r="H437" s="196"/>
      <c r="I437" s="197"/>
      <c r="J437" s="184"/>
      <c r="K437" s="197"/>
      <c r="M437" s="198" t="s">
        <v>1354</v>
      </c>
      <c r="O437" s="199"/>
      <c r="Z437" s="199"/>
      <c r="AA437" s="199"/>
      <c r="AB437" s="199"/>
      <c r="AC437" s="199"/>
      <c r="AD437" s="199"/>
      <c r="AE437" s="199"/>
      <c r="AF437" s="199"/>
      <c r="AG437" s="199"/>
      <c r="AH437" s="199"/>
      <c r="AI437" s="199"/>
      <c r="AJ437" s="199"/>
      <c r="AK437" s="199"/>
      <c r="AL437" s="199"/>
      <c r="AM437" s="199"/>
      <c r="AN437" s="199"/>
      <c r="AO437" s="199"/>
      <c r="AP437" s="199"/>
      <c r="AQ437" s="199"/>
      <c r="AR437" s="199"/>
      <c r="AS437" s="199"/>
      <c r="AT437" s="199"/>
      <c r="AU437" s="199"/>
      <c r="AV437" s="199"/>
      <c r="AW437" s="199"/>
      <c r="AX437" s="199"/>
      <c r="AY437" s="199"/>
      <c r="AZ437" s="199"/>
      <c r="BA437" s="199"/>
      <c r="BB437" s="199"/>
      <c r="BC437" s="199"/>
      <c r="BD437" s="201" t="str">
        <f t="shared" si="17"/>
        <v>0,7*1,5*2*0,3718</v>
      </c>
      <c r="BE437" s="199"/>
      <c r="BF437" s="199"/>
      <c r="BG437" s="199"/>
      <c r="BH437" s="199"/>
      <c r="BI437" s="199"/>
    </row>
    <row r="438" spans="1:104" x14ac:dyDescent="0.2">
      <c r="A438" s="191"/>
      <c r="B438" s="192"/>
      <c r="C438" s="331" t="s">
        <v>2023</v>
      </c>
      <c r="D438" s="332"/>
      <c r="E438" s="193">
        <v>1.3343</v>
      </c>
      <c r="F438" s="194"/>
      <c r="G438" s="195"/>
      <c r="H438" s="196"/>
      <c r="I438" s="197"/>
      <c r="J438" s="184"/>
      <c r="K438" s="197"/>
      <c r="M438" s="198" t="s">
        <v>2023</v>
      </c>
      <c r="O438" s="199"/>
      <c r="Z438" s="199"/>
      <c r="AA438" s="199"/>
      <c r="AB438" s="199"/>
      <c r="AC438" s="199"/>
      <c r="AD438" s="199"/>
      <c r="AE438" s="199"/>
      <c r="AF438" s="199"/>
      <c r="AG438" s="199"/>
      <c r="AH438" s="199"/>
      <c r="AI438" s="199"/>
      <c r="AJ438" s="199"/>
      <c r="AK438" s="199"/>
      <c r="AL438" s="199"/>
      <c r="AM438" s="199"/>
      <c r="AN438" s="199"/>
      <c r="AO438" s="199"/>
      <c r="AP438" s="199"/>
      <c r="AQ438" s="199"/>
      <c r="AR438" s="199"/>
      <c r="AS438" s="199"/>
      <c r="AT438" s="199"/>
      <c r="AU438" s="199"/>
      <c r="AV438" s="199"/>
      <c r="AW438" s="199"/>
      <c r="AX438" s="199"/>
      <c r="AY438" s="199"/>
      <c r="AZ438" s="199"/>
      <c r="BA438" s="199"/>
      <c r="BB438" s="199"/>
      <c r="BC438" s="199"/>
      <c r="BD438" s="201" t="str">
        <f t="shared" si="17"/>
        <v>2,4*1,5*0,3718</v>
      </c>
      <c r="BE438" s="199"/>
      <c r="BF438" s="199"/>
      <c r="BG438" s="199"/>
      <c r="BH438" s="199"/>
      <c r="BI438" s="199"/>
    </row>
    <row r="439" spans="1:104" x14ac:dyDescent="0.2">
      <c r="A439" s="191"/>
      <c r="B439" s="192"/>
      <c r="C439" s="331" t="s">
        <v>1432</v>
      </c>
      <c r="D439" s="332"/>
      <c r="E439" s="193">
        <v>0.66920000000000002</v>
      </c>
      <c r="F439" s="194"/>
      <c r="G439" s="195"/>
      <c r="H439" s="196"/>
      <c r="I439" s="197"/>
      <c r="J439" s="184"/>
      <c r="K439" s="197"/>
      <c r="M439" s="198" t="s">
        <v>1432</v>
      </c>
      <c r="O439" s="199"/>
      <c r="Z439" s="199"/>
      <c r="AA439" s="199"/>
      <c r="AB439" s="199"/>
      <c r="AC439" s="199"/>
      <c r="AD439" s="199"/>
      <c r="AE439" s="199"/>
      <c r="AF439" s="199"/>
      <c r="AG439" s="199"/>
      <c r="AH439" s="199"/>
      <c r="AI439" s="199"/>
      <c r="AJ439" s="199"/>
      <c r="AK439" s="199"/>
      <c r="AL439" s="199"/>
      <c r="AM439" s="199"/>
      <c r="AN439" s="199"/>
      <c r="AO439" s="199"/>
      <c r="AP439" s="199"/>
      <c r="AQ439" s="199"/>
      <c r="AR439" s="199"/>
      <c r="AS439" s="199"/>
      <c r="AT439" s="199"/>
      <c r="AU439" s="199"/>
      <c r="AV439" s="199"/>
      <c r="AW439" s="199"/>
      <c r="AX439" s="199"/>
      <c r="AY439" s="199"/>
      <c r="AZ439" s="199"/>
      <c r="BA439" s="199"/>
      <c r="BB439" s="199"/>
      <c r="BC439" s="199"/>
      <c r="BD439" s="201" t="str">
        <f t="shared" si="17"/>
        <v>1,65*2,175*0,3718</v>
      </c>
      <c r="BE439" s="199"/>
      <c r="BF439" s="199"/>
      <c r="BG439" s="199"/>
      <c r="BH439" s="199"/>
      <c r="BI439" s="199"/>
    </row>
    <row r="440" spans="1:104" x14ac:dyDescent="0.2">
      <c r="A440" s="169" t="s">
        <v>42</v>
      </c>
      <c r="B440" s="170" t="s">
        <v>933</v>
      </c>
      <c r="C440" s="171" t="s">
        <v>934</v>
      </c>
      <c r="D440" s="172"/>
      <c r="E440" s="173"/>
      <c r="F440" s="173"/>
      <c r="G440" s="174">
        <f>SUM(G430:G439)</f>
        <v>0</v>
      </c>
      <c r="H440" s="175"/>
      <c r="I440" s="174">
        <f>SUM(I430:I439)</f>
        <v>7.5442400000000018E-4</v>
      </c>
      <c r="J440" s="176"/>
      <c r="K440" s="174">
        <f>SUM(K430:K439)</f>
        <v>0</v>
      </c>
      <c r="O440" s="199"/>
      <c r="X440" s="202">
        <f>K440</f>
        <v>0</v>
      </c>
      <c r="Y440" s="202">
        <f>I440</f>
        <v>7.5442400000000018E-4</v>
      </c>
      <c r="Z440" s="200">
        <f>G440</f>
        <v>0</v>
      </c>
      <c r="AA440" s="199"/>
      <c r="AB440" s="199"/>
      <c r="AC440" s="199"/>
      <c r="AD440" s="199"/>
      <c r="AE440" s="199"/>
      <c r="AF440" s="199"/>
      <c r="AG440" s="199"/>
      <c r="AH440" s="199"/>
      <c r="AI440" s="199"/>
      <c r="AJ440" s="199"/>
      <c r="AK440" s="199"/>
      <c r="AL440" s="199"/>
      <c r="AM440" s="199"/>
      <c r="AN440" s="199"/>
      <c r="AO440" s="199"/>
      <c r="AP440" s="199"/>
      <c r="AQ440" s="199"/>
      <c r="AR440" s="199"/>
      <c r="AS440" s="199"/>
      <c r="AT440" s="199"/>
      <c r="AU440" s="199"/>
      <c r="AV440" s="199"/>
      <c r="AW440" s="199"/>
      <c r="AX440" s="199"/>
      <c r="AY440" s="199"/>
      <c r="AZ440" s="199"/>
      <c r="BA440" s="203"/>
      <c r="BB440" s="203"/>
      <c r="BC440" s="203"/>
      <c r="BD440" s="203"/>
      <c r="BE440" s="203"/>
      <c r="BF440" s="203"/>
      <c r="BG440" s="199"/>
      <c r="BH440" s="199"/>
      <c r="BI440" s="199"/>
    </row>
    <row r="441" spans="1:104" ht="14.25" customHeight="1" x14ac:dyDescent="0.2">
      <c r="A441" s="151" t="s">
        <v>38</v>
      </c>
      <c r="B441" s="152" t="s">
        <v>942</v>
      </c>
      <c r="C441" s="153" t="s">
        <v>943</v>
      </c>
      <c r="D441" s="154"/>
      <c r="E441" s="155"/>
      <c r="F441" s="155"/>
      <c r="G441" s="156"/>
      <c r="H441" s="157"/>
      <c r="I441" s="158"/>
      <c r="J441" s="159"/>
      <c r="K441" s="160"/>
      <c r="O441" s="199"/>
    </row>
    <row r="442" spans="1:104" ht="22.5" x14ac:dyDescent="0.2">
      <c r="A442" s="161">
        <v>57</v>
      </c>
      <c r="B442" s="162" t="s">
        <v>954</v>
      </c>
      <c r="C442" s="163" t="s">
        <v>1740</v>
      </c>
      <c r="D442" s="164" t="s">
        <v>70</v>
      </c>
      <c r="E442" s="165">
        <v>4.3159000000000001</v>
      </c>
      <c r="F442" s="122">
        <f>'01 105 '!F442</f>
        <v>0</v>
      </c>
      <c r="G442" s="166">
        <f>E442*F442</f>
        <v>0</v>
      </c>
      <c r="H442" s="167">
        <v>1.8180000000000001</v>
      </c>
      <c r="I442" s="168">
        <f>E442*H442</f>
        <v>7.8463062000000008</v>
      </c>
      <c r="J442" s="167">
        <v>0</v>
      </c>
      <c r="K442" s="168">
        <f>E442*J442</f>
        <v>0</v>
      </c>
      <c r="O442" s="199"/>
      <c r="Z442" s="199"/>
      <c r="AA442" s="199">
        <v>1</v>
      </c>
      <c r="AB442" s="199">
        <v>1</v>
      </c>
      <c r="AC442" s="199">
        <v>1</v>
      </c>
      <c r="AD442" s="199"/>
      <c r="AE442" s="199"/>
      <c r="AF442" s="199"/>
      <c r="AG442" s="199"/>
      <c r="AH442" s="199"/>
      <c r="AI442" s="199"/>
      <c r="AJ442" s="199"/>
      <c r="AK442" s="199"/>
      <c r="AL442" s="199"/>
      <c r="AM442" s="199"/>
      <c r="AN442" s="199"/>
      <c r="AO442" s="199"/>
      <c r="AP442" s="199"/>
      <c r="AQ442" s="199"/>
      <c r="AR442" s="199"/>
      <c r="AS442" s="199"/>
      <c r="AT442" s="199"/>
      <c r="AU442" s="199"/>
      <c r="AV442" s="199"/>
      <c r="AW442" s="199"/>
      <c r="AX442" s="199"/>
      <c r="AY442" s="199"/>
      <c r="AZ442" s="200">
        <f>G442</f>
        <v>0</v>
      </c>
      <c r="BA442" s="199"/>
      <c r="BB442" s="199"/>
      <c r="BC442" s="199"/>
      <c r="BD442" s="199"/>
      <c r="BE442" s="199"/>
      <c r="BF442" s="199"/>
      <c r="BG442" s="199"/>
      <c r="BH442" s="199"/>
      <c r="BI442" s="199"/>
      <c r="CA442" s="199">
        <v>1</v>
      </c>
      <c r="CB442" s="199">
        <v>1</v>
      </c>
      <c r="CZ442" s="124">
        <v>1</v>
      </c>
    </row>
    <row r="443" spans="1:104" x14ac:dyDescent="0.2">
      <c r="A443" s="191"/>
      <c r="B443" s="192"/>
      <c r="C443" s="331" t="s">
        <v>2065</v>
      </c>
      <c r="D443" s="332"/>
      <c r="E443" s="193">
        <v>0.57550000000000001</v>
      </c>
      <c r="F443" s="194"/>
      <c r="G443" s="195"/>
      <c r="H443" s="196"/>
      <c r="I443" s="197"/>
      <c r="J443" s="184"/>
      <c r="K443" s="197"/>
      <c r="M443" s="198" t="s">
        <v>2065</v>
      </c>
      <c r="O443" s="199"/>
      <c r="Z443" s="199"/>
      <c r="AA443" s="199"/>
      <c r="AB443" s="199"/>
      <c r="AC443" s="199"/>
      <c r="AD443" s="199"/>
      <c r="AE443" s="199"/>
      <c r="AF443" s="199"/>
      <c r="AG443" s="199"/>
      <c r="AH443" s="199"/>
      <c r="AI443" s="199"/>
      <c r="AJ443" s="199"/>
      <c r="AK443" s="199"/>
      <c r="AL443" s="199"/>
      <c r="AM443" s="199"/>
      <c r="AN443" s="199"/>
      <c r="AO443" s="199"/>
      <c r="AP443" s="199"/>
      <c r="AQ443" s="199"/>
      <c r="AR443" s="199"/>
      <c r="AS443" s="199"/>
      <c r="AT443" s="199"/>
      <c r="AU443" s="199"/>
      <c r="AV443" s="199"/>
      <c r="AW443" s="199"/>
      <c r="AX443" s="199"/>
      <c r="AY443" s="199"/>
      <c r="AZ443" s="199"/>
      <c r="BA443" s="199"/>
      <c r="BB443" s="199"/>
      <c r="BC443" s="199"/>
      <c r="BD443" s="201" t="str">
        <f>C442</f>
        <v>Mazanina samonivelační, tloušťka 5 - 8 cm E225, 20 MPa, anhydritová</v>
      </c>
      <c r="BE443" s="199"/>
      <c r="BF443" s="199"/>
      <c r="BG443" s="199"/>
      <c r="BH443" s="199"/>
      <c r="BI443" s="199"/>
    </row>
    <row r="444" spans="1:104" x14ac:dyDescent="0.2">
      <c r="A444" s="191"/>
      <c r="B444" s="192"/>
      <c r="C444" s="331" t="s">
        <v>2066</v>
      </c>
      <c r="D444" s="332"/>
      <c r="E444" s="193">
        <v>0.34060000000000001</v>
      </c>
      <c r="F444" s="194"/>
      <c r="G444" s="195"/>
      <c r="H444" s="196"/>
      <c r="I444" s="197"/>
      <c r="J444" s="184"/>
      <c r="K444" s="197"/>
      <c r="M444" s="198" t="s">
        <v>2066</v>
      </c>
      <c r="O444" s="199"/>
      <c r="Z444" s="199"/>
      <c r="AA444" s="199"/>
      <c r="AB444" s="199"/>
      <c r="AC444" s="199"/>
      <c r="AD444" s="199"/>
      <c r="AE444" s="199"/>
      <c r="AF444" s="199"/>
      <c r="AG444" s="199"/>
      <c r="AH444" s="199"/>
      <c r="AI444" s="199"/>
      <c r="AJ444" s="199"/>
      <c r="AK444" s="199"/>
      <c r="AL444" s="199"/>
      <c r="AM444" s="199"/>
      <c r="AN444" s="199"/>
      <c r="AO444" s="199"/>
      <c r="AP444" s="199"/>
      <c r="AQ444" s="199"/>
      <c r="AR444" s="199"/>
      <c r="AS444" s="199"/>
      <c r="AT444" s="199"/>
      <c r="AU444" s="199"/>
      <c r="AV444" s="199"/>
      <c r="AW444" s="199"/>
      <c r="AX444" s="199"/>
      <c r="AY444" s="199"/>
      <c r="AZ444" s="199"/>
      <c r="BA444" s="199"/>
      <c r="BB444" s="199"/>
      <c r="BC444" s="199"/>
      <c r="BD444" s="201" t="str">
        <f>C443</f>
        <v>P8:38,7*0,04*0,3718</v>
      </c>
      <c r="BE444" s="199"/>
      <c r="BF444" s="199"/>
      <c r="BG444" s="199"/>
      <c r="BH444" s="199"/>
      <c r="BI444" s="199"/>
    </row>
    <row r="445" spans="1:104" x14ac:dyDescent="0.2">
      <c r="A445" s="191"/>
      <c r="B445" s="192"/>
      <c r="C445" s="331" t="s">
        <v>2067</v>
      </c>
      <c r="D445" s="332"/>
      <c r="E445" s="193">
        <v>3.3997000000000002</v>
      </c>
      <c r="F445" s="194"/>
      <c r="G445" s="195"/>
      <c r="H445" s="196"/>
      <c r="I445" s="197"/>
      <c r="J445" s="184"/>
      <c r="K445" s="197"/>
      <c r="M445" s="198" t="s">
        <v>2067</v>
      </c>
      <c r="O445" s="199"/>
      <c r="Z445" s="199"/>
      <c r="AA445" s="199"/>
      <c r="AB445" s="199"/>
      <c r="AC445" s="199"/>
      <c r="AD445" s="199"/>
      <c r="AE445" s="199"/>
      <c r="AF445" s="199"/>
      <c r="AG445" s="199"/>
      <c r="AH445" s="199"/>
      <c r="AI445" s="199"/>
      <c r="AJ445" s="199"/>
      <c r="AK445" s="199"/>
      <c r="AL445" s="199"/>
      <c r="AM445" s="199"/>
      <c r="AN445" s="199"/>
      <c r="AO445" s="199"/>
      <c r="AP445" s="199"/>
      <c r="AQ445" s="199"/>
      <c r="AR445" s="199"/>
      <c r="AS445" s="199"/>
      <c r="AT445" s="199"/>
      <c r="AU445" s="199"/>
      <c r="AV445" s="199"/>
      <c r="AW445" s="199"/>
      <c r="AX445" s="199"/>
      <c r="AY445" s="199"/>
      <c r="AZ445" s="199"/>
      <c r="BA445" s="199"/>
      <c r="BB445" s="199"/>
      <c r="BC445" s="199"/>
      <c r="BD445" s="201" t="str">
        <f>C444</f>
        <v>P9:22,9*0,04*0,3718</v>
      </c>
      <c r="BE445" s="199"/>
      <c r="BF445" s="199"/>
      <c r="BG445" s="199"/>
      <c r="BH445" s="199"/>
      <c r="BI445" s="199"/>
    </row>
    <row r="446" spans="1:104" ht="33.75" x14ac:dyDescent="0.2">
      <c r="A446" s="161">
        <v>58</v>
      </c>
      <c r="B446" s="162" t="s">
        <v>1744</v>
      </c>
      <c r="C446" s="163" t="s">
        <v>1745</v>
      </c>
      <c r="D446" s="164" t="s">
        <v>41</v>
      </c>
      <c r="E446" s="165">
        <v>6.0084</v>
      </c>
      <c r="F446" s="122">
        <f>'01 105 '!F446</f>
        <v>0</v>
      </c>
      <c r="G446" s="166">
        <f>E446*F446</f>
        <v>0</v>
      </c>
      <c r="H446" s="167">
        <v>8.9200000000000008E-3</v>
      </c>
      <c r="I446" s="168">
        <f>E446*H446</f>
        <v>5.3594928000000007E-2</v>
      </c>
      <c r="J446" s="167">
        <v>0</v>
      </c>
      <c r="K446" s="168">
        <f>E446*J446</f>
        <v>0</v>
      </c>
      <c r="O446" s="199"/>
      <c r="Z446" s="199"/>
      <c r="AA446" s="199">
        <v>1</v>
      </c>
      <c r="AB446" s="199">
        <v>1</v>
      </c>
      <c r="AC446" s="199">
        <v>1</v>
      </c>
      <c r="AD446" s="199"/>
      <c r="AE446" s="199"/>
      <c r="AF446" s="199"/>
      <c r="AG446" s="199"/>
      <c r="AH446" s="199"/>
      <c r="AI446" s="199"/>
      <c r="AJ446" s="199"/>
      <c r="AK446" s="199"/>
      <c r="AL446" s="199"/>
      <c r="AM446" s="199"/>
      <c r="AN446" s="199"/>
      <c r="AO446" s="199"/>
      <c r="AP446" s="199"/>
      <c r="AQ446" s="199"/>
      <c r="AR446" s="199"/>
      <c r="AS446" s="199"/>
      <c r="AT446" s="199"/>
      <c r="AU446" s="199"/>
      <c r="AV446" s="199"/>
      <c r="AW446" s="199"/>
      <c r="AX446" s="199"/>
      <c r="AY446" s="199"/>
      <c r="AZ446" s="200">
        <f>G446</f>
        <v>0</v>
      </c>
      <c r="BA446" s="199"/>
      <c r="BB446" s="199"/>
      <c r="BC446" s="199"/>
      <c r="BD446" s="199"/>
      <c r="BE446" s="199"/>
      <c r="BF446" s="199"/>
      <c r="BG446" s="199"/>
      <c r="BH446" s="199"/>
      <c r="BI446" s="199"/>
      <c r="CA446" s="199">
        <v>1</v>
      </c>
      <c r="CB446" s="199">
        <v>1</v>
      </c>
      <c r="CZ446" s="124">
        <v>1</v>
      </c>
    </row>
    <row r="447" spans="1:104" ht="25.5" x14ac:dyDescent="0.2">
      <c r="A447" s="191"/>
      <c r="B447" s="192"/>
      <c r="C447" s="331" t="s">
        <v>2068</v>
      </c>
      <c r="D447" s="332"/>
      <c r="E447" s="193">
        <v>1.3823000000000001</v>
      </c>
      <c r="F447" s="194"/>
      <c r="G447" s="195"/>
      <c r="H447" s="196"/>
      <c r="I447" s="197"/>
      <c r="J447" s="184"/>
      <c r="K447" s="197"/>
      <c r="M447" s="198" t="s">
        <v>2068</v>
      </c>
      <c r="O447" s="199"/>
      <c r="Z447" s="199"/>
      <c r="AA447" s="199"/>
      <c r="AB447" s="199"/>
      <c r="AC447" s="199"/>
      <c r="AD447" s="199"/>
      <c r="AE447" s="199"/>
      <c r="AF447" s="199"/>
      <c r="AG447" s="199"/>
      <c r="AH447" s="199"/>
      <c r="AI447" s="199"/>
      <c r="AJ447" s="199"/>
      <c r="AK447" s="199"/>
      <c r="AL447" s="199"/>
      <c r="AM447" s="199"/>
      <c r="AN447" s="199"/>
      <c r="AO447" s="199"/>
      <c r="AP447" s="199"/>
      <c r="AQ447" s="199"/>
      <c r="AR447" s="199"/>
      <c r="AS447" s="199"/>
      <c r="AT447" s="199"/>
      <c r="AU447" s="199"/>
      <c r="AV447" s="199"/>
      <c r="AW447" s="199"/>
      <c r="AX447" s="199"/>
      <c r="AY447" s="199"/>
      <c r="AZ447" s="199"/>
      <c r="BA447" s="199"/>
      <c r="BB447" s="199"/>
      <c r="BC447" s="199"/>
      <c r="BD447" s="201" t="str">
        <f>C446</f>
        <v>Samonivelační stěrka , ruč.zpracování tl.5 mm samonivelační polymercementová stěrka  20 MPa</v>
      </c>
      <c r="BE447" s="199"/>
      <c r="BF447" s="199"/>
      <c r="BG447" s="199"/>
      <c r="BH447" s="199"/>
      <c r="BI447" s="199"/>
    </row>
    <row r="448" spans="1:104" x14ac:dyDescent="0.2">
      <c r="A448" s="191"/>
      <c r="B448" s="192"/>
      <c r="C448" s="331" t="s">
        <v>2069</v>
      </c>
      <c r="D448" s="332"/>
      <c r="E448" s="193">
        <v>2.3580999999999999</v>
      </c>
      <c r="F448" s="194"/>
      <c r="G448" s="195"/>
      <c r="H448" s="196"/>
      <c r="I448" s="197"/>
      <c r="J448" s="184"/>
      <c r="K448" s="197"/>
      <c r="M448" s="198" t="s">
        <v>2069</v>
      </c>
      <c r="O448" s="199"/>
      <c r="Z448" s="199"/>
      <c r="AA448" s="199"/>
      <c r="AB448" s="199"/>
      <c r="AC448" s="199"/>
      <c r="AD448" s="199"/>
      <c r="AE448" s="199"/>
      <c r="AF448" s="199"/>
      <c r="AG448" s="199"/>
      <c r="AH448" s="199"/>
      <c r="AI448" s="199"/>
      <c r="AJ448" s="199"/>
      <c r="AK448" s="199"/>
      <c r="AL448" s="199"/>
      <c r="AM448" s="199"/>
      <c r="AN448" s="199"/>
      <c r="AO448" s="199"/>
      <c r="AP448" s="199"/>
      <c r="AQ448" s="199"/>
      <c r="AR448" s="199"/>
      <c r="AS448" s="199"/>
      <c r="AT448" s="199"/>
      <c r="AU448" s="199"/>
      <c r="AV448" s="199"/>
      <c r="AW448" s="199"/>
      <c r="AX448" s="199"/>
      <c r="AY448" s="199"/>
      <c r="AZ448" s="199"/>
      <c r="BA448" s="199"/>
      <c r="BB448" s="199"/>
      <c r="BC448" s="199"/>
      <c r="BD448" s="201" t="str">
        <f>C447</f>
        <v>P7 a P6:1,215*0,17*18*0,3718</v>
      </c>
      <c r="BE448" s="199"/>
      <c r="BF448" s="199"/>
      <c r="BG448" s="199"/>
      <c r="BH448" s="199"/>
      <c r="BI448" s="199"/>
    </row>
    <row r="449" spans="1:104" x14ac:dyDescent="0.2">
      <c r="A449" s="191"/>
      <c r="B449" s="192"/>
      <c r="C449" s="331" t="s">
        <v>2070</v>
      </c>
      <c r="D449" s="332"/>
      <c r="E449" s="193">
        <v>2.2679999999999998</v>
      </c>
      <c r="F449" s="194"/>
      <c r="G449" s="195"/>
      <c r="H449" s="196"/>
      <c r="I449" s="197"/>
      <c r="J449" s="184"/>
      <c r="K449" s="197"/>
      <c r="M449" s="198" t="s">
        <v>2070</v>
      </c>
      <c r="O449" s="199"/>
      <c r="Z449" s="199"/>
      <c r="AA449" s="199"/>
      <c r="AB449" s="199"/>
      <c r="AC449" s="199"/>
      <c r="AD449" s="199"/>
      <c r="AE449" s="199"/>
      <c r="AF449" s="199"/>
      <c r="AG449" s="199"/>
      <c r="AH449" s="199"/>
      <c r="AI449" s="199"/>
      <c r="AJ449" s="199"/>
      <c r="AK449" s="199"/>
      <c r="AL449" s="199"/>
      <c r="AM449" s="199"/>
      <c r="AN449" s="199"/>
      <c r="AO449" s="199"/>
      <c r="AP449" s="199"/>
      <c r="AQ449" s="199"/>
      <c r="AR449" s="199"/>
      <c r="AS449" s="199"/>
      <c r="AT449" s="199"/>
      <c r="AU449" s="199"/>
      <c r="AV449" s="199"/>
      <c r="AW449" s="199"/>
      <c r="AX449" s="199"/>
      <c r="AY449" s="199"/>
      <c r="AZ449" s="199"/>
      <c r="BA449" s="199"/>
      <c r="BB449" s="199"/>
      <c r="BC449" s="199"/>
      <c r="BD449" s="201" t="str">
        <f>C448</f>
        <v>1,215*0,29*18*0,3718</v>
      </c>
      <c r="BE449" s="199"/>
      <c r="BF449" s="199"/>
      <c r="BG449" s="199"/>
      <c r="BH449" s="199"/>
      <c r="BI449" s="199"/>
    </row>
    <row r="450" spans="1:104" x14ac:dyDescent="0.2">
      <c r="A450" s="161">
        <v>59</v>
      </c>
      <c r="B450" s="162" t="s">
        <v>1749</v>
      </c>
      <c r="C450" s="163" t="s">
        <v>1750</v>
      </c>
      <c r="D450" s="164" t="s">
        <v>41</v>
      </c>
      <c r="E450" s="165">
        <v>14.797599999999999</v>
      </c>
      <c r="F450" s="122">
        <f>'01 105 '!F450</f>
        <v>0</v>
      </c>
      <c r="G450" s="166">
        <f>E450*F450</f>
        <v>0</v>
      </c>
      <c r="H450" s="167">
        <v>3.1E-4</v>
      </c>
      <c r="I450" s="168">
        <f>E450*H450</f>
        <v>4.5872559999999996E-3</v>
      </c>
      <c r="J450" s="167">
        <v>0</v>
      </c>
      <c r="K450" s="168">
        <f>E450*J450</f>
        <v>0</v>
      </c>
      <c r="O450" s="199"/>
      <c r="Z450" s="199"/>
      <c r="AA450" s="199">
        <v>1</v>
      </c>
      <c r="AB450" s="199">
        <v>1</v>
      </c>
      <c r="AC450" s="199">
        <v>1</v>
      </c>
      <c r="AD450" s="199"/>
      <c r="AE450" s="199"/>
      <c r="AF450" s="199"/>
      <c r="AG450" s="199"/>
      <c r="AH450" s="199"/>
      <c r="AI450" s="199"/>
      <c r="AJ450" s="199"/>
      <c r="AK450" s="199"/>
      <c r="AL450" s="199"/>
      <c r="AM450" s="199"/>
      <c r="AN450" s="199"/>
      <c r="AO450" s="199"/>
      <c r="AP450" s="199"/>
      <c r="AQ450" s="199"/>
      <c r="AR450" s="199"/>
      <c r="AS450" s="199"/>
      <c r="AT450" s="199"/>
      <c r="AU450" s="199"/>
      <c r="AV450" s="199"/>
      <c r="AW450" s="199"/>
      <c r="AX450" s="199"/>
      <c r="AY450" s="199"/>
      <c r="AZ450" s="200">
        <f>G450</f>
        <v>0</v>
      </c>
      <c r="BA450" s="199"/>
      <c r="BB450" s="199"/>
      <c r="BC450" s="199"/>
      <c r="BD450" s="199"/>
      <c r="BE450" s="199"/>
      <c r="BF450" s="199"/>
      <c r="BG450" s="199"/>
      <c r="BH450" s="199"/>
      <c r="BI450" s="199"/>
      <c r="CA450" s="199">
        <v>1</v>
      </c>
      <c r="CB450" s="199">
        <v>1</v>
      </c>
      <c r="CZ450" s="124">
        <v>1</v>
      </c>
    </row>
    <row r="451" spans="1:104" x14ac:dyDescent="0.2">
      <c r="A451" s="191"/>
      <c r="B451" s="192"/>
      <c r="C451" s="331" t="s">
        <v>2071</v>
      </c>
      <c r="D451" s="332"/>
      <c r="E451" s="193">
        <v>10.559100000000001</v>
      </c>
      <c r="F451" s="194"/>
      <c r="G451" s="195"/>
      <c r="H451" s="196"/>
      <c r="I451" s="197"/>
      <c r="J451" s="184"/>
      <c r="K451" s="197"/>
      <c r="M451" s="198" t="s">
        <v>2071</v>
      </c>
      <c r="O451" s="199"/>
      <c r="Z451" s="199"/>
      <c r="AA451" s="199"/>
      <c r="AB451" s="199"/>
      <c r="AC451" s="199"/>
      <c r="AD451" s="199"/>
      <c r="AE451" s="199"/>
      <c r="AF451" s="199"/>
      <c r="AG451" s="199"/>
      <c r="AH451" s="199"/>
      <c r="AI451" s="199"/>
      <c r="AJ451" s="199"/>
      <c r="AK451" s="199"/>
      <c r="AL451" s="199"/>
      <c r="AM451" s="199"/>
      <c r="AN451" s="199"/>
      <c r="AO451" s="199"/>
      <c r="AP451" s="199"/>
      <c r="AQ451" s="199"/>
      <c r="AR451" s="199"/>
      <c r="AS451" s="199"/>
      <c r="AT451" s="199"/>
      <c r="AU451" s="199"/>
      <c r="AV451" s="199"/>
      <c r="AW451" s="199"/>
      <c r="AX451" s="199"/>
      <c r="AY451" s="199"/>
      <c r="AZ451" s="199"/>
      <c r="BA451" s="199"/>
      <c r="BB451" s="199"/>
      <c r="BC451" s="199"/>
      <c r="BD451" s="201" t="str">
        <f>C450</f>
        <v xml:space="preserve">Kladení dlaždic 40 x 40 cm na terče plastové </v>
      </c>
      <c r="BE451" s="199"/>
      <c r="BF451" s="199"/>
      <c r="BG451" s="199"/>
      <c r="BH451" s="199"/>
      <c r="BI451" s="199"/>
    </row>
    <row r="452" spans="1:104" x14ac:dyDescent="0.2">
      <c r="A452" s="191"/>
      <c r="B452" s="192"/>
      <c r="C452" s="331" t="s">
        <v>2072</v>
      </c>
      <c r="D452" s="332"/>
      <c r="E452" s="193">
        <v>4.2385000000000002</v>
      </c>
      <c r="F452" s="194"/>
      <c r="G452" s="195"/>
      <c r="H452" s="196"/>
      <c r="I452" s="197"/>
      <c r="J452" s="184"/>
      <c r="K452" s="197"/>
      <c r="M452" s="198" t="s">
        <v>2072</v>
      </c>
      <c r="O452" s="199"/>
      <c r="Z452" s="199"/>
      <c r="AA452" s="199"/>
      <c r="AB452" s="199"/>
      <c r="AC452" s="199"/>
      <c r="AD452" s="199"/>
      <c r="AE452" s="199"/>
      <c r="AF452" s="199"/>
      <c r="AG452" s="199"/>
      <c r="AH452" s="199"/>
      <c r="AI452" s="199"/>
      <c r="AJ452" s="199"/>
      <c r="AK452" s="199"/>
      <c r="AL452" s="199"/>
      <c r="AM452" s="199"/>
      <c r="AN452" s="199"/>
      <c r="AO452" s="199"/>
      <c r="AP452" s="199"/>
      <c r="AQ452" s="199"/>
      <c r="AR452" s="199"/>
      <c r="AS452" s="199"/>
      <c r="AT452" s="199"/>
      <c r="AU452" s="199"/>
      <c r="AV452" s="199"/>
      <c r="AW452" s="199"/>
      <c r="AX452" s="199"/>
      <c r="AY452" s="199"/>
      <c r="AZ452" s="199"/>
      <c r="BA452" s="199"/>
      <c r="BB452" s="199"/>
      <c r="BC452" s="199"/>
      <c r="BD452" s="201" t="str">
        <f>C451</f>
        <v>P12:28,4*0,3718</v>
      </c>
      <c r="BE452" s="199"/>
      <c r="BF452" s="199"/>
      <c r="BG452" s="199"/>
      <c r="BH452" s="199"/>
      <c r="BI452" s="199"/>
    </row>
    <row r="453" spans="1:104" x14ac:dyDescent="0.2">
      <c r="A453" s="161">
        <v>60</v>
      </c>
      <c r="B453" s="162" t="s">
        <v>964</v>
      </c>
      <c r="C453" s="163" t="s">
        <v>965</v>
      </c>
      <c r="D453" s="164" t="s">
        <v>41</v>
      </c>
      <c r="E453" s="165">
        <v>107.8964</v>
      </c>
      <c r="F453" s="122">
        <f>'01 105 '!F453</f>
        <v>0</v>
      </c>
      <c r="G453" s="166">
        <f>E453*F453</f>
        <v>0</v>
      </c>
      <c r="H453" s="167">
        <v>0</v>
      </c>
      <c r="I453" s="168">
        <f>E453*H453</f>
        <v>0</v>
      </c>
      <c r="J453" s="167"/>
      <c r="K453" s="168">
        <f>E453*J453</f>
        <v>0</v>
      </c>
      <c r="O453" s="199"/>
      <c r="Z453" s="199"/>
      <c r="AA453" s="199">
        <v>12</v>
      </c>
      <c r="AB453" s="199">
        <v>0</v>
      </c>
      <c r="AC453" s="199">
        <v>6</v>
      </c>
      <c r="AD453" s="199"/>
      <c r="AE453" s="199"/>
      <c r="AF453" s="199"/>
      <c r="AG453" s="199"/>
      <c r="AH453" s="199"/>
      <c r="AI453" s="199"/>
      <c r="AJ453" s="199"/>
      <c r="AK453" s="199"/>
      <c r="AL453" s="199"/>
      <c r="AM453" s="199"/>
      <c r="AN453" s="199"/>
      <c r="AO453" s="199"/>
      <c r="AP453" s="199"/>
      <c r="AQ453" s="199"/>
      <c r="AR453" s="199"/>
      <c r="AS453" s="199"/>
      <c r="AT453" s="199"/>
      <c r="AU453" s="199"/>
      <c r="AV453" s="199"/>
      <c r="AW453" s="199"/>
      <c r="AX453" s="199"/>
      <c r="AY453" s="199"/>
      <c r="AZ453" s="200">
        <f>G453</f>
        <v>0</v>
      </c>
      <c r="BA453" s="199"/>
      <c r="BB453" s="199"/>
      <c r="BC453" s="199"/>
      <c r="BD453" s="199"/>
      <c r="BE453" s="199"/>
      <c r="BF453" s="199"/>
      <c r="BG453" s="199"/>
      <c r="BH453" s="199"/>
      <c r="BI453" s="199"/>
      <c r="CA453" s="199">
        <v>12</v>
      </c>
      <c r="CB453" s="199">
        <v>0</v>
      </c>
      <c r="CZ453" s="124">
        <v>1</v>
      </c>
    </row>
    <row r="454" spans="1:104" x14ac:dyDescent="0.2">
      <c r="A454" s="191"/>
      <c r="B454" s="192"/>
      <c r="C454" s="331" t="s">
        <v>2073</v>
      </c>
      <c r="D454" s="332"/>
      <c r="E454" s="193">
        <v>14.3887</v>
      </c>
      <c r="F454" s="194"/>
      <c r="G454" s="195"/>
      <c r="H454" s="196"/>
      <c r="I454" s="197"/>
      <c r="J454" s="184"/>
      <c r="K454" s="197"/>
      <c r="M454" s="198" t="s">
        <v>2073</v>
      </c>
      <c r="O454" s="199"/>
      <c r="Z454" s="199"/>
      <c r="AA454" s="199"/>
      <c r="AB454" s="199"/>
      <c r="AC454" s="199"/>
      <c r="AD454" s="199"/>
      <c r="AE454" s="199"/>
      <c r="AF454" s="199"/>
      <c r="AG454" s="199"/>
      <c r="AH454" s="199"/>
      <c r="AI454" s="199"/>
      <c r="AJ454" s="199"/>
      <c r="AK454" s="199"/>
      <c r="AL454" s="199"/>
      <c r="AM454" s="199"/>
      <c r="AN454" s="199"/>
      <c r="AO454" s="199"/>
      <c r="AP454" s="199"/>
      <c r="AQ454" s="199"/>
      <c r="AR454" s="199"/>
      <c r="AS454" s="199"/>
      <c r="AT454" s="199"/>
      <c r="AU454" s="199"/>
      <c r="AV454" s="199"/>
      <c r="AW454" s="199"/>
      <c r="AX454" s="199"/>
      <c r="AY454" s="199"/>
      <c r="AZ454" s="199"/>
      <c r="BA454" s="199"/>
      <c r="BB454" s="199"/>
      <c r="BC454" s="199"/>
      <c r="BD454" s="201" t="str">
        <f>C453</f>
        <v xml:space="preserve">Separační folie M+D </v>
      </c>
      <c r="BE454" s="199"/>
      <c r="BF454" s="199"/>
      <c r="BG454" s="199"/>
      <c r="BH454" s="199"/>
      <c r="BI454" s="199"/>
    </row>
    <row r="455" spans="1:104" x14ac:dyDescent="0.2">
      <c r="A455" s="191"/>
      <c r="B455" s="192"/>
      <c r="C455" s="331" t="s">
        <v>2074</v>
      </c>
      <c r="D455" s="332"/>
      <c r="E455" s="193">
        <v>8.5142000000000007</v>
      </c>
      <c r="F455" s="194"/>
      <c r="G455" s="195"/>
      <c r="H455" s="196"/>
      <c r="I455" s="197"/>
      <c r="J455" s="184"/>
      <c r="K455" s="197"/>
      <c r="M455" s="198" t="s">
        <v>2074</v>
      </c>
      <c r="O455" s="199"/>
      <c r="Z455" s="199"/>
      <c r="AA455" s="199"/>
      <c r="AB455" s="199"/>
      <c r="AC455" s="199"/>
      <c r="AD455" s="199"/>
      <c r="AE455" s="199"/>
      <c r="AF455" s="199"/>
      <c r="AG455" s="199"/>
      <c r="AH455" s="199"/>
      <c r="AI455" s="199"/>
      <c r="AJ455" s="199"/>
      <c r="AK455" s="199"/>
      <c r="AL455" s="199"/>
      <c r="AM455" s="199"/>
      <c r="AN455" s="199"/>
      <c r="AO455" s="199"/>
      <c r="AP455" s="199"/>
      <c r="AQ455" s="199"/>
      <c r="AR455" s="199"/>
      <c r="AS455" s="199"/>
      <c r="AT455" s="199"/>
      <c r="AU455" s="199"/>
      <c r="AV455" s="199"/>
      <c r="AW455" s="199"/>
      <c r="AX455" s="199"/>
      <c r="AY455" s="199"/>
      <c r="AZ455" s="199"/>
      <c r="BA455" s="199"/>
      <c r="BB455" s="199"/>
      <c r="BC455" s="199"/>
      <c r="BD455" s="201" t="str">
        <f>C454</f>
        <v>P8:38,7*0,3718</v>
      </c>
      <c r="BE455" s="199"/>
      <c r="BF455" s="199"/>
      <c r="BG455" s="199"/>
      <c r="BH455" s="199"/>
      <c r="BI455" s="199"/>
    </row>
    <row r="456" spans="1:104" x14ac:dyDescent="0.2">
      <c r="A456" s="191"/>
      <c r="B456" s="192"/>
      <c r="C456" s="331" t="s">
        <v>2075</v>
      </c>
      <c r="D456" s="332"/>
      <c r="E456" s="193">
        <v>84.993499999999997</v>
      </c>
      <c r="F456" s="194"/>
      <c r="G456" s="195"/>
      <c r="H456" s="196"/>
      <c r="I456" s="197"/>
      <c r="J456" s="184"/>
      <c r="K456" s="197"/>
      <c r="M456" s="198" t="s">
        <v>2075</v>
      </c>
      <c r="O456" s="199"/>
      <c r="Z456" s="199"/>
      <c r="AA456" s="199"/>
      <c r="AB456" s="199"/>
      <c r="AC456" s="199"/>
      <c r="AD456" s="199"/>
      <c r="AE456" s="199"/>
      <c r="AF456" s="199"/>
      <c r="AG456" s="199"/>
      <c r="AH456" s="199"/>
      <c r="AI456" s="199"/>
      <c r="AJ456" s="199"/>
      <c r="AK456" s="199"/>
      <c r="AL456" s="199"/>
      <c r="AM456" s="199"/>
      <c r="AN456" s="199"/>
      <c r="AO456" s="199"/>
      <c r="AP456" s="199"/>
      <c r="AQ456" s="199"/>
      <c r="AR456" s="199"/>
      <c r="AS456" s="199"/>
      <c r="AT456" s="199"/>
      <c r="AU456" s="199"/>
      <c r="AV456" s="199"/>
      <c r="AW456" s="199"/>
      <c r="AX456" s="199"/>
      <c r="AY456" s="199"/>
      <c r="AZ456" s="199"/>
      <c r="BA456" s="199"/>
      <c r="BB456" s="199"/>
      <c r="BC456" s="199"/>
      <c r="BD456" s="201" t="str">
        <f>C455</f>
        <v>P9:22,9*0,3718</v>
      </c>
      <c r="BE456" s="199"/>
      <c r="BF456" s="199"/>
      <c r="BG456" s="199"/>
      <c r="BH456" s="199"/>
      <c r="BI456" s="199"/>
    </row>
    <row r="457" spans="1:104" x14ac:dyDescent="0.2">
      <c r="A457" s="161">
        <v>61</v>
      </c>
      <c r="B457" s="162" t="s">
        <v>1756</v>
      </c>
      <c r="C457" s="163" t="s">
        <v>1757</v>
      </c>
      <c r="D457" s="164" t="s">
        <v>41</v>
      </c>
      <c r="E457" s="165">
        <v>107.8964</v>
      </c>
      <c r="F457" s="122">
        <f>'01 105 '!F457</f>
        <v>0</v>
      </c>
      <c r="G457" s="166">
        <f>E457*F457</f>
        <v>0</v>
      </c>
      <c r="H457" s="167">
        <v>0</v>
      </c>
      <c r="I457" s="168">
        <f>E457*H457</f>
        <v>0</v>
      </c>
      <c r="J457" s="167"/>
      <c r="K457" s="168">
        <f>E457*J457</f>
        <v>0</v>
      </c>
      <c r="O457" s="199"/>
      <c r="Z457" s="199"/>
      <c r="AA457" s="199">
        <v>12</v>
      </c>
      <c r="AB457" s="199">
        <v>0</v>
      </c>
      <c r="AC457" s="199">
        <v>7</v>
      </c>
      <c r="AD457" s="199"/>
      <c r="AE457" s="199"/>
      <c r="AF457" s="199"/>
      <c r="AG457" s="199"/>
      <c r="AH457" s="199"/>
      <c r="AI457" s="199"/>
      <c r="AJ457" s="199"/>
      <c r="AK457" s="199"/>
      <c r="AL457" s="199"/>
      <c r="AM457" s="199"/>
      <c r="AN457" s="199"/>
      <c r="AO457" s="199"/>
      <c r="AP457" s="199"/>
      <c r="AQ457" s="199"/>
      <c r="AR457" s="199"/>
      <c r="AS457" s="199"/>
      <c r="AT457" s="199"/>
      <c r="AU457" s="199"/>
      <c r="AV457" s="199"/>
      <c r="AW457" s="199"/>
      <c r="AX457" s="199"/>
      <c r="AY457" s="199"/>
      <c r="AZ457" s="200">
        <f>G457</f>
        <v>0</v>
      </c>
      <c r="BA457" s="199"/>
      <c r="BB457" s="199"/>
      <c r="BC457" s="199"/>
      <c r="BD457" s="199"/>
      <c r="BE457" s="199"/>
      <c r="BF457" s="199"/>
      <c r="BG457" s="199"/>
      <c r="BH457" s="199"/>
      <c r="BI457" s="199"/>
      <c r="CA457" s="199">
        <v>12</v>
      </c>
      <c r="CB457" s="199">
        <v>0</v>
      </c>
      <c r="CZ457" s="124">
        <v>1</v>
      </c>
    </row>
    <row r="458" spans="1:104" x14ac:dyDescent="0.2">
      <c r="A458" s="191"/>
      <c r="B458" s="192"/>
      <c r="C458" s="331" t="s">
        <v>2073</v>
      </c>
      <c r="D458" s="332"/>
      <c r="E458" s="193">
        <v>14.3887</v>
      </c>
      <c r="F458" s="194"/>
      <c r="G458" s="195"/>
      <c r="H458" s="196"/>
      <c r="I458" s="197"/>
      <c r="J458" s="184"/>
      <c r="K458" s="197"/>
      <c r="M458" s="198" t="s">
        <v>2073</v>
      </c>
      <c r="O458" s="199"/>
      <c r="Z458" s="199"/>
      <c r="AA458" s="199"/>
      <c r="AB458" s="199"/>
      <c r="AC458" s="199"/>
      <c r="AD458" s="199"/>
      <c r="AE458" s="199"/>
      <c r="AF458" s="199"/>
      <c r="AG458" s="199"/>
      <c r="AH458" s="199"/>
      <c r="AI458" s="199"/>
      <c r="AJ458" s="199"/>
      <c r="AK458" s="199"/>
      <c r="AL458" s="199"/>
      <c r="AM458" s="199"/>
      <c r="AN458" s="199"/>
      <c r="AO458" s="199"/>
      <c r="AP458" s="199"/>
      <c r="AQ458" s="199"/>
      <c r="AR458" s="199"/>
      <c r="AS458" s="199"/>
      <c r="AT458" s="199"/>
      <c r="AU458" s="199"/>
      <c r="AV458" s="199"/>
      <c r="AW458" s="199"/>
      <c r="AX458" s="199"/>
      <c r="AY458" s="199"/>
      <c r="AZ458" s="199"/>
      <c r="BA458" s="199"/>
      <c r="BB458" s="199"/>
      <c r="BC458" s="199"/>
      <c r="BD458" s="201" t="str">
        <f>C457</f>
        <v xml:space="preserve">Kročejová izolace  tl. M+D 30mm </v>
      </c>
      <c r="BE458" s="199"/>
      <c r="BF458" s="199"/>
      <c r="BG458" s="199"/>
      <c r="BH458" s="199"/>
      <c r="BI458" s="199"/>
    </row>
    <row r="459" spans="1:104" x14ac:dyDescent="0.2">
      <c r="A459" s="191"/>
      <c r="B459" s="192"/>
      <c r="C459" s="331" t="s">
        <v>2074</v>
      </c>
      <c r="D459" s="332"/>
      <c r="E459" s="193">
        <v>8.5142000000000007</v>
      </c>
      <c r="F459" s="194"/>
      <c r="G459" s="195"/>
      <c r="H459" s="196"/>
      <c r="I459" s="197"/>
      <c r="J459" s="184"/>
      <c r="K459" s="197"/>
      <c r="M459" s="198" t="s">
        <v>2074</v>
      </c>
      <c r="O459" s="199"/>
      <c r="Z459" s="199"/>
      <c r="AA459" s="199"/>
      <c r="AB459" s="199"/>
      <c r="AC459" s="199"/>
      <c r="AD459" s="199"/>
      <c r="AE459" s="199"/>
      <c r="AF459" s="199"/>
      <c r="AG459" s="199"/>
      <c r="AH459" s="199"/>
      <c r="AI459" s="199"/>
      <c r="AJ459" s="199"/>
      <c r="AK459" s="199"/>
      <c r="AL459" s="199"/>
      <c r="AM459" s="199"/>
      <c r="AN459" s="199"/>
      <c r="AO459" s="199"/>
      <c r="AP459" s="199"/>
      <c r="AQ459" s="199"/>
      <c r="AR459" s="199"/>
      <c r="AS459" s="199"/>
      <c r="AT459" s="199"/>
      <c r="AU459" s="199"/>
      <c r="AV459" s="199"/>
      <c r="AW459" s="199"/>
      <c r="AX459" s="199"/>
      <c r="AY459" s="199"/>
      <c r="AZ459" s="199"/>
      <c r="BA459" s="199"/>
      <c r="BB459" s="199"/>
      <c r="BC459" s="199"/>
      <c r="BD459" s="201" t="str">
        <f>C458</f>
        <v>P8:38,7*0,3718</v>
      </c>
      <c r="BE459" s="199"/>
      <c r="BF459" s="199"/>
      <c r="BG459" s="199"/>
      <c r="BH459" s="199"/>
      <c r="BI459" s="199"/>
    </row>
    <row r="460" spans="1:104" x14ac:dyDescent="0.2">
      <c r="A460" s="191"/>
      <c r="B460" s="192"/>
      <c r="C460" s="331" t="s">
        <v>2075</v>
      </c>
      <c r="D460" s="332"/>
      <c r="E460" s="193">
        <v>84.993499999999997</v>
      </c>
      <c r="F460" s="194"/>
      <c r="G460" s="195"/>
      <c r="H460" s="196"/>
      <c r="I460" s="197"/>
      <c r="J460" s="184"/>
      <c r="K460" s="197"/>
      <c r="M460" s="198" t="s">
        <v>2075</v>
      </c>
      <c r="O460" s="199"/>
      <c r="Z460" s="199"/>
      <c r="AA460" s="199"/>
      <c r="AB460" s="199"/>
      <c r="AC460" s="199"/>
      <c r="AD460" s="199"/>
      <c r="AE460" s="199"/>
      <c r="AF460" s="199"/>
      <c r="AG460" s="199"/>
      <c r="AH460" s="199"/>
      <c r="AI460" s="199"/>
      <c r="AJ460" s="199"/>
      <c r="AK460" s="199"/>
      <c r="AL460" s="199"/>
      <c r="AM460" s="199"/>
      <c r="AN460" s="199"/>
      <c r="AO460" s="199"/>
      <c r="AP460" s="199"/>
      <c r="AQ460" s="199"/>
      <c r="AR460" s="199"/>
      <c r="AS460" s="199"/>
      <c r="AT460" s="199"/>
      <c r="AU460" s="199"/>
      <c r="AV460" s="199"/>
      <c r="AW460" s="199"/>
      <c r="AX460" s="199"/>
      <c r="AY460" s="199"/>
      <c r="AZ460" s="199"/>
      <c r="BA460" s="199"/>
      <c r="BB460" s="199"/>
      <c r="BC460" s="199"/>
      <c r="BD460" s="201" t="str">
        <f>C459</f>
        <v>P9:22,9*0,3718</v>
      </c>
      <c r="BE460" s="199"/>
      <c r="BF460" s="199"/>
      <c r="BG460" s="199"/>
      <c r="BH460" s="199"/>
      <c r="BI460" s="199"/>
    </row>
    <row r="461" spans="1:104" x14ac:dyDescent="0.2">
      <c r="A461" s="161">
        <v>62</v>
      </c>
      <c r="B461" s="162" t="s">
        <v>1758</v>
      </c>
      <c r="C461" s="163" t="s">
        <v>1759</v>
      </c>
      <c r="D461" s="164" t="s">
        <v>41</v>
      </c>
      <c r="E461" s="165">
        <v>15.685499999999999</v>
      </c>
      <c r="F461" s="122">
        <f>'01 105 '!F461</f>
        <v>0</v>
      </c>
      <c r="G461" s="166">
        <f>E461*F461</f>
        <v>0</v>
      </c>
      <c r="H461" s="167">
        <v>0.17299999999999999</v>
      </c>
      <c r="I461" s="168">
        <f>E461*H461</f>
        <v>2.7135914999999997</v>
      </c>
      <c r="J461" s="167"/>
      <c r="K461" s="168">
        <f>E461*J461</f>
        <v>0</v>
      </c>
      <c r="O461" s="199"/>
      <c r="Z461" s="199"/>
      <c r="AA461" s="199">
        <v>3</v>
      </c>
      <c r="AB461" s="199">
        <v>1</v>
      </c>
      <c r="AC461" s="199" t="s">
        <v>1758</v>
      </c>
      <c r="AD461" s="199"/>
      <c r="AE461" s="199"/>
      <c r="AF461" s="199"/>
      <c r="AG461" s="199"/>
      <c r="AH461" s="199"/>
      <c r="AI461" s="199"/>
      <c r="AJ461" s="199"/>
      <c r="AK461" s="199"/>
      <c r="AL461" s="199"/>
      <c r="AM461" s="199"/>
      <c r="AN461" s="199"/>
      <c r="AO461" s="199"/>
      <c r="AP461" s="199"/>
      <c r="AQ461" s="199"/>
      <c r="AR461" s="199"/>
      <c r="AS461" s="199"/>
      <c r="AT461" s="199"/>
      <c r="AU461" s="199"/>
      <c r="AV461" s="199"/>
      <c r="AW461" s="199"/>
      <c r="AX461" s="199"/>
      <c r="AY461" s="199"/>
      <c r="AZ461" s="200">
        <f>G461</f>
        <v>0</v>
      </c>
      <c r="BA461" s="199"/>
      <c r="BB461" s="199"/>
      <c r="BC461" s="199"/>
      <c r="BD461" s="199"/>
      <c r="BE461" s="199"/>
      <c r="BF461" s="199"/>
      <c r="BG461" s="199"/>
      <c r="BH461" s="199"/>
      <c r="BI461" s="199"/>
      <c r="CA461" s="199">
        <v>3</v>
      </c>
      <c r="CB461" s="199">
        <v>1</v>
      </c>
      <c r="CZ461" s="124">
        <v>1</v>
      </c>
    </row>
    <row r="462" spans="1:104" x14ac:dyDescent="0.2">
      <c r="A462" s="191"/>
      <c r="B462" s="192"/>
      <c r="C462" s="331" t="s">
        <v>2076</v>
      </c>
      <c r="D462" s="332"/>
      <c r="E462" s="193">
        <v>11.1927</v>
      </c>
      <c r="F462" s="194"/>
      <c r="G462" s="195"/>
      <c r="H462" s="196"/>
      <c r="I462" s="197"/>
      <c r="J462" s="184"/>
      <c r="K462" s="197"/>
      <c r="M462" s="198" t="s">
        <v>2076</v>
      </c>
      <c r="O462" s="199"/>
      <c r="Z462" s="199"/>
      <c r="AA462" s="199"/>
      <c r="AB462" s="199"/>
      <c r="AC462" s="199"/>
      <c r="AD462" s="199"/>
      <c r="AE462" s="199"/>
      <c r="AF462" s="199"/>
      <c r="AG462" s="199"/>
      <c r="AH462" s="199"/>
      <c r="AI462" s="199"/>
      <c r="AJ462" s="199"/>
      <c r="AK462" s="199"/>
      <c r="AL462" s="199"/>
      <c r="AM462" s="199"/>
      <c r="AN462" s="199"/>
      <c r="AO462" s="199"/>
      <c r="AP462" s="199"/>
      <c r="AQ462" s="199"/>
      <c r="AR462" s="199"/>
      <c r="AS462" s="199"/>
      <c r="AT462" s="199"/>
      <c r="AU462" s="199"/>
      <c r="AV462" s="199"/>
      <c r="AW462" s="199"/>
      <c r="AX462" s="199"/>
      <c r="AY462" s="199"/>
      <c r="AZ462" s="199"/>
      <c r="BA462" s="199"/>
      <c r="BB462" s="199"/>
      <c r="BC462" s="199"/>
      <c r="BD462" s="201" t="str">
        <f>C461</f>
        <v>Dlaždice betonová 40x40x4 cm</v>
      </c>
      <c r="BE462" s="199"/>
      <c r="BF462" s="199"/>
      <c r="BG462" s="199"/>
      <c r="BH462" s="199"/>
      <c r="BI462" s="199"/>
    </row>
    <row r="463" spans="1:104" x14ac:dyDescent="0.2">
      <c r="A463" s="191"/>
      <c r="B463" s="192"/>
      <c r="C463" s="331" t="s">
        <v>2077</v>
      </c>
      <c r="D463" s="332"/>
      <c r="E463" s="193">
        <v>4.4927999999999999</v>
      </c>
      <c r="F463" s="194"/>
      <c r="G463" s="195"/>
      <c r="H463" s="196"/>
      <c r="I463" s="197"/>
      <c r="J463" s="184"/>
      <c r="K463" s="197"/>
      <c r="M463" s="198" t="s">
        <v>2077</v>
      </c>
      <c r="O463" s="199"/>
      <c r="Z463" s="199"/>
      <c r="AA463" s="199"/>
      <c r="AB463" s="199"/>
      <c r="AC463" s="199"/>
      <c r="AD463" s="199"/>
      <c r="AE463" s="199"/>
      <c r="AF463" s="199"/>
      <c r="AG463" s="199"/>
      <c r="AH463" s="199"/>
      <c r="AI463" s="199"/>
      <c r="AJ463" s="199"/>
      <c r="AK463" s="199"/>
      <c r="AL463" s="199"/>
      <c r="AM463" s="199"/>
      <c r="AN463" s="199"/>
      <c r="AO463" s="199"/>
      <c r="AP463" s="199"/>
      <c r="AQ463" s="199"/>
      <c r="AR463" s="199"/>
      <c r="AS463" s="199"/>
      <c r="AT463" s="199"/>
      <c r="AU463" s="199"/>
      <c r="AV463" s="199"/>
      <c r="AW463" s="199"/>
      <c r="AX463" s="199"/>
      <c r="AY463" s="199"/>
      <c r="AZ463" s="199"/>
      <c r="BA463" s="199"/>
      <c r="BB463" s="199"/>
      <c r="BC463" s="199"/>
      <c r="BD463" s="201" t="str">
        <f>C462</f>
        <v>P12:28,4*1,06*0,3718</v>
      </c>
      <c r="BE463" s="199"/>
      <c r="BF463" s="199"/>
      <c r="BG463" s="199"/>
      <c r="BH463" s="199"/>
      <c r="BI463" s="199"/>
    </row>
    <row r="464" spans="1:104" x14ac:dyDescent="0.2">
      <c r="A464" s="169" t="s">
        <v>42</v>
      </c>
      <c r="B464" s="170" t="s">
        <v>942</v>
      </c>
      <c r="C464" s="171" t="s">
        <v>943</v>
      </c>
      <c r="D464" s="172"/>
      <c r="E464" s="173"/>
      <c r="F464" s="173"/>
      <c r="G464" s="174">
        <f>SUM(G441:G463)</f>
        <v>0</v>
      </c>
      <c r="H464" s="175"/>
      <c r="I464" s="174">
        <f>SUM(I441:I463)</f>
        <v>10.618079884</v>
      </c>
      <c r="J464" s="176"/>
      <c r="K464" s="174">
        <f>SUM(K441:K463)</f>
        <v>0</v>
      </c>
      <c r="O464" s="199"/>
      <c r="X464" s="202">
        <f>K464</f>
        <v>0</v>
      </c>
      <c r="Y464" s="202">
        <f>I464</f>
        <v>10.618079884</v>
      </c>
      <c r="Z464" s="200">
        <f>G464</f>
        <v>0</v>
      </c>
      <c r="AA464" s="199"/>
      <c r="AB464" s="199"/>
      <c r="AC464" s="199"/>
      <c r="AD464" s="199"/>
      <c r="AE464" s="199"/>
      <c r="AF464" s="199"/>
      <c r="AG464" s="199"/>
      <c r="AH464" s="199"/>
      <c r="AI464" s="199"/>
      <c r="AJ464" s="199"/>
      <c r="AK464" s="199"/>
      <c r="AL464" s="199"/>
      <c r="AM464" s="199"/>
      <c r="AN464" s="199"/>
      <c r="AO464" s="199"/>
      <c r="AP464" s="199"/>
      <c r="AQ464" s="199"/>
      <c r="AR464" s="199"/>
      <c r="AS464" s="199"/>
      <c r="AT464" s="199"/>
      <c r="AU464" s="199"/>
      <c r="AV464" s="199"/>
      <c r="AW464" s="199"/>
      <c r="AX464" s="199"/>
      <c r="AY464" s="199"/>
      <c r="AZ464" s="199"/>
      <c r="BA464" s="203"/>
      <c r="BB464" s="203"/>
      <c r="BC464" s="203"/>
      <c r="BD464" s="203"/>
      <c r="BE464" s="203"/>
      <c r="BF464" s="203"/>
      <c r="BG464" s="199"/>
      <c r="BH464" s="199"/>
      <c r="BI464" s="199"/>
    </row>
    <row r="465" spans="1:104" ht="14.25" customHeight="1" x14ac:dyDescent="0.2">
      <c r="A465" s="151" t="s">
        <v>38</v>
      </c>
      <c r="B465" s="152" t="s">
        <v>969</v>
      </c>
      <c r="C465" s="153" t="s">
        <v>970</v>
      </c>
      <c r="D465" s="154"/>
      <c r="E465" s="155"/>
      <c r="F465" s="155"/>
      <c r="G465" s="156"/>
      <c r="H465" s="157"/>
      <c r="I465" s="158"/>
      <c r="J465" s="159"/>
      <c r="K465" s="160"/>
      <c r="O465" s="199"/>
    </row>
    <row r="466" spans="1:104" x14ac:dyDescent="0.2">
      <c r="A466" s="161">
        <v>63</v>
      </c>
      <c r="B466" s="162" t="s">
        <v>971</v>
      </c>
      <c r="C466" s="163" t="s">
        <v>972</v>
      </c>
      <c r="D466" s="164" t="s">
        <v>41</v>
      </c>
      <c r="E466" s="165">
        <v>128.27099999999999</v>
      </c>
      <c r="F466" s="122">
        <f>'01 105 '!F466</f>
        <v>0</v>
      </c>
      <c r="G466" s="166">
        <f>E466*F466</f>
        <v>0</v>
      </c>
      <c r="H466" s="167">
        <v>1.58E-3</v>
      </c>
      <c r="I466" s="168">
        <f>E466*H466</f>
        <v>0.20266817999999998</v>
      </c>
      <c r="J466" s="167">
        <v>0</v>
      </c>
      <c r="K466" s="168">
        <f>E466*J466</f>
        <v>0</v>
      </c>
      <c r="O466" s="199"/>
      <c r="Z466" s="199"/>
      <c r="AA466" s="199">
        <v>1</v>
      </c>
      <c r="AB466" s="199">
        <v>1</v>
      </c>
      <c r="AC466" s="199">
        <v>1</v>
      </c>
      <c r="AD466" s="199"/>
      <c r="AE466" s="199"/>
      <c r="AF466" s="199"/>
      <c r="AG466" s="199"/>
      <c r="AH466" s="199"/>
      <c r="AI466" s="199"/>
      <c r="AJ466" s="199"/>
      <c r="AK466" s="199"/>
      <c r="AL466" s="199"/>
      <c r="AM466" s="199"/>
      <c r="AN466" s="199"/>
      <c r="AO466" s="199"/>
      <c r="AP466" s="199"/>
      <c r="AQ466" s="199"/>
      <c r="AR466" s="199"/>
      <c r="AS466" s="199"/>
      <c r="AT466" s="199"/>
      <c r="AU466" s="199"/>
      <c r="AV466" s="199"/>
      <c r="AW466" s="199"/>
      <c r="AX466" s="199"/>
      <c r="AY466" s="199"/>
      <c r="AZ466" s="200">
        <f>G466</f>
        <v>0</v>
      </c>
      <c r="BA466" s="199"/>
      <c r="BB466" s="199"/>
      <c r="BC466" s="199"/>
      <c r="BD466" s="199"/>
      <c r="BE466" s="199"/>
      <c r="BF466" s="199"/>
      <c r="BG466" s="199"/>
      <c r="BH466" s="199"/>
      <c r="BI466" s="199"/>
      <c r="CA466" s="199">
        <v>1</v>
      </c>
      <c r="CB466" s="199">
        <v>1</v>
      </c>
      <c r="CZ466" s="124">
        <v>1</v>
      </c>
    </row>
    <row r="467" spans="1:104" x14ac:dyDescent="0.2">
      <c r="A467" s="191"/>
      <c r="B467" s="192"/>
      <c r="C467" s="331" t="s">
        <v>2078</v>
      </c>
      <c r="D467" s="332"/>
      <c r="E467" s="193">
        <v>128.27099999999999</v>
      </c>
      <c r="F467" s="194"/>
      <c r="G467" s="195"/>
      <c r="H467" s="196"/>
      <c r="I467" s="197"/>
      <c r="J467" s="184"/>
      <c r="K467" s="197"/>
      <c r="M467" s="198" t="s">
        <v>2078</v>
      </c>
      <c r="O467" s="199"/>
      <c r="Z467" s="199"/>
      <c r="AA467" s="199"/>
      <c r="AB467" s="199"/>
      <c r="AC467" s="199"/>
      <c r="AD467" s="199"/>
      <c r="AE467" s="199"/>
      <c r="AF467" s="199"/>
      <c r="AG467" s="199"/>
      <c r="AH467" s="199"/>
      <c r="AI467" s="199"/>
      <c r="AJ467" s="199"/>
      <c r="AK467" s="199"/>
      <c r="AL467" s="199"/>
      <c r="AM467" s="199"/>
      <c r="AN467" s="199"/>
      <c r="AO467" s="199"/>
      <c r="AP467" s="199"/>
      <c r="AQ467" s="199"/>
      <c r="AR467" s="199"/>
      <c r="AS467" s="199"/>
      <c r="AT467" s="199"/>
      <c r="AU467" s="199"/>
      <c r="AV467" s="199"/>
      <c r="AW467" s="199"/>
      <c r="AX467" s="199"/>
      <c r="AY467" s="199"/>
      <c r="AZ467" s="199"/>
      <c r="BA467" s="199"/>
      <c r="BB467" s="199"/>
      <c r="BC467" s="199"/>
      <c r="BD467" s="201" t="str">
        <f>C466</f>
        <v xml:space="preserve">Lešení lehké pomocné, výška podlahy do 1,9 m </v>
      </c>
      <c r="BE467" s="199"/>
      <c r="BF467" s="199"/>
      <c r="BG467" s="199"/>
      <c r="BH467" s="199"/>
      <c r="BI467" s="199"/>
    </row>
    <row r="468" spans="1:104" x14ac:dyDescent="0.2">
      <c r="A468" s="169" t="s">
        <v>42</v>
      </c>
      <c r="B468" s="170" t="s">
        <v>969</v>
      </c>
      <c r="C468" s="171" t="s">
        <v>970</v>
      </c>
      <c r="D468" s="172"/>
      <c r="E468" s="173"/>
      <c r="F468" s="173"/>
      <c r="G468" s="174">
        <f>SUM(G465:G467)</f>
        <v>0</v>
      </c>
      <c r="H468" s="175"/>
      <c r="I468" s="174">
        <f>SUM(I465:I467)</f>
        <v>0.20266817999999998</v>
      </c>
      <c r="J468" s="176"/>
      <c r="K468" s="174">
        <f>SUM(K465:K467)</f>
        <v>0</v>
      </c>
      <c r="O468" s="199"/>
      <c r="X468" s="202">
        <f>K468</f>
        <v>0</v>
      </c>
      <c r="Y468" s="202">
        <f>I468</f>
        <v>0.20266817999999998</v>
      </c>
      <c r="Z468" s="200">
        <f>G468</f>
        <v>0</v>
      </c>
      <c r="AA468" s="199"/>
      <c r="AB468" s="199"/>
      <c r="AC468" s="199"/>
      <c r="AD468" s="199"/>
      <c r="AE468" s="199"/>
      <c r="AF468" s="199"/>
      <c r="AG468" s="199"/>
      <c r="AH468" s="199"/>
      <c r="AI468" s="199"/>
      <c r="AJ468" s="199"/>
      <c r="AK468" s="199"/>
      <c r="AL468" s="199"/>
      <c r="AM468" s="199"/>
      <c r="AN468" s="199"/>
      <c r="AO468" s="199"/>
      <c r="AP468" s="199"/>
      <c r="AQ468" s="199"/>
      <c r="AR468" s="199"/>
      <c r="AS468" s="199"/>
      <c r="AT468" s="199"/>
      <c r="AU468" s="199"/>
      <c r="AV468" s="199"/>
      <c r="AW468" s="199"/>
      <c r="AX468" s="199"/>
      <c r="AY468" s="199"/>
      <c r="AZ468" s="199"/>
      <c r="BA468" s="203"/>
      <c r="BB468" s="203"/>
      <c r="BC468" s="203"/>
      <c r="BD468" s="203"/>
      <c r="BE468" s="203"/>
      <c r="BF468" s="203"/>
      <c r="BG468" s="199"/>
      <c r="BH468" s="199"/>
      <c r="BI468" s="199"/>
    </row>
    <row r="469" spans="1:104" ht="14.25" customHeight="1" x14ac:dyDescent="0.2">
      <c r="A469" s="151" t="s">
        <v>38</v>
      </c>
      <c r="B469" s="152" t="s">
        <v>974</v>
      </c>
      <c r="C469" s="153" t="s">
        <v>975</v>
      </c>
      <c r="D469" s="154"/>
      <c r="E469" s="155"/>
      <c r="F469" s="155"/>
      <c r="G469" s="156"/>
      <c r="H469" s="157"/>
      <c r="I469" s="158"/>
      <c r="J469" s="159"/>
      <c r="K469" s="160"/>
      <c r="O469" s="199"/>
    </row>
    <row r="470" spans="1:104" x14ac:dyDescent="0.2">
      <c r="A470" s="161">
        <v>64</v>
      </c>
      <c r="B470" s="162" t="s">
        <v>976</v>
      </c>
      <c r="C470" s="163" t="s">
        <v>977</v>
      </c>
      <c r="D470" s="164" t="s">
        <v>281</v>
      </c>
      <c r="E470" s="165">
        <v>1.859</v>
      </c>
      <c r="F470" s="122">
        <f>'01 105 '!F470</f>
        <v>0</v>
      </c>
      <c r="G470" s="166">
        <f>E470*F470</f>
        <v>0</v>
      </c>
      <c r="H470" s="167">
        <v>0</v>
      </c>
      <c r="I470" s="168">
        <f>E470*H470</f>
        <v>0</v>
      </c>
      <c r="J470" s="167">
        <v>0</v>
      </c>
      <c r="K470" s="168">
        <f>E470*J470</f>
        <v>0</v>
      </c>
      <c r="O470" s="199"/>
      <c r="Z470" s="199"/>
      <c r="AA470" s="199">
        <v>1</v>
      </c>
      <c r="AB470" s="199">
        <v>1</v>
      </c>
      <c r="AC470" s="199">
        <v>1</v>
      </c>
      <c r="AD470" s="199"/>
      <c r="AE470" s="199"/>
      <c r="AF470" s="199"/>
      <c r="AG470" s="199"/>
      <c r="AH470" s="199"/>
      <c r="AI470" s="199"/>
      <c r="AJ470" s="199"/>
      <c r="AK470" s="199"/>
      <c r="AL470" s="199"/>
      <c r="AM470" s="199"/>
      <c r="AN470" s="199"/>
      <c r="AO470" s="199"/>
      <c r="AP470" s="199"/>
      <c r="AQ470" s="199"/>
      <c r="AR470" s="199"/>
      <c r="AS470" s="199"/>
      <c r="AT470" s="199"/>
      <c r="AU470" s="199"/>
      <c r="AV470" s="199"/>
      <c r="AW470" s="199"/>
      <c r="AX470" s="199"/>
      <c r="AY470" s="199"/>
      <c r="AZ470" s="200">
        <f>G470</f>
        <v>0</v>
      </c>
      <c r="BA470" s="199"/>
      <c r="BB470" s="199"/>
      <c r="BC470" s="199"/>
      <c r="BD470" s="199"/>
      <c r="BE470" s="199"/>
      <c r="BF470" s="199"/>
      <c r="BG470" s="199"/>
      <c r="BH470" s="199"/>
      <c r="BI470" s="199"/>
      <c r="CA470" s="199">
        <v>1</v>
      </c>
      <c r="CB470" s="199">
        <v>1</v>
      </c>
      <c r="CZ470" s="124">
        <v>1</v>
      </c>
    </row>
    <row r="471" spans="1:104" x14ac:dyDescent="0.2">
      <c r="A471" s="191"/>
      <c r="B471" s="192"/>
      <c r="C471" s="312" t="s">
        <v>186</v>
      </c>
      <c r="D471" s="313"/>
      <c r="E471" s="313"/>
      <c r="F471" s="313"/>
      <c r="G471" s="314"/>
      <c r="I471" s="197"/>
      <c r="K471" s="197"/>
      <c r="L471" s="198" t="s">
        <v>186</v>
      </c>
      <c r="O471" s="199"/>
      <c r="Z471" s="199"/>
      <c r="AA471" s="199"/>
      <c r="AB471" s="199"/>
      <c r="AC471" s="199"/>
      <c r="AD471" s="199"/>
      <c r="AE471" s="199"/>
      <c r="AF471" s="199"/>
      <c r="AG471" s="199"/>
      <c r="AH471" s="199"/>
      <c r="AI471" s="199"/>
      <c r="AJ471" s="199"/>
      <c r="AK471" s="199"/>
      <c r="AL471" s="199"/>
      <c r="AM471" s="199"/>
      <c r="AN471" s="199"/>
      <c r="AO471" s="199"/>
      <c r="AP471" s="199"/>
      <c r="AQ471" s="199"/>
      <c r="AR471" s="199"/>
      <c r="AS471" s="199"/>
      <c r="AT471" s="199"/>
      <c r="AU471" s="199"/>
      <c r="AV471" s="199"/>
      <c r="AW471" s="199"/>
      <c r="AX471" s="199"/>
      <c r="AY471" s="199"/>
      <c r="AZ471" s="199"/>
      <c r="BA471" s="199"/>
      <c r="BB471" s="199"/>
      <c r="BC471" s="199"/>
      <c r="BD471" s="199"/>
      <c r="BE471" s="199"/>
      <c r="BF471" s="199"/>
      <c r="BG471" s="199"/>
      <c r="BH471" s="199"/>
      <c r="BI471" s="199"/>
    </row>
    <row r="472" spans="1:104" x14ac:dyDescent="0.2">
      <c r="A472" s="191"/>
      <c r="B472" s="192"/>
      <c r="C472" s="331" t="s">
        <v>494</v>
      </c>
      <c r="D472" s="332"/>
      <c r="E472" s="193">
        <v>1.859</v>
      </c>
      <c r="F472" s="194"/>
      <c r="G472" s="195"/>
      <c r="H472" s="196"/>
      <c r="I472" s="197"/>
      <c r="J472" s="184"/>
      <c r="K472" s="197"/>
      <c r="M472" s="198" t="s">
        <v>494</v>
      </c>
      <c r="O472" s="199"/>
      <c r="Z472" s="199"/>
      <c r="AA472" s="199"/>
      <c r="AB472" s="199"/>
      <c r="AC472" s="199"/>
      <c r="AD472" s="199"/>
      <c r="AE472" s="199"/>
      <c r="AF472" s="199"/>
      <c r="AG472" s="199"/>
      <c r="AH472" s="199"/>
      <c r="AI472" s="199"/>
      <c r="AJ472" s="199"/>
      <c r="AK472" s="199"/>
      <c r="AL472" s="199"/>
      <c r="AM472" s="199"/>
      <c r="AN472" s="199"/>
      <c r="AO472" s="199"/>
      <c r="AP472" s="199"/>
      <c r="AQ472" s="199"/>
      <c r="AR472" s="199"/>
      <c r="AS472" s="199"/>
      <c r="AT472" s="199"/>
      <c r="AU472" s="199"/>
      <c r="AV472" s="199"/>
      <c r="AW472" s="199"/>
      <c r="AX472" s="199"/>
      <c r="AY472" s="199"/>
      <c r="AZ472" s="199"/>
      <c r="BA472" s="199"/>
      <c r="BB472" s="199"/>
      <c r="BC472" s="199"/>
      <c r="BD472" s="201" t="str">
        <f>C471</f>
        <v xml:space="preserve">předpoklad </v>
      </c>
      <c r="BE472" s="199"/>
      <c r="BF472" s="199"/>
      <c r="BG472" s="199"/>
      <c r="BH472" s="199"/>
      <c r="BI472" s="199"/>
    </row>
    <row r="473" spans="1:104" x14ac:dyDescent="0.2">
      <c r="A473" s="161">
        <v>65</v>
      </c>
      <c r="B473" s="162" t="s">
        <v>983</v>
      </c>
      <c r="C473" s="163" t="s">
        <v>984</v>
      </c>
      <c r="D473" s="164" t="s">
        <v>41</v>
      </c>
      <c r="E473" s="165">
        <v>128.27099999999999</v>
      </c>
      <c r="F473" s="122">
        <f>'01 105 '!F473</f>
        <v>0</v>
      </c>
      <c r="G473" s="166">
        <f>E473*F473</f>
        <v>0</v>
      </c>
      <c r="H473" s="167">
        <v>4.0000000000000003E-5</v>
      </c>
      <c r="I473" s="168">
        <f>E473*H473</f>
        <v>5.1308400000000002E-3</v>
      </c>
      <c r="J473" s="167">
        <v>0</v>
      </c>
      <c r="K473" s="168">
        <f>E473*J473</f>
        <v>0</v>
      </c>
      <c r="O473" s="199"/>
      <c r="Z473" s="199"/>
      <c r="AA473" s="199">
        <v>1</v>
      </c>
      <c r="AB473" s="199">
        <v>1</v>
      </c>
      <c r="AC473" s="199">
        <v>1</v>
      </c>
      <c r="AD473" s="199"/>
      <c r="AE473" s="199"/>
      <c r="AF473" s="199"/>
      <c r="AG473" s="199"/>
      <c r="AH473" s="199"/>
      <c r="AI473" s="199"/>
      <c r="AJ473" s="199"/>
      <c r="AK473" s="199"/>
      <c r="AL473" s="199"/>
      <c r="AM473" s="199"/>
      <c r="AN473" s="199"/>
      <c r="AO473" s="199"/>
      <c r="AP473" s="199"/>
      <c r="AQ473" s="199"/>
      <c r="AR473" s="199"/>
      <c r="AS473" s="199"/>
      <c r="AT473" s="199"/>
      <c r="AU473" s="199"/>
      <c r="AV473" s="199"/>
      <c r="AW473" s="199"/>
      <c r="AX473" s="199"/>
      <c r="AY473" s="199"/>
      <c r="AZ473" s="200">
        <f>G473</f>
        <v>0</v>
      </c>
      <c r="BA473" s="199"/>
      <c r="BB473" s="199"/>
      <c r="BC473" s="199"/>
      <c r="BD473" s="199"/>
      <c r="BE473" s="199"/>
      <c r="BF473" s="199"/>
      <c r="BG473" s="199"/>
      <c r="BH473" s="199"/>
      <c r="BI473" s="199"/>
      <c r="CA473" s="199">
        <v>1</v>
      </c>
      <c r="CB473" s="199">
        <v>1</v>
      </c>
      <c r="CZ473" s="124">
        <v>1</v>
      </c>
    </row>
    <row r="474" spans="1:104" x14ac:dyDescent="0.2">
      <c r="A474" s="191"/>
      <c r="B474" s="192"/>
      <c r="C474" s="331" t="s">
        <v>2078</v>
      </c>
      <c r="D474" s="332"/>
      <c r="E474" s="193">
        <v>128.27099999999999</v>
      </c>
      <c r="F474" s="194"/>
      <c r="G474" s="195"/>
      <c r="H474" s="196"/>
      <c r="I474" s="197"/>
      <c r="J474" s="184"/>
      <c r="K474" s="197"/>
      <c r="M474" s="198" t="s">
        <v>2078</v>
      </c>
      <c r="O474" s="199"/>
      <c r="Z474" s="199"/>
      <c r="AA474" s="199"/>
      <c r="AB474" s="199"/>
      <c r="AC474" s="199"/>
      <c r="AD474" s="199"/>
      <c r="AE474" s="199"/>
      <c r="AF474" s="199"/>
      <c r="AG474" s="199"/>
      <c r="AH474" s="199"/>
      <c r="AI474" s="199"/>
      <c r="AJ474" s="199"/>
      <c r="AK474" s="199"/>
      <c r="AL474" s="199"/>
      <c r="AM474" s="199"/>
      <c r="AN474" s="199"/>
      <c r="AO474" s="199"/>
      <c r="AP474" s="199"/>
      <c r="AQ474" s="199"/>
      <c r="AR474" s="199"/>
      <c r="AS474" s="199"/>
      <c r="AT474" s="199"/>
      <c r="AU474" s="199"/>
      <c r="AV474" s="199"/>
      <c r="AW474" s="199"/>
      <c r="AX474" s="199"/>
      <c r="AY474" s="199"/>
      <c r="AZ474" s="199"/>
      <c r="BA474" s="199"/>
      <c r="BB474" s="199"/>
      <c r="BC474" s="199"/>
      <c r="BD474" s="201" t="str">
        <f>C473</f>
        <v xml:space="preserve">Vyčištění budov o výšce podlaží do 4 m </v>
      </c>
      <c r="BE474" s="199"/>
      <c r="BF474" s="199"/>
      <c r="BG474" s="199"/>
      <c r="BH474" s="199"/>
      <c r="BI474" s="199"/>
    </row>
    <row r="475" spans="1:104" ht="22.5" x14ac:dyDescent="0.2">
      <c r="A475" s="161">
        <v>66</v>
      </c>
      <c r="B475" s="162" t="s">
        <v>1763</v>
      </c>
      <c r="C475" s="163" t="s">
        <v>1764</v>
      </c>
      <c r="D475" s="164" t="s">
        <v>41</v>
      </c>
      <c r="E475" s="165">
        <v>65.960099999999997</v>
      </c>
      <c r="F475" s="122">
        <f>'01 105 '!F475</f>
        <v>0</v>
      </c>
      <c r="G475" s="166">
        <f>E475*F475</f>
        <v>0</v>
      </c>
      <c r="H475" s="167">
        <v>1.0000000000000001E-5</v>
      </c>
      <c r="I475" s="168">
        <f>E475*H475</f>
        <v>6.59601E-4</v>
      </c>
      <c r="J475" s="167"/>
      <c r="K475" s="168">
        <f>E475*J475</f>
        <v>0</v>
      </c>
      <c r="O475" s="199"/>
      <c r="Z475" s="199"/>
      <c r="AA475" s="199">
        <v>12</v>
      </c>
      <c r="AB475" s="199">
        <v>0</v>
      </c>
      <c r="AC475" s="199">
        <v>8</v>
      </c>
      <c r="AD475" s="199"/>
      <c r="AE475" s="199"/>
      <c r="AF475" s="199"/>
      <c r="AG475" s="199"/>
      <c r="AH475" s="199"/>
      <c r="AI475" s="199"/>
      <c r="AJ475" s="199"/>
      <c r="AK475" s="199"/>
      <c r="AL475" s="199"/>
      <c r="AM475" s="199"/>
      <c r="AN475" s="199"/>
      <c r="AO475" s="199"/>
      <c r="AP475" s="199"/>
      <c r="AQ475" s="199"/>
      <c r="AR475" s="199"/>
      <c r="AS475" s="199"/>
      <c r="AT475" s="199"/>
      <c r="AU475" s="199"/>
      <c r="AV475" s="199"/>
      <c r="AW475" s="199"/>
      <c r="AX475" s="199"/>
      <c r="AY475" s="199"/>
      <c r="AZ475" s="200">
        <f>G475</f>
        <v>0</v>
      </c>
      <c r="BA475" s="199"/>
      <c r="BB475" s="199"/>
      <c r="BC475" s="199"/>
      <c r="BD475" s="199"/>
      <c r="BE475" s="199"/>
      <c r="BF475" s="199"/>
      <c r="BG475" s="199"/>
      <c r="BH475" s="199"/>
      <c r="BI475" s="199"/>
      <c r="CA475" s="199">
        <v>12</v>
      </c>
      <c r="CB475" s="199">
        <v>0</v>
      </c>
      <c r="CZ475" s="124">
        <v>1</v>
      </c>
    </row>
    <row r="476" spans="1:104" x14ac:dyDescent="0.2">
      <c r="A476" s="191"/>
      <c r="B476" s="192"/>
      <c r="C476" s="331" t="s">
        <v>2064</v>
      </c>
      <c r="D476" s="332"/>
      <c r="E476" s="193">
        <v>9.202</v>
      </c>
      <c r="F476" s="194"/>
      <c r="G476" s="195"/>
      <c r="H476" s="196"/>
      <c r="I476" s="197"/>
      <c r="J476" s="184"/>
      <c r="K476" s="197"/>
      <c r="M476" s="198" t="s">
        <v>2064</v>
      </c>
      <c r="O476" s="199"/>
      <c r="Z476" s="199"/>
      <c r="AA476" s="199"/>
      <c r="AB476" s="199"/>
      <c r="AC476" s="199"/>
      <c r="AD476" s="199"/>
      <c r="AE476" s="199"/>
      <c r="AF476" s="199"/>
      <c r="AG476" s="199"/>
      <c r="AH476" s="199"/>
      <c r="AI476" s="199"/>
      <c r="AJ476" s="199"/>
      <c r="AK476" s="199"/>
      <c r="AL476" s="199"/>
      <c r="AM476" s="199"/>
      <c r="AN476" s="199"/>
      <c r="AO476" s="199"/>
      <c r="AP476" s="199"/>
      <c r="AQ476" s="199"/>
      <c r="AR476" s="199"/>
      <c r="AS476" s="199"/>
      <c r="AT476" s="199"/>
      <c r="AU476" s="199"/>
      <c r="AV476" s="199"/>
      <c r="AW476" s="199"/>
      <c r="AX476" s="199"/>
      <c r="AY476" s="199"/>
      <c r="AZ476" s="199"/>
      <c r="BA476" s="199"/>
      <c r="BB476" s="199"/>
      <c r="BC476" s="199"/>
      <c r="BD476" s="201" t="str">
        <f t="shared" ref="BD476:BD506" si="18">C475</f>
        <v xml:space="preserve">Čištění mytím vnějších a vnitřn ploch oken a dveří </v>
      </c>
      <c r="BE476" s="199"/>
      <c r="BF476" s="199"/>
      <c r="BG476" s="199"/>
      <c r="BH476" s="199"/>
      <c r="BI476" s="199"/>
    </row>
    <row r="477" spans="1:104" x14ac:dyDescent="0.2">
      <c r="A477" s="191"/>
      <c r="B477" s="192"/>
      <c r="C477" s="331" t="s">
        <v>2019</v>
      </c>
      <c r="D477" s="332"/>
      <c r="E477" s="193">
        <v>2.8258000000000001</v>
      </c>
      <c r="F477" s="194"/>
      <c r="G477" s="195"/>
      <c r="H477" s="196"/>
      <c r="I477" s="197"/>
      <c r="J477" s="184"/>
      <c r="K477" s="197"/>
      <c r="M477" s="198" t="s">
        <v>2019</v>
      </c>
      <c r="O477" s="199"/>
      <c r="Z477" s="199"/>
      <c r="AA477" s="199"/>
      <c r="AB477" s="199"/>
      <c r="AC477" s="199"/>
      <c r="AD477" s="199"/>
      <c r="AE477" s="199"/>
      <c r="AF477" s="199"/>
      <c r="AG477" s="199"/>
      <c r="AH477" s="199"/>
      <c r="AI477" s="199"/>
      <c r="AJ477" s="199"/>
      <c r="AK477" s="199"/>
      <c r="AL477" s="199"/>
      <c r="AM477" s="199"/>
      <c r="AN477" s="199"/>
      <c r="AO477" s="199"/>
      <c r="AP477" s="199"/>
      <c r="AQ477" s="199"/>
      <c r="AR477" s="199"/>
      <c r="AS477" s="199"/>
      <c r="AT477" s="199"/>
      <c r="AU477" s="199"/>
      <c r="AV477" s="199"/>
      <c r="AW477" s="199"/>
      <c r="AX477" s="199"/>
      <c r="AY477" s="199"/>
      <c r="AZ477" s="199"/>
      <c r="BA477" s="199"/>
      <c r="BB477" s="199"/>
      <c r="BC477" s="199"/>
      <c r="BD477" s="201" t="str">
        <f t="shared" si="18"/>
        <v>odečtení otvorů :1,5*1,5*11*0,3718</v>
      </c>
      <c r="BE477" s="199"/>
      <c r="BF477" s="199"/>
      <c r="BG477" s="199"/>
      <c r="BH477" s="199"/>
      <c r="BI477" s="199"/>
    </row>
    <row r="478" spans="1:104" x14ac:dyDescent="0.2">
      <c r="A478" s="191"/>
      <c r="B478" s="192"/>
      <c r="C478" s="331" t="s">
        <v>2020</v>
      </c>
      <c r="D478" s="332"/>
      <c r="E478" s="193">
        <v>1.7060999999999999</v>
      </c>
      <c r="F478" s="194"/>
      <c r="G478" s="195"/>
      <c r="H478" s="196"/>
      <c r="I478" s="197"/>
      <c r="J478" s="184"/>
      <c r="K478" s="197"/>
      <c r="M478" s="198" t="s">
        <v>2020</v>
      </c>
      <c r="O478" s="199"/>
      <c r="Z478" s="199"/>
      <c r="AA478" s="199"/>
      <c r="AB478" s="199"/>
      <c r="AC478" s="199"/>
      <c r="AD478" s="199"/>
      <c r="AE478" s="199"/>
      <c r="AF478" s="199"/>
      <c r="AG478" s="199"/>
      <c r="AH478" s="199"/>
      <c r="AI478" s="199"/>
      <c r="AJ478" s="199"/>
      <c r="AK478" s="199"/>
      <c r="AL478" s="199"/>
      <c r="AM478" s="199"/>
      <c r="AN478" s="199"/>
      <c r="AO478" s="199"/>
      <c r="AP478" s="199"/>
      <c r="AQ478" s="199"/>
      <c r="AR478" s="199"/>
      <c r="AS478" s="199"/>
      <c r="AT478" s="199"/>
      <c r="AU478" s="199"/>
      <c r="AV478" s="199"/>
      <c r="AW478" s="199"/>
      <c r="AX478" s="199"/>
      <c r="AY478" s="199"/>
      <c r="AZ478" s="199"/>
      <c r="BA478" s="199"/>
      <c r="BB478" s="199"/>
      <c r="BC478" s="199"/>
      <c r="BD478" s="201" t="str">
        <f t="shared" si="18"/>
        <v>1,06*2,39*3*0,3718</v>
      </c>
      <c r="BE478" s="199"/>
      <c r="BF478" s="199"/>
      <c r="BG478" s="199"/>
      <c r="BH478" s="199"/>
      <c r="BI478" s="199"/>
    </row>
    <row r="479" spans="1:104" x14ac:dyDescent="0.2">
      <c r="A479" s="191"/>
      <c r="B479" s="192"/>
      <c r="C479" s="331" t="s">
        <v>2021</v>
      </c>
      <c r="D479" s="332"/>
      <c r="E479" s="193">
        <v>1.0039</v>
      </c>
      <c r="F479" s="194"/>
      <c r="G479" s="195"/>
      <c r="H479" s="196"/>
      <c r="I479" s="197"/>
      <c r="J479" s="184"/>
      <c r="K479" s="197"/>
      <c r="M479" s="198" t="s">
        <v>2021</v>
      </c>
      <c r="O479" s="199"/>
      <c r="Z479" s="199"/>
      <c r="AA479" s="199"/>
      <c r="AB479" s="199"/>
      <c r="AC479" s="199"/>
      <c r="AD479" s="199"/>
      <c r="AE479" s="199"/>
      <c r="AF479" s="199"/>
      <c r="AG479" s="199"/>
      <c r="AH479" s="199"/>
      <c r="AI479" s="199"/>
      <c r="AJ479" s="199"/>
      <c r="AK479" s="199"/>
      <c r="AL479" s="199"/>
      <c r="AM479" s="199"/>
      <c r="AN479" s="199"/>
      <c r="AO479" s="199"/>
      <c r="AP479" s="199"/>
      <c r="AQ479" s="199"/>
      <c r="AR479" s="199"/>
      <c r="AS479" s="199"/>
      <c r="AT479" s="199"/>
      <c r="AU479" s="199"/>
      <c r="AV479" s="199"/>
      <c r="AW479" s="199"/>
      <c r="AX479" s="199"/>
      <c r="AY479" s="199"/>
      <c r="AZ479" s="199"/>
      <c r="BA479" s="199"/>
      <c r="BB479" s="199"/>
      <c r="BC479" s="199"/>
      <c r="BD479" s="201" t="str">
        <f t="shared" si="18"/>
        <v>0,96*2,39*2*0,3718</v>
      </c>
      <c r="BE479" s="199"/>
      <c r="BF479" s="199"/>
      <c r="BG479" s="199"/>
      <c r="BH479" s="199"/>
      <c r="BI479" s="199"/>
    </row>
    <row r="480" spans="1:104" x14ac:dyDescent="0.2">
      <c r="A480" s="191"/>
      <c r="B480" s="192"/>
      <c r="C480" s="331" t="s">
        <v>2022</v>
      </c>
      <c r="D480" s="332"/>
      <c r="E480" s="193">
        <v>0.78080000000000005</v>
      </c>
      <c r="F480" s="194"/>
      <c r="G480" s="195"/>
      <c r="H480" s="196"/>
      <c r="I480" s="197"/>
      <c r="J480" s="184"/>
      <c r="K480" s="197"/>
      <c r="M480" s="198" t="s">
        <v>2022</v>
      </c>
      <c r="O480" s="199"/>
      <c r="Z480" s="199"/>
      <c r="AA480" s="199"/>
      <c r="AB480" s="199"/>
      <c r="AC480" s="199"/>
      <c r="AD480" s="199"/>
      <c r="AE480" s="199"/>
      <c r="AF480" s="199"/>
      <c r="AG480" s="199"/>
      <c r="AH480" s="199"/>
      <c r="AI480" s="199"/>
      <c r="AJ480" s="199"/>
      <c r="AK480" s="199"/>
      <c r="AL480" s="199"/>
      <c r="AM480" s="199"/>
      <c r="AN480" s="199"/>
      <c r="AO480" s="199"/>
      <c r="AP480" s="199"/>
      <c r="AQ480" s="199"/>
      <c r="AR480" s="199"/>
      <c r="AS480" s="199"/>
      <c r="AT480" s="199"/>
      <c r="AU480" s="199"/>
      <c r="AV480" s="199"/>
      <c r="AW480" s="199"/>
      <c r="AX480" s="199"/>
      <c r="AY480" s="199"/>
      <c r="AZ480" s="199"/>
      <c r="BA480" s="199"/>
      <c r="BB480" s="199"/>
      <c r="BC480" s="199"/>
      <c r="BD480" s="201" t="str">
        <f t="shared" si="18"/>
        <v>0,9*1,5*2*0,3718</v>
      </c>
      <c r="BE480" s="199"/>
      <c r="BF480" s="199"/>
      <c r="BG480" s="199"/>
      <c r="BH480" s="199"/>
      <c r="BI480" s="199"/>
    </row>
    <row r="481" spans="1:61" x14ac:dyDescent="0.2">
      <c r="A481" s="191"/>
      <c r="B481" s="192"/>
      <c r="C481" s="331" t="s">
        <v>1354</v>
      </c>
      <c r="D481" s="332"/>
      <c r="E481" s="193">
        <v>1.3385</v>
      </c>
      <c r="F481" s="194"/>
      <c r="G481" s="195"/>
      <c r="H481" s="196"/>
      <c r="I481" s="197"/>
      <c r="J481" s="184"/>
      <c r="K481" s="197"/>
      <c r="M481" s="198" t="s">
        <v>1354</v>
      </c>
      <c r="O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199"/>
      <c r="AY481" s="199"/>
      <c r="AZ481" s="199"/>
      <c r="BA481" s="199"/>
      <c r="BB481" s="199"/>
      <c r="BC481" s="199"/>
      <c r="BD481" s="201" t="str">
        <f t="shared" si="18"/>
        <v>0,7*1,5*2*0,3718</v>
      </c>
      <c r="BE481" s="199"/>
      <c r="BF481" s="199"/>
      <c r="BG481" s="199"/>
      <c r="BH481" s="199"/>
      <c r="BI481" s="199"/>
    </row>
    <row r="482" spans="1:61" x14ac:dyDescent="0.2">
      <c r="A482" s="191"/>
      <c r="B482" s="192"/>
      <c r="C482" s="331" t="s">
        <v>2023</v>
      </c>
      <c r="D482" s="332"/>
      <c r="E482" s="193">
        <v>1.3343</v>
      </c>
      <c r="F482" s="194"/>
      <c r="G482" s="195"/>
      <c r="H482" s="196"/>
      <c r="I482" s="197"/>
      <c r="J482" s="184"/>
      <c r="K482" s="197"/>
      <c r="M482" s="198" t="s">
        <v>2023</v>
      </c>
      <c r="O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199"/>
      <c r="AY482" s="199"/>
      <c r="AZ482" s="199"/>
      <c r="BA482" s="199"/>
      <c r="BB482" s="199"/>
      <c r="BC482" s="199"/>
      <c r="BD482" s="201" t="str">
        <f t="shared" si="18"/>
        <v>2,4*1,5*0,3718</v>
      </c>
      <c r="BE482" s="199"/>
      <c r="BF482" s="199"/>
      <c r="BG482" s="199"/>
      <c r="BH482" s="199"/>
      <c r="BI482" s="199"/>
    </row>
    <row r="483" spans="1:61" x14ac:dyDescent="0.2">
      <c r="A483" s="191"/>
      <c r="B483" s="192"/>
      <c r="C483" s="331" t="s">
        <v>1432</v>
      </c>
      <c r="D483" s="332"/>
      <c r="E483" s="193">
        <v>0.66920000000000002</v>
      </c>
      <c r="F483" s="194"/>
      <c r="G483" s="195"/>
      <c r="H483" s="196"/>
      <c r="I483" s="197"/>
      <c r="J483" s="184"/>
      <c r="K483" s="197"/>
      <c r="M483" s="198" t="s">
        <v>1432</v>
      </c>
      <c r="O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199"/>
      <c r="AY483" s="199"/>
      <c r="AZ483" s="199"/>
      <c r="BA483" s="199"/>
      <c r="BB483" s="199"/>
      <c r="BC483" s="199"/>
      <c r="BD483" s="201" t="str">
        <f t="shared" si="18"/>
        <v>1,65*2,175*0,3718</v>
      </c>
      <c r="BE483" s="199"/>
      <c r="BF483" s="199"/>
      <c r="BG483" s="199"/>
      <c r="BH483" s="199"/>
      <c r="BI483" s="199"/>
    </row>
    <row r="484" spans="1:61" x14ac:dyDescent="0.2">
      <c r="A484" s="191"/>
      <c r="B484" s="192"/>
      <c r="C484" s="331" t="s">
        <v>2018</v>
      </c>
      <c r="D484" s="332"/>
      <c r="E484" s="193">
        <v>9.202</v>
      </c>
      <c r="F484" s="194"/>
      <c r="G484" s="195"/>
      <c r="H484" s="196"/>
      <c r="I484" s="197"/>
      <c r="J484" s="184"/>
      <c r="K484" s="197"/>
      <c r="M484" s="198" t="s">
        <v>2018</v>
      </c>
      <c r="O484" s="199"/>
      <c r="Z484" s="199"/>
      <c r="AA484" s="199"/>
      <c r="AB484" s="199"/>
      <c r="AC484" s="199"/>
      <c r="AD484" s="199"/>
      <c r="AE484" s="199"/>
      <c r="AF484" s="199"/>
      <c r="AG484" s="199"/>
      <c r="AH484" s="199"/>
      <c r="AI484" s="199"/>
      <c r="AJ484" s="199"/>
      <c r="AK484" s="199"/>
      <c r="AL484" s="199"/>
      <c r="AM484" s="199"/>
      <c r="AN484" s="199"/>
      <c r="AO484" s="199"/>
      <c r="AP484" s="199"/>
      <c r="AQ484" s="199"/>
      <c r="AR484" s="199"/>
      <c r="AS484" s="199"/>
      <c r="AT484" s="199"/>
      <c r="AU484" s="199"/>
      <c r="AV484" s="199"/>
      <c r="AW484" s="199"/>
      <c r="AX484" s="199"/>
      <c r="AY484" s="199"/>
      <c r="AZ484" s="199"/>
      <c r="BA484" s="199"/>
      <c r="BB484" s="199"/>
      <c r="BC484" s="199"/>
      <c r="BD484" s="201" t="str">
        <f t="shared" si="18"/>
        <v>1,2*1,5*0,3718</v>
      </c>
      <c r="BE484" s="199"/>
      <c r="BF484" s="199"/>
      <c r="BG484" s="199"/>
      <c r="BH484" s="199"/>
      <c r="BI484" s="199"/>
    </row>
    <row r="485" spans="1:61" x14ac:dyDescent="0.2">
      <c r="A485" s="191"/>
      <c r="B485" s="192"/>
      <c r="C485" s="331" t="s">
        <v>2019</v>
      </c>
      <c r="D485" s="332"/>
      <c r="E485" s="193">
        <v>2.8258000000000001</v>
      </c>
      <c r="F485" s="194"/>
      <c r="G485" s="195"/>
      <c r="H485" s="196"/>
      <c r="I485" s="197"/>
      <c r="J485" s="184"/>
      <c r="K485" s="197"/>
      <c r="M485" s="198" t="s">
        <v>2019</v>
      </c>
      <c r="O485" s="199"/>
      <c r="Z485" s="199"/>
      <c r="AA485" s="199"/>
      <c r="AB485" s="199"/>
      <c r="AC485" s="199"/>
      <c r="AD485" s="199"/>
      <c r="AE485" s="199"/>
      <c r="AF485" s="199"/>
      <c r="AG485" s="199"/>
      <c r="AH485" s="199"/>
      <c r="AI485" s="199"/>
      <c r="AJ485" s="199"/>
      <c r="AK485" s="199"/>
      <c r="AL485" s="199"/>
      <c r="AM485" s="199"/>
      <c r="AN485" s="199"/>
      <c r="AO485" s="199"/>
      <c r="AP485" s="199"/>
      <c r="AQ485" s="199"/>
      <c r="AR485" s="199"/>
      <c r="AS485" s="199"/>
      <c r="AT485" s="199"/>
      <c r="AU485" s="199"/>
      <c r="AV485" s="199"/>
      <c r="AW485" s="199"/>
      <c r="AX485" s="199"/>
      <c r="AY485" s="199"/>
      <c r="AZ485" s="199"/>
      <c r="BA485" s="199"/>
      <c r="BB485" s="199"/>
      <c r="BC485" s="199"/>
      <c r="BD485" s="201" t="str">
        <f t="shared" si="18"/>
        <v>1,5*1,5*11*0,3718</v>
      </c>
      <c r="BE485" s="199"/>
      <c r="BF485" s="199"/>
      <c r="BG485" s="199"/>
      <c r="BH485" s="199"/>
      <c r="BI485" s="199"/>
    </row>
    <row r="486" spans="1:61" x14ac:dyDescent="0.2">
      <c r="A486" s="191"/>
      <c r="B486" s="192"/>
      <c r="C486" s="331" t="s">
        <v>2020</v>
      </c>
      <c r="D486" s="332"/>
      <c r="E486" s="193">
        <v>1.7060999999999999</v>
      </c>
      <c r="F486" s="194"/>
      <c r="G486" s="195"/>
      <c r="H486" s="196"/>
      <c r="I486" s="197"/>
      <c r="J486" s="184"/>
      <c r="K486" s="197"/>
      <c r="M486" s="198" t="s">
        <v>2020</v>
      </c>
      <c r="O486" s="199"/>
      <c r="Z486" s="199"/>
      <c r="AA486" s="199"/>
      <c r="AB486" s="199"/>
      <c r="AC486" s="199"/>
      <c r="AD486" s="199"/>
      <c r="AE486" s="199"/>
      <c r="AF486" s="199"/>
      <c r="AG486" s="199"/>
      <c r="AH486" s="199"/>
      <c r="AI486" s="199"/>
      <c r="AJ486" s="199"/>
      <c r="AK486" s="199"/>
      <c r="AL486" s="199"/>
      <c r="AM486" s="199"/>
      <c r="AN486" s="199"/>
      <c r="AO486" s="199"/>
      <c r="AP486" s="199"/>
      <c r="AQ486" s="199"/>
      <c r="AR486" s="199"/>
      <c r="AS486" s="199"/>
      <c r="AT486" s="199"/>
      <c r="AU486" s="199"/>
      <c r="AV486" s="199"/>
      <c r="AW486" s="199"/>
      <c r="AX486" s="199"/>
      <c r="AY486" s="199"/>
      <c r="AZ486" s="199"/>
      <c r="BA486" s="199"/>
      <c r="BB486" s="199"/>
      <c r="BC486" s="199"/>
      <c r="BD486" s="201" t="str">
        <f t="shared" si="18"/>
        <v>1,06*2,39*3*0,3718</v>
      </c>
      <c r="BE486" s="199"/>
      <c r="BF486" s="199"/>
      <c r="BG486" s="199"/>
      <c r="BH486" s="199"/>
      <c r="BI486" s="199"/>
    </row>
    <row r="487" spans="1:61" x14ac:dyDescent="0.2">
      <c r="A487" s="191"/>
      <c r="B487" s="192"/>
      <c r="C487" s="331" t="s">
        <v>2021</v>
      </c>
      <c r="D487" s="332"/>
      <c r="E487" s="193">
        <v>1.0039</v>
      </c>
      <c r="F487" s="194"/>
      <c r="G487" s="195"/>
      <c r="H487" s="196"/>
      <c r="I487" s="197"/>
      <c r="J487" s="184"/>
      <c r="K487" s="197"/>
      <c r="M487" s="198" t="s">
        <v>2021</v>
      </c>
      <c r="O487" s="199"/>
      <c r="Z487" s="199"/>
      <c r="AA487" s="199"/>
      <c r="AB487" s="199"/>
      <c r="AC487" s="199"/>
      <c r="AD487" s="199"/>
      <c r="AE487" s="199"/>
      <c r="AF487" s="199"/>
      <c r="AG487" s="199"/>
      <c r="AH487" s="199"/>
      <c r="AI487" s="199"/>
      <c r="AJ487" s="199"/>
      <c r="AK487" s="199"/>
      <c r="AL487" s="199"/>
      <c r="AM487" s="199"/>
      <c r="AN487" s="199"/>
      <c r="AO487" s="199"/>
      <c r="AP487" s="199"/>
      <c r="AQ487" s="199"/>
      <c r="AR487" s="199"/>
      <c r="AS487" s="199"/>
      <c r="AT487" s="199"/>
      <c r="AU487" s="199"/>
      <c r="AV487" s="199"/>
      <c r="AW487" s="199"/>
      <c r="AX487" s="199"/>
      <c r="AY487" s="199"/>
      <c r="AZ487" s="199"/>
      <c r="BA487" s="199"/>
      <c r="BB487" s="199"/>
      <c r="BC487" s="199"/>
      <c r="BD487" s="201" t="str">
        <f t="shared" si="18"/>
        <v>0,96*2,39*2*0,3718</v>
      </c>
      <c r="BE487" s="199"/>
      <c r="BF487" s="199"/>
      <c r="BG487" s="199"/>
      <c r="BH487" s="199"/>
      <c r="BI487" s="199"/>
    </row>
    <row r="488" spans="1:61" x14ac:dyDescent="0.2">
      <c r="A488" s="191"/>
      <c r="B488" s="192"/>
      <c r="C488" s="331" t="s">
        <v>2022</v>
      </c>
      <c r="D488" s="332"/>
      <c r="E488" s="193">
        <v>0.78080000000000005</v>
      </c>
      <c r="F488" s="194"/>
      <c r="G488" s="195"/>
      <c r="H488" s="196"/>
      <c r="I488" s="197"/>
      <c r="J488" s="184"/>
      <c r="K488" s="197"/>
      <c r="M488" s="198" t="s">
        <v>2022</v>
      </c>
      <c r="O488" s="199"/>
      <c r="Z488" s="199"/>
      <c r="AA488" s="199"/>
      <c r="AB488" s="199"/>
      <c r="AC488" s="199"/>
      <c r="AD488" s="199"/>
      <c r="AE488" s="199"/>
      <c r="AF488" s="199"/>
      <c r="AG488" s="199"/>
      <c r="AH488" s="199"/>
      <c r="AI488" s="199"/>
      <c r="AJ488" s="199"/>
      <c r="AK488" s="199"/>
      <c r="AL488" s="199"/>
      <c r="AM488" s="199"/>
      <c r="AN488" s="199"/>
      <c r="AO488" s="199"/>
      <c r="AP488" s="199"/>
      <c r="AQ488" s="199"/>
      <c r="AR488" s="199"/>
      <c r="AS488" s="199"/>
      <c r="AT488" s="199"/>
      <c r="AU488" s="199"/>
      <c r="AV488" s="199"/>
      <c r="AW488" s="199"/>
      <c r="AX488" s="199"/>
      <c r="AY488" s="199"/>
      <c r="AZ488" s="199"/>
      <c r="BA488" s="199"/>
      <c r="BB488" s="199"/>
      <c r="BC488" s="199"/>
      <c r="BD488" s="201" t="str">
        <f t="shared" si="18"/>
        <v>0,9*1,5*2*0,3718</v>
      </c>
      <c r="BE488" s="199"/>
      <c r="BF488" s="199"/>
      <c r="BG488" s="199"/>
      <c r="BH488" s="199"/>
      <c r="BI488" s="199"/>
    </row>
    <row r="489" spans="1:61" x14ac:dyDescent="0.2">
      <c r="A489" s="191"/>
      <c r="B489" s="192"/>
      <c r="C489" s="331" t="s">
        <v>1354</v>
      </c>
      <c r="D489" s="332"/>
      <c r="E489" s="193">
        <v>1.3385</v>
      </c>
      <c r="F489" s="194"/>
      <c r="G489" s="195"/>
      <c r="H489" s="196"/>
      <c r="I489" s="197"/>
      <c r="J489" s="184"/>
      <c r="K489" s="197"/>
      <c r="M489" s="198" t="s">
        <v>1354</v>
      </c>
      <c r="O489" s="199"/>
      <c r="Z489" s="199"/>
      <c r="AA489" s="199"/>
      <c r="AB489" s="199"/>
      <c r="AC489" s="199"/>
      <c r="AD489" s="199"/>
      <c r="AE489" s="199"/>
      <c r="AF489" s="199"/>
      <c r="AG489" s="199"/>
      <c r="AH489" s="199"/>
      <c r="AI489" s="199"/>
      <c r="AJ489" s="199"/>
      <c r="AK489" s="199"/>
      <c r="AL489" s="199"/>
      <c r="AM489" s="199"/>
      <c r="AN489" s="199"/>
      <c r="AO489" s="199"/>
      <c r="AP489" s="199"/>
      <c r="AQ489" s="199"/>
      <c r="AR489" s="199"/>
      <c r="AS489" s="199"/>
      <c r="AT489" s="199"/>
      <c r="AU489" s="199"/>
      <c r="AV489" s="199"/>
      <c r="AW489" s="199"/>
      <c r="AX489" s="199"/>
      <c r="AY489" s="199"/>
      <c r="AZ489" s="199"/>
      <c r="BA489" s="199"/>
      <c r="BB489" s="199"/>
      <c r="BC489" s="199"/>
      <c r="BD489" s="201" t="str">
        <f t="shared" si="18"/>
        <v>0,7*1,5*2*0,3718</v>
      </c>
      <c r="BE489" s="199"/>
      <c r="BF489" s="199"/>
      <c r="BG489" s="199"/>
      <c r="BH489" s="199"/>
      <c r="BI489" s="199"/>
    </row>
    <row r="490" spans="1:61" x14ac:dyDescent="0.2">
      <c r="A490" s="191"/>
      <c r="B490" s="192"/>
      <c r="C490" s="331" t="s">
        <v>2023</v>
      </c>
      <c r="D490" s="332"/>
      <c r="E490" s="193">
        <v>1.3343</v>
      </c>
      <c r="F490" s="194"/>
      <c r="G490" s="195"/>
      <c r="H490" s="196"/>
      <c r="I490" s="197"/>
      <c r="J490" s="184"/>
      <c r="K490" s="197"/>
      <c r="M490" s="198" t="s">
        <v>2023</v>
      </c>
      <c r="O490" s="199"/>
      <c r="Z490" s="199"/>
      <c r="AA490" s="199"/>
      <c r="AB490" s="199"/>
      <c r="AC490" s="199"/>
      <c r="AD490" s="199"/>
      <c r="AE490" s="199"/>
      <c r="AF490" s="199"/>
      <c r="AG490" s="199"/>
      <c r="AH490" s="199"/>
      <c r="AI490" s="199"/>
      <c r="AJ490" s="199"/>
      <c r="AK490" s="199"/>
      <c r="AL490" s="199"/>
      <c r="AM490" s="199"/>
      <c r="AN490" s="199"/>
      <c r="AO490" s="199"/>
      <c r="AP490" s="199"/>
      <c r="AQ490" s="199"/>
      <c r="AR490" s="199"/>
      <c r="AS490" s="199"/>
      <c r="AT490" s="199"/>
      <c r="AU490" s="199"/>
      <c r="AV490" s="199"/>
      <c r="AW490" s="199"/>
      <c r="AX490" s="199"/>
      <c r="AY490" s="199"/>
      <c r="AZ490" s="199"/>
      <c r="BA490" s="199"/>
      <c r="BB490" s="199"/>
      <c r="BC490" s="199"/>
      <c r="BD490" s="201" t="str">
        <f t="shared" si="18"/>
        <v>2,4*1,5*0,3718</v>
      </c>
      <c r="BE490" s="199"/>
      <c r="BF490" s="199"/>
      <c r="BG490" s="199"/>
      <c r="BH490" s="199"/>
      <c r="BI490" s="199"/>
    </row>
    <row r="491" spans="1:61" x14ac:dyDescent="0.2">
      <c r="A491" s="191"/>
      <c r="B491" s="192"/>
      <c r="C491" s="331" t="s">
        <v>1432</v>
      </c>
      <c r="D491" s="332"/>
      <c r="E491" s="193">
        <v>0.66920000000000002</v>
      </c>
      <c r="F491" s="194"/>
      <c r="G491" s="195"/>
      <c r="H491" s="196"/>
      <c r="I491" s="197"/>
      <c r="J491" s="184"/>
      <c r="K491" s="197"/>
      <c r="M491" s="198" t="s">
        <v>1432</v>
      </c>
      <c r="O491" s="199"/>
      <c r="Z491" s="199"/>
      <c r="AA491" s="199"/>
      <c r="AB491" s="199"/>
      <c r="AC491" s="199"/>
      <c r="AD491" s="199"/>
      <c r="AE491" s="199"/>
      <c r="AF491" s="199"/>
      <c r="AG491" s="199"/>
      <c r="AH491" s="199"/>
      <c r="AI491" s="199"/>
      <c r="AJ491" s="199"/>
      <c r="AK491" s="199"/>
      <c r="AL491" s="199"/>
      <c r="AM491" s="199"/>
      <c r="AN491" s="199"/>
      <c r="AO491" s="199"/>
      <c r="AP491" s="199"/>
      <c r="AQ491" s="199"/>
      <c r="AR491" s="199"/>
      <c r="AS491" s="199"/>
      <c r="AT491" s="199"/>
      <c r="AU491" s="199"/>
      <c r="AV491" s="199"/>
      <c r="AW491" s="199"/>
      <c r="AX491" s="199"/>
      <c r="AY491" s="199"/>
      <c r="AZ491" s="199"/>
      <c r="BA491" s="199"/>
      <c r="BB491" s="199"/>
      <c r="BC491" s="199"/>
      <c r="BD491" s="201" t="str">
        <f t="shared" si="18"/>
        <v>1,65*2,175*0,3718</v>
      </c>
      <c r="BE491" s="199"/>
      <c r="BF491" s="199"/>
      <c r="BG491" s="199"/>
      <c r="BH491" s="199"/>
      <c r="BI491" s="199"/>
    </row>
    <row r="492" spans="1:61" x14ac:dyDescent="0.2">
      <c r="A492" s="191"/>
      <c r="B492" s="192"/>
      <c r="C492" s="331" t="s">
        <v>2024</v>
      </c>
      <c r="D492" s="332"/>
      <c r="E492" s="193">
        <v>1.5021</v>
      </c>
      <c r="F492" s="194"/>
      <c r="G492" s="195"/>
      <c r="H492" s="196"/>
      <c r="I492" s="197"/>
      <c r="J492" s="184"/>
      <c r="K492" s="197"/>
      <c r="M492" s="198" t="s">
        <v>2024</v>
      </c>
      <c r="O492" s="199"/>
      <c r="Z492" s="199"/>
      <c r="AA492" s="199"/>
      <c r="AB492" s="199"/>
      <c r="AC492" s="199"/>
      <c r="AD492" s="199"/>
      <c r="AE492" s="199"/>
      <c r="AF492" s="199"/>
      <c r="AG492" s="199"/>
      <c r="AH492" s="199"/>
      <c r="AI492" s="199"/>
      <c r="AJ492" s="199"/>
      <c r="AK492" s="199"/>
      <c r="AL492" s="199"/>
      <c r="AM492" s="199"/>
      <c r="AN492" s="199"/>
      <c r="AO492" s="199"/>
      <c r="AP492" s="199"/>
      <c r="AQ492" s="199"/>
      <c r="AR492" s="199"/>
      <c r="AS492" s="199"/>
      <c r="AT492" s="199"/>
      <c r="AU492" s="199"/>
      <c r="AV492" s="199"/>
      <c r="AW492" s="199"/>
      <c r="AX492" s="199"/>
      <c r="AY492" s="199"/>
      <c r="AZ492" s="199"/>
      <c r="BA492" s="199"/>
      <c r="BB492" s="199"/>
      <c r="BC492" s="199"/>
      <c r="BD492" s="201" t="str">
        <f t="shared" si="18"/>
        <v>1,2*1,5*0,3718</v>
      </c>
      <c r="BE492" s="199"/>
      <c r="BF492" s="199"/>
      <c r="BG492" s="199"/>
      <c r="BH492" s="199"/>
      <c r="BI492" s="199"/>
    </row>
    <row r="493" spans="1:61" x14ac:dyDescent="0.2">
      <c r="A493" s="191"/>
      <c r="B493" s="192"/>
      <c r="C493" s="331" t="s">
        <v>2025</v>
      </c>
      <c r="D493" s="332"/>
      <c r="E493" s="193">
        <v>4.0556000000000001</v>
      </c>
      <c r="F493" s="194"/>
      <c r="G493" s="195"/>
      <c r="H493" s="196"/>
      <c r="I493" s="197"/>
      <c r="J493" s="184"/>
      <c r="K493" s="197"/>
      <c r="M493" s="198" t="s">
        <v>2025</v>
      </c>
      <c r="O493" s="199"/>
      <c r="Z493" s="199"/>
      <c r="AA493" s="199"/>
      <c r="AB493" s="199"/>
      <c r="AC493" s="199"/>
      <c r="AD493" s="199"/>
      <c r="AE493" s="199"/>
      <c r="AF493" s="199"/>
      <c r="AG493" s="199"/>
      <c r="AH493" s="199"/>
      <c r="AI493" s="199"/>
      <c r="AJ493" s="199"/>
      <c r="AK493" s="199"/>
      <c r="AL493" s="199"/>
      <c r="AM493" s="199"/>
      <c r="AN493" s="199"/>
      <c r="AO493" s="199"/>
      <c r="AP493" s="199"/>
      <c r="AQ493" s="199"/>
      <c r="AR493" s="199"/>
      <c r="AS493" s="199"/>
      <c r="AT493" s="199"/>
      <c r="AU493" s="199"/>
      <c r="AV493" s="199"/>
      <c r="AW493" s="199"/>
      <c r="AX493" s="199"/>
      <c r="AY493" s="199"/>
      <c r="AZ493" s="199"/>
      <c r="BA493" s="199"/>
      <c r="BB493" s="199"/>
      <c r="BC493" s="199"/>
      <c r="BD493" s="201" t="str">
        <f t="shared" si="18"/>
        <v>224-229:1*2,02*2*0,3718</v>
      </c>
      <c r="BE493" s="199"/>
      <c r="BF493" s="199"/>
      <c r="BG493" s="199"/>
      <c r="BH493" s="199"/>
      <c r="BI493" s="199"/>
    </row>
    <row r="494" spans="1:61" x14ac:dyDescent="0.2">
      <c r="A494" s="191"/>
      <c r="B494" s="192"/>
      <c r="C494" s="331" t="s">
        <v>2026</v>
      </c>
      <c r="D494" s="332"/>
      <c r="E494" s="193">
        <v>2.4033000000000002</v>
      </c>
      <c r="F494" s="194"/>
      <c r="G494" s="195"/>
      <c r="H494" s="196"/>
      <c r="I494" s="197"/>
      <c r="J494" s="184"/>
      <c r="K494" s="197"/>
      <c r="M494" s="198" t="s">
        <v>2026</v>
      </c>
      <c r="O494" s="199"/>
      <c r="Z494" s="199"/>
      <c r="AA494" s="199"/>
      <c r="AB494" s="199"/>
      <c r="AC494" s="199"/>
      <c r="AD494" s="199"/>
      <c r="AE494" s="199"/>
      <c r="AF494" s="199"/>
      <c r="AG494" s="199"/>
      <c r="AH494" s="199"/>
      <c r="AI494" s="199"/>
      <c r="AJ494" s="199"/>
      <c r="AK494" s="199"/>
      <c r="AL494" s="199"/>
      <c r="AM494" s="199"/>
      <c r="AN494" s="199"/>
      <c r="AO494" s="199"/>
      <c r="AP494" s="199"/>
      <c r="AQ494" s="199"/>
      <c r="AR494" s="199"/>
      <c r="AS494" s="199"/>
      <c r="AT494" s="199"/>
      <c r="AU494" s="199"/>
      <c r="AV494" s="199"/>
      <c r="AW494" s="199"/>
      <c r="AX494" s="199"/>
      <c r="AY494" s="199"/>
      <c r="AZ494" s="199"/>
      <c r="BA494" s="199"/>
      <c r="BB494" s="199"/>
      <c r="BC494" s="199"/>
      <c r="BD494" s="201" t="str">
        <f t="shared" si="18"/>
        <v>0,9*2,02*2*3*0,3718</v>
      </c>
      <c r="BE494" s="199"/>
      <c r="BF494" s="199"/>
      <c r="BG494" s="199"/>
      <c r="BH494" s="199"/>
      <c r="BI494" s="199"/>
    </row>
    <row r="495" spans="1:61" x14ac:dyDescent="0.2">
      <c r="A495" s="191"/>
      <c r="B495" s="192"/>
      <c r="C495" s="331" t="s">
        <v>2027</v>
      </c>
      <c r="D495" s="332"/>
      <c r="E495" s="193">
        <v>1.5021</v>
      </c>
      <c r="F495" s="194"/>
      <c r="G495" s="195"/>
      <c r="H495" s="196"/>
      <c r="I495" s="197"/>
      <c r="J495" s="184"/>
      <c r="K495" s="197"/>
      <c r="M495" s="198" t="s">
        <v>2027</v>
      </c>
      <c r="O495" s="199"/>
      <c r="Z495" s="199"/>
      <c r="AA495" s="199"/>
      <c r="AB495" s="199"/>
      <c r="AC495" s="199"/>
      <c r="AD495" s="199"/>
      <c r="AE495" s="199"/>
      <c r="AF495" s="199"/>
      <c r="AG495" s="199"/>
      <c r="AH495" s="199"/>
      <c r="AI495" s="199"/>
      <c r="AJ495" s="199"/>
      <c r="AK495" s="199"/>
      <c r="AL495" s="199"/>
      <c r="AM495" s="199"/>
      <c r="AN495" s="199"/>
      <c r="AO495" s="199"/>
      <c r="AP495" s="199"/>
      <c r="AQ495" s="199"/>
      <c r="AR495" s="199"/>
      <c r="AS495" s="199"/>
      <c r="AT495" s="199"/>
      <c r="AU495" s="199"/>
      <c r="AV495" s="199"/>
      <c r="AW495" s="199"/>
      <c r="AX495" s="199"/>
      <c r="AY495" s="199"/>
      <c r="AZ495" s="199"/>
      <c r="BA495" s="199"/>
      <c r="BB495" s="199"/>
      <c r="BC495" s="199"/>
      <c r="BD495" s="201" t="str">
        <f t="shared" si="18"/>
        <v>0,8*2,02*2*2*0,3718</v>
      </c>
      <c r="BE495" s="199"/>
      <c r="BF495" s="199"/>
      <c r="BG495" s="199"/>
      <c r="BH495" s="199"/>
      <c r="BI495" s="199"/>
    </row>
    <row r="496" spans="1:61" x14ac:dyDescent="0.2">
      <c r="A496" s="191"/>
      <c r="B496" s="192"/>
      <c r="C496" s="331" t="s">
        <v>1371</v>
      </c>
      <c r="D496" s="332"/>
      <c r="E496" s="193">
        <v>1.3519000000000001</v>
      </c>
      <c r="F496" s="194"/>
      <c r="G496" s="195"/>
      <c r="H496" s="196"/>
      <c r="I496" s="197"/>
      <c r="J496" s="184"/>
      <c r="K496" s="197"/>
      <c r="M496" s="198" t="s">
        <v>1371</v>
      </c>
      <c r="O496" s="199"/>
      <c r="Z496" s="199"/>
      <c r="AA496" s="199"/>
      <c r="AB496" s="199"/>
      <c r="AC496" s="199"/>
      <c r="AD496" s="199"/>
      <c r="AE496" s="199"/>
      <c r="AF496" s="199"/>
      <c r="AG496" s="199"/>
      <c r="AH496" s="199"/>
      <c r="AI496" s="199"/>
      <c r="AJ496" s="199"/>
      <c r="AK496" s="199"/>
      <c r="AL496" s="199"/>
      <c r="AM496" s="199"/>
      <c r="AN496" s="199"/>
      <c r="AO496" s="199"/>
      <c r="AP496" s="199"/>
      <c r="AQ496" s="199"/>
      <c r="AR496" s="199"/>
      <c r="AS496" s="199"/>
      <c r="AT496" s="199"/>
      <c r="AU496" s="199"/>
      <c r="AV496" s="199"/>
      <c r="AW496" s="199"/>
      <c r="AX496" s="199"/>
      <c r="AY496" s="199"/>
      <c r="AZ496" s="199"/>
      <c r="BA496" s="199"/>
      <c r="BB496" s="199"/>
      <c r="BC496" s="199"/>
      <c r="BD496" s="201" t="str">
        <f t="shared" si="18"/>
        <v>219-221:1*2,02*2*0,3718</v>
      </c>
      <c r="BE496" s="199"/>
      <c r="BF496" s="199"/>
      <c r="BG496" s="199"/>
      <c r="BH496" s="199"/>
      <c r="BI496" s="199"/>
    </row>
    <row r="497" spans="1:104" x14ac:dyDescent="0.2">
      <c r="A497" s="191"/>
      <c r="B497" s="192"/>
      <c r="C497" s="331" t="s">
        <v>2028</v>
      </c>
      <c r="D497" s="332"/>
      <c r="E497" s="193">
        <v>1.2017</v>
      </c>
      <c r="F497" s="194"/>
      <c r="G497" s="195"/>
      <c r="H497" s="196"/>
      <c r="I497" s="197"/>
      <c r="J497" s="184"/>
      <c r="K497" s="197"/>
      <c r="M497" s="198" t="s">
        <v>2028</v>
      </c>
      <c r="O497" s="199"/>
      <c r="Z497" s="199"/>
      <c r="AA497" s="199"/>
      <c r="AB497" s="199"/>
      <c r="AC497" s="199"/>
      <c r="AD497" s="199"/>
      <c r="AE497" s="199"/>
      <c r="AF497" s="199"/>
      <c r="AG497" s="199"/>
      <c r="AH497" s="199"/>
      <c r="AI497" s="199"/>
      <c r="AJ497" s="199"/>
      <c r="AK497" s="199"/>
      <c r="AL497" s="199"/>
      <c r="AM497" s="199"/>
      <c r="AN497" s="199"/>
      <c r="AO497" s="199"/>
      <c r="AP497" s="199"/>
      <c r="AQ497" s="199"/>
      <c r="AR497" s="199"/>
      <c r="AS497" s="199"/>
      <c r="AT497" s="199"/>
      <c r="AU497" s="199"/>
      <c r="AV497" s="199"/>
      <c r="AW497" s="199"/>
      <c r="AX497" s="199"/>
      <c r="AY497" s="199"/>
      <c r="AZ497" s="199"/>
      <c r="BA497" s="199"/>
      <c r="BB497" s="199"/>
      <c r="BC497" s="199"/>
      <c r="BD497" s="201" t="str">
        <f t="shared" si="18"/>
        <v>0,9*2,02*2*0,3718</v>
      </c>
      <c r="BE497" s="199"/>
      <c r="BF497" s="199"/>
      <c r="BG497" s="199"/>
      <c r="BH497" s="199"/>
      <c r="BI497" s="199"/>
    </row>
    <row r="498" spans="1:104" x14ac:dyDescent="0.2">
      <c r="A498" s="191"/>
      <c r="B498" s="192"/>
      <c r="C498" s="331" t="s">
        <v>2029</v>
      </c>
      <c r="D498" s="332"/>
      <c r="E498" s="193">
        <v>1.5021</v>
      </c>
      <c r="F498" s="194"/>
      <c r="G498" s="195"/>
      <c r="H498" s="196"/>
      <c r="I498" s="197"/>
      <c r="J498" s="184"/>
      <c r="K498" s="197"/>
      <c r="M498" s="198" t="s">
        <v>2029</v>
      </c>
      <c r="O498" s="199"/>
      <c r="Z498" s="199"/>
      <c r="AA498" s="199"/>
      <c r="AB498" s="199"/>
      <c r="AC498" s="199"/>
      <c r="AD498" s="199"/>
      <c r="AE498" s="199"/>
      <c r="AF498" s="199"/>
      <c r="AG498" s="199"/>
      <c r="AH498" s="199"/>
      <c r="AI498" s="199"/>
      <c r="AJ498" s="199"/>
      <c r="AK498" s="199"/>
      <c r="AL498" s="199"/>
      <c r="AM498" s="199"/>
      <c r="AN498" s="199"/>
      <c r="AO498" s="199"/>
      <c r="AP498" s="199"/>
      <c r="AQ498" s="199"/>
      <c r="AR498" s="199"/>
      <c r="AS498" s="199"/>
      <c r="AT498" s="199"/>
      <c r="AU498" s="199"/>
      <c r="AV498" s="199"/>
      <c r="AW498" s="199"/>
      <c r="AX498" s="199"/>
      <c r="AY498" s="199"/>
      <c r="AZ498" s="199"/>
      <c r="BA498" s="199"/>
      <c r="BB498" s="199"/>
      <c r="BC498" s="199"/>
      <c r="BD498" s="201" t="str">
        <f t="shared" si="18"/>
        <v>0,8*2,02*2*0,3718</v>
      </c>
      <c r="BE498" s="199"/>
      <c r="BF498" s="199"/>
      <c r="BG498" s="199"/>
      <c r="BH498" s="199"/>
      <c r="BI498" s="199"/>
    </row>
    <row r="499" spans="1:104" x14ac:dyDescent="0.2">
      <c r="A499" s="191"/>
      <c r="B499" s="192"/>
      <c r="C499" s="331" t="s">
        <v>2030</v>
      </c>
      <c r="D499" s="332"/>
      <c r="E499" s="193">
        <v>2.7037</v>
      </c>
      <c r="F499" s="194"/>
      <c r="G499" s="195"/>
      <c r="H499" s="196"/>
      <c r="I499" s="197"/>
      <c r="J499" s="184"/>
      <c r="K499" s="197"/>
      <c r="M499" s="198" t="s">
        <v>2030</v>
      </c>
      <c r="O499" s="199"/>
      <c r="Z499" s="199"/>
      <c r="AA499" s="199"/>
      <c r="AB499" s="199"/>
      <c r="AC499" s="199"/>
      <c r="AD499" s="199"/>
      <c r="AE499" s="199"/>
      <c r="AF499" s="199"/>
      <c r="AG499" s="199"/>
      <c r="AH499" s="199"/>
      <c r="AI499" s="199"/>
      <c r="AJ499" s="199"/>
      <c r="AK499" s="199"/>
      <c r="AL499" s="199"/>
      <c r="AM499" s="199"/>
      <c r="AN499" s="199"/>
      <c r="AO499" s="199"/>
      <c r="AP499" s="199"/>
      <c r="AQ499" s="199"/>
      <c r="AR499" s="199"/>
      <c r="AS499" s="199"/>
      <c r="AT499" s="199"/>
      <c r="AU499" s="199"/>
      <c r="AV499" s="199"/>
      <c r="AW499" s="199"/>
      <c r="AX499" s="199"/>
      <c r="AY499" s="199"/>
      <c r="AZ499" s="199"/>
      <c r="BA499" s="199"/>
      <c r="BB499" s="199"/>
      <c r="BC499" s="199"/>
      <c r="BD499" s="201" t="str">
        <f t="shared" si="18"/>
        <v>214-217:1*2,02*2*0,3718</v>
      </c>
      <c r="BE499" s="199"/>
      <c r="BF499" s="199"/>
      <c r="BG499" s="199"/>
      <c r="BH499" s="199"/>
      <c r="BI499" s="199"/>
    </row>
    <row r="500" spans="1:104" x14ac:dyDescent="0.2">
      <c r="A500" s="191"/>
      <c r="B500" s="192"/>
      <c r="C500" s="331" t="s">
        <v>2028</v>
      </c>
      <c r="D500" s="332"/>
      <c r="E500" s="193">
        <v>1.2017</v>
      </c>
      <c r="F500" s="194"/>
      <c r="G500" s="195"/>
      <c r="H500" s="196"/>
      <c r="I500" s="197"/>
      <c r="J500" s="184"/>
      <c r="K500" s="197"/>
      <c r="M500" s="198" t="s">
        <v>2028</v>
      </c>
      <c r="O500" s="199"/>
      <c r="Z500" s="199"/>
      <c r="AA500" s="199"/>
      <c r="AB500" s="199"/>
      <c r="AC500" s="199"/>
      <c r="AD500" s="199"/>
      <c r="AE500" s="199"/>
      <c r="AF500" s="199"/>
      <c r="AG500" s="199"/>
      <c r="AH500" s="199"/>
      <c r="AI500" s="199"/>
      <c r="AJ500" s="199"/>
      <c r="AK500" s="199"/>
      <c r="AL500" s="199"/>
      <c r="AM500" s="199"/>
      <c r="AN500" s="199"/>
      <c r="AO500" s="199"/>
      <c r="AP500" s="199"/>
      <c r="AQ500" s="199"/>
      <c r="AR500" s="199"/>
      <c r="AS500" s="199"/>
      <c r="AT500" s="199"/>
      <c r="AU500" s="199"/>
      <c r="AV500" s="199"/>
      <c r="AW500" s="199"/>
      <c r="AX500" s="199"/>
      <c r="AY500" s="199"/>
      <c r="AZ500" s="199"/>
      <c r="BA500" s="199"/>
      <c r="BB500" s="199"/>
      <c r="BC500" s="199"/>
      <c r="BD500" s="201" t="str">
        <f t="shared" si="18"/>
        <v>0,9*2,02*2*2*0,3718</v>
      </c>
      <c r="BE500" s="199"/>
      <c r="BF500" s="199"/>
      <c r="BG500" s="199"/>
      <c r="BH500" s="199"/>
      <c r="BI500" s="199"/>
    </row>
    <row r="501" spans="1:104" x14ac:dyDescent="0.2">
      <c r="A501" s="191"/>
      <c r="B501" s="192"/>
      <c r="C501" s="331" t="s">
        <v>2031</v>
      </c>
      <c r="D501" s="332"/>
      <c r="E501" s="193">
        <v>1.5021</v>
      </c>
      <c r="F501" s="194"/>
      <c r="G501" s="195"/>
      <c r="H501" s="196"/>
      <c r="I501" s="197"/>
      <c r="J501" s="184"/>
      <c r="K501" s="197"/>
      <c r="M501" s="198" t="s">
        <v>2031</v>
      </c>
      <c r="O501" s="199"/>
      <c r="Z501" s="199"/>
      <c r="AA501" s="199"/>
      <c r="AB501" s="199"/>
      <c r="AC501" s="199"/>
      <c r="AD501" s="199"/>
      <c r="AE501" s="199"/>
      <c r="AF501" s="199"/>
      <c r="AG501" s="199"/>
      <c r="AH501" s="199"/>
      <c r="AI501" s="199"/>
      <c r="AJ501" s="199"/>
      <c r="AK501" s="199"/>
      <c r="AL501" s="199"/>
      <c r="AM501" s="199"/>
      <c r="AN501" s="199"/>
      <c r="AO501" s="199"/>
      <c r="AP501" s="199"/>
      <c r="AQ501" s="199"/>
      <c r="AR501" s="199"/>
      <c r="AS501" s="199"/>
      <c r="AT501" s="199"/>
      <c r="AU501" s="199"/>
      <c r="AV501" s="199"/>
      <c r="AW501" s="199"/>
      <c r="AX501" s="199"/>
      <c r="AY501" s="199"/>
      <c r="AZ501" s="199"/>
      <c r="BA501" s="199"/>
      <c r="BB501" s="199"/>
      <c r="BC501" s="199"/>
      <c r="BD501" s="201" t="str">
        <f t="shared" si="18"/>
        <v>0,8*2,02*2*0,3718</v>
      </c>
      <c r="BE501" s="199"/>
      <c r="BF501" s="199"/>
      <c r="BG501" s="199"/>
      <c r="BH501" s="199"/>
      <c r="BI501" s="199"/>
    </row>
    <row r="502" spans="1:104" x14ac:dyDescent="0.2">
      <c r="A502" s="191"/>
      <c r="B502" s="192"/>
      <c r="C502" s="331" t="s">
        <v>2030</v>
      </c>
      <c r="D502" s="332"/>
      <c r="E502" s="193">
        <v>2.7037</v>
      </c>
      <c r="F502" s="194"/>
      <c r="G502" s="195"/>
      <c r="H502" s="196"/>
      <c r="I502" s="197"/>
      <c r="J502" s="184"/>
      <c r="K502" s="197"/>
      <c r="M502" s="198" t="s">
        <v>2030</v>
      </c>
      <c r="O502" s="199"/>
      <c r="Z502" s="199"/>
      <c r="AA502" s="199"/>
      <c r="AB502" s="199"/>
      <c r="AC502" s="199"/>
      <c r="AD502" s="199"/>
      <c r="AE502" s="199"/>
      <c r="AF502" s="199"/>
      <c r="AG502" s="199"/>
      <c r="AH502" s="199"/>
      <c r="AI502" s="199"/>
      <c r="AJ502" s="199"/>
      <c r="AK502" s="199"/>
      <c r="AL502" s="199"/>
      <c r="AM502" s="199"/>
      <c r="AN502" s="199"/>
      <c r="AO502" s="199"/>
      <c r="AP502" s="199"/>
      <c r="AQ502" s="199"/>
      <c r="AR502" s="199"/>
      <c r="AS502" s="199"/>
      <c r="AT502" s="199"/>
      <c r="AU502" s="199"/>
      <c r="AV502" s="199"/>
      <c r="AW502" s="199"/>
      <c r="AX502" s="199"/>
      <c r="AY502" s="199"/>
      <c r="AZ502" s="199"/>
      <c r="BA502" s="199"/>
      <c r="BB502" s="199"/>
      <c r="BC502" s="199"/>
      <c r="BD502" s="201" t="str">
        <f t="shared" si="18"/>
        <v>209-212:1*2,02*2*0,3718</v>
      </c>
      <c r="BE502" s="199"/>
      <c r="BF502" s="199"/>
      <c r="BG502" s="199"/>
      <c r="BH502" s="199"/>
      <c r="BI502" s="199"/>
    </row>
    <row r="503" spans="1:104" x14ac:dyDescent="0.2">
      <c r="A503" s="191"/>
      <c r="B503" s="192"/>
      <c r="C503" s="331" t="s">
        <v>2028</v>
      </c>
      <c r="D503" s="332"/>
      <c r="E503" s="193">
        <v>1.2017</v>
      </c>
      <c r="F503" s="194"/>
      <c r="G503" s="195"/>
      <c r="H503" s="196"/>
      <c r="I503" s="197"/>
      <c r="J503" s="184"/>
      <c r="K503" s="197"/>
      <c r="M503" s="198" t="s">
        <v>2028</v>
      </c>
      <c r="O503" s="199"/>
      <c r="Z503" s="199"/>
      <c r="AA503" s="199"/>
      <c r="AB503" s="199"/>
      <c r="AC503" s="199"/>
      <c r="AD503" s="199"/>
      <c r="AE503" s="199"/>
      <c r="AF503" s="199"/>
      <c r="AG503" s="199"/>
      <c r="AH503" s="199"/>
      <c r="AI503" s="199"/>
      <c r="AJ503" s="199"/>
      <c r="AK503" s="199"/>
      <c r="AL503" s="199"/>
      <c r="AM503" s="199"/>
      <c r="AN503" s="199"/>
      <c r="AO503" s="199"/>
      <c r="AP503" s="199"/>
      <c r="AQ503" s="199"/>
      <c r="AR503" s="199"/>
      <c r="AS503" s="199"/>
      <c r="AT503" s="199"/>
      <c r="AU503" s="199"/>
      <c r="AV503" s="199"/>
      <c r="AW503" s="199"/>
      <c r="AX503" s="199"/>
      <c r="AY503" s="199"/>
      <c r="AZ503" s="199"/>
      <c r="BA503" s="199"/>
      <c r="BB503" s="199"/>
      <c r="BC503" s="199"/>
      <c r="BD503" s="201" t="str">
        <f t="shared" si="18"/>
        <v>0,9*2,02*2*2*0,3718</v>
      </c>
      <c r="BE503" s="199"/>
      <c r="BF503" s="199"/>
      <c r="BG503" s="199"/>
      <c r="BH503" s="199"/>
      <c r="BI503" s="199"/>
    </row>
    <row r="504" spans="1:104" x14ac:dyDescent="0.2">
      <c r="A504" s="191"/>
      <c r="B504" s="192"/>
      <c r="C504" s="331" t="s">
        <v>2032</v>
      </c>
      <c r="D504" s="332"/>
      <c r="E504" s="193">
        <v>1.5021</v>
      </c>
      <c r="F504" s="194"/>
      <c r="G504" s="195"/>
      <c r="H504" s="196"/>
      <c r="I504" s="197"/>
      <c r="J504" s="184"/>
      <c r="K504" s="197"/>
      <c r="M504" s="198" t="s">
        <v>2032</v>
      </c>
      <c r="O504" s="199"/>
      <c r="Z504" s="199"/>
      <c r="AA504" s="199"/>
      <c r="AB504" s="199"/>
      <c r="AC504" s="199"/>
      <c r="AD504" s="199"/>
      <c r="AE504" s="199"/>
      <c r="AF504" s="199"/>
      <c r="AG504" s="199"/>
      <c r="AH504" s="199"/>
      <c r="AI504" s="199"/>
      <c r="AJ504" s="199"/>
      <c r="AK504" s="199"/>
      <c r="AL504" s="199"/>
      <c r="AM504" s="199"/>
      <c r="AN504" s="199"/>
      <c r="AO504" s="199"/>
      <c r="AP504" s="199"/>
      <c r="AQ504" s="199"/>
      <c r="AR504" s="199"/>
      <c r="AS504" s="199"/>
      <c r="AT504" s="199"/>
      <c r="AU504" s="199"/>
      <c r="AV504" s="199"/>
      <c r="AW504" s="199"/>
      <c r="AX504" s="199"/>
      <c r="AY504" s="199"/>
      <c r="AZ504" s="199"/>
      <c r="BA504" s="199"/>
      <c r="BB504" s="199"/>
      <c r="BC504" s="199"/>
      <c r="BD504" s="201" t="str">
        <f t="shared" si="18"/>
        <v>0,8*2,02*2*0,3718</v>
      </c>
      <c r="BE504" s="199"/>
      <c r="BF504" s="199"/>
      <c r="BG504" s="199"/>
      <c r="BH504" s="199"/>
      <c r="BI504" s="199"/>
    </row>
    <row r="505" spans="1:104" x14ac:dyDescent="0.2">
      <c r="A505" s="191"/>
      <c r="B505" s="192"/>
      <c r="C505" s="331" t="s">
        <v>2030</v>
      </c>
      <c r="D505" s="332"/>
      <c r="E505" s="193">
        <v>2.7037</v>
      </c>
      <c r="F505" s="194"/>
      <c r="G505" s="195"/>
      <c r="H505" s="196"/>
      <c r="I505" s="197"/>
      <c r="J505" s="184"/>
      <c r="K505" s="197"/>
      <c r="M505" s="198" t="s">
        <v>2030</v>
      </c>
      <c r="O505" s="199"/>
      <c r="Z505" s="199"/>
      <c r="AA505" s="199"/>
      <c r="AB505" s="199"/>
      <c r="AC505" s="199"/>
      <c r="AD505" s="199"/>
      <c r="AE505" s="199"/>
      <c r="AF505" s="199"/>
      <c r="AG505" s="199"/>
      <c r="AH505" s="199"/>
      <c r="AI505" s="199"/>
      <c r="AJ505" s="199"/>
      <c r="AK505" s="199"/>
      <c r="AL505" s="199"/>
      <c r="AM505" s="199"/>
      <c r="AN505" s="199"/>
      <c r="AO505" s="199"/>
      <c r="AP505" s="199"/>
      <c r="AQ505" s="199"/>
      <c r="AR505" s="199"/>
      <c r="AS505" s="199"/>
      <c r="AT505" s="199"/>
      <c r="AU505" s="199"/>
      <c r="AV505" s="199"/>
      <c r="AW505" s="199"/>
      <c r="AX505" s="199"/>
      <c r="AY505" s="199"/>
      <c r="AZ505" s="199"/>
      <c r="BA505" s="199"/>
      <c r="BB505" s="199"/>
      <c r="BC505" s="199"/>
      <c r="BD505" s="201" t="str">
        <f t="shared" si="18"/>
        <v>204-207:1*2,02*2*0,3718</v>
      </c>
      <c r="BE505" s="199"/>
      <c r="BF505" s="199"/>
      <c r="BG505" s="199"/>
      <c r="BH505" s="199"/>
      <c r="BI505" s="199"/>
    </row>
    <row r="506" spans="1:104" x14ac:dyDescent="0.2">
      <c r="A506" s="191"/>
      <c r="B506" s="192"/>
      <c r="C506" s="331" t="s">
        <v>2028</v>
      </c>
      <c r="D506" s="332"/>
      <c r="E506" s="193">
        <v>1.2017</v>
      </c>
      <c r="F506" s="194"/>
      <c r="G506" s="195"/>
      <c r="H506" s="196"/>
      <c r="I506" s="197"/>
      <c r="J506" s="184"/>
      <c r="K506" s="197"/>
      <c r="M506" s="198" t="s">
        <v>2028</v>
      </c>
      <c r="O506" s="199"/>
      <c r="Z506" s="199"/>
      <c r="AA506" s="199"/>
      <c r="AB506" s="199"/>
      <c r="AC506" s="199"/>
      <c r="AD506" s="199"/>
      <c r="AE506" s="199"/>
      <c r="AF506" s="199"/>
      <c r="AG506" s="199"/>
      <c r="AH506" s="199"/>
      <c r="AI506" s="199"/>
      <c r="AJ506" s="199"/>
      <c r="AK506" s="199"/>
      <c r="AL506" s="199"/>
      <c r="AM506" s="199"/>
      <c r="AN506" s="199"/>
      <c r="AO506" s="199"/>
      <c r="AP506" s="199"/>
      <c r="AQ506" s="199"/>
      <c r="AR506" s="199"/>
      <c r="AS506" s="199"/>
      <c r="AT506" s="199"/>
      <c r="AU506" s="199"/>
      <c r="AV506" s="199"/>
      <c r="AW506" s="199"/>
      <c r="AX506" s="199"/>
      <c r="AY506" s="199"/>
      <c r="AZ506" s="199"/>
      <c r="BA506" s="199"/>
      <c r="BB506" s="199"/>
      <c r="BC506" s="199"/>
      <c r="BD506" s="201" t="str">
        <f t="shared" si="18"/>
        <v>0,9*2,02*2*2*0,3718</v>
      </c>
      <c r="BE506" s="199"/>
      <c r="BF506" s="199"/>
      <c r="BG506" s="199"/>
      <c r="BH506" s="199"/>
      <c r="BI506" s="199"/>
    </row>
    <row r="507" spans="1:104" x14ac:dyDescent="0.2">
      <c r="A507" s="169" t="s">
        <v>42</v>
      </c>
      <c r="B507" s="170" t="s">
        <v>974</v>
      </c>
      <c r="C507" s="171" t="s">
        <v>975</v>
      </c>
      <c r="D507" s="172"/>
      <c r="E507" s="173"/>
      <c r="F507" s="173"/>
      <c r="G507" s="174">
        <f>SUM(G469:G506)</f>
        <v>0</v>
      </c>
      <c r="H507" s="175"/>
      <c r="I507" s="174">
        <f>SUM(I469:I506)</f>
        <v>5.7904410000000003E-3</v>
      </c>
      <c r="J507" s="176"/>
      <c r="K507" s="174">
        <f>SUM(K469:K506)</f>
        <v>0</v>
      </c>
      <c r="O507" s="199"/>
      <c r="X507" s="202">
        <f>K507</f>
        <v>0</v>
      </c>
      <c r="Y507" s="202">
        <f>I507</f>
        <v>5.7904410000000003E-3</v>
      </c>
      <c r="Z507" s="200">
        <f>G507</f>
        <v>0</v>
      </c>
      <c r="AA507" s="199"/>
      <c r="AB507" s="199"/>
      <c r="AC507" s="199"/>
      <c r="AD507" s="199"/>
      <c r="AE507" s="199"/>
      <c r="AF507" s="199"/>
      <c r="AG507" s="199"/>
      <c r="AH507" s="199"/>
      <c r="AI507" s="199"/>
      <c r="AJ507" s="199"/>
      <c r="AK507" s="199"/>
      <c r="AL507" s="199"/>
      <c r="AM507" s="199"/>
      <c r="AN507" s="199"/>
      <c r="AO507" s="199"/>
      <c r="AP507" s="199"/>
      <c r="AQ507" s="199"/>
      <c r="AR507" s="199"/>
      <c r="AS507" s="199"/>
      <c r="AT507" s="199"/>
      <c r="AU507" s="199"/>
      <c r="AV507" s="199"/>
      <c r="AW507" s="199"/>
      <c r="AX507" s="199"/>
      <c r="AY507" s="199"/>
      <c r="AZ507" s="199"/>
      <c r="BA507" s="203"/>
      <c r="BB507" s="203"/>
      <c r="BC507" s="203"/>
      <c r="BD507" s="203"/>
      <c r="BE507" s="203"/>
      <c r="BF507" s="203"/>
      <c r="BG507" s="199"/>
      <c r="BH507" s="199"/>
      <c r="BI507" s="199"/>
    </row>
    <row r="508" spans="1:104" ht="14.25" customHeight="1" x14ac:dyDescent="0.2">
      <c r="A508" s="151" t="s">
        <v>38</v>
      </c>
      <c r="B508" s="152" t="s">
        <v>990</v>
      </c>
      <c r="C508" s="153" t="s">
        <v>991</v>
      </c>
      <c r="D508" s="154"/>
      <c r="E508" s="155"/>
      <c r="F508" s="155"/>
      <c r="G508" s="156"/>
      <c r="H508" s="157"/>
      <c r="I508" s="158"/>
      <c r="J508" s="159"/>
      <c r="K508" s="160"/>
      <c r="O508" s="199"/>
    </row>
    <row r="509" spans="1:104" x14ac:dyDescent="0.2">
      <c r="A509" s="161">
        <v>67</v>
      </c>
      <c r="B509" s="162" t="s">
        <v>992</v>
      </c>
      <c r="C509" s="163" t="s">
        <v>993</v>
      </c>
      <c r="D509" s="164" t="s">
        <v>248</v>
      </c>
      <c r="E509" s="165">
        <v>208.11750000000001</v>
      </c>
      <c r="F509" s="122">
        <f>'01 105 '!F509</f>
        <v>0</v>
      </c>
      <c r="G509" s="166">
        <f>E509*F509</f>
        <v>0</v>
      </c>
      <c r="H509" s="167">
        <v>0</v>
      </c>
      <c r="I509" s="168">
        <f>E509*H509</f>
        <v>0</v>
      </c>
      <c r="J509" s="167"/>
      <c r="K509" s="168">
        <f>E509*J509</f>
        <v>0</v>
      </c>
      <c r="O509" s="199"/>
      <c r="Z509" s="199"/>
      <c r="AA509" s="199">
        <v>12</v>
      </c>
      <c r="AB509" s="199">
        <v>0</v>
      </c>
      <c r="AC509" s="199">
        <v>71</v>
      </c>
      <c r="AD509" s="199"/>
      <c r="AE509" s="199"/>
      <c r="AF509" s="199"/>
      <c r="AG509" s="199"/>
      <c r="AH509" s="199"/>
      <c r="AI509" s="199"/>
      <c r="AJ509" s="199"/>
      <c r="AK509" s="199"/>
      <c r="AL509" s="199"/>
      <c r="AM509" s="199"/>
      <c r="AN509" s="199"/>
      <c r="AO509" s="199"/>
      <c r="AP509" s="199"/>
      <c r="AQ509" s="199"/>
      <c r="AR509" s="199"/>
      <c r="AS509" s="199"/>
      <c r="AT509" s="199"/>
      <c r="AU509" s="199"/>
      <c r="AV509" s="199"/>
      <c r="AW509" s="199"/>
      <c r="AX509" s="199"/>
      <c r="AY509" s="199"/>
      <c r="AZ509" s="200">
        <f>G509</f>
        <v>0</v>
      </c>
      <c r="BA509" s="199"/>
      <c r="BB509" s="199"/>
      <c r="BC509" s="199"/>
      <c r="BD509" s="199"/>
      <c r="BE509" s="199"/>
      <c r="BF509" s="199"/>
      <c r="BG509" s="199"/>
      <c r="BH509" s="199"/>
      <c r="BI509" s="199"/>
      <c r="CA509" s="199">
        <v>12</v>
      </c>
      <c r="CB509" s="199">
        <v>0</v>
      </c>
      <c r="CZ509" s="124">
        <v>1</v>
      </c>
    </row>
    <row r="510" spans="1:104" x14ac:dyDescent="0.2">
      <c r="A510" s="191"/>
      <c r="B510" s="192"/>
      <c r="C510" s="331" t="s">
        <v>2079</v>
      </c>
      <c r="D510" s="332"/>
      <c r="E510" s="193">
        <v>208.11750000000001</v>
      </c>
      <c r="F510" s="194"/>
      <c r="G510" s="195"/>
      <c r="H510" s="196"/>
      <c r="I510" s="197"/>
      <c r="J510" s="184"/>
      <c r="K510" s="197"/>
      <c r="M510" s="198" t="s">
        <v>2079</v>
      </c>
      <c r="O510" s="199"/>
      <c r="Z510" s="199"/>
      <c r="AA510" s="199"/>
      <c r="AB510" s="199"/>
      <c r="AC510" s="199"/>
      <c r="AD510" s="199"/>
      <c r="AE510" s="199"/>
      <c r="AF510" s="199"/>
      <c r="AG510" s="199"/>
      <c r="AH510" s="199"/>
      <c r="AI510" s="199"/>
      <c r="AJ510" s="199"/>
      <c r="AK510" s="199"/>
      <c r="AL510" s="199"/>
      <c r="AM510" s="199"/>
      <c r="AN510" s="199"/>
      <c r="AO510" s="199"/>
      <c r="AP510" s="199"/>
      <c r="AQ510" s="199"/>
      <c r="AR510" s="199"/>
      <c r="AS510" s="199"/>
      <c r="AT510" s="199"/>
      <c r="AU510" s="199"/>
      <c r="AV510" s="199"/>
      <c r="AW510" s="199"/>
      <c r="AX510" s="199"/>
      <c r="AY510" s="199"/>
      <c r="AZ510" s="199"/>
      <c r="BA510" s="199"/>
      <c r="BB510" s="199"/>
      <c r="BC510" s="199"/>
      <c r="BD510" s="201" t="str">
        <f>C509</f>
        <v xml:space="preserve">Přesun hmot pro budovy zděné výšky do 24 m </v>
      </c>
      <c r="BE510" s="199"/>
      <c r="BF510" s="199"/>
      <c r="BG510" s="199"/>
      <c r="BH510" s="199"/>
      <c r="BI510" s="199"/>
    </row>
    <row r="511" spans="1:104" x14ac:dyDescent="0.2">
      <c r="A511" s="169" t="s">
        <v>42</v>
      </c>
      <c r="B511" s="170" t="s">
        <v>990</v>
      </c>
      <c r="C511" s="171" t="s">
        <v>991</v>
      </c>
      <c r="D511" s="172"/>
      <c r="E511" s="173"/>
      <c r="F511" s="173"/>
      <c r="G511" s="174">
        <f>SUM(G508:G510)</f>
        <v>0</v>
      </c>
      <c r="H511" s="175"/>
      <c r="I511" s="174">
        <f>SUM(I508:I510)</f>
        <v>0</v>
      </c>
      <c r="J511" s="176"/>
      <c r="K511" s="174">
        <f>SUM(K508:K510)</f>
        <v>0</v>
      </c>
      <c r="O511" s="199"/>
      <c r="X511" s="202">
        <f>K511</f>
        <v>0</v>
      </c>
      <c r="Y511" s="202">
        <f>I511</f>
        <v>0</v>
      </c>
      <c r="Z511" s="200">
        <f>G511</f>
        <v>0</v>
      </c>
      <c r="AA511" s="199"/>
      <c r="AB511" s="199"/>
      <c r="AC511" s="199"/>
      <c r="AD511" s="199"/>
      <c r="AE511" s="199"/>
      <c r="AF511" s="199"/>
      <c r="AG511" s="199"/>
      <c r="AH511" s="199"/>
      <c r="AI511" s="199"/>
      <c r="AJ511" s="199"/>
      <c r="AK511" s="199"/>
      <c r="AL511" s="199"/>
      <c r="AM511" s="199"/>
      <c r="AN511" s="199"/>
      <c r="AO511" s="199"/>
      <c r="AP511" s="199"/>
      <c r="AQ511" s="199"/>
      <c r="AR511" s="199"/>
      <c r="AS511" s="199"/>
      <c r="AT511" s="199"/>
      <c r="AU511" s="199"/>
      <c r="AV511" s="199"/>
      <c r="AW511" s="199"/>
      <c r="AX511" s="199"/>
      <c r="AY511" s="199"/>
      <c r="AZ511" s="199"/>
      <c r="BA511" s="203"/>
      <c r="BB511" s="203"/>
      <c r="BC511" s="203"/>
      <c r="BD511" s="203"/>
      <c r="BE511" s="203"/>
      <c r="BF511" s="203"/>
      <c r="BG511" s="199"/>
      <c r="BH511" s="199"/>
      <c r="BI511" s="199"/>
    </row>
    <row r="512" spans="1:104" ht="14.25" customHeight="1" x14ac:dyDescent="0.2">
      <c r="A512" s="151" t="s">
        <v>38</v>
      </c>
      <c r="B512" s="152" t="s">
        <v>995</v>
      </c>
      <c r="C512" s="153" t="s">
        <v>996</v>
      </c>
      <c r="D512" s="154"/>
      <c r="E512" s="155"/>
      <c r="F512" s="155"/>
      <c r="G512" s="156"/>
      <c r="H512" s="157"/>
      <c r="I512" s="158"/>
      <c r="J512" s="159"/>
      <c r="K512" s="160"/>
      <c r="O512" s="199"/>
    </row>
    <row r="513" spans="1:104" x14ac:dyDescent="0.2">
      <c r="A513" s="161">
        <v>68</v>
      </c>
      <c r="B513" s="162" t="s">
        <v>1007</v>
      </c>
      <c r="C513" s="163" t="s">
        <v>1008</v>
      </c>
      <c r="D513" s="164" t="s">
        <v>41</v>
      </c>
      <c r="E513" s="165">
        <v>45.485300000000002</v>
      </c>
      <c r="F513" s="122">
        <f>'01 105 '!F513</f>
        <v>0</v>
      </c>
      <c r="G513" s="166">
        <f>E513*F513</f>
        <v>0</v>
      </c>
      <c r="H513" s="167">
        <v>3.6800000000000001E-3</v>
      </c>
      <c r="I513" s="168">
        <f>E513*H513</f>
        <v>0.167385904</v>
      </c>
      <c r="J513" s="167"/>
      <c r="K513" s="168">
        <f>E513*J513</f>
        <v>0</v>
      </c>
      <c r="O513" s="199"/>
      <c r="Z513" s="199"/>
      <c r="AA513" s="199">
        <v>12</v>
      </c>
      <c r="AB513" s="199">
        <v>0</v>
      </c>
      <c r="AC513" s="199">
        <v>9</v>
      </c>
      <c r="AD513" s="199"/>
      <c r="AE513" s="199"/>
      <c r="AF513" s="199"/>
      <c r="AG513" s="199"/>
      <c r="AH513" s="199"/>
      <c r="AI513" s="199"/>
      <c r="AJ513" s="199"/>
      <c r="AK513" s="199"/>
      <c r="AL513" s="199"/>
      <c r="AM513" s="199"/>
      <c r="AN513" s="199"/>
      <c r="AO513" s="199"/>
      <c r="AP513" s="199"/>
      <c r="AQ513" s="199"/>
      <c r="AR513" s="199"/>
      <c r="AS513" s="199"/>
      <c r="AT513" s="199"/>
      <c r="AU513" s="199"/>
      <c r="AV513" s="199"/>
      <c r="AW513" s="199"/>
      <c r="AX513" s="199"/>
      <c r="AY513" s="199"/>
      <c r="AZ513" s="200">
        <f>G513</f>
        <v>0</v>
      </c>
      <c r="BA513" s="199"/>
      <c r="BB513" s="199"/>
      <c r="BC513" s="199"/>
      <c r="BD513" s="199"/>
      <c r="BE513" s="199"/>
      <c r="BF513" s="199"/>
      <c r="BG513" s="199"/>
      <c r="BH513" s="199"/>
      <c r="BI513" s="199"/>
      <c r="CA513" s="199">
        <v>12</v>
      </c>
      <c r="CB513" s="199">
        <v>0</v>
      </c>
      <c r="CZ513" s="124">
        <v>2</v>
      </c>
    </row>
    <row r="514" spans="1:104" x14ac:dyDescent="0.2">
      <c r="A514" s="191"/>
      <c r="B514" s="192"/>
      <c r="C514" s="312" t="s">
        <v>1766</v>
      </c>
      <c r="D514" s="313"/>
      <c r="E514" s="313"/>
      <c r="F514" s="313"/>
      <c r="G514" s="314"/>
      <c r="I514" s="197"/>
      <c r="K514" s="197"/>
      <c r="L514" s="198" t="s">
        <v>1766</v>
      </c>
      <c r="O514" s="199"/>
      <c r="Z514" s="199"/>
      <c r="AA514" s="199"/>
      <c r="AB514" s="199"/>
      <c r="AC514" s="199"/>
      <c r="AD514" s="199"/>
      <c r="AE514" s="199"/>
      <c r="AF514" s="199"/>
      <c r="AG514" s="199"/>
      <c r="AH514" s="199"/>
      <c r="AI514" s="199"/>
      <c r="AJ514" s="199"/>
      <c r="AK514" s="199"/>
      <c r="AL514" s="199"/>
      <c r="AM514" s="199"/>
      <c r="AN514" s="199"/>
      <c r="AO514" s="199"/>
      <c r="AP514" s="199"/>
      <c r="AQ514" s="199"/>
      <c r="AR514" s="199"/>
      <c r="AS514" s="199"/>
      <c r="AT514" s="199"/>
      <c r="AU514" s="199"/>
      <c r="AV514" s="199"/>
      <c r="AW514" s="199"/>
      <c r="AX514" s="199"/>
      <c r="AY514" s="199"/>
      <c r="AZ514" s="199"/>
      <c r="BA514" s="199"/>
      <c r="BB514" s="199"/>
      <c r="BC514" s="199"/>
      <c r="BD514" s="199"/>
      <c r="BE514" s="199"/>
      <c r="BF514" s="199"/>
      <c r="BG514" s="199"/>
      <c r="BH514" s="199"/>
      <c r="BI514" s="199"/>
    </row>
    <row r="515" spans="1:104" x14ac:dyDescent="0.2">
      <c r="A515" s="191"/>
      <c r="B515" s="192"/>
      <c r="C515" s="331" t="s">
        <v>2080</v>
      </c>
      <c r="D515" s="332"/>
      <c r="E515" s="193">
        <v>8.5513999999999992</v>
      </c>
      <c r="F515" s="194"/>
      <c r="G515" s="195"/>
      <c r="H515" s="196"/>
      <c r="I515" s="197"/>
      <c r="J515" s="184"/>
      <c r="K515" s="197"/>
      <c r="M515" s="198" t="s">
        <v>2080</v>
      </c>
      <c r="O515" s="199"/>
      <c r="Z515" s="199"/>
      <c r="AA515" s="199"/>
      <c r="AB515" s="199"/>
      <c r="AC515" s="199"/>
      <c r="AD515" s="199"/>
      <c r="AE515" s="199"/>
      <c r="AF515" s="199"/>
      <c r="AG515" s="199"/>
      <c r="AH515" s="199"/>
      <c r="AI515" s="199"/>
      <c r="AJ515" s="199"/>
      <c r="AK515" s="199"/>
      <c r="AL515" s="199"/>
      <c r="AM515" s="199"/>
      <c r="AN515" s="199"/>
      <c r="AO515" s="199"/>
      <c r="AP515" s="199"/>
      <c r="AQ515" s="199"/>
      <c r="AR515" s="199"/>
      <c r="AS515" s="199"/>
      <c r="AT515" s="199"/>
      <c r="AU515" s="199"/>
      <c r="AV515" s="199"/>
      <c r="AW515" s="199"/>
      <c r="AX515" s="199"/>
      <c r="AY515" s="199"/>
      <c r="AZ515" s="199"/>
      <c r="BA515" s="199"/>
      <c r="BB515" s="199"/>
      <c r="BC515" s="199"/>
      <c r="BD515" s="201" t="str">
        <f t="shared" ref="BD515:BD525" si="19">C514</f>
        <v xml:space="preserve">Tekutá izolace - 2 vrstvy rohy vyztuženy páskou. </v>
      </c>
      <c r="BE515" s="199"/>
      <c r="BF515" s="199"/>
      <c r="BG515" s="199"/>
      <c r="BH515" s="199"/>
      <c r="BI515" s="199"/>
    </row>
    <row r="516" spans="1:104" x14ac:dyDescent="0.2">
      <c r="A516" s="191"/>
      <c r="B516" s="192"/>
      <c r="C516" s="331" t="s">
        <v>1768</v>
      </c>
      <c r="D516" s="332"/>
      <c r="E516" s="193">
        <v>0</v>
      </c>
      <c r="F516" s="194"/>
      <c r="G516" s="195"/>
      <c r="H516" s="196"/>
      <c r="I516" s="197"/>
      <c r="J516" s="184"/>
      <c r="K516" s="197"/>
      <c r="M516" s="198" t="s">
        <v>1768</v>
      </c>
      <c r="O516" s="199"/>
      <c r="Z516" s="199"/>
      <c r="AA516" s="199"/>
      <c r="AB516" s="199"/>
      <c r="AC516" s="199"/>
      <c r="AD516" s="199"/>
      <c r="AE516" s="199"/>
      <c r="AF516" s="199"/>
      <c r="AG516" s="199"/>
      <c r="AH516" s="199"/>
      <c r="AI516" s="199"/>
      <c r="AJ516" s="199"/>
      <c r="AK516" s="199"/>
      <c r="AL516" s="199"/>
      <c r="AM516" s="199"/>
      <c r="AN516" s="199"/>
      <c r="AO516" s="199"/>
      <c r="AP516" s="199"/>
      <c r="AQ516" s="199"/>
      <c r="AR516" s="199"/>
      <c r="AS516" s="199"/>
      <c r="AT516" s="199"/>
      <c r="AU516" s="199"/>
      <c r="AV516" s="199"/>
      <c r="AW516" s="199"/>
      <c r="AX516" s="199"/>
      <c r="AY516" s="199"/>
      <c r="AZ516" s="199"/>
      <c r="BA516" s="199"/>
      <c r="BB516" s="199"/>
      <c r="BC516" s="199"/>
      <c r="BD516" s="201" t="str">
        <f t="shared" si="19"/>
        <v>pod dlažbu v koupelnách :23*0,3718</v>
      </c>
      <c r="BE516" s="199"/>
      <c r="BF516" s="199"/>
      <c r="BG516" s="199"/>
      <c r="BH516" s="199"/>
      <c r="BI516" s="199"/>
    </row>
    <row r="517" spans="1:104" x14ac:dyDescent="0.2">
      <c r="A517" s="191"/>
      <c r="B517" s="192"/>
      <c r="C517" s="331" t="s">
        <v>2081</v>
      </c>
      <c r="D517" s="332"/>
      <c r="E517" s="193">
        <v>6.4916</v>
      </c>
      <c r="F517" s="194"/>
      <c r="G517" s="195"/>
      <c r="H517" s="196"/>
      <c r="I517" s="197"/>
      <c r="J517" s="184"/>
      <c r="K517" s="197"/>
      <c r="M517" s="198" t="s">
        <v>2081</v>
      </c>
      <c r="O517" s="199"/>
      <c r="Z517" s="199"/>
      <c r="AA517" s="199"/>
      <c r="AB517" s="199"/>
      <c r="AC517" s="199"/>
      <c r="AD517" s="199"/>
      <c r="AE517" s="199"/>
      <c r="AF517" s="199"/>
      <c r="AG517" s="199"/>
      <c r="AH517" s="199"/>
      <c r="AI517" s="199"/>
      <c r="AJ517" s="199"/>
      <c r="AK517" s="199"/>
      <c r="AL517" s="199"/>
      <c r="AM517" s="199"/>
      <c r="AN517" s="199"/>
      <c r="AO517" s="199"/>
      <c r="AP517" s="199"/>
      <c r="AQ517" s="199"/>
      <c r="AR517" s="199"/>
      <c r="AS517" s="199"/>
      <c r="AT517" s="199"/>
      <c r="AU517" s="199"/>
      <c r="AV517" s="199"/>
      <c r="AW517" s="199"/>
      <c r="AX517" s="199"/>
      <c r="AY517" s="199"/>
      <c r="AZ517" s="199"/>
      <c r="BA517" s="199"/>
      <c r="BB517" s="199"/>
      <c r="BC517" s="199"/>
      <c r="BD517" s="201" t="str">
        <f t="shared" si="19"/>
        <v>pod obklady :</v>
      </c>
      <c r="BE517" s="199"/>
      <c r="BF517" s="199"/>
      <c r="BG517" s="199"/>
      <c r="BH517" s="199"/>
      <c r="BI517" s="199"/>
    </row>
    <row r="518" spans="1:104" x14ac:dyDescent="0.2">
      <c r="A518" s="191"/>
      <c r="B518" s="192"/>
      <c r="C518" s="331" t="s">
        <v>2082</v>
      </c>
      <c r="D518" s="332"/>
      <c r="E518" s="193">
        <v>1.0774999999999999</v>
      </c>
      <c r="F518" s="194"/>
      <c r="G518" s="195"/>
      <c r="H518" s="196"/>
      <c r="I518" s="197"/>
      <c r="J518" s="184"/>
      <c r="K518" s="197"/>
      <c r="M518" s="198" t="s">
        <v>2082</v>
      </c>
      <c r="O518" s="199"/>
      <c r="Z518" s="199"/>
      <c r="AA518" s="199"/>
      <c r="AB518" s="199"/>
      <c r="AC518" s="199"/>
      <c r="AD518" s="199"/>
      <c r="AE518" s="199"/>
      <c r="AF518" s="199"/>
      <c r="AG518" s="199"/>
      <c r="AH518" s="199"/>
      <c r="AI518" s="199"/>
      <c r="AJ518" s="199"/>
      <c r="AK518" s="199"/>
      <c r="AL518" s="199"/>
      <c r="AM518" s="199"/>
      <c r="AN518" s="199"/>
      <c r="AO518" s="199"/>
      <c r="AP518" s="199"/>
      <c r="AQ518" s="199"/>
      <c r="AR518" s="199"/>
      <c r="AS518" s="199"/>
      <c r="AT518" s="199"/>
      <c r="AU518" s="199"/>
      <c r="AV518" s="199"/>
      <c r="AW518" s="199"/>
      <c r="AX518" s="199"/>
      <c r="AY518" s="199"/>
      <c r="AZ518" s="199"/>
      <c r="BA518" s="199"/>
      <c r="BB518" s="199"/>
      <c r="BC518" s="199"/>
      <c r="BD518" s="201" t="str">
        <f t="shared" si="19"/>
        <v>206 (koupelna):(2,425+2+1,5+0,57+0,435+1,8)*2*0,3718</v>
      </c>
      <c r="BE518" s="199"/>
      <c r="BF518" s="199"/>
      <c r="BG518" s="199"/>
      <c r="BH518" s="199"/>
      <c r="BI518" s="199"/>
    </row>
    <row r="519" spans="1:104" x14ac:dyDescent="0.2">
      <c r="A519" s="191"/>
      <c r="B519" s="192"/>
      <c r="C519" s="331" t="s">
        <v>2083</v>
      </c>
      <c r="D519" s="332"/>
      <c r="E519" s="193">
        <v>6.0975000000000001</v>
      </c>
      <c r="F519" s="194"/>
      <c r="G519" s="195"/>
      <c r="H519" s="196"/>
      <c r="I519" s="197"/>
      <c r="J519" s="184"/>
      <c r="K519" s="197"/>
      <c r="M519" s="198" t="s">
        <v>2083</v>
      </c>
      <c r="O519" s="199"/>
      <c r="Z519" s="199"/>
      <c r="AA519" s="199"/>
      <c r="AB519" s="199"/>
      <c r="AC519" s="199"/>
      <c r="AD519" s="199"/>
      <c r="AE519" s="199"/>
      <c r="AF519" s="199"/>
      <c r="AG519" s="199"/>
      <c r="AH519" s="199"/>
      <c r="AI519" s="199"/>
      <c r="AJ519" s="199"/>
      <c r="AK519" s="199"/>
      <c r="AL519" s="199"/>
      <c r="AM519" s="199"/>
      <c r="AN519" s="199"/>
      <c r="AO519" s="199"/>
      <c r="AP519" s="199"/>
      <c r="AQ519" s="199"/>
      <c r="AR519" s="199"/>
      <c r="AS519" s="199"/>
      <c r="AT519" s="199"/>
      <c r="AU519" s="199"/>
      <c r="AV519" s="199"/>
      <c r="AW519" s="199"/>
      <c r="AX519" s="199"/>
      <c r="AY519" s="199"/>
      <c r="AZ519" s="199"/>
      <c r="BA519" s="199"/>
      <c r="BB519" s="199"/>
      <c r="BC519" s="199"/>
      <c r="BD519" s="201" t="str">
        <f t="shared" si="19"/>
        <v>207 obklady kuchyňská linka :(3+0,8+0,8)*0,63*0,3718</v>
      </c>
      <c r="BE519" s="199"/>
      <c r="BF519" s="199"/>
      <c r="BG519" s="199"/>
      <c r="BH519" s="199"/>
      <c r="BI519" s="199"/>
    </row>
    <row r="520" spans="1:104" x14ac:dyDescent="0.2">
      <c r="A520" s="191"/>
      <c r="B520" s="192"/>
      <c r="C520" s="331" t="s">
        <v>2084</v>
      </c>
      <c r="D520" s="332"/>
      <c r="E520" s="193">
        <v>6.0975000000000001</v>
      </c>
      <c r="F520" s="194"/>
      <c r="G520" s="195"/>
      <c r="H520" s="196"/>
      <c r="I520" s="197"/>
      <c r="J520" s="184"/>
      <c r="K520" s="197"/>
      <c r="M520" s="198" t="s">
        <v>2084</v>
      </c>
      <c r="O520" s="199"/>
      <c r="Z520" s="199"/>
      <c r="AA520" s="199"/>
      <c r="AB520" s="199"/>
      <c r="AC520" s="199"/>
      <c r="AD520" s="199"/>
      <c r="AE520" s="199"/>
      <c r="AF520" s="199"/>
      <c r="AG520" s="199"/>
      <c r="AH520" s="199"/>
      <c r="AI520" s="199"/>
      <c r="AJ520" s="199"/>
      <c r="AK520" s="199"/>
      <c r="AL520" s="199"/>
      <c r="AM520" s="199"/>
      <c r="AN520" s="199"/>
      <c r="AO520" s="199"/>
      <c r="AP520" s="199"/>
      <c r="AQ520" s="199"/>
      <c r="AR520" s="199"/>
      <c r="AS520" s="199"/>
      <c r="AT520" s="199"/>
      <c r="AU520" s="199"/>
      <c r="AV520" s="199"/>
      <c r="AW520" s="199"/>
      <c r="AX520" s="199"/>
      <c r="AY520" s="199"/>
      <c r="AZ520" s="199"/>
      <c r="BA520" s="199"/>
      <c r="BB520" s="199"/>
      <c r="BC520" s="199"/>
      <c r="BD520" s="201" t="str">
        <f t="shared" si="19"/>
        <v>212 (koupelna):(2+2+2,1+2,1)*2*0,3718</v>
      </c>
      <c r="BE520" s="199"/>
      <c r="BF520" s="199"/>
      <c r="BG520" s="199"/>
      <c r="BH520" s="199"/>
      <c r="BI520" s="199"/>
    </row>
    <row r="521" spans="1:104" x14ac:dyDescent="0.2">
      <c r="A521" s="191"/>
      <c r="B521" s="192"/>
      <c r="C521" s="331" t="s">
        <v>2085</v>
      </c>
      <c r="D521" s="332"/>
      <c r="E521" s="193">
        <v>5.8596000000000004</v>
      </c>
      <c r="F521" s="194"/>
      <c r="G521" s="195"/>
      <c r="H521" s="196"/>
      <c r="I521" s="197"/>
      <c r="J521" s="184"/>
      <c r="K521" s="197"/>
      <c r="M521" s="198" t="s">
        <v>2085</v>
      </c>
      <c r="O521" s="199"/>
      <c r="Z521" s="199"/>
      <c r="AA521" s="199"/>
      <c r="AB521" s="199"/>
      <c r="AC521" s="199"/>
      <c r="AD521" s="199"/>
      <c r="AE521" s="199"/>
      <c r="AF521" s="199"/>
      <c r="AG521" s="199"/>
      <c r="AH521" s="199"/>
      <c r="AI521" s="199"/>
      <c r="AJ521" s="199"/>
      <c r="AK521" s="199"/>
      <c r="AL521" s="199"/>
      <c r="AM521" s="199"/>
      <c r="AN521" s="199"/>
      <c r="AO521" s="199"/>
      <c r="AP521" s="199"/>
      <c r="AQ521" s="199"/>
      <c r="AR521" s="199"/>
      <c r="AS521" s="199"/>
      <c r="AT521" s="199"/>
      <c r="AU521" s="199"/>
      <c r="AV521" s="199"/>
      <c r="AW521" s="199"/>
      <c r="AX521" s="199"/>
      <c r="AY521" s="199"/>
      <c r="AZ521" s="199"/>
      <c r="BA521" s="199"/>
      <c r="BB521" s="199"/>
      <c r="BC521" s="199"/>
      <c r="BD521" s="201" t="str">
        <f t="shared" si="19"/>
        <v>215 (koupelna):(2,1+2,1+2+2)*2*0,3718</v>
      </c>
      <c r="BE521" s="199"/>
      <c r="BF521" s="199"/>
      <c r="BG521" s="199"/>
      <c r="BH521" s="199"/>
      <c r="BI521" s="199"/>
    </row>
    <row r="522" spans="1:104" x14ac:dyDescent="0.2">
      <c r="A522" s="191"/>
      <c r="B522" s="192"/>
      <c r="C522" s="331" t="s">
        <v>2086</v>
      </c>
      <c r="D522" s="332"/>
      <c r="E522" s="193">
        <v>1.0072000000000001</v>
      </c>
      <c r="F522" s="194"/>
      <c r="G522" s="195"/>
      <c r="H522" s="196"/>
      <c r="I522" s="197"/>
      <c r="J522" s="184"/>
      <c r="K522" s="197"/>
      <c r="M522" s="198" t="s">
        <v>2086</v>
      </c>
      <c r="O522" s="199"/>
      <c r="Z522" s="199"/>
      <c r="AA522" s="199"/>
      <c r="AB522" s="199"/>
      <c r="AC522" s="199"/>
      <c r="AD522" s="199"/>
      <c r="AE522" s="199"/>
      <c r="AF522" s="199"/>
      <c r="AG522" s="199"/>
      <c r="AH522" s="199"/>
      <c r="AI522" s="199"/>
      <c r="AJ522" s="199"/>
      <c r="AK522" s="199"/>
      <c r="AL522" s="199"/>
      <c r="AM522" s="199"/>
      <c r="AN522" s="199"/>
      <c r="AO522" s="199"/>
      <c r="AP522" s="199"/>
      <c r="AQ522" s="199"/>
      <c r="AR522" s="199"/>
      <c r="AS522" s="199"/>
      <c r="AT522" s="199"/>
      <c r="AU522" s="199"/>
      <c r="AV522" s="199"/>
      <c r="AW522" s="199"/>
      <c r="AX522" s="199"/>
      <c r="AY522" s="199"/>
      <c r="AZ522" s="199"/>
      <c r="BA522" s="199"/>
      <c r="BB522" s="199"/>
      <c r="BC522" s="199"/>
      <c r="BD522" s="201" t="str">
        <f t="shared" si="19"/>
        <v>220 (koupelna):(1,955+1,955+1,985+1,985)*2*0,3718</v>
      </c>
      <c r="BE522" s="199"/>
      <c r="BF522" s="199"/>
      <c r="BG522" s="199"/>
      <c r="BH522" s="199"/>
      <c r="BI522" s="199"/>
    </row>
    <row r="523" spans="1:104" x14ac:dyDescent="0.2">
      <c r="A523" s="191"/>
      <c r="B523" s="192"/>
      <c r="C523" s="331" t="s">
        <v>2087</v>
      </c>
      <c r="D523" s="332"/>
      <c r="E523" s="193">
        <v>6.6254999999999997</v>
      </c>
      <c r="F523" s="194"/>
      <c r="G523" s="195"/>
      <c r="H523" s="196"/>
      <c r="I523" s="197"/>
      <c r="J523" s="184"/>
      <c r="K523" s="197"/>
      <c r="M523" s="198" t="s">
        <v>2087</v>
      </c>
      <c r="O523" s="199"/>
      <c r="Z523" s="199"/>
      <c r="AA523" s="199"/>
      <c r="AB523" s="199"/>
      <c r="AC523" s="199"/>
      <c r="AD523" s="199"/>
      <c r="AE523" s="199"/>
      <c r="AF523" s="199"/>
      <c r="AG523" s="199"/>
      <c r="AH523" s="199"/>
      <c r="AI523" s="199"/>
      <c r="AJ523" s="199"/>
      <c r="AK523" s="199"/>
      <c r="AL523" s="199"/>
      <c r="AM523" s="199"/>
      <c r="AN523" s="199"/>
      <c r="AO523" s="199"/>
      <c r="AP523" s="199"/>
      <c r="AQ523" s="199"/>
      <c r="AR523" s="199"/>
      <c r="AS523" s="199"/>
      <c r="AT523" s="199"/>
      <c r="AU523" s="199"/>
      <c r="AV523" s="199"/>
      <c r="AW523" s="199"/>
      <c r="AX523" s="199"/>
      <c r="AY523" s="199"/>
      <c r="AZ523" s="199"/>
      <c r="BA523" s="199"/>
      <c r="BB523" s="199"/>
      <c r="BC523" s="199"/>
      <c r="BD523" s="201" t="str">
        <f t="shared" si="19"/>
        <v>221 obklad kuchuňská linka :(2,2+2,1)*0,63*0,3718</v>
      </c>
      <c r="BE523" s="199"/>
      <c r="BF523" s="199"/>
      <c r="BG523" s="199"/>
      <c r="BH523" s="199"/>
      <c r="BI523" s="199"/>
    </row>
    <row r="524" spans="1:104" x14ac:dyDescent="0.2">
      <c r="A524" s="191"/>
      <c r="B524" s="192"/>
      <c r="C524" s="331" t="s">
        <v>2088</v>
      </c>
      <c r="D524" s="332"/>
      <c r="E524" s="193">
        <v>2.7170999999999998</v>
      </c>
      <c r="F524" s="194"/>
      <c r="G524" s="195"/>
      <c r="H524" s="196"/>
      <c r="I524" s="197"/>
      <c r="J524" s="184"/>
      <c r="K524" s="197"/>
      <c r="M524" s="198" t="s">
        <v>2088</v>
      </c>
      <c r="O524" s="199"/>
      <c r="Z524" s="199"/>
      <c r="AA524" s="199"/>
      <c r="AB524" s="199"/>
      <c r="AC524" s="199"/>
      <c r="AD524" s="199"/>
      <c r="AE524" s="199"/>
      <c r="AF524" s="199"/>
      <c r="AG524" s="199"/>
      <c r="AH524" s="199"/>
      <c r="AI524" s="199"/>
      <c r="AJ524" s="199"/>
      <c r="AK524" s="199"/>
      <c r="AL524" s="199"/>
      <c r="AM524" s="199"/>
      <c r="AN524" s="199"/>
      <c r="AO524" s="199"/>
      <c r="AP524" s="199"/>
      <c r="AQ524" s="199"/>
      <c r="AR524" s="199"/>
      <c r="AS524" s="199"/>
      <c r="AT524" s="199"/>
      <c r="AU524" s="199"/>
      <c r="AV524" s="199"/>
      <c r="AW524" s="199"/>
      <c r="AX524" s="199"/>
      <c r="AY524" s="199"/>
      <c r="AZ524" s="199"/>
      <c r="BA524" s="199"/>
      <c r="BB524" s="199"/>
      <c r="BC524" s="199"/>
      <c r="BD524" s="201" t="str">
        <f t="shared" si="19"/>
        <v>225 (koupelna):(2,76+2,76+1,695+1,695)*2*0,3718</v>
      </c>
      <c r="BE524" s="199"/>
      <c r="BF524" s="199"/>
      <c r="BG524" s="199"/>
      <c r="BH524" s="199"/>
      <c r="BI524" s="199"/>
    </row>
    <row r="525" spans="1:104" x14ac:dyDescent="0.2">
      <c r="A525" s="191"/>
      <c r="B525" s="192"/>
      <c r="C525" s="331" t="s">
        <v>2089</v>
      </c>
      <c r="D525" s="332"/>
      <c r="E525" s="193">
        <v>0.96040000000000003</v>
      </c>
      <c r="F525" s="194"/>
      <c r="G525" s="195"/>
      <c r="H525" s="196"/>
      <c r="I525" s="197"/>
      <c r="J525" s="184"/>
      <c r="K525" s="197"/>
      <c r="M525" s="198" t="s">
        <v>2089</v>
      </c>
      <c r="O525" s="199"/>
      <c r="Z525" s="199"/>
      <c r="AA525" s="199"/>
      <c r="AB525" s="199"/>
      <c r="AC525" s="199"/>
      <c r="AD525" s="199"/>
      <c r="AE525" s="199"/>
      <c r="AF525" s="199"/>
      <c r="AG525" s="199"/>
      <c r="AH525" s="199"/>
      <c r="AI525" s="199"/>
      <c r="AJ525" s="199"/>
      <c r="AK525" s="199"/>
      <c r="AL525" s="199"/>
      <c r="AM525" s="199"/>
      <c r="AN525" s="199"/>
      <c r="AO525" s="199"/>
      <c r="AP525" s="199"/>
      <c r="AQ525" s="199"/>
      <c r="AR525" s="199"/>
      <c r="AS525" s="199"/>
      <c r="AT525" s="199"/>
      <c r="AU525" s="199"/>
      <c r="AV525" s="199"/>
      <c r="AW525" s="199"/>
      <c r="AX525" s="199"/>
      <c r="AY525" s="199"/>
      <c r="AZ525" s="199"/>
      <c r="BA525" s="199"/>
      <c r="BB525" s="199"/>
      <c r="BC525" s="199"/>
      <c r="BD525" s="201" t="str">
        <f t="shared" si="19"/>
        <v>226 (WC):(1,41+1,41+1,2+1,2)*1,4*0,3718</v>
      </c>
      <c r="BE525" s="199"/>
      <c r="BF525" s="199"/>
      <c r="BG525" s="199"/>
      <c r="BH525" s="199"/>
      <c r="BI525" s="199"/>
    </row>
    <row r="526" spans="1:104" ht="22.5" x14ac:dyDescent="0.2">
      <c r="A526" s="161">
        <v>69</v>
      </c>
      <c r="B526" s="162" t="s">
        <v>1016</v>
      </c>
      <c r="C526" s="163" t="s">
        <v>1017</v>
      </c>
      <c r="D526" s="164" t="s">
        <v>248</v>
      </c>
      <c r="E526" s="165">
        <v>0.16739999999999999</v>
      </c>
      <c r="F526" s="122">
        <f>'01 105 '!F526</f>
        <v>0</v>
      </c>
      <c r="G526" s="166">
        <f>E526*F526</f>
        <v>0</v>
      </c>
      <c r="H526" s="167">
        <v>0</v>
      </c>
      <c r="I526" s="168">
        <f>E526*H526</f>
        <v>0</v>
      </c>
      <c r="J526" s="167"/>
      <c r="K526" s="168">
        <f>E526*J526</f>
        <v>0</v>
      </c>
      <c r="O526" s="199"/>
      <c r="Z526" s="199"/>
      <c r="AA526" s="199">
        <v>12</v>
      </c>
      <c r="AB526" s="199">
        <v>0</v>
      </c>
      <c r="AC526" s="199">
        <v>72</v>
      </c>
      <c r="AD526" s="199"/>
      <c r="AE526" s="199"/>
      <c r="AF526" s="199"/>
      <c r="AG526" s="199"/>
      <c r="AH526" s="199"/>
      <c r="AI526" s="199"/>
      <c r="AJ526" s="199"/>
      <c r="AK526" s="199"/>
      <c r="AL526" s="199"/>
      <c r="AM526" s="199"/>
      <c r="AN526" s="199"/>
      <c r="AO526" s="199"/>
      <c r="AP526" s="199"/>
      <c r="AQ526" s="199"/>
      <c r="AR526" s="199"/>
      <c r="AS526" s="199"/>
      <c r="AT526" s="199"/>
      <c r="AU526" s="199"/>
      <c r="AV526" s="199"/>
      <c r="AW526" s="199"/>
      <c r="AX526" s="199"/>
      <c r="AY526" s="199"/>
      <c r="AZ526" s="200">
        <f>G526</f>
        <v>0</v>
      </c>
      <c r="BA526" s="199"/>
      <c r="BB526" s="199"/>
      <c r="BC526" s="199"/>
      <c r="BD526" s="199"/>
      <c r="BE526" s="199"/>
      <c r="BF526" s="199"/>
      <c r="BG526" s="199"/>
      <c r="BH526" s="199"/>
      <c r="BI526" s="199"/>
      <c r="CA526" s="199">
        <v>12</v>
      </c>
      <c r="CB526" s="199">
        <v>0</v>
      </c>
      <c r="CZ526" s="124">
        <v>2</v>
      </c>
    </row>
    <row r="527" spans="1:104" x14ac:dyDescent="0.2">
      <c r="A527" s="191"/>
      <c r="B527" s="192"/>
      <c r="C527" s="331" t="s">
        <v>2090</v>
      </c>
      <c r="D527" s="332"/>
      <c r="E527" s="193">
        <v>0.16739999999999999</v>
      </c>
      <c r="F527" s="194"/>
      <c r="G527" s="195"/>
      <c r="H527" s="196"/>
      <c r="I527" s="197"/>
      <c r="J527" s="184"/>
      <c r="K527" s="197"/>
      <c r="M527" s="198" t="s">
        <v>2090</v>
      </c>
      <c r="O527" s="199"/>
      <c r="Z527" s="199"/>
      <c r="AA527" s="199"/>
      <c r="AB527" s="199"/>
      <c r="AC527" s="199"/>
      <c r="AD527" s="199"/>
      <c r="AE527" s="199"/>
      <c r="AF527" s="199"/>
      <c r="AG527" s="199"/>
      <c r="AH527" s="199"/>
      <c r="AI527" s="199"/>
      <c r="AJ527" s="199"/>
      <c r="AK527" s="199"/>
      <c r="AL527" s="199"/>
      <c r="AM527" s="199"/>
      <c r="AN527" s="199"/>
      <c r="AO527" s="199"/>
      <c r="AP527" s="199"/>
      <c r="AQ527" s="199"/>
      <c r="AR527" s="199"/>
      <c r="AS527" s="199"/>
      <c r="AT527" s="199"/>
      <c r="AU527" s="199"/>
      <c r="AV527" s="199"/>
      <c r="AW527" s="199"/>
      <c r="AX527" s="199"/>
      <c r="AY527" s="199"/>
      <c r="AZ527" s="199"/>
      <c r="BA527" s="199"/>
      <c r="BB527" s="199"/>
      <c r="BC527" s="199"/>
      <c r="BD527" s="201" t="str">
        <f>C526</f>
        <v xml:space="preserve">Přesun hmot pro izolace proti vodě, výšky do 60 m </v>
      </c>
      <c r="BE527" s="199"/>
      <c r="BF527" s="199"/>
      <c r="BG527" s="199"/>
      <c r="BH527" s="199"/>
      <c r="BI527" s="199"/>
    </row>
    <row r="528" spans="1:104" x14ac:dyDescent="0.2">
      <c r="A528" s="169" t="s">
        <v>42</v>
      </c>
      <c r="B528" s="170" t="s">
        <v>995</v>
      </c>
      <c r="C528" s="171" t="s">
        <v>996</v>
      </c>
      <c r="D528" s="172"/>
      <c r="E528" s="173"/>
      <c r="F528" s="173"/>
      <c r="G528" s="174">
        <f>SUM(G512:G527)</f>
        <v>0</v>
      </c>
      <c r="H528" s="175"/>
      <c r="I528" s="174">
        <f>SUM(I512:I527)</f>
        <v>0.167385904</v>
      </c>
      <c r="J528" s="176"/>
      <c r="K528" s="174">
        <f>SUM(K512:K527)</f>
        <v>0</v>
      </c>
      <c r="O528" s="199"/>
      <c r="X528" s="202">
        <f>K528</f>
        <v>0</v>
      </c>
      <c r="Y528" s="202">
        <f>I528</f>
        <v>0.167385904</v>
      </c>
      <c r="Z528" s="200">
        <f>G528</f>
        <v>0</v>
      </c>
      <c r="AA528" s="199"/>
      <c r="AB528" s="199"/>
      <c r="AC528" s="199"/>
      <c r="AD528" s="199"/>
      <c r="AE528" s="199"/>
      <c r="AF528" s="199"/>
      <c r="AG528" s="199"/>
      <c r="AH528" s="199"/>
      <c r="AI528" s="199"/>
      <c r="AJ528" s="199"/>
      <c r="AK528" s="199"/>
      <c r="AL528" s="199"/>
      <c r="AM528" s="199"/>
      <c r="AN528" s="199"/>
      <c r="AO528" s="199"/>
      <c r="AP528" s="199"/>
      <c r="AQ528" s="199"/>
      <c r="AR528" s="199"/>
      <c r="AS528" s="199"/>
      <c r="AT528" s="199"/>
      <c r="AU528" s="199"/>
      <c r="AV528" s="199"/>
      <c r="AW528" s="199"/>
      <c r="AX528" s="199"/>
      <c r="AY528" s="199"/>
      <c r="AZ528" s="199"/>
      <c r="BA528" s="203"/>
      <c r="BB528" s="203"/>
      <c r="BC528" s="203"/>
      <c r="BD528" s="203"/>
      <c r="BE528" s="203"/>
      <c r="BF528" s="203"/>
      <c r="BG528" s="199"/>
      <c r="BH528" s="199"/>
      <c r="BI528" s="199"/>
    </row>
    <row r="529" spans="1:104" ht="14.25" customHeight="1" x14ac:dyDescent="0.2">
      <c r="A529" s="151" t="s">
        <v>38</v>
      </c>
      <c r="B529" s="152" t="s">
        <v>1779</v>
      </c>
      <c r="C529" s="153" t="s">
        <v>1780</v>
      </c>
      <c r="D529" s="154"/>
      <c r="E529" s="155"/>
      <c r="F529" s="155"/>
      <c r="G529" s="156"/>
      <c r="H529" s="157"/>
      <c r="I529" s="158"/>
      <c r="J529" s="159"/>
      <c r="K529" s="160"/>
      <c r="O529" s="199"/>
    </row>
    <row r="530" spans="1:104" ht="22.5" x14ac:dyDescent="0.2">
      <c r="A530" s="161">
        <v>70</v>
      </c>
      <c r="B530" s="162" t="s">
        <v>1781</v>
      </c>
      <c r="C530" s="163" t="s">
        <v>1782</v>
      </c>
      <c r="D530" s="164" t="s">
        <v>41</v>
      </c>
      <c r="E530" s="165">
        <v>14.797599999999999</v>
      </c>
      <c r="F530" s="122">
        <f>'01 105 '!F530</f>
        <v>0</v>
      </c>
      <c r="G530" s="166">
        <f>E530*F530</f>
        <v>0</v>
      </c>
      <c r="H530" s="167">
        <v>3.3E-4</v>
      </c>
      <c r="I530" s="168">
        <f>E530*H530</f>
        <v>4.883208E-3</v>
      </c>
      <c r="J530" s="167">
        <v>0</v>
      </c>
      <c r="K530" s="168">
        <f>E530*J530</f>
        <v>0</v>
      </c>
      <c r="O530" s="199"/>
      <c r="Z530" s="199"/>
      <c r="AA530" s="199">
        <v>1</v>
      </c>
      <c r="AB530" s="199">
        <v>7</v>
      </c>
      <c r="AC530" s="199">
        <v>7</v>
      </c>
      <c r="AD530" s="199"/>
      <c r="AE530" s="199"/>
      <c r="AF530" s="199"/>
      <c r="AG530" s="199"/>
      <c r="AH530" s="199"/>
      <c r="AI530" s="199"/>
      <c r="AJ530" s="199"/>
      <c r="AK530" s="199"/>
      <c r="AL530" s="199"/>
      <c r="AM530" s="199"/>
      <c r="AN530" s="199"/>
      <c r="AO530" s="199"/>
      <c r="AP530" s="199"/>
      <c r="AQ530" s="199"/>
      <c r="AR530" s="199"/>
      <c r="AS530" s="199"/>
      <c r="AT530" s="199"/>
      <c r="AU530" s="199"/>
      <c r="AV530" s="199"/>
      <c r="AW530" s="199"/>
      <c r="AX530" s="199"/>
      <c r="AY530" s="199"/>
      <c r="AZ530" s="200">
        <f>G530</f>
        <v>0</v>
      </c>
      <c r="BA530" s="199"/>
      <c r="BB530" s="199"/>
      <c r="BC530" s="199"/>
      <c r="BD530" s="199"/>
      <c r="BE530" s="199"/>
      <c r="BF530" s="199"/>
      <c r="BG530" s="199"/>
      <c r="BH530" s="199"/>
      <c r="BI530" s="199"/>
      <c r="CA530" s="199">
        <v>1</v>
      </c>
      <c r="CB530" s="199">
        <v>7</v>
      </c>
      <c r="CZ530" s="124">
        <v>2</v>
      </c>
    </row>
    <row r="531" spans="1:104" ht="25.5" x14ac:dyDescent="0.2">
      <c r="A531" s="191"/>
      <c r="B531" s="192"/>
      <c r="C531" s="331" t="s">
        <v>2071</v>
      </c>
      <c r="D531" s="332"/>
      <c r="E531" s="193">
        <v>10.559100000000001</v>
      </c>
      <c r="F531" s="194"/>
      <c r="G531" s="195"/>
      <c r="H531" s="196"/>
      <c r="I531" s="197"/>
      <c r="J531" s="184"/>
      <c r="K531" s="197"/>
      <c r="M531" s="198" t="s">
        <v>2071</v>
      </c>
      <c r="O531" s="199"/>
      <c r="Z531" s="199"/>
      <c r="AA531" s="199"/>
      <c r="AB531" s="199"/>
      <c r="AC531" s="199"/>
      <c r="AD531" s="199"/>
      <c r="AE531" s="199"/>
      <c r="AF531" s="199"/>
      <c r="AG531" s="199"/>
      <c r="AH531" s="199"/>
      <c r="AI531" s="199"/>
      <c r="AJ531" s="199"/>
      <c r="AK531" s="199"/>
      <c r="AL531" s="199"/>
      <c r="AM531" s="199"/>
      <c r="AN531" s="199"/>
      <c r="AO531" s="199"/>
      <c r="AP531" s="199"/>
      <c r="AQ531" s="199"/>
      <c r="AR531" s="199"/>
      <c r="AS531" s="199"/>
      <c r="AT531" s="199"/>
      <c r="AU531" s="199"/>
      <c r="AV531" s="199"/>
      <c r="AW531" s="199"/>
      <c r="AX531" s="199"/>
      <c r="AY531" s="199"/>
      <c r="AZ531" s="199"/>
      <c r="BA531" s="199"/>
      <c r="BB531" s="199"/>
      <c r="BC531" s="199"/>
      <c r="BD531" s="201" t="str">
        <f>C530</f>
        <v>Izolace proti vlhkosti vodor.,nátěr penetr.emulzí včetně emulze  0,3 kg/m2</v>
      </c>
      <c r="BE531" s="199"/>
      <c r="BF531" s="199"/>
      <c r="BG531" s="199"/>
      <c r="BH531" s="199"/>
      <c r="BI531" s="199"/>
    </row>
    <row r="532" spans="1:104" x14ac:dyDescent="0.2">
      <c r="A532" s="191"/>
      <c r="B532" s="192"/>
      <c r="C532" s="331" t="s">
        <v>2072</v>
      </c>
      <c r="D532" s="332"/>
      <c r="E532" s="193">
        <v>4.2385000000000002</v>
      </c>
      <c r="F532" s="194"/>
      <c r="G532" s="195"/>
      <c r="H532" s="196"/>
      <c r="I532" s="197"/>
      <c r="J532" s="184"/>
      <c r="K532" s="197"/>
      <c r="M532" s="198" t="s">
        <v>2072</v>
      </c>
      <c r="O532" s="199"/>
      <c r="Z532" s="199"/>
      <c r="AA532" s="199"/>
      <c r="AB532" s="199"/>
      <c r="AC532" s="199"/>
      <c r="AD532" s="199"/>
      <c r="AE532" s="199"/>
      <c r="AF532" s="199"/>
      <c r="AG532" s="199"/>
      <c r="AH532" s="199"/>
      <c r="AI532" s="199"/>
      <c r="AJ532" s="199"/>
      <c r="AK532" s="199"/>
      <c r="AL532" s="199"/>
      <c r="AM532" s="199"/>
      <c r="AN532" s="199"/>
      <c r="AO532" s="199"/>
      <c r="AP532" s="199"/>
      <c r="AQ532" s="199"/>
      <c r="AR532" s="199"/>
      <c r="AS532" s="199"/>
      <c r="AT532" s="199"/>
      <c r="AU532" s="199"/>
      <c r="AV532" s="199"/>
      <c r="AW532" s="199"/>
      <c r="AX532" s="199"/>
      <c r="AY532" s="199"/>
      <c r="AZ532" s="199"/>
      <c r="BA532" s="199"/>
      <c r="BB532" s="199"/>
      <c r="BC532" s="199"/>
      <c r="BD532" s="201" t="str">
        <f>C531</f>
        <v>P12:28,4*0,3718</v>
      </c>
      <c r="BE532" s="199"/>
      <c r="BF532" s="199"/>
      <c r="BG532" s="199"/>
      <c r="BH532" s="199"/>
      <c r="BI532" s="199"/>
    </row>
    <row r="533" spans="1:104" ht="22.5" x14ac:dyDescent="0.2">
      <c r="A533" s="161">
        <v>71</v>
      </c>
      <c r="B533" s="162" t="s">
        <v>997</v>
      </c>
      <c r="C533" s="163" t="s">
        <v>998</v>
      </c>
      <c r="D533" s="164" t="s">
        <v>41</v>
      </c>
      <c r="E533" s="165">
        <v>14.797599999999999</v>
      </c>
      <c r="F533" s="122">
        <f>'01 105 '!F533</f>
        <v>0</v>
      </c>
      <c r="G533" s="166">
        <f>E533*F533</f>
        <v>0</v>
      </c>
      <c r="H533" s="167">
        <v>5.5900000000000004E-3</v>
      </c>
      <c r="I533" s="168">
        <f>E533*H533</f>
        <v>8.2718583999999998E-2</v>
      </c>
      <c r="J533" s="167">
        <v>0</v>
      </c>
      <c r="K533" s="168">
        <f>E533*J533</f>
        <v>0</v>
      </c>
      <c r="O533" s="199"/>
      <c r="Z533" s="199"/>
      <c r="AA533" s="199">
        <v>1</v>
      </c>
      <c r="AB533" s="199">
        <v>7</v>
      </c>
      <c r="AC533" s="199">
        <v>7</v>
      </c>
      <c r="AD533" s="199"/>
      <c r="AE533" s="199"/>
      <c r="AF533" s="199"/>
      <c r="AG533" s="199"/>
      <c r="AH533" s="199"/>
      <c r="AI533" s="199"/>
      <c r="AJ533" s="199"/>
      <c r="AK533" s="199"/>
      <c r="AL533" s="199"/>
      <c r="AM533" s="199"/>
      <c r="AN533" s="199"/>
      <c r="AO533" s="199"/>
      <c r="AP533" s="199"/>
      <c r="AQ533" s="199"/>
      <c r="AR533" s="199"/>
      <c r="AS533" s="199"/>
      <c r="AT533" s="199"/>
      <c r="AU533" s="199"/>
      <c r="AV533" s="199"/>
      <c r="AW533" s="199"/>
      <c r="AX533" s="199"/>
      <c r="AY533" s="199"/>
      <c r="AZ533" s="200">
        <f>G533</f>
        <v>0</v>
      </c>
      <c r="BA533" s="199"/>
      <c r="BB533" s="199"/>
      <c r="BC533" s="199"/>
      <c r="BD533" s="199"/>
      <c r="BE533" s="199"/>
      <c r="BF533" s="199"/>
      <c r="BG533" s="199"/>
      <c r="BH533" s="199"/>
      <c r="BI533" s="199"/>
      <c r="CA533" s="199">
        <v>1</v>
      </c>
      <c r="CB533" s="199">
        <v>7</v>
      </c>
      <c r="CZ533" s="124">
        <v>2</v>
      </c>
    </row>
    <row r="534" spans="1:104" ht="22.5" x14ac:dyDescent="0.2">
      <c r="A534" s="191"/>
      <c r="B534" s="192"/>
      <c r="C534" s="312" t="s">
        <v>999</v>
      </c>
      <c r="D534" s="313"/>
      <c r="E534" s="313"/>
      <c r="F534" s="313"/>
      <c r="G534" s="314"/>
      <c r="I534" s="197"/>
      <c r="K534" s="197"/>
      <c r="L534" s="198" t="s">
        <v>999</v>
      </c>
      <c r="O534" s="199"/>
      <c r="Z534" s="199"/>
      <c r="AA534" s="199"/>
      <c r="AB534" s="199"/>
      <c r="AC534" s="199"/>
      <c r="AD534" s="199"/>
      <c r="AE534" s="199"/>
      <c r="AF534" s="199"/>
      <c r="AG534" s="199"/>
      <c r="AH534" s="199"/>
      <c r="AI534" s="199"/>
      <c r="AJ534" s="199"/>
      <c r="AK534" s="199"/>
      <c r="AL534" s="199"/>
      <c r="AM534" s="199"/>
      <c r="AN534" s="199"/>
      <c r="AO534" s="199"/>
      <c r="AP534" s="199"/>
      <c r="AQ534" s="199"/>
      <c r="AR534" s="199"/>
      <c r="AS534" s="199"/>
      <c r="AT534" s="199"/>
      <c r="AU534" s="199"/>
      <c r="AV534" s="199"/>
      <c r="AW534" s="199"/>
      <c r="AX534" s="199"/>
      <c r="AY534" s="199"/>
      <c r="AZ534" s="199"/>
      <c r="BA534" s="199"/>
      <c r="BB534" s="199"/>
      <c r="BC534" s="199"/>
      <c r="BD534" s="199"/>
      <c r="BE534" s="199"/>
      <c r="BF534" s="199"/>
      <c r="BG534" s="199"/>
      <c r="BH534" s="199"/>
      <c r="BI534" s="199"/>
    </row>
    <row r="535" spans="1:104" ht="33.75" x14ac:dyDescent="0.2">
      <c r="A535" s="191"/>
      <c r="B535" s="192"/>
      <c r="C535" s="312" t="s">
        <v>1000</v>
      </c>
      <c r="D535" s="313"/>
      <c r="E535" s="313"/>
      <c r="F535" s="313"/>
      <c r="G535" s="314"/>
      <c r="I535" s="197"/>
      <c r="K535" s="197"/>
      <c r="L535" s="198" t="s">
        <v>1000</v>
      </c>
      <c r="O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199"/>
      <c r="AY535" s="199"/>
      <c r="AZ535" s="199"/>
      <c r="BA535" s="199"/>
      <c r="BB535" s="199"/>
      <c r="BC535" s="199"/>
      <c r="BD535" s="199"/>
      <c r="BE535" s="199"/>
      <c r="BF535" s="199"/>
      <c r="BG535" s="199"/>
      <c r="BH535" s="199"/>
      <c r="BI535" s="199"/>
    </row>
    <row r="536" spans="1:104" ht="51" x14ac:dyDescent="0.2">
      <c r="A536" s="191"/>
      <c r="B536" s="192"/>
      <c r="C536" s="331" t="s">
        <v>2071</v>
      </c>
      <c r="D536" s="332"/>
      <c r="E536" s="193">
        <v>10.559100000000001</v>
      </c>
      <c r="F536" s="194"/>
      <c r="G536" s="195"/>
      <c r="H536" s="196"/>
      <c r="I536" s="197"/>
      <c r="J536" s="184"/>
      <c r="K536" s="197"/>
      <c r="M536" s="198" t="s">
        <v>2071</v>
      </c>
      <c r="O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199"/>
      <c r="AY536" s="199"/>
      <c r="AZ536" s="199"/>
      <c r="BA536" s="199"/>
      <c r="BB536" s="199"/>
      <c r="BC536" s="199"/>
      <c r="BD536" s="201" t="str">
        <f>C535</f>
        <v>Je určený pro parotěsnou a popřípadě pojistnou hydroizolační vrstvu plochých střech a pro izolaci spodní stavby proti zemní vlhkosti, gravitační i tlakové vodě (v kombinaci s jedním nebo dvěma dalšími pásy) a radonu.</v>
      </c>
      <c r="BE536" s="199"/>
      <c r="BF536" s="199"/>
      <c r="BG536" s="199"/>
      <c r="BH536" s="199"/>
      <c r="BI536" s="199"/>
    </row>
    <row r="537" spans="1:104" x14ac:dyDescent="0.2">
      <c r="A537" s="191"/>
      <c r="B537" s="192"/>
      <c r="C537" s="331" t="s">
        <v>2072</v>
      </c>
      <c r="D537" s="332"/>
      <c r="E537" s="193">
        <v>4.2385000000000002</v>
      </c>
      <c r="F537" s="194"/>
      <c r="G537" s="195"/>
      <c r="H537" s="196"/>
      <c r="I537" s="197"/>
      <c r="J537" s="184"/>
      <c r="K537" s="197"/>
      <c r="M537" s="198" t="s">
        <v>2072</v>
      </c>
      <c r="O537" s="199"/>
      <c r="Z537" s="199"/>
      <c r="AA537" s="199"/>
      <c r="AB537" s="199"/>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199"/>
      <c r="AY537" s="199"/>
      <c r="AZ537" s="199"/>
      <c r="BA537" s="199"/>
      <c r="BB537" s="199"/>
      <c r="BC537" s="199"/>
      <c r="BD537" s="201" t="str">
        <f>C536</f>
        <v>P12:28,4*0,3718</v>
      </c>
      <c r="BE537" s="199"/>
      <c r="BF537" s="199"/>
      <c r="BG537" s="199"/>
      <c r="BH537" s="199"/>
      <c r="BI537" s="199"/>
    </row>
    <row r="538" spans="1:104" x14ac:dyDescent="0.2">
      <c r="A538" s="161">
        <v>72</v>
      </c>
      <c r="B538" s="162" t="s">
        <v>1783</v>
      </c>
      <c r="C538" s="163" t="s">
        <v>1784</v>
      </c>
      <c r="D538" s="164" t="s">
        <v>41</v>
      </c>
      <c r="E538" s="165">
        <v>14.797599999999999</v>
      </c>
      <c r="F538" s="122">
        <f>'01 105 '!F538</f>
        <v>0</v>
      </c>
      <c r="G538" s="166">
        <f>E538*F538</f>
        <v>0</v>
      </c>
      <c r="H538" s="167">
        <v>4.0000000000000003E-5</v>
      </c>
      <c r="I538" s="168">
        <f>E538*H538</f>
        <v>5.9190399999999998E-4</v>
      </c>
      <c r="J538" s="167">
        <v>0</v>
      </c>
      <c r="K538" s="168">
        <f>E538*J538</f>
        <v>0</v>
      </c>
      <c r="O538" s="199"/>
      <c r="Z538" s="199"/>
      <c r="AA538" s="199">
        <v>1</v>
      </c>
      <c r="AB538" s="199">
        <v>7</v>
      </c>
      <c r="AC538" s="199">
        <v>7</v>
      </c>
      <c r="AD538" s="199"/>
      <c r="AE538" s="199"/>
      <c r="AF538" s="199"/>
      <c r="AG538" s="199"/>
      <c r="AH538" s="199"/>
      <c r="AI538" s="199"/>
      <c r="AJ538" s="199"/>
      <c r="AK538" s="199"/>
      <c r="AL538" s="199"/>
      <c r="AM538" s="199"/>
      <c r="AN538" s="199"/>
      <c r="AO538" s="199"/>
      <c r="AP538" s="199"/>
      <c r="AQ538" s="199"/>
      <c r="AR538" s="199"/>
      <c r="AS538" s="199"/>
      <c r="AT538" s="199"/>
      <c r="AU538" s="199"/>
      <c r="AV538" s="199"/>
      <c r="AW538" s="199"/>
      <c r="AX538" s="199"/>
      <c r="AY538" s="199"/>
      <c r="AZ538" s="200">
        <f>G538</f>
        <v>0</v>
      </c>
      <c r="BA538" s="199"/>
      <c r="BB538" s="199"/>
      <c r="BC538" s="199"/>
      <c r="BD538" s="199"/>
      <c r="BE538" s="199"/>
      <c r="BF538" s="199"/>
      <c r="BG538" s="199"/>
      <c r="BH538" s="199"/>
      <c r="BI538" s="199"/>
      <c r="CA538" s="199">
        <v>1</v>
      </c>
      <c r="CB538" s="199">
        <v>7</v>
      </c>
      <c r="CZ538" s="124">
        <v>2</v>
      </c>
    </row>
    <row r="539" spans="1:104" x14ac:dyDescent="0.2">
      <c r="A539" s="191"/>
      <c r="B539" s="192"/>
      <c r="C539" s="331" t="s">
        <v>2071</v>
      </c>
      <c r="D539" s="332"/>
      <c r="E539" s="193">
        <v>10.559100000000001</v>
      </c>
      <c r="F539" s="194"/>
      <c r="G539" s="195"/>
      <c r="H539" s="196"/>
      <c r="I539" s="197"/>
      <c r="J539" s="184"/>
      <c r="K539" s="197"/>
      <c r="M539" s="198" t="s">
        <v>2071</v>
      </c>
      <c r="O539" s="199"/>
      <c r="Z539" s="199"/>
      <c r="AA539" s="199"/>
      <c r="AB539" s="199"/>
      <c r="AC539" s="199"/>
      <c r="AD539" s="199"/>
      <c r="AE539" s="199"/>
      <c r="AF539" s="199"/>
      <c r="AG539" s="199"/>
      <c r="AH539" s="199"/>
      <c r="AI539" s="199"/>
      <c r="AJ539" s="199"/>
      <c r="AK539" s="199"/>
      <c r="AL539" s="199"/>
      <c r="AM539" s="199"/>
      <c r="AN539" s="199"/>
      <c r="AO539" s="199"/>
      <c r="AP539" s="199"/>
      <c r="AQ539" s="199"/>
      <c r="AR539" s="199"/>
      <c r="AS539" s="199"/>
      <c r="AT539" s="199"/>
      <c r="AU539" s="199"/>
      <c r="AV539" s="199"/>
      <c r="AW539" s="199"/>
      <c r="AX539" s="199"/>
      <c r="AY539" s="199"/>
      <c r="AZ539" s="199"/>
      <c r="BA539" s="199"/>
      <c r="BB539" s="199"/>
      <c r="BC539" s="199"/>
      <c r="BD539" s="201" t="str">
        <f>C538</f>
        <v xml:space="preserve">Podkladní pás z textilie přibitím </v>
      </c>
      <c r="BE539" s="199"/>
      <c r="BF539" s="199"/>
      <c r="BG539" s="199"/>
      <c r="BH539" s="199"/>
      <c r="BI539" s="199"/>
    </row>
    <row r="540" spans="1:104" x14ac:dyDescent="0.2">
      <c r="A540" s="191"/>
      <c r="B540" s="192"/>
      <c r="C540" s="331" t="s">
        <v>2072</v>
      </c>
      <c r="D540" s="332"/>
      <c r="E540" s="193">
        <v>4.2385000000000002</v>
      </c>
      <c r="F540" s="194"/>
      <c r="G540" s="195"/>
      <c r="H540" s="196"/>
      <c r="I540" s="197"/>
      <c r="J540" s="184"/>
      <c r="K540" s="197"/>
      <c r="M540" s="198" t="s">
        <v>2072</v>
      </c>
      <c r="O540" s="199"/>
      <c r="Z540" s="199"/>
      <c r="AA540" s="199"/>
      <c r="AB540" s="199"/>
      <c r="AC540" s="199"/>
      <c r="AD540" s="199"/>
      <c r="AE540" s="199"/>
      <c r="AF540" s="199"/>
      <c r="AG540" s="199"/>
      <c r="AH540" s="199"/>
      <c r="AI540" s="199"/>
      <c r="AJ540" s="199"/>
      <c r="AK540" s="199"/>
      <c r="AL540" s="199"/>
      <c r="AM540" s="199"/>
      <c r="AN540" s="199"/>
      <c r="AO540" s="199"/>
      <c r="AP540" s="199"/>
      <c r="AQ540" s="199"/>
      <c r="AR540" s="199"/>
      <c r="AS540" s="199"/>
      <c r="AT540" s="199"/>
      <c r="AU540" s="199"/>
      <c r="AV540" s="199"/>
      <c r="AW540" s="199"/>
      <c r="AX540" s="199"/>
      <c r="AY540" s="199"/>
      <c r="AZ540" s="199"/>
      <c r="BA540" s="199"/>
      <c r="BB540" s="199"/>
      <c r="BC540" s="199"/>
      <c r="BD540" s="201" t="str">
        <f>C539</f>
        <v>P12:28,4*0,3718</v>
      </c>
      <c r="BE540" s="199"/>
      <c r="BF540" s="199"/>
      <c r="BG540" s="199"/>
      <c r="BH540" s="199"/>
      <c r="BI540" s="199"/>
    </row>
    <row r="541" spans="1:104" ht="22.5" x14ac:dyDescent="0.2">
      <c r="A541" s="161">
        <v>73</v>
      </c>
      <c r="B541" s="162" t="s">
        <v>1785</v>
      </c>
      <c r="C541" s="163" t="s">
        <v>1786</v>
      </c>
      <c r="D541" s="164" t="s">
        <v>248</v>
      </c>
      <c r="E541" s="165">
        <v>0.12180000000000001</v>
      </c>
      <c r="F541" s="122">
        <f>'01 105 '!F541</f>
        <v>0</v>
      </c>
      <c r="G541" s="166">
        <f>E541*F541</f>
        <v>0</v>
      </c>
      <c r="H541" s="167">
        <v>0</v>
      </c>
      <c r="I541" s="168">
        <f>E541*H541</f>
        <v>0</v>
      </c>
      <c r="J541" s="167"/>
      <c r="K541" s="168">
        <f>E541*J541</f>
        <v>0</v>
      </c>
      <c r="O541" s="199"/>
      <c r="Z541" s="199"/>
      <c r="AA541" s="199">
        <v>12</v>
      </c>
      <c r="AB541" s="199">
        <v>0</v>
      </c>
      <c r="AC541" s="199">
        <v>78</v>
      </c>
      <c r="AD541" s="199"/>
      <c r="AE541" s="199"/>
      <c r="AF541" s="199"/>
      <c r="AG541" s="199"/>
      <c r="AH541" s="199"/>
      <c r="AI541" s="199"/>
      <c r="AJ541" s="199"/>
      <c r="AK541" s="199"/>
      <c r="AL541" s="199"/>
      <c r="AM541" s="199"/>
      <c r="AN541" s="199"/>
      <c r="AO541" s="199"/>
      <c r="AP541" s="199"/>
      <c r="AQ541" s="199"/>
      <c r="AR541" s="199"/>
      <c r="AS541" s="199"/>
      <c r="AT541" s="199"/>
      <c r="AU541" s="199"/>
      <c r="AV541" s="199"/>
      <c r="AW541" s="199"/>
      <c r="AX541" s="199"/>
      <c r="AY541" s="199"/>
      <c r="AZ541" s="200">
        <f>G541</f>
        <v>0</v>
      </c>
      <c r="BA541" s="199"/>
      <c r="BB541" s="199"/>
      <c r="BC541" s="199"/>
      <c r="BD541" s="199"/>
      <c r="BE541" s="199"/>
      <c r="BF541" s="199"/>
      <c r="BG541" s="199"/>
      <c r="BH541" s="199"/>
      <c r="BI541" s="199"/>
      <c r="CA541" s="199">
        <v>12</v>
      </c>
      <c r="CB541" s="199">
        <v>0</v>
      </c>
      <c r="CZ541" s="124">
        <v>2</v>
      </c>
    </row>
    <row r="542" spans="1:104" x14ac:dyDescent="0.2">
      <c r="A542" s="191"/>
      <c r="B542" s="192"/>
      <c r="C542" s="331" t="s">
        <v>2091</v>
      </c>
      <c r="D542" s="332"/>
      <c r="E542" s="193">
        <v>0.12180000000000001</v>
      </c>
      <c r="F542" s="194"/>
      <c r="G542" s="195"/>
      <c r="H542" s="196"/>
      <c r="I542" s="197"/>
      <c r="J542" s="184"/>
      <c r="K542" s="197"/>
      <c r="M542" s="198" t="s">
        <v>2091</v>
      </c>
      <c r="O542" s="199"/>
      <c r="Z542" s="199"/>
      <c r="AA542" s="199"/>
      <c r="AB542" s="199"/>
      <c r="AC542" s="199"/>
      <c r="AD542" s="199"/>
      <c r="AE542" s="199"/>
      <c r="AF542" s="199"/>
      <c r="AG542" s="199"/>
      <c r="AH542" s="199"/>
      <c r="AI542" s="199"/>
      <c r="AJ542" s="199"/>
      <c r="AK542" s="199"/>
      <c r="AL542" s="199"/>
      <c r="AM542" s="199"/>
      <c r="AN542" s="199"/>
      <c r="AO542" s="199"/>
      <c r="AP542" s="199"/>
      <c r="AQ542" s="199"/>
      <c r="AR542" s="199"/>
      <c r="AS542" s="199"/>
      <c r="AT542" s="199"/>
      <c r="AU542" s="199"/>
      <c r="AV542" s="199"/>
      <c r="AW542" s="199"/>
      <c r="AX542" s="199"/>
      <c r="AY542" s="199"/>
      <c r="AZ542" s="199"/>
      <c r="BA542" s="199"/>
      <c r="BB542" s="199"/>
      <c r="BC542" s="199"/>
      <c r="BD542" s="201" t="str">
        <f>C541</f>
        <v xml:space="preserve">Přesun hmot pro povlakové krytiny, výšky do 24 m </v>
      </c>
      <c r="BE542" s="199"/>
      <c r="BF542" s="199"/>
      <c r="BG542" s="199"/>
      <c r="BH542" s="199"/>
      <c r="BI542" s="199"/>
    </row>
    <row r="543" spans="1:104" x14ac:dyDescent="0.2">
      <c r="A543" s="161">
        <v>74</v>
      </c>
      <c r="B543" s="162" t="s">
        <v>1788</v>
      </c>
      <c r="C543" s="163" t="s">
        <v>1789</v>
      </c>
      <c r="D543" s="164" t="s">
        <v>41</v>
      </c>
      <c r="E543" s="165">
        <v>15.987399999999999</v>
      </c>
      <c r="F543" s="122">
        <f>'01 105 '!F543</f>
        <v>0</v>
      </c>
      <c r="G543" s="166">
        <f>E543*F543</f>
        <v>0</v>
      </c>
      <c r="H543" s="167">
        <v>1.8E-3</v>
      </c>
      <c r="I543" s="168">
        <f>E543*H543</f>
        <v>2.8777319999999999E-2</v>
      </c>
      <c r="J543" s="167"/>
      <c r="K543" s="168">
        <f>E543*J543</f>
        <v>0</v>
      </c>
      <c r="O543" s="199"/>
      <c r="Z543" s="199"/>
      <c r="AA543" s="199">
        <v>3</v>
      </c>
      <c r="AB543" s="199">
        <v>1</v>
      </c>
      <c r="AC543" s="199">
        <v>283220022</v>
      </c>
      <c r="AD543" s="199"/>
      <c r="AE543" s="199"/>
      <c r="AF543" s="199"/>
      <c r="AG543" s="199"/>
      <c r="AH543" s="199"/>
      <c r="AI543" s="199"/>
      <c r="AJ543" s="199"/>
      <c r="AK543" s="199"/>
      <c r="AL543" s="199"/>
      <c r="AM543" s="199"/>
      <c r="AN543" s="199"/>
      <c r="AO543" s="199"/>
      <c r="AP543" s="199"/>
      <c r="AQ543" s="199"/>
      <c r="AR543" s="199"/>
      <c r="AS543" s="199"/>
      <c r="AT543" s="199"/>
      <c r="AU543" s="199"/>
      <c r="AV543" s="199"/>
      <c r="AW543" s="199"/>
      <c r="AX543" s="199"/>
      <c r="AY543" s="199"/>
      <c r="AZ543" s="200">
        <f>G543</f>
        <v>0</v>
      </c>
      <c r="BA543" s="199"/>
      <c r="BB543" s="199"/>
      <c r="BC543" s="199"/>
      <c r="BD543" s="199"/>
      <c r="BE543" s="199"/>
      <c r="BF543" s="199"/>
      <c r="BG543" s="199"/>
      <c r="BH543" s="199"/>
      <c r="BI543" s="199"/>
      <c r="CA543" s="199">
        <v>3</v>
      </c>
      <c r="CB543" s="199">
        <v>1</v>
      </c>
      <c r="CZ543" s="124">
        <v>2</v>
      </c>
    </row>
    <row r="544" spans="1:104" ht="22.5" x14ac:dyDescent="0.2">
      <c r="A544" s="191"/>
      <c r="B544" s="192"/>
      <c r="C544" s="312" t="s">
        <v>1790</v>
      </c>
      <c r="D544" s="313"/>
      <c r="E544" s="313"/>
      <c r="F544" s="313"/>
      <c r="G544" s="314"/>
      <c r="I544" s="197"/>
      <c r="K544" s="197"/>
      <c r="L544" s="198" t="s">
        <v>1790</v>
      </c>
      <c r="O544" s="199"/>
      <c r="Z544" s="199"/>
      <c r="AA544" s="199"/>
      <c r="AB544" s="199"/>
      <c r="AC544" s="199"/>
      <c r="AD544" s="199"/>
      <c r="AE544" s="199"/>
      <c r="AF544" s="199"/>
      <c r="AG544" s="199"/>
      <c r="AH544" s="199"/>
      <c r="AI544" s="199"/>
      <c r="AJ544" s="199"/>
      <c r="AK544" s="199"/>
      <c r="AL544" s="199"/>
      <c r="AM544" s="199"/>
      <c r="AN544" s="199"/>
      <c r="AO544" s="199"/>
      <c r="AP544" s="199"/>
      <c r="AQ544" s="199"/>
      <c r="AR544" s="199"/>
      <c r="AS544" s="199"/>
      <c r="AT544" s="199"/>
      <c r="AU544" s="199"/>
      <c r="AV544" s="199"/>
      <c r="AW544" s="199"/>
      <c r="AX544" s="199"/>
      <c r="AY544" s="199"/>
      <c r="AZ544" s="199"/>
      <c r="BA544" s="199"/>
      <c r="BB544" s="199"/>
      <c r="BC544" s="199"/>
      <c r="BD544" s="199"/>
      <c r="BE544" s="199"/>
      <c r="BF544" s="199"/>
      <c r="BG544" s="199"/>
      <c r="BH544" s="199"/>
      <c r="BI544" s="199"/>
    </row>
    <row r="545" spans="1:104" ht="25.5" x14ac:dyDescent="0.2">
      <c r="A545" s="191"/>
      <c r="B545" s="192"/>
      <c r="C545" s="331" t="s">
        <v>2092</v>
      </c>
      <c r="D545" s="332"/>
      <c r="E545" s="193">
        <v>11.154</v>
      </c>
      <c r="F545" s="194"/>
      <c r="G545" s="195"/>
      <c r="H545" s="196"/>
      <c r="I545" s="197"/>
      <c r="J545" s="184"/>
      <c r="K545" s="197"/>
      <c r="M545" s="198" t="s">
        <v>2092</v>
      </c>
      <c r="O545" s="199"/>
      <c r="Z545" s="199"/>
      <c r="AA545" s="199"/>
      <c r="AB545" s="199"/>
      <c r="AC545" s="199"/>
      <c r="AD545" s="199"/>
      <c r="AE545" s="199"/>
      <c r="AF545" s="199"/>
      <c r="AG545" s="199"/>
      <c r="AH545" s="199"/>
      <c r="AI545" s="199"/>
      <c r="AJ545" s="199"/>
      <c r="AK545" s="199"/>
      <c r="AL545" s="199"/>
      <c r="AM545" s="199"/>
      <c r="AN545" s="199"/>
      <c r="AO545" s="199"/>
      <c r="AP545" s="199"/>
      <c r="AQ545" s="199"/>
      <c r="AR545" s="199"/>
      <c r="AS545" s="199"/>
      <c r="AT545" s="199"/>
      <c r="AU545" s="199"/>
      <c r="AV545" s="199"/>
      <c r="AW545" s="199"/>
      <c r="AX545" s="199"/>
      <c r="AY545" s="199"/>
      <c r="AZ545" s="199"/>
      <c r="BA545" s="199"/>
      <c r="BB545" s="199"/>
      <c r="BC545" s="199"/>
      <c r="BD545" s="201" t="str">
        <f>C544</f>
        <v xml:space="preserve">Fólie z PVC-P (měkčený polyvinylchlorid) se skleněnou výztužnou vložkou určená ke stabilizaci přitížením (kačírek, dlaždice) tl. 1,5 mm, </v>
      </c>
      <c r="BE545" s="199"/>
      <c r="BF545" s="199"/>
      <c r="BG545" s="199"/>
      <c r="BH545" s="199"/>
      <c r="BI545" s="199"/>
    </row>
    <row r="546" spans="1:104" x14ac:dyDescent="0.2">
      <c r="A546" s="191"/>
      <c r="B546" s="192"/>
      <c r="C546" s="331" t="s">
        <v>2093</v>
      </c>
      <c r="D546" s="332"/>
      <c r="E546" s="193">
        <v>4.8334000000000001</v>
      </c>
      <c r="F546" s="194"/>
      <c r="G546" s="195"/>
      <c r="H546" s="196"/>
      <c r="I546" s="197"/>
      <c r="J546" s="184"/>
      <c r="K546" s="197"/>
      <c r="M546" s="198" t="s">
        <v>2093</v>
      </c>
      <c r="O546" s="199"/>
      <c r="Z546" s="199"/>
      <c r="AA546" s="199"/>
      <c r="AB546" s="199"/>
      <c r="AC546" s="199"/>
      <c r="AD546" s="199"/>
      <c r="AE546" s="199"/>
      <c r="AF546" s="199"/>
      <c r="AG546" s="199"/>
      <c r="AH546" s="199"/>
      <c r="AI546" s="199"/>
      <c r="AJ546" s="199"/>
      <c r="AK546" s="199"/>
      <c r="AL546" s="199"/>
      <c r="AM546" s="199"/>
      <c r="AN546" s="199"/>
      <c r="AO546" s="199"/>
      <c r="AP546" s="199"/>
      <c r="AQ546" s="199"/>
      <c r="AR546" s="199"/>
      <c r="AS546" s="199"/>
      <c r="AT546" s="199"/>
      <c r="AU546" s="199"/>
      <c r="AV546" s="199"/>
      <c r="AW546" s="199"/>
      <c r="AX546" s="199"/>
      <c r="AY546" s="199"/>
      <c r="AZ546" s="199"/>
      <c r="BA546" s="199"/>
      <c r="BB546" s="199"/>
      <c r="BC546" s="199"/>
      <c r="BD546" s="201" t="str">
        <f>C545</f>
        <v>P12:30*0,3718</v>
      </c>
      <c r="BE546" s="199"/>
      <c r="BF546" s="199"/>
      <c r="BG546" s="199"/>
      <c r="BH546" s="199"/>
      <c r="BI546" s="199"/>
    </row>
    <row r="547" spans="1:104" x14ac:dyDescent="0.2">
      <c r="A547" s="161">
        <v>75</v>
      </c>
      <c r="B547" s="162" t="s">
        <v>1793</v>
      </c>
      <c r="C547" s="163" t="s">
        <v>1794</v>
      </c>
      <c r="D547" s="164" t="s">
        <v>41</v>
      </c>
      <c r="E547" s="165">
        <v>15.987399999999999</v>
      </c>
      <c r="F547" s="122">
        <f>'01 105 '!F547</f>
        <v>0</v>
      </c>
      <c r="G547" s="166">
        <f>E547*F547</f>
        <v>0</v>
      </c>
      <c r="H547" s="167">
        <v>2.9999999999999997E-4</v>
      </c>
      <c r="I547" s="168">
        <f>E547*H547</f>
        <v>4.7962199999999995E-3</v>
      </c>
      <c r="J547" s="167"/>
      <c r="K547" s="168">
        <f>E547*J547</f>
        <v>0</v>
      </c>
      <c r="O547" s="199"/>
      <c r="Z547" s="199"/>
      <c r="AA547" s="199">
        <v>3</v>
      </c>
      <c r="AB547" s="199">
        <v>1</v>
      </c>
      <c r="AC547" s="199" t="s">
        <v>1793</v>
      </c>
      <c r="AD547" s="199"/>
      <c r="AE547" s="199"/>
      <c r="AF547" s="199"/>
      <c r="AG547" s="199"/>
      <c r="AH547" s="199"/>
      <c r="AI547" s="199"/>
      <c r="AJ547" s="199"/>
      <c r="AK547" s="199"/>
      <c r="AL547" s="199"/>
      <c r="AM547" s="199"/>
      <c r="AN547" s="199"/>
      <c r="AO547" s="199"/>
      <c r="AP547" s="199"/>
      <c r="AQ547" s="199"/>
      <c r="AR547" s="199"/>
      <c r="AS547" s="199"/>
      <c r="AT547" s="199"/>
      <c r="AU547" s="199"/>
      <c r="AV547" s="199"/>
      <c r="AW547" s="199"/>
      <c r="AX547" s="199"/>
      <c r="AY547" s="199"/>
      <c r="AZ547" s="200">
        <f>G547</f>
        <v>0</v>
      </c>
      <c r="BA547" s="199"/>
      <c r="BB547" s="199"/>
      <c r="BC547" s="199"/>
      <c r="BD547" s="199"/>
      <c r="BE547" s="199"/>
      <c r="BF547" s="199"/>
      <c r="BG547" s="199"/>
      <c r="BH547" s="199"/>
      <c r="BI547" s="199"/>
      <c r="CA547" s="199">
        <v>3</v>
      </c>
      <c r="CB547" s="199">
        <v>1</v>
      </c>
      <c r="CZ547" s="124">
        <v>2</v>
      </c>
    </row>
    <row r="548" spans="1:104" ht="22.5" x14ac:dyDescent="0.2">
      <c r="A548" s="191"/>
      <c r="B548" s="192"/>
      <c r="C548" s="312" t="s">
        <v>1795</v>
      </c>
      <c r="D548" s="313"/>
      <c r="E548" s="313"/>
      <c r="F548" s="313"/>
      <c r="G548" s="314"/>
      <c r="I548" s="197"/>
      <c r="K548" s="197"/>
      <c r="L548" s="198" t="s">
        <v>1795</v>
      </c>
      <c r="O548" s="199"/>
      <c r="Z548" s="199"/>
      <c r="AA548" s="199"/>
      <c r="AB548" s="199"/>
      <c r="AC548" s="199"/>
      <c r="AD548" s="199"/>
      <c r="AE548" s="199"/>
      <c r="AF548" s="199"/>
      <c r="AG548" s="199"/>
      <c r="AH548" s="199"/>
      <c r="AI548" s="199"/>
      <c r="AJ548" s="199"/>
      <c r="AK548" s="199"/>
      <c r="AL548" s="199"/>
      <c r="AM548" s="199"/>
      <c r="AN548" s="199"/>
      <c r="AO548" s="199"/>
      <c r="AP548" s="199"/>
      <c r="AQ548" s="199"/>
      <c r="AR548" s="199"/>
      <c r="AS548" s="199"/>
      <c r="AT548" s="199"/>
      <c r="AU548" s="199"/>
      <c r="AV548" s="199"/>
      <c r="AW548" s="199"/>
      <c r="AX548" s="199"/>
      <c r="AY548" s="199"/>
      <c r="AZ548" s="199"/>
      <c r="BA548" s="199"/>
      <c r="BB548" s="199"/>
      <c r="BC548" s="199"/>
      <c r="BD548" s="199"/>
      <c r="BE548" s="199"/>
      <c r="BF548" s="199"/>
      <c r="BG548" s="199"/>
      <c r="BH548" s="199"/>
      <c r="BI548" s="199"/>
    </row>
    <row r="549" spans="1:104" ht="25.5" x14ac:dyDescent="0.2">
      <c r="A549" s="191"/>
      <c r="B549" s="192"/>
      <c r="C549" s="331" t="s">
        <v>2092</v>
      </c>
      <c r="D549" s="332"/>
      <c r="E549" s="193">
        <v>11.154</v>
      </c>
      <c r="F549" s="194"/>
      <c r="G549" s="195"/>
      <c r="H549" s="196"/>
      <c r="I549" s="197"/>
      <c r="J549" s="184"/>
      <c r="K549" s="197"/>
      <c r="M549" s="198" t="s">
        <v>2092</v>
      </c>
      <c r="O549" s="199"/>
      <c r="Z549" s="199"/>
      <c r="AA549" s="199"/>
      <c r="AB549" s="199"/>
      <c r="AC549" s="199"/>
      <c r="AD549" s="199"/>
      <c r="AE549" s="199"/>
      <c r="AF549" s="199"/>
      <c r="AG549" s="199"/>
      <c r="AH549" s="199"/>
      <c r="AI549" s="199"/>
      <c r="AJ549" s="199"/>
      <c r="AK549" s="199"/>
      <c r="AL549" s="199"/>
      <c r="AM549" s="199"/>
      <c r="AN549" s="199"/>
      <c r="AO549" s="199"/>
      <c r="AP549" s="199"/>
      <c r="AQ549" s="199"/>
      <c r="AR549" s="199"/>
      <c r="AS549" s="199"/>
      <c r="AT549" s="199"/>
      <c r="AU549" s="199"/>
      <c r="AV549" s="199"/>
      <c r="AW549" s="199"/>
      <c r="AX549" s="199"/>
      <c r="AY549" s="199"/>
      <c r="AZ549" s="199"/>
      <c r="BA549" s="199"/>
      <c r="BB549" s="199"/>
      <c r="BC549" s="199"/>
      <c r="BD549" s="201" t="str">
        <f>C548</f>
        <v>Netkaná geotextilie zpevněná vpichováním ze 100% z polypropylenu se separační, ochranou, filtrační a zpevňovací funkcí.</v>
      </c>
      <c r="BE549" s="199"/>
      <c r="BF549" s="199"/>
      <c r="BG549" s="199"/>
      <c r="BH549" s="199"/>
      <c r="BI549" s="199"/>
    </row>
    <row r="550" spans="1:104" x14ac:dyDescent="0.2">
      <c r="A550" s="191"/>
      <c r="B550" s="192"/>
      <c r="C550" s="331" t="s">
        <v>2093</v>
      </c>
      <c r="D550" s="332"/>
      <c r="E550" s="193">
        <v>4.8334000000000001</v>
      </c>
      <c r="F550" s="194"/>
      <c r="G550" s="195"/>
      <c r="H550" s="196"/>
      <c r="I550" s="197"/>
      <c r="J550" s="184"/>
      <c r="K550" s="197"/>
      <c r="M550" s="198" t="s">
        <v>2093</v>
      </c>
      <c r="O550" s="199"/>
      <c r="Z550" s="199"/>
      <c r="AA550" s="199"/>
      <c r="AB550" s="199"/>
      <c r="AC550" s="199"/>
      <c r="AD550" s="199"/>
      <c r="AE550" s="199"/>
      <c r="AF550" s="199"/>
      <c r="AG550" s="199"/>
      <c r="AH550" s="199"/>
      <c r="AI550" s="199"/>
      <c r="AJ550" s="199"/>
      <c r="AK550" s="199"/>
      <c r="AL550" s="199"/>
      <c r="AM550" s="199"/>
      <c r="AN550" s="199"/>
      <c r="AO550" s="199"/>
      <c r="AP550" s="199"/>
      <c r="AQ550" s="199"/>
      <c r="AR550" s="199"/>
      <c r="AS550" s="199"/>
      <c r="AT550" s="199"/>
      <c r="AU550" s="199"/>
      <c r="AV550" s="199"/>
      <c r="AW550" s="199"/>
      <c r="AX550" s="199"/>
      <c r="AY550" s="199"/>
      <c r="AZ550" s="199"/>
      <c r="BA550" s="199"/>
      <c r="BB550" s="199"/>
      <c r="BC550" s="199"/>
      <c r="BD550" s="201" t="str">
        <f>C549</f>
        <v>P12:30*0,3718</v>
      </c>
      <c r="BE550" s="199"/>
      <c r="BF550" s="199"/>
      <c r="BG550" s="199"/>
      <c r="BH550" s="199"/>
      <c r="BI550" s="199"/>
    </row>
    <row r="551" spans="1:104" x14ac:dyDescent="0.2">
      <c r="A551" s="169" t="s">
        <v>42</v>
      </c>
      <c r="B551" s="170" t="s">
        <v>1779</v>
      </c>
      <c r="C551" s="171" t="s">
        <v>1780</v>
      </c>
      <c r="D551" s="172"/>
      <c r="E551" s="173"/>
      <c r="F551" s="173"/>
      <c r="G551" s="174">
        <f>SUM(G529:G550)</f>
        <v>0</v>
      </c>
      <c r="H551" s="175"/>
      <c r="I551" s="174">
        <f>SUM(I529:I550)</f>
        <v>0.121767236</v>
      </c>
      <c r="J551" s="176"/>
      <c r="K551" s="174">
        <f>SUM(K529:K550)</f>
        <v>0</v>
      </c>
      <c r="O551" s="199"/>
      <c r="X551" s="202">
        <f>K551</f>
        <v>0</v>
      </c>
      <c r="Y551" s="202">
        <f>I551</f>
        <v>0.121767236</v>
      </c>
      <c r="Z551" s="200">
        <f>G551</f>
        <v>0</v>
      </c>
      <c r="AA551" s="199"/>
      <c r="AB551" s="199"/>
      <c r="AC551" s="199"/>
      <c r="AD551" s="199"/>
      <c r="AE551" s="199"/>
      <c r="AF551" s="199"/>
      <c r="AG551" s="199"/>
      <c r="AH551" s="199"/>
      <c r="AI551" s="199"/>
      <c r="AJ551" s="199"/>
      <c r="AK551" s="199"/>
      <c r="AL551" s="199"/>
      <c r="AM551" s="199"/>
      <c r="AN551" s="199"/>
      <c r="AO551" s="199"/>
      <c r="AP551" s="199"/>
      <c r="AQ551" s="199"/>
      <c r="AR551" s="199"/>
      <c r="AS551" s="199"/>
      <c r="AT551" s="199"/>
      <c r="AU551" s="199"/>
      <c r="AV551" s="199"/>
      <c r="AW551" s="199"/>
      <c r="AX551" s="199"/>
      <c r="AY551" s="199"/>
      <c r="AZ551" s="199"/>
      <c r="BA551" s="203"/>
      <c r="BB551" s="203"/>
      <c r="BC551" s="203"/>
      <c r="BD551" s="203"/>
      <c r="BE551" s="203"/>
      <c r="BF551" s="203"/>
      <c r="BG551" s="199"/>
      <c r="BH551" s="199"/>
      <c r="BI551" s="199"/>
    </row>
    <row r="552" spans="1:104" ht="14.25" customHeight="1" x14ac:dyDescent="0.2">
      <c r="A552" s="151" t="s">
        <v>38</v>
      </c>
      <c r="B552" s="152" t="s">
        <v>1019</v>
      </c>
      <c r="C552" s="153" t="s">
        <v>1020</v>
      </c>
      <c r="D552" s="154"/>
      <c r="E552" s="155"/>
      <c r="F552" s="155"/>
      <c r="G552" s="156"/>
      <c r="H552" s="157"/>
      <c r="I552" s="158"/>
      <c r="J552" s="159"/>
      <c r="K552" s="160"/>
      <c r="O552" s="199"/>
    </row>
    <row r="553" spans="1:104" x14ac:dyDescent="0.2">
      <c r="A553" s="161">
        <v>76</v>
      </c>
      <c r="B553" s="162" t="s">
        <v>1023</v>
      </c>
      <c r="C553" s="163" t="s">
        <v>1024</v>
      </c>
      <c r="D553" s="164" t="s">
        <v>41</v>
      </c>
      <c r="E553" s="165">
        <v>112.1349</v>
      </c>
      <c r="F553" s="122">
        <f>'01 105 '!F553</f>
        <v>0</v>
      </c>
      <c r="G553" s="166">
        <f>E553*F553</f>
        <v>0</v>
      </c>
      <c r="H553" s="167">
        <v>0</v>
      </c>
      <c r="I553" s="168">
        <f>E553*H553</f>
        <v>0</v>
      </c>
      <c r="J553" s="167">
        <v>0</v>
      </c>
      <c r="K553" s="168">
        <f>E553*J553</f>
        <v>0</v>
      </c>
      <c r="O553" s="199"/>
      <c r="Z553" s="199"/>
      <c r="AA553" s="199">
        <v>1</v>
      </c>
      <c r="AB553" s="199">
        <v>7</v>
      </c>
      <c r="AC553" s="199">
        <v>7</v>
      </c>
      <c r="AD553" s="199"/>
      <c r="AE553" s="199"/>
      <c r="AF553" s="199"/>
      <c r="AG553" s="199"/>
      <c r="AH553" s="199"/>
      <c r="AI553" s="199"/>
      <c r="AJ553" s="199"/>
      <c r="AK553" s="199"/>
      <c r="AL553" s="199"/>
      <c r="AM553" s="199"/>
      <c r="AN553" s="199"/>
      <c r="AO553" s="199"/>
      <c r="AP553" s="199"/>
      <c r="AQ553" s="199"/>
      <c r="AR553" s="199"/>
      <c r="AS553" s="199"/>
      <c r="AT553" s="199"/>
      <c r="AU553" s="199"/>
      <c r="AV553" s="199"/>
      <c r="AW553" s="199"/>
      <c r="AX553" s="199"/>
      <c r="AY553" s="199"/>
      <c r="AZ553" s="200">
        <f>G553</f>
        <v>0</v>
      </c>
      <c r="BA553" s="199"/>
      <c r="BB553" s="199"/>
      <c r="BC553" s="199"/>
      <c r="BD553" s="199"/>
      <c r="BE553" s="199"/>
      <c r="BF553" s="199"/>
      <c r="BG553" s="199"/>
      <c r="BH553" s="199"/>
      <c r="BI553" s="199"/>
      <c r="CA553" s="199">
        <v>1</v>
      </c>
      <c r="CB553" s="199">
        <v>7</v>
      </c>
      <c r="CZ553" s="124">
        <v>2</v>
      </c>
    </row>
    <row r="554" spans="1:104" x14ac:dyDescent="0.2">
      <c r="A554" s="191"/>
      <c r="B554" s="192"/>
      <c r="C554" s="312" t="s">
        <v>1025</v>
      </c>
      <c r="D554" s="313"/>
      <c r="E554" s="313"/>
      <c r="F554" s="313"/>
      <c r="G554" s="314"/>
      <c r="I554" s="197"/>
      <c r="K554" s="197"/>
      <c r="L554" s="198" t="s">
        <v>1025</v>
      </c>
      <c r="O554" s="199"/>
      <c r="Z554" s="199"/>
      <c r="AA554" s="199"/>
      <c r="AB554" s="199"/>
      <c r="AC554" s="199"/>
      <c r="AD554" s="199"/>
      <c r="AE554" s="199"/>
      <c r="AF554" s="199"/>
      <c r="AG554" s="199"/>
      <c r="AH554" s="199"/>
      <c r="AI554" s="199"/>
      <c r="AJ554" s="199"/>
      <c r="AK554" s="199"/>
      <c r="AL554" s="199"/>
      <c r="AM554" s="199"/>
      <c r="AN554" s="199"/>
      <c r="AO554" s="199"/>
      <c r="AP554" s="199"/>
      <c r="AQ554" s="199"/>
      <c r="AR554" s="199"/>
      <c r="AS554" s="199"/>
      <c r="AT554" s="199"/>
      <c r="AU554" s="199"/>
      <c r="AV554" s="199"/>
      <c r="AW554" s="199"/>
      <c r="AX554" s="199"/>
      <c r="AY554" s="199"/>
      <c r="AZ554" s="199"/>
      <c r="BA554" s="199"/>
      <c r="BB554" s="199"/>
      <c r="BC554" s="199"/>
      <c r="BD554" s="199"/>
      <c r="BE554" s="199"/>
      <c r="BF554" s="199"/>
      <c r="BG554" s="199"/>
      <c r="BH554" s="199"/>
      <c r="BI554" s="199"/>
    </row>
    <row r="555" spans="1:104" x14ac:dyDescent="0.2">
      <c r="A555" s="191"/>
      <c r="B555" s="192"/>
      <c r="C555" s="331" t="s">
        <v>2094</v>
      </c>
      <c r="D555" s="332"/>
      <c r="E555" s="193">
        <v>14.3887</v>
      </c>
      <c r="F555" s="194"/>
      <c r="G555" s="195"/>
      <c r="H555" s="196"/>
      <c r="I555" s="197"/>
      <c r="J555" s="184"/>
      <c r="K555" s="197"/>
      <c r="M555" s="198" t="s">
        <v>2094</v>
      </c>
      <c r="O555" s="199"/>
      <c r="Z555" s="199"/>
      <c r="AA555" s="199"/>
      <c r="AB555" s="199"/>
      <c r="AC555" s="199"/>
      <c r="AD555" s="199"/>
      <c r="AE555" s="199"/>
      <c r="AF555" s="199"/>
      <c r="AG555" s="199"/>
      <c r="AH555" s="199"/>
      <c r="AI555" s="199"/>
      <c r="AJ555" s="199"/>
      <c r="AK555" s="199"/>
      <c r="AL555" s="199"/>
      <c r="AM555" s="199"/>
      <c r="AN555" s="199"/>
      <c r="AO555" s="199"/>
      <c r="AP555" s="199"/>
      <c r="AQ555" s="199"/>
      <c r="AR555" s="199"/>
      <c r="AS555" s="199"/>
      <c r="AT555" s="199"/>
      <c r="AU555" s="199"/>
      <c r="AV555" s="199"/>
      <c r="AW555" s="199"/>
      <c r="AX555" s="199"/>
      <c r="AY555" s="199"/>
      <c r="AZ555" s="199"/>
      <c r="BA555" s="199"/>
      <c r="BB555" s="199"/>
      <c r="BC555" s="199"/>
      <c r="BD555" s="201" t="str">
        <f>C554</f>
        <v xml:space="preserve">včetně izolačního pásku mirelon kolem všech stěn </v>
      </c>
      <c r="BE555" s="199"/>
      <c r="BF555" s="199"/>
      <c r="BG555" s="199"/>
      <c r="BH555" s="199"/>
      <c r="BI555" s="199"/>
    </row>
    <row r="556" spans="1:104" x14ac:dyDescent="0.2">
      <c r="A556" s="191"/>
      <c r="B556" s="192"/>
      <c r="C556" s="331" t="s">
        <v>2074</v>
      </c>
      <c r="D556" s="332"/>
      <c r="E556" s="193">
        <v>8.5142000000000007</v>
      </c>
      <c r="F556" s="194"/>
      <c r="G556" s="195"/>
      <c r="H556" s="196"/>
      <c r="I556" s="197"/>
      <c r="J556" s="184"/>
      <c r="K556" s="197"/>
      <c r="M556" s="198" t="s">
        <v>2074</v>
      </c>
      <c r="O556" s="199"/>
      <c r="Z556" s="199"/>
      <c r="AA556" s="199"/>
      <c r="AB556" s="199"/>
      <c r="AC556" s="199"/>
      <c r="AD556" s="199"/>
      <c r="AE556" s="199"/>
      <c r="AF556" s="199"/>
      <c r="AG556" s="199"/>
      <c r="AH556" s="199"/>
      <c r="AI556" s="199"/>
      <c r="AJ556" s="199"/>
      <c r="AK556" s="199"/>
      <c r="AL556" s="199"/>
      <c r="AM556" s="199"/>
      <c r="AN556" s="199"/>
      <c r="AO556" s="199"/>
      <c r="AP556" s="199"/>
      <c r="AQ556" s="199"/>
      <c r="AR556" s="199"/>
      <c r="AS556" s="199"/>
      <c r="AT556" s="199"/>
      <c r="AU556" s="199"/>
      <c r="AV556" s="199"/>
      <c r="AW556" s="199"/>
      <c r="AX556" s="199"/>
      <c r="AY556" s="199"/>
      <c r="AZ556" s="199"/>
      <c r="BA556" s="199"/>
      <c r="BB556" s="199"/>
      <c r="BC556" s="199"/>
      <c r="BD556" s="201" t="str">
        <f>C555</f>
        <v>P8 :38,7*0,3718</v>
      </c>
      <c r="BE556" s="199"/>
      <c r="BF556" s="199"/>
      <c r="BG556" s="199"/>
      <c r="BH556" s="199"/>
      <c r="BI556" s="199"/>
    </row>
    <row r="557" spans="1:104" x14ac:dyDescent="0.2">
      <c r="A557" s="191"/>
      <c r="B557" s="192"/>
      <c r="C557" s="331" t="s">
        <v>2075</v>
      </c>
      <c r="D557" s="332"/>
      <c r="E557" s="193">
        <v>84.993499999999997</v>
      </c>
      <c r="F557" s="194"/>
      <c r="G557" s="195"/>
      <c r="H557" s="196"/>
      <c r="I557" s="197"/>
      <c r="J557" s="184"/>
      <c r="K557" s="197"/>
      <c r="M557" s="198" t="s">
        <v>2075</v>
      </c>
      <c r="O557" s="199"/>
      <c r="Z557" s="199"/>
      <c r="AA557" s="199"/>
      <c r="AB557" s="199"/>
      <c r="AC557" s="199"/>
      <c r="AD557" s="199"/>
      <c r="AE557" s="199"/>
      <c r="AF557" s="199"/>
      <c r="AG557" s="199"/>
      <c r="AH557" s="199"/>
      <c r="AI557" s="199"/>
      <c r="AJ557" s="199"/>
      <c r="AK557" s="199"/>
      <c r="AL557" s="199"/>
      <c r="AM557" s="199"/>
      <c r="AN557" s="199"/>
      <c r="AO557" s="199"/>
      <c r="AP557" s="199"/>
      <c r="AQ557" s="199"/>
      <c r="AR557" s="199"/>
      <c r="AS557" s="199"/>
      <c r="AT557" s="199"/>
      <c r="AU557" s="199"/>
      <c r="AV557" s="199"/>
      <c r="AW557" s="199"/>
      <c r="AX557" s="199"/>
      <c r="AY557" s="199"/>
      <c r="AZ557" s="199"/>
      <c r="BA557" s="199"/>
      <c r="BB557" s="199"/>
      <c r="BC557" s="199"/>
      <c r="BD557" s="201" t="str">
        <f>C556</f>
        <v>P9:22,9*0,3718</v>
      </c>
      <c r="BE557" s="199"/>
      <c r="BF557" s="199"/>
      <c r="BG557" s="199"/>
      <c r="BH557" s="199"/>
      <c r="BI557" s="199"/>
    </row>
    <row r="558" spans="1:104" x14ac:dyDescent="0.2">
      <c r="A558" s="191"/>
      <c r="B558" s="192"/>
      <c r="C558" s="331" t="s">
        <v>2072</v>
      </c>
      <c r="D558" s="332"/>
      <c r="E558" s="193">
        <v>4.2385000000000002</v>
      </c>
      <c r="F558" s="194"/>
      <c r="G558" s="195"/>
      <c r="H558" s="196"/>
      <c r="I558" s="197"/>
      <c r="J558" s="184"/>
      <c r="K558" s="197"/>
      <c r="M558" s="198" t="s">
        <v>2072</v>
      </c>
      <c r="O558" s="199"/>
      <c r="Z558" s="199"/>
      <c r="AA558" s="199"/>
      <c r="AB558" s="199"/>
      <c r="AC558" s="199"/>
      <c r="AD558" s="199"/>
      <c r="AE558" s="199"/>
      <c r="AF558" s="199"/>
      <c r="AG558" s="199"/>
      <c r="AH558" s="199"/>
      <c r="AI558" s="199"/>
      <c r="AJ558" s="199"/>
      <c r="AK558" s="199"/>
      <c r="AL558" s="199"/>
      <c r="AM558" s="199"/>
      <c r="AN558" s="199"/>
      <c r="AO558" s="199"/>
      <c r="AP558" s="199"/>
      <c r="AQ558" s="199"/>
      <c r="AR558" s="199"/>
      <c r="AS558" s="199"/>
      <c r="AT558" s="199"/>
      <c r="AU558" s="199"/>
      <c r="AV558" s="199"/>
      <c r="AW558" s="199"/>
      <c r="AX558" s="199"/>
      <c r="AY558" s="199"/>
      <c r="AZ558" s="199"/>
      <c r="BA558" s="199"/>
      <c r="BB558" s="199"/>
      <c r="BC558" s="199"/>
      <c r="BD558" s="201" t="str">
        <f>C557</f>
        <v>P10:228,6*0,3718</v>
      </c>
      <c r="BE558" s="199"/>
      <c r="BF558" s="199"/>
      <c r="BG558" s="199"/>
      <c r="BH558" s="199"/>
      <c r="BI558" s="199"/>
    </row>
    <row r="559" spans="1:104" x14ac:dyDescent="0.2">
      <c r="A559" s="161">
        <v>77</v>
      </c>
      <c r="B559" s="162" t="s">
        <v>1026</v>
      </c>
      <c r="C559" s="163" t="s">
        <v>1027</v>
      </c>
      <c r="D559" s="164" t="s">
        <v>41</v>
      </c>
      <c r="E559" s="165">
        <v>37.4161</v>
      </c>
      <c r="F559" s="122">
        <f>'01 105 '!F559</f>
        <v>0</v>
      </c>
      <c r="G559" s="166">
        <f>E559*F559</f>
        <v>0</v>
      </c>
      <c r="H559" s="167">
        <v>2.3000000000000001E-4</v>
      </c>
      <c r="I559" s="168">
        <f>E559*H559</f>
        <v>8.605703000000001E-3</v>
      </c>
      <c r="J559" s="167">
        <v>0</v>
      </c>
      <c r="K559" s="168">
        <f>E559*J559</f>
        <v>0</v>
      </c>
      <c r="O559" s="199"/>
      <c r="Z559" s="199"/>
      <c r="AA559" s="199">
        <v>1</v>
      </c>
      <c r="AB559" s="199">
        <v>7</v>
      </c>
      <c r="AC559" s="199">
        <v>7</v>
      </c>
      <c r="AD559" s="199"/>
      <c r="AE559" s="199"/>
      <c r="AF559" s="199"/>
      <c r="AG559" s="199"/>
      <c r="AH559" s="199"/>
      <c r="AI559" s="199"/>
      <c r="AJ559" s="199"/>
      <c r="AK559" s="199"/>
      <c r="AL559" s="199"/>
      <c r="AM559" s="199"/>
      <c r="AN559" s="199"/>
      <c r="AO559" s="199"/>
      <c r="AP559" s="199"/>
      <c r="AQ559" s="199"/>
      <c r="AR559" s="199"/>
      <c r="AS559" s="199"/>
      <c r="AT559" s="199"/>
      <c r="AU559" s="199"/>
      <c r="AV559" s="199"/>
      <c r="AW559" s="199"/>
      <c r="AX559" s="199"/>
      <c r="AY559" s="199"/>
      <c r="AZ559" s="200">
        <f>G559</f>
        <v>0</v>
      </c>
      <c r="BA559" s="199"/>
      <c r="BB559" s="199"/>
      <c r="BC559" s="199"/>
      <c r="BD559" s="199"/>
      <c r="BE559" s="199"/>
      <c r="BF559" s="199"/>
      <c r="BG559" s="199"/>
      <c r="BH559" s="199"/>
      <c r="BI559" s="199"/>
      <c r="CA559" s="199">
        <v>1</v>
      </c>
      <c r="CB559" s="199">
        <v>7</v>
      </c>
      <c r="CZ559" s="124">
        <v>2</v>
      </c>
    </row>
    <row r="560" spans="1:104" x14ac:dyDescent="0.2">
      <c r="A560" s="191"/>
      <c r="B560" s="192"/>
      <c r="C560" s="312" t="s">
        <v>1028</v>
      </c>
      <c r="D560" s="313"/>
      <c r="E560" s="313"/>
      <c r="F560" s="313"/>
      <c r="G560" s="314"/>
      <c r="I560" s="197"/>
      <c r="K560" s="197"/>
      <c r="L560" s="198" t="s">
        <v>1028</v>
      </c>
      <c r="O560" s="199"/>
      <c r="Z560" s="199"/>
      <c r="AA560" s="199"/>
      <c r="AB560" s="199"/>
      <c r="AC560" s="199"/>
      <c r="AD560" s="199"/>
      <c r="AE560" s="199"/>
      <c r="AF560" s="199"/>
      <c r="AG560" s="199"/>
      <c r="AH560" s="199"/>
      <c r="AI560" s="199"/>
      <c r="AJ560" s="199"/>
      <c r="AK560" s="199"/>
      <c r="AL560" s="199"/>
      <c r="AM560" s="199"/>
      <c r="AN560" s="199"/>
      <c r="AO560" s="199"/>
      <c r="AP560" s="199"/>
      <c r="AQ560" s="199"/>
      <c r="AR560" s="199"/>
      <c r="AS560" s="199"/>
      <c r="AT560" s="199"/>
      <c r="AU560" s="199"/>
      <c r="AV560" s="199"/>
      <c r="AW560" s="199"/>
      <c r="AX560" s="199"/>
      <c r="AY560" s="199"/>
      <c r="AZ560" s="199"/>
      <c r="BA560" s="199"/>
      <c r="BB560" s="199"/>
      <c r="BC560" s="199"/>
      <c r="BD560" s="199"/>
      <c r="BE560" s="199"/>
      <c r="BF560" s="199"/>
      <c r="BG560" s="199"/>
      <c r="BH560" s="199"/>
      <c r="BI560" s="199"/>
    </row>
    <row r="561" spans="1:104" x14ac:dyDescent="0.2">
      <c r="A561" s="191"/>
      <c r="B561" s="192"/>
      <c r="C561" s="312" t="s">
        <v>1029</v>
      </c>
      <c r="D561" s="313"/>
      <c r="E561" s="313"/>
      <c r="F561" s="313"/>
      <c r="G561" s="314"/>
      <c r="I561" s="197"/>
      <c r="K561" s="197"/>
      <c r="L561" s="198" t="s">
        <v>1029</v>
      </c>
      <c r="O561" s="199"/>
      <c r="Z561" s="199"/>
      <c r="AA561" s="199"/>
      <c r="AB561" s="199"/>
      <c r="AC561" s="199"/>
      <c r="AD561" s="199"/>
      <c r="AE561" s="199"/>
      <c r="AF561" s="199"/>
      <c r="AG561" s="199"/>
      <c r="AH561" s="199"/>
      <c r="AI561" s="199"/>
      <c r="AJ561" s="199"/>
      <c r="AK561" s="199"/>
      <c r="AL561" s="199"/>
      <c r="AM561" s="199"/>
      <c r="AN561" s="199"/>
      <c r="AO561" s="199"/>
      <c r="AP561" s="199"/>
      <c r="AQ561" s="199"/>
      <c r="AR561" s="199"/>
      <c r="AS561" s="199"/>
      <c r="AT561" s="199"/>
      <c r="AU561" s="199"/>
      <c r="AV561" s="199"/>
      <c r="AW561" s="199"/>
      <c r="AX561" s="199"/>
      <c r="AY561" s="199"/>
      <c r="AZ561" s="199"/>
      <c r="BA561" s="199"/>
      <c r="BB561" s="199"/>
      <c r="BC561" s="199"/>
      <c r="BD561" s="199"/>
      <c r="BE561" s="199"/>
      <c r="BF561" s="199"/>
      <c r="BG561" s="199"/>
      <c r="BH561" s="199"/>
      <c r="BI561" s="199"/>
    </row>
    <row r="562" spans="1:104" ht="25.5" x14ac:dyDescent="0.2">
      <c r="A562" s="191"/>
      <c r="B562" s="192"/>
      <c r="C562" s="331" t="s">
        <v>2095</v>
      </c>
      <c r="D562" s="332"/>
      <c r="E562" s="193">
        <v>4.0153999999999996</v>
      </c>
      <c r="F562" s="194"/>
      <c r="G562" s="195"/>
      <c r="H562" s="196"/>
      <c r="I562" s="197"/>
      <c r="J562" s="184"/>
      <c r="K562" s="197"/>
      <c r="M562" s="198" t="s">
        <v>2095</v>
      </c>
      <c r="O562" s="199"/>
      <c r="Z562" s="199"/>
      <c r="AA562" s="199"/>
      <c r="AB562" s="199"/>
      <c r="AC562" s="199"/>
      <c r="AD562" s="199"/>
      <c r="AE562" s="199"/>
      <c r="AF562" s="199"/>
      <c r="AG562" s="199"/>
      <c r="AH562" s="199"/>
      <c r="AI562" s="199"/>
      <c r="AJ562" s="199"/>
      <c r="AK562" s="199"/>
      <c r="AL562" s="199"/>
      <c r="AM562" s="199"/>
      <c r="AN562" s="199"/>
      <c r="AO562" s="199"/>
      <c r="AP562" s="199"/>
      <c r="AQ562" s="199"/>
      <c r="AR562" s="199"/>
      <c r="AS562" s="199"/>
      <c r="AT562" s="199"/>
      <c r="AU562" s="199"/>
      <c r="AV562" s="199"/>
      <c r="AW562" s="199"/>
      <c r="AX562" s="199"/>
      <c r="AY562" s="199"/>
      <c r="AZ562" s="199"/>
      <c r="BA562" s="199"/>
      <c r="BB562" s="199"/>
      <c r="BC562" s="199"/>
      <c r="BD562" s="201" t="str">
        <f t="shared" ref="BD562:BD569" si="20">C561</f>
        <v>Včetně pomocného lešení o výšce podlahy do 1900 mm a pro zatížení do 1,5 kPa.</v>
      </c>
      <c r="BE562" s="199"/>
      <c r="BF562" s="199"/>
      <c r="BG562" s="199"/>
      <c r="BH562" s="199"/>
      <c r="BI562" s="199"/>
    </row>
    <row r="563" spans="1:104" x14ac:dyDescent="0.2">
      <c r="A563" s="191"/>
      <c r="B563" s="192"/>
      <c r="C563" s="331" t="s">
        <v>2096</v>
      </c>
      <c r="D563" s="332"/>
      <c r="E563" s="193">
        <v>9.4809000000000001</v>
      </c>
      <c r="F563" s="194"/>
      <c r="G563" s="195"/>
      <c r="H563" s="196"/>
      <c r="I563" s="197"/>
      <c r="J563" s="184"/>
      <c r="K563" s="197"/>
      <c r="M563" s="198" t="s">
        <v>2096</v>
      </c>
      <c r="O563" s="199"/>
      <c r="Z563" s="199"/>
      <c r="AA563" s="199"/>
      <c r="AB563" s="199"/>
      <c r="AC563" s="199"/>
      <c r="AD563" s="199"/>
      <c r="AE563" s="199"/>
      <c r="AF563" s="199"/>
      <c r="AG563" s="199"/>
      <c r="AH563" s="199"/>
      <c r="AI563" s="199"/>
      <c r="AJ563" s="199"/>
      <c r="AK563" s="199"/>
      <c r="AL563" s="199"/>
      <c r="AM563" s="199"/>
      <c r="AN563" s="199"/>
      <c r="AO563" s="199"/>
      <c r="AP563" s="199"/>
      <c r="AQ563" s="199"/>
      <c r="AR563" s="199"/>
      <c r="AS563" s="199"/>
      <c r="AT563" s="199"/>
      <c r="AU563" s="199"/>
      <c r="AV563" s="199"/>
      <c r="AW563" s="199"/>
      <c r="AX563" s="199"/>
      <c r="AY563" s="199"/>
      <c r="AZ563" s="199"/>
      <c r="BA563" s="199"/>
      <c r="BB563" s="199"/>
      <c r="BC563" s="199"/>
      <c r="BD563" s="201" t="str">
        <f t="shared" si="20"/>
        <v>207:3,6*3*0,3718</v>
      </c>
      <c r="BE563" s="199"/>
      <c r="BF563" s="199"/>
      <c r="BG563" s="199"/>
      <c r="BH563" s="199"/>
      <c r="BI563" s="199"/>
    </row>
    <row r="564" spans="1:104" x14ac:dyDescent="0.2">
      <c r="A564" s="191"/>
      <c r="B564" s="192"/>
      <c r="C564" s="331" t="s">
        <v>2097</v>
      </c>
      <c r="D564" s="332"/>
      <c r="E564" s="193">
        <v>7.2500999999999998</v>
      </c>
      <c r="F564" s="194"/>
      <c r="G564" s="195"/>
      <c r="H564" s="196"/>
      <c r="I564" s="197"/>
      <c r="J564" s="184"/>
      <c r="K564" s="197"/>
      <c r="M564" s="198" t="s">
        <v>2097</v>
      </c>
      <c r="O564" s="199"/>
      <c r="Z564" s="199"/>
      <c r="AA564" s="199"/>
      <c r="AB564" s="199"/>
      <c r="AC564" s="199"/>
      <c r="AD564" s="199"/>
      <c r="AE564" s="199"/>
      <c r="AF564" s="199"/>
      <c r="AG564" s="199"/>
      <c r="AH564" s="199"/>
      <c r="AI564" s="199"/>
      <c r="AJ564" s="199"/>
      <c r="AK564" s="199"/>
      <c r="AL564" s="199"/>
      <c r="AM564" s="199"/>
      <c r="AN564" s="199"/>
      <c r="AO564" s="199"/>
      <c r="AP564" s="199"/>
      <c r="AQ564" s="199"/>
      <c r="AR564" s="199"/>
      <c r="AS564" s="199"/>
      <c r="AT564" s="199"/>
      <c r="AU564" s="199"/>
      <c r="AV564" s="199"/>
      <c r="AW564" s="199"/>
      <c r="AX564" s="199"/>
      <c r="AY564" s="199"/>
      <c r="AZ564" s="199"/>
      <c r="BA564" s="199"/>
      <c r="BB564" s="199"/>
      <c r="BC564" s="199"/>
      <c r="BD564" s="201" t="str">
        <f t="shared" si="20"/>
        <v>211:8,5*3*0,3718</v>
      </c>
      <c r="BE564" s="199"/>
      <c r="BF564" s="199"/>
      <c r="BG564" s="199"/>
      <c r="BH564" s="199"/>
      <c r="BI564" s="199"/>
    </row>
    <row r="565" spans="1:104" x14ac:dyDescent="0.2">
      <c r="A565" s="191"/>
      <c r="B565" s="192"/>
      <c r="C565" s="331" t="s">
        <v>2098</v>
      </c>
      <c r="D565" s="332"/>
      <c r="E565" s="193">
        <v>9.4809000000000001</v>
      </c>
      <c r="F565" s="194"/>
      <c r="G565" s="195"/>
      <c r="H565" s="196"/>
      <c r="I565" s="197"/>
      <c r="J565" s="184"/>
      <c r="K565" s="197"/>
      <c r="M565" s="198" t="s">
        <v>2098</v>
      </c>
      <c r="O565" s="199"/>
      <c r="Z565" s="199"/>
      <c r="AA565" s="199"/>
      <c r="AB565" s="199"/>
      <c r="AC565" s="199"/>
      <c r="AD565" s="199"/>
      <c r="AE565" s="199"/>
      <c r="AF565" s="199"/>
      <c r="AG565" s="199"/>
      <c r="AH565" s="199"/>
      <c r="AI565" s="199"/>
      <c r="AJ565" s="199"/>
      <c r="AK565" s="199"/>
      <c r="AL565" s="199"/>
      <c r="AM565" s="199"/>
      <c r="AN565" s="199"/>
      <c r="AO565" s="199"/>
      <c r="AP565" s="199"/>
      <c r="AQ565" s="199"/>
      <c r="AR565" s="199"/>
      <c r="AS565" s="199"/>
      <c r="AT565" s="199"/>
      <c r="AU565" s="199"/>
      <c r="AV565" s="199"/>
      <c r="AW565" s="199"/>
      <c r="AX565" s="199"/>
      <c r="AY565" s="199"/>
      <c r="AZ565" s="199"/>
      <c r="BA565" s="199"/>
      <c r="BB565" s="199"/>
      <c r="BC565" s="199"/>
      <c r="BD565" s="201" t="str">
        <f t="shared" si="20"/>
        <v>217:6,5*3*0,3718</v>
      </c>
      <c r="BE565" s="199"/>
      <c r="BF565" s="199"/>
      <c r="BG565" s="199"/>
      <c r="BH565" s="199"/>
      <c r="BI565" s="199"/>
    </row>
    <row r="566" spans="1:104" x14ac:dyDescent="0.2">
      <c r="A566" s="191"/>
      <c r="B566" s="192"/>
      <c r="C566" s="331" t="s">
        <v>844</v>
      </c>
      <c r="D566" s="332"/>
      <c r="E566" s="193">
        <v>0</v>
      </c>
      <c r="F566" s="194"/>
      <c r="G566" s="195"/>
      <c r="H566" s="196"/>
      <c r="I566" s="197"/>
      <c r="J566" s="184"/>
      <c r="K566" s="197"/>
      <c r="M566" s="198"/>
      <c r="O566" s="199"/>
      <c r="Z566" s="199"/>
      <c r="AA566" s="199"/>
      <c r="AB566" s="199"/>
      <c r="AC566" s="199"/>
      <c r="AD566" s="199"/>
      <c r="AE566" s="199"/>
      <c r="AF566" s="199"/>
      <c r="AG566" s="199"/>
      <c r="AH566" s="199"/>
      <c r="AI566" s="199"/>
      <c r="AJ566" s="199"/>
      <c r="AK566" s="199"/>
      <c r="AL566" s="199"/>
      <c r="AM566" s="199"/>
      <c r="AN566" s="199"/>
      <c r="AO566" s="199"/>
      <c r="AP566" s="199"/>
      <c r="AQ566" s="199"/>
      <c r="AR566" s="199"/>
      <c r="AS566" s="199"/>
      <c r="AT566" s="199"/>
      <c r="AU566" s="199"/>
      <c r="AV566" s="199"/>
      <c r="AW566" s="199"/>
      <c r="AX566" s="199"/>
      <c r="AY566" s="199"/>
      <c r="AZ566" s="199"/>
      <c r="BA566" s="199"/>
      <c r="BB566" s="199"/>
      <c r="BC566" s="199"/>
      <c r="BD566" s="201" t="str">
        <f t="shared" si="20"/>
        <v>221:8,5*3*0,3718</v>
      </c>
      <c r="BE566" s="199"/>
      <c r="BF566" s="199"/>
      <c r="BG566" s="199"/>
      <c r="BH566" s="199"/>
      <c r="BI566" s="199"/>
    </row>
    <row r="567" spans="1:104" x14ac:dyDescent="0.2">
      <c r="A567" s="191"/>
      <c r="B567" s="192"/>
      <c r="C567" s="331" t="s">
        <v>2099</v>
      </c>
      <c r="D567" s="332"/>
      <c r="E567" s="193">
        <v>5.8391000000000002</v>
      </c>
      <c r="F567" s="194"/>
      <c r="G567" s="195"/>
      <c r="H567" s="196"/>
      <c r="I567" s="197"/>
      <c r="J567" s="184"/>
      <c r="K567" s="197"/>
      <c r="M567" s="198" t="s">
        <v>2099</v>
      </c>
      <c r="O567" s="199"/>
      <c r="Z567" s="199"/>
      <c r="AA567" s="199"/>
      <c r="AB567" s="199"/>
      <c r="AC567" s="199"/>
      <c r="AD567" s="199"/>
      <c r="AE567" s="199"/>
      <c r="AF567" s="199"/>
      <c r="AG567" s="199"/>
      <c r="AH567" s="199"/>
      <c r="AI567" s="199"/>
      <c r="AJ567" s="199"/>
      <c r="AK567" s="199"/>
      <c r="AL567" s="199"/>
      <c r="AM567" s="199"/>
      <c r="AN567" s="199"/>
      <c r="AO567" s="199"/>
      <c r="AP567" s="199"/>
      <c r="AQ567" s="199"/>
      <c r="AR567" s="199"/>
      <c r="AS567" s="199"/>
      <c r="AT567" s="199"/>
      <c r="AU567" s="199"/>
      <c r="AV567" s="199"/>
      <c r="AW567" s="199"/>
      <c r="AX567" s="199"/>
      <c r="AY567" s="199"/>
      <c r="AZ567" s="199"/>
      <c r="BA567" s="199"/>
      <c r="BB567" s="199"/>
      <c r="BC567" s="199"/>
      <c r="BD567" s="201" t="str">
        <f t="shared" si="20"/>
        <v/>
      </c>
      <c r="BE567" s="199"/>
      <c r="BF567" s="199"/>
      <c r="BG567" s="199"/>
      <c r="BH567" s="199"/>
      <c r="BI567" s="199"/>
    </row>
    <row r="568" spans="1:104" x14ac:dyDescent="0.2">
      <c r="A568" s="191"/>
      <c r="B568" s="192"/>
      <c r="C568" s="331" t="s">
        <v>1918</v>
      </c>
      <c r="D568" s="332"/>
      <c r="E568" s="193">
        <v>0.73619999999999997</v>
      </c>
      <c r="F568" s="194"/>
      <c r="G568" s="195"/>
      <c r="H568" s="196"/>
      <c r="I568" s="197"/>
      <c r="J568" s="184"/>
      <c r="K568" s="197"/>
      <c r="M568" s="198" t="s">
        <v>1918</v>
      </c>
      <c r="O568" s="199"/>
      <c r="Z568" s="199"/>
      <c r="AA568" s="199"/>
      <c r="AB568" s="199"/>
      <c r="AC568" s="199"/>
      <c r="AD568" s="199"/>
      <c r="AE568" s="199"/>
      <c r="AF568" s="199"/>
      <c r="AG568" s="199"/>
      <c r="AH568" s="199"/>
      <c r="AI568" s="199"/>
      <c r="AJ568" s="199"/>
      <c r="AK568" s="199"/>
      <c r="AL568" s="199"/>
      <c r="AM568" s="199"/>
      <c r="AN568" s="199"/>
      <c r="AO568" s="199"/>
      <c r="AP568" s="199"/>
      <c r="AQ568" s="199"/>
      <c r="AR568" s="199"/>
      <c r="AS568" s="199"/>
      <c r="AT568" s="199"/>
      <c r="AU568" s="199"/>
      <c r="AV568" s="199"/>
      <c r="AW568" s="199"/>
      <c r="AX568" s="199"/>
      <c r="AY568" s="199"/>
      <c r="AZ568" s="199"/>
      <c r="BA568" s="199"/>
      <c r="BB568" s="199"/>
      <c r="BC568" s="199"/>
      <c r="BD568" s="201" t="str">
        <f t="shared" si="20"/>
        <v>222:5,235*3*0,3718</v>
      </c>
      <c r="BE568" s="199"/>
      <c r="BF568" s="199"/>
      <c r="BG568" s="199"/>
      <c r="BH568" s="199"/>
      <c r="BI568" s="199"/>
    </row>
    <row r="569" spans="1:104" x14ac:dyDescent="0.2">
      <c r="A569" s="191"/>
      <c r="B569" s="192"/>
      <c r="C569" s="331" t="s">
        <v>1919</v>
      </c>
      <c r="D569" s="332"/>
      <c r="E569" s="193">
        <v>0.61350000000000005</v>
      </c>
      <c r="F569" s="194"/>
      <c r="G569" s="195"/>
      <c r="H569" s="196"/>
      <c r="I569" s="197"/>
      <c r="J569" s="184"/>
      <c r="K569" s="197"/>
      <c r="M569" s="198" t="s">
        <v>1919</v>
      </c>
      <c r="O569" s="199"/>
      <c r="Z569" s="199"/>
      <c r="AA569" s="199"/>
      <c r="AB569" s="199"/>
      <c r="AC569" s="199"/>
      <c r="AD569" s="199"/>
      <c r="AE569" s="199"/>
      <c r="AF569" s="199"/>
      <c r="AG569" s="199"/>
      <c r="AH569" s="199"/>
      <c r="AI569" s="199"/>
      <c r="AJ569" s="199"/>
      <c r="AK569" s="199"/>
      <c r="AL569" s="199"/>
      <c r="AM569" s="199"/>
      <c r="AN569" s="199"/>
      <c r="AO569" s="199"/>
      <c r="AP569" s="199"/>
      <c r="AQ569" s="199"/>
      <c r="AR569" s="199"/>
      <c r="AS569" s="199"/>
      <c r="AT569" s="199"/>
      <c r="AU569" s="199"/>
      <c r="AV569" s="199"/>
      <c r="AW569" s="199"/>
      <c r="AX569" s="199"/>
      <c r="AY569" s="199"/>
      <c r="AZ569" s="199"/>
      <c r="BA569" s="199"/>
      <c r="BB569" s="199"/>
      <c r="BC569" s="199"/>
      <c r="BD569" s="201" t="str">
        <f t="shared" si="20"/>
        <v>220:0,66*3*0,3718</v>
      </c>
      <c r="BE569" s="199"/>
      <c r="BF569" s="199"/>
      <c r="BG569" s="199"/>
      <c r="BH569" s="199"/>
      <c r="BI569" s="199"/>
    </row>
    <row r="570" spans="1:104" ht="22.5" x14ac:dyDescent="0.2">
      <c r="A570" s="161">
        <v>78</v>
      </c>
      <c r="B570" s="162" t="s">
        <v>1802</v>
      </c>
      <c r="C570" s="163" t="s">
        <v>1803</v>
      </c>
      <c r="D570" s="164" t="s">
        <v>41</v>
      </c>
      <c r="E570" s="165">
        <v>10.559100000000001</v>
      </c>
      <c r="F570" s="122">
        <f>'01 105 '!F570</f>
        <v>0</v>
      </c>
      <c r="G570" s="166">
        <f>E570*F570</f>
        <v>0</v>
      </c>
      <c r="H570" s="167">
        <v>6.4900000000000001E-3</v>
      </c>
      <c r="I570" s="168">
        <f>E570*H570</f>
        <v>6.8528559000000003E-2</v>
      </c>
      <c r="J570" s="167"/>
      <c r="K570" s="168">
        <f>E570*J570</f>
        <v>0</v>
      </c>
      <c r="O570" s="199"/>
      <c r="Z570" s="199"/>
      <c r="AA570" s="199">
        <v>12</v>
      </c>
      <c r="AB570" s="199">
        <v>0</v>
      </c>
      <c r="AC570" s="199">
        <v>10</v>
      </c>
      <c r="AD570" s="199"/>
      <c r="AE570" s="199"/>
      <c r="AF570" s="199"/>
      <c r="AG570" s="199"/>
      <c r="AH570" s="199"/>
      <c r="AI570" s="199"/>
      <c r="AJ570" s="199"/>
      <c r="AK570" s="199"/>
      <c r="AL570" s="199"/>
      <c r="AM570" s="199"/>
      <c r="AN570" s="199"/>
      <c r="AO570" s="199"/>
      <c r="AP570" s="199"/>
      <c r="AQ570" s="199"/>
      <c r="AR570" s="199"/>
      <c r="AS570" s="199"/>
      <c r="AT570" s="199"/>
      <c r="AU570" s="199"/>
      <c r="AV570" s="199"/>
      <c r="AW570" s="199"/>
      <c r="AX570" s="199"/>
      <c r="AY570" s="199"/>
      <c r="AZ570" s="200">
        <f>G570</f>
        <v>0</v>
      </c>
      <c r="BA570" s="199"/>
      <c r="BB570" s="199"/>
      <c r="BC570" s="199"/>
      <c r="BD570" s="199"/>
      <c r="BE570" s="199"/>
      <c r="BF570" s="199"/>
      <c r="BG570" s="199"/>
      <c r="BH570" s="199"/>
      <c r="BI570" s="199"/>
      <c r="CA570" s="199">
        <v>12</v>
      </c>
      <c r="CB570" s="199">
        <v>0</v>
      </c>
      <c r="CZ570" s="124">
        <v>2</v>
      </c>
    </row>
    <row r="571" spans="1:104" x14ac:dyDescent="0.2">
      <c r="A571" s="191"/>
      <c r="B571" s="192"/>
      <c r="C571" s="312" t="s">
        <v>1804</v>
      </c>
      <c r="D571" s="313"/>
      <c r="E571" s="313"/>
      <c r="F571" s="313"/>
      <c r="G571" s="314"/>
      <c r="I571" s="197"/>
      <c r="K571" s="197"/>
      <c r="L571" s="198" t="s">
        <v>1804</v>
      </c>
      <c r="O571" s="199"/>
      <c r="Z571" s="199"/>
      <c r="AA571" s="199"/>
      <c r="AB571" s="199"/>
      <c r="AC571" s="199"/>
      <c r="AD571" s="199"/>
      <c r="AE571" s="199"/>
      <c r="AF571" s="199"/>
      <c r="AG571" s="199"/>
      <c r="AH571" s="199"/>
      <c r="AI571" s="199"/>
      <c r="AJ571" s="199"/>
      <c r="AK571" s="199"/>
      <c r="AL571" s="199"/>
      <c r="AM571" s="199"/>
      <c r="AN571" s="199"/>
      <c r="AO571" s="199"/>
      <c r="AP571" s="199"/>
      <c r="AQ571" s="199"/>
      <c r="AR571" s="199"/>
      <c r="AS571" s="199"/>
      <c r="AT571" s="199"/>
      <c r="AU571" s="199"/>
      <c r="AV571" s="199"/>
      <c r="AW571" s="199"/>
      <c r="AX571" s="199"/>
      <c r="AY571" s="199"/>
      <c r="AZ571" s="199"/>
      <c r="BA571" s="199"/>
      <c r="BB571" s="199"/>
      <c r="BC571" s="199"/>
      <c r="BD571" s="199"/>
      <c r="BE571" s="199"/>
      <c r="BF571" s="199"/>
      <c r="BG571" s="199"/>
      <c r="BH571" s="199"/>
      <c r="BI571" s="199"/>
    </row>
    <row r="572" spans="1:104" x14ac:dyDescent="0.2">
      <c r="A572" s="191"/>
      <c r="B572" s="192"/>
      <c r="C572" s="331" t="s">
        <v>2100</v>
      </c>
      <c r="D572" s="332"/>
      <c r="E572" s="193">
        <v>10.559100000000001</v>
      </c>
      <c r="F572" s="194"/>
      <c r="G572" s="195"/>
      <c r="H572" s="196"/>
      <c r="I572" s="197"/>
      <c r="J572" s="184"/>
      <c r="K572" s="197"/>
      <c r="M572" s="198" t="s">
        <v>2100</v>
      </c>
      <c r="O572" s="199"/>
      <c r="Z572" s="199"/>
      <c r="AA572" s="199"/>
      <c r="AB572" s="199"/>
      <c r="AC572" s="199"/>
      <c r="AD572" s="199"/>
      <c r="AE572" s="199"/>
      <c r="AF572" s="199"/>
      <c r="AG572" s="199"/>
      <c r="AH572" s="199"/>
      <c r="AI572" s="199"/>
      <c r="AJ572" s="199"/>
      <c r="AK572" s="199"/>
      <c r="AL572" s="199"/>
      <c r="AM572" s="199"/>
      <c r="AN572" s="199"/>
      <c r="AO572" s="199"/>
      <c r="AP572" s="199"/>
      <c r="AQ572" s="199"/>
      <c r="AR572" s="199"/>
      <c r="AS572" s="199"/>
      <c r="AT572" s="199"/>
      <c r="AU572" s="199"/>
      <c r="AV572" s="199"/>
      <c r="AW572" s="199"/>
      <c r="AX572" s="199"/>
      <c r="AY572" s="199"/>
      <c r="AZ572" s="199"/>
      <c r="BA572" s="199"/>
      <c r="BB572" s="199"/>
      <c r="BC572" s="199"/>
      <c r="BD572" s="201" t="str">
        <f>C571</f>
        <v>Spádové klíny ESP 150S - 2%</v>
      </c>
      <c r="BE572" s="199"/>
      <c r="BF572" s="199"/>
      <c r="BG572" s="199"/>
      <c r="BH572" s="199"/>
      <c r="BI572" s="199"/>
    </row>
    <row r="573" spans="1:104" ht="22.5" x14ac:dyDescent="0.2">
      <c r="A573" s="161">
        <v>79</v>
      </c>
      <c r="B573" s="162" t="s">
        <v>1806</v>
      </c>
      <c r="C573" s="163" t="s">
        <v>1807</v>
      </c>
      <c r="D573" s="164" t="s">
        <v>41</v>
      </c>
      <c r="E573" s="165">
        <v>6.8262</v>
      </c>
      <c r="F573" s="122">
        <f>'01 105 '!F573</f>
        <v>0</v>
      </c>
      <c r="G573" s="166">
        <f>E573*F573</f>
        <v>0</v>
      </c>
      <c r="H573" s="167">
        <v>0</v>
      </c>
      <c r="I573" s="168">
        <f>E573*H573</f>
        <v>0</v>
      </c>
      <c r="J573" s="167"/>
      <c r="K573" s="168">
        <f>E573*J573</f>
        <v>0</v>
      </c>
      <c r="O573" s="199"/>
      <c r="Z573" s="199"/>
      <c r="AA573" s="199">
        <v>12</v>
      </c>
      <c r="AB573" s="199">
        <v>0</v>
      </c>
      <c r="AC573" s="199">
        <v>11</v>
      </c>
      <c r="AD573" s="199"/>
      <c r="AE573" s="199"/>
      <c r="AF573" s="199"/>
      <c r="AG573" s="199"/>
      <c r="AH573" s="199"/>
      <c r="AI573" s="199"/>
      <c r="AJ573" s="199"/>
      <c r="AK573" s="199"/>
      <c r="AL573" s="199"/>
      <c r="AM573" s="199"/>
      <c r="AN573" s="199"/>
      <c r="AO573" s="199"/>
      <c r="AP573" s="199"/>
      <c r="AQ573" s="199"/>
      <c r="AR573" s="199"/>
      <c r="AS573" s="199"/>
      <c r="AT573" s="199"/>
      <c r="AU573" s="199"/>
      <c r="AV573" s="199"/>
      <c r="AW573" s="199"/>
      <c r="AX573" s="199"/>
      <c r="AY573" s="199"/>
      <c r="AZ573" s="200">
        <f>G573</f>
        <v>0</v>
      </c>
      <c r="BA573" s="199"/>
      <c r="BB573" s="199"/>
      <c r="BC573" s="199"/>
      <c r="BD573" s="199"/>
      <c r="BE573" s="199"/>
      <c r="BF573" s="199"/>
      <c r="BG573" s="199"/>
      <c r="BH573" s="199"/>
      <c r="BI573" s="199"/>
      <c r="CA573" s="199">
        <v>12</v>
      </c>
      <c r="CB573" s="199">
        <v>0</v>
      </c>
      <c r="CZ573" s="124">
        <v>2</v>
      </c>
    </row>
    <row r="574" spans="1:104" ht="25.5" x14ac:dyDescent="0.2">
      <c r="A574" s="191"/>
      <c r="B574" s="192"/>
      <c r="C574" s="331" t="s">
        <v>2101</v>
      </c>
      <c r="D574" s="332"/>
      <c r="E574" s="193">
        <v>6.8262</v>
      </c>
      <c r="F574" s="194"/>
      <c r="G574" s="195"/>
      <c r="H574" s="196"/>
      <c r="I574" s="197"/>
      <c r="J574" s="184"/>
      <c r="K574" s="197"/>
      <c r="M574" s="198" t="s">
        <v>2101</v>
      </c>
      <c r="O574" s="199"/>
      <c r="Z574" s="199"/>
      <c r="AA574" s="199"/>
      <c r="AB574" s="199"/>
      <c r="AC574" s="199"/>
      <c r="AD574" s="199"/>
      <c r="AE574" s="199"/>
      <c r="AF574" s="199"/>
      <c r="AG574" s="199"/>
      <c r="AH574" s="199"/>
      <c r="AI574" s="199"/>
      <c r="AJ574" s="199"/>
      <c r="AK574" s="199"/>
      <c r="AL574" s="199"/>
      <c r="AM574" s="199"/>
      <c r="AN574" s="199"/>
      <c r="AO574" s="199"/>
      <c r="AP574" s="199"/>
      <c r="AQ574" s="199"/>
      <c r="AR574" s="199"/>
      <c r="AS574" s="199"/>
      <c r="AT574" s="199"/>
      <c r="AU574" s="199"/>
      <c r="AV574" s="199"/>
      <c r="AW574" s="199"/>
      <c r="AX574" s="199"/>
      <c r="AY574" s="199"/>
      <c r="AZ574" s="199"/>
      <c r="BA574" s="199"/>
      <c r="BB574" s="199"/>
      <c r="BC574" s="199"/>
      <c r="BD574" s="201" t="str">
        <f>C573</f>
        <v>Březová foliovaná překližka lepená tl. 21mm na latích 50/30, latě ukotvit do ŽB desky</v>
      </c>
      <c r="BE574" s="199"/>
      <c r="BF574" s="199"/>
      <c r="BG574" s="199"/>
      <c r="BH574" s="199"/>
      <c r="BI574" s="199"/>
    </row>
    <row r="575" spans="1:104" x14ac:dyDescent="0.2">
      <c r="A575" s="161">
        <v>80</v>
      </c>
      <c r="B575" s="162" t="s">
        <v>1036</v>
      </c>
      <c r="C575" s="163" t="s">
        <v>1037</v>
      </c>
      <c r="D575" s="164" t="s">
        <v>248</v>
      </c>
      <c r="E575" s="165">
        <v>0.3327</v>
      </c>
      <c r="F575" s="122">
        <f>'01 105 '!F575</f>
        <v>0</v>
      </c>
      <c r="G575" s="166">
        <f>E575*F575</f>
        <v>0</v>
      </c>
      <c r="H575" s="167">
        <v>0</v>
      </c>
      <c r="I575" s="168">
        <f>E575*H575</f>
        <v>0</v>
      </c>
      <c r="J575" s="167"/>
      <c r="K575" s="168">
        <f>E575*J575</f>
        <v>0</v>
      </c>
      <c r="O575" s="199"/>
      <c r="Z575" s="199"/>
      <c r="AA575" s="199">
        <v>12</v>
      </c>
      <c r="AB575" s="199">
        <v>0</v>
      </c>
      <c r="AC575" s="199">
        <v>83</v>
      </c>
      <c r="AD575" s="199"/>
      <c r="AE575" s="199"/>
      <c r="AF575" s="199"/>
      <c r="AG575" s="199"/>
      <c r="AH575" s="199"/>
      <c r="AI575" s="199"/>
      <c r="AJ575" s="199"/>
      <c r="AK575" s="199"/>
      <c r="AL575" s="199"/>
      <c r="AM575" s="199"/>
      <c r="AN575" s="199"/>
      <c r="AO575" s="199"/>
      <c r="AP575" s="199"/>
      <c r="AQ575" s="199"/>
      <c r="AR575" s="199"/>
      <c r="AS575" s="199"/>
      <c r="AT575" s="199"/>
      <c r="AU575" s="199"/>
      <c r="AV575" s="199"/>
      <c r="AW575" s="199"/>
      <c r="AX575" s="199"/>
      <c r="AY575" s="199"/>
      <c r="AZ575" s="200">
        <f>G575</f>
        <v>0</v>
      </c>
      <c r="BA575" s="199"/>
      <c r="BB575" s="199"/>
      <c r="BC575" s="199"/>
      <c r="BD575" s="199"/>
      <c r="BE575" s="199"/>
      <c r="BF575" s="199"/>
      <c r="BG575" s="199"/>
      <c r="BH575" s="199"/>
      <c r="BI575" s="199"/>
      <c r="CA575" s="199">
        <v>12</v>
      </c>
      <c r="CB575" s="199">
        <v>0</v>
      </c>
      <c r="CZ575" s="124">
        <v>2</v>
      </c>
    </row>
    <row r="576" spans="1:104" x14ac:dyDescent="0.2">
      <c r="A576" s="191"/>
      <c r="B576" s="192"/>
      <c r="C576" s="331" t="s">
        <v>2102</v>
      </c>
      <c r="D576" s="332"/>
      <c r="E576" s="193">
        <v>0.3327</v>
      </c>
      <c r="F576" s="194"/>
      <c r="G576" s="195"/>
      <c r="H576" s="196"/>
      <c r="I576" s="197"/>
      <c r="J576" s="184"/>
      <c r="K576" s="197"/>
      <c r="M576" s="198" t="s">
        <v>2102</v>
      </c>
      <c r="O576" s="199"/>
      <c r="Z576" s="199"/>
      <c r="AA576" s="199"/>
      <c r="AB576" s="199"/>
      <c r="AC576" s="199"/>
      <c r="AD576" s="199"/>
      <c r="AE576" s="199"/>
      <c r="AF576" s="199"/>
      <c r="AG576" s="199"/>
      <c r="AH576" s="199"/>
      <c r="AI576" s="199"/>
      <c r="AJ576" s="199"/>
      <c r="AK576" s="199"/>
      <c r="AL576" s="199"/>
      <c r="AM576" s="199"/>
      <c r="AN576" s="199"/>
      <c r="AO576" s="199"/>
      <c r="AP576" s="199"/>
      <c r="AQ576" s="199"/>
      <c r="AR576" s="199"/>
      <c r="AS576" s="199"/>
      <c r="AT576" s="199"/>
      <c r="AU576" s="199"/>
      <c r="AV576" s="199"/>
      <c r="AW576" s="199"/>
      <c r="AX576" s="199"/>
      <c r="AY576" s="199"/>
      <c r="AZ576" s="199"/>
      <c r="BA576" s="199"/>
      <c r="BB576" s="199"/>
      <c r="BC576" s="199"/>
      <c r="BD576" s="201" t="str">
        <f>C575</f>
        <v xml:space="preserve">Přesun hmot pro izolace tepelné, výšky do 24 m </v>
      </c>
      <c r="BE576" s="199"/>
      <c r="BF576" s="199"/>
      <c r="BG576" s="199"/>
      <c r="BH576" s="199"/>
      <c r="BI576" s="199"/>
    </row>
    <row r="577" spans="1:104" x14ac:dyDescent="0.2">
      <c r="A577" s="161">
        <v>81</v>
      </c>
      <c r="B577" s="162" t="s">
        <v>1039</v>
      </c>
      <c r="C577" s="163" t="s">
        <v>1040</v>
      </c>
      <c r="D577" s="164" t="s">
        <v>70</v>
      </c>
      <c r="E577" s="165">
        <v>7.7647000000000004</v>
      </c>
      <c r="F577" s="122">
        <f>'01 105 '!F577</f>
        <v>0</v>
      </c>
      <c r="G577" s="166">
        <f>E577*F577</f>
        <v>0</v>
      </c>
      <c r="H577" s="167">
        <v>2.5000000000000001E-2</v>
      </c>
      <c r="I577" s="168">
        <f>E577*H577</f>
        <v>0.19411750000000003</v>
      </c>
      <c r="J577" s="167"/>
      <c r="K577" s="168">
        <f>E577*J577</f>
        <v>0</v>
      </c>
      <c r="O577" s="199"/>
      <c r="Z577" s="199"/>
      <c r="AA577" s="199">
        <v>3</v>
      </c>
      <c r="AB577" s="199">
        <v>1</v>
      </c>
      <c r="AC577" s="199" t="s">
        <v>1039</v>
      </c>
      <c r="AD577" s="199"/>
      <c r="AE577" s="199"/>
      <c r="AF577" s="199"/>
      <c r="AG577" s="199"/>
      <c r="AH577" s="199"/>
      <c r="AI577" s="199"/>
      <c r="AJ577" s="199"/>
      <c r="AK577" s="199"/>
      <c r="AL577" s="199"/>
      <c r="AM577" s="199"/>
      <c r="AN577" s="199"/>
      <c r="AO577" s="199"/>
      <c r="AP577" s="199"/>
      <c r="AQ577" s="199"/>
      <c r="AR577" s="199"/>
      <c r="AS577" s="199"/>
      <c r="AT577" s="199"/>
      <c r="AU577" s="199"/>
      <c r="AV577" s="199"/>
      <c r="AW577" s="199"/>
      <c r="AX577" s="199"/>
      <c r="AY577" s="199"/>
      <c r="AZ577" s="200">
        <f>G577</f>
        <v>0</v>
      </c>
      <c r="BA577" s="199"/>
      <c r="BB577" s="199"/>
      <c r="BC577" s="199"/>
      <c r="BD577" s="199"/>
      <c r="BE577" s="199"/>
      <c r="BF577" s="199"/>
      <c r="BG577" s="199"/>
      <c r="BH577" s="199"/>
      <c r="BI577" s="199"/>
      <c r="CA577" s="199">
        <v>3</v>
      </c>
      <c r="CB577" s="199">
        <v>1</v>
      </c>
      <c r="CZ577" s="124">
        <v>2</v>
      </c>
    </row>
    <row r="578" spans="1:104" x14ac:dyDescent="0.2">
      <c r="A578" s="191"/>
      <c r="B578" s="192"/>
      <c r="C578" s="331" t="s">
        <v>2103</v>
      </c>
      <c r="D578" s="332"/>
      <c r="E578" s="193">
        <v>1.0072000000000001</v>
      </c>
      <c r="F578" s="194"/>
      <c r="G578" s="195"/>
      <c r="H578" s="196"/>
      <c r="I578" s="197"/>
      <c r="J578" s="184"/>
      <c r="K578" s="197"/>
      <c r="M578" s="198" t="s">
        <v>2103</v>
      </c>
      <c r="O578" s="199"/>
      <c r="Z578" s="199"/>
      <c r="AA578" s="199"/>
      <c r="AB578" s="199"/>
      <c r="AC578" s="199"/>
      <c r="AD578" s="199"/>
      <c r="AE578" s="199"/>
      <c r="AF578" s="199"/>
      <c r="AG578" s="199"/>
      <c r="AH578" s="199"/>
      <c r="AI578" s="199"/>
      <c r="AJ578" s="199"/>
      <c r="AK578" s="199"/>
      <c r="AL578" s="199"/>
      <c r="AM578" s="199"/>
      <c r="AN578" s="199"/>
      <c r="AO578" s="199"/>
      <c r="AP578" s="199"/>
      <c r="AQ578" s="199"/>
      <c r="AR578" s="199"/>
      <c r="AS578" s="199"/>
      <c r="AT578" s="199"/>
      <c r="AU578" s="199"/>
      <c r="AV578" s="199"/>
      <c r="AW578" s="199"/>
      <c r="AX578" s="199"/>
      <c r="AY578" s="199"/>
      <c r="AZ578" s="199"/>
      <c r="BA578" s="199"/>
      <c r="BB578" s="199"/>
      <c r="BC578" s="199"/>
      <c r="BD578" s="201" t="str">
        <f>C577</f>
        <v>Deska izolační stabilizov. EPS 150  1000 x 500 mm</v>
      </c>
      <c r="BE578" s="199"/>
      <c r="BF578" s="199"/>
      <c r="BG578" s="199"/>
      <c r="BH578" s="199"/>
      <c r="BI578" s="199"/>
    </row>
    <row r="579" spans="1:104" x14ac:dyDescent="0.2">
      <c r="A579" s="191"/>
      <c r="B579" s="192"/>
      <c r="C579" s="331" t="s">
        <v>2104</v>
      </c>
      <c r="D579" s="332"/>
      <c r="E579" s="193">
        <v>0.59599999999999997</v>
      </c>
      <c r="F579" s="194"/>
      <c r="G579" s="195"/>
      <c r="H579" s="196"/>
      <c r="I579" s="197"/>
      <c r="J579" s="184"/>
      <c r="K579" s="197"/>
      <c r="M579" s="198" t="s">
        <v>2104</v>
      </c>
      <c r="O579" s="199"/>
      <c r="Z579" s="199"/>
      <c r="AA579" s="199"/>
      <c r="AB579" s="199"/>
      <c r="AC579" s="199"/>
      <c r="AD579" s="199"/>
      <c r="AE579" s="199"/>
      <c r="AF579" s="199"/>
      <c r="AG579" s="199"/>
      <c r="AH579" s="199"/>
      <c r="AI579" s="199"/>
      <c r="AJ579" s="199"/>
      <c r="AK579" s="199"/>
      <c r="AL579" s="199"/>
      <c r="AM579" s="199"/>
      <c r="AN579" s="199"/>
      <c r="AO579" s="199"/>
      <c r="AP579" s="199"/>
      <c r="AQ579" s="199"/>
      <c r="AR579" s="199"/>
      <c r="AS579" s="199"/>
      <c r="AT579" s="199"/>
      <c r="AU579" s="199"/>
      <c r="AV579" s="199"/>
      <c r="AW579" s="199"/>
      <c r="AX579" s="199"/>
      <c r="AY579" s="199"/>
      <c r="AZ579" s="199"/>
      <c r="BA579" s="199"/>
      <c r="BB579" s="199"/>
      <c r="BC579" s="199"/>
      <c r="BD579" s="201" t="str">
        <f>C578</f>
        <v>P8 :38,7*0,07*0,3718</v>
      </c>
      <c r="BE579" s="199"/>
      <c r="BF579" s="199"/>
      <c r="BG579" s="199"/>
      <c r="BH579" s="199"/>
      <c r="BI579" s="199"/>
    </row>
    <row r="580" spans="1:104" x14ac:dyDescent="0.2">
      <c r="A580" s="191"/>
      <c r="B580" s="192"/>
      <c r="C580" s="331" t="s">
        <v>2105</v>
      </c>
      <c r="D580" s="332"/>
      <c r="E580" s="193">
        <v>5.9494999999999996</v>
      </c>
      <c r="F580" s="194"/>
      <c r="G580" s="195"/>
      <c r="H580" s="196"/>
      <c r="I580" s="197"/>
      <c r="J580" s="184"/>
      <c r="K580" s="197"/>
      <c r="M580" s="198" t="s">
        <v>2105</v>
      </c>
      <c r="O580" s="199"/>
      <c r="Z580" s="199"/>
      <c r="AA580" s="199"/>
      <c r="AB580" s="199"/>
      <c r="AC580" s="199"/>
      <c r="AD580" s="199"/>
      <c r="AE580" s="199"/>
      <c r="AF580" s="199"/>
      <c r="AG580" s="199"/>
      <c r="AH580" s="199"/>
      <c r="AI580" s="199"/>
      <c r="AJ580" s="199"/>
      <c r="AK580" s="199"/>
      <c r="AL580" s="199"/>
      <c r="AM580" s="199"/>
      <c r="AN580" s="199"/>
      <c r="AO580" s="199"/>
      <c r="AP580" s="199"/>
      <c r="AQ580" s="199"/>
      <c r="AR580" s="199"/>
      <c r="AS580" s="199"/>
      <c r="AT580" s="199"/>
      <c r="AU580" s="199"/>
      <c r="AV580" s="199"/>
      <c r="AW580" s="199"/>
      <c r="AX580" s="199"/>
      <c r="AY580" s="199"/>
      <c r="AZ580" s="199"/>
      <c r="BA580" s="199"/>
      <c r="BB580" s="199"/>
      <c r="BC580" s="199"/>
      <c r="BD580" s="201" t="str">
        <f>C579</f>
        <v>P9:22,9*0,07*0,3718</v>
      </c>
      <c r="BE580" s="199"/>
      <c r="BF580" s="199"/>
      <c r="BG580" s="199"/>
      <c r="BH580" s="199"/>
      <c r="BI580" s="199"/>
    </row>
    <row r="581" spans="1:104" x14ac:dyDescent="0.2">
      <c r="A581" s="191"/>
      <c r="B581" s="192"/>
      <c r="C581" s="331" t="s">
        <v>2106</v>
      </c>
      <c r="D581" s="332"/>
      <c r="E581" s="193">
        <v>0.21190000000000001</v>
      </c>
      <c r="F581" s="194"/>
      <c r="G581" s="195"/>
      <c r="H581" s="196"/>
      <c r="I581" s="197"/>
      <c r="J581" s="184"/>
      <c r="K581" s="197"/>
      <c r="M581" s="198" t="s">
        <v>2106</v>
      </c>
      <c r="O581" s="199"/>
      <c r="Z581" s="199"/>
      <c r="AA581" s="199"/>
      <c r="AB581" s="199"/>
      <c r="AC581" s="199"/>
      <c r="AD581" s="199"/>
      <c r="AE581" s="199"/>
      <c r="AF581" s="199"/>
      <c r="AG581" s="199"/>
      <c r="AH581" s="199"/>
      <c r="AI581" s="199"/>
      <c r="AJ581" s="199"/>
      <c r="AK581" s="199"/>
      <c r="AL581" s="199"/>
      <c r="AM581" s="199"/>
      <c r="AN581" s="199"/>
      <c r="AO581" s="199"/>
      <c r="AP581" s="199"/>
      <c r="AQ581" s="199"/>
      <c r="AR581" s="199"/>
      <c r="AS581" s="199"/>
      <c r="AT581" s="199"/>
      <c r="AU581" s="199"/>
      <c r="AV581" s="199"/>
      <c r="AW581" s="199"/>
      <c r="AX581" s="199"/>
      <c r="AY581" s="199"/>
      <c r="AZ581" s="199"/>
      <c r="BA581" s="199"/>
      <c r="BB581" s="199"/>
      <c r="BC581" s="199"/>
      <c r="BD581" s="201" t="str">
        <f>C580</f>
        <v>P10:228,6*0,07*0,3718</v>
      </c>
      <c r="BE581" s="199"/>
      <c r="BF581" s="199"/>
      <c r="BG581" s="199"/>
      <c r="BH581" s="199"/>
      <c r="BI581" s="199"/>
    </row>
    <row r="582" spans="1:104" x14ac:dyDescent="0.2">
      <c r="A582" s="161">
        <v>82</v>
      </c>
      <c r="B582" s="162" t="s">
        <v>1814</v>
      </c>
      <c r="C582" s="163" t="s">
        <v>1815</v>
      </c>
      <c r="D582" s="164" t="s">
        <v>41</v>
      </c>
      <c r="E582" s="165">
        <v>39.659100000000002</v>
      </c>
      <c r="F582" s="122">
        <f>'01 105 '!F582</f>
        <v>0</v>
      </c>
      <c r="G582" s="166">
        <f>E582*F582</f>
        <v>0</v>
      </c>
      <c r="H582" s="167">
        <v>1.5499999999999999E-3</v>
      </c>
      <c r="I582" s="168">
        <f>E582*H582</f>
        <v>6.1471604999999999E-2</v>
      </c>
      <c r="J582" s="167"/>
      <c r="K582" s="168">
        <f>E582*J582</f>
        <v>0</v>
      </c>
      <c r="O582" s="199"/>
      <c r="Z582" s="199"/>
      <c r="AA582" s="199">
        <v>3</v>
      </c>
      <c r="AB582" s="199">
        <v>7</v>
      </c>
      <c r="AC582" s="199">
        <v>63140541</v>
      </c>
      <c r="AD582" s="199"/>
      <c r="AE582" s="199"/>
      <c r="AF582" s="199"/>
      <c r="AG582" s="199"/>
      <c r="AH582" s="199"/>
      <c r="AI582" s="199"/>
      <c r="AJ582" s="199"/>
      <c r="AK582" s="199"/>
      <c r="AL582" s="199"/>
      <c r="AM582" s="199"/>
      <c r="AN582" s="199"/>
      <c r="AO582" s="199"/>
      <c r="AP582" s="199"/>
      <c r="AQ582" s="199"/>
      <c r="AR582" s="199"/>
      <c r="AS582" s="199"/>
      <c r="AT582" s="199"/>
      <c r="AU582" s="199"/>
      <c r="AV582" s="199"/>
      <c r="AW582" s="199"/>
      <c r="AX582" s="199"/>
      <c r="AY582" s="199"/>
      <c r="AZ582" s="200">
        <f>G582</f>
        <v>0</v>
      </c>
      <c r="BA582" s="199"/>
      <c r="BB582" s="199"/>
      <c r="BC582" s="199"/>
      <c r="BD582" s="199"/>
      <c r="BE582" s="199"/>
      <c r="BF582" s="199"/>
      <c r="BG582" s="199"/>
      <c r="BH582" s="199"/>
      <c r="BI582" s="199"/>
      <c r="CA582" s="199">
        <v>3</v>
      </c>
      <c r="CB582" s="199">
        <v>7</v>
      </c>
      <c r="CZ582" s="124">
        <v>2</v>
      </c>
    </row>
    <row r="583" spans="1:104" x14ac:dyDescent="0.2">
      <c r="A583" s="191"/>
      <c r="B583" s="192"/>
      <c r="C583" s="334" t="s">
        <v>1816</v>
      </c>
      <c r="D583" s="332"/>
      <c r="E583" s="208">
        <v>0</v>
      </c>
      <c r="F583" s="194"/>
      <c r="G583" s="195"/>
      <c r="H583" s="196"/>
      <c r="I583" s="197"/>
      <c r="J583" s="184"/>
      <c r="K583" s="197"/>
      <c r="M583" s="198" t="s">
        <v>1816</v>
      </c>
      <c r="O583" s="199"/>
      <c r="Z583" s="199"/>
      <c r="AA583" s="199"/>
      <c r="AB583" s="199"/>
      <c r="AC583" s="199"/>
      <c r="AD583" s="199"/>
      <c r="AE583" s="199"/>
      <c r="AF583" s="199"/>
      <c r="AG583" s="199"/>
      <c r="AH583" s="199"/>
      <c r="AI583" s="199"/>
      <c r="AJ583" s="199"/>
      <c r="AK583" s="199"/>
      <c r="AL583" s="199"/>
      <c r="AM583" s="199"/>
      <c r="AN583" s="199"/>
      <c r="AO583" s="199"/>
      <c r="AP583" s="199"/>
      <c r="AQ583" s="199"/>
      <c r="AR583" s="199"/>
      <c r="AS583" s="199"/>
      <c r="AT583" s="199"/>
      <c r="AU583" s="199"/>
      <c r="AV583" s="199"/>
      <c r="AW583" s="199"/>
      <c r="AX583" s="199"/>
      <c r="AY583" s="199"/>
      <c r="AZ583" s="199"/>
      <c r="BA583" s="199"/>
      <c r="BB583" s="199"/>
      <c r="BC583" s="199"/>
      <c r="BD583" s="201" t="str">
        <f t="shared" ref="BD583:BD593" si="21">C582</f>
        <v>Deska izolační minerální tl. 50 mm</v>
      </c>
      <c r="BE583" s="199"/>
      <c r="BF583" s="199"/>
      <c r="BG583" s="199"/>
      <c r="BH583" s="199"/>
      <c r="BI583" s="199"/>
    </row>
    <row r="584" spans="1:104" x14ac:dyDescent="0.2">
      <c r="A584" s="191"/>
      <c r="B584" s="192"/>
      <c r="C584" s="334" t="s">
        <v>1817</v>
      </c>
      <c r="D584" s="332"/>
      <c r="E584" s="208">
        <v>10.8</v>
      </c>
      <c r="F584" s="194"/>
      <c r="G584" s="195"/>
      <c r="H584" s="196"/>
      <c r="I584" s="197"/>
      <c r="J584" s="184"/>
      <c r="K584" s="197"/>
      <c r="M584" s="198" t="s">
        <v>1817</v>
      </c>
      <c r="O584" s="199"/>
      <c r="Z584" s="199"/>
      <c r="AA584" s="199"/>
      <c r="AB584" s="199"/>
      <c r="AC584" s="199"/>
      <c r="AD584" s="199"/>
      <c r="AE584" s="199"/>
      <c r="AF584" s="199"/>
      <c r="AG584" s="199"/>
      <c r="AH584" s="199"/>
      <c r="AI584" s="199"/>
      <c r="AJ584" s="199"/>
      <c r="AK584" s="199"/>
      <c r="AL584" s="199"/>
      <c r="AM584" s="199"/>
      <c r="AN584" s="199"/>
      <c r="AO584" s="199"/>
      <c r="AP584" s="199"/>
      <c r="AQ584" s="199"/>
      <c r="AR584" s="199"/>
      <c r="AS584" s="199"/>
      <c r="AT584" s="199"/>
      <c r="AU584" s="199"/>
      <c r="AV584" s="199"/>
      <c r="AW584" s="199"/>
      <c r="AX584" s="199"/>
      <c r="AY584" s="199"/>
      <c r="AZ584" s="199"/>
      <c r="BA584" s="199"/>
      <c r="BB584" s="199"/>
      <c r="BC584" s="199"/>
      <c r="BD584" s="201" t="str">
        <f t="shared" si="21"/>
        <v>Začátek provozního součtu</v>
      </c>
      <c r="BE584" s="199"/>
      <c r="BF584" s="199"/>
      <c r="BG584" s="199"/>
      <c r="BH584" s="199"/>
      <c r="BI584" s="199"/>
    </row>
    <row r="585" spans="1:104" x14ac:dyDescent="0.2">
      <c r="A585" s="191"/>
      <c r="B585" s="192"/>
      <c r="C585" s="334" t="s">
        <v>1818</v>
      </c>
      <c r="D585" s="332"/>
      <c r="E585" s="208">
        <v>25.5</v>
      </c>
      <c r="F585" s="194"/>
      <c r="G585" s="195"/>
      <c r="H585" s="196"/>
      <c r="I585" s="197"/>
      <c r="J585" s="184"/>
      <c r="K585" s="197"/>
      <c r="M585" s="198" t="s">
        <v>1818</v>
      </c>
      <c r="O585" s="199"/>
      <c r="Z585" s="199"/>
      <c r="AA585" s="199"/>
      <c r="AB585" s="199"/>
      <c r="AC585" s="199"/>
      <c r="AD585" s="199"/>
      <c r="AE585" s="199"/>
      <c r="AF585" s="199"/>
      <c r="AG585" s="199"/>
      <c r="AH585" s="199"/>
      <c r="AI585" s="199"/>
      <c r="AJ585" s="199"/>
      <c r="AK585" s="199"/>
      <c r="AL585" s="199"/>
      <c r="AM585" s="199"/>
      <c r="AN585" s="199"/>
      <c r="AO585" s="199"/>
      <c r="AP585" s="199"/>
      <c r="AQ585" s="199"/>
      <c r="AR585" s="199"/>
      <c r="AS585" s="199"/>
      <c r="AT585" s="199"/>
      <c r="AU585" s="199"/>
      <c r="AV585" s="199"/>
      <c r="AW585" s="199"/>
      <c r="AX585" s="199"/>
      <c r="AY585" s="199"/>
      <c r="AZ585" s="199"/>
      <c r="BA585" s="199"/>
      <c r="BB585" s="199"/>
      <c r="BC585" s="199"/>
      <c r="BD585" s="201" t="str">
        <f t="shared" si="21"/>
        <v>207:3,6*3</v>
      </c>
      <c r="BE585" s="199"/>
      <c r="BF585" s="199"/>
      <c r="BG585" s="199"/>
      <c r="BH585" s="199"/>
      <c r="BI585" s="199"/>
    </row>
    <row r="586" spans="1:104" x14ac:dyDescent="0.2">
      <c r="A586" s="191"/>
      <c r="B586" s="192"/>
      <c r="C586" s="334" t="s">
        <v>1819</v>
      </c>
      <c r="D586" s="332"/>
      <c r="E586" s="208">
        <v>19.5</v>
      </c>
      <c r="F586" s="194"/>
      <c r="G586" s="195"/>
      <c r="H586" s="196"/>
      <c r="I586" s="197"/>
      <c r="J586" s="184"/>
      <c r="K586" s="197"/>
      <c r="M586" s="198" t="s">
        <v>1819</v>
      </c>
      <c r="O586" s="199"/>
      <c r="Z586" s="199"/>
      <c r="AA586" s="199"/>
      <c r="AB586" s="199"/>
      <c r="AC586" s="199"/>
      <c r="AD586" s="199"/>
      <c r="AE586" s="199"/>
      <c r="AF586" s="199"/>
      <c r="AG586" s="199"/>
      <c r="AH586" s="199"/>
      <c r="AI586" s="199"/>
      <c r="AJ586" s="199"/>
      <c r="AK586" s="199"/>
      <c r="AL586" s="199"/>
      <c r="AM586" s="199"/>
      <c r="AN586" s="199"/>
      <c r="AO586" s="199"/>
      <c r="AP586" s="199"/>
      <c r="AQ586" s="199"/>
      <c r="AR586" s="199"/>
      <c r="AS586" s="199"/>
      <c r="AT586" s="199"/>
      <c r="AU586" s="199"/>
      <c r="AV586" s="199"/>
      <c r="AW586" s="199"/>
      <c r="AX586" s="199"/>
      <c r="AY586" s="199"/>
      <c r="AZ586" s="199"/>
      <c r="BA586" s="199"/>
      <c r="BB586" s="199"/>
      <c r="BC586" s="199"/>
      <c r="BD586" s="201" t="str">
        <f t="shared" si="21"/>
        <v>211:8,5*3</v>
      </c>
      <c r="BE586" s="199"/>
      <c r="BF586" s="199"/>
      <c r="BG586" s="199"/>
      <c r="BH586" s="199"/>
      <c r="BI586" s="199"/>
    </row>
    <row r="587" spans="1:104" x14ac:dyDescent="0.2">
      <c r="A587" s="191"/>
      <c r="B587" s="192"/>
      <c r="C587" s="334" t="s">
        <v>1820</v>
      </c>
      <c r="D587" s="332"/>
      <c r="E587" s="208">
        <v>25.5</v>
      </c>
      <c r="F587" s="194"/>
      <c r="G587" s="195"/>
      <c r="H587" s="196"/>
      <c r="I587" s="197"/>
      <c r="J587" s="184"/>
      <c r="K587" s="197"/>
      <c r="M587" s="198" t="s">
        <v>1820</v>
      </c>
      <c r="O587" s="199"/>
      <c r="Z587" s="199"/>
      <c r="AA587" s="199"/>
      <c r="AB587" s="199"/>
      <c r="AC587" s="199"/>
      <c r="AD587" s="199"/>
      <c r="AE587" s="199"/>
      <c r="AF587" s="199"/>
      <c r="AG587" s="199"/>
      <c r="AH587" s="199"/>
      <c r="AI587" s="199"/>
      <c r="AJ587" s="199"/>
      <c r="AK587" s="199"/>
      <c r="AL587" s="199"/>
      <c r="AM587" s="199"/>
      <c r="AN587" s="199"/>
      <c r="AO587" s="199"/>
      <c r="AP587" s="199"/>
      <c r="AQ587" s="199"/>
      <c r="AR587" s="199"/>
      <c r="AS587" s="199"/>
      <c r="AT587" s="199"/>
      <c r="AU587" s="199"/>
      <c r="AV587" s="199"/>
      <c r="AW587" s="199"/>
      <c r="AX587" s="199"/>
      <c r="AY587" s="199"/>
      <c r="AZ587" s="199"/>
      <c r="BA587" s="199"/>
      <c r="BB587" s="199"/>
      <c r="BC587" s="199"/>
      <c r="BD587" s="201" t="str">
        <f t="shared" si="21"/>
        <v>217:6,5*3</v>
      </c>
      <c r="BE587" s="199"/>
      <c r="BF587" s="199"/>
      <c r="BG587" s="199"/>
      <c r="BH587" s="199"/>
      <c r="BI587" s="199"/>
    </row>
    <row r="588" spans="1:104" x14ac:dyDescent="0.2">
      <c r="A588" s="191"/>
      <c r="B588" s="192"/>
      <c r="C588" s="334" t="s">
        <v>844</v>
      </c>
      <c r="D588" s="332"/>
      <c r="E588" s="208">
        <v>0</v>
      </c>
      <c r="F588" s="194"/>
      <c r="G588" s="195"/>
      <c r="H588" s="196"/>
      <c r="I588" s="197"/>
      <c r="J588" s="184"/>
      <c r="K588" s="197"/>
      <c r="M588" s="198"/>
      <c r="O588" s="199"/>
      <c r="Z588" s="199"/>
      <c r="AA588" s="199"/>
      <c r="AB588" s="199"/>
      <c r="AC588" s="199"/>
      <c r="AD588" s="199"/>
      <c r="AE588" s="199"/>
      <c r="AF588" s="199"/>
      <c r="AG588" s="199"/>
      <c r="AH588" s="199"/>
      <c r="AI588" s="199"/>
      <c r="AJ588" s="199"/>
      <c r="AK588" s="199"/>
      <c r="AL588" s="199"/>
      <c r="AM588" s="199"/>
      <c r="AN588" s="199"/>
      <c r="AO588" s="199"/>
      <c r="AP588" s="199"/>
      <c r="AQ588" s="199"/>
      <c r="AR588" s="199"/>
      <c r="AS588" s="199"/>
      <c r="AT588" s="199"/>
      <c r="AU588" s="199"/>
      <c r="AV588" s="199"/>
      <c r="AW588" s="199"/>
      <c r="AX588" s="199"/>
      <c r="AY588" s="199"/>
      <c r="AZ588" s="199"/>
      <c r="BA588" s="199"/>
      <c r="BB588" s="199"/>
      <c r="BC588" s="199"/>
      <c r="BD588" s="201" t="str">
        <f t="shared" si="21"/>
        <v>221:8,5*3</v>
      </c>
      <c r="BE588" s="199"/>
      <c r="BF588" s="199"/>
      <c r="BG588" s="199"/>
      <c r="BH588" s="199"/>
      <c r="BI588" s="199"/>
    </row>
    <row r="589" spans="1:104" x14ac:dyDescent="0.2">
      <c r="A589" s="191"/>
      <c r="B589" s="192"/>
      <c r="C589" s="334" t="s">
        <v>1821</v>
      </c>
      <c r="D589" s="332"/>
      <c r="E589" s="208">
        <v>15.705</v>
      </c>
      <c r="F589" s="194"/>
      <c r="G589" s="195"/>
      <c r="H589" s="196"/>
      <c r="I589" s="197"/>
      <c r="J589" s="184"/>
      <c r="K589" s="197"/>
      <c r="M589" s="198" t="s">
        <v>1821</v>
      </c>
      <c r="O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199"/>
      <c r="AY589" s="199"/>
      <c r="AZ589" s="199"/>
      <c r="BA589" s="199"/>
      <c r="BB589" s="199"/>
      <c r="BC589" s="199"/>
      <c r="BD589" s="201" t="str">
        <f t="shared" si="21"/>
        <v/>
      </c>
      <c r="BE589" s="199"/>
      <c r="BF589" s="199"/>
      <c r="BG589" s="199"/>
      <c r="BH589" s="199"/>
      <c r="BI589" s="199"/>
    </row>
    <row r="590" spans="1:104" x14ac:dyDescent="0.2">
      <c r="A590" s="191"/>
      <c r="B590" s="192"/>
      <c r="C590" s="334" t="s">
        <v>1822</v>
      </c>
      <c r="D590" s="332"/>
      <c r="E590" s="208">
        <v>1.98</v>
      </c>
      <c r="F590" s="194"/>
      <c r="G590" s="195"/>
      <c r="H590" s="196"/>
      <c r="I590" s="197"/>
      <c r="J590" s="184"/>
      <c r="K590" s="197"/>
      <c r="M590" s="198" t="s">
        <v>1822</v>
      </c>
      <c r="O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199"/>
      <c r="AY590" s="199"/>
      <c r="AZ590" s="199"/>
      <c r="BA590" s="199"/>
      <c r="BB590" s="199"/>
      <c r="BC590" s="199"/>
      <c r="BD590" s="201" t="str">
        <f t="shared" si="21"/>
        <v>222:5,235*3</v>
      </c>
      <c r="BE590" s="199"/>
      <c r="BF590" s="199"/>
      <c r="BG590" s="199"/>
      <c r="BH590" s="199"/>
      <c r="BI590" s="199"/>
    </row>
    <row r="591" spans="1:104" x14ac:dyDescent="0.2">
      <c r="A591" s="191"/>
      <c r="B591" s="192"/>
      <c r="C591" s="334" t="s">
        <v>1823</v>
      </c>
      <c r="D591" s="332"/>
      <c r="E591" s="208">
        <v>1.65</v>
      </c>
      <c r="F591" s="194"/>
      <c r="G591" s="195"/>
      <c r="H591" s="196"/>
      <c r="I591" s="197"/>
      <c r="J591" s="184"/>
      <c r="K591" s="197"/>
      <c r="M591" s="198" t="s">
        <v>1823</v>
      </c>
      <c r="O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199"/>
      <c r="AY591" s="199"/>
      <c r="AZ591" s="199"/>
      <c r="BA591" s="199"/>
      <c r="BB591" s="199"/>
      <c r="BC591" s="199"/>
      <c r="BD591" s="201" t="str">
        <f t="shared" si="21"/>
        <v>220:0,66*3</v>
      </c>
      <c r="BE591" s="199"/>
      <c r="BF591" s="199"/>
      <c r="BG591" s="199"/>
      <c r="BH591" s="199"/>
      <c r="BI591" s="199"/>
    </row>
    <row r="592" spans="1:104" x14ac:dyDescent="0.2">
      <c r="A592" s="191"/>
      <c r="B592" s="192"/>
      <c r="C592" s="334" t="s">
        <v>1824</v>
      </c>
      <c r="D592" s="332"/>
      <c r="E592" s="208">
        <v>100.63500000000001</v>
      </c>
      <c r="F592" s="194"/>
      <c r="G592" s="195"/>
      <c r="H592" s="196"/>
      <c r="I592" s="197"/>
      <c r="J592" s="184"/>
      <c r="K592" s="197"/>
      <c r="M592" s="198" t="s">
        <v>1824</v>
      </c>
      <c r="O592" s="199"/>
      <c r="Z592" s="199"/>
      <c r="AA592" s="199"/>
      <c r="AB592" s="199"/>
      <c r="AC592" s="199"/>
      <c r="AD592" s="199"/>
      <c r="AE592" s="199"/>
      <c r="AF592" s="199"/>
      <c r="AG592" s="199"/>
      <c r="AH592" s="199"/>
      <c r="AI592" s="199"/>
      <c r="AJ592" s="199"/>
      <c r="AK592" s="199"/>
      <c r="AL592" s="199"/>
      <c r="AM592" s="199"/>
      <c r="AN592" s="199"/>
      <c r="AO592" s="199"/>
      <c r="AP592" s="199"/>
      <c r="AQ592" s="199"/>
      <c r="AR592" s="199"/>
      <c r="AS592" s="199"/>
      <c r="AT592" s="199"/>
      <c r="AU592" s="199"/>
      <c r="AV592" s="199"/>
      <c r="AW592" s="199"/>
      <c r="AX592" s="199"/>
      <c r="AY592" s="199"/>
      <c r="AZ592" s="199"/>
      <c r="BA592" s="199"/>
      <c r="BB592" s="199"/>
      <c r="BC592" s="199"/>
      <c r="BD592" s="201" t="str">
        <f t="shared" si="21"/>
        <v>0,55*3</v>
      </c>
      <c r="BE592" s="199"/>
      <c r="BF592" s="199"/>
      <c r="BG592" s="199"/>
      <c r="BH592" s="199"/>
      <c r="BI592" s="199"/>
    </row>
    <row r="593" spans="1:104" x14ac:dyDescent="0.2">
      <c r="A593" s="191"/>
      <c r="B593" s="192"/>
      <c r="C593" s="331" t="s">
        <v>2107</v>
      </c>
      <c r="D593" s="332"/>
      <c r="E593" s="193">
        <v>39.659100000000002</v>
      </c>
      <c r="F593" s="194"/>
      <c r="G593" s="195"/>
      <c r="H593" s="196"/>
      <c r="I593" s="197"/>
      <c r="J593" s="184"/>
      <c r="K593" s="197"/>
      <c r="M593" s="198" t="s">
        <v>2107</v>
      </c>
      <c r="O593" s="199"/>
      <c r="Z593" s="199"/>
      <c r="AA593" s="199"/>
      <c r="AB593" s="199"/>
      <c r="AC593" s="199"/>
      <c r="AD593" s="199"/>
      <c r="AE593" s="199"/>
      <c r="AF593" s="199"/>
      <c r="AG593" s="199"/>
      <c r="AH593" s="199"/>
      <c r="AI593" s="199"/>
      <c r="AJ593" s="199"/>
      <c r="AK593" s="199"/>
      <c r="AL593" s="199"/>
      <c r="AM593" s="199"/>
      <c r="AN593" s="199"/>
      <c r="AO593" s="199"/>
      <c r="AP593" s="199"/>
      <c r="AQ593" s="199"/>
      <c r="AR593" s="199"/>
      <c r="AS593" s="199"/>
      <c r="AT593" s="199"/>
      <c r="AU593" s="199"/>
      <c r="AV593" s="199"/>
      <c r="AW593" s="199"/>
      <c r="AX593" s="199"/>
      <c r="AY593" s="199"/>
      <c r="AZ593" s="199"/>
      <c r="BA593" s="199"/>
      <c r="BB593" s="199"/>
      <c r="BC593" s="199"/>
      <c r="BD593" s="201" t="str">
        <f t="shared" si="21"/>
        <v>Konec provozního součtu</v>
      </c>
      <c r="BE593" s="199"/>
      <c r="BF593" s="199"/>
      <c r="BG593" s="199"/>
      <c r="BH593" s="199"/>
      <c r="BI593" s="199"/>
    </row>
    <row r="594" spans="1:104" x14ac:dyDescent="0.2">
      <c r="A594" s="169" t="s">
        <v>42</v>
      </c>
      <c r="B594" s="170" t="s">
        <v>1019</v>
      </c>
      <c r="C594" s="171" t="s">
        <v>1020</v>
      </c>
      <c r="D594" s="172"/>
      <c r="E594" s="173"/>
      <c r="F594" s="173"/>
      <c r="G594" s="174">
        <f>SUM(G552:G593)</f>
        <v>0</v>
      </c>
      <c r="H594" s="175"/>
      <c r="I594" s="174">
        <f>SUM(I552:I593)</f>
        <v>0.33272336699999999</v>
      </c>
      <c r="J594" s="176"/>
      <c r="K594" s="174">
        <f>SUM(K552:K593)</f>
        <v>0</v>
      </c>
      <c r="O594" s="199"/>
      <c r="X594" s="202">
        <f>K594</f>
        <v>0</v>
      </c>
      <c r="Y594" s="202">
        <f>I594</f>
        <v>0.33272336699999999</v>
      </c>
      <c r="Z594" s="200">
        <f>G594</f>
        <v>0</v>
      </c>
      <c r="AA594" s="199"/>
      <c r="AB594" s="199"/>
      <c r="AC594" s="199"/>
      <c r="AD594" s="199"/>
      <c r="AE594" s="199"/>
      <c r="AF594" s="199"/>
      <c r="AG594" s="199"/>
      <c r="AH594" s="199"/>
      <c r="AI594" s="199"/>
      <c r="AJ594" s="199"/>
      <c r="AK594" s="199"/>
      <c r="AL594" s="199"/>
      <c r="AM594" s="199"/>
      <c r="AN594" s="199"/>
      <c r="AO594" s="199"/>
      <c r="AP594" s="199"/>
      <c r="AQ594" s="199"/>
      <c r="AR594" s="199"/>
      <c r="AS594" s="199"/>
      <c r="AT594" s="199"/>
      <c r="AU594" s="199"/>
      <c r="AV594" s="199"/>
      <c r="AW594" s="199"/>
      <c r="AX594" s="199"/>
      <c r="AY594" s="199"/>
      <c r="AZ594" s="199"/>
      <c r="BA594" s="203"/>
      <c r="BB594" s="203"/>
      <c r="BC594" s="203"/>
      <c r="BD594" s="203"/>
      <c r="BE594" s="203"/>
      <c r="BF594" s="203"/>
      <c r="BG594" s="199"/>
      <c r="BH594" s="199"/>
      <c r="BI594" s="199"/>
    </row>
    <row r="595" spans="1:104" ht="14.25" customHeight="1" x14ac:dyDescent="0.2">
      <c r="A595" s="151" t="s">
        <v>38</v>
      </c>
      <c r="B595" s="152" t="s">
        <v>1826</v>
      </c>
      <c r="C595" s="153" t="s">
        <v>1827</v>
      </c>
      <c r="D595" s="154"/>
      <c r="E595" s="155"/>
      <c r="F595" s="155"/>
      <c r="G595" s="156"/>
      <c r="H595" s="157"/>
      <c r="I595" s="158"/>
      <c r="J595" s="159"/>
      <c r="K595" s="160"/>
      <c r="O595" s="199"/>
    </row>
    <row r="596" spans="1:104" x14ac:dyDescent="0.2">
      <c r="A596" s="161">
        <v>83</v>
      </c>
      <c r="B596" s="162" t="s">
        <v>1828</v>
      </c>
      <c r="C596" s="163" t="s">
        <v>1829</v>
      </c>
      <c r="D596" s="164" t="s">
        <v>41</v>
      </c>
      <c r="E596" s="165">
        <v>2.2307999999999999</v>
      </c>
      <c r="F596" s="122">
        <f>'01 105 '!F596</f>
        <v>0</v>
      </c>
      <c r="G596" s="166">
        <f>E596*F596</f>
        <v>0</v>
      </c>
      <c r="H596" s="167">
        <v>2.2790000000000001E-2</v>
      </c>
      <c r="I596" s="168">
        <f>E596*H596</f>
        <v>5.0839931999999997E-2</v>
      </c>
      <c r="J596" s="167">
        <v>0</v>
      </c>
      <c r="K596" s="168">
        <f>E596*J596</f>
        <v>0</v>
      </c>
      <c r="O596" s="199"/>
      <c r="Z596" s="199"/>
      <c r="AA596" s="199">
        <v>1</v>
      </c>
      <c r="AB596" s="199">
        <v>1</v>
      </c>
      <c r="AC596" s="199">
        <v>1</v>
      </c>
      <c r="AD596" s="199"/>
      <c r="AE596" s="199"/>
      <c r="AF596" s="199"/>
      <c r="AG596" s="199"/>
      <c r="AH596" s="199"/>
      <c r="AI596" s="199"/>
      <c r="AJ596" s="199"/>
      <c r="AK596" s="199"/>
      <c r="AL596" s="199"/>
      <c r="AM596" s="199"/>
      <c r="AN596" s="199"/>
      <c r="AO596" s="199"/>
      <c r="AP596" s="199"/>
      <c r="AQ596" s="199"/>
      <c r="AR596" s="199"/>
      <c r="AS596" s="199"/>
      <c r="AT596" s="199"/>
      <c r="AU596" s="199"/>
      <c r="AV596" s="199"/>
      <c r="AW596" s="199"/>
      <c r="AX596" s="199"/>
      <c r="AY596" s="199"/>
      <c r="AZ596" s="200">
        <f>G596</f>
        <v>0</v>
      </c>
      <c r="BA596" s="199"/>
      <c r="BB596" s="199"/>
      <c r="BC596" s="199"/>
      <c r="BD596" s="199"/>
      <c r="BE596" s="199"/>
      <c r="BF596" s="199"/>
      <c r="BG596" s="199"/>
      <c r="BH596" s="199"/>
      <c r="BI596" s="199"/>
      <c r="CA596" s="199">
        <v>1</v>
      </c>
      <c r="CB596" s="199">
        <v>1</v>
      </c>
      <c r="CZ596" s="124">
        <v>2</v>
      </c>
    </row>
    <row r="597" spans="1:104" x14ac:dyDescent="0.2">
      <c r="A597" s="191"/>
      <c r="B597" s="192"/>
      <c r="C597" s="331" t="s">
        <v>1223</v>
      </c>
      <c r="D597" s="332"/>
      <c r="E597" s="193">
        <v>2.2307999999999999</v>
      </c>
      <c r="F597" s="194"/>
      <c r="G597" s="195"/>
      <c r="H597" s="196"/>
      <c r="I597" s="197"/>
      <c r="J597" s="184"/>
      <c r="K597" s="197"/>
      <c r="M597" s="198" t="s">
        <v>1223</v>
      </c>
      <c r="O597" s="199"/>
      <c r="Z597" s="199"/>
      <c r="AA597" s="199"/>
      <c r="AB597" s="199"/>
      <c r="AC597" s="199"/>
      <c r="AD597" s="199"/>
      <c r="AE597" s="199"/>
      <c r="AF597" s="199"/>
      <c r="AG597" s="199"/>
      <c r="AH597" s="199"/>
      <c r="AI597" s="199"/>
      <c r="AJ597" s="199"/>
      <c r="AK597" s="199"/>
      <c r="AL597" s="199"/>
      <c r="AM597" s="199"/>
      <c r="AN597" s="199"/>
      <c r="AO597" s="199"/>
      <c r="AP597" s="199"/>
      <c r="AQ597" s="199"/>
      <c r="AR597" s="199"/>
      <c r="AS597" s="199"/>
      <c r="AT597" s="199"/>
      <c r="AU597" s="199"/>
      <c r="AV597" s="199"/>
      <c r="AW597" s="199"/>
      <c r="AX597" s="199"/>
      <c r="AY597" s="199"/>
      <c r="AZ597" s="199"/>
      <c r="BA597" s="199"/>
      <c r="BB597" s="199"/>
      <c r="BC597" s="199"/>
      <c r="BD597" s="201" t="str">
        <f>C596</f>
        <v xml:space="preserve">D+M stříšky nad vstupem </v>
      </c>
      <c r="BE597" s="199"/>
      <c r="BF597" s="199"/>
      <c r="BG597" s="199"/>
      <c r="BH597" s="199"/>
      <c r="BI597" s="199"/>
    </row>
    <row r="598" spans="1:104" x14ac:dyDescent="0.2">
      <c r="A598" s="169" t="s">
        <v>42</v>
      </c>
      <c r="B598" s="170" t="s">
        <v>1826</v>
      </c>
      <c r="C598" s="171" t="s">
        <v>1827</v>
      </c>
      <c r="D598" s="172"/>
      <c r="E598" s="173"/>
      <c r="F598" s="173"/>
      <c r="G598" s="174">
        <f>SUM(G595:G597)</f>
        <v>0</v>
      </c>
      <c r="H598" s="175"/>
      <c r="I598" s="174">
        <f>SUM(I595:I597)</f>
        <v>5.0839931999999997E-2</v>
      </c>
      <c r="J598" s="176"/>
      <c r="K598" s="174">
        <f>SUM(K595:K597)</f>
        <v>0</v>
      </c>
      <c r="O598" s="199"/>
      <c r="X598" s="202">
        <f>K598</f>
        <v>0</v>
      </c>
      <c r="Y598" s="202">
        <f>I598</f>
        <v>5.0839931999999997E-2</v>
      </c>
      <c r="Z598" s="200">
        <f>G598</f>
        <v>0</v>
      </c>
      <c r="AA598" s="199"/>
      <c r="AB598" s="199"/>
      <c r="AC598" s="199"/>
      <c r="AD598" s="199"/>
      <c r="AE598" s="199"/>
      <c r="AF598" s="199"/>
      <c r="AG598" s="199"/>
      <c r="AH598" s="199"/>
      <c r="AI598" s="199"/>
      <c r="AJ598" s="199"/>
      <c r="AK598" s="199"/>
      <c r="AL598" s="199"/>
      <c r="AM598" s="199"/>
      <c r="AN598" s="199"/>
      <c r="AO598" s="199"/>
      <c r="AP598" s="199"/>
      <c r="AQ598" s="199"/>
      <c r="AR598" s="199"/>
      <c r="AS598" s="199"/>
      <c r="AT598" s="199"/>
      <c r="AU598" s="199"/>
      <c r="AV598" s="199"/>
      <c r="AW598" s="199"/>
      <c r="AX598" s="199"/>
      <c r="AY598" s="199"/>
      <c r="AZ598" s="199"/>
      <c r="BA598" s="203"/>
      <c r="BB598" s="203"/>
      <c r="BC598" s="203"/>
      <c r="BD598" s="203"/>
      <c r="BE598" s="203"/>
      <c r="BF598" s="203"/>
      <c r="BG598" s="199"/>
      <c r="BH598" s="199"/>
      <c r="BI598" s="199"/>
    </row>
    <row r="599" spans="1:104" ht="14.25" customHeight="1" x14ac:dyDescent="0.2">
      <c r="A599" s="151" t="s">
        <v>38</v>
      </c>
      <c r="B599" s="152" t="s">
        <v>1048</v>
      </c>
      <c r="C599" s="153" t="s">
        <v>1049</v>
      </c>
      <c r="D599" s="154"/>
      <c r="E599" s="155"/>
      <c r="F599" s="155"/>
      <c r="G599" s="156"/>
      <c r="H599" s="157"/>
      <c r="I599" s="158"/>
      <c r="J599" s="159"/>
      <c r="K599" s="160"/>
      <c r="O599" s="199"/>
    </row>
    <row r="600" spans="1:104" ht="22.5" x14ac:dyDescent="0.2">
      <c r="A600" s="161">
        <v>84</v>
      </c>
      <c r="B600" s="162" t="s">
        <v>1050</v>
      </c>
      <c r="C600" s="163" t="s">
        <v>1830</v>
      </c>
      <c r="D600" s="164" t="s">
        <v>41</v>
      </c>
      <c r="E600" s="165">
        <v>25.1709</v>
      </c>
      <c r="F600" s="122">
        <f>'01 105 '!F600</f>
        <v>0</v>
      </c>
      <c r="G600" s="166">
        <f>E600*F600</f>
        <v>0</v>
      </c>
      <c r="H600" s="167">
        <v>0</v>
      </c>
      <c r="I600" s="168">
        <f>E600*H600</f>
        <v>0</v>
      </c>
      <c r="J600" s="167">
        <v>0</v>
      </c>
      <c r="K600" s="168">
        <f>E600*J600</f>
        <v>0</v>
      </c>
      <c r="O600" s="199"/>
      <c r="Z600" s="199"/>
      <c r="AA600" s="199">
        <v>1</v>
      </c>
      <c r="AB600" s="199">
        <v>7</v>
      </c>
      <c r="AC600" s="199">
        <v>7</v>
      </c>
      <c r="AD600" s="199"/>
      <c r="AE600" s="199"/>
      <c r="AF600" s="199"/>
      <c r="AG600" s="199"/>
      <c r="AH600" s="199"/>
      <c r="AI600" s="199"/>
      <c r="AJ600" s="199"/>
      <c r="AK600" s="199"/>
      <c r="AL600" s="199"/>
      <c r="AM600" s="199"/>
      <c r="AN600" s="199"/>
      <c r="AO600" s="199"/>
      <c r="AP600" s="199"/>
      <c r="AQ600" s="199"/>
      <c r="AR600" s="199"/>
      <c r="AS600" s="199"/>
      <c r="AT600" s="199"/>
      <c r="AU600" s="199"/>
      <c r="AV600" s="199"/>
      <c r="AW600" s="199"/>
      <c r="AX600" s="199"/>
      <c r="AY600" s="199"/>
      <c r="AZ600" s="200">
        <f>G600</f>
        <v>0</v>
      </c>
      <c r="BA600" s="199"/>
      <c r="BB600" s="199"/>
      <c r="BC600" s="199"/>
      <c r="BD600" s="199"/>
      <c r="BE600" s="199"/>
      <c r="BF600" s="199"/>
      <c r="BG600" s="199"/>
      <c r="BH600" s="199"/>
      <c r="BI600" s="199"/>
      <c r="CA600" s="199">
        <v>1</v>
      </c>
      <c r="CB600" s="199">
        <v>7</v>
      </c>
      <c r="CZ600" s="124">
        <v>2</v>
      </c>
    </row>
    <row r="601" spans="1:104" x14ac:dyDescent="0.2">
      <c r="A601" s="191"/>
      <c r="B601" s="192"/>
      <c r="C601" s="331" t="s">
        <v>2073</v>
      </c>
      <c r="D601" s="332"/>
      <c r="E601" s="193">
        <v>14.3887</v>
      </c>
      <c r="F601" s="194"/>
      <c r="G601" s="195"/>
      <c r="H601" s="196"/>
      <c r="I601" s="197"/>
      <c r="J601" s="184"/>
      <c r="K601" s="197"/>
      <c r="M601" s="198" t="s">
        <v>2073</v>
      </c>
      <c r="O601" s="199"/>
      <c r="Z601" s="199"/>
      <c r="AA601" s="199"/>
      <c r="AB601" s="199"/>
      <c r="AC601" s="199"/>
      <c r="AD601" s="199"/>
      <c r="AE601" s="199"/>
      <c r="AF601" s="199"/>
      <c r="AG601" s="199"/>
      <c r="AH601" s="199"/>
      <c r="AI601" s="199"/>
      <c r="AJ601" s="199"/>
      <c r="AK601" s="199"/>
      <c r="AL601" s="199"/>
      <c r="AM601" s="199"/>
      <c r="AN601" s="199"/>
      <c r="AO601" s="199"/>
      <c r="AP601" s="199"/>
      <c r="AQ601" s="199"/>
      <c r="AR601" s="199"/>
      <c r="AS601" s="199"/>
      <c r="AT601" s="199"/>
      <c r="AU601" s="199"/>
      <c r="AV601" s="199"/>
      <c r="AW601" s="199"/>
      <c r="AX601" s="199"/>
      <c r="AY601" s="199"/>
      <c r="AZ601" s="199"/>
      <c r="BA601" s="199"/>
      <c r="BB601" s="199"/>
      <c r="BC601" s="199"/>
      <c r="BD601" s="201" t="str">
        <f>C600</f>
        <v xml:space="preserve">Kladení dlažby keramické do TM, vel. do 600x600 mm </v>
      </c>
      <c r="BE601" s="199"/>
      <c r="BF601" s="199"/>
      <c r="BG601" s="199"/>
      <c r="BH601" s="199"/>
      <c r="BI601" s="199"/>
    </row>
    <row r="602" spans="1:104" x14ac:dyDescent="0.2">
      <c r="A602" s="191"/>
      <c r="B602" s="192"/>
      <c r="C602" s="331" t="s">
        <v>2074</v>
      </c>
      <c r="D602" s="332"/>
      <c r="E602" s="193">
        <v>8.5142000000000007</v>
      </c>
      <c r="F602" s="194"/>
      <c r="G602" s="195"/>
      <c r="H602" s="196"/>
      <c r="I602" s="197"/>
      <c r="J602" s="184"/>
      <c r="K602" s="197"/>
      <c r="M602" s="198" t="s">
        <v>2074</v>
      </c>
      <c r="O602" s="199"/>
      <c r="Z602" s="199"/>
      <c r="AA602" s="199"/>
      <c r="AB602" s="199"/>
      <c r="AC602" s="199"/>
      <c r="AD602" s="199"/>
      <c r="AE602" s="199"/>
      <c r="AF602" s="199"/>
      <c r="AG602" s="199"/>
      <c r="AH602" s="199"/>
      <c r="AI602" s="199"/>
      <c r="AJ602" s="199"/>
      <c r="AK602" s="199"/>
      <c r="AL602" s="199"/>
      <c r="AM602" s="199"/>
      <c r="AN602" s="199"/>
      <c r="AO602" s="199"/>
      <c r="AP602" s="199"/>
      <c r="AQ602" s="199"/>
      <c r="AR602" s="199"/>
      <c r="AS602" s="199"/>
      <c r="AT602" s="199"/>
      <c r="AU602" s="199"/>
      <c r="AV602" s="199"/>
      <c r="AW602" s="199"/>
      <c r="AX602" s="199"/>
      <c r="AY602" s="199"/>
      <c r="AZ602" s="199"/>
      <c r="BA602" s="199"/>
      <c r="BB602" s="199"/>
      <c r="BC602" s="199"/>
      <c r="BD602" s="201" t="str">
        <f>C601</f>
        <v>P8:38,7*0,3718</v>
      </c>
      <c r="BE602" s="199"/>
      <c r="BF602" s="199"/>
      <c r="BG602" s="199"/>
      <c r="BH602" s="199"/>
      <c r="BI602" s="199"/>
    </row>
    <row r="603" spans="1:104" x14ac:dyDescent="0.2">
      <c r="A603" s="191"/>
      <c r="B603" s="192"/>
      <c r="C603" s="331" t="s">
        <v>2108</v>
      </c>
      <c r="D603" s="332"/>
      <c r="E603" s="193">
        <v>2.2679999999999998</v>
      </c>
      <c r="F603" s="194"/>
      <c r="G603" s="195"/>
      <c r="H603" s="196"/>
      <c r="I603" s="197"/>
      <c r="J603" s="184"/>
      <c r="K603" s="197"/>
      <c r="M603" s="198" t="s">
        <v>2108</v>
      </c>
      <c r="O603" s="199"/>
      <c r="Z603" s="199"/>
      <c r="AA603" s="199"/>
      <c r="AB603" s="199"/>
      <c r="AC603" s="199"/>
      <c r="AD603" s="199"/>
      <c r="AE603" s="199"/>
      <c r="AF603" s="199"/>
      <c r="AG603" s="199"/>
      <c r="AH603" s="199"/>
      <c r="AI603" s="199"/>
      <c r="AJ603" s="199"/>
      <c r="AK603" s="199"/>
      <c r="AL603" s="199"/>
      <c r="AM603" s="199"/>
      <c r="AN603" s="199"/>
      <c r="AO603" s="199"/>
      <c r="AP603" s="199"/>
      <c r="AQ603" s="199"/>
      <c r="AR603" s="199"/>
      <c r="AS603" s="199"/>
      <c r="AT603" s="199"/>
      <c r="AU603" s="199"/>
      <c r="AV603" s="199"/>
      <c r="AW603" s="199"/>
      <c r="AX603" s="199"/>
      <c r="AY603" s="199"/>
      <c r="AZ603" s="199"/>
      <c r="BA603" s="199"/>
      <c r="BB603" s="199"/>
      <c r="BC603" s="199"/>
      <c r="BD603" s="201" t="str">
        <f>C602</f>
        <v>P9:22,9*0,3718</v>
      </c>
      <c r="BE603" s="199"/>
      <c r="BF603" s="199"/>
      <c r="BG603" s="199"/>
      <c r="BH603" s="199"/>
      <c r="BI603" s="199"/>
    </row>
    <row r="604" spans="1:104" x14ac:dyDescent="0.2">
      <c r="A604" s="161">
        <v>85</v>
      </c>
      <c r="B604" s="162" t="s">
        <v>1053</v>
      </c>
      <c r="C604" s="163" t="s">
        <v>1054</v>
      </c>
      <c r="D604" s="164" t="s">
        <v>41</v>
      </c>
      <c r="E604" s="165">
        <v>5.9740000000000002</v>
      </c>
      <c r="F604" s="122">
        <f>'01 105 '!F604</f>
        <v>0</v>
      </c>
      <c r="G604" s="166">
        <f>E604*F604</f>
        <v>0</v>
      </c>
      <c r="H604" s="167">
        <v>3.15E-3</v>
      </c>
      <c r="I604" s="168">
        <f>E604*H604</f>
        <v>1.8818100000000001E-2</v>
      </c>
      <c r="J604" s="167">
        <v>0</v>
      </c>
      <c r="K604" s="168">
        <f>E604*J604</f>
        <v>0</v>
      </c>
      <c r="O604" s="199"/>
      <c r="Z604" s="199"/>
      <c r="AA604" s="199">
        <v>1</v>
      </c>
      <c r="AB604" s="199">
        <v>7</v>
      </c>
      <c r="AC604" s="199">
        <v>7</v>
      </c>
      <c r="AD604" s="199"/>
      <c r="AE604" s="199"/>
      <c r="AF604" s="199"/>
      <c r="AG604" s="199"/>
      <c r="AH604" s="199"/>
      <c r="AI604" s="199"/>
      <c r="AJ604" s="199"/>
      <c r="AK604" s="199"/>
      <c r="AL604" s="199"/>
      <c r="AM604" s="199"/>
      <c r="AN604" s="199"/>
      <c r="AO604" s="199"/>
      <c r="AP604" s="199"/>
      <c r="AQ604" s="199"/>
      <c r="AR604" s="199"/>
      <c r="AS604" s="199"/>
      <c r="AT604" s="199"/>
      <c r="AU604" s="199"/>
      <c r="AV604" s="199"/>
      <c r="AW604" s="199"/>
      <c r="AX604" s="199"/>
      <c r="AY604" s="199"/>
      <c r="AZ604" s="200">
        <f>G604</f>
        <v>0</v>
      </c>
      <c r="BA604" s="199"/>
      <c r="BB604" s="199"/>
      <c r="BC604" s="199"/>
      <c r="BD604" s="199"/>
      <c r="BE604" s="199"/>
      <c r="BF604" s="199"/>
      <c r="BG604" s="199"/>
      <c r="BH604" s="199"/>
      <c r="BI604" s="199"/>
      <c r="CA604" s="199">
        <v>1</v>
      </c>
      <c r="CB604" s="199">
        <v>7</v>
      </c>
      <c r="CZ604" s="124">
        <v>2</v>
      </c>
    </row>
    <row r="605" spans="1:104" x14ac:dyDescent="0.2">
      <c r="A605" s="191"/>
      <c r="B605" s="192"/>
      <c r="C605" s="312" t="s">
        <v>1052</v>
      </c>
      <c r="D605" s="313"/>
      <c r="E605" s="313"/>
      <c r="F605" s="313"/>
      <c r="G605" s="314"/>
      <c r="I605" s="197"/>
      <c r="K605" s="197"/>
      <c r="L605" s="198" t="s">
        <v>1052</v>
      </c>
      <c r="O605" s="199"/>
      <c r="Z605" s="199"/>
      <c r="AA605" s="199"/>
      <c r="AB605" s="199"/>
      <c r="AC605" s="199"/>
      <c r="AD605" s="199"/>
      <c r="AE605" s="199"/>
      <c r="AF605" s="199"/>
      <c r="AG605" s="199"/>
      <c r="AH605" s="199"/>
      <c r="AI605" s="199"/>
      <c r="AJ605" s="199"/>
      <c r="AK605" s="199"/>
      <c r="AL605" s="199"/>
      <c r="AM605" s="199"/>
      <c r="AN605" s="199"/>
      <c r="AO605" s="199"/>
      <c r="AP605" s="199"/>
      <c r="AQ605" s="199"/>
      <c r="AR605" s="199"/>
      <c r="AS605" s="199"/>
      <c r="AT605" s="199"/>
      <c r="AU605" s="199"/>
      <c r="AV605" s="199"/>
      <c r="AW605" s="199"/>
      <c r="AX605" s="199"/>
      <c r="AY605" s="199"/>
      <c r="AZ605" s="199"/>
      <c r="BA605" s="199"/>
      <c r="BB605" s="199"/>
      <c r="BC605" s="199"/>
      <c r="BD605" s="199"/>
      <c r="BE605" s="199"/>
      <c r="BF605" s="199"/>
      <c r="BG605" s="199"/>
      <c r="BH605" s="199"/>
      <c r="BI605" s="199"/>
    </row>
    <row r="606" spans="1:104" x14ac:dyDescent="0.2">
      <c r="A606" s="191"/>
      <c r="B606" s="192"/>
      <c r="C606" s="331" t="s">
        <v>2109</v>
      </c>
      <c r="D606" s="332"/>
      <c r="E606" s="193">
        <v>1.3823000000000001</v>
      </c>
      <c r="F606" s="194"/>
      <c r="G606" s="195"/>
      <c r="H606" s="196"/>
      <c r="I606" s="197"/>
      <c r="J606" s="184"/>
      <c r="K606" s="197"/>
      <c r="M606" s="198" t="s">
        <v>2109</v>
      </c>
      <c r="O606" s="199"/>
      <c r="Z606" s="199"/>
      <c r="AA606" s="199"/>
      <c r="AB606" s="199"/>
      <c r="AC606" s="199"/>
      <c r="AD606" s="199"/>
      <c r="AE606" s="199"/>
      <c r="AF606" s="199"/>
      <c r="AG606" s="199"/>
      <c r="AH606" s="199"/>
      <c r="AI606" s="199"/>
      <c r="AJ606" s="199"/>
      <c r="AK606" s="199"/>
      <c r="AL606" s="199"/>
      <c r="AM606" s="199"/>
      <c r="AN606" s="199"/>
      <c r="AO606" s="199"/>
      <c r="AP606" s="199"/>
      <c r="AQ606" s="199"/>
      <c r="AR606" s="199"/>
      <c r="AS606" s="199"/>
      <c r="AT606" s="199"/>
      <c r="AU606" s="199"/>
      <c r="AV606" s="199"/>
      <c r="AW606" s="199"/>
      <c r="AX606" s="199"/>
      <c r="AY606" s="199"/>
      <c r="AZ606" s="199"/>
      <c r="BA606" s="199"/>
      <c r="BB606" s="199"/>
      <c r="BC606" s="199"/>
      <c r="BD606" s="201" t="str">
        <f>C605</f>
        <v xml:space="preserve">dopřesněno dle požadavků investora </v>
      </c>
      <c r="BE606" s="199"/>
      <c r="BF606" s="199"/>
      <c r="BG606" s="199"/>
      <c r="BH606" s="199"/>
      <c r="BI606" s="199"/>
    </row>
    <row r="607" spans="1:104" x14ac:dyDescent="0.2">
      <c r="A607" s="191"/>
      <c r="B607" s="192"/>
      <c r="C607" s="331" t="s">
        <v>2069</v>
      </c>
      <c r="D607" s="332"/>
      <c r="E607" s="193">
        <v>2.3580999999999999</v>
      </c>
      <c r="F607" s="194"/>
      <c r="G607" s="195"/>
      <c r="H607" s="196"/>
      <c r="I607" s="197"/>
      <c r="J607" s="184"/>
      <c r="K607" s="197"/>
      <c r="M607" s="198" t="s">
        <v>2069</v>
      </c>
      <c r="O607" s="199"/>
      <c r="Z607" s="199"/>
      <c r="AA607" s="199"/>
      <c r="AB607" s="199"/>
      <c r="AC607" s="199"/>
      <c r="AD607" s="199"/>
      <c r="AE607" s="199"/>
      <c r="AF607" s="199"/>
      <c r="AG607" s="199"/>
      <c r="AH607" s="199"/>
      <c r="AI607" s="199"/>
      <c r="AJ607" s="199"/>
      <c r="AK607" s="199"/>
      <c r="AL607" s="199"/>
      <c r="AM607" s="199"/>
      <c r="AN607" s="199"/>
      <c r="AO607" s="199"/>
      <c r="AP607" s="199"/>
      <c r="AQ607" s="199"/>
      <c r="AR607" s="199"/>
      <c r="AS607" s="199"/>
      <c r="AT607" s="199"/>
      <c r="AU607" s="199"/>
      <c r="AV607" s="199"/>
      <c r="AW607" s="199"/>
      <c r="AX607" s="199"/>
      <c r="AY607" s="199"/>
      <c r="AZ607" s="199"/>
      <c r="BA607" s="199"/>
      <c r="BB607" s="199"/>
      <c r="BC607" s="199"/>
      <c r="BD607" s="201" t="str">
        <f>C606</f>
        <v>P7:1,215*0,17*18*0,3718</v>
      </c>
      <c r="BE607" s="199"/>
      <c r="BF607" s="199"/>
      <c r="BG607" s="199"/>
      <c r="BH607" s="199"/>
      <c r="BI607" s="199"/>
    </row>
    <row r="608" spans="1:104" x14ac:dyDescent="0.2">
      <c r="A608" s="191"/>
      <c r="B608" s="192"/>
      <c r="C608" s="331" t="s">
        <v>2110</v>
      </c>
      <c r="D608" s="332"/>
      <c r="E608" s="193">
        <v>2.2336</v>
      </c>
      <c r="F608" s="194"/>
      <c r="G608" s="195"/>
      <c r="H608" s="196"/>
      <c r="I608" s="197"/>
      <c r="J608" s="184"/>
      <c r="K608" s="197"/>
      <c r="M608" s="198" t="s">
        <v>2110</v>
      </c>
      <c r="O608" s="199"/>
      <c r="Z608" s="199"/>
      <c r="AA608" s="199"/>
      <c r="AB608" s="199"/>
      <c r="AC608" s="199"/>
      <c r="AD608" s="199"/>
      <c r="AE608" s="199"/>
      <c r="AF608" s="199"/>
      <c r="AG608" s="199"/>
      <c r="AH608" s="199"/>
      <c r="AI608" s="199"/>
      <c r="AJ608" s="199"/>
      <c r="AK608" s="199"/>
      <c r="AL608" s="199"/>
      <c r="AM608" s="199"/>
      <c r="AN608" s="199"/>
      <c r="AO608" s="199"/>
      <c r="AP608" s="199"/>
      <c r="AQ608" s="199"/>
      <c r="AR608" s="199"/>
      <c r="AS608" s="199"/>
      <c r="AT608" s="199"/>
      <c r="AU608" s="199"/>
      <c r="AV608" s="199"/>
      <c r="AW608" s="199"/>
      <c r="AX608" s="199"/>
      <c r="AY608" s="199"/>
      <c r="AZ608" s="199"/>
      <c r="BA608" s="199"/>
      <c r="BB608" s="199"/>
      <c r="BC608" s="199"/>
      <c r="BD608" s="201" t="str">
        <f>C607</f>
        <v>1,215*0,29*18*0,3718</v>
      </c>
      <c r="BE608" s="199"/>
      <c r="BF608" s="199"/>
      <c r="BG608" s="199"/>
      <c r="BH608" s="199"/>
      <c r="BI608" s="199"/>
    </row>
    <row r="609" spans="1:104" x14ac:dyDescent="0.2">
      <c r="A609" s="161">
        <v>86</v>
      </c>
      <c r="B609" s="162" t="s">
        <v>1057</v>
      </c>
      <c r="C609" s="163" t="s">
        <v>1834</v>
      </c>
      <c r="D609" s="164" t="s">
        <v>201</v>
      </c>
      <c r="E609" s="165">
        <v>22.5809</v>
      </c>
      <c r="F609" s="122">
        <f>'01 105 '!F609</f>
        <v>0</v>
      </c>
      <c r="G609" s="166">
        <f>E609*F609</f>
        <v>0</v>
      </c>
      <c r="H609" s="167">
        <v>3.2000000000000003E-4</v>
      </c>
      <c r="I609" s="168">
        <f>E609*H609</f>
        <v>7.2258880000000006E-3</v>
      </c>
      <c r="J609" s="167">
        <v>0</v>
      </c>
      <c r="K609" s="168">
        <f>E609*J609</f>
        <v>0</v>
      </c>
      <c r="O609" s="199"/>
      <c r="Z609" s="199"/>
      <c r="AA609" s="199">
        <v>1</v>
      </c>
      <c r="AB609" s="199">
        <v>7</v>
      </c>
      <c r="AC609" s="199">
        <v>7</v>
      </c>
      <c r="AD609" s="199"/>
      <c r="AE609" s="199"/>
      <c r="AF609" s="199"/>
      <c r="AG609" s="199"/>
      <c r="AH609" s="199"/>
      <c r="AI609" s="199"/>
      <c r="AJ609" s="199"/>
      <c r="AK609" s="199"/>
      <c r="AL609" s="199"/>
      <c r="AM609" s="199"/>
      <c r="AN609" s="199"/>
      <c r="AO609" s="199"/>
      <c r="AP609" s="199"/>
      <c r="AQ609" s="199"/>
      <c r="AR609" s="199"/>
      <c r="AS609" s="199"/>
      <c r="AT609" s="199"/>
      <c r="AU609" s="199"/>
      <c r="AV609" s="199"/>
      <c r="AW609" s="199"/>
      <c r="AX609" s="199"/>
      <c r="AY609" s="199"/>
      <c r="AZ609" s="200">
        <f>G609</f>
        <v>0</v>
      </c>
      <c r="BA609" s="199"/>
      <c r="BB609" s="199"/>
      <c r="BC609" s="199"/>
      <c r="BD609" s="199"/>
      <c r="BE609" s="199"/>
      <c r="BF609" s="199"/>
      <c r="BG609" s="199"/>
      <c r="BH609" s="199"/>
      <c r="BI609" s="199"/>
      <c r="CA609" s="199">
        <v>1</v>
      </c>
      <c r="CB609" s="199">
        <v>7</v>
      </c>
      <c r="CZ609" s="124">
        <v>2</v>
      </c>
    </row>
    <row r="610" spans="1:104" x14ac:dyDescent="0.2">
      <c r="A610" s="191"/>
      <c r="B610" s="192"/>
      <c r="C610" s="312" t="s">
        <v>1059</v>
      </c>
      <c r="D610" s="313"/>
      <c r="E610" s="313"/>
      <c r="F610" s="313"/>
      <c r="G610" s="314"/>
      <c r="I610" s="197"/>
      <c r="K610" s="197"/>
      <c r="L610" s="198" t="s">
        <v>1059</v>
      </c>
      <c r="O610" s="199"/>
      <c r="Z610" s="199"/>
      <c r="AA610" s="199"/>
      <c r="AB610" s="199"/>
      <c r="AC610" s="199"/>
      <c r="AD610" s="199"/>
      <c r="AE610" s="199"/>
      <c r="AF610" s="199"/>
      <c r="AG610" s="199"/>
      <c r="AH610" s="199"/>
      <c r="AI610" s="199"/>
      <c r="AJ610" s="199"/>
      <c r="AK610" s="199"/>
      <c r="AL610" s="199"/>
      <c r="AM610" s="199"/>
      <c r="AN610" s="199"/>
      <c r="AO610" s="199"/>
      <c r="AP610" s="199"/>
      <c r="AQ610" s="199"/>
      <c r="AR610" s="199"/>
      <c r="AS610" s="199"/>
      <c r="AT610" s="199"/>
      <c r="AU610" s="199"/>
      <c r="AV610" s="199"/>
      <c r="AW610" s="199"/>
      <c r="AX610" s="199"/>
      <c r="AY610" s="199"/>
      <c r="AZ610" s="199"/>
      <c r="BA610" s="199"/>
      <c r="BB610" s="199"/>
      <c r="BC610" s="199"/>
      <c r="BD610" s="199"/>
      <c r="BE610" s="199"/>
      <c r="BF610" s="199"/>
      <c r="BG610" s="199"/>
      <c r="BH610" s="199"/>
      <c r="BI610" s="199"/>
    </row>
    <row r="611" spans="1:104" x14ac:dyDescent="0.2">
      <c r="A611" s="191"/>
      <c r="B611" s="192"/>
      <c r="C611" s="331" t="s">
        <v>1835</v>
      </c>
      <c r="D611" s="332"/>
      <c r="E611" s="193">
        <v>0</v>
      </c>
      <c r="F611" s="194"/>
      <c r="G611" s="195"/>
      <c r="H611" s="196"/>
      <c r="I611" s="197"/>
      <c r="J611" s="184"/>
      <c r="K611" s="197"/>
      <c r="M611" s="198" t="s">
        <v>1835</v>
      </c>
      <c r="O611" s="199"/>
      <c r="Z611" s="199"/>
      <c r="AA611" s="199"/>
      <c r="AB611" s="199"/>
      <c r="AC611" s="199"/>
      <c r="AD611" s="199"/>
      <c r="AE611" s="199"/>
      <c r="AF611" s="199"/>
      <c r="AG611" s="199"/>
      <c r="AH611" s="199"/>
      <c r="AI611" s="199"/>
      <c r="AJ611" s="199"/>
      <c r="AK611" s="199"/>
      <c r="AL611" s="199"/>
      <c r="AM611" s="199"/>
      <c r="AN611" s="199"/>
      <c r="AO611" s="199"/>
      <c r="AP611" s="199"/>
      <c r="AQ611" s="199"/>
      <c r="AR611" s="199"/>
      <c r="AS611" s="199"/>
      <c r="AT611" s="199"/>
      <c r="AU611" s="199"/>
      <c r="AV611" s="199"/>
      <c r="AW611" s="199"/>
      <c r="AX611" s="199"/>
      <c r="AY611" s="199"/>
      <c r="AZ611" s="199"/>
      <c r="BA611" s="199"/>
      <c r="BB611" s="199"/>
      <c r="BC611" s="199"/>
      <c r="BD611" s="201" t="str">
        <f t="shared" ref="BD611:BD637" si="22">C610</f>
        <v>včetně řezání pokládky a dodávky materialu</v>
      </c>
      <c r="BE611" s="199"/>
      <c r="BF611" s="199"/>
      <c r="BG611" s="199"/>
      <c r="BH611" s="199"/>
      <c r="BI611" s="199"/>
    </row>
    <row r="612" spans="1:104" x14ac:dyDescent="0.2">
      <c r="A612" s="191"/>
      <c r="B612" s="192"/>
      <c r="C612" s="331" t="s">
        <v>2111</v>
      </c>
      <c r="D612" s="332"/>
      <c r="E612" s="193">
        <v>6.9897999999999998</v>
      </c>
      <c r="F612" s="194"/>
      <c r="G612" s="195"/>
      <c r="H612" s="196"/>
      <c r="I612" s="197"/>
      <c r="J612" s="184"/>
      <c r="K612" s="197"/>
      <c r="M612" s="198" t="s">
        <v>2111</v>
      </c>
      <c r="O612" s="199"/>
      <c r="Z612" s="199"/>
      <c r="AA612" s="199"/>
      <c r="AB612" s="199"/>
      <c r="AC612" s="199"/>
      <c r="AD612" s="199"/>
      <c r="AE612" s="199"/>
      <c r="AF612" s="199"/>
      <c r="AG612" s="199"/>
      <c r="AH612" s="199"/>
      <c r="AI612" s="199"/>
      <c r="AJ612" s="199"/>
      <c r="AK612" s="199"/>
      <c r="AL612" s="199"/>
      <c r="AM612" s="199"/>
      <c r="AN612" s="199"/>
      <c r="AO612" s="199"/>
      <c r="AP612" s="199"/>
      <c r="AQ612" s="199"/>
      <c r="AR612" s="199"/>
      <c r="AS612" s="199"/>
      <c r="AT612" s="199"/>
      <c r="AU612" s="199"/>
      <c r="AV612" s="199"/>
      <c r="AW612" s="199"/>
      <c r="AX612" s="199"/>
      <c r="AY612" s="199"/>
      <c r="AZ612" s="199"/>
      <c r="BA612" s="199"/>
      <c r="BB612" s="199"/>
      <c r="BC612" s="199"/>
      <c r="BD612" s="201" t="str">
        <f t="shared" si="22"/>
        <v>P8:</v>
      </c>
      <c r="BE612" s="199"/>
      <c r="BF612" s="199"/>
      <c r="BG612" s="199"/>
      <c r="BH612" s="199"/>
      <c r="BI612" s="199"/>
    </row>
    <row r="613" spans="1:104" x14ac:dyDescent="0.2">
      <c r="A613" s="191"/>
      <c r="B613" s="192"/>
      <c r="C613" s="331" t="s">
        <v>2112</v>
      </c>
      <c r="D613" s="332"/>
      <c r="E613" s="193">
        <v>-1.4872000000000001</v>
      </c>
      <c r="F613" s="194"/>
      <c r="G613" s="195"/>
      <c r="H613" s="196"/>
      <c r="I613" s="197"/>
      <c r="J613" s="184"/>
      <c r="K613" s="197"/>
      <c r="M613" s="198" t="s">
        <v>2112</v>
      </c>
      <c r="O613" s="199"/>
      <c r="Z613" s="199"/>
      <c r="AA613" s="199"/>
      <c r="AB613" s="199"/>
      <c r="AC613" s="199"/>
      <c r="AD613" s="199"/>
      <c r="AE613" s="199"/>
      <c r="AF613" s="199"/>
      <c r="AG613" s="199"/>
      <c r="AH613" s="199"/>
      <c r="AI613" s="199"/>
      <c r="AJ613" s="199"/>
      <c r="AK613" s="199"/>
      <c r="AL613" s="199"/>
      <c r="AM613" s="199"/>
      <c r="AN613" s="199"/>
      <c r="AO613" s="199"/>
      <c r="AP613" s="199"/>
      <c r="AQ613" s="199"/>
      <c r="AR613" s="199"/>
      <c r="AS613" s="199"/>
      <c r="AT613" s="199"/>
      <c r="AU613" s="199"/>
      <c r="AV613" s="199"/>
      <c r="AW613" s="199"/>
      <c r="AX613" s="199"/>
      <c r="AY613" s="199"/>
      <c r="AZ613" s="199"/>
      <c r="BA613" s="199"/>
      <c r="BB613" s="199"/>
      <c r="BC613" s="199"/>
      <c r="BD613" s="201" t="str">
        <f t="shared" si="22"/>
        <v>202 :(8+8+1,4+1,4)*0,3718</v>
      </c>
      <c r="BE613" s="199"/>
      <c r="BF613" s="199"/>
      <c r="BG613" s="199"/>
      <c r="BH613" s="199"/>
      <c r="BI613" s="199"/>
    </row>
    <row r="614" spans="1:104" x14ac:dyDescent="0.2">
      <c r="A614" s="191"/>
      <c r="B614" s="192"/>
      <c r="C614" s="331" t="s">
        <v>2113</v>
      </c>
      <c r="D614" s="332"/>
      <c r="E614" s="193">
        <v>2.9706999999999999</v>
      </c>
      <c r="F614" s="194"/>
      <c r="G614" s="195"/>
      <c r="H614" s="196"/>
      <c r="I614" s="197"/>
      <c r="J614" s="184"/>
      <c r="K614" s="197"/>
      <c r="M614" s="198" t="s">
        <v>2113</v>
      </c>
      <c r="O614" s="199"/>
      <c r="Z614" s="199"/>
      <c r="AA614" s="199"/>
      <c r="AB614" s="199"/>
      <c r="AC614" s="199"/>
      <c r="AD614" s="199"/>
      <c r="AE614" s="199"/>
      <c r="AF614" s="199"/>
      <c r="AG614" s="199"/>
      <c r="AH614" s="199"/>
      <c r="AI614" s="199"/>
      <c r="AJ614" s="199"/>
      <c r="AK614" s="199"/>
      <c r="AL614" s="199"/>
      <c r="AM614" s="199"/>
      <c r="AN614" s="199"/>
      <c r="AO614" s="199"/>
      <c r="AP614" s="199"/>
      <c r="AQ614" s="199"/>
      <c r="AR614" s="199"/>
      <c r="AS614" s="199"/>
      <c r="AT614" s="199"/>
      <c r="AU614" s="199"/>
      <c r="AV614" s="199"/>
      <c r="AW614" s="199"/>
      <c r="AX614" s="199"/>
      <c r="AY614" s="199"/>
      <c r="AZ614" s="199"/>
      <c r="BA614" s="199"/>
      <c r="BB614" s="199"/>
      <c r="BC614" s="199"/>
      <c r="BD614" s="201" t="str">
        <f t="shared" si="22"/>
        <v>odečtení otvorů:-1*4*0,3718</v>
      </c>
      <c r="BE614" s="199"/>
      <c r="BF614" s="199"/>
      <c r="BG614" s="199"/>
      <c r="BH614" s="199"/>
      <c r="BI614" s="199"/>
    </row>
    <row r="615" spans="1:104" x14ac:dyDescent="0.2">
      <c r="A615" s="191"/>
      <c r="B615" s="192"/>
      <c r="C615" s="331" t="s">
        <v>2114</v>
      </c>
      <c r="D615" s="332"/>
      <c r="E615" s="193">
        <v>-0.37180000000000002</v>
      </c>
      <c r="F615" s="194"/>
      <c r="G615" s="195"/>
      <c r="H615" s="196"/>
      <c r="I615" s="197"/>
      <c r="J615" s="184"/>
      <c r="K615" s="197"/>
      <c r="M615" s="198" t="s">
        <v>2114</v>
      </c>
      <c r="O615" s="199"/>
      <c r="Z615" s="199"/>
      <c r="AA615" s="199"/>
      <c r="AB615" s="199"/>
      <c r="AC615" s="199"/>
      <c r="AD615" s="199"/>
      <c r="AE615" s="199"/>
      <c r="AF615" s="199"/>
      <c r="AG615" s="199"/>
      <c r="AH615" s="199"/>
      <c r="AI615" s="199"/>
      <c r="AJ615" s="199"/>
      <c r="AK615" s="199"/>
      <c r="AL615" s="199"/>
      <c r="AM615" s="199"/>
      <c r="AN615" s="199"/>
      <c r="AO615" s="199"/>
      <c r="AP615" s="199"/>
      <c r="AQ615" s="199"/>
      <c r="AR615" s="199"/>
      <c r="AS615" s="199"/>
      <c r="AT615" s="199"/>
      <c r="AU615" s="199"/>
      <c r="AV615" s="199"/>
      <c r="AW615" s="199"/>
      <c r="AX615" s="199"/>
      <c r="AY615" s="199"/>
      <c r="AZ615" s="199"/>
      <c r="BA615" s="199"/>
      <c r="BB615" s="199"/>
      <c r="BC615" s="199"/>
      <c r="BD615" s="201" t="str">
        <f t="shared" si="22"/>
        <v>204:(2,425+2,425+1,57+1,57)*0,3718</v>
      </c>
      <c r="BE615" s="199"/>
      <c r="BF615" s="199"/>
      <c r="BG615" s="199"/>
      <c r="BH615" s="199"/>
      <c r="BI615" s="199"/>
    </row>
    <row r="616" spans="1:104" x14ac:dyDescent="0.2">
      <c r="A616" s="191"/>
      <c r="B616" s="192"/>
      <c r="C616" s="331" t="s">
        <v>1492</v>
      </c>
      <c r="D616" s="332"/>
      <c r="E616" s="193">
        <v>-0.66920000000000002</v>
      </c>
      <c r="F616" s="194"/>
      <c r="G616" s="195"/>
      <c r="H616" s="196"/>
      <c r="I616" s="197"/>
      <c r="J616" s="184"/>
      <c r="K616" s="197"/>
      <c r="M616" s="198" t="s">
        <v>1492</v>
      </c>
      <c r="O616" s="199"/>
      <c r="Z616" s="199"/>
      <c r="AA616" s="199"/>
      <c r="AB616" s="199"/>
      <c r="AC616" s="199"/>
      <c r="AD616" s="199"/>
      <c r="AE616" s="199"/>
      <c r="AF616" s="199"/>
      <c r="AG616" s="199"/>
      <c r="AH616" s="199"/>
      <c r="AI616" s="199"/>
      <c r="AJ616" s="199"/>
      <c r="AK616" s="199"/>
      <c r="AL616" s="199"/>
      <c r="AM616" s="199"/>
      <c r="AN616" s="199"/>
      <c r="AO616" s="199"/>
      <c r="AP616" s="199"/>
      <c r="AQ616" s="199"/>
      <c r="AR616" s="199"/>
      <c r="AS616" s="199"/>
      <c r="AT616" s="199"/>
      <c r="AU616" s="199"/>
      <c r="AV616" s="199"/>
      <c r="AW616" s="199"/>
      <c r="AX616" s="199"/>
      <c r="AY616" s="199"/>
      <c r="AZ616" s="199"/>
      <c r="BA616" s="199"/>
      <c r="BB616" s="199"/>
      <c r="BC616" s="199"/>
      <c r="BD616" s="201" t="str">
        <f t="shared" si="22"/>
        <v>odečtení otvorů:-1*0,3718</v>
      </c>
      <c r="BE616" s="199"/>
      <c r="BF616" s="199"/>
      <c r="BG616" s="199"/>
      <c r="BH616" s="199"/>
      <c r="BI616" s="199"/>
    </row>
    <row r="617" spans="1:104" x14ac:dyDescent="0.2">
      <c r="A617" s="191"/>
      <c r="B617" s="192"/>
      <c r="C617" s="331" t="s">
        <v>1482</v>
      </c>
      <c r="D617" s="332"/>
      <c r="E617" s="193">
        <v>-0.2974</v>
      </c>
      <c r="F617" s="194"/>
      <c r="G617" s="195"/>
      <c r="H617" s="196"/>
      <c r="I617" s="197"/>
      <c r="J617" s="184"/>
      <c r="K617" s="197"/>
      <c r="M617" s="198" t="s">
        <v>1482</v>
      </c>
      <c r="O617" s="199"/>
      <c r="Z617" s="199"/>
      <c r="AA617" s="199"/>
      <c r="AB617" s="199"/>
      <c r="AC617" s="199"/>
      <c r="AD617" s="199"/>
      <c r="AE617" s="199"/>
      <c r="AF617" s="199"/>
      <c r="AG617" s="199"/>
      <c r="AH617" s="199"/>
      <c r="AI617" s="199"/>
      <c r="AJ617" s="199"/>
      <c r="AK617" s="199"/>
      <c r="AL617" s="199"/>
      <c r="AM617" s="199"/>
      <c r="AN617" s="199"/>
      <c r="AO617" s="199"/>
      <c r="AP617" s="199"/>
      <c r="AQ617" s="199"/>
      <c r="AR617" s="199"/>
      <c r="AS617" s="199"/>
      <c r="AT617" s="199"/>
      <c r="AU617" s="199"/>
      <c r="AV617" s="199"/>
      <c r="AW617" s="199"/>
      <c r="AX617" s="199"/>
      <c r="AY617" s="199"/>
      <c r="AZ617" s="199"/>
      <c r="BA617" s="199"/>
      <c r="BB617" s="199"/>
      <c r="BC617" s="199"/>
      <c r="BD617" s="201" t="str">
        <f t="shared" si="22"/>
        <v>-0,9*2*0,3718</v>
      </c>
      <c r="BE617" s="199"/>
      <c r="BF617" s="199"/>
      <c r="BG617" s="199"/>
      <c r="BH617" s="199"/>
      <c r="BI617" s="199"/>
    </row>
    <row r="618" spans="1:104" x14ac:dyDescent="0.2">
      <c r="A618" s="191"/>
      <c r="B618" s="192"/>
      <c r="C618" s="331" t="s">
        <v>2115</v>
      </c>
      <c r="D618" s="332"/>
      <c r="E618" s="193">
        <v>3.3662999999999998</v>
      </c>
      <c r="F618" s="194"/>
      <c r="G618" s="195"/>
      <c r="H618" s="196"/>
      <c r="I618" s="197"/>
      <c r="J618" s="184"/>
      <c r="K618" s="197"/>
      <c r="M618" s="198" t="s">
        <v>2115</v>
      </c>
      <c r="O618" s="199"/>
      <c r="Z618" s="199"/>
      <c r="AA618" s="199"/>
      <c r="AB618" s="199"/>
      <c r="AC618" s="199"/>
      <c r="AD618" s="199"/>
      <c r="AE618" s="199"/>
      <c r="AF618" s="199"/>
      <c r="AG618" s="199"/>
      <c r="AH618" s="199"/>
      <c r="AI618" s="199"/>
      <c r="AJ618" s="199"/>
      <c r="AK618" s="199"/>
      <c r="AL618" s="199"/>
      <c r="AM618" s="199"/>
      <c r="AN618" s="199"/>
      <c r="AO618" s="199"/>
      <c r="AP618" s="199"/>
      <c r="AQ618" s="199"/>
      <c r="AR618" s="199"/>
      <c r="AS618" s="199"/>
      <c r="AT618" s="199"/>
      <c r="AU618" s="199"/>
      <c r="AV618" s="199"/>
      <c r="AW618" s="199"/>
      <c r="AX618" s="199"/>
      <c r="AY618" s="199"/>
      <c r="AZ618" s="199"/>
      <c r="BA618" s="199"/>
      <c r="BB618" s="199"/>
      <c r="BC618" s="199"/>
      <c r="BD618" s="201" t="str">
        <f t="shared" si="22"/>
        <v>-0,8*0,3718</v>
      </c>
      <c r="BE618" s="199"/>
      <c r="BF618" s="199"/>
      <c r="BG618" s="199"/>
      <c r="BH618" s="199"/>
      <c r="BI618" s="199"/>
    </row>
    <row r="619" spans="1:104" x14ac:dyDescent="0.2">
      <c r="A619" s="191"/>
      <c r="B619" s="192"/>
      <c r="C619" s="331" t="s">
        <v>2114</v>
      </c>
      <c r="D619" s="332"/>
      <c r="E619" s="193">
        <v>-0.37180000000000002</v>
      </c>
      <c r="F619" s="194"/>
      <c r="G619" s="195"/>
      <c r="H619" s="196"/>
      <c r="I619" s="197"/>
      <c r="J619" s="184"/>
      <c r="K619" s="197"/>
      <c r="M619" s="198" t="s">
        <v>2114</v>
      </c>
      <c r="O619" s="199"/>
      <c r="Z619" s="199"/>
      <c r="AA619" s="199"/>
      <c r="AB619" s="199"/>
      <c r="AC619" s="199"/>
      <c r="AD619" s="199"/>
      <c r="AE619" s="199"/>
      <c r="AF619" s="199"/>
      <c r="AG619" s="199"/>
      <c r="AH619" s="199"/>
      <c r="AI619" s="199"/>
      <c r="AJ619" s="199"/>
      <c r="AK619" s="199"/>
      <c r="AL619" s="199"/>
      <c r="AM619" s="199"/>
      <c r="AN619" s="199"/>
      <c r="AO619" s="199"/>
      <c r="AP619" s="199"/>
      <c r="AQ619" s="199"/>
      <c r="AR619" s="199"/>
      <c r="AS619" s="199"/>
      <c r="AT619" s="199"/>
      <c r="AU619" s="199"/>
      <c r="AV619" s="199"/>
      <c r="AW619" s="199"/>
      <c r="AX619" s="199"/>
      <c r="AY619" s="199"/>
      <c r="AZ619" s="199"/>
      <c r="BA619" s="199"/>
      <c r="BB619" s="199"/>
      <c r="BC619" s="199"/>
      <c r="BD619" s="201" t="str">
        <f t="shared" si="22"/>
        <v>209:(2,61+2,61+1,917+1,917)*0,3718</v>
      </c>
      <c r="BE619" s="199"/>
      <c r="BF619" s="199"/>
      <c r="BG619" s="199"/>
      <c r="BH619" s="199"/>
      <c r="BI619" s="199"/>
    </row>
    <row r="620" spans="1:104" x14ac:dyDescent="0.2">
      <c r="A620" s="191"/>
      <c r="B620" s="192"/>
      <c r="C620" s="331" t="s">
        <v>1471</v>
      </c>
      <c r="D620" s="332"/>
      <c r="E620" s="193">
        <v>-0.33460000000000001</v>
      </c>
      <c r="F620" s="194"/>
      <c r="G620" s="195"/>
      <c r="H620" s="196"/>
      <c r="I620" s="197"/>
      <c r="J620" s="184"/>
      <c r="K620" s="197"/>
      <c r="M620" s="198" t="s">
        <v>1471</v>
      </c>
      <c r="O620" s="199"/>
      <c r="Z620" s="199"/>
      <c r="AA620" s="199"/>
      <c r="AB620" s="199"/>
      <c r="AC620" s="199"/>
      <c r="AD620" s="199"/>
      <c r="AE620" s="199"/>
      <c r="AF620" s="199"/>
      <c r="AG620" s="199"/>
      <c r="AH620" s="199"/>
      <c r="AI620" s="199"/>
      <c r="AJ620" s="199"/>
      <c r="AK620" s="199"/>
      <c r="AL620" s="199"/>
      <c r="AM620" s="199"/>
      <c r="AN620" s="199"/>
      <c r="AO620" s="199"/>
      <c r="AP620" s="199"/>
      <c r="AQ620" s="199"/>
      <c r="AR620" s="199"/>
      <c r="AS620" s="199"/>
      <c r="AT620" s="199"/>
      <c r="AU620" s="199"/>
      <c r="AV620" s="199"/>
      <c r="AW620" s="199"/>
      <c r="AX620" s="199"/>
      <c r="AY620" s="199"/>
      <c r="AZ620" s="199"/>
      <c r="BA620" s="199"/>
      <c r="BB620" s="199"/>
      <c r="BC620" s="199"/>
      <c r="BD620" s="201" t="str">
        <f t="shared" si="22"/>
        <v>odečtení otvorů:-1*0,3718</v>
      </c>
      <c r="BE620" s="199"/>
      <c r="BF620" s="199"/>
      <c r="BG620" s="199"/>
      <c r="BH620" s="199"/>
      <c r="BI620" s="199"/>
    </row>
    <row r="621" spans="1:104" x14ac:dyDescent="0.2">
      <c r="A621" s="191"/>
      <c r="B621" s="192"/>
      <c r="C621" s="331" t="s">
        <v>1482</v>
      </c>
      <c r="D621" s="332"/>
      <c r="E621" s="193">
        <v>-0.2974</v>
      </c>
      <c r="F621" s="194"/>
      <c r="G621" s="195"/>
      <c r="H621" s="196"/>
      <c r="I621" s="197"/>
      <c r="J621" s="184"/>
      <c r="K621" s="197"/>
      <c r="M621" s="198" t="s">
        <v>1482</v>
      </c>
      <c r="O621" s="199"/>
      <c r="Z621" s="199"/>
      <c r="AA621" s="199"/>
      <c r="AB621" s="199"/>
      <c r="AC621" s="199"/>
      <c r="AD621" s="199"/>
      <c r="AE621" s="199"/>
      <c r="AF621" s="199"/>
      <c r="AG621" s="199"/>
      <c r="AH621" s="199"/>
      <c r="AI621" s="199"/>
      <c r="AJ621" s="199"/>
      <c r="AK621" s="199"/>
      <c r="AL621" s="199"/>
      <c r="AM621" s="199"/>
      <c r="AN621" s="199"/>
      <c r="AO621" s="199"/>
      <c r="AP621" s="199"/>
      <c r="AQ621" s="199"/>
      <c r="AR621" s="199"/>
      <c r="AS621" s="199"/>
      <c r="AT621" s="199"/>
      <c r="AU621" s="199"/>
      <c r="AV621" s="199"/>
      <c r="AW621" s="199"/>
      <c r="AX621" s="199"/>
      <c r="AY621" s="199"/>
      <c r="AZ621" s="199"/>
      <c r="BA621" s="199"/>
      <c r="BB621" s="199"/>
      <c r="BC621" s="199"/>
      <c r="BD621" s="201" t="str">
        <f t="shared" si="22"/>
        <v>-0,9*0,3718</v>
      </c>
      <c r="BE621" s="199"/>
      <c r="BF621" s="199"/>
      <c r="BG621" s="199"/>
      <c r="BH621" s="199"/>
      <c r="BI621" s="199"/>
    </row>
    <row r="622" spans="1:104" x14ac:dyDescent="0.2">
      <c r="A622" s="191"/>
      <c r="B622" s="192"/>
      <c r="C622" s="331" t="s">
        <v>2116</v>
      </c>
      <c r="D622" s="332"/>
      <c r="E622" s="193">
        <v>3.4205999999999999</v>
      </c>
      <c r="F622" s="194"/>
      <c r="G622" s="195"/>
      <c r="H622" s="196"/>
      <c r="I622" s="197"/>
      <c r="J622" s="184"/>
      <c r="K622" s="197"/>
      <c r="M622" s="198" t="s">
        <v>2116</v>
      </c>
      <c r="O622" s="199"/>
      <c r="Z622" s="199"/>
      <c r="AA622" s="199"/>
      <c r="AB622" s="199"/>
      <c r="AC622" s="199"/>
      <c r="AD622" s="199"/>
      <c r="AE622" s="199"/>
      <c r="AF622" s="199"/>
      <c r="AG622" s="199"/>
      <c r="AH622" s="199"/>
      <c r="AI622" s="199"/>
      <c r="AJ622" s="199"/>
      <c r="AK622" s="199"/>
      <c r="AL622" s="199"/>
      <c r="AM622" s="199"/>
      <c r="AN622" s="199"/>
      <c r="AO622" s="199"/>
      <c r="AP622" s="199"/>
      <c r="AQ622" s="199"/>
      <c r="AR622" s="199"/>
      <c r="AS622" s="199"/>
      <c r="AT622" s="199"/>
      <c r="AU622" s="199"/>
      <c r="AV622" s="199"/>
      <c r="AW622" s="199"/>
      <c r="AX622" s="199"/>
      <c r="AY622" s="199"/>
      <c r="AZ622" s="199"/>
      <c r="BA622" s="199"/>
      <c r="BB622" s="199"/>
      <c r="BC622" s="199"/>
      <c r="BD622" s="201" t="str">
        <f t="shared" si="22"/>
        <v>-0,8*0,3718</v>
      </c>
      <c r="BE622" s="199"/>
      <c r="BF622" s="199"/>
      <c r="BG622" s="199"/>
      <c r="BH622" s="199"/>
      <c r="BI622" s="199"/>
    </row>
    <row r="623" spans="1:104" x14ac:dyDescent="0.2">
      <c r="A623" s="191"/>
      <c r="B623" s="192"/>
      <c r="C623" s="331" t="s">
        <v>2117</v>
      </c>
      <c r="D623" s="332"/>
      <c r="E623" s="193">
        <v>-0.66920000000000002</v>
      </c>
      <c r="F623" s="194"/>
      <c r="G623" s="195"/>
      <c r="H623" s="196"/>
      <c r="I623" s="197"/>
      <c r="J623" s="184"/>
      <c r="K623" s="197"/>
      <c r="M623" s="198" t="s">
        <v>2117</v>
      </c>
      <c r="O623" s="199"/>
      <c r="Z623" s="199"/>
      <c r="AA623" s="199"/>
      <c r="AB623" s="199"/>
      <c r="AC623" s="199"/>
      <c r="AD623" s="199"/>
      <c r="AE623" s="199"/>
      <c r="AF623" s="199"/>
      <c r="AG623" s="199"/>
      <c r="AH623" s="199"/>
      <c r="AI623" s="199"/>
      <c r="AJ623" s="199"/>
      <c r="AK623" s="199"/>
      <c r="AL623" s="199"/>
      <c r="AM623" s="199"/>
      <c r="AN623" s="199"/>
      <c r="AO623" s="199"/>
      <c r="AP623" s="199"/>
      <c r="AQ623" s="199"/>
      <c r="AR623" s="199"/>
      <c r="AS623" s="199"/>
      <c r="AT623" s="199"/>
      <c r="AU623" s="199"/>
      <c r="AV623" s="199"/>
      <c r="AW623" s="199"/>
      <c r="AX623" s="199"/>
      <c r="AY623" s="199"/>
      <c r="AZ623" s="199"/>
      <c r="BA623" s="199"/>
      <c r="BB623" s="199"/>
      <c r="BC623" s="199"/>
      <c r="BD623" s="201" t="str">
        <f t="shared" si="22"/>
        <v>214:(2,5+2,5+2,1+2,1)*0,3718</v>
      </c>
      <c r="BE623" s="199"/>
      <c r="BF623" s="199"/>
      <c r="BG623" s="199"/>
      <c r="BH623" s="199"/>
      <c r="BI623" s="199"/>
    </row>
    <row r="624" spans="1:104" x14ac:dyDescent="0.2">
      <c r="A624" s="191"/>
      <c r="B624" s="192"/>
      <c r="C624" s="331" t="s">
        <v>1482</v>
      </c>
      <c r="D624" s="332"/>
      <c r="E624" s="193">
        <v>-0.2974</v>
      </c>
      <c r="F624" s="194"/>
      <c r="G624" s="195"/>
      <c r="H624" s="196"/>
      <c r="I624" s="197"/>
      <c r="J624" s="184"/>
      <c r="K624" s="197"/>
      <c r="M624" s="198" t="s">
        <v>1482</v>
      </c>
      <c r="O624" s="199"/>
      <c r="Z624" s="199"/>
      <c r="AA624" s="199"/>
      <c r="AB624" s="199"/>
      <c r="AC624" s="199"/>
      <c r="AD624" s="199"/>
      <c r="AE624" s="199"/>
      <c r="AF624" s="199"/>
      <c r="AG624" s="199"/>
      <c r="AH624" s="199"/>
      <c r="AI624" s="199"/>
      <c r="AJ624" s="199"/>
      <c r="AK624" s="199"/>
      <c r="AL624" s="199"/>
      <c r="AM624" s="199"/>
      <c r="AN624" s="199"/>
      <c r="AO624" s="199"/>
      <c r="AP624" s="199"/>
      <c r="AQ624" s="199"/>
      <c r="AR624" s="199"/>
      <c r="AS624" s="199"/>
      <c r="AT624" s="199"/>
      <c r="AU624" s="199"/>
      <c r="AV624" s="199"/>
      <c r="AW624" s="199"/>
      <c r="AX624" s="199"/>
      <c r="AY624" s="199"/>
      <c r="AZ624" s="199"/>
      <c r="BA624" s="199"/>
      <c r="BB624" s="199"/>
      <c r="BC624" s="199"/>
      <c r="BD624" s="201" t="str">
        <f t="shared" si="22"/>
        <v>odečtení otvorů:-0,9*2*0,3718</v>
      </c>
      <c r="BE624" s="199"/>
      <c r="BF624" s="199"/>
      <c r="BG624" s="199"/>
      <c r="BH624" s="199"/>
      <c r="BI624" s="199"/>
    </row>
    <row r="625" spans="1:104" x14ac:dyDescent="0.2">
      <c r="A625" s="191"/>
      <c r="B625" s="192"/>
      <c r="C625" s="331" t="s">
        <v>2118</v>
      </c>
      <c r="D625" s="332"/>
      <c r="E625" s="193">
        <v>-0.37180000000000002</v>
      </c>
      <c r="F625" s="194"/>
      <c r="G625" s="195"/>
      <c r="H625" s="196"/>
      <c r="I625" s="197"/>
      <c r="J625" s="184"/>
      <c r="K625" s="197"/>
      <c r="M625" s="198" t="s">
        <v>2118</v>
      </c>
      <c r="O625" s="199"/>
      <c r="Z625" s="199"/>
      <c r="AA625" s="199"/>
      <c r="AB625" s="199"/>
      <c r="AC625" s="199"/>
      <c r="AD625" s="199"/>
      <c r="AE625" s="199"/>
      <c r="AF625" s="199"/>
      <c r="AG625" s="199"/>
      <c r="AH625" s="199"/>
      <c r="AI625" s="199"/>
      <c r="AJ625" s="199"/>
      <c r="AK625" s="199"/>
      <c r="AL625" s="199"/>
      <c r="AM625" s="199"/>
      <c r="AN625" s="199"/>
      <c r="AO625" s="199"/>
      <c r="AP625" s="199"/>
      <c r="AQ625" s="199"/>
      <c r="AR625" s="199"/>
      <c r="AS625" s="199"/>
      <c r="AT625" s="199"/>
      <c r="AU625" s="199"/>
      <c r="AV625" s="199"/>
      <c r="AW625" s="199"/>
      <c r="AX625" s="199"/>
      <c r="AY625" s="199"/>
      <c r="AZ625" s="199"/>
      <c r="BA625" s="199"/>
      <c r="BB625" s="199"/>
      <c r="BC625" s="199"/>
      <c r="BD625" s="201" t="str">
        <f t="shared" si="22"/>
        <v>-0,8*0,3718</v>
      </c>
      <c r="BE625" s="199"/>
      <c r="BF625" s="199"/>
      <c r="BG625" s="199"/>
      <c r="BH625" s="199"/>
      <c r="BI625" s="199"/>
    </row>
    <row r="626" spans="1:104" x14ac:dyDescent="0.2">
      <c r="A626" s="191"/>
      <c r="B626" s="192"/>
      <c r="C626" s="331" t="s">
        <v>2119</v>
      </c>
      <c r="D626" s="332"/>
      <c r="E626" s="193">
        <v>2.7252999999999998</v>
      </c>
      <c r="F626" s="194"/>
      <c r="G626" s="195"/>
      <c r="H626" s="196"/>
      <c r="I626" s="197"/>
      <c r="J626" s="184"/>
      <c r="K626" s="197"/>
      <c r="M626" s="198" t="s">
        <v>2119</v>
      </c>
      <c r="O626" s="199"/>
      <c r="Z626" s="199"/>
      <c r="AA626" s="199"/>
      <c r="AB626" s="199"/>
      <c r="AC626" s="199"/>
      <c r="AD626" s="199"/>
      <c r="AE626" s="199"/>
      <c r="AF626" s="199"/>
      <c r="AG626" s="199"/>
      <c r="AH626" s="199"/>
      <c r="AI626" s="199"/>
      <c r="AJ626" s="199"/>
      <c r="AK626" s="199"/>
      <c r="AL626" s="199"/>
      <c r="AM626" s="199"/>
      <c r="AN626" s="199"/>
      <c r="AO626" s="199"/>
      <c r="AP626" s="199"/>
      <c r="AQ626" s="199"/>
      <c r="AR626" s="199"/>
      <c r="AS626" s="199"/>
      <c r="AT626" s="199"/>
      <c r="AU626" s="199"/>
      <c r="AV626" s="199"/>
      <c r="AW626" s="199"/>
      <c r="AX626" s="199"/>
      <c r="AY626" s="199"/>
      <c r="AZ626" s="199"/>
      <c r="BA626" s="199"/>
      <c r="BB626" s="199"/>
      <c r="BC626" s="199"/>
      <c r="BD626" s="201" t="str">
        <f t="shared" si="22"/>
        <v>-1*0,3718</v>
      </c>
      <c r="BE626" s="199"/>
      <c r="BF626" s="199"/>
      <c r="BG626" s="199"/>
      <c r="BH626" s="199"/>
      <c r="BI626" s="199"/>
    </row>
    <row r="627" spans="1:104" x14ac:dyDescent="0.2">
      <c r="A627" s="191"/>
      <c r="B627" s="192"/>
      <c r="C627" s="331" t="s">
        <v>2114</v>
      </c>
      <c r="D627" s="332"/>
      <c r="E627" s="193">
        <v>-0.37180000000000002</v>
      </c>
      <c r="F627" s="194"/>
      <c r="G627" s="195"/>
      <c r="H627" s="196"/>
      <c r="I627" s="197"/>
      <c r="J627" s="184"/>
      <c r="K627" s="197"/>
      <c r="M627" s="198" t="s">
        <v>2114</v>
      </c>
      <c r="O627" s="199"/>
      <c r="Z627" s="199"/>
      <c r="AA627" s="199"/>
      <c r="AB627" s="199"/>
      <c r="AC627" s="199"/>
      <c r="AD627" s="199"/>
      <c r="AE627" s="199"/>
      <c r="AF627" s="199"/>
      <c r="AG627" s="199"/>
      <c r="AH627" s="199"/>
      <c r="AI627" s="199"/>
      <c r="AJ627" s="199"/>
      <c r="AK627" s="199"/>
      <c r="AL627" s="199"/>
      <c r="AM627" s="199"/>
      <c r="AN627" s="199"/>
      <c r="AO627" s="199"/>
      <c r="AP627" s="199"/>
      <c r="AQ627" s="199"/>
      <c r="AR627" s="199"/>
      <c r="AS627" s="199"/>
      <c r="AT627" s="199"/>
      <c r="AU627" s="199"/>
      <c r="AV627" s="199"/>
      <c r="AW627" s="199"/>
      <c r="AX627" s="199"/>
      <c r="AY627" s="199"/>
      <c r="AZ627" s="199"/>
      <c r="BA627" s="199"/>
      <c r="BB627" s="199"/>
      <c r="BC627" s="199"/>
      <c r="BD627" s="201" t="str">
        <f t="shared" si="22"/>
        <v>219:(1,985+1,985+1,68+1,68)*0,3718</v>
      </c>
      <c r="BE627" s="199"/>
      <c r="BF627" s="199"/>
      <c r="BG627" s="199"/>
      <c r="BH627" s="199"/>
      <c r="BI627" s="199"/>
    </row>
    <row r="628" spans="1:104" x14ac:dyDescent="0.2">
      <c r="A628" s="191"/>
      <c r="B628" s="192"/>
      <c r="C628" s="331" t="s">
        <v>1471</v>
      </c>
      <c r="D628" s="332"/>
      <c r="E628" s="193">
        <v>-0.33460000000000001</v>
      </c>
      <c r="F628" s="194"/>
      <c r="G628" s="195"/>
      <c r="H628" s="196"/>
      <c r="I628" s="197"/>
      <c r="J628" s="184"/>
      <c r="K628" s="197"/>
      <c r="M628" s="198" t="s">
        <v>1471</v>
      </c>
      <c r="O628" s="199"/>
      <c r="Z628" s="199"/>
      <c r="AA628" s="199"/>
      <c r="AB628" s="199"/>
      <c r="AC628" s="199"/>
      <c r="AD628" s="199"/>
      <c r="AE628" s="199"/>
      <c r="AF628" s="199"/>
      <c r="AG628" s="199"/>
      <c r="AH628" s="199"/>
      <c r="AI628" s="199"/>
      <c r="AJ628" s="199"/>
      <c r="AK628" s="199"/>
      <c r="AL628" s="199"/>
      <c r="AM628" s="199"/>
      <c r="AN628" s="199"/>
      <c r="AO628" s="199"/>
      <c r="AP628" s="199"/>
      <c r="AQ628" s="199"/>
      <c r="AR628" s="199"/>
      <c r="AS628" s="199"/>
      <c r="AT628" s="199"/>
      <c r="AU628" s="199"/>
      <c r="AV628" s="199"/>
      <c r="AW628" s="199"/>
      <c r="AX628" s="199"/>
      <c r="AY628" s="199"/>
      <c r="AZ628" s="199"/>
      <c r="BA628" s="199"/>
      <c r="BB628" s="199"/>
      <c r="BC628" s="199"/>
      <c r="BD628" s="201" t="str">
        <f t="shared" si="22"/>
        <v>odečtení otvorů:-1*0,3718</v>
      </c>
      <c r="BE628" s="199"/>
      <c r="BF628" s="199"/>
      <c r="BG628" s="199"/>
      <c r="BH628" s="199"/>
      <c r="BI628" s="199"/>
    </row>
    <row r="629" spans="1:104" x14ac:dyDescent="0.2">
      <c r="A629" s="191"/>
      <c r="B629" s="192"/>
      <c r="C629" s="331" t="s">
        <v>1482</v>
      </c>
      <c r="D629" s="332"/>
      <c r="E629" s="193">
        <v>-0.2974</v>
      </c>
      <c r="F629" s="194"/>
      <c r="G629" s="195"/>
      <c r="H629" s="196"/>
      <c r="I629" s="197"/>
      <c r="J629" s="184"/>
      <c r="K629" s="197"/>
      <c r="M629" s="198" t="s">
        <v>1482</v>
      </c>
      <c r="O629" s="199"/>
      <c r="Z629" s="199"/>
      <c r="AA629" s="199"/>
      <c r="AB629" s="199"/>
      <c r="AC629" s="199"/>
      <c r="AD629" s="199"/>
      <c r="AE629" s="199"/>
      <c r="AF629" s="199"/>
      <c r="AG629" s="199"/>
      <c r="AH629" s="199"/>
      <c r="AI629" s="199"/>
      <c r="AJ629" s="199"/>
      <c r="AK629" s="199"/>
      <c r="AL629" s="199"/>
      <c r="AM629" s="199"/>
      <c r="AN629" s="199"/>
      <c r="AO629" s="199"/>
      <c r="AP629" s="199"/>
      <c r="AQ629" s="199"/>
      <c r="AR629" s="199"/>
      <c r="AS629" s="199"/>
      <c r="AT629" s="199"/>
      <c r="AU629" s="199"/>
      <c r="AV629" s="199"/>
      <c r="AW629" s="199"/>
      <c r="AX629" s="199"/>
      <c r="AY629" s="199"/>
      <c r="AZ629" s="199"/>
      <c r="BA629" s="199"/>
      <c r="BB629" s="199"/>
      <c r="BC629" s="199"/>
      <c r="BD629" s="201" t="str">
        <f t="shared" si="22"/>
        <v>-0,9*0,3718</v>
      </c>
      <c r="BE629" s="199"/>
      <c r="BF629" s="199"/>
      <c r="BG629" s="199"/>
      <c r="BH629" s="199"/>
      <c r="BI629" s="199"/>
    </row>
    <row r="630" spans="1:104" x14ac:dyDescent="0.2">
      <c r="A630" s="191"/>
      <c r="B630" s="192"/>
      <c r="C630" s="331" t="s">
        <v>2120</v>
      </c>
      <c r="D630" s="332"/>
      <c r="E630" s="193">
        <v>4.9598000000000004</v>
      </c>
      <c r="F630" s="194"/>
      <c r="G630" s="195"/>
      <c r="H630" s="196"/>
      <c r="I630" s="197"/>
      <c r="J630" s="184"/>
      <c r="K630" s="197"/>
      <c r="M630" s="198" t="s">
        <v>2120</v>
      </c>
      <c r="O630" s="199"/>
      <c r="Z630" s="199"/>
      <c r="AA630" s="199"/>
      <c r="AB630" s="199"/>
      <c r="AC630" s="199"/>
      <c r="AD630" s="199"/>
      <c r="AE630" s="199"/>
      <c r="AF630" s="199"/>
      <c r="AG630" s="199"/>
      <c r="AH630" s="199"/>
      <c r="AI630" s="199"/>
      <c r="AJ630" s="199"/>
      <c r="AK630" s="199"/>
      <c r="AL630" s="199"/>
      <c r="AM630" s="199"/>
      <c r="AN630" s="199"/>
      <c r="AO630" s="199"/>
      <c r="AP630" s="199"/>
      <c r="AQ630" s="199"/>
      <c r="AR630" s="199"/>
      <c r="AS630" s="199"/>
      <c r="AT630" s="199"/>
      <c r="AU630" s="199"/>
      <c r="AV630" s="199"/>
      <c r="AW630" s="199"/>
      <c r="AX630" s="199"/>
      <c r="AY630" s="199"/>
      <c r="AZ630" s="199"/>
      <c r="BA630" s="199"/>
      <c r="BB630" s="199"/>
      <c r="BC630" s="199"/>
      <c r="BD630" s="201" t="str">
        <f t="shared" si="22"/>
        <v>-0,8*0,3718</v>
      </c>
      <c r="BE630" s="199"/>
      <c r="BF630" s="199"/>
      <c r="BG630" s="199"/>
      <c r="BH630" s="199"/>
      <c r="BI630" s="199"/>
    </row>
    <row r="631" spans="1:104" x14ac:dyDescent="0.2">
      <c r="A631" s="191"/>
      <c r="B631" s="192"/>
      <c r="C631" s="331" t="s">
        <v>2114</v>
      </c>
      <c r="D631" s="332"/>
      <c r="E631" s="193">
        <v>-0.37180000000000002</v>
      </c>
      <c r="F631" s="194"/>
      <c r="G631" s="195"/>
      <c r="H631" s="196"/>
      <c r="I631" s="197"/>
      <c r="J631" s="184"/>
      <c r="K631" s="197"/>
      <c r="M631" s="198" t="s">
        <v>2114</v>
      </c>
      <c r="O631" s="199"/>
      <c r="Z631" s="199"/>
      <c r="AA631" s="199"/>
      <c r="AB631" s="199"/>
      <c r="AC631" s="199"/>
      <c r="AD631" s="199"/>
      <c r="AE631" s="199"/>
      <c r="AF631" s="199"/>
      <c r="AG631" s="199"/>
      <c r="AH631" s="199"/>
      <c r="AI631" s="199"/>
      <c r="AJ631" s="199"/>
      <c r="AK631" s="199"/>
      <c r="AL631" s="199"/>
      <c r="AM631" s="199"/>
      <c r="AN631" s="199"/>
      <c r="AO631" s="199"/>
      <c r="AP631" s="199"/>
      <c r="AQ631" s="199"/>
      <c r="AR631" s="199"/>
      <c r="AS631" s="199"/>
      <c r="AT631" s="199"/>
      <c r="AU631" s="199"/>
      <c r="AV631" s="199"/>
      <c r="AW631" s="199"/>
      <c r="AX631" s="199"/>
      <c r="AY631" s="199"/>
      <c r="AZ631" s="199"/>
      <c r="BA631" s="199"/>
      <c r="BB631" s="199"/>
      <c r="BC631" s="199"/>
      <c r="BD631" s="201" t="str">
        <f t="shared" si="22"/>
        <v>224:(1,4+0,6+1,3+1,3+1,215+2,3+1,2+4,025)*0,3718</v>
      </c>
      <c r="BE631" s="199"/>
      <c r="BF631" s="199"/>
      <c r="BG631" s="199"/>
      <c r="BH631" s="199"/>
      <c r="BI631" s="199"/>
    </row>
    <row r="632" spans="1:104" x14ac:dyDescent="0.2">
      <c r="A632" s="191"/>
      <c r="B632" s="192"/>
      <c r="C632" s="331" t="s">
        <v>1487</v>
      </c>
      <c r="D632" s="332"/>
      <c r="E632" s="193">
        <v>-1.0039</v>
      </c>
      <c r="F632" s="194"/>
      <c r="G632" s="195"/>
      <c r="H632" s="196"/>
      <c r="I632" s="197"/>
      <c r="J632" s="184"/>
      <c r="K632" s="197"/>
      <c r="M632" s="198" t="s">
        <v>1487</v>
      </c>
      <c r="O632" s="199"/>
      <c r="Z632" s="199"/>
      <c r="AA632" s="199"/>
      <c r="AB632" s="199"/>
      <c r="AC632" s="199"/>
      <c r="AD632" s="199"/>
      <c r="AE632" s="199"/>
      <c r="AF632" s="199"/>
      <c r="AG632" s="199"/>
      <c r="AH632" s="199"/>
      <c r="AI632" s="199"/>
      <c r="AJ632" s="199"/>
      <c r="AK632" s="199"/>
      <c r="AL632" s="199"/>
      <c r="AM632" s="199"/>
      <c r="AN632" s="199"/>
      <c r="AO632" s="199"/>
      <c r="AP632" s="199"/>
      <c r="AQ632" s="199"/>
      <c r="AR632" s="199"/>
      <c r="AS632" s="199"/>
      <c r="AT632" s="199"/>
      <c r="AU632" s="199"/>
      <c r="AV632" s="199"/>
      <c r="AW632" s="199"/>
      <c r="AX632" s="199"/>
      <c r="AY632" s="199"/>
      <c r="AZ632" s="199"/>
      <c r="BA632" s="199"/>
      <c r="BB632" s="199"/>
      <c r="BC632" s="199"/>
      <c r="BD632" s="201" t="str">
        <f t="shared" si="22"/>
        <v>odečtení otvorů:-1*0,3718</v>
      </c>
      <c r="BE632" s="199"/>
      <c r="BF632" s="199"/>
      <c r="BG632" s="199"/>
      <c r="BH632" s="199"/>
      <c r="BI632" s="199"/>
    </row>
    <row r="633" spans="1:104" x14ac:dyDescent="0.2">
      <c r="A633" s="191"/>
      <c r="B633" s="192"/>
      <c r="C633" s="331" t="s">
        <v>2121</v>
      </c>
      <c r="D633" s="332"/>
      <c r="E633" s="193">
        <v>-0.59489999999999998</v>
      </c>
      <c r="F633" s="194"/>
      <c r="G633" s="195"/>
      <c r="H633" s="196"/>
      <c r="I633" s="197"/>
      <c r="J633" s="184"/>
      <c r="K633" s="197"/>
      <c r="M633" s="198" t="s">
        <v>2121</v>
      </c>
      <c r="O633" s="199"/>
      <c r="Z633" s="199"/>
      <c r="AA633" s="199"/>
      <c r="AB633" s="199"/>
      <c r="AC633" s="199"/>
      <c r="AD633" s="199"/>
      <c r="AE633" s="199"/>
      <c r="AF633" s="199"/>
      <c r="AG633" s="199"/>
      <c r="AH633" s="199"/>
      <c r="AI633" s="199"/>
      <c r="AJ633" s="199"/>
      <c r="AK633" s="199"/>
      <c r="AL633" s="199"/>
      <c r="AM633" s="199"/>
      <c r="AN633" s="199"/>
      <c r="AO633" s="199"/>
      <c r="AP633" s="199"/>
      <c r="AQ633" s="199"/>
      <c r="AR633" s="199"/>
      <c r="AS633" s="199"/>
      <c r="AT633" s="199"/>
      <c r="AU633" s="199"/>
      <c r="AV633" s="199"/>
      <c r="AW633" s="199"/>
      <c r="AX633" s="199"/>
      <c r="AY633" s="199"/>
      <c r="AZ633" s="199"/>
      <c r="BA633" s="199"/>
      <c r="BB633" s="199"/>
      <c r="BC633" s="199"/>
      <c r="BD633" s="201" t="str">
        <f t="shared" si="22"/>
        <v>-0,9*3*0,3718</v>
      </c>
      <c r="BE633" s="199"/>
      <c r="BF633" s="199"/>
      <c r="BG633" s="199"/>
      <c r="BH633" s="199"/>
      <c r="BI633" s="199"/>
    </row>
    <row r="634" spans="1:104" x14ac:dyDescent="0.2">
      <c r="A634" s="191"/>
      <c r="B634" s="192"/>
      <c r="C634" s="331" t="s">
        <v>2122</v>
      </c>
      <c r="D634" s="332"/>
      <c r="E634" s="193">
        <v>1.9408000000000001</v>
      </c>
      <c r="F634" s="194"/>
      <c r="G634" s="195"/>
      <c r="H634" s="196"/>
      <c r="I634" s="197"/>
      <c r="J634" s="184"/>
      <c r="K634" s="197"/>
      <c r="M634" s="198" t="s">
        <v>2122</v>
      </c>
      <c r="O634" s="199"/>
      <c r="Z634" s="199"/>
      <c r="AA634" s="199"/>
      <c r="AB634" s="199"/>
      <c r="AC634" s="199"/>
      <c r="AD634" s="199"/>
      <c r="AE634" s="199"/>
      <c r="AF634" s="199"/>
      <c r="AG634" s="199"/>
      <c r="AH634" s="199"/>
      <c r="AI634" s="199"/>
      <c r="AJ634" s="199"/>
      <c r="AK634" s="199"/>
      <c r="AL634" s="199"/>
      <c r="AM634" s="199"/>
      <c r="AN634" s="199"/>
      <c r="AO634" s="199"/>
      <c r="AP634" s="199"/>
      <c r="AQ634" s="199"/>
      <c r="AR634" s="199"/>
      <c r="AS634" s="199"/>
      <c r="AT634" s="199"/>
      <c r="AU634" s="199"/>
      <c r="AV634" s="199"/>
      <c r="AW634" s="199"/>
      <c r="AX634" s="199"/>
      <c r="AY634" s="199"/>
      <c r="AZ634" s="199"/>
      <c r="BA634" s="199"/>
      <c r="BB634" s="199"/>
      <c r="BC634" s="199"/>
      <c r="BD634" s="201" t="str">
        <f t="shared" si="22"/>
        <v>-0,8*2*0,3718</v>
      </c>
      <c r="BE634" s="199"/>
      <c r="BF634" s="199"/>
      <c r="BG634" s="199"/>
      <c r="BH634" s="199"/>
      <c r="BI634" s="199"/>
    </row>
    <row r="635" spans="1:104" x14ac:dyDescent="0.2">
      <c r="A635" s="191"/>
      <c r="B635" s="192"/>
      <c r="C635" s="331" t="s">
        <v>1484</v>
      </c>
      <c r="D635" s="332"/>
      <c r="E635" s="193">
        <v>-0.2974</v>
      </c>
      <c r="F635" s="194"/>
      <c r="G635" s="195"/>
      <c r="H635" s="196"/>
      <c r="I635" s="197"/>
      <c r="J635" s="184"/>
      <c r="K635" s="197"/>
      <c r="M635" s="198" t="s">
        <v>1484</v>
      </c>
      <c r="O635" s="199"/>
      <c r="Z635" s="199"/>
      <c r="AA635" s="199"/>
      <c r="AB635" s="199"/>
      <c r="AC635" s="199"/>
      <c r="AD635" s="199"/>
      <c r="AE635" s="199"/>
      <c r="AF635" s="199"/>
      <c r="AG635" s="199"/>
      <c r="AH635" s="199"/>
      <c r="AI635" s="199"/>
      <c r="AJ635" s="199"/>
      <c r="AK635" s="199"/>
      <c r="AL635" s="199"/>
      <c r="AM635" s="199"/>
      <c r="AN635" s="199"/>
      <c r="AO635" s="199"/>
      <c r="AP635" s="199"/>
      <c r="AQ635" s="199"/>
      <c r="AR635" s="199"/>
      <c r="AS635" s="199"/>
      <c r="AT635" s="199"/>
      <c r="AU635" s="199"/>
      <c r="AV635" s="199"/>
      <c r="AW635" s="199"/>
      <c r="AX635" s="199"/>
      <c r="AY635" s="199"/>
      <c r="AZ635" s="199"/>
      <c r="BA635" s="199"/>
      <c r="BB635" s="199"/>
      <c r="BC635" s="199"/>
      <c r="BD635" s="201" t="str">
        <f t="shared" si="22"/>
        <v>226 (WC):(1,41+1,41+1,2+1,2)*0,3718</v>
      </c>
      <c r="BE635" s="199"/>
      <c r="BF635" s="199"/>
      <c r="BG635" s="199"/>
      <c r="BH635" s="199"/>
      <c r="BI635" s="199"/>
    </row>
    <row r="636" spans="1:104" x14ac:dyDescent="0.2">
      <c r="A636" s="191"/>
      <c r="B636" s="192"/>
      <c r="C636" s="331" t="s">
        <v>2123</v>
      </c>
      <c r="D636" s="332"/>
      <c r="E636" s="193">
        <v>3.718</v>
      </c>
      <c r="F636" s="194"/>
      <c r="G636" s="195"/>
      <c r="H636" s="196"/>
      <c r="I636" s="197"/>
      <c r="J636" s="184"/>
      <c r="K636" s="197"/>
      <c r="M636" s="198" t="s">
        <v>2123</v>
      </c>
      <c r="O636" s="199"/>
      <c r="Z636" s="199"/>
      <c r="AA636" s="199"/>
      <c r="AB636" s="199"/>
      <c r="AC636" s="199"/>
      <c r="AD636" s="199"/>
      <c r="AE636" s="199"/>
      <c r="AF636" s="199"/>
      <c r="AG636" s="199"/>
      <c r="AH636" s="199"/>
      <c r="AI636" s="199"/>
      <c r="AJ636" s="199"/>
      <c r="AK636" s="199"/>
      <c r="AL636" s="199"/>
      <c r="AM636" s="199"/>
      <c r="AN636" s="199"/>
      <c r="AO636" s="199"/>
      <c r="AP636" s="199"/>
      <c r="AQ636" s="199"/>
      <c r="AR636" s="199"/>
      <c r="AS636" s="199"/>
      <c r="AT636" s="199"/>
      <c r="AU636" s="199"/>
      <c r="AV636" s="199"/>
      <c r="AW636" s="199"/>
      <c r="AX636" s="199"/>
      <c r="AY636" s="199"/>
      <c r="AZ636" s="199"/>
      <c r="BA636" s="199"/>
      <c r="BB636" s="199"/>
      <c r="BC636" s="199"/>
      <c r="BD636" s="201" t="str">
        <f t="shared" si="22"/>
        <v>odečtení otvorů :-0,8*0,3718</v>
      </c>
      <c r="BE636" s="199"/>
      <c r="BF636" s="199"/>
      <c r="BG636" s="199"/>
      <c r="BH636" s="199"/>
      <c r="BI636" s="199"/>
    </row>
    <row r="637" spans="1:104" x14ac:dyDescent="0.2">
      <c r="A637" s="191"/>
      <c r="B637" s="192"/>
      <c r="C637" s="331" t="s">
        <v>2124</v>
      </c>
      <c r="D637" s="332"/>
      <c r="E637" s="193">
        <v>0.92949999999999999</v>
      </c>
      <c r="F637" s="194"/>
      <c r="G637" s="195"/>
      <c r="H637" s="196"/>
      <c r="I637" s="197"/>
      <c r="J637" s="184"/>
      <c r="K637" s="197"/>
      <c r="M637" s="198" t="s">
        <v>2124</v>
      </c>
      <c r="O637" s="199"/>
      <c r="Z637" s="199"/>
      <c r="AA637" s="199"/>
      <c r="AB637" s="199"/>
      <c r="AC637" s="199"/>
      <c r="AD637" s="199"/>
      <c r="AE637" s="199"/>
      <c r="AF637" s="199"/>
      <c r="AG637" s="199"/>
      <c r="AH637" s="199"/>
      <c r="AI637" s="199"/>
      <c r="AJ637" s="199"/>
      <c r="AK637" s="199"/>
      <c r="AL637" s="199"/>
      <c r="AM637" s="199"/>
      <c r="AN637" s="199"/>
      <c r="AO637" s="199"/>
      <c r="AP637" s="199"/>
      <c r="AQ637" s="199"/>
      <c r="AR637" s="199"/>
      <c r="AS637" s="199"/>
      <c r="AT637" s="199"/>
      <c r="AU637" s="199"/>
      <c r="AV637" s="199"/>
      <c r="AW637" s="199"/>
      <c r="AX637" s="199"/>
      <c r="AY637" s="199"/>
      <c r="AZ637" s="199"/>
      <c r="BA637" s="199"/>
      <c r="BB637" s="199"/>
      <c r="BC637" s="199"/>
      <c r="BD637" s="201" t="str">
        <f t="shared" si="22"/>
        <v>Schodiště :10*0,3718</v>
      </c>
      <c r="BE637" s="199"/>
      <c r="BF637" s="199"/>
      <c r="BG637" s="199"/>
      <c r="BH637" s="199"/>
      <c r="BI637" s="199"/>
    </row>
    <row r="638" spans="1:104" ht="22.5" x14ac:dyDescent="0.2">
      <c r="A638" s="161">
        <v>87</v>
      </c>
      <c r="B638" s="162" t="s">
        <v>1122</v>
      </c>
      <c r="C638" s="163" t="s">
        <v>1123</v>
      </c>
      <c r="D638" s="164" t="s">
        <v>248</v>
      </c>
      <c r="E638" s="165">
        <v>0.43390000000000001</v>
      </c>
      <c r="F638" s="122">
        <f>'01 105 '!F638</f>
        <v>0</v>
      </c>
      <c r="G638" s="166">
        <f>E638*F638</f>
        <v>0</v>
      </c>
      <c r="H638" s="167">
        <v>0</v>
      </c>
      <c r="I638" s="168">
        <f>E638*H638</f>
        <v>0</v>
      </c>
      <c r="J638" s="167"/>
      <c r="K638" s="168">
        <f>E638*J638</f>
        <v>0</v>
      </c>
      <c r="O638" s="199"/>
      <c r="Z638" s="199"/>
      <c r="AA638" s="199">
        <v>12</v>
      </c>
      <c r="AB638" s="199">
        <v>0</v>
      </c>
      <c r="AC638" s="199">
        <v>91</v>
      </c>
      <c r="AD638" s="199"/>
      <c r="AE638" s="199"/>
      <c r="AF638" s="199"/>
      <c r="AG638" s="199"/>
      <c r="AH638" s="199"/>
      <c r="AI638" s="199"/>
      <c r="AJ638" s="199"/>
      <c r="AK638" s="199"/>
      <c r="AL638" s="199"/>
      <c r="AM638" s="199"/>
      <c r="AN638" s="199"/>
      <c r="AO638" s="199"/>
      <c r="AP638" s="199"/>
      <c r="AQ638" s="199"/>
      <c r="AR638" s="199"/>
      <c r="AS638" s="199"/>
      <c r="AT638" s="199"/>
      <c r="AU638" s="199"/>
      <c r="AV638" s="199"/>
      <c r="AW638" s="199"/>
      <c r="AX638" s="199"/>
      <c r="AY638" s="199"/>
      <c r="AZ638" s="200">
        <f>G638</f>
        <v>0</v>
      </c>
      <c r="BA638" s="199"/>
      <c r="BB638" s="199"/>
      <c r="BC638" s="199"/>
      <c r="BD638" s="199"/>
      <c r="BE638" s="199"/>
      <c r="BF638" s="199"/>
      <c r="BG638" s="199"/>
      <c r="BH638" s="199"/>
      <c r="BI638" s="199"/>
      <c r="CA638" s="199">
        <v>12</v>
      </c>
      <c r="CB638" s="199">
        <v>0</v>
      </c>
      <c r="CZ638" s="124">
        <v>2</v>
      </c>
    </row>
    <row r="639" spans="1:104" x14ac:dyDescent="0.2">
      <c r="A639" s="191"/>
      <c r="B639" s="192"/>
      <c r="C639" s="331" t="s">
        <v>2125</v>
      </c>
      <c r="D639" s="332"/>
      <c r="E639" s="193">
        <v>0.43390000000000001</v>
      </c>
      <c r="F639" s="194"/>
      <c r="G639" s="195"/>
      <c r="H639" s="196"/>
      <c r="I639" s="197"/>
      <c r="J639" s="184"/>
      <c r="K639" s="197"/>
      <c r="M639" s="198" t="s">
        <v>2125</v>
      </c>
      <c r="O639" s="199"/>
      <c r="Z639" s="199"/>
      <c r="AA639" s="199"/>
      <c r="AB639" s="199"/>
      <c r="AC639" s="199"/>
      <c r="AD639" s="199"/>
      <c r="AE639" s="199"/>
      <c r="AF639" s="199"/>
      <c r="AG639" s="199"/>
      <c r="AH639" s="199"/>
      <c r="AI639" s="199"/>
      <c r="AJ639" s="199"/>
      <c r="AK639" s="199"/>
      <c r="AL639" s="199"/>
      <c r="AM639" s="199"/>
      <c r="AN639" s="199"/>
      <c r="AO639" s="199"/>
      <c r="AP639" s="199"/>
      <c r="AQ639" s="199"/>
      <c r="AR639" s="199"/>
      <c r="AS639" s="199"/>
      <c r="AT639" s="199"/>
      <c r="AU639" s="199"/>
      <c r="AV639" s="199"/>
      <c r="AW639" s="199"/>
      <c r="AX639" s="199"/>
      <c r="AY639" s="199"/>
      <c r="AZ639" s="199"/>
      <c r="BA639" s="199"/>
      <c r="BB639" s="199"/>
      <c r="BC639" s="199"/>
      <c r="BD639" s="201" t="str">
        <f>C638</f>
        <v xml:space="preserve">Přesun hmot pro podlahy z dlaždic, výšky do 24 m </v>
      </c>
      <c r="BE639" s="199"/>
      <c r="BF639" s="199"/>
      <c r="BG639" s="199"/>
      <c r="BH639" s="199"/>
      <c r="BI639" s="199"/>
    </row>
    <row r="640" spans="1:104" x14ac:dyDescent="0.2">
      <c r="A640" s="161">
        <v>88</v>
      </c>
      <c r="B640" s="162" t="s">
        <v>1125</v>
      </c>
      <c r="C640" s="163" t="s">
        <v>1126</v>
      </c>
      <c r="D640" s="164" t="s">
        <v>41</v>
      </c>
      <c r="E640" s="165">
        <v>8.0792000000000002</v>
      </c>
      <c r="F640" s="122">
        <f>'01 105 '!F640</f>
        <v>0</v>
      </c>
      <c r="G640" s="166">
        <f>E640*F640</f>
        <v>0</v>
      </c>
      <c r="H640" s="167">
        <v>1.9199999999999998E-2</v>
      </c>
      <c r="I640" s="168">
        <f>E640*H640</f>
        <v>0.15512063999999998</v>
      </c>
      <c r="J640" s="167"/>
      <c r="K640" s="168">
        <f>E640*J640</f>
        <v>0</v>
      </c>
      <c r="O640" s="199"/>
      <c r="Z640" s="199"/>
      <c r="AA640" s="199">
        <v>3</v>
      </c>
      <c r="AB640" s="199">
        <v>7</v>
      </c>
      <c r="AC640" s="199">
        <v>59764203</v>
      </c>
      <c r="AD640" s="199"/>
      <c r="AE640" s="199"/>
      <c r="AF640" s="199"/>
      <c r="AG640" s="199"/>
      <c r="AH640" s="199"/>
      <c r="AI640" s="199"/>
      <c r="AJ640" s="199"/>
      <c r="AK640" s="199"/>
      <c r="AL640" s="199"/>
      <c r="AM640" s="199"/>
      <c r="AN640" s="199"/>
      <c r="AO640" s="199"/>
      <c r="AP640" s="199"/>
      <c r="AQ640" s="199"/>
      <c r="AR640" s="199"/>
      <c r="AS640" s="199"/>
      <c r="AT640" s="199"/>
      <c r="AU640" s="199"/>
      <c r="AV640" s="199"/>
      <c r="AW640" s="199"/>
      <c r="AX640" s="199"/>
      <c r="AY640" s="199"/>
      <c r="AZ640" s="200">
        <f>G640</f>
        <v>0</v>
      </c>
      <c r="BA640" s="199"/>
      <c r="BB640" s="199"/>
      <c r="BC640" s="199"/>
      <c r="BD640" s="199"/>
      <c r="BE640" s="199"/>
      <c r="BF640" s="199"/>
      <c r="BG640" s="199"/>
      <c r="BH640" s="199"/>
      <c r="BI640" s="199"/>
      <c r="CA640" s="199">
        <v>3</v>
      </c>
      <c r="CB640" s="199">
        <v>7</v>
      </c>
      <c r="CZ640" s="124">
        <v>2</v>
      </c>
    </row>
    <row r="641" spans="1:104" x14ac:dyDescent="0.2">
      <c r="A641" s="191"/>
      <c r="B641" s="192"/>
      <c r="C641" s="331" t="s">
        <v>2126</v>
      </c>
      <c r="D641" s="332"/>
      <c r="E641" s="193">
        <v>8.0792000000000002</v>
      </c>
      <c r="F641" s="194"/>
      <c r="G641" s="195"/>
      <c r="H641" s="196"/>
      <c r="I641" s="197"/>
      <c r="J641" s="184"/>
      <c r="K641" s="197"/>
      <c r="M641" s="198" t="s">
        <v>2126</v>
      </c>
      <c r="O641" s="199"/>
      <c r="Z641" s="199"/>
      <c r="AA641" s="199"/>
      <c r="AB641" s="199"/>
      <c r="AC641" s="199"/>
      <c r="AD641" s="199"/>
      <c r="AE641" s="199"/>
      <c r="AF641" s="199"/>
      <c r="AG641" s="199"/>
      <c r="AH641" s="199"/>
      <c r="AI641" s="199"/>
      <c r="AJ641" s="199"/>
      <c r="AK641" s="199"/>
      <c r="AL641" s="199"/>
      <c r="AM641" s="199"/>
      <c r="AN641" s="199"/>
      <c r="AO641" s="199"/>
      <c r="AP641" s="199"/>
      <c r="AQ641" s="199"/>
      <c r="AR641" s="199"/>
      <c r="AS641" s="199"/>
      <c r="AT641" s="199"/>
      <c r="AU641" s="199"/>
      <c r="AV641" s="199"/>
      <c r="AW641" s="199"/>
      <c r="AX641" s="199"/>
      <c r="AY641" s="199"/>
      <c r="AZ641" s="199"/>
      <c r="BA641" s="199"/>
      <c r="BB641" s="199"/>
      <c r="BC641" s="199"/>
      <c r="BD641" s="201" t="str">
        <f>C640</f>
        <v>Dlažba matná 300x300x9 mm</v>
      </c>
      <c r="BE641" s="199"/>
      <c r="BF641" s="199"/>
      <c r="BG641" s="199"/>
      <c r="BH641" s="199"/>
      <c r="BI641" s="199"/>
    </row>
    <row r="642" spans="1:104" x14ac:dyDescent="0.2">
      <c r="A642" s="161">
        <v>89</v>
      </c>
      <c r="B642" s="162" t="s">
        <v>1128</v>
      </c>
      <c r="C642" s="163" t="s">
        <v>1129</v>
      </c>
      <c r="D642" s="164" t="s">
        <v>41</v>
      </c>
      <c r="E642" s="165">
        <v>6.3056999999999999</v>
      </c>
      <c r="F642" s="122">
        <f>'01 105 '!F642</f>
        <v>0</v>
      </c>
      <c r="G642" s="166">
        <f>E642*F642</f>
        <v>0</v>
      </c>
      <c r="H642" s="167">
        <v>1.9199999999999998E-2</v>
      </c>
      <c r="I642" s="168">
        <f>E642*H642</f>
        <v>0.12106943999999999</v>
      </c>
      <c r="J642" s="167"/>
      <c r="K642" s="168">
        <f>E642*J642</f>
        <v>0</v>
      </c>
      <c r="O642" s="199"/>
      <c r="Z642" s="199"/>
      <c r="AA642" s="199">
        <v>3</v>
      </c>
      <c r="AB642" s="199">
        <v>7</v>
      </c>
      <c r="AC642" s="199">
        <v>59764206</v>
      </c>
      <c r="AD642" s="199"/>
      <c r="AE642" s="199"/>
      <c r="AF642" s="199"/>
      <c r="AG642" s="199"/>
      <c r="AH642" s="199"/>
      <c r="AI642" s="199"/>
      <c r="AJ642" s="199"/>
      <c r="AK642" s="199"/>
      <c r="AL642" s="199"/>
      <c r="AM642" s="199"/>
      <c r="AN642" s="199"/>
      <c r="AO642" s="199"/>
      <c r="AP642" s="199"/>
      <c r="AQ642" s="199"/>
      <c r="AR642" s="199"/>
      <c r="AS642" s="199"/>
      <c r="AT642" s="199"/>
      <c r="AU642" s="199"/>
      <c r="AV642" s="199"/>
      <c r="AW642" s="199"/>
      <c r="AX642" s="199"/>
      <c r="AY642" s="199"/>
      <c r="AZ642" s="200">
        <f>G642</f>
        <v>0</v>
      </c>
      <c r="BA642" s="199"/>
      <c r="BB642" s="199"/>
      <c r="BC642" s="199"/>
      <c r="BD642" s="199"/>
      <c r="BE642" s="199"/>
      <c r="BF642" s="199"/>
      <c r="BG642" s="199"/>
      <c r="BH642" s="199"/>
      <c r="BI642" s="199"/>
      <c r="CA642" s="199">
        <v>3</v>
      </c>
      <c r="CB642" s="199">
        <v>7</v>
      </c>
      <c r="CZ642" s="124">
        <v>2</v>
      </c>
    </row>
    <row r="643" spans="1:104" x14ac:dyDescent="0.2">
      <c r="A643" s="191"/>
      <c r="B643" s="192"/>
      <c r="C643" s="331" t="s">
        <v>2127</v>
      </c>
      <c r="D643" s="332"/>
      <c r="E643" s="193">
        <v>6.3056999999999999</v>
      </c>
      <c r="F643" s="194"/>
      <c r="G643" s="195"/>
      <c r="H643" s="196"/>
      <c r="I643" s="197"/>
      <c r="J643" s="184"/>
      <c r="K643" s="197"/>
      <c r="M643" s="198" t="s">
        <v>2127</v>
      </c>
      <c r="O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199"/>
      <c r="AY643" s="199"/>
      <c r="AZ643" s="199"/>
      <c r="BA643" s="199"/>
      <c r="BB643" s="199"/>
      <c r="BC643" s="199"/>
      <c r="BD643" s="201" t="str">
        <f>C642</f>
        <v>Dlažba matná 330x330 mm</v>
      </c>
      <c r="BE643" s="199"/>
      <c r="BF643" s="199"/>
      <c r="BG643" s="199"/>
      <c r="BH643" s="199"/>
      <c r="BI643" s="199"/>
    </row>
    <row r="644" spans="1:104" x14ac:dyDescent="0.2">
      <c r="A644" s="161">
        <v>90</v>
      </c>
      <c r="B644" s="162" t="s">
        <v>1131</v>
      </c>
      <c r="C644" s="163" t="s">
        <v>1132</v>
      </c>
      <c r="D644" s="164" t="s">
        <v>41</v>
      </c>
      <c r="E644" s="165">
        <v>6.8574999999999999</v>
      </c>
      <c r="F644" s="122">
        <f>'01 105 '!F644</f>
        <v>0</v>
      </c>
      <c r="G644" s="166">
        <f>E644*F644</f>
        <v>0</v>
      </c>
      <c r="H644" s="167">
        <v>1.9199999999999998E-2</v>
      </c>
      <c r="I644" s="168">
        <f>E644*H644</f>
        <v>0.13166399999999998</v>
      </c>
      <c r="J644" s="167"/>
      <c r="K644" s="168">
        <f>E644*J644</f>
        <v>0</v>
      </c>
      <c r="O644" s="199"/>
      <c r="Z644" s="199"/>
      <c r="AA644" s="199">
        <v>3</v>
      </c>
      <c r="AB644" s="199">
        <v>1</v>
      </c>
      <c r="AC644" s="199">
        <v>597642070</v>
      </c>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199"/>
      <c r="AY644" s="199"/>
      <c r="AZ644" s="200">
        <f>G644</f>
        <v>0</v>
      </c>
      <c r="BA644" s="199"/>
      <c r="BB644" s="199"/>
      <c r="BC644" s="199"/>
      <c r="BD644" s="199"/>
      <c r="BE644" s="199"/>
      <c r="BF644" s="199"/>
      <c r="BG644" s="199"/>
      <c r="BH644" s="199"/>
      <c r="BI644" s="199"/>
      <c r="CA644" s="199">
        <v>3</v>
      </c>
      <c r="CB644" s="199">
        <v>1</v>
      </c>
      <c r="CZ644" s="124">
        <v>2</v>
      </c>
    </row>
    <row r="645" spans="1:104" x14ac:dyDescent="0.2">
      <c r="A645" s="191"/>
      <c r="B645" s="192"/>
      <c r="C645" s="312" t="s">
        <v>1052</v>
      </c>
      <c r="D645" s="313"/>
      <c r="E645" s="313"/>
      <c r="F645" s="313"/>
      <c r="G645" s="314"/>
      <c r="I645" s="197"/>
      <c r="K645" s="197"/>
      <c r="L645" s="198" t="s">
        <v>1052</v>
      </c>
      <c r="O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199"/>
      <c r="AY645" s="199"/>
      <c r="AZ645" s="199"/>
      <c r="BA645" s="199"/>
      <c r="BB645" s="199"/>
      <c r="BC645" s="199"/>
      <c r="BD645" s="199"/>
      <c r="BE645" s="199"/>
      <c r="BF645" s="199"/>
      <c r="BG645" s="199"/>
      <c r="BH645" s="199"/>
      <c r="BI645" s="199"/>
    </row>
    <row r="646" spans="1:104" x14ac:dyDescent="0.2">
      <c r="A646" s="191"/>
      <c r="B646" s="192"/>
      <c r="C646" s="331" t="s">
        <v>2128</v>
      </c>
      <c r="D646" s="332"/>
      <c r="E646" s="193">
        <v>6.8574999999999999</v>
      </c>
      <c r="F646" s="194"/>
      <c r="G646" s="195"/>
      <c r="H646" s="196"/>
      <c r="I646" s="197"/>
      <c r="J646" s="184"/>
      <c r="K646" s="197"/>
      <c r="M646" s="198" t="s">
        <v>2128</v>
      </c>
      <c r="O646" s="199"/>
      <c r="Z646" s="199"/>
      <c r="AA646" s="199"/>
      <c r="AB646" s="199"/>
      <c r="AC646" s="199"/>
      <c r="AD646" s="199"/>
      <c r="AE646" s="199"/>
      <c r="AF646" s="199"/>
      <c r="AG646" s="199"/>
      <c r="AH646" s="199"/>
      <c r="AI646" s="199"/>
      <c r="AJ646" s="199"/>
      <c r="AK646" s="199"/>
      <c r="AL646" s="199"/>
      <c r="AM646" s="199"/>
      <c r="AN646" s="199"/>
      <c r="AO646" s="199"/>
      <c r="AP646" s="199"/>
      <c r="AQ646" s="199"/>
      <c r="AR646" s="199"/>
      <c r="AS646" s="199"/>
      <c r="AT646" s="199"/>
      <c r="AU646" s="199"/>
      <c r="AV646" s="199"/>
      <c r="AW646" s="199"/>
      <c r="AX646" s="199"/>
      <c r="AY646" s="199"/>
      <c r="AZ646" s="199"/>
      <c r="BA646" s="199"/>
      <c r="BB646" s="199"/>
      <c r="BC646" s="199"/>
      <c r="BD646" s="201" t="str">
        <f>C645</f>
        <v xml:space="preserve">dopřesněno dle požadavků investora </v>
      </c>
      <c r="BE646" s="199"/>
      <c r="BF646" s="199"/>
      <c r="BG646" s="199"/>
      <c r="BH646" s="199"/>
      <c r="BI646" s="199"/>
    </row>
    <row r="647" spans="1:104" x14ac:dyDescent="0.2">
      <c r="A647" s="169" t="s">
        <v>42</v>
      </c>
      <c r="B647" s="170" t="s">
        <v>1048</v>
      </c>
      <c r="C647" s="171" t="s">
        <v>1049</v>
      </c>
      <c r="D647" s="172"/>
      <c r="E647" s="173"/>
      <c r="F647" s="173"/>
      <c r="G647" s="174">
        <f>SUM(G599:G646)</f>
        <v>0</v>
      </c>
      <c r="H647" s="175"/>
      <c r="I647" s="174">
        <f>SUM(I599:I646)</f>
        <v>0.43389806799999997</v>
      </c>
      <c r="J647" s="176"/>
      <c r="K647" s="174">
        <f>SUM(K599:K646)</f>
        <v>0</v>
      </c>
      <c r="O647" s="199"/>
      <c r="X647" s="202">
        <f>K647</f>
        <v>0</v>
      </c>
      <c r="Y647" s="202">
        <f>I647</f>
        <v>0.43389806799999997</v>
      </c>
      <c r="Z647" s="200">
        <f>G647</f>
        <v>0</v>
      </c>
      <c r="AA647" s="199"/>
      <c r="AB647" s="199"/>
      <c r="AC647" s="199"/>
      <c r="AD647" s="199"/>
      <c r="AE647" s="199"/>
      <c r="AF647" s="199"/>
      <c r="AG647" s="199"/>
      <c r="AH647" s="199"/>
      <c r="AI647" s="199"/>
      <c r="AJ647" s="199"/>
      <c r="AK647" s="199"/>
      <c r="AL647" s="199"/>
      <c r="AM647" s="199"/>
      <c r="AN647" s="199"/>
      <c r="AO647" s="199"/>
      <c r="AP647" s="199"/>
      <c r="AQ647" s="199"/>
      <c r="AR647" s="199"/>
      <c r="AS647" s="199"/>
      <c r="AT647" s="199"/>
      <c r="AU647" s="199"/>
      <c r="AV647" s="199"/>
      <c r="AW647" s="199"/>
      <c r="AX647" s="199"/>
      <c r="AY647" s="199"/>
      <c r="AZ647" s="199"/>
      <c r="BA647" s="203"/>
      <c r="BB647" s="203"/>
      <c r="BC647" s="203"/>
      <c r="BD647" s="203"/>
      <c r="BE647" s="203"/>
      <c r="BF647" s="203"/>
      <c r="BG647" s="199"/>
      <c r="BH647" s="199"/>
      <c r="BI647" s="199"/>
    </row>
    <row r="648" spans="1:104" ht="14.25" customHeight="1" x14ac:dyDescent="0.2">
      <c r="A648" s="151" t="s">
        <v>38</v>
      </c>
      <c r="B648" s="152" t="s">
        <v>1134</v>
      </c>
      <c r="C648" s="153" t="s">
        <v>1135</v>
      </c>
      <c r="D648" s="154"/>
      <c r="E648" s="155"/>
      <c r="F648" s="155"/>
      <c r="G648" s="156"/>
      <c r="H648" s="157"/>
      <c r="I648" s="158"/>
      <c r="J648" s="159"/>
      <c r="K648" s="160"/>
      <c r="O648" s="199"/>
    </row>
    <row r="649" spans="1:104" x14ac:dyDescent="0.2">
      <c r="A649" s="161">
        <v>91</v>
      </c>
      <c r="B649" s="162" t="s">
        <v>1136</v>
      </c>
      <c r="C649" s="163" t="s">
        <v>1137</v>
      </c>
      <c r="D649" s="164" t="s">
        <v>1138</v>
      </c>
      <c r="E649" s="165">
        <v>81.052400000000006</v>
      </c>
      <c r="F649" s="122">
        <f>'01 105 '!F649</f>
        <v>0</v>
      </c>
      <c r="G649" s="166">
        <f>E649*F649</f>
        <v>0</v>
      </c>
      <c r="H649" s="167">
        <v>0</v>
      </c>
      <c r="I649" s="168">
        <f>E649*H649</f>
        <v>0</v>
      </c>
      <c r="J649" s="167">
        <v>0</v>
      </c>
      <c r="K649" s="168">
        <f>E649*J649</f>
        <v>0</v>
      </c>
      <c r="O649" s="199"/>
      <c r="Z649" s="199"/>
      <c r="AA649" s="199">
        <v>1</v>
      </c>
      <c r="AB649" s="199">
        <v>7</v>
      </c>
      <c r="AC649" s="199">
        <v>7</v>
      </c>
      <c r="AD649" s="199"/>
      <c r="AE649" s="199"/>
      <c r="AF649" s="199"/>
      <c r="AG649" s="199"/>
      <c r="AH649" s="199"/>
      <c r="AI649" s="199"/>
      <c r="AJ649" s="199"/>
      <c r="AK649" s="199"/>
      <c r="AL649" s="199"/>
      <c r="AM649" s="199"/>
      <c r="AN649" s="199"/>
      <c r="AO649" s="199"/>
      <c r="AP649" s="199"/>
      <c r="AQ649" s="199"/>
      <c r="AR649" s="199"/>
      <c r="AS649" s="199"/>
      <c r="AT649" s="199"/>
      <c r="AU649" s="199"/>
      <c r="AV649" s="199"/>
      <c r="AW649" s="199"/>
      <c r="AX649" s="199"/>
      <c r="AY649" s="199"/>
      <c r="AZ649" s="200">
        <f>G649</f>
        <v>0</v>
      </c>
      <c r="BA649" s="199"/>
      <c r="BB649" s="199"/>
      <c r="BC649" s="199"/>
      <c r="BD649" s="199"/>
      <c r="BE649" s="199"/>
      <c r="BF649" s="199"/>
      <c r="BG649" s="199"/>
      <c r="BH649" s="199"/>
      <c r="BI649" s="199"/>
      <c r="CA649" s="199">
        <v>1</v>
      </c>
      <c r="CB649" s="199">
        <v>7</v>
      </c>
      <c r="CZ649" s="124">
        <v>2</v>
      </c>
    </row>
    <row r="650" spans="1:104" ht="33.75" x14ac:dyDescent="0.2">
      <c r="A650" s="191"/>
      <c r="B650" s="192"/>
      <c r="C650" s="312" t="s">
        <v>1139</v>
      </c>
      <c r="D650" s="313"/>
      <c r="E650" s="313"/>
      <c r="F650" s="313"/>
      <c r="G650" s="314"/>
      <c r="I650" s="197"/>
      <c r="K650" s="197"/>
      <c r="L650" s="198" t="s">
        <v>1139</v>
      </c>
      <c r="O650" s="199"/>
      <c r="Z650" s="199"/>
      <c r="AA650" s="199"/>
      <c r="AB650" s="199"/>
      <c r="AC650" s="199"/>
      <c r="AD650" s="199"/>
      <c r="AE650" s="199"/>
      <c r="AF650" s="199"/>
      <c r="AG650" s="199"/>
      <c r="AH650" s="199"/>
      <c r="AI650" s="199"/>
      <c r="AJ650" s="199"/>
      <c r="AK650" s="199"/>
      <c r="AL650" s="199"/>
      <c r="AM650" s="199"/>
      <c r="AN650" s="199"/>
      <c r="AO650" s="199"/>
      <c r="AP650" s="199"/>
      <c r="AQ650" s="199"/>
      <c r="AR650" s="199"/>
      <c r="AS650" s="199"/>
      <c r="AT650" s="199"/>
      <c r="AU650" s="199"/>
      <c r="AV650" s="199"/>
      <c r="AW650" s="199"/>
      <c r="AX650" s="199"/>
      <c r="AY650" s="199"/>
      <c r="AZ650" s="199"/>
      <c r="BA650" s="199"/>
      <c r="BB650" s="199"/>
      <c r="BC650" s="199"/>
      <c r="BD650" s="199"/>
      <c r="BE650" s="199"/>
      <c r="BF650" s="199"/>
      <c r="BG650" s="199"/>
      <c r="BH650" s="199"/>
      <c r="BI650" s="199"/>
    </row>
    <row r="651" spans="1:104" x14ac:dyDescent="0.2">
      <c r="A651" s="191"/>
      <c r="B651" s="192"/>
      <c r="C651" s="312" t="s">
        <v>1140</v>
      </c>
      <c r="D651" s="313"/>
      <c r="E651" s="313"/>
      <c r="F651" s="313"/>
      <c r="G651" s="314"/>
      <c r="I651" s="197"/>
      <c r="K651" s="197"/>
      <c r="L651" s="198" t="s">
        <v>1140</v>
      </c>
      <c r="O651" s="199"/>
      <c r="Z651" s="199"/>
      <c r="AA651" s="199"/>
      <c r="AB651" s="199"/>
      <c r="AC651" s="199"/>
      <c r="AD651" s="199"/>
      <c r="AE651" s="199"/>
      <c r="AF651" s="199"/>
      <c r="AG651" s="199"/>
      <c r="AH651" s="199"/>
      <c r="AI651" s="199"/>
      <c r="AJ651" s="199"/>
      <c r="AK651" s="199"/>
      <c r="AL651" s="199"/>
      <c r="AM651" s="199"/>
      <c r="AN651" s="199"/>
      <c r="AO651" s="199"/>
      <c r="AP651" s="199"/>
      <c r="AQ651" s="199"/>
      <c r="AR651" s="199"/>
      <c r="AS651" s="199"/>
      <c r="AT651" s="199"/>
      <c r="AU651" s="199"/>
      <c r="AV651" s="199"/>
      <c r="AW651" s="199"/>
      <c r="AX651" s="199"/>
      <c r="AY651" s="199"/>
      <c r="AZ651" s="199"/>
      <c r="BA651" s="199"/>
      <c r="BB651" s="199"/>
      <c r="BC651" s="199"/>
      <c r="BD651" s="199"/>
      <c r="BE651" s="199"/>
      <c r="BF651" s="199"/>
      <c r="BG651" s="199"/>
      <c r="BH651" s="199"/>
      <c r="BI651" s="199"/>
    </row>
    <row r="652" spans="1:104" x14ac:dyDescent="0.2">
      <c r="A652" s="191"/>
      <c r="B652" s="192"/>
      <c r="C652" s="312" t="s">
        <v>1141</v>
      </c>
      <c r="D652" s="313"/>
      <c r="E652" s="313"/>
      <c r="F652" s="313"/>
      <c r="G652" s="314"/>
      <c r="I652" s="197"/>
      <c r="K652" s="197"/>
      <c r="L652" s="198" t="s">
        <v>1141</v>
      </c>
      <c r="O652" s="199"/>
      <c r="Z652" s="199"/>
      <c r="AA652" s="199"/>
      <c r="AB652" s="199"/>
      <c r="AC652" s="199"/>
      <c r="AD652" s="199"/>
      <c r="AE652" s="199"/>
      <c r="AF652" s="199"/>
      <c r="AG652" s="199"/>
      <c r="AH652" s="199"/>
      <c r="AI652" s="199"/>
      <c r="AJ652" s="199"/>
      <c r="AK652" s="199"/>
      <c r="AL652" s="199"/>
      <c r="AM652" s="199"/>
      <c r="AN652" s="199"/>
      <c r="AO652" s="199"/>
      <c r="AP652" s="199"/>
      <c r="AQ652" s="199"/>
      <c r="AR652" s="199"/>
      <c r="AS652" s="199"/>
      <c r="AT652" s="199"/>
      <c r="AU652" s="199"/>
      <c r="AV652" s="199"/>
      <c r="AW652" s="199"/>
      <c r="AX652" s="199"/>
      <c r="AY652" s="199"/>
      <c r="AZ652" s="199"/>
      <c r="BA652" s="199"/>
      <c r="BB652" s="199"/>
      <c r="BC652" s="199"/>
      <c r="BD652" s="199"/>
      <c r="BE652" s="199"/>
      <c r="BF652" s="199"/>
      <c r="BG652" s="199"/>
      <c r="BH652" s="199"/>
      <c r="BI652" s="199"/>
    </row>
    <row r="653" spans="1:104" x14ac:dyDescent="0.2">
      <c r="A653" s="191"/>
      <c r="B653" s="192"/>
      <c r="C653" s="331" t="s">
        <v>2129</v>
      </c>
      <c r="D653" s="332"/>
      <c r="E653" s="193">
        <v>81.052400000000006</v>
      </c>
      <c r="F653" s="194"/>
      <c r="G653" s="195"/>
      <c r="H653" s="196"/>
      <c r="I653" s="197"/>
      <c r="J653" s="184"/>
      <c r="K653" s="197"/>
      <c r="M653" s="198" t="s">
        <v>2129</v>
      </c>
      <c r="O653" s="199"/>
      <c r="Z653" s="199"/>
      <c r="AA653" s="199"/>
      <c r="AB653" s="199"/>
      <c r="AC653" s="199"/>
      <c r="AD653" s="199"/>
      <c r="AE653" s="199"/>
      <c r="AF653" s="199"/>
      <c r="AG653" s="199"/>
      <c r="AH653" s="199"/>
      <c r="AI653" s="199"/>
      <c r="AJ653" s="199"/>
      <c r="AK653" s="199"/>
      <c r="AL653" s="199"/>
      <c r="AM653" s="199"/>
      <c r="AN653" s="199"/>
      <c r="AO653" s="199"/>
      <c r="AP653" s="199"/>
      <c r="AQ653" s="199"/>
      <c r="AR653" s="199"/>
      <c r="AS653" s="199"/>
      <c r="AT653" s="199"/>
      <c r="AU653" s="199"/>
      <c r="AV653" s="199"/>
      <c r="AW653" s="199"/>
      <c r="AX653" s="199"/>
      <c r="AY653" s="199"/>
      <c r="AZ653" s="199"/>
      <c r="BA653" s="199"/>
      <c r="BB653" s="199"/>
      <c r="BC653" s="199"/>
      <c r="BD653" s="201" t="str">
        <f>C652</f>
        <v>útováno  bude dle skutečnsti na stavbě</v>
      </c>
      <c r="BE653" s="199"/>
      <c r="BF653" s="199"/>
      <c r="BG653" s="199"/>
      <c r="BH653" s="199"/>
      <c r="BI653" s="199"/>
    </row>
    <row r="654" spans="1:104" ht="22.5" x14ac:dyDescent="0.2">
      <c r="A654" s="161">
        <v>92</v>
      </c>
      <c r="B654" s="162" t="s">
        <v>1143</v>
      </c>
      <c r="C654" s="163" t="s">
        <v>1144</v>
      </c>
      <c r="D654" s="164" t="s">
        <v>201</v>
      </c>
      <c r="E654" s="165">
        <v>80.840500000000006</v>
      </c>
      <c r="F654" s="122">
        <f>'01 105 '!F654</f>
        <v>0</v>
      </c>
      <c r="G654" s="166">
        <f>E654*F654</f>
        <v>0</v>
      </c>
      <c r="H654" s="167">
        <v>8.0000000000000007E-5</v>
      </c>
      <c r="I654" s="168">
        <f>E654*H654</f>
        <v>6.4672400000000008E-3</v>
      </c>
      <c r="J654" s="167">
        <v>0</v>
      </c>
      <c r="K654" s="168">
        <f>E654*J654</f>
        <v>0</v>
      </c>
      <c r="O654" s="199"/>
      <c r="Z654" s="199"/>
      <c r="AA654" s="199">
        <v>1</v>
      </c>
      <c r="AB654" s="199">
        <v>7</v>
      </c>
      <c r="AC654" s="199">
        <v>7</v>
      </c>
      <c r="AD654" s="199"/>
      <c r="AE654" s="199"/>
      <c r="AF654" s="199"/>
      <c r="AG654" s="199"/>
      <c r="AH654" s="199"/>
      <c r="AI654" s="199"/>
      <c r="AJ654" s="199"/>
      <c r="AK654" s="199"/>
      <c r="AL654" s="199"/>
      <c r="AM654" s="199"/>
      <c r="AN654" s="199"/>
      <c r="AO654" s="199"/>
      <c r="AP654" s="199"/>
      <c r="AQ654" s="199"/>
      <c r="AR654" s="199"/>
      <c r="AS654" s="199"/>
      <c r="AT654" s="199"/>
      <c r="AU654" s="199"/>
      <c r="AV654" s="199"/>
      <c r="AW654" s="199"/>
      <c r="AX654" s="199"/>
      <c r="AY654" s="199"/>
      <c r="AZ654" s="200">
        <f>G654</f>
        <v>0</v>
      </c>
      <c r="BA654" s="199"/>
      <c r="BB654" s="199"/>
      <c r="BC654" s="199"/>
      <c r="BD654" s="199"/>
      <c r="BE654" s="199"/>
      <c r="BF654" s="199"/>
      <c r="BG654" s="199"/>
      <c r="BH654" s="199"/>
      <c r="BI654" s="199"/>
      <c r="CA654" s="199">
        <v>1</v>
      </c>
      <c r="CB654" s="199">
        <v>7</v>
      </c>
      <c r="CZ654" s="124">
        <v>2</v>
      </c>
    </row>
    <row r="655" spans="1:104" x14ac:dyDescent="0.2">
      <c r="A655" s="191"/>
      <c r="B655" s="192"/>
      <c r="C655" s="331" t="s">
        <v>2130</v>
      </c>
      <c r="D655" s="332"/>
      <c r="E655" s="193">
        <v>5.2201000000000004</v>
      </c>
      <c r="F655" s="194"/>
      <c r="G655" s="195"/>
      <c r="H655" s="196"/>
      <c r="I655" s="197"/>
      <c r="J655" s="184"/>
      <c r="K655" s="197"/>
      <c r="M655" s="198" t="s">
        <v>2130</v>
      </c>
      <c r="O655" s="199"/>
      <c r="Z655" s="199"/>
      <c r="AA655" s="199"/>
      <c r="AB655" s="199"/>
      <c r="AC655" s="199"/>
      <c r="AD655" s="199"/>
      <c r="AE655" s="199"/>
      <c r="AF655" s="199"/>
      <c r="AG655" s="199"/>
      <c r="AH655" s="199"/>
      <c r="AI655" s="199"/>
      <c r="AJ655" s="199"/>
      <c r="AK655" s="199"/>
      <c r="AL655" s="199"/>
      <c r="AM655" s="199"/>
      <c r="AN655" s="199"/>
      <c r="AO655" s="199"/>
      <c r="AP655" s="199"/>
      <c r="AQ655" s="199"/>
      <c r="AR655" s="199"/>
      <c r="AS655" s="199"/>
      <c r="AT655" s="199"/>
      <c r="AU655" s="199"/>
      <c r="AV655" s="199"/>
      <c r="AW655" s="199"/>
      <c r="AX655" s="199"/>
      <c r="AY655" s="199"/>
      <c r="AZ655" s="199"/>
      <c r="BA655" s="199"/>
      <c r="BB655" s="199"/>
      <c r="BC655" s="199"/>
      <c r="BD655" s="201" t="str">
        <f t="shared" ref="BD655:BD699" si="23">C654</f>
        <v>Lepení podlahových soklíků z PVC a vinylu včetně dodávky soklíku PVC</v>
      </c>
      <c r="BE655" s="199"/>
      <c r="BF655" s="199"/>
      <c r="BG655" s="199"/>
      <c r="BH655" s="199"/>
      <c r="BI655" s="199"/>
    </row>
    <row r="656" spans="1:104" x14ac:dyDescent="0.2">
      <c r="A656" s="191"/>
      <c r="B656" s="192"/>
      <c r="C656" s="331" t="s">
        <v>2131</v>
      </c>
      <c r="D656" s="332"/>
      <c r="E656" s="193">
        <v>-0.33460000000000001</v>
      </c>
      <c r="F656" s="194"/>
      <c r="G656" s="195"/>
      <c r="H656" s="196"/>
      <c r="I656" s="197"/>
      <c r="J656" s="184"/>
      <c r="K656" s="197"/>
      <c r="M656" s="198" t="s">
        <v>2131</v>
      </c>
      <c r="O656" s="199"/>
      <c r="Z656" s="199"/>
      <c r="AA656" s="199"/>
      <c r="AB656" s="199"/>
      <c r="AC656" s="199"/>
      <c r="AD656" s="199"/>
      <c r="AE656" s="199"/>
      <c r="AF656" s="199"/>
      <c r="AG656" s="199"/>
      <c r="AH656" s="199"/>
      <c r="AI656" s="199"/>
      <c r="AJ656" s="199"/>
      <c r="AK656" s="199"/>
      <c r="AL656" s="199"/>
      <c r="AM656" s="199"/>
      <c r="AN656" s="199"/>
      <c r="AO656" s="199"/>
      <c r="AP656" s="199"/>
      <c r="AQ656" s="199"/>
      <c r="AR656" s="199"/>
      <c r="AS656" s="199"/>
      <c r="AT656" s="199"/>
      <c r="AU656" s="199"/>
      <c r="AV656" s="199"/>
      <c r="AW656" s="199"/>
      <c r="AX656" s="199"/>
      <c r="AY656" s="199"/>
      <c r="AZ656" s="199"/>
      <c r="BA656" s="199"/>
      <c r="BB656" s="199"/>
      <c r="BC656" s="199"/>
      <c r="BD656" s="201" t="str">
        <f t="shared" si="23"/>
        <v>205:(3,285+3,285+3,735+3,735)*0,3718</v>
      </c>
      <c r="BE656" s="199"/>
      <c r="BF656" s="199"/>
      <c r="BG656" s="199"/>
      <c r="BH656" s="199"/>
      <c r="BI656" s="199"/>
    </row>
    <row r="657" spans="1:61" x14ac:dyDescent="0.2">
      <c r="A657" s="191"/>
      <c r="B657" s="192"/>
      <c r="C657" s="331" t="s">
        <v>844</v>
      </c>
      <c r="D657" s="332"/>
      <c r="E657" s="193">
        <v>0</v>
      </c>
      <c r="F657" s="194"/>
      <c r="G657" s="195"/>
      <c r="H657" s="196"/>
      <c r="I657" s="197"/>
      <c r="J657" s="184"/>
      <c r="K657" s="197"/>
      <c r="M657" s="198"/>
      <c r="O657" s="199"/>
      <c r="Z657" s="199"/>
      <c r="AA657" s="199"/>
      <c r="AB657" s="199"/>
      <c r="AC657" s="199"/>
      <c r="AD657" s="199"/>
      <c r="AE657" s="199"/>
      <c r="AF657" s="199"/>
      <c r="AG657" s="199"/>
      <c r="AH657" s="199"/>
      <c r="AI657" s="199"/>
      <c r="AJ657" s="199"/>
      <c r="AK657" s="199"/>
      <c r="AL657" s="199"/>
      <c r="AM657" s="199"/>
      <c r="AN657" s="199"/>
      <c r="AO657" s="199"/>
      <c r="AP657" s="199"/>
      <c r="AQ657" s="199"/>
      <c r="AR657" s="199"/>
      <c r="AS657" s="199"/>
      <c r="AT657" s="199"/>
      <c r="AU657" s="199"/>
      <c r="AV657" s="199"/>
      <c r="AW657" s="199"/>
      <c r="AX657" s="199"/>
      <c r="AY657" s="199"/>
      <c r="AZ657" s="199"/>
      <c r="BA657" s="199"/>
      <c r="BB657" s="199"/>
      <c r="BC657" s="199"/>
      <c r="BD657" s="201" t="str">
        <f t="shared" si="23"/>
        <v>odečtení otvorů:-0,9*0,3718</v>
      </c>
      <c r="BE657" s="199"/>
      <c r="BF657" s="199"/>
      <c r="BG657" s="199"/>
      <c r="BH657" s="199"/>
      <c r="BI657" s="199"/>
    </row>
    <row r="658" spans="1:61" ht="22.5" x14ac:dyDescent="0.2">
      <c r="A658" s="191"/>
      <c r="B658" s="192"/>
      <c r="C658" s="331" t="s">
        <v>2132</v>
      </c>
      <c r="D658" s="332"/>
      <c r="E658" s="193">
        <v>9.4139999999999997</v>
      </c>
      <c r="F658" s="194"/>
      <c r="G658" s="195"/>
      <c r="H658" s="196"/>
      <c r="I658" s="197"/>
      <c r="J658" s="184"/>
      <c r="K658" s="197"/>
      <c r="M658" s="198" t="s">
        <v>2132</v>
      </c>
      <c r="O658" s="199"/>
      <c r="Z658" s="199"/>
      <c r="AA658" s="199"/>
      <c r="AB658" s="199"/>
      <c r="AC658" s="199"/>
      <c r="AD658" s="199"/>
      <c r="AE658" s="199"/>
      <c r="AF658" s="199"/>
      <c r="AG658" s="199"/>
      <c r="AH658" s="199"/>
      <c r="AI658" s="199"/>
      <c r="AJ658" s="199"/>
      <c r="AK658" s="199"/>
      <c r="AL658" s="199"/>
      <c r="AM658" s="199"/>
      <c r="AN658" s="199"/>
      <c r="AO658" s="199"/>
      <c r="AP658" s="199"/>
      <c r="AQ658" s="199"/>
      <c r="AR658" s="199"/>
      <c r="AS658" s="199"/>
      <c r="AT658" s="199"/>
      <c r="AU658" s="199"/>
      <c r="AV658" s="199"/>
      <c r="AW658" s="199"/>
      <c r="AX658" s="199"/>
      <c r="AY658" s="199"/>
      <c r="AZ658" s="199"/>
      <c r="BA658" s="199"/>
      <c r="BB658" s="199"/>
      <c r="BC658" s="199"/>
      <c r="BD658" s="201" t="str">
        <f t="shared" si="23"/>
        <v/>
      </c>
      <c r="BE658" s="199"/>
      <c r="BF658" s="199"/>
      <c r="BG658" s="199"/>
      <c r="BH658" s="199"/>
      <c r="BI658" s="199"/>
    </row>
    <row r="659" spans="1:61" ht="25.5" x14ac:dyDescent="0.2">
      <c r="A659" s="191"/>
      <c r="B659" s="192"/>
      <c r="C659" s="331" t="s">
        <v>2133</v>
      </c>
      <c r="D659" s="332"/>
      <c r="E659" s="193">
        <v>1.7102999999999999</v>
      </c>
      <c r="F659" s="194"/>
      <c r="G659" s="195"/>
      <c r="H659" s="196"/>
      <c r="I659" s="197"/>
      <c r="J659" s="184"/>
      <c r="K659" s="197"/>
      <c r="M659" s="198" t="s">
        <v>2133</v>
      </c>
      <c r="O659" s="199"/>
      <c r="Z659" s="199"/>
      <c r="AA659" s="199"/>
      <c r="AB659" s="199"/>
      <c r="AC659" s="199"/>
      <c r="AD659" s="199"/>
      <c r="AE659" s="199"/>
      <c r="AF659" s="199"/>
      <c r="AG659" s="199"/>
      <c r="AH659" s="199"/>
      <c r="AI659" s="199"/>
      <c r="AJ659" s="199"/>
      <c r="AK659" s="199"/>
      <c r="AL659" s="199"/>
      <c r="AM659" s="199"/>
      <c r="AN659" s="199"/>
      <c r="AO659" s="199"/>
      <c r="AP659" s="199"/>
      <c r="AQ659" s="199"/>
      <c r="AR659" s="199"/>
      <c r="AS659" s="199"/>
      <c r="AT659" s="199"/>
      <c r="AU659" s="199"/>
      <c r="AV659" s="199"/>
      <c r="AW659" s="199"/>
      <c r="AX659" s="199"/>
      <c r="AY659" s="199"/>
      <c r="AZ659" s="199"/>
      <c r="BA659" s="199"/>
      <c r="BB659" s="199"/>
      <c r="BC659" s="199"/>
      <c r="BD659" s="201" t="str">
        <f t="shared" si="23"/>
        <v>207:(3,735+3,01+2,1+0,5+0,1+0,4+2+2,9+5,8+0,6+0,675+1,1+2,4)*0,3718</v>
      </c>
      <c r="BE659" s="199"/>
      <c r="BF659" s="199"/>
      <c r="BG659" s="199"/>
      <c r="BH659" s="199"/>
      <c r="BI659" s="199"/>
    </row>
    <row r="660" spans="1:61" x14ac:dyDescent="0.2">
      <c r="A660" s="191"/>
      <c r="B660" s="192"/>
      <c r="C660" s="331" t="s">
        <v>2131</v>
      </c>
      <c r="D660" s="332"/>
      <c r="E660" s="193">
        <v>-0.33460000000000001</v>
      </c>
      <c r="F660" s="194"/>
      <c r="G660" s="195"/>
      <c r="H660" s="196"/>
      <c r="I660" s="197"/>
      <c r="J660" s="184"/>
      <c r="K660" s="197"/>
      <c r="M660" s="198" t="s">
        <v>2131</v>
      </c>
      <c r="O660" s="199"/>
      <c r="Z660" s="199"/>
      <c r="AA660" s="199"/>
      <c r="AB660" s="199"/>
      <c r="AC660" s="199"/>
      <c r="AD660" s="199"/>
      <c r="AE660" s="199"/>
      <c r="AF660" s="199"/>
      <c r="AG660" s="199"/>
      <c r="AH660" s="199"/>
      <c r="AI660" s="199"/>
      <c r="AJ660" s="199"/>
      <c r="AK660" s="199"/>
      <c r="AL660" s="199"/>
      <c r="AM660" s="199"/>
      <c r="AN660" s="199"/>
      <c r="AO660" s="199"/>
      <c r="AP660" s="199"/>
      <c r="AQ660" s="199"/>
      <c r="AR660" s="199"/>
      <c r="AS660" s="199"/>
      <c r="AT660" s="199"/>
      <c r="AU660" s="199"/>
      <c r="AV660" s="199"/>
      <c r="AW660" s="199"/>
      <c r="AX660" s="199"/>
      <c r="AY660" s="199"/>
      <c r="AZ660" s="199"/>
      <c r="BA660" s="199"/>
      <c r="BB660" s="199"/>
      <c r="BC660" s="199"/>
      <c r="BD660" s="201" t="str">
        <f t="shared" si="23"/>
        <v>207 :(3+0,8+0,8)*0,3718</v>
      </c>
      <c r="BE660" s="199"/>
      <c r="BF660" s="199"/>
      <c r="BG660" s="199"/>
      <c r="BH660" s="199"/>
      <c r="BI660" s="199"/>
    </row>
    <row r="661" spans="1:61" x14ac:dyDescent="0.2">
      <c r="A661" s="191"/>
      <c r="B661" s="192"/>
      <c r="C661" s="331" t="s">
        <v>844</v>
      </c>
      <c r="D661" s="332"/>
      <c r="E661" s="193">
        <v>0</v>
      </c>
      <c r="F661" s="194"/>
      <c r="G661" s="195"/>
      <c r="H661" s="196"/>
      <c r="I661" s="197"/>
      <c r="J661" s="184"/>
      <c r="K661" s="197"/>
      <c r="M661" s="198"/>
      <c r="O661" s="199"/>
      <c r="Z661" s="199"/>
      <c r="AA661" s="199"/>
      <c r="AB661" s="199"/>
      <c r="AC661" s="199"/>
      <c r="AD661" s="199"/>
      <c r="AE661" s="199"/>
      <c r="AF661" s="199"/>
      <c r="AG661" s="199"/>
      <c r="AH661" s="199"/>
      <c r="AI661" s="199"/>
      <c r="AJ661" s="199"/>
      <c r="AK661" s="199"/>
      <c r="AL661" s="199"/>
      <c r="AM661" s="199"/>
      <c r="AN661" s="199"/>
      <c r="AO661" s="199"/>
      <c r="AP661" s="199"/>
      <c r="AQ661" s="199"/>
      <c r="AR661" s="199"/>
      <c r="AS661" s="199"/>
      <c r="AT661" s="199"/>
      <c r="AU661" s="199"/>
      <c r="AV661" s="199"/>
      <c r="AW661" s="199"/>
      <c r="AX661" s="199"/>
      <c r="AY661" s="199"/>
      <c r="AZ661" s="199"/>
      <c r="BA661" s="199"/>
      <c r="BB661" s="199"/>
      <c r="BC661" s="199"/>
      <c r="BD661" s="201" t="str">
        <f t="shared" si="23"/>
        <v>odečtení otvorů:-0,9*0,3718</v>
      </c>
      <c r="BE661" s="199"/>
      <c r="BF661" s="199"/>
      <c r="BG661" s="199"/>
      <c r="BH661" s="199"/>
      <c r="BI661" s="199"/>
    </row>
    <row r="662" spans="1:61" x14ac:dyDescent="0.2">
      <c r="A662" s="191"/>
      <c r="B662" s="192"/>
      <c r="C662" s="331" t="s">
        <v>2134</v>
      </c>
      <c r="D662" s="332"/>
      <c r="E662" s="193">
        <v>-0.3569</v>
      </c>
      <c r="F662" s="194"/>
      <c r="G662" s="195"/>
      <c r="H662" s="196"/>
      <c r="I662" s="197"/>
      <c r="J662" s="184"/>
      <c r="K662" s="197"/>
      <c r="M662" s="198" t="s">
        <v>2134</v>
      </c>
      <c r="O662" s="199"/>
      <c r="Z662" s="199"/>
      <c r="AA662" s="199"/>
      <c r="AB662" s="199"/>
      <c r="AC662" s="199"/>
      <c r="AD662" s="199"/>
      <c r="AE662" s="199"/>
      <c r="AF662" s="199"/>
      <c r="AG662" s="199"/>
      <c r="AH662" s="199"/>
      <c r="AI662" s="199"/>
      <c r="AJ662" s="199"/>
      <c r="AK662" s="199"/>
      <c r="AL662" s="199"/>
      <c r="AM662" s="199"/>
      <c r="AN662" s="199"/>
      <c r="AO662" s="199"/>
      <c r="AP662" s="199"/>
      <c r="AQ662" s="199"/>
      <c r="AR662" s="199"/>
      <c r="AS662" s="199"/>
      <c r="AT662" s="199"/>
      <c r="AU662" s="199"/>
      <c r="AV662" s="199"/>
      <c r="AW662" s="199"/>
      <c r="AX662" s="199"/>
      <c r="AY662" s="199"/>
      <c r="AZ662" s="199"/>
      <c r="BA662" s="199"/>
      <c r="BB662" s="199"/>
      <c r="BC662" s="199"/>
      <c r="BD662" s="201" t="str">
        <f t="shared" si="23"/>
        <v/>
      </c>
      <c r="BE662" s="199"/>
      <c r="BF662" s="199"/>
      <c r="BG662" s="199"/>
      <c r="BH662" s="199"/>
      <c r="BI662" s="199"/>
    </row>
    <row r="663" spans="1:61" x14ac:dyDescent="0.2">
      <c r="A663" s="191"/>
      <c r="B663" s="192"/>
      <c r="C663" s="331" t="s">
        <v>844</v>
      </c>
      <c r="D663" s="332"/>
      <c r="E663" s="193">
        <v>0</v>
      </c>
      <c r="F663" s="194"/>
      <c r="G663" s="195"/>
      <c r="H663" s="196"/>
      <c r="I663" s="197"/>
      <c r="J663" s="184"/>
      <c r="K663" s="197"/>
      <c r="M663" s="198"/>
      <c r="O663" s="199"/>
      <c r="Z663" s="199"/>
      <c r="AA663" s="199"/>
      <c r="AB663" s="199"/>
      <c r="AC663" s="199"/>
      <c r="AD663" s="199"/>
      <c r="AE663" s="199"/>
      <c r="AF663" s="199"/>
      <c r="AG663" s="199"/>
      <c r="AH663" s="199"/>
      <c r="AI663" s="199"/>
      <c r="AJ663" s="199"/>
      <c r="AK663" s="199"/>
      <c r="AL663" s="199"/>
      <c r="AM663" s="199"/>
      <c r="AN663" s="199"/>
      <c r="AO663" s="199"/>
      <c r="AP663" s="199"/>
      <c r="AQ663" s="199"/>
      <c r="AR663" s="199"/>
      <c r="AS663" s="199"/>
      <c r="AT663" s="199"/>
      <c r="AU663" s="199"/>
      <c r="AV663" s="199"/>
      <c r="AW663" s="199"/>
      <c r="AX663" s="199"/>
      <c r="AY663" s="199"/>
      <c r="AZ663" s="199"/>
      <c r="BA663" s="199"/>
      <c r="BB663" s="199"/>
      <c r="BC663" s="199"/>
      <c r="BD663" s="201" t="str">
        <f t="shared" si="23"/>
        <v>-0,96*0,3718</v>
      </c>
      <c r="BE663" s="199"/>
      <c r="BF663" s="199"/>
      <c r="BG663" s="199"/>
      <c r="BH663" s="199"/>
      <c r="BI663" s="199"/>
    </row>
    <row r="664" spans="1:61" x14ac:dyDescent="0.2">
      <c r="A664" s="191"/>
      <c r="B664" s="192"/>
      <c r="C664" s="331" t="s">
        <v>2135</v>
      </c>
      <c r="D664" s="332"/>
      <c r="E664" s="193">
        <v>7.5846999999999998</v>
      </c>
      <c r="F664" s="194"/>
      <c r="G664" s="195"/>
      <c r="H664" s="196"/>
      <c r="I664" s="197"/>
      <c r="J664" s="184"/>
      <c r="K664" s="197"/>
      <c r="M664" s="198" t="s">
        <v>2135</v>
      </c>
      <c r="O664" s="199"/>
      <c r="Z664" s="199"/>
      <c r="AA664" s="199"/>
      <c r="AB664" s="199"/>
      <c r="AC664" s="199"/>
      <c r="AD664" s="199"/>
      <c r="AE664" s="199"/>
      <c r="AF664" s="199"/>
      <c r="AG664" s="199"/>
      <c r="AH664" s="199"/>
      <c r="AI664" s="199"/>
      <c r="AJ664" s="199"/>
      <c r="AK664" s="199"/>
      <c r="AL664" s="199"/>
      <c r="AM664" s="199"/>
      <c r="AN664" s="199"/>
      <c r="AO664" s="199"/>
      <c r="AP664" s="199"/>
      <c r="AQ664" s="199"/>
      <c r="AR664" s="199"/>
      <c r="AS664" s="199"/>
      <c r="AT664" s="199"/>
      <c r="AU664" s="199"/>
      <c r="AV664" s="199"/>
      <c r="AW664" s="199"/>
      <c r="AX664" s="199"/>
      <c r="AY664" s="199"/>
      <c r="AZ664" s="199"/>
      <c r="BA664" s="199"/>
      <c r="BB664" s="199"/>
      <c r="BC664" s="199"/>
      <c r="BD664" s="201" t="str">
        <f t="shared" si="23"/>
        <v/>
      </c>
      <c r="BE664" s="199"/>
      <c r="BF664" s="199"/>
      <c r="BG664" s="199"/>
      <c r="BH664" s="199"/>
      <c r="BI664" s="199"/>
    </row>
    <row r="665" spans="1:61" x14ac:dyDescent="0.2">
      <c r="A665" s="191"/>
      <c r="B665" s="192"/>
      <c r="C665" s="331" t="s">
        <v>2136</v>
      </c>
      <c r="D665" s="332"/>
      <c r="E665" s="193">
        <v>2.0838999999999999</v>
      </c>
      <c r="F665" s="194"/>
      <c r="G665" s="195"/>
      <c r="H665" s="196"/>
      <c r="I665" s="197"/>
      <c r="J665" s="184"/>
      <c r="K665" s="197"/>
      <c r="M665" s="198" t="s">
        <v>2136</v>
      </c>
      <c r="O665" s="199"/>
      <c r="Z665" s="199"/>
      <c r="AA665" s="199"/>
      <c r="AB665" s="199"/>
      <c r="AC665" s="199"/>
      <c r="AD665" s="199"/>
      <c r="AE665" s="199"/>
      <c r="AF665" s="199"/>
      <c r="AG665" s="199"/>
      <c r="AH665" s="199"/>
      <c r="AI665" s="199"/>
      <c r="AJ665" s="199"/>
      <c r="AK665" s="199"/>
      <c r="AL665" s="199"/>
      <c r="AM665" s="199"/>
      <c r="AN665" s="199"/>
      <c r="AO665" s="199"/>
      <c r="AP665" s="199"/>
      <c r="AQ665" s="199"/>
      <c r="AR665" s="199"/>
      <c r="AS665" s="199"/>
      <c r="AT665" s="199"/>
      <c r="AU665" s="199"/>
      <c r="AV665" s="199"/>
      <c r="AW665" s="199"/>
      <c r="AX665" s="199"/>
      <c r="AY665" s="199"/>
      <c r="AZ665" s="199"/>
      <c r="BA665" s="199"/>
      <c r="BB665" s="199"/>
      <c r="BC665" s="199"/>
      <c r="BD665" s="201" t="str">
        <f t="shared" si="23"/>
        <v>210:(7,7+3,6+5,8+0,6+2,7)*0,3718</v>
      </c>
      <c r="BE665" s="199"/>
      <c r="BF665" s="199"/>
      <c r="BG665" s="199"/>
      <c r="BH665" s="199"/>
      <c r="BI665" s="199"/>
    </row>
    <row r="666" spans="1:61" x14ac:dyDescent="0.2">
      <c r="A666" s="191"/>
      <c r="B666" s="192"/>
      <c r="C666" s="331" t="s">
        <v>1862</v>
      </c>
      <c r="D666" s="332"/>
      <c r="E666" s="193">
        <v>0</v>
      </c>
      <c r="F666" s="194"/>
      <c r="G666" s="195"/>
      <c r="H666" s="196"/>
      <c r="I666" s="197"/>
      <c r="J666" s="184"/>
      <c r="K666" s="197"/>
      <c r="M666" s="198" t="s">
        <v>1862</v>
      </c>
      <c r="O666" s="199"/>
      <c r="Z666" s="199"/>
      <c r="AA666" s="199"/>
      <c r="AB666" s="199"/>
      <c r="AC666" s="199"/>
      <c r="AD666" s="199"/>
      <c r="AE666" s="199"/>
      <c r="AF666" s="199"/>
      <c r="AG666" s="199"/>
      <c r="AH666" s="199"/>
      <c r="AI666" s="199"/>
      <c r="AJ666" s="199"/>
      <c r="AK666" s="199"/>
      <c r="AL666" s="199"/>
      <c r="AM666" s="199"/>
      <c r="AN666" s="199"/>
      <c r="AO666" s="199"/>
      <c r="AP666" s="199"/>
      <c r="AQ666" s="199"/>
      <c r="AR666" s="199"/>
      <c r="AS666" s="199"/>
      <c r="AT666" s="199"/>
      <c r="AU666" s="199"/>
      <c r="AV666" s="199"/>
      <c r="AW666" s="199"/>
      <c r="AX666" s="199"/>
      <c r="AY666" s="199"/>
      <c r="AZ666" s="199"/>
      <c r="BA666" s="199"/>
      <c r="BB666" s="199"/>
      <c r="BC666" s="199"/>
      <c r="BD666" s="201" t="str">
        <f t="shared" si="23"/>
        <v>210 :(2,4+0,685+0,52+2)*0,3718</v>
      </c>
      <c r="BE666" s="199"/>
      <c r="BF666" s="199"/>
      <c r="BG666" s="199"/>
      <c r="BH666" s="199"/>
      <c r="BI666" s="199"/>
    </row>
    <row r="667" spans="1:61" x14ac:dyDescent="0.2">
      <c r="A667" s="191"/>
      <c r="B667" s="192"/>
      <c r="C667" s="331" t="s">
        <v>844</v>
      </c>
      <c r="D667" s="332"/>
      <c r="E667" s="193">
        <v>0</v>
      </c>
      <c r="F667" s="194"/>
      <c r="G667" s="195"/>
      <c r="H667" s="196"/>
      <c r="I667" s="197"/>
      <c r="J667" s="184"/>
      <c r="K667" s="197"/>
      <c r="M667" s="198"/>
      <c r="O667" s="199"/>
      <c r="Z667" s="199"/>
      <c r="AA667" s="199"/>
      <c r="AB667" s="199"/>
      <c r="AC667" s="199"/>
      <c r="AD667" s="199"/>
      <c r="AE667" s="199"/>
      <c r="AF667" s="199"/>
      <c r="AG667" s="199"/>
      <c r="AH667" s="199"/>
      <c r="AI667" s="199"/>
      <c r="AJ667" s="199"/>
      <c r="AK667" s="199"/>
      <c r="AL667" s="199"/>
      <c r="AM667" s="199"/>
      <c r="AN667" s="199"/>
      <c r="AO667" s="199"/>
      <c r="AP667" s="199"/>
      <c r="AQ667" s="199"/>
      <c r="AR667" s="199"/>
      <c r="AS667" s="199"/>
      <c r="AT667" s="199"/>
      <c r="AU667" s="199"/>
      <c r="AV667" s="199"/>
      <c r="AW667" s="199"/>
      <c r="AX667" s="199"/>
      <c r="AY667" s="199"/>
      <c r="AZ667" s="199"/>
      <c r="BA667" s="199"/>
      <c r="BB667" s="199"/>
      <c r="BC667" s="199"/>
      <c r="BD667" s="201" t="str">
        <f t="shared" si="23"/>
        <v>odečtení otvorů:</v>
      </c>
      <c r="BE667" s="199"/>
      <c r="BF667" s="199"/>
      <c r="BG667" s="199"/>
      <c r="BH667" s="199"/>
      <c r="BI667" s="199"/>
    </row>
    <row r="668" spans="1:61" x14ac:dyDescent="0.2">
      <c r="A668" s="191"/>
      <c r="B668" s="192"/>
      <c r="C668" s="331" t="s">
        <v>2137</v>
      </c>
      <c r="D668" s="332"/>
      <c r="E668" s="193">
        <v>-0.39410000000000001</v>
      </c>
      <c r="F668" s="194"/>
      <c r="G668" s="195"/>
      <c r="H668" s="196"/>
      <c r="I668" s="197"/>
      <c r="J668" s="184"/>
      <c r="K668" s="197"/>
      <c r="M668" s="198" t="s">
        <v>2137</v>
      </c>
      <c r="O668" s="199"/>
      <c r="Z668" s="199"/>
      <c r="AA668" s="199"/>
      <c r="AB668" s="199"/>
      <c r="AC668" s="199"/>
      <c r="AD668" s="199"/>
      <c r="AE668" s="199"/>
      <c r="AF668" s="199"/>
      <c r="AG668" s="199"/>
      <c r="AH668" s="199"/>
      <c r="AI668" s="199"/>
      <c r="AJ668" s="199"/>
      <c r="AK668" s="199"/>
      <c r="AL668" s="199"/>
      <c r="AM668" s="199"/>
      <c r="AN668" s="199"/>
      <c r="AO668" s="199"/>
      <c r="AP668" s="199"/>
      <c r="AQ668" s="199"/>
      <c r="AR668" s="199"/>
      <c r="AS668" s="199"/>
      <c r="AT668" s="199"/>
      <c r="AU668" s="199"/>
      <c r="AV668" s="199"/>
      <c r="AW668" s="199"/>
      <c r="AX668" s="199"/>
      <c r="AY668" s="199"/>
      <c r="AZ668" s="199"/>
      <c r="BA668" s="199"/>
      <c r="BB668" s="199"/>
      <c r="BC668" s="199"/>
      <c r="BD668" s="201" t="str">
        <f t="shared" si="23"/>
        <v/>
      </c>
      <c r="BE668" s="199"/>
      <c r="BF668" s="199"/>
      <c r="BG668" s="199"/>
      <c r="BH668" s="199"/>
      <c r="BI668" s="199"/>
    </row>
    <row r="669" spans="1:61" x14ac:dyDescent="0.2">
      <c r="A669" s="191"/>
      <c r="B669" s="192"/>
      <c r="C669" s="331" t="s">
        <v>1471</v>
      </c>
      <c r="D669" s="332"/>
      <c r="E669" s="193">
        <v>-0.33460000000000001</v>
      </c>
      <c r="F669" s="194"/>
      <c r="G669" s="195"/>
      <c r="H669" s="196"/>
      <c r="I669" s="197"/>
      <c r="J669" s="184"/>
      <c r="K669" s="197"/>
      <c r="M669" s="198" t="s">
        <v>1471</v>
      </c>
      <c r="O669" s="199"/>
      <c r="Z669" s="199"/>
      <c r="AA669" s="199"/>
      <c r="AB669" s="199"/>
      <c r="AC669" s="199"/>
      <c r="AD669" s="199"/>
      <c r="AE669" s="199"/>
      <c r="AF669" s="199"/>
      <c r="AG669" s="199"/>
      <c r="AH669" s="199"/>
      <c r="AI669" s="199"/>
      <c r="AJ669" s="199"/>
      <c r="AK669" s="199"/>
      <c r="AL669" s="199"/>
      <c r="AM669" s="199"/>
      <c r="AN669" s="199"/>
      <c r="AO669" s="199"/>
      <c r="AP669" s="199"/>
      <c r="AQ669" s="199"/>
      <c r="AR669" s="199"/>
      <c r="AS669" s="199"/>
      <c r="AT669" s="199"/>
      <c r="AU669" s="199"/>
      <c r="AV669" s="199"/>
      <c r="AW669" s="199"/>
      <c r="AX669" s="199"/>
      <c r="AY669" s="199"/>
      <c r="AZ669" s="199"/>
      <c r="BA669" s="199"/>
      <c r="BB669" s="199"/>
      <c r="BC669" s="199"/>
      <c r="BD669" s="201" t="str">
        <f t="shared" si="23"/>
        <v>-1,06*0,3718</v>
      </c>
      <c r="BE669" s="199"/>
      <c r="BF669" s="199"/>
      <c r="BG669" s="199"/>
      <c r="BH669" s="199"/>
      <c r="BI669" s="199"/>
    </row>
    <row r="670" spans="1:61" x14ac:dyDescent="0.2">
      <c r="A670" s="191"/>
      <c r="B670" s="192"/>
      <c r="C670" s="331" t="s">
        <v>2138</v>
      </c>
      <c r="D670" s="332"/>
      <c r="E670" s="193">
        <v>8.0940999999999992</v>
      </c>
      <c r="F670" s="194"/>
      <c r="G670" s="195"/>
      <c r="H670" s="196"/>
      <c r="I670" s="197"/>
      <c r="J670" s="184"/>
      <c r="K670" s="197"/>
      <c r="M670" s="198" t="s">
        <v>2138</v>
      </c>
      <c r="O670" s="199"/>
      <c r="Z670" s="199"/>
      <c r="AA670" s="199"/>
      <c r="AB670" s="199"/>
      <c r="AC670" s="199"/>
      <c r="AD670" s="199"/>
      <c r="AE670" s="199"/>
      <c r="AF670" s="199"/>
      <c r="AG670" s="199"/>
      <c r="AH670" s="199"/>
      <c r="AI670" s="199"/>
      <c r="AJ670" s="199"/>
      <c r="AK670" s="199"/>
      <c r="AL670" s="199"/>
      <c r="AM670" s="199"/>
      <c r="AN670" s="199"/>
      <c r="AO670" s="199"/>
      <c r="AP670" s="199"/>
      <c r="AQ670" s="199"/>
      <c r="AR670" s="199"/>
      <c r="AS670" s="199"/>
      <c r="AT670" s="199"/>
      <c r="AU670" s="199"/>
      <c r="AV670" s="199"/>
      <c r="AW670" s="199"/>
      <c r="AX670" s="199"/>
      <c r="AY670" s="199"/>
      <c r="AZ670" s="199"/>
      <c r="BA670" s="199"/>
      <c r="BB670" s="199"/>
      <c r="BC670" s="199"/>
      <c r="BD670" s="201" t="str">
        <f t="shared" si="23"/>
        <v>-0,9*0,3718</v>
      </c>
      <c r="BE670" s="199"/>
      <c r="BF670" s="199"/>
      <c r="BG670" s="199"/>
      <c r="BH670" s="199"/>
      <c r="BI670" s="199"/>
    </row>
    <row r="671" spans="1:61" x14ac:dyDescent="0.2">
      <c r="A671" s="191"/>
      <c r="B671" s="192"/>
      <c r="C671" s="331" t="s">
        <v>1862</v>
      </c>
      <c r="D671" s="332"/>
      <c r="E671" s="193">
        <v>0</v>
      </c>
      <c r="F671" s="194"/>
      <c r="G671" s="195"/>
      <c r="H671" s="196"/>
      <c r="I671" s="197"/>
      <c r="J671" s="184"/>
      <c r="K671" s="197"/>
      <c r="M671" s="198" t="s">
        <v>1862</v>
      </c>
      <c r="O671" s="199"/>
      <c r="Z671" s="199"/>
      <c r="AA671" s="199"/>
      <c r="AB671" s="199"/>
      <c r="AC671" s="199"/>
      <c r="AD671" s="199"/>
      <c r="AE671" s="199"/>
      <c r="AF671" s="199"/>
      <c r="AG671" s="199"/>
      <c r="AH671" s="199"/>
      <c r="AI671" s="199"/>
      <c r="AJ671" s="199"/>
      <c r="AK671" s="199"/>
      <c r="AL671" s="199"/>
      <c r="AM671" s="199"/>
      <c r="AN671" s="199"/>
      <c r="AO671" s="199"/>
      <c r="AP671" s="199"/>
      <c r="AQ671" s="199"/>
      <c r="AR671" s="199"/>
      <c r="AS671" s="199"/>
      <c r="AT671" s="199"/>
      <c r="AU671" s="199"/>
      <c r="AV671" s="199"/>
      <c r="AW671" s="199"/>
      <c r="AX671" s="199"/>
      <c r="AY671" s="199"/>
      <c r="AZ671" s="199"/>
      <c r="BA671" s="199"/>
      <c r="BB671" s="199"/>
      <c r="BC671" s="199"/>
      <c r="BD671" s="201" t="str">
        <f t="shared" si="23"/>
        <v>211:(5,76+5,76+3,1+3,1+1,975+1,975+0,1)*0,3718</v>
      </c>
      <c r="BE671" s="199"/>
      <c r="BF671" s="199"/>
      <c r="BG671" s="199"/>
      <c r="BH671" s="199"/>
      <c r="BI671" s="199"/>
    </row>
    <row r="672" spans="1:61" x14ac:dyDescent="0.2">
      <c r="A672" s="191"/>
      <c r="B672" s="192"/>
      <c r="C672" s="331" t="s">
        <v>1471</v>
      </c>
      <c r="D672" s="332"/>
      <c r="E672" s="193">
        <v>-0.33460000000000001</v>
      </c>
      <c r="F672" s="194"/>
      <c r="G672" s="195"/>
      <c r="H672" s="196"/>
      <c r="I672" s="197"/>
      <c r="J672" s="184"/>
      <c r="K672" s="197"/>
      <c r="M672" s="198" t="s">
        <v>1471</v>
      </c>
      <c r="O672" s="199"/>
      <c r="Z672" s="199"/>
      <c r="AA672" s="199"/>
      <c r="AB672" s="199"/>
      <c r="AC672" s="199"/>
      <c r="AD672" s="199"/>
      <c r="AE672" s="199"/>
      <c r="AF672" s="199"/>
      <c r="AG672" s="199"/>
      <c r="AH672" s="199"/>
      <c r="AI672" s="199"/>
      <c r="AJ672" s="199"/>
      <c r="AK672" s="199"/>
      <c r="AL672" s="199"/>
      <c r="AM672" s="199"/>
      <c r="AN672" s="199"/>
      <c r="AO672" s="199"/>
      <c r="AP672" s="199"/>
      <c r="AQ672" s="199"/>
      <c r="AR672" s="199"/>
      <c r="AS672" s="199"/>
      <c r="AT672" s="199"/>
      <c r="AU672" s="199"/>
      <c r="AV672" s="199"/>
      <c r="AW672" s="199"/>
      <c r="AX672" s="199"/>
      <c r="AY672" s="199"/>
      <c r="AZ672" s="199"/>
      <c r="BA672" s="199"/>
      <c r="BB672" s="199"/>
      <c r="BC672" s="199"/>
      <c r="BD672" s="201" t="str">
        <f t="shared" si="23"/>
        <v>odečtení otvorů:</v>
      </c>
      <c r="BE672" s="199"/>
      <c r="BF672" s="199"/>
      <c r="BG672" s="199"/>
      <c r="BH672" s="199"/>
      <c r="BI672" s="199"/>
    </row>
    <row r="673" spans="1:61" x14ac:dyDescent="0.2">
      <c r="A673" s="191"/>
      <c r="B673" s="192"/>
      <c r="C673" s="331" t="s">
        <v>2139</v>
      </c>
      <c r="D673" s="332"/>
      <c r="E673" s="193">
        <v>7.5846999999999998</v>
      </c>
      <c r="F673" s="194"/>
      <c r="G673" s="195"/>
      <c r="H673" s="196"/>
      <c r="I673" s="197"/>
      <c r="J673" s="184"/>
      <c r="K673" s="197"/>
      <c r="M673" s="198" t="s">
        <v>2139</v>
      </c>
      <c r="O673" s="199"/>
      <c r="Z673" s="199"/>
      <c r="AA673" s="199"/>
      <c r="AB673" s="199"/>
      <c r="AC673" s="199"/>
      <c r="AD673" s="199"/>
      <c r="AE673" s="199"/>
      <c r="AF673" s="199"/>
      <c r="AG673" s="199"/>
      <c r="AH673" s="199"/>
      <c r="AI673" s="199"/>
      <c r="AJ673" s="199"/>
      <c r="AK673" s="199"/>
      <c r="AL673" s="199"/>
      <c r="AM673" s="199"/>
      <c r="AN673" s="199"/>
      <c r="AO673" s="199"/>
      <c r="AP673" s="199"/>
      <c r="AQ673" s="199"/>
      <c r="AR673" s="199"/>
      <c r="AS673" s="199"/>
      <c r="AT673" s="199"/>
      <c r="AU673" s="199"/>
      <c r="AV673" s="199"/>
      <c r="AW673" s="199"/>
      <c r="AX673" s="199"/>
      <c r="AY673" s="199"/>
      <c r="AZ673" s="199"/>
      <c r="BA673" s="199"/>
      <c r="BB673" s="199"/>
      <c r="BC673" s="199"/>
      <c r="BD673" s="201" t="str">
        <f t="shared" si="23"/>
        <v>-0,9*0,3718</v>
      </c>
      <c r="BE673" s="199"/>
      <c r="BF673" s="199"/>
      <c r="BG673" s="199"/>
      <c r="BH673" s="199"/>
      <c r="BI673" s="199"/>
    </row>
    <row r="674" spans="1:61" x14ac:dyDescent="0.2">
      <c r="A674" s="191"/>
      <c r="B674" s="192"/>
      <c r="C674" s="331" t="s">
        <v>2140</v>
      </c>
      <c r="D674" s="332"/>
      <c r="E674" s="193">
        <v>2.0838999999999999</v>
      </c>
      <c r="F674" s="194"/>
      <c r="G674" s="195"/>
      <c r="H674" s="196"/>
      <c r="I674" s="197"/>
      <c r="J674" s="184"/>
      <c r="K674" s="197"/>
      <c r="M674" s="198" t="s">
        <v>2140</v>
      </c>
      <c r="O674" s="199"/>
      <c r="Z674" s="199"/>
      <c r="AA674" s="199"/>
      <c r="AB674" s="199"/>
      <c r="AC674" s="199"/>
      <c r="AD674" s="199"/>
      <c r="AE674" s="199"/>
      <c r="AF674" s="199"/>
      <c r="AG674" s="199"/>
      <c r="AH674" s="199"/>
      <c r="AI674" s="199"/>
      <c r="AJ674" s="199"/>
      <c r="AK674" s="199"/>
      <c r="AL674" s="199"/>
      <c r="AM674" s="199"/>
      <c r="AN674" s="199"/>
      <c r="AO674" s="199"/>
      <c r="AP674" s="199"/>
      <c r="AQ674" s="199"/>
      <c r="AR674" s="199"/>
      <c r="AS674" s="199"/>
      <c r="AT674" s="199"/>
      <c r="AU674" s="199"/>
      <c r="AV674" s="199"/>
      <c r="AW674" s="199"/>
      <c r="AX674" s="199"/>
      <c r="AY674" s="199"/>
      <c r="AZ674" s="199"/>
      <c r="BA674" s="199"/>
      <c r="BB674" s="199"/>
      <c r="BC674" s="199"/>
      <c r="BD674" s="201" t="str">
        <f t="shared" si="23"/>
        <v>216:(7,7+3,6+5,8+0,6+2,7)*0,3718</v>
      </c>
      <c r="BE674" s="199"/>
      <c r="BF674" s="199"/>
      <c r="BG674" s="199"/>
      <c r="BH674" s="199"/>
      <c r="BI674" s="199"/>
    </row>
    <row r="675" spans="1:61" x14ac:dyDescent="0.2">
      <c r="A675" s="191"/>
      <c r="B675" s="192"/>
      <c r="C675" s="331" t="s">
        <v>2141</v>
      </c>
      <c r="D675" s="332"/>
      <c r="E675" s="193">
        <v>-0.39410000000000001</v>
      </c>
      <c r="F675" s="194"/>
      <c r="G675" s="195"/>
      <c r="H675" s="196"/>
      <c r="I675" s="197"/>
      <c r="J675" s="184"/>
      <c r="K675" s="197"/>
      <c r="M675" s="198" t="s">
        <v>2141</v>
      </c>
      <c r="O675" s="199"/>
      <c r="Z675" s="199"/>
      <c r="AA675" s="199"/>
      <c r="AB675" s="199"/>
      <c r="AC675" s="199"/>
      <c r="AD675" s="199"/>
      <c r="AE675" s="199"/>
      <c r="AF675" s="199"/>
      <c r="AG675" s="199"/>
      <c r="AH675" s="199"/>
      <c r="AI675" s="199"/>
      <c r="AJ675" s="199"/>
      <c r="AK675" s="199"/>
      <c r="AL675" s="199"/>
      <c r="AM675" s="199"/>
      <c r="AN675" s="199"/>
      <c r="AO675" s="199"/>
      <c r="AP675" s="199"/>
      <c r="AQ675" s="199"/>
      <c r="AR675" s="199"/>
      <c r="AS675" s="199"/>
      <c r="AT675" s="199"/>
      <c r="AU675" s="199"/>
      <c r="AV675" s="199"/>
      <c r="AW675" s="199"/>
      <c r="AX675" s="199"/>
      <c r="AY675" s="199"/>
      <c r="AZ675" s="199"/>
      <c r="BA675" s="199"/>
      <c r="BB675" s="199"/>
      <c r="BC675" s="199"/>
      <c r="BD675" s="201" t="str">
        <f t="shared" si="23"/>
        <v>216  :(2,4+0,685+0,52+2)*0,3718</v>
      </c>
      <c r="BE675" s="199"/>
      <c r="BF675" s="199"/>
      <c r="BG675" s="199"/>
      <c r="BH675" s="199"/>
      <c r="BI675" s="199"/>
    </row>
    <row r="676" spans="1:61" x14ac:dyDescent="0.2">
      <c r="A676" s="191"/>
      <c r="B676" s="192"/>
      <c r="C676" s="331" t="s">
        <v>844</v>
      </c>
      <c r="D676" s="332"/>
      <c r="E676" s="193">
        <v>0</v>
      </c>
      <c r="F676" s="194"/>
      <c r="G676" s="195"/>
      <c r="H676" s="196"/>
      <c r="I676" s="197"/>
      <c r="J676" s="184"/>
      <c r="K676" s="197"/>
      <c r="M676" s="198"/>
      <c r="O676" s="199"/>
      <c r="Z676" s="199"/>
      <c r="AA676" s="199"/>
      <c r="AB676" s="199"/>
      <c r="AC676" s="199"/>
      <c r="AD676" s="199"/>
      <c r="AE676" s="199"/>
      <c r="AF676" s="199"/>
      <c r="AG676" s="199"/>
      <c r="AH676" s="199"/>
      <c r="AI676" s="199"/>
      <c r="AJ676" s="199"/>
      <c r="AK676" s="199"/>
      <c r="AL676" s="199"/>
      <c r="AM676" s="199"/>
      <c r="AN676" s="199"/>
      <c r="AO676" s="199"/>
      <c r="AP676" s="199"/>
      <c r="AQ676" s="199"/>
      <c r="AR676" s="199"/>
      <c r="AS676" s="199"/>
      <c r="AT676" s="199"/>
      <c r="AU676" s="199"/>
      <c r="AV676" s="199"/>
      <c r="AW676" s="199"/>
      <c r="AX676" s="199"/>
      <c r="AY676" s="199"/>
      <c r="AZ676" s="199"/>
      <c r="BA676" s="199"/>
      <c r="BB676" s="199"/>
      <c r="BC676" s="199"/>
      <c r="BD676" s="201" t="str">
        <f t="shared" si="23"/>
        <v>odečtení otvorů:-1,06*0,3718</v>
      </c>
      <c r="BE676" s="199"/>
      <c r="BF676" s="199"/>
      <c r="BG676" s="199"/>
      <c r="BH676" s="199"/>
      <c r="BI676" s="199"/>
    </row>
    <row r="677" spans="1:61" x14ac:dyDescent="0.2">
      <c r="A677" s="191"/>
      <c r="B677" s="192"/>
      <c r="C677" s="331" t="s">
        <v>1471</v>
      </c>
      <c r="D677" s="332"/>
      <c r="E677" s="193">
        <v>-0.33460000000000001</v>
      </c>
      <c r="F677" s="194"/>
      <c r="G677" s="195"/>
      <c r="H677" s="196"/>
      <c r="I677" s="197"/>
      <c r="J677" s="184"/>
      <c r="K677" s="197"/>
      <c r="M677" s="198" t="s">
        <v>1471</v>
      </c>
      <c r="O677" s="199"/>
      <c r="Z677" s="199"/>
      <c r="AA677" s="199"/>
      <c r="AB677" s="199"/>
      <c r="AC677" s="199"/>
      <c r="AD677" s="199"/>
      <c r="AE677" s="199"/>
      <c r="AF677" s="199"/>
      <c r="AG677" s="199"/>
      <c r="AH677" s="199"/>
      <c r="AI677" s="199"/>
      <c r="AJ677" s="199"/>
      <c r="AK677" s="199"/>
      <c r="AL677" s="199"/>
      <c r="AM677" s="199"/>
      <c r="AN677" s="199"/>
      <c r="AO677" s="199"/>
      <c r="AP677" s="199"/>
      <c r="AQ677" s="199"/>
      <c r="AR677" s="199"/>
      <c r="AS677" s="199"/>
      <c r="AT677" s="199"/>
      <c r="AU677" s="199"/>
      <c r="AV677" s="199"/>
      <c r="AW677" s="199"/>
      <c r="AX677" s="199"/>
      <c r="AY677" s="199"/>
      <c r="AZ677" s="199"/>
      <c r="BA677" s="199"/>
      <c r="BB677" s="199"/>
      <c r="BC677" s="199"/>
      <c r="BD677" s="201" t="str">
        <f t="shared" si="23"/>
        <v/>
      </c>
      <c r="BE677" s="199"/>
      <c r="BF677" s="199"/>
      <c r="BG677" s="199"/>
      <c r="BH677" s="199"/>
      <c r="BI677" s="199"/>
    </row>
    <row r="678" spans="1:61" x14ac:dyDescent="0.2">
      <c r="A678" s="191"/>
      <c r="B678" s="192"/>
      <c r="C678" s="331" t="s">
        <v>2142</v>
      </c>
      <c r="D678" s="332"/>
      <c r="E678" s="193">
        <v>8.4658999999999995</v>
      </c>
      <c r="F678" s="194"/>
      <c r="G678" s="195"/>
      <c r="H678" s="196"/>
      <c r="I678" s="197"/>
      <c r="J678" s="184"/>
      <c r="K678" s="197"/>
      <c r="M678" s="198" t="s">
        <v>2142</v>
      </c>
      <c r="O678" s="199"/>
      <c r="Z678" s="199"/>
      <c r="AA678" s="199"/>
      <c r="AB678" s="199"/>
      <c r="AC678" s="199"/>
      <c r="AD678" s="199"/>
      <c r="AE678" s="199"/>
      <c r="AF678" s="199"/>
      <c r="AG678" s="199"/>
      <c r="AH678" s="199"/>
      <c r="AI678" s="199"/>
      <c r="AJ678" s="199"/>
      <c r="AK678" s="199"/>
      <c r="AL678" s="199"/>
      <c r="AM678" s="199"/>
      <c r="AN678" s="199"/>
      <c r="AO678" s="199"/>
      <c r="AP678" s="199"/>
      <c r="AQ678" s="199"/>
      <c r="AR678" s="199"/>
      <c r="AS678" s="199"/>
      <c r="AT678" s="199"/>
      <c r="AU678" s="199"/>
      <c r="AV678" s="199"/>
      <c r="AW678" s="199"/>
      <c r="AX678" s="199"/>
      <c r="AY678" s="199"/>
      <c r="AZ678" s="199"/>
      <c r="BA678" s="199"/>
      <c r="BB678" s="199"/>
      <c r="BC678" s="199"/>
      <c r="BD678" s="201" t="str">
        <f t="shared" si="23"/>
        <v>-0,9*0,3718</v>
      </c>
      <c r="BE678" s="199"/>
      <c r="BF678" s="199"/>
      <c r="BG678" s="199"/>
      <c r="BH678" s="199"/>
      <c r="BI678" s="199"/>
    </row>
    <row r="679" spans="1:61" x14ac:dyDescent="0.2">
      <c r="A679" s="191"/>
      <c r="B679" s="192"/>
      <c r="C679" s="331" t="s">
        <v>2131</v>
      </c>
      <c r="D679" s="332"/>
      <c r="E679" s="193">
        <v>-0.33460000000000001</v>
      </c>
      <c r="F679" s="194"/>
      <c r="G679" s="195"/>
      <c r="H679" s="196"/>
      <c r="I679" s="197"/>
      <c r="J679" s="184"/>
      <c r="K679" s="197"/>
      <c r="M679" s="198" t="s">
        <v>2131</v>
      </c>
      <c r="O679" s="199"/>
      <c r="Z679" s="199"/>
      <c r="AA679" s="199"/>
      <c r="AB679" s="199"/>
      <c r="AC679" s="199"/>
      <c r="AD679" s="199"/>
      <c r="AE679" s="199"/>
      <c r="AF679" s="199"/>
      <c r="AG679" s="199"/>
      <c r="AH679" s="199"/>
      <c r="AI679" s="199"/>
      <c r="AJ679" s="199"/>
      <c r="AK679" s="199"/>
      <c r="AL679" s="199"/>
      <c r="AM679" s="199"/>
      <c r="AN679" s="199"/>
      <c r="AO679" s="199"/>
      <c r="AP679" s="199"/>
      <c r="AQ679" s="199"/>
      <c r="AR679" s="199"/>
      <c r="AS679" s="199"/>
      <c r="AT679" s="199"/>
      <c r="AU679" s="199"/>
      <c r="AV679" s="199"/>
      <c r="AW679" s="199"/>
      <c r="AX679" s="199"/>
      <c r="AY679" s="199"/>
      <c r="AZ679" s="199"/>
      <c r="BA679" s="199"/>
      <c r="BB679" s="199"/>
      <c r="BC679" s="199"/>
      <c r="BD679" s="201" t="str">
        <f t="shared" si="23"/>
        <v>217:(3,35+3,35+5,76+5,76+2,225+2,225+0,1)*0,3718</v>
      </c>
      <c r="BE679" s="199"/>
      <c r="BF679" s="199"/>
      <c r="BG679" s="199"/>
      <c r="BH679" s="199"/>
      <c r="BI679" s="199"/>
    </row>
    <row r="680" spans="1:61" x14ac:dyDescent="0.2">
      <c r="A680" s="191"/>
      <c r="B680" s="192"/>
      <c r="C680" s="331" t="s">
        <v>844</v>
      </c>
      <c r="D680" s="332"/>
      <c r="E680" s="193">
        <v>0</v>
      </c>
      <c r="F680" s="194"/>
      <c r="G680" s="195"/>
      <c r="H680" s="196"/>
      <c r="I680" s="197"/>
      <c r="J680" s="184"/>
      <c r="K680" s="197"/>
      <c r="M680" s="198"/>
      <c r="O680" s="199"/>
      <c r="Z680" s="199"/>
      <c r="AA680" s="199"/>
      <c r="AB680" s="199"/>
      <c r="AC680" s="199"/>
      <c r="AD680" s="199"/>
      <c r="AE680" s="199"/>
      <c r="AF680" s="199"/>
      <c r="AG680" s="199"/>
      <c r="AH680" s="199"/>
      <c r="AI680" s="199"/>
      <c r="AJ680" s="199"/>
      <c r="AK680" s="199"/>
      <c r="AL680" s="199"/>
      <c r="AM680" s="199"/>
      <c r="AN680" s="199"/>
      <c r="AO680" s="199"/>
      <c r="AP680" s="199"/>
      <c r="AQ680" s="199"/>
      <c r="AR680" s="199"/>
      <c r="AS680" s="199"/>
      <c r="AT680" s="199"/>
      <c r="AU680" s="199"/>
      <c r="AV680" s="199"/>
      <c r="AW680" s="199"/>
      <c r="AX680" s="199"/>
      <c r="AY680" s="199"/>
      <c r="AZ680" s="199"/>
      <c r="BA680" s="199"/>
      <c r="BB680" s="199"/>
      <c r="BC680" s="199"/>
      <c r="BD680" s="201" t="str">
        <f t="shared" si="23"/>
        <v>odečtení otvorů:-0,9*0,3718</v>
      </c>
      <c r="BE680" s="199"/>
      <c r="BF680" s="199"/>
      <c r="BG680" s="199"/>
      <c r="BH680" s="199"/>
      <c r="BI680" s="199"/>
    </row>
    <row r="681" spans="1:61" x14ac:dyDescent="0.2">
      <c r="A681" s="191"/>
      <c r="B681" s="192"/>
      <c r="C681" s="331" t="s">
        <v>2143</v>
      </c>
      <c r="D681" s="332"/>
      <c r="E681" s="193">
        <v>5.9989999999999997</v>
      </c>
      <c r="F681" s="194"/>
      <c r="G681" s="195"/>
      <c r="H681" s="196"/>
      <c r="I681" s="197"/>
      <c r="J681" s="184"/>
      <c r="K681" s="197"/>
      <c r="M681" s="198" t="s">
        <v>2143</v>
      </c>
      <c r="O681" s="199"/>
      <c r="Z681" s="199"/>
      <c r="AA681" s="199"/>
      <c r="AB681" s="199"/>
      <c r="AC681" s="199"/>
      <c r="AD681" s="199"/>
      <c r="AE681" s="199"/>
      <c r="AF681" s="199"/>
      <c r="AG681" s="199"/>
      <c r="AH681" s="199"/>
      <c r="AI681" s="199"/>
      <c r="AJ681" s="199"/>
      <c r="AK681" s="199"/>
      <c r="AL681" s="199"/>
      <c r="AM681" s="199"/>
      <c r="AN681" s="199"/>
      <c r="AO681" s="199"/>
      <c r="AP681" s="199"/>
      <c r="AQ681" s="199"/>
      <c r="AR681" s="199"/>
      <c r="AS681" s="199"/>
      <c r="AT681" s="199"/>
      <c r="AU681" s="199"/>
      <c r="AV681" s="199"/>
      <c r="AW681" s="199"/>
      <c r="AX681" s="199"/>
      <c r="AY681" s="199"/>
      <c r="AZ681" s="199"/>
      <c r="BA681" s="199"/>
      <c r="BB681" s="199"/>
      <c r="BC681" s="199"/>
      <c r="BD681" s="201" t="str">
        <f t="shared" si="23"/>
        <v/>
      </c>
      <c r="BE681" s="199"/>
      <c r="BF681" s="199"/>
      <c r="BG681" s="199"/>
      <c r="BH681" s="199"/>
      <c r="BI681" s="199"/>
    </row>
    <row r="682" spans="1:61" x14ac:dyDescent="0.2">
      <c r="A682" s="191"/>
      <c r="B682" s="192"/>
      <c r="C682" s="331" t="s">
        <v>2144</v>
      </c>
      <c r="D682" s="332"/>
      <c r="E682" s="193">
        <v>1.5987</v>
      </c>
      <c r="F682" s="194"/>
      <c r="G682" s="195"/>
      <c r="H682" s="196"/>
      <c r="I682" s="197"/>
      <c r="J682" s="184"/>
      <c r="K682" s="197"/>
      <c r="M682" s="198" t="s">
        <v>2144</v>
      </c>
      <c r="O682" s="199"/>
      <c r="Z682" s="199"/>
      <c r="AA682" s="199"/>
      <c r="AB682" s="199"/>
      <c r="AC682" s="199"/>
      <c r="AD682" s="199"/>
      <c r="AE682" s="199"/>
      <c r="AF682" s="199"/>
      <c r="AG682" s="199"/>
      <c r="AH682" s="199"/>
      <c r="AI682" s="199"/>
      <c r="AJ682" s="199"/>
      <c r="AK682" s="199"/>
      <c r="AL682" s="199"/>
      <c r="AM682" s="199"/>
      <c r="AN682" s="199"/>
      <c r="AO682" s="199"/>
      <c r="AP682" s="199"/>
      <c r="AQ682" s="199"/>
      <c r="AR682" s="199"/>
      <c r="AS682" s="199"/>
      <c r="AT682" s="199"/>
      <c r="AU682" s="199"/>
      <c r="AV682" s="199"/>
      <c r="AW682" s="199"/>
      <c r="AX682" s="199"/>
      <c r="AY682" s="199"/>
      <c r="AZ682" s="199"/>
      <c r="BA682" s="199"/>
      <c r="BB682" s="199"/>
      <c r="BC682" s="199"/>
      <c r="BD682" s="201" t="str">
        <f t="shared" si="23"/>
        <v>221:(6,385+3,75+4,3+1,7)*0,3718</v>
      </c>
      <c r="BE682" s="199"/>
      <c r="BF682" s="199"/>
      <c r="BG682" s="199"/>
      <c r="BH682" s="199"/>
      <c r="BI682" s="199"/>
    </row>
    <row r="683" spans="1:61" x14ac:dyDescent="0.2">
      <c r="A683" s="191"/>
      <c r="B683" s="192"/>
      <c r="C683" s="331" t="s">
        <v>1862</v>
      </c>
      <c r="D683" s="332"/>
      <c r="E683" s="193">
        <v>0</v>
      </c>
      <c r="F683" s="194"/>
      <c r="G683" s="195"/>
      <c r="H683" s="196"/>
      <c r="I683" s="197"/>
      <c r="J683" s="184"/>
      <c r="K683" s="197"/>
      <c r="M683" s="198" t="s">
        <v>1862</v>
      </c>
      <c r="O683" s="199"/>
      <c r="Z683" s="199"/>
      <c r="AA683" s="199"/>
      <c r="AB683" s="199"/>
      <c r="AC683" s="199"/>
      <c r="AD683" s="199"/>
      <c r="AE683" s="199"/>
      <c r="AF683" s="199"/>
      <c r="AG683" s="199"/>
      <c r="AH683" s="199"/>
      <c r="AI683" s="199"/>
      <c r="AJ683" s="199"/>
      <c r="AK683" s="199"/>
      <c r="AL683" s="199"/>
      <c r="AM683" s="199"/>
      <c r="AN683" s="199"/>
      <c r="AO683" s="199"/>
      <c r="AP683" s="199"/>
      <c r="AQ683" s="199"/>
      <c r="AR683" s="199"/>
      <c r="AS683" s="199"/>
      <c r="AT683" s="199"/>
      <c r="AU683" s="199"/>
      <c r="AV683" s="199"/>
      <c r="AW683" s="199"/>
      <c r="AX683" s="199"/>
      <c r="AY683" s="199"/>
      <c r="AZ683" s="199"/>
      <c r="BA683" s="199"/>
      <c r="BB683" s="199"/>
      <c r="BC683" s="199"/>
      <c r="BD683" s="201" t="str">
        <f t="shared" si="23"/>
        <v>221:(2,2+2,1)*0,3718</v>
      </c>
      <c r="BE683" s="199"/>
      <c r="BF683" s="199"/>
      <c r="BG683" s="199"/>
      <c r="BH683" s="199"/>
      <c r="BI683" s="199"/>
    </row>
    <row r="684" spans="1:61" x14ac:dyDescent="0.2">
      <c r="A684" s="191"/>
      <c r="B684" s="192"/>
      <c r="C684" s="331" t="s">
        <v>2137</v>
      </c>
      <c r="D684" s="332"/>
      <c r="E684" s="193">
        <v>-0.39410000000000001</v>
      </c>
      <c r="F684" s="194"/>
      <c r="G684" s="195"/>
      <c r="H684" s="196"/>
      <c r="I684" s="197"/>
      <c r="J684" s="184"/>
      <c r="K684" s="197"/>
      <c r="M684" s="198" t="s">
        <v>2137</v>
      </c>
      <c r="O684" s="199"/>
      <c r="Z684" s="199"/>
      <c r="AA684" s="199"/>
      <c r="AB684" s="199"/>
      <c r="AC684" s="199"/>
      <c r="AD684" s="199"/>
      <c r="AE684" s="199"/>
      <c r="AF684" s="199"/>
      <c r="AG684" s="199"/>
      <c r="AH684" s="199"/>
      <c r="AI684" s="199"/>
      <c r="AJ684" s="199"/>
      <c r="AK684" s="199"/>
      <c r="AL684" s="199"/>
      <c r="AM684" s="199"/>
      <c r="AN684" s="199"/>
      <c r="AO684" s="199"/>
      <c r="AP684" s="199"/>
      <c r="AQ684" s="199"/>
      <c r="AR684" s="199"/>
      <c r="AS684" s="199"/>
      <c r="AT684" s="199"/>
      <c r="AU684" s="199"/>
      <c r="AV684" s="199"/>
      <c r="AW684" s="199"/>
      <c r="AX684" s="199"/>
      <c r="AY684" s="199"/>
      <c r="AZ684" s="199"/>
      <c r="BA684" s="199"/>
      <c r="BB684" s="199"/>
      <c r="BC684" s="199"/>
      <c r="BD684" s="201" t="str">
        <f t="shared" si="23"/>
        <v>odečtení otvorů:</v>
      </c>
      <c r="BE684" s="199"/>
      <c r="BF684" s="199"/>
      <c r="BG684" s="199"/>
      <c r="BH684" s="199"/>
      <c r="BI684" s="199"/>
    </row>
    <row r="685" spans="1:61" x14ac:dyDescent="0.2">
      <c r="A685" s="191"/>
      <c r="B685" s="192"/>
      <c r="C685" s="331" t="s">
        <v>1471</v>
      </c>
      <c r="D685" s="332"/>
      <c r="E685" s="193">
        <v>-0.33460000000000001</v>
      </c>
      <c r="F685" s="194"/>
      <c r="G685" s="195"/>
      <c r="H685" s="196"/>
      <c r="I685" s="197"/>
      <c r="J685" s="184"/>
      <c r="K685" s="197"/>
      <c r="M685" s="198" t="s">
        <v>1471</v>
      </c>
      <c r="O685" s="199"/>
      <c r="Z685" s="199"/>
      <c r="AA685" s="199"/>
      <c r="AB685" s="199"/>
      <c r="AC685" s="199"/>
      <c r="AD685" s="199"/>
      <c r="AE685" s="199"/>
      <c r="AF685" s="199"/>
      <c r="AG685" s="199"/>
      <c r="AH685" s="199"/>
      <c r="AI685" s="199"/>
      <c r="AJ685" s="199"/>
      <c r="AK685" s="199"/>
      <c r="AL685" s="199"/>
      <c r="AM685" s="199"/>
      <c r="AN685" s="199"/>
      <c r="AO685" s="199"/>
      <c r="AP685" s="199"/>
      <c r="AQ685" s="199"/>
      <c r="AR685" s="199"/>
      <c r="AS685" s="199"/>
      <c r="AT685" s="199"/>
      <c r="AU685" s="199"/>
      <c r="AV685" s="199"/>
      <c r="AW685" s="199"/>
      <c r="AX685" s="199"/>
      <c r="AY685" s="199"/>
      <c r="AZ685" s="199"/>
      <c r="BA685" s="199"/>
      <c r="BB685" s="199"/>
      <c r="BC685" s="199"/>
      <c r="BD685" s="201" t="str">
        <f t="shared" si="23"/>
        <v>-1,06*0,3718</v>
      </c>
      <c r="BE685" s="199"/>
      <c r="BF685" s="199"/>
      <c r="BG685" s="199"/>
      <c r="BH685" s="199"/>
      <c r="BI685" s="199"/>
    </row>
    <row r="686" spans="1:61" x14ac:dyDescent="0.2">
      <c r="A686" s="191"/>
      <c r="B686" s="192"/>
      <c r="C686" s="331" t="s">
        <v>2145</v>
      </c>
      <c r="D686" s="332"/>
      <c r="E686" s="193">
        <v>6.1012000000000004</v>
      </c>
      <c r="F686" s="194"/>
      <c r="G686" s="195"/>
      <c r="H686" s="196"/>
      <c r="I686" s="197"/>
      <c r="J686" s="184"/>
      <c r="K686" s="197"/>
      <c r="M686" s="198" t="s">
        <v>2145</v>
      </c>
      <c r="O686" s="199"/>
      <c r="Z686" s="199"/>
      <c r="AA686" s="199"/>
      <c r="AB686" s="199"/>
      <c r="AC686" s="199"/>
      <c r="AD686" s="199"/>
      <c r="AE686" s="199"/>
      <c r="AF686" s="199"/>
      <c r="AG686" s="199"/>
      <c r="AH686" s="199"/>
      <c r="AI686" s="199"/>
      <c r="AJ686" s="199"/>
      <c r="AK686" s="199"/>
      <c r="AL686" s="199"/>
      <c r="AM686" s="199"/>
      <c r="AN686" s="199"/>
      <c r="AO686" s="199"/>
      <c r="AP686" s="199"/>
      <c r="AQ686" s="199"/>
      <c r="AR686" s="199"/>
      <c r="AS686" s="199"/>
      <c r="AT686" s="199"/>
      <c r="AU686" s="199"/>
      <c r="AV686" s="199"/>
      <c r="AW686" s="199"/>
      <c r="AX686" s="199"/>
      <c r="AY686" s="199"/>
      <c r="AZ686" s="199"/>
      <c r="BA686" s="199"/>
      <c r="BB686" s="199"/>
      <c r="BC686" s="199"/>
      <c r="BD686" s="201" t="str">
        <f t="shared" si="23"/>
        <v>-0,9*0,3718</v>
      </c>
      <c r="BE686" s="199"/>
      <c r="BF686" s="199"/>
      <c r="BG686" s="199"/>
      <c r="BH686" s="199"/>
      <c r="BI686" s="199"/>
    </row>
    <row r="687" spans="1:61" x14ac:dyDescent="0.2">
      <c r="A687" s="191"/>
      <c r="B687" s="192"/>
      <c r="C687" s="331" t="s">
        <v>1862</v>
      </c>
      <c r="D687" s="332"/>
      <c r="E687" s="193">
        <v>0</v>
      </c>
      <c r="F687" s="194"/>
      <c r="G687" s="195"/>
      <c r="H687" s="196"/>
      <c r="I687" s="197"/>
      <c r="J687" s="184"/>
      <c r="K687" s="197"/>
      <c r="M687" s="198" t="s">
        <v>1862</v>
      </c>
      <c r="O687" s="199"/>
      <c r="Z687" s="199"/>
      <c r="AA687" s="199"/>
      <c r="AB687" s="199"/>
      <c r="AC687" s="199"/>
      <c r="AD687" s="199"/>
      <c r="AE687" s="199"/>
      <c r="AF687" s="199"/>
      <c r="AG687" s="199"/>
      <c r="AH687" s="199"/>
      <c r="AI687" s="199"/>
      <c r="AJ687" s="199"/>
      <c r="AK687" s="199"/>
      <c r="AL687" s="199"/>
      <c r="AM687" s="199"/>
      <c r="AN687" s="199"/>
      <c r="AO687" s="199"/>
      <c r="AP687" s="199"/>
      <c r="AQ687" s="199"/>
      <c r="AR687" s="199"/>
      <c r="AS687" s="199"/>
      <c r="AT687" s="199"/>
      <c r="AU687" s="199"/>
      <c r="AV687" s="199"/>
      <c r="AW687" s="199"/>
      <c r="AX687" s="199"/>
      <c r="AY687" s="199"/>
      <c r="AZ687" s="199"/>
      <c r="BA687" s="199"/>
      <c r="BB687" s="199"/>
      <c r="BC687" s="199"/>
      <c r="BD687" s="201" t="str">
        <f t="shared" si="23"/>
        <v>222:(2,97+2,97+5,235+5,235)*0,3718</v>
      </c>
      <c r="BE687" s="199"/>
      <c r="BF687" s="199"/>
      <c r="BG687" s="199"/>
      <c r="BH687" s="199"/>
      <c r="BI687" s="199"/>
    </row>
    <row r="688" spans="1:61" x14ac:dyDescent="0.2">
      <c r="A688" s="191"/>
      <c r="B688" s="192"/>
      <c r="C688" s="331" t="s">
        <v>1471</v>
      </c>
      <c r="D688" s="332"/>
      <c r="E688" s="193">
        <v>-0.33460000000000001</v>
      </c>
      <c r="F688" s="194"/>
      <c r="G688" s="195"/>
      <c r="H688" s="196"/>
      <c r="I688" s="197"/>
      <c r="J688" s="184"/>
      <c r="K688" s="197"/>
      <c r="M688" s="198" t="s">
        <v>1471</v>
      </c>
      <c r="O688" s="199"/>
      <c r="Z688" s="199"/>
      <c r="AA688" s="199"/>
      <c r="AB688" s="199"/>
      <c r="AC688" s="199"/>
      <c r="AD688" s="199"/>
      <c r="AE688" s="199"/>
      <c r="AF688" s="199"/>
      <c r="AG688" s="199"/>
      <c r="AH688" s="199"/>
      <c r="AI688" s="199"/>
      <c r="AJ688" s="199"/>
      <c r="AK688" s="199"/>
      <c r="AL688" s="199"/>
      <c r="AM688" s="199"/>
      <c r="AN688" s="199"/>
      <c r="AO688" s="199"/>
      <c r="AP688" s="199"/>
      <c r="AQ688" s="199"/>
      <c r="AR688" s="199"/>
      <c r="AS688" s="199"/>
      <c r="AT688" s="199"/>
      <c r="AU688" s="199"/>
      <c r="AV688" s="199"/>
      <c r="AW688" s="199"/>
      <c r="AX688" s="199"/>
      <c r="AY688" s="199"/>
      <c r="AZ688" s="199"/>
      <c r="BA688" s="199"/>
      <c r="BB688" s="199"/>
      <c r="BC688" s="199"/>
      <c r="BD688" s="201" t="str">
        <f t="shared" si="23"/>
        <v>odečtení otvorů:</v>
      </c>
      <c r="BE688" s="199"/>
      <c r="BF688" s="199"/>
      <c r="BG688" s="199"/>
      <c r="BH688" s="199"/>
      <c r="BI688" s="199"/>
    </row>
    <row r="689" spans="1:104" x14ac:dyDescent="0.2">
      <c r="A689" s="191"/>
      <c r="B689" s="192"/>
      <c r="C689" s="331" t="s">
        <v>2146</v>
      </c>
      <c r="D689" s="332"/>
      <c r="E689" s="193">
        <v>5.5621</v>
      </c>
      <c r="F689" s="194"/>
      <c r="G689" s="195"/>
      <c r="H689" s="196"/>
      <c r="I689" s="197"/>
      <c r="J689" s="184"/>
      <c r="K689" s="197"/>
      <c r="M689" s="198" t="s">
        <v>2146</v>
      </c>
      <c r="O689" s="199"/>
      <c r="Z689" s="199"/>
      <c r="AA689" s="199"/>
      <c r="AB689" s="199"/>
      <c r="AC689" s="199"/>
      <c r="AD689" s="199"/>
      <c r="AE689" s="199"/>
      <c r="AF689" s="199"/>
      <c r="AG689" s="199"/>
      <c r="AH689" s="199"/>
      <c r="AI689" s="199"/>
      <c r="AJ689" s="199"/>
      <c r="AK689" s="199"/>
      <c r="AL689" s="199"/>
      <c r="AM689" s="199"/>
      <c r="AN689" s="199"/>
      <c r="AO689" s="199"/>
      <c r="AP689" s="199"/>
      <c r="AQ689" s="199"/>
      <c r="AR689" s="199"/>
      <c r="AS689" s="199"/>
      <c r="AT689" s="199"/>
      <c r="AU689" s="199"/>
      <c r="AV689" s="199"/>
      <c r="AW689" s="199"/>
      <c r="AX689" s="199"/>
      <c r="AY689" s="199"/>
      <c r="AZ689" s="199"/>
      <c r="BA689" s="199"/>
      <c r="BB689" s="199"/>
      <c r="BC689" s="199"/>
      <c r="BD689" s="201" t="str">
        <f t="shared" si="23"/>
        <v>-0,9*0,3718</v>
      </c>
      <c r="BE689" s="199"/>
      <c r="BF689" s="199"/>
      <c r="BG689" s="199"/>
      <c r="BH689" s="199"/>
      <c r="BI689" s="199"/>
    </row>
    <row r="690" spans="1:104" x14ac:dyDescent="0.2">
      <c r="A690" s="191"/>
      <c r="B690" s="192"/>
      <c r="C690" s="331" t="s">
        <v>2131</v>
      </c>
      <c r="D690" s="332"/>
      <c r="E690" s="193">
        <v>-0.33460000000000001</v>
      </c>
      <c r="F690" s="194"/>
      <c r="G690" s="195"/>
      <c r="H690" s="196"/>
      <c r="I690" s="197"/>
      <c r="J690" s="184"/>
      <c r="K690" s="197"/>
      <c r="M690" s="198" t="s">
        <v>2131</v>
      </c>
      <c r="O690" s="199"/>
      <c r="Z690" s="199"/>
      <c r="AA690" s="199"/>
      <c r="AB690" s="199"/>
      <c r="AC690" s="199"/>
      <c r="AD690" s="199"/>
      <c r="AE690" s="199"/>
      <c r="AF690" s="199"/>
      <c r="AG690" s="199"/>
      <c r="AH690" s="199"/>
      <c r="AI690" s="199"/>
      <c r="AJ690" s="199"/>
      <c r="AK690" s="199"/>
      <c r="AL690" s="199"/>
      <c r="AM690" s="199"/>
      <c r="AN690" s="199"/>
      <c r="AO690" s="199"/>
      <c r="AP690" s="199"/>
      <c r="AQ690" s="199"/>
      <c r="AR690" s="199"/>
      <c r="AS690" s="199"/>
      <c r="AT690" s="199"/>
      <c r="AU690" s="199"/>
      <c r="AV690" s="199"/>
      <c r="AW690" s="199"/>
      <c r="AX690" s="199"/>
      <c r="AY690" s="199"/>
      <c r="AZ690" s="199"/>
      <c r="BA690" s="199"/>
      <c r="BB690" s="199"/>
      <c r="BC690" s="199"/>
      <c r="BD690" s="201" t="str">
        <f t="shared" si="23"/>
        <v>227:(3,735+3,735+3,745+3,745)*0,3718</v>
      </c>
      <c r="BE690" s="199"/>
      <c r="BF690" s="199"/>
      <c r="BG690" s="199"/>
      <c r="BH690" s="199"/>
      <c r="BI690" s="199"/>
    </row>
    <row r="691" spans="1:104" x14ac:dyDescent="0.2">
      <c r="A691" s="191"/>
      <c r="B691" s="192"/>
      <c r="C691" s="331" t="s">
        <v>844</v>
      </c>
      <c r="D691" s="332"/>
      <c r="E691" s="193">
        <v>0</v>
      </c>
      <c r="F691" s="194"/>
      <c r="G691" s="195"/>
      <c r="H691" s="196"/>
      <c r="I691" s="197"/>
      <c r="J691" s="184"/>
      <c r="K691" s="197"/>
      <c r="M691" s="198"/>
      <c r="O691" s="199"/>
      <c r="Z691" s="199"/>
      <c r="AA691" s="199"/>
      <c r="AB691" s="199"/>
      <c r="AC691" s="199"/>
      <c r="AD691" s="199"/>
      <c r="AE691" s="199"/>
      <c r="AF691" s="199"/>
      <c r="AG691" s="199"/>
      <c r="AH691" s="199"/>
      <c r="AI691" s="199"/>
      <c r="AJ691" s="199"/>
      <c r="AK691" s="199"/>
      <c r="AL691" s="199"/>
      <c r="AM691" s="199"/>
      <c r="AN691" s="199"/>
      <c r="AO691" s="199"/>
      <c r="AP691" s="199"/>
      <c r="AQ691" s="199"/>
      <c r="AR691" s="199"/>
      <c r="AS691" s="199"/>
      <c r="AT691" s="199"/>
      <c r="AU691" s="199"/>
      <c r="AV691" s="199"/>
      <c r="AW691" s="199"/>
      <c r="AX691" s="199"/>
      <c r="AY691" s="199"/>
      <c r="AZ691" s="199"/>
      <c r="BA691" s="199"/>
      <c r="BB691" s="199"/>
      <c r="BC691" s="199"/>
      <c r="BD691" s="201" t="str">
        <f t="shared" si="23"/>
        <v>odečtení otvorů:-0,9*0,3718</v>
      </c>
      <c r="BE691" s="199"/>
      <c r="BF691" s="199"/>
      <c r="BG691" s="199"/>
      <c r="BH691" s="199"/>
      <c r="BI691" s="199"/>
    </row>
    <row r="692" spans="1:104" x14ac:dyDescent="0.2">
      <c r="A692" s="191"/>
      <c r="B692" s="192"/>
      <c r="C692" s="331" t="s">
        <v>2147</v>
      </c>
      <c r="D692" s="332"/>
      <c r="E692" s="193">
        <v>4.7329999999999997</v>
      </c>
      <c r="F692" s="194"/>
      <c r="G692" s="195"/>
      <c r="H692" s="196"/>
      <c r="I692" s="197"/>
      <c r="J692" s="184"/>
      <c r="K692" s="197"/>
      <c r="M692" s="198" t="s">
        <v>2147</v>
      </c>
      <c r="O692" s="199"/>
      <c r="Z692" s="199"/>
      <c r="AA692" s="199"/>
      <c r="AB692" s="199"/>
      <c r="AC692" s="199"/>
      <c r="AD692" s="199"/>
      <c r="AE692" s="199"/>
      <c r="AF692" s="199"/>
      <c r="AG692" s="199"/>
      <c r="AH692" s="199"/>
      <c r="AI692" s="199"/>
      <c r="AJ692" s="199"/>
      <c r="AK692" s="199"/>
      <c r="AL692" s="199"/>
      <c r="AM692" s="199"/>
      <c r="AN692" s="199"/>
      <c r="AO692" s="199"/>
      <c r="AP692" s="199"/>
      <c r="AQ692" s="199"/>
      <c r="AR692" s="199"/>
      <c r="AS692" s="199"/>
      <c r="AT692" s="199"/>
      <c r="AU692" s="199"/>
      <c r="AV692" s="199"/>
      <c r="AW692" s="199"/>
      <c r="AX692" s="199"/>
      <c r="AY692" s="199"/>
      <c r="AZ692" s="199"/>
      <c r="BA692" s="199"/>
      <c r="BB692" s="199"/>
      <c r="BC692" s="199"/>
      <c r="BD692" s="201" t="str">
        <f t="shared" si="23"/>
        <v/>
      </c>
      <c r="BE692" s="199"/>
      <c r="BF692" s="199"/>
      <c r="BG692" s="199"/>
      <c r="BH692" s="199"/>
      <c r="BI692" s="199"/>
    </row>
    <row r="693" spans="1:104" x14ac:dyDescent="0.2">
      <c r="A693" s="191"/>
      <c r="B693" s="192"/>
      <c r="C693" s="331" t="s">
        <v>2131</v>
      </c>
      <c r="D693" s="332"/>
      <c r="E693" s="193">
        <v>-0.33460000000000001</v>
      </c>
      <c r="F693" s="194"/>
      <c r="G693" s="195"/>
      <c r="H693" s="196"/>
      <c r="I693" s="197"/>
      <c r="J693" s="184"/>
      <c r="K693" s="197"/>
      <c r="M693" s="198" t="s">
        <v>2131</v>
      </c>
      <c r="O693" s="199"/>
      <c r="Z693" s="199"/>
      <c r="AA693" s="199"/>
      <c r="AB693" s="199"/>
      <c r="AC693" s="199"/>
      <c r="AD693" s="199"/>
      <c r="AE693" s="199"/>
      <c r="AF693" s="199"/>
      <c r="AG693" s="199"/>
      <c r="AH693" s="199"/>
      <c r="AI693" s="199"/>
      <c r="AJ693" s="199"/>
      <c r="AK693" s="199"/>
      <c r="AL693" s="199"/>
      <c r="AM693" s="199"/>
      <c r="AN693" s="199"/>
      <c r="AO693" s="199"/>
      <c r="AP693" s="199"/>
      <c r="AQ693" s="199"/>
      <c r="AR693" s="199"/>
      <c r="AS693" s="199"/>
      <c r="AT693" s="199"/>
      <c r="AU693" s="199"/>
      <c r="AV693" s="199"/>
      <c r="AW693" s="199"/>
      <c r="AX693" s="199"/>
      <c r="AY693" s="199"/>
      <c r="AZ693" s="199"/>
      <c r="BA693" s="199"/>
      <c r="BB693" s="199"/>
      <c r="BC693" s="199"/>
      <c r="BD693" s="201" t="str">
        <f t="shared" si="23"/>
        <v>228:(3,735+3,735+2,63+2,63)*0,3718</v>
      </c>
      <c r="BE693" s="199"/>
      <c r="BF693" s="199"/>
      <c r="BG693" s="199"/>
      <c r="BH693" s="199"/>
      <c r="BI693" s="199"/>
    </row>
    <row r="694" spans="1:104" x14ac:dyDescent="0.2">
      <c r="A694" s="191"/>
      <c r="B694" s="192"/>
      <c r="C694" s="331" t="s">
        <v>844</v>
      </c>
      <c r="D694" s="332"/>
      <c r="E694" s="193">
        <v>0</v>
      </c>
      <c r="F694" s="194"/>
      <c r="G694" s="195"/>
      <c r="H694" s="196"/>
      <c r="I694" s="197"/>
      <c r="J694" s="184"/>
      <c r="K694" s="197"/>
      <c r="M694" s="198"/>
      <c r="O694" s="199"/>
      <c r="Z694" s="199"/>
      <c r="AA694" s="199"/>
      <c r="AB694" s="199"/>
      <c r="AC694" s="199"/>
      <c r="AD694" s="199"/>
      <c r="AE694" s="199"/>
      <c r="AF694" s="199"/>
      <c r="AG694" s="199"/>
      <c r="AH694" s="199"/>
      <c r="AI694" s="199"/>
      <c r="AJ694" s="199"/>
      <c r="AK694" s="199"/>
      <c r="AL694" s="199"/>
      <c r="AM694" s="199"/>
      <c r="AN694" s="199"/>
      <c r="AO694" s="199"/>
      <c r="AP694" s="199"/>
      <c r="AQ694" s="199"/>
      <c r="AR694" s="199"/>
      <c r="AS694" s="199"/>
      <c r="AT694" s="199"/>
      <c r="AU694" s="199"/>
      <c r="AV694" s="199"/>
      <c r="AW694" s="199"/>
      <c r="AX694" s="199"/>
      <c r="AY694" s="199"/>
      <c r="AZ694" s="199"/>
      <c r="BA694" s="199"/>
      <c r="BB694" s="199"/>
      <c r="BC694" s="199"/>
      <c r="BD694" s="201" t="str">
        <f t="shared" si="23"/>
        <v>odečtení otvorů:-0,9*0,3718</v>
      </c>
      <c r="BE694" s="199"/>
      <c r="BF694" s="199"/>
      <c r="BG694" s="199"/>
      <c r="BH694" s="199"/>
      <c r="BI694" s="199"/>
    </row>
    <row r="695" spans="1:104" ht="22.5" x14ac:dyDescent="0.2">
      <c r="A695" s="191"/>
      <c r="B695" s="192"/>
      <c r="C695" s="331" t="s">
        <v>2148</v>
      </c>
      <c r="D695" s="332"/>
      <c r="E695" s="193">
        <v>8.6574000000000009</v>
      </c>
      <c r="F695" s="194"/>
      <c r="G695" s="195"/>
      <c r="H695" s="196"/>
      <c r="I695" s="197"/>
      <c r="J695" s="184"/>
      <c r="K695" s="197"/>
      <c r="M695" s="198" t="s">
        <v>2148</v>
      </c>
      <c r="O695" s="199"/>
      <c r="Z695" s="199"/>
      <c r="AA695" s="199"/>
      <c r="AB695" s="199"/>
      <c r="AC695" s="199"/>
      <c r="AD695" s="199"/>
      <c r="AE695" s="199"/>
      <c r="AF695" s="199"/>
      <c r="AG695" s="199"/>
      <c r="AH695" s="199"/>
      <c r="AI695" s="199"/>
      <c r="AJ695" s="199"/>
      <c r="AK695" s="199"/>
      <c r="AL695" s="199"/>
      <c r="AM695" s="199"/>
      <c r="AN695" s="199"/>
      <c r="AO695" s="199"/>
      <c r="AP695" s="199"/>
      <c r="AQ695" s="199"/>
      <c r="AR695" s="199"/>
      <c r="AS695" s="199"/>
      <c r="AT695" s="199"/>
      <c r="AU695" s="199"/>
      <c r="AV695" s="199"/>
      <c r="AW695" s="199"/>
      <c r="AX695" s="199"/>
      <c r="AY695" s="199"/>
      <c r="AZ695" s="199"/>
      <c r="BA695" s="199"/>
      <c r="BB695" s="199"/>
      <c r="BC695" s="199"/>
      <c r="BD695" s="201" t="str">
        <f t="shared" si="23"/>
        <v/>
      </c>
      <c r="BE695" s="199"/>
      <c r="BF695" s="199"/>
      <c r="BG695" s="199"/>
      <c r="BH695" s="199"/>
      <c r="BI695" s="199"/>
    </row>
    <row r="696" spans="1:104" x14ac:dyDescent="0.2">
      <c r="A696" s="191"/>
      <c r="B696" s="192"/>
      <c r="C696" s="331" t="s">
        <v>2149</v>
      </c>
      <c r="D696" s="332"/>
      <c r="E696" s="193">
        <v>1.5244</v>
      </c>
      <c r="F696" s="194"/>
      <c r="G696" s="195"/>
      <c r="H696" s="196"/>
      <c r="I696" s="197"/>
      <c r="J696" s="184"/>
      <c r="K696" s="197"/>
      <c r="M696" s="198" t="s">
        <v>2149</v>
      </c>
      <c r="O696" s="199"/>
      <c r="Z696" s="199"/>
      <c r="AA696" s="199"/>
      <c r="AB696" s="199"/>
      <c r="AC696" s="199"/>
      <c r="AD696" s="199"/>
      <c r="AE696" s="199"/>
      <c r="AF696" s="199"/>
      <c r="AG696" s="199"/>
      <c r="AH696" s="199"/>
      <c r="AI696" s="199"/>
      <c r="AJ696" s="199"/>
      <c r="AK696" s="199"/>
      <c r="AL696" s="199"/>
      <c r="AM696" s="199"/>
      <c r="AN696" s="199"/>
      <c r="AO696" s="199"/>
      <c r="AP696" s="199"/>
      <c r="AQ696" s="199"/>
      <c r="AR696" s="199"/>
      <c r="AS696" s="199"/>
      <c r="AT696" s="199"/>
      <c r="AU696" s="199"/>
      <c r="AV696" s="199"/>
      <c r="AW696" s="199"/>
      <c r="AX696" s="199"/>
      <c r="AY696" s="199"/>
      <c r="AZ696" s="199"/>
      <c r="BA696" s="199"/>
      <c r="BB696" s="199"/>
      <c r="BC696" s="199"/>
      <c r="BD696" s="201" t="str">
        <f t="shared" si="23"/>
        <v>229:(5,5+5,235+4,8+1,8+2,3+2,05+0,4+0,4+0,3+0,3+0,1+0,1)*0,3718</v>
      </c>
      <c r="BE696" s="199"/>
      <c r="BF696" s="199"/>
      <c r="BG696" s="199"/>
      <c r="BH696" s="199"/>
      <c r="BI696" s="199"/>
    </row>
    <row r="697" spans="1:104" x14ac:dyDescent="0.2">
      <c r="A697" s="191"/>
      <c r="B697" s="192"/>
      <c r="C697" s="331" t="s">
        <v>2131</v>
      </c>
      <c r="D697" s="332"/>
      <c r="E697" s="193">
        <v>-0.33460000000000001</v>
      </c>
      <c r="F697" s="194"/>
      <c r="G697" s="195"/>
      <c r="H697" s="196"/>
      <c r="I697" s="197"/>
      <c r="J697" s="184"/>
      <c r="K697" s="197"/>
      <c r="M697" s="198" t="s">
        <v>2131</v>
      </c>
      <c r="O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199"/>
      <c r="AY697" s="199"/>
      <c r="AZ697" s="199"/>
      <c r="BA697" s="199"/>
      <c r="BB697" s="199"/>
      <c r="BC697" s="199"/>
      <c r="BD697" s="201" t="str">
        <f t="shared" si="23"/>
        <v>229  :(3,5+0,6)*0,3718</v>
      </c>
      <c r="BE697" s="199"/>
      <c r="BF697" s="199"/>
      <c r="BG697" s="199"/>
      <c r="BH697" s="199"/>
      <c r="BI697" s="199"/>
    </row>
    <row r="698" spans="1:104" x14ac:dyDescent="0.2">
      <c r="A698" s="191"/>
      <c r="B698" s="192"/>
      <c r="C698" s="331" t="s">
        <v>844</v>
      </c>
      <c r="D698" s="332"/>
      <c r="E698" s="193">
        <v>0</v>
      </c>
      <c r="F698" s="194"/>
      <c r="G698" s="195"/>
      <c r="H698" s="196"/>
      <c r="I698" s="197"/>
      <c r="J698" s="184"/>
      <c r="K698" s="197"/>
      <c r="M698" s="198"/>
      <c r="O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199"/>
      <c r="AY698" s="199"/>
      <c r="AZ698" s="199"/>
      <c r="BA698" s="199"/>
      <c r="BB698" s="199"/>
      <c r="BC698" s="199"/>
      <c r="BD698" s="201" t="str">
        <f t="shared" si="23"/>
        <v>odečtení otvorů:-0,9*0,3718</v>
      </c>
      <c r="BE698" s="199"/>
      <c r="BF698" s="199"/>
      <c r="BG698" s="199"/>
      <c r="BH698" s="199"/>
      <c r="BI698" s="199"/>
    </row>
    <row r="699" spans="1:104" x14ac:dyDescent="0.2">
      <c r="A699" s="191"/>
      <c r="B699" s="192"/>
      <c r="C699" s="331" t="s">
        <v>2134</v>
      </c>
      <c r="D699" s="332"/>
      <c r="E699" s="193">
        <v>-0.3569</v>
      </c>
      <c r="F699" s="194"/>
      <c r="G699" s="195"/>
      <c r="H699" s="196"/>
      <c r="I699" s="197"/>
      <c r="J699" s="184"/>
      <c r="K699" s="197"/>
      <c r="M699" s="198" t="s">
        <v>2134</v>
      </c>
      <c r="O699" s="199"/>
      <c r="Z699" s="199"/>
      <c r="AA699" s="199"/>
      <c r="AB699" s="199"/>
      <c r="AC699" s="199"/>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199"/>
      <c r="AY699" s="199"/>
      <c r="AZ699" s="199"/>
      <c r="BA699" s="199"/>
      <c r="BB699" s="199"/>
      <c r="BC699" s="199"/>
      <c r="BD699" s="201" t="str">
        <f t="shared" si="23"/>
        <v/>
      </c>
      <c r="BE699" s="199"/>
      <c r="BF699" s="199"/>
      <c r="BG699" s="199"/>
      <c r="BH699" s="199"/>
      <c r="BI699" s="199"/>
    </row>
    <row r="700" spans="1:104" ht="22.5" x14ac:dyDescent="0.2">
      <c r="A700" s="161">
        <v>93</v>
      </c>
      <c r="B700" s="162" t="s">
        <v>1146</v>
      </c>
      <c r="C700" s="163" t="s">
        <v>1147</v>
      </c>
      <c r="D700" s="164" t="s">
        <v>41</v>
      </c>
      <c r="E700" s="165">
        <v>84.993499999999997</v>
      </c>
      <c r="F700" s="122">
        <f>'01 105 '!F700</f>
        <v>0</v>
      </c>
      <c r="G700" s="166">
        <f>E700*F700</f>
        <v>0</v>
      </c>
      <c r="H700" s="167">
        <v>4.0699999999999998E-3</v>
      </c>
      <c r="I700" s="168">
        <f>E700*H700</f>
        <v>0.345923545</v>
      </c>
      <c r="J700" s="167">
        <v>0</v>
      </c>
      <c r="K700" s="168">
        <f>E700*J700</f>
        <v>0</v>
      </c>
      <c r="O700" s="199"/>
      <c r="Z700" s="199"/>
      <c r="AA700" s="199">
        <v>1</v>
      </c>
      <c r="AB700" s="199">
        <v>7</v>
      </c>
      <c r="AC700" s="199">
        <v>7</v>
      </c>
      <c r="AD700" s="199"/>
      <c r="AE700" s="199"/>
      <c r="AF700" s="199"/>
      <c r="AG700" s="199"/>
      <c r="AH700" s="199"/>
      <c r="AI700" s="199"/>
      <c r="AJ700" s="199"/>
      <c r="AK700" s="199"/>
      <c r="AL700" s="199"/>
      <c r="AM700" s="199"/>
      <c r="AN700" s="199"/>
      <c r="AO700" s="199"/>
      <c r="AP700" s="199"/>
      <c r="AQ700" s="199"/>
      <c r="AR700" s="199"/>
      <c r="AS700" s="199"/>
      <c r="AT700" s="199"/>
      <c r="AU700" s="199"/>
      <c r="AV700" s="199"/>
      <c r="AW700" s="199"/>
      <c r="AX700" s="199"/>
      <c r="AY700" s="199"/>
      <c r="AZ700" s="200">
        <f>G700</f>
        <v>0</v>
      </c>
      <c r="BA700" s="199"/>
      <c r="BB700" s="199"/>
      <c r="BC700" s="199"/>
      <c r="BD700" s="199"/>
      <c r="BE700" s="199"/>
      <c r="BF700" s="199"/>
      <c r="BG700" s="199"/>
      <c r="BH700" s="199"/>
      <c r="BI700" s="199"/>
      <c r="CA700" s="199">
        <v>1</v>
      </c>
      <c r="CB700" s="199">
        <v>7</v>
      </c>
      <c r="CZ700" s="124">
        <v>2</v>
      </c>
    </row>
    <row r="701" spans="1:104" ht="25.5" x14ac:dyDescent="0.2">
      <c r="A701" s="191"/>
      <c r="B701" s="192"/>
      <c r="C701" s="331" t="s">
        <v>2075</v>
      </c>
      <c r="D701" s="332"/>
      <c r="E701" s="193">
        <v>84.993499999999997</v>
      </c>
      <c r="F701" s="194"/>
      <c r="G701" s="195"/>
      <c r="H701" s="196"/>
      <c r="I701" s="197"/>
      <c r="J701" s="184"/>
      <c r="K701" s="197"/>
      <c r="M701" s="198" t="s">
        <v>2075</v>
      </c>
      <c r="O701" s="199"/>
      <c r="Z701" s="199"/>
      <c r="AA701" s="199"/>
      <c r="AB701" s="199"/>
      <c r="AC701" s="199"/>
      <c r="AD701" s="199"/>
      <c r="AE701" s="199"/>
      <c r="AF701" s="199"/>
      <c r="AG701" s="199"/>
      <c r="AH701" s="199"/>
      <c r="AI701" s="199"/>
      <c r="AJ701" s="199"/>
      <c r="AK701" s="199"/>
      <c r="AL701" s="199"/>
      <c r="AM701" s="199"/>
      <c r="AN701" s="199"/>
      <c r="AO701" s="199"/>
      <c r="AP701" s="199"/>
      <c r="AQ701" s="199"/>
      <c r="AR701" s="199"/>
      <c r="AS701" s="199"/>
      <c r="AT701" s="199"/>
      <c r="AU701" s="199"/>
      <c r="AV701" s="199"/>
      <c r="AW701" s="199"/>
      <c r="AX701" s="199"/>
      <c r="AY701" s="199"/>
      <c r="AZ701" s="199"/>
      <c r="BA701" s="199"/>
      <c r="BB701" s="199"/>
      <c r="BC701" s="199"/>
      <c r="BD701" s="201" t="str">
        <f>C700</f>
        <v>Lepení povlakových podlah z dílců PVC a CV (vinyl) včetně vinylové podlahoviny tl. 2 mm</v>
      </c>
      <c r="BE701" s="199"/>
      <c r="BF701" s="199"/>
      <c r="BG701" s="199"/>
      <c r="BH701" s="199"/>
      <c r="BI701" s="199"/>
    </row>
    <row r="702" spans="1:104" x14ac:dyDescent="0.2">
      <c r="A702" s="161">
        <v>94</v>
      </c>
      <c r="B702" s="162" t="s">
        <v>1149</v>
      </c>
      <c r="C702" s="163" t="s">
        <v>1150</v>
      </c>
      <c r="D702" s="164" t="s">
        <v>41</v>
      </c>
      <c r="E702" s="165">
        <v>85.142200000000003</v>
      </c>
      <c r="F702" s="122">
        <f>'01 105 '!F702</f>
        <v>0</v>
      </c>
      <c r="G702" s="166">
        <f>E702*F702</f>
        <v>0</v>
      </c>
      <c r="H702" s="167">
        <v>3.0000000000000001E-5</v>
      </c>
      <c r="I702" s="168">
        <f>E702*H702</f>
        <v>2.5542660000000003E-3</v>
      </c>
      <c r="J702" s="167">
        <v>0</v>
      </c>
      <c r="K702" s="168">
        <f>E702*J702</f>
        <v>0</v>
      </c>
      <c r="O702" s="199"/>
      <c r="Z702" s="199"/>
      <c r="AA702" s="199">
        <v>1</v>
      </c>
      <c r="AB702" s="199">
        <v>7</v>
      </c>
      <c r="AC702" s="199">
        <v>7</v>
      </c>
      <c r="AD702" s="199"/>
      <c r="AE702" s="199"/>
      <c r="AF702" s="199"/>
      <c r="AG702" s="199"/>
      <c r="AH702" s="199"/>
      <c r="AI702" s="199"/>
      <c r="AJ702" s="199"/>
      <c r="AK702" s="199"/>
      <c r="AL702" s="199"/>
      <c r="AM702" s="199"/>
      <c r="AN702" s="199"/>
      <c r="AO702" s="199"/>
      <c r="AP702" s="199"/>
      <c r="AQ702" s="199"/>
      <c r="AR702" s="199"/>
      <c r="AS702" s="199"/>
      <c r="AT702" s="199"/>
      <c r="AU702" s="199"/>
      <c r="AV702" s="199"/>
      <c r="AW702" s="199"/>
      <c r="AX702" s="199"/>
      <c r="AY702" s="199"/>
      <c r="AZ702" s="200">
        <f>G702</f>
        <v>0</v>
      </c>
      <c r="BA702" s="199"/>
      <c r="BB702" s="199"/>
      <c r="BC702" s="199"/>
      <c r="BD702" s="199"/>
      <c r="BE702" s="199"/>
      <c r="BF702" s="199"/>
      <c r="BG702" s="199"/>
      <c r="BH702" s="199"/>
      <c r="BI702" s="199"/>
      <c r="CA702" s="199">
        <v>1</v>
      </c>
      <c r="CB702" s="199">
        <v>7</v>
      </c>
      <c r="CZ702" s="124">
        <v>2</v>
      </c>
    </row>
    <row r="703" spans="1:104" x14ac:dyDescent="0.2">
      <c r="A703" s="191"/>
      <c r="B703" s="192"/>
      <c r="C703" s="331" t="s">
        <v>2150</v>
      </c>
      <c r="D703" s="332"/>
      <c r="E703" s="193">
        <v>85.142200000000003</v>
      </c>
      <c r="F703" s="194"/>
      <c r="G703" s="195"/>
      <c r="H703" s="196"/>
      <c r="I703" s="197"/>
      <c r="J703" s="184"/>
      <c r="K703" s="197"/>
      <c r="M703" s="198" t="s">
        <v>2150</v>
      </c>
      <c r="O703" s="199"/>
      <c r="Z703" s="199"/>
      <c r="AA703" s="199"/>
      <c r="AB703" s="199"/>
      <c r="AC703" s="199"/>
      <c r="AD703" s="199"/>
      <c r="AE703" s="199"/>
      <c r="AF703" s="199"/>
      <c r="AG703" s="199"/>
      <c r="AH703" s="199"/>
      <c r="AI703" s="199"/>
      <c r="AJ703" s="199"/>
      <c r="AK703" s="199"/>
      <c r="AL703" s="199"/>
      <c r="AM703" s="199"/>
      <c r="AN703" s="199"/>
      <c r="AO703" s="199"/>
      <c r="AP703" s="199"/>
      <c r="AQ703" s="199"/>
      <c r="AR703" s="199"/>
      <c r="AS703" s="199"/>
      <c r="AT703" s="199"/>
      <c r="AU703" s="199"/>
      <c r="AV703" s="199"/>
      <c r="AW703" s="199"/>
      <c r="AX703" s="199"/>
      <c r="AY703" s="199"/>
      <c r="AZ703" s="199"/>
      <c r="BA703" s="199"/>
      <c r="BB703" s="199"/>
      <c r="BC703" s="199"/>
      <c r="BD703" s="201" t="str">
        <f>C702</f>
        <v xml:space="preserve">Napuštění povlakových podlah pastou </v>
      </c>
      <c r="BE703" s="199"/>
      <c r="BF703" s="199"/>
      <c r="BG703" s="199"/>
      <c r="BH703" s="199"/>
      <c r="BI703" s="199"/>
    </row>
    <row r="704" spans="1:104" ht="22.5" x14ac:dyDescent="0.2">
      <c r="A704" s="161">
        <v>95</v>
      </c>
      <c r="B704" s="162" t="s">
        <v>1152</v>
      </c>
      <c r="C704" s="163" t="s">
        <v>1153</v>
      </c>
      <c r="D704" s="164" t="s">
        <v>248</v>
      </c>
      <c r="E704" s="165">
        <v>0.35499999999999998</v>
      </c>
      <c r="F704" s="122">
        <f>'01 105 '!F704</f>
        <v>0</v>
      </c>
      <c r="G704" s="166">
        <f>E704*F704</f>
        <v>0</v>
      </c>
      <c r="H704" s="167">
        <v>0</v>
      </c>
      <c r="I704" s="168">
        <f>E704*H704</f>
        <v>0</v>
      </c>
      <c r="J704" s="167"/>
      <c r="K704" s="168">
        <f>E704*J704</f>
        <v>0</v>
      </c>
      <c r="O704" s="199"/>
      <c r="Z704" s="199"/>
      <c r="AA704" s="199">
        <v>12</v>
      </c>
      <c r="AB704" s="199">
        <v>0</v>
      </c>
      <c r="AC704" s="199">
        <v>96</v>
      </c>
      <c r="AD704" s="199"/>
      <c r="AE704" s="199"/>
      <c r="AF704" s="199"/>
      <c r="AG704" s="199"/>
      <c r="AH704" s="199"/>
      <c r="AI704" s="199"/>
      <c r="AJ704" s="199"/>
      <c r="AK704" s="199"/>
      <c r="AL704" s="199"/>
      <c r="AM704" s="199"/>
      <c r="AN704" s="199"/>
      <c r="AO704" s="199"/>
      <c r="AP704" s="199"/>
      <c r="AQ704" s="199"/>
      <c r="AR704" s="199"/>
      <c r="AS704" s="199"/>
      <c r="AT704" s="199"/>
      <c r="AU704" s="199"/>
      <c r="AV704" s="199"/>
      <c r="AW704" s="199"/>
      <c r="AX704" s="199"/>
      <c r="AY704" s="199"/>
      <c r="AZ704" s="200">
        <f>G704</f>
        <v>0</v>
      </c>
      <c r="BA704" s="199"/>
      <c r="BB704" s="199"/>
      <c r="BC704" s="199"/>
      <c r="BD704" s="199"/>
      <c r="BE704" s="199"/>
      <c r="BF704" s="199"/>
      <c r="BG704" s="199"/>
      <c r="BH704" s="199"/>
      <c r="BI704" s="199"/>
      <c r="CA704" s="199">
        <v>12</v>
      </c>
      <c r="CB704" s="199">
        <v>0</v>
      </c>
      <c r="CZ704" s="124">
        <v>2</v>
      </c>
    </row>
    <row r="705" spans="1:104" x14ac:dyDescent="0.2">
      <c r="A705" s="191"/>
      <c r="B705" s="192"/>
      <c r="C705" s="331" t="s">
        <v>2151</v>
      </c>
      <c r="D705" s="332"/>
      <c r="E705" s="193">
        <v>0.35499999999999998</v>
      </c>
      <c r="F705" s="194"/>
      <c r="G705" s="195"/>
      <c r="H705" s="196"/>
      <c r="I705" s="197"/>
      <c r="J705" s="184"/>
      <c r="K705" s="197"/>
      <c r="M705" s="198" t="s">
        <v>2151</v>
      </c>
      <c r="O705" s="199"/>
      <c r="Z705" s="199"/>
      <c r="AA705" s="199"/>
      <c r="AB705" s="199"/>
      <c r="AC705" s="199"/>
      <c r="AD705" s="199"/>
      <c r="AE705" s="199"/>
      <c r="AF705" s="199"/>
      <c r="AG705" s="199"/>
      <c r="AH705" s="199"/>
      <c r="AI705" s="199"/>
      <c r="AJ705" s="199"/>
      <c r="AK705" s="199"/>
      <c r="AL705" s="199"/>
      <c r="AM705" s="199"/>
      <c r="AN705" s="199"/>
      <c r="AO705" s="199"/>
      <c r="AP705" s="199"/>
      <c r="AQ705" s="199"/>
      <c r="AR705" s="199"/>
      <c r="AS705" s="199"/>
      <c r="AT705" s="199"/>
      <c r="AU705" s="199"/>
      <c r="AV705" s="199"/>
      <c r="AW705" s="199"/>
      <c r="AX705" s="199"/>
      <c r="AY705" s="199"/>
      <c r="AZ705" s="199"/>
      <c r="BA705" s="199"/>
      <c r="BB705" s="199"/>
      <c r="BC705" s="199"/>
      <c r="BD705" s="201" t="str">
        <f>C704</f>
        <v xml:space="preserve">Přesun hmot pro podlahy povlakové, výšky do 24 m </v>
      </c>
      <c r="BE705" s="199"/>
      <c r="BF705" s="199"/>
      <c r="BG705" s="199"/>
      <c r="BH705" s="199"/>
      <c r="BI705" s="199"/>
    </row>
    <row r="706" spans="1:104" x14ac:dyDescent="0.2">
      <c r="A706" s="169" t="s">
        <v>42</v>
      </c>
      <c r="B706" s="170" t="s">
        <v>1134</v>
      </c>
      <c r="C706" s="171" t="s">
        <v>1135</v>
      </c>
      <c r="D706" s="172"/>
      <c r="E706" s="173"/>
      <c r="F706" s="173"/>
      <c r="G706" s="174">
        <f>SUM(G648:G705)</f>
        <v>0</v>
      </c>
      <c r="H706" s="175"/>
      <c r="I706" s="174">
        <f>SUM(I648:I705)</f>
        <v>0.35494505100000001</v>
      </c>
      <c r="J706" s="176"/>
      <c r="K706" s="174">
        <f>SUM(K648:K705)</f>
        <v>0</v>
      </c>
      <c r="O706" s="199"/>
      <c r="X706" s="202">
        <f>K706</f>
        <v>0</v>
      </c>
      <c r="Y706" s="202">
        <f>I706</f>
        <v>0.35494505100000001</v>
      </c>
      <c r="Z706" s="200">
        <f>G706</f>
        <v>0</v>
      </c>
      <c r="AA706" s="199"/>
      <c r="AB706" s="199"/>
      <c r="AC706" s="199"/>
      <c r="AD706" s="199"/>
      <c r="AE706" s="199"/>
      <c r="AF706" s="199"/>
      <c r="AG706" s="199"/>
      <c r="AH706" s="199"/>
      <c r="AI706" s="199"/>
      <c r="AJ706" s="199"/>
      <c r="AK706" s="199"/>
      <c r="AL706" s="199"/>
      <c r="AM706" s="199"/>
      <c r="AN706" s="199"/>
      <c r="AO706" s="199"/>
      <c r="AP706" s="199"/>
      <c r="AQ706" s="199"/>
      <c r="AR706" s="199"/>
      <c r="AS706" s="199"/>
      <c r="AT706" s="199"/>
      <c r="AU706" s="199"/>
      <c r="AV706" s="199"/>
      <c r="AW706" s="199"/>
      <c r="AX706" s="199"/>
      <c r="AY706" s="199"/>
      <c r="AZ706" s="199"/>
      <c r="BA706" s="203"/>
      <c r="BB706" s="203"/>
      <c r="BC706" s="203"/>
      <c r="BD706" s="203"/>
      <c r="BE706" s="203"/>
      <c r="BF706" s="203"/>
      <c r="BG706" s="199"/>
      <c r="BH706" s="199"/>
      <c r="BI706" s="199"/>
    </row>
    <row r="707" spans="1:104" ht="14.25" customHeight="1" x14ac:dyDescent="0.2">
      <c r="A707" s="151" t="s">
        <v>38</v>
      </c>
      <c r="B707" s="152" t="s">
        <v>1155</v>
      </c>
      <c r="C707" s="153" t="s">
        <v>1156</v>
      </c>
      <c r="D707" s="154"/>
      <c r="E707" s="155"/>
      <c r="F707" s="155"/>
      <c r="G707" s="156"/>
      <c r="H707" s="157"/>
      <c r="I707" s="158"/>
      <c r="J707" s="159"/>
      <c r="K707" s="160"/>
      <c r="O707" s="199"/>
    </row>
    <row r="708" spans="1:104" x14ac:dyDescent="0.2">
      <c r="A708" s="161">
        <v>96</v>
      </c>
      <c r="B708" s="162" t="s">
        <v>1157</v>
      </c>
      <c r="C708" s="163" t="s">
        <v>1158</v>
      </c>
      <c r="D708" s="164" t="s">
        <v>41</v>
      </c>
      <c r="E708" s="165">
        <v>36.933900000000001</v>
      </c>
      <c r="F708" s="122">
        <f>'01 105 '!F708</f>
        <v>0</v>
      </c>
      <c r="G708" s="166">
        <f>E708*F708</f>
        <v>0</v>
      </c>
      <c r="H708" s="167">
        <v>2.1000000000000001E-4</v>
      </c>
      <c r="I708" s="168">
        <f>E708*H708</f>
        <v>7.7561190000000006E-3</v>
      </c>
      <c r="J708" s="167">
        <v>0</v>
      </c>
      <c r="K708" s="168">
        <f>E708*J708</f>
        <v>0</v>
      </c>
      <c r="O708" s="199"/>
      <c r="Z708" s="199"/>
      <c r="AA708" s="199">
        <v>1</v>
      </c>
      <c r="AB708" s="199">
        <v>7</v>
      </c>
      <c r="AC708" s="199">
        <v>7</v>
      </c>
      <c r="AD708" s="199"/>
      <c r="AE708" s="199"/>
      <c r="AF708" s="199"/>
      <c r="AG708" s="199"/>
      <c r="AH708" s="199"/>
      <c r="AI708" s="199"/>
      <c r="AJ708" s="199"/>
      <c r="AK708" s="199"/>
      <c r="AL708" s="199"/>
      <c r="AM708" s="199"/>
      <c r="AN708" s="199"/>
      <c r="AO708" s="199"/>
      <c r="AP708" s="199"/>
      <c r="AQ708" s="199"/>
      <c r="AR708" s="199"/>
      <c r="AS708" s="199"/>
      <c r="AT708" s="199"/>
      <c r="AU708" s="199"/>
      <c r="AV708" s="199"/>
      <c r="AW708" s="199"/>
      <c r="AX708" s="199"/>
      <c r="AY708" s="199"/>
      <c r="AZ708" s="200">
        <f>G708</f>
        <v>0</v>
      </c>
      <c r="BA708" s="199"/>
      <c r="BB708" s="199"/>
      <c r="BC708" s="199"/>
      <c r="BD708" s="199"/>
      <c r="BE708" s="199"/>
      <c r="BF708" s="199"/>
      <c r="BG708" s="199"/>
      <c r="BH708" s="199"/>
      <c r="BI708" s="199"/>
      <c r="CA708" s="199">
        <v>1</v>
      </c>
      <c r="CB708" s="199">
        <v>7</v>
      </c>
      <c r="CZ708" s="124">
        <v>2</v>
      </c>
    </row>
    <row r="709" spans="1:104" x14ac:dyDescent="0.2">
      <c r="A709" s="191"/>
      <c r="B709" s="192"/>
      <c r="C709" s="331" t="s">
        <v>2081</v>
      </c>
      <c r="D709" s="332"/>
      <c r="E709" s="193">
        <v>6.4916</v>
      </c>
      <c r="F709" s="194"/>
      <c r="G709" s="195"/>
      <c r="H709" s="196"/>
      <c r="I709" s="197"/>
      <c r="J709" s="184"/>
      <c r="K709" s="197"/>
      <c r="M709" s="198" t="s">
        <v>2081</v>
      </c>
      <c r="O709" s="199"/>
      <c r="Z709" s="199"/>
      <c r="AA709" s="199"/>
      <c r="AB709" s="199"/>
      <c r="AC709" s="199"/>
      <c r="AD709" s="199"/>
      <c r="AE709" s="199"/>
      <c r="AF709" s="199"/>
      <c r="AG709" s="199"/>
      <c r="AH709" s="199"/>
      <c r="AI709" s="199"/>
      <c r="AJ709" s="199"/>
      <c r="AK709" s="199"/>
      <c r="AL709" s="199"/>
      <c r="AM709" s="199"/>
      <c r="AN709" s="199"/>
      <c r="AO709" s="199"/>
      <c r="AP709" s="199"/>
      <c r="AQ709" s="199"/>
      <c r="AR709" s="199"/>
      <c r="AS709" s="199"/>
      <c r="AT709" s="199"/>
      <c r="AU709" s="199"/>
      <c r="AV709" s="199"/>
      <c r="AW709" s="199"/>
      <c r="AX709" s="199"/>
      <c r="AY709" s="199"/>
      <c r="AZ709" s="199"/>
      <c r="BA709" s="199"/>
      <c r="BB709" s="199"/>
      <c r="BC709" s="199"/>
      <c r="BD709" s="201" t="str">
        <f t="shared" ref="BD709:BD717" si="24">C708</f>
        <v xml:space="preserve">Penetrace podkladu pod obklady </v>
      </c>
      <c r="BE709" s="199"/>
      <c r="BF709" s="199"/>
      <c r="BG709" s="199"/>
      <c r="BH709" s="199"/>
      <c r="BI709" s="199"/>
    </row>
    <row r="710" spans="1:104" x14ac:dyDescent="0.2">
      <c r="A710" s="191"/>
      <c r="B710" s="192"/>
      <c r="C710" s="331" t="s">
        <v>2082</v>
      </c>
      <c r="D710" s="332"/>
      <c r="E710" s="193">
        <v>1.0774999999999999</v>
      </c>
      <c r="F710" s="194"/>
      <c r="G710" s="195"/>
      <c r="H710" s="196"/>
      <c r="I710" s="197"/>
      <c r="J710" s="184"/>
      <c r="K710" s="197"/>
      <c r="M710" s="198" t="s">
        <v>2082</v>
      </c>
      <c r="O710" s="199"/>
      <c r="Z710" s="199"/>
      <c r="AA710" s="199"/>
      <c r="AB710" s="199"/>
      <c r="AC710" s="199"/>
      <c r="AD710" s="199"/>
      <c r="AE710" s="199"/>
      <c r="AF710" s="199"/>
      <c r="AG710" s="199"/>
      <c r="AH710" s="199"/>
      <c r="AI710" s="199"/>
      <c r="AJ710" s="199"/>
      <c r="AK710" s="199"/>
      <c r="AL710" s="199"/>
      <c r="AM710" s="199"/>
      <c r="AN710" s="199"/>
      <c r="AO710" s="199"/>
      <c r="AP710" s="199"/>
      <c r="AQ710" s="199"/>
      <c r="AR710" s="199"/>
      <c r="AS710" s="199"/>
      <c r="AT710" s="199"/>
      <c r="AU710" s="199"/>
      <c r="AV710" s="199"/>
      <c r="AW710" s="199"/>
      <c r="AX710" s="199"/>
      <c r="AY710" s="199"/>
      <c r="AZ710" s="199"/>
      <c r="BA710" s="199"/>
      <c r="BB710" s="199"/>
      <c r="BC710" s="199"/>
      <c r="BD710" s="201" t="str">
        <f t="shared" si="24"/>
        <v>206 (koupelna):(2,425+2+1,5+0,57+0,435+1,8)*2*0,3718</v>
      </c>
      <c r="BE710" s="199"/>
      <c r="BF710" s="199"/>
      <c r="BG710" s="199"/>
      <c r="BH710" s="199"/>
      <c r="BI710" s="199"/>
    </row>
    <row r="711" spans="1:104" x14ac:dyDescent="0.2">
      <c r="A711" s="191"/>
      <c r="B711" s="192"/>
      <c r="C711" s="331" t="s">
        <v>2083</v>
      </c>
      <c r="D711" s="332"/>
      <c r="E711" s="193">
        <v>6.0975000000000001</v>
      </c>
      <c r="F711" s="194"/>
      <c r="G711" s="195"/>
      <c r="H711" s="196"/>
      <c r="I711" s="197"/>
      <c r="J711" s="184"/>
      <c r="K711" s="197"/>
      <c r="M711" s="198" t="s">
        <v>2083</v>
      </c>
      <c r="O711" s="199"/>
      <c r="Z711" s="199"/>
      <c r="AA711" s="199"/>
      <c r="AB711" s="199"/>
      <c r="AC711" s="199"/>
      <c r="AD711" s="199"/>
      <c r="AE711" s="199"/>
      <c r="AF711" s="199"/>
      <c r="AG711" s="199"/>
      <c r="AH711" s="199"/>
      <c r="AI711" s="199"/>
      <c r="AJ711" s="199"/>
      <c r="AK711" s="199"/>
      <c r="AL711" s="199"/>
      <c r="AM711" s="199"/>
      <c r="AN711" s="199"/>
      <c r="AO711" s="199"/>
      <c r="AP711" s="199"/>
      <c r="AQ711" s="199"/>
      <c r="AR711" s="199"/>
      <c r="AS711" s="199"/>
      <c r="AT711" s="199"/>
      <c r="AU711" s="199"/>
      <c r="AV711" s="199"/>
      <c r="AW711" s="199"/>
      <c r="AX711" s="199"/>
      <c r="AY711" s="199"/>
      <c r="AZ711" s="199"/>
      <c r="BA711" s="199"/>
      <c r="BB711" s="199"/>
      <c r="BC711" s="199"/>
      <c r="BD711" s="201" t="str">
        <f t="shared" si="24"/>
        <v>207 obklady kuchyňská linka :(3+0,8+0,8)*0,63*0,3718</v>
      </c>
      <c r="BE711" s="199"/>
      <c r="BF711" s="199"/>
      <c r="BG711" s="199"/>
      <c r="BH711" s="199"/>
      <c r="BI711" s="199"/>
    </row>
    <row r="712" spans="1:104" x14ac:dyDescent="0.2">
      <c r="A712" s="191"/>
      <c r="B712" s="192"/>
      <c r="C712" s="331" t="s">
        <v>2084</v>
      </c>
      <c r="D712" s="332"/>
      <c r="E712" s="193">
        <v>6.0975000000000001</v>
      </c>
      <c r="F712" s="194"/>
      <c r="G712" s="195"/>
      <c r="H712" s="196"/>
      <c r="I712" s="197"/>
      <c r="J712" s="184"/>
      <c r="K712" s="197"/>
      <c r="M712" s="198" t="s">
        <v>2084</v>
      </c>
      <c r="O712" s="199"/>
      <c r="Z712" s="199"/>
      <c r="AA712" s="199"/>
      <c r="AB712" s="199"/>
      <c r="AC712" s="199"/>
      <c r="AD712" s="199"/>
      <c r="AE712" s="199"/>
      <c r="AF712" s="199"/>
      <c r="AG712" s="199"/>
      <c r="AH712" s="199"/>
      <c r="AI712" s="199"/>
      <c r="AJ712" s="199"/>
      <c r="AK712" s="199"/>
      <c r="AL712" s="199"/>
      <c r="AM712" s="199"/>
      <c r="AN712" s="199"/>
      <c r="AO712" s="199"/>
      <c r="AP712" s="199"/>
      <c r="AQ712" s="199"/>
      <c r="AR712" s="199"/>
      <c r="AS712" s="199"/>
      <c r="AT712" s="199"/>
      <c r="AU712" s="199"/>
      <c r="AV712" s="199"/>
      <c r="AW712" s="199"/>
      <c r="AX712" s="199"/>
      <c r="AY712" s="199"/>
      <c r="AZ712" s="199"/>
      <c r="BA712" s="199"/>
      <c r="BB712" s="199"/>
      <c r="BC712" s="199"/>
      <c r="BD712" s="201" t="str">
        <f t="shared" si="24"/>
        <v>212 (koupelna):(2+2+2,1+2,1)*2*0,3718</v>
      </c>
      <c r="BE712" s="199"/>
      <c r="BF712" s="199"/>
      <c r="BG712" s="199"/>
      <c r="BH712" s="199"/>
      <c r="BI712" s="199"/>
    </row>
    <row r="713" spans="1:104" x14ac:dyDescent="0.2">
      <c r="A713" s="191"/>
      <c r="B713" s="192"/>
      <c r="C713" s="331" t="s">
        <v>2085</v>
      </c>
      <c r="D713" s="332"/>
      <c r="E713" s="193">
        <v>5.8596000000000004</v>
      </c>
      <c r="F713" s="194"/>
      <c r="G713" s="195"/>
      <c r="H713" s="196"/>
      <c r="I713" s="197"/>
      <c r="J713" s="184"/>
      <c r="K713" s="197"/>
      <c r="M713" s="198" t="s">
        <v>2085</v>
      </c>
      <c r="O713" s="199"/>
      <c r="Z713" s="199"/>
      <c r="AA713" s="199"/>
      <c r="AB713" s="199"/>
      <c r="AC713" s="199"/>
      <c r="AD713" s="199"/>
      <c r="AE713" s="199"/>
      <c r="AF713" s="199"/>
      <c r="AG713" s="199"/>
      <c r="AH713" s="199"/>
      <c r="AI713" s="199"/>
      <c r="AJ713" s="199"/>
      <c r="AK713" s="199"/>
      <c r="AL713" s="199"/>
      <c r="AM713" s="199"/>
      <c r="AN713" s="199"/>
      <c r="AO713" s="199"/>
      <c r="AP713" s="199"/>
      <c r="AQ713" s="199"/>
      <c r="AR713" s="199"/>
      <c r="AS713" s="199"/>
      <c r="AT713" s="199"/>
      <c r="AU713" s="199"/>
      <c r="AV713" s="199"/>
      <c r="AW713" s="199"/>
      <c r="AX713" s="199"/>
      <c r="AY713" s="199"/>
      <c r="AZ713" s="199"/>
      <c r="BA713" s="199"/>
      <c r="BB713" s="199"/>
      <c r="BC713" s="199"/>
      <c r="BD713" s="201" t="str">
        <f t="shared" si="24"/>
        <v>215 (koupelna):(2,1+2,1+2+2)*2*0,3718</v>
      </c>
      <c r="BE713" s="199"/>
      <c r="BF713" s="199"/>
      <c r="BG713" s="199"/>
      <c r="BH713" s="199"/>
      <c r="BI713" s="199"/>
    </row>
    <row r="714" spans="1:104" x14ac:dyDescent="0.2">
      <c r="A714" s="191"/>
      <c r="B714" s="192"/>
      <c r="C714" s="331" t="s">
        <v>2086</v>
      </c>
      <c r="D714" s="332"/>
      <c r="E714" s="193">
        <v>1.0072000000000001</v>
      </c>
      <c r="F714" s="194"/>
      <c r="G714" s="195"/>
      <c r="H714" s="196"/>
      <c r="I714" s="197"/>
      <c r="J714" s="184"/>
      <c r="K714" s="197"/>
      <c r="M714" s="198" t="s">
        <v>2086</v>
      </c>
      <c r="O714" s="199"/>
      <c r="Z714" s="199"/>
      <c r="AA714" s="199"/>
      <c r="AB714" s="199"/>
      <c r="AC714" s="199"/>
      <c r="AD714" s="199"/>
      <c r="AE714" s="199"/>
      <c r="AF714" s="199"/>
      <c r="AG714" s="199"/>
      <c r="AH714" s="199"/>
      <c r="AI714" s="199"/>
      <c r="AJ714" s="199"/>
      <c r="AK714" s="199"/>
      <c r="AL714" s="199"/>
      <c r="AM714" s="199"/>
      <c r="AN714" s="199"/>
      <c r="AO714" s="199"/>
      <c r="AP714" s="199"/>
      <c r="AQ714" s="199"/>
      <c r="AR714" s="199"/>
      <c r="AS714" s="199"/>
      <c r="AT714" s="199"/>
      <c r="AU714" s="199"/>
      <c r="AV714" s="199"/>
      <c r="AW714" s="199"/>
      <c r="AX714" s="199"/>
      <c r="AY714" s="199"/>
      <c r="AZ714" s="199"/>
      <c r="BA714" s="199"/>
      <c r="BB714" s="199"/>
      <c r="BC714" s="199"/>
      <c r="BD714" s="201" t="str">
        <f t="shared" si="24"/>
        <v>220 (koupelna):(1,955+1,955+1,985+1,985)*2*0,3718</v>
      </c>
      <c r="BE714" s="199"/>
      <c r="BF714" s="199"/>
      <c r="BG714" s="199"/>
      <c r="BH714" s="199"/>
      <c r="BI714" s="199"/>
    </row>
    <row r="715" spans="1:104" x14ac:dyDescent="0.2">
      <c r="A715" s="191"/>
      <c r="B715" s="192"/>
      <c r="C715" s="331" t="s">
        <v>2087</v>
      </c>
      <c r="D715" s="332"/>
      <c r="E715" s="193">
        <v>6.6254999999999997</v>
      </c>
      <c r="F715" s="194"/>
      <c r="G715" s="195"/>
      <c r="H715" s="196"/>
      <c r="I715" s="197"/>
      <c r="J715" s="184"/>
      <c r="K715" s="197"/>
      <c r="M715" s="198" t="s">
        <v>2087</v>
      </c>
      <c r="O715" s="199"/>
      <c r="Z715" s="199"/>
      <c r="AA715" s="199"/>
      <c r="AB715" s="199"/>
      <c r="AC715" s="199"/>
      <c r="AD715" s="199"/>
      <c r="AE715" s="199"/>
      <c r="AF715" s="199"/>
      <c r="AG715" s="199"/>
      <c r="AH715" s="199"/>
      <c r="AI715" s="199"/>
      <c r="AJ715" s="199"/>
      <c r="AK715" s="199"/>
      <c r="AL715" s="199"/>
      <c r="AM715" s="199"/>
      <c r="AN715" s="199"/>
      <c r="AO715" s="199"/>
      <c r="AP715" s="199"/>
      <c r="AQ715" s="199"/>
      <c r="AR715" s="199"/>
      <c r="AS715" s="199"/>
      <c r="AT715" s="199"/>
      <c r="AU715" s="199"/>
      <c r="AV715" s="199"/>
      <c r="AW715" s="199"/>
      <c r="AX715" s="199"/>
      <c r="AY715" s="199"/>
      <c r="AZ715" s="199"/>
      <c r="BA715" s="199"/>
      <c r="BB715" s="199"/>
      <c r="BC715" s="199"/>
      <c r="BD715" s="201" t="str">
        <f t="shared" si="24"/>
        <v>221 obklad kuchuňská linka :(2,2+2,1)*0,63*0,3718</v>
      </c>
      <c r="BE715" s="199"/>
      <c r="BF715" s="199"/>
      <c r="BG715" s="199"/>
      <c r="BH715" s="199"/>
      <c r="BI715" s="199"/>
    </row>
    <row r="716" spans="1:104" x14ac:dyDescent="0.2">
      <c r="A716" s="191"/>
      <c r="B716" s="192"/>
      <c r="C716" s="331" t="s">
        <v>2088</v>
      </c>
      <c r="D716" s="332"/>
      <c r="E716" s="193">
        <v>2.7170999999999998</v>
      </c>
      <c r="F716" s="194"/>
      <c r="G716" s="195"/>
      <c r="H716" s="196"/>
      <c r="I716" s="197"/>
      <c r="J716" s="184"/>
      <c r="K716" s="197"/>
      <c r="M716" s="198" t="s">
        <v>2088</v>
      </c>
      <c r="O716" s="199"/>
      <c r="Z716" s="199"/>
      <c r="AA716" s="199"/>
      <c r="AB716" s="199"/>
      <c r="AC716" s="199"/>
      <c r="AD716" s="199"/>
      <c r="AE716" s="199"/>
      <c r="AF716" s="199"/>
      <c r="AG716" s="199"/>
      <c r="AH716" s="199"/>
      <c r="AI716" s="199"/>
      <c r="AJ716" s="199"/>
      <c r="AK716" s="199"/>
      <c r="AL716" s="199"/>
      <c r="AM716" s="199"/>
      <c r="AN716" s="199"/>
      <c r="AO716" s="199"/>
      <c r="AP716" s="199"/>
      <c r="AQ716" s="199"/>
      <c r="AR716" s="199"/>
      <c r="AS716" s="199"/>
      <c r="AT716" s="199"/>
      <c r="AU716" s="199"/>
      <c r="AV716" s="199"/>
      <c r="AW716" s="199"/>
      <c r="AX716" s="199"/>
      <c r="AY716" s="199"/>
      <c r="AZ716" s="199"/>
      <c r="BA716" s="199"/>
      <c r="BB716" s="199"/>
      <c r="BC716" s="199"/>
      <c r="BD716" s="201" t="str">
        <f t="shared" si="24"/>
        <v>225 (koupelna):(2,76+2,76+1,695+1,695)*2*0,3718</v>
      </c>
      <c r="BE716" s="199"/>
      <c r="BF716" s="199"/>
      <c r="BG716" s="199"/>
      <c r="BH716" s="199"/>
      <c r="BI716" s="199"/>
    </row>
    <row r="717" spans="1:104" x14ac:dyDescent="0.2">
      <c r="A717" s="191"/>
      <c r="B717" s="192"/>
      <c r="C717" s="331" t="s">
        <v>2089</v>
      </c>
      <c r="D717" s="332"/>
      <c r="E717" s="193">
        <v>0.96040000000000003</v>
      </c>
      <c r="F717" s="194"/>
      <c r="G717" s="195"/>
      <c r="H717" s="196"/>
      <c r="I717" s="197"/>
      <c r="J717" s="184"/>
      <c r="K717" s="197"/>
      <c r="M717" s="198" t="s">
        <v>2089</v>
      </c>
      <c r="O717" s="199"/>
      <c r="Z717" s="199"/>
      <c r="AA717" s="199"/>
      <c r="AB717" s="199"/>
      <c r="AC717" s="199"/>
      <c r="AD717" s="199"/>
      <c r="AE717" s="199"/>
      <c r="AF717" s="199"/>
      <c r="AG717" s="199"/>
      <c r="AH717" s="199"/>
      <c r="AI717" s="199"/>
      <c r="AJ717" s="199"/>
      <c r="AK717" s="199"/>
      <c r="AL717" s="199"/>
      <c r="AM717" s="199"/>
      <c r="AN717" s="199"/>
      <c r="AO717" s="199"/>
      <c r="AP717" s="199"/>
      <c r="AQ717" s="199"/>
      <c r="AR717" s="199"/>
      <c r="AS717" s="199"/>
      <c r="AT717" s="199"/>
      <c r="AU717" s="199"/>
      <c r="AV717" s="199"/>
      <c r="AW717" s="199"/>
      <c r="AX717" s="199"/>
      <c r="AY717" s="199"/>
      <c r="AZ717" s="199"/>
      <c r="BA717" s="199"/>
      <c r="BB717" s="199"/>
      <c r="BC717" s="199"/>
      <c r="BD717" s="201" t="str">
        <f t="shared" si="24"/>
        <v>226 (WC):(1,41+1,41+1,2+1,2)*1,4*0,3718</v>
      </c>
      <c r="BE717" s="199"/>
      <c r="BF717" s="199"/>
      <c r="BG717" s="199"/>
      <c r="BH717" s="199"/>
      <c r="BI717" s="199"/>
    </row>
    <row r="718" spans="1:104" ht="22.5" x14ac:dyDescent="0.2">
      <c r="A718" s="161">
        <v>97</v>
      </c>
      <c r="B718" s="162" t="s">
        <v>1159</v>
      </c>
      <c r="C718" s="163" t="s">
        <v>1160</v>
      </c>
      <c r="D718" s="164" t="s">
        <v>281</v>
      </c>
      <c r="E718" s="165">
        <v>20.820799999999998</v>
      </c>
      <c r="F718" s="122">
        <f>'01 105 '!F718</f>
        <v>0</v>
      </c>
      <c r="G718" s="166">
        <f>E718*F718</f>
        <v>0</v>
      </c>
      <c r="H718" s="167">
        <v>0</v>
      </c>
      <c r="I718" s="168">
        <f>E718*H718</f>
        <v>0</v>
      </c>
      <c r="J718" s="167">
        <v>0</v>
      </c>
      <c r="K718" s="168">
        <f>E718*J718</f>
        <v>0</v>
      </c>
      <c r="O718" s="199"/>
      <c r="Z718" s="199"/>
      <c r="AA718" s="199">
        <v>1</v>
      </c>
      <c r="AB718" s="199">
        <v>7</v>
      </c>
      <c r="AC718" s="199">
        <v>7</v>
      </c>
      <c r="AD718" s="199"/>
      <c r="AE718" s="199"/>
      <c r="AF718" s="199"/>
      <c r="AG718" s="199"/>
      <c r="AH718" s="199"/>
      <c r="AI718" s="199"/>
      <c r="AJ718" s="199"/>
      <c r="AK718" s="199"/>
      <c r="AL718" s="199"/>
      <c r="AM718" s="199"/>
      <c r="AN718" s="199"/>
      <c r="AO718" s="199"/>
      <c r="AP718" s="199"/>
      <c r="AQ718" s="199"/>
      <c r="AR718" s="199"/>
      <c r="AS718" s="199"/>
      <c r="AT718" s="199"/>
      <c r="AU718" s="199"/>
      <c r="AV718" s="199"/>
      <c r="AW718" s="199"/>
      <c r="AX718" s="199"/>
      <c r="AY718" s="199"/>
      <c r="AZ718" s="200">
        <f>G718</f>
        <v>0</v>
      </c>
      <c r="BA718" s="199"/>
      <c r="BB718" s="199"/>
      <c r="BC718" s="199"/>
      <c r="BD718" s="199"/>
      <c r="BE718" s="199"/>
      <c r="BF718" s="199"/>
      <c r="BG718" s="199"/>
      <c r="BH718" s="199"/>
      <c r="BI718" s="199"/>
      <c r="CA718" s="199">
        <v>1</v>
      </c>
      <c r="CB718" s="199">
        <v>7</v>
      </c>
      <c r="CZ718" s="124">
        <v>2</v>
      </c>
    </row>
    <row r="719" spans="1:104" x14ac:dyDescent="0.2">
      <c r="A719" s="191"/>
      <c r="B719" s="192"/>
      <c r="C719" s="331" t="s">
        <v>2152</v>
      </c>
      <c r="D719" s="332"/>
      <c r="E719" s="193">
        <v>20.820799999999998</v>
      </c>
      <c r="F719" s="194"/>
      <c r="G719" s="195"/>
      <c r="H719" s="196"/>
      <c r="I719" s="197"/>
      <c r="J719" s="184"/>
      <c r="K719" s="197"/>
      <c r="M719" s="198" t="s">
        <v>2152</v>
      </c>
      <c r="O719" s="199"/>
      <c r="Z719" s="199"/>
      <c r="AA719" s="199"/>
      <c r="AB719" s="199"/>
      <c r="AC719" s="199"/>
      <c r="AD719" s="199"/>
      <c r="AE719" s="199"/>
      <c r="AF719" s="199"/>
      <c r="AG719" s="199"/>
      <c r="AH719" s="199"/>
      <c r="AI719" s="199"/>
      <c r="AJ719" s="199"/>
      <c r="AK719" s="199"/>
      <c r="AL719" s="199"/>
      <c r="AM719" s="199"/>
      <c r="AN719" s="199"/>
      <c r="AO719" s="199"/>
      <c r="AP719" s="199"/>
      <c r="AQ719" s="199"/>
      <c r="AR719" s="199"/>
      <c r="AS719" s="199"/>
      <c r="AT719" s="199"/>
      <c r="AU719" s="199"/>
      <c r="AV719" s="199"/>
      <c r="AW719" s="199"/>
      <c r="AX719" s="199"/>
      <c r="AY719" s="199"/>
      <c r="AZ719" s="199"/>
      <c r="BA719" s="199"/>
      <c r="BB719" s="199"/>
      <c r="BC719" s="199"/>
      <c r="BD719" s="201" t="str">
        <f>C718</f>
        <v xml:space="preserve">Otvor v obkladačce diamant.korunkou prům.do 30 mm </v>
      </c>
      <c r="BE719" s="199"/>
      <c r="BF719" s="199"/>
      <c r="BG719" s="199"/>
      <c r="BH719" s="199"/>
      <c r="BI719" s="199"/>
    </row>
    <row r="720" spans="1:104" ht="22.5" x14ac:dyDescent="0.2">
      <c r="A720" s="161">
        <v>98</v>
      </c>
      <c r="B720" s="162" t="s">
        <v>1162</v>
      </c>
      <c r="C720" s="163" t="s">
        <v>1163</v>
      </c>
      <c r="D720" s="164" t="s">
        <v>281</v>
      </c>
      <c r="E720" s="165">
        <v>4.4615999999999998</v>
      </c>
      <c r="F720" s="122">
        <f>'01 105 '!F720</f>
        <v>0</v>
      </c>
      <c r="G720" s="166">
        <f>E720*F720</f>
        <v>0</v>
      </c>
      <c r="H720" s="167">
        <v>0</v>
      </c>
      <c r="I720" s="168">
        <f>E720*H720</f>
        <v>0</v>
      </c>
      <c r="J720" s="167">
        <v>0</v>
      </c>
      <c r="K720" s="168">
        <f>E720*J720</f>
        <v>0</v>
      </c>
      <c r="O720" s="199"/>
      <c r="Z720" s="199"/>
      <c r="AA720" s="199">
        <v>1</v>
      </c>
      <c r="AB720" s="199">
        <v>7</v>
      </c>
      <c r="AC720" s="199">
        <v>7</v>
      </c>
      <c r="AD720" s="199"/>
      <c r="AE720" s="199"/>
      <c r="AF720" s="199"/>
      <c r="AG720" s="199"/>
      <c r="AH720" s="199"/>
      <c r="AI720" s="199"/>
      <c r="AJ720" s="199"/>
      <c r="AK720" s="199"/>
      <c r="AL720" s="199"/>
      <c r="AM720" s="199"/>
      <c r="AN720" s="199"/>
      <c r="AO720" s="199"/>
      <c r="AP720" s="199"/>
      <c r="AQ720" s="199"/>
      <c r="AR720" s="199"/>
      <c r="AS720" s="199"/>
      <c r="AT720" s="199"/>
      <c r="AU720" s="199"/>
      <c r="AV720" s="199"/>
      <c r="AW720" s="199"/>
      <c r="AX720" s="199"/>
      <c r="AY720" s="199"/>
      <c r="AZ720" s="200">
        <f>G720</f>
        <v>0</v>
      </c>
      <c r="BA720" s="199"/>
      <c r="BB720" s="199"/>
      <c r="BC720" s="199"/>
      <c r="BD720" s="199"/>
      <c r="BE720" s="199"/>
      <c r="BF720" s="199"/>
      <c r="BG720" s="199"/>
      <c r="BH720" s="199"/>
      <c r="BI720" s="199"/>
      <c r="CA720" s="199">
        <v>1</v>
      </c>
      <c r="CB720" s="199">
        <v>7</v>
      </c>
      <c r="CZ720" s="124">
        <v>2</v>
      </c>
    </row>
    <row r="721" spans="1:104" x14ac:dyDescent="0.2">
      <c r="A721" s="191"/>
      <c r="B721" s="192"/>
      <c r="C721" s="331" t="s">
        <v>1926</v>
      </c>
      <c r="D721" s="332"/>
      <c r="E721" s="193">
        <v>4.4615999999999998</v>
      </c>
      <c r="F721" s="194"/>
      <c r="G721" s="195"/>
      <c r="H721" s="196"/>
      <c r="I721" s="197"/>
      <c r="J721" s="184"/>
      <c r="K721" s="197"/>
      <c r="M721" s="198" t="s">
        <v>1926</v>
      </c>
      <c r="O721" s="199"/>
      <c r="Z721" s="199"/>
      <c r="AA721" s="199"/>
      <c r="AB721" s="199"/>
      <c r="AC721" s="199"/>
      <c r="AD721" s="199"/>
      <c r="AE721" s="199"/>
      <c r="AF721" s="199"/>
      <c r="AG721" s="199"/>
      <c r="AH721" s="199"/>
      <c r="AI721" s="199"/>
      <c r="AJ721" s="199"/>
      <c r="AK721" s="199"/>
      <c r="AL721" s="199"/>
      <c r="AM721" s="199"/>
      <c r="AN721" s="199"/>
      <c r="AO721" s="199"/>
      <c r="AP721" s="199"/>
      <c r="AQ721" s="199"/>
      <c r="AR721" s="199"/>
      <c r="AS721" s="199"/>
      <c r="AT721" s="199"/>
      <c r="AU721" s="199"/>
      <c r="AV721" s="199"/>
      <c r="AW721" s="199"/>
      <c r="AX721" s="199"/>
      <c r="AY721" s="199"/>
      <c r="AZ721" s="199"/>
      <c r="BA721" s="199"/>
      <c r="BB721" s="199"/>
      <c r="BC721" s="199"/>
      <c r="BD721" s="201" t="str">
        <f>C720</f>
        <v xml:space="preserve">Otvor v obkladačce diamant.korunkou prům.do 90 mm </v>
      </c>
      <c r="BE721" s="199"/>
      <c r="BF721" s="199"/>
      <c r="BG721" s="199"/>
      <c r="BH721" s="199"/>
      <c r="BI721" s="199"/>
    </row>
    <row r="722" spans="1:104" x14ac:dyDescent="0.2">
      <c r="A722" s="161">
        <v>99</v>
      </c>
      <c r="B722" s="162" t="s">
        <v>1164</v>
      </c>
      <c r="C722" s="163" t="s">
        <v>1165</v>
      </c>
      <c r="D722" s="164" t="s">
        <v>201</v>
      </c>
      <c r="E722" s="165">
        <v>22.360099999999999</v>
      </c>
      <c r="F722" s="122">
        <f>'01 105 '!F722</f>
        <v>0</v>
      </c>
      <c r="G722" s="166">
        <f>E722*F722</f>
        <v>0</v>
      </c>
      <c r="H722" s="167">
        <v>0</v>
      </c>
      <c r="I722" s="168">
        <f>E722*H722</f>
        <v>0</v>
      </c>
      <c r="J722" s="167">
        <v>0</v>
      </c>
      <c r="K722" s="168">
        <f>E722*J722</f>
        <v>0</v>
      </c>
      <c r="O722" s="199"/>
      <c r="Z722" s="199"/>
      <c r="AA722" s="199">
        <v>1</v>
      </c>
      <c r="AB722" s="199">
        <v>7</v>
      </c>
      <c r="AC722" s="199">
        <v>7</v>
      </c>
      <c r="AD722" s="199"/>
      <c r="AE722" s="199"/>
      <c r="AF722" s="199"/>
      <c r="AG722" s="199"/>
      <c r="AH722" s="199"/>
      <c r="AI722" s="199"/>
      <c r="AJ722" s="199"/>
      <c r="AK722" s="199"/>
      <c r="AL722" s="199"/>
      <c r="AM722" s="199"/>
      <c r="AN722" s="199"/>
      <c r="AO722" s="199"/>
      <c r="AP722" s="199"/>
      <c r="AQ722" s="199"/>
      <c r="AR722" s="199"/>
      <c r="AS722" s="199"/>
      <c r="AT722" s="199"/>
      <c r="AU722" s="199"/>
      <c r="AV722" s="199"/>
      <c r="AW722" s="199"/>
      <c r="AX722" s="199"/>
      <c r="AY722" s="199"/>
      <c r="AZ722" s="200">
        <f>G722</f>
        <v>0</v>
      </c>
      <c r="BA722" s="199"/>
      <c r="BB722" s="199"/>
      <c r="BC722" s="199"/>
      <c r="BD722" s="199"/>
      <c r="BE722" s="199"/>
      <c r="BF722" s="199"/>
      <c r="BG722" s="199"/>
      <c r="BH722" s="199"/>
      <c r="BI722" s="199"/>
      <c r="CA722" s="199">
        <v>1</v>
      </c>
      <c r="CB722" s="199">
        <v>7</v>
      </c>
      <c r="CZ722" s="124">
        <v>2</v>
      </c>
    </row>
    <row r="723" spans="1:104" x14ac:dyDescent="0.2">
      <c r="A723" s="191"/>
      <c r="B723" s="192"/>
      <c r="C723" s="331" t="s">
        <v>2153</v>
      </c>
      <c r="D723" s="332"/>
      <c r="E723" s="193">
        <v>3.2458</v>
      </c>
      <c r="F723" s="194"/>
      <c r="G723" s="195"/>
      <c r="H723" s="196"/>
      <c r="I723" s="197"/>
      <c r="J723" s="184"/>
      <c r="K723" s="197"/>
      <c r="M723" s="198" t="s">
        <v>2153</v>
      </c>
      <c r="O723" s="199"/>
      <c r="Z723" s="199"/>
      <c r="AA723" s="199"/>
      <c r="AB723" s="199"/>
      <c r="AC723" s="199"/>
      <c r="AD723" s="199"/>
      <c r="AE723" s="199"/>
      <c r="AF723" s="199"/>
      <c r="AG723" s="199"/>
      <c r="AH723" s="199"/>
      <c r="AI723" s="199"/>
      <c r="AJ723" s="199"/>
      <c r="AK723" s="199"/>
      <c r="AL723" s="199"/>
      <c r="AM723" s="199"/>
      <c r="AN723" s="199"/>
      <c r="AO723" s="199"/>
      <c r="AP723" s="199"/>
      <c r="AQ723" s="199"/>
      <c r="AR723" s="199"/>
      <c r="AS723" s="199"/>
      <c r="AT723" s="199"/>
      <c r="AU723" s="199"/>
      <c r="AV723" s="199"/>
      <c r="AW723" s="199"/>
      <c r="AX723" s="199"/>
      <c r="AY723" s="199"/>
      <c r="AZ723" s="199"/>
      <c r="BA723" s="199"/>
      <c r="BB723" s="199"/>
      <c r="BC723" s="199"/>
      <c r="BD723" s="201" t="str">
        <f t="shared" ref="BD723:BD731" si="25">C722</f>
        <v xml:space="preserve">Vyplnění dilatačních spár tmelem </v>
      </c>
      <c r="BE723" s="199"/>
      <c r="BF723" s="199"/>
      <c r="BG723" s="199"/>
      <c r="BH723" s="199"/>
      <c r="BI723" s="199"/>
    </row>
    <row r="724" spans="1:104" x14ac:dyDescent="0.2">
      <c r="A724" s="191"/>
      <c r="B724" s="192"/>
      <c r="C724" s="331" t="s">
        <v>2154</v>
      </c>
      <c r="D724" s="332"/>
      <c r="E724" s="193">
        <v>1.7102999999999999</v>
      </c>
      <c r="F724" s="194"/>
      <c r="G724" s="195"/>
      <c r="H724" s="196"/>
      <c r="I724" s="197"/>
      <c r="J724" s="184"/>
      <c r="K724" s="197"/>
      <c r="M724" s="198" t="s">
        <v>2154</v>
      </c>
      <c r="O724" s="199"/>
      <c r="Z724" s="199"/>
      <c r="AA724" s="199"/>
      <c r="AB724" s="199"/>
      <c r="AC724" s="199"/>
      <c r="AD724" s="199"/>
      <c r="AE724" s="199"/>
      <c r="AF724" s="199"/>
      <c r="AG724" s="199"/>
      <c r="AH724" s="199"/>
      <c r="AI724" s="199"/>
      <c r="AJ724" s="199"/>
      <c r="AK724" s="199"/>
      <c r="AL724" s="199"/>
      <c r="AM724" s="199"/>
      <c r="AN724" s="199"/>
      <c r="AO724" s="199"/>
      <c r="AP724" s="199"/>
      <c r="AQ724" s="199"/>
      <c r="AR724" s="199"/>
      <c r="AS724" s="199"/>
      <c r="AT724" s="199"/>
      <c r="AU724" s="199"/>
      <c r="AV724" s="199"/>
      <c r="AW724" s="199"/>
      <c r="AX724" s="199"/>
      <c r="AY724" s="199"/>
      <c r="AZ724" s="199"/>
      <c r="BA724" s="199"/>
      <c r="BB724" s="199"/>
      <c r="BC724" s="199"/>
      <c r="BD724" s="201" t="str">
        <f t="shared" si="25"/>
        <v>206 (koupelna):(2,425+2+1,5+0,57+0,435+1,8)*0,3718</v>
      </c>
      <c r="BE724" s="199"/>
      <c r="BF724" s="199"/>
      <c r="BG724" s="199"/>
      <c r="BH724" s="199"/>
      <c r="BI724" s="199"/>
    </row>
    <row r="725" spans="1:104" x14ac:dyDescent="0.2">
      <c r="A725" s="191"/>
      <c r="B725" s="192"/>
      <c r="C725" s="331" t="s">
        <v>2155</v>
      </c>
      <c r="D725" s="332"/>
      <c r="E725" s="193">
        <v>3.0488</v>
      </c>
      <c r="F725" s="194"/>
      <c r="G725" s="195"/>
      <c r="H725" s="196"/>
      <c r="I725" s="197"/>
      <c r="J725" s="184"/>
      <c r="K725" s="197"/>
      <c r="M725" s="198" t="s">
        <v>2155</v>
      </c>
      <c r="O725" s="199"/>
      <c r="Z725" s="199"/>
      <c r="AA725" s="199"/>
      <c r="AB725" s="199"/>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9"/>
      <c r="BC725" s="199"/>
      <c r="BD725" s="201" t="str">
        <f t="shared" si="25"/>
        <v>207 obklady kuchyňská linka :(3+0,8+0,8)*0,3718</v>
      </c>
      <c r="BE725" s="199"/>
      <c r="BF725" s="199"/>
      <c r="BG725" s="199"/>
      <c r="BH725" s="199"/>
      <c r="BI725" s="199"/>
    </row>
    <row r="726" spans="1:104" x14ac:dyDescent="0.2">
      <c r="A726" s="191"/>
      <c r="B726" s="192"/>
      <c r="C726" s="331" t="s">
        <v>2156</v>
      </c>
      <c r="D726" s="332"/>
      <c r="E726" s="193">
        <v>3.0488</v>
      </c>
      <c r="F726" s="194"/>
      <c r="G726" s="195"/>
      <c r="H726" s="196"/>
      <c r="I726" s="197"/>
      <c r="J726" s="184"/>
      <c r="K726" s="197"/>
      <c r="M726" s="198" t="s">
        <v>2156</v>
      </c>
      <c r="O726" s="199"/>
      <c r="Z726" s="199"/>
      <c r="AA726" s="199"/>
      <c r="AB726" s="199"/>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201" t="str">
        <f t="shared" si="25"/>
        <v>212 (koupelna):(2+2+2,1+2,1)*0,3718</v>
      </c>
      <c r="BE726" s="199"/>
      <c r="BF726" s="199"/>
      <c r="BG726" s="199"/>
      <c r="BH726" s="199"/>
      <c r="BI726" s="199"/>
    </row>
    <row r="727" spans="1:104" x14ac:dyDescent="0.2">
      <c r="A727" s="191"/>
      <c r="B727" s="192"/>
      <c r="C727" s="331" t="s">
        <v>2157</v>
      </c>
      <c r="D727" s="332"/>
      <c r="E727" s="193">
        <v>2.9298000000000002</v>
      </c>
      <c r="F727" s="194"/>
      <c r="G727" s="195"/>
      <c r="H727" s="196"/>
      <c r="I727" s="197"/>
      <c r="J727" s="184"/>
      <c r="K727" s="197"/>
      <c r="M727" s="198" t="s">
        <v>2157</v>
      </c>
      <c r="O727" s="199"/>
      <c r="Z727" s="199"/>
      <c r="AA727" s="199"/>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9"/>
      <c r="BC727" s="199"/>
      <c r="BD727" s="201" t="str">
        <f t="shared" si="25"/>
        <v>215 (koupelna):(2,1+2,1+2+2)*0,3718</v>
      </c>
      <c r="BE727" s="199"/>
      <c r="BF727" s="199"/>
      <c r="BG727" s="199"/>
      <c r="BH727" s="199"/>
      <c r="BI727" s="199"/>
    </row>
    <row r="728" spans="1:104" x14ac:dyDescent="0.2">
      <c r="A728" s="191"/>
      <c r="B728" s="192"/>
      <c r="C728" s="331" t="s">
        <v>2158</v>
      </c>
      <c r="D728" s="332"/>
      <c r="E728" s="193">
        <v>1.5987</v>
      </c>
      <c r="F728" s="194"/>
      <c r="G728" s="195"/>
      <c r="H728" s="196"/>
      <c r="I728" s="197"/>
      <c r="J728" s="184"/>
      <c r="K728" s="197"/>
      <c r="M728" s="198" t="s">
        <v>2158</v>
      </c>
      <c r="O728" s="199"/>
      <c r="Z728" s="199"/>
      <c r="AA728" s="199"/>
      <c r="AB728" s="199"/>
      <c r="AC728" s="199"/>
      <c r="AD728" s="199"/>
      <c r="AE728" s="199"/>
      <c r="AF728" s="199"/>
      <c r="AG728" s="199"/>
      <c r="AH728" s="199"/>
      <c r="AI728" s="199"/>
      <c r="AJ728" s="199"/>
      <c r="AK728" s="199"/>
      <c r="AL728" s="199"/>
      <c r="AM728" s="199"/>
      <c r="AN728" s="199"/>
      <c r="AO728" s="199"/>
      <c r="AP728" s="199"/>
      <c r="AQ728" s="199"/>
      <c r="AR728" s="199"/>
      <c r="AS728" s="199"/>
      <c r="AT728" s="199"/>
      <c r="AU728" s="199"/>
      <c r="AV728" s="199"/>
      <c r="AW728" s="199"/>
      <c r="AX728" s="199"/>
      <c r="AY728" s="199"/>
      <c r="AZ728" s="199"/>
      <c r="BA728" s="199"/>
      <c r="BB728" s="199"/>
      <c r="BC728" s="199"/>
      <c r="BD728" s="201" t="str">
        <f t="shared" si="25"/>
        <v>220 (koupelna):(1,955+1,955+1,985+1,985)*0,3718</v>
      </c>
      <c r="BE728" s="199"/>
      <c r="BF728" s="199"/>
      <c r="BG728" s="199"/>
      <c r="BH728" s="199"/>
      <c r="BI728" s="199"/>
    </row>
    <row r="729" spans="1:104" x14ac:dyDescent="0.2">
      <c r="A729" s="191"/>
      <c r="B729" s="192"/>
      <c r="C729" s="331" t="s">
        <v>2159</v>
      </c>
      <c r="D729" s="332"/>
      <c r="E729" s="193">
        <v>3.3127</v>
      </c>
      <c r="F729" s="194"/>
      <c r="G729" s="195"/>
      <c r="H729" s="196"/>
      <c r="I729" s="197"/>
      <c r="J729" s="184"/>
      <c r="K729" s="197"/>
      <c r="M729" s="198" t="s">
        <v>2159</v>
      </c>
      <c r="O729" s="199"/>
      <c r="Z729" s="199"/>
      <c r="AA729" s="199"/>
      <c r="AB729" s="199"/>
      <c r="AC729" s="199"/>
      <c r="AD729" s="199"/>
      <c r="AE729" s="199"/>
      <c r="AF729" s="199"/>
      <c r="AG729" s="199"/>
      <c r="AH729" s="199"/>
      <c r="AI729" s="199"/>
      <c r="AJ729" s="199"/>
      <c r="AK729" s="199"/>
      <c r="AL729" s="199"/>
      <c r="AM729" s="199"/>
      <c r="AN729" s="199"/>
      <c r="AO729" s="199"/>
      <c r="AP729" s="199"/>
      <c r="AQ729" s="199"/>
      <c r="AR729" s="199"/>
      <c r="AS729" s="199"/>
      <c r="AT729" s="199"/>
      <c r="AU729" s="199"/>
      <c r="AV729" s="199"/>
      <c r="AW729" s="199"/>
      <c r="AX729" s="199"/>
      <c r="AY729" s="199"/>
      <c r="AZ729" s="199"/>
      <c r="BA729" s="199"/>
      <c r="BB729" s="199"/>
      <c r="BC729" s="199"/>
      <c r="BD729" s="201" t="str">
        <f t="shared" si="25"/>
        <v>221 obklad kuchuňská linka :(2,2+2,1)*0,3718</v>
      </c>
      <c r="BE729" s="199"/>
      <c r="BF729" s="199"/>
      <c r="BG729" s="199"/>
      <c r="BH729" s="199"/>
      <c r="BI729" s="199"/>
    </row>
    <row r="730" spans="1:104" x14ac:dyDescent="0.2">
      <c r="A730" s="191"/>
      <c r="B730" s="192"/>
      <c r="C730" s="331" t="s">
        <v>2122</v>
      </c>
      <c r="D730" s="332"/>
      <c r="E730" s="193">
        <v>1.9408000000000001</v>
      </c>
      <c r="F730" s="194"/>
      <c r="G730" s="195"/>
      <c r="H730" s="196"/>
      <c r="I730" s="197"/>
      <c r="J730" s="184"/>
      <c r="K730" s="197"/>
      <c r="M730" s="198" t="s">
        <v>2122</v>
      </c>
      <c r="O730" s="199"/>
      <c r="Z730" s="199"/>
      <c r="AA730" s="199"/>
      <c r="AB730" s="199"/>
      <c r="AC730" s="199"/>
      <c r="AD730" s="199"/>
      <c r="AE730" s="199"/>
      <c r="AF730" s="199"/>
      <c r="AG730" s="199"/>
      <c r="AH730" s="199"/>
      <c r="AI730" s="199"/>
      <c r="AJ730" s="199"/>
      <c r="AK730" s="199"/>
      <c r="AL730" s="199"/>
      <c r="AM730" s="199"/>
      <c r="AN730" s="199"/>
      <c r="AO730" s="199"/>
      <c r="AP730" s="199"/>
      <c r="AQ730" s="199"/>
      <c r="AR730" s="199"/>
      <c r="AS730" s="199"/>
      <c r="AT730" s="199"/>
      <c r="AU730" s="199"/>
      <c r="AV730" s="199"/>
      <c r="AW730" s="199"/>
      <c r="AX730" s="199"/>
      <c r="AY730" s="199"/>
      <c r="AZ730" s="199"/>
      <c r="BA730" s="199"/>
      <c r="BB730" s="199"/>
      <c r="BC730" s="199"/>
      <c r="BD730" s="201" t="str">
        <f t="shared" si="25"/>
        <v>225 (koupelna):(2,76+2,76+1,695+1,695)*0,3718</v>
      </c>
      <c r="BE730" s="199"/>
      <c r="BF730" s="199"/>
      <c r="BG730" s="199"/>
      <c r="BH730" s="199"/>
      <c r="BI730" s="199"/>
    </row>
    <row r="731" spans="1:104" x14ac:dyDescent="0.2">
      <c r="A731" s="191"/>
      <c r="B731" s="192"/>
      <c r="C731" s="331" t="s">
        <v>2160</v>
      </c>
      <c r="D731" s="332"/>
      <c r="E731" s="193">
        <v>1.5244</v>
      </c>
      <c r="F731" s="194"/>
      <c r="G731" s="195"/>
      <c r="H731" s="196"/>
      <c r="I731" s="197"/>
      <c r="J731" s="184"/>
      <c r="K731" s="197"/>
      <c r="M731" s="198" t="s">
        <v>2160</v>
      </c>
      <c r="O731" s="199"/>
      <c r="Z731" s="199"/>
      <c r="AA731" s="199"/>
      <c r="AB731" s="199"/>
      <c r="AC731" s="199"/>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199"/>
      <c r="BA731" s="199"/>
      <c r="BB731" s="199"/>
      <c r="BC731" s="199"/>
      <c r="BD731" s="201" t="str">
        <f t="shared" si="25"/>
        <v>226 (WC):(1,41+1,41+1,2+1,2)*0,3718</v>
      </c>
      <c r="BE731" s="199"/>
      <c r="BF731" s="199"/>
      <c r="BG731" s="199"/>
      <c r="BH731" s="199"/>
      <c r="BI731" s="199"/>
    </row>
    <row r="732" spans="1:104" x14ac:dyDescent="0.2">
      <c r="A732" s="161">
        <v>100</v>
      </c>
      <c r="B732" s="162" t="s">
        <v>1888</v>
      </c>
      <c r="C732" s="163" t="s">
        <v>1170</v>
      </c>
      <c r="D732" s="164" t="s">
        <v>41</v>
      </c>
      <c r="E732" s="165">
        <v>37.142099999999999</v>
      </c>
      <c r="F732" s="122">
        <f>'01 105 '!F732</f>
        <v>0</v>
      </c>
      <c r="G732" s="166">
        <f>E732*F732</f>
        <v>0</v>
      </c>
      <c r="H732" s="167">
        <v>5.3499999999999997E-3</v>
      </c>
      <c r="I732" s="168">
        <f>E732*H732</f>
        <v>0.19871023499999999</v>
      </c>
      <c r="J732" s="167">
        <v>0</v>
      </c>
      <c r="K732" s="168">
        <f>E732*J732</f>
        <v>0</v>
      </c>
      <c r="O732" s="199"/>
      <c r="Z732" s="199"/>
      <c r="AA732" s="199">
        <v>1</v>
      </c>
      <c r="AB732" s="199">
        <v>7</v>
      </c>
      <c r="AC732" s="199">
        <v>7</v>
      </c>
      <c r="AD732" s="199"/>
      <c r="AE732" s="199"/>
      <c r="AF732" s="199"/>
      <c r="AG732" s="199"/>
      <c r="AH732" s="199"/>
      <c r="AI732" s="199"/>
      <c r="AJ732" s="199"/>
      <c r="AK732" s="199"/>
      <c r="AL732" s="199"/>
      <c r="AM732" s="199"/>
      <c r="AN732" s="199"/>
      <c r="AO732" s="199"/>
      <c r="AP732" s="199"/>
      <c r="AQ732" s="199"/>
      <c r="AR732" s="199"/>
      <c r="AS732" s="199"/>
      <c r="AT732" s="199"/>
      <c r="AU732" s="199"/>
      <c r="AV732" s="199"/>
      <c r="AW732" s="199"/>
      <c r="AX732" s="199"/>
      <c r="AY732" s="199"/>
      <c r="AZ732" s="200">
        <f>G732</f>
        <v>0</v>
      </c>
      <c r="BA732" s="199"/>
      <c r="BB732" s="199"/>
      <c r="BC732" s="199"/>
      <c r="BD732" s="199"/>
      <c r="BE732" s="199"/>
      <c r="BF732" s="199"/>
      <c r="BG732" s="199"/>
      <c r="BH732" s="199"/>
      <c r="BI732" s="199"/>
      <c r="CA732" s="199">
        <v>1</v>
      </c>
      <c r="CB732" s="199">
        <v>7</v>
      </c>
      <c r="CZ732" s="124">
        <v>2</v>
      </c>
    </row>
    <row r="733" spans="1:104" x14ac:dyDescent="0.2">
      <c r="A733" s="191"/>
      <c r="B733" s="192"/>
      <c r="C733" s="312" t="s">
        <v>1052</v>
      </c>
      <c r="D733" s="313"/>
      <c r="E733" s="313"/>
      <c r="F733" s="313"/>
      <c r="G733" s="314"/>
      <c r="I733" s="197"/>
      <c r="K733" s="197"/>
      <c r="L733" s="198" t="s">
        <v>1052</v>
      </c>
      <c r="O733" s="199"/>
      <c r="Z733" s="199"/>
      <c r="AA733" s="199"/>
      <c r="AB733" s="199"/>
      <c r="AC733" s="199"/>
      <c r="AD733" s="199"/>
      <c r="AE733" s="199"/>
      <c r="AF733" s="199"/>
      <c r="AG733" s="199"/>
      <c r="AH733" s="199"/>
      <c r="AI733" s="199"/>
      <c r="AJ733" s="199"/>
      <c r="AK733" s="199"/>
      <c r="AL733" s="199"/>
      <c r="AM733" s="199"/>
      <c r="AN733" s="199"/>
      <c r="AO733" s="199"/>
      <c r="AP733" s="199"/>
      <c r="AQ733" s="199"/>
      <c r="AR733" s="199"/>
      <c r="AS733" s="199"/>
      <c r="AT733" s="199"/>
      <c r="AU733" s="199"/>
      <c r="AV733" s="199"/>
      <c r="AW733" s="199"/>
      <c r="AX733" s="199"/>
      <c r="AY733" s="199"/>
      <c r="AZ733" s="199"/>
      <c r="BA733" s="199"/>
      <c r="BB733" s="199"/>
      <c r="BC733" s="199"/>
      <c r="BD733" s="199"/>
      <c r="BE733" s="199"/>
      <c r="BF733" s="199"/>
      <c r="BG733" s="199"/>
      <c r="BH733" s="199"/>
      <c r="BI733" s="199"/>
    </row>
    <row r="734" spans="1:104" x14ac:dyDescent="0.2">
      <c r="A734" s="191"/>
      <c r="B734" s="192"/>
      <c r="C734" s="331" t="s">
        <v>2081</v>
      </c>
      <c r="D734" s="332"/>
      <c r="E734" s="193">
        <v>6.4916</v>
      </c>
      <c r="F734" s="194"/>
      <c r="G734" s="195"/>
      <c r="H734" s="196"/>
      <c r="I734" s="197"/>
      <c r="J734" s="184"/>
      <c r="K734" s="197"/>
      <c r="M734" s="198" t="s">
        <v>2081</v>
      </c>
      <c r="O734" s="199"/>
      <c r="Z734" s="199"/>
      <c r="AA734" s="199"/>
      <c r="AB734" s="199"/>
      <c r="AC734" s="199"/>
      <c r="AD734" s="199"/>
      <c r="AE734" s="199"/>
      <c r="AF734" s="199"/>
      <c r="AG734" s="199"/>
      <c r="AH734" s="199"/>
      <c r="AI734" s="199"/>
      <c r="AJ734" s="199"/>
      <c r="AK734" s="199"/>
      <c r="AL734" s="199"/>
      <c r="AM734" s="199"/>
      <c r="AN734" s="199"/>
      <c r="AO734" s="199"/>
      <c r="AP734" s="199"/>
      <c r="AQ734" s="199"/>
      <c r="AR734" s="199"/>
      <c r="AS734" s="199"/>
      <c r="AT734" s="199"/>
      <c r="AU734" s="199"/>
      <c r="AV734" s="199"/>
      <c r="AW734" s="199"/>
      <c r="AX734" s="199"/>
      <c r="AY734" s="199"/>
      <c r="AZ734" s="199"/>
      <c r="BA734" s="199"/>
      <c r="BB734" s="199"/>
      <c r="BC734" s="199"/>
      <c r="BD734" s="201" t="str">
        <f t="shared" ref="BD734:BD745" si="26">C733</f>
        <v xml:space="preserve">dopřesněno dle požadavků investora </v>
      </c>
      <c r="BE734" s="199"/>
      <c r="BF734" s="199"/>
      <c r="BG734" s="199"/>
      <c r="BH734" s="199"/>
      <c r="BI734" s="199"/>
    </row>
    <row r="735" spans="1:104" x14ac:dyDescent="0.2">
      <c r="A735" s="191"/>
      <c r="B735" s="192"/>
      <c r="C735" s="331" t="s">
        <v>2082</v>
      </c>
      <c r="D735" s="332"/>
      <c r="E735" s="193">
        <v>1.0774999999999999</v>
      </c>
      <c r="F735" s="194"/>
      <c r="G735" s="195"/>
      <c r="H735" s="196"/>
      <c r="I735" s="197"/>
      <c r="J735" s="184"/>
      <c r="K735" s="197"/>
      <c r="M735" s="198" t="s">
        <v>2082</v>
      </c>
      <c r="O735" s="199"/>
      <c r="Z735" s="199"/>
      <c r="AA735" s="199"/>
      <c r="AB735" s="199"/>
      <c r="AC735" s="199"/>
      <c r="AD735" s="199"/>
      <c r="AE735" s="199"/>
      <c r="AF735" s="199"/>
      <c r="AG735" s="199"/>
      <c r="AH735" s="199"/>
      <c r="AI735" s="199"/>
      <c r="AJ735" s="199"/>
      <c r="AK735" s="199"/>
      <c r="AL735" s="199"/>
      <c r="AM735" s="199"/>
      <c r="AN735" s="199"/>
      <c r="AO735" s="199"/>
      <c r="AP735" s="199"/>
      <c r="AQ735" s="199"/>
      <c r="AR735" s="199"/>
      <c r="AS735" s="199"/>
      <c r="AT735" s="199"/>
      <c r="AU735" s="199"/>
      <c r="AV735" s="199"/>
      <c r="AW735" s="199"/>
      <c r="AX735" s="199"/>
      <c r="AY735" s="199"/>
      <c r="AZ735" s="199"/>
      <c r="BA735" s="199"/>
      <c r="BB735" s="199"/>
      <c r="BC735" s="199"/>
      <c r="BD735" s="201" t="str">
        <f t="shared" si="26"/>
        <v>206 (koupelna):(2,425+2+1,5+0,57+0,435+1,8)*2*0,3718</v>
      </c>
      <c r="BE735" s="199"/>
      <c r="BF735" s="199"/>
      <c r="BG735" s="199"/>
      <c r="BH735" s="199"/>
      <c r="BI735" s="199"/>
    </row>
    <row r="736" spans="1:104" x14ac:dyDescent="0.2">
      <c r="A736" s="191"/>
      <c r="B736" s="192"/>
      <c r="C736" s="331" t="s">
        <v>2083</v>
      </c>
      <c r="D736" s="332"/>
      <c r="E736" s="193">
        <v>6.0975000000000001</v>
      </c>
      <c r="F736" s="194"/>
      <c r="G736" s="195"/>
      <c r="H736" s="196"/>
      <c r="I736" s="197"/>
      <c r="J736" s="184"/>
      <c r="K736" s="197"/>
      <c r="M736" s="198" t="s">
        <v>2083</v>
      </c>
      <c r="O736" s="199"/>
      <c r="Z736" s="199"/>
      <c r="AA736" s="199"/>
      <c r="AB736" s="199"/>
      <c r="AC736" s="199"/>
      <c r="AD736" s="199"/>
      <c r="AE736" s="199"/>
      <c r="AF736" s="199"/>
      <c r="AG736" s="199"/>
      <c r="AH736" s="199"/>
      <c r="AI736" s="199"/>
      <c r="AJ736" s="199"/>
      <c r="AK736" s="199"/>
      <c r="AL736" s="199"/>
      <c r="AM736" s="199"/>
      <c r="AN736" s="199"/>
      <c r="AO736" s="199"/>
      <c r="AP736" s="199"/>
      <c r="AQ736" s="199"/>
      <c r="AR736" s="199"/>
      <c r="AS736" s="199"/>
      <c r="AT736" s="199"/>
      <c r="AU736" s="199"/>
      <c r="AV736" s="199"/>
      <c r="AW736" s="199"/>
      <c r="AX736" s="199"/>
      <c r="AY736" s="199"/>
      <c r="AZ736" s="199"/>
      <c r="BA736" s="199"/>
      <c r="BB736" s="199"/>
      <c r="BC736" s="199"/>
      <c r="BD736" s="201" t="str">
        <f t="shared" si="26"/>
        <v>207 obklady kuchyňská linka :(3+0,8+0,8)*0,63*0,3718</v>
      </c>
      <c r="BE736" s="199"/>
      <c r="BF736" s="199"/>
      <c r="BG736" s="199"/>
      <c r="BH736" s="199"/>
      <c r="BI736" s="199"/>
    </row>
    <row r="737" spans="1:104" x14ac:dyDescent="0.2">
      <c r="A737" s="191"/>
      <c r="B737" s="192"/>
      <c r="C737" s="331" t="s">
        <v>2084</v>
      </c>
      <c r="D737" s="332"/>
      <c r="E737" s="193">
        <v>6.0975000000000001</v>
      </c>
      <c r="F737" s="194"/>
      <c r="G737" s="195"/>
      <c r="H737" s="196"/>
      <c r="I737" s="197"/>
      <c r="J737" s="184"/>
      <c r="K737" s="197"/>
      <c r="M737" s="198" t="s">
        <v>2084</v>
      </c>
      <c r="O737" s="199"/>
      <c r="Z737" s="199"/>
      <c r="AA737" s="199"/>
      <c r="AB737" s="199"/>
      <c r="AC737" s="199"/>
      <c r="AD737" s="199"/>
      <c r="AE737" s="199"/>
      <c r="AF737" s="199"/>
      <c r="AG737" s="199"/>
      <c r="AH737" s="199"/>
      <c r="AI737" s="199"/>
      <c r="AJ737" s="199"/>
      <c r="AK737" s="199"/>
      <c r="AL737" s="199"/>
      <c r="AM737" s="199"/>
      <c r="AN737" s="199"/>
      <c r="AO737" s="199"/>
      <c r="AP737" s="199"/>
      <c r="AQ737" s="199"/>
      <c r="AR737" s="199"/>
      <c r="AS737" s="199"/>
      <c r="AT737" s="199"/>
      <c r="AU737" s="199"/>
      <c r="AV737" s="199"/>
      <c r="AW737" s="199"/>
      <c r="AX737" s="199"/>
      <c r="AY737" s="199"/>
      <c r="AZ737" s="199"/>
      <c r="BA737" s="199"/>
      <c r="BB737" s="199"/>
      <c r="BC737" s="199"/>
      <c r="BD737" s="201" t="str">
        <f t="shared" si="26"/>
        <v>212 (koupelna):(2+2+2,1+2,1)*2*0,3718</v>
      </c>
      <c r="BE737" s="199"/>
      <c r="BF737" s="199"/>
      <c r="BG737" s="199"/>
      <c r="BH737" s="199"/>
      <c r="BI737" s="199"/>
    </row>
    <row r="738" spans="1:104" x14ac:dyDescent="0.2">
      <c r="A738" s="191"/>
      <c r="B738" s="192"/>
      <c r="C738" s="331" t="s">
        <v>2085</v>
      </c>
      <c r="D738" s="332"/>
      <c r="E738" s="193">
        <v>5.8596000000000004</v>
      </c>
      <c r="F738" s="194"/>
      <c r="G738" s="195"/>
      <c r="H738" s="196"/>
      <c r="I738" s="197"/>
      <c r="J738" s="184"/>
      <c r="K738" s="197"/>
      <c r="M738" s="198" t="s">
        <v>2085</v>
      </c>
      <c r="O738" s="199"/>
      <c r="Z738" s="199"/>
      <c r="AA738" s="199"/>
      <c r="AB738" s="199"/>
      <c r="AC738" s="199"/>
      <c r="AD738" s="199"/>
      <c r="AE738" s="199"/>
      <c r="AF738" s="199"/>
      <c r="AG738" s="199"/>
      <c r="AH738" s="199"/>
      <c r="AI738" s="199"/>
      <c r="AJ738" s="199"/>
      <c r="AK738" s="199"/>
      <c r="AL738" s="199"/>
      <c r="AM738" s="199"/>
      <c r="AN738" s="199"/>
      <c r="AO738" s="199"/>
      <c r="AP738" s="199"/>
      <c r="AQ738" s="199"/>
      <c r="AR738" s="199"/>
      <c r="AS738" s="199"/>
      <c r="AT738" s="199"/>
      <c r="AU738" s="199"/>
      <c r="AV738" s="199"/>
      <c r="AW738" s="199"/>
      <c r="AX738" s="199"/>
      <c r="AY738" s="199"/>
      <c r="AZ738" s="199"/>
      <c r="BA738" s="199"/>
      <c r="BB738" s="199"/>
      <c r="BC738" s="199"/>
      <c r="BD738" s="201" t="str">
        <f t="shared" si="26"/>
        <v>215 (koupelna):(2,1+2,1+2+2)*2*0,3718</v>
      </c>
      <c r="BE738" s="199"/>
      <c r="BF738" s="199"/>
      <c r="BG738" s="199"/>
      <c r="BH738" s="199"/>
      <c r="BI738" s="199"/>
    </row>
    <row r="739" spans="1:104" x14ac:dyDescent="0.2">
      <c r="A739" s="191"/>
      <c r="B739" s="192"/>
      <c r="C739" s="331" t="s">
        <v>2086</v>
      </c>
      <c r="D739" s="332"/>
      <c r="E739" s="193">
        <v>1.0072000000000001</v>
      </c>
      <c r="F739" s="194"/>
      <c r="G739" s="195"/>
      <c r="H739" s="196"/>
      <c r="I739" s="197"/>
      <c r="J739" s="184"/>
      <c r="K739" s="197"/>
      <c r="M739" s="198" t="s">
        <v>2086</v>
      </c>
      <c r="O739" s="199"/>
      <c r="Z739" s="199"/>
      <c r="AA739" s="199"/>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9"/>
      <c r="BC739" s="199"/>
      <c r="BD739" s="201" t="str">
        <f t="shared" si="26"/>
        <v>220 (koupelna):(1,955+1,955+1,985+1,985)*2*0,3718</v>
      </c>
      <c r="BE739" s="199"/>
      <c r="BF739" s="199"/>
      <c r="BG739" s="199"/>
      <c r="BH739" s="199"/>
      <c r="BI739" s="199"/>
    </row>
    <row r="740" spans="1:104" x14ac:dyDescent="0.2">
      <c r="A740" s="191"/>
      <c r="B740" s="192"/>
      <c r="C740" s="331" t="s">
        <v>2087</v>
      </c>
      <c r="D740" s="332"/>
      <c r="E740" s="193">
        <v>6.6254999999999997</v>
      </c>
      <c r="F740" s="194"/>
      <c r="G740" s="195"/>
      <c r="H740" s="196"/>
      <c r="I740" s="197"/>
      <c r="J740" s="184"/>
      <c r="K740" s="197"/>
      <c r="M740" s="198" t="s">
        <v>2087</v>
      </c>
      <c r="O740" s="199"/>
      <c r="Z740" s="199"/>
      <c r="AA740" s="199"/>
      <c r="AB740" s="199"/>
      <c r="AC740" s="199"/>
      <c r="AD740" s="199"/>
      <c r="AE740" s="199"/>
      <c r="AF740" s="199"/>
      <c r="AG740" s="199"/>
      <c r="AH740" s="199"/>
      <c r="AI740" s="199"/>
      <c r="AJ740" s="199"/>
      <c r="AK740" s="199"/>
      <c r="AL740" s="199"/>
      <c r="AM740" s="199"/>
      <c r="AN740" s="199"/>
      <c r="AO740" s="199"/>
      <c r="AP740" s="199"/>
      <c r="AQ740" s="199"/>
      <c r="AR740" s="199"/>
      <c r="AS740" s="199"/>
      <c r="AT740" s="199"/>
      <c r="AU740" s="199"/>
      <c r="AV740" s="199"/>
      <c r="AW740" s="199"/>
      <c r="AX740" s="199"/>
      <c r="AY740" s="199"/>
      <c r="AZ740" s="199"/>
      <c r="BA740" s="199"/>
      <c r="BB740" s="199"/>
      <c r="BC740" s="199"/>
      <c r="BD740" s="201" t="str">
        <f t="shared" si="26"/>
        <v>221 obklad kuchuňská linka :(2,2+2,1)*0,63*0,3718</v>
      </c>
      <c r="BE740" s="199"/>
      <c r="BF740" s="199"/>
      <c r="BG740" s="199"/>
      <c r="BH740" s="199"/>
      <c r="BI740" s="199"/>
    </row>
    <row r="741" spans="1:104" x14ac:dyDescent="0.2">
      <c r="A741" s="191"/>
      <c r="B741" s="192"/>
      <c r="C741" s="331" t="s">
        <v>2088</v>
      </c>
      <c r="D741" s="332"/>
      <c r="E741" s="193">
        <v>2.7170999999999998</v>
      </c>
      <c r="F741" s="194"/>
      <c r="G741" s="195"/>
      <c r="H741" s="196"/>
      <c r="I741" s="197"/>
      <c r="J741" s="184"/>
      <c r="K741" s="197"/>
      <c r="M741" s="198" t="s">
        <v>2088</v>
      </c>
      <c r="O741" s="199"/>
      <c r="Z741" s="199"/>
      <c r="AA741" s="199"/>
      <c r="AB741" s="199"/>
      <c r="AC741" s="199"/>
      <c r="AD741" s="199"/>
      <c r="AE741" s="199"/>
      <c r="AF741" s="199"/>
      <c r="AG741" s="199"/>
      <c r="AH741" s="199"/>
      <c r="AI741" s="199"/>
      <c r="AJ741" s="199"/>
      <c r="AK741" s="199"/>
      <c r="AL741" s="199"/>
      <c r="AM741" s="199"/>
      <c r="AN741" s="199"/>
      <c r="AO741" s="199"/>
      <c r="AP741" s="199"/>
      <c r="AQ741" s="199"/>
      <c r="AR741" s="199"/>
      <c r="AS741" s="199"/>
      <c r="AT741" s="199"/>
      <c r="AU741" s="199"/>
      <c r="AV741" s="199"/>
      <c r="AW741" s="199"/>
      <c r="AX741" s="199"/>
      <c r="AY741" s="199"/>
      <c r="AZ741" s="199"/>
      <c r="BA741" s="199"/>
      <c r="BB741" s="199"/>
      <c r="BC741" s="199"/>
      <c r="BD741" s="201" t="str">
        <f t="shared" si="26"/>
        <v>225 (koupelna):(2,76+2,76+1,695+1,695)*2*0,3718</v>
      </c>
      <c r="BE741" s="199"/>
      <c r="BF741" s="199"/>
      <c r="BG741" s="199"/>
      <c r="BH741" s="199"/>
      <c r="BI741" s="199"/>
    </row>
    <row r="742" spans="1:104" x14ac:dyDescent="0.2">
      <c r="A742" s="191"/>
      <c r="B742" s="192"/>
      <c r="C742" s="331" t="s">
        <v>2089</v>
      </c>
      <c r="D742" s="332"/>
      <c r="E742" s="193">
        <v>0.96040000000000003</v>
      </c>
      <c r="F742" s="194"/>
      <c r="G742" s="195"/>
      <c r="H742" s="196"/>
      <c r="I742" s="197"/>
      <c r="J742" s="184"/>
      <c r="K742" s="197"/>
      <c r="M742" s="198" t="s">
        <v>2089</v>
      </c>
      <c r="O742" s="199"/>
      <c r="Z742" s="199"/>
      <c r="AA742" s="199"/>
      <c r="AB742" s="199"/>
      <c r="AC742" s="199"/>
      <c r="AD742" s="199"/>
      <c r="AE742" s="199"/>
      <c r="AF742" s="199"/>
      <c r="AG742" s="199"/>
      <c r="AH742" s="199"/>
      <c r="AI742" s="199"/>
      <c r="AJ742" s="199"/>
      <c r="AK742" s="199"/>
      <c r="AL742" s="199"/>
      <c r="AM742" s="199"/>
      <c r="AN742" s="199"/>
      <c r="AO742" s="199"/>
      <c r="AP742" s="199"/>
      <c r="AQ742" s="199"/>
      <c r="AR742" s="199"/>
      <c r="AS742" s="199"/>
      <c r="AT742" s="199"/>
      <c r="AU742" s="199"/>
      <c r="AV742" s="199"/>
      <c r="AW742" s="199"/>
      <c r="AX742" s="199"/>
      <c r="AY742" s="199"/>
      <c r="AZ742" s="199"/>
      <c r="BA742" s="199"/>
      <c r="BB742" s="199"/>
      <c r="BC742" s="199"/>
      <c r="BD742" s="201" t="str">
        <f t="shared" si="26"/>
        <v>226 (WC):(1,41+1,41+1,2+1,2)*1,4*0,3718</v>
      </c>
      <c r="BE742" s="199"/>
      <c r="BF742" s="199"/>
      <c r="BG742" s="199"/>
      <c r="BH742" s="199"/>
      <c r="BI742" s="199"/>
    </row>
    <row r="743" spans="1:104" x14ac:dyDescent="0.2">
      <c r="A743" s="191"/>
      <c r="B743" s="192"/>
      <c r="C743" s="331" t="s">
        <v>1889</v>
      </c>
      <c r="D743" s="332"/>
      <c r="E743" s="193">
        <v>0</v>
      </c>
      <c r="F743" s="194"/>
      <c r="G743" s="195"/>
      <c r="H743" s="196"/>
      <c r="I743" s="197"/>
      <c r="J743" s="184"/>
      <c r="K743" s="197"/>
      <c r="M743" s="198" t="s">
        <v>1889</v>
      </c>
      <c r="O743" s="199"/>
      <c r="Z743" s="199"/>
      <c r="AA743" s="199"/>
      <c r="AB743" s="199"/>
      <c r="AC743" s="199"/>
      <c r="AD743" s="199"/>
      <c r="AE743" s="199"/>
      <c r="AF743" s="199"/>
      <c r="AG743" s="199"/>
      <c r="AH743" s="199"/>
      <c r="AI743" s="199"/>
      <c r="AJ743" s="199"/>
      <c r="AK743" s="199"/>
      <c r="AL743" s="199"/>
      <c r="AM743" s="199"/>
      <c r="AN743" s="199"/>
      <c r="AO743" s="199"/>
      <c r="AP743" s="199"/>
      <c r="AQ743" s="199"/>
      <c r="AR743" s="199"/>
      <c r="AS743" s="199"/>
      <c r="AT743" s="199"/>
      <c r="AU743" s="199"/>
      <c r="AV743" s="199"/>
      <c r="AW743" s="199"/>
      <c r="AX743" s="199"/>
      <c r="AY743" s="199"/>
      <c r="AZ743" s="199"/>
      <c r="BA743" s="199"/>
      <c r="BB743" s="199"/>
      <c r="BC743" s="199"/>
      <c r="BD743" s="201" t="str">
        <f t="shared" si="26"/>
        <v>229 obklad kuchuňská linka :(3,5+0,6)*0,63*0,3718</v>
      </c>
      <c r="BE743" s="199"/>
      <c r="BF743" s="199"/>
      <c r="BG743" s="199"/>
      <c r="BH743" s="199"/>
      <c r="BI743" s="199"/>
    </row>
    <row r="744" spans="1:104" x14ac:dyDescent="0.2">
      <c r="A744" s="191"/>
      <c r="B744" s="192"/>
      <c r="C744" s="331" t="s">
        <v>2161</v>
      </c>
      <c r="D744" s="332"/>
      <c r="E744" s="193">
        <v>0.1041</v>
      </c>
      <c r="F744" s="194"/>
      <c r="G744" s="195"/>
      <c r="H744" s="196"/>
      <c r="I744" s="197"/>
      <c r="J744" s="184"/>
      <c r="K744" s="197"/>
      <c r="M744" s="198" t="s">
        <v>2161</v>
      </c>
      <c r="O744" s="199"/>
      <c r="Z744" s="199"/>
      <c r="AA744" s="199"/>
      <c r="AB744" s="199"/>
      <c r="AC744" s="199"/>
      <c r="AD744" s="199"/>
      <c r="AE744" s="199"/>
      <c r="AF744" s="199"/>
      <c r="AG744" s="199"/>
      <c r="AH744" s="199"/>
      <c r="AI744" s="199"/>
      <c r="AJ744" s="199"/>
      <c r="AK744" s="199"/>
      <c r="AL744" s="199"/>
      <c r="AM744" s="199"/>
      <c r="AN744" s="199"/>
      <c r="AO744" s="199"/>
      <c r="AP744" s="199"/>
      <c r="AQ744" s="199"/>
      <c r="AR744" s="199"/>
      <c r="AS744" s="199"/>
      <c r="AT744" s="199"/>
      <c r="AU744" s="199"/>
      <c r="AV744" s="199"/>
      <c r="AW744" s="199"/>
      <c r="AX744" s="199"/>
      <c r="AY744" s="199"/>
      <c r="AZ744" s="199"/>
      <c r="BA744" s="199"/>
      <c r="BB744" s="199"/>
      <c r="BC744" s="199"/>
      <c r="BD744" s="201" t="str">
        <f t="shared" si="26"/>
        <v>Obklad parapetu předpoklad :</v>
      </c>
      <c r="BE744" s="199"/>
      <c r="BF744" s="199"/>
      <c r="BG744" s="199"/>
      <c r="BH744" s="199"/>
      <c r="BI744" s="199"/>
    </row>
    <row r="745" spans="1:104" x14ac:dyDescent="0.2">
      <c r="A745" s="191"/>
      <c r="B745" s="192"/>
      <c r="C745" s="331" t="s">
        <v>2162</v>
      </c>
      <c r="D745" s="332"/>
      <c r="E745" s="193">
        <v>0.1041</v>
      </c>
      <c r="F745" s="194"/>
      <c r="G745" s="195"/>
      <c r="H745" s="196"/>
      <c r="I745" s="197"/>
      <c r="J745" s="184"/>
      <c r="K745" s="197"/>
      <c r="M745" s="198" t="s">
        <v>2162</v>
      </c>
      <c r="O745" s="199"/>
      <c r="Z745" s="199"/>
      <c r="AA745" s="199"/>
      <c r="AB745" s="199"/>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9"/>
      <c r="BC745" s="199"/>
      <c r="BD745" s="201" t="str">
        <f t="shared" si="26"/>
        <v>206:0,4*0,7*0,3718</v>
      </c>
      <c r="BE745" s="199"/>
      <c r="BF745" s="199"/>
      <c r="BG745" s="199"/>
      <c r="BH745" s="199"/>
      <c r="BI745" s="199"/>
    </row>
    <row r="746" spans="1:104" ht="22.5" x14ac:dyDescent="0.2">
      <c r="A746" s="161">
        <v>101</v>
      </c>
      <c r="B746" s="162" t="s">
        <v>1173</v>
      </c>
      <c r="C746" s="163" t="s">
        <v>1174</v>
      </c>
      <c r="D746" s="164" t="s">
        <v>248</v>
      </c>
      <c r="E746" s="165">
        <v>0.97499999999999998</v>
      </c>
      <c r="F746" s="122">
        <f>'01 105 '!F746</f>
        <v>0</v>
      </c>
      <c r="G746" s="166">
        <f>E746*F746</f>
        <v>0</v>
      </c>
      <c r="H746" s="167">
        <v>0</v>
      </c>
      <c r="I746" s="168">
        <f>E746*H746</f>
        <v>0</v>
      </c>
      <c r="J746" s="167"/>
      <c r="K746" s="168">
        <f>E746*J746</f>
        <v>0</v>
      </c>
      <c r="O746" s="199"/>
      <c r="Z746" s="199"/>
      <c r="AA746" s="199">
        <v>12</v>
      </c>
      <c r="AB746" s="199">
        <v>0</v>
      </c>
      <c r="AC746" s="199">
        <v>103</v>
      </c>
      <c r="AD746" s="199"/>
      <c r="AE746" s="199"/>
      <c r="AF746" s="199"/>
      <c r="AG746" s="199"/>
      <c r="AH746" s="199"/>
      <c r="AI746" s="199"/>
      <c r="AJ746" s="199"/>
      <c r="AK746" s="199"/>
      <c r="AL746" s="199"/>
      <c r="AM746" s="199"/>
      <c r="AN746" s="199"/>
      <c r="AO746" s="199"/>
      <c r="AP746" s="199"/>
      <c r="AQ746" s="199"/>
      <c r="AR746" s="199"/>
      <c r="AS746" s="199"/>
      <c r="AT746" s="199"/>
      <c r="AU746" s="199"/>
      <c r="AV746" s="199"/>
      <c r="AW746" s="199"/>
      <c r="AX746" s="199"/>
      <c r="AY746" s="199"/>
      <c r="AZ746" s="200">
        <f>G746</f>
        <v>0</v>
      </c>
      <c r="BA746" s="199"/>
      <c r="BB746" s="199"/>
      <c r="BC746" s="199"/>
      <c r="BD746" s="199"/>
      <c r="BE746" s="199"/>
      <c r="BF746" s="199"/>
      <c r="BG746" s="199"/>
      <c r="BH746" s="199"/>
      <c r="BI746" s="199"/>
      <c r="CA746" s="199">
        <v>12</v>
      </c>
      <c r="CB746" s="199">
        <v>0</v>
      </c>
      <c r="CZ746" s="124">
        <v>2</v>
      </c>
    </row>
    <row r="747" spans="1:104" x14ac:dyDescent="0.2">
      <c r="A747" s="191"/>
      <c r="B747" s="192"/>
      <c r="C747" s="331" t="s">
        <v>2163</v>
      </c>
      <c r="D747" s="332"/>
      <c r="E747" s="193">
        <v>0.97499999999999998</v>
      </c>
      <c r="F747" s="194"/>
      <c r="G747" s="195"/>
      <c r="H747" s="196"/>
      <c r="I747" s="197"/>
      <c r="J747" s="184"/>
      <c r="K747" s="197"/>
      <c r="M747" s="198" t="s">
        <v>2163</v>
      </c>
      <c r="O747" s="199"/>
      <c r="Z747" s="199"/>
      <c r="AA747" s="199"/>
      <c r="AB747" s="199"/>
      <c r="AC747" s="199"/>
      <c r="AD747" s="199"/>
      <c r="AE747" s="199"/>
      <c r="AF747" s="199"/>
      <c r="AG747" s="199"/>
      <c r="AH747" s="199"/>
      <c r="AI747" s="199"/>
      <c r="AJ747" s="199"/>
      <c r="AK747" s="199"/>
      <c r="AL747" s="199"/>
      <c r="AM747" s="199"/>
      <c r="AN747" s="199"/>
      <c r="AO747" s="199"/>
      <c r="AP747" s="199"/>
      <c r="AQ747" s="199"/>
      <c r="AR747" s="199"/>
      <c r="AS747" s="199"/>
      <c r="AT747" s="199"/>
      <c r="AU747" s="199"/>
      <c r="AV747" s="199"/>
      <c r="AW747" s="199"/>
      <c r="AX747" s="199"/>
      <c r="AY747" s="199"/>
      <c r="AZ747" s="199"/>
      <c r="BA747" s="199"/>
      <c r="BB747" s="199"/>
      <c r="BC747" s="199"/>
      <c r="BD747" s="201" t="str">
        <f>C746</f>
        <v xml:space="preserve">Přesun hmot pro obklady keramické, výšky do 24 m </v>
      </c>
      <c r="BE747" s="199"/>
      <c r="BF747" s="199"/>
      <c r="BG747" s="199"/>
      <c r="BH747" s="199"/>
      <c r="BI747" s="199"/>
    </row>
    <row r="748" spans="1:104" x14ac:dyDescent="0.2">
      <c r="A748" s="161">
        <v>102</v>
      </c>
      <c r="B748" s="162" t="s">
        <v>2164</v>
      </c>
      <c r="C748" s="163" t="s">
        <v>1177</v>
      </c>
      <c r="D748" s="164" t="s">
        <v>41</v>
      </c>
      <c r="E748" s="165">
        <v>39.552700000000002</v>
      </c>
      <c r="F748" s="122">
        <f>'01 105 '!F748</f>
        <v>0</v>
      </c>
      <c r="G748" s="166">
        <f>E748*F748</f>
        <v>0</v>
      </c>
      <c r="H748" s="167">
        <v>1.9429999999999999E-2</v>
      </c>
      <c r="I748" s="168">
        <f>E748*H748</f>
        <v>0.76850896099999999</v>
      </c>
      <c r="J748" s="167"/>
      <c r="K748" s="168">
        <f>E748*J748</f>
        <v>0</v>
      </c>
      <c r="O748" s="199"/>
      <c r="Z748" s="199"/>
      <c r="AA748" s="199">
        <v>3</v>
      </c>
      <c r="AB748" s="199">
        <v>1</v>
      </c>
      <c r="AC748" s="199">
        <v>59781</v>
      </c>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200">
        <f>G748</f>
        <v>0</v>
      </c>
      <c r="BA748" s="199"/>
      <c r="BB748" s="199"/>
      <c r="BC748" s="199"/>
      <c r="BD748" s="199"/>
      <c r="BE748" s="199"/>
      <c r="BF748" s="199"/>
      <c r="BG748" s="199"/>
      <c r="BH748" s="199"/>
      <c r="BI748" s="199"/>
      <c r="CA748" s="199">
        <v>3</v>
      </c>
      <c r="CB748" s="199">
        <v>1</v>
      </c>
      <c r="CZ748" s="124">
        <v>2</v>
      </c>
    </row>
    <row r="749" spans="1:104" x14ac:dyDescent="0.2">
      <c r="A749" s="191"/>
      <c r="B749" s="192"/>
      <c r="C749" s="312" t="s">
        <v>1052</v>
      </c>
      <c r="D749" s="313"/>
      <c r="E749" s="313"/>
      <c r="F749" s="313"/>
      <c r="G749" s="314"/>
      <c r="I749" s="197"/>
      <c r="K749" s="197"/>
      <c r="L749" s="198" t="s">
        <v>1052</v>
      </c>
      <c r="O749" s="199"/>
      <c r="Z749" s="199"/>
      <c r="AA749" s="199"/>
      <c r="AB749" s="199"/>
      <c r="AC749" s="199"/>
      <c r="AD749" s="199"/>
      <c r="AE749" s="199"/>
      <c r="AF749" s="199"/>
      <c r="AG749" s="199"/>
      <c r="AH749" s="199"/>
      <c r="AI749" s="199"/>
      <c r="AJ749" s="199"/>
      <c r="AK749" s="199"/>
      <c r="AL749" s="199"/>
      <c r="AM749" s="199"/>
      <c r="AN749" s="199"/>
      <c r="AO749" s="199"/>
      <c r="AP749" s="199"/>
      <c r="AQ749" s="199"/>
      <c r="AR749" s="199"/>
      <c r="AS749" s="199"/>
      <c r="AT749" s="199"/>
      <c r="AU749" s="199"/>
      <c r="AV749" s="199"/>
      <c r="AW749" s="199"/>
      <c r="AX749" s="199"/>
      <c r="AY749" s="199"/>
      <c r="AZ749" s="199"/>
      <c r="BA749" s="199"/>
      <c r="BB749" s="199"/>
      <c r="BC749" s="199"/>
      <c r="BD749" s="199"/>
      <c r="BE749" s="199"/>
      <c r="BF749" s="199"/>
      <c r="BG749" s="199"/>
      <c r="BH749" s="199"/>
      <c r="BI749" s="199"/>
    </row>
    <row r="750" spans="1:104" x14ac:dyDescent="0.2">
      <c r="A750" s="191"/>
      <c r="B750" s="192"/>
      <c r="C750" s="331" t="s">
        <v>2165</v>
      </c>
      <c r="D750" s="332"/>
      <c r="E750" s="193">
        <v>39.332000000000001</v>
      </c>
      <c r="F750" s="194"/>
      <c r="G750" s="195"/>
      <c r="H750" s="196"/>
      <c r="I750" s="197"/>
      <c r="J750" s="184"/>
      <c r="K750" s="197"/>
      <c r="M750" s="198" t="s">
        <v>2165</v>
      </c>
      <c r="O750" s="199"/>
      <c r="Z750" s="199"/>
      <c r="AA750" s="199"/>
      <c r="AB750" s="199"/>
      <c r="AC750" s="199"/>
      <c r="AD750" s="199"/>
      <c r="AE750" s="199"/>
      <c r="AF750" s="199"/>
      <c r="AG750" s="199"/>
      <c r="AH750" s="199"/>
      <c r="AI750" s="199"/>
      <c r="AJ750" s="199"/>
      <c r="AK750" s="199"/>
      <c r="AL750" s="199"/>
      <c r="AM750" s="199"/>
      <c r="AN750" s="199"/>
      <c r="AO750" s="199"/>
      <c r="AP750" s="199"/>
      <c r="AQ750" s="199"/>
      <c r="AR750" s="199"/>
      <c r="AS750" s="199"/>
      <c r="AT750" s="199"/>
      <c r="AU750" s="199"/>
      <c r="AV750" s="199"/>
      <c r="AW750" s="199"/>
      <c r="AX750" s="199"/>
      <c r="AY750" s="199"/>
      <c r="AZ750" s="199"/>
      <c r="BA750" s="199"/>
      <c r="BB750" s="199"/>
      <c r="BC750" s="199"/>
      <c r="BD750" s="201" t="str">
        <f>C749</f>
        <v xml:space="preserve">dopřesněno dle požadavků investora </v>
      </c>
      <c r="BE750" s="199"/>
      <c r="BF750" s="199"/>
      <c r="BG750" s="199"/>
      <c r="BH750" s="199"/>
      <c r="BI750" s="199"/>
    </row>
    <row r="751" spans="1:104" x14ac:dyDescent="0.2">
      <c r="A751" s="191"/>
      <c r="B751" s="192"/>
      <c r="C751" s="331" t="s">
        <v>2166</v>
      </c>
      <c r="D751" s="332"/>
      <c r="E751" s="193">
        <v>0.22070000000000001</v>
      </c>
      <c r="F751" s="194"/>
      <c r="G751" s="195"/>
      <c r="H751" s="196"/>
      <c r="I751" s="197"/>
      <c r="J751" s="184"/>
      <c r="K751" s="197"/>
      <c r="M751" s="198" t="s">
        <v>2166</v>
      </c>
      <c r="O751" s="199"/>
      <c r="Z751" s="199"/>
      <c r="AA751" s="199"/>
      <c r="AB751" s="199"/>
      <c r="AC751" s="199"/>
      <c r="AD751" s="199"/>
      <c r="AE751" s="199"/>
      <c r="AF751" s="199"/>
      <c r="AG751" s="199"/>
      <c r="AH751" s="199"/>
      <c r="AI751" s="199"/>
      <c r="AJ751" s="199"/>
      <c r="AK751" s="199"/>
      <c r="AL751" s="199"/>
      <c r="AM751" s="199"/>
      <c r="AN751" s="199"/>
      <c r="AO751" s="199"/>
      <c r="AP751" s="199"/>
      <c r="AQ751" s="199"/>
      <c r="AR751" s="199"/>
      <c r="AS751" s="199"/>
      <c r="AT751" s="199"/>
      <c r="AU751" s="199"/>
      <c r="AV751" s="199"/>
      <c r="AW751" s="199"/>
      <c r="AX751" s="199"/>
      <c r="AY751" s="199"/>
      <c r="AZ751" s="199"/>
      <c r="BA751" s="199"/>
      <c r="BB751" s="199"/>
      <c r="BC751" s="199"/>
      <c r="BD751" s="201" t="str">
        <f>C750</f>
        <v>99,8*1,06*0,3718</v>
      </c>
      <c r="BE751" s="199"/>
      <c r="BF751" s="199"/>
      <c r="BG751" s="199"/>
      <c r="BH751" s="199"/>
      <c r="BI751" s="199"/>
    </row>
    <row r="752" spans="1:104" x14ac:dyDescent="0.2">
      <c r="A752" s="169" t="s">
        <v>42</v>
      </c>
      <c r="B752" s="170" t="s">
        <v>1155</v>
      </c>
      <c r="C752" s="171" t="s">
        <v>1156</v>
      </c>
      <c r="D752" s="172"/>
      <c r="E752" s="173"/>
      <c r="F752" s="173"/>
      <c r="G752" s="174">
        <f>SUM(G707:G751)</f>
        <v>0</v>
      </c>
      <c r="H752" s="175"/>
      <c r="I752" s="174">
        <f>SUM(I707:I751)</f>
        <v>0.97497531500000001</v>
      </c>
      <c r="J752" s="176"/>
      <c r="K752" s="174">
        <f>SUM(K707:K751)</f>
        <v>0</v>
      </c>
      <c r="O752" s="199"/>
      <c r="X752" s="202">
        <f>K752</f>
        <v>0</v>
      </c>
      <c r="Y752" s="202">
        <f>I752</f>
        <v>0.97497531500000001</v>
      </c>
      <c r="Z752" s="200">
        <f>G752</f>
        <v>0</v>
      </c>
      <c r="AA752" s="199"/>
      <c r="AB752" s="199"/>
      <c r="AC752" s="199"/>
      <c r="AD752" s="199"/>
      <c r="AE752" s="199"/>
      <c r="AF752" s="199"/>
      <c r="AG752" s="199"/>
      <c r="AH752" s="199"/>
      <c r="AI752" s="199"/>
      <c r="AJ752" s="199"/>
      <c r="AK752" s="199"/>
      <c r="AL752" s="199"/>
      <c r="AM752" s="199"/>
      <c r="AN752" s="199"/>
      <c r="AO752" s="199"/>
      <c r="AP752" s="199"/>
      <c r="AQ752" s="199"/>
      <c r="AR752" s="199"/>
      <c r="AS752" s="199"/>
      <c r="AT752" s="199"/>
      <c r="AU752" s="199"/>
      <c r="AV752" s="199"/>
      <c r="AW752" s="199"/>
      <c r="AX752" s="199"/>
      <c r="AY752" s="199"/>
      <c r="AZ752" s="199"/>
      <c r="BA752" s="203"/>
      <c r="BB752" s="203"/>
      <c r="BC752" s="203"/>
      <c r="BD752" s="203"/>
      <c r="BE752" s="203"/>
      <c r="BF752" s="203"/>
      <c r="BG752" s="199"/>
      <c r="BH752" s="199"/>
      <c r="BI752" s="199"/>
    </row>
    <row r="753" spans="1:104" ht="14.25" customHeight="1" x14ac:dyDescent="0.2">
      <c r="A753" s="151" t="s">
        <v>38</v>
      </c>
      <c r="B753" s="152" t="s">
        <v>1189</v>
      </c>
      <c r="C753" s="153" t="s">
        <v>1190</v>
      </c>
      <c r="D753" s="154"/>
      <c r="E753" s="155"/>
      <c r="F753" s="155"/>
      <c r="G753" s="156"/>
      <c r="H753" s="157"/>
      <c r="I753" s="158"/>
      <c r="J753" s="159"/>
      <c r="K753" s="160"/>
      <c r="O753" s="199"/>
    </row>
    <row r="754" spans="1:104" x14ac:dyDescent="0.2">
      <c r="A754" s="161">
        <v>103</v>
      </c>
      <c r="B754" s="162" t="s">
        <v>1191</v>
      </c>
      <c r="C754" s="163" t="s">
        <v>1896</v>
      </c>
      <c r="D754" s="164" t="s">
        <v>41</v>
      </c>
      <c r="E754" s="165">
        <v>357.68040000000002</v>
      </c>
      <c r="F754" s="122">
        <f>'01 105 '!F754</f>
        <v>0</v>
      </c>
      <c r="G754" s="166">
        <f>E754*F754</f>
        <v>0</v>
      </c>
      <c r="H754" s="167">
        <v>1.3999999999999999E-4</v>
      </c>
      <c r="I754" s="168">
        <f>E754*H754</f>
        <v>5.0075255999999999E-2</v>
      </c>
      <c r="J754" s="167">
        <v>0</v>
      </c>
      <c r="K754" s="168">
        <f>E754*J754</f>
        <v>0</v>
      </c>
      <c r="O754" s="199"/>
      <c r="Z754" s="199"/>
      <c r="AA754" s="199">
        <v>1</v>
      </c>
      <c r="AB754" s="199">
        <v>7</v>
      </c>
      <c r="AC754" s="199">
        <v>7</v>
      </c>
      <c r="AD754" s="199"/>
      <c r="AE754" s="199"/>
      <c r="AF754" s="199"/>
      <c r="AG754" s="199"/>
      <c r="AH754" s="199"/>
      <c r="AI754" s="199"/>
      <c r="AJ754" s="199"/>
      <c r="AK754" s="199"/>
      <c r="AL754" s="199"/>
      <c r="AM754" s="199"/>
      <c r="AN754" s="199"/>
      <c r="AO754" s="199"/>
      <c r="AP754" s="199"/>
      <c r="AQ754" s="199"/>
      <c r="AR754" s="199"/>
      <c r="AS754" s="199"/>
      <c r="AT754" s="199"/>
      <c r="AU754" s="199"/>
      <c r="AV754" s="199"/>
      <c r="AW754" s="199"/>
      <c r="AX754" s="199"/>
      <c r="AY754" s="199"/>
      <c r="AZ754" s="200">
        <f>G754</f>
        <v>0</v>
      </c>
      <c r="BA754" s="199"/>
      <c r="BB754" s="199"/>
      <c r="BC754" s="199"/>
      <c r="BD754" s="199"/>
      <c r="BE754" s="199"/>
      <c r="BF754" s="199"/>
      <c r="BG754" s="199"/>
      <c r="BH754" s="199"/>
      <c r="BI754" s="199"/>
      <c r="CA754" s="199">
        <v>1</v>
      </c>
      <c r="CB754" s="199">
        <v>7</v>
      </c>
      <c r="CZ754" s="124">
        <v>2</v>
      </c>
    </row>
    <row r="755" spans="1:104" x14ac:dyDescent="0.2">
      <c r="A755" s="191"/>
      <c r="B755" s="192"/>
      <c r="C755" s="331" t="s">
        <v>2046</v>
      </c>
      <c r="D755" s="332"/>
      <c r="E755" s="193">
        <v>30.997299999999999</v>
      </c>
      <c r="F755" s="194"/>
      <c r="G755" s="195"/>
      <c r="H755" s="196"/>
      <c r="I755" s="197"/>
      <c r="J755" s="184"/>
      <c r="K755" s="197"/>
      <c r="M755" s="198" t="s">
        <v>2046</v>
      </c>
      <c r="O755" s="199"/>
      <c r="Z755" s="199"/>
      <c r="AA755" s="199"/>
      <c r="AB755" s="199"/>
      <c r="AC755" s="199"/>
      <c r="AD755" s="199"/>
      <c r="AE755" s="199"/>
      <c r="AF755" s="199"/>
      <c r="AG755" s="199"/>
      <c r="AH755" s="199"/>
      <c r="AI755" s="199"/>
      <c r="AJ755" s="199"/>
      <c r="AK755" s="199"/>
      <c r="AL755" s="199"/>
      <c r="AM755" s="199"/>
      <c r="AN755" s="199"/>
      <c r="AO755" s="199"/>
      <c r="AP755" s="199"/>
      <c r="AQ755" s="199"/>
      <c r="AR755" s="199"/>
      <c r="AS755" s="199"/>
      <c r="AT755" s="199"/>
      <c r="AU755" s="199"/>
      <c r="AV755" s="199"/>
      <c r="AW755" s="199"/>
      <c r="AX755" s="199"/>
      <c r="AY755" s="199"/>
      <c r="AZ755" s="199"/>
      <c r="BA755" s="199"/>
      <c r="BB755" s="199"/>
      <c r="BC755" s="199"/>
      <c r="BD755" s="201" t="str">
        <f t="shared" ref="BD755:BD786" si="27">C754</f>
        <v xml:space="preserve">Malba , bílá, bez penetrace, 2 x </v>
      </c>
      <c r="BE755" s="199"/>
      <c r="BF755" s="199"/>
      <c r="BG755" s="199"/>
      <c r="BH755" s="199"/>
      <c r="BI755" s="199"/>
    </row>
    <row r="756" spans="1:104" x14ac:dyDescent="0.2">
      <c r="A756" s="191"/>
      <c r="B756" s="192"/>
      <c r="C756" s="331" t="s">
        <v>2047</v>
      </c>
      <c r="D756" s="332"/>
      <c r="E756" s="193">
        <v>20.9695</v>
      </c>
      <c r="F756" s="194"/>
      <c r="G756" s="195"/>
      <c r="H756" s="196"/>
      <c r="I756" s="197"/>
      <c r="J756" s="184"/>
      <c r="K756" s="197"/>
      <c r="M756" s="198" t="s">
        <v>2047</v>
      </c>
      <c r="O756" s="199"/>
      <c r="Z756" s="199"/>
      <c r="AA756" s="199"/>
      <c r="AB756" s="199"/>
      <c r="AC756" s="199"/>
      <c r="AD756" s="199"/>
      <c r="AE756" s="199"/>
      <c r="AF756" s="199"/>
      <c r="AG756" s="199"/>
      <c r="AH756" s="199"/>
      <c r="AI756" s="199"/>
      <c r="AJ756" s="199"/>
      <c r="AK756" s="199"/>
      <c r="AL756" s="199"/>
      <c r="AM756" s="199"/>
      <c r="AN756" s="199"/>
      <c r="AO756" s="199"/>
      <c r="AP756" s="199"/>
      <c r="AQ756" s="199"/>
      <c r="AR756" s="199"/>
      <c r="AS756" s="199"/>
      <c r="AT756" s="199"/>
      <c r="AU756" s="199"/>
      <c r="AV756" s="199"/>
      <c r="AW756" s="199"/>
      <c r="AX756" s="199"/>
      <c r="AY756" s="199"/>
      <c r="AZ756" s="199"/>
      <c r="BA756" s="199"/>
      <c r="BB756" s="199"/>
      <c r="BC756" s="199"/>
      <c r="BD756" s="201" t="str">
        <f t="shared" si="27"/>
        <v>201:(6,3+1,5+1,7+4+5,3+4,5+2,2+2,2+2+2)*2,63*0,3718</v>
      </c>
      <c r="BE756" s="199"/>
      <c r="BF756" s="199"/>
      <c r="BG756" s="199"/>
      <c r="BH756" s="199"/>
      <c r="BI756" s="199"/>
    </row>
    <row r="757" spans="1:104" x14ac:dyDescent="0.2">
      <c r="A757" s="191"/>
      <c r="B757" s="192"/>
      <c r="C757" s="331" t="s">
        <v>1721</v>
      </c>
      <c r="D757" s="332"/>
      <c r="E757" s="193">
        <v>0</v>
      </c>
      <c r="F757" s="194"/>
      <c r="G757" s="195"/>
      <c r="H757" s="196"/>
      <c r="I757" s="197"/>
      <c r="J757" s="184"/>
      <c r="K757" s="197"/>
      <c r="M757" s="198" t="s">
        <v>1721</v>
      </c>
      <c r="O757" s="199"/>
      <c r="Z757" s="199"/>
      <c r="AA757" s="199"/>
      <c r="AB757" s="199"/>
      <c r="AC757" s="199"/>
      <c r="AD757" s="199"/>
      <c r="AE757" s="199"/>
      <c r="AF757" s="199"/>
      <c r="AG757" s="199"/>
      <c r="AH757" s="199"/>
      <c r="AI757" s="199"/>
      <c r="AJ757" s="199"/>
      <c r="AK757" s="199"/>
      <c r="AL757" s="199"/>
      <c r="AM757" s="199"/>
      <c r="AN757" s="199"/>
      <c r="AO757" s="199"/>
      <c r="AP757" s="199"/>
      <c r="AQ757" s="199"/>
      <c r="AR757" s="199"/>
      <c r="AS757" s="199"/>
      <c r="AT757" s="199"/>
      <c r="AU757" s="199"/>
      <c r="AV757" s="199"/>
      <c r="AW757" s="199"/>
      <c r="AX757" s="199"/>
      <c r="AY757" s="199"/>
      <c r="AZ757" s="199"/>
      <c r="BA757" s="199"/>
      <c r="BB757" s="199"/>
      <c r="BC757" s="199"/>
      <c r="BD757" s="201" t="str">
        <f t="shared" si="27"/>
        <v>202:(8+8+1,4+1,4)*3*0,3718</v>
      </c>
      <c r="BE757" s="199"/>
      <c r="BF757" s="199"/>
      <c r="BG757" s="199"/>
      <c r="BH757" s="199"/>
      <c r="BI757" s="199"/>
    </row>
    <row r="758" spans="1:104" x14ac:dyDescent="0.2">
      <c r="A758" s="191"/>
      <c r="B758" s="192"/>
      <c r="C758" s="331" t="s">
        <v>2048</v>
      </c>
      <c r="D758" s="332"/>
      <c r="E758" s="193">
        <v>7.8129</v>
      </c>
      <c r="F758" s="194"/>
      <c r="G758" s="195"/>
      <c r="H758" s="196"/>
      <c r="I758" s="197"/>
      <c r="J758" s="184"/>
      <c r="K758" s="197"/>
      <c r="M758" s="198" t="s">
        <v>2048</v>
      </c>
      <c r="O758" s="199"/>
      <c r="Z758" s="199"/>
      <c r="AA758" s="199"/>
      <c r="AB758" s="199"/>
      <c r="AC758" s="199"/>
      <c r="AD758" s="199"/>
      <c r="AE758" s="199"/>
      <c r="AF758" s="199"/>
      <c r="AG758" s="199"/>
      <c r="AH758" s="199"/>
      <c r="AI758" s="199"/>
      <c r="AJ758" s="199"/>
      <c r="AK758" s="199"/>
      <c r="AL758" s="199"/>
      <c r="AM758" s="199"/>
      <c r="AN758" s="199"/>
      <c r="AO758" s="199"/>
      <c r="AP758" s="199"/>
      <c r="AQ758" s="199"/>
      <c r="AR758" s="199"/>
      <c r="AS758" s="199"/>
      <c r="AT758" s="199"/>
      <c r="AU758" s="199"/>
      <c r="AV758" s="199"/>
      <c r="AW758" s="199"/>
      <c r="AX758" s="199"/>
      <c r="AY758" s="199"/>
      <c r="AZ758" s="199"/>
      <c r="BA758" s="199"/>
      <c r="BB758" s="199"/>
      <c r="BC758" s="199"/>
      <c r="BD758" s="201" t="str">
        <f t="shared" si="27"/>
        <v>203 výtah:</v>
      </c>
      <c r="BE758" s="199"/>
      <c r="BF758" s="199"/>
      <c r="BG758" s="199"/>
      <c r="BH758" s="199"/>
      <c r="BI758" s="199"/>
    </row>
    <row r="759" spans="1:104" x14ac:dyDescent="0.2">
      <c r="A759" s="191"/>
      <c r="B759" s="192"/>
      <c r="C759" s="331" t="s">
        <v>2049</v>
      </c>
      <c r="D759" s="332"/>
      <c r="E759" s="193">
        <v>13.7288</v>
      </c>
      <c r="F759" s="194"/>
      <c r="G759" s="195"/>
      <c r="H759" s="196"/>
      <c r="I759" s="197"/>
      <c r="J759" s="184"/>
      <c r="K759" s="197"/>
      <c r="M759" s="198" t="s">
        <v>2049</v>
      </c>
      <c r="O759" s="199"/>
      <c r="Z759" s="199"/>
      <c r="AA759" s="199"/>
      <c r="AB759" s="199"/>
      <c r="AC759" s="199"/>
      <c r="AD759" s="199"/>
      <c r="AE759" s="199"/>
      <c r="AF759" s="199"/>
      <c r="AG759" s="199"/>
      <c r="AH759" s="199"/>
      <c r="AI759" s="199"/>
      <c r="AJ759" s="199"/>
      <c r="AK759" s="199"/>
      <c r="AL759" s="199"/>
      <c r="AM759" s="199"/>
      <c r="AN759" s="199"/>
      <c r="AO759" s="199"/>
      <c r="AP759" s="199"/>
      <c r="AQ759" s="199"/>
      <c r="AR759" s="199"/>
      <c r="AS759" s="199"/>
      <c r="AT759" s="199"/>
      <c r="AU759" s="199"/>
      <c r="AV759" s="199"/>
      <c r="AW759" s="199"/>
      <c r="AX759" s="199"/>
      <c r="AY759" s="199"/>
      <c r="AZ759" s="199"/>
      <c r="BA759" s="199"/>
      <c r="BB759" s="199"/>
      <c r="BC759" s="199"/>
      <c r="BD759" s="201" t="str">
        <f t="shared" si="27"/>
        <v>204:(2,425+2,425+1,57+1,57)*2,63*0,3718</v>
      </c>
      <c r="BE759" s="199"/>
      <c r="BF759" s="199"/>
      <c r="BG759" s="199"/>
      <c r="BH759" s="199"/>
      <c r="BI759" s="199"/>
    </row>
    <row r="760" spans="1:104" x14ac:dyDescent="0.2">
      <c r="A760" s="191"/>
      <c r="B760" s="192"/>
      <c r="C760" s="331" t="s">
        <v>2034</v>
      </c>
      <c r="D760" s="332"/>
      <c r="E760" s="193">
        <v>2.0449000000000002</v>
      </c>
      <c r="F760" s="194"/>
      <c r="G760" s="195"/>
      <c r="H760" s="196"/>
      <c r="I760" s="197"/>
      <c r="J760" s="184"/>
      <c r="K760" s="197"/>
      <c r="M760" s="198" t="s">
        <v>2034</v>
      </c>
      <c r="O760" s="199"/>
      <c r="Z760" s="199"/>
      <c r="AA760" s="199"/>
      <c r="AB760" s="199"/>
      <c r="AC760" s="199"/>
      <c r="AD760" s="199"/>
      <c r="AE760" s="199"/>
      <c r="AF760" s="199"/>
      <c r="AG760" s="199"/>
      <c r="AH760" s="199"/>
      <c r="AI760" s="199"/>
      <c r="AJ760" s="199"/>
      <c r="AK760" s="199"/>
      <c r="AL760" s="199"/>
      <c r="AM760" s="199"/>
      <c r="AN760" s="199"/>
      <c r="AO760" s="199"/>
      <c r="AP760" s="199"/>
      <c r="AQ760" s="199"/>
      <c r="AR760" s="199"/>
      <c r="AS760" s="199"/>
      <c r="AT760" s="199"/>
      <c r="AU760" s="199"/>
      <c r="AV760" s="199"/>
      <c r="AW760" s="199"/>
      <c r="AX760" s="199"/>
      <c r="AY760" s="199"/>
      <c r="AZ760" s="199"/>
      <c r="BA760" s="199"/>
      <c r="BB760" s="199"/>
      <c r="BC760" s="199"/>
      <c r="BD760" s="201" t="str">
        <f t="shared" si="27"/>
        <v>205:(3,285+3,285+3,735+3,735)*2,63*0,3718</v>
      </c>
      <c r="BE760" s="199"/>
      <c r="BF760" s="199"/>
      <c r="BG760" s="199"/>
      <c r="BH760" s="199"/>
      <c r="BI760" s="199"/>
    </row>
    <row r="761" spans="1:104" ht="22.5" x14ac:dyDescent="0.2">
      <c r="A761" s="191"/>
      <c r="B761" s="192"/>
      <c r="C761" s="331" t="s">
        <v>2050</v>
      </c>
      <c r="D761" s="332"/>
      <c r="E761" s="193">
        <v>24.758800000000001</v>
      </c>
      <c r="F761" s="194"/>
      <c r="G761" s="195"/>
      <c r="H761" s="196"/>
      <c r="I761" s="197"/>
      <c r="J761" s="184"/>
      <c r="K761" s="197"/>
      <c r="M761" s="198" t="s">
        <v>2050</v>
      </c>
      <c r="O761" s="199"/>
      <c r="Z761" s="199"/>
      <c r="AA761" s="199"/>
      <c r="AB761" s="199"/>
      <c r="AC761" s="199"/>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201" t="str">
        <f t="shared" si="27"/>
        <v>206 (koupelna):(2,425+2+1,5+0,57+0,435+1,8)*0,63*0,3718</v>
      </c>
      <c r="BE761" s="199"/>
      <c r="BF761" s="199"/>
      <c r="BG761" s="199"/>
      <c r="BH761" s="199"/>
      <c r="BI761" s="199"/>
    </row>
    <row r="762" spans="1:104" ht="25.5" x14ac:dyDescent="0.2">
      <c r="A762" s="191"/>
      <c r="B762" s="192"/>
      <c r="C762" s="331" t="s">
        <v>2035</v>
      </c>
      <c r="D762" s="332"/>
      <c r="E762" s="193">
        <v>3.4205999999999999</v>
      </c>
      <c r="F762" s="194"/>
      <c r="G762" s="195"/>
      <c r="H762" s="196"/>
      <c r="I762" s="197"/>
      <c r="J762" s="184"/>
      <c r="K762" s="197"/>
      <c r="M762" s="198" t="s">
        <v>2035</v>
      </c>
      <c r="O762" s="199"/>
      <c r="Z762" s="199"/>
      <c r="AA762" s="199"/>
      <c r="AB762" s="199"/>
      <c r="AC762" s="199"/>
      <c r="AD762" s="199"/>
      <c r="AE762" s="199"/>
      <c r="AF762" s="199"/>
      <c r="AG762" s="199"/>
      <c r="AH762" s="199"/>
      <c r="AI762" s="199"/>
      <c r="AJ762" s="199"/>
      <c r="AK762" s="199"/>
      <c r="AL762" s="199"/>
      <c r="AM762" s="199"/>
      <c r="AN762" s="199"/>
      <c r="AO762" s="199"/>
      <c r="AP762" s="199"/>
      <c r="AQ762" s="199"/>
      <c r="AR762" s="199"/>
      <c r="AS762" s="199"/>
      <c r="AT762" s="199"/>
      <c r="AU762" s="199"/>
      <c r="AV762" s="199"/>
      <c r="AW762" s="199"/>
      <c r="AX762" s="199"/>
      <c r="AY762" s="199"/>
      <c r="AZ762" s="199"/>
      <c r="BA762" s="199"/>
      <c r="BB762" s="199"/>
      <c r="BC762" s="199"/>
      <c r="BD762" s="201" t="str">
        <f t="shared" si="27"/>
        <v>207:(3,735+3,01+2,1+0,5+0,1+0,4+2+2,9+5,8+0,6+0,675+1,1+2,4)*2,63*0,3718</v>
      </c>
      <c r="BE762" s="199"/>
      <c r="BF762" s="199"/>
      <c r="BG762" s="199"/>
      <c r="BH762" s="199"/>
      <c r="BI762" s="199"/>
    </row>
    <row r="763" spans="1:104" x14ac:dyDescent="0.2">
      <c r="A763" s="191"/>
      <c r="B763" s="192"/>
      <c r="C763" s="331" t="s">
        <v>1725</v>
      </c>
      <c r="D763" s="332"/>
      <c r="E763" s="193">
        <v>0</v>
      </c>
      <c r="F763" s="194"/>
      <c r="G763" s="195"/>
      <c r="H763" s="196"/>
      <c r="I763" s="197"/>
      <c r="J763" s="184"/>
      <c r="K763" s="197"/>
      <c r="M763" s="198" t="s">
        <v>1725</v>
      </c>
      <c r="O763" s="199"/>
      <c r="Z763" s="199"/>
      <c r="AA763" s="199"/>
      <c r="AB763" s="199"/>
      <c r="AC763" s="199"/>
      <c r="AD763" s="199"/>
      <c r="AE763" s="199"/>
      <c r="AF763" s="199"/>
      <c r="AG763" s="199"/>
      <c r="AH763" s="199"/>
      <c r="AI763" s="199"/>
      <c r="AJ763" s="199"/>
      <c r="AK763" s="199"/>
      <c r="AL763" s="199"/>
      <c r="AM763" s="199"/>
      <c r="AN763" s="199"/>
      <c r="AO763" s="199"/>
      <c r="AP763" s="199"/>
      <c r="AQ763" s="199"/>
      <c r="AR763" s="199"/>
      <c r="AS763" s="199"/>
      <c r="AT763" s="199"/>
      <c r="AU763" s="199"/>
      <c r="AV763" s="199"/>
      <c r="AW763" s="199"/>
      <c r="AX763" s="199"/>
      <c r="AY763" s="199"/>
      <c r="AZ763" s="199"/>
      <c r="BA763" s="199"/>
      <c r="BB763" s="199"/>
      <c r="BC763" s="199"/>
      <c r="BD763" s="201" t="str">
        <f t="shared" si="27"/>
        <v>207 obklady kuchyňská linka :(3+0,8+0,8)*2*0,3718</v>
      </c>
      <c r="BE763" s="199"/>
      <c r="BF763" s="199"/>
      <c r="BG763" s="199"/>
      <c r="BH763" s="199"/>
      <c r="BI763" s="199"/>
    </row>
    <row r="764" spans="1:104" x14ac:dyDescent="0.2">
      <c r="A764" s="191"/>
      <c r="B764" s="192"/>
      <c r="C764" s="331" t="s">
        <v>2051</v>
      </c>
      <c r="D764" s="332"/>
      <c r="E764" s="193">
        <v>8.8533000000000008</v>
      </c>
      <c r="F764" s="194"/>
      <c r="G764" s="195"/>
      <c r="H764" s="196"/>
      <c r="I764" s="197"/>
      <c r="J764" s="184"/>
      <c r="K764" s="197"/>
      <c r="M764" s="198" t="s">
        <v>2051</v>
      </c>
      <c r="O764" s="199"/>
      <c r="Z764" s="199"/>
      <c r="AA764" s="199"/>
      <c r="AB764" s="199"/>
      <c r="AC764" s="199"/>
      <c r="AD764" s="199"/>
      <c r="AE764" s="199"/>
      <c r="AF764" s="199"/>
      <c r="AG764" s="199"/>
      <c r="AH764" s="199"/>
      <c r="AI764" s="199"/>
      <c r="AJ764" s="199"/>
      <c r="AK764" s="199"/>
      <c r="AL764" s="199"/>
      <c r="AM764" s="199"/>
      <c r="AN764" s="199"/>
      <c r="AO764" s="199"/>
      <c r="AP764" s="199"/>
      <c r="AQ764" s="199"/>
      <c r="AR764" s="199"/>
      <c r="AS764" s="199"/>
      <c r="AT764" s="199"/>
      <c r="AU764" s="199"/>
      <c r="AV764" s="199"/>
      <c r="AW764" s="199"/>
      <c r="AX764" s="199"/>
      <c r="AY764" s="199"/>
      <c r="AZ764" s="199"/>
      <c r="BA764" s="199"/>
      <c r="BB764" s="199"/>
      <c r="BC764" s="199"/>
      <c r="BD764" s="201" t="str">
        <f t="shared" si="27"/>
        <v>208 balkon:</v>
      </c>
      <c r="BE764" s="199"/>
      <c r="BF764" s="199"/>
      <c r="BG764" s="199"/>
      <c r="BH764" s="199"/>
      <c r="BI764" s="199"/>
    </row>
    <row r="765" spans="1:104" x14ac:dyDescent="0.2">
      <c r="A765" s="191"/>
      <c r="B765" s="192"/>
      <c r="C765" s="331" t="s">
        <v>2052</v>
      </c>
      <c r="D765" s="332"/>
      <c r="E765" s="193">
        <v>19.947800000000001</v>
      </c>
      <c r="F765" s="194"/>
      <c r="G765" s="195"/>
      <c r="H765" s="196"/>
      <c r="I765" s="197"/>
      <c r="J765" s="184"/>
      <c r="K765" s="197"/>
      <c r="M765" s="198" t="s">
        <v>2052</v>
      </c>
      <c r="O765" s="199"/>
      <c r="Z765" s="199"/>
      <c r="AA765" s="199"/>
      <c r="AB765" s="199"/>
      <c r="AC765" s="199"/>
      <c r="AD765" s="199"/>
      <c r="AE765" s="199"/>
      <c r="AF765" s="199"/>
      <c r="AG765" s="199"/>
      <c r="AH765" s="199"/>
      <c r="AI765" s="199"/>
      <c r="AJ765" s="199"/>
      <c r="AK765" s="199"/>
      <c r="AL765" s="199"/>
      <c r="AM765" s="199"/>
      <c r="AN765" s="199"/>
      <c r="AO765" s="199"/>
      <c r="AP765" s="199"/>
      <c r="AQ765" s="199"/>
      <c r="AR765" s="199"/>
      <c r="AS765" s="199"/>
      <c r="AT765" s="199"/>
      <c r="AU765" s="199"/>
      <c r="AV765" s="199"/>
      <c r="AW765" s="199"/>
      <c r="AX765" s="199"/>
      <c r="AY765" s="199"/>
      <c r="AZ765" s="199"/>
      <c r="BA765" s="199"/>
      <c r="BB765" s="199"/>
      <c r="BC765" s="199"/>
      <c r="BD765" s="201" t="str">
        <f t="shared" si="27"/>
        <v>209:(2,61+2,61+1,917+1,917)*2,63*0,3718</v>
      </c>
      <c r="BE765" s="199"/>
      <c r="BF765" s="199"/>
      <c r="BG765" s="199"/>
      <c r="BH765" s="199"/>
      <c r="BI765" s="199"/>
    </row>
    <row r="766" spans="1:104" x14ac:dyDescent="0.2">
      <c r="A766" s="191"/>
      <c r="B766" s="192"/>
      <c r="C766" s="331" t="s">
        <v>2036</v>
      </c>
      <c r="D766" s="332"/>
      <c r="E766" s="193">
        <v>4.1679000000000004</v>
      </c>
      <c r="F766" s="194"/>
      <c r="G766" s="195"/>
      <c r="H766" s="196"/>
      <c r="I766" s="197"/>
      <c r="J766" s="184"/>
      <c r="K766" s="197"/>
      <c r="M766" s="198" t="s">
        <v>2036</v>
      </c>
      <c r="O766" s="199"/>
      <c r="Z766" s="199"/>
      <c r="AA766" s="199"/>
      <c r="AB766" s="199"/>
      <c r="AC766" s="199"/>
      <c r="AD766" s="199"/>
      <c r="AE766" s="199"/>
      <c r="AF766" s="199"/>
      <c r="AG766" s="199"/>
      <c r="AH766" s="199"/>
      <c r="AI766" s="199"/>
      <c r="AJ766" s="199"/>
      <c r="AK766" s="199"/>
      <c r="AL766" s="199"/>
      <c r="AM766" s="199"/>
      <c r="AN766" s="199"/>
      <c r="AO766" s="199"/>
      <c r="AP766" s="199"/>
      <c r="AQ766" s="199"/>
      <c r="AR766" s="199"/>
      <c r="AS766" s="199"/>
      <c r="AT766" s="199"/>
      <c r="AU766" s="199"/>
      <c r="AV766" s="199"/>
      <c r="AW766" s="199"/>
      <c r="AX766" s="199"/>
      <c r="AY766" s="199"/>
      <c r="AZ766" s="199"/>
      <c r="BA766" s="199"/>
      <c r="BB766" s="199"/>
      <c r="BC766" s="199"/>
      <c r="BD766" s="201" t="str">
        <f t="shared" si="27"/>
        <v>210:(7,7+3,6+5,8+0,6+2,7)*2,63*0,3718</v>
      </c>
      <c r="BE766" s="199"/>
      <c r="BF766" s="199"/>
      <c r="BG766" s="199"/>
      <c r="BH766" s="199"/>
      <c r="BI766" s="199"/>
    </row>
    <row r="767" spans="1:104" x14ac:dyDescent="0.2">
      <c r="A767" s="191"/>
      <c r="B767" s="192"/>
      <c r="C767" s="331" t="s">
        <v>2053</v>
      </c>
      <c r="D767" s="332"/>
      <c r="E767" s="193">
        <v>21.287400000000002</v>
      </c>
      <c r="F767" s="194"/>
      <c r="G767" s="195"/>
      <c r="H767" s="196"/>
      <c r="I767" s="197"/>
      <c r="J767" s="184"/>
      <c r="K767" s="197"/>
      <c r="M767" s="198" t="s">
        <v>2053</v>
      </c>
      <c r="O767" s="199"/>
      <c r="Z767" s="199"/>
      <c r="AA767" s="199"/>
      <c r="AB767" s="199"/>
      <c r="AC767" s="199"/>
      <c r="AD767" s="199"/>
      <c r="AE767" s="199"/>
      <c r="AF767" s="199"/>
      <c r="AG767" s="199"/>
      <c r="AH767" s="199"/>
      <c r="AI767" s="199"/>
      <c r="AJ767" s="199"/>
      <c r="AK767" s="199"/>
      <c r="AL767" s="199"/>
      <c r="AM767" s="199"/>
      <c r="AN767" s="199"/>
      <c r="AO767" s="199"/>
      <c r="AP767" s="199"/>
      <c r="AQ767" s="199"/>
      <c r="AR767" s="199"/>
      <c r="AS767" s="199"/>
      <c r="AT767" s="199"/>
      <c r="AU767" s="199"/>
      <c r="AV767" s="199"/>
      <c r="AW767" s="199"/>
      <c r="AX767" s="199"/>
      <c r="AY767" s="199"/>
      <c r="AZ767" s="199"/>
      <c r="BA767" s="199"/>
      <c r="BB767" s="199"/>
      <c r="BC767" s="199"/>
      <c r="BD767" s="201" t="str">
        <f t="shared" si="27"/>
        <v>210 obklad kuchuňská linka :(2,4+0,685+0,52+2)*2*0,3718</v>
      </c>
      <c r="BE767" s="199"/>
      <c r="BF767" s="199"/>
      <c r="BG767" s="199"/>
      <c r="BH767" s="199"/>
      <c r="BI767" s="199"/>
    </row>
    <row r="768" spans="1:104" x14ac:dyDescent="0.2">
      <c r="A768" s="191"/>
      <c r="B768" s="192"/>
      <c r="C768" s="331" t="s">
        <v>2037</v>
      </c>
      <c r="D768" s="332"/>
      <c r="E768" s="193">
        <v>1.9207000000000001</v>
      </c>
      <c r="F768" s="194"/>
      <c r="G768" s="195"/>
      <c r="H768" s="196"/>
      <c r="I768" s="197"/>
      <c r="J768" s="184"/>
      <c r="K768" s="197"/>
      <c r="M768" s="198" t="s">
        <v>2037</v>
      </c>
      <c r="O768" s="199"/>
      <c r="Z768" s="199"/>
      <c r="AA768" s="199"/>
      <c r="AB768" s="199"/>
      <c r="AC768" s="199"/>
      <c r="AD768" s="199"/>
      <c r="AE768" s="199"/>
      <c r="AF768" s="199"/>
      <c r="AG768" s="199"/>
      <c r="AH768" s="199"/>
      <c r="AI768" s="199"/>
      <c r="AJ768" s="199"/>
      <c r="AK768" s="199"/>
      <c r="AL768" s="199"/>
      <c r="AM768" s="199"/>
      <c r="AN768" s="199"/>
      <c r="AO768" s="199"/>
      <c r="AP768" s="199"/>
      <c r="AQ768" s="199"/>
      <c r="AR768" s="199"/>
      <c r="AS768" s="199"/>
      <c r="AT768" s="199"/>
      <c r="AU768" s="199"/>
      <c r="AV768" s="199"/>
      <c r="AW768" s="199"/>
      <c r="AX768" s="199"/>
      <c r="AY768" s="199"/>
      <c r="AZ768" s="199"/>
      <c r="BA768" s="199"/>
      <c r="BB768" s="199"/>
      <c r="BC768" s="199"/>
      <c r="BD768" s="201" t="str">
        <f t="shared" si="27"/>
        <v>211:(5,76+5,76+3,1+3,1+1,975+1,975+0,1)*2,63*0,3718</v>
      </c>
      <c r="BE768" s="199"/>
      <c r="BF768" s="199"/>
      <c r="BG768" s="199"/>
      <c r="BH768" s="199"/>
      <c r="BI768" s="199"/>
    </row>
    <row r="769" spans="1:61" x14ac:dyDescent="0.2">
      <c r="A769" s="191"/>
      <c r="B769" s="192"/>
      <c r="C769" s="331" t="s">
        <v>2054</v>
      </c>
      <c r="D769" s="332"/>
      <c r="E769" s="193">
        <v>8.9961000000000002</v>
      </c>
      <c r="F769" s="194"/>
      <c r="G769" s="195"/>
      <c r="H769" s="196"/>
      <c r="I769" s="197"/>
      <c r="J769" s="184"/>
      <c r="K769" s="197"/>
      <c r="M769" s="198" t="s">
        <v>2054</v>
      </c>
      <c r="O769" s="199"/>
      <c r="Z769" s="199"/>
      <c r="AA769" s="199"/>
      <c r="AB769" s="199"/>
      <c r="AC769" s="199"/>
      <c r="AD769" s="199"/>
      <c r="AE769" s="199"/>
      <c r="AF769" s="199"/>
      <c r="AG769" s="199"/>
      <c r="AH769" s="199"/>
      <c r="AI769" s="199"/>
      <c r="AJ769" s="199"/>
      <c r="AK769" s="199"/>
      <c r="AL769" s="199"/>
      <c r="AM769" s="199"/>
      <c r="AN769" s="199"/>
      <c r="AO769" s="199"/>
      <c r="AP769" s="199"/>
      <c r="AQ769" s="199"/>
      <c r="AR769" s="199"/>
      <c r="AS769" s="199"/>
      <c r="AT769" s="199"/>
      <c r="AU769" s="199"/>
      <c r="AV769" s="199"/>
      <c r="AW769" s="199"/>
      <c r="AX769" s="199"/>
      <c r="AY769" s="199"/>
      <c r="AZ769" s="199"/>
      <c r="BA769" s="199"/>
      <c r="BB769" s="199"/>
      <c r="BC769" s="199"/>
      <c r="BD769" s="201" t="str">
        <f t="shared" si="27"/>
        <v>212 (koupelna):(2+2+2,1+2,1)*0,63*0,3718</v>
      </c>
      <c r="BE769" s="199"/>
      <c r="BF769" s="199"/>
      <c r="BG769" s="199"/>
      <c r="BH769" s="199"/>
      <c r="BI769" s="199"/>
    </row>
    <row r="770" spans="1:61" x14ac:dyDescent="0.2">
      <c r="A770" s="191"/>
      <c r="B770" s="192"/>
      <c r="C770" s="331" t="s">
        <v>2038</v>
      </c>
      <c r="D770" s="332"/>
      <c r="E770" s="193">
        <v>1.9207000000000001</v>
      </c>
      <c r="F770" s="194"/>
      <c r="G770" s="195"/>
      <c r="H770" s="196"/>
      <c r="I770" s="197"/>
      <c r="J770" s="184"/>
      <c r="K770" s="197"/>
      <c r="M770" s="198" t="s">
        <v>2038</v>
      </c>
      <c r="O770" s="199"/>
      <c r="Z770" s="199"/>
      <c r="AA770" s="199"/>
      <c r="AB770" s="199"/>
      <c r="AC770" s="199"/>
      <c r="AD770" s="199"/>
      <c r="AE770" s="199"/>
      <c r="AF770" s="199"/>
      <c r="AG770" s="199"/>
      <c r="AH770" s="199"/>
      <c r="AI770" s="199"/>
      <c r="AJ770" s="199"/>
      <c r="AK770" s="199"/>
      <c r="AL770" s="199"/>
      <c r="AM770" s="199"/>
      <c r="AN770" s="199"/>
      <c r="AO770" s="199"/>
      <c r="AP770" s="199"/>
      <c r="AQ770" s="199"/>
      <c r="AR770" s="199"/>
      <c r="AS770" s="199"/>
      <c r="AT770" s="199"/>
      <c r="AU770" s="199"/>
      <c r="AV770" s="199"/>
      <c r="AW770" s="199"/>
      <c r="AX770" s="199"/>
      <c r="AY770" s="199"/>
      <c r="AZ770" s="199"/>
      <c r="BA770" s="199"/>
      <c r="BB770" s="199"/>
      <c r="BC770" s="199"/>
      <c r="BD770" s="201" t="str">
        <f t="shared" si="27"/>
        <v>214:(2,5+2,5+2,1+2,1)*2,63*0,3718</v>
      </c>
      <c r="BE770" s="199"/>
      <c r="BF770" s="199"/>
      <c r="BG770" s="199"/>
      <c r="BH770" s="199"/>
      <c r="BI770" s="199"/>
    </row>
    <row r="771" spans="1:61" x14ac:dyDescent="0.2">
      <c r="A771" s="191"/>
      <c r="B771" s="192"/>
      <c r="C771" s="331" t="s">
        <v>2055</v>
      </c>
      <c r="D771" s="332"/>
      <c r="E771" s="193">
        <v>19.947800000000001</v>
      </c>
      <c r="F771" s="194"/>
      <c r="G771" s="195"/>
      <c r="H771" s="196"/>
      <c r="I771" s="197"/>
      <c r="J771" s="184"/>
      <c r="K771" s="197"/>
      <c r="M771" s="198" t="s">
        <v>2055</v>
      </c>
      <c r="O771" s="199"/>
      <c r="Z771" s="199"/>
      <c r="AA771" s="199"/>
      <c r="AB771" s="199"/>
      <c r="AC771" s="199"/>
      <c r="AD771" s="199"/>
      <c r="AE771" s="199"/>
      <c r="AF771" s="199"/>
      <c r="AG771" s="199"/>
      <c r="AH771" s="199"/>
      <c r="AI771" s="199"/>
      <c r="AJ771" s="199"/>
      <c r="AK771" s="199"/>
      <c r="AL771" s="199"/>
      <c r="AM771" s="199"/>
      <c r="AN771" s="199"/>
      <c r="AO771" s="199"/>
      <c r="AP771" s="199"/>
      <c r="AQ771" s="199"/>
      <c r="AR771" s="199"/>
      <c r="AS771" s="199"/>
      <c r="AT771" s="199"/>
      <c r="AU771" s="199"/>
      <c r="AV771" s="199"/>
      <c r="AW771" s="199"/>
      <c r="AX771" s="199"/>
      <c r="AY771" s="199"/>
      <c r="AZ771" s="199"/>
      <c r="BA771" s="199"/>
      <c r="BB771" s="199"/>
      <c r="BC771" s="199"/>
      <c r="BD771" s="201" t="str">
        <f t="shared" si="27"/>
        <v>215 (koupelna):(2,1+2,1+2+2)*0,63*0,3718</v>
      </c>
      <c r="BE771" s="199"/>
      <c r="BF771" s="199"/>
      <c r="BG771" s="199"/>
      <c r="BH771" s="199"/>
      <c r="BI771" s="199"/>
    </row>
    <row r="772" spans="1:61" x14ac:dyDescent="0.2">
      <c r="A772" s="191"/>
      <c r="B772" s="192"/>
      <c r="C772" s="331" t="s">
        <v>2039</v>
      </c>
      <c r="D772" s="332"/>
      <c r="E772" s="193">
        <v>4.1679000000000004</v>
      </c>
      <c r="F772" s="194"/>
      <c r="G772" s="195"/>
      <c r="H772" s="196"/>
      <c r="I772" s="197"/>
      <c r="J772" s="184"/>
      <c r="K772" s="197"/>
      <c r="M772" s="198" t="s">
        <v>2039</v>
      </c>
      <c r="O772" s="199"/>
      <c r="Z772" s="199"/>
      <c r="AA772" s="199"/>
      <c r="AB772" s="199"/>
      <c r="AC772" s="199"/>
      <c r="AD772" s="199"/>
      <c r="AE772" s="199"/>
      <c r="AF772" s="199"/>
      <c r="AG772" s="199"/>
      <c r="AH772" s="199"/>
      <c r="AI772" s="199"/>
      <c r="AJ772" s="199"/>
      <c r="AK772" s="199"/>
      <c r="AL772" s="199"/>
      <c r="AM772" s="199"/>
      <c r="AN772" s="199"/>
      <c r="AO772" s="199"/>
      <c r="AP772" s="199"/>
      <c r="AQ772" s="199"/>
      <c r="AR772" s="199"/>
      <c r="AS772" s="199"/>
      <c r="AT772" s="199"/>
      <c r="AU772" s="199"/>
      <c r="AV772" s="199"/>
      <c r="AW772" s="199"/>
      <c r="AX772" s="199"/>
      <c r="AY772" s="199"/>
      <c r="AZ772" s="199"/>
      <c r="BA772" s="199"/>
      <c r="BB772" s="199"/>
      <c r="BC772" s="199"/>
      <c r="BD772" s="201" t="str">
        <f t="shared" si="27"/>
        <v>216:(7,7+3,6+5,8+0,6+2,7)*2,63*0,3718</v>
      </c>
      <c r="BE772" s="199"/>
      <c r="BF772" s="199"/>
      <c r="BG772" s="199"/>
      <c r="BH772" s="199"/>
      <c r="BI772" s="199"/>
    </row>
    <row r="773" spans="1:61" x14ac:dyDescent="0.2">
      <c r="A773" s="191"/>
      <c r="B773" s="192"/>
      <c r="C773" s="331" t="s">
        <v>2056</v>
      </c>
      <c r="D773" s="332"/>
      <c r="E773" s="193">
        <v>22.2653</v>
      </c>
      <c r="F773" s="194"/>
      <c r="G773" s="195"/>
      <c r="H773" s="196"/>
      <c r="I773" s="197"/>
      <c r="J773" s="184"/>
      <c r="K773" s="197"/>
      <c r="M773" s="198" t="s">
        <v>2056</v>
      </c>
      <c r="O773" s="199"/>
      <c r="Z773" s="199"/>
      <c r="AA773" s="199"/>
      <c r="AB773" s="199"/>
      <c r="AC773" s="199"/>
      <c r="AD773" s="199"/>
      <c r="AE773" s="199"/>
      <c r="AF773" s="199"/>
      <c r="AG773" s="199"/>
      <c r="AH773" s="199"/>
      <c r="AI773" s="199"/>
      <c r="AJ773" s="199"/>
      <c r="AK773" s="199"/>
      <c r="AL773" s="199"/>
      <c r="AM773" s="199"/>
      <c r="AN773" s="199"/>
      <c r="AO773" s="199"/>
      <c r="AP773" s="199"/>
      <c r="AQ773" s="199"/>
      <c r="AR773" s="199"/>
      <c r="AS773" s="199"/>
      <c r="AT773" s="199"/>
      <c r="AU773" s="199"/>
      <c r="AV773" s="199"/>
      <c r="AW773" s="199"/>
      <c r="AX773" s="199"/>
      <c r="AY773" s="199"/>
      <c r="AZ773" s="199"/>
      <c r="BA773" s="199"/>
      <c r="BB773" s="199"/>
      <c r="BC773" s="199"/>
      <c r="BD773" s="201" t="str">
        <f t="shared" si="27"/>
        <v>216 obklad kuchuňská linka :(2,4+0,685+0,52+2)*2*0,3718</v>
      </c>
      <c r="BE773" s="199"/>
      <c r="BF773" s="199"/>
      <c r="BG773" s="199"/>
      <c r="BH773" s="199"/>
      <c r="BI773" s="199"/>
    </row>
    <row r="774" spans="1:61" x14ac:dyDescent="0.2">
      <c r="A774" s="191"/>
      <c r="B774" s="192"/>
      <c r="C774" s="331" t="s">
        <v>2057</v>
      </c>
      <c r="D774" s="332"/>
      <c r="E774" s="193">
        <v>7.1675000000000004</v>
      </c>
      <c r="F774" s="194"/>
      <c r="G774" s="195"/>
      <c r="H774" s="196"/>
      <c r="I774" s="197"/>
      <c r="J774" s="184"/>
      <c r="K774" s="197"/>
      <c r="M774" s="198" t="s">
        <v>2057</v>
      </c>
      <c r="O774" s="199"/>
      <c r="Z774" s="199"/>
      <c r="AA774" s="199"/>
      <c r="AB774" s="199"/>
      <c r="AC774" s="199"/>
      <c r="AD774" s="199"/>
      <c r="AE774" s="199"/>
      <c r="AF774" s="199"/>
      <c r="AG774" s="199"/>
      <c r="AH774" s="199"/>
      <c r="AI774" s="199"/>
      <c r="AJ774" s="199"/>
      <c r="AK774" s="199"/>
      <c r="AL774" s="199"/>
      <c r="AM774" s="199"/>
      <c r="AN774" s="199"/>
      <c r="AO774" s="199"/>
      <c r="AP774" s="199"/>
      <c r="AQ774" s="199"/>
      <c r="AR774" s="199"/>
      <c r="AS774" s="199"/>
      <c r="AT774" s="199"/>
      <c r="AU774" s="199"/>
      <c r="AV774" s="199"/>
      <c r="AW774" s="199"/>
      <c r="AX774" s="199"/>
      <c r="AY774" s="199"/>
      <c r="AZ774" s="199"/>
      <c r="BA774" s="199"/>
      <c r="BB774" s="199"/>
      <c r="BC774" s="199"/>
      <c r="BD774" s="201" t="str">
        <f t="shared" si="27"/>
        <v>217:(3,35+3,35+5,76+5,76+2,225+2,225+0,1)*2,63*0,3718</v>
      </c>
      <c r="BE774" s="199"/>
      <c r="BF774" s="199"/>
      <c r="BG774" s="199"/>
      <c r="BH774" s="199"/>
      <c r="BI774" s="199"/>
    </row>
    <row r="775" spans="1:61" x14ac:dyDescent="0.2">
      <c r="A775" s="191"/>
      <c r="B775" s="192"/>
      <c r="C775" s="331" t="s">
        <v>2040</v>
      </c>
      <c r="D775" s="332"/>
      <c r="E775" s="193">
        <v>1.8458000000000001</v>
      </c>
      <c r="F775" s="194"/>
      <c r="G775" s="195"/>
      <c r="H775" s="196"/>
      <c r="I775" s="197"/>
      <c r="J775" s="184"/>
      <c r="K775" s="197"/>
      <c r="M775" s="198" t="s">
        <v>2040</v>
      </c>
      <c r="O775" s="199"/>
      <c r="Z775" s="199"/>
      <c r="AA775" s="199"/>
      <c r="AB775" s="199"/>
      <c r="AC775" s="199"/>
      <c r="AD775" s="199"/>
      <c r="AE775" s="199"/>
      <c r="AF775" s="199"/>
      <c r="AG775" s="199"/>
      <c r="AH775" s="199"/>
      <c r="AI775" s="199"/>
      <c r="AJ775" s="199"/>
      <c r="AK775" s="199"/>
      <c r="AL775" s="199"/>
      <c r="AM775" s="199"/>
      <c r="AN775" s="199"/>
      <c r="AO775" s="199"/>
      <c r="AP775" s="199"/>
      <c r="AQ775" s="199"/>
      <c r="AR775" s="199"/>
      <c r="AS775" s="199"/>
      <c r="AT775" s="199"/>
      <c r="AU775" s="199"/>
      <c r="AV775" s="199"/>
      <c r="AW775" s="199"/>
      <c r="AX775" s="199"/>
      <c r="AY775" s="199"/>
      <c r="AZ775" s="199"/>
      <c r="BA775" s="199"/>
      <c r="BB775" s="199"/>
      <c r="BC775" s="199"/>
      <c r="BD775" s="201" t="str">
        <f t="shared" si="27"/>
        <v>219:(1,985+1,985+1,68+1,68)*2,63*0,3718</v>
      </c>
      <c r="BE775" s="199"/>
      <c r="BF775" s="199"/>
      <c r="BG775" s="199"/>
      <c r="BH775" s="199"/>
      <c r="BI775" s="199"/>
    </row>
    <row r="776" spans="1:61" x14ac:dyDescent="0.2">
      <c r="A776" s="191"/>
      <c r="B776" s="192"/>
      <c r="C776" s="331" t="s">
        <v>2058</v>
      </c>
      <c r="D776" s="332"/>
      <c r="E776" s="193">
        <v>15.7774</v>
      </c>
      <c r="F776" s="194"/>
      <c r="G776" s="195"/>
      <c r="H776" s="196"/>
      <c r="I776" s="197"/>
      <c r="J776" s="184"/>
      <c r="K776" s="197"/>
      <c r="M776" s="198" t="s">
        <v>2058</v>
      </c>
      <c r="O776" s="199"/>
      <c r="Z776" s="199"/>
      <c r="AA776" s="199"/>
      <c r="AB776" s="199"/>
      <c r="AC776" s="199"/>
      <c r="AD776" s="199"/>
      <c r="AE776" s="199"/>
      <c r="AF776" s="199"/>
      <c r="AG776" s="199"/>
      <c r="AH776" s="199"/>
      <c r="AI776" s="199"/>
      <c r="AJ776" s="199"/>
      <c r="AK776" s="199"/>
      <c r="AL776" s="199"/>
      <c r="AM776" s="199"/>
      <c r="AN776" s="199"/>
      <c r="AO776" s="199"/>
      <c r="AP776" s="199"/>
      <c r="AQ776" s="199"/>
      <c r="AR776" s="199"/>
      <c r="AS776" s="199"/>
      <c r="AT776" s="199"/>
      <c r="AU776" s="199"/>
      <c r="AV776" s="199"/>
      <c r="AW776" s="199"/>
      <c r="AX776" s="199"/>
      <c r="AY776" s="199"/>
      <c r="AZ776" s="199"/>
      <c r="BA776" s="199"/>
      <c r="BB776" s="199"/>
      <c r="BC776" s="199"/>
      <c r="BD776" s="201" t="str">
        <f t="shared" si="27"/>
        <v>220 (koupelna):(1,955+1,955+1,985+1,985)*0,63*0,3718</v>
      </c>
      <c r="BE776" s="199"/>
      <c r="BF776" s="199"/>
      <c r="BG776" s="199"/>
      <c r="BH776" s="199"/>
      <c r="BI776" s="199"/>
    </row>
    <row r="777" spans="1:61" x14ac:dyDescent="0.2">
      <c r="A777" s="191"/>
      <c r="B777" s="192"/>
      <c r="C777" s="331" t="s">
        <v>2041</v>
      </c>
      <c r="D777" s="332"/>
      <c r="E777" s="193">
        <v>3.1974999999999998</v>
      </c>
      <c r="F777" s="194"/>
      <c r="G777" s="195"/>
      <c r="H777" s="196"/>
      <c r="I777" s="197"/>
      <c r="J777" s="184"/>
      <c r="K777" s="197"/>
      <c r="M777" s="198" t="s">
        <v>2041</v>
      </c>
      <c r="O777" s="199"/>
      <c r="Z777" s="199"/>
      <c r="AA777" s="199"/>
      <c r="AB777" s="199"/>
      <c r="AC777" s="199"/>
      <c r="AD777" s="199"/>
      <c r="AE777" s="199"/>
      <c r="AF777" s="199"/>
      <c r="AG777" s="199"/>
      <c r="AH777" s="199"/>
      <c r="AI777" s="199"/>
      <c r="AJ777" s="199"/>
      <c r="AK777" s="199"/>
      <c r="AL777" s="199"/>
      <c r="AM777" s="199"/>
      <c r="AN777" s="199"/>
      <c r="AO777" s="199"/>
      <c r="AP777" s="199"/>
      <c r="AQ777" s="199"/>
      <c r="AR777" s="199"/>
      <c r="AS777" s="199"/>
      <c r="AT777" s="199"/>
      <c r="AU777" s="199"/>
      <c r="AV777" s="199"/>
      <c r="AW777" s="199"/>
      <c r="AX777" s="199"/>
      <c r="AY777" s="199"/>
      <c r="AZ777" s="199"/>
      <c r="BA777" s="199"/>
      <c r="BB777" s="199"/>
      <c r="BC777" s="199"/>
      <c r="BD777" s="201" t="str">
        <f t="shared" si="27"/>
        <v>221:(6,385+3,75+4,3+1,7)*2,63*0,3718</v>
      </c>
      <c r="BE777" s="199"/>
      <c r="BF777" s="199"/>
      <c r="BG777" s="199"/>
      <c r="BH777" s="199"/>
      <c r="BI777" s="199"/>
    </row>
    <row r="778" spans="1:61" x14ac:dyDescent="0.2">
      <c r="A778" s="191"/>
      <c r="B778" s="192"/>
      <c r="C778" s="331" t="s">
        <v>2059</v>
      </c>
      <c r="D778" s="332"/>
      <c r="E778" s="193">
        <v>16.046299999999999</v>
      </c>
      <c r="F778" s="194"/>
      <c r="G778" s="195"/>
      <c r="H778" s="196"/>
      <c r="I778" s="197"/>
      <c r="J778" s="184"/>
      <c r="K778" s="197"/>
      <c r="M778" s="198" t="s">
        <v>2059</v>
      </c>
      <c r="O778" s="199"/>
      <c r="Z778" s="199"/>
      <c r="AA778" s="199"/>
      <c r="AB778" s="199"/>
      <c r="AC778" s="199"/>
      <c r="AD778" s="199"/>
      <c r="AE778" s="199"/>
      <c r="AF778" s="199"/>
      <c r="AG778" s="199"/>
      <c r="AH778" s="199"/>
      <c r="AI778" s="199"/>
      <c r="AJ778" s="199"/>
      <c r="AK778" s="199"/>
      <c r="AL778" s="199"/>
      <c r="AM778" s="199"/>
      <c r="AN778" s="199"/>
      <c r="AO778" s="199"/>
      <c r="AP778" s="199"/>
      <c r="AQ778" s="199"/>
      <c r="AR778" s="199"/>
      <c r="AS778" s="199"/>
      <c r="AT778" s="199"/>
      <c r="AU778" s="199"/>
      <c r="AV778" s="199"/>
      <c r="AW778" s="199"/>
      <c r="AX778" s="199"/>
      <c r="AY778" s="199"/>
      <c r="AZ778" s="199"/>
      <c r="BA778" s="199"/>
      <c r="BB778" s="199"/>
      <c r="BC778" s="199"/>
      <c r="BD778" s="201" t="str">
        <f t="shared" si="27"/>
        <v>221 obklad kuchuňská linka :(2,2+2,1)*2*0,3718</v>
      </c>
      <c r="BE778" s="199"/>
      <c r="BF778" s="199"/>
      <c r="BG778" s="199"/>
      <c r="BH778" s="199"/>
      <c r="BI778" s="199"/>
    </row>
    <row r="779" spans="1:61" x14ac:dyDescent="0.2">
      <c r="A779" s="191"/>
      <c r="B779" s="192"/>
      <c r="C779" s="331" t="s">
        <v>2060</v>
      </c>
      <c r="D779" s="332"/>
      <c r="E779" s="193">
        <v>13.0443</v>
      </c>
      <c r="F779" s="194"/>
      <c r="G779" s="195"/>
      <c r="H779" s="196"/>
      <c r="I779" s="197"/>
      <c r="J779" s="184"/>
      <c r="K779" s="197"/>
      <c r="M779" s="198" t="s">
        <v>2060</v>
      </c>
      <c r="O779" s="199"/>
      <c r="Z779" s="199"/>
      <c r="AA779" s="199"/>
      <c r="AB779" s="199"/>
      <c r="AC779" s="199"/>
      <c r="AD779" s="199"/>
      <c r="AE779" s="199"/>
      <c r="AF779" s="199"/>
      <c r="AG779" s="199"/>
      <c r="AH779" s="199"/>
      <c r="AI779" s="199"/>
      <c r="AJ779" s="199"/>
      <c r="AK779" s="199"/>
      <c r="AL779" s="199"/>
      <c r="AM779" s="199"/>
      <c r="AN779" s="199"/>
      <c r="AO779" s="199"/>
      <c r="AP779" s="199"/>
      <c r="AQ779" s="199"/>
      <c r="AR779" s="199"/>
      <c r="AS779" s="199"/>
      <c r="AT779" s="199"/>
      <c r="AU779" s="199"/>
      <c r="AV779" s="199"/>
      <c r="AW779" s="199"/>
      <c r="AX779" s="199"/>
      <c r="AY779" s="199"/>
      <c r="AZ779" s="199"/>
      <c r="BA779" s="199"/>
      <c r="BB779" s="199"/>
      <c r="BC779" s="199"/>
      <c r="BD779" s="201" t="str">
        <f t="shared" si="27"/>
        <v>222:(2,97+2,97+5,235+5,235)*2,63*0,3718</v>
      </c>
      <c r="BE779" s="199"/>
      <c r="BF779" s="199"/>
      <c r="BG779" s="199"/>
      <c r="BH779" s="199"/>
      <c r="BI779" s="199"/>
    </row>
    <row r="780" spans="1:61" x14ac:dyDescent="0.2">
      <c r="A780" s="191"/>
      <c r="B780" s="192"/>
      <c r="C780" s="331" t="s">
        <v>2042</v>
      </c>
      <c r="D780" s="332"/>
      <c r="E780" s="193">
        <v>2.0870000000000002</v>
      </c>
      <c r="F780" s="194"/>
      <c r="G780" s="195"/>
      <c r="H780" s="196"/>
      <c r="I780" s="197"/>
      <c r="J780" s="184"/>
      <c r="K780" s="197"/>
      <c r="M780" s="198" t="s">
        <v>2042</v>
      </c>
      <c r="O780" s="199"/>
      <c r="Z780" s="199"/>
      <c r="AA780" s="199"/>
      <c r="AB780" s="199"/>
      <c r="AC780" s="199"/>
      <c r="AD780" s="199"/>
      <c r="AE780" s="199"/>
      <c r="AF780" s="199"/>
      <c r="AG780" s="199"/>
      <c r="AH780" s="199"/>
      <c r="AI780" s="199"/>
      <c r="AJ780" s="199"/>
      <c r="AK780" s="199"/>
      <c r="AL780" s="199"/>
      <c r="AM780" s="199"/>
      <c r="AN780" s="199"/>
      <c r="AO780" s="199"/>
      <c r="AP780" s="199"/>
      <c r="AQ780" s="199"/>
      <c r="AR780" s="199"/>
      <c r="AS780" s="199"/>
      <c r="AT780" s="199"/>
      <c r="AU780" s="199"/>
      <c r="AV780" s="199"/>
      <c r="AW780" s="199"/>
      <c r="AX780" s="199"/>
      <c r="AY780" s="199"/>
      <c r="AZ780" s="199"/>
      <c r="BA780" s="199"/>
      <c r="BB780" s="199"/>
      <c r="BC780" s="199"/>
      <c r="BD780" s="201" t="str">
        <f t="shared" si="27"/>
        <v>224:(1,4+0,6+1,3+1,3+1,215+2,3+1,2+4,025)*2,63*0,3718</v>
      </c>
      <c r="BE780" s="199"/>
      <c r="BF780" s="199"/>
      <c r="BG780" s="199"/>
      <c r="BH780" s="199"/>
      <c r="BI780" s="199"/>
    </row>
    <row r="781" spans="1:61" x14ac:dyDescent="0.2">
      <c r="A781" s="191"/>
      <c r="B781" s="192"/>
      <c r="C781" s="331" t="s">
        <v>2043</v>
      </c>
      <c r="D781" s="332"/>
      <c r="E781" s="193">
        <v>2.3872</v>
      </c>
      <c r="F781" s="194"/>
      <c r="G781" s="195"/>
      <c r="H781" s="196"/>
      <c r="I781" s="197"/>
      <c r="J781" s="184"/>
      <c r="K781" s="197"/>
      <c r="M781" s="198" t="s">
        <v>2043</v>
      </c>
      <c r="O781" s="199"/>
      <c r="Z781" s="199"/>
      <c r="AA781" s="199"/>
      <c r="AB781" s="199"/>
      <c r="AC781" s="199"/>
      <c r="AD781" s="199"/>
      <c r="AE781" s="199"/>
      <c r="AF781" s="199"/>
      <c r="AG781" s="199"/>
      <c r="AH781" s="199"/>
      <c r="AI781" s="199"/>
      <c r="AJ781" s="199"/>
      <c r="AK781" s="199"/>
      <c r="AL781" s="199"/>
      <c r="AM781" s="199"/>
      <c r="AN781" s="199"/>
      <c r="AO781" s="199"/>
      <c r="AP781" s="199"/>
      <c r="AQ781" s="199"/>
      <c r="AR781" s="199"/>
      <c r="AS781" s="199"/>
      <c r="AT781" s="199"/>
      <c r="AU781" s="199"/>
      <c r="AV781" s="199"/>
      <c r="AW781" s="199"/>
      <c r="AX781" s="199"/>
      <c r="AY781" s="199"/>
      <c r="AZ781" s="199"/>
      <c r="BA781" s="199"/>
      <c r="BB781" s="199"/>
      <c r="BC781" s="199"/>
      <c r="BD781" s="201" t="str">
        <f t="shared" si="27"/>
        <v>225 (koupelna):(2,76+2,76+1,695+1,695)*0,63*0,3718</v>
      </c>
      <c r="BE781" s="199"/>
      <c r="BF781" s="199"/>
      <c r="BG781" s="199"/>
      <c r="BH781" s="199"/>
      <c r="BI781" s="199"/>
    </row>
    <row r="782" spans="1:61" x14ac:dyDescent="0.2">
      <c r="A782" s="191"/>
      <c r="B782" s="192"/>
      <c r="C782" s="331" t="s">
        <v>2061</v>
      </c>
      <c r="D782" s="332"/>
      <c r="E782" s="193">
        <v>14.628399999999999</v>
      </c>
      <c r="F782" s="194"/>
      <c r="G782" s="195"/>
      <c r="H782" s="196"/>
      <c r="I782" s="197"/>
      <c r="J782" s="184"/>
      <c r="K782" s="197"/>
      <c r="M782" s="198" t="s">
        <v>2061</v>
      </c>
      <c r="O782" s="199"/>
      <c r="Z782" s="199"/>
      <c r="AA782" s="199"/>
      <c r="AB782" s="199"/>
      <c r="AC782" s="199"/>
      <c r="AD782" s="199"/>
      <c r="AE782" s="199"/>
      <c r="AF782" s="199"/>
      <c r="AG782" s="199"/>
      <c r="AH782" s="199"/>
      <c r="AI782" s="199"/>
      <c r="AJ782" s="199"/>
      <c r="AK782" s="199"/>
      <c r="AL782" s="199"/>
      <c r="AM782" s="199"/>
      <c r="AN782" s="199"/>
      <c r="AO782" s="199"/>
      <c r="AP782" s="199"/>
      <c r="AQ782" s="199"/>
      <c r="AR782" s="199"/>
      <c r="AS782" s="199"/>
      <c r="AT782" s="199"/>
      <c r="AU782" s="199"/>
      <c r="AV782" s="199"/>
      <c r="AW782" s="199"/>
      <c r="AX782" s="199"/>
      <c r="AY782" s="199"/>
      <c r="AZ782" s="199"/>
      <c r="BA782" s="199"/>
      <c r="BB782" s="199"/>
      <c r="BC782" s="199"/>
      <c r="BD782" s="201" t="str">
        <f t="shared" si="27"/>
        <v>226 (WC):(1,41+1,41+1,2+1,2)*1,23*0,3718</v>
      </c>
      <c r="BE782" s="199"/>
      <c r="BF782" s="199"/>
      <c r="BG782" s="199"/>
      <c r="BH782" s="199"/>
      <c r="BI782" s="199"/>
    </row>
    <row r="783" spans="1:61" x14ac:dyDescent="0.2">
      <c r="A783" s="191"/>
      <c r="B783" s="192"/>
      <c r="C783" s="331" t="s">
        <v>2062</v>
      </c>
      <c r="D783" s="332"/>
      <c r="E783" s="193">
        <v>12.447800000000001</v>
      </c>
      <c r="F783" s="194"/>
      <c r="G783" s="195"/>
      <c r="H783" s="196"/>
      <c r="I783" s="197"/>
      <c r="J783" s="184"/>
      <c r="K783" s="197"/>
      <c r="M783" s="198" t="s">
        <v>2062</v>
      </c>
      <c r="O783" s="199"/>
      <c r="Z783" s="199"/>
      <c r="AA783" s="199"/>
      <c r="AB783" s="199"/>
      <c r="AC783" s="199"/>
      <c r="AD783" s="199"/>
      <c r="AE783" s="199"/>
      <c r="AF783" s="199"/>
      <c r="AG783" s="199"/>
      <c r="AH783" s="199"/>
      <c r="AI783" s="199"/>
      <c r="AJ783" s="199"/>
      <c r="AK783" s="199"/>
      <c r="AL783" s="199"/>
      <c r="AM783" s="199"/>
      <c r="AN783" s="199"/>
      <c r="AO783" s="199"/>
      <c r="AP783" s="199"/>
      <c r="AQ783" s="199"/>
      <c r="AR783" s="199"/>
      <c r="AS783" s="199"/>
      <c r="AT783" s="199"/>
      <c r="AU783" s="199"/>
      <c r="AV783" s="199"/>
      <c r="AW783" s="199"/>
      <c r="AX783" s="199"/>
      <c r="AY783" s="199"/>
      <c r="AZ783" s="199"/>
      <c r="BA783" s="199"/>
      <c r="BB783" s="199"/>
      <c r="BC783" s="199"/>
      <c r="BD783" s="201" t="str">
        <f t="shared" si="27"/>
        <v>227:(3,735+3,735+3,745+3,745)*2,63*0,3718</v>
      </c>
      <c r="BE783" s="199"/>
      <c r="BF783" s="199"/>
      <c r="BG783" s="199"/>
      <c r="BH783" s="199"/>
      <c r="BI783" s="199"/>
    </row>
    <row r="784" spans="1:61" ht="22.5" x14ac:dyDescent="0.2">
      <c r="A784" s="191"/>
      <c r="B784" s="192"/>
      <c r="C784" s="331" t="s">
        <v>2063</v>
      </c>
      <c r="D784" s="332"/>
      <c r="E784" s="193">
        <v>22.768899999999999</v>
      </c>
      <c r="F784" s="194"/>
      <c r="G784" s="195"/>
      <c r="H784" s="196"/>
      <c r="I784" s="197"/>
      <c r="J784" s="184"/>
      <c r="K784" s="197"/>
      <c r="M784" s="198" t="s">
        <v>2063</v>
      </c>
      <c r="O784" s="199"/>
      <c r="Z784" s="199"/>
      <c r="AA784" s="199"/>
      <c r="AB784" s="199"/>
      <c r="AC784" s="199"/>
      <c r="AD784" s="199"/>
      <c r="AE784" s="199"/>
      <c r="AF784" s="199"/>
      <c r="AG784" s="199"/>
      <c r="AH784" s="199"/>
      <c r="AI784" s="199"/>
      <c r="AJ784" s="199"/>
      <c r="AK784" s="199"/>
      <c r="AL784" s="199"/>
      <c r="AM784" s="199"/>
      <c r="AN784" s="199"/>
      <c r="AO784" s="199"/>
      <c r="AP784" s="199"/>
      <c r="AQ784" s="199"/>
      <c r="AR784" s="199"/>
      <c r="AS784" s="199"/>
      <c r="AT784" s="199"/>
      <c r="AU784" s="199"/>
      <c r="AV784" s="199"/>
      <c r="AW784" s="199"/>
      <c r="AX784" s="199"/>
      <c r="AY784" s="199"/>
      <c r="AZ784" s="199"/>
      <c r="BA784" s="199"/>
      <c r="BB784" s="199"/>
      <c r="BC784" s="199"/>
      <c r="BD784" s="201" t="str">
        <f t="shared" si="27"/>
        <v>228:(3,735+3,735+2,63+2,63)*2,63*0,3718</v>
      </c>
      <c r="BE784" s="199"/>
      <c r="BF784" s="199"/>
      <c r="BG784" s="199"/>
      <c r="BH784" s="199"/>
      <c r="BI784" s="199"/>
    </row>
    <row r="785" spans="1:104" ht="25.5" x14ac:dyDescent="0.2">
      <c r="A785" s="191"/>
      <c r="B785" s="192"/>
      <c r="C785" s="331" t="s">
        <v>2044</v>
      </c>
      <c r="D785" s="332"/>
      <c r="E785" s="193">
        <v>3.0488</v>
      </c>
      <c r="F785" s="194"/>
      <c r="G785" s="195"/>
      <c r="H785" s="196"/>
      <c r="I785" s="197"/>
      <c r="J785" s="184"/>
      <c r="K785" s="197"/>
      <c r="M785" s="198" t="s">
        <v>2044</v>
      </c>
      <c r="O785" s="199"/>
      <c r="Z785" s="199"/>
      <c r="AA785" s="199"/>
      <c r="AB785" s="199"/>
      <c r="AC785" s="199"/>
      <c r="AD785" s="199"/>
      <c r="AE785" s="199"/>
      <c r="AF785" s="199"/>
      <c r="AG785" s="199"/>
      <c r="AH785" s="199"/>
      <c r="AI785" s="199"/>
      <c r="AJ785" s="199"/>
      <c r="AK785" s="199"/>
      <c r="AL785" s="199"/>
      <c r="AM785" s="199"/>
      <c r="AN785" s="199"/>
      <c r="AO785" s="199"/>
      <c r="AP785" s="199"/>
      <c r="AQ785" s="199"/>
      <c r="AR785" s="199"/>
      <c r="AS785" s="199"/>
      <c r="AT785" s="199"/>
      <c r="AU785" s="199"/>
      <c r="AV785" s="199"/>
      <c r="AW785" s="199"/>
      <c r="AX785" s="199"/>
      <c r="AY785" s="199"/>
      <c r="AZ785" s="199"/>
      <c r="BA785" s="199"/>
      <c r="BB785" s="199"/>
      <c r="BC785" s="199"/>
      <c r="BD785" s="201" t="str">
        <f t="shared" si="27"/>
        <v>229:(5,5+5,235+4,8+1,8+2,3+2,05+0,4+0,4+0,3+0,3+0,1+0,1)*2,63*0,3718</v>
      </c>
      <c r="BE785" s="199"/>
      <c r="BF785" s="199"/>
      <c r="BG785" s="199"/>
      <c r="BH785" s="199"/>
      <c r="BI785" s="199"/>
    </row>
    <row r="786" spans="1:104" x14ac:dyDescent="0.2">
      <c r="A786" s="191"/>
      <c r="B786" s="192"/>
      <c r="C786" s="331" t="s">
        <v>2167</v>
      </c>
      <c r="D786" s="332"/>
      <c r="E786" s="193">
        <v>26.026</v>
      </c>
      <c r="F786" s="194"/>
      <c r="G786" s="195"/>
      <c r="H786" s="196"/>
      <c r="I786" s="197"/>
      <c r="J786" s="184"/>
      <c r="K786" s="197"/>
      <c r="M786" s="198" t="s">
        <v>2167</v>
      </c>
      <c r="O786" s="199"/>
      <c r="Z786" s="199"/>
      <c r="AA786" s="199"/>
      <c r="AB786" s="199"/>
      <c r="AC786" s="199"/>
      <c r="AD786" s="199"/>
      <c r="AE786" s="199"/>
      <c r="AF786" s="199"/>
      <c r="AG786" s="199"/>
      <c r="AH786" s="199"/>
      <c r="AI786" s="199"/>
      <c r="AJ786" s="199"/>
      <c r="AK786" s="199"/>
      <c r="AL786" s="199"/>
      <c r="AM786" s="199"/>
      <c r="AN786" s="199"/>
      <c r="AO786" s="199"/>
      <c r="AP786" s="199"/>
      <c r="AQ786" s="199"/>
      <c r="AR786" s="199"/>
      <c r="AS786" s="199"/>
      <c r="AT786" s="199"/>
      <c r="AU786" s="199"/>
      <c r="AV786" s="199"/>
      <c r="AW786" s="199"/>
      <c r="AX786" s="199"/>
      <c r="AY786" s="199"/>
      <c r="AZ786" s="199"/>
      <c r="BA786" s="199"/>
      <c r="BB786" s="199"/>
      <c r="BC786" s="199"/>
      <c r="BD786" s="201" t="str">
        <f t="shared" si="27"/>
        <v>229 obklad kuchuňská linka :(3,5+0,6)*2*0,3718</v>
      </c>
      <c r="BE786" s="199"/>
      <c r="BF786" s="199"/>
      <c r="BG786" s="199"/>
      <c r="BH786" s="199"/>
      <c r="BI786" s="199"/>
    </row>
    <row r="787" spans="1:104" ht="22.5" x14ac:dyDescent="0.2">
      <c r="A787" s="161">
        <v>104</v>
      </c>
      <c r="B787" s="162" t="s">
        <v>1194</v>
      </c>
      <c r="C787" s="163" t="s">
        <v>1195</v>
      </c>
      <c r="D787" s="164" t="s">
        <v>41</v>
      </c>
      <c r="E787" s="165">
        <v>113.4538</v>
      </c>
      <c r="F787" s="122">
        <f>'01 105 '!F787</f>
        <v>0</v>
      </c>
      <c r="G787" s="166">
        <f>E787*F787</f>
        <v>0</v>
      </c>
      <c r="H787" s="167">
        <v>7.2999999999999996E-4</v>
      </c>
      <c r="I787" s="168">
        <f>E787*H787</f>
        <v>8.2821274E-2</v>
      </c>
      <c r="J787" s="167"/>
      <c r="K787" s="168">
        <f>E787*J787</f>
        <v>0</v>
      </c>
      <c r="O787" s="199"/>
      <c r="Z787" s="199"/>
      <c r="AA787" s="199">
        <v>12</v>
      </c>
      <c r="AB787" s="199">
        <v>0</v>
      </c>
      <c r="AC787" s="199">
        <v>12</v>
      </c>
      <c r="AD787" s="199"/>
      <c r="AE787" s="199"/>
      <c r="AF787" s="199"/>
      <c r="AG787" s="199"/>
      <c r="AH787" s="199"/>
      <c r="AI787" s="199"/>
      <c r="AJ787" s="199"/>
      <c r="AK787" s="199"/>
      <c r="AL787" s="199"/>
      <c r="AM787" s="199"/>
      <c r="AN787" s="199"/>
      <c r="AO787" s="199"/>
      <c r="AP787" s="199"/>
      <c r="AQ787" s="199"/>
      <c r="AR787" s="199"/>
      <c r="AS787" s="199"/>
      <c r="AT787" s="199"/>
      <c r="AU787" s="199"/>
      <c r="AV787" s="199"/>
      <c r="AW787" s="199"/>
      <c r="AX787" s="199"/>
      <c r="AY787" s="199"/>
      <c r="AZ787" s="200">
        <f>G787</f>
        <v>0</v>
      </c>
      <c r="BA787" s="199"/>
      <c r="BB787" s="199"/>
      <c r="BC787" s="199"/>
      <c r="BD787" s="199"/>
      <c r="BE787" s="199"/>
      <c r="BF787" s="199"/>
      <c r="BG787" s="199"/>
      <c r="BH787" s="199"/>
      <c r="BI787" s="199"/>
      <c r="CA787" s="199">
        <v>12</v>
      </c>
      <c r="CB787" s="199">
        <v>0</v>
      </c>
      <c r="CZ787" s="124">
        <v>2</v>
      </c>
    </row>
    <row r="788" spans="1:104" x14ac:dyDescent="0.2">
      <c r="A788" s="191"/>
      <c r="B788" s="192"/>
      <c r="C788" s="331" t="s">
        <v>1965</v>
      </c>
      <c r="D788" s="332"/>
      <c r="E788" s="193">
        <v>1.4128000000000001</v>
      </c>
      <c r="F788" s="194"/>
      <c r="G788" s="195"/>
      <c r="H788" s="196"/>
      <c r="I788" s="197"/>
      <c r="J788" s="184"/>
      <c r="K788" s="197"/>
      <c r="M788" s="198" t="s">
        <v>1965</v>
      </c>
      <c r="O788" s="199"/>
      <c r="Z788" s="199"/>
      <c r="AA788" s="199"/>
      <c r="AB788" s="199"/>
      <c r="AC788" s="199"/>
      <c r="AD788" s="199"/>
      <c r="AE788" s="199"/>
      <c r="AF788" s="199"/>
      <c r="AG788" s="199"/>
      <c r="AH788" s="199"/>
      <c r="AI788" s="199"/>
      <c r="AJ788" s="199"/>
      <c r="AK788" s="199"/>
      <c r="AL788" s="199"/>
      <c r="AM788" s="199"/>
      <c r="AN788" s="199"/>
      <c r="AO788" s="199"/>
      <c r="AP788" s="199"/>
      <c r="AQ788" s="199"/>
      <c r="AR788" s="199"/>
      <c r="AS788" s="199"/>
      <c r="AT788" s="199"/>
      <c r="AU788" s="199"/>
      <c r="AV788" s="199"/>
      <c r="AW788" s="199"/>
      <c r="AX788" s="199"/>
      <c r="AY788" s="199"/>
      <c r="AZ788" s="199"/>
      <c r="BA788" s="199"/>
      <c r="BB788" s="199"/>
      <c r="BC788" s="199"/>
      <c r="BD788" s="201" t="str">
        <f t="shared" ref="BD788:BD815" si="28">C787</f>
        <v>Malba sádrokartonových konstrukcí se strukturou štuku</v>
      </c>
      <c r="BE788" s="199"/>
      <c r="BF788" s="199"/>
      <c r="BG788" s="199"/>
      <c r="BH788" s="199"/>
      <c r="BI788" s="199"/>
    </row>
    <row r="789" spans="1:104" x14ac:dyDescent="0.2">
      <c r="A789" s="191"/>
      <c r="B789" s="192"/>
      <c r="C789" s="331" t="s">
        <v>1966</v>
      </c>
      <c r="D789" s="332"/>
      <c r="E789" s="193">
        <v>4.5731000000000002</v>
      </c>
      <c r="F789" s="194"/>
      <c r="G789" s="195"/>
      <c r="H789" s="196"/>
      <c r="I789" s="197"/>
      <c r="J789" s="184"/>
      <c r="K789" s="197"/>
      <c r="M789" s="198" t="s">
        <v>1966</v>
      </c>
      <c r="O789" s="199"/>
      <c r="Z789" s="199"/>
      <c r="AA789" s="199"/>
      <c r="AB789" s="199"/>
      <c r="AC789" s="199"/>
      <c r="AD789" s="199"/>
      <c r="AE789" s="199"/>
      <c r="AF789" s="199"/>
      <c r="AG789" s="199"/>
      <c r="AH789" s="199"/>
      <c r="AI789" s="199"/>
      <c r="AJ789" s="199"/>
      <c r="AK789" s="199"/>
      <c r="AL789" s="199"/>
      <c r="AM789" s="199"/>
      <c r="AN789" s="199"/>
      <c r="AO789" s="199"/>
      <c r="AP789" s="199"/>
      <c r="AQ789" s="199"/>
      <c r="AR789" s="199"/>
      <c r="AS789" s="199"/>
      <c r="AT789" s="199"/>
      <c r="AU789" s="199"/>
      <c r="AV789" s="199"/>
      <c r="AW789" s="199"/>
      <c r="AX789" s="199"/>
      <c r="AY789" s="199"/>
      <c r="AZ789" s="199"/>
      <c r="BA789" s="199"/>
      <c r="BB789" s="199"/>
      <c r="BC789" s="199"/>
      <c r="BD789" s="201" t="str">
        <f t="shared" si="28"/>
        <v>204:3,8*0,3718</v>
      </c>
      <c r="BE789" s="199"/>
      <c r="BF789" s="199"/>
      <c r="BG789" s="199"/>
      <c r="BH789" s="199"/>
      <c r="BI789" s="199"/>
    </row>
    <row r="790" spans="1:104" x14ac:dyDescent="0.2">
      <c r="A790" s="191"/>
      <c r="B790" s="192"/>
      <c r="C790" s="331" t="s">
        <v>1967</v>
      </c>
      <c r="D790" s="332"/>
      <c r="E790" s="193">
        <v>1.7102999999999999</v>
      </c>
      <c r="F790" s="194"/>
      <c r="G790" s="195"/>
      <c r="H790" s="196"/>
      <c r="I790" s="197"/>
      <c r="J790" s="184"/>
      <c r="K790" s="197"/>
      <c r="M790" s="198" t="s">
        <v>1967</v>
      </c>
      <c r="O790" s="199"/>
      <c r="Z790" s="199"/>
      <c r="AA790" s="199"/>
      <c r="AB790" s="199"/>
      <c r="AC790" s="199"/>
      <c r="AD790" s="199"/>
      <c r="AE790" s="199"/>
      <c r="AF790" s="199"/>
      <c r="AG790" s="199"/>
      <c r="AH790" s="199"/>
      <c r="AI790" s="199"/>
      <c r="AJ790" s="199"/>
      <c r="AK790" s="199"/>
      <c r="AL790" s="199"/>
      <c r="AM790" s="199"/>
      <c r="AN790" s="199"/>
      <c r="AO790" s="199"/>
      <c r="AP790" s="199"/>
      <c r="AQ790" s="199"/>
      <c r="AR790" s="199"/>
      <c r="AS790" s="199"/>
      <c r="AT790" s="199"/>
      <c r="AU790" s="199"/>
      <c r="AV790" s="199"/>
      <c r="AW790" s="199"/>
      <c r="AX790" s="199"/>
      <c r="AY790" s="199"/>
      <c r="AZ790" s="199"/>
      <c r="BA790" s="199"/>
      <c r="BB790" s="199"/>
      <c r="BC790" s="199"/>
      <c r="BD790" s="201" t="str">
        <f t="shared" si="28"/>
        <v>205:12,3*0,3718</v>
      </c>
      <c r="BE790" s="199"/>
      <c r="BF790" s="199"/>
      <c r="BG790" s="199"/>
      <c r="BH790" s="199"/>
      <c r="BI790" s="199"/>
    </row>
    <row r="791" spans="1:104" x14ac:dyDescent="0.2">
      <c r="A791" s="191"/>
      <c r="B791" s="192"/>
      <c r="C791" s="331" t="s">
        <v>1968</v>
      </c>
      <c r="D791" s="332"/>
      <c r="E791" s="193">
        <v>10.410399999999999</v>
      </c>
      <c r="F791" s="194"/>
      <c r="G791" s="195"/>
      <c r="H791" s="196"/>
      <c r="I791" s="197"/>
      <c r="J791" s="184"/>
      <c r="K791" s="197"/>
      <c r="M791" s="198" t="s">
        <v>1968</v>
      </c>
      <c r="O791" s="199"/>
      <c r="Z791" s="199"/>
      <c r="AA791" s="199"/>
      <c r="AB791" s="199"/>
      <c r="AC791" s="199"/>
      <c r="AD791" s="199"/>
      <c r="AE791" s="199"/>
      <c r="AF791" s="199"/>
      <c r="AG791" s="199"/>
      <c r="AH791" s="199"/>
      <c r="AI791" s="199"/>
      <c r="AJ791" s="199"/>
      <c r="AK791" s="199"/>
      <c r="AL791" s="199"/>
      <c r="AM791" s="199"/>
      <c r="AN791" s="199"/>
      <c r="AO791" s="199"/>
      <c r="AP791" s="199"/>
      <c r="AQ791" s="199"/>
      <c r="AR791" s="199"/>
      <c r="AS791" s="199"/>
      <c r="AT791" s="199"/>
      <c r="AU791" s="199"/>
      <c r="AV791" s="199"/>
      <c r="AW791" s="199"/>
      <c r="AX791" s="199"/>
      <c r="AY791" s="199"/>
      <c r="AZ791" s="199"/>
      <c r="BA791" s="199"/>
      <c r="BB791" s="199"/>
      <c r="BC791" s="199"/>
      <c r="BD791" s="201" t="str">
        <f t="shared" si="28"/>
        <v>206:4,6*0,3718</v>
      </c>
      <c r="BE791" s="199"/>
      <c r="BF791" s="199"/>
      <c r="BG791" s="199"/>
      <c r="BH791" s="199"/>
      <c r="BI791" s="199"/>
    </row>
    <row r="792" spans="1:104" x14ac:dyDescent="0.2">
      <c r="A792" s="191"/>
      <c r="B792" s="192"/>
      <c r="C792" s="331" t="s">
        <v>1969</v>
      </c>
      <c r="D792" s="332"/>
      <c r="E792" s="193">
        <v>1.859</v>
      </c>
      <c r="F792" s="194"/>
      <c r="G792" s="195"/>
      <c r="H792" s="196"/>
      <c r="I792" s="197"/>
      <c r="J792" s="184"/>
      <c r="K792" s="197"/>
      <c r="M792" s="198" t="s">
        <v>1969</v>
      </c>
      <c r="O792" s="199"/>
      <c r="Z792" s="199"/>
      <c r="AA792" s="199"/>
      <c r="AB792" s="199"/>
      <c r="AC792" s="199"/>
      <c r="AD792" s="199"/>
      <c r="AE792" s="199"/>
      <c r="AF792" s="199"/>
      <c r="AG792" s="199"/>
      <c r="AH792" s="199"/>
      <c r="AI792" s="199"/>
      <c r="AJ792" s="199"/>
      <c r="AK792" s="199"/>
      <c r="AL792" s="199"/>
      <c r="AM792" s="199"/>
      <c r="AN792" s="199"/>
      <c r="AO792" s="199"/>
      <c r="AP792" s="199"/>
      <c r="AQ792" s="199"/>
      <c r="AR792" s="199"/>
      <c r="AS792" s="199"/>
      <c r="AT792" s="199"/>
      <c r="AU792" s="199"/>
      <c r="AV792" s="199"/>
      <c r="AW792" s="199"/>
      <c r="AX792" s="199"/>
      <c r="AY792" s="199"/>
      <c r="AZ792" s="199"/>
      <c r="BA792" s="199"/>
      <c r="BB792" s="199"/>
      <c r="BC792" s="199"/>
      <c r="BD792" s="201" t="str">
        <f t="shared" si="28"/>
        <v>207:28*0,3718</v>
      </c>
      <c r="BE792" s="199"/>
      <c r="BF792" s="199"/>
      <c r="BG792" s="199"/>
      <c r="BH792" s="199"/>
      <c r="BI792" s="199"/>
    </row>
    <row r="793" spans="1:104" x14ac:dyDescent="0.2">
      <c r="A793" s="191"/>
      <c r="B793" s="192"/>
      <c r="C793" s="331" t="s">
        <v>1970</v>
      </c>
      <c r="D793" s="332"/>
      <c r="E793" s="193">
        <v>10.559100000000001</v>
      </c>
      <c r="F793" s="194"/>
      <c r="G793" s="195"/>
      <c r="H793" s="196"/>
      <c r="I793" s="197"/>
      <c r="J793" s="184"/>
      <c r="K793" s="197"/>
      <c r="M793" s="198" t="s">
        <v>1970</v>
      </c>
      <c r="O793" s="199"/>
      <c r="Z793" s="199"/>
      <c r="AA793" s="199"/>
      <c r="AB793" s="199"/>
      <c r="AC793" s="199"/>
      <c r="AD793" s="199"/>
      <c r="AE793" s="199"/>
      <c r="AF793" s="199"/>
      <c r="AG793" s="199"/>
      <c r="AH793" s="199"/>
      <c r="AI793" s="199"/>
      <c r="AJ793" s="199"/>
      <c r="AK793" s="199"/>
      <c r="AL793" s="199"/>
      <c r="AM793" s="199"/>
      <c r="AN793" s="199"/>
      <c r="AO793" s="199"/>
      <c r="AP793" s="199"/>
      <c r="AQ793" s="199"/>
      <c r="AR793" s="199"/>
      <c r="AS793" s="199"/>
      <c r="AT793" s="199"/>
      <c r="AU793" s="199"/>
      <c r="AV793" s="199"/>
      <c r="AW793" s="199"/>
      <c r="AX793" s="199"/>
      <c r="AY793" s="199"/>
      <c r="AZ793" s="199"/>
      <c r="BA793" s="199"/>
      <c r="BB793" s="199"/>
      <c r="BC793" s="199"/>
      <c r="BD793" s="201" t="str">
        <f t="shared" si="28"/>
        <v>209:5*0,3718</v>
      </c>
      <c r="BE793" s="199"/>
      <c r="BF793" s="199"/>
      <c r="BG793" s="199"/>
      <c r="BH793" s="199"/>
      <c r="BI793" s="199"/>
    </row>
    <row r="794" spans="1:104" x14ac:dyDescent="0.2">
      <c r="A794" s="191"/>
      <c r="B794" s="192"/>
      <c r="C794" s="331" t="s">
        <v>1971</v>
      </c>
      <c r="D794" s="332"/>
      <c r="E794" s="193">
        <v>6.6551999999999998</v>
      </c>
      <c r="F794" s="194"/>
      <c r="G794" s="195"/>
      <c r="H794" s="196"/>
      <c r="I794" s="197"/>
      <c r="J794" s="184"/>
      <c r="K794" s="197"/>
      <c r="M794" s="198" t="s">
        <v>1971</v>
      </c>
      <c r="O794" s="199"/>
      <c r="Z794" s="199"/>
      <c r="AA794" s="199"/>
      <c r="AB794" s="199"/>
      <c r="AC794" s="199"/>
      <c r="AD794" s="199"/>
      <c r="AE794" s="199"/>
      <c r="AF794" s="199"/>
      <c r="AG794" s="199"/>
      <c r="AH794" s="199"/>
      <c r="AI794" s="199"/>
      <c r="AJ794" s="199"/>
      <c r="AK794" s="199"/>
      <c r="AL794" s="199"/>
      <c r="AM794" s="199"/>
      <c r="AN794" s="199"/>
      <c r="AO794" s="199"/>
      <c r="AP794" s="199"/>
      <c r="AQ794" s="199"/>
      <c r="AR794" s="199"/>
      <c r="AS794" s="199"/>
      <c r="AT794" s="199"/>
      <c r="AU794" s="199"/>
      <c r="AV794" s="199"/>
      <c r="AW794" s="199"/>
      <c r="AX794" s="199"/>
      <c r="AY794" s="199"/>
      <c r="AZ794" s="199"/>
      <c r="BA794" s="199"/>
      <c r="BB794" s="199"/>
      <c r="BC794" s="199"/>
      <c r="BD794" s="201" t="str">
        <f t="shared" si="28"/>
        <v>210:28,4*0,3718</v>
      </c>
      <c r="BE794" s="199"/>
      <c r="BF794" s="199"/>
      <c r="BG794" s="199"/>
      <c r="BH794" s="199"/>
      <c r="BI794" s="199"/>
    </row>
    <row r="795" spans="1:104" x14ac:dyDescent="0.2">
      <c r="A795" s="191"/>
      <c r="B795" s="192"/>
      <c r="C795" s="331" t="s">
        <v>1972</v>
      </c>
      <c r="D795" s="332"/>
      <c r="E795" s="193">
        <v>1.6731</v>
      </c>
      <c r="F795" s="194"/>
      <c r="G795" s="195"/>
      <c r="H795" s="196"/>
      <c r="I795" s="197"/>
      <c r="J795" s="184"/>
      <c r="K795" s="197"/>
      <c r="M795" s="198" t="s">
        <v>1972</v>
      </c>
      <c r="O795" s="199"/>
      <c r="Z795" s="199"/>
      <c r="AA795" s="199"/>
      <c r="AB795" s="199"/>
      <c r="AC795" s="199"/>
      <c r="AD795" s="199"/>
      <c r="AE795" s="199"/>
      <c r="AF795" s="199"/>
      <c r="AG795" s="199"/>
      <c r="AH795" s="199"/>
      <c r="AI795" s="199"/>
      <c r="AJ795" s="199"/>
      <c r="AK795" s="199"/>
      <c r="AL795" s="199"/>
      <c r="AM795" s="199"/>
      <c r="AN795" s="199"/>
      <c r="AO795" s="199"/>
      <c r="AP795" s="199"/>
      <c r="AQ795" s="199"/>
      <c r="AR795" s="199"/>
      <c r="AS795" s="199"/>
      <c r="AT795" s="199"/>
      <c r="AU795" s="199"/>
      <c r="AV795" s="199"/>
      <c r="AW795" s="199"/>
      <c r="AX795" s="199"/>
      <c r="AY795" s="199"/>
      <c r="AZ795" s="199"/>
      <c r="BA795" s="199"/>
      <c r="BB795" s="199"/>
      <c r="BC795" s="199"/>
      <c r="BD795" s="201" t="str">
        <f t="shared" si="28"/>
        <v>211:17,9*0,3718</v>
      </c>
      <c r="BE795" s="199"/>
      <c r="BF795" s="199"/>
      <c r="BG795" s="199"/>
      <c r="BH795" s="199"/>
      <c r="BI795" s="199"/>
    </row>
    <row r="796" spans="1:104" x14ac:dyDescent="0.2">
      <c r="A796" s="191"/>
      <c r="B796" s="192"/>
      <c r="C796" s="331" t="s">
        <v>1973</v>
      </c>
      <c r="D796" s="332"/>
      <c r="E796" s="193">
        <v>2.3795000000000002</v>
      </c>
      <c r="F796" s="194"/>
      <c r="G796" s="195"/>
      <c r="H796" s="196"/>
      <c r="I796" s="197"/>
      <c r="J796" s="184"/>
      <c r="K796" s="197"/>
      <c r="M796" s="198" t="s">
        <v>1973</v>
      </c>
      <c r="O796" s="199"/>
      <c r="Z796" s="199"/>
      <c r="AA796" s="199"/>
      <c r="AB796" s="199"/>
      <c r="AC796" s="199"/>
      <c r="AD796" s="199"/>
      <c r="AE796" s="199"/>
      <c r="AF796" s="199"/>
      <c r="AG796" s="199"/>
      <c r="AH796" s="199"/>
      <c r="AI796" s="199"/>
      <c r="AJ796" s="199"/>
      <c r="AK796" s="199"/>
      <c r="AL796" s="199"/>
      <c r="AM796" s="199"/>
      <c r="AN796" s="199"/>
      <c r="AO796" s="199"/>
      <c r="AP796" s="199"/>
      <c r="AQ796" s="199"/>
      <c r="AR796" s="199"/>
      <c r="AS796" s="199"/>
      <c r="AT796" s="199"/>
      <c r="AU796" s="199"/>
      <c r="AV796" s="199"/>
      <c r="AW796" s="199"/>
      <c r="AX796" s="199"/>
      <c r="AY796" s="199"/>
      <c r="AZ796" s="199"/>
      <c r="BA796" s="199"/>
      <c r="BB796" s="199"/>
      <c r="BC796" s="199"/>
      <c r="BD796" s="201" t="str">
        <f t="shared" si="28"/>
        <v>212:4,5*0,3718</v>
      </c>
      <c r="BE796" s="199"/>
      <c r="BF796" s="199"/>
      <c r="BG796" s="199"/>
      <c r="BH796" s="199"/>
      <c r="BI796" s="199"/>
    </row>
    <row r="797" spans="1:104" x14ac:dyDescent="0.2">
      <c r="A797" s="191"/>
      <c r="B797" s="192"/>
      <c r="C797" s="331" t="s">
        <v>1974</v>
      </c>
      <c r="D797" s="332"/>
      <c r="E797" s="193">
        <v>1.9334</v>
      </c>
      <c r="F797" s="194"/>
      <c r="G797" s="195"/>
      <c r="H797" s="196"/>
      <c r="I797" s="197"/>
      <c r="J797" s="184"/>
      <c r="K797" s="197"/>
      <c r="M797" s="198" t="s">
        <v>1974</v>
      </c>
      <c r="O797" s="199"/>
      <c r="Z797" s="199"/>
      <c r="AA797" s="199"/>
      <c r="AB797" s="199"/>
      <c r="AC797" s="199"/>
      <c r="AD797" s="199"/>
      <c r="AE797" s="199"/>
      <c r="AF797" s="199"/>
      <c r="AG797" s="199"/>
      <c r="AH797" s="199"/>
      <c r="AI797" s="199"/>
      <c r="AJ797" s="199"/>
      <c r="AK797" s="199"/>
      <c r="AL797" s="199"/>
      <c r="AM797" s="199"/>
      <c r="AN797" s="199"/>
      <c r="AO797" s="199"/>
      <c r="AP797" s="199"/>
      <c r="AQ797" s="199"/>
      <c r="AR797" s="199"/>
      <c r="AS797" s="199"/>
      <c r="AT797" s="199"/>
      <c r="AU797" s="199"/>
      <c r="AV797" s="199"/>
      <c r="AW797" s="199"/>
      <c r="AX797" s="199"/>
      <c r="AY797" s="199"/>
      <c r="AZ797" s="199"/>
      <c r="BA797" s="199"/>
      <c r="BB797" s="199"/>
      <c r="BC797" s="199"/>
      <c r="BD797" s="201" t="str">
        <f t="shared" si="28"/>
        <v>214:6,4*0,3718</v>
      </c>
      <c r="BE797" s="199"/>
      <c r="BF797" s="199"/>
      <c r="BG797" s="199"/>
      <c r="BH797" s="199"/>
      <c r="BI797" s="199"/>
    </row>
    <row r="798" spans="1:104" x14ac:dyDescent="0.2">
      <c r="A798" s="191"/>
      <c r="B798" s="192"/>
      <c r="C798" s="331" t="s">
        <v>1975</v>
      </c>
      <c r="D798" s="332"/>
      <c r="E798" s="193">
        <v>10.0014</v>
      </c>
      <c r="F798" s="194"/>
      <c r="G798" s="195"/>
      <c r="H798" s="196"/>
      <c r="I798" s="197"/>
      <c r="J798" s="184"/>
      <c r="K798" s="197"/>
      <c r="M798" s="198" t="s">
        <v>1975</v>
      </c>
      <c r="O798" s="199"/>
      <c r="Z798" s="199"/>
      <c r="AA798" s="199"/>
      <c r="AB798" s="199"/>
      <c r="AC798" s="199"/>
      <c r="AD798" s="199"/>
      <c r="AE798" s="199"/>
      <c r="AF798" s="199"/>
      <c r="AG798" s="199"/>
      <c r="AH798" s="199"/>
      <c r="AI798" s="199"/>
      <c r="AJ798" s="199"/>
      <c r="AK798" s="199"/>
      <c r="AL798" s="199"/>
      <c r="AM798" s="199"/>
      <c r="AN798" s="199"/>
      <c r="AO798" s="199"/>
      <c r="AP798" s="199"/>
      <c r="AQ798" s="199"/>
      <c r="AR798" s="199"/>
      <c r="AS798" s="199"/>
      <c r="AT798" s="199"/>
      <c r="AU798" s="199"/>
      <c r="AV798" s="199"/>
      <c r="AW798" s="199"/>
      <c r="AX798" s="199"/>
      <c r="AY798" s="199"/>
      <c r="AZ798" s="199"/>
      <c r="BA798" s="199"/>
      <c r="BB798" s="199"/>
      <c r="BC798" s="199"/>
      <c r="BD798" s="201" t="str">
        <f t="shared" si="28"/>
        <v>215:5,2*0,3718</v>
      </c>
      <c r="BE798" s="199"/>
      <c r="BF798" s="199"/>
      <c r="BG798" s="199"/>
      <c r="BH798" s="199"/>
      <c r="BI798" s="199"/>
    </row>
    <row r="799" spans="1:104" x14ac:dyDescent="0.2">
      <c r="A799" s="191"/>
      <c r="B799" s="192"/>
      <c r="C799" s="331" t="s">
        <v>1976</v>
      </c>
      <c r="D799" s="332"/>
      <c r="E799" s="193">
        <v>7.1757</v>
      </c>
      <c r="F799" s="194"/>
      <c r="G799" s="195"/>
      <c r="H799" s="196"/>
      <c r="I799" s="197"/>
      <c r="J799" s="184"/>
      <c r="K799" s="197"/>
      <c r="M799" s="198" t="s">
        <v>1976</v>
      </c>
      <c r="O799" s="199"/>
      <c r="Z799" s="199"/>
      <c r="AA799" s="199"/>
      <c r="AB799" s="199"/>
      <c r="AC799" s="199"/>
      <c r="AD799" s="199"/>
      <c r="AE799" s="199"/>
      <c r="AF799" s="199"/>
      <c r="AG799" s="199"/>
      <c r="AH799" s="199"/>
      <c r="AI799" s="199"/>
      <c r="AJ799" s="199"/>
      <c r="AK799" s="199"/>
      <c r="AL799" s="199"/>
      <c r="AM799" s="199"/>
      <c r="AN799" s="199"/>
      <c r="AO799" s="199"/>
      <c r="AP799" s="199"/>
      <c r="AQ799" s="199"/>
      <c r="AR799" s="199"/>
      <c r="AS799" s="199"/>
      <c r="AT799" s="199"/>
      <c r="AU799" s="199"/>
      <c r="AV799" s="199"/>
      <c r="AW799" s="199"/>
      <c r="AX799" s="199"/>
      <c r="AY799" s="199"/>
      <c r="AZ799" s="199"/>
      <c r="BA799" s="199"/>
      <c r="BB799" s="199"/>
      <c r="BC799" s="199"/>
      <c r="BD799" s="201" t="str">
        <f t="shared" si="28"/>
        <v>216:26,9*0,3718</v>
      </c>
      <c r="BE799" s="199"/>
      <c r="BF799" s="199"/>
      <c r="BG799" s="199"/>
      <c r="BH799" s="199"/>
      <c r="BI799" s="199"/>
    </row>
    <row r="800" spans="1:104" x14ac:dyDescent="0.2">
      <c r="A800" s="191"/>
      <c r="B800" s="192"/>
      <c r="C800" s="331" t="s">
        <v>1977</v>
      </c>
      <c r="D800" s="332"/>
      <c r="E800" s="193">
        <v>1.2269000000000001</v>
      </c>
      <c r="F800" s="194"/>
      <c r="G800" s="195"/>
      <c r="H800" s="196"/>
      <c r="I800" s="197"/>
      <c r="J800" s="184"/>
      <c r="K800" s="197"/>
      <c r="M800" s="198" t="s">
        <v>1977</v>
      </c>
      <c r="O800" s="199"/>
      <c r="Z800" s="199"/>
      <c r="AA800" s="199"/>
      <c r="AB800" s="199"/>
      <c r="AC800" s="199"/>
      <c r="AD800" s="199"/>
      <c r="AE800" s="199"/>
      <c r="AF800" s="199"/>
      <c r="AG800" s="199"/>
      <c r="AH800" s="199"/>
      <c r="AI800" s="199"/>
      <c r="AJ800" s="199"/>
      <c r="AK800" s="199"/>
      <c r="AL800" s="199"/>
      <c r="AM800" s="199"/>
      <c r="AN800" s="199"/>
      <c r="AO800" s="199"/>
      <c r="AP800" s="199"/>
      <c r="AQ800" s="199"/>
      <c r="AR800" s="199"/>
      <c r="AS800" s="199"/>
      <c r="AT800" s="199"/>
      <c r="AU800" s="199"/>
      <c r="AV800" s="199"/>
      <c r="AW800" s="199"/>
      <c r="AX800" s="199"/>
      <c r="AY800" s="199"/>
      <c r="AZ800" s="199"/>
      <c r="BA800" s="199"/>
      <c r="BB800" s="199"/>
      <c r="BC800" s="199"/>
      <c r="BD800" s="201" t="str">
        <f t="shared" si="28"/>
        <v>217:19,3*0,3718</v>
      </c>
      <c r="BE800" s="199"/>
      <c r="BF800" s="199"/>
      <c r="BG800" s="199"/>
      <c r="BH800" s="199"/>
      <c r="BI800" s="199"/>
    </row>
    <row r="801" spans="1:61" x14ac:dyDescent="0.2">
      <c r="A801" s="191"/>
      <c r="B801" s="192"/>
      <c r="C801" s="331" t="s">
        <v>1978</v>
      </c>
      <c r="D801" s="332"/>
      <c r="E801" s="193">
        <v>1.45</v>
      </c>
      <c r="F801" s="194"/>
      <c r="G801" s="195"/>
      <c r="H801" s="196"/>
      <c r="I801" s="197"/>
      <c r="J801" s="184"/>
      <c r="K801" s="197"/>
      <c r="M801" s="198" t="s">
        <v>1978</v>
      </c>
      <c r="O801" s="199"/>
      <c r="Z801" s="199"/>
      <c r="AA801" s="199"/>
      <c r="AB801" s="199"/>
      <c r="AC801" s="199"/>
      <c r="AD801" s="199"/>
      <c r="AE801" s="199"/>
      <c r="AF801" s="199"/>
      <c r="AG801" s="199"/>
      <c r="AH801" s="199"/>
      <c r="AI801" s="199"/>
      <c r="AJ801" s="199"/>
      <c r="AK801" s="199"/>
      <c r="AL801" s="199"/>
      <c r="AM801" s="199"/>
      <c r="AN801" s="199"/>
      <c r="AO801" s="199"/>
      <c r="AP801" s="199"/>
      <c r="AQ801" s="199"/>
      <c r="AR801" s="199"/>
      <c r="AS801" s="199"/>
      <c r="AT801" s="199"/>
      <c r="AU801" s="199"/>
      <c r="AV801" s="199"/>
      <c r="AW801" s="199"/>
      <c r="AX801" s="199"/>
      <c r="AY801" s="199"/>
      <c r="AZ801" s="199"/>
      <c r="BA801" s="199"/>
      <c r="BB801" s="199"/>
      <c r="BC801" s="199"/>
      <c r="BD801" s="201" t="str">
        <f t="shared" si="28"/>
        <v>219:3,3*0,3718</v>
      </c>
      <c r="BE801" s="199"/>
      <c r="BF801" s="199"/>
      <c r="BG801" s="199"/>
      <c r="BH801" s="199"/>
      <c r="BI801" s="199"/>
    </row>
    <row r="802" spans="1:61" x14ac:dyDescent="0.2">
      <c r="A802" s="191"/>
      <c r="B802" s="192"/>
      <c r="C802" s="331" t="s">
        <v>1979</v>
      </c>
      <c r="D802" s="332"/>
      <c r="E802" s="193">
        <v>8.8859999999999992</v>
      </c>
      <c r="F802" s="194"/>
      <c r="G802" s="195"/>
      <c r="H802" s="196"/>
      <c r="I802" s="197"/>
      <c r="J802" s="184"/>
      <c r="K802" s="197"/>
      <c r="M802" s="198" t="s">
        <v>1979</v>
      </c>
      <c r="O802" s="199"/>
      <c r="Z802" s="199"/>
      <c r="AA802" s="199"/>
      <c r="AB802" s="199"/>
      <c r="AC802" s="199"/>
      <c r="AD802" s="199"/>
      <c r="AE802" s="199"/>
      <c r="AF802" s="199"/>
      <c r="AG802" s="199"/>
      <c r="AH802" s="199"/>
      <c r="AI802" s="199"/>
      <c r="AJ802" s="199"/>
      <c r="AK802" s="199"/>
      <c r="AL802" s="199"/>
      <c r="AM802" s="199"/>
      <c r="AN802" s="199"/>
      <c r="AO802" s="199"/>
      <c r="AP802" s="199"/>
      <c r="AQ802" s="199"/>
      <c r="AR802" s="199"/>
      <c r="AS802" s="199"/>
      <c r="AT802" s="199"/>
      <c r="AU802" s="199"/>
      <c r="AV802" s="199"/>
      <c r="AW802" s="199"/>
      <c r="AX802" s="199"/>
      <c r="AY802" s="199"/>
      <c r="AZ802" s="199"/>
      <c r="BA802" s="199"/>
      <c r="BB802" s="199"/>
      <c r="BC802" s="199"/>
      <c r="BD802" s="201" t="str">
        <f t="shared" si="28"/>
        <v>220:3,9*0,3718</v>
      </c>
      <c r="BE802" s="199"/>
      <c r="BF802" s="199"/>
      <c r="BG802" s="199"/>
      <c r="BH802" s="199"/>
      <c r="BI802" s="199"/>
    </row>
    <row r="803" spans="1:61" x14ac:dyDescent="0.2">
      <c r="A803" s="191"/>
      <c r="B803" s="192"/>
      <c r="C803" s="331" t="s">
        <v>1980</v>
      </c>
      <c r="D803" s="332"/>
      <c r="E803" s="193">
        <v>5.8000999999999996</v>
      </c>
      <c r="F803" s="194"/>
      <c r="G803" s="195"/>
      <c r="H803" s="196"/>
      <c r="I803" s="197"/>
      <c r="J803" s="184"/>
      <c r="K803" s="197"/>
      <c r="M803" s="198" t="s">
        <v>1980</v>
      </c>
      <c r="O803" s="199"/>
      <c r="Z803" s="199"/>
      <c r="AA803" s="199"/>
      <c r="AB803" s="199"/>
      <c r="AC803" s="199"/>
      <c r="AD803" s="199"/>
      <c r="AE803" s="199"/>
      <c r="AF803" s="199"/>
      <c r="AG803" s="199"/>
      <c r="AH803" s="199"/>
      <c r="AI803" s="199"/>
      <c r="AJ803" s="199"/>
      <c r="AK803" s="199"/>
      <c r="AL803" s="199"/>
      <c r="AM803" s="199"/>
      <c r="AN803" s="199"/>
      <c r="AO803" s="199"/>
      <c r="AP803" s="199"/>
      <c r="AQ803" s="199"/>
      <c r="AR803" s="199"/>
      <c r="AS803" s="199"/>
      <c r="AT803" s="199"/>
      <c r="AU803" s="199"/>
      <c r="AV803" s="199"/>
      <c r="AW803" s="199"/>
      <c r="AX803" s="199"/>
      <c r="AY803" s="199"/>
      <c r="AZ803" s="199"/>
      <c r="BA803" s="199"/>
      <c r="BB803" s="199"/>
      <c r="BC803" s="199"/>
      <c r="BD803" s="201" t="str">
        <f t="shared" si="28"/>
        <v>221:23,9*0,3718</v>
      </c>
      <c r="BE803" s="199"/>
      <c r="BF803" s="199"/>
      <c r="BG803" s="199"/>
      <c r="BH803" s="199"/>
      <c r="BI803" s="199"/>
    </row>
    <row r="804" spans="1:61" x14ac:dyDescent="0.2">
      <c r="A804" s="191"/>
      <c r="B804" s="192"/>
      <c r="C804" s="331" t="s">
        <v>1981</v>
      </c>
      <c r="D804" s="332"/>
      <c r="E804" s="193">
        <v>2.8256999999999999</v>
      </c>
      <c r="F804" s="194"/>
      <c r="G804" s="195"/>
      <c r="H804" s="196"/>
      <c r="I804" s="197"/>
      <c r="J804" s="184"/>
      <c r="K804" s="197"/>
      <c r="M804" s="198" t="s">
        <v>1981</v>
      </c>
      <c r="O804" s="199"/>
      <c r="Z804" s="199"/>
      <c r="AA804" s="199"/>
      <c r="AB804" s="199"/>
      <c r="AC804" s="199"/>
      <c r="AD804" s="199"/>
      <c r="AE804" s="199"/>
      <c r="AF804" s="199"/>
      <c r="AG804" s="199"/>
      <c r="AH804" s="199"/>
      <c r="AI804" s="199"/>
      <c r="AJ804" s="199"/>
      <c r="AK804" s="199"/>
      <c r="AL804" s="199"/>
      <c r="AM804" s="199"/>
      <c r="AN804" s="199"/>
      <c r="AO804" s="199"/>
      <c r="AP804" s="199"/>
      <c r="AQ804" s="199"/>
      <c r="AR804" s="199"/>
      <c r="AS804" s="199"/>
      <c r="AT804" s="199"/>
      <c r="AU804" s="199"/>
      <c r="AV804" s="199"/>
      <c r="AW804" s="199"/>
      <c r="AX804" s="199"/>
      <c r="AY804" s="199"/>
      <c r="AZ804" s="199"/>
      <c r="BA804" s="199"/>
      <c r="BB804" s="199"/>
      <c r="BC804" s="199"/>
      <c r="BD804" s="201" t="str">
        <f t="shared" si="28"/>
        <v>222:15,6*0,3718</v>
      </c>
      <c r="BE804" s="199"/>
      <c r="BF804" s="199"/>
      <c r="BG804" s="199"/>
      <c r="BH804" s="199"/>
      <c r="BI804" s="199"/>
    </row>
    <row r="805" spans="1:61" x14ac:dyDescent="0.2">
      <c r="A805" s="191"/>
      <c r="B805" s="192"/>
      <c r="C805" s="331" t="s">
        <v>1982</v>
      </c>
      <c r="D805" s="332"/>
      <c r="E805" s="193">
        <v>1.7475000000000001</v>
      </c>
      <c r="F805" s="194"/>
      <c r="G805" s="195"/>
      <c r="H805" s="196"/>
      <c r="I805" s="197"/>
      <c r="J805" s="184"/>
      <c r="K805" s="197"/>
      <c r="M805" s="198" t="s">
        <v>1982</v>
      </c>
      <c r="O805" s="199"/>
      <c r="Z805" s="199"/>
      <c r="AA805" s="199"/>
      <c r="AB805" s="199"/>
      <c r="AC805" s="199"/>
      <c r="AD805" s="199"/>
      <c r="AE805" s="199"/>
      <c r="AF805" s="199"/>
      <c r="AG805" s="199"/>
      <c r="AH805" s="199"/>
      <c r="AI805" s="199"/>
      <c r="AJ805" s="199"/>
      <c r="AK805" s="199"/>
      <c r="AL805" s="199"/>
      <c r="AM805" s="199"/>
      <c r="AN805" s="199"/>
      <c r="AO805" s="199"/>
      <c r="AP805" s="199"/>
      <c r="AQ805" s="199"/>
      <c r="AR805" s="199"/>
      <c r="AS805" s="199"/>
      <c r="AT805" s="199"/>
      <c r="AU805" s="199"/>
      <c r="AV805" s="199"/>
      <c r="AW805" s="199"/>
      <c r="AX805" s="199"/>
      <c r="AY805" s="199"/>
      <c r="AZ805" s="199"/>
      <c r="BA805" s="199"/>
      <c r="BB805" s="199"/>
      <c r="BC805" s="199"/>
      <c r="BD805" s="201" t="str">
        <f t="shared" si="28"/>
        <v>224:7,6*0,3718</v>
      </c>
      <c r="BE805" s="199"/>
      <c r="BF805" s="199"/>
      <c r="BG805" s="199"/>
      <c r="BH805" s="199"/>
      <c r="BI805" s="199"/>
    </row>
    <row r="806" spans="1:61" x14ac:dyDescent="0.2">
      <c r="A806" s="191"/>
      <c r="B806" s="192"/>
      <c r="C806" s="331" t="s">
        <v>1983</v>
      </c>
      <c r="D806" s="332"/>
      <c r="E806" s="193">
        <v>0.52049999999999996</v>
      </c>
      <c r="F806" s="194"/>
      <c r="G806" s="195"/>
      <c r="H806" s="196"/>
      <c r="I806" s="197"/>
      <c r="J806" s="184"/>
      <c r="K806" s="197"/>
      <c r="M806" s="198" t="s">
        <v>1983</v>
      </c>
      <c r="O806" s="199"/>
      <c r="Z806" s="199"/>
      <c r="AA806" s="199"/>
      <c r="AB806" s="199"/>
      <c r="AC806" s="199"/>
      <c r="AD806" s="199"/>
      <c r="AE806" s="199"/>
      <c r="AF806" s="199"/>
      <c r="AG806" s="199"/>
      <c r="AH806" s="199"/>
      <c r="AI806" s="199"/>
      <c r="AJ806" s="199"/>
      <c r="AK806" s="199"/>
      <c r="AL806" s="199"/>
      <c r="AM806" s="199"/>
      <c r="AN806" s="199"/>
      <c r="AO806" s="199"/>
      <c r="AP806" s="199"/>
      <c r="AQ806" s="199"/>
      <c r="AR806" s="199"/>
      <c r="AS806" s="199"/>
      <c r="AT806" s="199"/>
      <c r="AU806" s="199"/>
      <c r="AV806" s="199"/>
      <c r="AW806" s="199"/>
      <c r="AX806" s="199"/>
      <c r="AY806" s="199"/>
      <c r="AZ806" s="199"/>
      <c r="BA806" s="199"/>
      <c r="BB806" s="199"/>
      <c r="BC806" s="199"/>
      <c r="BD806" s="201" t="str">
        <f t="shared" si="28"/>
        <v>225:4,7*0,3718</v>
      </c>
      <c r="BE806" s="199"/>
      <c r="BF806" s="199"/>
      <c r="BG806" s="199"/>
      <c r="BH806" s="199"/>
      <c r="BI806" s="199"/>
    </row>
    <row r="807" spans="1:61" x14ac:dyDescent="0.2">
      <c r="A807" s="191"/>
      <c r="B807" s="192"/>
      <c r="C807" s="331" t="s">
        <v>1984</v>
      </c>
      <c r="D807" s="332"/>
      <c r="E807" s="193">
        <v>5.2051999999999996</v>
      </c>
      <c r="F807" s="194"/>
      <c r="G807" s="195"/>
      <c r="H807" s="196"/>
      <c r="I807" s="197"/>
      <c r="J807" s="184"/>
      <c r="K807" s="197"/>
      <c r="M807" s="198" t="s">
        <v>1984</v>
      </c>
      <c r="O807" s="199"/>
      <c r="Z807" s="199"/>
      <c r="AA807" s="199"/>
      <c r="AB807" s="199"/>
      <c r="AC807" s="199"/>
      <c r="AD807" s="199"/>
      <c r="AE807" s="199"/>
      <c r="AF807" s="199"/>
      <c r="AG807" s="199"/>
      <c r="AH807" s="199"/>
      <c r="AI807" s="199"/>
      <c r="AJ807" s="199"/>
      <c r="AK807" s="199"/>
      <c r="AL807" s="199"/>
      <c r="AM807" s="199"/>
      <c r="AN807" s="199"/>
      <c r="AO807" s="199"/>
      <c r="AP807" s="199"/>
      <c r="AQ807" s="199"/>
      <c r="AR807" s="199"/>
      <c r="AS807" s="199"/>
      <c r="AT807" s="199"/>
      <c r="AU807" s="199"/>
      <c r="AV807" s="199"/>
      <c r="AW807" s="199"/>
      <c r="AX807" s="199"/>
      <c r="AY807" s="199"/>
      <c r="AZ807" s="199"/>
      <c r="BA807" s="199"/>
      <c r="BB807" s="199"/>
      <c r="BC807" s="199"/>
      <c r="BD807" s="201" t="str">
        <f t="shared" si="28"/>
        <v>226:1,4*0,3718</v>
      </c>
      <c r="BE807" s="199"/>
      <c r="BF807" s="199"/>
      <c r="BG807" s="199"/>
      <c r="BH807" s="199"/>
      <c r="BI807" s="199"/>
    </row>
    <row r="808" spans="1:61" x14ac:dyDescent="0.2">
      <c r="A808" s="191"/>
      <c r="B808" s="192"/>
      <c r="C808" s="331" t="s">
        <v>1985</v>
      </c>
      <c r="D808" s="332"/>
      <c r="E808" s="193">
        <v>5.0564999999999998</v>
      </c>
      <c r="F808" s="194"/>
      <c r="G808" s="195"/>
      <c r="H808" s="196"/>
      <c r="I808" s="197"/>
      <c r="J808" s="184"/>
      <c r="K808" s="197"/>
      <c r="M808" s="198" t="s">
        <v>1985</v>
      </c>
      <c r="O808" s="199"/>
      <c r="Z808" s="199"/>
      <c r="AA808" s="199"/>
      <c r="AB808" s="199"/>
      <c r="AC808" s="199"/>
      <c r="AD808" s="199"/>
      <c r="AE808" s="199"/>
      <c r="AF808" s="199"/>
      <c r="AG808" s="199"/>
      <c r="AH808" s="199"/>
      <c r="AI808" s="199"/>
      <c r="AJ808" s="199"/>
      <c r="AK808" s="199"/>
      <c r="AL808" s="199"/>
      <c r="AM808" s="199"/>
      <c r="AN808" s="199"/>
      <c r="AO808" s="199"/>
      <c r="AP808" s="199"/>
      <c r="AQ808" s="199"/>
      <c r="AR808" s="199"/>
      <c r="AS808" s="199"/>
      <c r="AT808" s="199"/>
      <c r="AU808" s="199"/>
      <c r="AV808" s="199"/>
      <c r="AW808" s="199"/>
      <c r="AX808" s="199"/>
      <c r="AY808" s="199"/>
      <c r="AZ808" s="199"/>
      <c r="BA808" s="199"/>
      <c r="BB808" s="199"/>
      <c r="BC808" s="199"/>
      <c r="BD808" s="201" t="str">
        <f t="shared" si="28"/>
        <v>227:14*0,3718</v>
      </c>
      <c r="BE808" s="199"/>
      <c r="BF808" s="199"/>
      <c r="BG808" s="199"/>
      <c r="BH808" s="199"/>
      <c r="BI808" s="199"/>
    </row>
    <row r="809" spans="1:61" x14ac:dyDescent="0.2">
      <c r="A809" s="191"/>
      <c r="B809" s="192"/>
      <c r="C809" s="331" t="s">
        <v>1986</v>
      </c>
      <c r="D809" s="332"/>
      <c r="E809" s="193">
        <v>10.744999999999999</v>
      </c>
      <c r="F809" s="194"/>
      <c r="G809" s="195"/>
      <c r="H809" s="196"/>
      <c r="I809" s="197"/>
      <c r="J809" s="184"/>
      <c r="K809" s="197"/>
      <c r="M809" s="198" t="s">
        <v>1986</v>
      </c>
      <c r="O809" s="199"/>
      <c r="Z809" s="199"/>
      <c r="AA809" s="199"/>
      <c r="AB809" s="199"/>
      <c r="AC809" s="199"/>
      <c r="AD809" s="199"/>
      <c r="AE809" s="199"/>
      <c r="AF809" s="199"/>
      <c r="AG809" s="199"/>
      <c r="AH809" s="199"/>
      <c r="AI809" s="199"/>
      <c r="AJ809" s="199"/>
      <c r="AK809" s="199"/>
      <c r="AL809" s="199"/>
      <c r="AM809" s="199"/>
      <c r="AN809" s="199"/>
      <c r="AO809" s="199"/>
      <c r="AP809" s="199"/>
      <c r="AQ809" s="199"/>
      <c r="AR809" s="199"/>
      <c r="AS809" s="199"/>
      <c r="AT809" s="199"/>
      <c r="AU809" s="199"/>
      <c r="AV809" s="199"/>
      <c r="AW809" s="199"/>
      <c r="AX809" s="199"/>
      <c r="AY809" s="199"/>
      <c r="AZ809" s="199"/>
      <c r="BA809" s="199"/>
      <c r="BB809" s="199"/>
      <c r="BC809" s="199"/>
      <c r="BD809" s="201" t="str">
        <f t="shared" si="28"/>
        <v>228:13,6*0,3718</v>
      </c>
      <c r="BE809" s="199"/>
      <c r="BF809" s="199"/>
      <c r="BG809" s="199"/>
      <c r="BH809" s="199"/>
      <c r="BI809" s="199"/>
    </row>
    <row r="810" spans="1:61" x14ac:dyDescent="0.2">
      <c r="A810" s="191"/>
      <c r="B810" s="192"/>
      <c r="C810" s="331" t="s">
        <v>1650</v>
      </c>
      <c r="D810" s="332"/>
      <c r="E810" s="193">
        <v>0</v>
      </c>
      <c r="F810" s="194"/>
      <c r="G810" s="195"/>
      <c r="H810" s="196"/>
      <c r="I810" s="197"/>
      <c r="J810" s="184"/>
      <c r="K810" s="197"/>
      <c r="M810" s="198" t="s">
        <v>1650</v>
      </c>
      <c r="O810" s="199"/>
      <c r="Z810" s="199"/>
      <c r="AA810" s="199"/>
      <c r="AB810" s="199"/>
      <c r="AC810" s="199"/>
      <c r="AD810" s="199"/>
      <c r="AE810" s="199"/>
      <c r="AF810" s="199"/>
      <c r="AG810" s="199"/>
      <c r="AH810" s="199"/>
      <c r="AI810" s="199"/>
      <c r="AJ810" s="199"/>
      <c r="AK810" s="199"/>
      <c r="AL810" s="199"/>
      <c r="AM810" s="199"/>
      <c r="AN810" s="199"/>
      <c r="AO810" s="199"/>
      <c r="AP810" s="199"/>
      <c r="AQ810" s="199"/>
      <c r="AR810" s="199"/>
      <c r="AS810" s="199"/>
      <c r="AT810" s="199"/>
      <c r="AU810" s="199"/>
      <c r="AV810" s="199"/>
      <c r="AW810" s="199"/>
      <c r="AX810" s="199"/>
      <c r="AY810" s="199"/>
      <c r="AZ810" s="199"/>
      <c r="BA810" s="199"/>
      <c r="BB810" s="199"/>
      <c r="BC810" s="199"/>
      <c r="BD810" s="201" t="str">
        <f t="shared" si="28"/>
        <v>229:28,9*0,3718</v>
      </c>
      <c r="BE810" s="199"/>
      <c r="BF810" s="199"/>
      <c r="BG810" s="199"/>
      <c r="BH810" s="199"/>
      <c r="BI810" s="199"/>
    </row>
    <row r="811" spans="1:61" x14ac:dyDescent="0.2">
      <c r="A811" s="191"/>
      <c r="B811" s="192"/>
      <c r="C811" s="331" t="s">
        <v>1987</v>
      </c>
      <c r="D811" s="332"/>
      <c r="E811" s="193">
        <v>2.2336</v>
      </c>
      <c r="F811" s="194"/>
      <c r="G811" s="195"/>
      <c r="H811" s="196"/>
      <c r="I811" s="197"/>
      <c r="J811" s="184"/>
      <c r="K811" s="197"/>
      <c r="M811" s="198" t="s">
        <v>1987</v>
      </c>
      <c r="O811" s="199"/>
      <c r="Z811" s="199"/>
      <c r="AA811" s="199"/>
      <c r="AB811" s="199"/>
      <c r="AC811" s="199"/>
      <c r="AD811" s="199"/>
      <c r="AE811" s="199"/>
      <c r="AF811" s="199"/>
      <c r="AG811" s="199"/>
      <c r="AH811" s="199"/>
      <c r="AI811" s="199"/>
      <c r="AJ811" s="199"/>
      <c r="AK811" s="199"/>
      <c r="AL811" s="199"/>
      <c r="AM811" s="199"/>
      <c r="AN811" s="199"/>
      <c r="AO811" s="199"/>
      <c r="AP811" s="199"/>
      <c r="AQ811" s="199"/>
      <c r="AR811" s="199"/>
      <c r="AS811" s="199"/>
      <c r="AT811" s="199"/>
      <c r="AU811" s="199"/>
      <c r="AV811" s="199"/>
      <c r="AW811" s="199"/>
      <c r="AX811" s="199"/>
      <c r="AY811" s="199"/>
      <c r="AZ811" s="199"/>
      <c r="BA811" s="199"/>
      <c r="BB811" s="199"/>
      <c r="BC811" s="199"/>
      <c r="BD811" s="201" t="str">
        <f t="shared" si="28"/>
        <v>schodiště 201:</v>
      </c>
      <c r="BE811" s="199"/>
      <c r="BF811" s="199"/>
      <c r="BG811" s="199"/>
      <c r="BH811" s="199"/>
      <c r="BI811" s="199"/>
    </row>
    <row r="812" spans="1:61" x14ac:dyDescent="0.2">
      <c r="A812" s="191"/>
      <c r="B812" s="192"/>
      <c r="C812" s="331" t="s">
        <v>1988</v>
      </c>
      <c r="D812" s="332"/>
      <c r="E812" s="193">
        <v>3.3090000000000002</v>
      </c>
      <c r="F812" s="194"/>
      <c r="G812" s="195"/>
      <c r="H812" s="196"/>
      <c r="I812" s="197"/>
      <c r="J812" s="184"/>
      <c r="K812" s="197"/>
      <c r="M812" s="198" t="s">
        <v>1988</v>
      </c>
      <c r="O812" s="199"/>
      <c r="Z812" s="199"/>
      <c r="AA812" s="199"/>
      <c r="AB812" s="199"/>
      <c r="AC812" s="199"/>
      <c r="AD812" s="199"/>
      <c r="AE812" s="199"/>
      <c r="AF812" s="199"/>
      <c r="AG812" s="199"/>
      <c r="AH812" s="199"/>
      <c r="AI812" s="199"/>
      <c r="AJ812" s="199"/>
      <c r="AK812" s="199"/>
      <c r="AL812" s="199"/>
      <c r="AM812" s="199"/>
      <c r="AN812" s="199"/>
      <c r="AO812" s="199"/>
      <c r="AP812" s="199"/>
      <c r="AQ812" s="199"/>
      <c r="AR812" s="199"/>
      <c r="AS812" s="199"/>
      <c r="AT812" s="199"/>
      <c r="AU812" s="199"/>
      <c r="AV812" s="199"/>
      <c r="AW812" s="199"/>
      <c r="AX812" s="199"/>
      <c r="AY812" s="199"/>
      <c r="AZ812" s="199"/>
      <c r="BA812" s="199"/>
      <c r="BB812" s="199"/>
      <c r="BC812" s="199"/>
      <c r="BD812" s="201" t="str">
        <f t="shared" si="28"/>
        <v>4,45*1,35*0,3718</v>
      </c>
      <c r="BE812" s="199"/>
      <c r="BF812" s="199"/>
      <c r="BG812" s="199"/>
      <c r="BH812" s="199"/>
      <c r="BI812" s="199"/>
    </row>
    <row r="813" spans="1:61" x14ac:dyDescent="0.2">
      <c r="A813" s="191"/>
      <c r="B813" s="192"/>
      <c r="C813" s="331" t="s">
        <v>1989</v>
      </c>
      <c r="D813" s="332"/>
      <c r="E813" s="193">
        <v>1.0409999999999999</v>
      </c>
      <c r="F813" s="194"/>
      <c r="G813" s="195"/>
      <c r="H813" s="196"/>
      <c r="I813" s="197"/>
      <c r="J813" s="184"/>
      <c r="K813" s="197"/>
      <c r="M813" s="198" t="s">
        <v>1989</v>
      </c>
      <c r="O813" s="199"/>
      <c r="Z813" s="199"/>
      <c r="AA813" s="199"/>
      <c r="AB813" s="199"/>
      <c r="AC813" s="199"/>
      <c r="AD813" s="199"/>
      <c r="AE813" s="199"/>
      <c r="AF813" s="199"/>
      <c r="AG813" s="199"/>
      <c r="AH813" s="199"/>
      <c r="AI813" s="199"/>
      <c r="AJ813" s="199"/>
      <c r="AK813" s="199"/>
      <c r="AL813" s="199"/>
      <c r="AM813" s="199"/>
      <c r="AN813" s="199"/>
      <c r="AO813" s="199"/>
      <c r="AP813" s="199"/>
      <c r="AQ813" s="199"/>
      <c r="AR813" s="199"/>
      <c r="AS813" s="199"/>
      <c r="AT813" s="199"/>
      <c r="AU813" s="199"/>
      <c r="AV813" s="199"/>
      <c r="AW813" s="199"/>
      <c r="AX813" s="199"/>
      <c r="AY813" s="199"/>
      <c r="AZ813" s="199"/>
      <c r="BA813" s="199"/>
      <c r="BB813" s="199"/>
      <c r="BC813" s="199"/>
      <c r="BD813" s="201" t="str">
        <f t="shared" si="28"/>
        <v>4,45*2*0,3718</v>
      </c>
      <c r="BE813" s="199"/>
      <c r="BF813" s="199"/>
      <c r="BG813" s="199"/>
      <c r="BH813" s="199"/>
      <c r="BI813" s="199"/>
    </row>
    <row r="814" spans="1:61" x14ac:dyDescent="0.2">
      <c r="A814" s="191"/>
      <c r="B814" s="192"/>
      <c r="C814" s="331" t="s">
        <v>1990</v>
      </c>
      <c r="D814" s="332"/>
      <c r="E814" s="193">
        <v>0.26029999999999998</v>
      </c>
      <c r="F814" s="194"/>
      <c r="G814" s="195"/>
      <c r="H814" s="196"/>
      <c r="I814" s="197"/>
      <c r="J814" s="184"/>
      <c r="K814" s="197"/>
      <c r="M814" s="198" t="s">
        <v>1990</v>
      </c>
      <c r="O814" s="199"/>
      <c r="Z814" s="199"/>
      <c r="AA814" s="199"/>
      <c r="AB814" s="199"/>
      <c r="AC814" s="199"/>
      <c r="AD814" s="199"/>
      <c r="AE814" s="199"/>
      <c r="AF814" s="199"/>
      <c r="AG814" s="199"/>
      <c r="AH814" s="199"/>
      <c r="AI814" s="199"/>
      <c r="AJ814" s="199"/>
      <c r="AK814" s="199"/>
      <c r="AL814" s="199"/>
      <c r="AM814" s="199"/>
      <c r="AN814" s="199"/>
      <c r="AO814" s="199"/>
      <c r="AP814" s="199"/>
      <c r="AQ814" s="199"/>
      <c r="AR814" s="199"/>
      <c r="AS814" s="199"/>
      <c r="AT814" s="199"/>
      <c r="AU814" s="199"/>
      <c r="AV814" s="199"/>
      <c r="AW814" s="199"/>
      <c r="AX814" s="199"/>
      <c r="AY814" s="199"/>
      <c r="AZ814" s="199"/>
      <c r="BA814" s="199"/>
      <c r="BB814" s="199"/>
      <c r="BC814" s="199"/>
      <c r="BD814" s="201" t="str">
        <f t="shared" si="28"/>
        <v>1,4*2*0,3718</v>
      </c>
      <c r="BE814" s="199"/>
      <c r="BF814" s="199"/>
      <c r="BG814" s="199"/>
      <c r="BH814" s="199"/>
      <c r="BI814" s="199"/>
    </row>
    <row r="815" spans="1:61" x14ac:dyDescent="0.2">
      <c r="A815" s="191"/>
      <c r="B815" s="192"/>
      <c r="C815" s="331" t="s">
        <v>1991</v>
      </c>
      <c r="D815" s="332"/>
      <c r="E815" s="193">
        <v>2.8033999999999999</v>
      </c>
      <c r="F815" s="194"/>
      <c r="G815" s="195"/>
      <c r="H815" s="196"/>
      <c r="I815" s="197"/>
      <c r="J815" s="184"/>
      <c r="K815" s="197"/>
      <c r="M815" s="198" t="s">
        <v>1991</v>
      </c>
      <c r="O815" s="199"/>
      <c r="Z815" s="199"/>
      <c r="AA815" s="199"/>
      <c r="AB815" s="199"/>
      <c r="AC815" s="199"/>
      <c r="AD815" s="199"/>
      <c r="AE815" s="199"/>
      <c r="AF815" s="199"/>
      <c r="AG815" s="199"/>
      <c r="AH815" s="199"/>
      <c r="AI815" s="199"/>
      <c r="AJ815" s="199"/>
      <c r="AK815" s="199"/>
      <c r="AL815" s="199"/>
      <c r="AM815" s="199"/>
      <c r="AN815" s="199"/>
      <c r="AO815" s="199"/>
      <c r="AP815" s="199"/>
      <c r="AQ815" s="199"/>
      <c r="AR815" s="199"/>
      <c r="AS815" s="199"/>
      <c r="AT815" s="199"/>
      <c r="AU815" s="199"/>
      <c r="AV815" s="199"/>
      <c r="AW815" s="199"/>
      <c r="AX815" s="199"/>
      <c r="AY815" s="199"/>
      <c r="AZ815" s="199"/>
      <c r="BA815" s="199"/>
      <c r="BB815" s="199"/>
      <c r="BC815" s="199"/>
      <c r="BD815" s="201" t="str">
        <f t="shared" si="28"/>
        <v>0,25*1,4*2*0,3718</v>
      </c>
      <c r="BE815" s="199"/>
      <c r="BF815" s="199"/>
      <c r="BG815" s="199"/>
      <c r="BH815" s="199"/>
      <c r="BI815" s="199"/>
    </row>
    <row r="816" spans="1:61" x14ac:dyDescent="0.2">
      <c r="A816" s="169" t="s">
        <v>42</v>
      </c>
      <c r="B816" s="170" t="s">
        <v>1189</v>
      </c>
      <c r="C816" s="171" t="s">
        <v>1190</v>
      </c>
      <c r="D816" s="172"/>
      <c r="E816" s="173"/>
      <c r="F816" s="173"/>
      <c r="G816" s="174">
        <f>SUM(G753:G815)</f>
        <v>0</v>
      </c>
      <c r="H816" s="175"/>
      <c r="I816" s="174">
        <f>SUM(I753:I815)</f>
        <v>0.13289653000000001</v>
      </c>
      <c r="J816" s="176"/>
      <c r="K816" s="174">
        <f>SUM(K753:K815)</f>
        <v>0</v>
      </c>
      <c r="O816" s="199"/>
      <c r="X816" s="202">
        <f>K816</f>
        <v>0</v>
      </c>
      <c r="Y816" s="202">
        <f>I816</f>
        <v>0.13289653000000001</v>
      </c>
      <c r="Z816" s="200">
        <f>G816</f>
        <v>0</v>
      </c>
      <c r="AA816" s="199"/>
      <c r="AB816" s="199"/>
      <c r="AC816" s="199"/>
      <c r="AD816" s="199"/>
      <c r="AE816" s="199"/>
      <c r="AF816" s="199"/>
      <c r="AG816" s="199"/>
      <c r="AH816" s="199"/>
      <c r="AI816" s="199"/>
      <c r="AJ816" s="199"/>
      <c r="AK816" s="199"/>
      <c r="AL816" s="199"/>
      <c r="AM816" s="199"/>
      <c r="AN816" s="199"/>
      <c r="AO816" s="199"/>
      <c r="AP816" s="199"/>
      <c r="AQ816" s="199"/>
      <c r="AR816" s="199"/>
      <c r="AS816" s="199"/>
      <c r="AT816" s="199"/>
      <c r="AU816" s="199"/>
      <c r="AV816" s="199"/>
      <c r="AW816" s="199"/>
      <c r="AX816" s="199"/>
      <c r="AY816" s="199"/>
      <c r="AZ816" s="199"/>
      <c r="BA816" s="203"/>
      <c r="BB816" s="203"/>
      <c r="BC816" s="203"/>
      <c r="BD816" s="203"/>
      <c r="BE816" s="203"/>
      <c r="BF816" s="203"/>
      <c r="BG816" s="199"/>
      <c r="BH816" s="199"/>
      <c r="BI816" s="199"/>
    </row>
    <row r="817" spans="1:58" x14ac:dyDescent="0.2">
      <c r="A817" s="177" t="s">
        <v>23</v>
      </c>
      <c r="B817" s="178" t="s">
        <v>43</v>
      </c>
      <c r="C817" s="179"/>
      <c r="D817" s="180"/>
      <c r="E817" s="181"/>
      <c r="F817" s="181"/>
      <c r="G817" s="182">
        <f>SUM(Z7:Z817)</f>
        <v>0</v>
      </c>
      <c r="H817" s="183"/>
      <c r="I817" s="182">
        <f>SUM(Y7:Y817)</f>
        <v>210.68743560800002</v>
      </c>
      <c r="J817" s="183"/>
      <c r="K817" s="182">
        <f>SUM(X7:X817)</f>
        <v>0</v>
      </c>
      <c r="O817" s="199"/>
      <c r="BA817" s="204"/>
      <c r="BB817" s="204"/>
      <c r="BC817" s="204"/>
      <c r="BD817" s="204"/>
      <c r="BE817" s="204"/>
      <c r="BF817" s="204"/>
    </row>
    <row r="818" spans="1:58" x14ac:dyDescent="0.2">
      <c r="E818" s="124"/>
    </row>
    <row r="819" spans="1:58" x14ac:dyDescent="0.2">
      <c r="E819" s="124"/>
    </row>
    <row r="820" spans="1:58" x14ac:dyDescent="0.2">
      <c r="E820" s="124"/>
    </row>
    <row r="821" spans="1:58" x14ac:dyDescent="0.2">
      <c r="E821" s="124"/>
    </row>
    <row r="822" spans="1:58" x14ac:dyDescent="0.2">
      <c r="E822" s="124"/>
    </row>
    <row r="823" spans="1:58" x14ac:dyDescent="0.2">
      <c r="E823" s="124"/>
    </row>
    <row r="824" spans="1:58" x14ac:dyDescent="0.2">
      <c r="E824" s="124"/>
    </row>
    <row r="825" spans="1:58" x14ac:dyDescent="0.2">
      <c r="E825" s="124"/>
    </row>
    <row r="826" spans="1:58" x14ac:dyDescent="0.2">
      <c r="E826" s="124"/>
    </row>
    <row r="827" spans="1:58" x14ac:dyDescent="0.2">
      <c r="E827" s="124"/>
    </row>
    <row r="828" spans="1:58" x14ac:dyDescent="0.2">
      <c r="E828" s="124"/>
    </row>
    <row r="829" spans="1:58" x14ac:dyDescent="0.2">
      <c r="E829" s="124"/>
    </row>
    <row r="830" spans="1:58" x14ac:dyDescent="0.2">
      <c r="E830" s="124"/>
    </row>
    <row r="831" spans="1:58" x14ac:dyDescent="0.2">
      <c r="E831" s="124"/>
    </row>
    <row r="832" spans="1:58" x14ac:dyDescent="0.2">
      <c r="E832" s="124"/>
    </row>
    <row r="833" spans="1:7" x14ac:dyDescent="0.2">
      <c r="E833" s="124"/>
    </row>
    <row r="834" spans="1:7" x14ac:dyDescent="0.2">
      <c r="E834" s="124"/>
    </row>
    <row r="835" spans="1:7" x14ac:dyDescent="0.2">
      <c r="E835" s="124"/>
    </row>
    <row r="836" spans="1:7" x14ac:dyDescent="0.2">
      <c r="E836" s="124"/>
    </row>
    <row r="837" spans="1:7" x14ac:dyDescent="0.2">
      <c r="E837" s="124"/>
    </row>
    <row r="838" spans="1:7" x14ac:dyDescent="0.2">
      <c r="E838" s="124"/>
    </row>
    <row r="839" spans="1:7" x14ac:dyDescent="0.2">
      <c r="A839" s="184"/>
      <c r="B839" s="184"/>
      <c r="C839" s="184"/>
      <c r="D839" s="184"/>
      <c r="E839" s="184"/>
      <c r="F839" s="184"/>
      <c r="G839" s="184"/>
    </row>
    <row r="840" spans="1:7" x14ac:dyDescent="0.2">
      <c r="A840" s="184"/>
      <c r="B840" s="184"/>
      <c r="C840" s="184"/>
      <c r="D840" s="184"/>
      <c r="E840" s="184"/>
      <c r="F840" s="184"/>
      <c r="G840" s="184"/>
    </row>
    <row r="841" spans="1:7" x14ac:dyDescent="0.2">
      <c r="A841" s="184"/>
      <c r="B841" s="184"/>
      <c r="C841" s="184"/>
      <c r="D841" s="184"/>
      <c r="E841" s="184"/>
      <c r="F841" s="184"/>
      <c r="G841" s="184"/>
    </row>
    <row r="842" spans="1:7" x14ac:dyDescent="0.2">
      <c r="A842" s="184"/>
      <c r="B842" s="184"/>
      <c r="C842" s="184"/>
      <c r="D842" s="184"/>
      <c r="E842" s="184"/>
      <c r="F842" s="184"/>
      <c r="G842" s="184"/>
    </row>
    <row r="843" spans="1:7" x14ac:dyDescent="0.2">
      <c r="E843" s="124"/>
    </row>
    <row r="844" spans="1:7" x14ac:dyDescent="0.2">
      <c r="E844" s="124"/>
    </row>
    <row r="845" spans="1:7" x14ac:dyDescent="0.2">
      <c r="E845" s="124"/>
    </row>
    <row r="846" spans="1:7" x14ac:dyDescent="0.2">
      <c r="E846" s="124"/>
    </row>
    <row r="847" spans="1:7" x14ac:dyDescent="0.2">
      <c r="E847" s="124"/>
    </row>
    <row r="848" spans="1:7" x14ac:dyDescent="0.2">
      <c r="E848" s="124"/>
    </row>
    <row r="849" spans="5:5" x14ac:dyDescent="0.2">
      <c r="E849" s="124"/>
    </row>
    <row r="850" spans="5:5" x14ac:dyDescent="0.2">
      <c r="E850" s="124"/>
    </row>
    <row r="851" spans="5:5" x14ac:dyDescent="0.2">
      <c r="E851" s="124"/>
    </row>
    <row r="852" spans="5:5" x14ac:dyDescent="0.2">
      <c r="E852" s="124"/>
    </row>
    <row r="853" spans="5:5" x14ac:dyDescent="0.2">
      <c r="E853" s="124"/>
    </row>
    <row r="854" spans="5:5" x14ac:dyDescent="0.2">
      <c r="E854" s="124"/>
    </row>
    <row r="855" spans="5:5" x14ac:dyDescent="0.2">
      <c r="E855" s="124"/>
    </row>
    <row r="856" spans="5:5" x14ac:dyDescent="0.2">
      <c r="E856" s="124"/>
    </row>
    <row r="857" spans="5:5" x14ac:dyDescent="0.2">
      <c r="E857" s="124"/>
    </row>
    <row r="858" spans="5:5" x14ac:dyDescent="0.2">
      <c r="E858" s="124"/>
    </row>
    <row r="859" spans="5:5" x14ac:dyDescent="0.2">
      <c r="E859" s="124"/>
    </row>
    <row r="860" spans="5:5" x14ac:dyDescent="0.2">
      <c r="E860" s="124"/>
    </row>
    <row r="861" spans="5:5" x14ac:dyDescent="0.2">
      <c r="E861" s="124"/>
    </row>
    <row r="862" spans="5:5" x14ac:dyDescent="0.2">
      <c r="E862" s="124"/>
    </row>
    <row r="863" spans="5:5" x14ac:dyDescent="0.2">
      <c r="E863" s="124"/>
    </row>
    <row r="864" spans="5:5" x14ac:dyDescent="0.2">
      <c r="E864" s="124"/>
    </row>
    <row r="865" spans="1:7" x14ac:dyDescent="0.2">
      <c r="E865" s="124"/>
    </row>
    <row r="866" spans="1:7" x14ac:dyDescent="0.2">
      <c r="E866" s="124"/>
    </row>
    <row r="867" spans="1:7" x14ac:dyDescent="0.2">
      <c r="E867" s="124"/>
    </row>
    <row r="868" spans="1:7" x14ac:dyDescent="0.2">
      <c r="E868" s="124"/>
    </row>
    <row r="869" spans="1:7" x14ac:dyDescent="0.2">
      <c r="E869" s="124"/>
    </row>
    <row r="870" spans="1:7" x14ac:dyDescent="0.2">
      <c r="E870" s="124"/>
    </row>
    <row r="871" spans="1:7" x14ac:dyDescent="0.2">
      <c r="E871" s="124"/>
    </row>
    <row r="872" spans="1:7" x14ac:dyDescent="0.2">
      <c r="E872" s="124"/>
    </row>
    <row r="873" spans="1:7" x14ac:dyDescent="0.2">
      <c r="E873" s="124"/>
    </row>
    <row r="874" spans="1:7" x14ac:dyDescent="0.2">
      <c r="A874" s="185"/>
      <c r="B874" s="185"/>
    </row>
    <row r="875" spans="1:7" x14ac:dyDescent="0.2">
      <c r="A875" s="184"/>
      <c r="B875" s="184"/>
      <c r="C875" s="186"/>
      <c r="D875" s="186"/>
      <c r="E875" s="187"/>
      <c r="F875" s="186"/>
      <c r="G875" s="188"/>
    </row>
    <row r="876" spans="1:7" x14ac:dyDescent="0.2">
      <c r="A876" s="189"/>
      <c r="B876" s="189"/>
      <c r="C876" s="184"/>
      <c r="D876" s="184"/>
      <c r="E876" s="190"/>
      <c r="F876" s="184"/>
      <c r="G876" s="184"/>
    </row>
    <row r="877" spans="1:7" x14ac:dyDescent="0.2">
      <c r="A877" s="184"/>
      <c r="B877" s="184"/>
      <c r="C877" s="184"/>
      <c r="D877" s="184"/>
      <c r="E877" s="190"/>
      <c r="F877" s="184"/>
      <c r="G877" s="184"/>
    </row>
    <row r="878" spans="1:7" x14ac:dyDescent="0.2">
      <c r="A878" s="184"/>
      <c r="B878" s="184"/>
      <c r="C878" s="184"/>
      <c r="D878" s="184"/>
      <c r="E878" s="190"/>
      <c r="F878" s="184"/>
      <c r="G878" s="184"/>
    </row>
    <row r="879" spans="1:7" x14ac:dyDescent="0.2">
      <c r="A879" s="184"/>
      <c r="B879" s="184"/>
      <c r="C879" s="184"/>
      <c r="D879" s="184"/>
      <c r="E879" s="190"/>
      <c r="F879" s="184"/>
      <c r="G879" s="184"/>
    </row>
    <row r="880" spans="1:7" x14ac:dyDescent="0.2">
      <c r="A880" s="184"/>
      <c r="B880" s="184"/>
      <c r="C880" s="184"/>
      <c r="D880" s="184"/>
      <c r="E880" s="190"/>
      <c r="F880" s="184"/>
      <c r="G880" s="184"/>
    </row>
    <row r="881" spans="1:7" x14ac:dyDescent="0.2">
      <c r="A881" s="184"/>
      <c r="B881" s="184"/>
      <c r="C881" s="184"/>
      <c r="D881" s="184"/>
      <c r="E881" s="190"/>
      <c r="F881" s="184"/>
      <c r="G881" s="184"/>
    </row>
    <row r="882" spans="1:7" x14ac:dyDescent="0.2">
      <c r="A882" s="184"/>
      <c r="B882" s="184"/>
      <c r="C882" s="184"/>
      <c r="D882" s="184"/>
      <c r="E882" s="190"/>
      <c r="F882" s="184"/>
      <c r="G882" s="184"/>
    </row>
    <row r="883" spans="1:7" x14ac:dyDescent="0.2">
      <c r="A883" s="184"/>
      <c r="B883" s="184"/>
      <c r="C883" s="184"/>
      <c r="D883" s="184"/>
      <c r="E883" s="190"/>
      <c r="F883" s="184"/>
      <c r="G883" s="184"/>
    </row>
    <row r="884" spans="1:7" x14ac:dyDescent="0.2">
      <c r="A884" s="184"/>
      <c r="B884" s="184"/>
      <c r="C884" s="184"/>
      <c r="D884" s="184"/>
      <c r="E884" s="190"/>
      <c r="F884" s="184"/>
      <c r="G884" s="184"/>
    </row>
    <row r="885" spans="1:7" x14ac:dyDescent="0.2">
      <c r="A885" s="184"/>
      <c r="B885" s="184"/>
      <c r="C885" s="184"/>
      <c r="D885" s="184"/>
      <c r="E885" s="190"/>
      <c r="F885" s="184"/>
      <c r="G885" s="184"/>
    </row>
    <row r="886" spans="1:7" x14ac:dyDescent="0.2">
      <c r="A886" s="184"/>
      <c r="B886" s="184"/>
      <c r="C886" s="184"/>
      <c r="D886" s="184"/>
      <c r="E886" s="190"/>
      <c r="F886" s="184"/>
      <c r="G886" s="184"/>
    </row>
    <row r="887" spans="1:7" x14ac:dyDescent="0.2">
      <c r="A887" s="184"/>
      <c r="B887" s="184"/>
      <c r="C887" s="184"/>
      <c r="D887" s="184"/>
      <c r="E887" s="190"/>
      <c r="F887" s="184"/>
      <c r="G887" s="184"/>
    </row>
    <row r="888" spans="1:7" x14ac:dyDescent="0.2">
      <c r="A888" s="184"/>
      <c r="B888" s="184"/>
      <c r="C888" s="184"/>
      <c r="D888" s="184"/>
      <c r="E888" s="190"/>
      <c r="F888" s="184"/>
      <c r="G888" s="184"/>
    </row>
  </sheetData>
  <sheetProtection algorithmName="SHA-512" hashValue="W2nE2PZSZ/wtBqdEHRW3f5vkoQeVnEC9EEyNo2j7dSv3deuYvfnjXD7jtszbfb02FxTp/UduSSdASkomzyRbSA==" saltValue="MDA1iqiOK4Cxsw8jlZT2UQ==" spinCount="100000" sheet="1" objects="1" scenarios="1"/>
  <mergeCells count="673">
    <mergeCell ref="C815:D815"/>
    <mergeCell ref="C809:D809"/>
    <mergeCell ref="C810:D810"/>
    <mergeCell ref="C811:D811"/>
    <mergeCell ref="C812:D812"/>
    <mergeCell ref="C813:D813"/>
    <mergeCell ref="C814:D814"/>
    <mergeCell ref="C803:D803"/>
    <mergeCell ref="C804:D804"/>
    <mergeCell ref="C805:D805"/>
    <mergeCell ref="C806:D806"/>
    <mergeCell ref="C807:D807"/>
    <mergeCell ref="C808:D808"/>
    <mergeCell ref="C797:D797"/>
    <mergeCell ref="C798:D798"/>
    <mergeCell ref="C799:D799"/>
    <mergeCell ref="C800:D800"/>
    <mergeCell ref="C801:D801"/>
    <mergeCell ref="C802:D802"/>
    <mergeCell ref="C791:D791"/>
    <mergeCell ref="C792:D792"/>
    <mergeCell ref="C793:D793"/>
    <mergeCell ref="C794:D794"/>
    <mergeCell ref="C795:D795"/>
    <mergeCell ref="C796:D796"/>
    <mergeCell ref="C784:D784"/>
    <mergeCell ref="C785:D785"/>
    <mergeCell ref="C786:D786"/>
    <mergeCell ref="C788:D788"/>
    <mergeCell ref="C789:D789"/>
    <mergeCell ref="C790:D790"/>
    <mergeCell ref="C778:D778"/>
    <mergeCell ref="C779:D779"/>
    <mergeCell ref="C780:D780"/>
    <mergeCell ref="C781:D781"/>
    <mergeCell ref="C782:D782"/>
    <mergeCell ref="C783:D783"/>
    <mergeCell ref="C772:D772"/>
    <mergeCell ref="C773:D773"/>
    <mergeCell ref="C774:D774"/>
    <mergeCell ref="C775:D775"/>
    <mergeCell ref="C776:D776"/>
    <mergeCell ref="C777:D777"/>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49:G749"/>
    <mergeCell ref="C750:D750"/>
    <mergeCell ref="C751:D751"/>
    <mergeCell ref="C755:D755"/>
    <mergeCell ref="C756:D756"/>
    <mergeCell ref="C757:D757"/>
    <mergeCell ref="C758:D758"/>
    <mergeCell ref="C759:D759"/>
    <mergeCell ref="C741:D741"/>
    <mergeCell ref="C742:D742"/>
    <mergeCell ref="C743:D743"/>
    <mergeCell ref="C744:D744"/>
    <mergeCell ref="C745:D745"/>
    <mergeCell ref="C747:D747"/>
    <mergeCell ref="C735:D735"/>
    <mergeCell ref="C736:D736"/>
    <mergeCell ref="C737:D737"/>
    <mergeCell ref="C738:D738"/>
    <mergeCell ref="C739:D739"/>
    <mergeCell ref="C740:D740"/>
    <mergeCell ref="C728:D728"/>
    <mergeCell ref="C729:D729"/>
    <mergeCell ref="C730:D730"/>
    <mergeCell ref="C731:D731"/>
    <mergeCell ref="C733:G733"/>
    <mergeCell ref="C734:D734"/>
    <mergeCell ref="C721:D721"/>
    <mergeCell ref="C723:D723"/>
    <mergeCell ref="C724:D724"/>
    <mergeCell ref="C725:D725"/>
    <mergeCell ref="C726:D726"/>
    <mergeCell ref="C727:D727"/>
    <mergeCell ref="C713:D713"/>
    <mergeCell ref="C714:D714"/>
    <mergeCell ref="C715:D715"/>
    <mergeCell ref="C716:D716"/>
    <mergeCell ref="C717:D717"/>
    <mergeCell ref="C719:D719"/>
    <mergeCell ref="C699:D699"/>
    <mergeCell ref="C701:D701"/>
    <mergeCell ref="C703:D703"/>
    <mergeCell ref="C705:D705"/>
    <mergeCell ref="C709:D709"/>
    <mergeCell ref="C710:D710"/>
    <mergeCell ref="C711:D711"/>
    <mergeCell ref="C712:D712"/>
    <mergeCell ref="C693:D693"/>
    <mergeCell ref="C694:D694"/>
    <mergeCell ref="C695:D695"/>
    <mergeCell ref="C696:D696"/>
    <mergeCell ref="C697:D697"/>
    <mergeCell ref="C698:D698"/>
    <mergeCell ref="C687:D687"/>
    <mergeCell ref="C688:D688"/>
    <mergeCell ref="C689:D689"/>
    <mergeCell ref="C690:D690"/>
    <mergeCell ref="C691:D691"/>
    <mergeCell ref="C692:D692"/>
    <mergeCell ref="C681:D681"/>
    <mergeCell ref="C682:D682"/>
    <mergeCell ref="C683:D683"/>
    <mergeCell ref="C684:D684"/>
    <mergeCell ref="C685:D685"/>
    <mergeCell ref="C686:D686"/>
    <mergeCell ref="C675:D675"/>
    <mergeCell ref="C676:D676"/>
    <mergeCell ref="C677:D677"/>
    <mergeCell ref="C678:D678"/>
    <mergeCell ref="C679:D679"/>
    <mergeCell ref="C680:D680"/>
    <mergeCell ref="C669:D669"/>
    <mergeCell ref="C670:D670"/>
    <mergeCell ref="C671:D671"/>
    <mergeCell ref="C672:D672"/>
    <mergeCell ref="C673:D673"/>
    <mergeCell ref="C674:D674"/>
    <mergeCell ref="C663:D663"/>
    <mergeCell ref="C664:D664"/>
    <mergeCell ref="C665:D665"/>
    <mergeCell ref="C666:D666"/>
    <mergeCell ref="C667:D667"/>
    <mergeCell ref="C668:D668"/>
    <mergeCell ref="C657:D657"/>
    <mergeCell ref="C658:D658"/>
    <mergeCell ref="C659:D659"/>
    <mergeCell ref="C660:D660"/>
    <mergeCell ref="C661:D661"/>
    <mergeCell ref="C662:D662"/>
    <mergeCell ref="C645:G645"/>
    <mergeCell ref="C646:D646"/>
    <mergeCell ref="C650:G650"/>
    <mergeCell ref="C651:G651"/>
    <mergeCell ref="C652:G652"/>
    <mergeCell ref="C653:D653"/>
    <mergeCell ref="C655:D655"/>
    <mergeCell ref="C656:D656"/>
    <mergeCell ref="C635:D635"/>
    <mergeCell ref="C636:D636"/>
    <mergeCell ref="C637:D637"/>
    <mergeCell ref="C639:D639"/>
    <mergeCell ref="C641:D641"/>
    <mergeCell ref="C643:D643"/>
    <mergeCell ref="C629:D629"/>
    <mergeCell ref="C630:D630"/>
    <mergeCell ref="C631:D631"/>
    <mergeCell ref="C632:D632"/>
    <mergeCell ref="C633:D633"/>
    <mergeCell ref="C634:D634"/>
    <mergeCell ref="C623:D623"/>
    <mergeCell ref="C624:D624"/>
    <mergeCell ref="C625:D625"/>
    <mergeCell ref="C626:D626"/>
    <mergeCell ref="C627:D627"/>
    <mergeCell ref="C628:D628"/>
    <mergeCell ref="C617:D617"/>
    <mergeCell ref="C618:D618"/>
    <mergeCell ref="C619:D619"/>
    <mergeCell ref="C620:D620"/>
    <mergeCell ref="C621:D621"/>
    <mergeCell ref="C622:D622"/>
    <mergeCell ref="C611:D611"/>
    <mergeCell ref="C612:D612"/>
    <mergeCell ref="C613:D613"/>
    <mergeCell ref="C614:D614"/>
    <mergeCell ref="C615:D615"/>
    <mergeCell ref="C616:D616"/>
    <mergeCell ref="C601:D601"/>
    <mergeCell ref="C602:D602"/>
    <mergeCell ref="C603:D603"/>
    <mergeCell ref="C605:G605"/>
    <mergeCell ref="C606:D606"/>
    <mergeCell ref="C607:D607"/>
    <mergeCell ref="C608:D608"/>
    <mergeCell ref="C610:G610"/>
    <mergeCell ref="C591:D591"/>
    <mergeCell ref="C592:D592"/>
    <mergeCell ref="C593:D593"/>
    <mergeCell ref="C597:D597"/>
    <mergeCell ref="C585:D585"/>
    <mergeCell ref="C586:D586"/>
    <mergeCell ref="C587:D587"/>
    <mergeCell ref="C588:D588"/>
    <mergeCell ref="C589:D589"/>
    <mergeCell ref="C590:D590"/>
    <mergeCell ref="C578:D578"/>
    <mergeCell ref="C579:D579"/>
    <mergeCell ref="C580:D580"/>
    <mergeCell ref="C581:D581"/>
    <mergeCell ref="C583:D583"/>
    <mergeCell ref="C584:D584"/>
    <mergeCell ref="C568:D568"/>
    <mergeCell ref="C569:D569"/>
    <mergeCell ref="C571:G571"/>
    <mergeCell ref="C572:D572"/>
    <mergeCell ref="C574:D574"/>
    <mergeCell ref="C576:D576"/>
    <mergeCell ref="C562:D562"/>
    <mergeCell ref="C563:D563"/>
    <mergeCell ref="C564:D564"/>
    <mergeCell ref="C565:D565"/>
    <mergeCell ref="C566:D566"/>
    <mergeCell ref="C567:D567"/>
    <mergeCell ref="C550:D550"/>
    <mergeCell ref="C554:G554"/>
    <mergeCell ref="C555:D555"/>
    <mergeCell ref="C556:D556"/>
    <mergeCell ref="C557:D557"/>
    <mergeCell ref="C558:D558"/>
    <mergeCell ref="C560:G560"/>
    <mergeCell ref="C561:G561"/>
    <mergeCell ref="C542:D542"/>
    <mergeCell ref="C544:G544"/>
    <mergeCell ref="C545:D545"/>
    <mergeCell ref="C546:D546"/>
    <mergeCell ref="C548:G548"/>
    <mergeCell ref="C549:D549"/>
    <mergeCell ref="C531:D531"/>
    <mergeCell ref="C532:D532"/>
    <mergeCell ref="C534:G534"/>
    <mergeCell ref="C535:G535"/>
    <mergeCell ref="C536:D536"/>
    <mergeCell ref="C537:D537"/>
    <mergeCell ref="C539:D539"/>
    <mergeCell ref="C540:D540"/>
    <mergeCell ref="C505:D505"/>
    <mergeCell ref="C506:D506"/>
    <mergeCell ref="C510:D510"/>
    <mergeCell ref="C523:D523"/>
    <mergeCell ref="C524:D524"/>
    <mergeCell ref="C525:D525"/>
    <mergeCell ref="C527:D527"/>
    <mergeCell ref="C499:D499"/>
    <mergeCell ref="C500:D500"/>
    <mergeCell ref="C501:D501"/>
    <mergeCell ref="C502:D502"/>
    <mergeCell ref="C503:D503"/>
    <mergeCell ref="C504:D504"/>
    <mergeCell ref="C514:G514"/>
    <mergeCell ref="C515:D515"/>
    <mergeCell ref="C516:D516"/>
    <mergeCell ref="C517:D517"/>
    <mergeCell ref="C518:D518"/>
    <mergeCell ref="C519:D519"/>
    <mergeCell ref="C520:D520"/>
    <mergeCell ref="C521:D521"/>
    <mergeCell ref="C522:D522"/>
    <mergeCell ref="C493:D493"/>
    <mergeCell ref="C494:D494"/>
    <mergeCell ref="C495:D495"/>
    <mergeCell ref="C496:D496"/>
    <mergeCell ref="C497:D497"/>
    <mergeCell ref="C498:D498"/>
    <mergeCell ref="C487:D487"/>
    <mergeCell ref="C488:D488"/>
    <mergeCell ref="C489:D489"/>
    <mergeCell ref="C490:D490"/>
    <mergeCell ref="C491:D491"/>
    <mergeCell ref="C492:D492"/>
    <mergeCell ref="C481:D481"/>
    <mergeCell ref="C482:D482"/>
    <mergeCell ref="C483:D483"/>
    <mergeCell ref="C484:D484"/>
    <mergeCell ref="C485:D485"/>
    <mergeCell ref="C486:D486"/>
    <mergeCell ref="C471:G471"/>
    <mergeCell ref="C472:D472"/>
    <mergeCell ref="C474:D474"/>
    <mergeCell ref="C476:D476"/>
    <mergeCell ref="C477:D477"/>
    <mergeCell ref="C478:D478"/>
    <mergeCell ref="C479:D479"/>
    <mergeCell ref="C480:D480"/>
    <mergeCell ref="C459:D459"/>
    <mergeCell ref="C460:D460"/>
    <mergeCell ref="C462:D462"/>
    <mergeCell ref="C463:D463"/>
    <mergeCell ref="C467:D467"/>
    <mergeCell ref="C451:D451"/>
    <mergeCell ref="C452:D452"/>
    <mergeCell ref="C454:D454"/>
    <mergeCell ref="C455:D455"/>
    <mergeCell ref="C456:D456"/>
    <mergeCell ref="C458:D458"/>
    <mergeCell ref="C438:D438"/>
    <mergeCell ref="C439:D439"/>
    <mergeCell ref="C443:D443"/>
    <mergeCell ref="C444:D444"/>
    <mergeCell ref="C445:D445"/>
    <mergeCell ref="C447:D447"/>
    <mergeCell ref="C448:D448"/>
    <mergeCell ref="C449:D449"/>
    <mergeCell ref="C427:D427"/>
    <mergeCell ref="C428:D428"/>
    <mergeCell ref="C432:D432"/>
    <mergeCell ref="C433:D433"/>
    <mergeCell ref="C434:D434"/>
    <mergeCell ref="C435:D435"/>
    <mergeCell ref="C436:D436"/>
    <mergeCell ref="C437:D437"/>
    <mergeCell ref="C421:D421"/>
    <mergeCell ref="C422:D422"/>
    <mergeCell ref="C423:D423"/>
    <mergeCell ref="C424:D424"/>
    <mergeCell ref="C425:D425"/>
    <mergeCell ref="C426:D426"/>
    <mergeCell ref="C415:D415"/>
    <mergeCell ref="C416:D416"/>
    <mergeCell ref="C417:D417"/>
    <mergeCell ref="C418:D418"/>
    <mergeCell ref="C419:D419"/>
    <mergeCell ref="C420:D420"/>
    <mergeCell ref="C409:D409"/>
    <mergeCell ref="C410:D410"/>
    <mergeCell ref="C411:D411"/>
    <mergeCell ref="C412:D412"/>
    <mergeCell ref="C413:D413"/>
    <mergeCell ref="C414:D414"/>
    <mergeCell ref="C403:D403"/>
    <mergeCell ref="C404:D404"/>
    <mergeCell ref="C405:D405"/>
    <mergeCell ref="C406:D406"/>
    <mergeCell ref="C407:D407"/>
    <mergeCell ref="C408:D408"/>
    <mergeCell ref="C397:G397"/>
    <mergeCell ref="C398:D398"/>
    <mergeCell ref="C399:D399"/>
    <mergeCell ref="C400:D400"/>
    <mergeCell ref="C401:D401"/>
    <mergeCell ref="C402:D402"/>
    <mergeCell ref="C390:D390"/>
    <mergeCell ref="C391:D391"/>
    <mergeCell ref="C392:D392"/>
    <mergeCell ref="C393:D393"/>
    <mergeCell ref="C394:D394"/>
    <mergeCell ref="C395:D395"/>
    <mergeCell ref="C384:D384"/>
    <mergeCell ref="C385:D385"/>
    <mergeCell ref="C386:D386"/>
    <mergeCell ref="C387:D387"/>
    <mergeCell ref="C388:D388"/>
    <mergeCell ref="C389:D389"/>
    <mergeCell ref="C378:D378"/>
    <mergeCell ref="C379:D379"/>
    <mergeCell ref="C380:D380"/>
    <mergeCell ref="C381:D381"/>
    <mergeCell ref="C382:D382"/>
    <mergeCell ref="C383:D383"/>
    <mergeCell ref="C372:D372"/>
    <mergeCell ref="C373:D373"/>
    <mergeCell ref="C374:D374"/>
    <mergeCell ref="C375:D375"/>
    <mergeCell ref="C376:D376"/>
    <mergeCell ref="C377:D377"/>
    <mergeCell ref="C366:D366"/>
    <mergeCell ref="C367:D367"/>
    <mergeCell ref="C368:D368"/>
    <mergeCell ref="C369:D369"/>
    <mergeCell ref="C370:D370"/>
    <mergeCell ref="C371:D371"/>
    <mergeCell ref="C359:D359"/>
    <mergeCell ref="C360:D360"/>
    <mergeCell ref="C361:D361"/>
    <mergeCell ref="C362:D362"/>
    <mergeCell ref="C363:D363"/>
    <mergeCell ref="C365:D365"/>
    <mergeCell ref="C353:D353"/>
    <mergeCell ref="C354:D354"/>
    <mergeCell ref="C355:D355"/>
    <mergeCell ref="C356:D356"/>
    <mergeCell ref="C357:D357"/>
    <mergeCell ref="C358:D358"/>
    <mergeCell ref="C345:D345"/>
    <mergeCell ref="C346:D346"/>
    <mergeCell ref="C347:D347"/>
    <mergeCell ref="C348:D348"/>
    <mergeCell ref="C350:D350"/>
    <mergeCell ref="C352:D352"/>
    <mergeCell ref="C338:D338"/>
    <mergeCell ref="C339:D339"/>
    <mergeCell ref="C340:D340"/>
    <mergeCell ref="C342:G342"/>
    <mergeCell ref="C343:D343"/>
    <mergeCell ref="C344:D344"/>
    <mergeCell ref="C332:D332"/>
    <mergeCell ref="C333:D333"/>
    <mergeCell ref="C334:D334"/>
    <mergeCell ref="C335:D335"/>
    <mergeCell ref="C336:D336"/>
    <mergeCell ref="C337:D337"/>
    <mergeCell ref="C326:D326"/>
    <mergeCell ref="C327:D327"/>
    <mergeCell ref="C328:D328"/>
    <mergeCell ref="C329:D329"/>
    <mergeCell ref="C330:D330"/>
    <mergeCell ref="C331:D331"/>
    <mergeCell ref="C318:D318"/>
    <mergeCell ref="C319:D319"/>
    <mergeCell ref="C320:D320"/>
    <mergeCell ref="C321:D321"/>
    <mergeCell ref="C322:D322"/>
    <mergeCell ref="C323:D323"/>
    <mergeCell ref="C324:D324"/>
    <mergeCell ref="C325:D325"/>
    <mergeCell ref="C308:G308"/>
    <mergeCell ref="C309:D309"/>
    <mergeCell ref="C310:D310"/>
    <mergeCell ref="C311:D311"/>
    <mergeCell ref="C312:D312"/>
    <mergeCell ref="C313:D313"/>
    <mergeCell ref="C314:D314"/>
    <mergeCell ref="C300:G300"/>
    <mergeCell ref="C301:G301"/>
    <mergeCell ref="C302:G302"/>
    <mergeCell ref="C303:G303"/>
    <mergeCell ref="C304:D304"/>
    <mergeCell ref="C294:G294"/>
    <mergeCell ref="C295:G295"/>
    <mergeCell ref="C296:G296"/>
    <mergeCell ref="C297:G297"/>
    <mergeCell ref="C298:G298"/>
    <mergeCell ref="C299:G299"/>
    <mergeCell ref="C287:G287"/>
    <mergeCell ref="C288:G288"/>
    <mergeCell ref="C289:D289"/>
    <mergeCell ref="C291:G291"/>
    <mergeCell ref="C292:G292"/>
    <mergeCell ref="C293:G293"/>
    <mergeCell ref="C281:G281"/>
    <mergeCell ref="C282:G282"/>
    <mergeCell ref="C283:G283"/>
    <mergeCell ref="C284:G284"/>
    <mergeCell ref="C285:G285"/>
    <mergeCell ref="C286:G286"/>
    <mergeCell ref="C275:G275"/>
    <mergeCell ref="C276:G276"/>
    <mergeCell ref="C277:G277"/>
    <mergeCell ref="C278:G278"/>
    <mergeCell ref="C279:G279"/>
    <mergeCell ref="C280:G280"/>
    <mergeCell ref="C268:G268"/>
    <mergeCell ref="C269:G269"/>
    <mergeCell ref="C270:G270"/>
    <mergeCell ref="C271:D271"/>
    <mergeCell ref="C273:G273"/>
    <mergeCell ref="C274:G274"/>
    <mergeCell ref="C262:G262"/>
    <mergeCell ref="C263:G263"/>
    <mergeCell ref="C264:G264"/>
    <mergeCell ref="C265:G265"/>
    <mergeCell ref="C266:G266"/>
    <mergeCell ref="C267:G267"/>
    <mergeCell ref="C254:D254"/>
    <mergeCell ref="C256:D256"/>
    <mergeCell ref="C258:G258"/>
    <mergeCell ref="C259:G259"/>
    <mergeCell ref="C260:G260"/>
    <mergeCell ref="C261:G261"/>
    <mergeCell ref="C244:D244"/>
    <mergeCell ref="C245:D245"/>
    <mergeCell ref="C246:D246"/>
    <mergeCell ref="C248:D248"/>
    <mergeCell ref="C250:D250"/>
    <mergeCell ref="C252:D252"/>
    <mergeCell ref="C236:D236"/>
    <mergeCell ref="C237:D237"/>
    <mergeCell ref="C238:D238"/>
    <mergeCell ref="C239:D239"/>
    <mergeCell ref="C240:D240"/>
    <mergeCell ref="C241:D241"/>
    <mergeCell ref="C242:D242"/>
    <mergeCell ref="C243:D243"/>
    <mergeCell ref="C223:D223"/>
    <mergeCell ref="C225:D225"/>
    <mergeCell ref="C227:D227"/>
    <mergeCell ref="C229:D229"/>
    <mergeCell ref="C231:G231"/>
    <mergeCell ref="C232:D232"/>
    <mergeCell ref="C215:D215"/>
    <mergeCell ref="C216:D216"/>
    <mergeCell ref="C217:D217"/>
    <mergeCell ref="C218:D218"/>
    <mergeCell ref="C219:D219"/>
    <mergeCell ref="C221:D221"/>
    <mergeCell ref="C207:D207"/>
    <mergeCell ref="C208:D208"/>
    <mergeCell ref="C209:D209"/>
    <mergeCell ref="C210:D210"/>
    <mergeCell ref="C212:D212"/>
    <mergeCell ref="C214:D214"/>
    <mergeCell ref="C201:D201"/>
    <mergeCell ref="C202:D202"/>
    <mergeCell ref="C203:D203"/>
    <mergeCell ref="C204:D204"/>
    <mergeCell ref="C205:D205"/>
    <mergeCell ref="C206:D206"/>
    <mergeCell ref="C192:D192"/>
    <mergeCell ref="C194:D194"/>
    <mergeCell ref="C196:D196"/>
    <mergeCell ref="C197:D197"/>
    <mergeCell ref="C198:D198"/>
    <mergeCell ref="C200:D200"/>
    <mergeCell ref="C186:G186"/>
    <mergeCell ref="C187:D187"/>
    <mergeCell ref="C188:D188"/>
    <mergeCell ref="C189:D189"/>
    <mergeCell ref="C190:D190"/>
    <mergeCell ref="C191:D191"/>
    <mergeCell ref="C179:D179"/>
    <mergeCell ref="C180:D180"/>
    <mergeCell ref="C181:D181"/>
    <mergeCell ref="C182:D182"/>
    <mergeCell ref="C183:D183"/>
    <mergeCell ref="C184:D184"/>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60:D160"/>
    <mergeCell ref="C162:G162"/>
    <mergeCell ref="C163:D163"/>
    <mergeCell ref="C164:D164"/>
    <mergeCell ref="C165:D165"/>
    <mergeCell ref="C166:D166"/>
    <mergeCell ref="C154:G154"/>
    <mergeCell ref="C155:D155"/>
    <mergeCell ref="C156:D156"/>
    <mergeCell ref="C157:D157"/>
    <mergeCell ref="C158:D158"/>
    <mergeCell ref="C159:D159"/>
    <mergeCell ref="C147:G147"/>
    <mergeCell ref="C148:D148"/>
    <mergeCell ref="C149:D149"/>
    <mergeCell ref="C150:D150"/>
    <mergeCell ref="C152:G152"/>
    <mergeCell ref="C153:G153"/>
    <mergeCell ref="C140:D140"/>
    <mergeCell ref="C141:D141"/>
    <mergeCell ref="C142:D142"/>
    <mergeCell ref="C143:D143"/>
    <mergeCell ref="C144:D144"/>
    <mergeCell ref="C146:G146"/>
    <mergeCell ref="C134:D134"/>
    <mergeCell ref="C135:D135"/>
    <mergeCell ref="C136:D136"/>
    <mergeCell ref="C137:D137"/>
    <mergeCell ref="C138:D138"/>
    <mergeCell ref="C139:D139"/>
    <mergeCell ref="C128:D128"/>
    <mergeCell ref="C129:D129"/>
    <mergeCell ref="C130:D130"/>
    <mergeCell ref="C131:D131"/>
    <mergeCell ref="C132:D132"/>
    <mergeCell ref="C133:D133"/>
    <mergeCell ref="C122:D122"/>
    <mergeCell ref="C123:D123"/>
    <mergeCell ref="C124:D124"/>
    <mergeCell ref="C125:D125"/>
    <mergeCell ref="C126:D126"/>
    <mergeCell ref="C127:D127"/>
    <mergeCell ref="C115:D115"/>
    <mergeCell ref="C117:G117"/>
    <mergeCell ref="C118:G118"/>
    <mergeCell ref="C119:D119"/>
    <mergeCell ref="C120:D120"/>
    <mergeCell ref="C121:D121"/>
    <mergeCell ref="C109:D109"/>
    <mergeCell ref="C110:D110"/>
    <mergeCell ref="C111:D111"/>
    <mergeCell ref="C112:D112"/>
    <mergeCell ref="C113:D113"/>
    <mergeCell ref="C114:D114"/>
    <mergeCell ref="C101:D101"/>
    <mergeCell ref="C103:D103"/>
    <mergeCell ref="C105:G105"/>
    <mergeCell ref="C106:G106"/>
    <mergeCell ref="C107:D107"/>
    <mergeCell ref="C108:D108"/>
    <mergeCell ref="C91:D91"/>
    <mergeCell ref="C92:D92"/>
    <mergeCell ref="C93:D93"/>
    <mergeCell ref="C95:D95"/>
    <mergeCell ref="C97:D97"/>
    <mergeCell ref="C99:D99"/>
    <mergeCell ref="C79:D79"/>
    <mergeCell ref="C81:D81"/>
    <mergeCell ref="C83:D83"/>
    <mergeCell ref="C85:D85"/>
    <mergeCell ref="C87:D87"/>
    <mergeCell ref="C89:D89"/>
    <mergeCell ref="C68:D68"/>
    <mergeCell ref="C69:D69"/>
    <mergeCell ref="C71:D71"/>
    <mergeCell ref="C73:D73"/>
    <mergeCell ref="C75:D75"/>
    <mergeCell ref="C77:D77"/>
    <mergeCell ref="C62:D62"/>
    <mergeCell ref="C63:D63"/>
    <mergeCell ref="C64:D64"/>
    <mergeCell ref="C65:D65"/>
    <mergeCell ref="C66:D66"/>
    <mergeCell ref="C67:D67"/>
    <mergeCell ref="C56:D56"/>
    <mergeCell ref="C57:D57"/>
    <mergeCell ref="C58:D58"/>
    <mergeCell ref="C59:D59"/>
    <mergeCell ref="C60:D60"/>
    <mergeCell ref="C61:D61"/>
    <mergeCell ref="C50:G50"/>
    <mergeCell ref="C51:D51"/>
    <mergeCell ref="C53:G53"/>
    <mergeCell ref="C54:G54"/>
    <mergeCell ref="C55:G55"/>
    <mergeCell ref="C42:D42"/>
    <mergeCell ref="C43:D43"/>
    <mergeCell ref="C44:D44"/>
    <mergeCell ref="C45:D45"/>
    <mergeCell ref="C46:D46"/>
    <mergeCell ref="C48:G48"/>
    <mergeCell ref="C40:D40"/>
    <mergeCell ref="C41:D41"/>
    <mergeCell ref="C28:D28"/>
    <mergeCell ref="C29:D29"/>
    <mergeCell ref="C31:G31"/>
    <mergeCell ref="C32:G32"/>
    <mergeCell ref="C33:G33"/>
    <mergeCell ref="C34:D34"/>
    <mergeCell ref="C49:G49"/>
    <mergeCell ref="C36:G36"/>
    <mergeCell ref="C37:G37"/>
    <mergeCell ref="C38:G38"/>
    <mergeCell ref="C39:D39"/>
    <mergeCell ref="A1:G1"/>
    <mergeCell ref="C9:G9"/>
    <mergeCell ref="C10:G10"/>
    <mergeCell ref="C11:D11"/>
    <mergeCell ref="C13:G13"/>
    <mergeCell ref="C14:G14"/>
    <mergeCell ref="C15:G15"/>
    <mergeCell ref="C22:D22"/>
    <mergeCell ref="C23:D23"/>
    <mergeCell ref="C24:D24"/>
    <mergeCell ref="C25:D25"/>
    <mergeCell ref="C26:D26"/>
    <mergeCell ref="C27:D27"/>
    <mergeCell ref="C16:G16"/>
    <mergeCell ref="C17:D17"/>
    <mergeCell ref="C18:D18"/>
    <mergeCell ref="C19:D19"/>
    <mergeCell ref="C20:D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CZ895"/>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2254</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319</v>
      </c>
      <c r="C7" s="45" t="s">
        <v>320</v>
      </c>
      <c r="D7" s="46"/>
      <c r="E7" s="47"/>
      <c r="F7" s="47"/>
      <c r="G7" s="48"/>
      <c r="H7" s="49"/>
      <c r="I7" s="50"/>
      <c r="J7" s="51"/>
      <c r="K7" s="52"/>
      <c r="O7" s="53"/>
    </row>
    <row r="8" spans="1:104" ht="22.5" x14ac:dyDescent="0.2">
      <c r="A8" s="54">
        <v>1</v>
      </c>
      <c r="B8" s="55" t="s">
        <v>523</v>
      </c>
      <c r="C8" s="56" t="s">
        <v>524</v>
      </c>
      <c r="D8" s="57" t="s">
        <v>41</v>
      </c>
      <c r="E8" s="100">
        <v>17.3383</v>
      </c>
      <c r="F8" s="59">
        <v>0</v>
      </c>
      <c r="G8" s="60">
        <f>E8*F8</f>
        <v>0</v>
      </c>
      <c r="H8" s="61">
        <v>0.50065000000000004</v>
      </c>
      <c r="I8" s="62">
        <f>E8*H8</f>
        <v>8.680419895</v>
      </c>
      <c r="J8" s="61">
        <v>0</v>
      </c>
      <c r="K8" s="62">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64"/>
      <c r="B9" s="65"/>
      <c r="C9" s="326" t="s">
        <v>525</v>
      </c>
      <c r="D9" s="327"/>
      <c r="E9" s="327"/>
      <c r="F9" s="327"/>
      <c r="G9" s="328"/>
      <c r="I9" s="66"/>
      <c r="K9" s="66"/>
      <c r="L9" s="67" t="s">
        <v>525</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526</v>
      </c>
      <c r="D10" s="327"/>
      <c r="E10" s="327"/>
      <c r="F10" s="327"/>
      <c r="G10" s="328"/>
      <c r="I10" s="66"/>
      <c r="K10" s="66"/>
      <c r="L10" s="67" t="s">
        <v>526</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9" t="s">
        <v>1546</v>
      </c>
      <c r="D11" s="330"/>
      <c r="E11" s="103">
        <v>17.3383</v>
      </c>
      <c r="F11" s="69"/>
      <c r="G11" s="70"/>
      <c r="H11" s="71"/>
      <c r="I11" s="66"/>
      <c r="J11" s="72"/>
      <c r="K11" s="66"/>
      <c r="M11" s="67" t="s">
        <v>1546</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 xml:space="preserve">výztuž je v rozpočtu základů </v>
      </c>
      <c r="BE11" s="53"/>
      <c r="BF11" s="53"/>
      <c r="BG11" s="53"/>
      <c r="BH11" s="53"/>
      <c r="BI11" s="53"/>
    </row>
    <row r="12" spans="1:104" ht="22.5" x14ac:dyDescent="0.2">
      <c r="A12" s="54">
        <v>2</v>
      </c>
      <c r="B12" s="55" t="s">
        <v>529</v>
      </c>
      <c r="C12" s="56" t="s">
        <v>530</v>
      </c>
      <c r="D12" s="57" t="s">
        <v>41</v>
      </c>
      <c r="E12" s="100">
        <v>91.631799999999998</v>
      </c>
      <c r="F12" s="59">
        <v>0</v>
      </c>
      <c r="G12" s="60">
        <f>E12*F12</f>
        <v>0</v>
      </c>
      <c r="H12" s="61">
        <v>0.38236999999999999</v>
      </c>
      <c r="I12" s="62">
        <f>E12*H12</f>
        <v>35.037251366</v>
      </c>
      <c r="J12" s="61">
        <v>0</v>
      </c>
      <c r="K12" s="62">
        <f>E12*J12</f>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1</v>
      </c>
      <c r="CZ12" s="16">
        <v>1</v>
      </c>
    </row>
    <row r="13" spans="1:104" x14ac:dyDescent="0.2">
      <c r="A13" s="64"/>
      <c r="B13" s="65"/>
      <c r="C13" s="326" t="s">
        <v>531</v>
      </c>
      <c r="D13" s="327"/>
      <c r="E13" s="327"/>
      <c r="F13" s="327"/>
      <c r="G13" s="328"/>
      <c r="I13" s="66"/>
      <c r="K13" s="66"/>
      <c r="L13" s="67" t="s">
        <v>531</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6" t="s">
        <v>532</v>
      </c>
      <c r="D14" s="327"/>
      <c r="E14" s="327"/>
      <c r="F14" s="327"/>
      <c r="G14" s="328"/>
      <c r="I14" s="66"/>
      <c r="K14" s="66"/>
      <c r="L14" s="67" t="s">
        <v>532</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533</v>
      </c>
      <c r="D15" s="327"/>
      <c r="E15" s="327"/>
      <c r="F15" s="327"/>
      <c r="G15" s="328"/>
      <c r="I15" s="66"/>
      <c r="K15" s="66"/>
      <c r="L15" s="67" t="s">
        <v>533</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ht="22.5" x14ac:dyDescent="0.2">
      <c r="A16" s="64"/>
      <c r="B16" s="65"/>
      <c r="C16" s="326" t="s">
        <v>534</v>
      </c>
      <c r="D16" s="327"/>
      <c r="E16" s="327"/>
      <c r="F16" s="327"/>
      <c r="G16" s="328"/>
      <c r="I16" s="66"/>
      <c r="K16" s="66"/>
      <c r="L16" s="67" t="s">
        <v>534</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ht="25.5" x14ac:dyDescent="0.2">
      <c r="A17" s="64"/>
      <c r="B17" s="65"/>
      <c r="C17" s="329" t="s">
        <v>1547</v>
      </c>
      <c r="D17" s="330"/>
      <c r="E17" s="103">
        <v>7.5384000000000002</v>
      </c>
      <c r="F17" s="69"/>
      <c r="G17" s="70"/>
      <c r="H17" s="71"/>
      <c r="I17" s="66"/>
      <c r="J17" s="72"/>
      <c r="K17" s="66"/>
      <c r="M17" s="67" t="s">
        <v>1547</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 t="shared" ref="BD17:BD29" si="0">C16</f>
        <v>Vzduchová neprůzvučnost Rw = 58 (-2; -6) dB při tloušťce stěny 365 mm a objemové hmotnosti zdiva včetně omítek tl. 15 mm 1 700 kg/m3</v>
      </c>
      <c r="BE17" s="53"/>
      <c r="BF17" s="53"/>
      <c r="BG17" s="53"/>
      <c r="BH17" s="53"/>
      <c r="BI17" s="53"/>
    </row>
    <row r="18" spans="1:104" x14ac:dyDescent="0.2">
      <c r="A18" s="64"/>
      <c r="B18" s="65"/>
      <c r="C18" s="329" t="s">
        <v>1548</v>
      </c>
      <c r="D18" s="330"/>
      <c r="E18" s="103">
        <v>15.0768</v>
      </c>
      <c r="F18" s="69"/>
      <c r="G18" s="70"/>
      <c r="H18" s="71"/>
      <c r="I18" s="66"/>
      <c r="J18" s="72"/>
      <c r="K18" s="66"/>
      <c r="M18" s="67" t="s">
        <v>1548</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73" t="str">
        <f t="shared" si="0"/>
        <v>227,228:4*3*0,6282</v>
      </c>
      <c r="BE18" s="53"/>
      <c r="BF18" s="53"/>
      <c r="BG18" s="53"/>
      <c r="BH18" s="53"/>
      <c r="BI18" s="53"/>
    </row>
    <row r="19" spans="1:104" x14ac:dyDescent="0.2">
      <c r="A19" s="64"/>
      <c r="B19" s="65"/>
      <c r="C19" s="329" t="s">
        <v>1549</v>
      </c>
      <c r="D19" s="330"/>
      <c r="E19" s="103">
        <v>-2.2841</v>
      </c>
      <c r="F19" s="69"/>
      <c r="G19" s="70"/>
      <c r="H19" s="71"/>
      <c r="I19" s="66"/>
      <c r="J19" s="72"/>
      <c r="K19" s="66"/>
      <c r="M19" s="67" t="s">
        <v>1549</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 t="shared" si="0"/>
        <v>8*3*0,6282</v>
      </c>
      <c r="BE19" s="53"/>
      <c r="BF19" s="53"/>
      <c r="BG19" s="53"/>
      <c r="BH19" s="53"/>
      <c r="BI19" s="53"/>
    </row>
    <row r="20" spans="1:104" x14ac:dyDescent="0.2">
      <c r="A20" s="64"/>
      <c r="B20" s="65"/>
      <c r="C20" s="329" t="s">
        <v>1550</v>
      </c>
      <c r="D20" s="330"/>
      <c r="E20" s="103">
        <v>2.8269000000000002</v>
      </c>
      <c r="F20" s="69"/>
      <c r="G20" s="70"/>
      <c r="H20" s="71"/>
      <c r="I20" s="66"/>
      <c r="J20" s="72"/>
      <c r="K20" s="66"/>
      <c r="M20" s="67" t="s">
        <v>1550</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73" t="str">
        <f t="shared" si="0"/>
        <v>odeční otvorů:-0,9*2,02*2*0,6282</v>
      </c>
      <c r="BE20" s="53"/>
      <c r="BF20" s="53"/>
      <c r="BG20" s="53"/>
      <c r="BH20" s="53"/>
      <c r="BI20" s="53"/>
    </row>
    <row r="21" spans="1:104" x14ac:dyDescent="0.2">
      <c r="A21" s="64"/>
      <c r="B21" s="65"/>
      <c r="C21" s="329" t="s">
        <v>1551</v>
      </c>
      <c r="D21" s="330"/>
      <c r="E21" s="103">
        <v>-1.2689999999999999</v>
      </c>
      <c r="F21" s="69"/>
      <c r="G21" s="70"/>
      <c r="H21" s="71"/>
      <c r="I21" s="66"/>
      <c r="J21" s="72"/>
      <c r="K21" s="66"/>
      <c r="M21" s="67" t="s">
        <v>1551</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 t="shared" si="0"/>
        <v>224:1,5*3*0,6282</v>
      </c>
      <c r="BE21" s="53"/>
      <c r="BF21" s="53"/>
      <c r="BG21" s="53"/>
      <c r="BH21" s="53"/>
      <c r="BI21" s="53"/>
    </row>
    <row r="22" spans="1:104" x14ac:dyDescent="0.2">
      <c r="A22" s="64"/>
      <c r="B22" s="65"/>
      <c r="C22" s="329" t="s">
        <v>1552</v>
      </c>
      <c r="D22" s="330"/>
      <c r="E22" s="103">
        <v>21.107500000000002</v>
      </c>
      <c r="F22" s="69"/>
      <c r="G22" s="70"/>
      <c r="H22" s="71"/>
      <c r="I22" s="66"/>
      <c r="J22" s="72"/>
      <c r="K22" s="66"/>
      <c r="M22" s="67" t="s">
        <v>1552</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73" t="str">
        <f t="shared" si="0"/>
        <v>odeční otvorů:-1*2,02*0,6282</v>
      </c>
      <c r="BE22" s="53"/>
      <c r="BF22" s="53"/>
      <c r="BG22" s="53"/>
      <c r="BH22" s="53"/>
      <c r="BI22" s="53"/>
    </row>
    <row r="23" spans="1:104" x14ac:dyDescent="0.2">
      <c r="A23" s="64"/>
      <c r="B23" s="65"/>
      <c r="C23" s="329" t="s">
        <v>662</v>
      </c>
      <c r="D23" s="330"/>
      <c r="E23" s="103">
        <v>0.94230000000000003</v>
      </c>
      <c r="F23" s="69"/>
      <c r="G23" s="70"/>
      <c r="H23" s="71"/>
      <c r="I23" s="66"/>
      <c r="J23" s="72"/>
      <c r="K23" s="66"/>
      <c r="M23" s="67" t="s">
        <v>662</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 t="shared" si="0"/>
        <v>201, 202:11,2*3*0,6282</v>
      </c>
      <c r="BE23" s="53"/>
      <c r="BF23" s="53"/>
      <c r="BG23" s="53"/>
      <c r="BH23" s="53"/>
      <c r="BI23" s="53"/>
    </row>
    <row r="24" spans="1:104" x14ac:dyDescent="0.2">
      <c r="A24" s="64"/>
      <c r="B24" s="65"/>
      <c r="C24" s="329" t="s">
        <v>1553</v>
      </c>
      <c r="D24" s="330"/>
      <c r="E24" s="103">
        <v>6.2191999999999998</v>
      </c>
      <c r="F24" s="69"/>
      <c r="G24" s="70"/>
      <c r="H24" s="71"/>
      <c r="I24" s="66"/>
      <c r="J24" s="72"/>
      <c r="K24" s="66"/>
      <c r="M24" s="67" t="s">
        <v>1553</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73" t="str">
        <f t="shared" si="0"/>
        <v>0,5*3*0,6282</v>
      </c>
      <c r="BE24" s="53"/>
      <c r="BF24" s="53"/>
      <c r="BG24" s="53"/>
      <c r="BH24" s="53"/>
      <c r="BI24" s="53"/>
    </row>
    <row r="25" spans="1:104" x14ac:dyDescent="0.2">
      <c r="A25" s="64"/>
      <c r="B25" s="65"/>
      <c r="C25" s="329" t="s">
        <v>1554</v>
      </c>
      <c r="D25" s="330"/>
      <c r="E25" s="103">
        <v>16.396000000000001</v>
      </c>
      <c r="F25" s="69"/>
      <c r="G25" s="70"/>
      <c r="H25" s="71"/>
      <c r="I25" s="66"/>
      <c r="J25" s="72"/>
      <c r="K25" s="66"/>
      <c r="M25" s="67" t="s">
        <v>1554</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 t="shared" si="0"/>
        <v>3,3*3*0,6282</v>
      </c>
      <c r="BE25" s="53"/>
      <c r="BF25" s="53"/>
      <c r="BG25" s="53"/>
      <c r="BH25" s="53"/>
      <c r="BI25" s="53"/>
    </row>
    <row r="26" spans="1:104" x14ac:dyDescent="0.2">
      <c r="A26" s="64"/>
      <c r="B26" s="65"/>
      <c r="C26" s="329" t="s">
        <v>538</v>
      </c>
      <c r="D26" s="330"/>
      <c r="E26" s="103">
        <v>7.5384000000000002</v>
      </c>
      <c r="F26" s="69"/>
      <c r="G26" s="70"/>
      <c r="H26" s="71"/>
      <c r="I26" s="66"/>
      <c r="J26" s="72"/>
      <c r="K26" s="66"/>
      <c r="M26" s="67" t="s">
        <v>538</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73" t="str">
        <f t="shared" si="0"/>
        <v>8,7*3*0,6282</v>
      </c>
      <c r="BE26" s="53"/>
      <c r="BF26" s="53"/>
      <c r="BG26" s="53"/>
      <c r="BH26" s="53"/>
      <c r="BI26" s="53"/>
    </row>
    <row r="27" spans="1:104" x14ac:dyDescent="0.2">
      <c r="A27" s="64"/>
      <c r="B27" s="65"/>
      <c r="C27" s="329" t="s">
        <v>1555</v>
      </c>
      <c r="D27" s="330"/>
      <c r="E27" s="103">
        <v>-5.0758999999999999</v>
      </c>
      <c r="F27" s="69"/>
      <c r="G27" s="70"/>
      <c r="H27" s="71"/>
      <c r="I27" s="66"/>
      <c r="J27" s="72"/>
      <c r="K27" s="66"/>
      <c r="M27" s="67" t="s">
        <v>1555</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 t="shared" si="0"/>
        <v>4*3*0,6282</v>
      </c>
      <c r="BE27" s="53"/>
      <c r="BF27" s="53"/>
      <c r="BG27" s="53"/>
      <c r="BH27" s="53"/>
      <c r="BI27" s="53"/>
    </row>
    <row r="28" spans="1:104" x14ac:dyDescent="0.2">
      <c r="A28" s="64"/>
      <c r="B28" s="65"/>
      <c r="C28" s="329" t="s">
        <v>1556</v>
      </c>
      <c r="D28" s="330"/>
      <c r="E28" s="103">
        <v>11.307600000000001</v>
      </c>
      <c r="F28" s="69"/>
      <c r="G28" s="70"/>
      <c r="H28" s="71"/>
      <c r="I28" s="66"/>
      <c r="J28" s="72"/>
      <c r="K28" s="66"/>
      <c r="M28" s="67" t="s">
        <v>1556</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73" t="str">
        <f t="shared" si="0"/>
        <v>odeční otvorů:-1*2,02*4*0,6282</v>
      </c>
      <c r="BE28" s="53"/>
      <c r="BF28" s="53"/>
      <c r="BG28" s="53"/>
      <c r="BH28" s="53"/>
      <c r="BI28" s="53"/>
    </row>
    <row r="29" spans="1:104" x14ac:dyDescent="0.2">
      <c r="A29" s="64"/>
      <c r="B29" s="65"/>
      <c r="C29" s="329" t="s">
        <v>1557</v>
      </c>
      <c r="D29" s="330"/>
      <c r="E29" s="103">
        <v>11.307600000000001</v>
      </c>
      <c r="F29" s="69"/>
      <c r="G29" s="70"/>
      <c r="H29" s="71"/>
      <c r="I29" s="66"/>
      <c r="J29" s="72"/>
      <c r="K29" s="66"/>
      <c r="M29" s="67" t="s">
        <v>1557</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 t="shared" si="0"/>
        <v>210:6*3*0,6282</v>
      </c>
      <c r="BE29" s="53"/>
      <c r="BF29" s="53"/>
      <c r="BG29" s="53"/>
      <c r="BH29" s="53"/>
      <c r="BI29" s="53"/>
    </row>
    <row r="30" spans="1:104" x14ac:dyDescent="0.2">
      <c r="A30" s="54">
        <v>3</v>
      </c>
      <c r="B30" s="55" t="s">
        <v>546</v>
      </c>
      <c r="C30" s="56" t="s">
        <v>547</v>
      </c>
      <c r="D30" s="57" t="s">
        <v>41</v>
      </c>
      <c r="E30" s="100">
        <v>5.6538000000000004</v>
      </c>
      <c r="F30" s="59">
        <v>0</v>
      </c>
      <c r="G30" s="60">
        <f>E30*F30</f>
        <v>0</v>
      </c>
      <c r="H30" s="61">
        <v>0.21063000000000001</v>
      </c>
      <c r="I30" s="62">
        <f>E30*H30</f>
        <v>1.1908598940000001</v>
      </c>
      <c r="J30" s="61">
        <v>0</v>
      </c>
      <c r="K30" s="62">
        <f>E30*J30</f>
        <v>0</v>
      </c>
      <c r="O30" s="53"/>
      <c r="Z30" s="53"/>
      <c r="AA30" s="53">
        <v>1</v>
      </c>
      <c r="AB30" s="53">
        <v>1</v>
      </c>
      <c r="AC30" s="53">
        <v>1</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v>
      </c>
      <c r="CB30" s="53">
        <v>1</v>
      </c>
      <c r="CZ30" s="16">
        <v>1</v>
      </c>
    </row>
    <row r="31" spans="1:104" ht="22.5" x14ac:dyDescent="0.2">
      <c r="A31" s="64"/>
      <c r="B31" s="65"/>
      <c r="C31" s="326" t="s">
        <v>548</v>
      </c>
      <c r="D31" s="327"/>
      <c r="E31" s="327"/>
      <c r="F31" s="327"/>
      <c r="G31" s="328"/>
      <c r="I31" s="66"/>
      <c r="K31" s="66"/>
      <c r="L31" s="67" t="s">
        <v>548</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ht="22.5" x14ac:dyDescent="0.2">
      <c r="A32" s="64"/>
      <c r="B32" s="65"/>
      <c r="C32" s="326" t="s">
        <v>549</v>
      </c>
      <c r="D32" s="327"/>
      <c r="E32" s="327"/>
      <c r="F32" s="327"/>
      <c r="G32" s="328"/>
      <c r="I32" s="66"/>
      <c r="K32" s="66"/>
      <c r="L32" s="67" t="s">
        <v>549</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6" t="s">
        <v>1558</v>
      </c>
      <c r="D33" s="327"/>
      <c r="E33" s="327"/>
      <c r="F33" s="327"/>
      <c r="G33" s="328"/>
      <c r="I33" s="66"/>
      <c r="K33" s="66"/>
      <c r="L33" s="67" t="s">
        <v>1558</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64"/>
      <c r="B34" s="65"/>
      <c r="C34" s="329" t="s">
        <v>1559</v>
      </c>
      <c r="D34" s="330"/>
      <c r="E34" s="103">
        <v>5.6538000000000004</v>
      </c>
      <c r="F34" s="69"/>
      <c r="G34" s="70"/>
      <c r="H34" s="71"/>
      <c r="I34" s="66"/>
      <c r="J34" s="72"/>
      <c r="K34" s="66"/>
      <c r="M34" s="67" t="s">
        <v>1559</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C33</f>
        <v>Součinitel tepelné vodivosti bez omítek (?) 0,29 W/mK</v>
      </c>
      <c r="BE34" s="53"/>
      <c r="BF34" s="53"/>
      <c r="BG34" s="53"/>
      <c r="BH34" s="53"/>
      <c r="BI34" s="53"/>
    </row>
    <row r="35" spans="1:104" ht="22.5" x14ac:dyDescent="0.2">
      <c r="A35" s="54">
        <v>4</v>
      </c>
      <c r="B35" s="55" t="s">
        <v>1560</v>
      </c>
      <c r="C35" s="56" t="s">
        <v>1561</v>
      </c>
      <c r="D35" s="57" t="s">
        <v>41</v>
      </c>
      <c r="E35" s="100">
        <v>123.0154</v>
      </c>
      <c r="F35" s="59">
        <v>0</v>
      </c>
      <c r="G35" s="60">
        <f>E35*F35</f>
        <v>0</v>
      </c>
      <c r="H35" s="61">
        <v>0.21063000000000001</v>
      </c>
      <c r="I35" s="62">
        <f>E35*H35</f>
        <v>25.910733702000002</v>
      </c>
      <c r="J35" s="61">
        <v>0</v>
      </c>
      <c r="K35" s="62">
        <f>E35*J35</f>
        <v>0</v>
      </c>
      <c r="O35" s="53"/>
      <c r="Z35" s="53"/>
      <c r="AA35" s="53">
        <v>1</v>
      </c>
      <c r="AB35" s="53">
        <v>1</v>
      </c>
      <c r="AC35" s="53">
        <v>1</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G35</f>
        <v>0</v>
      </c>
      <c r="BA35" s="53"/>
      <c r="BB35" s="53"/>
      <c r="BC35" s="53"/>
      <c r="BD35" s="53"/>
      <c r="BE35" s="53"/>
      <c r="BF35" s="53"/>
      <c r="BG35" s="53"/>
      <c r="BH35" s="53"/>
      <c r="BI35" s="53"/>
      <c r="CA35" s="53">
        <v>1</v>
      </c>
      <c r="CB35" s="53">
        <v>1</v>
      </c>
      <c r="CZ35" s="16">
        <v>1</v>
      </c>
    </row>
    <row r="36" spans="1:104" ht="22.5" x14ac:dyDescent="0.2">
      <c r="A36" s="64"/>
      <c r="B36" s="65"/>
      <c r="C36" s="326" t="s">
        <v>548</v>
      </c>
      <c r="D36" s="327"/>
      <c r="E36" s="327"/>
      <c r="F36" s="327"/>
      <c r="G36" s="328"/>
      <c r="I36" s="66"/>
      <c r="K36" s="66"/>
      <c r="L36" s="67" t="s">
        <v>548</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ht="22.5" x14ac:dyDescent="0.2">
      <c r="A37" s="64"/>
      <c r="B37" s="65"/>
      <c r="C37" s="326" t="s">
        <v>549</v>
      </c>
      <c r="D37" s="327"/>
      <c r="E37" s="327"/>
      <c r="F37" s="327"/>
      <c r="G37" s="328"/>
      <c r="I37" s="66"/>
      <c r="K37" s="66"/>
      <c r="L37" s="67" t="s">
        <v>549</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64"/>
      <c r="B38" s="65"/>
      <c r="C38" s="326" t="s">
        <v>1558</v>
      </c>
      <c r="D38" s="327"/>
      <c r="E38" s="327"/>
      <c r="F38" s="327"/>
      <c r="G38" s="328"/>
      <c r="I38" s="66"/>
      <c r="K38" s="66"/>
      <c r="L38" s="67" t="s">
        <v>1558</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64"/>
      <c r="B39" s="65"/>
      <c r="C39" s="329" t="s">
        <v>1562</v>
      </c>
      <c r="D39" s="330"/>
      <c r="E39" s="103">
        <v>13.569100000000001</v>
      </c>
      <c r="F39" s="69"/>
      <c r="G39" s="70"/>
      <c r="H39" s="71"/>
      <c r="I39" s="66"/>
      <c r="J39" s="72"/>
      <c r="K39" s="66"/>
      <c r="M39" s="67" t="s">
        <v>1562</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 t="shared" ref="BD39:BD46" si="1">C38</f>
        <v>Součinitel tepelné vodivosti bez omítek (?) 0,29 W/mK</v>
      </c>
      <c r="BE39" s="53"/>
      <c r="BF39" s="53"/>
      <c r="BG39" s="53"/>
      <c r="BH39" s="53"/>
      <c r="BI39" s="53"/>
    </row>
    <row r="40" spans="1:104" x14ac:dyDescent="0.2">
      <c r="A40" s="64"/>
      <c r="B40" s="65"/>
      <c r="C40" s="329" t="s">
        <v>1563</v>
      </c>
      <c r="D40" s="330"/>
      <c r="E40" s="103">
        <v>32.038200000000003</v>
      </c>
      <c r="F40" s="69"/>
      <c r="G40" s="70"/>
      <c r="H40" s="71"/>
      <c r="I40" s="66"/>
      <c r="J40" s="72"/>
      <c r="K40" s="66"/>
      <c r="M40" s="67" t="s">
        <v>1563</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 t="shared" si="1"/>
        <v>207:3,6*3*2*0,6282</v>
      </c>
      <c r="BE40" s="53"/>
      <c r="BF40" s="53"/>
      <c r="BG40" s="53"/>
      <c r="BH40" s="53"/>
      <c r="BI40" s="53"/>
    </row>
    <row r="41" spans="1:104" x14ac:dyDescent="0.2">
      <c r="A41" s="64"/>
      <c r="B41" s="65"/>
      <c r="C41" s="329" t="s">
        <v>1564</v>
      </c>
      <c r="D41" s="330"/>
      <c r="E41" s="103">
        <v>24.4998</v>
      </c>
      <c r="F41" s="69"/>
      <c r="G41" s="70"/>
      <c r="H41" s="71"/>
      <c r="I41" s="66"/>
      <c r="J41" s="72"/>
      <c r="K41" s="66"/>
      <c r="M41" s="67" t="s">
        <v>1564</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 t="shared" si="1"/>
        <v>211:8,5*3*2*0,6282</v>
      </c>
      <c r="BE41" s="53"/>
      <c r="BF41" s="53"/>
      <c r="BG41" s="53"/>
      <c r="BH41" s="53"/>
      <c r="BI41" s="53"/>
    </row>
    <row r="42" spans="1:104" x14ac:dyDescent="0.2">
      <c r="A42" s="64"/>
      <c r="B42" s="65"/>
      <c r="C42" s="329" t="s">
        <v>1565</v>
      </c>
      <c r="D42" s="330"/>
      <c r="E42" s="103">
        <v>32.038200000000003</v>
      </c>
      <c r="F42" s="69"/>
      <c r="G42" s="70"/>
      <c r="H42" s="71"/>
      <c r="I42" s="66"/>
      <c r="J42" s="72"/>
      <c r="K42" s="66"/>
      <c r="M42" s="67" t="s">
        <v>1565</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73" t="str">
        <f t="shared" si="1"/>
        <v>217:6,5*3*2*0,6282</v>
      </c>
      <c r="BE42" s="53"/>
      <c r="BF42" s="53"/>
      <c r="BG42" s="53"/>
      <c r="BH42" s="53"/>
      <c r="BI42" s="53"/>
    </row>
    <row r="43" spans="1:104" x14ac:dyDescent="0.2">
      <c r="A43" s="64"/>
      <c r="B43" s="65"/>
      <c r="C43" s="329" t="s">
        <v>1566</v>
      </c>
      <c r="D43" s="330"/>
      <c r="E43" s="103">
        <v>-1.1420999999999999</v>
      </c>
      <c r="F43" s="69"/>
      <c r="G43" s="70"/>
      <c r="H43" s="71"/>
      <c r="I43" s="66"/>
      <c r="J43" s="72"/>
      <c r="K43" s="66"/>
      <c r="M43" s="67" t="s">
        <v>1566</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 t="shared" si="1"/>
        <v>221:8,5*3*2*0,6282</v>
      </c>
      <c r="BE43" s="53"/>
      <c r="BF43" s="53"/>
      <c r="BG43" s="53"/>
      <c r="BH43" s="53"/>
      <c r="BI43" s="53"/>
    </row>
    <row r="44" spans="1:104" x14ac:dyDescent="0.2">
      <c r="A44" s="64"/>
      <c r="B44" s="65"/>
      <c r="C44" s="329" t="s">
        <v>1567</v>
      </c>
      <c r="D44" s="330"/>
      <c r="E44" s="103">
        <v>19.7318</v>
      </c>
      <c r="F44" s="69"/>
      <c r="G44" s="70"/>
      <c r="H44" s="71"/>
      <c r="I44" s="66"/>
      <c r="J44" s="72"/>
      <c r="K44" s="66"/>
      <c r="M44" s="67" t="s">
        <v>1567</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73" t="str">
        <f t="shared" si="1"/>
        <v>odeční otvorů:-0,9*2,02*0,6282</v>
      </c>
      <c r="BE44" s="53"/>
      <c r="BF44" s="53"/>
      <c r="BG44" s="53"/>
      <c r="BH44" s="53"/>
      <c r="BI44" s="53"/>
    </row>
    <row r="45" spans="1:104" x14ac:dyDescent="0.2">
      <c r="A45" s="64"/>
      <c r="B45" s="65"/>
      <c r="C45" s="329" t="s">
        <v>1568</v>
      </c>
      <c r="D45" s="330"/>
      <c r="E45" s="103">
        <v>1.2438</v>
      </c>
      <c r="F45" s="69"/>
      <c r="G45" s="70"/>
      <c r="H45" s="71"/>
      <c r="I45" s="66"/>
      <c r="J45" s="72"/>
      <c r="K45" s="66"/>
      <c r="M45" s="67" t="s">
        <v>1568</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 t="shared" si="1"/>
        <v>222:5,235*3*2*0,6282</v>
      </c>
      <c r="BE45" s="53"/>
      <c r="BF45" s="53"/>
      <c r="BG45" s="53"/>
      <c r="BH45" s="53"/>
      <c r="BI45" s="53"/>
    </row>
    <row r="46" spans="1:104" x14ac:dyDescent="0.2">
      <c r="A46" s="64"/>
      <c r="B46" s="65"/>
      <c r="C46" s="329" t="s">
        <v>1569</v>
      </c>
      <c r="D46" s="330"/>
      <c r="E46" s="103">
        <v>1.0365</v>
      </c>
      <c r="F46" s="69"/>
      <c r="G46" s="70"/>
      <c r="H46" s="71"/>
      <c r="I46" s="66"/>
      <c r="J46" s="72"/>
      <c r="K46" s="66"/>
      <c r="M46" s="67" t="s">
        <v>1569</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73" t="str">
        <f t="shared" si="1"/>
        <v>220:0,66*3*0,6282</v>
      </c>
      <c r="BE46" s="53"/>
      <c r="BF46" s="53"/>
      <c r="BG46" s="53"/>
      <c r="BH46" s="53"/>
      <c r="BI46" s="53"/>
    </row>
    <row r="47" spans="1:104" x14ac:dyDescent="0.2">
      <c r="A47" s="54">
        <v>5</v>
      </c>
      <c r="B47" s="55" t="s">
        <v>557</v>
      </c>
      <c r="C47" s="56" t="s">
        <v>1570</v>
      </c>
      <c r="D47" s="57" t="s">
        <v>41</v>
      </c>
      <c r="E47" s="100">
        <v>1.0365</v>
      </c>
      <c r="F47" s="59">
        <v>0</v>
      </c>
      <c r="G47" s="60">
        <f>E47*F47</f>
        <v>0</v>
      </c>
      <c r="H47" s="61">
        <v>0.29017999999999999</v>
      </c>
      <c r="I47" s="62">
        <f>E47*H47</f>
        <v>0.30077156999999999</v>
      </c>
      <c r="J47" s="61">
        <v>0</v>
      </c>
      <c r="K47" s="62">
        <f>E47*J47</f>
        <v>0</v>
      </c>
      <c r="O47" s="53"/>
      <c r="Z47" s="53"/>
      <c r="AA47" s="53">
        <v>1</v>
      </c>
      <c r="AB47" s="53">
        <v>1</v>
      </c>
      <c r="AC47" s="53">
        <v>1</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G47</f>
        <v>0</v>
      </c>
      <c r="BA47" s="53"/>
      <c r="BB47" s="53"/>
      <c r="BC47" s="53"/>
      <c r="BD47" s="53"/>
      <c r="BE47" s="53"/>
      <c r="BF47" s="53"/>
      <c r="BG47" s="53"/>
      <c r="BH47" s="53"/>
      <c r="BI47" s="53"/>
      <c r="CA47" s="53">
        <v>1</v>
      </c>
      <c r="CB47" s="53">
        <v>1</v>
      </c>
      <c r="CZ47" s="16">
        <v>1</v>
      </c>
    </row>
    <row r="48" spans="1:104" ht="22.5" x14ac:dyDescent="0.2">
      <c r="A48" s="64"/>
      <c r="B48" s="65"/>
      <c r="C48" s="326" t="s">
        <v>559</v>
      </c>
      <c r="D48" s="327"/>
      <c r="E48" s="327"/>
      <c r="F48" s="327"/>
      <c r="G48" s="328"/>
      <c r="I48" s="66"/>
      <c r="K48" s="66"/>
      <c r="L48" s="67" t="s">
        <v>559</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ht="22.5" x14ac:dyDescent="0.2">
      <c r="A49" s="64"/>
      <c r="B49" s="65"/>
      <c r="C49" s="326" t="s">
        <v>560</v>
      </c>
      <c r="D49" s="327"/>
      <c r="E49" s="327"/>
      <c r="F49" s="327"/>
      <c r="G49" s="328"/>
      <c r="I49" s="66"/>
      <c r="K49" s="66"/>
      <c r="L49" s="67" t="s">
        <v>560</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64"/>
      <c r="B50" s="65"/>
      <c r="C50" s="326" t="s">
        <v>550</v>
      </c>
      <c r="D50" s="327"/>
      <c r="E50" s="327"/>
      <c r="F50" s="327"/>
      <c r="G50" s="328"/>
      <c r="I50" s="66"/>
      <c r="K50" s="66"/>
      <c r="L50" s="67" t="s">
        <v>550</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x14ac:dyDescent="0.2">
      <c r="A51" s="64"/>
      <c r="B51" s="65"/>
      <c r="C51" s="329" t="s">
        <v>561</v>
      </c>
      <c r="D51" s="330"/>
      <c r="E51" s="103">
        <v>1.0365</v>
      </c>
      <c r="F51" s="69"/>
      <c r="G51" s="70"/>
      <c r="H51" s="71"/>
      <c r="I51" s="66"/>
      <c r="J51" s="72"/>
      <c r="K51" s="66"/>
      <c r="M51" s="67" t="s">
        <v>561</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 xml:space="preserve">Součinitel tepelné vodivosti bez omítek (?) 0,29 W/mK </v>
      </c>
      <c r="BE51" s="53"/>
      <c r="BF51" s="53"/>
      <c r="BG51" s="53"/>
      <c r="BH51" s="53"/>
      <c r="BI51" s="53"/>
    </row>
    <row r="52" spans="1:104" x14ac:dyDescent="0.2">
      <c r="A52" s="54">
        <v>6</v>
      </c>
      <c r="B52" s="55" t="s">
        <v>565</v>
      </c>
      <c r="C52" s="56" t="s">
        <v>566</v>
      </c>
      <c r="D52" s="57" t="s">
        <v>41</v>
      </c>
      <c r="E52" s="100">
        <v>128.78559999999999</v>
      </c>
      <c r="F52" s="59">
        <v>0</v>
      </c>
      <c r="G52" s="60">
        <f>E52*F52</f>
        <v>0</v>
      </c>
      <c r="H52" s="61">
        <v>0.30319000000000002</v>
      </c>
      <c r="I52" s="62">
        <f>E52*H52</f>
        <v>39.046506063999999</v>
      </c>
      <c r="J52" s="61">
        <v>0</v>
      </c>
      <c r="K52" s="62">
        <f>E52*J52</f>
        <v>0</v>
      </c>
      <c r="O52" s="53"/>
      <c r="Z52" s="53"/>
      <c r="AA52" s="53">
        <v>1</v>
      </c>
      <c r="AB52" s="53">
        <v>1</v>
      </c>
      <c r="AC52" s="53">
        <v>1</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1</v>
      </c>
      <c r="CB52" s="53">
        <v>1</v>
      </c>
      <c r="CZ52" s="16">
        <v>1</v>
      </c>
    </row>
    <row r="53" spans="1:104" x14ac:dyDescent="0.2">
      <c r="A53" s="64"/>
      <c r="B53" s="65"/>
      <c r="C53" s="326"/>
      <c r="D53" s="327"/>
      <c r="E53" s="327"/>
      <c r="F53" s="327"/>
      <c r="G53" s="328"/>
      <c r="I53" s="66"/>
      <c r="K53" s="66"/>
      <c r="L53" s="67"/>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ht="22.5" x14ac:dyDescent="0.2">
      <c r="A54" s="64"/>
      <c r="B54" s="65"/>
      <c r="C54" s="326" t="s">
        <v>1571</v>
      </c>
      <c r="D54" s="327"/>
      <c r="E54" s="327"/>
      <c r="F54" s="327"/>
      <c r="G54" s="328"/>
      <c r="I54" s="66"/>
      <c r="K54" s="66"/>
      <c r="L54" s="67" t="s">
        <v>1571</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104" ht="22.5" x14ac:dyDescent="0.2">
      <c r="A55" s="64"/>
      <c r="B55" s="65"/>
      <c r="C55" s="326" t="s">
        <v>568</v>
      </c>
      <c r="D55" s="327"/>
      <c r="E55" s="327"/>
      <c r="F55" s="327"/>
      <c r="G55" s="328"/>
      <c r="I55" s="66"/>
      <c r="K55" s="66"/>
      <c r="L55" s="67" t="s">
        <v>568</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104" ht="25.5" x14ac:dyDescent="0.2">
      <c r="A56" s="64"/>
      <c r="B56" s="65"/>
      <c r="C56" s="329" t="s">
        <v>569</v>
      </c>
      <c r="D56" s="330"/>
      <c r="E56" s="103">
        <v>11.307600000000001</v>
      </c>
      <c r="F56" s="69"/>
      <c r="G56" s="70"/>
      <c r="H56" s="71"/>
      <c r="I56" s="66"/>
      <c r="J56" s="72"/>
      <c r="K56" s="66"/>
      <c r="M56" s="67" t="s">
        <v>569</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73" t="str">
        <f t="shared" ref="BD56:BD69" si="2">C55</f>
        <v>Součinitel tepelné vodivosti bez omítek (?) 0,108 W/mK, součinitel prostupu tepla s omítkami (U) 0,250 W/m?K.</v>
      </c>
      <c r="BE56" s="53"/>
      <c r="BF56" s="53"/>
      <c r="BG56" s="53"/>
      <c r="BH56" s="53"/>
      <c r="BI56" s="53"/>
    </row>
    <row r="57" spans="1:104" x14ac:dyDescent="0.2">
      <c r="A57" s="64"/>
      <c r="B57" s="65"/>
      <c r="C57" s="329" t="s">
        <v>570</v>
      </c>
      <c r="D57" s="330"/>
      <c r="E57" s="103">
        <v>31.755500000000001</v>
      </c>
      <c r="F57" s="69"/>
      <c r="G57" s="70"/>
      <c r="H57" s="71"/>
      <c r="I57" s="66"/>
      <c r="J57" s="72"/>
      <c r="K57" s="66"/>
      <c r="M57" s="67" t="s">
        <v>570</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 t="shared" si="2"/>
        <v>1np obvod :6*3*0,6282</v>
      </c>
      <c r="BE57" s="53"/>
      <c r="BF57" s="53"/>
      <c r="BG57" s="53"/>
      <c r="BH57" s="53"/>
      <c r="BI57" s="53"/>
    </row>
    <row r="58" spans="1:104" x14ac:dyDescent="0.2">
      <c r="A58" s="64"/>
      <c r="B58" s="65"/>
      <c r="C58" s="329" t="s">
        <v>571</v>
      </c>
      <c r="D58" s="330"/>
      <c r="E58" s="103">
        <v>48.321100000000001</v>
      </c>
      <c r="F58" s="69"/>
      <c r="G58" s="70"/>
      <c r="H58" s="71"/>
      <c r="I58" s="66"/>
      <c r="J58" s="72"/>
      <c r="K58" s="66"/>
      <c r="M58" s="67" t="s">
        <v>571</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73" t="str">
        <f t="shared" si="2"/>
        <v>16,85*3*0,6282</v>
      </c>
      <c r="BE58" s="53"/>
      <c r="BF58" s="53"/>
      <c r="BG58" s="53"/>
      <c r="BH58" s="53"/>
      <c r="BI58" s="53"/>
    </row>
    <row r="59" spans="1:104" x14ac:dyDescent="0.2">
      <c r="A59" s="64"/>
      <c r="B59" s="65"/>
      <c r="C59" s="329" t="s">
        <v>572</v>
      </c>
      <c r="D59" s="330"/>
      <c r="E59" s="103">
        <v>28.928599999999999</v>
      </c>
      <c r="F59" s="69"/>
      <c r="G59" s="70"/>
      <c r="H59" s="71"/>
      <c r="I59" s="66"/>
      <c r="J59" s="72"/>
      <c r="K59" s="66"/>
      <c r="M59" s="67" t="s">
        <v>572</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 t="shared" si="2"/>
        <v>25,64*3*0,6282</v>
      </c>
      <c r="BE59" s="53"/>
      <c r="BF59" s="53"/>
      <c r="BG59" s="53"/>
      <c r="BH59" s="53"/>
      <c r="BI59" s="53"/>
    </row>
    <row r="60" spans="1:104" x14ac:dyDescent="0.2">
      <c r="A60" s="64"/>
      <c r="B60" s="65"/>
      <c r="C60" s="329" t="s">
        <v>573</v>
      </c>
      <c r="D60" s="330"/>
      <c r="E60" s="103">
        <v>36.570700000000002</v>
      </c>
      <c r="F60" s="69"/>
      <c r="G60" s="70"/>
      <c r="H60" s="71"/>
      <c r="I60" s="66"/>
      <c r="J60" s="72"/>
      <c r="K60" s="66"/>
      <c r="M60" s="67" t="s">
        <v>573</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73" t="str">
        <f t="shared" si="2"/>
        <v>15,35*3*0,6282</v>
      </c>
      <c r="BE60" s="53"/>
      <c r="BF60" s="53"/>
      <c r="BG60" s="53"/>
      <c r="BH60" s="53"/>
      <c r="BI60" s="53"/>
    </row>
    <row r="61" spans="1:104" x14ac:dyDescent="0.2">
      <c r="A61" s="64"/>
      <c r="B61" s="65"/>
      <c r="C61" s="329" t="s">
        <v>574</v>
      </c>
      <c r="D61" s="330"/>
      <c r="E61" s="103">
        <v>3.7692000000000001</v>
      </c>
      <c r="F61" s="69"/>
      <c r="G61" s="70"/>
      <c r="H61" s="71"/>
      <c r="I61" s="66"/>
      <c r="J61" s="72"/>
      <c r="K61" s="66"/>
      <c r="M61" s="67" t="s">
        <v>574</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 t="shared" si="2"/>
        <v>19,405*3*0,6282</v>
      </c>
      <c r="BE61" s="53"/>
      <c r="BF61" s="53"/>
      <c r="BG61" s="53"/>
      <c r="BH61" s="53"/>
      <c r="BI61" s="53"/>
    </row>
    <row r="62" spans="1:104" x14ac:dyDescent="0.2">
      <c r="A62" s="64"/>
      <c r="B62" s="65"/>
      <c r="C62" s="329" t="s">
        <v>1572</v>
      </c>
      <c r="D62" s="330"/>
      <c r="E62" s="103">
        <v>-15.548</v>
      </c>
      <c r="F62" s="69"/>
      <c r="G62" s="70"/>
      <c r="H62" s="71"/>
      <c r="I62" s="66"/>
      <c r="J62" s="72"/>
      <c r="K62" s="66"/>
      <c r="M62" s="67" t="s">
        <v>1572</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73" t="str">
        <f t="shared" si="2"/>
        <v>2*3*0,6282</v>
      </c>
      <c r="BE62" s="53"/>
      <c r="BF62" s="53"/>
      <c r="BG62" s="53"/>
      <c r="BH62" s="53"/>
      <c r="BI62" s="53"/>
    </row>
    <row r="63" spans="1:104" x14ac:dyDescent="0.2">
      <c r="A63" s="64"/>
      <c r="B63" s="65"/>
      <c r="C63" s="329" t="s">
        <v>1573</v>
      </c>
      <c r="D63" s="330"/>
      <c r="E63" s="103">
        <v>-4.7744</v>
      </c>
      <c r="F63" s="69"/>
      <c r="G63" s="70"/>
      <c r="H63" s="71"/>
      <c r="I63" s="66"/>
      <c r="J63" s="72"/>
      <c r="K63" s="66"/>
      <c r="M63" s="67" t="s">
        <v>1573</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 t="shared" si="2"/>
        <v>odečtení otvorů :-1,5*1,5*11*0,6282</v>
      </c>
      <c r="BE63" s="53"/>
      <c r="BF63" s="53"/>
      <c r="BG63" s="53"/>
      <c r="BH63" s="53"/>
      <c r="BI63" s="53"/>
    </row>
    <row r="64" spans="1:104" x14ac:dyDescent="0.2">
      <c r="A64" s="64"/>
      <c r="B64" s="65"/>
      <c r="C64" s="329" t="s">
        <v>1574</v>
      </c>
      <c r="D64" s="330"/>
      <c r="E64" s="103">
        <v>-2.8826999999999998</v>
      </c>
      <c r="F64" s="69"/>
      <c r="G64" s="70"/>
      <c r="H64" s="71"/>
      <c r="I64" s="66"/>
      <c r="J64" s="72"/>
      <c r="K64" s="66"/>
      <c r="M64" s="67" t="s">
        <v>1574</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73" t="str">
        <f t="shared" si="2"/>
        <v>-1,06*2,39*3*0,6282</v>
      </c>
      <c r="BE64" s="53"/>
      <c r="BF64" s="53"/>
      <c r="BG64" s="53"/>
      <c r="BH64" s="53"/>
      <c r="BI64" s="53"/>
    </row>
    <row r="65" spans="1:104" x14ac:dyDescent="0.2">
      <c r="A65" s="64"/>
      <c r="B65" s="65"/>
      <c r="C65" s="329" t="s">
        <v>1575</v>
      </c>
      <c r="D65" s="330"/>
      <c r="E65" s="103">
        <v>-1.6960999999999999</v>
      </c>
      <c r="F65" s="69"/>
      <c r="G65" s="70"/>
      <c r="H65" s="71"/>
      <c r="I65" s="66"/>
      <c r="J65" s="72"/>
      <c r="K65" s="66"/>
      <c r="M65" s="67" t="s">
        <v>1575</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 t="shared" si="2"/>
        <v>-0,96*2,39*2*0,6282</v>
      </c>
      <c r="BE65" s="53"/>
      <c r="BF65" s="53"/>
      <c r="BG65" s="53"/>
      <c r="BH65" s="53"/>
      <c r="BI65" s="53"/>
    </row>
    <row r="66" spans="1:104" x14ac:dyDescent="0.2">
      <c r="A66" s="64"/>
      <c r="B66" s="65"/>
      <c r="C66" s="329" t="s">
        <v>1576</v>
      </c>
      <c r="D66" s="330"/>
      <c r="E66" s="103">
        <v>-1.3191999999999999</v>
      </c>
      <c r="F66" s="69"/>
      <c r="G66" s="70"/>
      <c r="H66" s="71"/>
      <c r="I66" s="66"/>
      <c r="J66" s="72"/>
      <c r="K66" s="66"/>
      <c r="M66" s="67" t="s">
        <v>1576</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73" t="str">
        <f t="shared" si="2"/>
        <v>-0,9*1,5*2*0,6282</v>
      </c>
      <c r="BE66" s="53"/>
      <c r="BF66" s="53"/>
      <c r="BG66" s="53"/>
      <c r="BH66" s="53"/>
      <c r="BI66" s="53"/>
    </row>
    <row r="67" spans="1:104" x14ac:dyDescent="0.2">
      <c r="A67" s="64"/>
      <c r="B67" s="65"/>
      <c r="C67" s="329" t="s">
        <v>576</v>
      </c>
      <c r="D67" s="330"/>
      <c r="E67" s="103">
        <v>-2.2614999999999998</v>
      </c>
      <c r="F67" s="69"/>
      <c r="G67" s="70"/>
      <c r="H67" s="71"/>
      <c r="I67" s="66"/>
      <c r="J67" s="72"/>
      <c r="K67" s="66"/>
      <c r="M67" s="67" t="s">
        <v>576</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 t="shared" si="2"/>
        <v>-0,7*1,5*2*0,6282</v>
      </c>
      <c r="BE67" s="53"/>
      <c r="BF67" s="53"/>
      <c r="BG67" s="53"/>
      <c r="BH67" s="53"/>
      <c r="BI67" s="53"/>
    </row>
    <row r="68" spans="1:104" x14ac:dyDescent="0.2">
      <c r="A68" s="64"/>
      <c r="B68" s="65"/>
      <c r="C68" s="329" t="s">
        <v>1577</v>
      </c>
      <c r="D68" s="330"/>
      <c r="E68" s="103">
        <v>-2.2545000000000002</v>
      </c>
      <c r="F68" s="69"/>
      <c r="G68" s="70"/>
      <c r="H68" s="71"/>
      <c r="I68" s="66"/>
      <c r="J68" s="72"/>
      <c r="K68" s="66"/>
      <c r="M68" s="67" t="s">
        <v>1577</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t="str">
        <f t="shared" si="2"/>
        <v>-2,4*1,5*0,6282</v>
      </c>
      <c r="BE68" s="53"/>
      <c r="BF68" s="53"/>
      <c r="BG68" s="53"/>
      <c r="BH68" s="53"/>
      <c r="BI68" s="53"/>
    </row>
    <row r="69" spans="1:104" x14ac:dyDescent="0.2">
      <c r="A69" s="64"/>
      <c r="B69" s="65"/>
      <c r="C69" s="329" t="s">
        <v>579</v>
      </c>
      <c r="D69" s="330"/>
      <c r="E69" s="103">
        <v>-1.1308</v>
      </c>
      <c r="F69" s="69"/>
      <c r="G69" s="70"/>
      <c r="H69" s="71"/>
      <c r="I69" s="66"/>
      <c r="J69" s="72"/>
      <c r="K69" s="66"/>
      <c r="M69" s="67" t="s">
        <v>579</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 t="shared" si="2"/>
        <v>-1,65*2,175*0,6282</v>
      </c>
      <c r="BE69" s="53"/>
      <c r="BF69" s="53"/>
      <c r="BG69" s="53"/>
      <c r="BH69" s="53"/>
      <c r="BI69" s="53"/>
    </row>
    <row r="70" spans="1:104" x14ac:dyDescent="0.2">
      <c r="A70" s="54">
        <v>7</v>
      </c>
      <c r="B70" s="55" t="s">
        <v>590</v>
      </c>
      <c r="C70" s="56" t="s">
        <v>1578</v>
      </c>
      <c r="D70" s="57" t="s">
        <v>281</v>
      </c>
      <c r="E70" s="100">
        <v>3.7692000000000001</v>
      </c>
      <c r="F70" s="59">
        <v>0</v>
      </c>
      <c r="G70" s="60">
        <f>E70*F70</f>
        <v>0</v>
      </c>
      <c r="H70" s="61">
        <v>1.7260000000000001E-2</v>
      </c>
      <c r="I70" s="62">
        <f>E70*H70</f>
        <v>6.5056392000000005E-2</v>
      </c>
      <c r="J70" s="61">
        <v>0</v>
      </c>
      <c r="K70" s="62">
        <f>E70*J70</f>
        <v>0</v>
      </c>
      <c r="O70" s="53"/>
      <c r="Z70" s="53"/>
      <c r="AA70" s="53">
        <v>1</v>
      </c>
      <c r="AB70" s="53">
        <v>1</v>
      </c>
      <c r="AC70" s="53">
        <v>1</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G70</f>
        <v>0</v>
      </c>
      <c r="BA70" s="53"/>
      <c r="BB70" s="53"/>
      <c r="BC70" s="53"/>
      <c r="BD70" s="53"/>
      <c r="BE70" s="53"/>
      <c r="BF70" s="53"/>
      <c r="BG70" s="53"/>
      <c r="BH70" s="53"/>
      <c r="BI70" s="53"/>
      <c r="CA70" s="53">
        <v>1</v>
      </c>
      <c r="CB70" s="53">
        <v>1</v>
      </c>
      <c r="CZ70" s="16">
        <v>1</v>
      </c>
    </row>
    <row r="71" spans="1:104" x14ac:dyDescent="0.2">
      <c r="A71" s="64"/>
      <c r="B71" s="65"/>
      <c r="C71" s="329" t="s">
        <v>297</v>
      </c>
      <c r="D71" s="330"/>
      <c r="E71" s="103">
        <v>3.7692000000000001</v>
      </c>
      <c r="F71" s="69"/>
      <c r="G71" s="70"/>
      <c r="H71" s="71"/>
      <c r="I71" s="66"/>
      <c r="J71" s="72"/>
      <c r="K71" s="66"/>
      <c r="M71" s="67" t="s">
        <v>297</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C70</f>
        <v xml:space="preserve">Překlad  plochý 115x71x1000 mm </v>
      </c>
      <c r="BE71" s="53"/>
      <c r="BF71" s="53"/>
      <c r="BG71" s="53"/>
      <c r="BH71" s="53"/>
      <c r="BI71" s="53"/>
    </row>
    <row r="72" spans="1:104" x14ac:dyDescent="0.2">
      <c r="A72" s="54">
        <v>8</v>
      </c>
      <c r="B72" s="55" t="s">
        <v>593</v>
      </c>
      <c r="C72" s="56" t="s">
        <v>594</v>
      </c>
      <c r="D72" s="57" t="s">
        <v>281</v>
      </c>
      <c r="E72" s="100">
        <v>5.0255999999999998</v>
      </c>
      <c r="F72" s="59">
        <v>0</v>
      </c>
      <c r="G72" s="60">
        <f>E72*F72</f>
        <v>0</v>
      </c>
      <c r="H72" s="61">
        <v>2.2880000000000001E-2</v>
      </c>
      <c r="I72" s="62">
        <f>E72*H72</f>
        <v>0.114985728</v>
      </c>
      <c r="J72" s="61">
        <v>0</v>
      </c>
      <c r="K72" s="62">
        <f>E72*J72</f>
        <v>0</v>
      </c>
      <c r="O72" s="53"/>
      <c r="Z72" s="53"/>
      <c r="AA72" s="53">
        <v>1</v>
      </c>
      <c r="AB72" s="53">
        <v>1</v>
      </c>
      <c r="AC72" s="53">
        <v>1</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G72</f>
        <v>0</v>
      </c>
      <c r="BA72" s="53"/>
      <c r="BB72" s="53"/>
      <c r="BC72" s="53"/>
      <c r="BD72" s="53"/>
      <c r="BE72" s="53"/>
      <c r="BF72" s="53"/>
      <c r="BG72" s="53"/>
      <c r="BH72" s="53"/>
      <c r="BI72" s="53"/>
      <c r="CA72" s="53">
        <v>1</v>
      </c>
      <c r="CB72" s="53">
        <v>1</v>
      </c>
      <c r="CZ72" s="16">
        <v>1</v>
      </c>
    </row>
    <row r="73" spans="1:104" x14ac:dyDescent="0.2">
      <c r="A73" s="64"/>
      <c r="B73" s="65"/>
      <c r="C73" s="329" t="s">
        <v>621</v>
      </c>
      <c r="D73" s="330"/>
      <c r="E73" s="103">
        <v>5.0255999999999998</v>
      </c>
      <c r="F73" s="69"/>
      <c r="G73" s="70"/>
      <c r="H73" s="71"/>
      <c r="I73" s="66"/>
      <c r="J73" s="72"/>
      <c r="K73" s="66"/>
      <c r="M73" s="67" t="s">
        <v>621</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C72</f>
        <v xml:space="preserve">Překlad plochý 115x71x1250 mm </v>
      </c>
      <c r="BE73" s="53"/>
      <c r="BF73" s="53"/>
      <c r="BG73" s="53"/>
      <c r="BH73" s="53"/>
      <c r="BI73" s="53"/>
    </row>
    <row r="74" spans="1:104" x14ac:dyDescent="0.2">
      <c r="A74" s="54">
        <v>9</v>
      </c>
      <c r="B74" s="55" t="s">
        <v>599</v>
      </c>
      <c r="C74" s="56" t="s">
        <v>600</v>
      </c>
      <c r="D74" s="57" t="s">
        <v>281</v>
      </c>
      <c r="E74" s="100">
        <v>0.62819999999999998</v>
      </c>
      <c r="F74" s="59">
        <v>0</v>
      </c>
      <c r="G74" s="60">
        <f>E74*F74</f>
        <v>0</v>
      </c>
      <c r="H74" s="61">
        <v>1.9619999999999999E-2</v>
      </c>
      <c r="I74" s="62">
        <f>E74*H74</f>
        <v>1.2325283999999999E-2</v>
      </c>
      <c r="J74" s="61">
        <v>0</v>
      </c>
      <c r="K74" s="62">
        <f>E74*J74</f>
        <v>0</v>
      </c>
      <c r="O74" s="53"/>
      <c r="Z74" s="53"/>
      <c r="AA74" s="53">
        <v>1</v>
      </c>
      <c r="AB74" s="53">
        <v>1</v>
      </c>
      <c r="AC74" s="53">
        <v>1</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1</v>
      </c>
      <c r="CB74" s="53">
        <v>1</v>
      </c>
      <c r="CZ74" s="16">
        <v>1</v>
      </c>
    </row>
    <row r="75" spans="1:104" x14ac:dyDescent="0.2">
      <c r="A75" s="64"/>
      <c r="B75" s="65"/>
      <c r="C75" s="329" t="s">
        <v>598</v>
      </c>
      <c r="D75" s="330"/>
      <c r="E75" s="103">
        <v>0.62819999999999998</v>
      </c>
      <c r="F75" s="69"/>
      <c r="G75" s="70"/>
      <c r="H75" s="71"/>
      <c r="I75" s="66"/>
      <c r="J75" s="72"/>
      <c r="K75" s="66"/>
      <c r="M75" s="67" t="s">
        <v>598</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 xml:space="preserve">Překlad plochý 145x71x1000 mm </v>
      </c>
      <c r="BE75" s="53"/>
      <c r="BF75" s="53"/>
      <c r="BG75" s="53"/>
      <c r="BH75" s="53"/>
      <c r="BI75" s="53"/>
    </row>
    <row r="76" spans="1:104" x14ac:dyDescent="0.2">
      <c r="A76" s="54">
        <v>10</v>
      </c>
      <c r="B76" s="55" t="s">
        <v>601</v>
      </c>
      <c r="C76" s="56" t="s">
        <v>1579</v>
      </c>
      <c r="D76" s="57" t="s">
        <v>281</v>
      </c>
      <c r="E76" s="100">
        <v>0.62819999999999998</v>
      </c>
      <c r="F76" s="59">
        <v>0</v>
      </c>
      <c r="G76" s="60">
        <f>E76*F76</f>
        <v>0</v>
      </c>
      <c r="H76" s="61">
        <v>2.5749999999999999E-2</v>
      </c>
      <c r="I76" s="62">
        <f>E76*H76</f>
        <v>1.617615E-2</v>
      </c>
      <c r="J76" s="61">
        <v>0</v>
      </c>
      <c r="K76" s="62">
        <f>E76*J76</f>
        <v>0</v>
      </c>
      <c r="O76" s="53"/>
      <c r="Z76" s="53"/>
      <c r="AA76" s="53">
        <v>1</v>
      </c>
      <c r="AB76" s="53">
        <v>1</v>
      </c>
      <c r="AC76" s="53">
        <v>1</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1</v>
      </c>
      <c r="CB76" s="53">
        <v>1</v>
      </c>
      <c r="CZ76" s="16">
        <v>1</v>
      </c>
    </row>
    <row r="77" spans="1:104" x14ac:dyDescent="0.2">
      <c r="A77" s="64"/>
      <c r="B77" s="65"/>
      <c r="C77" s="329" t="s">
        <v>598</v>
      </c>
      <c r="D77" s="330"/>
      <c r="E77" s="103">
        <v>0.62819999999999998</v>
      </c>
      <c r="F77" s="69"/>
      <c r="G77" s="70"/>
      <c r="H77" s="71"/>
      <c r="I77" s="66"/>
      <c r="J77" s="72"/>
      <c r="K77" s="66"/>
      <c r="M77" s="67" t="s">
        <v>598</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C76</f>
        <v xml:space="preserve">Překlad  plochý 145x71x1250 mm </v>
      </c>
      <c r="BE77" s="53"/>
      <c r="BF77" s="53"/>
      <c r="BG77" s="53"/>
      <c r="BH77" s="53"/>
      <c r="BI77" s="53"/>
    </row>
    <row r="78" spans="1:104" x14ac:dyDescent="0.2">
      <c r="A78" s="54">
        <v>11</v>
      </c>
      <c r="B78" s="55" t="s">
        <v>605</v>
      </c>
      <c r="C78" s="56" t="s">
        <v>606</v>
      </c>
      <c r="D78" s="57" t="s">
        <v>281</v>
      </c>
      <c r="E78" s="100">
        <v>7.5384000000000002</v>
      </c>
      <c r="F78" s="59">
        <v>0</v>
      </c>
      <c r="G78" s="60">
        <f>E78*F78</f>
        <v>0</v>
      </c>
      <c r="H78" s="61">
        <v>3.637E-2</v>
      </c>
      <c r="I78" s="62">
        <f>E78*H78</f>
        <v>0.27417160800000001</v>
      </c>
      <c r="J78" s="61">
        <v>0</v>
      </c>
      <c r="K78" s="62">
        <f>E78*J78</f>
        <v>0</v>
      </c>
      <c r="O78" s="53"/>
      <c r="Z78" s="53"/>
      <c r="AA78" s="53">
        <v>1</v>
      </c>
      <c r="AB78" s="53">
        <v>1</v>
      </c>
      <c r="AC78" s="53">
        <v>1</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1</v>
      </c>
      <c r="CB78" s="53">
        <v>1</v>
      </c>
      <c r="CZ78" s="16">
        <v>1</v>
      </c>
    </row>
    <row r="79" spans="1:104" x14ac:dyDescent="0.2">
      <c r="A79" s="64"/>
      <c r="B79" s="65"/>
      <c r="C79" s="329" t="s">
        <v>1580</v>
      </c>
      <c r="D79" s="330"/>
      <c r="E79" s="103">
        <v>7.5384000000000002</v>
      </c>
      <c r="F79" s="69"/>
      <c r="G79" s="70"/>
      <c r="H79" s="71"/>
      <c r="I79" s="66"/>
      <c r="J79" s="72"/>
      <c r="K79" s="66"/>
      <c r="M79" s="67" t="s">
        <v>1580</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C78</f>
        <v xml:space="preserve">Překlad 7 vysoký 70x238x1000 mm </v>
      </c>
      <c r="BE79" s="53"/>
      <c r="BF79" s="53"/>
      <c r="BG79" s="53"/>
      <c r="BH79" s="53"/>
      <c r="BI79" s="53"/>
    </row>
    <row r="80" spans="1:104" x14ac:dyDescent="0.2">
      <c r="A80" s="54">
        <v>12</v>
      </c>
      <c r="B80" s="55" t="s">
        <v>607</v>
      </c>
      <c r="C80" s="56" t="s">
        <v>608</v>
      </c>
      <c r="D80" s="57" t="s">
        <v>281</v>
      </c>
      <c r="E80" s="100">
        <v>26.384399999999999</v>
      </c>
      <c r="F80" s="59">
        <v>0</v>
      </c>
      <c r="G80" s="60">
        <f>E80*F80</f>
        <v>0</v>
      </c>
      <c r="H80" s="61">
        <v>4.5289999999999997E-2</v>
      </c>
      <c r="I80" s="62">
        <f>E80*H80</f>
        <v>1.1949494759999999</v>
      </c>
      <c r="J80" s="61">
        <v>0</v>
      </c>
      <c r="K80" s="62">
        <f>E80*J80</f>
        <v>0</v>
      </c>
      <c r="O80" s="53"/>
      <c r="Z80" s="53"/>
      <c r="AA80" s="53">
        <v>1</v>
      </c>
      <c r="AB80" s="53">
        <v>1</v>
      </c>
      <c r="AC80" s="53">
        <v>1</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G80</f>
        <v>0</v>
      </c>
      <c r="BA80" s="53"/>
      <c r="BB80" s="53"/>
      <c r="BC80" s="53"/>
      <c r="BD80" s="53"/>
      <c r="BE80" s="53"/>
      <c r="BF80" s="53"/>
      <c r="BG80" s="53"/>
      <c r="BH80" s="53"/>
      <c r="BI80" s="53"/>
      <c r="CA80" s="53">
        <v>1</v>
      </c>
      <c r="CB80" s="53">
        <v>1</v>
      </c>
      <c r="CZ80" s="16">
        <v>1</v>
      </c>
    </row>
    <row r="81" spans="1:104" x14ac:dyDescent="0.2">
      <c r="A81" s="64"/>
      <c r="B81" s="65"/>
      <c r="C81" s="329" t="s">
        <v>1581</v>
      </c>
      <c r="D81" s="330"/>
      <c r="E81" s="103">
        <v>26.384399999999999</v>
      </c>
      <c r="F81" s="69"/>
      <c r="G81" s="70"/>
      <c r="H81" s="71"/>
      <c r="I81" s="66"/>
      <c r="J81" s="72"/>
      <c r="K81" s="66"/>
      <c r="M81" s="67" t="s">
        <v>1581</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 xml:space="preserve">Překlad 7 vysoký 70x238x1250 mm </v>
      </c>
      <c r="BE81" s="53"/>
      <c r="BF81" s="53"/>
      <c r="BG81" s="53"/>
      <c r="BH81" s="53"/>
      <c r="BI81" s="53"/>
    </row>
    <row r="82" spans="1:104" x14ac:dyDescent="0.2">
      <c r="A82" s="54">
        <v>13</v>
      </c>
      <c r="B82" s="55" t="s">
        <v>610</v>
      </c>
      <c r="C82" s="56" t="s">
        <v>611</v>
      </c>
      <c r="D82" s="57" t="s">
        <v>281</v>
      </c>
      <c r="E82" s="100">
        <v>3.141</v>
      </c>
      <c r="F82" s="59">
        <v>0</v>
      </c>
      <c r="G82" s="60">
        <f>E82*F82</f>
        <v>0</v>
      </c>
      <c r="H82" s="61">
        <v>5.4219999999999997E-2</v>
      </c>
      <c r="I82" s="62">
        <f>E82*H82</f>
        <v>0.17030502</v>
      </c>
      <c r="J82" s="61">
        <v>0</v>
      </c>
      <c r="K82" s="62">
        <f>E82*J82</f>
        <v>0</v>
      </c>
      <c r="O82" s="53"/>
      <c r="Z82" s="53"/>
      <c r="AA82" s="53">
        <v>1</v>
      </c>
      <c r="AB82" s="53">
        <v>1</v>
      </c>
      <c r="AC82" s="53">
        <v>1</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G82</f>
        <v>0</v>
      </c>
      <c r="BA82" s="53"/>
      <c r="BB82" s="53"/>
      <c r="BC82" s="53"/>
      <c r="BD82" s="53"/>
      <c r="BE82" s="53"/>
      <c r="BF82" s="53"/>
      <c r="BG82" s="53"/>
      <c r="BH82" s="53"/>
      <c r="BI82" s="53"/>
      <c r="CA82" s="53">
        <v>1</v>
      </c>
      <c r="CB82" s="53">
        <v>1</v>
      </c>
      <c r="CZ82" s="16">
        <v>1</v>
      </c>
    </row>
    <row r="83" spans="1:104" x14ac:dyDescent="0.2">
      <c r="A83" s="64"/>
      <c r="B83" s="65"/>
      <c r="C83" s="329" t="s">
        <v>295</v>
      </c>
      <c r="D83" s="330"/>
      <c r="E83" s="103">
        <v>3.141</v>
      </c>
      <c r="F83" s="69"/>
      <c r="G83" s="70"/>
      <c r="H83" s="71"/>
      <c r="I83" s="66"/>
      <c r="J83" s="72"/>
      <c r="K83" s="66"/>
      <c r="M83" s="67" t="s">
        <v>295</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t="str">
        <f>C82</f>
        <v xml:space="preserve">Překlad 7 vysoký 70x238x1500 mm </v>
      </c>
      <c r="BE83" s="53"/>
      <c r="BF83" s="53"/>
      <c r="BG83" s="53"/>
      <c r="BH83" s="53"/>
      <c r="BI83" s="53"/>
    </row>
    <row r="84" spans="1:104" x14ac:dyDescent="0.2">
      <c r="A84" s="54">
        <v>14</v>
      </c>
      <c r="B84" s="55" t="s">
        <v>613</v>
      </c>
      <c r="C84" s="56" t="s">
        <v>614</v>
      </c>
      <c r="D84" s="57" t="s">
        <v>281</v>
      </c>
      <c r="E84" s="100">
        <v>18.846</v>
      </c>
      <c r="F84" s="59">
        <v>0</v>
      </c>
      <c r="G84" s="60">
        <f>E84*F84</f>
        <v>0</v>
      </c>
      <c r="H84" s="61">
        <v>6.3140000000000002E-2</v>
      </c>
      <c r="I84" s="62">
        <f>E84*H84</f>
        <v>1.1899364400000001</v>
      </c>
      <c r="J84" s="61">
        <v>0</v>
      </c>
      <c r="K84" s="62">
        <f>E84*J84</f>
        <v>0</v>
      </c>
      <c r="O84" s="53"/>
      <c r="Z84" s="53"/>
      <c r="AA84" s="53">
        <v>1</v>
      </c>
      <c r="AB84" s="53">
        <v>1</v>
      </c>
      <c r="AC84" s="53">
        <v>1</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1</v>
      </c>
      <c r="CB84" s="53">
        <v>1</v>
      </c>
      <c r="CZ84" s="16">
        <v>1</v>
      </c>
    </row>
    <row r="85" spans="1:104" x14ac:dyDescent="0.2">
      <c r="A85" s="64"/>
      <c r="B85" s="65"/>
      <c r="C85" s="329" t="s">
        <v>1582</v>
      </c>
      <c r="D85" s="330"/>
      <c r="E85" s="103">
        <v>18.846</v>
      </c>
      <c r="F85" s="69"/>
      <c r="G85" s="70"/>
      <c r="H85" s="71"/>
      <c r="I85" s="66"/>
      <c r="J85" s="72"/>
      <c r="K85" s="66"/>
      <c r="M85" s="67" t="s">
        <v>1582</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 xml:space="preserve">Překlad 7 vysoký 70x238x1750 mm </v>
      </c>
      <c r="BE85" s="53"/>
      <c r="BF85" s="53"/>
      <c r="BG85" s="53"/>
      <c r="BH85" s="53"/>
      <c r="BI85" s="53"/>
    </row>
    <row r="86" spans="1:104" x14ac:dyDescent="0.2">
      <c r="A86" s="54">
        <v>15</v>
      </c>
      <c r="B86" s="55" t="s">
        <v>619</v>
      </c>
      <c r="C86" s="56" t="s">
        <v>620</v>
      </c>
      <c r="D86" s="57" t="s">
        <v>281</v>
      </c>
      <c r="E86" s="100">
        <v>3.141</v>
      </c>
      <c r="F86" s="59">
        <v>0</v>
      </c>
      <c r="G86" s="60">
        <f>E86*F86</f>
        <v>0</v>
      </c>
      <c r="H86" s="61">
        <v>8.1059999999999993E-2</v>
      </c>
      <c r="I86" s="62">
        <f>E86*H86</f>
        <v>0.25460945999999995</v>
      </c>
      <c r="J86" s="61">
        <v>0</v>
      </c>
      <c r="K86" s="62">
        <f>E86*J86</f>
        <v>0</v>
      </c>
      <c r="O86" s="53"/>
      <c r="Z86" s="53"/>
      <c r="AA86" s="53">
        <v>1</v>
      </c>
      <c r="AB86" s="53">
        <v>1</v>
      </c>
      <c r="AC86" s="53">
        <v>1</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1</v>
      </c>
      <c r="CB86" s="53">
        <v>1</v>
      </c>
      <c r="CZ86" s="16">
        <v>1</v>
      </c>
    </row>
    <row r="87" spans="1:104" x14ac:dyDescent="0.2">
      <c r="A87" s="64"/>
      <c r="B87" s="65"/>
      <c r="C87" s="329" t="s">
        <v>295</v>
      </c>
      <c r="D87" s="330"/>
      <c r="E87" s="103">
        <v>3.141</v>
      </c>
      <c r="F87" s="69"/>
      <c r="G87" s="70"/>
      <c r="H87" s="71"/>
      <c r="I87" s="66"/>
      <c r="J87" s="72"/>
      <c r="K87" s="66"/>
      <c r="M87" s="67" t="s">
        <v>295</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 xml:space="preserve">Překlad 7 vysoký 70x238x2250 mm </v>
      </c>
      <c r="BE87" s="53"/>
      <c r="BF87" s="53"/>
      <c r="BG87" s="53"/>
      <c r="BH87" s="53"/>
      <c r="BI87" s="53"/>
    </row>
    <row r="88" spans="1:104" x14ac:dyDescent="0.2">
      <c r="A88" s="54">
        <v>16</v>
      </c>
      <c r="B88" s="55" t="s">
        <v>622</v>
      </c>
      <c r="C88" s="56" t="s">
        <v>623</v>
      </c>
      <c r="D88" s="57" t="s">
        <v>281</v>
      </c>
      <c r="E88" s="100">
        <v>18.846</v>
      </c>
      <c r="F88" s="59">
        <v>0</v>
      </c>
      <c r="G88" s="60">
        <f>E88*F88</f>
        <v>0</v>
      </c>
      <c r="H88" s="61">
        <v>0.10784000000000001</v>
      </c>
      <c r="I88" s="62">
        <f>E88*H88</f>
        <v>2.03235264</v>
      </c>
      <c r="J88" s="61">
        <v>0</v>
      </c>
      <c r="K88" s="62">
        <f>E88*J88</f>
        <v>0</v>
      </c>
      <c r="O88" s="53"/>
      <c r="Z88" s="53"/>
      <c r="AA88" s="53">
        <v>1</v>
      </c>
      <c r="AB88" s="53">
        <v>1</v>
      </c>
      <c r="AC88" s="53">
        <v>1</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1</v>
      </c>
      <c r="CB88" s="53">
        <v>1</v>
      </c>
      <c r="CZ88" s="16">
        <v>1</v>
      </c>
    </row>
    <row r="89" spans="1:104" x14ac:dyDescent="0.2">
      <c r="A89" s="64"/>
      <c r="B89" s="65"/>
      <c r="C89" s="329" t="s">
        <v>1582</v>
      </c>
      <c r="D89" s="330"/>
      <c r="E89" s="103">
        <v>18.846</v>
      </c>
      <c r="F89" s="69"/>
      <c r="G89" s="70"/>
      <c r="H89" s="71"/>
      <c r="I89" s="66"/>
      <c r="J89" s="72"/>
      <c r="K89" s="66"/>
      <c r="M89" s="67" t="s">
        <v>1582</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73" t="str">
        <f>C88</f>
        <v xml:space="preserve">Překlad 7 vysoký 70x238x3000 mm </v>
      </c>
      <c r="BE89" s="53"/>
      <c r="BF89" s="53"/>
      <c r="BG89" s="53"/>
      <c r="BH89" s="53"/>
      <c r="BI89" s="53"/>
    </row>
    <row r="90" spans="1:104" x14ac:dyDescent="0.2">
      <c r="A90" s="54">
        <v>17</v>
      </c>
      <c r="B90" s="55" t="s">
        <v>624</v>
      </c>
      <c r="C90" s="56" t="s">
        <v>625</v>
      </c>
      <c r="D90" s="57" t="s">
        <v>70</v>
      </c>
      <c r="E90" s="100">
        <v>0.26129999999999998</v>
      </c>
      <c r="F90" s="59">
        <v>0</v>
      </c>
      <c r="G90" s="60">
        <f>E90*F90</f>
        <v>0</v>
      </c>
      <c r="H90" s="61">
        <v>2.52501</v>
      </c>
      <c r="I90" s="62">
        <f>E90*H90</f>
        <v>0.65978511299999998</v>
      </c>
      <c r="J90" s="61">
        <v>0</v>
      </c>
      <c r="K90" s="62">
        <f>E90*J90</f>
        <v>0</v>
      </c>
      <c r="O90" s="53"/>
      <c r="Z90" s="53"/>
      <c r="AA90" s="53">
        <v>1</v>
      </c>
      <c r="AB90" s="53">
        <v>1</v>
      </c>
      <c r="AC90" s="53">
        <v>1</v>
      </c>
      <c r="AD90" s="53"/>
      <c r="AE90" s="53"/>
      <c r="AF90" s="53"/>
      <c r="AG90" s="53"/>
      <c r="AH90" s="53"/>
      <c r="AI90" s="53"/>
      <c r="AJ90" s="53"/>
      <c r="AK90" s="53"/>
      <c r="AL90" s="53"/>
      <c r="AM90" s="53"/>
      <c r="AN90" s="53"/>
      <c r="AO90" s="53"/>
      <c r="AP90" s="53"/>
      <c r="AQ90" s="53"/>
      <c r="AR90" s="53"/>
      <c r="AS90" s="53"/>
      <c r="AT90" s="53"/>
      <c r="AU90" s="53"/>
      <c r="AV90" s="53"/>
      <c r="AW90" s="53"/>
      <c r="AX90" s="53"/>
      <c r="AY90" s="53"/>
      <c r="AZ90" s="63">
        <f>G90</f>
        <v>0</v>
      </c>
      <c r="BA90" s="53"/>
      <c r="BB90" s="53"/>
      <c r="BC90" s="53"/>
      <c r="BD90" s="53"/>
      <c r="BE90" s="53"/>
      <c r="BF90" s="53"/>
      <c r="BG90" s="53"/>
      <c r="BH90" s="53"/>
      <c r="BI90" s="53"/>
      <c r="CA90" s="53">
        <v>1</v>
      </c>
      <c r="CB90" s="53">
        <v>1</v>
      </c>
      <c r="CZ90" s="16">
        <v>1</v>
      </c>
    </row>
    <row r="91" spans="1:104" x14ac:dyDescent="0.2">
      <c r="A91" s="64"/>
      <c r="B91" s="65"/>
      <c r="C91" s="329" t="s">
        <v>626</v>
      </c>
      <c r="D91" s="330"/>
      <c r="E91" s="103">
        <v>0.12659999999999999</v>
      </c>
      <c r="F91" s="69"/>
      <c r="G91" s="70"/>
      <c r="H91" s="71"/>
      <c r="I91" s="66"/>
      <c r="J91" s="72"/>
      <c r="K91" s="66"/>
      <c r="M91" s="67" t="s">
        <v>626</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73" t="str">
        <f>C90</f>
        <v xml:space="preserve">Beton překladů železový  C 25/30 </v>
      </c>
      <c r="BE91" s="53"/>
      <c r="BF91" s="53"/>
      <c r="BG91" s="53"/>
      <c r="BH91" s="53"/>
      <c r="BI91" s="53"/>
    </row>
    <row r="92" spans="1:104" x14ac:dyDescent="0.2">
      <c r="A92" s="64"/>
      <c r="B92" s="65"/>
      <c r="C92" s="329" t="s">
        <v>627</v>
      </c>
      <c r="D92" s="330"/>
      <c r="E92" s="103">
        <v>6.1199999999999997E-2</v>
      </c>
      <c r="F92" s="69"/>
      <c r="G92" s="70"/>
      <c r="H92" s="71"/>
      <c r="I92" s="66"/>
      <c r="J92" s="72"/>
      <c r="K92" s="66"/>
      <c r="M92" s="67" t="s">
        <v>627</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73" t="str">
        <f>C91</f>
        <v>3,1*0,25*0,26*0,6282</v>
      </c>
      <c r="BE92" s="53"/>
      <c r="BF92" s="53"/>
      <c r="BG92" s="53"/>
      <c r="BH92" s="53"/>
      <c r="BI92" s="53"/>
    </row>
    <row r="93" spans="1:104" x14ac:dyDescent="0.2">
      <c r="A93" s="64"/>
      <c r="B93" s="65"/>
      <c r="C93" s="329" t="s">
        <v>628</v>
      </c>
      <c r="D93" s="330"/>
      <c r="E93" s="103">
        <v>7.3499999999999996E-2</v>
      </c>
      <c r="F93" s="69"/>
      <c r="G93" s="70"/>
      <c r="H93" s="71"/>
      <c r="I93" s="66"/>
      <c r="J93" s="72"/>
      <c r="K93" s="66"/>
      <c r="M93" s="67" t="s">
        <v>628</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73" t="str">
        <f>C92</f>
        <v>1,5*0,25*0,26*0,6282</v>
      </c>
      <c r="BE93" s="53"/>
      <c r="BF93" s="53"/>
      <c r="BG93" s="53"/>
      <c r="BH93" s="53"/>
      <c r="BI93" s="53"/>
    </row>
    <row r="94" spans="1:104" x14ac:dyDescent="0.2">
      <c r="A94" s="54">
        <v>18</v>
      </c>
      <c r="B94" s="55" t="s">
        <v>629</v>
      </c>
      <c r="C94" s="56" t="s">
        <v>630</v>
      </c>
      <c r="D94" s="57" t="s">
        <v>41</v>
      </c>
      <c r="E94" s="100">
        <v>0.11310000000000001</v>
      </c>
      <c r="F94" s="59">
        <v>0</v>
      </c>
      <c r="G94" s="60">
        <f>E94*F94</f>
        <v>0</v>
      </c>
      <c r="H94" s="61">
        <v>8.8400000000000006E-3</v>
      </c>
      <c r="I94" s="62">
        <f>E94*H94</f>
        <v>9.9980400000000019E-4</v>
      </c>
      <c r="J94" s="61">
        <v>0</v>
      </c>
      <c r="K94" s="62">
        <f>E94*J94</f>
        <v>0</v>
      </c>
      <c r="O94" s="53"/>
      <c r="Z94" s="53"/>
      <c r="AA94" s="53">
        <v>1</v>
      </c>
      <c r="AB94" s="53">
        <v>1</v>
      </c>
      <c r="AC94" s="53">
        <v>1</v>
      </c>
      <c r="AD94" s="53"/>
      <c r="AE94" s="53"/>
      <c r="AF94" s="53"/>
      <c r="AG94" s="53"/>
      <c r="AH94" s="53"/>
      <c r="AI94" s="53"/>
      <c r="AJ94" s="53"/>
      <c r="AK94" s="53"/>
      <c r="AL94" s="53"/>
      <c r="AM94" s="53"/>
      <c r="AN94" s="53"/>
      <c r="AO94" s="53"/>
      <c r="AP94" s="53"/>
      <c r="AQ94" s="53"/>
      <c r="AR94" s="53"/>
      <c r="AS94" s="53"/>
      <c r="AT94" s="53"/>
      <c r="AU94" s="53"/>
      <c r="AV94" s="53"/>
      <c r="AW94" s="53"/>
      <c r="AX94" s="53"/>
      <c r="AY94" s="53"/>
      <c r="AZ94" s="63">
        <f>G94</f>
        <v>0</v>
      </c>
      <c r="BA94" s="53"/>
      <c r="BB94" s="53"/>
      <c r="BC94" s="53"/>
      <c r="BD94" s="53"/>
      <c r="BE94" s="53"/>
      <c r="BF94" s="53"/>
      <c r="BG94" s="53"/>
      <c r="BH94" s="53"/>
      <c r="BI94" s="53"/>
      <c r="CA94" s="53">
        <v>1</v>
      </c>
      <c r="CB94" s="53">
        <v>1</v>
      </c>
      <c r="CZ94" s="16">
        <v>1</v>
      </c>
    </row>
    <row r="95" spans="1:104" x14ac:dyDescent="0.2">
      <c r="A95" s="64"/>
      <c r="B95" s="65"/>
      <c r="C95" s="329" t="s">
        <v>631</v>
      </c>
      <c r="D95" s="330"/>
      <c r="E95" s="103">
        <v>0.11310000000000001</v>
      </c>
      <c r="F95" s="69"/>
      <c r="G95" s="70"/>
      <c r="H95" s="71"/>
      <c r="I95" s="66"/>
      <c r="J95" s="72"/>
      <c r="K95" s="66"/>
      <c r="M95" s="67" t="s">
        <v>631</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73" t="str">
        <f>C94</f>
        <v xml:space="preserve">Bednění překladů - zřízení </v>
      </c>
      <c r="BE95" s="53"/>
      <c r="BF95" s="53"/>
      <c r="BG95" s="53"/>
      <c r="BH95" s="53"/>
      <c r="BI95" s="53"/>
    </row>
    <row r="96" spans="1:104" x14ac:dyDescent="0.2">
      <c r="A96" s="54">
        <v>19</v>
      </c>
      <c r="B96" s="55" t="s">
        <v>632</v>
      </c>
      <c r="C96" s="56" t="s">
        <v>633</v>
      </c>
      <c r="D96" s="57" t="s">
        <v>41</v>
      </c>
      <c r="E96" s="100">
        <v>0.11310000000000001</v>
      </c>
      <c r="F96" s="59">
        <v>0</v>
      </c>
      <c r="G96" s="60">
        <f>E96*F96</f>
        <v>0</v>
      </c>
      <c r="H96" s="61">
        <v>0</v>
      </c>
      <c r="I96" s="62">
        <f>E96*H96</f>
        <v>0</v>
      </c>
      <c r="J96" s="61">
        <v>0</v>
      </c>
      <c r="K96" s="62">
        <f>E96*J96</f>
        <v>0</v>
      </c>
      <c r="O96" s="53"/>
      <c r="Z96" s="53"/>
      <c r="AA96" s="53">
        <v>1</v>
      </c>
      <c r="AB96" s="53">
        <v>1</v>
      </c>
      <c r="AC96" s="53">
        <v>1</v>
      </c>
      <c r="AD96" s="53"/>
      <c r="AE96" s="53"/>
      <c r="AF96" s="53"/>
      <c r="AG96" s="53"/>
      <c r="AH96" s="53"/>
      <c r="AI96" s="53"/>
      <c r="AJ96" s="53"/>
      <c r="AK96" s="53"/>
      <c r="AL96" s="53"/>
      <c r="AM96" s="53"/>
      <c r="AN96" s="53"/>
      <c r="AO96" s="53"/>
      <c r="AP96" s="53"/>
      <c r="AQ96" s="53"/>
      <c r="AR96" s="53"/>
      <c r="AS96" s="53"/>
      <c r="AT96" s="53"/>
      <c r="AU96" s="53"/>
      <c r="AV96" s="53"/>
      <c r="AW96" s="53"/>
      <c r="AX96" s="53"/>
      <c r="AY96" s="53"/>
      <c r="AZ96" s="63">
        <f>G96</f>
        <v>0</v>
      </c>
      <c r="BA96" s="53"/>
      <c r="BB96" s="53"/>
      <c r="BC96" s="53"/>
      <c r="BD96" s="53"/>
      <c r="BE96" s="53"/>
      <c r="BF96" s="53"/>
      <c r="BG96" s="53"/>
      <c r="BH96" s="53"/>
      <c r="BI96" s="53"/>
      <c r="CA96" s="53">
        <v>1</v>
      </c>
      <c r="CB96" s="53">
        <v>1</v>
      </c>
      <c r="CZ96" s="16">
        <v>1</v>
      </c>
    </row>
    <row r="97" spans="1:104" x14ac:dyDescent="0.2">
      <c r="A97" s="64"/>
      <c r="B97" s="65"/>
      <c r="C97" s="329" t="s">
        <v>634</v>
      </c>
      <c r="D97" s="330"/>
      <c r="E97" s="103">
        <v>0.11310000000000001</v>
      </c>
      <c r="F97" s="69"/>
      <c r="G97" s="70"/>
      <c r="H97" s="71"/>
      <c r="I97" s="66"/>
      <c r="J97" s="72"/>
      <c r="K97" s="66"/>
      <c r="M97" s="67" t="s">
        <v>634</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73" t="str">
        <f>C96</f>
        <v xml:space="preserve">Bednění překladů - odstranění </v>
      </c>
      <c r="BE97" s="53"/>
      <c r="BF97" s="53"/>
      <c r="BG97" s="53"/>
      <c r="BH97" s="53"/>
      <c r="BI97" s="53"/>
    </row>
    <row r="98" spans="1:104" x14ac:dyDescent="0.2">
      <c r="A98" s="54">
        <v>20</v>
      </c>
      <c r="B98" s="55" t="s">
        <v>635</v>
      </c>
      <c r="C98" s="56" t="s">
        <v>636</v>
      </c>
      <c r="D98" s="57" t="s">
        <v>248</v>
      </c>
      <c r="E98" s="100">
        <v>0.89019999999999999</v>
      </c>
      <c r="F98" s="59">
        <v>0</v>
      </c>
      <c r="G98" s="60">
        <f>E98*F98</f>
        <v>0</v>
      </c>
      <c r="H98" s="61">
        <v>1.7090000000000001E-2</v>
      </c>
      <c r="I98" s="62">
        <f>E98*H98</f>
        <v>1.5213518000000001E-2</v>
      </c>
      <c r="J98" s="61">
        <v>0</v>
      </c>
      <c r="K98" s="62">
        <f>E98*J98</f>
        <v>0</v>
      </c>
      <c r="O98" s="53"/>
      <c r="Z98" s="53"/>
      <c r="AA98" s="53">
        <v>1</v>
      </c>
      <c r="AB98" s="53">
        <v>1</v>
      </c>
      <c r="AC98" s="53">
        <v>1</v>
      </c>
      <c r="AD98" s="53"/>
      <c r="AE98" s="53"/>
      <c r="AF98" s="53"/>
      <c r="AG98" s="53"/>
      <c r="AH98" s="53"/>
      <c r="AI98" s="53"/>
      <c r="AJ98" s="53"/>
      <c r="AK98" s="53"/>
      <c r="AL98" s="53"/>
      <c r="AM98" s="53"/>
      <c r="AN98" s="53"/>
      <c r="AO98" s="53"/>
      <c r="AP98" s="53"/>
      <c r="AQ98" s="53"/>
      <c r="AR98" s="53"/>
      <c r="AS98" s="53"/>
      <c r="AT98" s="53"/>
      <c r="AU98" s="53"/>
      <c r="AV98" s="53"/>
      <c r="AW98" s="53"/>
      <c r="AX98" s="53"/>
      <c r="AY98" s="53"/>
      <c r="AZ98" s="63">
        <f>G98</f>
        <v>0</v>
      </c>
      <c r="BA98" s="53"/>
      <c r="BB98" s="53"/>
      <c r="BC98" s="53"/>
      <c r="BD98" s="53"/>
      <c r="BE98" s="53"/>
      <c r="BF98" s="53"/>
      <c r="BG98" s="53"/>
      <c r="BH98" s="53"/>
      <c r="BI98" s="53"/>
      <c r="CA98" s="53">
        <v>1</v>
      </c>
      <c r="CB98" s="53">
        <v>1</v>
      </c>
      <c r="CZ98" s="16">
        <v>1</v>
      </c>
    </row>
    <row r="99" spans="1:104" x14ac:dyDescent="0.2">
      <c r="A99" s="64"/>
      <c r="B99" s="65"/>
      <c r="C99" s="329" t="s">
        <v>1583</v>
      </c>
      <c r="D99" s="330"/>
      <c r="E99" s="103">
        <v>0.89019999999999999</v>
      </c>
      <c r="F99" s="69"/>
      <c r="G99" s="70"/>
      <c r="H99" s="71"/>
      <c r="I99" s="66"/>
      <c r="J99" s="72"/>
      <c r="K99" s="66"/>
      <c r="M99" s="67" t="s">
        <v>1583</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73" t="str">
        <f>C98</f>
        <v xml:space="preserve">Osazení ocelových válcovaných nosníků  č.14-22 </v>
      </c>
      <c r="BE99" s="53"/>
      <c r="BF99" s="53"/>
      <c r="BG99" s="53"/>
      <c r="BH99" s="53"/>
      <c r="BI99" s="53"/>
    </row>
    <row r="100" spans="1:104" ht="22.5" x14ac:dyDescent="0.2">
      <c r="A100" s="54">
        <v>21</v>
      </c>
      <c r="B100" s="55" t="s">
        <v>639</v>
      </c>
      <c r="C100" s="56" t="s">
        <v>640</v>
      </c>
      <c r="D100" s="57" t="s">
        <v>248</v>
      </c>
      <c r="E100" s="100">
        <v>0.2656</v>
      </c>
      <c r="F100" s="59">
        <v>0</v>
      </c>
      <c r="G100" s="60">
        <f>E100*F100</f>
        <v>0</v>
      </c>
      <c r="H100" s="61">
        <v>1.221E-2</v>
      </c>
      <c r="I100" s="62">
        <f>E100*H100</f>
        <v>3.2429760000000003E-3</v>
      </c>
      <c r="J100" s="61">
        <v>0</v>
      </c>
      <c r="K100" s="62">
        <f>E100*J100</f>
        <v>0</v>
      </c>
      <c r="O100" s="53"/>
      <c r="Z100" s="53"/>
      <c r="AA100" s="53">
        <v>1</v>
      </c>
      <c r="AB100" s="53">
        <v>1</v>
      </c>
      <c r="AC100" s="53">
        <v>1</v>
      </c>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63">
        <f>G100</f>
        <v>0</v>
      </c>
      <c r="BA100" s="53"/>
      <c r="BB100" s="53"/>
      <c r="BC100" s="53"/>
      <c r="BD100" s="53"/>
      <c r="BE100" s="53"/>
      <c r="BF100" s="53"/>
      <c r="BG100" s="53"/>
      <c r="BH100" s="53"/>
      <c r="BI100" s="53"/>
      <c r="CA100" s="53">
        <v>1</v>
      </c>
      <c r="CB100" s="53">
        <v>1</v>
      </c>
      <c r="CZ100" s="16">
        <v>1</v>
      </c>
    </row>
    <row r="101" spans="1:104" x14ac:dyDescent="0.2">
      <c r="A101" s="64"/>
      <c r="B101" s="65"/>
      <c r="C101" s="329" t="s">
        <v>1584</v>
      </c>
      <c r="D101" s="330"/>
      <c r="E101" s="103">
        <v>0.2656</v>
      </c>
      <c r="F101" s="69"/>
      <c r="G101" s="70"/>
      <c r="H101" s="71"/>
      <c r="I101" s="66"/>
      <c r="J101" s="72"/>
      <c r="K101" s="66"/>
      <c r="M101" s="67" t="s">
        <v>1584</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C100</f>
        <v xml:space="preserve">Osazení ocelových válcovaných nosníků č.22 a vyšší </v>
      </c>
      <c r="BE101" s="53"/>
      <c r="BF101" s="53"/>
      <c r="BG101" s="53"/>
      <c r="BH101" s="53"/>
      <c r="BI101" s="53"/>
    </row>
    <row r="102" spans="1:104" x14ac:dyDescent="0.2">
      <c r="A102" s="54">
        <v>22</v>
      </c>
      <c r="B102" s="55" t="s">
        <v>642</v>
      </c>
      <c r="C102" s="56" t="s">
        <v>643</v>
      </c>
      <c r="D102" s="57" t="s">
        <v>201</v>
      </c>
      <c r="E102" s="100">
        <v>21.044699999999999</v>
      </c>
      <c r="F102" s="59">
        <v>0</v>
      </c>
      <c r="G102" s="60">
        <f>E102*F102</f>
        <v>0</v>
      </c>
      <c r="H102" s="61">
        <v>4.4000000000000002E-4</v>
      </c>
      <c r="I102" s="62">
        <f>E102*H102</f>
        <v>9.2596680000000004E-3</v>
      </c>
      <c r="J102" s="61">
        <v>0</v>
      </c>
      <c r="K102" s="62">
        <f>E102*J102</f>
        <v>0</v>
      </c>
      <c r="O102" s="53"/>
      <c r="Z102" s="53"/>
      <c r="AA102" s="53">
        <v>1</v>
      </c>
      <c r="AB102" s="53">
        <v>1</v>
      </c>
      <c r="AC102" s="53">
        <v>1</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G102</f>
        <v>0</v>
      </c>
      <c r="BA102" s="53"/>
      <c r="BB102" s="53"/>
      <c r="BC102" s="53"/>
      <c r="BD102" s="53"/>
      <c r="BE102" s="53"/>
      <c r="BF102" s="53"/>
      <c r="BG102" s="53"/>
      <c r="BH102" s="53"/>
      <c r="BI102" s="53"/>
      <c r="CA102" s="53">
        <v>1</v>
      </c>
      <c r="CB102" s="53">
        <v>1</v>
      </c>
      <c r="CZ102" s="16">
        <v>1</v>
      </c>
    </row>
    <row r="103" spans="1:104" x14ac:dyDescent="0.2">
      <c r="A103" s="64"/>
      <c r="B103" s="65"/>
      <c r="C103" s="329" t="s">
        <v>1585</v>
      </c>
      <c r="D103" s="330"/>
      <c r="E103" s="103">
        <v>21.044699999999999</v>
      </c>
      <c r="F103" s="69"/>
      <c r="G103" s="70"/>
      <c r="H103" s="71"/>
      <c r="I103" s="66"/>
      <c r="J103" s="72"/>
      <c r="K103" s="66"/>
      <c r="M103" s="67" t="s">
        <v>1585</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73" t="str">
        <f>C102</f>
        <v xml:space="preserve">Izolace mezi překlady polystyren tl. 80 mm </v>
      </c>
      <c r="BE103" s="53"/>
      <c r="BF103" s="53"/>
      <c r="BG103" s="53"/>
      <c r="BH103" s="53"/>
      <c r="BI103" s="53"/>
    </row>
    <row r="104" spans="1:104" x14ac:dyDescent="0.2">
      <c r="A104" s="54">
        <v>23</v>
      </c>
      <c r="B104" s="55" t="s">
        <v>644</v>
      </c>
      <c r="C104" s="56" t="s">
        <v>645</v>
      </c>
      <c r="D104" s="57" t="s">
        <v>41</v>
      </c>
      <c r="E104" s="100">
        <v>26.938500000000001</v>
      </c>
      <c r="F104" s="59">
        <v>0</v>
      </c>
      <c r="G104" s="60">
        <f>E104*F104</f>
        <v>0</v>
      </c>
      <c r="H104" s="61">
        <v>7.782E-2</v>
      </c>
      <c r="I104" s="62">
        <f>E104*H104</f>
        <v>2.0963540700000003</v>
      </c>
      <c r="J104" s="61">
        <v>0</v>
      </c>
      <c r="K104" s="62">
        <f>E104*J104</f>
        <v>0</v>
      </c>
      <c r="O104" s="53"/>
      <c r="Z104" s="53"/>
      <c r="AA104" s="53">
        <v>1</v>
      </c>
      <c r="AB104" s="53">
        <v>1</v>
      </c>
      <c r="AC104" s="53">
        <v>1</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63">
        <f>G104</f>
        <v>0</v>
      </c>
      <c r="BA104" s="53"/>
      <c r="BB104" s="53"/>
      <c r="BC104" s="53"/>
      <c r="BD104" s="53"/>
      <c r="BE104" s="53"/>
      <c r="BF104" s="53"/>
      <c r="BG104" s="53"/>
      <c r="BH104" s="53"/>
      <c r="BI104" s="53"/>
      <c r="CA104" s="53">
        <v>1</v>
      </c>
      <c r="CB104" s="53">
        <v>1</v>
      </c>
      <c r="CZ104" s="16">
        <v>1</v>
      </c>
    </row>
    <row r="105" spans="1:104" x14ac:dyDescent="0.2">
      <c r="A105" s="64"/>
      <c r="B105" s="65"/>
      <c r="C105" s="326" t="s">
        <v>1586</v>
      </c>
      <c r="D105" s="327"/>
      <c r="E105" s="327"/>
      <c r="F105" s="327"/>
      <c r="G105" s="328"/>
      <c r="I105" s="66"/>
      <c r="K105" s="66"/>
      <c r="L105" s="67" t="s">
        <v>1586</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104" x14ac:dyDescent="0.2">
      <c r="A106" s="64"/>
      <c r="B106" s="65"/>
      <c r="C106" s="326" t="s">
        <v>646</v>
      </c>
      <c r="D106" s="327"/>
      <c r="E106" s="327"/>
      <c r="F106" s="327"/>
      <c r="G106" s="328"/>
      <c r="I106" s="66"/>
      <c r="K106" s="66"/>
      <c r="L106" s="67" t="s">
        <v>646</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104" x14ac:dyDescent="0.2">
      <c r="A107" s="64"/>
      <c r="B107" s="65"/>
      <c r="C107" s="329" t="s">
        <v>2169</v>
      </c>
      <c r="D107" s="330"/>
      <c r="E107" s="103">
        <v>3.9577</v>
      </c>
      <c r="F107" s="69"/>
      <c r="G107" s="70"/>
      <c r="H107" s="71"/>
      <c r="I107" s="66"/>
      <c r="J107" s="72"/>
      <c r="K107" s="66"/>
      <c r="M107" s="67" t="s">
        <v>2169</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73" t="str">
        <f t="shared" ref="BD107:BD115" si="3">C106</f>
        <v>včetně kotvení</v>
      </c>
      <c r="BE107" s="53"/>
      <c r="BF107" s="53"/>
      <c r="BG107" s="53"/>
      <c r="BH107" s="53"/>
      <c r="BI107" s="53"/>
    </row>
    <row r="108" spans="1:104" x14ac:dyDescent="0.2">
      <c r="A108" s="64"/>
      <c r="B108" s="65"/>
      <c r="C108" s="329" t="s">
        <v>1589</v>
      </c>
      <c r="D108" s="330"/>
      <c r="E108" s="103">
        <v>1.5077</v>
      </c>
      <c r="F108" s="69"/>
      <c r="G108" s="70"/>
      <c r="H108" s="71"/>
      <c r="I108" s="66"/>
      <c r="J108" s="72"/>
      <c r="K108" s="66"/>
      <c r="M108" s="67" t="s">
        <v>1589</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73" t="str">
        <f t="shared" si="3"/>
        <v>329:2,1*3*0,6282</v>
      </c>
      <c r="BE108" s="53"/>
      <c r="BF108" s="53"/>
      <c r="BG108" s="53"/>
      <c r="BH108" s="53"/>
      <c r="BI108" s="53"/>
    </row>
    <row r="109" spans="1:104" x14ac:dyDescent="0.2">
      <c r="A109" s="64"/>
      <c r="B109" s="65"/>
      <c r="C109" s="329" t="s">
        <v>2170</v>
      </c>
      <c r="D109" s="330"/>
      <c r="E109" s="103">
        <v>5.0884</v>
      </c>
      <c r="F109" s="69"/>
      <c r="G109" s="70"/>
      <c r="H109" s="71"/>
      <c r="I109" s="66"/>
      <c r="J109" s="72"/>
      <c r="K109" s="66"/>
      <c r="M109" s="67" t="s">
        <v>2170</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73" t="str">
        <f t="shared" si="3"/>
        <v>0,4*3*2*0,6282</v>
      </c>
      <c r="BE109" s="53"/>
      <c r="BF109" s="53"/>
      <c r="BG109" s="53"/>
      <c r="BH109" s="53"/>
      <c r="BI109" s="53"/>
    </row>
    <row r="110" spans="1:104" x14ac:dyDescent="0.2">
      <c r="A110" s="64"/>
      <c r="B110" s="65"/>
      <c r="C110" s="329" t="s">
        <v>2171</v>
      </c>
      <c r="D110" s="330"/>
      <c r="E110" s="103">
        <v>5.0884</v>
      </c>
      <c r="F110" s="69"/>
      <c r="G110" s="70"/>
      <c r="H110" s="71"/>
      <c r="I110" s="66"/>
      <c r="J110" s="72"/>
      <c r="K110" s="66"/>
      <c r="M110" s="67" t="s">
        <v>2171</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73" t="str">
        <f t="shared" si="3"/>
        <v>314:2,7*3*0,6282</v>
      </c>
      <c r="BE110" s="53"/>
      <c r="BF110" s="53"/>
      <c r="BG110" s="53"/>
      <c r="BH110" s="53"/>
      <c r="BI110" s="53"/>
    </row>
    <row r="111" spans="1:104" x14ac:dyDescent="0.2">
      <c r="A111" s="64"/>
      <c r="B111" s="65"/>
      <c r="C111" s="329" t="s">
        <v>1592</v>
      </c>
      <c r="D111" s="330"/>
      <c r="E111" s="103">
        <v>-1.1420999999999999</v>
      </c>
      <c r="F111" s="69"/>
      <c r="G111" s="70"/>
      <c r="H111" s="71"/>
      <c r="I111" s="66"/>
      <c r="J111" s="72"/>
      <c r="K111" s="66"/>
      <c r="M111" s="67" t="s">
        <v>1592</v>
      </c>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73" t="str">
        <f t="shared" si="3"/>
        <v>309:2,7*3*0,6282</v>
      </c>
      <c r="BE111" s="53"/>
      <c r="BF111" s="53"/>
      <c r="BG111" s="53"/>
      <c r="BH111" s="53"/>
      <c r="BI111" s="53"/>
    </row>
    <row r="112" spans="1:104" x14ac:dyDescent="0.2">
      <c r="A112" s="64"/>
      <c r="B112" s="65"/>
      <c r="C112" s="329" t="s">
        <v>2172</v>
      </c>
      <c r="D112" s="330"/>
      <c r="E112" s="103">
        <v>3.7692000000000001</v>
      </c>
      <c r="F112" s="69"/>
      <c r="G112" s="70"/>
      <c r="H112" s="71"/>
      <c r="I112" s="66"/>
      <c r="J112" s="72"/>
      <c r="K112" s="66"/>
      <c r="M112" s="67" t="s">
        <v>2172</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73" t="str">
        <f t="shared" si="3"/>
        <v>odečtení otvorů:-0,9*2,02*0,6282</v>
      </c>
      <c r="BE112" s="53"/>
      <c r="BF112" s="53"/>
      <c r="BG112" s="53"/>
      <c r="BH112" s="53"/>
      <c r="BI112" s="53"/>
    </row>
    <row r="113" spans="1:104" x14ac:dyDescent="0.2">
      <c r="A113" s="64"/>
      <c r="B113" s="65"/>
      <c r="C113" s="329" t="s">
        <v>1594</v>
      </c>
      <c r="D113" s="330"/>
      <c r="E113" s="103">
        <v>0.75380000000000003</v>
      </c>
      <c r="F113" s="69"/>
      <c r="G113" s="70"/>
      <c r="H113" s="71"/>
      <c r="I113" s="66"/>
      <c r="J113" s="72"/>
      <c r="K113" s="66"/>
      <c r="M113" s="67" t="s">
        <v>1594</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73" t="str">
        <f t="shared" si="3"/>
        <v>307:2*3*0,6282</v>
      </c>
      <c r="BE113" s="53"/>
      <c r="BF113" s="53"/>
      <c r="BG113" s="53"/>
      <c r="BH113" s="53"/>
      <c r="BI113" s="53"/>
    </row>
    <row r="114" spans="1:104" x14ac:dyDescent="0.2">
      <c r="A114" s="64"/>
      <c r="B114" s="65"/>
      <c r="C114" s="329" t="s">
        <v>2173</v>
      </c>
      <c r="D114" s="330"/>
      <c r="E114" s="103">
        <v>4.1932</v>
      </c>
      <c r="F114" s="69"/>
      <c r="G114" s="70"/>
      <c r="H114" s="71"/>
      <c r="I114" s="66"/>
      <c r="J114" s="72"/>
      <c r="K114" s="66"/>
      <c r="M114" s="67" t="s">
        <v>2173</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73" t="str">
        <f t="shared" si="3"/>
        <v>0,4*3*0,6282</v>
      </c>
      <c r="BE114" s="53"/>
      <c r="BF114" s="53"/>
      <c r="BG114" s="53"/>
      <c r="BH114" s="53"/>
      <c r="BI114" s="53"/>
    </row>
    <row r="115" spans="1:104" x14ac:dyDescent="0.2">
      <c r="A115" s="64"/>
      <c r="B115" s="65"/>
      <c r="C115" s="329" t="s">
        <v>2174</v>
      </c>
      <c r="D115" s="330"/>
      <c r="E115" s="103">
        <v>3.7221000000000002</v>
      </c>
      <c r="F115" s="69"/>
      <c r="G115" s="70"/>
      <c r="H115" s="71"/>
      <c r="I115" s="66"/>
      <c r="J115" s="72"/>
      <c r="K115" s="66"/>
      <c r="M115" s="67" t="s">
        <v>2174</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73" t="str">
        <f t="shared" si="3"/>
        <v>317:2,225*3*0,6282</v>
      </c>
      <c r="BE115" s="53"/>
      <c r="BF115" s="53"/>
      <c r="BG115" s="53"/>
      <c r="BH115" s="53"/>
      <c r="BI115" s="53"/>
    </row>
    <row r="116" spans="1:104" x14ac:dyDescent="0.2">
      <c r="A116" s="54">
        <v>24</v>
      </c>
      <c r="B116" s="55" t="s">
        <v>675</v>
      </c>
      <c r="C116" s="56" t="s">
        <v>676</v>
      </c>
      <c r="D116" s="57" t="s">
        <v>41</v>
      </c>
      <c r="E116" s="100">
        <v>73.3292</v>
      </c>
      <c r="F116" s="59">
        <v>0</v>
      </c>
      <c r="G116" s="60">
        <f>E116*F116</f>
        <v>0</v>
      </c>
      <c r="H116" s="61">
        <v>9.9849999999999994E-2</v>
      </c>
      <c r="I116" s="62">
        <f>E116*H116</f>
        <v>7.3219206199999993</v>
      </c>
      <c r="J116" s="61">
        <v>0</v>
      </c>
      <c r="K116" s="62">
        <f>E116*J116</f>
        <v>0</v>
      </c>
      <c r="O116" s="53"/>
      <c r="Z116" s="53"/>
      <c r="AA116" s="53">
        <v>1</v>
      </c>
      <c r="AB116" s="53">
        <v>1</v>
      </c>
      <c r="AC116" s="53">
        <v>1</v>
      </c>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63">
        <f>G116</f>
        <v>0</v>
      </c>
      <c r="BA116" s="53"/>
      <c r="BB116" s="53"/>
      <c r="BC116" s="53"/>
      <c r="BD116" s="53"/>
      <c r="BE116" s="53"/>
      <c r="BF116" s="53"/>
      <c r="BG116" s="53"/>
      <c r="BH116" s="53"/>
      <c r="BI116" s="53"/>
      <c r="CA116" s="53">
        <v>1</v>
      </c>
      <c r="CB116" s="53">
        <v>1</v>
      </c>
      <c r="CZ116" s="16">
        <v>1</v>
      </c>
    </row>
    <row r="117" spans="1:104" ht="22.5" x14ac:dyDescent="0.2">
      <c r="A117" s="64"/>
      <c r="B117" s="65"/>
      <c r="C117" s="326" t="s">
        <v>677</v>
      </c>
      <c r="D117" s="327"/>
      <c r="E117" s="327"/>
      <c r="F117" s="327"/>
      <c r="G117" s="328"/>
      <c r="I117" s="66"/>
      <c r="K117" s="66"/>
      <c r="L117" s="67" t="s">
        <v>677</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104" x14ac:dyDescent="0.2">
      <c r="A118" s="64"/>
      <c r="B118" s="65"/>
      <c r="C118" s="326" t="s">
        <v>646</v>
      </c>
      <c r="D118" s="327"/>
      <c r="E118" s="327"/>
      <c r="F118" s="327"/>
      <c r="G118" s="328"/>
      <c r="I118" s="66"/>
      <c r="K118" s="66"/>
      <c r="L118" s="67" t="s">
        <v>646</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104" x14ac:dyDescent="0.2">
      <c r="A119" s="64"/>
      <c r="B119" s="65"/>
      <c r="C119" s="329" t="s">
        <v>2175</v>
      </c>
      <c r="D119" s="330"/>
      <c r="E119" s="103">
        <v>7.0389999999999997</v>
      </c>
      <c r="F119" s="69"/>
      <c r="G119" s="70"/>
      <c r="H119" s="71"/>
      <c r="I119" s="66"/>
      <c r="J119" s="72"/>
      <c r="K119" s="66"/>
      <c r="M119" s="67" t="s">
        <v>2175</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73" t="str">
        <f t="shared" ref="BD119:BD144" si="4">C118</f>
        <v>včetně kotvení</v>
      </c>
      <c r="BE119" s="53"/>
      <c r="BF119" s="53"/>
      <c r="BG119" s="53"/>
      <c r="BH119" s="53"/>
      <c r="BI119" s="53"/>
    </row>
    <row r="120" spans="1:104" x14ac:dyDescent="0.2">
      <c r="A120" s="64"/>
      <c r="B120" s="65"/>
      <c r="C120" s="329" t="s">
        <v>2176</v>
      </c>
      <c r="D120" s="330"/>
      <c r="E120" s="103">
        <v>5.2015000000000002</v>
      </c>
      <c r="F120" s="69"/>
      <c r="G120" s="70"/>
      <c r="H120" s="71"/>
      <c r="I120" s="66"/>
      <c r="J120" s="72"/>
      <c r="K120" s="66"/>
      <c r="M120" s="67" t="s">
        <v>2176</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73" t="str">
        <f t="shared" si="4"/>
        <v>328:3,735*3*0,6282</v>
      </c>
      <c r="BE120" s="53"/>
      <c r="BF120" s="53"/>
      <c r="BG120" s="53"/>
      <c r="BH120" s="53"/>
      <c r="BI120" s="53"/>
    </row>
    <row r="121" spans="1:104" x14ac:dyDescent="0.2">
      <c r="A121" s="64"/>
      <c r="B121" s="65"/>
      <c r="C121" s="329" t="s">
        <v>681</v>
      </c>
      <c r="D121" s="330"/>
      <c r="E121" s="103">
        <v>4.3346</v>
      </c>
      <c r="F121" s="69"/>
      <c r="G121" s="70"/>
      <c r="H121" s="71"/>
      <c r="I121" s="66"/>
      <c r="J121" s="72"/>
      <c r="K121" s="66"/>
      <c r="M121" s="67" t="s">
        <v>681</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73" t="str">
        <f t="shared" si="4"/>
        <v>325, 326:2,76*3*0,6282</v>
      </c>
      <c r="BE121" s="53"/>
      <c r="BF121" s="53"/>
      <c r="BG121" s="53"/>
      <c r="BH121" s="53"/>
      <c r="BI121" s="53"/>
    </row>
    <row r="122" spans="1:104" x14ac:dyDescent="0.2">
      <c r="A122" s="64"/>
      <c r="B122" s="65"/>
      <c r="C122" s="329" t="s">
        <v>673</v>
      </c>
      <c r="D122" s="330"/>
      <c r="E122" s="103">
        <v>4.5796000000000001</v>
      </c>
      <c r="F122" s="69"/>
      <c r="G122" s="70"/>
      <c r="H122" s="71"/>
      <c r="I122" s="66"/>
      <c r="J122" s="72"/>
      <c r="K122" s="66"/>
      <c r="M122" s="67" t="s">
        <v>673</v>
      </c>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73" t="str">
        <f t="shared" si="4"/>
        <v>2,3*3*0,6282</v>
      </c>
      <c r="BE122" s="53"/>
      <c r="BF122" s="53"/>
      <c r="BG122" s="53"/>
      <c r="BH122" s="53"/>
      <c r="BI122" s="53"/>
    </row>
    <row r="123" spans="1:104" x14ac:dyDescent="0.2">
      <c r="A123" s="64"/>
      <c r="B123" s="65"/>
      <c r="C123" s="329" t="s">
        <v>1599</v>
      </c>
      <c r="D123" s="330"/>
      <c r="E123" s="103">
        <v>9.8658999999999999</v>
      </c>
      <c r="F123" s="69"/>
      <c r="G123" s="70"/>
      <c r="H123" s="71"/>
      <c r="I123" s="66"/>
      <c r="J123" s="72"/>
      <c r="K123" s="66"/>
      <c r="M123" s="67" t="s">
        <v>1599</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73" t="str">
        <f t="shared" si="4"/>
        <v>1,215*3*2*0,6282</v>
      </c>
      <c r="BE123" s="53"/>
      <c r="BF123" s="53"/>
      <c r="BG123" s="53"/>
      <c r="BH123" s="53"/>
      <c r="BI123" s="53"/>
    </row>
    <row r="124" spans="1:104" x14ac:dyDescent="0.2">
      <c r="A124" s="64"/>
      <c r="B124" s="65"/>
      <c r="C124" s="329" t="s">
        <v>1592</v>
      </c>
      <c r="D124" s="330"/>
      <c r="E124" s="103">
        <v>-1.1420999999999999</v>
      </c>
      <c r="F124" s="69"/>
      <c r="G124" s="70"/>
      <c r="H124" s="71"/>
      <c r="I124" s="66"/>
      <c r="J124" s="72"/>
      <c r="K124" s="66"/>
      <c r="M124" s="67" t="s">
        <v>1592</v>
      </c>
      <c r="O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73" t="str">
        <f t="shared" si="4"/>
        <v>5,235*3*0,6282</v>
      </c>
      <c r="BE124" s="53"/>
      <c r="BF124" s="53"/>
      <c r="BG124" s="53"/>
      <c r="BH124" s="53"/>
      <c r="BI124" s="53"/>
    </row>
    <row r="125" spans="1:104" x14ac:dyDescent="0.2">
      <c r="A125" s="64"/>
      <c r="B125" s="65"/>
      <c r="C125" s="329" t="s">
        <v>665</v>
      </c>
      <c r="D125" s="330"/>
      <c r="E125" s="103">
        <v>-1.0152000000000001</v>
      </c>
      <c r="F125" s="69"/>
      <c r="G125" s="70"/>
      <c r="H125" s="71"/>
      <c r="I125" s="66"/>
      <c r="J125" s="72"/>
      <c r="K125" s="66"/>
      <c r="M125" s="67" t="s">
        <v>665</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73" t="str">
        <f t="shared" si="4"/>
        <v>odečtení otvorů:-0,9*2,02*0,6282</v>
      </c>
      <c r="BE125" s="53"/>
      <c r="BF125" s="53"/>
      <c r="BG125" s="53"/>
      <c r="BH125" s="53"/>
      <c r="BI125" s="53"/>
    </row>
    <row r="126" spans="1:104" x14ac:dyDescent="0.2">
      <c r="A126" s="64"/>
      <c r="B126" s="65"/>
      <c r="C126" s="329" t="s">
        <v>2177</v>
      </c>
      <c r="D126" s="330"/>
      <c r="E126" s="103">
        <v>3.7692000000000001</v>
      </c>
      <c r="F126" s="69"/>
      <c r="G126" s="70"/>
      <c r="H126" s="71"/>
      <c r="I126" s="66"/>
      <c r="J126" s="72"/>
      <c r="K126" s="66"/>
      <c r="M126" s="67" t="s">
        <v>2177</v>
      </c>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73" t="str">
        <f t="shared" si="4"/>
        <v>-0,8*2,02*0,6282</v>
      </c>
      <c r="BE126" s="53"/>
      <c r="BF126" s="53"/>
      <c r="BG126" s="53"/>
      <c r="BH126" s="53"/>
      <c r="BI126" s="53"/>
    </row>
    <row r="127" spans="1:104" x14ac:dyDescent="0.2">
      <c r="A127" s="64"/>
      <c r="B127" s="65"/>
      <c r="C127" s="329" t="s">
        <v>1601</v>
      </c>
      <c r="D127" s="330"/>
      <c r="E127" s="103">
        <v>7.0671999999999997</v>
      </c>
      <c r="F127" s="69"/>
      <c r="G127" s="70"/>
      <c r="H127" s="71"/>
      <c r="I127" s="66"/>
      <c r="J127" s="72"/>
      <c r="K127" s="66"/>
      <c r="M127" s="67" t="s">
        <v>1601</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73" t="str">
        <f t="shared" si="4"/>
        <v>320:2*3*0,6282</v>
      </c>
      <c r="BE127" s="53"/>
      <c r="BF127" s="53"/>
      <c r="BG127" s="53"/>
      <c r="BH127" s="53"/>
      <c r="BI127" s="53"/>
    </row>
    <row r="128" spans="1:104" x14ac:dyDescent="0.2">
      <c r="A128" s="64"/>
      <c r="B128" s="65"/>
      <c r="C128" s="329" t="s">
        <v>1592</v>
      </c>
      <c r="D128" s="330"/>
      <c r="E128" s="103">
        <v>-1.1420999999999999</v>
      </c>
      <c r="F128" s="69"/>
      <c r="G128" s="70"/>
      <c r="H128" s="71"/>
      <c r="I128" s="66"/>
      <c r="J128" s="72"/>
      <c r="K128" s="66"/>
      <c r="M128" s="67" t="s">
        <v>1592</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73" t="str">
        <f t="shared" si="4"/>
        <v>3,75*3*0,6282</v>
      </c>
      <c r="BE128" s="53"/>
      <c r="BF128" s="53"/>
      <c r="BG128" s="53"/>
      <c r="BH128" s="53"/>
      <c r="BI128" s="53"/>
    </row>
    <row r="129" spans="1:61" x14ac:dyDescent="0.2">
      <c r="A129" s="64"/>
      <c r="B129" s="65"/>
      <c r="C129" s="329" t="s">
        <v>665</v>
      </c>
      <c r="D129" s="330"/>
      <c r="E129" s="103">
        <v>-1.0152000000000001</v>
      </c>
      <c r="F129" s="69"/>
      <c r="G129" s="70"/>
      <c r="H129" s="71"/>
      <c r="I129" s="66"/>
      <c r="J129" s="72"/>
      <c r="K129" s="66"/>
      <c r="M129" s="67" t="s">
        <v>665</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73" t="str">
        <f t="shared" si="4"/>
        <v>odečtení otvorů:-0,9*2,02*0,6282</v>
      </c>
      <c r="BE129" s="53"/>
      <c r="BF129" s="53"/>
      <c r="BG129" s="53"/>
      <c r="BH129" s="53"/>
      <c r="BI129" s="53"/>
    </row>
    <row r="130" spans="1:61" x14ac:dyDescent="0.2">
      <c r="A130" s="64"/>
      <c r="B130" s="65"/>
      <c r="C130" s="329" t="s">
        <v>1602</v>
      </c>
      <c r="D130" s="330"/>
      <c r="E130" s="103">
        <v>1.4134</v>
      </c>
      <c r="F130" s="69"/>
      <c r="G130" s="70"/>
      <c r="H130" s="71"/>
      <c r="I130" s="66"/>
      <c r="J130" s="72"/>
      <c r="K130" s="66"/>
      <c r="M130" s="67" t="s">
        <v>1602</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73" t="str">
        <f t="shared" si="4"/>
        <v>-0,8*2,02*0,6282</v>
      </c>
      <c r="BE130" s="53"/>
      <c r="BF130" s="53"/>
      <c r="BG130" s="53"/>
      <c r="BH130" s="53"/>
      <c r="BI130" s="53"/>
    </row>
    <row r="131" spans="1:61" x14ac:dyDescent="0.2">
      <c r="A131" s="64"/>
      <c r="B131" s="65"/>
      <c r="C131" s="329" t="s">
        <v>2178</v>
      </c>
      <c r="D131" s="330"/>
      <c r="E131" s="103">
        <v>6.3133999999999997</v>
      </c>
      <c r="F131" s="69"/>
      <c r="G131" s="70"/>
      <c r="H131" s="71"/>
      <c r="I131" s="66"/>
      <c r="J131" s="72"/>
      <c r="K131" s="66"/>
      <c r="M131" s="67" t="s">
        <v>2178</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73" t="str">
        <f t="shared" si="4"/>
        <v>hydrant :0,25*3*3*0,6282</v>
      </c>
      <c r="BE131" s="53"/>
      <c r="BF131" s="53"/>
      <c r="BG131" s="53"/>
      <c r="BH131" s="53"/>
      <c r="BI131" s="53"/>
    </row>
    <row r="132" spans="1:61" x14ac:dyDescent="0.2">
      <c r="A132" s="64"/>
      <c r="B132" s="65"/>
      <c r="C132" s="329" t="s">
        <v>1604</v>
      </c>
      <c r="D132" s="330"/>
      <c r="E132" s="103">
        <v>3.9577</v>
      </c>
      <c r="F132" s="69"/>
      <c r="G132" s="70"/>
      <c r="H132" s="71"/>
      <c r="I132" s="66"/>
      <c r="J132" s="72"/>
      <c r="K132" s="66"/>
      <c r="M132" s="67" t="s">
        <v>1604</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73" t="str">
        <f t="shared" si="4"/>
        <v>315, 314:3,35*3*0,6282</v>
      </c>
      <c r="BE132" s="53"/>
      <c r="BF132" s="53"/>
      <c r="BG132" s="53"/>
      <c r="BH132" s="53"/>
      <c r="BI132" s="53"/>
    </row>
    <row r="133" spans="1:61" x14ac:dyDescent="0.2">
      <c r="A133" s="64"/>
      <c r="B133" s="65"/>
      <c r="C133" s="329" t="s">
        <v>656</v>
      </c>
      <c r="D133" s="330"/>
      <c r="E133" s="103">
        <v>2.2614999999999998</v>
      </c>
      <c r="F133" s="69"/>
      <c r="G133" s="70"/>
      <c r="H133" s="71"/>
      <c r="I133" s="66"/>
      <c r="J133" s="72"/>
      <c r="K133" s="66"/>
      <c r="M133" s="67" t="s">
        <v>656</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73" t="str">
        <f t="shared" si="4"/>
        <v>2,1*3*0,6282</v>
      </c>
      <c r="BE133" s="53"/>
      <c r="BF133" s="53"/>
      <c r="BG133" s="53"/>
      <c r="BH133" s="53"/>
      <c r="BI133" s="53"/>
    </row>
    <row r="134" spans="1:61" x14ac:dyDescent="0.2">
      <c r="A134" s="64"/>
      <c r="B134" s="65"/>
      <c r="C134" s="329" t="s">
        <v>1605</v>
      </c>
      <c r="D134" s="330"/>
      <c r="E134" s="103">
        <v>-2.2841</v>
      </c>
      <c r="F134" s="69"/>
      <c r="G134" s="70"/>
      <c r="H134" s="71"/>
      <c r="I134" s="66"/>
      <c r="J134" s="72"/>
      <c r="K134" s="66"/>
      <c r="M134" s="67" t="s">
        <v>1605</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73" t="str">
        <f t="shared" si="4"/>
        <v>1,2*3*0,6282</v>
      </c>
      <c r="BE134" s="53"/>
      <c r="BF134" s="53"/>
      <c r="BG134" s="53"/>
      <c r="BH134" s="53"/>
      <c r="BI134" s="53"/>
    </row>
    <row r="135" spans="1:61" x14ac:dyDescent="0.2">
      <c r="A135" s="64"/>
      <c r="B135" s="65"/>
      <c r="C135" s="329" t="s">
        <v>665</v>
      </c>
      <c r="D135" s="330"/>
      <c r="E135" s="103">
        <v>-1.0152000000000001</v>
      </c>
      <c r="F135" s="69"/>
      <c r="G135" s="70"/>
      <c r="H135" s="71"/>
      <c r="I135" s="66"/>
      <c r="J135" s="72"/>
      <c r="K135" s="66"/>
      <c r="M135" s="67" t="s">
        <v>665</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73" t="str">
        <f t="shared" si="4"/>
        <v>-0,9*2,02*2*0,6282</v>
      </c>
      <c r="BE135" s="53"/>
      <c r="BF135" s="53"/>
      <c r="BG135" s="53"/>
      <c r="BH135" s="53"/>
      <c r="BI135" s="53"/>
    </row>
    <row r="136" spans="1:61" x14ac:dyDescent="0.2">
      <c r="A136" s="64"/>
      <c r="B136" s="65"/>
      <c r="C136" s="329" t="s">
        <v>2179</v>
      </c>
      <c r="D136" s="330"/>
      <c r="E136" s="103">
        <v>5.8422999999999998</v>
      </c>
      <c r="F136" s="69"/>
      <c r="G136" s="70"/>
      <c r="H136" s="71"/>
      <c r="I136" s="66"/>
      <c r="J136" s="72"/>
      <c r="K136" s="66"/>
      <c r="M136" s="67" t="s">
        <v>2179</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73" t="str">
        <f t="shared" si="4"/>
        <v>-0,8*2,02*0,6282</v>
      </c>
      <c r="BE136" s="53"/>
      <c r="BF136" s="53"/>
      <c r="BG136" s="53"/>
      <c r="BH136" s="53"/>
      <c r="BI136" s="53"/>
    </row>
    <row r="137" spans="1:61" x14ac:dyDescent="0.2">
      <c r="A137" s="64"/>
      <c r="B137" s="65"/>
      <c r="C137" s="329" t="s">
        <v>1607</v>
      </c>
      <c r="D137" s="330"/>
      <c r="E137" s="103">
        <v>4.9188000000000001</v>
      </c>
      <c r="F137" s="69"/>
      <c r="G137" s="70"/>
      <c r="H137" s="71"/>
      <c r="I137" s="66"/>
      <c r="J137" s="72"/>
      <c r="K137" s="66"/>
      <c r="M137" s="67" t="s">
        <v>1607</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73" t="str">
        <f t="shared" si="4"/>
        <v>309, 312:3,1*3*0,6282</v>
      </c>
      <c r="BE137" s="53"/>
      <c r="BF137" s="53"/>
      <c r="BG137" s="53"/>
      <c r="BH137" s="53"/>
      <c r="BI137" s="53"/>
    </row>
    <row r="138" spans="1:61" x14ac:dyDescent="0.2">
      <c r="A138" s="64"/>
      <c r="B138" s="65"/>
      <c r="C138" s="329" t="s">
        <v>1608</v>
      </c>
      <c r="D138" s="330"/>
      <c r="E138" s="103">
        <v>1.1308</v>
      </c>
      <c r="F138" s="69"/>
      <c r="G138" s="70"/>
      <c r="H138" s="71"/>
      <c r="I138" s="66"/>
      <c r="J138" s="72"/>
      <c r="K138" s="66"/>
      <c r="M138" s="67" t="s">
        <v>1608</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73" t="str">
        <f t="shared" si="4"/>
        <v>2,61*3*0,6282</v>
      </c>
      <c r="BE138" s="53"/>
      <c r="BF138" s="53"/>
      <c r="BG138" s="53"/>
      <c r="BH138" s="53"/>
      <c r="BI138" s="53"/>
    </row>
    <row r="139" spans="1:61" x14ac:dyDescent="0.2">
      <c r="A139" s="64"/>
      <c r="B139" s="65"/>
      <c r="C139" s="329" t="s">
        <v>1592</v>
      </c>
      <c r="D139" s="330"/>
      <c r="E139" s="103">
        <v>-1.1420999999999999</v>
      </c>
      <c r="F139" s="69"/>
      <c r="G139" s="70"/>
      <c r="H139" s="71"/>
      <c r="I139" s="66"/>
      <c r="J139" s="72"/>
      <c r="K139" s="66"/>
      <c r="M139" s="67" t="s">
        <v>1592</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73" t="str">
        <f t="shared" si="4"/>
        <v>0,6*3*0,6282</v>
      </c>
      <c r="BE139" s="53"/>
      <c r="BF139" s="53"/>
      <c r="BG139" s="53"/>
      <c r="BH139" s="53"/>
      <c r="BI139" s="53"/>
    </row>
    <row r="140" spans="1:61" x14ac:dyDescent="0.2">
      <c r="A140" s="64"/>
      <c r="B140" s="65"/>
      <c r="C140" s="329" t="s">
        <v>665</v>
      </c>
      <c r="D140" s="330"/>
      <c r="E140" s="103">
        <v>-1.0152000000000001</v>
      </c>
      <c r="F140" s="69"/>
      <c r="G140" s="70"/>
      <c r="H140" s="71"/>
      <c r="I140" s="66"/>
      <c r="J140" s="72"/>
      <c r="K140" s="66"/>
      <c r="M140" s="67" t="s">
        <v>665</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73" t="str">
        <f t="shared" si="4"/>
        <v>odečtení otvorů:-0,9*2,02*0,6282</v>
      </c>
      <c r="BE140" s="53"/>
      <c r="BF140" s="53"/>
      <c r="BG140" s="53"/>
      <c r="BH140" s="53"/>
      <c r="BI140" s="53"/>
    </row>
    <row r="141" spans="1:61" x14ac:dyDescent="0.2">
      <c r="A141" s="64"/>
      <c r="B141" s="65"/>
      <c r="C141" s="329" t="s">
        <v>2180</v>
      </c>
      <c r="D141" s="330"/>
      <c r="E141" s="103">
        <v>14.134499999999999</v>
      </c>
      <c r="F141" s="69"/>
      <c r="G141" s="70"/>
      <c r="H141" s="71"/>
      <c r="I141" s="66"/>
      <c r="J141" s="72"/>
      <c r="K141" s="66"/>
      <c r="M141" s="67" t="s">
        <v>2180</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73" t="str">
        <f t="shared" si="4"/>
        <v>-0,8*2,02*0,6282</v>
      </c>
      <c r="BE141" s="53"/>
      <c r="BF141" s="53"/>
      <c r="BG141" s="53"/>
      <c r="BH141" s="53"/>
      <c r="BI141" s="53"/>
    </row>
    <row r="142" spans="1:61" x14ac:dyDescent="0.2">
      <c r="A142" s="64"/>
      <c r="B142" s="65"/>
      <c r="C142" s="329" t="s">
        <v>1610</v>
      </c>
      <c r="D142" s="330"/>
      <c r="E142" s="103">
        <v>4.5701999999999998</v>
      </c>
      <c r="F142" s="69"/>
      <c r="G142" s="70"/>
      <c r="H142" s="71"/>
      <c r="I142" s="66"/>
      <c r="J142" s="72"/>
      <c r="K142" s="66"/>
      <c r="M142" s="67" t="s">
        <v>1610</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73" t="str">
        <f t="shared" si="4"/>
        <v>306, 304:3,75*3*2*0,6282</v>
      </c>
      <c r="BE142" s="53"/>
      <c r="BF142" s="53"/>
      <c r="BG142" s="53"/>
      <c r="BH142" s="53"/>
      <c r="BI142" s="53"/>
    </row>
    <row r="143" spans="1:61" x14ac:dyDescent="0.2">
      <c r="A143" s="64"/>
      <c r="B143" s="65"/>
      <c r="C143" s="329" t="s">
        <v>1611</v>
      </c>
      <c r="D143" s="330"/>
      <c r="E143" s="103">
        <v>-2.2841</v>
      </c>
      <c r="F143" s="69"/>
      <c r="G143" s="70"/>
      <c r="H143" s="71"/>
      <c r="I143" s="66"/>
      <c r="J143" s="72"/>
      <c r="K143" s="66"/>
      <c r="M143" s="67" t="s">
        <v>1611</v>
      </c>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73" t="str">
        <f t="shared" si="4"/>
        <v>2,425*3*0,6282</v>
      </c>
      <c r="BE143" s="53"/>
      <c r="BF143" s="53"/>
      <c r="BG143" s="53"/>
      <c r="BH143" s="53"/>
      <c r="BI143" s="53"/>
    </row>
    <row r="144" spans="1:61" x14ac:dyDescent="0.2">
      <c r="A144" s="64"/>
      <c r="B144" s="65"/>
      <c r="C144" s="329" t="s">
        <v>665</v>
      </c>
      <c r="D144" s="330"/>
      <c r="E144" s="103">
        <v>-1.0152000000000001</v>
      </c>
      <c r="F144" s="69"/>
      <c r="G144" s="70"/>
      <c r="H144" s="71"/>
      <c r="I144" s="66"/>
      <c r="J144" s="72"/>
      <c r="K144" s="66"/>
      <c r="M144" s="67" t="s">
        <v>665</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73" t="str">
        <f t="shared" si="4"/>
        <v>odečtení otvorů:-0,9*2,02*2*0,6282</v>
      </c>
      <c r="BE144" s="53"/>
      <c r="BF144" s="53"/>
      <c r="BG144" s="53"/>
      <c r="BH144" s="53"/>
      <c r="BI144" s="53"/>
    </row>
    <row r="145" spans="1:104" x14ac:dyDescent="0.2">
      <c r="A145" s="54">
        <v>25</v>
      </c>
      <c r="B145" s="55" t="s">
        <v>685</v>
      </c>
      <c r="C145" s="56" t="s">
        <v>686</v>
      </c>
      <c r="D145" s="57" t="s">
        <v>41</v>
      </c>
      <c r="E145" s="100">
        <v>4.9501999999999997</v>
      </c>
      <c r="F145" s="59">
        <v>0</v>
      </c>
      <c r="G145" s="60">
        <f>E145*F145</f>
        <v>0</v>
      </c>
      <c r="H145" s="61">
        <v>0.12138</v>
      </c>
      <c r="I145" s="62">
        <f>E145*H145</f>
        <v>0.60085527599999999</v>
      </c>
      <c r="J145" s="61">
        <v>0</v>
      </c>
      <c r="K145" s="62">
        <f>E145*J145</f>
        <v>0</v>
      </c>
      <c r="O145" s="53"/>
      <c r="Z145" s="53"/>
      <c r="AA145" s="53">
        <v>1</v>
      </c>
      <c r="AB145" s="53">
        <v>1</v>
      </c>
      <c r="AC145" s="53">
        <v>1</v>
      </c>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63">
        <f>G145</f>
        <v>0</v>
      </c>
      <c r="BA145" s="53"/>
      <c r="BB145" s="53"/>
      <c r="BC145" s="53"/>
      <c r="BD145" s="53"/>
      <c r="BE145" s="53"/>
      <c r="BF145" s="53"/>
      <c r="BG145" s="53"/>
      <c r="BH145" s="53"/>
      <c r="BI145" s="53"/>
      <c r="CA145" s="53">
        <v>1</v>
      </c>
      <c r="CB145" s="53">
        <v>1</v>
      </c>
      <c r="CZ145" s="16">
        <v>1</v>
      </c>
    </row>
    <row r="146" spans="1:104" x14ac:dyDescent="0.2">
      <c r="A146" s="64"/>
      <c r="B146" s="65"/>
      <c r="C146" s="326" t="s">
        <v>687</v>
      </c>
      <c r="D146" s="327"/>
      <c r="E146" s="327"/>
      <c r="F146" s="327"/>
      <c r="G146" s="328"/>
      <c r="I146" s="66"/>
      <c r="K146" s="66"/>
      <c r="L146" s="67" t="s">
        <v>687</v>
      </c>
      <c r="O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row>
    <row r="147" spans="1:104" x14ac:dyDescent="0.2">
      <c r="A147" s="64"/>
      <c r="B147" s="65"/>
      <c r="C147" s="326" t="s">
        <v>646</v>
      </c>
      <c r="D147" s="327"/>
      <c r="E147" s="327"/>
      <c r="F147" s="327"/>
      <c r="G147" s="328"/>
      <c r="I147" s="66"/>
      <c r="K147" s="66"/>
      <c r="L147" s="67" t="s">
        <v>646</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104" x14ac:dyDescent="0.2">
      <c r="A148" s="64"/>
      <c r="B148" s="65"/>
      <c r="C148" s="329" t="s">
        <v>2181</v>
      </c>
      <c r="D148" s="330"/>
      <c r="E148" s="103">
        <v>3.5807000000000002</v>
      </c>
      <c r="F148" s="69"/>
      <c r="G148" s="70"/>
      <c r="H148" s="71"/>
      <c r="I148" s="66"/>
      <c r="J148" s="72"/>
      <c r="K148" s="66"/>
      <c r="M148" s="67" t="s">
        <v>2181</v>
      </c>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73" t="str">
        <f>C147</f>
        <v>včetně kotvení</v>
      </c>
      <c r="BE148" s="53"/>
      <c r="BF148" s="53"/>
      <c r="BG148" s="53"/>
      <c r="BH148" s="53"/>
      <c r="BI148" s="53"/>
    </row>
    <row r="149" spans="1:104" x14ac:dyDescent="0.2">
      <c r="A149" s="64"/>
      <c r="B149" s="65"/>
      <c r="C149" s="329" t="s">
        <v>2182</v>
      </c>
      <c r="D149" s="330"/>
      <c r="E149" s="103">
        <v>2.6383999999999999</v>
      </c>
      <c r="F149" s="69"/>
      <c r="G149" s="70"/>
      <c r="H149" s="71"/>
      <c r="I149" s="66"/>
      <c r="J149" s="72"/>
      <c r="K149" s="66"/>
      <c r="M149" s="67" t="s">
        <v>2182</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73" t="str">
        <f>C148</f>
        <v>320:1,9*3*0,6282</v>
      </c>
      <c r="BE149" s="53"/>
      <c r="BF149" s="53"/>
      <c r="BG149" s="53"/>
      <c r="BH149" s="53"/>
      <c r="BI149" s="53"/>
    </row>
    <row r="150" spans="1:104" x14ac:dyDescent="0.2">
      <c r="A150" s="64"/>
      <c r="B150" s="65"/>
      <c r="C150" s="329" t="s">
        <v>1614</v>
      </c>
      <c r="D150" s="330"/>
      <c r="E150" s="103">
        <v>-1.2689999999999999</v>
      </c>
      <c r="F150" s="69"/>
      <c r="G150" s="70"/>
      <c r="H150" s="71"/>
      <c r="I150" s="66"/>
      <c r="J150" s="72"/>
      <c r="K150" s="66"/>
      <c r="M150" s="67" t="s">
        <v>1614</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73" t="str">
        <f>C149</f>
        <v>302:1,4*3*0,6282</v>
      </c>
      <c r="BE150" s="53"/>
      <c r="BF150" s="53"/>
      <c r="BG150" s="53"/>
      <c r="BH150" s="53"/>
      <c r="BI150" s="53"/>
    </row>
    <row r="151" spans="1:104" x14ac:dyDescent="0.2">
      <c r="A151" s="54">
        <v>26</v>
      </c>
      <c r="B151" s="55" t="s">
        <v>1615</v>
      </c>
      <c r="C151" s="56" t="s">
        <v>1616</v>
      </c>
      <c r="D151" s="57" t="s">
        <v>41</v>
      </c>
      <c r="E151" s="100">
        <v>10.714</v>
      </c>
      <c r="F151" s="59">
        <v>0</v>
      </c>
      <c r="G151" s="60">
        <f>E151*F151</f>
        <v>0</v>
      </c>
      <c r="H151" s="61">
        <v>0.12841</v>
      </c>
      <c r="I151" s="62">
        <f>E151*H151</f>
        <v>1.3757847400000001</v>
      </c>
      <c r="J151" s="61">
        <v>0</v>
      </c>
      <c r="K151" s="62">
        <f>E151*J151</f>
        <v>0</v>
      </c>
      <c r="O151" s="53"/>
      <c r="Z151" s="53"/>
      <c r="AA151" s="53">
        <v>1</v>
      </c>
      <c r="AB151" s="53">
        <v>1</v>
      </c>
      <c r="AC151" s="53">
        <v>1</v>
      </c>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63">
        <f>G151</f>
        <v>0</v>
      </c>
      <c r="BA151" s="53"/>
      <c r="BB151" s="53"/>
      <c r="BC151" s="53"/>
      <c r="BD151" s="53"/>
      <c r="BE151" s="53"/>
      <c r="BF151" s="53"/>
      <c r="BG151" s="53"/>
      <c r="BH151" s="53"/>
      <c r="BI151" s="53"/>
      <c r="CA151" s="53">
        <v>1</v>
      </c>
      <c r="CB151" s="53">
        <v>1</v>
      </c>
      <c r="CZ151" s="16">
        <v>1</v>
      </c>
    </row>
    <row r="152" spans="1:104" ht="22.5" x14ac:dyDescent="0.2">
      <c r="A152" s="64"/>
      <c r="B152" s="65"/>
      <c r="C152" s="326" t="s">
        <v>1617</v>
      </c>
      <c r="D152" s="327"/>
      <c r="E152" s="327"/>
      <c r="F152" s="327"/>
      <c r="G152" s="328"/>
      <c r="I152" s="66"/>
      <c r="K152" s="66"/>
      <c r="L152" s="67" t="s">
        <v>1617</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104" x14ac:dyDescent="0.2">
      <c r="A153" s="64"/>
      <c r="B153" s="65"/>
      <c r="C153" s="326" t="s">
        <v>1618</v>
      </c>
      <c r="D153" s="327"/>
      <c r="E153" s="327"/>
      <c r="F153" s="327"/>
      <c r="G153" s="328"/>
      <c r="I153" s="66"/>
      <c r="K153" s="66"/>
      <c r="L153" s="67" t="s">
        <v>1618</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104" x14ac:dyDescent="0.2">
      <c r="A154" s="64"/>
      <c r="B154" s="65"/>
      <c r="C154" s="326" t="s">
        <v>646</v>
      </c>
      <c r="D154" s="327"/>
      <c r="E154" s="327"/>
      <c r="F154" s="327"/>
      <c r="G154" s="328"/>
      <c r="I154" s="66"/>
      <c r="K154" s="66"/>
      <c r="L154" s="67" t="s">
        <v>646</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row>
    <row r="155" spans="1:104" x14ac:dyDescent="0.2">
      <c r="A155" s="64"/>
      <c r="B155" s="65"/>
      <c r="C155" s="329" t="s">
        <v>2183</v>
      </c>
      <c r="D155" s="330"/>
      <c r="E155" s="103">
        <v>1.96</v>
      </c>
      <c r="F155" s="69"/>
      <c r="G155" s="70"/>
      <c r="H155" s="71"/>
      <c r="I155" s="66"/>
      <c r="J155" s="72"/>
      <c r="K155" s="66"/>
      <c r="M155" s="67" t="s">
        <v>2183</v>
      </c>
      <c r="O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73" t="str">
        <f t="shared" ref="BD155:BD160" si="5">C154</f>
        <v>včetně kotvení</v>
      </c>
      <c r="BE155" s="53"/>
      <c r="BF155" s="53"/>
      <c r="BG155" s="53"/>
      <c r="BH155" s="53"/>
      <c r="BI155" s="53"/>
    </row>
    <row r="156" spans="1:104" x14ac:dyDescent="0.2">
      <c r="A156" s="64"/>
      <c r="B156" s="65"/>
      <c r="C156" s="329" t="s">
        <v>1620</v>
      </c>
      <c r="D156" s="330"/>
      <c r="E156" s="103">
        <v>2.5819000000000001</v>
      </c>
      <c r="F156" s="69"/>
      <c r="G156" s="70"/>
      <c r="H156" s="71"/>
      <c r="I156" s="66"/>
      <c r="J156" s="72"/>
      <c r="K156" s="66"/>
      <c r="M156" s="67" t="s">
        <v>1620</v>
      </c>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73" t="str">
        <f t="shared" si="5"/>
        <v>310, 307:0,52*3*2*0,6282</v>
      </c>
      <c r="BE156" s="53"/>
      <c r="BF156" s="53"/>
      <c r="BG156" s="53"/>
      <c r="BH156" s="53"/>
      <c r="BI156" s="53"/>
    </row>
    <row r="157" spans="1:104" x14ac:dyDescent="0.2">
      <c r="A157" s="64"/>
      <c r="B157" s="65"/>
      <c r="C157" s="329" t="s">
        <v>2184</v>
      </c>
      <c r="D157" s="330"/>
      <c r="E157" s="103">
        <v>0.81979999999999997</v>
      </c>
      <c r="F157" s="69"/>
      <c r="G157" s="70"/>
      <c r="H157" s="71"/>
      <c r="I157" s="66"/>
      <c r="J157" s="72"/>
      <c r="K157" s="66"/>
      <c r="M157" s="67" t="s">
        <v>2184</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73" t="str">
        <f t="shared" si="5"/>
        <v>0,685*3*2*0,6282</v>
      </c>
      <c r="BE157" s="53"/>
      <c r="BF157" s="53"/>
      <c r="BG157" s="53"/>
      <c r="BH157" s="53"/>
      <c r="BI157" s="53"/>
    </row>
    <row r="158" spans="1:104" x14ac:dyDescent="0.2">
      <c r="A158" s="64"/>
      <c r="B158" s="65"/>
      <c r="C158" s="329" t="s">
        <v>1622</v>
      </c>
      <c r="D158" s="330"/>
      <c r="E158" s="103">
        <v>1.0742</v>
      </c>
      <c r="F158" s="69"/>
      <c r="G158" s="70"/>
      <c r="H158" s="71"/>
      <c r="I158" s="66"/>
      <c r="J158" s="72"/>
      <c r="K158" s="66"/>
      <c r="M158" s="67" t="s">
        <v>1622</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73" t="str">
        <f t="shared" si="5"/>
        <v>306:0,435*3*0,6282</v>
      </c>
      <c r="BE158" s="53"/>
      <c r="BF158" s="53"/>
      <c r="BG158" s="53"/>
      <c r="BH158" s="53"/>
      <c r="BI158" s="53"/>
    </row>
    <row r="159" spans="1:104" x14ac:dyDescent="0.2">
      <c r="A159" s="64"/>
      <c r="B159" s="65"/>
      <c r="C159" s="329" t="s">
        <v>2185</v>
      </c>
      <c r="D159" s="330"/>
      <c r="E159" s="103">
        <v>2.4500000000000002</v>
      </c>
      <c r="F159" s="69"/>
      <c r="G159" s="70"/>
      <c r="H159" s="71"/>
      <c r="I159" s="66"/>
      <c r="J159" s="72"/>
      <c r="K159" s="66"/>
      <c r="M159" s="67" t="s">
        <v>2185</v>
      </c>
      <c r="O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73" t="str">
        <f t="shared" si="5"/>
        <v>0,57*3*0,6282</v>
      </c>
      <c r="BE159" s="53"/>
      <c r="BF159" s="53"/>
      <c r="BG159" s="53"/>
      <c r="BH159" s="53"/>
      <c r="BI159" s="53"/>
    </row>
    <row r="160" spans="1:104" x14ac:dyDescent="0.2">
      <c r="A160" s="64"/>
      <c r="B160" s="65"/>
      <c r="C160" s="329" t="s">
        <v>1624</v>
      </c>
      <c r="D160" s="330"/>
      <c r="E160" s="103">
        <v>1.8281000000000001</v>
      </c>
      <c r="F160" s="69"/>
      <c r="G160" s="70"/>
      <c r="H160" s="71"/>
      <c r="I160" s="66"/>
      <c r="J160" s="72"/>
      <c r="K160" s="66"/>
      <c r="M160" s="67" t="s">
        <v>1624</v>
      </c>
      <c r="O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73" t="str">
        <f t="shared" si="5"/>
        <v>312. 316:0,65*3*2*0,6282</v>
      </c>
      <c r="BE160" s="53"/>
      <c r="BF160" s="53"/>
      <c r="BG160" s="53"/>
      <c r="BH160" s="53"/>
      <c r="BI160" s="53"/>
    </row>
    <row r="161" spans="1:104" ht="22.5" x14ac:dyDescent="0.2">
      <c r="A161" s="54">
        <v>27</v>
      </c>
      <c r="B161" s="55" t="s">
        <v>694</v>
      </c>
      <c r="C161" s="56" t="s">
        <v>1625</v>
      </c>
      <c r="D161" s="57" t="s">
        <v>41</v>
      </c>
      <c r="E161" s="100">
        <v>175.39340000000001</v>
      </c>
      <c r="F161" s="59">
        <v>0</v>
      </c>
      <c r="G161" s="60">
        <f>E161*F161</f>
        <v>0</v>
      </c>
      <c r="H161" s="61">
        <v>1.2149999999999999E-2</v>
      </c>
      <c r="I161" s="62">
        <f>E161*H161</f>
        <v>2.1310298100000002</v>
      </c>
      <c r="J161" s="61">
        <v>0</v>
      </c>
      <c r="K161" s="62">
        <f>E161*J161</f>
        <v>0</v>
      </c>
      <c r="O161" s="53"/>
      <c r="Z161" s="53"/>
      <c r="AA161" s="53">
        <v>1</v>
      </c>
      <c r="AB161" s="53">
        <v>0</v>
      </c>
      <c r="AC161" s="53">
        <v>0</v>
      </c>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63">
        <f>G161</f>
        <v>0</v>
      </c>
      <c r="BA161" s="53"/>
      <c r="BB161" s="53"/>
      <c r="BC161" s="53"/>
      <c r="BD161" s="53"/>
      <c r="BE161" s="53"/>
      <c r="BF161" s="53"/>
      <c r="BG161" s="53"/>
      <c r="BH161" s="53"/>
      <c r="BI161" s="53"/>
      <c r="CA161" s="53">
        <v>1</v>
      </c>
      <c r="CB161" s="53">
        <v>0</v>
      </c>
      <c r="CZ161" s="16">
        <v>1</v>
      </c>
    </row>
    <row r="162" spans="1:104" x14ac:dyDescent="0.2">
      <c r="A162" s="64"/>
      <c r="B162" s="65"/>
      <c r="C162" s="326" t="s">
        <v>696</v>
      </c>
      <c r="D162" s="327"/>
      <c r="E162" s="327"/>
      <c r="F162" s="327"/>
      <c r="G162" s="328"/>
      <c r="I162" s="66"/>
      <c r="K162" s="66"/>
      <c r="L162" s="67" t="s">
        <v>696</v>
      </c>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row>
    <row r="163" spans="1:104" x14ac:dyDescent="0.2">
      <c r="A163" s="64"/>
      <c r="B163" s="65"/>
      <c r="C163" s="329" t="s">
        <v>2186</v>
      </c>
      <c r="D163" s="330"/>
      <c r="E163" s="103">
        <v>2.3872</v>
      </c>
      <c r="F163" s="69"/>
      <c r="G163" s="70"/>
      <c r="H163" s="71"/>
      <c r="I163" s="66"/>
      <c r="J163" s="72"/>
      <c r="K163" s="66"/>
      <c r="M163" s="67" t="s">
        <v>2186</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73" t="str">
        <f t="shared" ref="BD163:BD184" si="6">C162</f>
        <v xml:space="preserve">s inprenací proti vlhkosti </v>
      </c>
      <c r="BE163" s="53"/>
      <c r="BF163" s="53"/>
      <c r="BG163" s="53"/>
      <c r="BH163" s="53"/>
      <c r="BI163" s="53"/>
    </row>
    <row r="164" spans="1:104" x14ac:dyDescent="0.2">
      <c r="A164" s="64"/>
      <c r="B164" s="65"/>
      <c r="C164" s="329" t="s">
        <v>2187</v>
      </c>
      <c r="D164" s="330"/>
      <c r="E164" s="103">
        <v>7.7268999999999997</v>
      </c>
      <c r="F164" s="69"/>
      <c r="G164" s="70"/>
      <c r="H164" s="71"/>
      <c r="I164" s="66"/>
      <c r="J164" s="72"/>
      <c r="K164" s="66"/>
      <c r="M164" s="67" t="s">
        <v>2187</v>
      </c>
      <c r="O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73" t="str">
        <f t="shared" si="6"/>
        <v>304:3,8*0,6282</v>
      </c>
      <c r="BE164" s="53"/>
      <c r="BF164" s="53"/>
      <c r="BG164" s="53"/>
      <c r="BH164" s="53"/>
      <c r="BI164" s="53"/>
    </row>
    <row r="165" spans="1:104" x14ac:dyDescent="0.2">
      <c r="A165" s="64"/>
      <c r="B165" s="65"/>
      <c r="C165" s="329" t="s">
        <v>2188</v>
      </c>
      <c r="D165" s="330"/>
      <c r="E165" s="103">
        <v>2.8896999999999999</v>
      </c>
      <c r="F165" s="69"/>
      <c r="G165" s="70"/>
      <c r="H165" s="71"/>
      <c r="I165" s="66"/>
      <c r="J165" s="72"/>
      <c r="K165" s="66"/>
      <c r="M165" s="67" t="s">
        <v>2188</v>
      </c>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73" t="str">
        <f t="shared" si="6"/>
        <v>305:12,3*0,6282</v>
      </c>
      <c r="BE165" s="53"/>
      <c r="BF165" s="53"/>
      <c r="BG165" s="53"/>
      <c r="BH165" s="53"/>
      <c r="BI165" s="53"/>
    </row>
    <row r="166" spans="1:104" x14ac:dyDescent="0.2">
      <c r="A166" s="64"/>
      <c r="B166" s="65"/>
      <c r="C166" s="329" t="s">
        <v>2189</v>
      </c>
      <c r="D166" s="330"/>
      <c r="E166" s="103">
        <v>17.589600000000001</v>
      </c>
      <c r="F166" s="69"/>
      <c r="G166" s="70"/>
      <c r="H166" s="71"/>
      <c r="I166" s="66"/>
      <c r="J166" s="72"/>
      <c r="K166" s="66"/>
      <c r="M166" s="67" t="s">
        <v>2189</v>
      </c>
      <c r="O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73" t="str">
        <f t="shared" si="6"/>
        <v>306:4,6*0,6282</v>
      </c>
      <c r="BE166" s="53"/>
      <c r="BF166" s="53"/>
      <c r="BG166" s="53"/>
      <c r="BH166" s="53"/>
      <c r="BI166" s="53"/>
    </row>
    <row r="167" spans="1:104" x14ac:dyDescent="0.2">
      <c r="A167" s="64"/>
      <c r="B167" s="65"/>
      <c r="C167" s="329" t="s">
        <v>2190</v>
      </c>
      <c r="D167" s="330"/>
      <c r="E167" s="103">
        <v>3.141</v>
      </c>
      <c r="F167" s="69"/>
      <c r="G167" s="70"/>
      <c r="H167" s="71"/>
      <c r="I167" s="66"/>
      <c r="J167" s="72"/>
      <c r="K167" s="66"/>
      <c r="M167" s="67" t="s">
        <v>2190</v>
      </c>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73" t="str">
        <f t="shared" si="6"/>
        <v>307:28*0,6282</v>
      </c>
      <c r="BE167" s="53"/>
      <c r="BF167" s="53"/>
      <c r="BG167" s="53"/>
      <c r="BH167" s="53"/>
      <c r="BI167" s="53"/>
    </row>
    <row r="168" spans="1:104" x14ac:dyDescent="0.2">
      <c r="A168" s="64"/>
      <c r="B168" s="65"/>
      <c r="C168" s="329" t="s">
        <v>2191</v>
      </c>
      <c r="D168" s="330"/>
      <c r="E168" s="103">
        <v>17.840900000000001</v>
      </c>
      <c r="F168" s="69"/>
      <c r="G168" s="70"/>
      <c r="H168" s="71"/>
      <c r="I168" s="66"/>
      <c r="J168" s="72"/>
      <c r="K168" s="66"/>
      <c r="M168" s="67" t="s">
        <v>2191</v>
      </c>
      <c r="O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73" t="str">
        <f t="shared" si="6"/>
        <v>309:5*0,6282</v>
      </c>
      <c r="BE168" s="53"/>
      <c r="BF168" s="53"/>
      <c r="BG168" s="53"/>
      <c r="BH168" s="53"/>
      <c r="BI168" s="53"/>
    </row>
    <row r="169" spans="1:104" x14ac:dyDescent="0.2">
      <c r="A169" s="64"/>
      <c r="B169" s="65"/>
      <c r="C169" s="329" t="s">
        <v>2192</v>
      </c>
      <c r="D169" s="330"/>
      <c r="E169" s="103">
        <v>11.2448</v>
      </c>
      <c r="F169" s="69"/>
      <c r="G169" s="70"/>
      <c r="H169" s="71"/>
      <c r="I169" s="66"/>
      <c r="J169" s="72"/>
      <c r="K169" s="66"/>
      <c r="M169" s="67" t="s">
        <v>2192</v>
      </c>
      <c r="O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73" t="str">
        <f t="shared" si="6"/>
        <v>310:28,4*0,6282</v>
      </c>
      <c r="BE169" s="53"/>
      <c r="BF169" s="53"/>
      <c r="BG169" s="53"/>
      <c r="BH169" s="53"/>
      <c r="BI169" s="53"/>
    </row>
    <row r="170" spans="1:104" x14ac:dyDescent="0.2">
      <c r="A170" s="64"/>
      <c r="B170" s="65"/>
      <c r="C170" s="329" t="s">
        <v>2193</v>
      </c>
      <c r="D170" s="330"/>
      <c r="E170" s="103">
        <v>2.8269000000000002</v>
      </c>
      <c r="F170" s="69"/>
      <c r="G170" s="70"/>
      <c r="H170" s="71"/>
      <c r="I170" s="66"/>
      <c r="J170" s="72"/>
      <c r="K170" s="66"/>
      <c r="M170" s="67" t="s">
        <v>2193</v>
      </c>
      <c r="O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73" t="str">
        <f t="shared" si="6"/>
        <v>311:17,9*0,6282</v>
      </c>
      <c r="BE170" s="53"/>
      <c r="BF170" s="53"/>
      <c r="BG170" s="53"/>
      <c r="BH170" s="53"/>
      <c r="BI170" s="53"/>
    </row>
    <row r="171" spans="1:104" x14ac:dyDescent="0.2">
      <c r="A171" s="64"/>
      <c r="B171" s="65"/>
      <c r="C171" s="329" t="s">
        <v>2194</v>
      </c>
      <c r="D171" s="330"/>
      <c r="E171" s="103">
        <v>4.0205000000000002</v>
      </c>
      <c r="F171" s="69"/>
      <c r="G171" s="70"/>
      <c r="H171" s="71"/>
      <c r="I171" s="66"/>
      <c r="J171" s="72"/>
      <c r="K171" s="66"/>
      <c r="M171" s="67" t="s">
        <v>2194</v>
      </c>
      <c r="O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73" t="str">
        <f t="shared" si="6"/>
        <v>312:4,5*0,6282</v>
      </c>
      <c r="BE171" s="53"/>
      <c r="BF171" s="53"/>
      <c r="BG171" s="53"/>
      <c r="BH171" s="53"/>
      <c r="BI171" s="53"/>
    </row>
    <row r="172" spans="1:104" x14ac:dyDescent="0.2">
      <c r="A172" s="64"/>
      <c r="B172" s="65"/>
      <c r="C172" s="329" t="s">
        <v>2195</v>
      </c>
      <c r="D172" s="330"/>
      <c r="E172" s="103">
        <v>3.2665999999999999</v>
      </c>
      <c r="F172" s="69"/>
      <c r="G172" s="70"/>
      <c r="H172" s="71"/>
      <c r="I172" s="66"/>
      <c r="J172" s="72"/>
      <c r="K172" s="66"/>
      <c r="M172" s="67" t="s">
        <v>2195</v>
      </c>
      <c r="O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73" t="str">
        <f t="shared" si="6"/>
        <v>314:6,4*0,6282</v>
      </c>
      <c r="BE172" s="53"/>
      <c r="BF172" s="53"/>
      <c r="BG172" s="53"/>
      <c r="BH172" s="53"/>
      <c r="BI172" s="53"/>
    </row>
    <row r="173" spans="1:104" x14ac:dyDescent="0.2">
      <c r="A173" s="64"/>
      <c r="B173" s="65"/>
      <c r="C173" s="329" t="s">
        <v>2196</v>
      </c>
      <c r="D173" s="330"/>
      <c r="E173" s="103">
        <v>16.898599999999998</v>
      </c>
      <c r="F173" s="69"/>
      <c r="G173" s="70"/>
      <c r="H173" s="71"/>
      <c r="I173" s="66"/>
      <c r="J173" s="72"/>
      <c r="K173" s="66"/>
      <c r="M173" s="67" t="s">
        <v>2196</v>
      </c>
      <c r="O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73" t="str">
        <f t="shared" si="6"/>
        <v>315:5,2*0,6282</v>
      </c>
      <c r="BE173" s="53"/>
      <c r="BF173" s="53"/>
      <c r="BG173" s="53"/>
      <c r="BH173" s="53"/>
      <c r="BI173" s="53"/>
    </row>
    <row r="174" spans="1:104" x14ac:dyDescent="0.2">
      <c r="A174" s="64"/>
      <c r="B174" s="65"/>
      <c r="C174" s="329" t="s">
        <v>2197</v>
      </c>
      <c r="D174" s="330"/>
      <c r="E174" s="103">
        <v>12.1243</v>
      </c>
      <c r="F174" s="69"/>
      <c r="G174" s="70"/>
      <c r="H174" s="71"/>
      <c r="I174" s="66"/>
      <c r="J174" s="72"/>
      <c r="K174" s="66"/>
      <c r="M174" s="67" t="s">
        <v>2197</v>
      </c>
      <c r="O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73" t="str">
        <f t="shared" si="6"/>
        <v>316:26,9*0,6282</v>
      </c>
      <c r="BE174" s="53"/>
      <c r="BF174" s="53"/>
      <c r="BG174" s="53"/>
      <c r="BH174" s="53"/>
      <c r="BI174" s="53"/>
    </row>
    <row r="175" spans="1:104" x14ac:dyDescent="0.2">
      <c r="A175" s="64"/>
      <c r="B175" s="65"/>
      <c r="C175" s="329" t="s">
        <v>2198</v>
      </c>
      <c r="D175" s="330"/>
      <c r="E175" s="103">
        <v>2.0731000000000002</v>
      </c>
      <c r="F175" s="69"/>
      <c r="G175" s="70"/>
      <c r="H175" s="71"/>
      <c r="I175" s="66"/>
      <c r="J175" s="72"/>
      <c r="K175" s="66"/>
      <c r="M175" s="67" t="s">
        <v>2198</v>
      </c>
      <c r="O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73" t="str">
        <f t="shared" si="6"/>
        <v>317:19,3*0,6282</v>
      </c>
      <c r="BE175" s="53"/>
      <c r="BF175" s="53"/>
      <c r="BG175" s="53"/>
      <c r="BH175" s="53"/>
      <c r="BI175" s="53"/>
    </row>
    <row r="176" spans="1:104" x14ac:dyDescent="0.2">
      <c r="A176" s="64"/>
      <c r="B176" s="65"/>
      <c r="C176" s="329" t="s">
        <v>2199</v>
      </c>
      <c r="D176" s="330"/>
      <c r="E176" s="103">
        <v>2.4500000000000002</v>
      </c>
      <c r="F176" s="69"/>
      <c r="G176" s="70"/>
      <c r="H176" s="71"/>
      <c r="I176" s="66"/>
      <c r="J176" s="72"/>
      <c r="K176" s="66"/>
      <c r="M176" s="67" t="s">
        <v>2199</v>
      </c>
      <c r="O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73" t="str">
        <f t="shared" si="6"/>
        <v>319:3,3*0,6282</v>
      </c>
      <c r="BE176" s="53"/>
      <c r="BF176" s="53"/>
      <c r="BG176" s="53"/>
      <c r="BH176" s="53"/>
      <c r="BI176" s="53"/>
    </row>
    <row r="177" spans="1:104" x14ac:dyDescent="0.2">
      <c r="A177" s="64"/>
      <c r="B177" s="65"/>
      <c r="C177" s="329" t="s">
        <v>2200</v>
      </c>
      <c r="D177" s="330"/>
      <c r="E177" s="103">
        <v>15.013999999999999</v>
      </c>
      <c r="F177" s="69"/>
      <c r="G177" s="70"/>
      <c r="H177" s="71"/>
      <c r="I177" s="66"/>
      <c r="J177" s="72"/>
      <c r="K177" s="66"/>
      <c r="M177" s="67" t="s">
        <v>2200</v>
      </c>
      <c r="O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73" t="str">
        <f t="shared" si="6"/>
        <v>320:3,9*0,6282</v>
      </c>
      <c r="BE177" s="53"/>
      <c r="BF177" s="53"/>
      <c r="BG177" s="53"/>
      <c r="BH177" s="53"/>
      <c r="BI177" s="53"/>
    </row>
    <row r="178" spans="1:104" x14ac:dyDescent="0.2">
      <c r="A178" s="64"/>
      <c r="B178" s="65"/>
      <c r="C178" s="329" t="s">
        <v>2201</v>
      </c>
      <c r="D178" s="330"/>
      <c r="E178" s="103">
        <v>9.7998999999999992</v>
      </c>
      <c r="F178" s="69"/>
      <c r="G178" s="70"/>
      <c r="H178" s="71"/>
      <c r="I178" s="66"/>
      <c r="J178" s="72"/>
      <c r="K178" s="66"/>
      <c r="M178" s="67" t="s">
        <v>2201</v>
      </c>
      <c r="O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73" t="str">
        <f t="shared" si="6"/>
        <v>321:23,9*0,6282</v>
      </c>
      <c r="BE178" s="53"/>
      <c r="BF178" s="53"/>
      <c r="BG178" s="53"/>
      <c r="BH178" s="53"/>
      <c r="BI178" s="53"/>
    </row>
    <row r="179" spans="1:104" x14ac:dyDescent="0.2">
      <c r="A179" s="64"/>
      <c r="B179" s="65"/>
      <c r="C179" s="329" t="s">
        <v>2202</v>
      </c>
      <c r="D179" s="330"/>
      <c r="E179" s="103">
        <v>4.7743000000000002</v>
      </c>
      <c r="F179" s="69"/>
      <c r="G179" s="70"/>
      <c r="H179" s="71"/>
      <c r="I179" s="66"/>
      <c r="J179" s="72"/>
      <c r="K179" s="66"/>
      <c r="M179" s="67" t="s">
        <v>2202</v>
      </c>
      <c r="O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73" t="str">
        <f t="shared" si="6"/>
        <v>322:15,6*0,6282</v>
      </c>
      <c r="BE179" s="53"/>
      <c r="BF179" s="53"/>
      <c r="BG179" s="53"/>
      <c r="BH179" s="53"/>
      <c r="BI179" s="53"/>
    </row>
    <row r="180" spans="1:104" x14ac:dyDescent="0.2">
      <c r="A180" s="64"/>
      <c r="B180" s="65"/>
      <c r="C180" s="329" t="s">
        <v>2203</v>
      </c>
      <c r="D180" s="330"/>
      <c r="E180" s="103">
        <v>2.9525000000000001</v>
      </c>
      <c r="F180" s="69"/>
      <c r="G180" s="70"/>
      <c r="H180" s="71"/>
      <c r="I180" s="66"/>
      <c r="J180" s="72"/>
      <c r="K180" s="66"/>
      <c r="M180" s="67" t="s">
        <v>2203</v>
      </c>
      <c r="O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73" t="str">
        <f t="shared" si="6"/>
        <v>324:7,6*0,6282</v>
      </c>
      <c r="BE180" s="53"/>
      <c r="BF180" s="53"/>
      <c r="BG180" s="53"/>
      <c r="BH180" s="53"/>
      <c r="BI180" s="53"/>
    </row>
    <row r="181" spans="1:104" x14ac:dyDescent="0.2">
      <c r="A181" s="64"/>
      <c r="B181" s="65"/>
      <c r="C181" s="329" t="s">
        <v>2204</v>
      </c>
      <c r="D181" s="330"/>
      <c r="E181" s="103">
        <v>0.87949999999999995</v>
      </c>
      <c r="F181" s="69"/>
      <c r="G181" s="70"/>
      <c r="H181" s="71"/>
      <c r="I181" s="66"/>
      <c r="J181" s="72"/>
      <c r="K181" s="66"/>
      <c r="M181" s="67" t="s">
        <v>2204</v>
      </c>
      <c r="O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73" t="str">
        <f t="shared" si="6"/>
        <v>325:4,7*0,6282</v>
      </c>
      <c r="BE181" s="53"/>
      <c r="BF181" s="53"/>
      <c r="BG181" s="53"/>
      <c r="BH181" s="53"/>
      <c r="BI181" s="53"/>
    </row>
    <row r="182" spans="1:104" x14ac:dyDescent="0.2">
      <c r="A182" s="64"/>
      <c r="B182" s="65"/>
      <c r="C182" s="329" t="s">
        <v>2205</v>
      </c>
      <c r="D182" s="330"/>
      <c r="E182" s="103">
        <v>8.7948000000000004</v>
      </c>
      <c r="F182" s="69"/>
      <c r="G182" s="70"/>
      <c r="H182" s="71"/>
      <c r="I182" s="66"/>
      <c r="J182" s="72"/>
      <c r="K182" s="66"/>
      <c r="M182" s="67" t="s">
        <v>2205</v>
      </c>
      <c r="O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73" t="str">
        <f t="shared" si="6"/>
        <v>326:1,4*0,6282</v>
      </c>
      <c r="BE182" s="53"/>
      <c r="BF182" s="53"/>
      <c r="BG182" s="53"/>
      <c r="BH182" s="53"/>
      <c r="BI182" s="53"/>
    </row>
    <row r="183" spans="1:104" x14ac:dyDescent="0.2">
      <c r="A183" s="64"/>
      <c r="B183" s="65"/>
      <c r="C183" s="329" t="s">
        <v>2206</v>
      </c>
      <c r="D183" s="330"/>
      <c r="E183" s="103">
        <v>8.5434999999999999</v>
      </c>
      <c r="F183" s="69"/>
      <c r="G183" s="70"/>
      <c r="H183" s="71"/>
      <c r="I183" s="66"/>
      <c r="J183" s="72"/>
      <c r="K183" s="66"/>
      <c r="M183" s="67" t="s">
        <v>2206</v>
      </c>
      <c r="O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73" t="str">
        <f t="shared" si="6"/>
        <v>327:14*0,6282</v>
      </c>
      <c r="BE183" s="53"/>
      <c r="BF183" s="53"/>
      <c r="BG183" s="53"/>
      <c r="BH183" s="53"/>
      <c r="BI183" s="53"/>
    </row>
    <row r="184" spans="1:104" x14ac:dyDescent="0.2">
      <c r="A184" s="64"/>
      <c r="B184" s="65"/>
      <c r="C184" s="329" t="s">
        <v>2207</v>
      </c>
      <c r="D184" s="330"/>
      <c r="E184" s="103">
        <v>18.155000000000001</v>
      </c>
      <c r="F184" s="69"/>
      <c r="G184" s="70"/>
      <c r="H184" s="71"/>
      <c r="I184" s="66"/>
      <c r="J184" s="72"/>
      <c r="K184" s="66"/>
      <c r="M184" s="67" t="s">
        <v>2207</v>
      </c>
      <c r="O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73" t="str">
        <f t="shared" si="6"/>
        <v>328:13,6*0,6282</v>
      </c>
      <c r="BE184" s="53"/>
      <c r="BF184" s="53"/>
      <c r="BG184" s="53"/>
      <c r="BH184" s="53"/>
      <c r="BI184" s="53"/>
    </row>
    <row r="185" spans="1:104" ht="33.75" x14ac:dyDescent="0.2">
      <c r="A185" s="54">
        <v>28</v>
      </c>
      <c r="B185" s="55" t="s">
        <v>1648</v>
      </c>
      <c r="C185" s="56" t="s">
        <v>1649</v>
      </c>
      <c r="D185" s="57" t="s">
        <v>41</v>
      </c>
      <c r="E185" s="100">
        <v>16.3002</v>
      </c>
      <c r="F185" s="59">
        <v>0</v>
      </c>
      <c r="G185" s="60">
        <f>E185*F185</f>
        <v>0</v>
      </c>
      <c r="H185" s="61">
        <v>1.3729999999999999E-2</v>
      </c>
      <c r="I185" s="62">
        <f>E185*H185</f>
        <v>0.223801746</v>
      </c>
      <c r="J185" s="61">
        <v>0</v>
      </c>
      <c r="K185" s="62">
        <f>E185*J185</f>
        <v>0</v>
      </c>
      <c r="O185" s="53"/>
      <c r="Z185" s="53"/>
      <c r="AA185" s="53">
        <v>1</v>
      </c>
      <c r="AB185" s="53">
        <v>1</v>
      </c>
      <c r="AC185" s="53">
        <v>1</v>
      </c>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63">
        <f>G185</f>
        <v>0</v>
      </c>
      <c r="BA185" s="53"/>
      <c r="BB185" s="53"/>
      <c r="BC185" s="53"/>
      <c r="BD185" s="53"/>
      <c r="BE185" s="53"/>
      <c r="BF185" s="53"/>
      <c r="BG185" s="53"/>
      <c r="BH185" s="53"/>
      <c r="BI185" s="53"/>
      <c r="CA185" s="53">
        <v>1</v>
      </c>
      <c r="CB185" s="53">
        <v>1</v>
      </c>
      <c r="CZ185" s="16">
        <v>1</v>
      </c>
    </row>
    <row r="186" spans="1:104" x14ac:dyDescent="0.2">
      <c r="A186" s="64"/>
      <c r="B186" s="65"/>
      <c r="C186" s="326" t="s">
        <v>702</v>
      </c>
      <c r="D186" s="327"/>
      <c r="E186" s="327"/>
      <c r="F186" s="327"/>
      <c r="G186" s="328"/>
      <c r="I186" s="66"/>
      <c r="K186" s="66"/>
      <c r="L186" s="67" t="s">
        <v>702</v>
      </c>
      <c r="O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row>
    <row r="187" spans="1:104" x14ac:dyDescent="0.2">
      <c r="A187" s="64"/>
      <c r="B187" s="65"/>
      <c r="C187" s="329" t="s">
        <v>2208</v>
      </c>
      <c r="D187" s="330"/>
      <c r="E187" s="103">
        <v>0</v>
      </c>
      <c r="F187" s="69"/>
      <c r="G187" s="70"/>
      <c r="H187" s="71"/>
      <c r="I187" s="66"/>
      <c r="J187" s="72"/>
      <c r="K187" s="66"/>
      <c r="M187" s="67" t="s">
        <v>2208</v>
      </c>
      <c r="O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73" t="str">
        <f t="shared" ref="BD187:BD192" si="7">C186</f>
        <v>včetně parozábrany</v>
      </c>
      <c r="BE187" s="53"/>
      <c r="BF187" s="53"/>
      <c r="BG187" s="53"/>
      <c r="BH187" s="53"/>
      <c r="BI187" s="53"/>
    </row>
    <row r="188" spans="1:104" x14ac:dyDescent="0.2">
      <c r="A188" s="64"/>
      <c r="B188" s="65"/>
      <c r="C188" s="329" t="s">
        <v>1651</v>
      </c>
      <c r="D188" s="330"/>
      <c r="E188" s="103">
        <v>3.7738999999999998</v>
      </c>
      <c r="F188" s="69"/>
      <c r="G188" s="70"/>
      <c r="H188" s="71"/>
      <c r="I188" s="66"/>
      <c r="J188" s="72"/>
      <c r="K188" s="66"/>
      <c r="M188" s="67" t="s">
        <v>1651</v>
      </c>
      <c r="O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73" t="str">
        <f t="shared" si="7"/>
        <v>schodiště 301:</v>
      </c>
      <c r="BE188" s="53"/>
      <c r="BF188" s="53"/>
      <c r="BG188" s="53"/>
      <c r="BH188" s="53"/>
      <c r="BI188" s="53"/>
    </row>
    <row r="189" spans="1:104" x14ac:dyDescent="0.2">
      <c r="A189" s="64"/>
      <c r="B189" s="65"/>
      <c r="C189" s="329" t="s">
        <v>1652</v>
      </c>
      <c r="D189" s="330"/>
      <c r="E189" s="103">
        <v>5.5910000000000002</v>
      </c>
      <c r="F189" s="69"/>
      <c r="G189" s="70"/>
      <c r="H189" s="71"/>
      <c r="I189" s="66"/>
      <c r="J189" s="72"/>
      <c r="K189" s="66"/>
      <c r="M189" s="67" t="s">
        <v>1652</v>
      </c>
      <c r="O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73" t="str">
        <f t="shared" si="7"/>
        <v>4,45*1,35*0,6282</v>
      </c>
      <c r="BE189" s="53"/>
      <c r="BF189" s="53"/>
      <c r="BG189" s="53"/>
      <c r="BH189" s="53"/>
      <c r="BI189" s="53"/>
    </row>
    <row r="190" spans="1:104" x14ac:dyDescent="0.2">
      <c r="A190" s="64"/>
      <c r="B190" s="65"/>
      <c r="C190" s="329" t="s">
        <v>1653</v>
      </c>
      <c r="D190" s="330"/>
      <c r="E190" s="103">
        <v>1.7589999999999999</v>
      </c>
      <c r="F190" s="69"/>
      <c r="G190" s="70"/>
      <c r="H190" s="71"/>
      <c r="I190" s="66"/>
      <c r="J190" s="72"/>
      <c r="K190" s="66"/>
      <c r="M190" s="67" t="s">
        <v>1653</v>
      </c>
      <c r="O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73" t="str">
        <f t="shared" si="7"/>
        <v>4,45*2*0,6282</v>
      </c>
      <c r="BE190" s="53"/>
      <c r="BF190" s="53"/>
      <c r="BG190" s="53"/>
      <c r="BH190" s="53"/>
      <c r="BI190" s="53"/>
    </row>
    <row r="191" spans="1:104" x14ac:dyDescent="0.2">
      <c r="A191" s="64"/>
      <c r="B191" s="65"/>
      <c r="C191" s="329" t="s">
        <v>1654</v>
      </c>
      <c r="D191" s="330"/>
      <c r="E191" s="103">
        <v>0.43969999999999998</v>
      </c>
      <c r="F191" s="69"/>
      <c r="G191" s="70"/>
      <c r="H191" s="71"/>
      <c r="I191" s="66"/>
      <c r="J191" s="72"/>
      <c r="K191" s="66"/>
      <c r="M191" s="67" t="s">
        <v>1654</v>
      </c>
      <c r="O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73" t="str">
        <f t="shared" si="7"/>
        <v>1,4*2*0,6282</v>
      </c>
      <c r="BE191" s="53"/>
      <c r="BF191" s="53"/>
      <c r="BG191" s="53"/>
      <c r="BH191" s="53"/>
      <c r="BI191" s="53"/>
    </row>
    <row r="192" spans="1:104" x14ac:dyDescent="0.2">
      <c r="A192" s="64"/>
      <c r="B192" s="65"/>
      <c r="C192" s="329" t="s">
        <v>1655</v>
      </c>
      <c r="D192" s="330"/>
      <c r="E192" s="103">
        <v>4.7366000000000001</v>
      </c>
      <c r="F192" s="69"/>
      <c r="G192" s="70"/>
      <c r="H192" s="71"/>
      <c r="I192" s="66"/>
      <c r="J192" s="72"/>
      <c r="K192" s="66"/>
      <c r="M192" s="67" t="s">
        <v>1655</v>
      </c>
      <c r="O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73" t="str">
        <f t="shared" si="7"/>
        <v>0,25*1,4*2*0,6282</v>
      </c>
      <c r="BE192" s="53"/>
      <c r="BF192" s="53"/>
      <c r="BG192" s="53"/>
      <c r="BH192" s="53"/>
      <c r="BI192" s="53"/>
    </row>
    <row r="193" spans="1:104" ht="22.5" x14ac:dyDescent="0.2">
      <c r="A193" s="54">
        <v>29</v>
      </c>
      <c r="B193" s="55" t="s">
        <v>704</v>
      </c>
      <c r="C193" s="56" t="s">
        <v>705</v>
      </c>
      <c r="D193" s="57" t="s">
        <v>201</v>
      </c>
      <c r="E193" s="100">
        <v>81.665999999999997</v>
      </c>
      <c r="F193" s="59">
        <v>0</v>
      </c>
      <c r="G193" s="60">
        <f>E193*F193</f>
        <v>0</v>
      </c>
      <c r="H193" s="61">
        <v>1.0200000000000001E-3</v>
      </c>
      <c r="I193" s="62">
        <f>E193*H193</f>
        <v>8.3299319999999996E-2</v>
      </c>
      <c r="J193" s="61">
        <v>0</v>
      </c>
      <c r="K193" s="62">
        <f>E193*J193</f>
        <v>0</v>
      </c>
      <c r="O193" s="53"/>
      <c r="Z193" s="53"/>
      <c r="AA193" s="53">
        <v>1</v>
      </c>
      <c r="AB193" s="53">
        <v>1</v>
      </c>
      <c r="AC193" s="53">
        <v>1</v>
      </c>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63">
        <f>G193</f>
        <v>0</v>
      </c>
      <c r="BA193" s="53"/>
      <c r="BB193" s="53"/>
      <c r="BC193" s="53"/>
      <c r="BD193" s="53"/>
      <c r="BE193" s="53"/>
      <c r="BF193" s="53"/>
      <c r="BG193" s="53"/>
      <c r="BH193" s="53"/>
      <c r="BI193" s="53"/>
      <c r="CA193" s="53">
        <v>1</v>
      </c>
      <c r="CB193" s="53">
        <v>1</v>
      </c>
      <c r="CZ193" s="16">
        <v>1</v>
      </c>
    </row>
    <row r="194" spans="1:104" x14ac:dyDescent="0.2">
      <c r="A194" s="64"/>
      <c r="B194" s="65"/>
      <c r="C194" s="329" t="s">
        <v>1656</v>
      </c>
      <c r="D194" s="330"/>
      <c r="E194" s="103">
        <v>81.665999999999997</v>
      </c>
      <c r="F194" s="69"/>
      <c r="G194" s="70"/>
      <c r="H194" s="71"/>
      <c r="I194" s="66"/>
      <c r="J194" s="72"/>
      <c r="K194" s="66"/>
      <c r="M194" s="67" t="s">
        <v>1656</v>
      </c>
      <c r="O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73" t="str">
        <f>C193</f>
        <v xml:space="preserve">Ukotvení příček k cihel.konstr. kotvami na hmožd. </v>
      </c>
      <c r="BE194" s="53"/>
      <c r="BF194" s="53"/>
      <c r="BG194" s="53"/>
      <c r="BH194" s="53"/>
      <c r="BI194" s="53"/>
    </row>
    <row r="195" spans="1:104" x14ac:dyDescent="0.2">
      <c r="A195" s="54">
        <v>30</v>
      </c>
      <c r="B195" s="55" t="s">
        <v>707</v>
      </c>
      <c r="C195" s="56" t="s">
        <v>708</v>
      </c>
      <c r="D195" s="57" t="s">
        <v>41</v>
      </c>
      <c r="E195" s="100">
        <v>4.6235999999999997</v>
      </c>
      <c r="F195" s="59">
        <v>0</v>
      </c>
      <c r="G195" s="60">
        <f>E195*F195</f>
        <v>0</v>
      </c>
      <c r="H195" s="61">
        <v>0.17856</v>
      </c>
      <c r="I195" s="62">
        <f>E195*H195</f>
        <v>0.82559001599999993</v>
      </c>
      <c r="J195" s="61">
        <v>0</v>
      </c>
      <c r="K195" s="62">
        <f>E195*J195</f>
        <v>0</v>
      </c>
      <c r="O195" s="53"/>
      <c r="Z195" s="53"/>
      <c r="AA195" s="53">
        <v>1</v>
      </c>
      <c r="AB195" s="53">
        <v>1</v>
      </c>
      <c r="AC195" s="53">
        <v>1</v>
      </c>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63">
        <f>G195</f>
        <v>0</v>
      </c>
      <c r="BA195" s="53"/>
      <c r="BB195" s="53"/>
      <c r="BC195" s="53"/>
      <c r="BD195" s="53"/>
      <c r="BE195" s="53"/>
      <c r="BF195" s="53"/>
      <c r="BG195" s="53"/>
      <c r="BH195" s="53"/>
      <c r="BI195" s="53"/>
      <c r="CA195" s="53">
        <v>1</v>
      </c>
      <c r="CB195" s="53">
        <v>1</v>
      </c>
      <c r="CZ195" s="16">
        <v>1</v>
      </c>
    </row>
    <row r="196" spans="1:104" x14ac:dyDescent="0.2">
      <c r="A196" s="64"/>
      <c r="B196" s="65"/>
      <c r="C196" s="329" t="s">
        <v>1657</v>
      </c>
      <c r="D196" s="330"/>
      <c r="E196" s="103">
        <v>2.9990000000000001</v>
      </c>
      <c r="F196" s="69"/>
      <c r="G196" s="70"/>
      <c r="H196" s="71"/>
      <c r="I196" s="66"/>
      <c r="J196" s="72"/>
      <c r="K196" s="66"/>
      <c r="M196" s="67" t="s">
        <v>1657</v>
      </c>
      <c r="O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73" t="str">
        <f>C195</f>
        <v xml:space="preserve">Plentování ocelových nosníků výšky 20 - 30 cm </v>
      </c>
      <c r="BE196" s="53"/>
      <c r="BF196" s="53"/>
      <c r="BG196" s="53"/>
      <c r="BH196" s="53"/>
      <c r="BI196" s="53"/>
    </row>
    <row r="197" spans="1:104" x14ac:dyDescent="0.2">
      <c r="A197" s="64"/>
      <c r="B197" s="65"/>
      <c r="C197" s="329" t="s">
        <v>1658</v>
      </c>
      <c r="D197" s="330"/>
      <c r="E197" s="103">
        <v>1.0177</v>
      </c>
      <c r="F197" s="69"/>
      <c r="G197" s="70"/>
      <c r="H197" s="71"/>
      <c r="I197" s="66"/>
      <c r="J197" s="72"/>
      <c r="K197" s="66"/>
      <c r="M197" s="67" t="s">
        <v>1658</v>
      </c>
      <c r="O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73" t="str">
        <f>C196</f>
        <v>((3,1*0,26*2)+(0,25*3,1))*2*0,6282</v>
      </c>
      <c r="BE197" s="53"/>
      <c r="BF197" s="53"/>
      <c r="BG197" s="53"/>
      <c r="BH197" s="53"/>
      <c r="BI197" s="53"/>
    </row>
    <row r="198" spans="1:104" x14ac:dyDescent="0.2">
      <c r="A198" s="64"/>
      <c r="B198" s="65"/>
      <c r="C198" s="329" t="s">
        <v>1659</v>
      </c>
      <c r="D198" s="330"/>
      <c r="E198" s="103">
        <v>0.60680000000000001</v>
      </c>
      <c r="F198" s="69"/>
      <c r="G198" s="70"/>
      <c r="H198" s="71"/>
      <c r="I198" s="66"/>
      <c r="J198" s="72"/>
      <c r="K198" s="66"/>
      <c r="M198" s="67" t="s">
        <v>1659</v>
      </c>
      <c r="O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73" t="str">
        <f>C197</f>
        <v>((1,8*0,3*2)+(0,3*1,8))*0,6282</v>
      </c>
      <c r="BE198" s="53"/>
      <c r="BF198" s="53"/>
      <c r="BG198" s="53"/>
      <c r="BH198" s="53"/>
      <c r="BI198" s="53"/>
    </row>
    <row r="199" spans="1:104" x14ac:dyDescent="0.2">
      <c r="A199" s="54">
        <v>31</v>
      </c>
      <c r="B199" s="55" t="s">
        <v>713</v>
      </c>
      <c r="C199" s="56" t="s">
        <v>1660</v>
      </c>
      <c r="D199" s="57" t="s">
        <v>41</v>
      </c>
      <c r="E199" s="100">
        <v>28.834399999999999</v>
      </c>
      <c r="F199" s="59">
        <v>0</v>
      </c>
      <c r="G199" s="60">
        <f>E199*F199</f>
        <v>0</v>
      </c>
      <c r="H199" s="61">
        <v>9.3579999999999997E-2</v>
      </c>
      <c r="I199" s="62">
        <f>E199*H199</f>
        <v>2.6983231519999999</v>
      </c>
      <c r="J199" s="61">
        <v>0</v>
      </c>
      <c r="K199" s="62">
        <f>E199*J199</f>
        <v>0</v>
      </c>
      <c r="O199" s="53"/>
      <c r="Z199" s="53"/>
      <c r="AA199" s="53">
        <v>1</v>
      </c>
      <c r="AB199" s="53">
        <v>1</v>
      </c>
      <c r="AC199" s="53">
        <v>1</v>
      </c>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63">
        <f>G199</f>
        <v>0</v>
      </c>
      <c r="BA199" s="53"/>
      <c r="BB199" s="53"/>
      <c r="BC199" s="53"/>
      <c r="BD199" s="53"/>
      <c r="BE199" s="53"/>
      <c r="BF199" s="53"/>
      <c r="BG199" s="53"/>
      <c r="BH199" s="53"/>
      <c r="BI199" s="53"/>
      <c r="CA199" s="53">
        <v>1</v>
      </c>
      <c r="CB199" s="53">
        <v>1</v>
      </c>
      <c r="CZ199" s="16">
        <v>1</v>
      </c>
    </row>
    <row r="200" spans="1:104" x14ac:dyDescent="0.2">
      <c r="A200" s="64"/>
      <c r="B200" s="65"/>
      <c r="C200" s="329" t="s">
        <v>1661</v>
      </c>
      <c r="D200" s="330"/>
      <c r="E200" s="103">
        <v>3.2038000000000002</v>
      </c>
      <c r="F200" s="69"/>
      <c r="G200" s="70"/>
      <c r="H200" s="71"/>
      <c r="I200" s="66"/>
      <c r="J200" s="72"/>
      <c r="K200" s="66"/>
      <c r="M200" s="67" t="s">
        <v>1661</v>
      </c>
      <c r="O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73" t="str">
        <f t="shared" ref="BD200:BD210" si="8">C199</f>
        <v xml:space="preserve">Přizdívky z desek  tl. 50 mm </v>
      </c>
      <c r="BE200" s="53"/>
      <c r="BF200" s="53"/>
      <c r="BG200" s="53"/>
      <c r="BH200" s="53"/>
      <c r="BI200" s="53"/>
    </row>
    <row r="201" spans="1:104" x14ac:dyDescent="0.2">
      <c r="A201" s="64"/>
      <c r="B201" s="65"/>
      <c r="C201" s="329" t="s">
        <v>1662</v>
      </c>
      <c r="D201" s="330"/>
      <c r="E201" s="103">
        <v>1.1308</v>
      </c>
      <c r="F201" s="69"/>
      <c r="G201" s="70"/>
      <c r="H201" s="71"/>
      <c r="I201" s="66"/>
      <c r="J201" s="72"/>
      <c r="K201" s="66"/>
      <c r="M201" s="67" t="s">
        <v>1662</v>
      </c>
      <c r="O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73" t="str">
        <f t="shared" si="8"/>
        <v>225:1,7*3*0,6282</v>
      </c>
      <c r="BE201" s="53"/>
      <c r="BF201" s="53"/>
      <c r="BG201" s="53"/>
      <c r="BH201" s="53"/>
      <c r="BI201" s="53"/>
    </row>
    <row r="202" spans="1:104" x14ac:dyDescent="0.2">
      <c r="A202" s="64"/>
      <c r="B202" s="65"/>
      <c r="C202" s="329" t="s">
        <v>1600</v>
      </c>
      <c r="D202" s="330"/>
      <c r="E202" s="103">
        <v>3.7692000000000001</v>
      </c>
      <c r="F202" s="69"/>
      <c r="G202" s="70"/>
      <c r="H202" s="71"/>
      <c r="I202" s="66"/>
      <c r="J202" s="72"/>
      <c r="K202" s="66"/>
      <c r="M202" s="67" t="s">
        <v>1600</v>
      </c>
      <c r="O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73" t="str">
        <f t="shared" si="8"/>
        <v>226:1,2*1,5*0,6282</v>
      </c>
      <c r="BE202" s="53"/>
      <c r="BF202" s="53"/>
      <c r="BG202" s="53"/>
      <c r="BH202" s="53"/>
      <c r="BI202" s="53"/>
    </row>
    <row r="203" spans="1:104" x14ac:dyDescent="0.2">
      <c r="A203" s="64"/>
      <c r="B203" s="65"/>
      <c r="C203" s="329" t="s">
        <v>1663</v>
      </c>
      <c r="D203" s="330"/>
      <c r="E203" s="103">
        <v>0.75380000000000003</v>
      </c>
      <c r="F203" s="69"/>
      <c r="G203" s="70"/>
      <c r="H203" s="71"/>
      <c r="I203" s="66"/>
      <c r="J203" s="72"/>
      <c r="K203" s="66"/>
      <c r="M203" s="67" t="s">
        <v>1663</v>
      </c>
      <c r="O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73" t="str">
        <f t="shared" si="8"/>
        <v>220:2*3*0,6282</v>
      </c>
      <c r="BE203" s="53"/>
      <c r="BF203" s="53"/>
      <c r="BG203" s="53"/>
      <c r="BH203" s="53"/>
      <c r="BI203" s="53"/>
    </row>
    <row r="204" spans="1:104" x14ac:dyDescent="0.2">
      <c r="A204" s="64"/>
      <c r="B204" s="65"/>
      <c r="C204" s="329" t="s">
        <v>1664</v>
      </c>
      <c r="D204" s="330"/>
      <c r="E204" s="103">
        <v>2.4500000000000002</v>
      </c>
      <c r="F204" s="69"/>
      <c r="G204" s="70"/>
      <c r="H204" s="71"/>
      <c r="I204" s="66"/>
      <c r="J204" s="72"/>
      <c r="K204" s="66"/>
      <c r="M204" s="67" t="s">
        <v>1664</v>
      </c>
      <c r="O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73" t="str">
        <f t="shared" si="8"/>
        <v>0,8*1,5*0,6282</v>
      </c>
      <c r="BE204" s="53"/>
      <c r="BF204" s="53"/>
      <c r="BG204" s="53"/>
      <c r="BH204" s="53"/>
      <c r="BI204" s="53"/>
    </row>
    <row r="205" spans="1:104" x14ac:dyDescent="0.2">
      <c r="A205" s="64"/>
      <c r="B205" s="65"/>
      <c r="C205" s="329" t="s">
        <v>1663</v>
      </c>
      <c r="D205" s="330"/>
      <c r="E205" s="103">
        <v>0.75380000000000003</v>
      </c>
      <c r="F205" s="69"/>
      <c r="G205" s="70"/>
      <c r="H205" s="71"/>
      <c r="I205" s="66"/>
      <c r="J205" s="72"/>
      <c r="K205" s="66"/>
      <c r="M205" s="67" t="s">
        <v>1663</v>
      </c>
      <c r="O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73" t="str">
        <f t="shared" si="8"/>
        <v>215:1,3*3*0,6282</v>
      </c>
      <c r="BE205" s="53"/>
      <c r="BF205" s="53"/>
      <c r="BG205" s="53"/>
      <c r="BH205" s="53"/>
      <c r="BI205" s="53"/>
    </row>
    <row r="206" spans="1:104" x14ac:dyDescent="0.2">
      <c r="A206" s="64"/>
      <c r="B206" s="65"/>
      <c r="C206" s="329" t="s">
        <v>1665</v>
      </c>
      <c r="D206" s="330"/>
      <c r="E206" s="103">
        <v>3.5807000000000002</v>
      </c>
      <c r="F206" s="69"/>
      <c r="G206" s="70"/>
      <c r="H206" s="71"/>
      <c r="I206" s="66"/>
      <c r="J206" s="72"/>
      <c r="K206" s="66"/>
      <c r="M206" s="67" t="s">
        <v>1665</v>
      </c>
      <c r="O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73" t="str">
        <f t="shared" si="8"/>
        <v>0,8*1,5*0,6282</v>
      </c>
      <c r="BE206" s="53"/>
      <c r="BF206" s="53"/>
      <c r="BG206" s="53"/>
      <c r="BH206" s="53"/>
      <c r="BI206" s="53"/>
    </row>
    <row r="207" spans="1:104" x14ac:dyDescent="0.2">
      <c r="A207" s="64"/>
      <c r="B207" s="65"/>
      <c r="C207" s="329" t="s">
        <v>1663</v>
      </c>
      <c r="D207" s="330"/>
      <c r="E207" s="103">
        <v>0.75380000000000003</v>
      </c>
      <c r="F207" s="69"/>
      <c r="G207" s="70"/>
      <c r="H207" s="71"/>
      <c r="I207" s="66"/>
      <c r="J207" s="72"/>
      <c r="K207" s="66"/>
      <c r="M207" s="67" t="s">
        <v>1663</v>
      </c>
      <c r="O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73" t="str">
        <f t="shared" si="8"/>
        <v>212:1,9*3*0,6282</v>
      </c>
      <c r="BE207" s="53"/>
      <c r="BF207" s="53"/>
      <c r="BG207" s="53"/>
      <c r="BH207" s="53"/>
      <c r="BI207" s="53"/>
    </row>
    <row r="208" spans="1:104" x14ac:dyDescent="0.2">
      <c r="A208" s="64"/>
      <c r="B208" s="65"/>
      <c r="C208" s="329" t="s">
        <v>1666</v>
      </c>
      <c r="D208" s="330"/>
      <c r="E208" s="103">
        <v>3.3923000000000001</v>
      </c>
      <c r="F208" s="69"/>
      <c r="G208" s="70"/>
      <c r="H208" s="71"/>
      <c r="I208" s="66"/>
      <c r="J208" s="72"/>
      <c r="K208" s="66"/>
      <c r="M208" s="67" t="s">
        <v>1666</v>
      </c>
      <c r="O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73" t="str">
        <f t="shared" si="8"/>
        <v>0,8*1,5*0,6282</v>
      </c>
      <c r="BE208" s="53"/>
      <c r="BF208" s="53"/>
      <c r="BG208" s="53"/>
      <c r="BH208" s="53"/>
      <c r="BI208" s="53"/>
    </row>
    <row r="209" spans="1:104" x14ac:dyDescent="0.2">
      <c r="A209" s="64"/>
      <c r="B209" s="65"/>
      <c r="C209" s="329" t="s">
        <v>1667</v>
      </c>
      <c r="D209" s="330"/>
      <c r="E209" s="103">
        <v>3.3923000000000001</v>
      </c>
      <c r="F209" s="69"/>
      <c r="G209" s="70"/>
      <c r="H209" s="71"/>
      <c r="I209" s="66"/>
      <c r="J209" s="72"/>
      <c r="K209" s="66"/>
      <c r="M209" s="67" t="s">
        <v>1667</v>
      </c>
      <c r="O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73" t="str">
        <f t="shared" si="8"/>
        <v>216:1,8*3*0,6282</v>
      </c>
      <c r="BE209" s="53"/>
      <c r="BF209" s="53"/>
      <c r="BG209" s="53"/>
      <c r="BH209" s="53"/>
      <c r="BI209" s="53"/>
    </row>
    <row r="210" spans="1:104" x14ac:dyDescent="0.2">
      <c r="A210" s="64"/>
      <c r="B210" s="65"/>
      <c r="C210" s="329" t="s">
        <v>1668</v>
      </c>
      <c r="D210" s="330"/>
      <c r="E210" s="103">
        <v>5.6538000000000004</v>
      </c>
      <c r="F210" s="69"/>
      <c r="G210" s="70"/>
      <c r="H210" s="71"/>
      <c r="I210" s="66"/>
      <c r="J210" s="72"/>
      <c r="K210" s="66"/>
      <c r="M210" s="67" t="s">
        <v>1668</v>
      </c>
      <c r="O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73" t="str">
        <f t="shared" si="8"/>
        <v>210:1,8*3*0,6282</v>
      </c>
      <c r="BE210" s="53"/>
      <c r="BF210" s="53"/>
      <c r="BG210" s="53"/>
      <c r="BH210" s="53"/>
      <c r="BI210" s="53"/>
    </row>
    <row r="211" spans="1:104" ht="22.5" x14ac:dyDescent="0.2">
      <c r="A211" s="54">
        <v>32</v>
      </c>
      <c r="B211" s="55" t="s">
        <v>752</v>
      </c>
      <c r="C211" s="56" t="s">
        <v>753</v>
      </c>
      <c r="D211" s="57" t="s">
        <v>70</v>
      </c>
      <c r="E211" s="100">
        <v>17.426300000000001</v>
      </c>
      <c r="F211" s="59">
        <v>0</v>
      </c>
      <c r="G211" s="60">
        <f>E211*F211</f>
        <v>0</v>
      </c>
      <c r="H211" s="61">
        <v>2.5698099999999999</v>
      </c>
      <c r="I211" s="62">
        <f>E211*H211</f>
        <v>44.782280003000004</v>
      </c>
      <c r="J211" s="61">
        <v>0</v>
      </c>
      <c r="K211" s="62">
        <f>E211*J211</f>
        <v>0</v>
      </c>
      <c r="O211" s="53"/>
      <c r="Z211" s="53"/>
      <c r="AA211" s="53">
        <v>1</v>
      </c>
      <c r="AB211" s="53">
        <v>1</v>
      </c>
      <c r="AC211" s="53">
        <v>1</v>
      </c>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63">
        <f>G211</f>
        <v>0</v>
      </c>
      <c r="BA211" s="53"/>
      <c r="BB211" s="53"/>
      <c r="BC211" s="53"/>
      <c r="BD211" s="53"/>
      <c r="BE211" s="53"/>
      <c r="BF211" s="53"/>
      <c r="BG211" s="53"/>
      <c r="BH211" s="53"/>
      <c r="BI211" s="53"/>
      <c r="CA211" s="53">
        <v>1</v>
      </c>
      <c r="CB211" s="53">
        <v>1</v>
      </c>
      <c r="CZ211" s="16">
        <v>1</v>
      </c>
    </row>
    <row r="212" spans="1:104" x14ac:dyDescent="0.2">
      <c r="A212" s="64"/>
      <c r="B212" s="65"/>
      <c r="C212" s="329" t="s">
        <v>1669</v>
      </c>
      <c r="D212" s="330"/>
      <c r="E212" s="103">
        <v>17.426300000000001</v>
      </c>
      <c r="F212" s="69"/>
      <c r="G212" s="70"/>
      <c r="H212" s="71"/>
      <c r="I212" s="66"/>
      <c r="J212" s="72"/>
      <c r="K212" s="66"/>
      <c r="M212" s="67" t="s">
        <v>1669</v>
      </c>
      <c r="O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73" t="str">
        <f>C211</f>
        <v>Dobetonování prefabrikovaných konstrukcí betonem třídy C 25/30</v>
      </c>
      <c r="BE212" s="53"/>
      <c r="BF212" s="53"/>
      <c r="BG212" s="53"/>
      <c r="BH212" s="53"/>
      <c r="BI212" s="53"/>
    </row>
    <row r="213" spans="1:104" ht="33.75" x14ac:dyDescent="0.2">
      <c r="A213" s="54">
        <v>33</v>
      </c>
      <c r="B213" s="55" t="s">
        <v>721</v>
      </c>
      <c r="C213" s="56" t="s">
        <v>722</v>
      </c>
      <c r="D213" s="57" t="s">
        <v>41</v>
      </c>
      <c r="E213" s="100">
        <v>15.2653</v>
      </c>
      <c r="F213" s="59">
        <v>0</v>
      </c>
      <c r="G213" s="60">
        <f>E213*F213</f>
        <v>0</v>
      </c>
      <c r="H213" s="61">
        <v>1.2149999999999999E-2</v>
      </c>
      <c r="I213" s="62">
        <f>E213*H213</f>
        <v>0.18547339499999999</v>
      </c>
      <c r="J213" s="61"/>
      <c r="K213" s="62">
        <f>E213*J213</f>
        <v>0</v>
      </c>
      <c r="O213" s="53"/>
      <c r="Z213" s="53"/>
      <c r="AA213" s="53">
        <v>12</v>
      </c>
      <c r="AB213" s="53">
        <v>0</v>
      </c>
      <c r="AC213" s="53">
        <v>105</v>
      </c>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63">
        <f>G213</f>
        <v>0</v>
      </c>
      <c r="BA213" s="53"/>
      <c r="BB213" s="53"/>
      <c r="BC213" s="53"/>
      <c r="BD213" s="53"/>
      <c r="BE213" s="53"/>
      <c r="BF213" s="53"/>
      <c r="BG213" s="53"/>
      <c r="BH213" s="53"/>
      <c r="BI213" s="53"/>
      <c r="CA213" s="53">
        <v>12</v>
      </c>
      <c r="CB213" s="53">
        <v>0</v>
      </c>
      <c r="CZ213" s="16">
        <v>1</v>
      </c>
    </row>
    <row r="214" spans="1:104" ht="25.5" x14ac:dyDescent="0.2">
      <c r="A214" s="64"/>
      <c r="B214" s="65"/>
      <c r="C214" s="329" t="s">
        <v>2188</v>
      </c>
      <c r="D214" s="330"/>
      <c r="E214" s="103">
        <v>2.8896999999999999</v>
      </c>
      <c r="F214" s="69"/>
      <c r="G214" s="70"/>
      <c r="H214" s="71"/>
      <c r="I214" s="66"/>
      <c r="J214" s="72"/>
      <c r="K214" s="66"/>
      <c r="M214" s="67" t="s">
        <v>2188</v>
      </c>
      <c r="O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73" t="str">
        <f t="shared" ref="BD214:BD219" si="9">C213</f>
        <v>Podhled sádrokartonový na zavěšenou ocel. konstr. desky standard impreg.proti vodě tl. 12,5 mm,</v>
      </c>
      <c r="BE214" s="53"/>
      <c r="BF214" s="53"/>
      <c r="BG214" s="53"/>
      <c r="BH214" s="53"/>
      <c r="BI214" s="53"/>
    </row>
    <row r="215" spans="1:104" x14ac:dyDescent="0.2">
      <c r="A215" s="64"/>
      <c r="B215" s="65"/>
      <c r="C215" s="329" t="s">
        <v>2193</v>
      </c>
      <c r="D215" s="330"/>
      <c r="E215" s="103">
        <v>2.8269000000000002</v>
      </c>
      <c r="F215" s="69"/>
      <c r="G215" s="70"/>
      <c r="H215" s="71"/>
      <c r="I215" s="66"/>
      <c r="J215" s="72"/>
      <c r="K215" s="66"/>
      <c r="M215" s="67" t="s">
        <v>2193</v>
      </c>
      <c r="O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73" t="str">
        <f t="shared" si="9"/>
        <v>306:4,6*0,6282</v>
      </c>
      <c r="BE215" s="53"/>
      <c r="BF215" s="53"/>
      <c r="BG215" s="53"/>
      <c r="BH215" s="53"/>
      <c r="BI215" s="53"/>
    </row>
    <row r="216" spans="1:104" x14ac:dyDescent="0.2">
      <c r="A216" s="64"/>
      <c r="B216" s="65"/>
      <c r="C216" s="329" t="s">
        <v>2195</v>
      </c>
      <c r="D216" s="330"/>
      <c r="E216" s="103">
        <v>3.2665999999999999</v>
      </c>
      <c r="F216" s="69"/>
      <c r="G216" s="70"/>
      <c r="H216" s="71"/>
      <c r="I216" s="66"/>
      <c r="J216" s="72"/>
      <c r="K216" s="66"/>
      <c r="M216" s="67" t="s">
        <v>2195</v>
      </c>
      <c r="O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73" t="str">
        <f t="shared" si="9"/>
        <v>312:4,5*0,6282</v>
      </c>
      <c r="BE216" s="53"/>
      <c r="BF216" s="53"/>
      <c r="BG216" s="53"/>
      <c r="BH216" s="53"/>
      <c r="BI216" s="53"/>
    </row>
    <row r="217" spans="1:104" x14ac:dyDescent="0.2">
      <c r="A217" s="64"/>
      <c r="B217" s="65"/>
      <c r="C217" s="329" t="s">
        <v>2199</v>
      </c>
      <c r="D217" s="330"/>
      <c r="E217" s="103">
        <v>2.4500000000000002</v>
      </c>
      <c r="F217" s="69"/>
      <c r="G217" s="70"/>
      <c r="H217" s="71"/>
      <c r="I217" s="66"/>
      <c r="J217" s="72"/>
      <c r="K217" s="66"/>
      <c r="M217" s="67" t="s">
        <v>2199</v>
      </c>
      <c r="O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73" t="str">
        <f t="shared" si="9"/>
        <v>315:5,2*0,6282</v>
      </c>
      <c r="BE217" s="53"/>
      <c r="BF217" s="53"/>
      <c r="BG217" s="53"/>
      <c r="BH217" s="53"/>
      <c r="BI217" s="53"/>
    </row>
    <row r="218" spans="1:104" x14ac:dyDescent="0.2">
      <c r="A218" s="64"/>
      <c r="B218" s="65"/>
      <c r="C218" s="329" t="s">
        <v>2203</v>
      </c>
      <c r="D218" s="330"/>
      <c r="E218" s="103">
        <v>2.9525000000000001</v>
      </c>
      <c r="F218" s="69"/>
      <c r="G218" s="70"/>
      <c r="H218" s="71"/>
      <c r="I218" s="66"/>
      <c r="J218" s="72"/>
      <c r="K218" s="66"/>
      <c r="M218" s="67" t="s">
        <v>2203</v>
      </c>
      <c r="O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73" t="str">
        <f t="shared" si="9"/>
        <v>320:3,9*0,6282</v>
      </c>
      <c r="BE218" s="53"/>
      <c r="BF218" s="53"/>
      <c r="BG218" s="53"/>
      <c r="BH218" s="53"/>
      <c r="BI218" s="53"/>
    </row>
    <row r="219" spans="1:104" x14ac:dyDescent="0.2">
      <c r="A219" s="64"/>
      <c r="B219" s="65"/>
      <c r="C219" s="329" t="s">
        <v>2204</v>
      </c>
      <c r="D219" s="330"/>
      <c r="E219" s="103">
        <v>0.87949999999999995</v>
      </c>
      <c r="F219" s="69"/>
      <c r="G219" s="70"/>
      <c r="H219" s="71"/>
      <c r="I219" s="66"/>
      <c r="J219" s="72"/>
      <c r="K219" s="66"/>
      <c r="M219" s="67" t="s">
        <v>2204</v>
      </c>
      <c r="O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73" t="str">
        <f t="shared" si="9"/>
        <v>325:4,7*0,6282</v>
      </c>
      <c r="BE219" s="53"/>
      <c r="BF219" s="53"/>
      <c r="BG219" s="53"/>
      <c r="BH219" s="53"/>
      <c r="BI219" s="53"/>
    </row>
    <row r="220" spans="1:104" x14ac:dyDescent="0.2">
      <c r="A220" s="54">
        <v>34</v>
      </c>
      <c r="B220" s="55" t="s">
        <v>1670</v>
      </c>
      <c r="C220" s="56" t="s">
        <v>729</v>
      </c>
      <c r="D220" s="57" t="s">
        <v>248</v>
      </c>
      <c r="E220" s="100">
        <v>8.9800000000000005E-2</v>
      </c>
      <c r="F220" s="59">
        <v>0</v>
      </c>
      <c r="G220" s="60">
        <f>E220*F220</f>
        <v>0</v>
      </c>
      <c r="H220" s="61">
        <v>1</v>
      </c>
      <c r="I220" s="62">
        <f>E220*H220</f>
        <v>8.9800000000000005E-2</v>
      </c>
      <c r="J220" s="61"/>
      <c r="K220" s="62">
        <f>E220*J220</f>
        <v>0</v>
      </c>
      <c r="O220" s="53"/>
      <c r="Z220" s="53"/>
      <c r="AA220" s="53">
        <v>3</v>
      </c>
      <c r="AB220" s="53">
        <v>1</v>
      </c>
      <c r="AC220" s="53">
        <v>13380630</v>
      </c>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63">
        <f>G220</f>
        <v>0</v>
      </c>
      <c r="BA220" s="53"/>
      <c r="BB220" s="53"/>
      <c r="BC220" s="53"/>
      <c r="BD220" s="53"/>
      <c r="BE220" s="53"/>
      <c r="BF220" s="53"/>
      <c r="BG220" s="53"/>
      <c r="BH220" s="53"/>
      <c r="BI220" s="53"/>
      <c r="CA220" s="53">
        <v>3</v>
      </c>
      <c r="CB220" s="53">
        <v>1</v>
      </c>
      <c r="CZ220" s="16">
        <v>1</v>
      </c>
    </row>
    <row r="221" spans="1:104" x14ac:dyDescent="0.2">
      <c r="A221" s="64"/>
      <c r="B221" s="65"/>
      <c r="C221" s="329" t="s">
        <v>1671</v>
      </c>
      <c r="D221" s="330"/>
      <c r="E221" s="103">
        <v>8.9800000000000005E-2</v>
      </c>
      <c r="F221" s="69"/>
      <c r="G221" s="70"/>
      <c r="H221" s="71"/>
      <c r="I221" s="66"/>
      <c r="J221" s="72"/>
      <c r="K221" s="66"/>
      <c r="M221" s="67" t="s">
        <v>1671</v>
      </c>
      <c r="O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73" t="str">
        <f>C220</f>
        <v>Tyč průřezu L 140, střední, jakost oceli S235</v>
      </c>
      <c r="BE221" s="53"/>
      <c r="BF221" s="53"/>
      <c r="BG221" s="53"/>
      <c r="BH221" s="53"/>
      <c r="BI221" s="53"/>
    </row>
    <row r="222" spans="1:104" x14ac:dyDescent="0.2">
      <c r="A222" s="54">
        <v>35</v>
      </c>
      <c r="B222" s="55" t="s">
        <v>1672</v>
      </c>
      <c r="C222" s="56" t="s">
        <v>1673</v>
      </c>
      <c r="D222" s="57" t="s">
        <v>248</v>
      </c>
      <c r="E222" s="100">
        <v>0.1638</v>
      </c>
      <c r="F222" s="59">
        <v>0</v>
      </c>
      <c r="G222" s="60">
        <f>E222*F222</f>
        <v>0</v>
      </c>
      <c r="H222" s="61">
        <v>1</v>
      </c>
      <c r="I222" s="62">
        <f>E222*H222</f>
        <v>0.1638</v>
      </c>
      <c r="J222" s="61"/>
      <c r="K222" s="62">
        <f>E222*J222</f>
        <v>0</v>
      </c>
      <c r="O222" s="53"/>
      <c r="Z222" s="53"/>
      <c r="AA222" s="53">
        <v>3</v>
      </c>
      <c r="AB222" s="53">
        <v>1</v>
      </c>
      <c r="AC222" s="53">
        <v>13384435</v>
      </c>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63">
        <f>G222</f>
        <v>0</v>
      </c>
      <c r="BA222" s="53"/>
      <c r="BB222" s="53"/>
      <c r="BC222" s="53"/>
      <c r="BD222" s="53"/>
      <c r="BE222" s="53"/>
      <c r="BF222" s="53"/>
      <c r="BG222" s="53"/>
      <c r="BH222" s="53"/>
      <c r="BI222" s="53"/>
      <c r="CA222" s="53">
        <v>3</v>
      </c>
      <c r="CB222" s="53">
        <v>1</v>
      </c>
      <c r="CZ222" s="16">
        <v>1</v>
      </c>
    </row>
    <row r="223" spans="1:104" x14ac:dyDescent="0.2">
      <c r="A223" s="64"/>
      <c r="B223" s="65"/>
      <c r="C223" s="329" t="s">
        <v>1674</v>
      </c>
      <c r="D223" s="330"/>
      <c r="E223" s="103">
        <v>0.1638</v>
      </c>
      <c r="F223" s="69"/>
      <c r="G223" s="70"/>
      <c r="H223" s="71"/>
      <c r="I223" s="66"/>
      <c r="J223" s="72"/>
      <c r="K223" s="66"/>
      <c r="M223" s="67" t="s">
        <v>1674</v>
      </c>
      <c r="O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73" t="str">
        <f>C222</f>
        <v>Tyč průřezu U 140, střední, jakost oceli S235</v>
      </c>
      <c r="BE223" s="53"/>
      <c r="BF223" s="53"/>
      <c r="BG223" s="53"/>
      <c r="BH223" s="53"/>
      <c r="BI223" s="53"/>
    </row>
    <row r="224" spans="1:104" x14ac:dyDescent="0.2">
      <c r="A224" s="54">
        <v>36</v>
      </c>
      <c r="B224" s="55" t="s">
        <v>725</v>
      </c>
      <c r="C224" s="56" t="s">
        <v>726</v>
      </c>
      <c r="D224" s="57" t="s">
        <v>248</v>
      </c>
      <c r="E224" s="100">
        <v>8.5099999999999995E-2</v>
      </c>
      <c r="F224" s="59">
        <v>0</v>
      </c>
      <c r="G224" s="60">
        <f>E224*F224</f>
        <v>0</v>
      </c>
      <c r="H224" s="61">
        <v>1</v>
      </c>
      <c r="I224" s="62">
        <f>E224*H224</f>
        <v>8.5099999999999995E-2</v>
      </c>
      <c r="J224" s="61"/>
      <c r="K224" s="62">
        <f>E224*J224</f>
        <v>0</v>
      </c>
      <c r="O224" s="53"/>
      <c r="Z224" s="53"/>
      <c r="AA224" s="53">
        <v>3</v>
      </c>
      <c r="AB224" s="53">
        <v>1</v>
      </c>
      <c r="AC224" s="53">
        <v>13384440</v>
      </c>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63">
        <f>G224</f>
        <v>0</v>
      </c>
      <c r="BA224" s="53"/>
      <c r="BB224" s="53"/>
      <c r="BC224" s="53"/>
      <c r="BD224" s="53"/>
      <c r="BE224" s="53"/>
      <c r="BF224" s="53"/>
      <c r="BG224" s="53"/>
      <c r="BH224" s="53"/>
      <c r="BI224" s="53"/>
      <c r="CA224" s="53">
        <v>3</v>
      </c>
      <c r="CB224" s="53">
        <v>1</v>
      </c>
      <c r="CZ224" s="16">
        <v>1</v>
      </c>
    </row>
    <row r="225" spans="1:104" x14ac:dyDescent="0.2">
      <c r="A225" s="64"/>
      <c r="B225" s="65"/>
      <c r="C225" s="329" t="s">
        <v>727</v>
      </c>
      <c r="D225" s="330"/>
      <c r="E225" s="103">
        <v>8.5099999999999995E-2</v>
      </c>
      <c r="F225" s="69"/>
      <c r="G225" s="70"/>
      <c r="H225" s="71"/>
      <c r="I225" s="66"/>
      <c r="J225" s="72"/>
      <c r="K225" s="66"/>
      <c r="M225" s="67" t="s">
        <v>727</v>
      </c>
      <c r="O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73" t="str">
        <f>C224</f>
        <v>Tyč průřezu U 160, střední, jakost oceli S235</v>
      </c>
      <c r="BE225" s="53"/>
      <c r="BF225" s="53"/>
      <c r="BG225" s="53"/>
      <c r="BH225" s="53"/>
      <c r="BI225" s="53"/>
    </row>
    <row r="226" spans="1:104" x14ac:dyDescent="0.2">
      <c r="A226" s="54">
        <v>37</v>
      </c>
      <c r="B226" s="55" t="s">
        <v>731</v>
      </c>
      <c r="C226" s="56" t="s">
        <v>732</v>
      </c>
      <c r="D226" s="57" t="s">
        <v>248</v>
      </c>
      <c r="E226" s="100">
        <v>2.9000000000000001E-2</v>
      </c>
      <c r="F226" s="59">
        <v>0</v>
      </c>
      <c r="G226" s="60">
        <f>E226*F226</f>
        <v>0</v>
      </c>
      <c r="H226" s="61">
        <v>1</v>
      </c>
      <c r="I226" s="62">
        <f>E226*H226</f>
        <v>2.9000000000000001E-2</v>
      </c>
      <c r="J226" s="61"/>
      <c r="K226" s="62">
        <f>E226*J226</f>
        <v>0</v>
      </c>
      <c r="O226" s="53"/>
      <c r="Z226" s="53"/>
      <c r="AA226" s="53">
        <v>3</v>
      </c>
      <c r="AB226" s="53">
        <v>1</v>
      </c>
      <c r="AC226" s="53" t="s">
        <v>731</v>
      </c>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63">
        <f>G226</f>
        <v>0</v>
      </c>
      <c r="BA226" s="53"/>
      <c r="BB226" s="53"/>
      <c r="BC226" s="53"/>
      <c r="BD226" s="53"/>
      <c r="BE226" s="53"/>
      <c r="BF226" s="53"/>
      <c r="BG226" s="53"/>
      <c r="BH226" s="53"/>
      <c r="BI226" s="53"/>
      <c r="CA226" s="53">
        <v>3</v>
      </c>
      <c r="CB226" s="53">
        <v>1</v>
      </c>
      <c r="CZ226" s="16">
        <v>1</v>
      </c>
    </row>
    <row r="227" spans="1:104" x14ac:dyDescent="0.2">
      <c r="A227" s="64"/>
      <c r="B227" s="65"/>
      <c r="C227" s="329" t="s">
        <v>733</v>
      </c>
      <c r="D227" s="330"/>
      <c r="E227" s="103">
        <v>2.9000000000000001E-2</v>
      </c>
      <c r="F227" s="69"/>
      <c r="G227" s="70"/>
      <c r="H227" s="71"/>
      <c r="I227" s="66"/>
      <c r="J227" s="72"/>
      <c r="K227" s="66"/>
      <c r="M227" s="67" t="s">
        <v>733</v>
      </c>
      <c r="O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73" t="str">
        <f>C226</f>
        <v>Tyč průřezu L 120, střední, jakost oceli S235</v>
      </c>
      <c r="BE227" s="53"/>
      <c r="BF227" s="53"/>
      <c r="BG227" s="53"/>
      <c r="BH227" s="53"/>
      <c r="BI227" s="53"/>
    </row>
    <row r="228" spans="1:104" x14ac:dyDescent="0.2">
      <c r="A228" s="54">
        <v>38</v>
      </c>
      <c r="B228" s="55" t="s">
        <v>734</v>
      </c>
      <c r="C228" s="56" t="s">
        <v>735</v>
      </c>
      <c r="D228" s="57" t="s">
        <v>248</v>
      </c>
      <c r="E228" s="100">
        <v>0.1787</v>
      </c>
      <c r="F228" s="59">
        <v>0</v>
      </c>
      <c r="G228" s="60">
        <f>E228*F228</f>
        <v>0</v>
      </c>
      <c r="H228" s="61">
        <v>1</v>
      </c>
      <c r="I228" s="62">
        <f>E228*H228</f>
        <v>0.1787</v>
      </c>
      <c r="J228" s="61"/>
      <c r="K228" s="62">
        <f>E228*J228</f>
        <v>0</v>
      </c>
      <c r="O228" s="53"/>
      <c r="Z228" s="53"/>
      <c r="AA228" s="53">
        <v>3</v>
      </c>
      <c r="AB228" s="53">
        <v>1</v>
      </c>
      <c r="AC228" s="53">
        <v>13483315</v>
      </c>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63">
        <f>G228</f>
        <v>0</v>
      </c>
      <c r="BA228" s="53"/>
      <c r="BB228" s="53"/>
      <c r="BC228" s="53"/>
      <c r="BD228" s="53"/>
      <c r="BE228" s="53"/>
      <c r="BF228" s="53"/>
      <c r="BG228" s="53"/>
      <c r="BH228" s="53"/>
      <c r="BI228" s="53"/>
      <c r="CA228" s="53">
        <v>3</v>
      </c>
      <c r="CB228" s="53">
        <v>1</v>
      </c>
      <c r="CZ228" s="16">
        <v>1</v>
      </c>
    </row>
    <row r="229" spans="1:104" x14ac:dyDescent="0.2">
      <c r="A229" s="64"/>
      <c r="B229" s="65"/>
      <c r="C229" s="329" t="s">
        <v>736</v>
      </c>
      <c r="D229" s="330"/>
      <c r="E229" s="103">
        <v>0.1787</v>
      </c>
      <c r="F229" s="69"/>
      <c r="G229" s="70"/>
      <c r="H229" s="71"/>
      <c r="I229" s="66"/>
      <c r="J229" s="72"/>
      <c r="K229" s="66"/>
      <c r="M229" s="67" t="s">
        <v>736</v>
      </c>
      <c r="O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73" t="str">
        <f>C228</f>
        <v>Tyč průřezu U 200, hrubé, jakost oceli S235</v>
      </c>
      <c r="BE229" s="53"/>
      <c r="BF229" s="53"/>
      <c r="BG229" s="53"/>
      <c r="BH229" s="53"/>
      <c r="BI229" s="53"/>
    </row>
    <row r="230" spans="1:104" x14ac:dyDescent="0.2">
      <c r="A230" s="54">
        <v>39</v>
      </c>
      <c r="B230" s="55" t="s">
        <v>737</v>
      </c>
      <c r="C230" s="56" t="s">
        <v>738</v>
      </c>
      <c r="D230" s="57" t="s">
        <v>248</v>
      </c>
      <c r="E230" s="100">
        <v>0.28110000000000002</v>
      </c>
      <c r="F230" s="59">
        <v>0</v>
      </c>
      <c r="G230" s="60">
        <f>E230*F230</f>
        <v>0</v>
      </c>
      <c r="H230" s="61">
        <v>1</v>
      </c>
      <c r="I230" s="62">
        <f>E230*H230</f>
        <v>0.28110000000000002</v>
      </c>
      <c r="J230" s="61"/>
      <c r="K230" s="62">
        <f>E230*J230</f>
        <v>0</v>
      </c>
      <c r="O230" s="53"/>
      <c r="Z230" s="53"/>
      <c r="AA230" s="53">
        <v>3</v>
      </c>
      <c r="AB230" s="53">
        <v>1</v>
      </c>
      <c r="AC230" s="53">
        <v>13486330</v>
      </c>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63">
        <f>G230</f>
        <v>0</v>
      </c>
      <c r="BA230" s="53"/>
      <c r="BB230" s="53"/>
      <c r="BC230" s="53"/>
      <c r="BD230" s="53"/>
      <c r="BE230" s="53"/>
      <c r="BF230" s="53"/>
      <c r="BG230" s="53"/>
      <c r="BH230" s="53"/>
      <c r="BI230" s="53"/>
      <c r="CA230" s="53">
        <v>3</v>
      </c>
      <c r="CB230" s="53">
        <v>1</v>
      </c>
      <c r="CZ230" s="16">
        <v>1</v>
      </c>
    </row>
    <row r="231" spans="1:104" x14ac:dyDescent="0.2">
      <c r="A231" s="64"/>
      <c r="B231" s="65"/>
      <c r="C231" s="326" t="s">
        <v>739</v>
      </c>
      <c r="D231" s="327"/>
      <c r="E231" s="327"/>
      <c r="F231" s="327"/>
      <c r="G231" s="328"/>
      <c r="I231" s="66"/>
      <c r="K231" s="66"/>
      <c r="L231" s="67" t="s">
        <v>739</v>
      </c>
      <c r="O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row>
    <row r="232" spans="1:104" x14ac:dyDescent="0.2">
      <c r="A232" s="64"/>
      <c r="B232" s="65"/>
      <c r="C232" s="329" t="s">
        <v>1675</v>
      </c>
      <c r="D232" s="330"/>
      <c r="E232" s="103">
        <v>0.28110000000000002</v>
      </c>
      <c r="F232" s="69"/>
      <c r="G232" s="70"/>
      <c r="H232" s="71"/>
      <c r="I232" s="66"/>
      <c r="J232" s="72"/>
      <c r="K232" s="66"/>
      <c r="M232" s="67" t="s">
        <v>1675</v>
      </c>
      <c r="O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73" t="str">
        <f>C231</f>
        <v>260/3000</v>
      </c>
      <c r="BE232" s="53"/>
      <c r="BF232" s="53"/>
      <c r="BG232" s="53"/>
      <c r="BH232" s="53"/>
      <c r="BI232" s="53"/>
    </row>
    <row r="233" spans="1:104" x14ac:dyDescent="0.2">
      <c r="A233" s="74" t="s">
        <v>42</v>
      </c>
      <c r="B233" s="75" t="s">
        <v>319</v>
      </c>
      <c r="C233" s="76" t="s">
        <v>320</v>
      </c>
      <c r="D233" s="77"/>
      <c r="E233" s="78"/>
      <c r="F233" s="78"/>
      <c r="G233" s="79">
        <f>SUM(G7:G232)</f>
        <v>0</v>
      </c>
      <c r="H233" s="80"/>
      <c r="I233" s="79">
        <f>SUM(I7:I232)</f>
        <v>179.33212391600003</v>
      </c>
      <c r="J233" s="81"/>
      <c r="K233" s="79">
        <f>SUM(K7:K232)</f>
        <v>0</v>
      </c>
      <c r="O233" s="53"/>
      <c r="X233" s="82">
        <f>K233</f>
        <v>0</v>
      </c>
      <c r="Y233" s="82">
        <f>I233</f>
        <v>179.33212391600003</v>
      </c>
      <c r="Z233" s="63">
        <f>G233</f>
        <v>0</v>
      </c>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83"/>
      <c r="BB233" s="83"/>
      <c r="BC233" s="83"/>
      <c r="BD233" s="83"/>
      <c r="BE233" s="83"/>
      <c r="BF233" s="83"/>
      <c r="BG233" s="53"/>
      <c r="BH233" s="53"/>
      <c r="BI233" s="53"/>
    </row>
    <row r="234" spans="1:104" ht="14.25" customHeight="1" x14ac:dyDescent="0.2">
      <c r="A234" s="43" t="s">
        <v>38</v>
      </c>
      <c r="B234" s="44" t="s">
        <v>747</v>
      </c>
      <c r="C234" s="45" t="s">
        <v>748</v>
      </c>
      <c r="D234" s="46"/>
      <c r="E234" s="47"/>
      <c r="F234" s="47"/>
      <c r="G234" s="48"/>
      <c r="H234" s="49"/>
      <c r="I234" s="50"/>
      <c r="J234" s="51"/>
      <c r="K234" s="52"/>
      <c r="O234" s="53"/>
    </row>
    <row r="235" spans="1:104" ht="22.5" x14ac:dyDescent="0.2">
      <c r="A235" s="54">
        <v>40</v>
      </c>
      <c r="B235" s="55" t="s">
        <v>755</v>
      </c>
      <c r="C235" s="56" t="s">
        <v>756</v>
      </c>
      <c r="D235" s="57" t="s">
        <v>41</v>
      </c>
      <c r="E235" s="100">
        <v>31.661300000000001</v>
      </c>
      <c r="F235" s="59">
        <v>0</v>
      </c>
      <c r="G235" s="60">
        <f>E235*F235</f>
        <v>0</v>
      </c>
      <c r="H235" s="61">
        <v>0</v>
      </c>
      <c r="I235" s="62">
        <f>E235*H235</f>
        <v>0</v>
      </c>
      <c r="J235" s="61">
        <v>0</v>
      </c>
      <c r="K235" s="62">
        <f>E235*J235</f>
        <v>0</v>
      </c>
      <c r="O235" s="53"/>
      <c r="Z235" s="53"/>
      <c r="AA235" s="53">
        <v>1</v>
      </c>
      <c r="AB235" s="53">
        <v>1</v>
      </c>
      <c r="AC235" s="53">
        <v>1</v>
      </c>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63">
        <f>G235</f>
        <v>0</v>
      </c>
      <c r="BA235" s="53"/>
      <c r="BB235" s="53"/>
      <c r="BC235" s="53"/>
      <c r="BD235" s="53"/>
      <c r="BE235" s="53"/>
      <c r="BF235" s="53"/>
      <c r="BG235" s="53"/>
      <c r="BH235" s="53"/>
      <c r="BI235" s="53"/>
      <c r="CA235" s="53">
        <v>1</v>
      </c>
      <c r="CB235" s="53">
        <v>1</v>
      </c>
      <c r="CZ235" s="16">
        <v>1</v>
      </c>
    </row>
    <row r="236" spans="1:104" x14ac:dyDescent="0.2">
      <c r="A236" s="64"/>
      <c r="B236" s="65"/>
      <c r="C236" s="329" t="s">
        <v>1626</v>
      </c>
      <c r="D236" s="330"/>
      <c r="E236" s="103">
        <v>2.3872</v>
      </c>
      <c r="F236" s="69"/>
      <c r="G236" s="70"/>
      <c r="H236" s="71"/>
      <c r="I236" s="66"/>
      <c r="J236" s="72"/>
      <c r="K236" s="66"/>
      <c r="M236" s="67" t="s">
        <v>1626</v>
      </c>
      <c r="O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73" t="str">
        <f t="shared" ref="BD236:BD246" si="10">C235</f>
        <v xml:space="preserve">Příplatek k podhledu sádrokart. za plochu do 10 m2 </v>
      </c>
      <c r="BE236" s="53"/>
      <c r="BF236" s="53"/>
      <c r="BG236" s="53"/>
      <c r="BH236" s="53"/>
      <c r="BI236" s="53"/>
    </row>
    <row r="237" spans="1:104" x14ac:dyDescent="0.2">
      <c r="A237" s="64"/>
      <c r="B237" s="65"/>
      <c r="C237" s="329" t="s">
        <v>1628</v>
      </c>
      <c r="D237" s="330"/>
      <c r="E237" s="103">
        <v>2.8896999999999999</v>
      </c>
      <c r="F237" s="69"/>
      <c r="G237" s="70"/>
      <c r="H237" s="71"/>
      <c r="I237" s="66"/>
      <c r="J237" s="72"/>
      <c r="K237" s="66"/>
      <c r="M237" s="67" t="s">
        <v>1628</v>
      </c>
      <c r="O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73" t="str">
        <f t="shared" si="10"/>
        <v>204:3,8*0,6282</v>
      </c>
      <c r="BE237" s="53"/>
      <c r="BF237" s="53"/>
      <c r="BG237" s="53"/>
      <c r="BH237" s="53"/>
      <c r="BI237" s="53"/>
    </row>
    <row r="238" spans="1:104" x14ac:dyDescent="0.2">
      <c r="A238" s="64"/>
      <c r="B238" s="65"/>
      <c r="C238" s="329" t="s">
        <v>1630</v>
      </c>
      <c r="D238" s="330"/>
      <c r="E238" s="103">
        <v>3.141</v>
      </c>
      <c r="F238" s="69"/>
      <c r="G238" s="70"/>
      <c r="H238" s="71"/>
      <c r="I238" s="66"/>
      <c r="J238" s="72"/>
      <c r="K238" s="66"/>
      <c r="M238" s="67" t="s">
        <v>1630</v>
      </c>
      <c r="O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73" t="str">
        <f t="shared" si="10"/>
        <v>206:4,6*0,6282</v>
      </c>
      <c r="BE238" s="53"/>
      <c r="BF238" s="53"/>
      <c r="BG238" s="53"/>
      <c r="BH238" s="53"/>
      <c r="BI238" s="53"/>
    </row>
    <row r="239" spans="1:104" x14ac:dyDescent="0.2">
      <c r="A239" s="64"/>
      <c r="B239" s="65"/>
      <c r="C239" s="329" t="s">
        <v>1633</v>
      </c>
      <c r="D239" s="330"/>
      <c r="E239" s="103">
        <v>2.8269000000000002</v>
      </c>
      <c r="F239" s="69"/>
      <c r="G239" s="70"/>
      <c r="H239" s="71"/>
      <c r="I239" s="66"/>
      <c r="J239" s="72"/>
      <c r="K239" s="66"/>
      <c r="M239" s="67" t="s">
        <v>1633</v>
      </c>
      <c r="O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73" t="str">
        <f t="shared" si="10"/>
        <v>209:5*0,6282</v>
      </c>
      <c r="BE239" s="53"/>
      <c r="BF239" s="53"/>
      <c r="BG239" s="53"/>
      <c r="BH239" s="53"/>
      <c r="BI239" s="53"/>
    </row>
    <row r="240" spans="1:104" x14ac:dyDescent="0.2">
      <c r="A240" s="64"/>
      <c r="B240" s="65"/>
      <c r="C240" s="329" t="s">
        <v>1634</v>
      </c>
      <c r="D240" s="330"/>
      <c r="E240" s="103">
        <v>4.0205000000000002</v>
      </c>
      <c r="F240" s="69"/>
      <c r="G240" s="70"/>
      <c r="H240" s="71"/>
      <c r="I240" s="66"/>
      <c r="J240" s="72"/>
      <c r="K240" s="66"/>
      <c r="M240" s="67" t="s">
        <v>1634</v>
      </c>
      <c r="O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73" t="str">
        <f t="shared" si="10"/>
        <v>212:4,5*0,6282</v>
      </c>
      <c r="BE240" s="53"/>
      <c r="BF240" s="53"/>
      <c r="BG240" s="53"/>
      <c r="BH240" s="53"/>
      <c r="BI240" s="53"/>
    </row>
    <row r="241" spans="1:104" x14ac:dyDescent="0.2">
      <c r="A241" s="64"/>
      <c r="B241" s="65"/>
      <c r="C241" s="329" t="s">
        <v>1635</v>
      </c>
      <c r="D241" s="330"/>
      <c r="E241" s="103">
        <v>3.2665999999999999</v>
      </c>
      <c r="F241" s="69"/>
      <c r="G241" s="70"/>
      <c r="H241" s="71"/>
      <c r="I241" s="66"/>
      <c r="J241" s="72"/>
      <c r="K241" s="66"/>
      <c r="M241" s="67" t="s">
        <v>1635</v>
      </c>
      <c r="O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73" t="str">
        <f t="shared" si="10"/>
        <v>214:6,4*0,6282</v>
      </c>
      <c r="BE241" s="53"/>
      <c r="BF241" s="53"/>
      <c r="BG241" s="53"/>
      <c r="BH241" s="53"/>
      <c r="BI241" s="53"/>
    </row>
    <row r="242" spans="1:104" x14ac:dyDescent="0.2">
      <c r="A242" s="64"/>
      <c r="B242" s="65"/>
      <c r="C242" s="329" t="s">
        <v>1638</v>
      </c>
      <c r="D242" s="330"/>
      <c r="E242" s="103">
        <v>2.0731000000000002</v>
      </c>
      <c r="F242" s="69"/>
      <c r="G242" s="70"/>
      <c r="H242" s="71"/>
      <c r="I242" s="66"/>
      <c r="J242" s="72"/>
      <c r="K242" s="66"/>
      <c r="M242" s="67" t="s">
        <v>1638</v>
      </c>
      <c r="O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73" t="str">
        <f t="shared" si="10"/>
        <v>215:5,2*0,6282</v>
      </c>
      <c r="BE242" s="53"/>
      <c r="BF242" s="53"/>
      <c r="BG242" s="53"/>
      <c r="BH242" s="53"/>
      <c r="BI242" s="53"/>
    </row>
    <row r="243" spans="1:104" x14ac:dyDescent="0.2">
      <c r="A243" s="64"/>
      <c r="B243" s="65"/>
      <c r="C243" s="329" t="s">
        <v>1639</v>
      </c>
      <c r="D243" s="330"/>
      <c r="E243" s="103">
        <v>2.4500000000000002</v>
      </c>
      <c r="F243" s="69"/>
      <c r="G243" s="70"/>
      <c r="H243" s="71"/>
      <c r="I243" s="66"/>
      <c r="J243" s="72"/>
      <c r="K243" s="66"/>
      <c r="M243" s="67" t="s">
        <v>1639</v>
      </c>
      <c r="O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73" t="str">
        <f t="shared" si="10"/>
        <v>219:3,3*0,6282</v>
      </c>
      <c r="BE243" s="53"/>
      <c r="BF243" s="53"/>
      <c r="BG243" s="53"/>
      <c r="BH243" s="53"/>
      <c r="BI243" s="53"/>
    </row>
    <row r="244" spans="1:104" x14ac:dyDescent="0.2">
      <c r="A244" s="64"/>
      <c r="B244" s="65"/>
      <c r="C244" s="329" t="s">
        <v>1642</v>
      </c>
      <c r="D244" s="330"/>
      <c r="E244" s="103">
        <v>4.7743000000000002</v>
      </c>
      <c r="F244" s="69"/>
      <c r="G244" s="70"/>
      <c r="H244" s="71"/>
      <c r="I244" s="66"/>
      <c r="J244" s="72"/>
      <c r="K244" s="66"/>
      <c r="M244" s="67" t="s">
        <v>1642</v>
      </c>
      <c r="O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73" t="str">
        <f t="shared" si="10"/>
        <v>220:3,9*0,6282</v>
      </c>
      <c r="BE244" s="53"/>
      <c r="BF244" s="53"/>
      <c r="BG244" s="53"/>
      <c r="BH244" s="53"/>
      <c r="BI244" s="53"/>
    </row>
    <row r="245" spans="1:104" x14ac:dyDescent="0.2">
      <c r="A245" s="64"/>
      <c r="B245" s="65"/>
      <c r="C245" s="329" t="s">
        <v>1643</v>
      </c>
      <c r="D245" s="330"/>
      <c r="E245" s="103">
        <v>2.9525000000000001</v>
      </c>
      <c r="F245" s="69"/>
      <c r="G245" s="70"/>
      <c r="H245" s="71"/>
      <c r="I245" s="66"/>
      <c r="J245" s="72"/>
      <c r="K245" s="66"/>
      <c r="M245" s="67" t="s">
        <v>1643</v>
      </c>
      <c r="O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73" t="str">
        <f t="shared" si="10"/>
        <v>224:7,6*0,6282</v>
      </c>
      <c r="BE245" s="53"/>
      <c r="BF245" s="53"/>
      <c r="BG245" s="53"/>
      <c r="BH245" s="53"/>
      <c r="BI245" s="53"/>
    </row>
    <row r="246" spans="1:104" x14ac:dyDescent="0.2">
      <c r="A246" s="64"/>
      <c r="B246" s="65"/>
      <c r="C246" s="329" t="s">
        <v>1644</v>
      </c>
      <c r="D246" s="330"/>
      <c r="E246" s="103">
        <v>0.87949999999999995</v>
      </c>
      <c r="F246" s="69"/>
      <c r="G246" s="70"/>
      <c r="H246" s="71"/>
      <c r="I246" s="66"/>
      <c r="J246" s="72"/>
      <c r="K246" s="66"/>
      <c r="M246" s="67" t="s">
        <v>1644</v>
      </c>
      <c r="O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73" t="str">
        <f t="shared" si="10"/>
        <v>225:4,7*0,6282</v>
      </c>
      <c r="BE246" s="53"/>
      <c r="BF246" s="53"/>
      <c r="BG246" s="53"/>
      <c r="BH246" s="53"/>
      <c r="BI246" s="53"/>
    </row>
    <row r="247" spans="1:104" ht="22.5" x14ac:dyDescent="0.2">
      <c r="A247" s="54">
        <v>41</v>
      </c>
      <c r="B247" s="55" t="s">
        <v>757</v>
      </c>
      <c r="C247" s="56" t="s">
        <v>758</v>
      </c>
      <c r="D247" s="57" t="s">
        <v>70</v>
      </c>
      <c r="E247" s="100">
        <v>17.9665</v>
      </c>
      <c r="F247" s="59">
        <v>0</v>
      </c>
      <c r="G247" s="60">
        <f>E247*F247</f>
        <v>0</v>
      </c>
      <c r="H247" s="61">
        <v>2.5251100000000002</v>
      </c>
      <c r="I247" s="62">
        <f>E247*H247</f>
        <v>45.367388815000005</v>
      </c>
      <c r="J247" s="61">
        <v>0</v>
      </c>
      <c r="K247" s="62">
        <f>E247*J247</f>
        <v>0</v>
      </c>
      <c r="O247" s="53"/>
      <c r="Z247" s="53"/>
      <c r="AA247" s="53">
        <v>1</v>
      </c>
      <c r="AB247" s="53">
        <v>1</v>
      </c>
      <c r="AC247" s="53">
        <v>1</v>
      </c>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63">
        <f>G247</f>
        <v>0</v>
      </c>
      <c r="BA247" s="53"/>
      <c r="BB247" s="53"/>
      <c r="BC247" s="53"/>
      <c r="BD247" s="53"/>
      <c r="BE247" s="53"/>
      <c r="BF247" s="53"/>
      <c r="BG247" s="53"/>
      <c r="BH247" s="53"/>
      <c r="BI247" s="53"/>
      <c r="CA247" s="53">
        <v>1</v>
      </c>
      <c r="CB247" s="53">
        <v>1</v>
      </c>
      <c r="CZ247" s="16">
        <v>1</v>
      </c>
    </row>
    <row r="248" spans="1:104" x14ac:dyDescent="0.2">
      <c r="A248" s="64"/>
      <c r="B248" s="65"/>
      <c r="C248" s="329" t="s">
        <v>1676</v>
      </c>
      <c r="D248" s="330"/>
      <c r="E248" s="103">
        <v>17.9665</v>
      </c>
      <c r="F248" s="69"/>
      <c r="G248" s="70"/>
      <c r="H248" s="71"/>
      <c r="I248" s="66"/>
      <c r="J248" s="72"/>
      <c r="K248" s="66"/>
      <c r="M248" s="67" t="s">
        <v>1676</v>
      </c>
      <c r="O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73" t="str">
        <f>C247</f>
        <v xml:space="preserve">Ztužující pásy a věnce z betonu železového C 20/25 </v>
      </c>
      <c r="BE248" s="53"/>
      <c r="BF248" s="53"/>
      <c r="BG248" s="53"/>
      <c r="BH248" s="53"/>
      <c r="BI248" s="53"/>
    </row>
    <row r="249" spans="1:104" x14ac:dyDescent="0.2">
      <c r="A249" s="54">
        <v>42</v>
      </c>
      <c r="B249" s="55" t="s">
        <v>1677</v>
      </c>
      <c r="C249" s="56" t="s">
        <v>1678</v>
      </c>
      <c r="D249" s="57" t="s">
        <v>41</v>
      </c>
      <c r="E249" s="100">
        <v>50.8842</v>
      </c>
      <c r="F249" s="59">
        <v>0</v>
      </c>
      <c r="G249" s="60">
        <f>E249*F249</f>
        <v>0</v>
      </c>
      <c r="H249" s="61">
        <v>7.8200000000000006E-3</v>
      </c>
      <c r="I249" s="62">
        <f>E249*H249</f>
        <v>0.39791444400000003</v>
      </c>
      <c r="J249" s="61">
        <v>0</v>
      </c>
      <c r="K249" s="62">
        <f>E249*J249</f>
        <v>0</v>
      </c>
      <c r="O249" s="53"/>
      <c r="Z249" s="53"/>
      <c r="AA249" s="53">
        <v>1</v>
      </c>
      <c r="AB249" s="53">
        <v>1</v>
      </c>
      <c r="AC249" s="53">
        <v>1</v>
      </c>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63">
        <f>G249</f>
        <v>0</v>
      </c>
      <c r="BA249" s="53"/>
      <c r="BB249" s="53"/>
      <c r="BC249" s="53"/>
      <c r="BD249" s="53"/>
      <c r="BE249" s="53"/>
      <c r="BF249" s="53"/>
      <c r="BG249" s="53"/>
      <c r="BH249" s="53"/>
      <c r="BI249" s="53"/>
      <c r="CA249" s="53">
        <v>1</v>
      </c>
      <c r="CB249" s="53">
        <v>1</v>
      </c>
      <c r="CZ249" s="16">
        <v>1</v>
      </c>
    </row>
    <row r="250" spans="1:104" x14ac:dyDescent="0.2">
      <c r="A250" s="64"/>
      <c r="B250" s="65"/>
      <c r="C250" s="329" t="s">
        <v>1679</v>
      </c>
      <c r="D250" s="330"/>
      <c r="E250" s="103">
        <v>50.8842</v>
      </c>
      <c r="F250" s="69"/>
      <c r="G250" s="70"/>
      <c r="H250" s="71"/>
      <c r="I250" s="66"/>
      <c r="J250" s="72"/>
      <c r="K250" s="66"/>
      <c r="M250" s="67" t="s">
        <v>1679</v>
      </c>
      <c r="O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73" t="str">
        <f>C249</f>
        <v xml:space="preserve">Bednění ztužujících pásů a věnců - zřízení </v>
      </c>
      <c r="BE250" s="53"/>
      <c r="BF250" s="53"/>
      <c r="BG250" s="53"/>
      <c r="BH250" s="53"/>
      <c r="BI250" s="53"/>
    </row>
    <row r="251" spans="1:104" x14ac:dyDescent="0.2">
      <c r="A251" s="54">
        <v>43</v>
      </c>
      <c r="B251" s="55" t="s">
        <v>1680</v>
      </c>
      <c r="C251" s="56" t="s">
        <v>1681</v>
      </c>
      <c r="D251" s="57" t="s">
        <v>41</v>
      </c>
      <c r="E251" s="100">
        <v>50.8842</v>
      </c>
      <c r="F251" s="59">
        <v>0</v>
      </c>
      <c r="G251" s="60">
        <f>E251*F251</f>
        <v>0</v>
      </c>
      <c r="H251" s="61">
        <v>0</v>
      </c>
      <c r="I251" s="62">
        <f>E251*H251</f>
        <v>0</v>
      </c>
      <c r="J251" s="61">
        <v>0</v>
      </c>
      <c r="K251" s="62">
        <f>E251*J251</f>
        <v>0</v>
      </c>
      <c r="O251" s="53"/>
      <c r="Z251" s="53"/>
      <c r="AA251" s="53">
        <v>1</v>
      </c>
      <c r="AB251" s="53">
        <v>1</v>
      </c>
      <c r="AC251" s="53">
        <v>1</v>
      </c>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63">
        <f>G251</f>
        <v>0</v>
      </c>
      <c r="BA251" s="53"/>
      <c r="BB251" s="53"/>
      <c r="BC251" s="53"/>
      <c r="BD251" s="53"/>
      <c r="BE251" s="53"/>
      <c r="BF251" s="53"/>
      <c r="BG251" s="53"/>
      <c r="BH251" s="53"/>
      <c r="BI251" s="53"/>
      <c r="CA251" s="53">
        <v>1</v>
      </c>
      <c r="CB251" s="53">
        <v>1</v>
      </c>
      <c r="CZ251" s="16">
        <v>1</v>
      </c>
    </row>
    <row r="252" spans="1:104" x14ac:dyDescent="0.2">
      <c r="A252" s="64"/>
      <c r="B252" s="65"/>
      <c r="C252" s="329" t="s">
        <v>1679</v>
      </c>
      <c r="D252" s="330"/>
      <c r="E252" s="103">
        <v>50.8842</v>
      </c>
      <c r="F252" s="69"/>
      <c r="G252" s="70"/>
      <c r="H252" s="71"/>
      <c r="I252" s="66"/>
      <c r="J252" s="72"/>
      <c r="K252" s="66"/>
      <c r="M252" s="67" t="s">
        <v>1679</v>
      </c>
      <c r="O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73" t="str">
        <f>C251</f>
        <v xml:space="preserve">Bednění ztužujících pásů a věnců - odstranění </v>
      </c>
      <c r="BE252" s="53"/>
      <c r="BF252" s="53"/>
      <c r="BG252" s="53"/>
      <c r="BH252" s="53"/>
      <c r="BI252" s="53"/>
    </row>
    <row r="253" spans="1:104" x14ac:dyDescent="0.2">
      <c r="A253" s="54">
        <v>44</v>
      </c>
      <c r="B253" s="55" t="s">
        <v>760</v>
      </c>
      <c r="C253" s="56" t="s">
        <v>761</v>
      </c>
      <c r="D253" s="57" t="s">
        <v>248</v>
      </c>
      <c r="E253" s="100">
        <v>1.5130999999999999</v>
      </c>
      <c r="F253" s="59">
        <v>0</v>
      </c>
      <c r="G253" s="60">
        <f>E253*F253</f>
        <v>0</v>
      </c>
      <c r="H253" s="61">
        <v>1.0166500000000001</v>
      </c>
      <c r="I253" s="62">
        <f>E253*H253</f>
        <v>1.5382931149999999</v>
      </c>
      <c r="J253" s="61">
        <v>0</v>
      </c>
      <c r="K253" s="62">
        <f>E253*J253</f>
        <v>0</v>
      </c>
      <c r="O253" s="53"/>
      <c r="Z253" s="53"/>
      <c r="AA253" s="53">
        <v>1</v>
      </c>
      <c r="AB253" s="53">
        <v>1</v>
      </c>
      <c r="AC253" s="53">
        <v>1</v>
      </c>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63">
        <f>G253</f>
        <v>0</v>
      </c>
      <c r="BA253" s="53"/>
      <c r="BB253" s="53"/>
      <c r="BC253" s="53"/>
      <c r="BD253" s="53"/>
      <c r="BE253" s="53"/>
      <c r="BF253" s="53"/>
      <c r="BG253" s="53"/>
      <c r="BH253" s="53"/>
      <c r="BI253" s="53"/>
      <c r="CA253" s="53">
        <v>1</v>
      </c>
      <c r="CB253" s="53">
        <v>1</v>
      </c>
      <c r="CZ253" s="16">
        <v>1</v>
      </c>
    </row>
    <row r="254" spans="1:104" x14ac:dyDescent="0.2">
      <c r="A254" s="64"/>
      <c r="B254" s="65"/>
      <c r="C254" s="329" t="s">
        <v>1682</v>
      </c>
      <c r="D254" s="330"/>
      <c r="E254" s="103">
        <v>1.5130999999999999</v>
      </c>
      <c r="F254" s="69"/>
      <c r="G254" s="70"/>
      <c r="H254" s="71"/>
      <c r="I254" s="66"/>
      <c r="J254" s="72"/>
      <c r="K254" s="66"/>
      <c r="M254" s="67" t="s">
        <v>1682</v>
      </c>
      <c r="O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73" t="str">
        <f>C253</f>
        <v xml:space="preserve">Výztuž ztužujících pásů a věnců z oceli 10505(R) </v>
      </c>
      <c r="BE254" s="53"/>
      <c r="BF254" s="53"/>
      <c r="BG254" s="53"/>
      <c r="BH254" s="53"/>
      <c r="BI254" s="53"/>
    </row>
    <row r="255" spans="1:104" x14ac:dyDescent="0.2">
      <c r="A255" s="54">
        <v>45</v>
      </c>
      <c r="B255" s="55" t="s">
        <v>313</v>
      </c>
      <c r="C255" s="56" t="s">
        <v>314</v>
      </c>
      <c r="D255" s="57" t="s">
        <v>248</v>
      </c>
      <c r="E255" s="100">
        <v>1.2060999999999999</v>
      </c>
      <c r="F255" s="59">
        <v>0</v>
      </c>
      <c r="G255" s="60">
        <f>E255*F255</f>
        <v>0</v>
      </c>
      <c r="H255" s="61">
        <v>1.0211600000000001</v>
      </c>
      <c r="I255" s="62">
        <f>E255*H255</f>
        <v>1.2316210759999999</v>
      </c>
      <c r="J255" s="61"/>
      <c r="K255" s="62">
        <f>E255*J255</f>
        <v>0</v>
      </c>
      <c r="O255" s="53"/>
      <c r="Z255" s="53"/>
      <c r="AA255" s="53">
        <v>12</v>
      </c>
      <c r="AB255" s="53">
        <v>0</v>
      </c>
      <c r="AC255" s="53">
        <v>107</v>
      </c>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63">
        <f>G255</f>
        <v>0</v>
      </c>
      <c r="BA255" s="53"/>
      <c r="BB255" s="53"/>
      <c r="BC255" s="53"/>
      <c r="BD255" s="53"/>
      <c r="BE255" s="53"/>
      <c r="BF255" s="53"/>
      <c r="BG255" s="53"/>
      <c r="BH255" s="53"/>
      <c r="BI255" s="53"/>
      <c r="CA255" s="53">
        <v>12</v>
      </c>
      <c r="CB255" s="53">
        <v>0</v>
      </c>
      <c r="CZ255" s="16">
        <v>1</v>
      </c>
    </row>
    <row r="256" spans="1:104" x14ac:dyDescent="0.2">
      <c r="A256" s="64"/>
      <c r="B256" s="65"/>
      <c r="C256" s="329" t="s">
        <v>1683</v>
      </c>
      <c r="D256" s="330"/>
      <c r="E256" s="103">
        <v>1.2060999999999999</v>
      </c>
      <c r="F256" s="69"/>
      <c r="G256" s="70"/>
      <c r="H256" s="71"/>
      <c r="I256" s="66"/>
      <c r="J256" s="72"/>
      <c r="K256" s="66"/>
      <c r="M256" s="67" t="s">
        <v>1683</v>
      </c>
      <c r="O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73" t="str">
        <f>C255</f>
        <v xml:space="preserve">Výztuž betonářské oceli </v>
      </c>
      <c r="BE256" s="53"/>
      <c r="BF256" s="53"/>
      <c r="BG256" s="53"/>
      <c r="BH256" s="53"/>
      <c r="BI256" s="53"/>
    </row>
    <row r="257" spans="1:104" x14ac:dyDescent="0.2">
      <c r="A257" s="54">
        <v>46</v>
      </c>
      <c r="B257" s="55" t="s">
        <v>776</v>
      </c>
      <c r="C257" s="56" t="s">
        <v>777</v>
      </c>
      <c r="D257" s="57" t="s">
        <v>41</v>
      </c>
      <c r="E257" s="100">
        <v>12.564</v>
      </c>
      <c r="F257" s="59">
        <v>0</v>
      </c>
      <c r="G257" s="60">
        <f>E257*F257</f>
        <v>0</v>
      </c>
      <c r="H257" s="61">
        <v>0.62</v>
      </c>
      <c r="I257" s="62">
        <f>E257*H257</f>
        <v>7.7896799999999997</v>
      </c>
      <c r="J257" s="61"/>
      <c r="K257" s="62">
        <f>E257*J257</f>
        <v>0</v>
      </c>
      <c r="O257" s="53"/>
      <c r="Z257" s="53"/>
      <c r="AA257" s="53">
        <v>12</v>
      </c>
      <c r="AB257" s="53">
        <v>0</v>
      </c>
      <c r="AC257" s="53">
        <v>1</v>
      </c>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63">
        <f>G257</f>
        <v>0</v>
      </c>
      <c r="BA257" s="53"/>
      <c r="BB257" s="53"/>
      <c r="BC257" s="53"/>
      <c r="BD257" s="53"/>
      <c r="BE257" s="53"/>
      <c r="BF257" s="53"/>
      <c r="BG257" s="53"/>
      <c r="BH257" s="53"/>
      <c r="BI257" s="53"/>
      <c r="CA257" s="53">
        <v>12</v>
      </c>
      <c r="CB257" s="53">
        <v>0</v>
      </c>
      <c r="CZ257" s="16">
        <v>1</v>
      </c>
    </row>
    <row r="258" spans="1:104" x14ac:dyDescent="0.2">
      <c r="A258" s="64"/>
      <c r="B258" s="65"/>
      <c r="C258" s="326" t="s">
        <v>778</v>
      </c>
      <c r="D258" s="327"/>
      <c r="E258" s="327"/>
      <c r="F258" s="327"/>
      <c r="G258" s="328"/>
      <c r="I258" s="66"/>
      <c r="K258" s="66"/>
      <c r="L258" s="67" t="s">
        <v>778</v>
      </c>
      <c r="O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row>
    <row r="259" spans="1:104" x14ac:dyDescent="0.2">
      <c r="A259" s="64"/>
      <c r="B259" s="65"/>
      <c r="C259" s="326" t="s">
        <v>779</v>
      </c>
      <c r="D259" s="327"/>
      <c r="E259" s="327"/>
      <c r="F259" s="327"/>
      <c r="G259" s="328"/>
      <c r="I259" s="66"/>
      <c r="K259" s="66"/>
      <c r="L259" s="67" t="s">
        <v>779</v>
      </c>
      <c r="O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row>
    <row r="260" spans="1:104" x14ac:dyDescent="0.2">
      <c r="A260" s="64"/>
      <c r="B260" s="65"/>
      <c r="C260" s="326" t="s">
        <v>780</v>
      </c>
      <c r="D260" s="327"/>
      <c r="E260" s="327"/>
      <c r="F260" s="327"/>
      <c r="G260" s="328"/>
      <c r="I260" s="66"/>
      <c r="K260" s="66"/>
      <c r="L260" s="67" t="s">
        <v>780</v>
      </c>
      <c r="O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row>
    <row r="261" spans="1:104" x14ac:dyDescent="0.2">
      <c r="A261" s="64"/>
      <c r="B261" s="65"/>
      <c r="C261" s="326" t="s">
        <v>781</v>
      </c>
      <c r="D261" s="327"/>
      <c r="E261" s="327"/>
      <c r="F261" s="327"/>
      <c r="G261" s="328"/>
      <c r="I261" s="66"/>
      <c r="K261" s="66"/>
      <c r="L261" s="67" t="s">
        <v>781</v>
      </c>
      <c r="O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row>
    <row r="262" spans="1:104" x14ac:dyDescent="0.2">
      <c r="A262" s="64"/>
      <c r="B262" s="65"/>
      <c r="C262" s="326" t="s">
        <v>782</v>
      </c>
      <c r="D262" s="327"/>
      <c r="E262" s="327"/>
      <c r="F262" s="327"/>
      <c r="G262" s="328"/>
      <c r="I262" s="66"/>
      <c r="K262" s="66"/>
      <c r="L262" s="67" t="s">
        <v>782</v>
      </c>
      <c r="O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row>
    <row r="263" spans="1:104" x14ac:dyDescent="0.2">
      <c r="A263" s="64"/>
      <c r="B263" s="65"/>
      <c r="C263" s="326" t="s">
        <v>783</v>
      </c>
      <c r="D263" s="327"/>
      <c r="E263" s="327"/>
      <c r="F263" s="327"/>
      <c r="G263" s="328"/>
      <c r="I263" s="66"/>
      <c r="K263" s="66"/>
      <c r="L263" s="67" t="s">
        <v>783</v>
      </c>
      <c r="O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row>
    <row r="264" spans="1:104" x14ac:dyDescent="0.2">
      <c r="A264" s="64"/>
      <c r="B264" s="65"/>
      <c r="C264" s="326" t="s">
        <v>784</v>
      </c>
      <c r="D264" s="327"/>
      <c r="E264" s="327"/>
      <c r="F264" s="327"/>
      <c r="G264" s="328"/>
      <c r="I264" s="66"/>
      <c r="K264" s="66"/>
      <c r="L264" s="67" t="s">
        <v>784</v>
      </c>
      <c r="O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row>
    <row r="265" spans="1:104" x14ac:dyDescent="0.2">
      <c r="A265" s="64"/>
      <c r="B265" s="65"/>
      <c r="C265" s="326" t="s">
        <v>785</v>
      </c>
      <c r="D265" s="327"/>
      <c r="E265" s="327"/>
      <c r="F265" s="327"/>
      <c r="G265" s="328"/>
      <c r="I265" s="66"/>
      <c r="K265" s="66"/>
      <c r="L265" s="67" t="s">
        <v>785</v>
      </c>
      <c r="O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row>
    <row r="266" spans="1:104" x14ac:dyDescent="0.2">
      <c r="A266" s="64"/>
      <c r="B266" s="65"/>
      <c r="C266" s="326" t="s">
        <v>786</v>
      </c>
      <c r="D266" s="327"/>
      <c r="E266" s="327"/>
      <c r="F266" s="327"/>
      <c r="G266" s="328"/>
      <c r="I266" s="66"/>
      <c r="K266" s="66"/>
      <c r="L266" s="67" t="s">
        <v>786</v>
      </c>
      <c r="O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row>
    <row r="267" spans="1:104" x14ac:dyDescent="0.2">
      <c r="A267" s="64"/>
      <c r="B267" s="65"/>
      <c r="C267" s="326" t="s">
        <v>793</v>
      </c>
      <c r="D267" s="327"/>
      <c r="E267" s="327"/>
      <c r="F267" s="327"/>
      <c r="G267" s="328"/>
      <c r="I267" s="66"/>
      <c r="K267" s="66"/>
      <c r="L267" s="67" t="s">
        <v>793</v>
      </c>
      <c r="O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row>
    <row r="268" spans="1:104" x14ac:dyDescent="0.2">
      <c r="A268" s="64"/>
      <c r="B268" s="65"/>
      <c r="C268" s="326" t="s">
        <v>788</v>
      </c>
      <c r="D268" s="327"/>
      <c r="E268" s="327"/>
      <c r="F268" s="327"/>
      <c r="G268" s="328"/>
      <c r="I268" s="66"/>
      <c r="K268" s="66"/>
      <c r="L268" s="67" t="s">
        <v>788</v>
      </c>
      <c r="O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row>
    <row r="269" spans="1:104" x14ac:dyDescent="0.2">
      <c r="A269" s="64"/>
      <c r="B269" s="65"/>
      <c r="C269" s="326"/>
      <c r="D269" s="327"/>
      <c r="E269" s="327"/>
      <c r="F269" s="327"/>
      <c r="G269" s="328"/>
      <c r="I269" s="66"/>
      <c r="K269" s="66"/>
      <c r="L269" s="67"/>
      <c r="O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row>
    <row r="270" spans="1:104" x14ac:dyDescent="0.2">
      <c r="A270" s="64"/>
      <c r="B270" s="65"/>
      <c r="C270" s="326" t="s">
        <v>789</v>
      </c>
      <c r="D270" s="327"/>
      <c r="E270" s="327"/>
      <c r="F270" s="327"/>
      <c r="G270" s="328"/>
      <c r="I270" s="66"/>
      <c r="K270" s="66"/>
      <c r="L270" s="67" t="s">
        <v>789</v>
      </c>
      <c r="O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row>
    <row r="271" spans="1:104" ht="25.5" x14ac:dyDescent="0.2">
      <c r="A271" s="64"/>
      <c r="B271" s="65"/>
      <c r="C271" s="329" t="s">
        <v>790</v>
      </c>
      <c r="D271" s="330"/>
      <c r="E271" s="103">
        <v>12.564</v>
      </c>
      <c r="F271" s="69"/>
      <c r="G271" s="70"/>
      <c r="H271" s="71"/>
      <c r="I271" s="66"/>
      <c r="J271" s="72"/>
      <c r="K271" s="66"/>
      <c r="M271" s="67" t="s">
        <v>790</v>
      </c>
      <c r="O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73" t="str">
        <f>C270</f>
        <v>Výkresy výztuže nadbetonávek a kotvení ISO nosníků budou součástí výrobně montážní dokumentace</v>
      </c>
      <c r="BE271" s="53"/>
      <c r="BF271" s="53"/>
      <c r="BG271" s="53"/>
      <c r="BH271" s="53"/>
      <c r="BI271" s="53"/>
    </row>
    <row r="272" spans="1:104" x14ac:dyDescent="0.2">
      <c r="A272" s="54">
        <v>47</v>
      </c>
      <c r="B272" s="55" t="s">
        <v>791</v>
      </c>
      <c r="C272" s="56" t="s">
        <v>792</v>
      </c>
      <c r="D272" s="57" t="s">
        <v>41</v>
      </c>
      <c r="E272" s="100">
        <v>198.5112</v>
      </c>
      <c r="F272" s="59">
        <v>0</v>
      </c>
      <c r="G272" s="60">
        <f>E272*F272</f>
        <v>0</v>
      </c>
      <c r="H272" s="61">
        <v>0.32650000000000001</v>
      </c>
      <c r="I272" s="62">
        <f>E272*H272</f>
        <v>64.813906799999998</v>
      </c>
      <c r="J272" s="61"/>
      <c r="K272" s="62">
        <f>E272*J272</f>
        <v>0</v>
      </c>
      <c r="O272" s="53"/>
      <c r="Z272" s="53"/>
      <c r="AA272" s="53">
        <v>12</v>
      </c>
      <c r="AB272" s="53">
        <v>0</v>
      </c>
      <c r="AC272" s="53">
        <v>2</v>
      </c>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63">
        <f>G272</f>
        <v>0</v>
      </c>
      <c r="BA272" s="53"/>
      <c r="BB272" s="53"/>
      <c r="BC272" s="53"/>
      <c r="BD272" s="53"/>
      <c r="BE272" s="53"/>
      <c r="BF272" s="53"/>
      <c r="BG272" s="53"/>
      <c r="BH272" s="53"/>
      <c r="BI272" s="53"/>
      <c r="CA272" s="53">
        <v>12</v>
      </c>
      <c r="CB272" s="53">
        <v>0</v>
      </c>
      <c r="CZ272" s="16">
        <v>1</v>
      </c>
    </row>
    <row r="273" spans="1:61" x14ac:dyDescent="0.2">
      <c r="A273" s="64"/>
      <c r="B273" s="65"/>
      <c r="C273" s="326" t="s">
        <v>778</v>
      </c>
      <c r="D273" s="327"/>
      <c r="E273" s="327"/>
      <c r="F273" s="327"/>
      <c r="G273" s="328"/>
      <c r="I273" s="66"/>
      <c r="K273" s="66"/>
      <c r="L273" s="67" t="s">
        <v>778</v>
      </c>
      <c r="O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row>
    <row r="274" spans="1:61" x14ac:dyDescent="0.2">
      <c r="A274" s="64"/>
      <c r="B274" s="65"/>
      <c r="C274" s="326" t="s">
        <v>779</v>
      </c>
      <c r="D274" s="327"/>
      <c r="E274" s="327"/>
      <c r="F274" s="327"/>
      <c r="G274" s="328"/>
      <c r="I274" s="66"/>
      <c r="K274" s="66"/>
      <c r="L274" s="67" t="s">
        <v>779</v>
      </c>
      <c r="O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row>
    <row r="275" spans="1:61" x14ac:dyDescent="0.2">
      <c r="A275" s="64"/>
      <c r="B275" s="65"/>
      <c r="C275" s="326" t="s">
        <v>780</v>
      </c>
      <c r="D275" s="327"/>
      <c r="E275" s="327"/>
      <c r="F275" s="327"/>
      <c r="G275" s="328"/>
      <c r="I275" s="66"/>
      <c r="K275" s="66"/>
      <c r="L275" s="67" t="s">
        <v>780</v>
      </c>
      <c r="O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row>
    <row r="276" spans="1:61" x14ac:dyDescent="0.2">
      <c r="A276" s="64"/>
      <c r="B276" s="65"/>
      <c r="C276" s="326" t="s">
        <v>781</v>
      </c>
      <c r="D276" s="327"/>
      <c r="E276" s="327"/>
      <c r="F276" s="327"/>
      <c r="G276" s="328"/>
      <c r="I276" s="66"/>
      <c r="K276" s="66"/>
      <c r="L276" s="67" t="s">
        <v>781</v>
      </c>
      <c r="O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row>
    <row r="277" spans="1:61" x14ac:dyDescent="0.2">
      <c r="A277" s="64"/>
      <c r="B277" s="65"/>
      <c r="C277" s="326" t="s">
        <v>782</v>
      </c>
      <c r="D277" s="327"/>
      <c r="E277" s="327"/>
      <c r="F277" s="327"/>
      <c r="G277" s="328"/>
      <c r="I277" s="66"/>
      <c r="K277" s="66"/>
      <c r="L277" s="67" t="s">
        <v>782</v>
      </c>
      <c r="O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row>
    <row r="278" spans="1:61" x14ac:dyDescent="0.2">
      <c r="A278" s="64"/>
      <c r="B278" s="65"/>
      <c r="C278" s="326" t="s">
        <v>783</v>
      </c>
      <c r="D278" s="327"/>
      <c r="E278" s="327"/>
      <c r="F278" s="327"/>
      <c r="G278" s="328"/>
      <c r="I278" s="66"/>
      <c r="K278" s="66"/>
      <c r="L278" s="67" t="s">
        <v>783</v>
      </c>
      <c r="O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row>
    <row r="279" spans="1:61" x14ac:dyDescent="0.2">
      <c r="A279" s="64"/>
      <c r="B279" s="65"/>
      <c r="C279" s="326" t="s">
        <v>784</v>
      </c>
      <c r="D279" s="327"/>
      <c r="E279" s="327"/>
      <c r="F279" s="327"/>
      <c r="G279" s="328"/>
      <c r="I279" s="66"/>
      <c r="K279" s="66"/>
      <c r="L279" s="67" t="s">
        <v>784</v>
      </c>
      <c r="O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row>
    <row r="280" spans="1:61" x14ac:dyDescent="0.2">
      <c r="A280" s="64"/>
      <c r="B280" s="65"/>
      <c r="C280" s="326" t="s">
        <v>785</v>
      </c>
      <c r="D280" s="327"/>
      <c r="E280" s="327"/>
      <c r="F280" s="327"/>
      <c r="G280" s="328"/>
      <c r="I280" s="66"/>
      <c r="K280" s="66"/>
      <c r="L280" s="67" t="s">
        <v>785</v>
      </c>
      <c r="O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row>
    <row r="281" spans="1:61" x14ac:dyDescent="0.2">
      <c r="A281" s="64"/>
      <c r="B281" s="65"/>
      <c r="C281" s="326" t="s">
        <v>786</v>
      </c>
      <c r="D281" s="327"/>
      <c r="E281" s="327"/>
      <c r="F281" s="327"/>
      <c r="G281" s="328"/>
      <c r="I281" s="66"/>
      <c r="K281" s="66"/>
      <c r="L281" s="67" t="s">
        <v>786</v>
      </c>
      <c r="O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row>
    <row r="282" spans="1:61" x14ac:dyDescent="0.2">
      <c r="A282" s="64"/>
      <c r="B282" s="65"/>
      <c r="C282" s="326" t="s">
        <v>793</v>
      </c>
      <c r="D282" s="327"/>
      <c r="E282" s="327"/>
      <c r="F282" s="327"/>
      <c r="G282" s="328"/>
      <c r="I282" s="66"/>
      <c r="K282" s="66"/>
      <c r="L282" s="67" t="s">
        <v>793</v>
      </c>
      <c r="O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row>
    <row r="283" spans="1:61" x14ac:dyDescent="0.2">
      <c r="A283" s="64"/>
      <c r="B283" s="65"/>
      <c r="C283" s="326" t="s">
        <v>788</v>
      </c>
      <c r="D283" s="327"/>
      <c r="E283" s="327"/>
      <c r="F283" s="327"/>
      <c r="G283" s="328"/>
      <c r="I283" s="66"/>
      <c r="K283" s="66"/>
      <c r="L283" s="67" t="s">
        <v>788</v>
      </c>
      <c r="O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row>
    <row r="284" spans="1:61" x14ac:dyDescent="0.2">
      <c r="A284" s="64"/>
      <c r="B284" s="65"/>
      <c r="C284" s="326" t="s">
        <v>794</v>
      </c>
      <c r="D284" s="327"/>
      <c r="E284" s="327"/>
      <c r="F284" s="327"/>
      <c r="G284" s="328"/>
      <c r="I284" s="66"/>
      <c r="K284" s="66"/>
      <c r="L284" s="67" t="s">
        <v>794</v>
      </c>
      <c r="O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row>
    <row r="285" spans="1:61" x14ac:dyDescent="0.2">
      <c r="A285" s="64"/>
      <c r="B285" s="65"/>
      <c r="C285" s="326"/>
      <c r="D285" s="327"/>
      <c r="E285" s="327"/>
      <c r="F285" s="327"/>
      <c r="G285" s="328"/>
      <c r="I285" s="66"/>
      <c r="K285" s="66"/>
      <c r="L285" s="67"/>
      <c r="O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row>
    <row r="286" spans="1:61" x14ac:dyDescent="0.2">
      <c r="A286" s="64"/>
      <c r="B286" s="65"/>
      <c r="C286" s="326" t="s">
        <v>789</v>
      </c>
      <c r="D286" s="327"/>
      <c r="E286" s="327"/>
      <c r="F286" s="327"/>
      <c r="G286" s="328"/>
      <c r="I286" s="66"/>
      <c r="K286" s="66"/>
      <c r="L286" s="67" t="s">
        <v>789</v>
      </c>
      <c r="O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row>
    <row r="287" spans="1:61" x14ac:dyDescent="0.2">
      <c r="A287" s="64"/>
      <c r="B287" s="65"/>
      <c r="C287" s="326"/>
      <c r="D287" s="327"/>
      <c r="E287" s="327"/>
      <c r="F287" s="327"/>
      <c r="G287" s="328"/>
      <c r="I287" s="66"/>
      <c r="K287" s="66"/>
      <c r="L287" s="67"/>
      <c r="O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3"/>
    </row>
    <row r="288" spans="1:61" x14ac:dyDescent="0.2">
      <c r="A288" s="64"/>
      <c r="B288" s="65"/>
      <c r="C288" s="326" t="s">
        <v>795</v>
      </c>
      <c r="D288" s="327"/>
      <c r="E288" s="327"/>
      <c r="F288" s="327"/>
      <c r="G288" s="328"/>
      <c r="I288" s="66"/>
      <c r="K288" s="66"/>
      <c r="L288" s="67" t="s">
        <v>795</v>
      </c>
      <c r="O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row>
    <row r="289" spans="1:104" x14ac:dyDescent="0.2">
      <c r="A289" s="64"/>
      <c r="B289" s="65"/>
      <c r="C289" s="329" t="s">
        <v>796</v>
      </c>
      <c r="D289" s="330"/>
      <c r="E289" s="103">
        <v>198.5112</v>
      </c>
      <c r="F289" s="69"/>
      <c r="G289" s="70"/>
      <c r="H289" s="71"/>
      <c r="I289" s="66"/>
      <c r="J289" s="72"/>
      <c r="K289" s="66"/>
      <c r="M289" s="67" t="s">
        <v>796</v>
      </c>
      <c r="O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73" t="str">
        <f>C288</f>
        <v xml:space="preserve">a případné podpěrné a bednící prvky dle technologie zhotovitele. </v>
      </c>
      <c r="BE289" s="53"/>
      <c r="BF289" s="53"/>
      <c r="BG289" s="53"/>
      <c r="BH289" s="53"/>
      <c r="BI289" s="53"/>
    </row>
    <row r="290" spans="1:104" x14ac:dyDescent="0.2">
      <c r="A290" s="54">
        <v>48</v>
      </c>
      <c r="B290" s="55" t="s">
        <v>797</v>
      </c>
      <c r="C290" s="56" t="s">
        <v>2209</v>
      </c>
      <c r="D290" s="57" t="s">
        <v>41</v>
      </c>
      <c r="E290" s="100">
        <v>28.583100000000002</v>
      </c>
      <c r="F290" s="59">
        <v>0</v>
      </c>
      <c r="G290" s="60">
        <f>E290*F290</f>
        <v>0</v>
      </c>
      <c r="H290" s="61">
        <v>0</v>
      </c>
      <c r="I290" s="62">
        <f>E290*H290</f>
        <v>0</v>
      </c>
      <c r="J290" s="61"/>
      <c r="K290" s="62">
        <f>E290*J290</f>
        <v>0</v>
      </c>
      <c r="O290" s="53"/>
      <c r="Z290" s="53"/>
      <c r="AA290" s="53">
        <v>12</v>
      </c>
      <c r="AB290" s="53">
        <v>0</v>
      </c>
      <c r="AC290" s="53">
        <v>100</v>
      </c>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63">
        <f>G290</f>
        <v>0</v>
      </c>
      <c r="BA290" s="53"/>
      <c r="BB290" s="53"/>
      <c r="BC290" s="53"/>
      <c r="BD290" s="53"/>
      <c r="BE290" s="53"/>
      <c r="BF290" s="53"/>
      <c r="BG290" s="53"/>
      <c r="BH290" s="53"/>
      <c r="BI290" s="53"/>
      <c r="CA290" s="53">
        <v>12</v>
      </c>
      <c r="CB290" s="53">
        <v>0</v>
      </c>
      <c r="CZ290" s="16">
        <v>1</v>
      </c>
    </row>
    <row r="291" spans="1:104" x14ac:dyDescent="0.2">
      <c r="A291" s="64"/>
      <c r="B291" s="65"/>
      <c r="C291" s="326" t="s">
        <v>778</v>
      </c>
      <c r="D291" s="327"/>
      <c r="E291" s="327"/>
      <c r="F291" s="327"/>
      <c r="G291" s="328"/>
      <c r="I291" s="66"/>
      <c r="K291" s="66"/>
      <c r="L291" s="67" t="s">
        <v>778</v>
      </c>
      <c r="O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row>
    <row r="292" spans="1:104" x14ac:dyDescent="0.2">
      <c r="A292" s="64"/>
      <c r="B292" s="65"/>
      <c r="C292" s="326" t="s">
        <v>779</v>
      </c>
      <c r="D292" s="327"/>
      <c r="E292" s="327"/>
      <c r="F292" s="327"/>
      <c r="G292" s="328"/>
      <c r="I292" s="66"/>
      <c r="K292" s="66"/>
      <c r="L292" s="67" t="s">
        <v>779</v>
      </c>
      <c r="O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row>
    <row r="293" spans="1:104" x14ac:dyDescent="0.2">
      <c r="A293" s="64"/>
      <c r="B293" s="65"/>
      <c r="C293" s="326" t="s">
        <v>780</v>
      </c>
      <c r="D293" s="327"/>
      <c r="E293" s="327"/>
      <c r="F293" s="327"/>
      <c r="G293" s="328"/>
      <c r="I293" s="66"/>
      <c r="K293" s="66"/>
      <c r="L293" s="67" t="s">
        <v>780</v>
      </c>
      <c r="O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row>
    <row r="294" spans="1:104" x14ac:dyDescent="0.2">
      <c r="A294" s="64"/>
      <c r="B294" s="65"/>
      <c r="C294" s="326" t="s">
        <v>781</v>
      </c>
      <c r="D294" s="327"/>
      <c r="E294" s="327"/>
      <c r="F294" s="327"/>
      <c r="G294" s="328"/>
      <c r="I294" s="66"/>
      <c r="K294" s="66"/>
      <c r="L294" s="67" t="s">
        <v>781</v>
      </c>
      <c r="O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row>
    <row r="295" spans="1:104" x14ac:dyDescent="0.2">
      <c r="A295" s="64"/>
      <c r="B295" s="65"/>
      <c r="C295" s="326" t="s">
        <v>782</v>
      </c>
      <c r="D295" s="327"/>
      <c r="E295" s="327"/>
      <c r="F295" s="327"/>
      <c r="G295" s="328"/>
      <c r="I295" s="66"/>
      <c r="K295" s="66"/>
      <c r="L295" s="67" t="s">
        <v>782</v>
      </c>
      <c r="O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row>
    <row r="296" spans="1:104" x14ac:dyDescent="0.2">
      <c r="A296" s="64"/>
      <c r="B296" s="65"/>
      <c r="C296" s="326" t="s">
        <v>783</v>
      </c>
      <c r="D296" s="327"/>
      <c r="E296" s="327"/>
      <c r="F296" s="327"/>
      <c r="G296" s="328"/>
      <c r="I296" s="66"/>
      <c r="K296" s="66"/>
      <c r="L296" s="67" t="s">
        <v>783</v>
      </c>
      <c r="O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row>
    <row r="297" spans="1:104" x14ac:dyDescent="0.2">
      <c r="A297" s="64"/>
      <c r="B297" s="65"/>
      <c r="C297" s="326" t="s">
        <v>784</v>
      </c>
      <c r="D297" s="327"/>
      <c r="E297" s="327"/>
      <c r="F297" s="327"/>
      <c r="G297" s="328"/>
      <c r="I297" s="66"/>
      <c r="K297" s="66"/>
      <c r="L297" s="67" t="s">
        <v>784</v>
      </c>
      <c r="O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row>
    <row r="298" spans="1:104" x14ac:dyDescent="0.2">
      <c r="A298" s="64"/>
      <c r="B298" s="65"/>
      <c r="C298" s="326" t="s">
        <v>785</v>
      </c>
      <c r="D298" s="327"/>
      <c r="E298" s="327"/>
      <c r="F298" s="327"/>
      <c r="G298" s="328"/>
      <c r="I298" s="66"/>
      <c r="K298" s="66"/>
      <c r="L298" s="67" t="s">
        <v>785</v>
      </c>
      <c r="O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row>
    <row r="299" spans="1:104" x14ac:dyDescent="0.2">
      <c r="A299" s="64"/>
      <c r="B299" s="65"/>
      <c r="C299" s="326" t="s">
        <v>786</v>
      </c>
      <c r="D299" s="327"/>
      <c r="E299" s="327"/>
      <c r="F299" s="327"/>
      <c r="G299" s="328"/>
      <c r="I299" s="66"/>
      <c r="K299" s="66"/>
      <c r="L299" s="67" t="s">
        <v>786</v>
      </c>
      <c r="O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row>
    <row r="300" spans="1:104" x14ac:dyDescent="0.2">
      <c r="A300" s="64"/>
      <c r="B300" s="65"/>
      <c r="C300" s="326" t="s">
        <v>793</v>
      </c>
      <c r="D300" s="327"/>
      <c r="E300" s="327"/>
      <c r="F300" s="327"/>
      <c r="G300" s="328"/>
      <c r="I300" s="66"/>
      <c r="K300" s="66"/>
      <c r="L300" s="67" t="s">
        <v>793</v>
      </c>
      <c r="O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row>
    <row r="301" spans="1:104" x14ac:dyDescent="0.2">
      <c r="A301" s="64"/>
      <c r="B301" s="65"/>
      <c r="C301" s="326" t="s">
        <v>788</v>
      </c>
      <c r="D301" s="327"/>
      <c r="E301" s="327"/>
      <c r="F301" s="327"/>
      <c r="G301" s="328"/>
      <c r="I301" s="66"/>
      <c r="K301" s="66"/>
      <c r="L301" s="67" t="s">
        <v>788</v>
      </c>
      <c r="O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c r="BI301" s="53"/>
    </row>
    <row r="302" spans="1:104" x14ac:dyDescent="0.2">
      <c r="A302" s="64"/>
      <c r="B302" s="65"/>
      <c r="C302" s="326"/>
      <c r="D302" s="327"/>
      <c r="E302" s="327"/>
      <c r="F302" s="327"/>
      <c r="G302" s="328"/>
      <c r="I302" s="66"/>
      <c r="K302" s="66"/>
      <c r="L302" s="67"/>
      <c r="O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row>
    <row r="303" spans="1:104" x14ac:dyDescent="0.2">
      <c r="A303" s="64"/>
      <c r="B303" s="65"/>
      <c r="C303" s="326" t="s">
        <v>789</v>
      </c>
      <c r="D303" s="327"/>
      <c r="E303" s="327"/>
      <c r="F303" s="327"/>
      <c r="G303" s="328"/>
      <c r="I303" s="66"/>
      <c r="K303" s="66"/>
      <c r="L303" s="67" t="s">
        <v>789</v>
      </c>
      <c r="O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row>
    <row r="304" spans="1:104" ht="25.5" x14ac:dyDescent="0.2">
      <c r="A304" s="64"/>
      <c r="B304" s="65"/>
      <c r="C304" s="329" t="s">
        <v>799</v>
      </c>
      <c r="D304" s="330"/>
      <c r="E304" s="103">
        <v>28.583100000000002</v>
      </c>
      <c r="F304" s="69"/>
      <c r="G304" s="70"/>
      <c r="H304" s="71"/>
      <c r="I304" s="66"/>
      <c r="J304" s="72"/>
      <c r="K304" s="66"/>
      <c r="M304" s="67" t="s">
        <v>799</v>
      </c>
      <c r="O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73" t="str">
        <f>C303</f>
        <v>Výkresy výztuže nadbetonávek a kotvení ISO nosníků budou součástí výrobně montážní dokumentace</v>
      </c>
      <c r="BE304" s="53"/>
      <c r="BF304" s="53"/>
      <c r="BG304" s="53"/>
      <c r="BH304" s="53"/>
      <c r="BI304" s="53"/>
    </row>
    <row r="305" spans="1:104" x14ac:dyDescent="0.2">
      <c r="A305" s="74" t="s">
        <v>42</v>
      </c>
      <c r="B305" s="75" t="s">
        <v>747</v>
      </c>
      <c r="C305" s="76" t="s">
        <v>748</v>
      </c>
      <c r="D305" s="77"/>
      <c r="E305" s="78"/>
      <c r="F305" s="78"/>
      <c r="G305" s="79">
        <f>SUM(G234:G304)</f>
        <v>0</v>
      </c>
      <c r="H305" s="80"/>
      <c r="I305" s="79">
        <f>SUM(I234:I304)</f>
        <v>121.13880425000001</v>
      </c>
      <c r="J305" s="81"/>
      <c r="K305" s="79">
        <f>SUM(K234:K304)</f>
        <v>0</v>
      </c>
      <c r="O305" s="53"/>
      <c r="X305" s="82">
        <f>K305</f>
        <v>0</v>
      </c>
      <c r="Y305" s="82">
        <f>I305</f>
        <v>121.13880425000001</v>
      </c>
      <c r="Z305" s="63">
        <f>G305</f>
        <v>0</v>
      </c>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83"/>
      <c r="BB305" s="83"/>
      <c r="BC305" s="83"/>
      <c r="BD305" s="83"/>
      <c r="BE305" s="83"/>
      <c r="BF305" s="83"/>
      <c r="BG305" s="53"/>
      <c r="BH305" s="53"/>
      <c r="BI305" s="53"/>
    </row>
    <row r="306" spans="1:104" ht="14.25" customHeight="1" x14ac:dyDescent="0.2">
      <c r="A306" s="43" t="s">
        <v>38</v>
      </c>
      <c r="B306" s="44" t="s">
        <v>800</v>
      </c>
      <c r="C306" s="45" t="s">
        <v>801</v>
      </c>
      <c r="D306" s="46"/>
      <c r="E306" s="47"/>
      <c r="F306" s="47"/>
      <c r="G306" s="48"/>
      <c r="H306" s="49"/>
      <c r="I306" s="50"/>
      <c r="J306" s="51"/>
      <c r="K306" s="52"/>
      <c r="O306" s="53"/>
    </row>
    <row r="307" spans="1:104" ht="22.5" x14ac:dyDescent="0.2">
      <c r="A307" s="54">
        <v>49</v>
      </c>
      <c r="B307" s="55" t="s">
        <v>802</v>
      </c>
      <c r="C307" s="56" t="s">
        <v>803</v>
      </c>
      <c r="D307" s="57" t="s">
        <v>41</v>
      </c>
      <c r="E307" s="100">
        <v>32.038200000000003</v>
      </c>
      <c r="F307" s="59">
        <v>0</v>
      </c>
      <c r="G307" s="60">
        <f>E307*F307</f>
        <v>0</v>
      </c>
      <c r="H307" s="61">
        <v>4.5399999999999998E-3</v>
      </c>
      <c r="I307" s="62">
        <f>E307*H307</f>
        <v>0.145453428</v>
      </c>
      <c r="J307" s="61">
        <v>0</v>
      </c>
      <c r="K307" s="62">
        <f>E307*J307</f>
        <v>0</v>
      </c>
      <c r="O307" s="53"/>
      <c r="Z307" s="53"/>
      <c r="AA307" s="53">
        <v>1</v>
      </c>
      <c r="AB307" s="53">
        <v>1</v>
      </c>
      <c r="AC307" s="53">
        <v>1</v>
      </c>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63">
        <f>G307</f>
        <v>0</v>
      </c>
      <c r="BA307" s="53"/>
      <c r="BB307" s="53"/>
      <c r="BC307" s="53"/>
      <c r="BD307" s="53"/>
      <c r="BE307" s="53"/>
      <c r="BF307" s="53"/>
      <c r="BG307" s="53"/>
      <c r="BH307" s="53"/>
      <c r="BI307" s="53"/>
      <c r="CA307" s="53">
        <v>1</v>
      </c>
      <c r="CB307" s="53">
        <v>1</v>
      </c>
      <c r="CZ307" s="16">
        <v>1</v>
      </c>
    </row>
    <row r="308" spans="1:104" x14ac:dyDescent="0.2">
      <c r="A308" s="64"/>
      <c r="B308" s="65"/>
      <c r="C308" s="326" t="s">
        <v>804</v>
      </c>
      <c r="D308" s="327"/>
      <c r="E308" s="327"/>
      <c r="F308" s="327"/>
      <c r="G308" s="328"/>
      <c r="I308" s="66"/>
      <c r="K308" s="66"/>
      <c r="L308" s="67" t="s">
        <v>804</v>
      </c>
      <c r="O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c r="BI308" s="53"/>
    </row>
    <row r="309" spans="1:104" x14ac:dyDescent="0.2">
      <c r="A309" s="64"/>
      <c r="B309" s="65"/>
      <c r="C309" s="329" t="s">
        <v>1685</v>
      </c>
      <c r="D309" s="330"/>
      <c r="E309" s="103">
        <v>7.0358000000000001</v>
      </c>
      <c r="F309" s="69"/>
      <c r="G309" s="70"/>
      <c r="H309" s="71"/>
      <c r="I309" s="66"/>
      <c r="J309" s="72"/>
      <c r="K309" s="66"/>
      <c r="M309" s="67" t="s">
        <v>1685</v>
      </c>
      <c r="O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73" t="str">
        <f t="shared" ref="BD309:BD314" si="11">C308</f>
        <v>Včetně pomocného lešení.</v>
      </c>
      <c r="BE309" s="53"/>
      <c r="BF309" s="53"/>
      <c r="BG309" s="53"/>
      <c r="BH309" s="53"/>
      <c r="BI309" s="53"/>
    </row>
    <row r="310" spans="1:104" x14ac:dyDescent="0.2">
      <c r="A310" s="64"/>
      <c r="B310" s="65"/>
      <c r="C310" s="329" t="s">
        <v>1686</v>
      </c>
      <c r="D310" s="330"/>
      <c r="E310" s="103">
        <v>3.5807000000000002</v>
      </c>
      <c r="F310" s="69"/>
      <c r="G310" s="70"/>
      <c r="H310" s="71"/>
      <c r="I310" s="66"/>
      <c r="J310" s="72"/>
      <c r="K310" s="66"/>
      <c r="M310" s="67" t="s">
        <v>1686</v>
      </c>
      <c r="O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73" t="str">
        <f t="shared" si="11"/>
        <v>202:11,2*0,6282</v>
      </c>
      <c r="BE310" s="53"/>
      <c r="BF310" s="53"/>
      <c r="BG310" s="53"/>
      <c r="BH310" s="53"/>
      <c r="BI310" s="53"/>
    </row>
    <row r="311" spans="1:104" x14ac:dyDescent="0.2">
      <c r="A311" s="64"/>
      <c r="B311" s="65"/>
      <c r="C311" s="329" t="s">
        <v>1687</v>
      </c>
      <c r="D311" s="330"/>
      <c r="E311" s="103">
        <v>7.1615000000000002</v>
      </c>
      <c r="F311" s="69"/>
      <c r="G311" s="70"/>
      <c r="H311" s="71"/>
      <c r="I311" s="66"/>
      <c r="J311" s="72"/>
      <c r="K311" s="66"/>
      <c r="M311" s="67" t="s">
        <v>1687</v>
      </c>
      <c r="O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73" t="str">
        <f t="shared" si="11"/>
        <v>208:5,7*0,6282</v>
      </c>
      <c r="BE311" s="53"/>
      <c r="BF311" s="53"/>
      <c r="BG311" s="53"/>
      <c r="BH311" s="53"/>
      <c r="BI311" s="53"/>
    </row>
    <row r="312" spans="1:104" x14ac:dyDescent="0.2">
      <c r="A312" s="64"/>
      <c r="B312" s="65"/>
      <c r="C312" s="329" t="s">
        <v>1688</v>
      </c>
      <c r="D312" s="330"/>
      <c r="E312" s="103">
        <v>6.9729999999999999</v>
      </c>
      <c r="F312" s="69"/>
      <c r="G312" s="70"/>
      <c r="H312" s="71"/>
      <c r="I312" s="66"/>
      <c r="J312" s="72"/>
      <c r="K312" s="66"/>
      <c r="M312" s="67" t="s">
        <v>1688</v>
      </c>
      <c r="O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73" t="str">
        <f t="shared" si="11"/>
        <v>213:11,4*0,6282</v>
      </c>
      <c r="BE312" s="53"/>
      <c r="BF312" s="53"/>
      <c r="BG312" s="53"/>
      <c r="BH312" s="53"/>
      <c r="BI312" s="53"/>
    </row>
    <row r="313" spans="1:104" x14ac:dyDescent="0.2">
      <c r="A313" s="64"/>
      <c r="B313" s="65"/>
      <c r="C313" s="329" t="s">
        <v>1689</v>
      </c>
      <c r="D313" s="330"/>
      <c r="E313" s="103">
        <v>3.7063999999999999</v>
      </c>
      <c r="F313" s="69"/>
      <c r="G313" s="70"/>
      <c r="H313" s="71"/>
      <c r="I313" s="66"/>
      <c r="J313" s="72"/>
      <c r="K313" s="66"/>
      <c r="M313" s="67" t="s">
        <v>1689</v>
      </c>
      <c r="O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73" t="str">
        <f t="shared" si="11"/>
        <v>218:11,1*0,6282</v>
      </c>
      <c r="BE313" s="53"/>
      <c r="BF313" s="53"/>
      <c r="BG313" s="53"/>
      <c r="BH313" s="53"/>
      <c r="BI313" s="53"/>
    </row>
    <row r="314" spans="1:104" x14ac:dyDescent="0.2">
      <c r="A314" s="64"/>
      <c r="B314" s="65"/>
      <c r="C314" s="329" t="s">
        <v>1690</v>
      </c>
      <c r="D314" s="330"/>
      <c r="E314" s="103">
        <v>3.5807000000000002</v>
      </c>
      <c r="F314" s="69"/>
      <c r="G314" s="70"/>
      <c r="H314" s="71"/>
      <c r="I314" s="66"/>
      <c r="J314" s="72"/>
      <c r="K314" s="66"/>
      <c r="M314" s="67" t="s">
        <v>1690</v>
      </c>
      <c r="O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73" t="str">
        <f t="shared" si="11"/>
        <v>223:5,9*0,6282</v>
      </c>
      <c r="BE314" s="53"/>
      <c r="BF314" s="53"/>
      <c r="BG314" s="53"/>
      <c r="BH314" s="53"/>
      <c r="BI314" s="53"/>
    </row>
    <row r="315" spans="1:104" x14ac:dyDescent="0.2">
      <c r="A315" s="74" t="s">
        <v>42</v>
      </c>
      <c r="B315" s="75" t="s">
        <v>800</v>
      </c>
      <c r="C315" s="76" t="s">
        <v>801</v>
      </c>
      <c r="D315" s="77"/>
      <c r="E315" s="78"/>
      <c r="F315" s="78"/>
      <c r="G315" s="79">
        <f>SUM(G306:G314)</f>
        <v>0</v>
      </c>
      <c r="H315" s="80"/>
      <c r="I315" s="79">
        <f>SUM(I306:I314)</f>
        <v>0.145453428</v>
      </c>
      <c r="J315" s="81"/>
      <c r="K315" s="79">
        <f>SUM(K306:K314)</f>
        <v>0</v>
      </c>
      <c r="O315" s="53"/>
      <c r="X315" s="82">
        <f>K315</f>
        <v>0</v>
      </c>
      <c r="Y315" s="82">
        <f>I315</f>
        <v>0.145453428</v>
      </c>
      <c r="Z315" s="63">
        <f>G315</f>
        <v>0</v>
      </c>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83"/>
      <c r="BB315" s="83"/>
      <c r="BC315" s="83"/>
      <c r="BD315" s="83"/>
      <c r="BE315" s="83"/>
      <c r="BF315" s="83"/>
      <c r="BG315" s="53"/>
      <c r="BH315" s="53"/>
      <c r="BI315" s="53"/>
    </row>
    <row r="316" spans="1:104" ht="14.25" customHeight="1" x14ac:dyDescent="0.2">
      <c r="A316" s="43" t="s">
        <v>38</v>
      </c>
      <c r="B316" s="44" t="s">
        <v>835</v>
      </c>
      <c r="C316" s="45" t="s">
        <v>836</v>
      </c>
      <c r="D316" s="46"/>
      <c r="E316" s="47"/>
      <c r="F316" s="47"/>
      <c r="G316" s="48"/>
      <c r="H316" s="49"/>
      <c r="I316" s="50"/>
      <c r="J316" s="51"/>
      <c r="K316" s="52"/>
      <c r="O316" s="53"/>
    </row>
    <row r="317" spans="1:104" x14ac:dyDescent="0.2">
      <c r="A317" s="54">
        <v>50</v>
      </c>
      <c r="B317" s="55" t="s">
        <v>837</v>
      </c>
      <c r="C317" s="56" t="s">
        <v>838</v>
      </c>
      <c r="D317" s="57" t="s">
        <v>41</v>
      </c>
      <c r="E317" s="100">
        <v>79.580200000000005</v>
      </c>
      <c r="F317" s="59">
        <v>0</v>
      </c>
      <c r="G317" s="60">
        <f>E317*F317</f>
        <v>0</v>
      </c>
      <c r="H317" s="61">
        <v>4.0000000000000003E-5</v>
      </c>
      <c r="I317" s="62">
        <f>E317*H317</f>
        <v>3.1832080000000003E-3</v>
      </c>
      <c r="J317" s="61">
        <v>0</v>
      </c>
      <c r="K317" s="62">
        <f>E317*J317</f>
        <v>0</v>
      </c>
      <c r="O317" s="53"/>
      <c r="Z317" s="53"/>
      <c r="AA317" s="53">
        <v>1</v>
      </c>
      <c r="AB317" s="53">
        <v>1</v>
      </c>
      <c r="AC317" s="53">
        <v>1</v>
      </c>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63">
        <f>G317</f>
        <v>0</v>
      </c>
      <c r="BA317" s="53"/>
      <c r="BB317" s="53"/>
      <c r="BC317" s="53"/>
      <c r="BD317" s="53"/>
      <c r="BE317" s="53"/>
      <c r="BF317" s="53"/>
      <c r="BG317" s="53"/>
      <c r="BH317" s="53"/>
      <c r="BI317" s="53"/>
      <c r="CA317" s="53">
        <v>1</v>
      </c>
      <c r="CB317" s="53">
        <v>1</v>
      </c>
      <c r="CZ317" s="16">
        <v>1</v>
      </c>
    </row>
    <row r="318" spans="1:104" x14ac:dyDescent="0.2">
      <c r="A318" s="64"/>
      <c r="B318" s="65"/>
      <c r="C318" s="329" t="s">
        <v>1691</v>
      </c>
      <c r="D318" s="330"/>
      <c r="E318" s="103">
        <v>15.548</v>
      </c>
      <c r="F318" s="69"/>
      <c r="G318" s="70"/>
      <c r="H318" s="71"/>
      <c r="I318" s="66"/>
      <c r="J318" s="72"/>
      <c r="K318" s="66"/>
      <c r="M318" s="67" t="s">
        <v>1691</v>
      </c>
      <c r="O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73" t="str">
        <f t="shared" ref="BD318:BD340" si="12">C317</f>
        <v xml:space="preserve">Zakrývání výplní vnitřních otvorů </v>
      </c>
      <c r="BE318" s="53"/>
      <c r="BF318" s="53"/>
      <c r="BG318" s="53"/>
      <c r="BH318" s="53"/>
      <c r="BI318" s="53"/>
    </row>
    <row r="319" spans="1:104" x14ac:dyDescent="0.2">
      <c r="A319" s="64"/>
      <c r="B319" s="65"/>
      <c r="C319" s="329" t="s">
        <v>1692</v>
      </c>
      <c r="D319" s="330"/>
      <c r="E319" s="103">
        <v>4.7744</v>
      </c>
      <c r="F319" s="69"/>
      <c r="G319" s="70"/>
      <c r="H319" s="71"/>
      <c r="I319" s="66"/>
      <c r="J319" s="72"/>
      <c r="K319" s="66"/>
      <c r="M319" s="67" t="s">
        <v>1692</v>
      </c>
      <c r="O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73" t="str">
        <f t="shared" si="12"/>
        <v>1,5*1,5*11*0,6282</v>
      </c>
      <c r="BE319" s="53"/>
      <c r="BF319" s="53"/>
      <c r="BG319" s="53"/>
      <c r="BH319" s="53"/>
      <c r="BI319" s="53"/>
    </row>
    <row r="320" spans="1:104" x14ac:dyDescent="0.2">
      <c r="A320" s="64"/>
      <c r="B320" s="65"/>
      <c r="C320" s="329" t="s">
        <v>1693</v>
      </c>
      <c r="D320" s="330"/>
      <c r="E320" s="103">
        <v>2.8826999999999998</v>
      </c>
      <c r="F320" s="69"/>
      <c r="G320" s="70"/>
      <c r="H320" s="71"/>
      <c r="I320" s="66"/>
      <c r="J320" s="72"/>
      <c r="K320" s="66"/>
      <c r="M320" s="67" t="s">
        <v>1693</v>
      </c>
      <c r="O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73" t="str">
        <f t="shared" si="12"/>
        <v>1,06*2,39*3*0,6282</v>
      </c>
      <c r="BE320" s="53"/>
      <c r="BF320" s="53"/>
      <c r="BG320" s="53"/>
      <c r="BH320" s="53"/>
      <c r="BI320" s="53"/>
    </row>
    <row r="321" spans="1:61" x14ac:dyDescent="0.2">
      <c r="A321" s="64"/>
      <c r="B321" s="65"/>
      <c r="C321" s="329" t="s">
        <v>1694</v>
      </c>
      <c r="D321" s="330"/>
      <c r="E321" s="103">
        <v>1.6960999999999999</v>
      </c>
      <c r="F321" s="69"/>
      <c r="G321" s="70"/>
      <c r="H321" s="71"/>
      <c r="I321" s="66"/>
      <c r="J321" s="72"/>
      <c r="K321" s="66"/>
      <c r="M321" s="67" t="s">
        <v>1694</v>
      </c>
      <c r="O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73" t="str">
        <f t="shared" si="12"/>
        <v>0,96*2,39*2*0,6282</v>
      </c>
      <c r="BE321" s="53"/>
      <c r="BF321" s="53"/>
      <c r="BG321" s="53"/>
      <c r="BH321" s="53"/>
      <c r="BI321" s="53"/>
    </row>
    <row r="322" spans="1:61" x14ac:dyDescent="0.2">
      <c r="A322" s="64"/>
      <c r="B322" s="65"/>
      <c r="C322" s="329" t="s">
        <v>1695</v>
      </c>
      <c r="D322" s="330"/>
      <c r="E322" s="103">
        <v>1.3191999999999999</v>
      </c>
      <c r="F322" s="69"/>
      <c r="G322" s="70"/>
      <c r="H322" s="71"/>
      <c r="I322" s="66"/>
      <c r="J322" s="72"/>
      <c r="K322" s="66"/>
      <c r="M322" s="67" t="s">
        <v>1695</v>
      </c>
      <c r="O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73" t="str">
        <f t="shared" si="12"/>
        <v>0,9*1,5*2*0,6282</v>
      </c>
      <c r="BE322" s="53"/>
      <c r="BF322" s="53"/>
      <c r="BG322" s="53"/>
      <c r="BH322" s="53"/>
      <c r="BI322" s="53"/>
    </row>
    <row r="323" spans="1:61" x14ac:dyDescent="0.2">
      <c r="A323" s="64"/>
      <c r="B323" s="65"/>
      <c r="C323" s="329" t="s">
        <v>842</v>
      </c>
      <c r="D323" s="330"/>
      <c r="E323" s="103">
        <v>2.2614999999999998</v>
      </c>
      <c r="F323" s="69"/>
      <c r="G323" s="70"/>
      <c r="H323" s="71"/>
      <c r="I323" s="66"/>
      <c r="J323" s="72"/>
      <c r="K323" s="66"/>
      <c r="M323" s="67" t="s">
        <v>842</v>
      </c>
      <c r="O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73" t="str">
        <f t="shared" si="12"/>
        <v>0,7*1,5*2*0,6282</v>
      </c>
      <c r="BE323" s="53"/>
      <c r="BF323" s="53"/>
      <c r="BG323" s="53"/>
      <c r="BH323" s="53"/>
      <c r="BI323" s="53"/>
    </row>
    <row r="324" spans="1:61" x14ac:dyDescent="0.2">
      <c r="A324" s="64"/>
      <c r="B324" s="65"/>
      <c r="C324" s="329" t="s">
        <v>1696</v>
      </c>
      <c r="D324" s="330"/>
      <c r="E324" s="103">
        <v>2.2545000000000002</v>
      </c>
      <c r="F324" s="69"/>
      <c r="G324" s="70"/>
      <c r="H324" s="71"/>
      <c r="I324" s="66"/>
      <c r="J324" s="72"/>
      <c r="K324" s="66"/>
      <c r="M324" s="67" t="s">
        <v>1696</v>
      </c>
      <c r="O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73" t="str">
        <f t="shared" si="12"/>
        <v>2,4*1,5*0,6282</v>
      </c>
      <c r="BE324" s="53"/>
      <c r="BF324" s="53"/>
      <c r="BG324" s="53"/>
      <c r="BH324" s="53"/>
      <c r="BI324" s="53"/>
    </row>
    <row r="325" spans="1:61" x14ac:dyDescent="0.2">
      <c r="A325" s="64"/>
      <c r="B325" s="65"/>
      <c r="C325" s="329" t="s">
        <v>939</v>
      </c>
      <c r="D325" s="330"/>
      <c r="E325" s="103">
        <v>1.1308</v>
      </c>
      <c r="F325" s="69"/>
      <c r="G325" s="70"/>
      <c r="H325" s="71"/>
      <c r="I325" s="66"/>
      <c r="J325" s="72"/>
      <c r="K325" s="66"/>
      <c r="M325" s="67" t="s">
        <v>939</v>
      </c>
      <c r="O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73" t="str">
        <f t="shared" si="12"/>
        <v>1,65*2,175*0,6282</v>
      </c>
      <c r="BE325" s="53"/>
      <c r="BF325" s="53"/>
      <c r="BG325" s="53"/>
      <c r="BH325" s="53"/>
      <c r="BI325" s="53"/>
    </row>
    <row r="326" spans="1:61" x14ac:dyDescent="0.2">
      <c r="A326" s="64"/>
      <c r="B326" s="65"/>
      <c r="C326" s="329" t="s">
        <v>1697</v>
      </c>
      <c r="D326" s="330"/>
      <c r="E326" s="103">
        <v>2.5379</v>
      </c>
      <c r="F326" s="69"/>
      <c r="G326" s="70"/>
      <c r="H326" s="71"/>
      <c r="I326" s="66"/>
      <c r="J326" s="72"/>
      <c r="K326" s="66"/>
      <c r="M326" s="67" t="s">
        <v>1697</v>
      </c>
      <c r="O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73" t="str">
        <f t="shared" si="12"/>
        <v>1,2*1,5*0,6282</v>
      </c>
      <c r="BE326" s="53"/>
      <c r="BF326" s="53"/>
      <c r="BG326" s="53"/>
      <c r="BH326" s="53"/>
      <c r="BI326" s="53"/>
    </row>
    <row r="327" spans="1:61" x14ac:dyDescent="0.2">
      <c r="A327" s="64"/>
      <c r="B327" s="65"/>
      <c r="C327" s="329" t="s">
        <v>1698</v>
      </c>
      <c r="D327" s="330"/>
      <c r="E327" s="103">
        <v>6.8524000000000003</v>
      </c>
      <c r="F327" s="69"/>
      <c r="G327" s="70"/>
      <c r="H327" s="71"/>
      <c r="I327" s="66"/>
      <c r="J327" s="72"/>
      <c r="K327" s="66"/>
      <c r="M327" s="67" t="s">
        <v>1698</v>
      </c>
      <c r="O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73" t="str">
        <f t="shared" si="12"/>
        <v>224-229:1*2,02*2*0,6282</v>
      </c>
      <c r="BE327" s="53"/>
      <c r="BF327" s="53"/>
      <c r="BG327" s="53"/>
      <c r="BH327" s="53"/>
      <c r="BI327" s="53"/>
    </row>
    <row r="328" spans="1:61" x14ac:dyDescent="0.2">
      <c r="A328" s="64"/>
      <c r="B328" s="65"/>
      <c r="C328" s="329" t="s">
        <v>1699</v>
      </c>
      <c r="D328" s="330"/>
      <c r="E328" s="103">
        <v>4.0606999999999998</v>
      </c>
      <c r="F328" s="69"/>
      <c r="G328" s="70"/>
      <c r="H328" s="71"/>
      <c r="I328" s="66"/>
      <c r="J328" s="72"/>
      <c r="K328" s="66"/>
      <c r="M328" s="67" t="s">
        <v>1699</v>
      </c>
      <c r="O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73" t="str">
        <f t="shared" si="12"/>
        <v>0,9*2,02*2*3*0,6282</v>
      </c>
      <c r="BE328" s="53"/>
      <c r="BF328" s="53"/>
      <c r="BG328" s="53"/>
      <c r="BH328" s="53"/>
      <c r="BI328" s="53"/>
    </row>
    <row r="329" spans="1:61" x14ac:dyDescent="0.2">
      <c r="A329" s="64"/>
      <c r="B329" s="65"/>
      <c r="C329" s="329" t="s">
        <v>1700</v>
      </c>
      <c r="D329" s="330"/>
      <c r="E329" s="103">
        <v>2.5379</v>
      </c>
      <c r="F329" s="69"/>
      <c r="G329" s="70"/>
      <c r="H329" s="71"/>
      <c r="I329" s="66"/>
      <c r="J329" s="72"/>
      <c r="K329" s="66"/>
      <c r="M329" s="67" t="s">
        <v>1700</v>
      </c>
      <c r="O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73" t="str">
        <f t="shared" si="12"/>
        <v>0,8*2,02*2*2*0,6282</v>
      </c>
      <c r="BE329" s="53"/>
      <c r="BF329" s="53"/>
      <c r="BG329" s="53"/>
      <c r="BH329" s="53"/>
      <c r="BI329" s="53"/>
    </row>
    <row r="330" spans="1:61" x14ac:dyDescent="0.2">
      <c r="A330" s="64"/>
      <c r="B330" s="65"/>
      <c r="C330" s="329" t="s">
        <v>860</v>
      </c>
      <c r="D330" s="330"/>
      <c r="E330" s="103">
        <v>2.2841</v>
      </c>
      <c r="F330" s="69"/>
      <c r="G330" s="70"/>
      <c r="H330" s="71"/>
      <c r="I330" s="66"/>
      <c r="J330" s="72"/>
      <c r="K330" s="66"/>
      <c r="M330" s="67" t="s">
        <v>860</v>
      </c>
      <c r="O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73" t="str">
        <f t="shared" si="12"/>
        <v>219-221:1*2,02*2*0,6282</v>
      </c>
      <c r="BE330" s="53"/>
      <c r="BF330" s="53"/>
      <c r="BG330" s="53"/>
      <c r="BH330" s="53"/>
      <c r="BI330" s="53"/>
    </row>
    <row r="331" spans="1:61" x14ac:dyDescent="0.2">
      <c r="A331" s="64"/>
      <c r="B331" s="65"/>
      <c r="C331" s="329" t="s">
        <v>1701</v>
      </c>
      <c r="D331" s="330"/>
      <c r="E331" s="103">
        <v>2.0303</v>
      </c>
      <c r="F331" s="69"/>
      <c r="G331" s="70"/>
      <c r="H331" s="71"/>
      <c r="I331" s="66"/>
      <c r="J331" s="72"/>
      <c r="K331" s="66"/>
      <c r="M331" s="67" t="s">
        <v>1701</v>
      </c>
      <c r="O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73" t="str">
        <f t="shared" si="12"/>
        <v>0,9*2,02*2*0,6282</v>
      </c>
      <c r="BE331" s="53"/>
      <c r="BF331" s="53"/>
      <c r="BG331" s="53"/>
      <c r="BH331" s="53"/>
      <c r="BI331" s="53"/>
    </row>
    <row r="332" spans="1:61" x14ac:dyDescent="0.2">
      <c r="A332" s="64"/>
      <c r="B332" s="65"/>
      <c r="C332" s="329" t="s">
        <v>1702</v>
      </c>
      <c r="D332" s="330"/>
      <c r="E332" s="103">
        <v>2.5379</v>
      </c>
      <c r="F332" s="69"/>
      <c r="G332" s="70"/>
      <c r="H332" s="71"/>
      <c r="I332" s="66"/>
      <c r="J332" s="72"/>
      <c r="K332" s="66"/>
      <c r="M332" s="67" t="s">
        <v>1702</v>
      </c>
      <c r="O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73" t="str">
        <f t="shared" si="12"/>
        <v>0,8*2,02*2*0,6282</v>
      </c>
      <c r="BE332" s="53"/>
      <c r="BF332" s="53"/>
      <c r="BG332" s="53"/>
      <c r="BH332" s="53"/>
      <c r="BI332" s="53"/>
    </row>
    <row r="333" spans="1:61" x14ac:dyDescent="0.2">
      <c r="A333" s="64"/>
      <c r="B333" s="65"/>
      <c r="C333" s="329" t="s">
        <v>1703</v>
      </c>
      <c r="D333" s="330"/>
      <c r="E333" s="103">
        <v>4.5682999999999998</v>
      </c>
      <c r="F333" s="69"/>
      <c r="G333" s="70"/>
      <c r="H333" s="71"/>
      <c r="I333" s="66"/>
      <c r="J333" s="72"/>
      <c r="K333" s="66"/>
      <c r="M333" s="67" t="s">
        <v>1703</v>
      </c>
      <c r="O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73" t="str">
        <f t="shared" si="12"/>
        <v>214-217:1*2,02*2*0,6282</v>
      </c>
      <c r="BE333" s="53"/>
      <c r="BF333" s="53"/>
      <c r="BG333" s="53"/>
      <c r="BH333" s="53"/>
      <c r="BI333" s="53"/>
    </row>
    <row r="334" spans="1:61" x14ac:dyDescent="0.2">
      <c r="A334" s="64"/>
      <c r="B334" s="65"/>
      <c r="C334" s="329" t="s">
        <v>1701</v>
      </c>
      <c r="D334" s="330"/>
      <c r="E334" s="103">
        <v>2.0303</v>
      </c>
      <c r="F334" s="69"/>
      <c r="G334" s="70"/>
      <c r="H334" s="71"/>
      <c r="I334" s="66"/>
      <c r="J334" s="72"/>
      <c r="K334" s="66"/>
      <c r="M334" s="67" t="s">
        <v>1701</v>
      </c>
      <c r="O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73" t="str">
        <f t="shared" si="12"/>
        <v>0,9*2,02*2*2*0,6282</v>
      </c>
      <c r="BE334" s="53"/>
      <c r="BF334" s="53"/>
      <c r="BG334" s="53"/>
      <c r="BH334" s="53"/>
      <c r="BI334" s="53"/>
    </row>
    <row r="335" spans="1:61" x14ac:dyDescent="0.2">
      <c r="A335" s="64"/>
      <c r="B335" s="65"/>
      <c r="C335" s="329" t="s">
        <v>1704</v>
      </c>
      <c r="D335" s="330"/>
      <c r="E335" s="103">
        <v>2.5379</v>
      </c>
      <c r="F335" s="69"/>
      <c r="G335" s="70"/>
      <c r="H335" s="71"/>
      <c r="I335" s="66"/>
      <c r="J335" s="72"/>
      <c r="K335" s="66"/>
      <c r="M335" s="67" t="s">
        <v>1704</v>
      </c>
      <c r="O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73" t="str">
        <f t="shared" si="12"/>
        <v>0,8*2,02*2*0,6282</v>
      </c>
      <c r="BE335" s="53"/>
      <c r="BF335" s="53"/>
      <c r="BG335" s="53"/>
      <c r="BH335" s="53"/>
      <c r="BI335" s="53"/>
    </row>
    <row r="336" spans="1:61" x14ac:dyDescent="0.2">
      <c r="A336" s="64"/>
      <c r="B336" s="65"/>
      <c r="C336" s="329" t="s">
        <v>1703</v>
      </c>
      <c r="D336" s="330"/>
      <c r="E336" s="103">
        <v>4.5682999999999998</v>
      </c>
      <c r="F336" s="69"/>
      <c r="G336" s="70"/>
      <c r="H336" s="71"/>
      <c r="I336" s="66"/>
      <c r="J336" s="72"/>
      <c r="K336" s="66"/>
      <c r="M336" s="67" t="s">
        <v>1703</v>
      </c>
      <c r="O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73" t="str">
        <f t="shared" si="12"/>
        <v>209-212:1*2,02*2*0,6282</v>
      </c>
      <c r="BE336" s="53"/>
      <c r="BF336" s="53"/>
      <c r="BG336" s="53"/>
      <c r="BH336" s="53"/>
      <c r="BI336" s="53"/>
    </row>
    <row r="337" spans="1:104" x14ac:dyDescent="0.2">
      <c r="A337" s="64"/>
      <c r="B337" s="65"/>
      <c r="C337" s="329" t="s">
        <v>1701</v>
      </c>
      <c r="D337" s="330"/>
      <c r="E337" s="103">
        <v>2.0303</v>
      </c>
      <c r="F337" s="69"/>
      <c r="G337" s="70"/>
      <c r="H337" s="71"/>
      <c r="I337" s="66"/>
      <c r="J337" s="72"/>
      <c r="K337" s="66"/>
      <c r="M337" s="67" t="s">
        <v>1701</v>
      </c>
      <c r="O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73" t="str">
        <f t="shared" si="12"/>
        <v>0,9*2,02*2*2*0,6282</v>
      </c>
      <c r="BE337" s="53"/>
      <c r="BF337" s="53"/>
      <c r="BG337" s="53"/>
      <c r="BH337" s="53"/>
      <c r="BI337" s="53"/>
    </row>
    <row r="338" spans="1:104" x14ac:dyDescent="0.2">
      <c r="A338" s="64"/>
      <c r="B338" s="65"/>
      <c r="C338" s="329" t="s">
        <v>1705</v>
      </c>
      <c r="D338" s="330"/>
      <c r="E338" s="103">
        <v>2.5379</v>
      </c>
      <c r="F338" s="69"/>
      <c r="G338" s="70"/>
      <c r="H338" s="71"/>
      <c r="I338" s="66"/>
      <c r="J338" s="72"/>
      <c r="K338" s="66"/>
      <c r="M338" s="67" t="s">
        <v>1705</v>
      </c>
      <c r="O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73" t="str">
        <f t="shared" si="12"/>
        <v>0,8*2,02*2*0,6282</v>
      </c>
      <c r="BE338" s="53"/>
      <c r="BF338" s="53"/>
      <c r="BG338" s="53"/>
      <c r="BH338" s="53"/>
      <c r="BI338" s="53"/>
    </row>
    <row r="339" spans="1:104" x14ac:dyDescent="0.2">
      <c r="A339" s="64"/>
      <c r="B339" s="65"/>
      <c r="C339" s="329" t="s">
        <v>1703</v>
      </c>
      <c r="D339" s="330"/>
      <c r="E339" s="103">
        <v>4.5682999999999998</v>
      </c>
      <c r="F339" s="69"/>
      <c r="G339" s="70"/>
      <c r="H339" s="71"/>
      <c r="I339" s="66"/>
      <c r="J339" s="72"/>
      <c r="K339" s="66"/>
      <c r="M339" s="67" t="s">
        <v>1703</v>
      </c>
      <c r="O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73" t="str">
        <f t="shared" si="12"/>
        <v>204-207:1*2,02*2*0,6282</v>
      </c>
      <c r="BE339" s="53"/>
      <c r="BF339" s="53"/>
      <c r="BG339" s="53"/>
      <c r="BH339" s="53"/>
      <c r="BI339" s="53"/>
    </row>
    <row r="340" spans="1:104" x14ac:dyDescent="0.2">
      <c r="A340" s="64"/>
      <c r="B340" s="65"/>
      <c r="C340" s="329" t="s">
        <v>1701</v>
      </c>
      <c r="D340" s="330"/>
      <c r="E340" s="103">
        <v>2.0303</v>
      </c>
      <c r="F340" s="69"/>
      <c r="G340" s="70"/>
      <c r="H340" s="71"/>
      <c r="I340" s="66"/>
      <c r="J340" s="72"/>
      <c r="K340" s="66"/>
      <c r="M340" s="67" t="s">
        <v>1701</v>
      </c>
      <c r="O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73" t="str">
        <f t="shared" si="12"/>
        <v>0,9*2,02*2*2*0,6282</v>
      </c>
      <c r="BE340" s="53"/>
      <c r="BF340" s="53"/>
      <c r="BG340" s="53"/>
      <c r="BH340" s="53"/>
      <c r="BI340" s="53"/>
    </row>
    <row r="341" spans="1:104" ht="22.5" x14ac:dyDescent="0.2">
      <c r="A341" s="54">
        <v>51</v>
      </c>
      <c r="B341" s="55" t="s">
        <v>877</v>
      </c>
      <c r="C341" s="56" t="s">
        <v>878</v>
      </c>
      <c r="D341" s="57" t="s">
        <v>41</v>
      </c>
      <c r="E341" s="100">
        <v>32.038200000000003</v>
      </c>
      <c r="F341" s="59">
        <v>0</v>
      </c>
      <c r="G341" s="60">
        <f>E341*F341</f>
        <v>0</v>
      </c>
      <c r="H341" s="61">
        <v>2.6419999999999999E-2</v>
      </c>
      <c r="I341" s="62">
        <f>E341*H341</f>
        <v>0.8464492440000001</v>
      </c>
      <c r="J341" s="61">
        <v>0</v>
      </c>
      <c r="K341" s="62">
        <f>E341*J341</f>
        <v>0</v>
      </c>
      <c r="O341" s="53"/>
      <c r="Z341" s="53"/>
      <c r="AA341" s="53">
        <v>1</v>
      </c>
      <c r="AB341" s="53">
        <v>1</v>
      </c>
      <c r="AC341" s="53">
        <v>1</v>
      </c>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63">
        <f>G341</f>
        <v>0</v>
      </c>
      <c r="BA341" s="53"/>
      <c r="BB341" s="53"/>
      <c r="BC341" s="53"/>
      <c r="BD341" s="53"/>
      <c r="BE341" s="53"/>
      <c r="BF341" s="53"/>
      <c r="BG341" s="53"/>
      <c r="BH341" s="53"/>
      <c r="BI341" s="53"/>
      <c r="CA341" s="53">
        <v>1</v>
      </c>
      <c r="CB341" s="53">
        <v>1</v>
      </c>
      <c r="CZ341" s="16">
        <v>1</v>
      </c>
    </row>
    <row r="342" spans="1:104" x14ac:dyDescent="0.2">
      <c r="A342" s="64"/>
      <c r="B342" s="65"/>
      <c r="C342" s="326" t="s">
        <v>879</v>
      </c>
      <c r="D342" s="327"/>
      <c r="E342" s="327"/>
      <c r="F342" s="327"/>
      <c r="G342" s="328"/>
      <c r="I342" s="66"/>
      <c r="K342" s="66"/>
      <c r="L342" s="67" t="s">
        <v>879</v>
      </c>
      <c r="O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c r="BF342" s="53"/>
      <c r="BG342" s="53"/>
      <c r="BH342" s="53"/>
      <c r="BI342" s="53"/>
    </row>
    <row r="343" spans="1:104" x14ac:dyDescent="0.2">
      <c r="A343" s="64"/>
      <c r="B343" s="65"/>
      <c r="C343" s="329" t="s">
        <v>1685</v>
      </c>
      <c r="D343" s="330"/>
      <c r="E343" s="103">
        <v>7.0358000000000001</v>
      </c>
      <c r="F343" s="69"/>
      <c r="G343" s="70"/>
      <c r="H343" s="71"/>
      <c r="I343" s="66"/>
      <c r="J343" s="72"/>
      <c r="K343" s="66"/>
      <c r="M343" s="67" t="s">
        <v>1685</v>
      </c>
      <c r="O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73" t="str">
        <f t="shared" ref="BD343:BD348" si="13">C342</f>
        <v>včetně pomocného lešení</v>
      </c>
      <c r="BE343" s="53"/>
      <c r="BF343" s="53"/>
      <c r="BG343" s="53"/>
      <c r="BH343" s="53"/>
      <c r="BI343" s="53"/>
    </row>
    <row r="344" spans="1:104" x14ac:dyDescent="0.2">
      <c r="A344" s="64"/>
      <c r="B344" s="65"/>
      <c r="C344" s="329" t="s">
        <v>1686</v>
      </c>
      <c r="D344" s="330"/>
      <c r="E344" s="103">
        <v>3.5807000000000002</v>
      </c>
      <c r="F344" s="69"/>
      <c r="G344" s="70"/>
      <c r="H344" s="71"/>
      <c r="I344" s="66"/>
      <c r="J344" s="72"/>
      <c r="K344" s="66"/>
      <c r="M344" s="67" t="s">
        <v>1686</v>
      </c>
      <c r="O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73" t="str">
        <f t="shared" si="13"/>
        <v>202:11,2*0,6282</v>
      </c>
      <c r="BE344" s="53"/>
      <c r="BF344" s="53"/>
      <c r="BG344" s="53"/>
      <c r="BH344" s="53"/>
      <c r="BI344" s="53"/>
    </row>
    <row r="345" spans="1:104" x14ac:dyDescent="0.2">
      <c r="A345" s="64"/>
      <c r="B345" s="65"/>
      <c r="C345" s="329" t="s">
        <v>1687</v>
      </c>
      <c r="D345" s="330"/>
      <c r="E345" s="103">
        <v>7.1615000000000002</v>
      </c>
      <c r="F345" s="69"/>
      <c r="G345" s="70"/>
      <c r="H345" s="71"/>
      <c r="I345" s="66"/>
      <c r="J345" s="72"/>
      <c r="K345" s="66"/>
      <c r="M345" s="67" t="s">
        <v>1687</v>
      </c>
      <c r="O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73" t="str">
        <f t="shared" si="13"/>
        <v>208:5,7*0,6282</v>
      </c>
      <c r="BE345" s="53"/>
      <c r="BF345" s="53"/>
      <c r="BG345" s="53"/>
      <c r="BH345" s="53"/>
      <c r="BI345" s="53"/>
    </row>
    <row r="346" spans="1:104" x14ac:dyDescent="0.2">
      <c r="A346" s="64"/>
      <c r="B346" s="65"/>
      <c r="C346" s="329" t="s">
        <v>1688</v>
      </c>
      <c r="D346" s="330"/>
      <c r="E346" s="103">
        <v>6.9729999999999999</v>
      </c>
      <c r="F346" s="69"/>
      <c r="G346" s="70"/>
      <c r="H346" s="71"/>
      <c r="I346" s="66"/>
      <c r="J346" s="72"/>
      <c r="K346" s="66"/>
      <c r="M346" s="67" t="s">
        <v>1688</v>
      </c>
      <c r="O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73" t="str">
        <f t="shared" si="13"/>
        <v>213:11,4*0,6282</v>
      </c>
      <c r="BE346" s="53"/>
      <c r="BF346" s="53"/>
      <c r="BG346" s="53"/>
      <c r="BH346" s="53"/>
      <c r="BI346" s="53"/>
    </row>
    <row r="347" spans="1:104" x14ac:dyDescent="0.2">
      <c r="A347" s="64"/>
      <c r="B347" s="65"/>
      <c r="C347" s="329" t="s">
        <v>1689</v>
      </c>
      <c r="D347" s="330"/>
      <c r="E347" s="103">
        <v>3.7063999999999999</v>
      </c>
      <c r="F347" s="69"/>
      <c r="G347" s="70"/>
      <c r="H347" s="71"/>
      <c r="I347" s="66"/>
      <c r="J347" s="72"/>
      <c r="K347" s="66"/>
      <c r="M347" s="67" t="s">
        <v>1689</v>
      </c>
      <c r="O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73" t="str">
        <f t="shared" si="13"/>
        <v>218:11,1*0,6282</v>
      </c>
      <c r="BE347" s="53"/>
      <c r="BF347" s="53"/>
      <c r="BG347" s="53"/>
      <c r="BH347" s="53"/>
      <c r="BI347" s="53"/>
    </row>
    <row r="348" spans="1:104" x14ac:dyDescent="0.2">
      <c r="A348" s="64"/>
      <c r="B348" s="65"/>
      <c r="C348" s="329" t="s">
        <v>1690</v>
      </c>
      <c r="D348" s="330"/>
      <c r="E348" s="103">
        <v>3.5807000000000002</v>
      </c>
      <c r="F348" s="69"/>
      <c r="G348" s="70"/>
      <c r="H348" s="71"/>
      <c r="I348" s="66"/>
      <c r="J348" s="72"/>
      <c r="K348" s="66"/>
      <c r="M348" s="67" t="s">
        <v>1690</v>
      </c>
      <c r="O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73" t="str">
        <f t="shared" si="13"/>
        <v>223:5,9*0,6282</v>
      </c>
      <c r="BE348" s="53"/>
      <c r="BF348" s="53"/>
      <c r="BG348" s="53"/>
      <c r="BH348" s="53"/>
      <c r="BI348" s="53"/>
    </row>
    <row r="349" spans="1:104" x14ac:dyDescent="0.2">
      <c r="A349" s="54">
        <v>52</v>
      </c>
      <c r="B349" s="55" t="s">
        <v>881</v>
      </c>
      <c r="C349" s="56" t="s">
        <v>882</v>
      </c>
      <c r="D349" s="57" t="s">
        <v>41</v>
      </c>
      <c r="E349" s="100">
        <v>31.41</v>
      </c>
      <c r="F349" s="59">
        <v>0</v>
      </c>
      <c r="G349" s="60">
        <f>E349*F349</f>
        <v>0</v>
      </c>
      <c r="H349" s="61">
        <v>0.10712000000000001</v>
      </c>
      <c r="I349" s="62">
        <f>E349*H349</f>
        <v>3.3646392000000001</v>
      </c>
      <c r="J349" s="61">
        <v>0</v>
      </c>
      <c r="K349" s="62">
        <f>E349*J349</f>
        <v>0</v>
      </c>
      <c r="O349" s="53"/>
      <c r="Z349" s="53"/>
      <c r="AA349" s="53">
        <v>1</v>
      </c>
      <c r="AB349" s="53">
        <v>1</v>
      </c>
      <c r="AC349" s="53">
        <v>1</v>
      </c>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63">
        <f>G349</f>
        <v>0</v>
      </c>
      <c r="BA349" s="53"/>
      <c r="BB349" s="53"/>
      <c r="BC349" s="53"/>
      <c r="BD349" s="53"/>
      <c r="BE349" s="53"/>
      <c r="BF349" s="53"/>
      <c r="BG349" s="53"/>
      <c r="BH349" s="53"/>
      <c r="BI349" s="53"/>
      <c r="CA349" s="53">
        <v>1</v>
      </c>
      <c r="CB349" s="53">
        <v>1</v>
      </c>
      <c r="CZ349" s="16">
        <v>1</v>
      </c>
    </row>
    <row r="350" spans="1:104" x14ac:dyDescent="0.2">
      <c r="A350" s="64"/>
      <c r="B350" s="65"/>
      <c r="C350" s="329" t="s">
        <v>1706</v>
      </c>
      <c r="D350" s="330"/>
      <c r="E350" s="103">
        <v>31.41</v>
      </c>
      <c r="F350" s="69"/>
      <c r="G350" s="70"/>
      <c r="H350" s="71"/>
      <c r="I350" s="66"/>
      <c r="J350" s="72"/>
      <c r="K350" s="66"/>
      <c r="M350" s="67" t="s">
        <v>1706</v>
      </c>
      <c r="O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73" t="str">
        <f>C349</f>
        <v xml:space="preserve">Hrubá výplň rýh ve stěnách maltou </v>
      </c>
      <c r="BE350" s="53"/>
      <c r="BF350" s="53"/>
      <c r="BG350" s="53"/>
      <c r="BH350" s="53"/>
      <c r="BI350" s="53"/>
    </row>
    <row r="351" spans="1:104" x14ac:dyDescent="0.2">
      <c r="A351" s="54">
        <v>53</v>
      </c>
      <c r="B351" s="55" t="s">
        <v>884</v>
      </c>
      <c r="C351" s="56" t="s">
        <v>885</v>
      </c>
      <c r="D351" s="57" t="s">
        <v>41</v>
      </c>
      <c r="E351" s="100">
        <v>51.041400000000003</v>
      </c>
      <c r="F351" s="59">
        <v>0</v>
      </c>
      <c r="G351" s="60">
        <f>E351*F351</f>
        <v>0</v>
      </c>
      <c r="H351" s="61">
        <v>3.9210000000000002E-2</v>
      </c>
      <c r="I351" s="62">
        <f>E351*H351</f>
        <v>2.0013332940000002</v>
      </c>
      <c r="J351" s="61">
        <v>0</v>
      </c>
      <c r="K351" s="62">
        <f>E351*J351</f>
        <v>0</v>
      </c>
      <c r="O351" s="53"/>
      <c r="Z351" s="53"/>
      <c r="AA351" s="53">
        <v>1</v>
      </c>
      <c r="AB351" s="53">
        <v>1</v>
      </c>
      <c r="AC351" s="53">
        <v>1</v>
      </c>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63">
        <f>G351</f>
        <v>0</v>
      </c>
      <c r="BA351" s="53"/>
      <c r="BB351" s="53"/>
      <c r="BC351" s="53"/>
      <c r="BD351" s="53"/>
      <c r="BE351" s="53"/>
      <c r="BF351" s="53"/>
      <c r="BG351" s="53"/>
      <c r="BH351" s="53"/>
      <c r="BI351" s="53"/>
      <c r="CA351" s="53">
        <v>1</v>
      </c>
      <c r="CB351" s="53">
        <v>1</v>
      </c>
      <c r="CZ351" s="16">
        <v>1</v>
      </c>
    </row>
    <row r="352" spans="1:104" x14ac:dyDescent="0.2">
      <c r="A352" s="64"/>
      <c r="B352" s="65"/>
      <c r="C352" s="329" t="s">
        <v>1707</v>
      </c>
      <c r="D352" s="330"/>
      <c r="E352" s="103">
        <v>3.4550000000000001</v>
      </c>
      <c r="F352" s="69"/>
      <c r="G352" s="70"/>
      <c r="H352" s="71"/>
      <c r="I352" s="66"/>
      <c r="J352" s="72"/>
      <c r="K352" s="66"/>
      <c r="M352" s="67" t="s">
        <v>1707</v>
      </c>
      <c r="O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73" t="str">
        <f t="shared" ref="BD352:BD362" si="14">C351</f>
        <v xml:space="preserve">Omítka vnitřní zdiva, MVC, hrubá zatřená </v>
      </c>
      <c r="BE352" s="53"/>
      <c r="BF352" s="53"/>
      <c r="BG352" s="53"/>
      <c r="BH352" s="53"/>
      <c r="BI352" s="53"/>
    </row>
    <row r="353" spans="1:104" x14ac:dyDescent="0.2">
      <c r="A353" s="64"/>
      <c r="B353" s="65"/>
      <c r="C353" s="329" t="s">
        <v>1708</v>
      </c>
      <c r="D353" s="330"/>
      <c r="E353" s="103">
        <v>5.7793999999999999</v>
      </c>
      <c r="F353" s="69"/>
      <c r="G353" s="70"/>
      <c r="H353" s="71"/>
      <c r="I353" s="66"/>
      <c r="J353" s="72"/>
      <c r="K353" s="66"/>
      <c r="M353" s="67" t="s">
        <v>1708</v>
      </c>
      <c r="O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73" t="str">
        <f t="shared" si="14"/>
        <v>206 (koupelna):(2,425+2+1,5+0,57+0,435+1,8)*0,63*0,6282</v>
      </c>
      <c r="BE353" s="53"/>
      <c r="BF353" s="53"/>
      <c r="BG353" s="53"/>
      <c r="BH353" s="53"/>
      <c r="BI353" s="53"/>
    </row>
    <row r="354" spans="1:104" x14ac:dyDescent="0.2">
      <c r="A354" s="64"/>
      <c r="B354" s="65"/>
      <c r="C354" s="329" t="s">
        <v>1709</v>
      </c>
      <c r="D354" s="330"/>
      <c r="E354" s="103">
        <v>7.0420999999999996</v>
      </c>
      <c r="F354" s="69"/>
      <c r="G354" s="70"/>
      <c r="H354" s="71"/>
      <c r="I354" s="66"/>
      <c r="J354" s="72"/>
      <c r="K354" s="66"/>
      <c r="M354" s="67" t="s">
        <v>1709</v>
      </c>
      <c r="O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73" t="str">
        <f t="shared" si="14"/>
        <v>207 obklady kuchyňská linka :(3+0,8+0,8)*2*0,6282</v>
      </c>
      <c r="BE354" s="53"/>
      <c r="BF354" s="53"/>
      <c r="BG354" s="53"/>
      <c r="BH354" s="53"/>
      <c r="BI354" s="53"/>
    </row>
    <row r="355" spans="1:104" x14ac:dyDescent="0.2">
      <c r="A355" s="64"/>
      <c r="B355" s="65"/>
      <c r="C355" s="329" t="s">
        <v>1710</v>
      </c>
      <c r="D355" s="330"/>
      <c r="E355" s="103">
        <v>3.2452999999999999</v>
      </c>
      <c r="F355" s="69"/>
      <c r="G355" s="70"/>
      <c r="H355" s="71"/>
      <c r="I355" s="66"/>
      <c r="J355" s="72"/>
      <c r="K355" s="66"/>
      <c r="M355" s="67" t="s">
        <v>1710</v>
      </c>
      <c r="O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73" t="str">
        <f t="shared" si="14"/>
        <v>210 obklad kuchuňská linka :(2,4+0,685+0,52+2)*2*0,6282</v>
      </c>
      <c r="BE355" s="53"/>
      <c r="BF355" s="53"/>
      <c r="BG355" s="53"/>
      <c r="BH355" s="53"/>
      <c r="BI355" s="53"/>
    </row>
    <row r="356" spans="1:104" x14ac:dyDescent="0.2">
      <c r="A356" s="64"/>
      <c r="B356" s="65"/>
      <c r="C356" s="329" t="s">
        <v>1711</v>
      </c>
      <c r="D356" s="330"/>
      <c r="E356" s="103">
        <v>3.2452999999999999</v>
      </c>
      <c r="F356" s="69"/>
      <c r="G356" s="70"/>
      <c r="H356" s="71"/>
      <c r="I356" s="66"/>
      <c r="J356" s="72"/>
      <c r="K356" s="66"/>
      <c r="M356" s="67" t="s">
        <v>1711</v>
      </c>
      <c r="O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73" t="str">
        <f t="shared" si="14"/>
        <v>212 (koupelna):(2+2+2,1+2,1)*0,63*0,6282</v>
      </c>
      <c r="BE356" s="53"/>
      <c r="BF356" s="53"/>
      <c r="BG356" s="53"/>
      <c r="BH356" s="53"/>
      <c r="BI356" s="53"/>
    </row>
    <row r="357" spans="1:104" x14ac:dyDescent="0.2">
      <c r="A357" s="64"/>
      <c r="B357" s="65"/>
      <c r="C357" s="329" t="s">
        <v>1712</v>
      </c>
      <c r="D357" s="330"/>
      <c r="E357" s="103">
        <v>7.0420999999999996</v>
      </c>
      <c r="F357" s="69"/>
      <c r="G357" s="70"/>
      <c r="H357" s="71"/>
      <c r="I357" s="66"/>
      <c r="J357" s="72"/>
      <c r="K357" s="66"/>
      <c r="M357" s="67" t="s">
        <v>1712</v>
      </c>
      <c r="O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73" t="str">
        <f t="shared" si="14"/>
        <v>215 (koupelna):(2,1+2,1+2+2)*0,63*0,6282</v>
      </c>
      <c r="BE357" s="53"/>
      <c r="BF357" s="53"/>
      <c r="BG357" s="53"/>
      <c r="BH357" s="53"/>
      <c r="BI357" s="53"/>
    </row>
    <row r="358" spans="1:104" x14ac:dyDescent="0.2">
      <c r="A358" s="64"/>
      <c r="B358" s="65"/>
      <c r="C358" s="329" t="s">
        <v>1713</v>
      </c>
      <c r="D358" s="330"/>
      <c r="E358" s="103">
        <v>3.1185999999999998</v>
      </c>
      <c r="F358" s="69"/>
      <c r="G358" s="70"/>
      <c r="H358" s="71"/>
      <c r="I358" s="66"/>
      <c r="J358" s="72"/>
      <c r="K358" s="66"/>
      <c r="M358" s="67" t="s">
        <v>1713</v>
      </c>
      <c r="O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73" t="str">
        <f t="shared" si="14"/>
        <v>216 obklad kuchuňská linka :(2,4+0,685+0,52+2)*2*0,6282</v>
      </c>
      <c r="BE358" s="53"/>
      <c r="BF358" s="53"/>
      <c r="BG358" s="53"/>
      <c r="BH358" s="53"/>
      <c r="BI358" s="53"/>
    </row>
    <row r="359" spans="1:104" x14ac:dyDescent="0.2">
      <c r="A359" s="64"/>
      <c r="B359" s="65"/>
      <c r="C359" s="329" t="s">
        <v>1714</v>
      </c>
      <c r="D359" s="330"/>
      <c r="E359" s="103">
        <v>5.4024999999999999</v>
      </c>
      <c r="F359" s="69"/>
      <c r="G359" s="70"/>
      <c r="H359" s="71"/>
      <c r="I359" s="66"/>
      <c r="J359" s="72"/>
      <c r="K359" s="66"/>
      <c r="M359" s="67" t="s">
        <v>1714</v>
      </c>
      <c r="O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73" t="str">
        <f t="shared" si="14"/>
        <v>220 (koupelna):(1,955+1,955+1,985+1,985)*0,63*0,6282</v>
      </c>
      <c r="BE359" s="53"/>
      <c r="BF359" s="53"/>
      <c r="BG359" s="53"/>
      <c r="BH359" s="53"/>
      <c r="BI359" s="53"/>
    </row>
    <row r="360" spans="1:104" x14ac:dyDescent="0.2">
      <c r="A360" s="64"/>
      <c r="B360" s="65"/>
      <c r="C360" s="329" t="s">
        <v>1715</v>
      </c>
      <c r="D360" s="330"/>
      <c r="E360" s="103">
        <v>3.5263</v>
      </c>
      <c r="F360" s="69"/>
      <c r="G360" s="70"/>
      <c r="H360" s="71"/>
      <c r="I360" s="66"/>
      <c r="J360" s="72"/>
      <c r="K360" s="66"/>
      <c r="M360" s="67" t="s">
        <v>1715</v>
      </c>
      <c r="O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73" t="str">
        <f t="shared" si="14"/>
        <v>221 obklad kuchuňská linka :(2,2+2,1)*2*0,6282</v>
      </c>
      <c r="BE360" s="53"/>
      <c r="BF360" s="53"/>
      <c r="BG360" s="53"/>
      <c r="BH360" s="53"/>
      <c r="BI360" s="53"/>
    </row>
    <row r="361" spans="1:104" x14ac:dyDescent="0.2">
      <c r="A361" s="64"/>
      <c r="B361" s="65"/>
      <c r="C361" s="329" t="s">
        <v>1716</v>
      </c>
      <c r="D361" s="330"/>
      <c r="E361" s="103">
        <v>4.0334000000000003</v>
      </c>
      <c r="F361" s="69"/>
      <c r="G361" s="70"/>
      <c r="H361" s="71"/>
      <c r="I361" s="66"/>
      <c r="J361" s="72"/>
      <c r="K361" s="66"/>
      <c r="M361" s="67" t="s">
        <v>1716</v>
      </c>
      <c r="O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73" t="str">
        <f t="shared" si="14"/>
        <v>225 (koupelna):(2,76+2,76+1,695+1,695)*0,63*0,6282</v>
      </c>
      <c r="BE361" s="53"/>
      <c r="BF361" s="53"/>
      <c r="BG361" s="53"/>
      <c r="BH361" s="53"/>
      <c r="BI361" s="53"/>
    </row>
    <row r="362" spans="1:104" x14ac:dyDescent="0.2">
      <c r="A362" s="64"/>
      <c r="B362" s="65"/>
      <c r="C362" s="329" t="s">
        <v>1717</v>
      </c>
      <c r="D362" s="330"/>
      <c r="E362" s="103">
        <v>5.1512000000000002</v>
      </c>
      <c r="F362" s="69"/>
      <c r="G362" s="70"/>
      <c r="H362" s="71"/>
      <c r="I362" s="66"/>
      <c r="J362" s="72"/>
      <c r="K362" s="66"/>
      <c r="M362" s="67" t="s">
        <v>1717</v>
      </c>
      <c r="O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73" t="str">
        <f t="shared" si="14"/>
        <v>226 (WC):(1,41+1,41+1,2+1,2)*1,23*0,6282</v>
      </c>
      <c r="BE362" s="53"/>
      <c r="BF362" s="53"/>
      <c r="BG362" s="53"/>
      <c r="BH362" s="53"/>
      <c r="BI362" s="53"/>
    </row>
    <row r="363" spans="1:104" x14ac:dyDescent="0.2">
      <c r="A363" s="54">
        <v>54</v>
      </c>
      <c r="B363" s="55" t="s">
        <v>890</v>
      </c>
      <c r="C363" s="56" t="s">
        <v>891</v>
      </c>
      <c r="D363" s="57" t="s">
        <v>41</v>
      </c>
      <c r="E363" s="100">
        <v>560.36919999999998</v>
      </c>
      <c r="F363" s="59">
        <v>0</v>
      </c>
      <c r="G363" s="60">
        <f>E363*F363</f>
        <v>0</v>
      </c>
      <c r="H363" s="61">
        <v>4.7660000000000001E-2</v>
      </c>
      <c r="I363" s="62">
        <f>E363*H363</f>
        <v>26.707196071999999</v>
      </c>
      <c r="J363" s="61">
        <v>0</v>
      </c>
      <c r="K363" s="62">
        <f>E363*J363</f>
        <v>0</v>
      </c>
      <c r="O363" s="53"/>
      <c r="Z363" s="53"/>
      <c r="AA363" s="53">
        <v>1</v>
      </c>
      <c r="AB363" s="53">
        <v>1</v>
      </c>
      <c r="AC363" s="53">
        <v>1</v>
      </c>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63">
        <f>G363</f>
        <v>0</v>
      </c>
      <c r="BA363" s="53"/>
      <c r="BB363" s="53"/>
      <c r="BC363" s="53"/>
      <c r="BD363" s="53"/>
      <c r="BE363" s="53"/>
      <c r="BF363" s="53"/>
      <c r="BG363" s="53"/>
      <c r="BH363" s="53"/>
      <c r="BI363" s="53"/>
      <c r="CA363" s="53">
        <v>1</v>
      </c>
      <c r="CB363" s="53">
        <v>1</v>
      </c>
      <c r="CZ363" s="16">
        <v>1</v>
      </c>
    </row>
    <row r="364" spans="1:104" x14ac:dyDescent="0.2">
      <c r="A364" s="64"/>
      <c r="B364" s="65"/>
      <c r="C364" s="329" t="s">
        <v>2210</v>
      </c>
      <c r="D364" s="330"/>
      <c r="E364" s="103">
        <v>52.373699999999999</v>
      </c>
      <c r="F364" s="69"/>
      <c r="G364" s="70"/>
      <c r="H364" s="71"/>
      <c r="I364" s="66"/>
      <c r="J364" s="72"/>
      <c r="K364" s="66"/>
      <c r="M364" s="67" t="s">
        <v>2210</v>
      </c>
      <c r="O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73" t="str">
        <f t="shared" ref="BD364:BD394" si="15">C363</f>
        <v xml:space="preserve">Omítka vnitřní zdiva, MVC, štuková </v>
      </c>
      <c r="BE364" s="53"/>
      <c r="BF364" s="53"/>
      <c r="BG364" s="53"/>
      <c r="BH364" s="53"/>
      <c r="BI364" s="53"/>
    </row>
    <row r="365" spans="1:104" x14ac:dyDescent="0.2">
      <c r="A365" s="64"/>
      <c r="B365" s="65"/>
      <c r="C365" s="329" t="s">
        <v>2211</v>
      </c>
      <c r="D365" s="330"/>
      <c r="E365" s="103">
        <v>35.430500000000002</v>
      </c>
      <c r="F365" s="69"/>
      <c r="G365" s="70"/>
      <c r="H365" s="71"/>
      <c r="I365" s="66"/>
      <c r="J365" s="72"/>
      <c r="K365" s="66"/>
      <c r="M365" s="67" t="s">
        <v>2211</v>
      </c>
      <c r="O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73" t="str">
        <f t="shared" si="15"/>
        <v>301:(6,3+1,5+1,7+4+5,3+4,5+2,2+2,2+2+2)*2,63*0,6282</v>
      </c>
      <c r="BE365" s="53"/>
      <c r="BF365" s="53"/>
      <c r="BG365" s="53"/>
      <c r="BH365" s="53"/>
      <c r="BI365" s="53"/>
    </row>
    <row r="366" spans="1:104" x14ac:dyDescent="0.2">
      <c r="A366" s="64"/>
      <c r="B366" s="65"/>
      <c r="C366" s="329" t="s">
        <v>2212</v>
      </c>
      <c r="D366" s="330"/>
      <c r="E366" s="103">
        <v>0</v>
      </c>
      <c r="F366" s="69"/>
      <c r="G366" s="70"/>
      <c r="H366" s="71"/>
      <c r="I366" s="66"/>
      <c r="J366" s="72"/>
      <c r="K366" s="66"/>
      <c r="M366" s="67" t="s">
        <v>2212</v>
      </c>
      <c r="O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73" t="str">
        <f t="shared" si="15"/>
        <v>302:(8+8+1,4+1,4)*3*0,6282</v>
      </c>
      <c r="BE366" s="53"/>
      <c r="BF366" s="53"/>
      <c r="BG366" s="53"/>
      <c r="BH366" s="53"/>
      <c r="BI366" s="53"/>
    </row>
    <row r="367" spans="1:104" x14ac:dyDescent="0.2">
      <c r="A367" s="64"/>
      <c r="B367" s="65"/>
      <c r="C367" s="329" t="s">
        <v>2213</v>
      </c>
      <c r="D367" s="330"/>
      <c r="E367" s="103">
        <v>13.200799999999999</v>
      </c>
      <c r="F367" s="69"/>
      <c r="G367" s="70"/>
      <c r="H367" s="71"/>
      <c r="I367" s="66"/>
      <c r="J367" s="72"/>
      <c r="K367" s="66"/>
      <c r="M367" s="67" t="s">
        <v>2213</v>
      </c>
      <c r="O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73" t="str">
        <f t="shared" si="15"/>
        <v>303 výtah:</v>
      </c>
      <c r="BE367" s="53"/>
      <c r="BF367" s="53"/>
      <c r="BG367" s="53"/>
      <c r="BH367" s="53"/>
      <c r="BI367" s="53"/>
    </row>
    <row r="368" spans="1:104" x14ac:dyDescent="0.2">
      <c r="A368" s="64"/>
      <c r="B368" s="65"/>
      <c r="C368" s="329" t="s">
        <v>2214</v>
      </c>
      <c r="D368" s="330"/>
      <c r="E368" s="103">
        <v>23.196400000000001</v>
      </c>
      <c r="F368" s="69"/>
      <c r="G368" s="70"/>
      <c r="H368" s="71"/>
      <c r="I368" s="66"/>
      <c r="J368" s="72"/>
      <c r="K368" s="66"/>
      <c r="M368" s="67" t="s">
        <v>2214</v>
      </c>
      <c r="O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73" t="str">
        <f t="shared" si="15"/>
        <v>304:(2,425+2,425+1,57+1,57)*2,63*0,6282</v>
      </c>
      <c r="BE368" s="53"/>
      <c r="BF368" s="53"/>
      <c r="BG368" s="53"/>
      <c r="BH368" s="53"/>
      <c r="BI368" s="53"/>
    </row>
    <row r="369" spans="1:61" x14ac:dyDescent="0.2">
      <c r="A369" s="64"/>
      <c r="B369" s="65"/>
      <c r="C369" s="329" t="s">
        <v>2215</v>
      </c>
      <c r="D369" s="330"/>
      <c r="E369" s="103">
        <v>3.4550000000000001</v>
      </c>
      <c r="F369" s="69"/>
      <c r="G369" s="70"/>
      <c r="H369" s="71"/>
      <c r="I369" s="66"/>
      <c r="J369" s="72"/>
      <c r="K369" s="66"/>
      <c r="M369" s="67" t="s">
        <v>2215</v>
      </c>
      <c r="O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73" t="str">
        <f t="shared" si="15"/>
        <v>305:(3,285+3,285+3,735+3,735)*2,63*0,6282</v>
      </c>
      <c r="BE369" s="53"/>
      <c r="BF369" s="53"/>
      <c r="BG369" s="53"/>
      <c r="BH369" s="53"/>
      <c r="BI369" s="53"/>
    </row>
    <row r="370" spans="1:61" ht="22.5" x14ac:dyDescent="0.2">
      <c r="A370" s="64"/>
      <c r="B370" s="65"/>
      <c r="C370" s="329" t="s">
        <v>2216</v>
      </c>
      <c r="D370" s="330"/>
      <c r="E370" s="103">
        <v>41.832799999999999</v>
      </c>
      <c r="F370" s="69"/>
      <c r="G370" s="70"/>
      <c r="H370" s="71"/>
      <c r="I370" s="66"/>
      <c r="J370" s="72"/>
      <c r="K370" s="66"/>
      <c r="M370" s="67" t="s">
        <v>2216</v>
      </c>
      <c r="O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73" t="str">
        <f t="shared" si="15"/>
        <v>306 (koupelna):(2,425+2+1,5+0,57+0,435+1,8)*0,63*0,6282</v>
      </c>
      <c r="BE370" s="53"/>
      <c r="BF370" s="53"/>
      <c r="BG370" s="53"/>
      <c r="BH370" s="53"/>
      <c r="BI370" s="53"/>
    </row>
    <row r="371" spans="1:61" ht="25.5" x14ac:dyDescent="0.2">
      <c r="A371" s="64"/>
      <c r="B371" s="65"/>
      <c r="C371" s="329" t="s">
        <v>2217</v>
      </c>
      <c r="D371" s="330"/>
      <c r="E371" s="103">
        <v>5.7793999999999999</v>
      </c>
      <c r="F371" s="69"/>
      <c r="G371" s="70"/>
      <c r="H371" s="71"/>
      <c r="I371" s="66"/>
      <c r="J371" s="72"/>
      <c r="K371" s="66"/>
      <c r="M371" s="67" t="s">
        <v>2217</v>
      </c>
      <c r="O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73" t="str">
        <f t="shared" si="15"/>
        <v>307:(3,735+3,01+2,1+0,5+0,1+0,4+2+2,9+5,8+0,6+0,675+1,1+2,4)*2,63*0,6282</v>
      </c>
      <c r="BE371" s="53"/>
      <c r="BF371" s="53"/>
      <c r="BG371" s="53"/>
      <c r="BH371" s="53"/>
      <c r="BI371" s="53"/>
    </row>
    <row r="372" spans="1:61" x14ac:dyDescent="0.2">
      <c r="A372" s="64"/>
      <c r="B372" s="65"/>
      <c r="C372" s="329" t="s">
        <v>2218</v>
      </c>
      <c r="D372" s="330"/>
      <c r="E372" s="103">
        <v>0</v>
      </c>
      <c r="F372" s="69"/>
      <c r="G372" s="70"/>
      <c r="H372" s="71"/>
      <c r="I372" s="66"/>
      <c r="J372" s="72"/>
      <c r="K372" s="66"/>
      <c r="M372" s="67" t="s">
        <v>2218</v>
      </c>
      <c r="O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73" t="str">
        <f t="shared" si="15"/>
        <v>307 obklady kuchyňská linka :(3+0,8+0,8)*2*0,6282</v>
      </c>
      <c r="BE372" s="53"/>
      <c r="BF372" s="53"/>
      <c r="BG372" s="53"/>
      <c r="BH372" s="53"/>
      <c r="BI372" s="53"/>
    </row>
    <row r="373" spans="1:61" x14ac:dyDescent="0.2">
      <c r="A373" s="64"/>
      <c r="B373" s="65"/>
      <c r="C373" s="329" t="s">
        <v>2219</v>
      </c>
      <c r="D373" s="330"/>
      <c r="E373" s="103">
        <v>14.9587</v>
      </c>
      <c r="F373" s="69"/>
      <c r="G373" s="70"/>
      <c r="H373" s="71"/>
      <c r="I373" s="66"/>
      <c r="J373" s="72"/>
      <c r="K373" s="66"/>
      <c r="M373" s="67" t="s">
        <v>2219</v>
      </c>
      <c r="O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73" t="str">
        <f t="shared" si="15"/>
        <v>308 balkon:</v>
      </c>
      <c r="BE373" s="53"/>
      <c r="BF373" s="53"/>
      <c r="BG373" s="53"/>
      <c r="BH373" s="53"/>
      <c r="BI373" s="53"/>
    </row>
    <row r="374" spans="1:61" x14ac:dyDescent="0.2">
      <c r="A374" s="64"/>
      <c r="B374" s="65"/>
      <c r="C374" s="329" t="s">
        <v>2220</v>
      </c>
      <c r="D374" s="330"/>
      <c r="E374" s="103">
        <v>33.7042</v>
      </c>
      <c r="F374" s="69"/>
      <c r="G374" s="70"/>
      <c r="H374" s="71"/>
      <c r="I374" s="66"/>
      <c r="J374" s="72"/>
      <c r="K374" s="66"/>
      <c r="M374" s="67" t="s">
        <v>2220</v>
      </c>
      <c r="O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73" t="str">
        <f t="shared" si="15"/>
        <v>309:(2,61+2,61+1,917+1,917)*2,63*0,6282</v>
      </c>
      <c r="BE374" s="53"/>
      <c r="BF374" s="53"/>
      <c r="BG374" s="53"/>
      <c r="BH374" s="53"/>
      <c r="BI374" s="53"/>
    </row>
    <row r="375" spans="1:61" x14ac:dyDescent="0.2">
      <c r="A375" s="64"/>
      <c r="B375" s="65"/>
      <c r="C375" s="329" t="s">
        <v>2221</v>
      </c>
      <c r="D375" s="330"/>
      <c r="E375" s="103">
        <v>7.0420999999999996</v>
      </c>
      <c r="F375" s="69"/>
      <c r="G375" s="70"/>
      <c r="H375" s="71"/>
      <c r="I375" s="66"/>
      <c r="J375" s="72"/>
      <c r="K375" s="66"/>
      <c r="M375" s="67" t="s">
        <v>2221</v>
      </c>
      <c r="O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73" t="str">
        <f t="shared" si="15"/>
        <v>310:(7,7+3,6+5,8+0,6+2,7)*2,63*0,6282</v>
      </c>
      <c r="BE375" s="53"/>
      <c r="BF375" s="53"/>
      <c r="BG375" s="53"/>
      <c r="BH375" s="53"/>
      <c r="BI375" s="53"/>
    </row>
    <row r="376" spans="1:61" x14ac:dyDescent="0.2">
      <c r="A376" s="64"/>
      <c r="B376" s="65"/>
      <c r="C376" s="329" t="s">
        <v>2222</v>
      </c>
      <c r="D376" s="330"/>
      <c r="E376" s="103">
        <v>35.967700000000001</v>
      </c>
      <c r="F376" s="69"/>
      <c r="G376" s="70"/>
      <c r="H376" s="71"/>
      <c r="I376" s="66"/>
      <c r="J376" s="72"/>
      <c r="K376" s="66"/>
      <c r="M376" s="67" t="s">
        <v>2222</v>
      </c>
      <c r="O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73" t="str">
        <f t="shared" si="15"/>
        <v>310 obklad kuchuňská linka :(2,4+0,685+0,52+2)*2*0,6282</v>
      </c>
      <c r="BE376" s="53"/>
      <c r="BF376" s="53"/>
      <c r="BG376" s="53"/>
      <c r="BH376" s="53"/>
      <c r="BI376" s="53"/>
    </row>
    <row r="377" spans="1:61" x14ac:dyDescent="0.2">
      <c r="A377" s="64"/>
      <c r="B377" s="65"/>
      <c r="C377" s="329" t="s">
        <v>2223</v>
      </c>
      <c r="D377" s="330"/>
      <c r="E377" s="103">
        <v>3.2452999999999999</v>
      </c>
      <c r="F377" s="69"/>
      <c r="G377" s="70"/>
      <c r="H377" s="71"/>
      <c r="I377" s="66"/>
      <c r="J377" s="72"/>
      <c r="K377" s="66"/>
      <c r="M377" s="67" t="s">
        <v>2223</v>
      </c>
      <c r="O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73" t="str">
        <f t="shared" si="15"/>
        <v>311:(5,76+5,76+3,1+3,1+1,975+1,975+0,1)*2,63*0,6282</v>
      </c>
      <c r="BE377" s="53"/>
      <c r="BF377" s="53"/>
      <c r="BG377" s="53"/>
      <c r="BH377" s="53"/>
      <c r="BI377" s="53"/>
    </row>
    <row r="378" spans="1:61" x14ac:dyDescent="0.2">
      <c r="A378" s="64"/>
      <c r="B378" s="65"/>
      <c r="C378" s="329" t="s">
        <v>2224</v>
      </c>
      <c r="D378" s="330"/>
      <c r="E378" s="103">
        <v>15.1999</v>
      </c>
      <c r="F378" s="69"/>
      <c r="G378" s="70"/>
      <c r="H378" s="71"/>
      <c r="I378" s="66"/>
      <c r="J378" s="72"/>
      <c r="K378" s="66"/>
      <c r="M378" s="67" t="s">
        <v>2224</v>
      </c>
      <c r="O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73" t="str">
        <f t="shared" si="15"/>
        <v>312 (koupelna):(2+2+2,1+2,1)*0,63*0,6282</v>
      </c>
      <c r="BE378" s="53"/>
      <c r="BF378" s="53"/>
      <c r="BG378" s="53"/>
      <c r="BH378" s="53"/>
      <c r="BI378" s="53"/>
    </row>
    <row r="379" spans="1:61" x14ac:dyDescent="0.2">
      <c r="A379" s="64"/>
      <c r="B379" s="65"/>
      <c r="C379" s="329" t="s">
        <v>2225</v>
      </c>
      <c r="D379" s="330"/>
      <c r="E379" s="103">
        <v>3.2452999999999999</v>
      </c>
      <c r="F379" s="69"/>
      <c r="G379" s="70"/>
      <c r="H379" s="71"/>
      <c r="I379" s="66"/>
      <c r="J379" s="72"/>
      <c r="K379" s="66"/>
      <c r="M379" s="67" t="s">
        <v>2225</v>
      </c>
      <c r="O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73" t="str">
        <f t="shared" si="15"/>
        <v>314:(2,5+2,5+2,1+2,1)*2,63*0,6282</v>
      </c>
      <c r="BE379" s="53"/>
      <c r="BF379" s="53"/>
      <c r="BG379" s="53"/>
      <c r="BH379" s="53"/>
      <c r="BI379" s="53"/>
    </row>
    <row r="380" spans="1:61" x14ac:dyDescent="0.2">
      <c r="A380" s="64"/>
      <c r="B380" s="65"/>
      <c r="C380" s="329" t="s">
        <v>2226</v>
      </c>
      <c r="D380" s="330"/>
      <c r="E380" s="103">
        <v>33.7042</v>
      </c>
      <c r="F380" s="69"/>
      <c r="G380" s="70"/>
      <c r="H380" s="71"/>
      <c r="I380" s="66"/>
      <c r="J380" s="72"/>
      <c r="K380" s="66"/>
      <c r="M380" s="67" t="s">
        <v>2226</v>
      </c>
      <c r="O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73" t="str">
        <f t="shared" si="15"/>
        <v>315 (koupelna):(2,1+2,1+2+2)*0,63*0,6282</v>
      </c>
      <c r="BE380" s="53"/>
      <c r="BF380" s="53"/>
      <c r="BG380" s="53"/>
      <c r="BH380" s="53"/>
      <c r="BI380" s="53"/>
    </row>
    <row r="381" spans="1:61" x14ac:dyDescent="0.2">
      <c r="A381" s="64"/>
      <c r="B381" s="65"/>
      <c r="C381" s="329" t="s">
        <v>2227</v>
      </c>
      <c r="D381" s="330"/>
      <c r="E381" s="103">
        <v>7.0420999999999996</v>
      </c>
      <c r="F381" s="69"/>
      <c r="G381" s="70"/>
      <c r="H381" s="71"/>
      <c r="I381" s="66"/>
      <c r="J381" s="72"/>
      <c r="K381" s="66"/>
      <c r="M381" s="67" t="s">
        <v>2227</v>
      </c>
      <c r="O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73" t="str">
        <f t="shared" si="15"/>
        <v>316:(7,7+3,6+5,8+0,6+2,7)*2,63*0,6282</v>
      </c>
      <c r="BE381" s="53"/>
      <c r="BF381" s="53"/>
      <c r="BG381" s="53"/>
      <c r="BH381" s="53"/>
      <c r="BI381" s="53"/>
    </row>
    <row r="382" spans="1:61" x14ac:dyDescent="0.2">
      <c r="A382" s="64"/>
      <c r="B382" s="65"/>
      <c r="C382" s="329" t="s">
        <v>2228</v>
      </c>
      <c r="D382" s="330"/>
      <c r="E382" s="103">
        <v>37.619799999999998</v>
      </c>
      <c r="F382" s="69"/>
      <c r="G382" s="70"/>
      <c r="H382" s="71"/>
      <c r="I382" s="66"/>
      <c r="J382" s="72"/>
      <c r="K382" s="66"/>
      <c r="M382" s="67" t="s">
        <v>2228</v>
      </c>
      <c r="O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73" t="str">
        <f t="shared" si="15"/>
        <v>316 obklad kuchuňská linka :(2,4+0,685+0,52+2)*2*0,6282</v>
      </c>
      <c r="BE382" s="53"/>
      <c r="BF382" s="53"/>
      <c r="BG382" s="53"/>
      <c r="BH382" s="53"/>
      <c r="BI382" s="53"/>
    </row>
    <row r="383" spans="1:61" x14ac:dyDescent="0.2">
      <c r="A383" s="64"/>
      <c r="B383" s="65"/>
      <c r="C383" s="329" t="s">
        <v>2229</v>
      </c>
      <c r="D383" s="330"/>
      <c r="E383" s="103">
        <v>12.1104</v>
      </c>
      <c r="F383" s="69"/>
      <c r="G383" s="70"/>
      <c r="H383" s="71"/>
      <c r="I383" s="66"/>
      <c r="J383" s="72"/>
      <c r="K383" s="66"/>
      <c r="M383" s="67" t="s">
        <v>2229</v>
      </c>
      <c r="O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73" t="str">
        <f t="shared" si="15"/>
        <v>317:(3,35+3,35+5,76+5,76+2,225+2,225+0,1)*2,63*0,6282</v>
      </c>
      <c r="BE383" s="53"/>
      <c r="BF383" s="53"/>
      <c r="BG383" s="53"/>
      <c r="BH383" s="53"/>
      <c r="BI383" s="53"/>
    </row>
    <row r="384" spans="1:61" x14ac:dyDescent="0.2">
      <c r="A384" s="64"/>
      <c r="B384" s="65"/>
      <c r="C384" s="329" t="s">
        <v>2230</v>
      </c>
      <c r="D384" s="330"/>
      <c r="E384" s="103">
        <v>3.1185999999999998</v>
      </c>
      <c r="F384" s="69"/>
      <c r="G384" s="70"/>
      <c r="H384" s="71"/>
      <c r="I384" s="66"/>
      <c r="J384" s="72"/>
      <c r="K384" s="66"/>
      <c r="M384" s="67" t="s">
        <v>2230</v>
      </c>
      <c r="O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73" t="str">
        <f t="shared" si="15"/>
        <v>319:(1,985+1,985+1,68+1,68)*2,63*0,6282</v>
      </c>
      <c r="BE384" s="53"/>
      <c r="BF384" s="53"/>
      <c r="BG384" s="53"/>
      <c r="BH384" s="53"/>
      <c r="BI384" s="53"/>
    </row>
    <row r="385" spans="1:104" x14ac:dyDescent="0.2">
      <c r="A385" s="64"/>
      <c r="B385" s="65"/>
      <c r="C385" s="329" t="s">
        <v>2231</v>
      </c>
      <c r="D385" s="330"/>
      <c r="E385" s="103">
        <v>26.657699999999998</v>
      </c>
      <c r="F385" s="69"/>
      <c r="G385" s="70"/>
      <c r="H385" s="71"/>
      <c r="I385" s="66"/>
      <c r="J385" s="72"/>
      <c r="K385" s="66"/>
      <c r="M385" s="67" t="s">
        <v>2231</v>
      </c>
      <c r="O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73" t="str">
        <f t="shared" si="15"/>
        <v>320 (koupelna):(1,955+1,955+1,985+1,985)*0,63*0,6282</v>
      </c>
      <c r="BE385" s="53"/>
      <c r="BF385" s="53"/>
      <c r="BG385" s="53"/>
      <c r="BH385" s="53"/>
      <c r="BI385" s="53"/>
    </row>
    <row r="386" spans="1:104" x14ac:dyDescent="0.2">
      <c r="A386" s="64"/>
      <c r="B386" s="65"/>
      <c r="C386" s="329" t="s">
        <v>2232</v>
      </c>
      <c r="D386" s="330"/>
      <c r="E386" s="103">
        <v>5.4024999999999999</v>
      </c>
      <c r="F386" s="69"/>
      <c r="G386" s="70"/>
      <c r="H386" s="71"/>
      <c r="I386" s="66"/>
      <c r="J386" s="72"/>
      <c r="K386" s="66"/>
      <c r="M386" s="67" t="s">
        <v>2232</v>
      </c>
      <c r="O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73" t="str">
        <f t="shared" si="15"/>
        <v>321:(6,385+3,75+4,3+1,7)*2,63*0,6282</v>
      </c>
      <c r="BE386" s="53"/>
      <c r="BF386" s="53"/>
      <c r="BG386" s="53"/>
      <c r="BH386" s="53"/>
      <c r="BI386" s="53"/>
    </row>
    <row r="387" spans="1:104" x14ac:dyDescent="0.2">
      <c r="A387" s="64"/>
      <c r="B387" s="65"/>
      <c r="C387" s="329" t="s">
        <v>2233</v>
      </c>
      <c r="D387" s="330"/>
      <c r="E387" s="103">
        <v>27.111999999999998</v>
      </c>
      <c r="F387" s="69"/>
      <c r="G387" s="70"/>
      <c r="H387" s="71"/>
      <c r="I387" s="66"/>
      <c r="J387" s="72"/>
      <c r="K387" s="66"/>
      <c r="M387" s="67" t="s">
        <v>2233</v>
      </c>
      <c r="O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73" t="str">
        <f t="shared" si="15"/>
        <v>321 obklad kuchuňská linka :(2,2+2,1)*2*0,6282</v>
      </c>
      <c r="BE387" s="53"/>
      <c r="BF387" s="53"/>
      <c r="BG387" s="53"/>
      <c r="BH387" s="53"/>
      <c r="BI387" s="53"/>
    </row>
    <row r="388" spans="1:104" x14ac:dyDescent="0.2">
      <c r="A388" s="64"/>
      <c r="B388" s="65"/>
      <c r="C388" s="329" t="s">
        <v>2234</v>
      </c>
      <c r="D388" s="330"/>
      <c r="E388" s="103">
        <v>22.039899999999999</v>
      </c>
      <c r="F388" s="69"/>
      <c r="G388" s="70"/>
      <c r="H388" s="71"/>
      <c r="I388" s="66"/>
      <c r="J388" s="72"/>
      <c r="K388" s="66"/>
      <c r="M388" s="67" t="s">
        <v>2234</v>
      </c>
      <c r="O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73" t="str">
        <f t="shared" si="15"/>
        <v>322:(2,97+2,97+5,235+5,235)*2,63*0,6282</v>
      </c>
      <c r="BE388" s="53"/>
      <c r="BF388" s="53"/>
      <c r="BG388" s="53"/>
      <c r="BH388" s="53"/>
      <c r="BI388" s="53"/>
    </row>
    <row r="389" spans="1:104" x14ac:dyDescent="0.2">
      <c r="A389" s="64"/>
      <c r="B389" s="65"/>
      <c r="C389" s="329" t="s">
        <v>2235</v>
      </c>
      <c r="D389" s="330"/>
      <c r="E389" s="103">
        <v>3.5263</v>
      </c>
      <c r="F389" s="69"/>
      <c r="G389" s="70"/>
      <c r="H389" s="71"/>
      <c r="I389" s="66"/>
      <c r="J389" s="72"/>
      <c r="K389" s="66"/>
      <c r="M389" s="67" t="s">
        <v>2235</v>
      </c>
      <c r="O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73" t="str">
        <f t="shared" si="15"/>
        <v>324:(1,4+0,6+1,3+1,3+1,215+2,3+1,2+4,025)*2,63*0,6282</v>
      </c>
      <c r="BE389" s="53"/>
      <c r="BF389" s="53"/>
      <c r="BG389" s="53"/>
      <c r="BH389" s="53"/>
      <c r="BI389" s="53"/>
    </row>
    <row r="390" spans="1:104" x14ac:dyDescent="0.2">
      <c r="A390" s="64"/>
      <c r="B390" s="65"/>
      <c r="C390" s="329" t="s">
        <v>2236</v>
      </c>
      <c r="D390" s="330"/>
      <c r="E390" s="103">
        <v>4.0334000000000003</v>
      </c>
      <c r="F390" s="69"/>
      <c r="G390" s="70"/>
      <c r="H390" s="71"/>
      <c r="I390" s="66"/>
      <c r="J390" s="72"/>
      <c r="K390" s="66"/>
      <c r="M390" s="67" t="s">
        <v>2236</v>
      </c>
      <c r="O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73" t="str">
        <f t="shared" si="15"/>
        <v>325 (koupelna):(2,76+2,76+1,695+1,695)*0,63*0,6282</v>
      </c>
      <c r="BE390" s="53"/>
      <c r="BF390" s="53"/>
      <c r="BG390" s="53"/>
      <c r="BH390" s="53"/>
      <c r="BI390" s="53"/>
    </row>
    <row r="391" spans="1:104" x14ac:dyDescent="0.2">
      <c r="A391" s="64"/>
      <c r="B391" s="65"/>
      <c r="C391" s="329" t="s">
        <v>2237</v>
      </c>
      <c r="D391" s="330"/>
      <c r="E391" s="103">
        <v>24.7164</v>
      </c>
      <c r="F391" s="69"/>
      <c r="G391" s="70"/>
      <c r="H391" s="71"/>
      <c r="I391" s="66"/>
      <c r="J391" s="72"/>
      <c r="K391" s="66"/>
      <c r="M391" s="67" t="s">
        <v>2237</v>
      </c>
      <c r="O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73" t="str">
        <f t="shared" si="15"/>
        <v>326 (WC):(1,41+1,41+1,2+1,2)*1,23*0,6282</v>
      </c>
      <c r="BE391" s="53"/>
      <c r="BF391" s="53"/>
      <c r="BG391" s="53"/>
      <c r="BH391" s="53"/>
      <c r="BI391" s="53"/>
    </row>
    <row r="392" spans="1:104" x14ac:dyDescent="0.2">
      <c r="A392" s="64"/>
      <c r="B392" s="65"/>
      <c r="C392" s="329" t="s">
        <v>2238</v>
      </c>
      <c r="D392" s="330"/>
      <c r="E392" s="103">
        <v>21.0321</v>
      </c>
      <c r="F392" s="69"/>
      <c r="G392" s="70"/>
      <c r="H392" s="71"/>
      <c r="I392" s="66"/>
      <c r="J392" s="72"/>
      <c r="K392" s="66"/>
      <c r="M392" s="67" t="s">
        <v>2238</v>
      </c>
      <c r="O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73" t="str">
        <f t="shared" si="15"/>
        <v>327:(3,735+3,735+3,745+3,745)*2,63*0,6282</v>
      </c>
      <c r="BE392" s="53"/>
      <c r="BF392" s="53"/>
      <c r="BG392" s="53"/>
      <c r="BH392" s="53"/>
      <c r="BI392" s="53"/>
    </row>
    <row r="393" spans="1:104" ht="22.5" x14ac:dyDescent="0.2">
      <c r="A393" s="64"/>
      <c r="B393" s="65"/>
      <c r="C393" s="329" t="s">
        <v>2239</v>
      </c>
      <c r="D393" s="330"/>
      <c r="E393" s="103">
        <v>38.470700000000001</v>
      </c>
      <c r="F393" s="69"/>
      <c r="G393" s="70"/>
      <c r="H393" s="71"/>
      <c r="I393" s="66"/>
      <c r="J393" s="72"/>
      <c r="K393" s="66"/>
      <c r="M393" s="67" t="s">
        <v>2239</v>
      </c>
      <c r="O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73" t="str">
        <f t="shared" si="15"/>
        <v>328:(3,735+3,735+2,63+2,63)*2,63*0,6282</v>
      </c>
      <c r="BE393" s="53"/>
      <c r="BF393" s="53"/>
      <c r="BG393" s="53"/>
      <c r="BH393" s="53"/>
      <c r="BI393" s="53"/>
    </row>
    <row r="394" spans="1:104" ht="25.5" x14ac:dyDescent="0.2">
      <c r="A394" s="64"/>
      <c r="B394" s="65"/>
      <c r="C394" s="329" t="s">
        <v>2240</v>
      </c>
      <c r="D394" s="330"/>
      <c r="E394" s="103">
        <v>5.1512000000000002</v>
      </c>
      <c r="F394" s="69"/>
      <c r="G394" s="70"/>
      <c r="H394" s="71"/>
      <c r="I394" s="66"/>
      <c r="J394" s="72"/>
      <c r="K394" s="66"/>
      <c r="M394" s="67" t="s">
        <v>2240</v>
      </c>
      <c r="O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73" t="str">
        <f t="shared" si="15"/>
        <v>329:(5,5+5,235+4,8+1,8+2,3+2,05+0,4+0,4+0,3+0,3+0,1+0,1)*2,63*0,6282</v>
      </c>
      <c r="BE394" s="53"/>
      <c r="BF394" s="53"/>
      <c r="BG394" s="53"/>
      <c r="BH394" s="53"/>
      <c r="BI394" s="53"/>
    </row>
    <row r="395" spans="1:104" x14ac:dyDescent="0.2">
      <c r="A395" s="54">
        <v>55</v>
      </c>
      <c r="B395" s="55" t="s">
        <v>930</v>
      </c>
      <c r="C395" s="56" t="s">
        <v>931</v>
      </c>
      <c r="D395" s="57" t="s">
        <v>41</v>
      </c>
      <c r="E395" s="100">
        <v>560.36919999999998</v>
      </c>
      <c r="F395" s="59">
        <v>0</v>
      </c>
      <c r="G395" s="60">
        <f>E395*F395</f>
        <v>0</v>
      </c>
      <c r="H395" s="61">
        <v>8.0000000000000007E-5</v>
      </c>
      <c r="I395" s="62">
        <f>E395*H395</f>
        <v>4.4829536000000003E-2</v>
      </c>
      <c r="J395" s="61">
        <v>0</v>
      </c>
      <c r="K395" s="62">
        <f>E395*J395</f>
        <v>0</v>
      </c>
      <c r="O395" s="53"/>
      <c r="Z395" s="53"/>
      <c r="AA395" s="53">
        <v>1</v>
      </c>
      <c r="AB395" s="53">
        <v>1</v>
      </c>
      <c r="AC395" s="53">
        <v>1</v>
      </c>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63">
        <f>G395</f>
        <v>0</v>
      </c>
      <c r="BA395" s="53"/>
      <c r="BB395" s="53"/>
      <c r="BC395" s="53"/>
      <c r="BD395" s="53"/>
      <c r="BE395" s="53"/>
      <c r="BF395" s="53"/>
      <c r="BG395" s="53"/>
      <c r="BH395" s="53"/>
      <c r="BI395" s="53"/>
      <c r="CA395" s="53">
        <v>1</v>
      </c>
      <c r="CB395" s="53">
        <v>1</v>
      </c>
      <c r="CZ395" s="16">
        <v>1</v>
      </c>
    </row>
    <row r="396" spans="1:104" x14ac:dyDescent="0.2">
      <c r="A396" s="64"/>
      <c r="B396" s="65"/>
      <c r="C396" s="326" t="s">
        <v>932</v>
      </c>
      <c r="D396" s="327"/>
      <c r="E396" s="327"/>
      <c r="F396" s="327"/>
      <c r="G396" s="328"/>
      <c r="I396" s="66"/>
      <c r="K396" s="66"/>
      <c r="L396" s="67" t="s">
        <v>932</v>
      </c>
      <c r="O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row>
    <row r="397" spans="1:104" x14ac:dyDescent="0.2">
      <c r="A397" s="64"/>
      <c r="B397" s="65"/>
      <c r="C397" s="329" t="s">
        <v>2210</v>
      </c>
      <c r="D397" s="330"/>
      <c r="E397" s="103">
        <v>52.373699999999999</v>
      </c>
      <c r="F397" s="69"/>
      <c r="G397" s="70"/>
      <c r="H397" s="71"/>
      <c r="I397" s="66"/>
      <c r="J397" s="72"/>
      <c r="K397" s="66"/>
      <c r="M397" s="67" t="s">
        <v>2210</v>
      </c>
      <c r="O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73" t="str">
        <f t="shared" ref="BD397:BD427" si="16">C396</f>
        <v xml:space="preserve">Omítníky rohovky a apulišty </v>
      </c>
      <c r="BE397" s="53"/>
      <c r="BF397" s="53"/>
      <c r="BG397" s="53"/>
      <c r="BH397" s="53"/>
      <c r="BI397" s="53"/>
    </row>
    <row r="398" spans="1:104" x14ac:dyDescent="0.2">
      <c r="A398" s="64"/>
      <c r="B398" s="65"/>
      <c r="C398" s="329" t="s">
        <v>2211</v>
      </c>
      <c r="D398" s="330"/>
      <c r="E398" s="103">
        <v>35.430500000000002</v>
      </c>
      <c r="F398" s="69"/>
      <c r="G398" s="70"/>
      <c r="H398" s="71"/>
      <c r="I398" s="66"/>
      <c r="J398" s="72"/>
      <c r="K398" s="66"/>
      <c r="M398" s="67" t="s">
        <v>2211</v>
      </c>
      <c r="O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73" t="str">
        <f t="shared" si="16"/>
        <v>301:(6,3+1,5+1,7+4+5,3+4,5+2,2+2,2+2+2)*2,63*0,6282</v>
      </c>
      <c r="BE398" s="53"/>
      <c r="BF398" s="53"/>
      <c r="BG398" s="53"/>
      <c r="BH398" s="53"/>
      <c r="BI398" s="53"/>
    </row>
    <row r="399" spans="1:104" x14ac:dyDescent="0.2">
      <c r="A399" s="64"/>
      <c r="B399" s="65"/>
      <c r="C399" s="329" t="s">
        <v>2212</v>
      </c>
      <c r="D399" s="330"/>
      <c r="E399" s="103">
        <v>0</v>
      </c>
      <c r="F399" s="69"/>
      <c r="G399" s="70"/>
      <c r="H399" s="71"/>
      <c r="I399" s="66"/>
      <c r="J399" s="72"/>
      <c r="K399" s="66"/>
      <c r="M399" s="67" t="s">
        <v>2212</v>
      </c>
      <c r="O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73" t="str">
        <f t="shared" si="16"/>
        <v>302:(8+8+1,4+1,4)*3*0,6282</v>
      </c>
      <c r="BE399" s="53"/>
      <c r="BF399" s="53"/>
      <c r="BG399" s="53"/>
      <c r="BH399" s="53"/>
      <c r="BI399" s="53"/>
    </row>
    <row r="400" spans="1:104" x14ac:dyDescent="0.2">
      <c r="A400" s="64"/>
      <c r="B400" s="65"/>
      <c r="C400" s="329" t="s">
        <v>2213</v>
      </c>
      <c r="D400" s="330"/>
      <c r="E400" s="103">
        <v>13.200799999999999</v>
      </c>
      <c r="F400" s="69"/>
      <c r="G400" s="70"/>
      <c r="H400" s="71"/>
      <c r="I400" s="66"/>
      <c r="J400" s="72"/>
      <c r="K400" s="66"/>
      <c r="M400" s="67" t="s">
        <v>2213</v>
      </c>
      <c r="O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73" t="str">
        <f t="shared" si="16"/>
        <v>303 výtah:</v>
      </c>
      <c r="BE400" s="53"/>
      <c r="BF400" s="53"/>
      <c r="BG400" s="53"/>
      <c r="BH400" s="53"/>
      <c r="BI400" s="53"/>
    </row>
    <row r="401" spans="1:61" x14ac:dyDescent="0.2">
      <c r="A401" s="64"/>
      <c r="B401" s="65"/>
      <c r="C401" s="329" t="s">
        <v>2214</v>
      </c>
      <c r="D401" s="330"/>
      <c r="E401" s="103">
        <v>23.196400000000001</v>
      </c>
      <c r="F401" s="69"/>
      <c r="G401" s="70"/>
      <c r="H401" s="71"/>
      <c r="I401" s="66"/>
      <c r="J401" s="72"/>
      <c r="K401" s="66"/>
      <c r="M401" s="67" t="s">
        <v>2214</v>
      </c>
      <c r="O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73" t="str">
        <f t="shared" si="16"/>
        <v>304:(2,425+2,425+1,57+1,57)*2,63*0,6282</v>
      </c>
      <c r="BE401" s="53"/>
      <c r="BF401" s="53"/>
      <c r="BG401" s="53"/>
      <c r="BH401" s="53"/>
      <c r="BI401" s="53"/>
    </row>
    <row r="402" spans="1:61" x14ac:dyDescent="0.2">
      <c r="A402" s="64"/>
      <c r="B402" s="65"/>
      <c r="C402" s="329" t="s">
        <v>2215</v>
      </c>
      <c r="D402" s="330"/>
      <c r="E402" s="103">
        <v>3.4550000000000001</v>
      </c>
      <c r="F402" s="69"/>
      <c r="G402" s="70"/>
      <c r="H402" s="71"/>
      <c r="I402" s="66"/>
      <c r="J402" s="72"/>
      <c r="K402" s="66"/>
      <c r="M402" s="67" t="s">
        <v>2215</v>
      </c>
      <c r="O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73" t="str">
        <f t="shared" si="16"/>
        <v>305:(3,285+3,285+3,735+3,735)*2,63*0,6282</v>
      </c>
      <c r="BE402" s="53"/>
      <c r="BF402" s="53"/>
      <c r="BG402" s="53"/>
      <c r="BH402" s="53"/>
      <c r="BI402" s="53"/>
    </row>
    <row r="403" spans="1:61" ht="22.5" x14ac:dyDescent="0.2">
      <c r="A403" s="64"/>
      <c r="B403" s="65"/>
      <c r="C403" s="329" t="s">
        <v>2216</v>
      </c>
      <c r="D403" s="330"/>
      <c r="E403" s="103">
        <v>41.832799999999999</v>
      </c>
      <c r="F403" s="69"/>
      <c r="G403" s="70"/>
      <c r="H403" s="71"/>
      <c r="I403" s="66"/>
      <c r="J403" s="72"/>
      <c r="K403" s="66"/>
      <c r="M403" s="67" t="s">
        <v>2216</v>
      </c>
      <c r="O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73" t="str">
        <f t="shared" si="16"/>
        <v>306 (koupelna):(2,425+2+1,5+0,57+0,435+1,8)*0,63*0,6282</v>
      </c>
      <c r="BE403" s="53"/>
      <c r="BF403" s="53"/>
      <c r="BG403" s="53"/>
      <c r="BH403" s="53"/>
      <c r="BI403" s="53"/>
    </row>
    <row r="404" spans="1:61" ht="25.5" x14ac:dyDescent="0.2">
      <c r="A404" s="64"/>
      <c r="B404" s="65"/>
      <c r="C404" s="329" t="s">
        <v>2217</v>
      </c>
      <c r="D404" s="330"/>
      <c r="E404" s="103">
        <v>5.7793999999999999</v>
      </c>
      <c r="F404" s="69"/>
      <c r="G404" s="70"/>
      <c r="H404" s="71"/>
      <c r="I404" s="66"/>
      <c r="J404" s="72"/>
      <c r="K404" s="66"/>
      <c r="M404" s="67" t="s">
        <v>2217</v>
      </c>
      <c r="O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73" t="str">
        <f t="shared" si="16"/>
        <v>307:(3,735+3,01+2,1+0,5+0,1+0,4+2+2,9+5,8+0,6+0,675+1,1+2,4)*2,63*0,6282</v>
      </c>
      <c r="BE404" s="53"/>
      <c r="BF404" s="53"/>
      <c r="BG404" s="53"/>
      <c r="BH404" s="53"/>
      <c r="BI404" s="53"/>
    </row>
    <row r="405" spans="1:61" x14ac:dyDescent="0.2">
      <c r="A405" s="64"/>
      <c r="B405" s="65"/>
      <c r="C405" s="329" t="s">
        <v>2218</v>
      </c>
      <c r="D405" s="330"/>
      <c r="E405" s="103">
        <v>0</v>
      </c>
      <c r="F405" s="69"/>
      <c r="G405" s="70"/>
      <c r="H405" s="71"/>
      <c r="I405" s="66"/>
      <c r="J405" s="72"/>
      <c r="K405" s="66"/>
      <c r="M405" s="67" t="s">
        <v>2218</v>
      </c>
      <c r="O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73" t="str">
        <f t="shared" si="16"/>
        <v>307 obklady kuchyňská linka :(3+0,8+0,8)*2*0,6282</v>
      </c>
      <c r="BE405" s="53"/>
      <c r="BF405" s="53"/>
      <c r="BG405" s="53"/>
      <c r="BH405" s="53"/>
      <c r="BI405" s="53"/>
    </row>
    <row r="406" spans="1:61" x14ac:dyDescent="0.2">
      <c r="A406" s="64"/>
      <c r="B406" s="65"/>
      <c r="C406" s="329" t="s">
        <v>2219</v>
      </c>
      <c r="D406" s="330"/>
      <c r="E406" s="103">
        <v>14.9587</v>
      </c>
      <c r="F406" s="69"/>
      <c r="G406" s="70"/>
      <c r="H406" s="71"/>
      <c r="I406" s="66"/>
      <c r="J406" s="72"/>
      <c r="K406" s="66"/>
      <c r="M406" s="67" t="s">
        <v>2219</v>
      </c>
      <c r="O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73" t="str">
        <f t="shared" si="16"/>
        <v>308 balkon:</v>
      </c>
      <c r="BE406" s="53"/>
      <c r="BF406" s="53"/>
      <c r="BG406" s="53"/>
      <c r="BH406" s="53"/>
      <c r="BI406" s="53"/>
    </row>
    <row r="407" spans="1:61" x14ac:dyDescent="0.2">
      <c r="A407" s="64"/>
      <c r="B407" s="65"/>
      <c r="C407" s="329" t="s">
        <v>2220</v>
      </c>
      <c r="D407" s="330"/>
      <c r="E407" s="103">
        <v>33.7042</v>
      </c>
      <c r="F407" s="69"/>
      <c r="G407" s="70"/>
      <c r="H407" s="71"/>
      <c r="I407" s="66"/>
      <c r="J407" s="72"/>
      <c r="K407" s="66"/>
      <c r="M407" s="67" t="s">
        <v>2220</v>
      </c>
      <c r="O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73" t="str">
        <f t="shared" si="16"/>
        <v>309:(2,61+2,61+1,917+1,917)*2,63*0,6282</v>
      </c>
      <c r="BE407" s="53"/>
      <c r="BF407" s="53"/>
      <c r="BG407" s="53"/>
      <c r="BH407" s="53"/>
      <c r="BI407" s="53"/>
    </row>
    <row r="408" spans="1:61" x14ac:dyDescent="0.2">
      <c r="A408" s="64"/>
      <c r="B408" s="65"/>
      <c r="C408" s="329" t="s">
        <v>2221</v>
      </c>
      <c r="D408" s="330"/>
      <c r="E408" s="103">
        <v>7.0420999999999996</v>
      </c>
      <c r="F408" s="69"/>
      <c r="G408" s="70"/>
      <c r="H408" s="71"/>
      <c r="I408" s="66"/>
      <c r="J408" s="72"/>
      <c r="K408" s="66"/>
      <c r="M408" s="67" t="s">
        <v>2221</v>
      </c>
      <c r="O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73" t="str">
        <f t="shared" si="16"/>
        <v>310:(7,7+3,6+5,8+0,6+2,7)*2,63*0,6282</v>
      </c>
      <c r="BE408" s="53"/>
      <c r="BF408" s="53"/>
      <c r="BG408" s="53"/>
      <c r="BH408" s="53"/>
      <c r="BI408" s="53"/>
    </row>
    <row r="409" spans="1:61" x14ac:dyDescent="0.2">
      <c r="A409" s="64"/>
      <c r="B409" s="65"/>
      <c r="C409" s="329" t="s">
        <v>2222</v>
      </c>
      <c r="D409" s="330"/>
      <c r="E409" s="103">
        <v>35.967700000000001</v>
      </c>
      <c r="F409" s="69"/>
      <c r="G409" s="70"/>
      <c r="H409" s="71"/>
      <c r="I409" s="66"/>
      <c r="J409" s="72"/>
      <c r="K409" s="66"/>
      <c r="M409" s="67" t="s">
        <v>2222</v>
      </c>
      <c r="O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73" t="str">
        <f t="shared" si="16"/>
        <v>310 obklad kuchuňská linka :(2,4+0,685+0,52+2)*2*0,6282</v>
      </c>
      <c r="BE409" s="53"/>
      <c r="BF409" s="53"/>
      <c r="BG409" s="53"/>
      <c r="BH409" s="53"/>
      <c r="BI409" s="53"/>
    </row>
    <row r="410" spans="1:61" x14ac:dyDescent="0.2">
      <c r="A410" s="64"/>
      <c r="B410" s="65"/>
      <c r="C410" s="329" t="s">
        <v>2223</v>
      </c>
      <c r="D410" s="330"/>
      <c r="E410" s="103">
        <v>3.2452999999999999</v>
      </c>
      <c r="F410" s="69"/>
      <c r="G410" s="70"/>
      <c r="H410" s="71"/>
      <c r="I410" s="66"/>
      <c r="J410" s="72"/>
      <c r="K410" s="66"/>
      <c r="M410" s="67" t="s">
        <v>2223</v>
      </c>
      <c r="O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73" t="str">
        <f t="shared" si="16"/>
        <v>311:(5,76+5,76+3,1+3,1+1,975+1,975+0,1)*2,63*0,6282</v>
      </c>
      <c r="BE410" s="53"/>
      <c r="BF410" s="53"/>
      <c r="BG410" s="53"/>
      <c r="BH410" s="53"/>
      <c r="BI410" s="53"/>
    </row>
    <row r="411" spans="1:61" x14ac:dyDescent="0.2">
      <c r="A411" s="64"/>
      <c r="B411" s="65"/>
      <c r="C411" s="329" t="s">
        <v>2224</v>
      </c>
      <c r="D411" s="330"/>
      <c r="E411" s="103">
        <v>15.1999</v>
      </c>
      <c r="F411" s="69"/>
      <c r="G411" s="70"/>
      <c r="H411" s="71"/>
      <c r="I411" s="66"/>
      <c r="J411" s="72"/>
      <c r="K411" s="66"/>
      <c r="M411" s="67" t="s">
        <v>2224</v>
      </c>
      <c r="O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73" t="str">
        <f t="shared" si="16"/>
        <v>312 (koupelna):(2+2+2,1+2,1)*0,63*0,6282</v>
      </c>
      <c r="BE411" s="53"/>
      <c r="BF411" s="53"/>
      <c r="BG411" s="53"/>
      <c r="BH411" s="53"/>
      <c r="BI411" s="53"/>
    </row>
    <row r="412" spans="1:61" x14ac:dyDescent="0.2">
      <c r="A412" s="64"/>
      <c r="B412" s="65"/>
      <c r="C412" s="329" t="s">
        <v>2225</v>
      </c>
      <c r="D412" s="330"/>
      <c r="E412" s="103">
        <v>3.2452999999999999</v>
      </c>
      <c r="F412" s="69"/>
      <c r="G412" s="70"/>
      <c r="H412" s="71"/>
      <c r="I412" s="66"/>
      <c r="J412" s="72"/>
      <c r="K412" s="66"/>
      <c r="M412" s="67" t="s">
        <v>2225</v>
      </c>
      <c r="O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73" t="str">
        <f t="shared" si="16"/>
        <v>314:(2,5+2,5+2,1+2,1)*2,63*0,6282</v>
      </c>
      <c r="BE412" s="53"/>
      <c r="BF412" s="53"/>
      <c r="BG412" s="53"/>
      <c r="BH412" s="53"/>
      <c r="BI412" s="53"/>
    </row>
    <row r="413" spans="1:61" x14ac:dyDescent="0.2">
      <c r="A413" s="64"/>
      <c r="B413" s="65"/>
      <c r="C413" s="329" t="s">
        <v>2226</v>
      </c>
      <c r="D413" s="330"/>
      <c r="E413" s="103">
        <v>33.7042</v>
      </c>
      <c r="F413" s="69"/>
      <c r="G413" s="70"/>
      <c r="H413" s="71"/>
      <c r="I413" s="66"/>
      <c r="J413" s="72"/>
      <c r="K413" s="66"/>
      <c r="M413" s="67" t="s">
        <v>2226</v>
      </c>
      <c r="O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73" t="str">
        <f t="shared" si="16"/>
        <v>315 (koupelna):(2,1+2,1+2+2)*0,63*0,6282</v>
      </c>
      <c r="BE413" s="53"/>
      <c r="BF413" s="53"/>
      <c r="BG413" s="53"/>
      <c r="BH413" s="53"/>
      <c r="BI413" s="53"/>
    </row>
    <row r="414" spans="1:61" x14ac:dyDescent="0.2">
      <c r="A414" s="64"/>
      <c r="B414" s="65"/>
      <c r="C414" s="329" t="s">
        <v>2227</v>
      </c>
      <c r="D414" s="330"/>
      <c r="E414" s="103">
        <v>7.0420999999999996</v>
      </c>
      <c r="F414" s="69"/>
      <c r="G414" s="70"/>
      <c r="H414" s="71"/>
      <c r="I414" s="66"/>
      <c r="J414" s="72"/>
      <c r="K414" s="66"/>
      <c r="M414" s="67" t="s">
        <v>2227</v>
      </c>
      <c r="O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73" t="str">
        <f t="shared" si="16"/>
        <v>316:(7,7+3,6+5,8+0,6+2,7)*2,63*0,6282</v>
      </c>
      <c r="BE414" s="53"/>
      <c r="BF414" s="53"/>
      <c r="BG414" s="53"/>
      <c r="BH414" s="53"/>
      <c r="BI414" s="53"/>
    </row>
    <row r="415" spans="1:61" x14ac:dyDescent="0.2">
      <c r="A415" s="64"/>
      <c r="B415" s="65"/>
      <c r="C415" s="329" t="s">
        <v>2228</v>
      </c>
      <c r="D415" s="330"/>
      <c r="E415" s="103">
        <v>37.619799999999998</v>
      </c>
      <c r="F415" s="69"/>
      <c r="G415" s="70"/>
      <c r="H415" s="71"/>
      <c r="I415" s="66"/>
      <c r="J415" s="72"/>
      <c r="K415" s="66"/>
      <c r="M415" s="67" t="s">
        <v>2228</v>
      </c>
      <c r="O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73" t="str">
        <f t="shared" si="16"/>
        <v>316 obklad kuchuňská linka :(2,4+0,685+0,52+2)*2*0,6282</v>
      </c>
      <c r="BE415" s="53"/>
      <c r="BF415" s="53"/>
      <c r="BG415" s="53"/>
      <c r="BH415" s="53"/>
      <c r="BI415" s="53"/>
    </row>
    <row r="416" spans="1:61" x14ac:dyDescent="0.2">
      <c r="A416" s="64"/>
      <c r="B416" s="65"/>
      <c r="C416" s="329" t="s">
        <v>2229</v>
      </c>
      <c r="D416" s="330"/>
      <c r="E416" s="103">
        <v>12.1104</v>
      </c>
      <c r="F416" s="69"/>
      <c r="G416" s="70"/>
      <c r="H416" s="71"/>
      <c r="I416" s="66"/>
      <c r="J416" s="72"/>
      <c r="K416" s="66"/>
      <c r="M416" s="67" t="s">
        <v>2229</v>
      </c>
      <c r="O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73" t="str">
        <f t="shared" si="16"/>
        <v>317:(3,35+3,35+5,76+5,76+2,225+2,225+0,1)*2,63*0,6282</v>
      </c>
      <c r="BE416" s="53"/>
      <c r="BF416" s="53"/>
      <c r="BG416" s="53"/>
      <c r="BH416" s="53"/>
      <c r="BI416" s="53"/>
    </row>
    <row r="417" spans="1:104" x14ac:dyDescent="0.2">
      <c r="A417" s="64"/>
      <c r="B417" s="65"/>
      <c r="C417" s="329" t="s">
        <v>2230</v>
      </c>
      <c r="D417" s="330"/>
      <c r="E417" s="103">
        <v>3.1185999999999998</v>
      </c>
      <c r="F417" s="69"/>
      <c r="G417" s="70"/>
      <c r="H417" s="71"/>
      <c r="I417" s="66"/>
      <c r="J417" s="72"/>
      <c r="K417" s="66"/>
      <c r="M417" s="67" t="s">
        <v>2230</v>
      </c>
      <c r="O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73" t="str">
        <f t="shared" si="16"/>
        <v>319:(1,985+1,985+1,68+1,68)*2,63*0,6282</v>
      </c>
      <c r="BE417" s="53"/>
      <c r="BF417" s="53"/>
      <c r="BG417" s="53"/>
      <c r="BH417" s="53"/>
      <c r="BI417" s="53"/>
    </row>
    <row r="418" spans="1:104" x14ac:dyDescent="0.2">
      <c r="A418" s="64"/>
      <c r="B418" s="65"/>
      <c r="C418" s="329" t="s">
        <v>2231</v>
      </c>
      <c r="D418" s="330"/>
      <c r="E418" s="103">
        <v>26.657699999999998</v>
      </c>
      <c r="F418" s="69"/>
      <c r="G418" s="70"/>
      <c r="H418" s="71"/>
      <c r="I418" s="66"/>
      <c r="J418" s="72"/>
      <c r="K418" s="66"/>
      <c r="M418" s="67" t="s">
        <v>2231</v>
      </c>
      <c r="O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73" t="str">
        <f t="shared" si="16"/>
        <v>320 (koupelna):(1,955+1,955+1,985+1,985)*0,63*0,6282</v>
      </c>
      <c r="BE418" s="53"/>
      <c r="BF418" s="53"/>
      <c r="BG418" s="53"/>
      <c r="BH418" s="53"/>
      <c r="BI418" s="53"/>
    </row>
    <row r="419" spans="1:104" x14ac:dyDescent="0.2">
      <c r="A419" s="64"/>
      <c r="B419" s="65"/>
      <c r="C419" s="329" t="s">
        <v>2232</v>
      </c>
      <c r="D419" s="330"/>
      <c r="E419" s="103">
        <v>5.4024999999999999</v>
      </c>
      <c r="F419" s="69"/>
      <c r="G419" s="70"/>
      <c r="H419" s="71"/>
      <c r="I419" s="66"/>
      <c r="J419" s="72"/>
      <c r="K419" s="66"/>
      <c r="M419" s="67" t="s">
        <v>2232</v>
      </c>
      <c r="O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73" t="str">
        <f t="shared" si="16"/>
        <v>321:(6,385+3,75+4,3+1,7)*2,63*0,6282</v>
      </c>
      <c r="BE419" s="53"/>
      <c r="BF419" s="53"/>
      <c r="BG419" s="53"/>
      <c r="BH419" s="53"/>
      <c r="BI419" s="53"/>
    </row>
    <row r="420" spans="1:104" x14ac:dyDescent="0.2">
      <c r="A420" s="64"/>
      <c r="B420" s="65"/>
      <c r="C420" s="329" t="s">
        <v>2233</v>
      </c>
      <c r="D420" s="330"/>
      <c r="E420" s="103">
        <v>27.111999999999998</v>
      </c>
      <c r="F420" s="69"/>
      <c r="G420" s="70"/>
      <c r="H420" s="71"/>
      <c r="I420" s="66"/>
      <c r="J420" s="72"/>
      <c r="K420" s="66"/>
      <c r="M420" s="67" t="s">
        <v>2233</v>
      </c>
      <c r="O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73" t="str">
        <f t="shared" si="16"/>
        <v>321 obklad kuchuňská linka :(2,2+2,1)*2*0,6282</v>
      </c>
      <c r="BE420" s="53"/>
      <c r="BF420" s="53"/>
      <c r="BG420" s="53"/>
      <c r="BH420" s="53"/>
      <c r="BI420" s="53"/>
    </row>
    <row r="421" spans="1:104" x14ac:dyDescent="0.2">
      <c r="A421" s="64"/>
      <c r="B421" s="65"/>
      <c r="C421" s="329" t="s">
        <v>2234</v>
      </c>
      <c r="D421" s="330"/>
      <c r="E421" s="103">
        <v>22.039899999999999</v>
      </c>
      <c r="F421" s="69"/>
      <c r="G421" s="70"/>
      <c r="H421" s="71"/>
      <c r="I421" s="66"/>
      <c r="J421" s="72"/>
      <c r="K421" s="66"/>
      <c r="M421" s="67" t="s">
        <v>2234</v>
      </c>
      <c r="O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73" t="str">
        <f t="shared" si="16"/>
        <v>322:(2,97+2,97+5,235+5,235)*2,63*0,6282</v>
      </c>
      <c r="BE421" s="53"/>
      <c r="BF421" s="53"/>
      <c r="BG421" s="53"/>
      <c r="BH421" s="53"/>
      <c r="BI421" s="53"/>
    </row>
    <row r="422" spans="1:104" x14ac:dyDescent="0.2">
      <c r="A422" s="64"/>
      <c r="B422" s="65"/>
      <c r="C422" s="329" t="s">
        <v>2235</v>
      </c>
      <c r="D422" s="330"/>
      <c r="E422" s="103">
        <v>3.5263</v>
      </c>
      <c r="F422" s="69"/>
      <c r="G422" s="70"/>
      <c r="H422" s="71"/>
      <c r="I422" s="66"/>
      <c r="J422" s="72"/>
      <c r="K422" s="66"/>
      <c r="M422" s="67" t="s">
        <v>2235</v>
      </c>
      <c r="O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73" t="str">
        <f t="shared" si="16"/>
        <v>324:(1,4+0,6+1,3+1,3+1,215+2,3+1,2+4,025)*2,63*0,6282</v>
      </c>
      <c r="BE422" s="53"/>
      <c r="BF422" s="53"/>
      <c r="BG422" s="53"/>
      <c r="BH422" s="53"/>
      <c r="BI422" s="53"/>
    </row>
    <row r="423" spans="1:104" x14ac:dyDescent="0.2">
      <c r="A423" s="64"/>
      <c r="B423" s="65"/>
      <c r="C423" s="329" t="s">
        <v>2236</v>
      </c>
      <c r="D423" s="330"/>
      <c r="E423" s="103">
        <v>4.0334000000000003</v>
      </c>
      <c r="F423" s="69"/>
      <c r="G423" s="70"/>
      <c r="H423" s="71"/>
      <c r="I423" s="66"/>
      <c r="J423" s="72"/>
      <c r="K423" s="66"/>
      <c r="M423" s="67" t="s">
        <v>2236</v>
      </c>
      <c r="O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73" t="str">
        <f t="shared" si="16"/>
        <v>325 (koupelna):(2,76+2,76+1,695+1,695)*0,63*0,6282</v>
      </c>
      <c r="BE423" s="53"/>
      <c r="BF423" s="53"/>
      <c r="BG423" s="53"/>
      <c r="BH423" s="53"/>
      <c r="BI423" s="53"/>
    </row>
    <row r="424" spans="1:104" x14ac:dyDescent="0.2">
      <c r="A424" s="64"/>
      <c r="B424" s="65"/>
      <c r="C424" s="329" t="s">
        <v>2237</v>
      </c>
      <c r="D424" s="330"/>
      <c r="E424" s="103">
        <v>24.7164</v>
      </c>
      <c r="F424" s="69"/>
      <c r="G424" s="70"/>
      <c r="H424" s="71"/>
      <c r="I424" s="66"/>
      <c r="J424" s="72"/>
      <c r="K424" s="66"/>
      <c r="M424" s="67" t="s">
        <v>2237</v>
      </c>
      <c r="O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73" t="str">
        <f t="shared" si="16"/>
        <v>326 (WC):(1,41+1,41+1,2+1,2)*1,23*0,6282</v>
      </c>
      <c r="BE424" s="53"/>
      <c r="BF424" s="53"/>
      <c r="BG424" s="53"/>
      <c r="BH424" s="53"/>
      <c r="BI424" s="53"/>
    </row>
    <row r="425" spans="1:104" x14ac:dyDescent="0.2">
      <c r="A425" s="64"/>
      <c r="B425" s="65"/>
      <c r="C425" s="329" t="s">
        <v>2238</v>
      </c>
      <c r="D425" s="330"/>
      <c r="E425" s="103">
        <v>21.0321</v>
      </c>
      <c r="F425" s="69"/>
      <c r="G425" s="70"/>
      <c r="H425" s="71"/>
      <c r="I425" s="66"/>
      <c r="J425" s="72"/>
      <c r="K425" s="66"/>
      <c r="M425" s="67" t="s">
        <v>2238</v>
      </c>
      <c r="O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73" t="str">
        <f t="shared" si="16"/>
        <v>327:(3,735+3,735+3,745+3,745)*2,63*0,6282</v>
      </c>
      <c r="BE425" s="53"/>
      <c r="BF425" s="53"/>
      <c r="BG425" s="53"/>
      <c r="BH425" s="53"/>
      <c r="BI425" s="53"/>
    </row>
    <row r="426" spans="1:104" ht="22.5" x14ac:dyDescent="0.2">
      <c r="A426" s="64"/>
      <c r="B426" s="65"/>
      <c r="C426" s="329" t="s">
        <v>2239</v>
      </c>
      <c r="D426" s="330"/>
      <c r="E426" s="103">
        <v>38.470700000000001</v>
      </c>
      <c r="F426" s="69"/>
      <c r="G426" s="70"/>
      <c r="H426" s="71"/>
      <c r="I426" s="66"/>
      <c r="J426" s="72"/>
      <c r="K426" s="66"/>
      <c r="M426" s="67" t="s">
        <v>2239</v>
      </c>
      <c r="O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73" t="str">
        <f t="shared" si="16"/>
        <v>328:(3,735+3,735+2,63+2,63)*2,63*0,6282</v>
      </c>
      <c r="BE426" s="53"/>
      <c r="BF426" s="53"/>
      <c r="BG426" s="53"/>
      <c r="BH426" s="53"/>
      <c r="BI426" s="53"/>
    </row>
    <row r="427" spans="1:104" ht="25.5" x14ac:dyDescent="0.2">
      <c r="A427" s="64"/>
      <c r="B427" s="65"/>
      <c r="C427" s="329" t="s">
        <v>2240</v>
      </c>
      <c r="D427" s="330"/>
      <c r="E427" s="103">
        <v>5.1512000000000002</v>
      </c>
      <c r="F427" s="69"/>
      <c r="G427" s="70"/>
      <c r="H427" s="71"/>
      <c r="I427" s="66"/>
      <c r="J427" s="72"/>
      <c r="K427" s="66"/>
      <c r="M427" s="67" t="s">
        <v>2240</v>
      </c>
      <c r="O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73" t="str">
        <f t="shared" si="16"/>
        <v>329:(5,5+5,235+4,8+1,8+2,3+2,05+0,4+0,4+0,3+0,3+0,1+0,1)*2,63*0,6282</v>
      </c>
      <c r="BE427" s="53"/>
      <c r="BF427" s="53"/>
      <c r="BG427" s="53"/>
      <c r="BH427" s="53"/>
      <c r="BI427" s="53"/>
    </row>
    <row r="428" spans="1:104" x14ac:dyDescent="0.2">
      <c r="A428" s="74" t="s">
        <v>42</v>
      </c>
      <c r="B428" s="75" t="s">
        <v>835</v>
      </c>
      <c r="C428" s="76" t="s">
        <v>836</v>
      </c>
      <c r="D428" s="77"/>
      <c r="E428" s="78"/>
      <c r="F428" s="78"/>
      <c r="G428" s="79">
        <f>SUM(G316:G427)</f>
        <v>0</v>
      </c>
      <c r="H428" s="80"/>
      <c r="I428" s="79">
        <f>SUM(I316:I427)</f>
        <v>32.967630554000003</v>
      </c>
      <c r="J428" s="81"/>
      <c r="K428" s="79">
        <f>SUM(K316:K427)</f>
        <v>0</v>
      </c>
      <c r="O428" s="53"/>
      <c r="X428" s="82">
        <f>K428</f>
        <v>0</v>
      </c>
      <c r="Y428" s="82">
        <f>I428</f>
        <v>32.967630554000003</v>
      </c>
      <c r="Z428" s="63">
        <f>G428</f>
        <v>0</v>
      </c>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83"/>
      <c r="BB428" s="83"/>
      <c r="BC428" s="83"/>
      <c r="BD428" s="83"/>
      <c r="BE428" s="83"/>
      <c r="BF428" s="83"/>
      <c r="BG428" s="53"/>
      <c r="BH428" s="53"/>
      <c r="BI428" s="53"/>
    </row>
    <row r="429" spans="1:104" ht="14.25" customHeight="1" x14ac:dyDescent="0.2">
      <c r="A429" s="43" t="s">
        <v>38</v>
      </c>
      <c r="B429" s="44" t="s">
        <v>933</v>
      </c>
      <c r="C429" s="45" t="s">
        <v>934</v>
      </c>
      <c r="D429" s="46"/>
      <c r="E429" s="47"/>
      <c r="F429" s="47"/>
      <c r="G429" s="48"/>
      <c r="H429" s="49"/>
      <c r="I429" s="50"/>
      <c r="J429" s="51"/>
      <c r="K429" s="52"/>
      <c r="O429" s="53"/>
    </row>
    <row r="430" spans="1:104" x14ac:dyDescent="0.2">
      <c r="A430" s="54">
        <v>56</v>
      </c>
      <c r="B430" s="55" t="s">
        <v>935</v>
      </c>
      <c r="C430" s="56" t="s">
        <v>936</v>
      </c>
      <c r="D430" s="57" t="s">
        <v>41</v>
      </c>
      <c r="E430" s="100">
        <v>31.8672</v>
      </c>
      <c r="F430" s="59">
        <v>0</v>
      </c>
      <c r="G430" s="60">
        <f>E430*F430</f>
        <v>0</v>
      </c>
      <c r="H430" s="61">
        <v>4.0000000000000003E-5</v>
      </c>
      <c r="I430" s="62">
        <f>E430*H430</f>
        <v>1.2746880000000002E-3</v>
      </c>
      <c r="J430" s="61">
        <v>0</v>
      </c>
      <c r="K430" s="62">
        <f>E430*J430</f>
        <v>0</v>
      </c>
      <c r="O430" s="53"/>
      <c r="Z430" s="53"/>
      <c r="AA430" s="53">
        <v>1</v>
      </c>
      <c r="AB430" s="53">
        <v>1</v>
      </c>
      <c r="AC430" s="53">
        <v>1</v>
      </c>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63">
        <f>G430</f>
        <v>0</v>
      </c>
      <c r="BA430" s="53"/>
      <c r="BB430" s="53"/>
      <c r="BC430" s="53"/>
      <c r="BD430" s="53"/>
      <c r="BE430" s="53"/>
      <c r="BF430" s="53"/>
      <c r="BG430" s="53"/>
      <c r="BH430" s="53"/>
      <c r="BI430" s="53"/>
      <c r="CA430" s="53">
        <v>1</v>
      </c>
      <c r="CB430" s="53">
        <v>1</v>
      </c>
      <c r="CZ430" s="16">
        <v>1</v>
      </c>
    </row>
    <row r="431" spans="1:104" x14ac:dyDescent="0.2">
      <c r="A431" s="64"/>
      <c r="B431" s="65"/>
      <c r="C431" s="329" t="s">
        <v>1739</v>
      </c>
      <c r="D431" s="330"/>
      <c r="E431" s="103">
        <v>15.548</v>
      </c>
      <c r="F431" s="69"/>
      <c r="G431" s="70"/>
      <c r="H431" s="71"/>
      <c r="I431" s="66"/>
      <c r="J431" s="72"/>
      <c r="K431" s="66"/>
      <c r="M431" s="67" t="s">
        <v>1739</v>
      </c>
      <c r="O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73" t="str">
        <f t="shared" ref="BD431:BD438" si="17">C430</f>
        <v xml:space="preserve">Zakrývání výplní vnějších otvorů z lešení </v>
      </c>
      <c r="BE431" s="53"/>
      <c r="BF431" s="53"/>
      <c r="BG431" s="53"/>
      <c r="BH431" s="53"/>
      <c r="BI431" s="53"/>
    </row>
    <row r="432" spans="1:104" x14ac:dyDescent="0.2">
      <c r="A432" s="64"/>
      <c r="B432" s="65"/>
      <c r="C432" s="329" t="s">
        <v>1692</v>
      </c>
      <c r="D432" s="330"/>
      <c r="E432" s="103">
        <v>4.7744</v>
      </c>
      <c r="F432" s="69"/>
      <c r="G432" s="70"/>
      <c r="H432" s="71"/>
      <c r="I432" s="66"/>
      <c r="J432" s="72"/>
      <c r="K432" s="66"/>
      <c r="M432" s="67" t="s">
        <v>1692</v>
      </c>
      <c r="O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73" t="str">
        <f t="shared" si="17"/>
        <v>odečtení otvorů :1,5*1,5*11*0,6282</v>
      </c>
      <c r="BE432" s="53"/>
      <c r="BF432" s="53"/>
      <c r="BG432" s="53"/>
      <c r="BH432" s="53"/>
      <c r="BI432" s="53"/>
    </row>
    <row r="433" spans="1:104" x14ac:dyDescent="0.2">
      <c r="A433" s="64"/>
      <c r="B433" s="65"/>
      <c r="C433" s="329" t="s">
        <v>1693</v>
      </c>
      <c r="D433" s="330"/>
      <c r="E433" s="103">
        <v>2.8826999999999998</v>
      </c>
      <c r="F433" s="69"/>
      <c r="G433" s="70"/>
      <c r="H433" s="71"/>
      <c r="I433" s="66"/>
      <c r="J433" s="72"/>
      <c r="K433" s="66"/>
      <c r="M433" s="67" t="s">
        <v>1693</v>
      </c>
      <c r="O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73" t="str">
        <f t="shared" si="17"/>
        <v>1,06*2,39*3*0,6282</v>
      </c>
      <c r="BE433" s="53"/>
      <c r="BF433" s="53"/>
      <c r="BG433" s="53"/>
      <c r="BH433" s="53"/>
      <c r="BI433" s="53"/>
    </row>
    <row r="434" spans="1:104" x14ac:dyDescent="0.2">
      <c r="A434" s="64"/>
      <c r="B434" s="65"/>
      <c r="C434" s="329" t="s">
        <v>1694</v>
      </c>
      <c r="D434" s="330"/>
      <c r="E434" s="103">
        <v>1.6960999999999999</v>
      </c>
      <c r="F434" s="69"/>
      <c r="G434" s="70"/>
      <c r="H434" s="71"/>
      <c r="I434" s="66"/>
      <c r="J434" s="72"/>
      <c r="K434" s="66"/>
      <c r="M434" s="67" t="s">
        <v>1694</v>
      </c>
      <c r="O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73" t="str">
        <f t="shared" si="17"/>
        <v>0,96*2,39*2*0,6282</v>
      </c>
      <c r="BE434" s="53"/>
      <c r="BF434" s="53"/>
      <c r="BG434" s="53"/>
      <c r="BH434" s="53"/>
      <c r="BI434" s="53"/>
    </row>
    <row r="435" spans="1:104" x14ac:dyDescent="0.2">
      <c r="A435" s="64"/>
      <c r="B435" s="65"/>
      <c r="C435" s="329" t="s">
        <v>1695</v>
      </c>
      <c r="D435" s="330"/>
      <c r="E435" s="103">
        <v>1.3191999999999999</v>
      </c>
      <c r="F435" s="69"/>
      <c r="G435" s="70"/>
      <c r="H435" s="71"/>
      <c r="I435" s="66"/>
      <c r="J435" s="72"/>
      <c r="K435" s="66"/>
      <c r="M435" s="67" t="s">
        <v>1695</v>
      </c>
      <c r="O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73" t="str">
        <f t="shared" si="17"/>
        <v>0,9*1,5*2*0,6282</v>
      </c>
      <c r="BE435" s="53"/>
      <c r="BF435" s="53"/>
      <c r="BG435" s="53"/>
      <c r="BH435" s="53"/>
      <c r="BI435" s="53"/>
    </row>
    <row r="436" spans="1:104" x14ac:dyDescent="0.2">
      <c r="A436" s="64"/>
      <c r="B436" s="65"/>
      <c r="C436" s="329" t="s">
        <v>842</v>
      </c>
      <c r="D436" s="330"/>
      <c r="E436" s="103">
        <v>2.2614999999999998</v>
      </c>
      <c r="F436" s="69"/>
      <c r="G436" s="70"/>
      <c r="H436" s="71"/>
      <c r="I436" s="66"/>
      <c r="J436" s="72"/>
      <c r="K436" s="66"/>
      <c r="M436" s="67" t="s">
        <v>842</v>
      </c>
      <c r="O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73" t="str">
        <f t="shared" si="17"/>
        <v>0,7*1,5*2*0,6282</v>
      </c>
      <c r="BE436" s="53"/>
      <c r="BF436" s="53"/>
      <c r="BG436" s="53"/>
      <c r="BH436" s="53"/>
      <c r="BI436" s="53"/>
    </row>
    <row r="437" spans="1:104" x14ac:dyDescent="0.2">
      <c r="A437" s="64"/>
      <c r="B437" s="65"/>
      <c r="C437" s="329" t="s">
        <v>1696</v>
      </c>
      <c r="D437" s="330"/>
      <c r="E437" s="103">
        <v>2.2545000000000002</v>
      </c>
      <c r="F437" s="69"/>
      <c r="G437" s="70"/>
      <c r="H437" s="71"/>
      <c r="I437" s="66"/>
      <c r="J437" s="72"/>
      <c r="K437" s="66"/>
      <c r="M437" s="67" t="s">
        <v>1696</v>
      </c>
      <c r="O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73" t="str">
        <f t="shared" si="17"/>
        <v>2,4*1,5*0,6282</v>
      </c>
      <c r="BE437" s="53"/>
      <c r="BF437" s="53"/>
      <c r="BG437" s="53"/>
      <c r="BH437" s="53"/>
      <c r="BI437" s="53"/>
    </row>
    <row r="438" spans="1:104" x14ac:dyDescent="0.2">
      <c r="A438" s="64"/>
      <c r="B438" s="65"/>
      <c r="C438" s="329" t="s">
        <v>939</v>
      </c>
      <c r="D438" s="330"/>
      <c r="E438" s="103">
        <v>1.1308</v>
      </c>
      <c r="F438" s="69"/>
      <c r="G438" s="70"/>
      <c r="H438" s="71"/>
      <c r="I438" s="66"/>
      <c r="J438" s="72"/>
      <c r="K438" s="66"/>
      <c r="M438" s="67" t="s">
        <v>939</v>
      </c>
      <c r="O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73" t="str">
        <f t="shared" si="17"/>
        <v>1,65*2,175*0,6282</v>
      </c>
      <c r="BE438" s="53"/>
      <c r="BF438" s="53"/>
      <c r="BG438" s="53"/>
      <c r="BH438" s="53"/>
      <c r="BI438" s="53"/>
    </row>
    <row r="439" spans="1:104" x14ac:dyDescent="0.2">
      <c r="A439" s="74" t="s">
        <v>42</v>
      </c>
      <c r="B439" s="75" t="s">
        <v>933</v>
      </c>
      <c r="C439" s="76" t="s">
        <v>934</v>
      </c>
      <c r="D439" s="77"/>
      <c r="E439" s="78"/>
      <c r="F439" s="78"/>
      <c r="G439" s="79">
        <f>SUM(G429:G438)</f>
        <v>0</v>
      </c>
      <c r="H439" s="80"/>
      <c r="I439" s="79">
        <f>SUM(I429:I438)</f>
        <v>1.2746880000000002E-3</v>
      </c>
      <c r="J439" s="81"/>
      <c r="K439" s="79">
        <f>SUM(K429:K438)</f>
        <v>0</v>
      </c>
      <c r="O439" s="53"/>
      <c r="X439" s="82">
        <f>K439</f>
        <v>0</v>
      </c>
      <c r="Y439" s="82">
        <f>I439</f>
        <v>1.2746880000000002E-3</v>
      </c>
      <c r="Z439" s="63">
        <f>G439</f>
        <v>0</v>
      </c>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83"/>
      <c r="BB439" s="83"/>
      <c r="BC439" s="83"/>
      <c r="BD439" s="83"/>
      <c r="BE439" s="83"/>
      <c r="BF439" s="83"/>
      <c r="BG439" s="53"/>
      <c r="BH439" s="53"/>
      <c r="BI439" s="53"/>
    </row>
    <row r="440" spans="1:104" ht="14.25" customHeight="1" x14ac:dyDescent="0.2">
      <c r="A440" s="43" t="s">
        <v>38</v>
      </c>
      <c r="B440" s="44" t="s">
        <v>942</v>
      </c>
      <c r="C440" s="45" t="s">
        <v>943</v>
      </c>
      <c r="D440" s="46"/>
      <c r="E440" s="47"/>
      <c r="F440" s="47"/>
      <c r="G440" s="48"/>
      <c r="H440" s="49"/>
      <c r="I440" s="50"/>
      <c r="J440" s="51"/>
      <c r="K440" s="52"/>
      <c r="O440" s="53"/>
    </row>
    <row r="441" spans="1:104" ht="22.5" x14ac:dyDescent="0.2">
      <c r="A441" s="54">
        <v>57</v>
      </c>
      <c r="B441" s="55" t="s">
        <v>954</v>
      </c>
      <c r="C441" s="56" t="s">
        <v>1740</v>
      </c>
      <c r="D441" s="57" t="s">
        <v>70</v>
      </c>
      <c r="E441" s="100">
        <v>7.2920999999999996</v>
      </c>
      <c r="F441" s="59">
        <v>0</v>
      </c>
      <c r="G441" s="60">
        <f>E441*F441</f>
        <v>0</v>
      </c>
      <c r="H441" s="61">
        <v>1.8180000000000001</v>
      </c>
      <c r="I441" s="62">
        <f>E441*H441</f>
        <v>13.257037799999999</v>
      </c>
      <c r="J441" s="61">
        <v>0</v>
      </c>
      <c r="K441" s="62">
        <f>E441*J441</f>
        <v>0</v>
      </c>
      <c r="O441" s="53"/>
      <c r="Z441" s="53"/>
      <c r="AA441" s="53">
        <v>1</v>
      </c>
      <c r="AB441" s="53">
        <v>1</v>
      </c>
      <c r="AC441" s="53">
        <v>1</v>
      </c>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63">
        <f>G441</f>
        <v>0</v>
      </c>
      <c r="BA441" s="53"/>
      <c r="BB441" s="53"/>
      <c r="BC441" s="53"/>
      <c r="BD441" s="53"/>
      <c r="BE441" s="53"/>
      <c r="BF441" s="53"/>
      <c r="BG441" s="53"/>
      <c r="BH441" s="53"/>
      <c r="BI441" s="53"/>
      <c r="CA441" s="53">
        <v>1</v>
      </c>
      <c r="CB441" s="53">
        <v>1</v>
      </c>
      <c r="CZ441" s="16">
        <v>1</v>
      </c>
    </row>
    <row r="442" spans="1:104" x14ac:dyDescent="0.2">
      <c r="A442" s="64"/>
      <c r="B442" s="65"/>
      <c r="C442" s="329" t="s">
        <v>1741</v>
      </c>
      <c r="D442" s="330"/>
      <c r="E442" s="103">
        <v>0.97250000000000003</v>
      </c>
      <c r="F442" s="69"/>
      <c r="G442" s="70"/>
      <c r="H442" s="71"/>
      <c r="I442" s="66"/>
      <c r="J442" s="72"/>
      <c r="K442" s="66"/>
      <c r="M442" s="67" t="s">
        <v>1741</v>
      </c>
      <c r="O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73" t="str">
        <f>C441</f>
        <v>Mazanina samonivelační, tloušťka 5 - 8 cm E225, 20 MPa, anhydritová</v>
      </c>
      <c r="BE442" s="53"/>
      <c r="BF442" s="53"/>
      <c r="BG442" s="53"/>
      <c r="BH442" s="53"/>
      <c r="BI442" s="53"/>
    </row>
    <row r="443" spans="1:104" x14ac:dyDescent="0.2">
      <c r="A443" s="64"/>
      <c r="B443" s="65"/>
      <c r="C443" s="329" t="s">
        <v>1742</v>
      </c>
      <c r="D443" s="330"/>
      <c r="E443" s="103">
        <v>0.57540000000000002</v>
      </c>
      <c r="F443" s="69"/>
      <c r="G443" s="70"/>
      <c r="H443" s="71"/>
      <c r="I443" s="66"/>
      <c r="J443" s="72"/>
      <c r="K443" s="66"/>
      <c r="M443" s="67" t="s">
        <v>1742</v>
      </c>
      <c r="O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73" t="str">
        <f>C442</f>
        <v>P8:38,7*0,04*0,6282</v>
      </c>
      <c r="BE443" s="53"/>
      <c r="BF443" s="53"/>
      <c r="BG443" s="53"/>
      <c r="BH443" s="53"/>
      <c r="BI443" s="53"/>
    </row>
    <row r="444" spans="1:104" x14ac:dyDescent="0.2">
      <c r="A444" s="64"/>
      <c r="B444" s="65"/>
      <c r="C444" s="329" t="s">
        <v>1743</v>
      </c>
      <c r="D444" s="330"/>
      <c r="E444" s="103">
        <v>5.7443</v>
      </c>
      <c r="F444" s="69"/>
      <c r="G444" s="70"/>
      <c r="H444" s="71"/>
      <c r="I444" s="66"/>
      <c r="J444" s="72"/>
      <c r="K444" s="66"/>
      <c r="M444" s="67" t="s">
        <v>1743</v>
      </c>
      <c r="O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73" t="str">
        <f>C443</f>
        <v>P9:22,9*0,04*0,6282</v>
      </c>
      <c r="BE444" s="53"/>
      <c r="BF444" s="53"/>
      <c r="BG444" s="53"/>
      <c r="BH444" s="53"/>
      <c r="BI444" s="53"/>
    </row>
    <row r="445" spans="1:104" ht="33.75" x14ac:dyDescent="0.2">
      <c r="A445" s="54">
        <v>58</v>
      </c>
      <c r="B445" s="55" t="s">
        <v>1744</v>
      </c>
      <c r="C445" s="56" t="s">
        <v>1745</v>
      </c>
      <c r="D445" s="57" t="s">
        <v>41</v>
      </c>
      <c r="E445" s="100">
        <v>10.1518</v>
      </c>
      <c r="F445" s="59">
        <v>0</v>
      </c>
      <c r="G445" s="60">
        <f>E445*F445</f>
        <v>0</v>
      </c>
      <c r="H445" s="61">
        <v>8.9200000000000008E-3</v>
      </c>
      <c r="I445" s="62">
        <f>E445*H445</f>
        <v>9.0554056000000008E-2</v>
      </c>
      <c r="J445" s="61">
        <v>0</v>
      </c>
      <c r="K445" s="62">
        <f>E445*J445</f>
        <v>0</v>
      </c>
      <c r="O445" s="53"/>
      <c r="Z445" s="53"/>
      <c r="AA445" s="53">
        <v>1</v>
      </c>
      <c r="AB445" s="53">
        <v>1</v>
      </c>
      <c r="AC445" s="53">
        <v>1</v>
      </c>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63">
        <f>G445</f>
        <v>0</v>
      </c>
      <c r="BA445" s="53"/>
      <c r="BB445" s="53"/>
      <c r="BC445" s="53"/>
      <c r="BD445" s="53"/>
      <c r="BE445" s="53"/>
      <c r="BF445" s="53"/>
      <c r="BG445" s="53"/>
      <c r="BH445" s="53"/>
      <c r="BI445" s="53"/>
      <c r="CA445" s="53">
        <v>1</v>
      </c>
      <c r="CB445" s="53">
        <v>1</v>
      </c>
      <c r="CZ445" s="16">
        <v>1</v>
      </c>
    </row>
    <row r="446" spans="1:104" ht="25.5" x14ac:dyDescent="0.2">
      <c r="A446" s="64"/>
      <c r="B446" s="65"/>
      <c r="C446" s="329" t="s">
        <v>1746</v>
      </c>
      <c r="D446" s="330"/>
      <c r="E446" s="103">
        <v>2.3355999999999999</v>
      </c>
      <c r="F446" s="69"/>
      <c r="G446" s="70"/>
      <c r="H446" s="71"/>
      <c r="I446" s="66"/>
      <c r="J446" s="72"/>
      <c r="K446" s="66"/>
      <c r="M446" s="67" t="s">
        <v>1746</v>
      </c>
      <c r="O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73" t="str">
        <f>C445</f>
        <v>Samonivelační stěrka , ruč.zpracování tl.5 mm samonivelační polymercementová stěrka  20 MPa</v>
      </c>
      <c r="BE446" s="53"/>
      <c r="BF446" s="53"/>
      <c r="BG446" s="53"/>
      <c r="BH446" s="53"/>
      <c r="BI446" s="53"/>
    </row>
    <row r="447" spans="1:104" x14ac:dyDescent="0.2">
      <c r="A447" s="64"/>
      <c r="B447" s="65"/>
      <c r="C447" s="329" t="s">
        <v>1747</v>
      </c>
      <c r="D447" s="330"/>
      <c r="E447" s="103">
        <v>3.9842</v>
      </c>
      <c r="F447" s="69"/>
      <c r="G447" s="70"/>
      <c r="H447" s="71"/>
      <c r="I447" s="66"/>
      <c r="J447" s="72"/>
      <c r="K447" s="66"/>
      <c r="M447" s="67" t="s">
        <v>1747</v>
      </c>
      <c r="O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73" t="str">
        <f>C446</f>
        <v>P7 a P6:1,215*0,17*18*0,6282</v>
      </c>
      <c r="BE447" s="53"/>
      <c r="BF447" s="53"/>
      <c r="BG447" s="53"/>
      <c r="BH447" s="53"/>
      <c r="BI447" s="53"/>
    </row>
    <row r="448" spans="1:104" x14ac:dyDescent="0.2">
      <c r="A448" s="64"/>
      <c r="B448" s="65"/>
      <c r="C448" s="329" t="s">
        <v>1748</v>
      </c>
      <c r="D448" s="330"/>
      <c r="E448" s="103">
        <v>3.8319999999999999</v>
      </c>
      <c r="F448" s="69"/>
      <c r="G448" s="70"/>
      <c r="H448" s="71"/>
      <c r="I448" s="66"/>
      <c r="J448" s="72"/>
      <c r="K448" s="66"/>
      <c r="M448" s="67" t="s">
        <v>1748</v>
      </c>
      <c r="O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73" t="str">
        <f>C447</f>
        <v>1,215*0,29*18*0,6282</v>
      </c>
      <c r="BE448" s="53"/>
      <c r="BF448" s="53"/>
      <c r="BG448" s="53"/>
      <c r="BH448" s="53"/>
      <c r="BI448" s="53"/>
    </row>
    <row r="449" spans="1:104" x14ac:dyDescent="0.2">
      <c r="A449" s="54">
        <v>59</v>
      </c>
      <c r="B449" s="55" t="s">
        <v>1749</v>
      </c>
      <c r="C449" s="56" t="s">
        <v>1750</v>
      </c>
      <c r="D449" s="57" t="s">
        <v>41</v>
      </c>
      <c r="E449" s="100">
        <v>25.002400000000002</v>
      </c>
      <c r="F449" s="59">
        <v>0</v>
      </c>
      <c r="G449" s="60">
        <f>E449*F449</f>
        <v>0</v>
      </c>
      <c r="H449" s="61">
        <v>3.1E-4</v>
      </c>
      <c r="I449" s="62">
        <f>E449*H449</f>
        <v>7.7507440000000004E-3</v>
      </c>
      <c r="J449" s="61">
        <v>0</v>
      </c>
      <c r="K449" s="62">
        <f>E449*J449</f>
        <v>0</v>
      </c>
      <c r="O449" s="53"/>
      <c r="Z449" s="53"/>
      <c r="AA449" s="53">
        <v>1</v>
      </c>
      <c r="AB449" s="53">
        <v>1</v>
      </c>
      <c r="AC449" s="53">
        <v>1</v>
      </c>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63">
        <f>G449</f>
        <v>0</v>
      </c>
      <c r="BA449" s="53"/>
      <c r="BB449" s="53"/>
      <c r="BC449" s="53"/>
      <c r="BD449" s="53"/>
      <c r="BE449" s="53"/>
      <c r="BF449" s="53"/>
      <c r="BG449" s="53"/>
      <c r="BH449" s="53"/>
      <c r="BI449" s="53"/>
      <c r="CA449" s="53">
        <v>1</v>
      </c>
      <c r="CB449" s="53">
        <v>1</v>
      </c>
      <c r="CZ449" s="16">
        <v>1</v>
      </c>
    </row>
    <row r="450" spans="1:104" x14ac:dyDescent="0.2">
      <c r="A450" s="64"/>
      <c r="B450" s="65"/>
      <c r="C450" s="329" t="s">
        <v>1751</v>
      </c>
      <c r="D450" s="330"/>
      <c r="E450" s="103">
        <v>17.840900000000001</v>
      </c>
      <c r="F450" s="69"/>
      <c r="G450" s="70"/>
      <c r="H450" s="71"/>
      <c r="I450" s="66"/>
      <c r="J450" s="72"/>
      <c r="K450" s="66"/>
      <c r="M450" s="67" t="s">
        <v>1751</v>
      </c>
      <c r="O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73" t="str">
        <f>C449</f>
        <v xml:space="preserve">Kladení dlaždic 40 x 40 cm na terče plastové </v>
      </c>
      <c r="BE450" s="53"/>
      <c r="BF450" s="53"/>
      <c r="BG450" s="53"/>
      <c r="BH450" s="53"/>
      <c r="BI450" s="53"/>
    </row>
    <row r="451" spans="1:104" x14ac:dyDescent="0.2">
      <c r="A451" s="64"/>
      <c r="B451" s="65"/>
      <c r="C451" s="329" t="s">
        <v>1752</v>
      </c>
      <c r="D451" s="330"/>
      <c r="E451" s="103">
        <v>7.1615000000000002</v>
      </c>
      <c r="F451" s="69"/>
      <c r="G451" s="70"/>
      <c r="H451" s="71"/>
      <c r="I451" s="66"/>
      <c r="J451" s="72"/>
      <c r="K451" s="66"/>
      <c r="M451" s="67" t="s">
        <v>1752</v>
      </c>
      <c r="O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73" t="str">
        <f>C450</f>
        <v>P12:28,4*0,6282</v>
      </c>
      <c r="BE451" s="53"/>
      <c r="BF451" s="53"/>
      <c r="BG451" s="53"/>
      <c r="BH451" s="53"/>
      <c r="BI451" s="53"/>
    </row>
    <row r="452" spans="1:104" x14ac:dyDescent="0.2">
      <c r="A452" s="54">
        <v>60</v>
      </c>
      <c r="B452" s="55" t="s">
        <v>964</v>
      </c>
      <c r="C452" s="56" t="s">
        <v>965</v>
      </c>
      <c r="D452" s="57" t="s">
        <v>41</v>
      </c>
      <c r="E452" s="100">
        <v>182.30359999999999</v>
      </c>
      <c r="F452" s="59">
        <v>0</v>
      </c>
      <c r="G452" s="60">
        <f>E452*F452</f>
        <v>0</v>
      </c>
      <c r="H452" s="61">
        <v>0</v>
      </c>
      <c r="I452" s="62">
        <f>E452*H452</f>
        <v>0</v>
      </c>
      <c r="J452" s="61"/>
      <c r="K452" s="62">
        <f>E452*J452</f>
        <v>0</v>
      </c>
      <c r="O452" s="53"/>
      <c r="Z452" s="53"/>
      <c r="AA452" s="53">
        <v>12</v>
      </c>
      <c r="AB452" s="53">
        <v>0</v>
      </c>
      <c r="AC452" s="53">
        <v>4</v>
      </c>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63">
        <f>G452</f>
        <v>0</v>
      </c>
      <c r="BA452" s="53"/>
      <c r="BB452" s="53"/>
      <c r="BC452" s="53"/>
      <c r="BD452" s="53"/>
      <c r="BE452" s="53"/>
      <c r="BF452" s="53"/>
      <c r="BG452" s="53"/>
      <c r="BH452" s="53"/>
      <c r="BI452" s="53"/>
      <c r="CA452" s="53">
        <v>12</v>
      </c>
      <c r="CB452" s="53">
        <v>0</v>
      </c>
      <c r="CZ452" s="16">
        <v>1</v>
      </c>
    </row>
    <row r="453" spans="1:104" x14ac:dyDescent="0.2">
      <c r="A453" s="64"/>
      <c r="B453" s="65"/>
      <c r="C453" s="329" t="s">
        <v>1753</v>
      </c>
      <c r="D453" s="330"/>
      <c r="E453" s="103">
        <v>24.311299999999999</v>
      </c>
      <c r="F453" s="69"/>
      <c r="G453" s="70"/>
      <c r="H453" s="71"/>
      <c r="I453" s="66"/>
      <c r="J453" s="72"/>
      <c r="K453" s="66"/>
      <c r="M453" s="67" t="s">
        <v>1753</v>
      </c>
      <c r="O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73" t="str">
        <f>C452</f>
        <v xml:space="preserve">Separační folie M+D </v>
      </c>
      <c r="BE453" s="53"/>
      <c r="BF453" s="53"/>
      <c r="BG453" s="53"/>
      <c r="BH453" s="53"/>
      <c r="BI453" s="53"/>
    </row>
    <row r="454" spans="1:104" x14ac:dyDescent="0.2">
      <c r="A454" s="64"/>
      <c r="B454" s="65"/>
      <c r="C454" s="329" t="s">
        <v>1754</v>
      </c>
      <c r="D454" s="330"/>
      <c r="E454" s="103">
        <v>14.3858</v>
      </c>
      <c r="F454" s="69"/>
      <c r="G454" s="70"/>
      <c r="H454" s="71"/>
      <c r="I454" s="66"/>
      <c r="J454" s="72"/>
      <c r="K454" s="66"/>
      <c r="M454" s="67" t="s">
        <v>1754</v>
      </c>
      <c r="O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73" t="str">
        <f>C453</f>
        <v>P8:38,7*0,6282</v>
      </c>
      <c r="BE454" s="53"/>
      <c r="BF454" s="53"/>
      <c r="BG454" s="53"/>
      <c r="BH454" s="53"/>
      <c r="BI454" s="53"/>
    </row>
    <row r="455" spans="1:104" x14ac:dyDescent="0.2">
      <c r="A455" s="64"/>
      <c r="B455" s="65"/>
      <c r="C455" s="329" t="s">
        <v>1755</v>
      </c>
      <c r="D455" s="330"/>
      <c r="E455" s="103">
        <v>143.60650000000001</v>
      </c>
      <c r="F455" s="69"/>
      <c r="G455" s="70"/>
      <c r="H455" s="71"/>
      <c r="I455" s="66"/>
      <c r="J455" s="72"/>
      <c r="K455" s="66"/>
      <c r="M455" s="67" t="s">
        <v>1755</v>
      </c>
      <c r="O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73" t="str">
        <f>C454</f>
        <v>P9:22,9*0,6282</v>
      </c>
      <c r="BE455" s="53"/>
      <c r="BF455" s="53"/>
      <c r="BG455" s="53"/>
      <c r="BH455" s="53"/>
      <c r="BI455" s="53"/>
    </row>
    <row r="456" spans="1:104" x14ac:dyDescent="0.2">
      <c r="A456" s="54">
        <v>61</v>
      </c>
      <c r="B456" s="55" t="s">
        <v>1756</v>
      </c>
      <c r="C456" s="56" t="s">
        <v>1757</v>
      </c>
      <c r="D456" s="57" t="s">
        <v>41</v>
      </c>
      <c r="E456" s="100">
        <v>182.30359999999999</v>
      </c>
      <c r="F456" s="59">
        <v>0</v>
      </c>
      <c r="G456" s="60">
        <f>E456*F456</f>
        <v>0</v>
      </c>
      <c r="H456" s="61">
        <v>0</v>
      </c>
      <c r="I456" s="62">
        <f>E456*H456</f>
        <v>0</v>
      </c>
      <c r="J456" s="61"/>
      <c r="K456" s="62">
        <f>E456*J456</f>
        <v>0</v>
      </c>
      <c r="O456" s="53"/>
      <c r="Z456" s="53"/>
      <c r="AA456" s="53">
        <v>12</v>
      </c>
      <c r="AB456" s="53">
        <v>0</v>
      </c>
      <c r="AC456" s="53">
        <v>5</v>
      </c>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63">
        <f>G456</f>
        <v>0</v>
      </c>
      <c r="BA456" s="53"/>
      <c r="BB456" s="53"/>
      <c r="BC456" s="53"/>
      <c r="BD456" s="53"/>
      <c r="BE456" s="53"/>
      <c r="BF456" s="53"/>
      <c r="BG456" s="53"/>
      <c r="BH456" s="53"/>
      <c r="BI456" s="53"/>
      <c r="CA456" s="53">
        <v>12</v>
      </c>
      <c r="CB456" s="53">
        <v>0</v>
      </c>
      <c r="CZ456" s="16">
        <v>1</v>
      </c>
    </row>
    <row r="457" spans="1:104" x14ac:dyDescent="0.2">
      <c r="A457" s="64"/>
      <c r="B457" s="65"/>
      <c r="C457" s="329" t="s">
        <v>1753</v>
      </c>
      <c r="D457" s="330"/>
      <c r="E457" s="103">
        <v>24.311299999999999</v>
      </c>
      <c r="F457" s="69"/>
      <c r="G457" s="70"/>
      <c r="H457" s="71"/>
      <c r="I457" s="66"/>
      <c r="J457" s="72"/>
      <c r="K457" s="66"/>
      <c r="M457" s="67" t="s">
        <v>1753</v>
      </c>
      <c r="O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73" t="str">
        <f>C456</f>
        <v xml:space="preserve">Kročejová izolace  tl. M+D 30mm </v>
      </c>
      <c r="BE457" s="53"/>
      <c r="BF457" s="53"/>
      <c r="BG457" s="53"/>
      <c r="BH457" s="53"/>
      <c r="BI457" s="53"/>
    </row>
    <row r="458" spans="1:104" x14ac:dyDescent="0.2">
      <c r="A458" s="64"/>
      <c r="B458" s="65"/>
      <c r="C458" s="329" t="s">
        <v>1754</v>
      </c>
      <c r="D458" s="330"/>
      <c r="E458" s="103">
        <v>14.3858</v>
      </c>
      <c r="F458" s="69"/>
      <c r="G458" s="70"/>
      <c r="H458" s="71"/>
      <c r="I458" s="66"/>
      <c r="J458" s="72"/>
      <c r="K458" s="66"/>
      <c r="M458" s="67" t="s">
        <v>1754</v>
      </c>
      <c r="O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73" t="str">
        <f>C457</f>
        <v>P8:38,7*0,6282</v>
      </c>
      <c r="BE458" s="53"/>
      <c r="BF458" s="53"/>
      <c r="BG458" s="53"/>
      <c r="BH458" s="53"/>
      <c r="BI458" s="53"/>
    </row>
    <row r="459" spans="1:104" x14ac:dyDescent="0.2">
      <c r="A459" s="64"/>
      <c r="B459" s="65"/>
      <c r="C459" s="329" t="s">
        <v>1755</v>
      </c>
      <c r="D459" s="330"/>
      <c r="E459" s="103">
        <v>143.60650000000001</v>
      </c>
      <c r="F459" s="69"/>
      <c r="G459" s="70"/>
      <c r="H459" s="71"/>
      <c r="I459" s="66"/>
      <c r="J459" s="72"/>
      <c r="K459" s="66"/>
      <c r="M459" s="67" t="s">
        <v>1755</v>
      </c>
      <c r="O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73" t="str">
        <f>C458</f>
        <v>P9:22,9*0,6282</v>
      </c>
      <c r="BE459" s="53"/>
      <c r="BF459" s="53"/>
      <c r="BG459" s="53"/>
      <c r="BH459" s="53"/>
      <c r="BI459" s="53"/>
    </row>
    <row r="460" spans="1:104" x14ac:dyDescent="0.2">
      <c r="A460" s="54">
        <v>62</v>
      </c>
      <c r="B460" s="55" t="s">
        <v>1758</v>
      </c>
      <c r="C460" s="56" t="s">
        <v>1759</v>
      </c>
      <c r="D460" s="57" t="s">
        <v>41</v>
      </c>
      <c r="E460" s="100">
        <v>26.502500000000001</v>
      </c>
      <c r="F460" s="59">
        <v>0</v>
      </c>
      <c r="G460" s="60">
        <f>E460*F460</f>
        <v>0</v>
      </c>
      <c r="H460" s="61">
        <v>0.17299999999999999</v>
      </c>
      <c r="I460" s="62">
        <f>E460*H460</f>
        <v>4.5849324999999999</v>
      </c>
      <c r="J460" s="61"/>
      <c r="K460" s="62">
        <f>E460*J460</f>
        <v>0</v>
      </c>
      <c r="O460" s="53"/>
      <c r="Z460" s="53"/>
      <c r="AA460" s="53">
        <v>3</v>
      </c>
      <c r="AB460" s="53">
        <v>1</v>
      </c>
      <c r="AC460" s="53" t="s">
        <v>1758</v>
      </c>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63">
        <f>G460</f>
        <v>0</v>
      </c>
      <c r="BA460" s="53"/>
      <c r="BB460" s="53"/>
      <c r="BC460" s="53"/>
      <c r="BD460" s="53"/>
      <c r="BE460" s="53"/>
      <c r="BF460" s="53"/>
      <c r="BG460" s="53"/>
      <c r="BH460" s="53"/>
      <c r="BI460" s="53"/>
      <c r="CA460" s="53">
        <v>3</v>
      </c>
      <c r="CB460" s="53">
        <v>1</v>
      </c>
      <c r="CZ460" s="16">
        <v>1</v>
      </c>
    </row>
    <row r="461" spans="1:104" x14ac:dyDescent="0.2">
      <c r="A461" s="64"/>
      <c r="B461" s="65"/>
      <c r="C461" s="329" t="s">
        <v>1760</v>
      </c>
      <c r="D461" s="330"/>
      <c r="E461" s="103">
        <v>18.911300000000001</v>
      </c>
      <c r="F461" s="69"/>
      <c r="G461" s="70"/>
      <c r="H461" s="71"/>
      <c r="I461" s="66"/>
      <c r="J461" s="72"/>
      <c r="K461" s="66"/>
      <c r="M461" s="67" t="s">
        <v>1760</v>
      </c>
      <c r="O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73" t="str">
        <f>C460</f>
        <v>Dlaždice betonová 40x40x4 cm</v>
      </c>
      <c r="BE461" s="53"/>
      <c r="BF461" s="53"/>
      <c r="BG461" s="53"/>
      <c r="BH461" s="53"/>
      <c r="BI461" s="53"/>
    </row>
    <row r="462" spans="1:104" x14ac:dyDescent="0.2">
      <c r="A462" s="64"/>
      <c r="B462" s="65"/>
      <c r="C462" s="329" t="s">
        <v>1761</v>
      </c>
      <c r="D462" s="330"/>
      <c r="E462" s="103">
        <v>7.5911999999999997</v>
      </c>
      <c r="F462" s="69"/>
      <c r="G462" s="70"/>
      <c r="H462" s="71"/>
      <c r="I462" s="66"/>
      <c r="J462" s="72"/>
      <c r="K462" s="66"/>
      <c r="M462" s="67" t="s">
        <v>1761</v>
      </c>
      <c r="O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73" t="str">
        <f>C461</f>
        <v>P12:28,4*1,06*0,6282</v>
      </c>
      <c r="BE462" s="53"/>
      <c r="BF462" s="53"/>
      <c r="BG462" s="53"/>
      <c r="BH462" s="53"/>
      <c r="BI462" s="53"/>
    </row>
    <row r="463" spans="1:104" x14ac:dyDescent="0.2">
      <c r="A463" s="74" t="s">
        <v>42</v>
      </c>
      <c r="B463" s="75" t="s">
        <v>942</v>
      </c>
      <c r="C463" s="76" t="s">
        <v>943</v>
      </c>
      <c r="D463" s="77"/>
      <c r="E463" s="78"/>
      <c r="F463" s="78"/>
      <c r="G463" s="79">
        <f>SUM(G440:G462)</f>
        <v>0</v>
      </c>
      <c r="H463" s="80"/>
      <c r="I463" s="79">
        <f>SUM(I440:I462)</f>
        <v>17.940275100000001</v>
      </c>
      <c r="J463" s="81"/>
      <c r="K463" s="79">
        <f>SUM(K440:K462)</f>
        <v>0</v>
      </c>
      <c r="O463" s="53"/>
      <c r="X463" s="82">
        <f>K463</f>
        <v>0</v>
      </c>
      <c r="Y463" s="82">
        <f>I463</f>
        <v>17.940275100000001</v>
      </c>
      <c r="Z463" s="63">
        <f>G463</f>
        <v>0</v>
      </c>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83"/>
      <c r="BB463" s="83"/>
      <c r="BC463" s="83"/>
      <c r="BD463" s="83"/>
      <c r="BE463" s="83"/>
      <c r="BF463" s="83"/>
      <c r="BG463" s="53"/>
      <c r="BH463" s="53"/>
      <c r="BI463" s="53"/>
    </row>
    <row r="464" spans="1:104" ht="14.25" customHeight="1" x14ac:dyDescent="0.2">
      <c r="A464" s="43" t="s">
        <v>38</v>
      </c>
      <c r="B464" s="44" t="s">
        <v>969</v>
      </c>
      <c r="C464" s="45" t="s">
        <v>970</v>
      </c>
      <c r="D464" s="46"/>
      <c r="E464" s="47"/>
      <c r="F464" s="47"/>
      <c r="G464" s="48"/>
      <c r="H464" s="49"/>
      <c r="I464" s="50"/>
      <c r="J464" s="51"/>
      <c r="K464" s="52"/>
      <c r="O464" s="53"/>
    </row>
    <row r="465" spans="1:104" x14ac:dyDescent="0.2">
      <c r="A465" s="54">
        <v>63</v>
      </c>
      <c r="B465" s="55" t="s">
        <v>971</v>
      </c>
      <c r="C465" s="56" t="s">
        <v>972</v>
      </c>
      <c r="D465" s="57" t="s">
        <v>41</v>
      </c>
      <c r="E465" s="100">
        <v>216.72900000000001</v>
      </c>
      <c r="F465" s="59">
        <v>0</v>
      </c>
      <c r="G465" s="60">
        <f>E465*F465</f>
        <v>0</v>
      </c>
      <c r="H465" s="61">
        <v>1.58E-3</v>
      </c>
      <c r="I465" s="62">
        <f>E465*H465</f>
        <v>0.34243182000000005</v>
      </c>
      <c r="J465" s="61">
        <v>0</v>
      </c>
      <c r="K465" s="62">
        <f>E465*J465</f>
        <v>0</v>
      </c>
      <c r="O465" s="53"/>
      <c r="Z465" s="53"/>
      <c r="AA465" s="53">
        <v>1</v>
      </c>
      <c r="AB465" s="53">
        <v>1</v>
      </c>
      <c r="AC465" s="53">
        <v>1</v>
      </c>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63">
        <f>G465</f>
        <v>0</v>
      </c>
      <c r="BA465" s="53"/>
      <c r="BB465" s="53"/>
      <c r="BC465" s="53"/>
      <c r="BD465" s="53"/>
      <c r="BE465" s="53"/>
      <c r="BF465" s="53"/>
      <c r="BG465" s="53"/>
      <c r="BH465" s="53"/>
      <c r="BI465" s="53"/>
      <c r="CA465" s="53">
        <v>1</v>
      </c>
      <c r="CB465" s="53">
        <v>1</v>
      </c>
      <c r="CZ465" s="16">
        <v>1</v>
      </c>
    </row>
    <row r="466" spans="1:104" x14ac:dyDescent="0.2">
      <c r="A466" s="64"/>
      <c r="B466" s="65"/>
      <c r="C466" s="329" t="s">
        <v>1762</v>
      </c>
      <c r="D466" s="330"/>
      <c r="E466" s="103">
        <v>216.72900000000001</v>
      </c>
      <c r="F466" s="69"/>
      <c r="G466" s="70"/>
      <c r="H466" s="71"/>
      <c r="I466" s="66"/>
      <c r="J466" s="72"/>
      <c r="K466" s="66"/>
      <c r="M466" s="67" t="s">
        <v>1762</v>
      </c>
      <c r="O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73" t="str">
        <f>C465</f>
        <v xml:space="preserve">Lešení lehké pomocné, výška podlahy do 1,9 m </v>
      </c>
      <c r="BE466" s="53"/>
      <c r="BF466" s="53"/>
      <c r="BG466" s="53"/>
      <c r="BH466" s="53"/>
      <c r="BI466" s="53"/>
    </row>
    <row r="467" spans="1:104" x14ac:dyDescent="0.2">
      <c r="A467" s="74" t="s">
        <v>42</v>
      </c>
      <c r="B467" s="75" t="s">
        <v>969</v>
      </c>
      <c r="C467" s="76" t="s">
        <v>970</v>
      </c>
      <c r="D467" s="77"/>
      <c r="E467" s="78"/>
      <c r="F467" s="78"/>
      <c r="G467" s="79">
        <f>SUM(G464:G466)</f>
        <v>0</v>
      </c>
      <c r="H467" s="80"/>
      <c r="I467" s="79">
        <f>SUM(I464:I466)</f>
        <v>0.34243182000000005</v>
      </c>
      <c r="J467" s="81"/>
      <c r="K467" s="79">
        <f>SUM(K464:K466)</f>
        <v>0</v>
      </c>
      <c r="O467" s="53"/>
      <c r="X467" s="82">
        <f>K467</f>
        <v>0</v>
      </c>
      <c r="Y467" s="82">
        <f>I467</f>
        <v>0.34243182000000005</v>
      </c>
      <c r="Z467" s="63">
        <f>G467</f>
        <v>0</v>
      </c>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83"/>
      <c r="BB467" s="83"/>
      <c r="BC467" s="83"/>
      <c r="BD467" s="83"/>
      <c r="BE467" s="83"/>
      <c r="BF467" s="83"/>
      <c r="BG467" s="53"/>
      <c r="BH467" s="53"/>
      <c r="BI467" s="53"/>
    </row>
    <row r="468" spans="1:104" ht="14.25" customHeight="1" x14ac:dyDescent="0.2">
      <c r="A468" s="43" t="s">
        <v>38</v>
      </c>
      <c r="B468" s="44" t="s">
        <v>974</v>
      </c>
      <c r="C468" s="45" t="s">
        <v>975</v>
      </c>
      <c r="D468" s="46"/>
      <c r="E468" s="47"/>
      <c r="F468" s="47"/>
      <c r="G468" s="48"/>
      <c r="H468" s="49"/>
      <c r="I468" s="50"/>
      <c r="J468" s="51"/>
      <c r="K468" s="52"/>
      <c r="O468" s="53"/>
    </row>
    <row r="469" spans="1:104" x14ac:dyDescent="0.2">
      <c r="A469" s="54">
        <v>64</v>
      </c>
      <c r="B469" s="55" t="s">
        <v>976</v>
      </c>
      <c r="C469" s="56" t="s">
        <v>977</v>
      </c>
      <c r="D469" s="57" t="s">
        <v>281</v>
      </c>
      <c r="E469" s="100">
        <v>3.141</v>
      </c>
      <c r="F469" s="59">
        <v>0</v>
      </c>
      <c r="G469" s="60">
        <f>E469*F469</f>
        <v>0</v>
      </c>
      <c r="H469" s="61">
        <v>0</v>
      </c>
      <c r="I469" s="62">
        <f>E469*H469</f>
        <v>0</v>
      </c>
      <c r="J469" s="61">
        <v>0</v>
      </c>
      <c r="K469" s="62">
        <f>E469*J469</f>
        <v>0</v>
      </c>
      <c r="O469" s="53"/>
      <c r="Z469" s="53"/>
      <c r="AA469" s="53">
        <v>1</v>
      </c>
      <c r="AB469" s="53">
        <v>1</v>
      </c>
      <c r="AC469" s="53">
        <v>1</v>
      </c>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63">
        <f>G469</f>
        <v>0</v>
      </c>
      <c r="BA469" s="53"/>
      <c r="BB469" s="53"/>
      <c r="BC469" s="53"/>
      <c r="BD469" s="53"/>
      <c r="BE469" s="53"/>
      <c r="BF469" s="53"/>
      <c r="BG469" s="53"/>
      <c r="BH469" s="53"/>
      <c r="BI469" s="53"/>
      <c r="CA469" s="53">
        <v>1</v>
      </c>
      <c r="CB469" s="53">
        <v>1</v>
      </c>
      <c r="CZ469" s="16">
        <v>1</v>
      </c>
    </row>
    <row r="470" spans="1:104" x14ac:dyDescent="0.2">
      <c r="A470" s="64"/>
      <c r="B470" s="65"/>
      <c r="C470" s="326" t="s">
        <v>186</v>
      </c>
      <c r="D470" s="327"/>
      <c r="E470" s="327"/>
      <c r="F470" s="327"/>
      <c r="G470" s="328"/>
      <c r="I470" s="66"/>
      <c r="K470" s="66"/>
      <c r="L470" s="67" t="s">
        <v>186</v>
      </c>
      <c r="O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c r="BF470" s="53"/>
      <c r="BG470" s="53"/>
      <c r="BH470" s="53"/>
      <c r="BI470" s="53"/>
    </row>
    <row r="471" spans="1:104" x14ac:dyDescent="0.2">
      <c r="A471" s="64"/>
      <c r="B471" s="65"/>
      <c r="C471" s="329" t="s">
        <v>295</v>
      </c>
      <c r="D471" s="330"/>
      <c r="E471" s="103">
        <v>3.141</v>
      </c>
      <c r="F471" s="69"/>
      <c r="G471" s="70"/>
      <c r="H471" s="71"/>
      <c r="I471" s="66"/>
      <c r="J471" s="72"/>
      <c r="K471" s="66"/>
      <c r="M471" s="67" t="s">
        <v>295</v>
      </c>
      <c r="O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73" t="str">
        <f>C470</f>
        <v xml:space="preserve">předpoklad </v>
      </c>
      <c r="BE471" s="53"/>
      <c r="BF471" s="53"/>
      <c r="BG471" s="53"/>
      <c r="BH471" s="53"/>
      <c r="BI471" s="53"/>
    </row>
    <row r="472" spans="1:104" x14ac:dyDescent="0.2">
      <c r="A472" s="54">
        <v>65</v>
      </c>
      <c r="B472" s="55" t="s">
        <v>983</v>
      </c>
      <c r="C472" s="56" t="s">
        <v>984</v>
      </c>
      <c r="D472" s="57" t="s">
        <v>41</v>
      </c>
      <c r="E472" s="100">
        <v>216.72900000000001</v>
      </c>
      <c r="F472" s="59">
        <v>0</v>
      </c>
      <c r="G472" s="60">
        <f>E472*F472</f>
        <v>0</v>
      </c>
      <c r="H472" s="61">
        <v>4.0000000000000003E-5</v>
      </c>
      <c r="I472" s="62">
        <f>E472*H472</f>
        <v>8.6691600000000004E-3</v>
      </c>
      <c r="J472" s="61">
        <v>0</v>
      </c>
      <c r="K472" s="62">
        <f>E472*J472</f>
        <v>0</v>
      </c>
      <c r="O472" s="53"/>
      <c r="Z472" s="53"/>
      <c r="AA472" s="53">
        <v>1</v>
      </c>
      <c r="AB472" s="53">
        <v>1</v>
      </c>
      <c r="AC472" s="53">
        <v>1</v>
      </c>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63">
        <f>G472</f>
        <v>0</v>
      </c>
      <c r="BA472" s="53"/>
      <c r="BB472" s="53"/>
      <c r="BC472" s="53"/>
      <c r="BD472" s="53"/>
      <c r="BE472" s="53"/>
      <c r="BF472" s="53"/>
      <c r="BG472" s="53"/>
      <c r="BH472" s="53"/>
      <c r="BI472" s="53"/>
      <c r="CA472" s="53">
        <v>1</v>
      </c>
      <c r="CB472" s="53">
        <v>1</v>
      </c>
      <c r="CZ472" s="16">
        <v>1</v>
      </c>
    </row>
    <row r="473" spans="1:104" x14ac:dyDescent="0.2">
      <c r="A473" s="64"/>
      <c r="B473" s="65"/>
      <c r="C473" s="329" t="s">
        <v>1762</v>
      </c>
      <c r="D473" s="330"/>
      <c r="E473" s="103">
        <v>216.72900000000001</v>
      </c>
      <c r="F473" s="69"/>
      <c r="G473" s="70"/>
      <c r="H473" s="71"/>
      <c r="I473" s="66"/>
      <c r="J473" s="72"/>
      <c r="K473" s="66"/>
      <c r="M473" s="67" t="s">
        <v>1762</v>
      </c>
      <c r="O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73" t="str">
        <f>C472</f>
        <v xml:space="preserve">Vyčištění budov o výšce podlaží do 4 m </v>
      </c>
      <c r="BE473" s="53"/>
      <c r="BF473" s="53"/>
      <c r="BG473" s="53"/>
      <c r="BH473" s="53"/>
      <c r="BI473" s="53"/>
    </row>
    <row r="474" spans="1:104" ht="22.5" x14ac:dyDescent="0.2">
      <c r="A474" s="54">
        <v>66</v>
      </c>
      <c r="B474" s="55" t="s">
        <v>1763</v>
      </c>
      <c r="C474" s="56" t="s">
        <v>1764</v>
      </c>
      <c r="D474" s="57" t="s">
        <v>41</v>
      </c>
      <c r="E474" s="100">
        <v>111.4474</v>
      </c>
      <c r="F474" s="59">
        <v>0</v>
      </c>
      <c r="G474" s="60">
        <f>E474*F474</f>
        <v>0</v>
      </c>
      <c r="H474" s="61">
        <v>1.0000000000000001E-5</v>
      </c>
      <c r="I474" s="62">
        <f>E474*H474</f>
        <v>1.1144740000000001E-3</v>
      </c>
      <c r="J474" s="61"/>
      <c r="K474" s="62">
        <f>E474*J474</f>
        <v>0</v>
      </c>
      <c r="O474" s="53"/>
      <c r="Z474" s="53"/>
      <c r="AA474" s="53">
        <v>12</v>
      </c>
      <c r="AB474" s="53">
        <v>0</v>
      </c>
      <c r="AC474" s="53">
        <v>6</v>
      </c>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63">
        <f>G474</f>
        <v>0</v>
      </c>
      <c r="BA474" s="53"/>
      <c r="BB474" s="53"/>
      <c r="BC474" s="53"/>
      <c r="BD474" s="53"/>
      <c r="BE474" s="53"/>
      <c r="BF474" s="53"/>
      <c r="BG474" s="53"/>
      <c r="BH474" s="53"/>
      <c r="BI474" s="53"/>
      <c r="CA474" s="53">
        <v>12</v>
      </c>
      <c r="CB474" s="53">
        <v>0</v>
      </c>
      <c r="CZ474" s="16">
        <v>1</v>
      </c>
    </row>
    <row r="475" spans="1:104" x14ac:dyDescent="0.2">
      <c r="A475" s="64"/>
      <c r="B475" s="65"/>
      <c r="C475" s="329" t="s">
        <v>1739</v>
      </c>
      <c r="D475" s="330"/>
      <c r="E475" s="103">
        <v>15.548</v>
      </c>
      <c r="F475" s="69"/>
      <c r="G475" s="70"/>
      <c r="H475" s="71"/>
      <c r="I475" s="66"/>
      <c r="J475" s="72"/>
      <c r="K475" s="66"/>
      <c r="M475" s="67" t="s">
        <v>1739</v>
      </c>
      <c r="O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73" t="str">
        <f t="shared" ref="BD475:BD505" si="18">C474</f>
        <v xml:space="preserve">Čištění mytím vnějších a vnitřn ploch oken a dveří </v>
      </c>
      <c r="BE475" s="53"/>
      <c r="BF475" s="53"/>
      <c r="BG475" s="53"/>
      <c r="BH475" s="53"/>
      <c r="BI475" s="53"/>
    </row>
    <row r="476" spans="1:104" x14ac:dyDescent="0.2">
      <c r="A476" s="64"/>
      <c r="B476" s="65"/>
      <c r="C476" s="329" t="s">
        <v>1692</v>
      </c>
      <c r="D476" s="330"/>
      <c r="E476" s="103">
        <v>4.7744</v>
      </c>
      <c r="F476" s="69"/>
      <c r="G476" s="70"/>
      <c r="H476" s="71"/>
      <c r="I476" s="66"/>
      <c r="J476" s="72"/>
      <c r="K476" s="66"/>
      <c r="M476" s="67" t="s">
        <v>1692</v>
      </c>
      <c r="O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73" t="str">
        <f t="shared" si="18"/>
        <v>odečtení otvorů :1,5*1,5*11*0,6282</v>
      </c>
      <c r="BE476" s="53"/>
      <c r="BF476" s="53"/>
      <c r="BG476" s="53"/>
      <c r="BH476" s="53"/>
      <c r="BI476" s="53"/>
    </row>
    <row r="477" spans="1:104" x14ac:dyDescent="0.2">
      <c r="A477" s="64"/>
      <c r="B477" s="65"/>
      <c r="C477" s="329" t="s">
        <v>1693</v>
      </c>
      <c r="D477" s="330"/>
      <c r="E477" s="103">
        <v>2.8826999999999998</v>
      </c>
      <c r="F477" s="69"/>
      <c r="G477" s="70"/>
      <c r="H477" s="71"/>
      <c r="I477" s="66"/>
      <c r="J477" s="72"/>
      <c r="K477" s="66"/>
      <c r="M477" s="67" t="s">
        <v>1693</v>
      </c>
      <c r="O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73" t="str">
        <f t="shared" si="18"/>
        <v>1,06*2,39*3*0,6282</v>
      </c>
      <c r="BE477" s="53"/>
      <c r="BF477" s="53"/>
      <c r="BG477" s="53"/>
      <c r="BH477" s="53"/>
      <c r="BI477" s="53"/>
    </row>
    <row r="478" spans="1:104" x14ac:dyDescent="0.2">
      <c r="A478" s="64"/>
      <c r="B478" s="65"/>
      <c r="C478" s="329" t="s">
        <v>1694</v>
      </c>
      <c r="D478" s="330"/>
      <c r="E478" s="103">
        <v>1.6960999999999999</v>
      </c>
      <c r="F478" s="69"/>
      <c r="G478" s="70"/>
      <c r="H478" s="71"/>
      <c r="I478" s="66"/>
      <c r="J478" s="72"/>
      <c r="K478" s="66"/>
      <c r="M478" s="67" t="s">
        <v>1694</v>
      </c>
      <c r="O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73" t="str">
        <f t="shared" si="18"/>
        <v>0,96*2,39*2*0,6282</v>
      </c>
      <c r="BE478" s="53"/>
      <c r="BF478" s="53"/>
      <c r="BG478" s="53"/>
      <c r="BH478" s="53"/>
      <c r="BI478" s="53"/>
    </row>
    <row r="479" spans="1:104" x14ac:dyDescent="0.2">
      <c r="A479" s="64"/>
      <c r="B479" s="65"/>
      <c r="C479" s="329" t="s">
        <v>1695</v>
      </c>
      <c r="D479" s="330"/>
      <c r="E479" s="103">
        <v>1.3191999999999999</v>
      </c>
      <c r="F479" s="69"/>
      <c r="G479" s="70"/>
      <c r="H479" s="71"/>
      <c r="I479" s="66"/>
      <c r="J479" s="72"/>
      <c r="K479" s="66"/>
      <c r="M479" s="67" t="s">
        <v>1695</v>
      </c>
      <c r="O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73" t="str">
        <f t="shared" si="18"/>
        <v>0,9*1,5*2*0,6282</v>
      </c>
      <c r="BE479" s="53"/>
      <c r="BF479" s="53"/>
      <c r="BG479" s="53"/>
      <c r="BH479" s="53"/>
      <c r="BI479" s="53"/>
    </row>
    <row r="480" spans="1:104" x14ac:dyDescent="0.2">
      <c r="A480" s="64"/>
      <c r="B480" s="65"/>
      <c r="C480" s="329" t="s">
        <v>842</v>
      </c>
      <c r="D480" s="330"/>
      <c r="E480" s="103">
        <v>2.2614999999999998</v>
      </c>
      <c r="F480" s="69"/>
      <c r="G480" s="70"/>
      <c r="H480" s="71"/>
      <c r="I480" s="66"/>
      <c r="J480" s="72"/>
      <c r="K480" s="66"/>
      <c r="M480" s="67" t="s">
        <v>842</v>
      </c>
      <c r="O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73" t="str">
        <f t="shared" si="18"/>
        <v>0,7*1,5*2*0,6282</v>
      </c>
      <c r="BE480" s="53"/>
      <c r="BF480" s="53"/>
      <c r="BG480" s="53"/>
      <c r="BH480" s="53"/>
      <c r="BI480" s="53"/>
    </row>
    <row r="481" spans="1:61" x14ac:dyDescent="0.2">
      <c r="A481" s="64"/>
      <c r="B481" s="65"/>
      <c r="C481" s="329" t="s">
        <v>1696</v>
      </c>
      <c r="D481" s="330"/>
      <c r="E481" s="103">
        <v>2.2545000000000002</v>
      </c>
      <c r="F481" s="69"/>
      <c r="G481" s="70"/>
      <c r="H481" s="71"/>
      <c r="I481" s="66"/>
      <c r="J481" s="72"/>
      <c r="K481" s="66"/>
      <c r="M481" s="67" t="s">
        <v>1696</v>
      </c>
      <c r="O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73" t="str">
        <f t="shared" si="18"/>
        <v>2,4*1,5*0,6282</v>
      </c>
      <c r="BE481" s="53"/>
      <c r="BF481" s="53"/>
      <c r="BG481" s="53"/>
      <c r="BH481" s="53"/>
      <c r="BI481" s="53"/>
    </row>
    <row r="482" spans="1:61" x14ac:dyDescent="0.2">
      <c r="A482" s="64"/>
      <c r="B482" s="65"/>
      <c r="C482" s="329" t="s">
        <v>939</v>
      </c>
      <c r="D482" s="330"/>
      <c r="E482" s="103">
        <v>1.1308</v>
      </c>
      <c r="F482" s="69"/>
      <c r="G482" s="70"/>
      <c r="H482" s="71"/>
      <c r="I482" s="66"/>
      <c r="J482" s="72"/>
      <c r="K482" s="66"/>
      <c r="M482" s="67" t="s">
        <v>939</v>
      </c>
      <c r="O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73" t="str">
        <f t="shared" si="18"/>
        <v>1,65*2,175*0,6282</v>
      </c>
      <c r="BE482" s="53"/>
      <c r="BF482" s="53"/>
      <c r="BG482" s="53"/>
      <c r="BH482" s="53"/>
      <c r="BI482" s="53"/>
    </row>
    <row r="483" spans="1:61" x14ac:dyDescent="0.2">
      <c r="A483" s="64"/>
      <c r="B483" s="65"/>
      <c r="C483" s="329" t="s">
        <v>1691</v>
      </c>
      <c r="D483" s="330"/>
      <c r="E483" s="103">
        <v>15.548</v>
      </c>
      <c r="F483" s="69"/>
      <c r="G483" s="70"/>
      <c r="H483" s="71"/>
      <c r="I483" s="66"/>
      <c r="J483" s="72"/>
      <c r="K483" s="66"/>
      <c r="M483" s="67" t="s">
        <v>1691</v>
      </c>
      <c r="O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73" t="str">
        <f t="shared" si="18"/>
        <v>1,2*1,5*0,6282</v>
      </c>
      <c r="BE483" s="53"/>
      <c r="BF483" s="53"/>
      <c r="BG483" s="53"/>
      <c r="BH483" s="53"/>
      <c r="BI483" s="53"/>
    </row>
    <row r="484" spans="1:61" x14ac:dyDescent="0.2">
      <c r="A484" s="64"/>
      <c r="B484" s="65"/>
      <c r="C484" s="329" t="s">
        <v>1692</v>
      </c>
      <c r="D484" s="330"/>
      <c r="E484" s="103">
        <v>4.7744</v>
      </c>
      <c r="F484" s="69"/>
      <c r="G484" s="70"/>
      <c r="H484" s="71"/>
      <c r="I484" s="66"/>
      <c r="J484" s="72"/>
      <c r="K484" s="66"/>
      <c r="M484" s="67" t="s">
        <v>1692</v>
      </c>
      <c r="O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73" t="str">
        <f t="shared" si="18"/>
        <v>1,5*1,5*11*0,6282</v>
      </c>
      <c r="BE484" s="53"/>
      <c r="BF484" s="53"/>
      <c r="BG484" s="53"/>
      <c r="BH484" s="53"/>
      <c r="BI484" s="53"/>
    </row>
    <row r="485" spans="1:61" x14ac:dyDescent="0.2">
      <c r="A485" s="64"/>
      <c r="B485" s="65"/>
      <c r="C485" s="329" t="s">
        <v>1693</v>
      </c>
      <c r="D485" s="330"/>
      <c r="E485" s="103">
        <v>2.8826999999999998</v>
      </c>
      <c r="F485" s="69"/>
      <c r="G485" s="70"/>
      <c r="H485" s="71"/>
      <c r="I485" s="66"/>
      <c r="J485" s="72"/>
      <c r="K485" s="66"/>
      <c r="M485" s="67" t="s">
        <v>1693</v>
      </c>
      <c r="O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73" t="str">
        <f t="shared" si="18"/>
        <v>1,06*2,39*3*0,6282</v>
      </c>
      <c r="BE485" s="53"/>
      <c r="BF485" s="53"/>
      <c r="BG485" s="53"/>
      <c r="BH485" s="53"/>
      <c r="BI485" s="53"/>
    </row>
    <row r="486" spans="1:61" x14ac:dyDescent="0.2">
      <c r="A486" s="64"/>
      <c r="B486" s="65"/>
      <c r="C486" s="329" t="s">
        <v>1694</v>
      </c>
      <c r="D486" s="330"/>
      <c r="E486" s="103">
        <v>1.6960999999999999</v>
      </c>
      <c r="F486" s="69"/>
      <c r="G486" s="70"/>
      <c r="H486" s="71"/>
      <c r="I486" s="66"/>
      <c r="J486" s="72"/>
      <c r="K486" s="66"/>
      <c r="M486" s="67" t="s">
        <v>1694</v>
      </c>
      <c r="O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73" t="str">
        <f t="shared" si="18"/>
        <v>0,96*2,39*2*0,6282</v>
      </c>
      <c r="BE486" s="53"/>
      <c r="BF486" s="53"/>
      <c r="BG486" s="53"/>
      <c r="BH486" s="53"/>
      <c r="BI486" s="53"/>
    </row>
    <row r="487" spans="1:61" x14ac:dyDescent="0.2">
      <c r="A487" s="64"/>
      <c r="B487" s="65"/>
      <c r="C487" s="329" t="s">
        <v>1695</v>
      </c>
      <c r="D487" s="330"/>
      <c r="E487" s="103">
        <v>1.3191999999999999</v>
      </c>
      <c r="F487" s="69"/>
      <c r="G487" s="70"/>
      <c r="H487" s="71"/>
      <c r="I487" s="66"/>
      <c r="J487" s="72"/>
      <c r="K487" s="66"/>
      <c r="M487" s="67" t="s">
        <v>1695</v>
      </c>
      <c r="O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73" t="str">
        <f t="shared" si="18"/>
        <v>0,9*1,5*2*0,6282</v>
      </c>
      <c r="BE487" s="53"/>
      <c r="BF487" s="53"/>
      <c r="BG487" s="53"/>
      <c r="BH487" s="53"/>
      <c r="BI487" s="53"/>
    </row>
    <row r="488" spans="1:61" x14ac:dyDescent="0.2">
      <c r="A488" s="64"/>
      <c r="B488" s="65"/>
      <c r="C488" s="329" t="s">
        <v>842</v>
      </c>
      <c r="D488" s="330"/>
      <c r="E488" s="103">
        <v>2.2614999999999998</v>
      </c>
      <c r="F488" s="69"/>
      <c r="G488" s="70"/>
      <c r="H488" s="71"/>
      <c r="I488" s="66"/>
      <c r="J488" s="72"/>
      <c r="K488" s="66"/>
      <c r="M488" s="67" t="s">
        <v>842</v>
      </c>
      <c r="O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73" t="str">
        <f t="shared" si="18"/>
        <v>0,7*1,5*2*0,6282</v>
      </c>
      <c r="BE488" s="53"/>
      <c r="BF488" s="53"/>
      <c r="BG488" s="53"/>
      <c r="BH488" s="53"/>
      <c r="BI488" s="53"/>
    </row>
    <row r="489" spans="1:61" x14ac:dyDescent="0.2">
      <c r="A489" s="64"/>
      <c r="B489" s="65"/>
      <c r="C489" s="329" t="s">
        <v>1696</v>
      </c>
      <c r="D489" s="330"/>
      <c r="E489" s="103">
        <v>2.2545000000000002</v>
      </c>
      <c r="F489" s="69"/>
      <c r="G489" s="70"/>
      <c r="H489" s="71"/>
      <c r="I489" s="66"/>
      <c r="J489" s="72"/>
      <c r="K489" s="66"/>
      <c r="M489" s="67" t="s">
        <v>1696</v>
      </c>
      <c r="O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73" t="str">
        <f t="shared" si="18"/>
        <v>2,4*1,5*0,6282</v>
      </c>
      <c r="BE489" s="53"/>
      <c r="BF489" s="53"/>
      <c r="BG489" s="53"/>
      <c r="BH489" s="53"/>
      <c r="BI489" s="53"/>
    </row>
    <row r="490" spans="1:61" x14ac:dyDescent="0.2">
      <c r="A490" s="64"/>
      <c r="B490" s="65"/>
      <c r="C490" s="329" t="s">
        <v>939</v>
      </c>
      <c r="D490" s="330"/>
      <c r="E490" s="103">
        <v>1.1308</v>
      </c>
      <c r="F490" s="69"/>
      <c r="G490" s="70"/>
      <c r="H490" s="71"/>
      <c r="I490" s="66"/>
      <c r="J490" s="72"/>
      <c r="K490" s="66"/>
      <c r="M490" s="67" t="s">
        <v>939</v>
      </c>
      <c r="O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73" t="str">
        <f t="shared" si="18"/>
        <v>1,65*2,175*0,6282</v>
      </c>
      <c r="BE490" s="53"/>
      <c r="BF490" s="53"/>
      <c r="BG490" s="53"/>
      <c r="BH490" s="53"/>
      <c r="BI490" s="53"/>
    </row>
    <row r="491" spans="1:61" x14ac:dyDescent="0.2">
      <c r="A491" s="64"/>
      <c r="B491" s="65"/>
      <c r="C491" s="329" t="s">
        <v>1697</v>
      </c>
      <c r="D491" s="330"/>
      <c r="E491" s="103">
        <v>2.5379</v>
      </c>
      <c r="F491" s="69"/>
      <c r="G491" s="70"/>
      <c r="H491" s="71"/>
      <c r="I491" s="66"/>
      <c r="J491" s="72"/>
      <c r="K491" s="66"/>
      <c r="M491" s="67" t="s">
        <v>1697</v>
      </c>
      <c r="O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73" t="str">
        <f t="shared" si="18"/>
        <v>1,2*1,5*0,6282</v>
      </c>
      <c r="BE491" s="53"/>
      <c r="BF491" s="53"/>
      <c r="BG491" s="53"/>
      <c r="BH491" s="53"/>
      <c r="BI491" s="53"/>
    </row>
    <row r="492" spans="1:61" x14ac:dyDescent="0.2">
      <c r="A492" s="64"/>
      <c r="B492" s="65"/>
      <c r="C492" s="329" t="s">
        <v>1698</v>
      </c>
      <c r="D492" s="330"/>
      <c r="E492" s="103">
        <v>6.8524000000000003</v>
      </c>
      <c r="F492" s="69"/>
      <c r="G492" s="70"/>
      <c r="H492" s="71"/>
      <c r="I492" s="66"/>
      <c r="J492" s="72"/>
      <c r="K492" s="66"/>
      <c r="M492" s="67" t="s">
        <v>1698</v>
      </c>
      <c r="O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73" t="str">
        <f t="shared" si="18"/>
        <v>224-229:1*2,02*2*0,6282</v>
      </c>
      <c r="BE492" s="53"/>
      <c r="BF492" s="53"/>
      <c r="BG492" s="53"/>
      <c r="BH492" s="53"/>
      <c r="BI492" s="53"/>
    </row>
    <row r="493" spans="1:61" x14ac:dyDescent="0.2">
      <c r="A493" s="64"/>
      <c r="B493" s="65"/>
      <c r="C493" s="329" t="s">
        <v>1699</v>
      </c>
      <c r="D493" s="330"/>
      <c r="E493" s="103">
        <v>4.0606999999999998</v>
      </c>
      <c r="F493" s="69"/>
      <c r="G493" s="70"/>
      <c r="H493" s="71"/>
      <c r="I493" s="66"/>
      <c r="J493" s="72"/>
      <c r="K493" s="66"/>
      <c r="M493" s="67" t="s">
        <v>1699</v>
      </c>
      <c r="O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73" t="str">
        <f t="shared" si="18"/>
        <v>0,9*2,02*2*3*0,6282</v>
      </c>
      <c r="BE493" s="53"/>
      <c r="BF493" s="53"/>
      <c r="BG493" s="53"/>
      <c r="BH493" s="53"/>
      <c r="BI493" s="53"/>
    </row>
    <row r="494" spans="1:61" x14ac:dyDescent="0.2">
      <c r="A494" s="64"/>
      <c r="B494" s="65"/>
      <c r="C494" s="329" t="s">
        <v>1700</v>
      </c>
      <c r="D494" s="330"/>
      <c r="E494" s="103">
        <v>2.5379</v>
      </c>
      <c r="F494" s="69"/>
      <c r="G494" s="70"/>
      <c r="H494" s="71"/>
      <c r="I494" s="66"/>
      <c r="J494" s="72"/>
      <c r="K494" s="66"/>
      <c r="M494" s="67" t="s">
        <v>1700</v>
      </c>
      <c r="O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73" t="str">
        <f t="shared" si="18"/>
        <v>0,8*2,02*2*2*0,6282</v>
      </c>
      <c r="BE494" s="53"/>
      <c r="BF494" s="53"/>
      <c r="BG494" s="53"/>
      <c r="BH494" s="53"/>
      <c r="BI494" s="53"/>
    </row>
    <row r="495" spans="1:61" x14ac:dyDescent="0.2">
      <c r="A495" s="64"/>
      <c r="B495" s="65"/>
      <c r="C495" s="329" t="s">
        <v>860</v>
      </c>
      <c r="D495" s="330"/>
      <c r="E495" s="103">
        <v>2.2841</v>
      </c>
      <c r="F495" s="69"/>
      <c r="G495" s="70"/>
      <c r="H495" s="71"/>
      <c r="I495" s="66"/>
      <c r="J495" s="72"/>
      <c r="K495" s="66"/>
      <c r="M495" s="67" t="s">
        <v>860</v>
      </c>
      <c r="O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73" t="str">
        <f t="shared" si="18"/>
        <v>219-221:1*2,02*2*0,6282</v>
      </c>
      <c r="BE495" s="53"/>
      <c r="BF495" s="53"/>
      <c r="BG495" s="53"/>
      <c r="BH495" s="53"/>
      <c r="BI495" s="53"/>
    </row>
    <row r="496" spans="1:61" x14ac:dyDescent="0.2">
      <c r="A496" s="64"/>
      <c r="B496" s="65"/>
      <c r="C496" s="329" t="s">
        <v>1701</v>
      </c>
      <c r="D496" s="330"/>
      <c r="E496" s="103">
        <v>2.0303</v>
      </c>
      <c r="F496" s="69"/>
      <c r="G496" s="70"/>
      <c r="H496" s="71"/>
      <c r="I496" s="66"/>
      <c r="J496" s="72"/>
      <c r="K496" s="66"/>
      <c r="M496" s="67" t="s">
        <v>1701</v>
      </c>
      <c r="O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73" t="str">
        <f t="shared" si="18"/>
        <v>0,9*2,02*2*0,6282</v>
      </c>
      <c r="BE496" s="53"/>
      <c r="BF496" s="53"/>
      <c r="BG496" s="53"/>
      <c r="BH496" s="53"/>
      <c r="BI496" s="53"/>
    </row>
    <row r="497" spans="1:104" x14ac:dyDescent="0.2">
      <c r="A497" s="64"/>
      <c r="B497" s="65"/>
      <c r="C497" s="329" t="s">
        <v>1702</v>
      </c>
      <c r="D497" s="330"/>
      <c r="E497" s="103">
        <v>2.5379</v>
      </c>
      <c r="F497" s="69"/>
      <c r="G497" s="70"/>
      <c r="H497" s="71"/>
      <c r="I497" s="66"/>
      <c r="J497" s="72"/>
      <c r="K497" s="66"/>
      <c r="M497" s="67" t="s">
        <v>1702</v>
      </c>
      <c r="O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73" t="str">
        <f t="shared" si="18"/>
        <v>0,8*2,02*2*0,6282</v>
      </c>
      <c r="BE497" s="53"/>
      <c r="BF497" s="53"/>
      <c r="BG497" s="53"/>
      <c r="BH497" s="53"/>
      <c r="BI497" s="53"/>
    </row>
    <row r="498" spans="1:104" x14ac:dyDescent="0.2">
      <c r="A498" s="64"/>
      <c r="B498" s="65"/>
      <c r="C498" s="329" t="s">
        <v>1703</v>
      </c>
      <c r="D498" s="330"/>
      <c r="E498" s="103">
        <v>4.5682999999999998</v>
      </c>
      <c r="F498" s="69"/>
      <c r="G498" s="70"/>
      <c r="H498" s="71"/>
      <c r="I498" s="66"/>
      <c r="J498" s="72"/>
      <c r="K498" s="66"/>
      <c r="M498" s="67" t="s">
        <v>1703</v>
      </c>
      <c r="O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73" t="str">
        <f t="shared" si="18"/>
        <v>214-217:1*2,02*2*0,6282</v>
      </c>
      <c r="BE498" s="53"/>
      <c r="BF498" s="53"/>
      <c r="BG498" s="53"/>
      <c r="BH498" s="53"/>
      <c r="BI498" s="53"/>
    </row>
    <row r="499" spans="1:104" x14ac:dyDescent="0.2">
      <c r="A499" s="64"/>
      <c r="B499" s="65"/>
      <c r="C499" s="329" t="s">
        <v>1701</v>
      </c>
      <c r="D499" s="330"/>
      <c r="E499" s="103">
        <v>2.0303</v>
      </c>
      <c r="F499" s="69"/>
      <c r="G499" s="70"/>
      <c r="H499" s="71"/>
      <c r="I499" s="66"/>
      <c r="J499" s="72"/>
      <c r="K499" s="66"/>
      <c r="M499" s="67" t="s">
        <v>1701</v>
      </c>
      <c r="O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73" t="str">
        <f t="shared" si="18"/>
        <v>0,9*2,02*2*2*0,6282</v>
      </c>
      <c r="BE499" s="53"/>
      <c r="BF499" s="53"/>
      <c r="BG499" s="53"/>
      <c r="BH499" s="53"/>
      <c r="BI499" s="53"/>
    </row>
    <row r="500" spans="1:104" x14ac:dyDescent="0.2">
      <c r="A500" s="64"/>
      <c r="B500" s="65"/>
      <c r="C500" s="329" t="s">
        <v>1704</v>
      </c>
      <c r="D500" s="330"/>
      <c r="E500" s="103">
        <v>2.5379</v>
      </c>
      <c r="F500" s="69"/>
      <c r="G500" s="70"/>
      <c r="H500" s="71"/>
      <c r="I500" s="66"/>
      <c r="J500" s="72"/>
      <c r="K500" s="66"/>
      <c r="M500" s="67" t="s">
        <v>1704</v>
      </c>
      <c r="O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73" t="str">
        <f t="shared" si="18"/>
        <v>0,8*2,02*2*0,6282</v>
      </c>
      <c r="BE500" s="53"/>
      <c r="BF500" s="53"/>
      <c r="BG500" s="53"/>
      <c r="BH500" s="53"/>
      <c r="BI500" s="53"/>
    </row>
    <row r="501" spans="1:104" x14ac:dyDescent="0.2">
      <c r="A501" s="64"/>
      <c r="B501" s="65"/>
      <c r="C501" s="329" t="s">
        <v>1703</v>
      </c>
      <c r="D501" s="330"/>
      <c r="E501" s="103">
        <v>4.5682999999999998</v>
      </c>
      <c r="F501" s="69"/>
      <c r="G501" s="70"/>
      <c r="H501" s="71"/>
      <c r="I501" s="66"/>
      <c r="J501" s="72"/>
      <c r="K501" s="66"/>
      <c r="M501" s="67" t="s">
        <v>1703</v>
      </c>
      <c r="O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73" t="str">
        <f t="shared" si="18"/>
        <v>209-212:1*2,02*2*0,6282</v>
      </c>
      <c r="BE501" s="53"/>
      <c r="BF501" s="53"/>
      <c r="BG501" s="53"/>
      <c r="BH501" s="53"/>
      <c r="BI501" s="53"/>
    </row>
    <row r="502" spans="1:104" x14ac:dyDescent="0.2">
      <c r="A502" s="64"/>
      <c r="B502" s="65"/>
      <c r="C502" s="329" t="s">
        <v>1701</v>
      </c>
      <c r="D502" s="330"/>
      <c r="E502" s="103">
        <v>2.0303</v>
      </c>
      <c r="F502" s="69"/>
      <c r="G502" s="70"/>
      <c r="H502" s="71"/>
      <c r="I502" s="66"/>
      <c r="J502" s="72"/>
      <c r="K502" s="66"/>
      <c r="M502" s="67" t="s">
        <v>1701</v>
      </c>
      <c r="O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53"/>
      <c r="BC502" s="53"/>
      <c r="BD502" s="73" t="str">
        <f t="shared" si="18"/>
        <v>0,9*2,02*2*2*0,6282</v>
      </c>
      <c r="BE502" s="53"/>
      <c r="BF502" s="53"/>
      <c r="BG502" s="53"/>
      <c r="BH502" s="53"/>
      <c r="BI502" s="53"/>
    </row>
    <row r="503" spans="1:104" x14ac:dyDescent="0.2">
      <c r="A503" s="64"/>
      <c r="B503" s="65"/>
      <c r="C503" s="329" t="s">
        <v>1705</v>
      </c>
      <c r="D503" s="330"/>
      <c r="E503" s="103">
        <v>2.5379</v>
      </c>
      <c r="F503" s="69"/>
      <c r="G503" s="70"/>
      <c r="H503" s="71"/>
      <c r="I503" s="66"/>
      <c r="J503" s="72"/>
      <c r="K503" s="66"/>
      <c r="M503" s="67" t="s">
        <v>1705</v>
      </c>
      <c r="O503" s="53"/>
      <c r="Z503" s="53"/>
      <c r="AA503" s="53"/>
      <c r="AB503" s="53"/>
      <c r="AC503" s="53"/>
      <c r="AD503" s="53"/>
      <c r="AE503" s="53"/>
      <c r="AF503" s="53"/>
      <c r="AG503" s="53"/>
      <c r="AH503" s="53"/>
      <c r="AI503" s="53"/>
      <c r="AJ503" s="53"/>
      <c r="AK503" s="53"/>
      <c r="AL503" s="53"/>
      <c r="AM503" s="53"/>
      <c r="AN503" s="53"/>
      <c r="AO503" s="53"/>
      <c r="AP503" s="53"/>
      <c r="AQ503" s="53"/>
      <c r="AR503" s="53"/>
      <c r="AS503" s="53"/>
      <c r="AT503" s="53"/>
      <c r="AU503" s="53"/>
      <c r="AV503" s="53"/>
      <c r="AW503" s="53"/>
      <c r="AX503" s="53"/>
      <c r="AY503" s="53"/>
      <c r="AZ503" s="53"/>
      <c r="BA503" s="53"/>
      <c r="BB503" s="53"/>
      <c r="BC503" s="53"/>
      <c r="BD503" s="73" t="str">
        <f t="shared" si="18"/>
        <v>0,8*2,02*2*0,6282</v>
      </c>
      <c r="BE503" s="53"/>
      <c r="BF503" s="53"/>
      <c r="BG503" s="53"/>
      <c r="BH503" s="53"/>
      <c r="BI503" s="53"/>
    </row>
    <row r="504" spans="1:104" x14ac:dyDescent="0.2">
      <c r="A504" s="64"/>
      <c r="B504" s="65"/>
      <c r="C504" s="329" t="s">
        <v>1703</v>
      </c>
      <c r="D504" s="330"/>
      <c r="E504" s="103">
        <v>4.5682999999999998</v>
      </c>
      <c r="F504" s="69"/>
      <c r="G504" s="70"/>
      <c r="H504" s="71"/>
      <c r="I504" s="66"/>
      <c r="J504" s="72"/>
      <c r="K504" s="66"/>
      <c r="M504" s="67" t="s">
        <v>1703</v>
      </c>
      <c r="O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73" t="str">
        <f t="shared" si="18"/>
        <v>204-207:1*2,02*2*0,6282</v>
      </c>
      <c r="BE504" s="53"/>
      <c r="BF504" s="53"/>
      <c r="BG504" s="53"/>
      <c r="BH504" s="53"/>
      <c r="BI504" s="53"/>
    </row>
    <row r="505" spans="1:104" x14ac:dyDescent="0.2">
      <c r="A505" s="64"/>
      <c r="B505" s="65"/>
      <c r="C505" s="329" t="s">
        <v>1701</v>
      </c>
      <c r="D505" s="330"/>
      <c r="E505" s="103">
        <v>2.0303</v>
      </c>
      <c r="F505" s="69"/>
      <c r="G505" s="70"/>
      <c r="H505" s="71"/>
      <c r="I505" s="66"/>
      <c r="J505" s="72"/>
      <c r="K505" s="66"/>
      <c r="M505" s="67" t="s">
        <v>1701</v>
      </c>
      <c r="O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53"/>
      <c r="BC505" s="53"/>
      <c r="BD505" s="73" t="str">
        <f t="shared" si="18"/>
        <v>0,9*2,02*2*2*0,6282</v>
      </c>
      <c r="BE505" s="53"/>
      <c r="BF505" s="53"/>
      <c r="BG505" s="53"/>
      <c r="BH505" s="53"/>
      <c r="BI505" s="53"/>
    </row>
    <row r="506" spans="1:104" x14ac:dyDescent="0.2">
      <c r="A506" s="74" t="s">
        <v>42</v>
      </c>
      <c r="B506" s="75" t="s">
        <v>974</v>
      </c>
      <c r="C506" s="76" t="s">
        <v>975</v>
      </c>
      <c r="D506" s="77"/>
      <c r="E506" s="78"/>
      <c r="F506" s="78"/>
      <c r="G506" s="79">
        <f>SUM(G468:G505)</f>
        <v>0</v>
      </c>
      <c r="H506" s="80"/>
      <c r="I506" s="79">
        <f>SUM(I468:I505)</f>
        <v>9.7836340000000011E-3</v>
      </c>
      <c r="J506" s="81"/>
      <c r="K506" s="79">
        <f>SUM(K468:K505)</f>
        <v>0</v>
      </c>
      <c r="O506" s="53"/>
      <c r="X506" s="82">
        <f>K506</f>
        <v>0</v>
      </c>
      <c r="Y506" s="82">
        <f>I506</f>
        <v>9.7836340000000011E-3</v>
      </c>
      <c r="Z506" s="63">
        <f>G506</f>
        <v>0</v>
      </c>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83"/>
      <c r="BB506" s="83"/>
      <c r="BC506" s="83"/>
      <c r="BD506" s="83"/>
      <c r="BE506" s="83"/>
      <c r="BF506" s="83"/>
      <c r="BG506" s="53"/>
      <c r="BH506" s="53"/>
      <c r="BI506" s="53"/>
    </row>
    <row r="507" spans="1:104" ht="14.25" customHeight="1" x14ac:dyDescent="0.2">
      <c r="A507" s="43" t="s">
        <v>38</v>
      </c>
      <c r="B507" s="44" t="s">
        <v>990</v>
      </c>
      <c r="C507" s="45" t="s">
        <v>991</v>
      </c>
      <c r="D507" s="46"/>
      <c r="E507" s="47"/>
      <c r="F507" s="47"/>
      <c r="G507" s="48"/>
      <c r="H507" s="49"/>
      <c r="I507" s="50"/>
      <c r="J507" s="51"/>
      <c r="K507" s="52"/>
      <c r="O507" s="53"/>
    </row>
    <row r="508" spans="1:104" x14ac:dyDescent="0.2">
      <c r="A508" s="54">
        <v>67</v>
      </c>
      <c r="B508" s="55" t="s">
        <v>992</v>
      </c>
      <c r="C508" s="56" t="s">
        <v>993</v>
      </c>
      <c r="D508" s="57" t="s">
        <v>248</v>
      </c>
      <c r="E508" s="100">
        <v>351.87799999999999</v>
      </c>
      <c r="F508" s="59">
        <v>0</v>
      </c>
      <c r="G508" s="60">
        <f>E508*F508</f>
        <v>0</v>
      </c>
      <c r="H508" s="61">
        <v>0</v>
      </c>
      <c r="I508" s="62">
        <f>E508*H508</f>
        <v>0</v>
      </c>
      <c r="J508" s="61"/>
      <c r="K508" s="62">
        <f>E508*J508</f>
        <v>0</v>
      </c>
      <c r="O508" s="53"/>
      <c r="Z508" s="53"/>
      <c r="AA508" s="53">
        <v>12</v>
      </c>
      <c r="AB508" s="53">
        <v>0</v>
      </c>
      <c r="AC508" s="53">
        <v>67</v>
      </c>
      <c r="AD508" s="53"/>
      <c r="AE508" s="53"/>
      <c r="AF508" s="53"/>
      <c r="AG508" s="53"/>
      <c r="AH508" s="53"/>
      <c r="AI508" s="53"/>
      <c r="AJ508" s="53"/>
      <c r="AK508" s="53"/>
      <c r="AL508" s="53"/>
      <c r="AM508" s="53"/>
      <c r="AN508" s="53"/>
      <c r="AO508" s="53"/>
      <c r="AP508" s="53"/>
      <c r="AQ508" s="53"/>
      <c r="AR508" s="53"/>
      <c r="AS508" s="53"/>
      <c r="AT508" s="53"/>
      <c r="AU508" s="53"/>
      <c r="AV508" s="53"/>
      <c r="AW508" s="53"/>
      <c r="AX508" s="53"/>
      <c r="AY508" s="53"/>
      <c r="AZ508" s="63">
        <f>G508</f>
        <v>0</v>
      </c>
      <c r="BA508" s="53"/>
      <c r="BB508" s="53"/>
      <c r="BC508" s="53"/>
      <c r="BD508" s="53"/>
      <c r="BE508" s="53"/>
      <c r="BF508" s="53"/>
      <c r="BG508" s="53"/>
      <c r="BH508" s="53"/>
      <c r="BI508" s="53"/>
      <c r="CA508" s="53">
        <v>12</v>
      </c>
      <c r="CB508" s="53">
        <v>0</v>
      </c>
      <c r="CZ508" s="16">
        <v>1</v>
      </c>
    </row>
    <row r="509" spans="1:104" x14ac:dyDescent="0.2">
      <c r="A509" s="64"/>
      <c r="B509" s="65"/>
      <c r="C509" s="329" t="s">
        <v>2241</v>
      </c>
      <c r="D509" s="330"/>
      <c r="E509" s="103">
        <v>351.87799999999999</v>
      </c>
      <c r="F509" s="69"/>
      <c r="G509" s="70"/>
      <c r="H509" s="71"/>
      <c r="I509" s="66"/>
      <c r="J509" s="72"/>
      <c r="K509" s="66"/>
      <c r="M509" s="67" t="s">
        <v>2241</v>
      </c>
      <c r="O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73" t="str">
        <f>C508</f>
        <v xml:space="preserve">Přesun hmot pro budovy zděné výšky do 24 m </v>
      </c>
      <c r="BE509" s="53"/>
      <c r="BF509" s="53"/>
      <c r="BG509" s="53"/>
      <c r="BH509" s="53"/>
      <c r="BI509" s="53"/>
    </row>
    <row r="510" spans="1:104" x14ac:dyDescent="0.2">
      <c r="A510" s="74" t="s">
        <v>42</v>
      </c>
      <c r="B510" s="75" t="s">
        <v>990</v>
      </c>
      <c r="C510" s="76" t="s">
        <v>991</v>
      </c>
      <c r="D510" s="77"/>
      <c r="E510" s="78"/>
      <c r="F510" s="78"/>
      <c r="G510" s="79">
        <f>SUM(G507:G509)</f>
        <v>0</v>
      </c>
      <c r="H510" s="80"/>
      <c r="I510" s="79">
        <f>SUM(I507:I509)</f>
        <v>0</v>
      </c>
      <c r="J510" s="81"/>
      <c r="K510" s="79">
        <f>SUM(K507:K509)</f>
        <v>0</v>
      </c>
      <c r="O510" s="53"/>
      <c r="X510" s="82">
        <f>K510</f>
        <v>0</v>
      </c>
      <c r="Y510" s="82">
        <f>I510</f>
        <v>0</v>
      </c>
      <c r="Z510" s="63">
        <f>G510</f>
        <v>0</v>
      </c>
      <c r="AA510" s="53"/>
      <c r="AB510" s="53"/>
      <c r="AC510" s="53"/>
      <c r="AD510" s="53"/>
      <c r="AE510" s="53"/>
      <c r="AF510" s="53"/>
      <c r="AG510" s="53"/>
      <c r="AH510" s="53"/>
      <c r="AI510" s="53"/>
      <c r="AJ510" s="53"/>
      <c r="AK510" s="53"/>
      <c r="AL510" s="53"/>
      <c r="AM510" s="53"/>
      <c r="AN510" s="53"/>
      <c r="AO510" s="53"/>
      <c r="AP510" s="53"/>
      <c r="AQ510" s="53"/>
      <c r="AR510" s="53"/>
      <c r="AS510" s="53"/>
      <c r="AT510" s="53"/>
      <c r="AU510" s="53"/>
      <c r="AV510" s="53"/>
      <c r="AW510" s="53"/>
      <c r="AX510" s="53"/>
      <c r="AY510" s="53"/>
      <c r="AZ510" s="53"/>
      <c r="BA510" s="83"/>
      <c r="BB510" s="83"/>
      <c r="BC510" s="83"/>
      <c r="BD510" s="83"/>
      <c r="BE510" s="83"/>
      <c r="BF510" s="83"/>
      <c r="BG510" s="53"/>
      <c r="BH510" s="53"/>
      <c r="BI510" s="53"/>
    </row>
    <row r="511" spans="1:104" ht="14.25" customHeight="1" x14ac:dyDescent="0.2">
      <c r="A511" s="43" t="s">
        <v>38</v>
      </c>
      <c r="B511" s="44" t="s">
        <v>995</v>
      </c>
      <c r="C511" s="45" t="s">
        <v>996</v>
      </c>
      <c r="D511" s="46"/>
      <c r="E511" s="47"/>
      <c r="F511" s="47"/>
      <c r="G511" s="48"/>
      <c r="H511" s="49"/>
      <c r="I511" s="50"/>
      <c r="J511" s="51"/>
      <c r="K511" s="52"/>
      <c r="O511" s="53"/>
    </row>
    <row r="512" spans="1:104" x14ac:dyDescent="0.2">
      <c r="A512" s="54">
        <v>68</v>
      </c>
      <c r="B512" s="55" t="s">
        <v>1007</v>
      </c>
      <c r="C512" s="56" t="s">
        <v>1008</v>
      </c>
      <c r="D512" s="57" t="s">
        <v>41</v>
      </c>
      <c r="E512" s="100">
        <v>76.852699999999999</v>
      </c>
      <c r="F512" s="59">
        <v>0</v>
      </c>
      <c r="G512" s="60">
        <f>E512*F512</f>
        <v>0</v>
      </c>
      <c r="H512" s="61">
        <v>3.6800000000000001E-3</v>
      </c>
      <c r="I512" s="62">
        <f>E512*H512</f>
        <v>0.28281793599999999</v>
      </c>
      <c r="J512" s="61"/>
      <c r="K512" s="62">
        <f>E512*J512</f>
        <v>0</v>
      </c>
      <c r="O512" s="53"/>
      <c r="Z512" s="53"/>
      <c r="AA512" s="53">
        <v>12</v>
      </c>
      <c r="AB512" s="53">
        <v>0</v>
      </c>
      <c r="AC512" s="53">
        <v>7</v>
      </c>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63">
        <f>G512</f>
        <v>0</v>
      </c>
      <c r="BA512" s="53"/>
      <c r="BB512" s="53"/>
      <c r="BC512" s="53"/>
      <c r="BD512" s="53"/>
      <c r="BE512" s="53"/>
      <c r="BF512" s="53"/>
      <c r="BG512" s="53"/>
      <c r="BH512" s="53"/>
      <c r="BI512" s="53"/>
      <c r="CA512" s="53">
        <v>12</v>
      </c>
      <c r="CB512" s="53">
        <v>0</v>
      </c>
      <c r="CZ512" s="16">
        <v>2</v>
      </c>
    </row>
    <row r="513" spans="1:104" x14ac:dyDescent="0.2">
      <c r="A513" s="64"/>
      <c r="B513" s="65"/>
      <c r="C513" s="326" t="s">
        <v>1766</v>
      </c>
      <c r="D513" s="327"/>
      <c r="E513" s="327"/>
      <c r="F513" s="327"/>
      <c r="G513" s="328"/>
      <c r="I513" s="66"/>
      <c r="K513" s="66"/>
      <c r="L513" s="67" t="s">
        <v>1766</v>
      </c>
      <c r="O513" s="53"/>
      <c r="Z513" s="53"/>
      <c r="AA513" s="53"/>
      <c r="AB513" s="53"/>
      <c r="AC513" s="53"/>
      <c r="AD513" s="53"/>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53"/>
      <c r="BA513" s="53"/>
      <c r="BB513" s="53"/>
      <c r="BC513" s="53"/>
      <c r="BD513" s="53"/>
      <c r="BE513" s="53"/>
      <c r="BF513" s="53"/>
      <c r="BG513" s="53"/>
      <c r="BH513" s="53"/>
      <c r="BI513" s="53"/>
    </row>
    <row r="514" spans="1:104" x14ac:dyDescent="0.2">
      <c r="A514" s="64"/>
      <c r="B514" s="65"/>
      <c r="C514" s="329" t="s">
        <v>1767</v>
      </c>
      <c r="D514" s="330"/>
      <c r="E514" s="103">
        <v>14.448600000000001</v>
      </c>
      <c r="F514" s="69"/>
      <c r="G514" s="70"/>
      <c r="H514" s="71"/>
      <c r="I514" s="66"/>
      <c r="J514" s="72"/>
      <c r="K514" s="66"/>
      <c r="M514" s="67" t="s">
        <v>1767</v>
      </c>
      <c r="O514" s="53"/>
      <c r="Z514" s="53"/>
      <c r="AA514" s="53"/>
      <c r="AB514" s="53"/>
      <c r="AC514" s="53"/>
      <c r="AD514" s="53"/>
      <c r="AE514" s="53"/>
      <c r="AF514" s="53"/>
      <c r="AG514" s="53"/>
      <c r="AH514" s="53"/>
      <c r="AI514" s="53"/>
      <c r="AJ514" s="53"/>
      <c r="AK514" s="53"/>
      <c r="AL514" s="53"/>
      <c r="AM514" s="53"/>
      <c r="AN514" s="53"/>
      <c r="AO514" s="53"/>
      <c r="AP514" s="53"/>
      <c r="AQ514" s="53"/>
      <c r="AR514" s="53"/>
      <c r="AS514" s="53"/>
      <c r="AT514" s="53"/>
      <c r="AU514" s="53"/>
      <c r="AV514" s="53"/>
      <c r="AW514" s="53"/>
      <c r="AX514" s="53"/>
      <c r="AY514" s="53"/>
      <c r="AZ514" s="53"/>
      <c r="BA514" s="53"/>
      <c r="BB514" s="53"/>
      <c r="BC514" s="53"/>
      <c r="BD514" s="73" t="str">
        <f t="shared" ref="BD514:BD524" si="19">C513</f>
        <v xml:space="preserve">Tekutá izolace - 2 vrstvy rohy vyztuženy páskou. </v>
      </c>
      <c r="BE514" s="53"/>
      <c r="BF514" s="53"/>
      <c r="BG514" s="53"/>
      <c r="BH514" s="53"/>
      <c r="BI514" s="53"/>
    </row>
    <row r="515" spans="1:104" x14ac:dyDescent="0.2">
      <c r="A515" s="64"/>
      <c r="B515" s="65"/>
      <c r="C515" s="329" t="s">
        <v>1768</v>
      </c>
      <c r="D515" s="330"/>
      <c r="E515" s="103">
        <v>0</v>
      </c>
      <c r="F515" s="69"/>
      <c r="G515" s="70"/>
      <c r="H515" s="71"/>
      <c r="I515" s="66"/>
      <c r="J515" s="72"/>
      <c r="K515" s="66"/>
      <c r="M515" s="67" t="s">
        <v>1768</v>
      </c>
      <c r="O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73" t="str">
        <f t="shared" si="19"/>
        <v>pod dlažbu v koupelnách :23*0,6282</v>
      </c>
      <c r="BE515" s="53"/>
      <c r="BF515" s="53"/>
      <c r="BG515" s="53"/>
      <c r="BH515" s="53"/>
      <c r="BI515" s="53"/>
    </row>
    <row r="516" spans="1:104" x14ac:dyDescent="0.2">
      <c r="A516" s="64"/>
      <c r="B516" s="65"/>
      <c r="C516" s="329" t="s">
        <v>1769</v>
      </c>
      <c r="D516" s="330"/>
      <c r="E516" s="103">
        <v>10.968400000000001</v>
      </c>
      <c r="F516" s="69"/>
      <c r="G516" s="70"/>
      <c r="H516" s="71"/>
      <c r="I516" s="66"/>
      <c r="J516" s="72"/>
      <c r="K516" s="66"/>
      <c r="M516" s="67" t="s">
        <v>1769</v>
      </c>
      <c r="O516" s="53"/>
      <c r="Z516" s="53"/>
      <c r="AA516" s="53"/>
      <c r="AB516" s="53"/>
      <c r="AC516" s="53"/>
      <c r="AD516" s="53"/>
      <c r="AE516" s="53"/>
      <c r="AF516" s="53"/>
      <c r="AG516" s="53"/>
      <c r="AH516" s="53"/>
      <c r="AI516" s="53"/>
      <c r="AJ516" s="53"/>
      <c r="AK516" s="53"/>
      <c r="AL516" s="53"/>
      <c r="AM516" s="53"/>
      <c r="AN516" s="53"/>
      <c r="AO516" s="53"/>
      <c r="AP516" s="53"/>
      <c r="AQ516" s="53"/>
      <c r="AR516" s="53"/>
      <c r="AS516" s="53"/>
      <c r="AT516" s="53"/>
      <c r="AU516" s="53"/>
      <c r="AV516" s="53"/>
      <c r="AW516" s="53"/>
      <c r="AX516" s="53"/>
      <c r="AY516" s="53"/>
      <c r="AZ516" s="53"/>
      <c r="BA516" s="53"/>
      <c r="BB516" s="53"/>
      <c r="BC516" s="53"/>
      <c r="BD516" s="73" t="str">
        <f t="shared" si="19"/>
        <v>pod obklady :</v>
      </c>
      <c r="BE516" s="53"/>
      <c r="BF516" s="53"/>
      <c r="BG516" s="53"/>
      <c r="BH516" s="53"/>
      <c r="BI516" s="53"/>
    </row>
    <row r="517" spans="1:104" x14ac:dyDescent="0.2">
      <c r="A517" s="64"/>
      <c r="B517" s="65"/>
      <c r="C517" s="329" t="s">
        <v>1770</v>
      </c>
      <c r="D517" s="330"/>
      <c r="E517" s="103">
        <v>1.8205</v>
      </c>
      <c r="F517" s="69"/>
      <c r="G517" s="70"/>
      <c r="H517" s="71"/>
      <c r="I517" s="66"/>
      <c r="J517" s="72"/>
      <c r="K517" s="66"/>
      <c r="M517" s="67" t="s">
        <v>1770</v>
      </c>
      <c r="O517" s="53"/>
      <c r="Z517" s="53"/>
      <c r="AA517" s="53"/>
      <c r="AB517" s="53"/>
      <c r="AC517" s="53"/>
      <c r="AD517" s="53"/>
      <c r="AE517" s="53"/>
      <c r="AF517" s="53"/>
      <c r="AG517" s="53"/>
      <c r="AH517" s="53"/>
      <c r="AI517" s="53"/>
      <c r="AJ517" s="53"/>
      <c r="AK517" s="53"/>
      <c r="AL517" s="53"/>
      <c r="AM517" s="53"/>
      <c r="AN517" s="53"/>
      <c r="AO517" s="53"/>
      <c r="AP517" s="53"/>
      <c r="AQ517" s="53"/>
      <c r="AR517" s="53"/>
      <c r="AS517" s="53"/>
      <c r="AT517" s="53"/>
      <c r="AU517" s="53"/>
      <c r="AV517" s="53"/>
      <c r="AW517" s="53"/>
      <c r="AX517" s="53"/>
      <c r="AY517" s="53"/>
      <c r="AZ517" s="53"/>
      <c r="BA517" s="53"/>
      <c r="BB517" s="53"/>
      <c r="BC517" s="53"/>
      <c r="BD517" s="73" t="str">
        <f t="shared" si="19"/>
        <v>206 (koupelna):(2,425+2+1,5+0,57+0,435+1,8)*2*0,6282</v>
      </c>
      <c r="BE517" s="53"/>
      <c r="BF517" s="53"/>
      <c r="BG517" s="53"/>
      <c r="BH517" s="53"/>
      <c r="BI517" s="53"/>
    </row>
    <row r="518" spans="1:104" x14ac:dyDescent="0.2">
      <c r="A518" s="64"/>
      <c r="B518" s="65"/>
      <c r="C518" s="329" t="s">
        <v>1771</v>
      </c>
      <c r="D518" s="330"/>
      <c r="E518" s="103">
        <v>10.3025</v>
      </c>
      <c r="F518" s="69"/>
      <c r="G518" s="70"/>
      <c r="H518" s="71"/>
      <c r="I518" s="66"/>
      <c r="J518" s="72"/>
      <c r="K518" s="66"/>
      <c r="M518" s="67" t="s">
        <v>1771</v>
      </c>
      <c r="O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73" t="str">
        <f t="shared" si="19"/>
        <v>207 obklady kuchyňská linka :(3+0,8+0,8)*0,63*0,6282</v>
      </c>
      <c r="BE518" s="53"/>
      <c r="BF518" s="53"/>
      <c r="BG518" s="53"/>
      <c r="BH518" s="53"/>
      <c r="BI518" s="53"/>
    </row>
    <row r="519" spans="1:104" x14ac:dyDescent="0.2">
      <c r="A519" s="64"/>
      <c r="B519" s="65"/>
      <c r="C519" s="329" t="s">
        <v>1772</v>
      </c>
      <c r="D519" s="330"/>
      <c r="E519" s="103">
        <v>10.3025</v>
      </c>
      <c r="F519" s="69"/>
      <c r="G519" s="70"/>
      <c r="H519" s="71"/>
      <c r="I519" s="66"/>
      <c r="J519" s="72"/>
      <c r="K519" s="66"/>
      <c r="M519" s="67" t="s">
        <v>1772</v>
      </c>
      <c r="O519" s="53"/>
      <c r="Z519" s="53"/>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53"/>
      <c r="BC519" s="53"/>
      <c r="BD519" s="73" t="str">
        <f t="shared" si="19"/>
        <v>212 (koupelna):(2+2+2,1+2,1)*2*0,6282</v>
      </c>
      <c r="BE519" s="53"/>
      <c r="BF519" s="53"/>
      <c r="BG519" s="53"/>
      <c r="BH519" s="53"/>
      <c r="BI519" s="53"/>
    </row>
    <row r="520" spans="1:104" x14ac:dyDescent="0.2">
      <c r="A520" s="64"/>
      <c r="B520" s="65"/>
      <c r="C520" s="329" t="s">
        <v>1773</v>
      </c>
      <c r="D520" s="330"/>
      <c r="E520" s="103">
        <v>9.9003999999999994</v>
      </c>
      <c r="F520" s="69"/>
      <c r="G520" s="70"/>
      <c r="H520" s="71"/>
      <c r="I520" s="66"/>
      <c r="J520" s="72"/>
      <c r="K520" s="66"/>
      <c r="M520" s="67" t="s">
        <v>1773</v>
      </c>
      <c r="O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73" t="str">
        <f t="shared" si="19"/>
        <v>215 (koupelna):(2,1+2,1+2+2)*2*0,6282</v>
      </c>
      <c r="BE520" s="53"/>
      <c r="BF520" s="53"/>
      <c r="BG520" s="53"/>
      <c r="BH520" s="53"/>
      <c r="BI520" s="53"/>
    </row>
    <row r="521" spans="1:104" x14ac:dyDescent="0.2">
      <c r="A521" s="64"/>
      <c r="B521" s="65"/>
      <c r="C521" s="329" t="s">
        <v>1774</v>
      </c>
      <c r="D521" s="330"/>
      <c r="E521" s="103">
        <v>1.7018</v>
      </c>
      <c r="F521" s="69"/>
      <c r="G521" s="70"/>
      <c r="H521" s="71"/>
      <c r="I521" s="66"/>
      <c r="J521" s="72"/>
      <c r="K521" s="66"/>
      <c r="M521" s="67" t="s">
        <v>1774</v>
      </c>
      <c r="O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73" t="str">
        <f t="shared" si="19"/>
        <v>220 (koupelna):(1,955+1,955+1,985+1,985)*2*0,6282</v>
      </c>
      <c r="BE521" s="53"/>
      <c r="BF521" s="53"/>
      <c r="BG521" s="53"/>
      <c r="BH521" s="53"/>
      <c r="BI521" s="53"/>
    </row>
    <row r="522" spans="1:104" x14ac:dyDescent="0.2">
      <c r="A522" s="64"/>
      <c r="B522" s="65"/>
      <c r="C522" s="329" t="s">
        <v>1775</v>
      </c>
      <c r="D522" s="330"/>
      <c r="E522" s="103">
        <v>11.1945</v>
      </c>
      <c r="F522" s="69"/>
      <c r="G522" s="70"/>
      <c r="H522" s="71"/>
      <c r="I522" s="66"/>
      <c r="J522" s="72"/>
      <c r="K522" s="66"/>
      <c r="M522" s="67" t="s">
        <v>1775</v>
      </c>
      <c r="O522" s="53"/>
      <c r="Z522" s="53"/>
      <c r="AA522" s="53"/>
      <c r="AB522" s="53"/>
      <c r="AC522" s="53"/>
      <c r="AD522" s="53"/>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53"/>
      <c r="BA522" s="53"/>
      <c r="BB522" s="53"/>
      <c r="BC522" s="53"/>
      <c r="BD522" s="73" t="str">
        <f t="shared" si="19"/>
        <v>221 obklad kuchuňská linka :(2,2+2,1)*0,63*0,6282</v>
      </c>
      <c r="BE522" s="53"/>
      <c r="BF522" s="53"/>
      <c r="BG522" s="53"/>
      <c r="BH522" s="53"/>
      <c r="BI522" s="53"/>
    </row>
    <row r="523" spans="1:104" x14ac:dyDescent="0.2">
      <c r="A523" s="64"/>
      <c r="B523" s="65"/>
      <c r="C523" s="329" t="s">
        <v>1776</v>
      </c>
      <c r="D523" s="330"/>
      <c r="E523" s="103">
        <v>4.5909000000000004</v>
      </c>
      <c r="F523" s="69"/>
      <c r="G523" s="70"/>
      <c r="H523" s="71"/>
      <c r="I523" s="66"/>
      <c r="J523" s="72"/>
      <c r="K523" s="66"/>
      <c r="M523" s="67" t="s">
        <v>1776</v>
      </c>
      <c r="O523" s="53"/>
      <c r="Z523" s="53"/>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53"/>
      <c r="BB523" s="53"/>
      <c r="BC523" s="53"/>
      <c r="BD523" s="73" t="str">
        <f t="shared" si="19"/>
        <v>225 (koupelna):(2,76+2,76+1,695+1,695)*2*0,6282</v>
      </c>
      <c r="BE523" s="53"/>
      <c r="BF523" s="53"/>
      <c r="BG523" s="53"/>
      <c r="BH523" s="53"/>
      <c r="BI523" s="53"/>
    </row>
    <row r="524" spans="1:104" x14ac:dyDescent="0.2">
      <c r="A524" s="64"/>
      <c r="B524" s="65"/>
      <c r="C524" s="329" t="s">
        <v>1777</v>
      </c>
      <c r="D524" s="330"/>
      <c r="E524" s="103">
        <v>1.6226</v>
      </c>
      <c r="F524" s="69"/>
      <c r="G524" s="70"/>
      <c r="H524" s="71"/>
      <c r="I524" s="66"/>
      <c r="J524" s="72"/>
      <c r="K524" s="66"/>
      <c r="M524" s="67" t="s">
        <v>1777</v>
      </c>
      <c r="O524" s="53"/>
      <c r="Z524" s="53"/>
      <c r="AA524" s="53"/>
      <c r="AB524" s="53"/>
      <c r="AC524" s="53"/>
      <c r="AD524" s="53"/>
      <c r="AE524" s="53"/>
      <c r="AF524" s="53"/>
      <c r="AG524" s="53"/>
      <c r="AH524" s="53"/>
      <c r="AI524" s="53"/>
      <c r="AJ524" s="53"/>
      <c r="AK524" s="53"/>
      <c r="AL524" s="53"/>
      <c r="AM524" s="53"/>
      <c r="AN524" s="53"/>
      <c r="AO524" s="53"/>
      <c r="AP524" s="53"/>
      <c r="AQ524" s="53"/>
      <c r="AR524" s="53"/>
      <c r="AS524" s="53"/>
      <c r="AT524" s="53"/>
      <c r="AU524" s="53"/>
      <c r="AV524" s="53"/>
      <c r="AW524" s="53"/>
      <c r="AX524" s="53"/>
      <c r="AY524" s="53"/>
      <c r="AZ524" s="53"/>
      <c r="BA524" s="53"/>
      <c r="BB524" s="53"/>
      <c r="BC524" s="53"/>
      <c r="BD524" s="73" t="str">
        <f t="shared" si="19"/>
        <v>226 (WC):(1,41+1,41+1,2+1,2)*1,4*0,6282</v>
      </c>
      <c r="BE524" s="53"/>
      <c r="BF524" s="53"/>
      <c r="BG524" s="53"/>
      <c r="BH524" s="53"/>
      <c r="BI524" s="53"/>
    </row>
    <row r="525" spans="1:104" ht="22.5" x14ac:dyDescent="0.2">
      <c r="A525" s="54">
        <v>69</v>
      </c>
      <c r="B525" s="55" t="s">
        <v>1016</v>
      </c>
      <c r="C525" s="56" t="s">
        <v>1017</v>
      </c>
      <c r="D525" s="57" t="s">
        <v>248</v>
      </c>
      <c r="E525" s="100">
        <v>0.2828</v>
      </c>
      <c r="F525" s="59">
        <v>0</v>
      </c>
      <c r="G525" s="60">
        <f>E525*F525</f>
        <v>0</v>
      </c>
      <c r="H525" s="61">
        <v>0</v>
      </c>
      <c r="I525" s="62">
        <f>E525*H525</f>
        <v>0</v>
      </c>
      <c r="J525" s="61"/>
      <c r="K525" s="62">
        <f>E525*J525</f>
        <v>0</v>
      </c>
      <c r="O525" s="53"/>
      <c r="Z525" s="53"/>
      <c r="AA525" s="53">
        <v>12</v>
      </c>
      <c r="AB525" s="53">
        <v>0</v>
      </c>
      <c r="AC525" s="53">
        <v>68</v>
      </c>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63">
        <f>G525</f>
        <v>0</v>
      </c>
      <c r="BA525" s="53"/>
      <c r="BB525" s="53"/>
      <c r="BC525" s="53"/>
      <c r="BD525" s="53"/>
      <c r="BE525" s="53"/>
      <c r="BF525" s="53"/>
      <c r="BG525" s="53"/>
      <c r="BH525" s="53"/>
      <c r="BI525" s="53"/>
      <c r="CA525" s="53">
        <v>12</v>
      </c>
      <c r="CB525" s="53">
        <v>0</v>
      </c>
      <c r="CZ525" s="16">
        <v>2</v>
      </c>
    </row>
    <row r="526" spans="1:104" x14ac:dyDescent="0.2">
      <c r="A526" s="64"/>
      <c r="B526" s="65"/>
      <c r="C526" s="329" t="s">
        <v>1778</v>
      </c>
      <c r="D526" s="330"/>
      <c r="E526" s="103">
        <v>0.2828</v>
      </c>
      <c r="F526" s="69"/>
      <c r="G526" s="70"/>
      <c r="H526" s="71"/>
      <c r="I526" s="66"/>
      <c r="J526" s="72"/>
      <c r="K526" s="66"/>
      <c r="M526" s="67" t="s">
        <v>1778</v>
      </c>
      <c r="O526" s="53"/>
      <c r="Z526" s="53"/>
      <c r="AA526" s="53"/>
      <c r="AB526" s="53"/>
      <c r="AC526" s="53"/>
      <c r="AD526" s="53"/>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53"/>
      <c r="BA526" s="53"/>
      <c r="BB526" s="53"/>
      <c r="BC526" s="53"/>
      <c r="BD526" s="73" t="str">
        <f>C525</f>
        <v xml:space="preserve">Přesun hmot pro izolace proti vodě, výšky do 60 m </v>
      </c>
      <c r="BE526" s="53"/>
      <c r="BF526" s="53"/>
      <c r="BG526" s="53"/>
      <c r="BH526" s="53"/>
      <c r="BI526" s="53"/>
    </row>
    <row r="527" spans="1:104" x14ac:dyDescent="0.2">
      <c r="A527" s="74" t="s">
        <v>42</v>
      </c>
      <c r="B527" s="75" t="s">
        <v>995</v>
      </c>
      <c r="C527" s="76" t="s">
        <v>996</v>
      </c>
      <c r="D527" s="77"/>
      <c r="E527" s="78"/>
      <c r="F527" s="78"/>
      <c r="G527" s="79">
        <f>SUM(G511:G526)</f>
        <v>0</v>
      </c>
      <c r="H527" s="80"/>
      <c r="I527" s="79">
        <f>SUM(I511:I526)</f>
        <v>0.28281793599999999</v>
      </c>
      <c r="J527" s="81"/>
      <c r="K527" s="79">
        <f>SUM(K511:K526)</f>
        <v>0</v>
      </c>
      <c r="O527" s="53"/>
      <c r="X527" s="82">
        <f>K527</f>
        <v>0</v>
      </c>
      <c r="Y527" s="82">
        <f>I527</f>
        <v>0.28281793599999999</v>
      </c>
      <c r="Z527" s="63">
        <f>G527</f>
        <v>0</v>
      </c>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83"/>
      <c r="BB527" s="83"/>
      <c r="BC527" s="83"/>
      <c r="BD527" s="83"/>
      <c r="BE527" s="83"/>
      <c r="BF527" s="83"/>
      <c r="BG527" s="53"/>
      <c r="BH527" s="53"/>
      <c r="BI527" s="53"/>
    </row>
    <row r="528" spans="1:104" ht="14.25" customHeight="1" x14ac:dyDescent="0.2">
      <c r="A528" s="43" t="s">
        <v>38</v>
      </c>
      <c r="B528" s="44" t="s">
        <v>1779</v>
      </c>
      <c r="C528" s="45" t="s">
        <v>1780</v>
      </c>
      <c r="D528" s="46"/>
      <c r="E528" s="47"/>
      <c r="F528" s="47"/>
      <c r="G528" s="48"/>
      <c r="H528" s="49"/>
      <c r="I528" s="50"/>
      <c r="J528" s="51"/>
      <c r="K528" s="52"/>
      <c r="O528" s="53"/>
    </row>
    <row r="529" spans="1:104" ht="22.5" x14ac:dyDescent="0.2">
      <c r="A529" s="54">
        <v>70</v>
      </c>
      <c r="B529" s="55" t="s">
        <v>1781</v>
      </c>
      <c r="C529" s="56" t="s">
        <v>1782</v>
      </c>
      <c r="D529" s="57" t="s">
        <v>41</v>
      </c>
      <c r="E529" s="100">
        <v>25.002400000000002</v>
      </c>
      <c r="F529" s="59">
        <v>0</v>
      </c>
      <c r="G529" s="60">
        <f>E529*F529</f>
        <v>0</v>
      </c>
      <c r="H529" s="61">
        <v>3.3E-4</v>
      </c>
      <c r="I529" s="62">
        <f>E529*H529</f>
        <v>8.2507919999999998E-3</v>
      </c>
      <c r="J529" s="61">
        <v>0</v>
      </c>
      <c r="K529" s="62">
        <f>E529*J529</f>
        <v>0</v>
      </c>
      <c r="O529" s="53"/>
      <c r="Z529" s="53"/>
      <c r="AA529" s="53">
        <v>1</v>
      </c>
      <c r="AB529" s="53">
        <v>7</v>
      </c>
      <c r="AC529" s="53">
        <v>7</v>
      </c>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63">
        <f>G529</f>
        <v>0</v>
      </c>
      <c r="BA529" s="53"/>
      <c r="BB529" s="53"/>
      <c r="BC529" s="53"/>
      <c r="BD529" s="53"/>
      <c r="BE529" s="53"/>
      <c r="BF529" s="53"/>
      <c r="BG529" s="53"/>
      <c r="BH529" s="53"/>
      <c r="BI529" s="53"/>
      <c r="CA529" s="53">
        <v>1</v>
      </c>
      <c r="CB529" s="53">
        <v>7</v>
      </c>
      <c r="CZ529" s="16">
        <v>2</v>
      </c>
    </row>
    <row r="530" spans="1:104" ht="25.5" x14ac:dyDescent="0.2">
      <c r="A530" s="64"/>
      <c r="B530" s="65"/>
      <c r="C530" s="329" t="s">
        <v>1751</v>
      </c>
      <c r="D530" s="330"/>
      <c r="E530" s="103">
        <v>17.840900000000001</v>
      </c>
      <c r="F530" s="69"/>
      <c r="G530" s="70"/>
      <c r="H530" s="71"/>
      <c r="I530" s="66"/>
      <c r="J530" s="72"/>
      <c r="K530" s="66"/>
      <c r="M530" s="67" t="s">
        <v>1751</v>
      </c>
      <c r="O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73" t="str">
        <f>C529</f>
        <v>Izolace proti vlhkosti vodor.,nátěr penetr.emulzí včetně emulze  0,3 kg/m2</v>
      </c>
      <c r="BE530" s="53"/>
      <c r="BF530" s="53"/>
      <c r="BG530" s="53"/>
      <c r="BH530" s="53"/>
      <c r="BI530" s="53"/>
    </row>
    <row r="531" spans="1:104" x14ac:dyDescent="0.2">
      <c r="A531" s="64"/>
      <c r="B531" s="65"/>
      <c r="C531" s="329" t="s">
        <v>1752</v>
      </c>
      <c r="D531" s="330"/>
      <c r="E531" s="103">
        <v>7.1615000000000002</v>
      </c>
      <c r="F531" s="69"/>
      <c r="G531" s="70"/>
      <c r="H531" s="71"/>
      <c r="I531" s="66"/>
      <c r="J531" s="72"/>
      <c r="K531" s="66"/>
      <c r="M531" s="67" t="s">
        <v>1752</v>
      </c>
      <c r="O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73" t="str">
        <f>C530</f>
        <v>P12:28,4*0,6282</v>
      </c>
      <c r="BE531" s="53"/>
      <c r="BF531" s="53"/>
      <c r="BG531" s="53"/>
      <c r="BH531" s="53"/>
      <c r="BI531" s="53"/>
    </row>
    <row r="532" spans="1:104" ht="22.5" x14ac:dyDescent="0.2">
      <c r="A532" s="54">
        <v>71</v>
      </c>
      <c r="B532" s="55" t="s">
        <v>997</v>
      </c>
      <c r="C532" s="56" t="s">
        <v>998</v>
      </c>
      <c r="D532" s="57" t="s">
        <v>41</v>
      </c>
      <c r="E532" s="100">
        <v>25.002400000000002</v>
      </c>
      <c r="F532" s="59">
        <v>0</v>
      </c>
      <c r="G532" s="60">
        <f>E532*F532</f>
        <v>0</v>
      </c>
      <c r="H532" s="61">
        <v>5.5900000000000004E-3</v>
      </c>
      <c r="I532" s="62">
        <f>E532*H532</f>
        <v>0.13976341600000003</v>
      </c>
      <c r="J532" s="61">
        <v>0</v>
      </c>
      <c r="K532" s="62">
        <f>E532*J532</f>
        <v>0</v>
      </c>
      <c r="O532" s="53"/>
      <c r="Z532" s="53"/>
      <c r="AA532" s="53">
        <v>1</v>
      </c>
      <c r="AB532" s="53">
        <v>7</v>
      </c>
      <c r="AC532" s="53">
        <v>7</v>
      </c>
      <c r="AD532" s="53"/>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63">
        <f>G532</f>
        <v>0</v>
      </c>
      <c r="BA532" s="53"/>
      <c r="BB532" s="53"/>
      <c r="BC532" s="53"/>
      <c r="BD532" s="53"/>
      <c r="BE532" s="53"/>
      <c r="BF532" s="53"/>
      <c r="BG532" s="53"/>
      <c r="BH532" s="53"/>
      <c r="BI532" s="53"/>
      <c r="CA532" s="53">
        <v>1</v>
      </c>
      <c r="CB532" s="53">
        <v>7</v>
      </c>
      <c r="CZ532" s="16">
        <v>2</v>
      </c>
    </row>
    <row r="533" spans="1:104" ht="22.5" x14ac:dyDescent="0.2">
      <c r="A533" s="64"/>
      <c r="B533" s="65"/>
      <c r="C533" s="326" t="s">
        <v>999</v>
      </c>
      <c r="D533" s="327"/>
      <c r="E533" s="327"/>
      <c r="F533" s="327"/>
      <c r="G533" s="328"/>
      <c r="I533" s="66"/>
      <c r="K533" s="66"/>
      <c r="L533" s="67" t="s">
        <v>999</v>
      </c>
      <c r="O533" s="53"/>
      <c r="Z533" s="53"/>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53"/>
      <c r="BC533" s="53"/>
      <c r="BD533" s="53"/>
      <c r="BE533" s="53"/>
      <c r="BF533" s="53"/>
      <c r="BG533" s="53"/>
      <c r="BH533" s="53"/>
      <c r="BI533" s="53"/>
    </row>
    <row r="534" spans="1:104" ht="33.75" x14ac:dyDescent="0.2">
      <c r="A534" s="64"/>
      <c r="B534" s="65"/>
      <c r="C534" s="326" t="s">
        <v>1000</v>
      </c>
      <c r="D534" s="327"/>
      <c r="E534" s="327"/>
      <c r="F534" s="327"/>
      <c r="G534" s="328"/>
      <c r="I534" s="66"/>
      <c r="K534" s="66"/>
      <c r="L534" s="67" t="s">
        <v>1000</v>
      </c>
      <c r="O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row>
    <row r="535" spans="1:104" ht="51" x14ac:dyDescent="0.2">
      <c r="A535" s="64"/>
      <c r="B535" s="65"/>
      <c r="C535" s="329" t="s">
        <v>1751</v>
      </c>
      <c r="D535" s="330"/>
      <c r="E535" s="103">
        <v>17.840900000000001</v>
      </c>
      <c r="F535" s="69"/>
      <c r="G535" s="70"/>
      <c r="H535" s="71"/>
      <c r="I535" s="66"/>
      <c r="J535" s="72"/>
      <c r="K535" s="66"/>
      <c r="M535" s="67" t="s">
        <v>1751</v>
      </c>
      <c r="O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73" t="str">
        <f>C534</f>
        <v>Je určený pro parotěsnou a popřípadě pojistnou hydroizolační vrstvu plochých střech a pro izolaci spodní stavby proti zemní vlhkosti, gravitační i tlakové vodě (v kombinaci s jedním nebo dvěma dalšími pásy) a radonu.</v>
      </c>
      <c r="BE535" s="53"/>
      <c r="BF535" s="53"/>
      <c r="BG535" s="53"/>
      <c r="BH535" s="53"/>
      <c r="BI535" s="53"/>
    </row>
    <row r="536" spans="1:104" x14ac:dyDescent="0.2">
      <c r="A536" s="64"/>
      <c r="B536" s="65"/>
      <c r="C536" s="329" t="s">
        <v>1752</v>
      </c>
      <c r="D536" s="330"/>
      <c r="E536" s="103">
        <v>7.1615000000000002</v>
      </c>
      <c r="F536" s="69"/>
      <c r="G536" s="70"/>
      <c r="H536" s="71"/>
      <c r="I536" s="66"/>
      <c r="J536" s="72"/>
      <c r="K536" s="66"/>
      <c r="M536" s="67" t="s">
        <v>1752</v>
      </c>
      <c r="O536" s="53"/>
      <c r="Z536" s="53"/>
      <c r="AA536" s="53"/>
      <c r="AB536" s="53"/>
      <c r="AC536" s="53"/>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53"/>
      <c r="BA536" s="53"/>
      <c r="BB536" s="53"/>
      <c r="BC536" s="53"/>
      <c r="BD536" s="73" t="str">
        <f>C535</f>
        <v>P12:28,4*0,6282</v>
      </c>
      <c r="BE536" s="53"/>
      <c r="BF536" s="53"/>
      <c r="BG536" s="53"/>
      <c r="BH536" s="53"/>
      <c r="BI536" s="53"/>
    </row>
    <row r="537" spans="1:104" x14ac:dyDescent="0.2">
      <c r="A537" s="54">
        <v>72</v>
      </c>
      <c r="B537" s="55" t="s">
        <v>1783</v>
      </c>
      <c r="C537" s="56" t="s">
        <v>1784</v>
      </c>
      <c r="D537" s="57" t="s">
        <v>41</v>
      </c>
      <c r="E537" s="100">
        <v>25.002400000000002</v>
      </c>
      <c r="F537" s="59">
        <v>0</v>
      </c>
      <c r="G537" s="60">
        <f>E537*F537</f>
        <v>0</v>
      </c>
      <c r="H537" s="61">
        <v>4.0000000000000003E-5</v>
      </c>
      <c r="I537" s="62">
        <f>E537*H537</f>
        <v>1.0000960000000002E-3</v>
      </c>
      <c r="J537" s="61">
        <v>0</v>
      </c>
      <c r="K537" s="62">
        <f>E537*J537</f>
        <v>0</v>
      </c>
      <c r="O537" s="53"/>
      <c r="Z537" s="53"/>
      <c r="AA537" s="53">
        <v>1</v>
      </c>
      <c r="AB537" s="53">
        <v>7</v>
      </c>
      <c r="AC537" s="53">
        <v>7</v>
      </c>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63">
        <f>G537</f>
        <v>0</v>
      </c>
      <c r="BA537" s="53"/>
      <c r="BB537" s="53"/>
      <c r="BC537" s="53"/>
      <c r="BD537" s="53"/>
      <c r="BE537" s="53"/>
      <c r="BF537" s="53"/>
      <c r="BG537" s="53"/>
      <c r="BH537" s="53"/>
      <c r="BI537" s="53"/>
      <c r="CA537" s="53">
        <v>1</v>
      </c>
      <c r="CB537" s="53">
        <v>7</v>
      </c>
      <c r="CZ537" s="16">
        <v>2</v>
      </c>
    </row>
    <row r="538" spans="1:104" x14ac:dyDescent="0.2">
      <c r="A538" s="64"/>
      <c r="B538" s="65"/>
      <c r="C538" s="329" t="s">
        <v>1751</v>
      </c>
      <c r="D538" s="330"/>
      <c r="E538" s="103">
        <v>17.840900000000001</v>
      </c>
      <c r="F538" s="69"/>
      <c r="G538" s="70"/>
      <c r="H538" s="71"/>
      <c r="I538" s="66"/>
      <c r="J538" s="72"/>
      <c r="K538" s="66"/>
      <c r="M538" s="67" t="s">
        <v>1751</v>
      </c>
      <c r="O538" s="53"/>
      <c r="Z538" s="53"/>
      <c r="AA538" s="53"/>
      <c r="AB538" s="53"/>
      <c r="AC538" s="53"/>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53"/>
      <c r="BA538" s="53"/>
      <c r="BB538" s="53"/>
      <c r="BC538" s="53"/>
      <c r="BD538" s="73" t="str">
        <f>C537</f>
        <v xml:space="preserve">Podkladní pás z textilie přibitím </v>
      </c>
      <c r="BE538" s="53"/>
      <c r="BF538" s="53"/>
      <c r="BG538" s="53"/>
      <c r="BH538" s="53"/>
      <c r="BI538" s="53"/>
    </row>
    <row r="539" spans="1:104" x14ac:dyDescent="0.2">
      <c r="A539" s="64"/>
      <c r="B539" s="65"/>
      <c r="C539" s="329" t="s">
        <v>1752</v>
      </c>
      <c r="D539" s="330"/>
      <c r="E539" s="103">
        <v>7.1615000000000002</v>
      </c>
      <c r="F539" s="69"/>
      <c r="G539" s="70"/>
      <c r="H539" s="71"/>
      <c r="I539" s="66"/>
      <c r="J539" s="72"/>
      <c r="K539" s="66"/>
      <c r="M539" s="67" t="s">
        <v>1752</v>
      </c>
      <c r="O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73" t="str">
        <f>C538</f>
        <v>P12:28,4*0,6282</v>
      </c>
      <c r="BE539" s="53"/>
      <c r="BF539" s="53"/>
      <c r="BG539" s="53"/>
      <c r="BH539" s="53"/>
      <c r="BI539" s="53"/>
    </row>
    <row r="540" spans="1:104" ht="22.5" x14ac:dyDescent="0.2">
      <c r="A540" s="54">
        <v>73</v>
      </c>
      <c r="B540" s="55" t="s">
        <v>1785</v>
      </c>
      <c r="C540" s="56" t="s">
        <v>1786</v>
      </c>
      <c r="D540" s="57" t="s">
        <v>248</v>
      </c>
      <c r="E540" s="100">
        <v>0.20569999999999999</v>
      </c>
      <c r="F540" s="59">
        <v>0</v>
      </c>
      <c r="G540" s="60">
        <f>E540*F540</f>
        <v>0</v>
      </c>
      <c r="H540" s="61">
        <v>0</v>
      </c>
      <c r="I540" s="62">
        <f>E540*H540</f>
        <v>0</v>
      </c>
      <c r="J540" s="61"/>
      <c r="K540" s="62">
        <f>E540*J540</f>
        <v>0</v>
      </c>
      <c r="O540" s="53"/>
      <c r="Z540" s="53"/>
      <c r="AA540" s="53">
        <v>12</v>
      </c>
      <c r="AB540" s="53">
        <v>0</v>
      </c>
      <c r="AC540" s="53">
        <v>74</v>
      </c>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63">
        <f>G540</f>
        <v>0</v>
      </c>
      <c r="BA540" s="53"/>
      <c r="BB540" s="53"/>
      <c r="BC540" s="53"/>
      <c r="BD540" s="53"/>
      <c r="BE540" s="53"/>
      <c r="BF540" s="53"/>
      <c r="BG540" s="53"/>
      <c r="BH540" s="53"/>
      <c r="BI540" s="53"/>
      <c r="CA540" s="53">
        <v>12</v>
      </c>
      <c r="CB540" s="53">
        <v>0</v>
      </c>
      <c r="CZ540" s="16">
        <v>2</v>
      </c>
    </row>
    <row r="541" spans="1:104" x14ac:dyDescent="0.2">
      <c r="A541" s="64"/>
      <c r="B541" s="65"/>
      <c r="C541" s="329" t="s">
        <v>1787</v>
      </c>
      <c r="D541" s="330"/>
      <c r="E541" s="103">
        <v>0.20569999999999999</v>
      </c>
      <c r="F541" s="69"/>
      <c r="G541" s="70"/>
      <c r="H541" s="71"/>
      <c r="I541" s="66"/>
      <c r="J541" s="72"/>
      <c r="K541" s="66"/>
      <c r="M541" s="67" t="s">
        <v>1787</v>
      </c>
      <c r="O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73" t="str">
        <f>C540</f>
        <v xml:space="preserve">Přesun hmot pro povlakové krytiny, výšky do 24 m </v>
      </c>
      <c r="BE541" s="53"/>
      <c r="BF541" s="53"/>
      <c r="BG541" s="53"/>
      <c r="BH541" s="53"/>
      <c r="BI541" s="53"/>
    </row>
    <row r="542" spans="1:104" x14ac:dyDescent="0.2">
      <c r="A542" s="54">
        <v>74</v>
      </c>
      <c r="B542" s="55" t="s">
        <v>1788</v>
      </c>
      <c r="C542" s="56" t="s">
        <v>1789</v>
      </c>
      <c r="D542" s="57" t="s">
        <v>41</v>
      </c>
      <c r="E542" s="100">
        <v>27.012599999999999</v>
      </c>
      <c r="F542" s="59">
        <v>0</v>
      </c>
      <c r="G542" s="60">
        <f>E542*F542</f>
        <v>0</v>
      </c>
      <c r="H542" s="61">
        <v>1.8E-3</v>
      </c>
      <c r="I542" s="62">
        <f>E542*H542</f>
        <v>4.8622679999999995E-2</v>
      </c>
      <c r="J542" s="61"/>
      <c r="K542" s="62">
        <f>E542*J542</f>
        <v>0</v>
      </c>
      <c r="O542" s="53"/>
      <c r="Z542" s="53"/>
      <c r="AA542" s="53">
        <v>3</v>
      </c>
      <c r="AB542" s="53">
        <v>1</v>
      </c>
      <c r="AC542" s="53">
        <v>283220022</v>
      </c>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63">
        <f>G542</f>
        <v>0</v>
      </c>
      <c r="BA542" s="53"/>
      <c r="BB542" s="53"/>
      <c r="BC542" s="53"/>
      <c r="BD542" s="53"/>
      <c r="BE542" s="53"/>
      <c r="BF542" s="53"/>
      <c r="BG542" s="53"/>
      <c r="BH542" s="53"/>
      <c r="BI542" s="53"/>
      <c r="CA542" s="53">
        <v>3</v>
      </c>
      <c r="CB542" s="53">
        <v>1</v>
      </c>
      <c r="CZ542" s="16">
        <v>2</v>
      </c>
    </row>
    <row r="543" spans="1:104" ht="22.5" x14ac:dyDescent="0.2">
      <c r="A543" s="64"/>
      <c r="B543" s="65"/>
      <c r="C543" s="326" t="s">
        <v>1790</v>
      </c>
      <c r="D543" s="327"/>
      <c r="E543" s="327"/>
      <c r="F543" s="327"/>
      <c r="G543" s="328"/>
      <c r="I543" s="66"/>
      <c r="K543" s="66"/>
      <c r="L543" s="67" t="s">
        <v>1790</v>
      </c>
      <c r="O543" s="53"/>
      <c r="Z543" s="53"/>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3"/>
      <c r="BF543" s="53"/>
      <c r="BG543" s="53"/>
      <c r="BH543" s="53"/>
      <c r="BI543" s="53"/>
    </row>
    <row r="544" spans="1:104" ht="25.5" x14ac:dyDescent="0.2">
      <c r="A544" s="64"/>
      <c r="B544" s="65"/>
      <c r="C544" s="329" t="s">
        <v>1791</v>
      </c>
      <c r="D544" s="330"/>
      <c r="E544" s="103">
        <v>18.846</v>
      </c>
      <c r="F544" s="69"/>
      <c r="G544" s="70"/>
      <c r="H544" s="71"/>
      <c r="I544" s="66"/>
      <c r="J544" s="72"/>
      <c r="K544" s="66"/>
      <c r="M544" s="67" t="s">
        <v>1791</v>
      </c>
      <c r="O544" s="53"/>
      <c r="Z544" s="53"/>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53"/>
      <c r="BC544" s="53"/>
      <c r="BD544" s="73" t="str">
        <f>C543</f>
        <v xml:space="preserve">Fólie z PVC-P (měkčený polyvinylchlorid) se skleněnou výztužnou vložkou určená ke stabilizaci přitížením (kačírek, dlaždice) tl. 1,5 mm, </v>
      </c>
      <c r="BE544" s="53"/>
      <c r="BF544" s="53"/>
      <c r="BG544" s="53"/>
      <c r="BH544" s="53"/>
      <c r="BI544" s="53"/>
    </row>
    <row r="545" spans="1:104" x14ac:dyDescent="0.2">
      <c r="A545" s="64"/>
      <c r="B545" s="65"/>
      <c r="C545" s="329" t="s">
        <v>1792</v>
      </c>
      <c r="D545" s="330"/>
      <c r="E545" s="103">
        <v>8.1666000000000007</v>
      </c>
      <c r="F545" s="69"/>
      <c r="G545" s="70"/>
      <c r="H545" s="71"/>
      <c r="I545" s="66"/>
      <c r="J545" s="72"/>
      <c r="K545" s="66"/>
      <c r="M545" s="67" t="s">
        <v>1792</v>
      </c>
      <c r="O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73" t="str">
        <f>C544</f>
        <v>P12:30*0,6282</v>
      </c>
      <c r="BE545" s="53"/>
      <c r="BF545" s="53"/>
      <c r="BG545" s="53"/>
      <c r="BH545" s="53"/>
      <c r="BI545" s="53"/>
    </row>
    <row r="546" spans="1:104" x14ac:dyDescent="0.2">
      <c r="A546" s="54">
        <v>75</v>
      </c>
      <c r="B546" s="55" t="s">
        <v>1793</v>
      </c>
      <c r="C546" s="56" t="s">
        <v>1794</v>
      </c>
      <c r="D546" s="57" t="s">
        <v>41</v>
      </c>
      <c r="E546" s="100">
        <v>27.012599999999999</v>
      </c>
      <c r="F546" s="59">
        <v>0</v>
      </c>
      <c r="G546" s="60">
        <f>E546*F546</f>
        <v>0</v>
      </c>
      <c r="H546" s="61">
        <v>2.9999999999999997E-4</v>
      </c>
      <c r="I546" s="62">
        <f>E546*H546</f>
        <v>8.1037799999999997E-3</v>
      </c>
      <c r="J546" s="61"/>
      <c r="K546" s="62">
        <f>E546*J546</f>
        <v>0</v>
      </c>
      <c r="O546" s="53"/>
      <c r="Z546" s="53"/>
      <c r="AA546" s="53">
        <v>3</v>
      </c>
      <c r="AB546" s="53">
        <v>1</v>
      </c>
      <c r="AC546" s="53" t="s">
        <v>1793</v>
      </c>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63">
        <f>G546</f>
        <v>0</v>
      </c>
      <c r="BA546" s="53"/>
      <c r="BB546" s="53"/>
      <c r="BC546" s="53"/>
      <c r="BD546" s="53"/>
      <c r="BE546" s="53"/>
      <c r="BF546" s="53"/>
      <c r="BG546" s="53"/>
      <c r="BH546" s="53"/>
      <c r="BI546" s="53"/>
      <c r="CA546" s="53">
        <v>3</v>
      </c>
      <c r="CB546" s="53">
        <v>1</v>
      </c>
      <c r="CZ546" s="16">
        <v>2</v>
      </c>
    </row>
    <row r="547" spans="1:104" ht="22.5" x14ac:dyDescent="0.2">
      <c r="A547" s="64"/>
      <c r="B547" s="65"/>
      <c r="C547" s="326" t="s">
        <v>1795</v>
      </c>
      <c r="D547" s="327"/>
      <c r="E547" s="327"/>
      <c r="F547" s="327"/>
      <c r="G547" s="328"/>
      <c r="I547" s="66"/>
      <c r="K547" s="66"/>
      <c r="L547" s="67" t="s">
        <v>1795</v>
      </c>
      <c r="O547" s="53"/>
      <c r="Z547" s="53"/>
      <c r="AA547" s="53"/>
      <c r="AB547" s="53"/>
      <c r="AC547" s="53"/>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53"/>
      <c r="BA547" s="53"/>
      <c r="BB547" s="53"/>
      <c r="BC547" s="53"/>
      <c r="BD547" s="53"/>
      <c r="BE547" s="53"/>
      <c r="BF547" s="53"/>
      <c r="BG547" s="53"/>
      <c r="BH547" s="53"/>
      <c r="BI547" s="53"/>
    </row>
    <row r="548" spans="1:104" ht="25.5" x14ac:dyDescent="0.2">
      <c r="A548" s="64"/>
      <c r="B548" s="65"/>
      <c r="C548" s="329" t="s">
        <v>1791</v>
      </c>
      <c r="D548" s="330"/>
      <c r="E548" s="103">
        <v>18.846</v>
      </c>
      <c r="F548" s="69"/>
      <c r="G548" s="70"/>
      <c r="H548" s="71"/>
      <c r="I548" s="66"/>
      <c r="J548" s="72"/>
      <c r="K548" s="66"/>
      <c r="M548" s="67" t="s">
        <v>1791</v>
      </c>
      <c r="O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73" t="str">
        <f>C547</f>
        <v>Netkaná geotextilie zpevněná vpichováním ze 100% z polypropylenu se separační, ochranou, filtrační a zpevňovací funkcí.</v>
      </c>
      <c r="BE548" s="53"/>
      <c r="BF548" s="53"/>
      <c r="BG548" s="53"/>
      <c r="BH548" s="53"/>
      <c r="BI548" s="53"/>
    </row>
    <row r="549" spans="1:104" x14ac:dyDescent="0.2">
      <c r="A549" s="64"/>
      <c r="B549" s="65"/>
      <c r="C549" s="329" t="s">
        <v>1792</v>
      </c>
      <c r="D549" s="330"/>
      <c r="E549" s="103">
        <v>8.1666000000000007</v>
      </c>
      <c r="F549" s="69"/>
      <c r="G549" s="70"/>
      <c r="H549" s="71"/>
      <c r="I549" s="66"/>
      <c r="J549" s="72"/>
      <c r="K549" s="66"/>
      <c r="M549" s="67" t="s">
        <v>1792</v>
      </c>
      <c r="O549" s="53"/>
      <c r="Z549" s="53"/>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73" t="str">
        <f>C548</f>
        <v>P12:30*0,6282</v>
      </c>
      <c r="BE549" s="53"/>
      <c r="BF549" s="53"/>
      <c r="BG549" s="53"/>
      <c r="BH549" s="53"/>
      <c r="BI549" s="53"/>
    </row>
    <row r="550" spans="1:104" x14ac:dyDescent="0.2">
      <c r="A550" s="74" t="s">
        <v>42</v>
      </c>
      <c r="B550" s="75" t="s">
        <v>1779</v>
      </c>
      <c r="C550" s="76" t="s">
        <v>1780</v>
      </c>
      <c r="D550" s="77"/>
      <c r="E550" s="78"/>
      <c r="F550" s="78"/>
      <c r="G550" s="79">
        <f>SUM(G528:G549)</f>
        <v>0</v>
      </c>
      <c r="H550" s="80"/>
      <c r="I550" s="79">
        <f>SUM(I528:I549)</f>
        <v>0.20574076400000005</v>
      </c>
      <c r="J550" s="81"/>
      <c r="K550" s="79">
        <f>SUM(K528:K549)</f>
        <v>0</v>
      </c>
      <c r="O550" s="53"/>
      <c r="X550" s="82">
        <f>K550</f>
        <v>0</v>
      </c>
      <c r="Y550" s="82">
        <f>I550</f>
        <v>0.20574076400000005</v>
      </c>
      <c r="Z550" s="63">
        <f>G550</f>
        <v>0</v>
      </c>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83"/>
      <c r="BB550" s="83"/>
      <c r="BC550" s="83"/>
      <c r="BD550" s="83"/>
      <c r="BE550" s="83"/>
      <c r="BF550" s="83"/>
      <c r="BG550" s="53"/>
      <c r="BH550" s="53"/>
      <c r="BI550" s="53"/>
    </row>
    <row r="551" spans="1:104" ht="14.25" customHeight="1" x14ac:dyDescent="0.2">
      <c r="A551" s="43" t="s">
        <v>38</v>
      </c>
      <c r="B551" s="44" t="s">
        <v>1019</v>
      </c>
      <c r="C551" s="45" t="s">
        <v>1020</v>
      </c>
      <c r="D551" s="46"/>
      <c r="E551" s="47"/>
      <c r="F551" s="47"/>
      <c r="G551" s="48"/>
      <c r="H551" s="49"/>
      <c r="I551" s="50"/>
      <c r="J551" s="51"/>
      <c r="K551" s="52"/>
      <c r="O551" s="53"/>
    </row>
    <row r="552" spans="1:104" x14ac:dyDescent="0.2">
      <c r="A552" s="54">
        <v>76</v>
      </c>
      <c r="B552" s="55" t="s">
        <v>1023</v>
      </c>
      <c r="C552" s="56" t="s">
        <v>1024</v>
      </c>
      <c r="D552" s="57" t="s">
        <v>41</v>
      </c>
      <c r="E552" s="100">
        <v>189.46510000000001</v>
      </c>
      <c r="F552" s="59">
        <v>0</v>
      </c>
      <c r="G552" s="60">
        <f>E552*F552</f>
        <v>0</v>
      </c>
      <c r="H552" s="61">
        <v>0</v>
      </c>
      <c r="I552" s="62">
        <f>E552*H552</f>
        <v>0</v>
      </c>
      <c r="J552" s="61">
        <v>0</v>
      </c>
      <c r="K552" s="62">
        <f>E552*J552</f>
        <v>0</v>
      </c>
      <c r="O552" s="53"/>
      <c r="Z552" s="53"/>
      <c r="AA552" s="53">
        <v>1</v>
      </c>
      <c r="AB552" s="53">
        <v>7</v>
      </c>
      <c r="AC552" s="53">
        <v>7</v>
      </c>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63">
        <f>G552</f>
        <v>0</v>
      </c>
      <c r="BA552" s="53"/>
      <c r="BB552" s="53"/>
      <c r="BC552" s="53"/>
      <c r="BD552" s="53"/>
      <c r="BE552" s="53"/>
      <c r="BF552" s="53"/>
      <c r="BG552" s="53"/>
      <c r="BH552" s="53"/>
      <c r="BI552" s="53"/>
      <c r="CA552" s="53">
        <v>1</v>
      </c>
      <c r="CB552" s="53">
        <v>7</v>
      </c>
      <c r="CZ552" s="16">
        <v>2</v>
      </c>
    </row>
    <row r="553" spans="1:104" x14ac:dyDescent="0.2">
      <c r="A553" s="64"/>
      <c r="B553" s="65"/>
      <c r="C553" s="326" t="s">
        <v>1025</v>
      </c>
      <c r="D553" s="327"/>
      <c r="E553" s="327"/>
      <c r="F553" s="327"/>
      <c r="G553" s="328"/>
      <c r="I553" s="66"/>
      <c r="K553" s="66"/>
      <c r="L553" s="67" t="s">
        <v>1025</v>
      </c>
      <c r="O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53"/>
      <c r="BE553" s="53"/>
      <c r="BF553" s="53"/>
      <c r="BG553" s="53"/>
      <c r="BH553" s="53"/>
      <c r="BI553" s="53"/>
    </row>
    <row r="554" spans="1:104" x14ac:dyDescent="0.2">
      <c r="A554" s="64"/>
      <c r="B554" s="65"/>
      <c r="C554" s="329" t="s">
        <v>1796</v>
      </c>
      <c r="D554" s="330"/>
      <c r="E554" s="103">
        <v>24.311299999999999</v>
      </c>
      <c r="F554" s="69"/>
      <c r="G554" s="70"/>
      <c r="H554" s="71"/>
      <c r="I554" s="66"/>
      <c r="J554" s="72"/>
      <c r="K554" s="66"/>
      <c r="M554" s="67" t="s">
        <v>1796</v>
      </c>
      <c r="O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73" t="str">
        <f>C553</f>
        <v xml:space="preserve">včetně izolačního pásku mirelon kolem všech stěn </v>
      </c>
      <c r="BE554" s="53"/>
      <c r="BF554" s="53"/>
      <c r="BG554" s="53"/>
      <c r="BH554" s="53"/>
      <c r="BI554" s="53"/>
    </row>
    <row r="555" spans="1:104" x14ac:dyDescent="0.2">
      <c r="A555" s="64"/>
      <c r="B555" s="65"/>
      <c r="C555" s="329" t="s">
        <v>1754</v>
      </c>
      <c r="D555" s="330"/>
      <c r="E555" s="103">
        <v>14.3858</v>
      </c>
      <c r="F555" s="69"/>
      <c r="G555" s="70"/>
      <c r="H555" s="71"/>
      <c r="I555" s="66"/>
      <c r="J555" s="72"/>
      <c r="K555" s="66"/>
      <c r="M555" s="67" t="s">
        <v>1754</v>
      </c>
      <c r="O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73" t="str">
        <f>C554</f>
        <v>P8 :38,7*0,6282</v>
      </c>
      <c r="BE555" s="53"/>
      <c r="BF555" s="53"/>
      <c r="BG555" s="53"/>
      <c r="BH555" s="53"/>
      <c r="BI555" s="53"/>
    </row>
    <row r="556" spans="1:104" x14ac:dyDescent="0.2">
      <c r="A556" s="64"/>
      <c r="B556" s="65"/>
      <c r="C556" s="329" t="s">
        <v>1755</v>
      </c>
      <c r="D556" s="330"/>
      <c r="E556" s="103">
        <v>143.60650000000001</v>
      </c>
      <c r="F556" s="69"/>
      <c r="G556" s="70"/>
      <c r="H556" s="71"/>
      <c r="I556" s="66"/>
      <c r="J556" s="72"/>
      <c r="K556" s="66"/>
      <c r="M556" s="67" t="s">
        <v>1755</v>
      </c>
      <c r="O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73" t="str">
        <f>C555</f>
        <v>P9:22,9*0,6282</v>
      </c>
      <c r="BE556" s="53"/>
      <c r="BF556" s="53"/>
      <c r="BG556" s="53"/>
      <c r="BH556" s="53"/>
      <c r="BI556" s="53"/>
    </row>
    <row r="557" spans="1:104" x14ac:dyDescent="0.2">
      <c r="A557" s="64"/>
      <c r="B557" s="65"/>
      <c r="C557" s="329" t="s">
        <v>1752</v>
      </c>
      <c r="D557" s="330"/>
      <c r="E557" s="103">
        <v>7.1615000000000002</v>
      </c>
      <c r="F557" s="69"/>
      <c r="G557" s="70"/>
      <c r="H557" s="71"/>
      <c r="I557" s="66"/>
      <c r="J557" s="72"/>
      <c r="K557" s="66"/>
      <c r="M557" s="67" t="s">
        <v>1752</v>
      </c>
      <c r="O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73" t="str">
        <f>C556</f>
        <v>P10:228,6*0,6282</v>
      </c>
      <c r="BE557" s="53"/>
      <c r="BF557" s="53"/>
      <c r="BG557" s="53"/>
      <c r="BH557" s="53"/>
      <c r="BI557" s="53"/>
    </row>
    <row r="558" spans="1:104" x14ac:dyDescent="0.2">
      <c r="A558" s="54">
        <v>77</v>
      </c>
      <c r="B558" s="55" t="s">
        <v>1026</v>
      </c>
      <c r="C558" s="56" t="s">
        <v>1027</v>
      </c>
      <c r="D558" s="57" t="s">
        <v>41</v>
      </c>
      <c r="E558" s="100">
        <v>63.218899999999998</v>
      </c>
      <c r="F558" s="59">
        <v>0</v>
      </c>
      <c r="G558" s="60">
        <f>E558*F558</f>
        <v>0</v>
      </c>
      <c r="H558" s="61">
        <v>2.3000000000000001E-4</v>
      </c>
      <c r="I558" s="62">
        <f>E558*H558</f>
        <v>1.4540347E-2</v>
      </c>
      <c r="J558" s="61">
        <v>0</v>
      </c>
      <c r="K558" s="62">
        <f>E558*J558</f>
        <v>0</v>
      </c>
      <c r="O558" s="53"/>
      <c r="Z558" s="53"/>
      <c r="AA558" s="53">
        <v>1</v>
      </c>
      <c r="AB558" s="53">
        <v>7</v>
      </c>
      <c r="AC558" s="53">
        <v>7</v>
      </c>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63">
        <f>G558</f>
        <v>0</v>
      </c>
      <c r="BA558" s="53"/>
      <c r="BB558" s="53"/>
      <c r="BC558" s="53"/>
      <c r="BD558" s="53"/>
      <c r="BE558" s="53"/>
      <c r="BF558" s="53"/>
      <c r="BG558" s="53"/>
      <c r="BH558" s="53"/>
      <c r="BI558" s="53"/>
      <c r="CA558" s="53">
        <v>1</v>
      </c>
      <c r="CB558" s="53">
        <v>7</v>
      </c>
      <c r="CZ558" s="16">
        <v>2</v>
      </c>
    </row>
    <row r="559" spans="1:104" x14ac:dyDescent="0.2">
      <c r="A559" s="64"/>
      <c r="B559" s="65"/>
      <c r="C559" s="326" t="s">
        <v>1028</v>
      </c>
      <c r="D559" s="327"/>
      <c r="E559" s="327"/>
      <c r="F559" s="327"/>
      <c r="G559" s="328"/>
      <c r="I559" s="66"/>
      <c r="K559" s="66"/>
      <c r="L559" s="67" t="s">
        <v>1028</v>
      </c>
      <c r="O559" s="53"/>
      <c r="Z559" s="53"/>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53"/>
      <c r="BA559" s="53"/>
      <c r="BB559" s="53"/>
      <c r="BC559" s="53"/>
      <c r="BD559" s="53"/>
      <c r="BE559" s="53"/>
      <c r="BF559" s="53"/>
      <c r="BG559" s="53"/>
      <c r="BH559" s="53"/>
      <c r="BI559" s="53"/>
    </row>
    <row r="560" spans="1:104" x14ac:dyDescent="0.2">
      <c r="A560" s="64"/>
      <c r="B560" s="65"/>
      <c r="C560" s="326" t="s">
        <v>1029</v>
      </c>
      <c r="D560" s="327"/>
      <c r="E560" s="327"/>
      <c r="F560" s="327"/>
      <c r="G560" s="328"/>
      <c r="I560" s="66"/>
      <c r="K560" s="66"/>
      <c r="L560" s="67" t="s">
        <v>1029</v>
      </c>
      <c r="O560" s="53"/>
      <c r="Z560" s="53"/>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53"/>
      <c r="BC560" s="53"/>
      <c r="BD560" s="53"/>
      <c r="BE560" s="53"/>
      <c r="BF560" s="53"/>
      <c r="BG560" s="53"/>
      <c r="BH560" s="53"/>
      <c r="BI560" s="53"/>
    </row>
    <row r="561" spans="1:104" ht="25.5" x14ac:dyDescent="0.2">
      <c r="A561" s="64"/>
      <c r="B561" s="65"/>
      <c r="C561" s="329" t="s">
        <v>1797</v>
      </c>
      <c r="D561" s="330"/>
      <c r="E561" s="103">
        <v>6.7846000000000002</v>
      </c>
      <c r="F561" s="69"/>
      <c r="G561" s="70"/>
      <c r="H561" s="71"/>
      <c r="I561" s="66"/>
      <c r="J561" s="72"/>
      <c r="K561" s="66"/>
      <c r="M561" s="67" t="s">
        <v>1797</v>
      </c>
      <c r="O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73" t="str">
        <f t="shared" ref="BD561:BD568" si="20">C560</f>
        <v>Včetně pomocného lešení o výšce podlahy do 1900 mm a pro zatížení do 1,5 kPa.</v>
      </c>
      <c r="BE561" s="53"/>
      <c r="BF561" s="53"/>
      <c r="BG561" s="53"/>
      <c r="BH561" s="53"/>
      <c r="BI561" s="53"/>
    </row>
    <row r="562" spans="1:104" x14ac:dyDescent="0.2">
      <c r="A562" s="64"/>
      <c r="B562" s="65"/>
      <c r="C562" s="329" t="s">
        <v>1798</v>
      </c>
      <c r="D562" s="330"/>
      <c r="E562" s="103">
        <v>16.019100000000002</v>
      </c>
      <c r="F562" s="69"/>
      <c r="G562" s="70"/>
      <c r="H562" s="71"/>
      <c r="I562" s="66"/>
      <c r="J562" s="72"/>
      <c r="K562" s="66"/>
      <c r="M562" s="67" t="s">
        <v>1798</v>
      </c>
      <c r="O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73" t="str">
        <f t="shared" si="20"/>
        <v>207:3,6*3*0,6282</v>
      </c>
      <c r="BE562" s="53"/>
      <c r="BF562" s="53"/>
      <c r="BG562" s="53"/>
      <c r="BH562" s="53"/>
      <c r="BI562" s="53"/>
    </row>
    <row r="563" spans="1:104" x14ac:dyDescent="0.2">
      <c r="A563" s="64"/>
      <c r="B563" s="65"/>
      <c r="C563" s="329" t="s">
        <v>1799</v>
      </c>
      <c r="D563" s="330"/>
      <c r="E563" s="103">
        <v>12.2499</v>
      </c>
      <c r="F563" s="69"/>
      <c r="G563" s="70"/>
      <c r="H563" s="71"/>
      <c r="I563" s="66"/>
      <c r="J563" s="72"/>
      <c r="K563" s="66"/>
      <c r="M563" s="67" t="s">
        <v>1799</v>
      </c>
      <c r="O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53"/>
      <c r="BC563" s="53"/>
      <c r="BD563" s="73" t="str">
        <f t="shared" si="20"/>
        <v>211:8,5*3*0,6282</v>
      </c>
      <c r="BE563" s="53"/>
      <c r="BF563" s="53"/>
      <c r="BG563" s="53"/>
      <c r="BH563" s="53"/>
      <c r="BI563" s="53"/>
    </row>
    <row r="564" spans="1:104" x14ac:dyDescent="0.2">
      <c r="A564" s="64"/>
      <c r="B564" s="65"/>
      <c r="C564" s="329" t="s">
        <v>1800</v>
      </c>
      <c r="D564" s="330"/>
      <c r="E564" s="103">
        <v>16.019100000000002</v>
      </c>
      <c r="F564" s="69"/>
      <c r="G564" s="70"/>
      <c r="H564" s="71"/>
      <c r="I564" s="66"/>
      <c r="J564" s="72"/>
      <c r="K564" s="66"/>
      <c r="M564" s="67" t="s">
        <v>1800</v>
      </c>
      <c r="O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53"/>
      <c r="BC564" s="53"/>
      <c r="BD564" s="73" t="str">
        <f t="shared" si="20"/>
        <v>217:6,5*3*0,6282</v>
      </c>
      <c r="BE564" s="53"/>
      <c r="BF564" s="53"/>
      <c r="BG564" s="53"/>
      <c r="BH564" s="53"/>
      <c r="BI564" s="53"/>
    </row>
    <row r="565" spans="1:104" x14ac:dyDescent="0.2">
      <c r="A565" s="64"/>
      <c r="B565" s="65"/>
      <c r="C565" s="329" t="s">
        <v>844</v>
      </c>
      <c r="D565" s="330"/>
      <c r="E565" s="103">
        <v>0</v>
      </c>
      <c r="F565" s="69"/>
      <c r="G565" s="70"/>
      <c r="H565" s="71"/>
      <c r="I565" s="66"/>
      <c r="J565" s="72"/>
      <c r="K565" s="66"/>
      <c r="M565" s="67"/>
      <c r="O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53"/>
      <c r="BA565" s="53"/>
      <c r="BB565" s="53"/>
      <c r="BC565" s="53"/>
      <c r="BD565" s="73" t="str">
        <f t="shared" si="20"/>
        <v>221:8,5*3*0,6282</v>
      </c>
      <c r="BE565" s="53"/>
      <c r="BF565" s="53"/>
      <c r="BG565" s="53"/>
      <c r="BH565" s="53"/>
      <c r="BI565" s="53"/>
    </row>
    <row r="566" spans="1:104" x14ac:dyDescent="0.2">
      <c r="A566" s="64"/>
      <c r="B566" s="65"/>
      <c r="C566" s="329" t="s">
        <v>1801</v>
      </c>
      <c r="D566" s="330"/>
      <c r="E566" s="103">
        <v>9.8658999999999999</v>
      </c>
      <c r="F566" s="69"/>
      <c r="G566" s="70"/>
      <c r="H566" s="71"/>
      <c r="I566" s="66"/>
      <c r="J566" s="72"/>
      <c r="K566" s="66"/>
      <c r="M566" s="67" t="s">
        <v>1801</v>
      </c>
      <c r="O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53"/>
      <c r="BC566" s="53"/>
      <c r="BD566" s="73" t="str">
        <f t="shared" si="20"/>
        <v/>
      </c>
      <c r="BE566" s="53"/>
      <c r="BF566" s="53"/>
      <c r="BG566" s="53"/>
      <c r="BH566" s="53"/>
      <c r="BI566" s="53"/>
    </row>
    <row r="567" spans="1:104" x14ac:dyDescent="0.2">
      <c r="A567" s="64"/>
      <c r="B567" s="65"/>
      <c r="C567" s="329" t="s">
        <v>1568</v>
      </c>
      <c r="D567" s="330"/>
      <c r="E567" s="103">
        <v>1.2438</v>
      </c>
      <c r="F567" s="69"/>
      <c r="G567" s="70"/>
      <c r="H567" s="71"/>
      <c r="I567" s="66"/>
      <c r="J567" s="72"/>
      <c r="K567" s="66"/>
      <c r="M567" s="67" t="s">
        <v>1568</v>
      </c>
      <c r="O567" s="53"/>
      <c r="Z567" s="53"/>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53"/>
      <c r="BB567" s="53"/>
      <c r="BC567" s="53"/>
      <c r="BD567" s="73" t="str">
        <f t="shared" si="20"/>
        <v>222:5,235*3*0,6282</v>
      </c>
      <c r="BE567" s="53"/>
      <c r="BF567" s="53"/>
      <c r="BG567" s="53"/>
      <c r="BH567" s="53"/>
      <c r="BI567" s="53"/>
    </row>
    <row r="568" spans="1:104" x14ac:dyDescent="0.2">
      <c r="A568" s="64"/>
      <c r="B568" s="65"/>
      <c r="C568" s="329" t="s">
        <v>1569</v>
      </c>
      <c r="D568" s="330"/>
      <c r="E568" s="103">
        <v>1.0365</v>
      </c>
      <c r="F568" s="69"/>
      <c r="G568" s="70"/>
      <c r="H568" s="71"/>
      <c r="I568" s="66"/>
      <c r="J568" s="72"/>
      <c r="K568" s="66"/>
      <c r="M568" s="67" t="s">
        <v>1569</v>
      </c>
      <c r="O568" s="53"/>
      <c r="Z568" s="53"/>
      <c r="AA568" s="53"/>
      <c r="AB568" s="53"/>
      <c r="AC568" s="53"/>
      <c r="AD568" s="53"/>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53"/>
      <c r="BA568" s="53"/>
      <c r="BB568" s="53"/>
      <c r="BC568" s="53"/>
      <c r="BD568" s="73" t="str">
        <f t="shared" si="20"/>
        <v>220:0,66*3*0,6282</v>
      </c>
      <c r="BE568" s="53"/>
      <c r="BF568" s="53"/>
      <c r="BG568" s="53"/>
      <c r="BH568" s="53"/>
      <c r="BI568" s="53"/>
    </row>
    <row r="569" spans="1:104" ht="22.5" x14ac:dyDescent="0.2">
      <c r="A569" s="54">
        <v>78</v>
      </c>
      <c r="B569" s="55" t="s">
        <v>1802</v>
      </c>
      <c r="C569" s="56" t="s">
        <v>1803</v>
      </c>
      <c r="D569" s="57" t="s">
        <v>41</v>
      </c>
      <c r="E569" s="100">
        <v>17.840900000000001</v>
      </c>
      <c r="F569" s="59">
        <v>0</v>
      </c>
      <c r="G569" s="60">
        <f>E569*F569</f>
        <v>0</v>
      </c>
      <c r="H569" s="61">
        <v>6.4900000000000001E-3</v>
      </c>
      <c r="I569" s="62">
        <f>E569*H569</f>
        <v>0.115787441</v>
      </c>
      <c r="J569" s="61"/>
      <c r="K569" s="62">
        <f>E569*J569</f>
        <v>0</v>
      </c>
      <c r="O569" s="53"/>
      <c r="Z569" s="53"/>
      <c r="AA569" s="53">
        <v>12</v>
      </c>
      <c r="AB569" s="53">
        <v>0</v>
      </c>
      <c r="AC569" s="53">
        <v>8</v>
      </c>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63">
        <f>G569</f>
        <v>0</v>
      </c>
      <c r="BA569" s="53"/>
      <c r="BB569" s="53"/>
      <c r="BC569" s="53"/>
      <c r="BD569" s="53"/>
      <c r="BE569" s="53"/>
      <c r="BF569" s="53"/>
      <c r="BG569" s="53"/>
      <c r="BH569" s="53"/>
      <c r="BI569" s="53"/>
      <c r="CA569" s="53">
        <v>12</v>
      </c>
      <c r="CB569" s="53">
        <v>0</v>
      </c>
      <c r="CZ569" s="16">
        <v>2</v>
      </c>
    </row>
    <row r="570" spans="1:104" x14ac:dyDescent="0.2">
      <c r="A570" s="64"/>
      <c r="B570" s="65"/>
      <c r="C570" s="326" t="s">
        <v>1804</v>
      </c>
      <c r="D570" s="327"/>
      <c r="E570" s="327"/>
      <c r="F570" s="327"/>
      <c r="G570" s="328"/>
      <c r="I570" s="66"/>
      <c r="K570" s="66"/>
      <c r="L570" s="67" t="s">
        <v>1804</v>
      </c>
      <c r="O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row>
    <row r="571" spans="1:104" x14ac:dyDescent="0.2">
      <c r="A571" s="64"/>
      <c r="B571" s="65"/>
      <c r="C571" s="329" t="s">
        <v>1805</v>
      </c>
      <c r="D571" s="330"/>
      <c r="E571" s="103">
        <v>17.840900000000001</v>
      </c>
      <c r="F571" s="69"/>
      <c r="G571" s="70"/>
      <c r="H571" s="71"/>
      <c r="I571" s="66"/>
      <c r="J571" s="72"/>
      <c r="K571" s="66"/>
      <c r="M571" s="67" t="s">
        <v>1805</v>
      </c>
      <c r="O571" s="53"/>
      <c r="Z571" s="53"/>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53"/>
      <c r="BC571" s="53"/>
      <c r="BD571" s="73" t="str">
        <f>C570</f>
        <v>Spádové klíny ESP 150S - 2%</v>
      </c>
      <c r="BE571" s="53"/>
      <c r="BF571" s="53"/>
      <c r="BG571" s="53"/>
      <c r="BH571" s="53"/>
      <c r="BI571" s="53"/>
    </row>
    <row r="572" spans="1:104" ht="22.5" x14ac:dyDescent="0.2">
      <c r="A572" s="54">
        <v>79</v>
      </c>
      <c r="B572" s="55" t="s">
        <v>1806</v>
      </c>
      <c r="C572" s="56" t="s">
        <v>1807</v>
      </c>
      <c r="D572" s="57" t="s">
        <v>41</v>
      </c>
      <c r="E572" s="100">
        <v>11.533799999999999</v>
      </c>
      <c r="F572" s="59">
        <v>0</v>
      </c>
      <c r="G572" s="60">
        <f>E572*F572</f>
        <v>0</v>
      </c>
      <c r="H572" s="61">
        <v>0</v>
      </c>
      <c r="I572" s="62">
        <f>E572*H572</f>
        <v>0</v>
      </c>
      <c r="J572" s="61"/>
      <c r="K572" s="62">
        <f>E572*J572</f>
        <v>0</v>
      </c>
      <c r="O572" s="53"/>
      <c r="Z572" s="53"/>
      <c r="AA572" s="53">
        <v>12</v>
      </c>
      <c r="AB572" s="53">
        <v>0</v>
      </c>
      <c r="AC572" s="53">
        <v>9</v>
      </c>
      <c r="AD572" s="53"/>
      <c r="AE572" s="53"/>
      <c r="AF572" s="53"/>
      <c r="AG572" s="53"/>
      <c r="AH572" s="53"/>
      <c r="AI572" s="53"/>
      <c r="AJ572" s="53"/>
      <c r="AK572" s="53"/>
      <c r="AL572" s="53"/>
      <c r="AM572" s="53"/>
      <c r="AN572" s="53"/>
      <c r="AO572" s="53"/>
      <c r="AP572" s="53"/>
      <c r="AQ572" s="53"/>
      <c r="AR572" s="53"/>
      <c r="AS572" s="53"/>
      <c r="AT572" s="53"/>
      <c r="AU572" s="53"/>
      <c r="AV572" s="53"/>
      <c r="AW572" s="53"/>
      <c r="AX572" s="53"/>
      <c r="AY572" s="53"/>
      <c r="AZ572" s="63">
        <f>G572</f>
        <v>0</v>
      </c>
      <c r="BA572" s="53"/>
      <c r="BB572" s="53"/>
      <c r="BC572" s="53"/>
      <c r="BD572" s="53"/>
      <c r="BE572" s="53"/>
      <c r="BF572" s="53"/>
      <c r="BG572" s="53"/>
      <c r="BH572" s="53"/>
      <c r="BI572" s="53"/>
      <c r="CA572" s="53">
        <v>12</v>
      </c>
      <c r="CB572" s="53">
        <v>0</v>
      </c>
      <c r="CZ572" s="16">
        <v>2</v>
      </c>
    </row>
    <row r="573" spans="1:104" ht="25.5" x14ac:dyDescent="0.2">
      <c r="A573" s="64"/>
      <c r="B573" s="65"/>
      <c r="C573" s="329" t="s">
        <v>1808</v>
      </c>
      <c r="D573" s="330"/>
      <c r="E573" s="103">
        <v>11.533799999999999</v>
      </c>
      <c r="F573" s="69"/>
      <c r="G573" s="70"/>
      <c r="H573" s="71"/>
      <c r="I573" s="66"/>
      <c r="J573" s="72"/>
      <c r="K573" s="66"/>
      <c r="M573" s="67" t="s">
        <v>1808</v>
      </c>
      <c r="O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73" t="str">
        <f>C572</f>
        <v>Březová foliovaná překližka lepená tl. 21mm na latích 50/30, latě ukotvit do ŽB desky</v>
      </c>
      <c r="BE573" s="53"/>
      <c r="BF573" s="53"/>
      <c r="BG573" s="53"/>
      <c r="BH573" s="53"/>
      <c r="BI573" s="53"/>
    </row>
    <row r="574" spans="1:104" x14ac:dyDescent="0.2">
      <c r="A574" s="54">
        <v>80</v>
      </c>
      <c r="B574" s="55" t="s">
        <v>1036</v>
      </c>
      <c r="C574" s="56" t="s">
        <v>1037</v>
      </c>
      <c r="D574" s="57" t="s">
        <v>248</v>
      </c>
      <c r="E574" s="100">
        <v>0.56220000000000003</v>
      </c>
      <c r="F574" s="59">
        <v>0</v>
      </c>
      <c r="G574" s="60">
        <f>E574*F574</f>
        <v>0</v>
      </c>
      <c r="H574" s="61">
        <v>0</v>
      </c>
      <c r="I574" s="62">
        <f>E574*H574</f>
        <v>0</v>
      </c>
      <c r="J574" s="61"/>
      <c r="K574" s="62">
        <f>E574*J574</f>
        <v>0</v>
      </c>
      <c r="O574" s="53"/>
      <c r="Z574" s="53"/>
      <c r="AA574" s="53">
        <v>12</v>
      </c>
      <c r="AB574" s="53">
        <v>0</v>
      </c>
      <c r="AC574" s="53">
        <v>79</v>
      </c>
      <c r="AD574" s="53"/>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63">
        <f>G574</f>
        <v>0</v>
      </c>
      <c r="BA574" s="53"/>
      <c r="BB574" s="53"/>
      <c r="BC574" s="53"/>
      <c r="BD574" s="53"/>
      <c r="BE574" s="53"/>
      <c r="BF574" s="53"/>
      <c r="BG574" s="53"/>
      <c r="BH574" s="53"/>
      <c r="BI574" s="53"/>
      <c r="CA574" s="53">
        <v>12</v>
      </c>
      <c r="CB574" s="53">
        <v>0</v>
      </c>
      <c r="CZ574" s="16">
        <v>2</v>
      </c>
    </row>
    <row r="575" spans="1:104" x14ac:dyDescent="0.2">
      <c r="A575" s="64"/>
      <c r="B575" s="65"/>
      <c r="C575" s="329" t="s">
        <v>1809</v>
      </c>
      <c r="D575" s="330"/>
      <c r="E575" s="103">
        <v>0.56220000000000003</v>
      </c>
      <c r="F575" s="69"/>
      <c r="G575" s="70"/>
      <c r="H575" s="71"/>
      <c r="I575" s="66"/>
      <c r="J575" s="72"/>
      <c r="K575" s="66"/>
      <c r="M575" s="67" t="s">
        <v>1809</v>
      </c>
      <c r="O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73" t="str">
        <f>C574</f>
        <v xml:space="preserve">Přesun hmot pro izolace tepelné, výšky do 24 m </v>
      </c>
      <c r="BE575" s="53"/>
      <c r="BF575" s="53"/>
      <c r="BG575" s="53"/>
      <c r="BH575" s="53"/>
      <c r="BI575" s="53"/>
    </row>
    <row r="576" spans="1:104" x14ac:dyDescent="0.2">
      <c r="A576" s="54">
        <v>81</v>
      </c>
      <c r="B576" s="55" t="s">
        <v>1039</v>
      </c>
      <c r="C576" s="56" t="s">
        <v>1040</v>
      </c>
      <c r="D576" s="57" t="s">
        <v>70</v>
      </c>
      <c r="E576" s="100">
        <v>13.119300000000001</v>
      </c>
      <c r="F576" s="59">
        <v>0</v>
      </c>
      <c r="G576" s="60">
        <f>E576*F576</f>
        <v>0</v>
      </c>
      <c r="H576" s="61">
        <v>2.5000000000000001E-2</v>
      </c>
      <c r="I576" s="62">
        <f>E576*H576</f>
        <v>0.32798250000000007</v>
      </c>
      <c r="J576" s="61"/>
      <c r="K576" s="62">
        <f>E576*J576</f>
        <v>0</v>
      </c>
      <c r="O576" s="53"/>
      <c r="Z576" s="53"/>
      <c r="AA576" s="53">
        <v>3</v>
      </c>
      <c r="AB576" s="53">
        <v>1</v>
      </c>
      <c r="AC576" s="53" t="s">
        <v>1039</v>
      </c>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63">
        <f>G576</f>
        <v>0</v>
      </c>
      <c r="BA576" s="53"/>
      <c r="BB576" s="53"/>
      <c r="BC576" s="53"/>
      <c r="BD576" s="53"/>
      <c r="BE576" s="53"/>
      <c r="BF576" s="53"/>
      <c r="BG576" s="53"/>
      <c r="BH576" s="53"/>
      <c r="BI576" s="53"/>
      <c r="CA576" s="53">
        <v>3</v>
      </c>
      <c r="CB576" s="53">
        <v>1</v>
      </c>
      <c r="CZ576" s="16">
        <v>2</v>
      </c>
    </row>
    <row r="577" spans="1:104" x14ac:dyDescent="0.2">
      <c r="A577" s="64"/>
      <c r="B577" s="65"/>
      <c r="C577" s="329" t="s">
        <v>1810</v>
      </c>
      <c r="D577" s="330"/>
      <c r="E577" s="103">
        <v>1.7018</v>
      </c>
      <c r="F577" s="69"/>
      <c r="G577" s="70"/>
      <c r="H577" s="71"/>
      <c r="I577" s="66"/>
      <c r="J577" s="72"/>
      <c r="K577" s="66"/>
      <c r="M577" s="67" t="s">
        <v>1810</v>
      </c>
      <c r="O577" s="53"/>
      <c r="Z577" s="53"/>
      <c r="AA577" s="53"/>
      <c r="AB577" s="53"/>
      <c r="AC577" s="53"/>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53"/>
      <c r="BA577" s="53"/>
      <c r="BB577" s="53"/>
      <c r="BC577" s="53"/>
      <c r="BD577" s="73" t="str">
        <f>C576</f>
        <v>Deska izolační stabilizov. EPS 150  1000 x 500 mm</v>
      </c>
      <c r="BE577" s="53"/>
      <c r="BF577" s="53"/>
      <c r="BG577" s="53"/>
      <c r="BH577" s="53"/>
      <c r="BI577" s="53"/>
    </row>
    <row r="578" spans="1:104" x14ac:dyDescent="0.2">
      <c r="A578" s="64"/>
      <c r="B578" s="65"/>
      <c r="C578" s="329" t="s">
        <v>1811</v>
      </c>
      <c r="D578" s="330"/>
      <c r="E578" s="103">
        <v>1.0069999999999999</v>
      </c>
      <c r="F578" s="69"/>
      <c r="G578" s="70"/>
      <c r="H578" s="71"/>
      <c r="I578" s="66"/>
      <c r="J578" s="72"/>
      <c r="K578" s="66"/>
      <c r="M578" s="67" t="s">
        <v>1811</v>
      </c>
      <c r="O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73" t="str">
        <f>C577</f>
        <v>P8 :38,7*0,07*0,6282</v>
      </c>
      <c r="BE578" s="53"/>
      <c r="BF578" s="53"/>
      <c r="BG578" s="53"/>
      <c r="BH578" s="53"/>
      <c r="BI578" s="53"/>
    </row>
    <row r="579" spans="1:104" x14ac:dyDescent="0.2">
      <c r="A579" s="64"/>
      <c r="B579" s="65"/>
      <c r="C579" s="329" t="s">
        <v>1812</v>
      </c>
      <c r="D579" s="330"/>
      <c r="E579" s="103">
        <v>10.0525</v>
      </c>
      <c r="F579" s="69"/>
      <c r="G579" s="70"/>
      <c r="H579" s="71"/>
      <c r="I579" s="66"/>
      <c r="J579" s="72"/>
      <c r="K579" s="66"/>
      <c r="M579" s="67" t="s">
        <v>1812</v>
      </c>
      <c r="O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73" t="str">
        <f>C578</f>
        <v>P9:22,9*0,07*0,6282</v>
      </c>
      <c r="BE579" s="53"/>
      <c r="BF579" s="53"/>
      <c r="BG579" s="53"/>
      <c r="BH579" s="53"/>
      <c r="BI579" s="53"/>
    </row>
    <row r="580" spans="1:104" x14ac:dyDescent="0.2">
      <c r="A580" s="64"/>
      <c r="B580" s="65"/>
      <c r="C580" s="329" t="s">
        <v>1813</v>
      </c>
      <c r="D580" s="330"/>
      <c r="E580" s="103">
        <v>0.35809999999999997</v>
      </c>
      <c r="F580" s="69"/>
      <c r="G580" s="70"/>
      <c r="H580" s="71"/>
      <c r="I580" s="66"/>
      <c r="J580" s="72"/>
      <c r="K580" s="66"/>
      <c r="M580" s="67" t="s">
        <v>1813</v>
      </c>
      <c r="O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73" t="str">
        <f>C579</f>
        <v>P10:228,6*0,07*0,6282</v>
      </c>
      <c r="BE580" s="53"/>
      <c r="BF580" s="53"/>
      <c r="BG580" s="53"/>
      <c r="BH580" s="53"/>
      <c r="BI580" s="53"/>
    </row>
    <row r="581" spans="1:104" x14ac:dyDescent="0.2">
      <c r="A581" s="54">
        <v>82</v>
      </c>
      <c r="B581" s="55" t="s">
        <v>1814</v>
      </c>
      <c r="C581" s="56" t="s">
        <v>1815</v>
      </c>
      <c r="D581" s="57" t="s">
        <v>41</v>
      </c>
      <c r="E581" s="100">
        <v>67.008700000000005</v>
      </c>
      <c r="F581" s="59">
        <v>0</v>
      </c>
      <c r="G581" s="60">
        <f>E581*F581</f>
        <v>0</v>
      </c>
      <c r="H581" s="61">
        <v>1.5499999999999999E-3</v>
      </c>
      <c r="I581" s="62">
        <f>E581*H581</f>
        <v>0.10386348500000001</v>
      </c>
      <c r="J581" s="61"/>
      <c r="K581" s="62">
        <f>E581*J581</f>
        <v>0</v>
      </c>
      <c r="O581" s="53"/>
      <c r="Z581" s="53"/>
      <c r="AA581" s="53">
        <v>3</v>
      </c>
      <c r="AB581" s="53">
        <v>7</v>
      </c>
      <c r="AC581" s="53">
        <v>63140541</v>
      </c>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63">
        <f>G581</f>
        <v>0</v>
      </c>
      <c r="BA581" s="53"/>
      <c r="BB581" s="53"/>
      <c r="BC581" s="53"/>
      <c r="BD581" s="53"/>
      <c r="BE581" s="53"/>
      <c r="BF581" s="53"/>
      <c r="BG581" s="53"/>
      <c r="BH581" s="53"/>
      <c r="BI581" s="53"/>
      <c r="CA581" s="53">
        <v>3</v>
      </c>
      <c r="CB581" s="53">
        <v>7</v>
      </c>
      <c r="CZ581" s="16">
        <v>2</v>
      </c>
    </row>
    <row r="582" spans="1:104" x14ac:dyDescent="0.2">
      <c r="A582" s="64"/>
      <c r="B582" s="65"/>
      <c r="C582" s="333" t="s">
        <v>1816</v>
      </c>
      <c r="D582" s="330"/>
      <c r="E582" s="116">
        <v>0</v>
      </c>
      <c r="F582" s="69"/>
      <c r="G582" s="70"/>
      <c r="H582" s="71"/>
      <c r="I582" s="66"/>
      <c r="J582" s="72"/>
      <c r="K582" s="66"/>
      <c r="M582" s="67" t="s">
        <v>1816</v>
      </c>
      <c r="O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73" t="str">
        <f t="shared" ref="BD582:BD592" si="21">C581</f>
        <v>Deska izolační minerální tl. 50 mm</v>
      </c>
      <c r="BE582" s="53"/>
      <c r="BF582" s="53"/>
      <c r="BG582" s="53"/>
      <c r="BH582" s="53"/>
      <c r="BI582" s="53"/>
    </row>
    <row r="583" spans="1:104" x14ac:dyDescent="0.2">
      <c r="A583" s="64"/>
      <c r="B583" s="65"/>
      <c r="C583" s="333" t="s">
        <v>1817</v>
      </c>
      <c r="D583" s="330"/>
      <c r="E583" s="116">
        <v>10.8</v>
      </c>
      <c r="F583" s="69"/>
      <c r="G583" s="70"/>
      <c r="H583" s="71"/>
      <c r="I583" s="66"/>
      <c r="J583" s="72"/>
      <c r="K583" s="66"/>
      <c r="M583" s="67" t="s">
        <v>1817</v>
      </c>
      <c r="O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73" t="str">
        <f t="shared" si="21"/>
        <v>Začátek provozního součtu</v>
      </c>
      <c r="BE583" s="53"/>
      <c r="BF583" s="53"/>
      <c r="BG583" s="53"/>
      <c r="BH583" s="53"/>
      <c r="BI583" s="53"/>
    </row>
    <row r="584" spans="1:104" x14ac:dyDescent="0.2">
      <c r="A584" s="64"/>
      <c r="B584" s="65"/>
      <c r="C584" s="333" t="s">
        <v>1818</v>
      </c>
      <c r="D584" s="330"/>
      <c r="E584" s="116">
        <v>25.5</v>
      </c>
      <c r="F584" s="69"/>
      <c r="G584" s="70"/>
      <c r="H584" s="71"/>
      <c r="I584" s="66"/>
      <c r="J584" s="72"/>
      <c r="K584" s="66"/>
      <c r="M584" s="67" t="s">
        <v>1818</v>
      </c>
      <c r="O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73" t="str">
        <f t="shared" si="21"/>
        <v>207:3,6*3</v>
      </c>
      <c r="BE584" s="53"/>
      <c r="BF584" s="53"/>
      <c r="BG584" s="53"/>
      <c r="BH584" s="53"/>
      <c r="BI584" s="53"/>
    </row>
    <row r="585" spans="1:104" x14ac:dyDescent="0.2">
      <c r="A585" s="64"/>
      <c r="B585" s="65"/>
      <c r="C585" s="333" t="s">
        <v>1819</v>
      </c>
      <c r="D585" s="330"/>
      <c r="E585" s="116">
        <v>19.5</v>
      </c>
      <c r="F585" s="69"/>
      <c r="G585" s="70"/>
      <c r="H585" s="71"/>
      <c r="I585" s="66"/>
      <c r="J585" s="72"/>
      <c r="K585" s="66"/>
      <c r="M585" s="67" t="s">
        <v>1819</v>
      </c>
      <c r="O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53"/>
      <c r="BC585" s="53"/>
      <c r="BD585" s="73" t="str">
        <f t="shared" si="21"/>
        <v>211:8,5*3</v>
      </c>
      <c r="BE585" s="53"/>
      <c r="BF585" s="53"/>
      <c r="BG585" s="53"/>
      <c r="BH585" s="53"/>
      <c r="BI585" s="53"/>
    </row>
    <row r="586" spans="1:104" x14ac:dyDescent="0.2">
      <c r="A586" s="64"/>
      <c r="B586" s="65"/>
      <c r="C586" s="333" t="s">
        <v>1820</v>
      </c>
      <c r="D586" s="330"/>
      <c r="E586" s="116">
        <v>25.5</v>
      </c>
      <c r="F586" s="69"/>
      <c r="G586" s="70"/>
      <c r="H586" s="71"/>
      <c r="I586" s="66"/>
      <c r="J586" s="72"/>
      <c r="K586" s="66"/>
      <c r="M586" s="67" t="s">
        <v>1820</v>
      </c>
      <c r="O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73" t="str">
        <f t="shared" si="21"/>
        <v>217:6,5*3</v>
      </c>
      <c r="BE586" s="53"/>
      <c r="BF586" s="53"/>
      <c r="BG586" s="53"/>
      <c r="BH586" s="53"/>
      <c r="BI586" s="53"/>
    </row>
    <row r="587" spans="1:104" x14ac:dyDescent="0.2">
      <c r="A587" s="64"/>
      <c r="B587" s="65"/>
      <c r="C587" s="333" t="s">
        <v>844</v>
      </c>
      <c r="D587" s="330"/>
      <c r="E587" s="116">
        <v>0</v>
      </c>
      <c r="F587" s="69"/>
      <c r="G587" s="70"/>
      <c r="H587" s="71"/>
      <c r="I587" s="66"/>
      <c r="J587" s="72"/>
      <c r="K587" s="66"/>
      <c r="M587" s="67"/>
      <c r="O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73" t="str">
        <f t="shared" si="21"/>
        <v>221:8,5*3</v>
      </c>
      <c r="BE587" s="53"/>
      <c r="BF587" s="53"/>
      <c r="BG587" s="53"/>
      <c r="BH587" s="53"/>
      <c r="BI587" s="53"/>
    </row>
    <row r="588" spans="1:104" x14ac:dyDescent="0.2">
      <c r="A588" s="64"/>
      <c r="B588" s="65"/>
      <c r="C588" s="333" t="s">
        <v>1821</v>
      </c>
      <c r="D588" s="330"/>
      <c r="E588" s="116">
        <v>15.705</v>
      </c>
      <c r="F588" s="69"/>
      <c r="G588" s="70"/>
      <c r="H588" s="71"/>
      <c r="I588" s="66"/>
      <c r="J588" s="72"/>
      <c r="K588" s="66"/>
      <c r="M588" s="67" t="s">
        <v>1821</v>
      </c>
      <c r="O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73" t="str">
        <f t="shared" si="21"/>
        <v/>
      </c>
      <c r="BE588" s="53"/>
      <c r="BF588" s="53"/>
      <c r="BG588" s="53"/>
      <c r="BH588" s="53"/>
      <c r="BI588" s="53"/>
    </row>
    <row r="589" spans="1:104" x14ac:dyDescent="0.2">
      <c r="A589" s="64"/>
      <c r="B589" s="65"/>
      <c r="C589" s="333" t="s">
        <v>1822</v>
      </c>
      <c r="D589" s="330"/>
      <c r="E589" s="116">
        <v>1.98</v>
      </c>
      <c r="F589" s="69"/>
      <c r="G589" s="70"/>
      <c r="H589" s="71"/>
      <c r="I589" s="66"/>
      <c r="J589" s="72"/>
      <c r="K589" s="66"/>
      <c r="M589" s="67" t="s">
        <v>1822</v>
      </c>
      <c r="O589" s="53"/>
      <c r="Z589" s="53"/>
      <c r="AA589" s="53"/>
      <c r="AB589" s="53"/>
      <c r="AC589" s="53"/>
      <c r="AD589" s="53"/>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53"/>
      <c r="BA589" s="53"/>
      <c r="BB589" s="53"/>
      <c r="BC589" s="53"/>
      <c r="BD589" s="73" t="str">
        <f t="shared" si="21"/>
        <v>222:5,235*3</v>
      </c>
      <c r="BE589" s="53"/>
      <c r="BF589" s="53"/>
      <c r="BG589" s="53"/>
      <c r="BH589" s="53"/>
      <c r="BI589" s="53"/>
    </row>
    <row r="590" spans="1:104" x14ac:dyDescent="0.2">
      <c r="A590" s="64"/>
      <c r="B590" s="65"/>
      <c r="C590" s="333" t="s">
        <v>1823</v>
      </c>
      <c r="D590" s="330"/>
      <c r="E590" s="116">
        <v>1.65</v>
      </c>
      <c r="F590" s="69"/>
      <c r="G590" s="70"/>
      <c r="H590" s="71"/>
      <c r="I590" s="66"/>
      <c r="J590" s="72"/>
      <c r="K590" s="66"/>
      <c r="M590" s="67" t="s">
        <v>1823</v>
      </c>
      <c r="O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73" t="str">
        <f t="shared" si="21"/>
        <v>220:0,66*3</v>
      </c>
      <c r="BE590" s="53"/>
      <c r="BF590" s="53"/>
      <c r="BG590" s="53"/>
      <c r="BH590" s="53"/>
      <c r="BI590" s="53"/>
    </row>
    <row r="591" spans="1:104" x14ac:dyDescent="0.2">
      <c r="A591" s="64"/>
      <c r="B591" s="65"/>
      <c r="C591" s="333" t="s">
        <v>1824</v>
      </c>
      <c r="D591" s="330"/>
      <c r="E591" s="116">
        <v>100.63500000000001</v>
      </c>
      <c r="F591" s="69"/>
      <c r="G591" s="70"/>
      <c r="H591" s="71"/>
      <c r="I591" s="66"/>
      <c r="J591" s="72"/>
      <c r="K591" s="66"/>
      <c r="M591" s="67" t="s">
        <v>1824</v>
      </c>
      <c r="O591" s="53"/>
      <c r="Z591" s="53"/>
      <c r="AA591" s="53"/>
      <c r="AB591" s="53"/>
      <c r="AC591" s="53"/>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53"/>
      <c r="BA591" s="53"/>
      <c r="BB591" s="53"/>
      <c r="BC591" s="53"/>
      <c r="BD591" s="73" t="str">
        <f t="shared" si="21"/>
        <v>0,55*3</v>
      </c>
      <c r="BE591" s="53"/>
      <c r="BF591" s="53"/>
      <c r="BG591" s="53"/>
      <c r="BH591" s="53"/>
      <c r="BI591" s="53"/>
    </row>
    <row r="592" spans="1:104" x14ac:dyDescent="0.2">
      <c r="A592" s="64"/>
      <c r="B592" s="65"/>
      <c r="C592" s="329" t="s">
        <v>1825</v>
      </c>
      <c r="D592" s="330"/>
      <c r="E592" s="103">
        <v>67.008700000000005</v>
      </c>
      <c r="F592" s="69"/>
      <c r="G592" s="70"/>
      <c r="H592" s="71"/>
      <c r="I592" s="66"/>
      <c r="J592" s="72"/>
      <c r="K592" s="66"/>
      <c r="M592" s="67" t="s">
        <v>1825</v>
      </c>
      <c r="O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73" t="str">
        <f t="shared" si="21"/>
        <v>Konec provozního součtu</v>
      </c>
      <c r="BE592" s="53"/>
      <c r="BF592" s="53"/>
      <c r="BG592" s="53"/>
      <c r="BH592" s="53"/>
      <c r="BI592" s="53"/>
    </row>
    <row r="593" spans="1:104" x14ac:dyDescent="0.2">
      <c r="A593" s="74" t="s">
        <v>42</v>
      </c>
      <c r="B593" s="75" t="s">
        <v>1019</v>
      </c>
      <c r="C593" s="76" t="s">
        <v>1020</v>
      </c>
      <c r="D593" s="77"/>
      <c r="E593" s="78"/>
      <c r="F593" s="78"/>
      <c r="G593" s="79">
        <f>SUM(G551:G592)</f>
        <v>0</v>
      </c>
      <c r="H593" s="80"/>
      <c r="I593" s="79">
        <f>SUM(I551:I592)</f>
        <v>0.56217377300000004</v>
      </c>
      <c r="J593" s="81"/>
      <c r="K593" s="79">
        <f>SUM(K551:K592)</f>
        <v>0</v>
      </c>
      <c r="O593" s="53"/>
      <c r="X593" s="82">
        <f>K593</f>
        <v>0</v>
      </c>
      <c r="Y593" s="82">
        <f>I593</f>
        <v>0.56217377300000004</v>
      </c>
      <c r="Z593" s="63">
        <f>G593</f>
        <v>0</v>
      </c>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83"/>
      <c r="BB593" s="83"/>
      <c r="BC593" s="83"/>
      <c r="BD593" s="83"/>
      <c r="BE593" s="83"/>
      <c r="BF593" s="83"/>
      <c r="BG593" s="53"/>
      <c r="BH593" s="53"/>
      <c r="BI593" s="53"/>
    </row>
    <row r="594" spans="1:104" ht="14.25" customHeight="1" x14ac:dyDescent="0.2">
      <c r="A594" s="43" t="s">
        <v>38</v>
      </c>
      <c r="B594" s="44" t="s">
        <v>1826</v>
      </c>
      <c r="C594" s="45" t="s">
        <v>1827</v>
      </c>
      <c r="D594" s="46"/>
      <c r="E594" s="47"/>
      <c r="F594" s="47"/>
      <c r="G594" s="48"/>
      <c r="H594" s="49"/>
      <c r="I594" s="50"/>
      <c r="J594" s="51"/>
      <c r="K594" s="52"/>
      <c r="O594" s="53"/>
    </row>
    <row r="595" spans="1:104" x14ac:dyDescent="0.2">
      <c r="A595" s="54">
        <v>83</v>
      </c>
      <c r="B595" s="55" t="s">
        <v>1828</v>
      </c>
      <c r="C595" s="56" t="s">
        <v>1829</v>
      </c>
      <c r="D595" s="57" t="s">
        <v>41</v>
      </c>
      <c r="E595" s="100">
        <v>3.7692000000000001</v>
      </c>
      <c r="F595" s="59">
        <v>0</v>
      </c>
      <c r="G595" s="60">
        <f>E595*F595</f>
        <v>0</v>
      </c>
      <c r="H595" s="61">
        <v>2.2790000000000001E-2</v>
      </c>
      <c r="I595" s="62">
        <f>E595*H595</f>
        <v>8.590006800000001E-2</v>
      </c>
      <c r="J595" s="61">
        <v>0</v>
      </c>
      <c r="K595" s="62">
        <f>E595*J595</f>
        <v>0</v>
      </c>
      <c r="O595" s="53"/>
      <c r="Z595" s="53"/>
      <c r="AA595" s="53">
        <v>1</v>
      </c>
      <c r="AB595" s="53">
        <v>1</v>
      </c>
      <c r="AC595" s="53">
        <v>1</v>
      </c>
      <c r="AD595" s="53"/>
      <c r="AE595" s="53"/>
      <c r="AF595" s="53"/>
      <c r="AG595" s="53"/>
      <c r="AH595" s="53"/>
      <c r="AI595" s="53"/>
      <c r="AJ595" s="53"/>
      <c r="AK595" s="53"/>
      <c r="AL595" s="53"/>
      <c r="AM595" s="53"/>
      <c r="AN595" s="53"/>
      <c r="AO595" s="53"/>
      <c r="AP595" s="53"/>
      <c r="AQ595" s="53"/>
      <c r="AR595" s="53"/>
      <c r="AS595" s="53"/>
      <c r="AT595" s="53"/>
      <c r="AU595" s="53"/>
      <c r="AV595" s="53"/>
      <c r="AW595" s="53"/>
      <c r="AX595" s="53"/>
      <c r="AY595" s="53"/>
      <c r="AZ595" s="63">
        <f>G595</f>
        <v>0</v>
      </c>
      <c r="BA595" s="53"/>
      <c r="BB595" s="53"/>
      <c r="BC595" s="53"/>
      <c r="BD595" s="53"/>
      <c r="BE595" s="53"/>
      <c r="BF595" s="53"/>
      <c r="BG595" s="53"/>
      <c r="BH595" s="53"/>
      <c r="BI595" s="53"/>
      <c r="CA595" s="53">
        <v>1</v>
      </c>
      <c r="CB595" s="53">
        <v>1</v>
      </c>
      <c r="CZ595" s="16">
        <v>2</v>
      </c>
    </row>
    <row r="596" spans="1:104" x14ac:dyDescent="0.2">
      <c r="A596" s="64"/>
      <c r="B596" s="65"/>
      <c r="C596" s="329" t="s">
        <v>574</v>
      </c>
      <c r="D596" s="330"/>
      <c r="E596" s="103">
        <v>3.7692000000000001</v>
      </c>
      <c r="F596" s="69"/>
      <c r="G596" s="70"/>
      <c r="H596" s="71"/>
      <c r="I596" s="66"/>
      <c r="J596" s="72"/>
      <c r="K596" s="66"/>
      <c r="M596" s="67" t="s">
        <v>574</v>
      </c>
      <c r="O596" s="53"/>
      <c r="Z596" s="53"/>
      <c r="AA596" s="53"/>
      <c r="AB596" s="53"/>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53"/>
      <c r="BC596" s="53"/>
      <c r="BD596" s="73" t="str">
        <f>C595</f>
        <v xml:space="preserve">D+M stříšky nad vstupem </v>
      </c>
      <c r="BE596" s="53"/>
      <c r="BF596" s="53"/>
      <c r="BG596" s="53"/>
      <c r="BH596" s="53"/>
      <c r="BI596" s="53"/>
    </row>
    <row r="597" spans="1:104" x14ac:dyDescent="0.2">
      <c r="A597" s="74" t="s">
        <v>42</v>
      </c>
      <c r="B597" s="75" t="s">
        <v>1826</v>
      </c>
      <c r="C597" s="76" t="s">
        <v>1827</v>
      </c>
      <c r="D597" s="77"/>
      <c r="E597" s="78"/>
      <c r="F597" s="78"/>
      <c r="G597" s="79">
        <f>SUM(G594:G596)</f>
        <v>0</v>
      </c>
      <c r="H597" s="80"/>
      <c r="I597" s="79">
        <f>SUM(I594:I596)</f>
        <v>8.590006800000001E-2</v>
      </c>
      <c r="J597" s="81"/>
      <c r="K597" s="79">
        <f>SUM(K594:K596)</f>
        <v>0</v>
      </c>
      <c r="O597" s="53"/>
      <c r="X597" s="82">
        <f>K597</f>
        <v>0</v>
      </c>
      <c r="Y597" s="82">
        <f>I597</f>
        <v>8.590006800000001E-2</v>
      </c>
      <c r="Z597" s="63">
        <f>G597</f>
        <v>0</v>
      </c>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83"/>
      <c r="BB597" s="83"/>
      <c r="BC597" s="83"/>
      <c r="BD597" s="83"/>
      <c r="BE597" s="83"/>
      <c r="BF597" s="83"/>
      <c r="BG597" s="53"/>
      <c r="BH597" s="53"/>
      <c r="BI597" s="53"/>
    </row>
    <row r="598" spans="1:104" ht="14.25" customHeight="1" x14ac:dyDescent="0.2">
      <c r="A598" s="43" t="s">
        <v>38</v>
      </c>
      <c r="B598" s="44" t="s">
        <v>1048</v>
      </c>
      <c r="C598" s="45" t="s">
        <v>1049</v>
      </c>
      <c r="D598" s="46"/>
      <c r="E598" s="47"/>
      <c r="F598" s="47"/>
      <c r="G598" s="48"/>
      <c r="H598" s="49"/>
      <c r="I598" s="50"/>
      <c r="J598" s="51"/>
      <c r="K598" s="52"/>
      <c r="O598" s="53"/>
    </row>
    <row r="599" spans="1:104" ht="22.5" x14ac:dyDescent="0.2">
      <c r="A599" s="54">
        <v>84</v>
      </c>
      <c r="B599" s="55" t="s">
        <v>1050</v>
      </c>
      <c r="C599" s="56" t="s">
        <v>1830</v>
      </c>
      <c r="D599" s="57" t="s">
        <v>41</v>
      </c>
      <c r="E599" s="100">
        <v>42.5291</v>
      </c>
      <c r="F599" s="59">
        <v>0</v>
      </c>
      <c r="G599" s="60">
        <f>E599*F599</f>
        <v>0</v>
      </c>
      <c r="H599" s="61">
        <v>0</v>
      </c>
      <c r="I599" s="62">
        <f>E599*H599</f>
        <v>0</v>
      </c>
      <c r="J599" s="61">
        <v>0</v>
      </c>
      <c r="K599" s="62">
        <f>E599*J599</f>
        <v>0</v>
      </c>
      <c r="O599" s="53"/>
      <c r="Z599" s="53"/>
      <c r="AA599" s="53">
        <v>1</v>
      </c>
      <c r="AB599" s="53">
        <v>7</v>
      </c>
      <c r="AC599" s="53">
        <v>7</v>
      </c>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63">
        <f>G599</f>
        <v>0</v>
      </c>
      <c r="BA599" s="53"/>
      <c r="BB599" s="53"/>
      <c r="BC599" s="53"/>
      <c r="BD599" s="53"/>
      <c r="BE599" s="53"/>
      <c r="BF599" s="53"/>
      <c r="BG599" s="53"/>
      <c r="BH599" s="53"/>
      <c r="BI599" s="53"/>
      <c r="CA599" s="53">
        <v>1</v>
      </c>
      <c r="CB599" s="53">
        <v>7</v>
      </c>
      <c r="CZ599" s="16">
        <v>2</v>
      </c>
    </row>
    <row r="600" spans="1:104" x14ac:dyDescent="0.2">
      <c r="A600" s="64"/>
      <c r="B600" s="65"/>
      <c r="C600" s="329" t="s">
        <v>1753</v>
      </c>
      <c r="D600" s="330"/>
      <c r="E600" s="103">
        <v>24.311299999999999</v>
      </c>
      <c r="F600" s="69"/>
      <c r="G600" s="70"/>
      <c r="H600" s="71"/>
      <c r="I600" s="66"/>
      <c r="J600" s="72"/>
      <c r="K600" s="66"/>
      <c r="M600" s="67" t="s">
        <v>1753</v>
      </c>
      <c r="O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73" t="str">
        <f>C599</f>
        <v xml:space="preserve">Kladení dlažby keramické do TM, vel. do 600x600 mm </v>
      </c>
      <c r="BE600" s="53"/>
      <c r="BF600" s="53"/>
      <c r="BG600" s="53"/>
      <c r="BH600" s="53"/>
      <c r="BI600" s="53"/>
    </row>
    <row r="601" spans="1:104" x14ac:dyDescent="0.2">
      <c r="A601" s="64"/>
      <c r="B601" s="65"/>
      <c r="C601" s="329" t="s">
        <v>1754</v>
      </c>
      <c r="D601" s="330"/>
      <c r="E601" s="103">
        <v>14.3858</v>
      </c>
      <c r="F601" s="69"/>
      <c r="G601" s="70"/>
      <c r="H601" s="71"/>
      <c r="I601" s="66"/>
      <c r="J601" s="72"/>
      <c r="K601" s="66"/>
      <c r="M601" s="67" t="s">
        <v>1754</v>
      </c>
      <c r="O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73" t="str">
        <f>C600</f>
        <v>P8:38,7*0,6282</v>
      </c>
      <c r="BE601" s="53"/>
      <c r="BF601" s="53"/>
      <c r="BG601" s="53"/>
      <c r="BH601" s="53"/>
      <c r="BI601" s="53"/>
    </row>
    <row r="602" spans="1:104" x14ac:dyDescent="0.2">
      <c r="A602" s="64"/>
      <c r="B602" s="65"/>
      <c r="C602" s="329" t="s">
        <v>1831</v>
      </c>
      <c r="D602" s="330"/>
      <c r="E602" s="103">
        <v>3.8319999999999999</v>
      </c>
      <c r="F602" s="69"/>
      <c r="G602" s="70"/>
      <c r="H602" s="71"/>
      <c r="I602" s="66"/>
      <c r="J602" s="72"/>
      <c r="K602" s="66"/>
      <c r="M602" s="67" t="s">
        <v>1831</v>
      </c>
      <c r="O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73" t="str">
        <f>C601</f>
        <v>P9:22,9*0,6282</v>
      </c>
      <c r="BE602" s="53"/>
      <c r="BF602" s="53"/>
      <c r="BG602" s="53"/>
      <c r="BH602" s="53"/>
      <c r="BI602" s="53"/>
    </row>
    <row r="603" spans="1:104" x14ac:dyDescent="0.2">
      <c r="A603" s="54">
        <v>85</v>
      </c>
      <c r="B603" s="55" t="s">
        <v>1053</v>
      </c>
      <c r="C603" s="56" t="s">
        <v>1054</v>
      </c>
      <c r="D603" s="57" t="s">
        <v>41</v>
      </c>
      <c r="E603" s="100">
        <v>10.0937</v>
      </c>
      <c r="F603" s="59">
        <v>0</v>
      </c>
      <c r="G603" s="60">
        <f>E603*F603</f>
        <v>0</v>
      </c>
      <c r="H603" s="61">
        <v>3.15E-3</v>
      </c>
      <c r="I603" s="62">
        <f>E603*H603</f>
        <v>3.1795154999999999E-2</v>
      </c>
      <c r="J603" s="61">
        <v>0</v>
      </c>
      <c r="K603" s="62">
        <f>E603*J603</f>
        <v>0</v>
      </c>
      <c r="O603" s="53"/>
      <c r="Z603" s="53"/>
      <c r="AA603" s="53">
        <v>1</v>
      </c>
      <c r="AB603" s="53">
        <v>7</v>
      </c>
      <c r="AC603" s="53">
        <v>7</v>
      </c>
      <c r="AD603" s="53"/>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63">
        <f>G603</f>
        <v>0</v>
      </c>
      <c r="BA603" s="53"/>
      <c r="BB603" s="53"/>
      <c r="BC603" s="53"/>
      <c r="BD603" s="53"/>
      <c r="BE603" s="53"/>
      <c r="BF603" s="53"/>
      <c r="BG603" s="53"/>
      <c r="BH603" s="53"/>
      <c r="BI603" s="53"/>
      <c r="CA603" s="53">
        <v>1</v>
      </c>
      <c r="CB603" s="53">
        <v>7</v>
      </c>
      <c r="CZ603" s="16">
        <v>2</v>
      </c>
    </row>
    <row r="604" spans="1:104" x14ac:dyDescent="0.2">
      <c r="A604" s="64"/>
      <c r="B604" s="65"/>
      <c r="C604" s="326" t="s">
        <v>1052</v>
      </c>
      <c r="D604" s="327"/>
      <c r="E604" s="327"/>
      <c r="F604" s="327"/>
      <c r="G604" s="328"/>
      <c r="I604" s="66"/>
      <c r="K604" s="66"/>
      <c r="L604" s="67" t="s">
        <v>1052</v>
      </c>
      <c r="O604" s="53"/>
      <c r="Z604" s="53"/>
      <c r="AA604" s="53"/>
      <c r="AB604" s="53"/>
      <c r="AC604" s="53"/>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53"/>
      <c r="BA604" s="53"/>
      <c r="BB604" s="53"/>
      <c r="BC604" s="53"/>
      <c r="BD604" s="53"/>
      <c r="BE604" s="53"/>
      <c r="BF604" s="53"/>
      <c r="BG604" s="53"/>
      <c r="BH604" s="53"/>
      <c r="BI604" s="53"/>
    </row>
    <row r="605" spans="1:104" x14ac:dyDescent="0.2">
      <c r="A605" s="64"/>
      <c r="B605" s="65"/>
      <c r="C605" s="329" t="s">
        <v>1832</v>
      </c>
      <c r="D605" s="330"/>
      <c r="E605" s="103">
        <v>2.3355999999999999</v>
      </c>
      <c r="F605" s="69"/>
      <c r="G605" s="70"/>
      <c r="H605" s="71"/>
      <c r="I605" s="66"/>
      <c r="J605" s="72"/>
      <c r="K605" s="66"/>
      <c r="M605" s="67" t="s">
        <v>1832</v>
      </c>
      <c r="O605" s="53"/>
      <c r="Z605" s="53"/>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53"/>
      <c r="BC605" s="53"/>
      <c r="BD605" s="73" t="str">
        <f>C604</f>
        <v xml:space="preserve">dopřesněno dle požadavků investora </v>
      </c>
      <c r="BE605" s="53"/>
      <c r="BF605" s="53"/>
      <c r="BG605" s="53"/>
      <c r="BH605" s="53"/>
      <c r="BI605" s="53"/>
    </row>
    <row r="606" spans="1:104" x14ac:dyDescent="0.2">
      <c r="A606" s="64"/>
      <c r="B606" s="65"/>
      <c r="C606" s="329" t="s">
        <v>1747</v>
      </c>
      <c r="D606" s="330"/>
      <c r="E606" s="103">
        <v>3.9842</v>
      </c>
      <c r="F606" s="69"/>
      <c r="G606" s="70"/>
      <c r="H606" s="71"/>
      <c r="I606" s="66"/>
      <c r="J606" s="72"/>
      <c r="K606" s="66"/>
      <c r="M606" s="67" t="s">
        <v>1747</v>
      </c>
      <c r="O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73" t="str">
        <f>C605</f>
        <v>P7:1,215*0,17*18*0,6282</v>
      </c>
      <c r="BE606" s="53"/>
      <c r="BF606" s="53"/>
      <c r="BG606" s="53"/>
      <c r="BH606" s="53"/>
      <c r="BI606" s="53"/>
    </row>
    <row r="607" spans="1:104" x14ac:dyDescent="0.2">
      <c r="A607" s="64"/>
      <c r="B607" s="65"/>
      <c r="C607" s="329" t="s">
        <v>1833</v>
      </c>
      <c r="D607" s="330"/>
      <c r="E607" s="103">
        <v>3.7738999999999998</v>
      </c>
      <c r="F607" s="69"/>
      <c r="G607" s="70"/>
      <c r="H607" s="71"/>
      <c r="I607" s="66"/>
      <c r="J607" s="72"/>
      <c r="K607" s="66"/>
      <c r="M607" s="67" t="s">
        <v>1833</v>
      </c>
      <c r="O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73" t="str">
        <f>C606</f>
        <v>1,215*0,29*18*0,6282</v>
      </c>
      <c r="BE607" s="53"/>
      <c r="BF607" s="53"/>
      <c r="BG607" s="53"/>
      <c r="BH607" s="53"/>
      <c r="BI607" s="53"/>
    </row>
    <row r="608" spans="1:104" x14ac:dyDescent="0.2">
      <c r="A608" s="54">
        <v>86</v>
      </c>
      <c r="B608" s="55" t="s">
        <v>1057</v>
      </c>
      <c r="C608" s="56" t="s">
        <v>1834</v>
      </c>
      <c r="D608" s="57" t="s">
        <v>201</v>
      </c>
      <c r="E608" s="100">
        <v>38.153100000000002</v>
      </c>
      <c r="F608" s="59">
        <v>0</v>
      </c>
      <c r="G608" s="60">
        <f>E608*F608</f>
        <v>0</v>
      </c>
      <c r="H608" s="61">
        <v>3.2000000000000003E-4</v>
      </c>
      <c r="I608" s="62">
        <f>E608*H608</f>
        <v>1.2208992000000002E-2</v>
      </c>
      <c r="J608" s="61">
        <v>0</v>
      </c>
      <c r="K608" s="62">
        <f>E608*J608</f>
        <v>0</v>
      </c>
      <c r="O608" s="53"/>
      <c r="Z608" s="53"/>
      <c r="AA608" s="53">
        <v>1</v>
      </c>
      <c r="AB608" s="53">
        <v>7</v>
      </c>
      <c r="AC608" s="53">
        <v>7</v>
      </c>
      <c r="AD608" s="53"/>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63">
        <f>G608</f>
        <v>0</v>
      </c>
      <c r="BA608" s="53"/>
      <c r="BB608" s="53"/>
      <c r="BC608" s="53"/>
      <c r="BD608" s="53"/>
      <c r="BE608" s="53"/>
      <c r="BF608" s="53"/>
      <c r="BG608" s="53"/>
      <c r="BH608" s="53"/>
      <c r="BI608" s="53"/>
      <c r="CA608" s="53">
        <v>1</v>
      </c>
      <c r="CB608" s="53">
        <v>7</v>
      </c>
      <c r="CZ608" s="16">
        <v>2</v>
      </c>
    </row>
    <row r="609" spans="1:61" x14ac:dyDescent="0.2">
      <c r="A609" s="64"/>
      <c r="B609" s="65"/>
      <c r="C609" s="326" t="s">
        <v>1059</v>
      </c>
      <c r="D609" s="327"/>
      <c r="E609" s="327"/>
      <c r="F609" s="327"/>
      <c r="G609" s="328"/>
      <c r="I609" s="66"/>
      <c r="K609" s="66"/>
      <c r="L609" s="67" t="s">
        <v>1059</v>
      </c>
      <c r="O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row>
    <row r="610" spans="1:61" x14ac:dyDescent="0.2">
      <c r="A610" s="64"/>
      <c r="B610" s="65"/>
      <c r="C610" s="329" t="s">
        <v>1835</v>
      </c>
      <c r="D610" s="330"/>
      <c r="E610" s="103">
        <v>0</v>
      </c>
      <c r="F610" s="69"/>
      <c r="G610" s="70"/>
      <c r="H610" s="71"/>
      <c r="I610" s="66"/>
      <c r="J610" s="72"/>
      <c r="K610" s="66"/>
      <c r="M610" s="67" t="s">
        <v>1835</v>
      </c>
      <c r="O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73" t="str">
        <f t="shared" ref="BD610:BD636" si="22">C609</f>
        <v>včetně řezání pokládky a dodávky materialu</v>
      </c>
      <c r="BE610" s="53"/>
      <c r="BF610" s="53"/>
      <c r="BG610" s="53"/>
      <c r="BH610" s="53"/>
      <c r="BI610" s="53"/>
    </row>
    <row r="611" spans="1:61" x14ac:dyDescent="0.2">
      <c r="A611" s="64"/>
      <c r="B611" s="65"/>
      <c r="C611" s="329" t="s">
        <v>2242</v>
      </c>
      <c r="D611" s="330"/>
      <c r="E611" s="103">
        <v>11.8102</v>
      </c>
      <c r="F611" s="69"/>
      <c r="G611" s="70"/>
      <c r="H611" s="71"/>
      <c r="I611" s="66"/>
      <c r="J611" s="72"/>
      <c r="K611" s="66"/>
      <c r="M611" s="67" t="s">
        <v>2242</v>
      </c>
      <c r="O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73" t="str">
        <f t="shared" si="22"/>
        <v>P8:</v>
      </c>
      <c r="BE611" s="53"/>
      <c r="BF611" s="53"/>
      <c r="BG611" s="53"/>
      <c r="BH611" s="53"/>
      <c r="BI611" s="53"/>
    </row>
    <row r="612" spans="1:61" x14ac:dyDescent="0.2">
      <c r="A612" s="64"/>
      <c r="B612" s="65"/>
      <c r="C612" s="329" t="s">
        <v>1837</v>
      </c>
      <c r="D612" s="330"/>
      <c r="E612" s="103">
        <v>-2.5127999999999999</v>
      </c>
      <c r="F612" s="69"/>
      <c r="G612" s="70"/>
      <c r="H612" s="71"/>
      <c r="I612" s="66"/>
      <c r="J612" s="72"/>
      <c r="K612" s="66"/>
      <c r="M612" s="67" t="s">
        <v>1837</v>
      </c>
      <c r="O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73" t="str">
        <f t="shared" si="22"/>
        <v>302 :(8+8+1,4+1,4)*0,6282</v>
      </c>
      <c r="BE612" s="53"/>
      <c r="BF612" s="53"/>
      <c r="BG612" s="53"/>
      <c r="BH612" s="53"/>
      <c r="BI612" s="53"/>
    </row>
    <row r="613" spans="1:61" x14ac:dyDescent="0.2">
      <c r="A613" s="64"/>
      <c r="B613" s="65"/>
      <c r="C613" s="329" t="s">
        <v>2243</v>
      </c>
      <c r="D613" s="330"/>
      <c r="E613" s="103">
        <v>5.0193000000000003</v>
      </c>
      <c r="F613" s="69"/>
      <c r="G613" s="70"/>
      <c r="H613" s="71"/>
      <c r="I613" s="66"/>
      <c r="J613" s="72"/>
      <c r="K613" s="66"/>
      <c r="M613" s="67" t="s">
        <v>2243</v>
      </c>
      <c r="O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73" t="str">
        <f t="shared" si="22"/>
        <v>odečtení otvorů:-1*4*0,6282</v>
      </c>
      <c r="BE613" s="53"/>
      <c r="BF613" s="53"/>
      <c r="BG613" s="53"/>
      <c r="BH613" s="53"/>
      <c r="BI613" s="53"/>
    </row>
    <row r="614" spans="1:61" x14ac:dyDescent="0.2">
      <c r="A614" s="64"/>
      <c r="B614" s="65"/>
      <c r="C614" s="329" t="s">
        <v>1839</v>
      </c>
      <c r="D614" s="330"/>
      <c r="E614" s="103">
        <v>-0.62819999999999998</v>
      </c>
      <c r="F614" s="69"/>
      <c r="G614" s="70"/>
      <c r="H614" s="71"/>
      <c r="I614" s="66"/>
      <c r="J614" s="72"/>
      <c r="K614" s="66"/>
      <c r="M614" s="67" t="s">
        <v>1839</v>
      </c>
      <c r="O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73" t="str">
        <f t="shared" si="22"/>
        <v>304:(2,425+2,425+1,57+1,57)*0,6282</v>
      </c>
      <c r="BE614" s="53"/>
      <c r="BF614" s="53"/>
      <c r="BG614" s="53"/>
      <c r="BH614" s="53"/>
      <c r="BI614" s="53"/>
    </row>
    <row r="615" spans="1:61" x14ac:dyDescent="0.2">
      <c r="A615" s="64"/>
      <c r="B615" s="65"/>
      <c r="C615" s="329" t="s">
        <v>1084</v>
      </c>
      <c r="D615" s="330"/>
      <c r="E615" s="103">
        <v>-1.1308</v>
      </c>
      <c r="F615" s="69"/>
      <c r="G615" s="70"/>
      <c r="H615" s="71"/>
      <c r="I615" s="66"/>
      <c r="J615" s="72"/>
      <c r="K615" s="66"/>
      <c r="M615" s="67" t="s">
        <v>1084</v>
      </c>
      <c r="O615" s="53"/>
      <c r="Z615" s="53"/>
      <c r="AA615" s="53"/>
      <c r="AB615" s="53"/>
      <c r="AC615" s="53"/>
      <c r="AD615" s="53"/>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53"/>
      <c r="BA615" s="53"/>
      <c r="BB615" s="53"/>
      <c r="BC615" s="53"/>
      <c r="BD615" s="73" t="str">
        <f t="shared" si="22"/>
        <v>odečtení otvorů:-1*0,6282</v>
      </c>
      <c r="BE615" s="53"/>
      <c r="BF615" s="53"/>
      <c r="BG615" s="53"/>
      <c r="BH615" s="53"/>
      <c r="BI615" s="53"/>
    </row>
    <row r="616" spans="1:61" x14ac:dyDescent="0.2">
      <c r="A616" s="64"/>
      <c r="B616" s="65"/>
      <c r="C616" s="329" t="s">
        <v>1073</v>
      </c>
      <c r="D616" s="330"/>
      <c r="E616" s="103">
        <v>-0.50260000000000005</v>
      </c>
      <c r="F616" s="69"/>
      <c r="G616" s="70"/>
      <c r="H616" s="71"/>
      <c r="I616" s="66"/>
      <c r="J616" s="72"/>
      <c r="K616" s="66"/>
      <c r="M616" s="67" t="s">
        <v>1073</v>
      </c>
      <c r="O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73" t="str">
        <f t="shared" si="22"/>
        <v>-0,9*2*0,6282</v>
      </c>
      <c r="BE616" s="53"/>
      <c r="BF616" s="53"/>
      <c r="BG616" s="53"/>
      <c r="BH616" s="53"/>
      <c r="BI616" s="53"/>
    </row>
    <row r="617" spans="1:61" x14ac:dyDescent="0.2">
      <c r="A617" s="64"/>
      <c r="B617" s="65"/>
      <c r="C617" s="329" t="s">
        <v>2244</v>
      </c>
      <c r="D617" s="330"/>
      <c r="E617" s="103">
        <v>5.6877000000000004</v>
      </c>
      <c r="F617" s="69"/>
      <c r="G617" s="70"/>
      <c r="H617" s="71"/>
      <c r="I617" s="66"/>
      <c r="J617" s="72"/>
      <c r="K617" s="66"/>
      <c r="M617" s="67" t="s">
        <v>2244</v>
      </c>
      <c r="O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73" t="str">
        <f t="shared" si="22"/>
        <v>-0,8*0,6282</v>
      </c>
      <c r="BE617" s="53"/>
      <c r="BF617" s="53"/>
      <c r="BG617" s="53"/>
      <c r="BH617" s="53"/>
      <c r="BI617" s="53"/>
    </row>
    <row r="618" spans="1:61" x14ac:dyDescent="0.2">
      <c r="A618" s="64"/>
      <c r="B618" s="65"/>
      <c r="C618" s="329" t="s">
        <v>1839</v>
      </c>
      <c r="D618" s="330"/>
      <c r="E618" s="103">
        <v>-0.62819999999999998</v>
      </c>
      <c r="F618" s="69"/>
      <c r="G618" s="70"/>
      <c r="H618" s="71"/>
      <c r="I618" s="66"/>
      <c r="J618" s="72"/>
      <c r="K618" s="66"/>
      <c r="M618" s="67" t="s">
        <v>1839</v>
      </c>
      <c r="O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73" t="str">
        <f t="shared" si="22"/>
        <v>309:(2,61+2,61+1,917+1,917)*0,6282</v>
      </c>
      <c r="BE618" s="53"/>
      <c r="BF618" s="53"/>
      <c r="BG618" s="53"/>
      <c r="BH618" s="53"/>
      <c r="BI618" s="53"/>
    </row>
    <row r="619" spans="1:61" x14ac:dyDescent="0.2">
      <c r="A619" s="64"/>
      <c r="B619" s="65"/>
      <c r="C619" s="329" t="s">
        <v>1062</v>
      </c>
      <c r="D619" s="330"/>
      <c r="E619" s="103">
        <v>-0.56540000000000001</v>
      </c>
      <c r="F619" s="69"/>
      <c r="G619" s="70"/>
      <c r="H619" s="71"/>
      <c r="I619" s="66"/>
      <c r="J619" s="72"/>
      <c r="K619" s="66"/>
      <c r="M619" s="67" t="s">
        <v>1062</v>
      </c>
      <c r="O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53"/>
      <c r="BC619" s="53"/>
      <c r="BD619" s="73" t="str">
        <f t="shared" si="22"/>
        <v>odečtení otvorů:-1*0,6282</v>
      </c>
      <c r="BE619" s="53"/>
      <c r="BF619" s="53"/>
      <c r="BG619" s="53"/>
      <c r="BH619" s="53"/>
      <c r="BI619" s="53"/>
    </row>
    <row r="620" spans="1:61" x14ac:dyDescent="0.2">
      <c r="A620" s="64"/>
      <c r="B620" s="65"/>
      <c r="C620" s="329" t="s">
        <v>1073</v>
      </c>
      <c r="D620" s="330"/>
      <c r="E620" s="103">
        <v>-0.50260000000000005</v>
      </c>
      <c r="F620" s="69"/>
      <c r="G620" s="70"/>
      <c r="H620" s="71"/>
      <c r="I620" s="66"/>
      <c r="J620" s="72"/>
      <c r="K620" s="66"/>
      <c r="M620" s="67" t="s">
        <v>1073</v>
      </c>
      <c r="O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73" t="str">
        <f t="shared" si="22"/>
        <v>-0,9*0,6282</v>
      </c>
      <c r="BE620" s="53"/>
      <c r="BF620" s="53"/>
      <c r="BG620" s="53"/>
      <c r="BH620" s="53"/>
      <c r="BI620" s="53"/>
    </row>
    <row r="621" spans="1:61" x14ac:dyDescent="0.2">
      <c r="A621" s="64"/>
      <c r="B621" s="65"/>
      <c r="C621" s="329" t="s">
        <v>2245</v>
      </c>
      <c r="D621" s="330"/>
      <c r="E621" s="103">
        <v>5.7793999999999999</v>
      </c>
      <c r="F621" s="69"/>
      <c r="G621" s="70"/>
      <c r="H621" s="71"/>
      <c r="I621" s="66"/>
      <c r="J621" s="72"/>
      <c r="K621" s="66"/>
      <c r="M621" s="67" t="s">
        <v>2245</v>
      </c>
      <c r="O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73" t="str">
        <f t="shared" si="22"/>
        <v>-0,8*0,6282</v>
      </c>
      <c r="BE621" s="53"/>
      <c r="BF621" s="53"/>
      <c r="BG621" s="53"/>
      <c r="BH621" s="53"/>
      <c r="BI621" s="53"/>
    </row>
    <row r="622" spans="1:61" x14ac:dyDescent="0.2">
      <c r="A622" s="64"/>
      <c r="B622" s="65"/>
      <c r="C622" s="329" t="s">
        <v>1842</v>
      </c>
      <c r="D622" s="330"/>
      <c r="E622" s="103">
        <v>-1.1308</v>
      </c>
      <c r="F622" s="69"/>
      <c r="G622" s="70"/>
      <c r="H622" s="71"/>
      <c r="I622" s="66"/>
      <c r="J622" s="72"/>
      <c r="K622" s="66"/>
      <c r="M622" s="67" t="s">
        <v>1842</v>
      </c>
      <c r="O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53"/>
      <c r="BA622" s="53"/>
      <c r="BB622" s="53"/>
      <c r="BC622" s="53"/>
      <c r="BD622" s="73" t="str">
        <f t="shared" si="22"/>
        <v>314:(2,5+2,5+2,1+2,1)*0,6282</v>
      </c>
      <c r="BE622" s="53"/>
      <c r="BF622" s="53"/>
      <c r="BG622" s="53"/>
      <c r="BH622" s="53"/>
      <c r="BI622" s="53"/>
    </row>
    <row r="623" spans="1:61" x14ac:dyDescent="0.2">
      <c r="A623" s="64"/>
      <c r="B623" s="65"/>
      <c r="C623" s="329" t="s">
        <v>1073</v>
      </c>
      <c r="D623" s="330"/>
      <c r="E623" s="103">
        <v>-0.50260000000000005</v>
      </c>
      <c r="F623" s="69"/>
      <c r="G623" s="70"/>
      <c r="H623" s="71"/>
      <c r="I623" s="66"/>
      <c r="J623" s="72"/>
      <c r="K623" s="66"/>
      <c r="M623" s="67" t="s">
        <v>1073</v>
      </c>
      <c r="O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73" t="str">
        <f t="shared" si="22"/>
        <v>odečtení otvorů:-0,9*2*0,6282</v>
      </c>
      <c r="BE623" s="53"/>
      <c r="BF623" s="53"/>
      <c r="BG623" s="53"/>
      <c r="BH623" s="53"/>
      <c r="BI623" s="53"/>
    </row>
    <row r="624" spans="1:61" x14ac:dyDescent="0.2">
      <c r="A624" s="64"/>
      <c r="B624" s="65"/>
      <c r="C624" s="329" t="s">
        <v>1843</v>
      </c>
      <c r="D624" s="330"/>
      <c r="E624" s="103">
        <v>-0.62819999999999998</v>
      </c>
      <c r="F624" s="69"/>
      <c r="G624" s="70"/>
      <c r="H624" s="71"/>
      <c r="I624" s="66"/>
      <c r="J624" s="72"/>
      <c r="K624" s="66"/>
      <c r="M624" s="67" t="s">
        <v>1843</v>
      </c>
      <c r="O624" s="53"/>
      <c r="Z624" s="53"/>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53"/>
      <c r="BB624" s="53"/>
      <c r="BC624" s="53"/>
      <c r="BD624" s="73" t="str">
        <f t="shared" si="22"/>
        <v>-0,8*0,6282</v>
      </c>
      <c r="BE624" s="53"/>
      <c r="BF624" s="53"/>
      <c r="BG624" s="53"/>
      <c r="BH624" s="53"/>
      <c r="BI624" s="53"/>
    </row>
    <row r="625" spans="1:104" x14ac:dyDescent="0.2">
      <c r="A625" s="64"/>
      <c r="B625" s="65"/>
      <c r="C625" s="329" t="s">
        <v>2246</v>
      </c>
      <c r="D625" s="330"/>
      <c r="E625" s="103">
        <v>4.6047000000000002</v>
      </c>
      <c r="F625" s="69"/>
      <c r="G625" s="70"/>
      <c r="H625" s="71"/>
      <c r="I625" s="66"/>
      <c r="J625" s="72"/>
      <c r="K625" s="66"/>
      <c r="M625" s="67" t="s">
        <v>2246</v>
      </c>
      <c r="O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53"/>
      <c r="BC625" s="53"/>
      <c r="BD625" s="73" t="str">
        <f t="shared" si="22"/>
        <v>-1*0,6282</v>
      </c>
      <c r="BE625" s="53"/>
      <c r="BF625" s="53"/>
      <c r="BG625" s="53"/>
      <c r="BH625" s="53"/>
      <c r="BI625" s="53"/>
    </row>
    <row r="626" spans="1:104" x14ac:dyDescent="0.2">
      <c r="A626" s="64"/>
      <c r="B626" s="65"/>
      <c r="C626" s="329" t="s">
        <v>1839</v>
      </c>
      <c r="D626" s="330"/>
      <c r="E626" s="103">
        <v>-0.62819999999999998</v>
      </c>
      <c r="F626" s="69"/>
      <c r="G626" s="70"/>
      <c r="H626" s="71"/>
      <c r="I626" s="66"/>
      <c r="J626" s="72"/>
      <c r="K626" s="66"/>
      <c r="M626" s="67" t="s">
        <v>1839</v>
      </c>
      <c r="O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73" t="str">
        <f t="shared" si="22"/>
        <v>319:(1,985+1,985+1,68+1,68)*0,6282</v>
      </c>
      <c r="BE626" s="53"/>
      <c r="BF626" s="53"/>
      <c r="BG626" s="53"/>
      <c r="BH626" s="53"/>
      <c r="BI626" s="53"/>
    </row>
    <row r="627" spans="1:104" x14ac:dyDescent="0.2">
      <c r="A627" s="64"/>
      <c r="B627" s="65"/>
      <c r="C627" s="329" t="s">
        <v>1062</v>
      </c>
      <c r="D627" s="330"/>
      <c r="E627" s="103">
        <v>-0.56540000000000001</v>
      </c>
      <c r="F627" s="69"/>
      <c r="G627" s="70"/>
      <c r="H627" s="71"/>
      <c r="I627" s="66"/>
      <c r="J627" s="72"/>
      <c r="K627" s="66"/>
      <c r="M627" s="67" t="s">
        <v>1062</v>
      </c>
      <c r="O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73" t="str">
        <f t="shared" si="22"/>
        <v>odečtení otvorů:-1*0,6282</v>
      </c>
      <c r="BE627" s="53"/>
      <c r="BF627" s="53"/>
      <c r="BG627" s="53"/>
      <c r="BH627" s="53"/>
      <c r="BI627" s="53"/>
    </row>
    <row r="628" spans="1:104" x14ac:dyDescent="0.2">
      <c r="A628" s="64"/>
      <c r="B628" s="65"/>
      <c r="C628" s="329" t="s">
        <v>1073</v>
      </c>
      <c r="D628" s="330"/>
      <c r="E628" s="103">
        <v>-0.50260000000000005</v>
      </c>
      <c r="F628" s="69"/>
      <c r="G628" s="70"/>
      <c r="H628" s="71"/>
      <c r="I628" s="66"/>
      <c r="J628" s="72"/>
      <c r="K628" s="66"/>
      <c r="M628" s="67" t="s">
        <v>1073</v>
      </c>
      <c r="O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73" t="str">
        <f t="shared" si="22"/>
        <v>-0,9*0,6282</v>
      </c>
      <c r="BE628" s="53"/>
      <c r="BF628" s="53"/>
      <c r="BG628" s="53"/>
      <c r="BH628" s="53"/>
      <c r="BI628" s="53"/>
    </row>
    <row r="629" spans="1:104" x14ac:dyDescent="0.2">
      <c r="A629" s="64"/>
      <c r="B629" s="65"/>
      <c r="C629" s="329" t="s">
        <v>2247</v>
      </c>
      <c r="D629" s="330"/>
      <c r="E629" s="103">
        <v>8.3802000000000003</v>
      </c>
      <c r="F629" s="69"/>
      <c r="G629" s="70"/>
      <c r="H629" s="71"/>
      <c r="I629" s="66"/>
      <c r="J629" s="72"/>
      <c r="K629" s="66"/>
      <c r="M629" s="67" t="s">
        <v>2247</v>
      </c>
      <c r="O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73" t="str">
        <f t="shared" si="22"/>
        <v>-0,8*0,6282</v>
      </c>
      <c r="BE629" s="53"/>
      <c r="BF629" s="53"/>
      <c r="BG629" s="53"/>
      <c r="BH629" s="53"/>
      <c r="BI629" s="53"/>
    </row>
    <row r="630" spans="1:104" x14ac:dyDescent="0.2">
      <c r="A630" s="64"/>
      <c r="B630" s="65"/>
      <c r="C630" s="329" t="s">
        <v>1839</v>
      </c>
      <c r="D630" s="330"/>
      <c r="E630" s="103">
        <v>-0.62819999999999998</v>
      </c>
      <c r="F630" s="69"/>
      <c r="G630" s="70"/>
      <c r="H630" s="71"/>
      <c r="I630" s="66"/>
      <c r="J630" s="72"/>
      <c r="K630" s="66"/>
      <c r="M630" s="67" t="s">
        <v>1839</v>
      </c>
      <c r="O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73" t="str">
        <f t="shared" si="22"/>
        <v>324:(1,4+0,6+1,3+1,3+1,215+2,3+1,2+4,025)*0,6282</v>
      </c>
      <c r="BE630" s="53"/>
      <c r="BF630" s="53"/>
      <c r="BG630" s="53"/>
      <c r="BH630" s="53"/>
      <c r="BI630" s="53"/>
    </row>
    <row r="631" spans="1:104" x14ac:dyDescent="0.2">
      <c r="A631" s="64"/>
      <c r="B631" s="65"/>
      <c r="C631" s="329" t="s">
        <v>1078</v>
      </c>
      <c r="D631" s="330"/>
      <c r="E631" s="103">
        <v>-1.6960999999999999</v>
      </c>
      <c r="F631" s="69"/>
      <c r="G631" s="70"/>
      <c r="H631" s="71"/>
      <c r="I631" s="66"/>
      <c r="J631" s="72"/>
      <c r="K631" s="66"/>
      <c r="M631" s="67" t="s">
        <v>1078</v>
      </c>
      <c r="O631" s="53"/>
      <c r="Z631" s="53"/>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53"/>
      <c r="BC631" s="53"/>
      <c r="BD631" s="73" t="str">
        <f t="shared" si="22"/>
        <v>odečtení otvorů:-1*0,6282</v>
      </c>
      <c r="BE631" s="53"/>
      <c r="BF631" s="53"/>
      <c r="BG631" s="53"/>
      <c r="BH631" s="53"/>
      <c r="BI631" s="53"/>
    </row>
    <row r="632" spans="1:104" x14ac:dyDescent="0.2">
      <c r="A632" s="64"/>
      <c r="B632" s="65"/>
      <c r="C632" s="329" t="s">
        <v>1846</v>
      </c>
      <c r="D632" s="330"/>
      <c r="E632" s="103">
        <v>-1.0051000000000001</v>
      </c>
      <c r="F632" s="69"/>
      <c r="G632" s="70"/>
      <c r="H632" s="71"/>
      <c r="I632" s="66"/>
      <c r="J632" s="72"/>
      <c r="K632" s="66"/>
      <c r="M632" s="67" t="s">
        <v>1846</v>
      </c>
      <c r="O632" s="53"/>
      <c r="Z632" s="53"/>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53"/>
      <c r="BC632" s="53"/>
      <c r="BD632" s="73" t="str">
        <f t="shared" si="22"/>
        <v>-0,9*3*0,6282</v>
      </c>
      <c r="BE632" s="53"/>
      <c r="BF632" s="53"/>
      <c r="BG632" s="53"/>
      <c r="BH632" s="53"/>
      <c r="BI632" s="53"/>
    </row>
    <row r="633" spans="1:104" x14ac:dyDescent="0.2">
      <c r="A633" s="64"/>
      <c r="B633" s="65"/>
      <c r="C633" s="329" t="s">
        <v>2248</v>
      </c>
      <c r="D633" s="330"/>
      <c r="E633" s="103">
        <v>3.2791999999999999</v>
      </c>
      <c r="F633" s="69"/>
      <c r="G633" s="70"/>
      <c r="H633" s="71"/>
      <c r="I633" s="66"/>
      <c r="J633" s="72"/>
      <c r="K633" s="66"/>
      <c r="M633" s="67" t="s">
        <v>2248</v>
      </c>
      <c r="O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73" t="str">
        <f t="shared" si="22"/>
        <v>-0,8*2*0,6282</v>
      </c>
      <c r="BE633" s="53"/>
      <c r="BF633" s="53"/>
      <c r="BG633" s="53"/>
      <c r="BH633" s="53"/>
      <c r="BI633" s="53"/>
    </row>
    <row r="634" spans="1:104" x14ac:dyDescent="0.2">
      <c r="A634" s="64"/>
      <c r="B634" s="65"/>
      <c r="C634" s="329" t="s">
        <v>1075</v>
      </c>
      <c r="D634" s="330"/>
      <c r="E634" s="103">
        <v>-0.50260000000000005</v>
      </c>
      <c r="F634" s="69"/>
      <c r="G634" s="70"/>
      <c r="H634" s="71"/>
      <c r="I634" s="66"/>
      <c r="J634" s="72"/>
      <c r="K634" s="66"/>
      <c r="M634" s="67" t="s">
        <v>1075</v>
      </c>
      <c r="O634" s="53"/>
      <c r="Z634" s="53"/>
      <c r="AA634" s="53"/>
      <c r="AB634" s="53"/>
      <c r="AC634" s="53"/>
      <c r="AD634" s="53"/>
      <c r="AE634" s="53"/>
      <c r="AF634" s="53"/>
      <c r="AG634" s="53"/>
      <c r="AH634" s="53"/>
      <c r="AI634" s="53"/>
      <c r="AJ634" s="53"/>
      <c r="AK634" s="53"/>
      <c r="AL634" s="53"/>
      <c r="AM634" s="53"/>
      <c r="AN634" s="53"/>
      <c r="AO634" s="53"/>
      <c r="AP634" s="53"/>
      <c r="AQ634" s="53"/>
      <c r="AR634" s="53"/>
      <c r="AS634" s="53"/>
      <c r="AT634" s="53"/>
      <c r="AU634" s="53"/>
      <c r="AV634" s="53"/>
      <c r="AW634" s="53"/>
      <c r="AX634" s="53"/>
      <c r="AY634" s="53"/>
      <c r="AZ634" s="53"/>
      <c r="BA634" s="53"/>
      <c r="BB634" s="53"/>
      <c r="BC634" s="53"/>
      <c r="BD634" s="73" t="str">
        <f t="shared" si="22"/>
        <v>326 (WC):(1,41+1,41+1,2+1,2)*0,6282</v>
      </c>
      <c r="BE634" s="53"/>
      <c r="BF634" s="53"/>
      <c r="BG634" s="53"/>
      <c r="BH634" s="53"/>
      <c r="BI634" s="53"/>
    </row>
    <row r="635" spans="1:104" x14ac:dyDescent="0.2">
      <c r="A635" s="64"/>
      <c r="B635" s="65"/>
      <c r="C635" s="329" t="s">
        <v>1848</v>
      </c>
      <c r="D635" s="330"/>
      <c r="E635" s="103">
        <v>6.282</v>
      </c>
      <c r="F635" s="69"/>
      <c r="G635" s="70"/>
      <c r="H635" s="71"/>
      <c r="I635" s="66"/>
      <c r="J635" s="72"/>
      <c r="K635" s="66"/>
      <c r="M635" s="67" t="s">
        <v>1848</v>
      </c>
      <c r="O635" s="53"/>
      <c r="Z635" s="53"/>
      <c r="AA635" s="53"/>
      <c r="AB635" s="53"/>
      <c r="AC635" s="53"/>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53"/>
      <c r="BA635" s="53"/>
      <c r="BB635" s="53"/>
      <c r="BC635" s="53"/>
      <c r="BD635" s="73" t="str">
        <f t="shared" si="22"/>
        <v>odečtení otvorů :-0,8*0,6282</v>
      </c>
      <c r="BE635" s="53"/>
      <c r="BF635" s="53"/>
      <c r="BG635" s="53"/>
      <c r="BH635" s="53"/>
      <c r="BI635" s="53"/>
    </row>
    <row r="636" spans="1:104" x14ac:dyDescent="0.2">
      <c r="A636" s="64"/>
      <c r="B636" s="65"/>
      <c r="C636" s="329" t="s">
        <v>1849</v>
      </c>
      <c r="D636" s="330"/>
      <c r="E636" s="103">
        <v>1.5705</v>
      </c>
      <c r="F636" s="69"/>
      <c r="G636" s="70"/>
      <c r="H636" s="71"/>
      <c r="I636" s="66"/>
      <c r="J636" s="72"/>
      <c r="K636" s="66"/>
      <c r="M636" s="67" t="s">
        <v>1849</v>
      </c>
      <c r="O636" s="53"/>
      <c r="Z636" s="53"/>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53"/>
      <c r="BC636" s="53"/>
      <c r="BD636" s="73" t="str">
        <f t="shared" si="22"/>
        <v>Schodiště :10*0,6282</v>
      </c>
      <c r="BE636" s="53"/>
      <c r="BF636" s="53"/>
      <c r="BG636" s="53"/>
      <c r="BH636" s="53"/>
      <c r="BI636" s="53"/>
    </row>
    <row r="637" spans="1:104" ht="22.5" x14ac:dyDescent="0.2">
      <c r="A637" s="54">
        <v>87</v>
      </c>
      <c r="B637" s="55" t="s">
        <v>1122</v>
      </c>
      <c r="C637" s="56" t="s">
        <v>1123</v>
      </c>
      <c r="D637" s="57" t="s">
        <v>248</v>
      </c>
      <c r="E637" s="100">
        <v>0.73309999999999997</v>
      </c>
      <c r="F637" s="59">
        <v>0</v>
      </c>
      <c r="G637" s="60">
        <f>E637*F637</f>
        <v>0</v>
      </c>
      <c r="H637" s="61">
        <v>0</v>
      </c>
      <c r="I637" s="62">
        <f>E637*H637</f>
        <v>0</v>
      </c>
      <c r="J637" s="61"/>
      <c r="K637" s="62">
        <f>E637*J637</f>
        <v>0</v>
      </c>
      <c r="O637" s="53"/>
      <c r="Z637" s="53"/>
      <c r="AA637" s="53">
        <v>12</v>
      </c>
      <c r="AB637" s="53">
        <v>0</v>
      </c>
      <c r="AC637" s="53">
        <v>87</v>
      </c>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63">
        <f>G637</f>
        <v>0</v>
      </c>
      <c r="BA637" s="53"/>
      <c r="BB637" s="53"/>
      <c r="BC637" s="53"/>
      <c r="BD637" s="53"/>
      <c r="BE637" s="53"/>
      <c r="BF637" s="53"/>
      <c r="BG637" s="53"/>
      <c r="BH637" s="53"/>
      <c r="BI637" s="53"/>
      <c r="CA637" s="53">
        <v>12</v>
      </c>
      <c r="CB637" s="53">
        <v>0</v>
      </c>
      <c r="CZ637" s="16">
        <v>2</v>
      </c>
    </row>
    <row r="638" spans="1:104" x14ac:dyDescent="0.2">
      <c r="A638" s="64"/>
      <c r="B638" s="65"/>
      <c r="C638" s="329" t="s">
        <v>1850</v>
      </c>
      <c r="D638" s="330"/>
      <c r="E638" s="103">
        <v>0.73309999999999997</v>
      </c>
      <c r="F638" s="69"/>
      <c r="G638" s="70"/>
      <c r="H638" s="71"/>
      <c r="I638" s="66"/>
      <c r="J638" s="72"/>
      <c r="K638" s="66"/>
      <c r="M638" s="67" t="s">
        <v>1850</v>
      </c>
      <c r="O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c r="BB638" s="53"/>
      <c r="BC638" s="53"/>
      <c r="BD638" s="73" t="str">
        <f>C637</f>
        <v xml:space="preserve">Přesun hmot pro podlahy z dlaždic, výšky do 24 m </v>
      </c>
      <c r="BE638" s="53"/>
      <c r="BF638" s="53"/>
      <c r="BG638" s="53"/>
      <c r="BH638" s="53"/>
      <c r="BI638" s="53"/>
    </row>
    <row r="639" spans="1:104" x14ac:dyDescent="0.2">
      <c r="A639" s="54">
        <v>88</v>
      </c>
      <c r="B639" s="55" t="s">
        <v>1125</v>
      </c>
      <c r="C639" s="56" t="s">
        <v>1126</v>
      </c>
      <c r="D639" s="57" t="s">
        <v>41</v>
      </c>
      <c r="E639" s="100">
        <v>13.6508</v>
      </c>
      <c r="F639" s="59">
        <v>0</v>
      </c>
      <c r="G639" s="60">
        <f>E639*F639</f>
        <v>0</v>
      </c>
      <c r="H639" s="61">
        <v>1.9199999999999998E-2</v>
      </c>
      <c r="I639" s="62">
        <f>E639*H639</f>
        <v>0.26209536</v>
      </c>
      <c r="J639" s="61"/>
      <c r="K639" s="62">
        <f>E639*J639</f>
        <v>0</v>
      </c>
      <c r="O639" s="53"/>
      <c r="Z639" s="53"/>
      <c r="AA639" s="53">
        <v>3</v>
      </c>
      <c r="AB639" s="53">
        <v>7</v>
      </c>
      <c r="AC639" s="53">
        <v>59764203</v>
      </c>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63">
        <f>G639</f>
        <v>0</v>
      </c>
      <c r="BA639" s="53"/>
      <c r="BB639" s="53"/>
      <c r="BC639" s="53"/>
      <c r="BD639" s="53"/>
      <c r="BE639" s="53"/>
      <c r="BF639" s="53"/>
      <c r="BG639" s="53"/>
      <c r="BH639" s="53"/>
      <c r="BI639" s="53"/>
      <c r="CA639" s="53">
        <v>3</v>
      </c>
      <c r="CB639" s="53">
        <v>7</v>
      </c>
      <c r="CZ639" s="16">
        <v>2</v>
      </c>
    </row>
    <row r="640" spans="1:104" x14ac:dyDescent="0.2">
      <c r="A640" s="64"/>
      <c r="B640" s="65"/>
      <c r="C640" s="329" t="s">
        <v>1851</v>
      </c>
      <c r="D640" s="330"/>
      <c r="E640" s="103">
        <v>13.6508</v>
      </c>
      <c r="F640" s="69"/>
      <c r="G640" s="70"/>
      <c r="H640" s="71"/>
      <c r="I640" s="66"/>
      <c r="J640" s="72"/>
      <c r="K640" s="66"/>
      <c r="M640" s="67" t="s">
        <v>1851</v>
      </c>
      <c r="O640" s="53"/>
      <c r="Z640" s="53"/>
      <c r="AA640" s="53"/>
      <c r="AB640" s="53"/>
      <c r="AC640" s="53"/>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53"/>
      <c r="BC640" s="53"/>
      <c r="BD640" s="73" t="str">
        <f>C639</f>
        <v>Dlažba matná 300x300x9 mm</v>
      </c>
      <c r="BE640" s="53"/>
      <c r="BF640" s="53"/>
      <c r="BG640" s="53"/>
      <c r="BH640" s="53"/>
      <c r="BI640" s="53"/>
    </row>
    <row r="641" spans="1:104" x14ac:dyDescent="0.2">
      <c r="A641" s="54">
        <v>89</v>
      </c>
      <c r="B641" s="55" t="s">
        <v>1128</v>
      </c>
      <c r="C641" s="56" t="s">
        <v>1129</v>
      </c>
      <c r="D641" s="57" t="s">
        <v>41</v>
      </c>
      <c r="E641" s="100">
        <v>10.654299999999999</v>
      </c>
      <c r="F641" s="59">
        <v>0</v>
      </c>
      <c r="G641" s="60">
        <f>E641*F641</f>
        <v>0</v>
      </c>
      <c r="H641" s="61">
        <v>1.9199999999999998E-2</v>
      </c>
      <c r="I641" s="62">
        <f>E641*H641</f>
        <v>0.20456255999999998</v>
      </c>
      <c r="J641" s="61"/>
      <c r="K641" s="62">
        <f>E641*J641</f>
        <v>0</v>
      </c>
      <c r="O641" s="53"/>
      <c r="Z641" s="53"/>
      <c r="AA641" s="53">
        <v>3</v>
      </c>
      <c r="AB641" s="53">
        <v>7</v>
      </c>
      <c r="AC641" s="53">
        <v>59764206</v>
      </c>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63">
        <f>G641</f>
        <v>0</v>
      </c>
      <c r="BA641" s="53"/>
      <c r="BB641" s="53"/>
      <c r="BC641" s="53"/>
      <c r="BD641" s="53"/>
      <c r="BE641" s="53"/>
      <c r="BF641" s="53"/>
      <c r="BG641" s="53"/>
      <c r="BH641" s="53"/>
      <c r="BI641" s="53"/>
      <c r="CA641" s="53">
        <v>3</v>
      </c>
      <c r="CB641" s="53">
        <v>7</v>
      </c>
      <c r="CZ641" s="16">
        <v>2</v>
      </c>
    </row>
    <row r="642" spans="1:104" x14ac:dyDescent="0.2">
      <c r="A642" s="64"/>
      <c r="B642" s="65"/>
      <c r="C642" s="329" t="s">
        <v>1852</v>
      </c>
      <c r="D642" s="330"/>
      <c r="E642" s="103">
        <v>10.654299999999999</v>
      </c>
      <c r="F642" s="69"/>
      <c r="G642" s="70"/>
      <c r="H642" s="71"/>
      <c r="I642" s="66"/>
      <c r="J642" s="72"/>
      <c r="K642" s="66"/>
      <c r="M642" s="67" t="s">
        <v>1852</v>
      </c>
      <c r="O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73" t="str">
        <f>C641</f>
        <v>Dlažba matná 330x330 mm</v>
      </c>
      <c r="BE642" s="53"/>
      <c r="BF642" s="53"/>
      <c r="BG642" s="53"/>
      <c r="BH642" s="53"/>
      <c r="BI642" s="53"/>
    </row>
    <row r="643" spans="1:104" x14ac:dyDescent="0.2">
      <c r="A643" s="54">
        <v>90</v>
      </c>
      <c r="B643" s="55" t="s">
        <v>1131</v>
      </c>
      <c r="C643" s="56" t="s">
        <v>1132</v>
      </c>
      <c r="D643" s="57" t="s">
        <v>41</v>
      </c>
      <c r="E643" s="100">
        <v>11.586499999999999</v>
      </c>
      <c r="F643" s="59">
        <v>0</v>
      </c>
      <c r="G643" s="60">
        <f>E643*F643</f>
        <v>0</v>
      </c>
      <c r="H643" s="61">
        <v>1.9199999999999998E-2</v>
      </c>
      <c r="I643" s="62">
        <f>E643*H643</f>
        <v>0.22246079999999996</v>
      </c>
      <c r="J643" s="61"/>
      <c r="K643" s="62">
        <f>E643*J643</f>
        <v>0</v>
      </c>
      <c r="O643" s="53"/>
      <c r="Z643" s="53"/>
      <c r="AA643" s="53">
        <v>3</v>
      </c>
      <c r="AB643" s="53">
        <v>1</v>
      </c>
      <c r="AC643" s="53">
        <v>597642070</v>
      </c>
      <c r="AD643" s="53"/>
      <c r="AE643" s="53"/>
      <c r="AF643" s="53"/>
      <c r="AG643" s="53"/>
      <c r="AH643" s="53"/>
      <c r="AI643" s="53"/>
      <c r="AJ643" s="53"/>
      <c r="AK643" s="53"/>
      <c r="AL643" s="53"/>
      <c r="AM643" s="53"/>
      <c r="AN643" s="53"/>
      <c r="AO643" s="53"/>
      <c r="AP643" s="53"/>
      <c r="AQ643" s="53"/>
      <c r="AR643" s="53"/>
      <c r="AS643" s="53"/>
      <c r="AT643" s="53"/>
      <c r="AU643" s="53"/>
      <c r="AV643" s="53"/>
      <c r="AW643" s="53"/>
      <c r="AX643" s="53"/>
      <c r="AY643" s="53"/>
      <c r="AZ643" s="63">
        <f>G643</f>
        <v>0</v>
      </c>
      <c r="BA643" s="53"/>
      <c r="BB643" s="53"/>
      <c r="BC643" s="53"/>
      <c r="BD643" s="53"/>
      <c r="BE643" s="53"/>
      <c r="BF643" s="53"/>
      <c r="BG643" s="53"/>
      <c r="BH643" s="53"/>
      <c r="BI643" s="53"/>
      <c r="CA643" s="53">
        <v>3</v>
      </c>
      <c r="CB643" s="53">
        <v>1</v>
      </c>
      <c r="CZ643" s="16">
        <v>2</v>
      </c>
    </row>
    <row r="644" spans="1:104" x14ac:dyDescent="0.2">
      <c r="A644" s="64"/>
      <c r="B644" s="65"/>
      <c r="C644" s="326" t="s">
        <v>1052</v>
      </c>
      <c r="D644" s="327"/>
      <c r="E644" s="327"/>
      <c r="F644" s="327"/>
      <c r="G644" s="328"/>
      <c r="I644" s="66"/>
      <c r="K644" s="66"/>
      <c r="L644" s="67" t="s">
        <v>1052</v>
      </c>
      <c r="O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53"/>
      <c r="BA644" s="53"/>
      <c r="BB644" s="53"/>
      <c r="BC644" s="53"/>
      <c r="BD644" s="53"/>
      <c r="BE644" s="53"/>
      <c r="BF644" s="53"/>
      <c r="BG644" s="53"/>
      <c r="BH644" s="53"/>
      <c r="BI644" s="53"/>
    </row>
    <row r="645" spans="1:104" x14ac:dyDescent="0.2">
      <c r="A645" s="64"/>
      <c r="B645" s="65"/>
      <c r="C645" s="329" t="s">
        <v>1853</v>
      </c>
      <c r="D645" s="330"/>
      <c r="E645" s="103">
        <v>11.586499999999999</v>
      </c>
      <c r="F645" s="69"/>
      <c r="G645" s="70"/>
      <c r="H645" s="71"/>
      <c r="I645" s="66"/>
      <c r="J645" s="72"/>
      <c r="K645" s="66"/>
      <c r="M645" s="67" t="s">
        <v>1853</v>
      </c>
      <c r="O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73" t="str">
        <f>C644</f>
        <v xml:space="preserve">dopřesněno dle požadavků investora </v>
      </c>
      <c r="BE645" s="53"/>
      <c r="BF645" s="53"/>
      <c r="BG645" s="53"/>
      <c r="BH645" s="53"/>
      <c r="BI645" s="53"/>
    </row>
    <row r="646" spans="1:104" x14ac:dyDescent="0.2">
      <c r="A646" s="74" t="s">
        <v>42</v>
      </c>
      <c r="B646" s="75" t="s">
        <v>1048</v>
      </c>
      <c r="C646" s="76" t="s">
        <v>1049</v>
      </c>
      <c r="D646" s="77"/>
      <c r="E646" s="78"/>
      <c r="F646" s="78"/>
      <c r="G646" s="79">
        <f>SUM(G598:G645)</f>
        <v>0</v>
      </c>
      <c r="H646" s="80"/>
      <c r="I646" s="79">
        <f>SUM(I598:I645)</f>
        <v>0.73312286699999984</v>
      </c>
      <c r="J646" s="81"/>
      <c r="K646" s="79">
        <f>SUM(K598:K645)</f>
        <v>0</v>
      </c>
      <c r="O646" s="53"/>
      <c r="X646" s="82">
        <f>K646</f>
        <v>0</v>
      </c>
      <c r="Y646" s="82">
        <f>I646</f>
        <v>0.73312286699999984</v>
      </c>
      <c r="Z646" s="63">
        <f>G646</f>
        <v>0</v>
      </c>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83"/>
      <c r="BB646" s="83"/>
      <c r="BC646" s="83"/>
      <c r="BD646" s="83"/>
      <c r="BE646" s="83"/>
      <c r="BF646" s="83"/>
      <c r="BG646" s="53"/>
      <c r="BH646" s="53"/>
      <c r="BI646" s="53"/>
    </row>
    <row r="647" spans="1:104" ht="14.25" customHeight="1" x14ac:dyDescent="0.2">
      <c r="A647" s="43" t="s">
        <v>38</v>
      </c>
      <c r="B647" s="44" t="s">
        <v>1134</v>
      </c>
      <c r="C647" s="45" t="s">
        <v>1135</v>
      </c>
      <c r="D647" s="46"/>
      <c r="E647" s="47"/>
      <c r="F647" s="47"/>
      <c r="G647" s="48"/>
      <c r="H647" s="49"/>
      <c r="I647" s="50"/>
      <c r="J647" s="51"/>
      <c r="K647" s="52"/>
      <c r="O647" s="53"/>
    </row>
    <row r="648" spans="1:104" x14ac:dyDescent="0.2">
      <c r="A648" s="54">
        <v>91</v>
      </c>
      <c r="B648" s="55" t="s">
        <v>1136</v>
      </c>
      <c r="C648" s="56" t="s">
        <v>1137</v>
      </c>
      <c r="D648" s="57" t="s">
        <v>1138</v>
      </c>
      <c r="E648" s="100">
        <v>136.94759999999999</v>
      </c>
      <c r="F648" s="59">
        <v>0</v>
      </c>
      <c r="G648" s="60">
        <f>E648*F648</f>
        <v>0</v>
      </c>
      <c r="H648" s="61">
        <v>0</v>
      </c>
      <c r="I648" s="62">
        <f>E648*H648</f>
        <v>0</v>
      </c>
      <c r="J648" s="61">
        <v>0</v>
      </c>
      <c r="K648" s="62">
        <f>E648*J648</f>
        <v>0</v>
      </c>
      <c r="O648" s="53"/>
      <c r="Z648" s="53"/>
      <c r="AA648" s="53">
        <v>1</v>
      </c>
      <c r="AB648" s="53">
        <v>7</v>
      </c>
      <c r="AC648" s="53">
        <v>7</v>
      </c>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63">
        <f>G648</f>
        <v>0</v>
      </c>
      <c r="BA648" s="53"/>
      <c r="BB648" s="53"/>
      <c r="BC648" s="53"/>
      <c r="BD648" s="53"/>
      <c r="BE648" s="53"/>
      <c r="BF648" s="53"/>
      <c r="BG648" s="53"/>
      <c r="BH648" s="53"/>
      <c r="BI648" s="53"/>
      <c r="CA648" s="53">
        <v>1</v>
      </c>
      <c r="CB648" s="53">
        <v>7</v>
      </c>
      <c r="CZ648" s="16">
        <v>2</v>
      </c>
    </row>
    <row r="649" spans="1:104" ht="33.75" x14ac:dyDescent="0.2">
      <c r="A649" s="64"/>
      <c r="B649" s="65"/>
      <c r="C649" s="326" t="s">
        <v>1139</v>
      </c>
      <c r="D649" s="327"/>
      <c r="E649" s="327"/>
      <c r="F649" s="327"/>
      <c r="G649" s="328"/>
      <c r="I649" s="66"/>
      <c r="K649" s="66"/>
      <c r="L649" s="67" t="s">
        <v>1139</v>
      </c>
      <c r="O649" s="53"/>
      <c r="Z649" s="53"/>
      <c r="AA649" s="53"/>
      <c r="AB649" s="53"/>
      <c r="AC649" s="53"/>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53"/>
      <c r="BA649" s="53"/>
      <c r="BB649" s="53"/>
      <c r="BC649" s="53"/>
      <c r="BD649" s="53"/>
      <c r="BE649" s="53"/>
      <c r="BF649" s="53"/>
      <c r="BG649" s="53"/>
      <c r="BH649" s="53"/>
      <c r="BI649" s="53"/>
    </row>
    <row r="650" spans="1:104" x14ac:dyDescent="0.2">
      <c r="A650" s="64"/>
      <c r="B650" s="65"/>
      <c r="C650" s="326" t="s">
        <v>1140</v>
      </c>
      <c r="D650" s="327"/>
      <c r="E650" s="327"/>
      <c r="F650" s="327"/>
      <c r="G650" s="328"/>
      <c r="I650" s="66"/>
      <c r="K650" s="66"/>
      <c r="L650" s="67" t="s">
        <v>1140</v>
      </c>
      <c r="O650" s="53"/>
      <c r="Z650" s="53"/>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53"/>
      <c r="BC650" s="53"/>
      <c r="BD650" s="53"/>
      <c r="BE650" s="53"/>
      <c r="BF650" s="53"/>
      <c r="BG650" s="53"/>
      <c r="BH650" s="53"/>
      <c r="BI650" s="53"/>
    </row>
    <row r="651" spans="1:104" x14ac:dyDescent="0.2">
      <c r="A651" s="64"/>
      <c r="B651" s="65"/>
      <c r="C651" s="326" t="s">
        <v>1141</v>
      </c>
      <c r="D651" s="327"/>
      <c r="E651" s="327"/>
      <c r="F651" s="327"/>
      <c r="G651" s="328"/>
      <c r="I651" s="66"/>
      <c r="K651" s="66"/>
      <c r="L651" s="67" t="s">
        <v>1141</v>
      </c>
      <c r="O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53"/>
      <c r="BE651" s="53"/>
      <c r="BF651" s="53"/>
      <c r="BG651" s="53"/>
      <c r="BH651" s="53"/>
      <c r="BI651" s="53"/>
    </row>
    <row r="652" spans="1:104" x14ac:dyDescent="0.2">
      <c r="A652" s="64"/>
      <c r="B652" s="65"/>
      <c r="C652" s="329" t="s">
        <v>1854</v>
      </c>
      <c r="D652" s="330"/>
      <c r="E652" s="103">
        <v>136.94759999999999</v>
      </c>
      <c r="F652" s="69"/>
      <c r="G652" s="70"/>
      <c r="H652" s="71"/>
      <c r="I652" s="66"/>
      <c r="J652" s="72"/>
      <c r="K652" s="66"/>
      <c r="M652" s="67" t="s">
        <v>1854</v>
      </c>
      <c r="O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73" t="str">
        <f>C651</f>
        <v>útováno  bude dle skutečnsti na stavbě</v>
      </c>
      <c r="BE652" s="53"/>
      <c r="BF652" s="53"/>
      <c r="BG652" s="53"/>
      <c r="BH652" s="53"/>
      <c r="BI652" s="53"/>
    </row>
    <row r="653" spans="1:104" ht="22.5" x14ac:dyDescent="0.2">
      <c r="A653" s="54">
        <v>92</v>
      </c>
      <c r="B653" s="55" t="s">
        <v>1143</v>
      </c>
      <c r="C653" s="56" t="s">
        <v>1144</v>
      </c>
      <c r="D653" s="57" t="s">
        <v>201</v>
      </c>
      <c r="E653" s="100">
        <v>136.58949999999999</v>
      </c>
      <c r="F653" s="59">
        <v>0</v>
      </c>
      <c r="G653" s="60">
        <f>E653*F653</f>
        <v>0</v>
      </c>
      <c r="H653" s="61">
        <v>8.0000000000000007E-5</v>
      </c>
      <c r="I653" s="62">
        <f>E653*H653</f>
        <v>1.092716E-2</v>
      </c>
      <c r="J653" s="61">
        <v>0</v>
      </c>
      <c r="K653" s="62">
        <f>E653*J653</f>
        <v>0</v>
      </c>
      <c r="O653" s="53"/>
      <c r="Z653" s="53"/>
      <c r="AA653" s="53">
        <v>1</v>
      </c>
      <c r="AB653" s="53">
        <v>7</v>
      </c>
      <c r="AC653" s="53">
        <v>7</v>
      </c>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63">
        <f>G653</f>
        <v>0</v>
      </c>
      <c r="BA653" s="53"/>
      <c r="BB653" s="53"/>
      <c r="BC653" s="53"/>
      <c r="BD653" s="53"/>
      <c r="BE653" s="53"/>
      <c r="BF653" s="53"/>
      <c r="BG653" s="53"/>
      <c r="BH653" s="53"/>
      <c r="BI653" s="53"/>
      <c r="CA653" s="53">
        <v>1</v>
      </c>
      <c r="CB653" s="53">
        <v>7</v>
      </c>
      <c r="CZ653" s="16">
        <v>2</v>
      </c>
    </row>
    <row r="654" spans="1:104" x14ac:dyDescent="0.2">
      <c r="A654" s="64"/>
      <c r="B654" s="65"/>
      <c r="C654" s="329" t="s">
        <v>1855</v>
      </c>
      <c r="D654" s="330"/>
      <c r="E654" s="103">
        <v>8.8199000000000005</v>
      </c>
      <c r="F654" s="69"/>
      <c r="G654" s="70"/>
      <c r="H654" s="71"/>
      <c r="I654" s="66"/>
      <c r="J654" s="72"/>
      <c r="K654" s="66"/>
      <c r="M654" s="67" t="s">
        <v>1855</v>
      </c>
      <c r="O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73" t="str">
        <f t="shared" ref="BD654:BD698" si="23">C653</f>
        <v>Lepení podlahových soklíků z PVC a vinylu včetně dodávky soklíku PVC</v>
      </c>
      <c r="BE654" s="53"/>
      <c r="BF654" s="53"/>
      <c r="BG654" s="53"/>
      <c r="BH654" s="53"/>
      <c r="BI654" s="53"/>
    </row>
    <row r="655" spans="1:104" x14ac:dyDescent="0.2">
      <c r="A655" s="64"/>
      <c r="B655" s="65"/>
      <c r="C655" s="329" t="s">
        <v>1856</v>
      </c>
      <c r="D655" s="330"/>
      <c r="E655" s="103">
        <v>-0.56540000000000001</v>
      </c>
      <c r="F655" s="69"/>
      <c r="G655" s="70"/>
      <c r="H655" s="71"/>
      <c r="I655" s="66"/>
      <c r="J655" s="72"/>
      <c r="K655" s="66"/>
      <c r="M655" s="67" t="s">
        <v>1856</v>
      </c>
      <c r="O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73" t="str">
        <f t="shared" si="23"/>
        <v>205:(3,285+3,285+3,735+3,735)*0,6282</v>
      </c>
      <c r="BE655" s="53"/>
      <c r="BF655" s="53"/>
      <c r="BG655" s="53"/>
      <c r="BH655" s="53"/>
      <c r="BI655" s="53"/>
    </row>
    <row r="656" spans="1:104" x14ac:dyDescent="0.2">
      <c r="A656" s="64"/>
      <c r="B656" s="65"/>
      <c r="C656" s="329" t="s">
        <v>844</v>
      </c>
      <c r="D656" s="330"/>
      <c r="E656" s="103">
        <v>0</v>
      </c>
      <c r="F656" s="69"/>
      <c r="G656" s="70"/>
      <c r="H656" s="71"/>
      <c r="I656" s="66"/>
      <c r="J656" s="72"/>
      <c r="K656" s="66"/>
      <c r="M656" s="67"/>
      <c r="O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73" t="str">
        <f t="shared" si="23"/>
        <v>odečtení otvorů:-0,9*0,6282</v>
      </c>
      <c r="BE656" s="53"/>
      <c r="BF656" s="53"/>
      <c r="BG656" s="53"/>
      <c r="BH656" s="53"/>
      <c r="BI656" s="53"/>
    </row>
    <row r="657" spans="1:61" ht="22.5" x14ac:dyDescent="0.2">
      <c r="A657" s="64"/>
      <c r="B657" s="65"/>
      <c r="C657" s="329" t="s">
        <v>1857</v>
      </c>
      <c r="D657" s="330"/>
      <c r="E657" s="103">
        <v>15.906000000000001</v>
      </c>
      <c r="F657" s="69"/>
      <c r="G657" s="70"/>
      <c r="H657" s="71"/>
      <c r="I657" s="66"/>
      <c r="J657" s="72"/>
      <c r="K657" s="66"/>
      <c r="M657" s="67" t="s">
        <v>1857</v>
      </c>
      <c r="O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73" t="str">
        <f t="shared" si="23"/>
        <v/>
      </c>
      <c r="BE657" s="53"/>
      <c r="BF657" s="53"/>
      <c r="BG657" s="53"/>
      <c r="BH657" s="53"/>
      <c r="BI657" s="53"/>
    </row>
    <row r="658" spans="1:61" ht="25.5" x14ac:dyDescent="0.2">
      <c r="A658" s="64"/>
      <c r="B658" s="65"/>
      <c r="C658" s="329" t="s">
        <v>1858</v>
      </c>
      <c r="D658" s="330"/>
      <c r="E658" s="103">
        <v>2.8896999999999999</v>
      </c>
      <c r="F658" s="69"/>
      <c r="G658" s="70"/>
      <c r="H658" s="71"/>
      <c r="I658" s="66"/>
      <c r="J658" s="72"/>
      <c r="K658" s="66"/>
      <c r="M658" s="67" t="s">
        <v>1858</v>
      </c>
      <c r="O658" s="53"/>
      <c r="Z658" s="53"/>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53"/>
      <c r="BC658" s="53"/>
      <c r="BD658" s="73" t="str">
        <f t="shared" si="23"/>
        <v>207:(3,735+3,01+2,1+0,5+0,1+0,4+2+2,9+5,8+0,6+0,675+1,1+2,4)*0,6282</v>
      </c>
      <c r="BE658" s="53"/>
      <c r="BF658" s="53"/>
      <c r="BG658" s="53"/>
      <c r="BH658" s="53"/>
      <c r="BI658" s="53"/>
    </row>
    <row r="659" spans="1:61" x14ac:dyDescent="0.2">
      <c r="A659" s="64"/>
      <c r="B659" s="65"/>
      <c r="C659" s="329" t="s">
        <v>1856</v>
      </c>
      <c r="D659" s="330"/>
      <c r="E659" s="103">
        <v>-0.56540000000000001</v>
      </c>
      <c r="F659" s="69"/>
      <c r="G659" s="70"/>
      <c r="H659" s="71"/>
      <c r="I659" s="66"/>
      <c r="J659" s="72"/>
      <c r="K659" s="66"/>
      <c r="M659" s="67" t="s">
        <v>1856</v>
      </c>
      <c r="O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73" t="str">
        <f t="shared" si="23"/>
        <v>207 :(3+0,8+0,8)*0,6282</v>
      </c>
      <c r="BE659" s="53"/>
      <c r="BF659" s="53"/>
      <c r="BG659" s="53"/>
      <c r="BH659" s="53"/>
      <c r="BI659" s="53"/>
    </row>
    <row r="660" spans="1:61" x14ac:dyDescent="0.2">
      <c r="A660" s="64"/>
      <c r="B660" s="65"/>
      <c r="C660" s="329" t="s">
        <v>844</v>
      </c>
      <c r="D660" s="330"/>
      <c r="E660" s="103">
        <v>0</v>
      </c>
      <c r="F660" s="69"/>
      <c r="G660" s="70"/>
      <c r="H660" s="71"/>
      <c r="I660" s="66"/>
      <c r="J660" s="72"/>
      <c r="K660" s="66"/>
      <c r="M660" s="67"/>
      <c r="O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73" t="str">
        <f t="shared" si="23"/>
        <v>odečtení otvorů:-0,9*0,6282</v>
      </c>
      <c r="BE660" s="53"/>
      <c r="BF660" s="53"/>
      <c r="BG660" s="53"/>
      <c r="BH660" s="53"/>
      <c r="BI660" s="53"/>
    </row>
    <row r="661" spans="1:61" x14ac:dyDescent="0.2">
      <c r="A661" s="64"/>
      <c r="B661" s="65"/>
      <c r="C661" s="329" t="s">
        <v>1859</v>
      </c>
      <c r="D661" s="330"/>
      <c r="E661" s="103">
        <v>-0.60309999999999997</v>
      </c>
      <c r="F661" s="69"/>
      <c r="G661" s="70"/>
      <c r="H661" s="71"/>
      <c r="I661" s="66"/>
      <c r="J661" s="72"/>
      <c r="K661" s="66"/>
      <c r="M661" s="67" t="s">
        <v>1859</v>
      </c>
      <c r="O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73" t="str">
        <f t="shared" si="23"/>
        <v/>
      </c>
      <c r="BE661" s="53"/>
      <c r="BF661" s="53"/>
      <c r="BG661" s="53"/>
      <c r="BH661" s="53"/>
      <c r="BI661" s="53"/>
    </row>
    <row r="662" spans="1:61" x14ac:dyDescent="0.2">
      <c r="A662" s="64"/>
      <c r="B662" s="65"/>
      <c r="C662" s="329" t="s">
        <v>844</v>
      </c>
      <c r="D662" s="330"/>
      <c r="E662" s="103">
        <v>0</v>
      </c>
      <c r="F662" s="69"/>
      <c r="G662" s="70"/>
      <c r="H662" s="71"/>
      <c r="I662" s="66"/>
      <c r="J662" s="72"/>
      <c r="K662" s="66"/>
      <c r="M662" s="67"/>
      <c r="O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73" t="str">
        <f t="shared" si="23"/>
        <v>-0,96*0,6282</v>
      </c>
      <c r="BE662" s="53"/>
      <c r="BF662" s="53"/>
      <c r="BG662" s="53"/>
      <c r="BH662" s="53"/>
      <c r="BI662" s="53"/>
    </row>
    <row r="663" spans="1:61" x14ac:dyDescent="0.2">
      <c r="A663" s="64"/>
      <c r="B663" s="65"/>
      <c r="C663" s="329" t="s">
        <v>1860</v>
      </c>
      <c r="D663" s="330"/>
      <c r="E663" s="103">
        <v>12.815300000000001</v>
      </c>
      <c r="F663" s="69"/>
      <c r="G663" s="70"/>
      <c r="H663" s="71"/>
      <c r="I663" s="66"/>
      <c r="J663" s="72"/>
      <c r="K663" s="66"/>
      <c r="M663" s="67" t="s">
        <v>1860</v>
      </c>
      <c r="O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73" t="str">
        <f t="shared" si="23"/>
        <v/>
      </c>
      <c r="BE663" s="53"/>
      <c r="BF663" s="53"/>
      <c r="BG663" s="53"/>
      <c r="BH663" s="53"/>
      <c r="BI663" s="53"/>
    </row>
    <row r="664" spans="1:61" x14ac:dyDescent="0.2">
      <c r="A664" s="64"/>
      <c r="B664" s="65"/>
      <c r="C664" s="329" t="s">
        <v>1861</v>
      </c>
      <c r="D664" s="330"/>
      <c r="E664" s="103">
        <v>3.5211000000000001</v>
      </c>
      <c r="F664" s="69"/>
      <c r="G664" s="70"/>
      <c r="H664" s="71"/>
      <c r="I664" s="66"/>
      <c r="J664" s="72"/>
      <c r="K664" s="66"/>
      <c r="M664" s="67" t="s">
        <v>1861</v>
      </c>
      <c r="O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73" t="str">
        <f t="shared" si="23"/>
        <v>210:(7,7+3,6+5,8+0,6+2,7)*0,6282</v>
      </c>
      <c r="BE664" s="53"/>
      <c r="BF664" s="53"/>
      <c r="BG664" s="53"/>
      <c r="BH664" s="53"/>
      <c r="BI664" s="53"/>
    </row>
    <row r="665" spans="1:61" x14ac:dyDescent="0.2">
      <c r="A665" s="64"/>
      <c r="B665" s="65"/>
      <c r="C665" s="329" t="s">
        <v>1862</v>
      </c>
      <c r="D665" s="330"/>
      <c r="E665" s="103">
        <v>0</v>
      </c>
      <c r="F665" s="69"/>
      <c r="G665" s="70"/>
      <c r="H665" s="71"/>
      <c r="I665" s="66"/>
      <c r="J665" s="72"/>
      <c r="K665" s="66"/>
      <c r="M665" s="67" t="s">
        <v>1862</v>
      </c>
      <c r="O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73" t="str">
        <f t="shared" si="23"/>
        <v>210 :(2,4+0,685+0,52+2)*0,6282</v>
      </c>
      <c r="BE665" s="53"/>
      <c r="BF665" s="53"/>
      <c r="BG665" s="53"/>
      <c r="BH665" s="53"/>
      <c r="BI665" s="53"/>
    </row>
    <row r="666" spans="1:61" x14ac:dyDescent="0.2">
      <c r="A666" s="64"/>
      <c r="B666" s="65"/>
      <c r="C666" s="329" t="s">
        <v>844</v>
      </c>
      <c r="D666" s="330"/>
      <c r="E666" s="103">
        <v>0</v>
      </c>
      <c r="F666" s="69"/>
      <c r="G666" s="70"/>
      <c r="H666" s="71"/>
      <c r="I666" s="66"/>
      <c r="J666" s="72"/>
      <c r="K666" s="66"/>
      <c r="M666" s="67"/>
      <c r="O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73" t="str">
        <f t="shared" si="23"/>
        <v>odečtení otvorů:</v>
      </c>
      <c r="BE666" s="53"/>
      <c r="BF666" s="53"/>
      <c r="BG666" s="53"/>
      <c r="BH666" s="53"/>
      <c r="BI666" s="53"/>
    </row>
    <row r="667" spans="1:61" x14ac:dyDescent="0.2">
      <c r="A667" s="64"/>
      <c r="B667" s="65"/>
      <c r="C667" s="329" t="s">
        <v>1863</v>
      </c>
      <c r="D667" s="330"/>
      <c r="E667" s="103">
        <v>-0.66590000000000005</v>
      </c>
      <c r="F667" s="69"/>
      <c r="G667" s="70"/>
      <c r="H667" s="71"/>
      <c r="I667" s="66"/>
      <c r="J667" s="72"/>
      <c r="K667" s="66"/>
      <c r="M667" s="67" t="s">
        <v>1863</v>
      </c>
      <c r="O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73" t="str">
        <f t="shared" si="23"/>
        <v/>
      </c>
      <c r="BE667" s="53"/>
      <c r="BF667" s="53"/>
      <c r="BG667" s="53"/>
      <c r="BH667" s="53"/>
      <c r="BI667" s="53"/>
    </row>
    <row r="668" spans="1:61" x14ac:dyDescent="0.2">
      <c r="A668" s="64"/>
      <c r="B668" s="65"/>
      <c r="C668" s="329" t="s">
        <v>1062</v>
      </c>
      <c r="D668" s="330"/>
      <c r="E668" s="103">
        <v>-0.56540000000000001</v>
      </c>
      <c r="F668" s="69"/>
      <c r="G668" s="70"/>
      <c r="H668" s="71"/>
      <c r="I668" s="66"/>
      <c r="J668" s="72"/>
      <c r="K668" s="66"/>
      <c r="M668" s="67" t="s">
        <v>1062</v>
      </c>
      <c r="O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73" t="str">
        <f t="shared" si="23"/>
        <v>-1,06*0,6282</v>
      </c>
      <c r="BE668" s="53"/>
      <c r="BF668" s="53"/>
      <c r="BG668" s="53"/>
      <c r="BH668" s="53"/>
      <c r="BI668" s="53"/>
    </row>
    <row r="669" spans="1:61" x14ac:dyDescent="0.2">
      <c r="A669" s="64"/>
      <c r="B669" s="65"/>
      <c r="C669" s="329" t="s">
        <v>1864</v>
      </c>
      <c r="D669" s="330"/>
      <c r="E669" s="103">
        <v>13.6759</v>
      </c>
      <c r="F669" s="69"/>
      <c r="G669" s="70"/>
      <c r="H669" s="71"/>
      <c r="I669" s="66"/>
      <c r="J669" s="72"/>
      <c r="K669" s="66"/>
      <c r="M669" s="67" t="s">
        <v>1864</v>
      </c>
      <c r="O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73" t="str">
        <f t="shared" si="23"/>
        <v>-0,9*0,6282</v>
      </c>
      <c r="BE669" s="53"/>
      <c r="BF669" s="53"/>
      <c r="BG669" s="53"/>
      <c r="BH669" s="53"/>
      <c r="BI669" s="53"/>
    </row>
    <row r="670" spans="1:61" x14ac:dyDescent="0.2">
      <c r="A670" s="64"/>
      <c r="B670" s="65"/>
      <c r="C670" s="329" t="s">
        <v>1862</v>
      </c>
      <c r="D670" s="330"/>
      <c r="E670" s="103">
        <v>0</v>
      </c>
      <c r="F670" s="69"/>
      <c r="G670" s="70"/>
      <c r="H670" s="71"/>
      <c r="I670" s="66"/>
      <c r="J670" s="72"/>
      <c r="K670" s="66"/>
      <c r="M670" s="67" t="s">
        <v>1862</v>
      </c>
      <c r="O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73" t="str">
        <f t="shared" si="23"/>
        <v>211:(5,76+5,76+3,1+3,1+1,975+1,975+0,1)*0,6282</v>
      </c>
      <c r="BE670" s="53"/>
      <c r="BF670" s="53"/>
      <c r="BG670" s="53"/>
      <c r="BH670" s="53"/>
      <c r="BI670" s="53"/>
    </row>
    <row r="671" spans="1:61" x14ac:dyDescent="0.2">
      <c r="A671" s="64"/>
      <c r="B671" s="65"/>
      <c r="C671" s="329" t="s">
        <v>1062</v>
      </c>
      <c r="D671" s="330"/>
      <c r="E671" s="103">
        <v>-0.56540000000000001</v>
      </c>
      <c r="F671" s="69"/>
      <c r="G671" s="70"/>
      <c r="H671" s="71"/>
      <c r="I671" s="66"/>
      <c r="J671" s="72"/>
      <c r="K671" s="66"/>
      <c r="M671" s="67" t="s">
        <v>1062</v>
      </c>
      <c r="O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73" t="str">
        <f t="shared" si="23"/>
        <v>odečtení otvorů:</v>
      </c>
      <c r="BE671" s="53"/>
      <c r="BF671" s="53"/>
      <c r="BG671" s="53"/>
      <c r="BH671" s="53"/>
      <c r="BI671" s="53"/>
    </row>
    <row r="672" spans="1:61" x14ac:dyDescent="0.2">
      <c r="A672" s="64"/>
      <c r="B672" s="65"/>
      <c r="C672" s="329" t="s">
        <v>1865</v>
      </c>
      <c r="D672" s="330"/>
      <c r="E672" s="103">
        <v>12.815300000000001</v>
      </c>
      <c r="F672" s="69"/>
      <c r="G672" s="70"/>
      <c r="H672" s="71"/>
      <c r="I672" s="66"/>
      <c r="J672" s="72"/>
      <c r="K672" s="66"/>
      <c r="M672" s="67" t="s">
        <v>1865</v>
      </c>
      <c r="O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73" t="str">
        <f t="shared" si="23"/>
        <v>-0,9*0,6282</v>
      </c>
      <c r="BE672" s="53"/>
      <c r="BF672" s="53"/>
      <c r="BG672" s="53"/>
      <c r="BH672" s="53"/>
      <c r="BI672" s="53"/>
    </row>
    <row r="673" spans="1:61" x14ac:dyDescent="0.2">
      <c r="A673" s="64"/>
      <c r="B673" s="65"/>
      <c r="C673" s="329" t="s">
        <v>1866</v>
      </c>
      <c r="D673" s="330"/>
      <c r="E673" s="103">
        <v>3.5211000000000001</v>
      </c>
      <c r="F673" s="69"/>
      <c r="G673" s="70"/>
      <c r="H673" s="71"/>
      <c r="I673" s="66"/>
      <c r="J673" s="72"/>
      <c r="K673" s="66"/>
      <c r="M673" s="67" t="s">
        <v>1866</v>
      </c>
      <c r="O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73" t="str">
        <f t="shared" si="23"/>
        <v>216:(7,7+3,6+5,8+0,6+2,7)*0,6282</v>
      </c>
      <c r="BE673" s="53"/>
      <c r="BF673" s="53"/>
      <c r="BG673" s="53"/>
      <c r="BH673" s="53"/>
      <c r="BI673" s="53"/>
    </row>
    <row r="674" spans="1:61" x14ac:dyDescent="0.2">
      <c r="A674" s="64"/>
      <c r="B674" s="65"/>
      <c r="C674" s="329" t="s">
        <v>1867</v>
      </c>
      <c r="D674" s="330"/>
      <c r="E674" s="103">
        <v>-0.66590000000000005</v>
      </c>
      <c r="F674" s="69"/>
      <c r="G674" s="70"/>
      <c r="H674" s="71"/>
      <c r="I674" s="66"/>
      <c r="J674" s="72"/>
      <c r="K674" s="66"/>
      <c r="M674" s="67" t="s">
        <v>1867</v>
      </c>
      <c r="O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73" t="str">
        <f t="shared" si="23"/>
        <v>216  :(2,4+0,685+0,52+2)*0,6282</v>
      </c>
      <c r="BE674" s="53"/>
      <c r="BF674" s="53"/>
      <c r="BG674" s="53"/>
      <c r="BH674" s="53"/>
      <c r="BI674" s="53"/>
    </row>
    <row r="675" spans="1:61" x14ac:dyDescent="0.2">
      <c r="A675" s="64"/>
      <c r="B675" s="65"/>
      <c r="C675" s="329" t="s">
        <v>844</v>
      </c>
      <c r="D675" s="330"/>
      <c r="E675" s="103">
        <v>0</v>
      </c>
      <c r="F675" s="69"/>
      <c r="G675" s="70"/>
      <c r="H675" s="71"/>
      <c r="I675" s="66"/>
      <c r="J675" s="72"/>
      <c r="K675" s="66"/>
      <c r="M675" s="67"/>
      <c r="O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73" t="str">
        <f t="shared" si="23"/>
        <v>odečtení otvorů:-1,06*0,6282</v>
      </c>
      <c r="BE675" s="53"/>
      <c r="BF675" s="53"/>
      <c r="BG675" s="53"/>
      <c r="BH675" s="53"/>
      <c r="BI675" s="53"/>
    </row>
    <row r="676" spans="1:61" x14ac:dyDescent="0.2">
      <c r="A676" s="64"/>
      <c r="B676" s="65"/>
      <c r="C676" s="329" t="s">
        <v>1062</v>
      </c>
      <c r="D676" s="330"/>
      <c r="E676" s="103">
        <v>-0.56540000000000001</v>
      </c>
      <c r="F676" s="69"/>
      <c r="G676" s="70"/>
      <c r="H676" s="71"/>
      <c r="I676" s="66"/>
      <c r="J676" s="72"/>
      <c r="K676" s="66"/>
      <c r="M676" s="67" t="s">
        <v>1062</v>
      </c>
      <c r="O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C676" s="53"/>
      <c r="BD676" s="73" t="str">
        <f t="shared" si="23"/>
        <v/>
      </c>
      <c r="BE676" s="53"/>
      <c r="BF676" s="53"/>
      <c r="BG676" s="53"/>
      <c r="BH676" s="53"/>
      <c r="BI676" s="53"/>
    </row>
    <row r="677" spans="1:61" x14ac:dyDescent="0.2">
      <c r="A677" s="64"/>
      <c r="B677" s="65"/>
      <c r="C677" s="329" t="s">
        <v>1868</v>
      </c>
      <c r="D677" s="330"/>
      <c r="E677" s="103">
        <v>14.3041</v>
      </c>
      <c r="F677" s="69"/>
      <c r="G677" s="70"/>
      <c r="H677" s="71"/>
      <c r="I677" s="66"/>
      <c r="J677" s="72"/>
      <c r="K677" s="66"/>
      <c r="M677" s="67" t="s">
        <v>1868</v>
      </c>
      <c r="O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73" t="str">
        <f t="shared" si="23"/>
        <v>-0,9*0,6282</v>
      </c>
      <c r="BE677" s="53"/>
      <c r="BF677" s="53"/>
      <c r="BG677" s="53"/>
      <c r="BH677" s="53"/>
      <c r="BI677" s="53"/>
    </row>
    <row r="678" spans="1:61" x14ac:dyDescent="0.2">
      <c r="A678" s="64"/>
      <c r="B678" s="65"/>
      <c r="C678" s="329" t="s">
        <v>1856</v>
      </c>
      <c r="D678" s="330"/>
      <c r="E678" s="103">
        <v>-0.56540000000000001</v>
      </c>
      <c r="F678" s="69"/>
      <c r="G678" s="70"/>
      <c r="H678" s="71"/>
      <c r="I678" s="66"/>
      <c r="J678" s="72"/>
      <c r="K678" s="66"/>
      <c r="M678" s="67" t="s">
        <v>1856</v>
      </c>
      <c r="O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73" t="str">
        <f t="shared" si="23"/>
        <v>217:(3,35+3,35+5,76+5,76+2,225+2,225+0,1)*0,6282</v>
      </c>
      <c r="BE678" s="53"/>
      <c r="BF678" s="53"/>
      <c r="BG678" s="53"/>
      <c r="BH678" s="53"/>
      <c r="BI678" s="53"/>
    </row>
    <row r="679" spans="1:61" x14ac:dyDescent="0.2">
      <c r="A679" s="64"/>
      <c r="B679" s="65"/>
      <c r="C679" s="329" t="s">
        <v>844</v>
      </c>
      <c r="D679" s="330"/>
      <c r="E679" s="103">
        <v>0</v>
      </c>
      <c r="F679" s="69"/>
      <c r="G679" s="70"/>
      <c r="H679" s="71"/>
      <c r="I679" s="66"/>
      <c r="J679" s="72"/>
      <c r="K679" s="66"/>
      <c r="M679" s="67"/>
      <c r="O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73" t="str">
        <f t="shared" si="23"/>
        <v>odečtení otvorů:-0,9*0,6282</v>
      </c>
      <c r="BE679" s="53"/>
      <c r="BF679" s="53"/>
      <c r="BG679" s="53"/>
      <c r="BH679" s="53"/>
      <c r="BI679" s="53"/>
    </row>
    <row r="680" spans="1:61" x14ac:dyDescent="0.2">
      <c r="A680" s="64"/>
      <c r="B680" s="65"/>
      <c r="C680" s="329" t="s">
        <v>1869</v>
      </c>
      <c r="D680" s="330"/>
      <c r="E680" s="103">
        <v>10.135999999999999</v>
      </c>
      <c r="F680" s="69"/>
      <c r="G680" s="70"/>
      <c r="H680" s="71"/>
      <c r="I680" s="66"/>
      <c r="J680" s="72"/>
      <c r="K680" s="66"/>
      <c r="M680" s="67" t="s">
        <v>1869</v>
      </c>
      <c r="O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73" t="str">
        <f t="shared" si="23"/>
        <v/>
      </c>
      <c r="BE680" s="53"/>
      <c r="BF680" s="53"/>
      <c r="BG680" s="53"/>
      <c r="BH680" s="53"/>
      <c r="BI680" s="53"/>
    </row>
    <row r="681" spans="1:61" x14ac:dyDescent="0.2">
      <c r="A681" s="64"/>
      <c r="B681" s="65"/>
      <c r="C681" s="329" t="s">
        <v>1870</v>
      </c>
      <c r="D681" s="330"/>
      <c r="E681" s="103">
        <v>2.7012999999999998</v>
      </c>
      <c r="F681" s="69"/>
      <c r="G681" s="70"/>
      <c r="H681" s="71"/>
      <c r="I681" s="66"/>
      <c r="J681" s="72"/>
      <c r="K681" s="66"/>
      <c r="M681" s="67" t="s">
        <v>1870</v>
      </c>
      <c r="O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73" t="str">
        <f t="shared" si="23"/>
        <v>221:(6,385+3,75+4,3+1,7)*0,6282</v>
      </c>
      <c r="BE681" s="53"/>
      <c r="BF681" s="53"/>
      <c r="BG681" s="53"/>
      <c r="BH681" s="53"/>
      <c r="BI681" s="53"/>
    </row>
    <row r="682" spans="1:61" x14ac:dyDescent="0.2">
      <c r="A682" s="64"/>
      <c r="B682" s="65"/>
      <c r="C682" s="329" t="s">
        <v>1862</v>
      </c>
      <c r="D682" s="330"/>
      <c r="E682" s="103">
        <v>0</v>
      </c>
      <c r="F682" s="69"/>
      <c r="G682" s="70"/>
      <c r="H682" s="71"/>
      <c r="I682" s="66"/>
      <c r="J682" s="72"/>
      <c r="K682" s="66"/>
      <c r="M682" s="67" t="s">
        <v>1862</v>
      </c>
      <c r="O682" s="53"/>
      <c r="Z682" s="53"/>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53"/>
      <c r="BD682" s="73" t="str">
        <f t="shared" si="23"/>
        <v>221:(2,2+2,1)*0,6282</v>
      </c>
      <c r="BE682" s="53"/>
      <c r="BF682" s="53"/>
      <c r="BG682" s="53"/>
      <c r="BH682" s="53"/>
      <c r="BI682" s="53"/>
    </row>
    <row r="683" spans="1:61" x14ac:dyDescent="0.2">
      <c r="A683" s="64"/>
      <c r="B683" s="65"/>
      <c r="C683" s="329" t="s">
        <v>1863</v>
      </c>
      <c r="D683" s="330"/>
      <c r="E683" s="103">
        <v>-0.66590000000000005</v>
      </c>
      <c r="F683" s="69"/>
      <c r="G683" s="70"/>
      <c r="H683" s="71"/>
      <c r="I683" s="66"/>
      <c r="J683" s="72"/>
      <c r="K683" s="66"/>
      <c r="M683" s="67" t="s">
        <v>1863</v>
      </c>
      <c r="O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53"/>
      <c r="BD683" s="73" t="str">
        <f t="shared" si="23"/>
        <v>odečtení otvorů:</v>
      </c>
      <c r="BE683" s="53"/>
      <c r="BF683" s="53"/>
      <c r="BG683" s="53"/>
      <c r="BH683" s="53"/>
      <c r="BI683" s="53"/>
    </row>
    <row r="684" spans="1:61" x14ac:dyDescent="0.2">
      <c r="A684" s="64"/>
      <c r="B684" s="65"/>
      <c r="C684" s="329" t="s">
        <v>1062</v>
      </c>
      <c r="D684" s="330"/>
      <c r="E684" s="103">
        <v>-0.56540000000000001</v>
      </c>
      <c r="F684" s="69"/>
      <c r="G684" s="70"/>
      <c r="H684" s="71"/>
      <c r="I684" s="66"/>
      <c r="J684" s="72"/>
      <c r="K684" s="66"/>
      <c r="M684" s="67" t="s">
        <v>1062</v>
      </c>
      <c r="O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73" t="str">
        <f t="shared" si="23"/>
        <v>-1,06*0,6282</v>
      </c>
      <c r="BE684" s="53"/>
      <c r="BF684" s="53"/>
      <c r="BG684" s="53"/>
      <c r="BH684" s="53"/>
      <c r="BI684" s="53"/>
    </row>
    <row r="685" spans="1:61" x14ac:dyDescent="0.2">
      <c r="A685" s="64"/>
      <c r="B685" s="65"/>
      <c r="C685" s="329" t="s">
        <v>1871</v>
      </c>
      <c r="D685" s="330"/>
      <c r="E685" s="103">
        <v>10.3088</v>
      </c>
      <c r="F685" s="69"/>
      <c r="G685" s="70"/>
      <c r="H685" s="71"/>
      <c r="I685" s="66"/>
      <c r="J685" s="72"/>
      <c r="K685" s="66"/>
      <c r="M685" s="67" t="s">
        <v>1871</v>
      </c>
      <c r="O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53"/>
      <c r="BD685" s="73" t="str">
        <f t="shared" si="23"/>
        <v>-0,9*0,6282</v>
      </c>
      <c r="BE685" s="53"/>
      <c r="BF685" s="53"/>
      <c r="BG685" s="53"/>
      <c r="BH685" s="53"/>
      <c r="BI685" s="53"/>
    </row>
    <row r="686" spans="1:61" x14ac:dyDescent="0.2">
      <c r="A686" s="64"/>
      <c r="B686" s="65"/>
      <c r="C686" s="329" t="s">
        <v>1862</v>
      </c>
      <c r="D686" s="330"/>
      <c r="E686" s="103">
        <v>0</v>
      </c>
      <c r="F686" s="69"/>
      <c r="G686" s="70"/>
      <c r="H686" s="71"/>
      <c r="I686" s="66"/>
      <c r="J686" s="72"/>
      <c r="K686" s="66"/>
      <c r="M686" s="67" t="s">
        <v>1862</v>
      </c>
      <c r="O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53"/>
      <c r="BD686" s="73" t="str">
        <f t="shared" si="23"/>
        <v>222:(2,97+2,97+5,235+5,235)*0,6282</v>
      </c>
      <c r="BE686" s="53"/>
      <c r="BF686" s="53"/>
      <c r="BG686" s="53"/>
      <c r="BH686" s="53"/>
      <c r="BI686" s="53"/>
    </row>
    <row r="687" spans="1:61" x14ac:dyDescent="0.2">
      <c r="A687" s="64"/>
      <c r="B687" s="65"/>
      <c r="C687" s="329" t="s">
        <v>1062</v>
      </c>
      <c r="D687" s="330"/>
      <c r="E687" s="103">
        <v>-0.56540000000000001</v>
      </c>
      <c r="F687" s="69"/>
      <c r="G687" s="70"/>
      <c r="H687" s="71"/>
      <c r="I687" s="66"/>
      <c r="J687" s="72"/>
      <c r="K687" s="66"/>
      <c r="M687" s="67" t="s">
        <v>1062</v>
      </c>
      <c r="O687" s="53"/>
      <c r="Z687" s="53"/>
      <c r="AA687" s="53"/>
      <c r="AB687" s="53"/>
      <c r="AC687" s="53"/>
      <c r="AD687" s="53"/>
      <c r="AE687" s="53"/>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53"/>
      <c r="BD687" s="73" t="str">
        <f t="shared" si="23"/>
        <v>odečtení otvorů:</v>
      </c>
      <c r="BE687" s="53"/>
      <c r="BF687" s="53"/>
      <c r="BG687" s="53"/>
      <c r="BH687" s="53"/>
      <c r="BI687" s="53"/>
    </row>
    <row r="688" spans="1:61" x14ac:dyDescent="0.2">
      <c r="A688" s="64"/>
      <c r="B688" s="65"/>
      <c r="C688" s="329" t="s">
        <v>1872</v>
      </c>
      <c r="D688" s="330"/>
      <c r="E688" s="103">
        <v>9.3978999999999999</v>
      </c>
      <c r="F688" s="69"/>
      <c r="G688" s="70"/>
      <c r="H688" s="71"/>
      <c r="I688" s="66"/>
      <c r="J688" s="72"/>
      <c r="K688" s="66"/>
      <c r="M688" s="67" t="s">
        <v>1872</v>
      </c>
      <c r="O688" s="53"/>
      <c r="Z688" s="53"/>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53"/>
      <c r="BD688" s="73" t="str">
        <f t="shared" si="23"/>
        <v>-0,9*0,6282</v>
      </c>
      <c r="BE688" s="53"/>
      <c r="BF688" s="53"/>
      <c r="BG688" s="53"/>
      <c r="BH688" s="53"/>
      <c r="BI688" s="53"/>
    </row>
    <row r="689" spans="1:104" x14ac:dyDescent="0.2">
      <c r="A689" s="64"/>
      <c r="B689" s="65"/>
      <c r="C689" s="329" t="s">
        <v>1856</v>
      </c>
      <c r="D689" s="330"/>
      <c r="E689" s="103">
        <v>-0.56540000000000001</v>
      </c>
      <c r="F689" s="69"/>
      <c r="G689" s="70"/>
      <c r="H689" s="71"/>
      <c r="I689" s="66"/>
      <c r="J689" s="72"/>
      <c r="K689" s="66"/>
      <c r="M689" s="67" t="s">
        <v>1856</v>
      </c>
      <c r="O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73" t="str">
        <f t="shared" si="23"/>
        <v>227:(3,735+3,735+3,745+3,745)*0,6282</v>
      </c>
      <c r="BE689" s="53"/>
      <c r="BF689" s="53"/>
      <c r="BG689" s="53"/>
      <c r="BH689" s="53"/>
      <c r="BI689" s="53"/>
    </row>
    <row r="690" spans="1:104" x14ac:dyDescent="0.2">
      <c r="A690" s="64"/>
      <c r="B690" s="65"/>
      <c r="C690" s="329" t="s">
        <v>844</v>
      </c>
      <c r="D690" s="330"/>
      <c r="E690" s="103">
        <v>0</v>
      </c>
      <c r="F690" s="69"/>
      <c r="G690" s="70"/>
      <c r="H690" s="71"/>
      <c r="I690" s="66"/>
      <c r="J690" s="72"/>
      <c r="K690" s="66"/>
      <c r="M690" s="67"/>
      <c r="O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73" t="str">
        <f t="shared" si="23"/>
        <v>odečtení otvorů:-0,9*0,6282</v>
      </c>
      <c r="BE690" s="53"/>
      <c r="BF690" s="53"/>
      <c r="BG690" s="53"/>
      <c r="BH690" s="53"/>
      <c r="BI690" s="53"/>
    </row>
    <row r="691" spans="1:104" x14ac:dyDescent="0.2">
      <c r="A691" s="64"/>
      <c r="B691" s="65"/>
      <c r="C691" s="329" t="s">
        <v>1873</v>
      </c>
      <c r="D691" s="330"/>
      <c r="E691" s="103">
        <v>7.9969999999999999</v>
      </c>
      <c r="F691" s="69"/>
      <c r="G691" s="70"/>
      <c r="H691" s="71"/>
      <c r="I691" s="66"/>
      <c r="J691" s="72"/>
      <c r="K691" s="66"/>
      <c r="M691" s="67" t="s">
        <v>1873</v>
      </c>
      <c r="O691" s="53"/>
      <c r="Z691" s="53"/>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53"/>
      <c r="BD691" s="73" t="str">
        <f t="shared" si="23"/>
        <v/>
      </c>
      <c r="BE691" s="53"/>
      <c r="BF691" s="53"/>
      <c r="BG691" s="53"/>
      <c r="BH691" s="53"/>
      <c r="BI691" s="53"/>
    </row>
    <row r="692" spans="1:104" x14ac:dyDescent="0.2">
      <c r="A692" s="64"/>
      <c r="B692" s="65"/>
      <c r="C692" s="329" t="s">
        <v>1856</v>
      </c>
      <c r="D692" s="330"/>
      <c r="E692" s="103">
        <v>-0.56540000000000001</v>
      </c>
      <c r="F692" s="69"/>
      <c r="G692" s="70"/>
      <c r="H692" s="71"/>
      <c r="I692" s="66"/>
      <c r="J692" s="72"/>
      <c r="K692" s="66"/>
      <c r="M692" s="67" t="s">
        <v>1856</v>
      </c>
      <c r="O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73" t="str">
        <f t="shared" si="23"/>
        <v>228:(3,735+3,735+2,63+2,63)*0,6282</v>
      </c>
      <c r="BE692" s="53"/>
      <c r="BF692" s="53"/>
      <c r="BG692" s="53"/>
      <c r="BH692" s="53"/>
      <c r="BI692" s="53"/>
    </row>
    <row r="693" spans="1:104" x14ac:dyDescent="0.2">
      <c r="A693" s="64"/>
      <c r="B693" s="65"/>
      <c r="C693" s="329" t="s">
        <v>844</v>
      </c>
      <c r="D693" s="330"/>
      <c r="E693" s="103">
        <v>0</v>
      </c>
      <c r="F693" s="69"/>
      <c r="G693" s="70"/>
      <c r="H693" s="71"/>
      <c r="I693" s="66"/>
      <c r="J693" s="72"/>
      <c r="K693" s="66"/>
      <c r="M693" s="67"/>
      <c r="O693" s="53"/>
      <c r="Z693" s="53"/>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53"/>
      <c r="BD693" s="73" t="str">
        <f t="shared" si="23"/>
        <v>odečtení otvorů:-0,9*0,6282</v>
      </c>
      <c r="BE693" s="53"/>
      <c r="BF693" s="53"/>
      <c r="BG693" s="53"/>
      <c r="BH693" s="53"/>
      <c r="BI693" s="53"/>
    </row>
    <row r="694" spans="1:104" ht="22.5" x14ac:dyDescent="0.2">
      <c r="A694" s="64"/>
      <c r="B694" s="65"/>
      <c r="C694" s="329" t="s">
        <v>1874</v>
      </c>
      <c r="D694" s="330"/>
      <c r="E694" s="103">
        <v>14.627599999999999</v>
      </c>
      <c r="F694" s="69"/>
      <c r="G694" s="70"/>
      <c r="H694" s="71"/>
      <c r="I694" s="66"/>
      <c r="J694" s="72"/>
      <c r="K694" s="66"/>
      <c r="M694" s="67" t="s">
        <v>1874</v>
      </c>
      <c r="O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73" t="str">
        <f t="shared" si="23"/>
        <v/>
      </c>
      <c r="BE694" s="53"/>
      <c r="BF694" s="53"/>
      <c r="BG694" s="53"/>
      <c r="BH694" s="53"/>
      <c r="BI694" s="53"/>
    </row>
    <row r="695" spans="1:104" x14ac:dyDescent="0.2">
      <c r="A695" s="64"/>
      <c r="B695" s="65"/>
      <c r="C695" s="329" t="s">
        <v>1875</v>
      </c>
      <c r="D695" s="330"/>
      <c r="E695" s="103">
        <v>2.5756000000000001</v>
      </c>
      <c r="F695" s="69"/>
      <c r="G695" s="70"/>
      <c r="H695" s="71"/>
      <c r="I695" s="66"/>
      <c r="J695" s="72"/>
      <c r="K695" s="66"/>
      <c r="M695" s="67" t="s">
        <v>1875</v>
      </c>
      <c r="O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73" t="str">
        <f t="shared" si="23"/>
        <v>229:(5,5+5,235+4,8+1,8+2,3+2,05+0,4+0,4+0,3+0,3+0,1+0,1)*0,6282</v>
      </c>
      <c r="BE695" s="53"/>
      <c r="BF695" s="53"/>
      <c r="BG695" s="53"/>
      <c r="BH695" s="53"/>
      <c r="BI695" s="53"/>
    </row>
    <row r="696" spans="1:104" x14ac:dyDescent="0.2">
      <c r="A696" s="64"/>
      <c r="B696" s="65"/>
      <c r="C696" s="329" t="s">
        <v>1856</v>
      </c>
      <c r="D696" s="330"/>
      <c r="E696" s="103">
        <v>-0.56540000000000001</v>
      </c>
      <c r="F696" s="69"/>
      <c r="G696" s="70"/>
      <c r="H696" s="71"/>
      <c r="I696" s="66"/>
      <c r="J696" s="72"/>
      <c r="K696" s="66"/>
      <c r="M696" s="67" t="s">
        <v>1856</v>
      </c>
      <c r="O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73" t="str">
        <f t="shared" si="23"/>
        <v>229  :(3,5+0,6)*0,6282</v>
      </c>
      <c r="BE696" s="53"/>
      <c r="BF696" s="53"/>
      <c r="BG696" s="53"/>
      <c r="BH696" s="53"/>
      <c r="BI696" s="53"/>
    </row>
    <row r="697" spans="1:104" x14ac:dyDescent="0.2">
      <c r="A697" s="64"/>
      <c r="B697" s="65"/>
      <c r="C697" s="329" t="s">
        <v>844</v>
      </c>
      <c r="D697" s="330"/>
      <c r="E697" s="103">
        <v>0</v>
      </c>
      <c r="F697" s="69"/>
      <c r="G697" s="70"/>
      <c r="H697" s="71"/>
      <c r="I697" s="66"/>
      <c r="J697" s="72"/>
      <c r="K697" s="66"/>
      <c r="M697" s="67"/>
      <c r="O697" s="53"/>
      <c r="Z697" s="53"/>
      <c r="AA697" s="53"/>
      <c r="AB697" s="53"/>
      <c r="AC697" s="53"/>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53"/>
      <c r="BA697" s="53"/>
      <c r="BB697" s="53"/>
      <c r="BC697" s="53"/>
      <c r="BD697" s="73" t="str">
        <f t="shared" si="23"/>
        <v>odečtení otvorů:-0,9*0,6282</v>
      </c>
      <c r="BE697" s="53"/>
      <c r="BF697" s="53"/>
      <c r="BG697" s="53"/>
      <c r="BH697" s="53"/>
      <c r="BI697" s="53"/>
    </row>
    <row r="698" spans="1:104" x14ac:dyDescent="0.2">
      <c r="A698" s="64"/>
      <c r="B698" s="65"/>
      <c r="C698" s="329" t="s">
        <v>1859</v>
      </c>
      <c r="D698" s="330"/>
      <c r="E698" s="103">
        <v>-0.60309999999999997</v>
      </c>
      <c r="F698" s="69"/>
      <c r="G698" s="70"/>
      <c r="H698" s="71"/>
      <c r="I698" s="66"/>
      <c r="J698" s="72"/>
      <c r="K698" s="66"/>
      <c r="M698" s="67" t="s">
        <v>1859</v>
      </c>
      <c r="O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73" t="str">
        <f t="shared" si="23"/>
        <v/>
      </c>
      <c r="BE698" s="53"/>
      <c r="BF698" s="53"/>
      <c r="BG698" s="53"/>
      <c r="BH698" s="53"/>
      <c r="BI698" s="53"/>
    </row>
    <row r="699" spans="1:104" ht="22.5" x14ac:dyDescent="0.2">
      <c r="A699" s="54">
        <v>93</v>
      </c>
      <c r="B699" s="55" t="s">
        <v>1146</v>
      </c>
      <c r="C699" s="56" t="s">
        <v>1147</v>
      </c>
      <c r="D699" s="57" t="s">
        <v>41</v>
      </c>
      <c r="E699" s="100">
        <v>143.60650000000001</v>
      </c>
      <c r="F699" s="59">
        <v>0</v>
      </c>
      <c r="G699" s="60">
        <f>E699*F699</f>
        <v>0</v>
      </c>
      <c r="H699" s="61">
        <v>4.0699999999999998E-3</v>
      </c>
      <c r="I699" s="62">
        <f>E699*H699</f>
        <v>0.58447845500000006</v>
      </c>
      <c r="J699" s="61">
        <v>0</v>
      </c>
      <c r="K699" s="62">
        <f>E699*J699</f>
        <v>0</v>
      </c>
      <c r="O699" s="53"/>
      <c r="Z699" s="53"/>
      <c r="AA699" s="53">
        <v>1</v>
      </c>
      <c r="AB699" s="53">
        <v>7</v>
      </c>
      <c r="AC699" s="53">
        <v>7</v>
      </c>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63">
        <f>G699</f>
        <v>0</v>
      </c>
      <c r="BA699" s="53"/>
      <c r="BB699" s="53"/>
      <c r="BC699" s="53"/>
      <c r="BD699" s="53"/>
      <c r="BE699" s="53"/>
      <c r="BF699" s="53"/>
      <c r="BG699" s="53"/>
      <c r="BH699" s="53"/>
      <c r="BI699" s="53"/>
      <c r="CA699" s="53">
        <v>1</v>
      </c>
      <c r="CB699" s="53">
        <v>7</v>
      </c>
      <c r="CZ699" s="16">
        <v>2</v>
      </c>
    </row>
    <row r="700" spans="1:104" ht="25.5" x14ac:dyDescent="0.2">
      <c r="A700" s="64"/>
      <c r="B700" s="65"/>
      <c r="C700" s="329" t="s">
        <v>1755</v>
      </c>
      <c r="D700" s="330"/>
      <c r="E700" s="103">
        <v>143.60650000000001</v>
      </c>
      <c r="F700" s="69"/>
      <c r="G700" s="70"/>
      <c r="H700" s="71"/>
      <c r="I700" s="66"/>
      <c r="J700" s="72"/>
      <c r="K700" s="66"/>
      <c r="M700" s="67" t="s">
        <v>1755</v>
      </c>
      <c r="O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73" t="str">
        <f>C699</f>
        <v>Lepení povlakových podlah z dílců PVC a CV (vinyl) včetně vinylové podlahoviny tl. 2 mm</v>
      </c>
      <c r="BE700" s="53"/>
      <c r="BF700" s="53"/>
      <c r="BG700" s="53"/>
      <c r="BH700" s="53"/>
      <c r="BI700" s="53"/>
    </row>
    <row r="701" spans="1:104" x14ac:dyDescent="0.2">
      <c r="A701" s="54">
        <v>94</v>
      </c>
      <c r="B701" s="55" t="s">
        <v>1149</v>
      </c>
      <c r="C701" s="56" t="s">
        <v>1150</v>
      </c>
      <c r="D701" s="57" t="s">
        <v>41</v>
      </c>
      <c r="E701" s="100">
        <v>143.8578</v>
      </c>
      <c r="F701" s="59">
        <v>0</v>
      </c>
      <c r="G701" s="60">
        <f>E701*F701</f>
        <v>0</v>
      </c>
      <c r="H701" s="61">
        <v>3.0000000000000001E-5</v>
      </c>
      <c r="I701" s="62">
        <f>E701*H701</f>
        <v>4.3157339999999999E-3</v>
      </c>
      <c r="J701" s="61">
        <v>0</v>
      </c>
      <c r="K701" s="62">
        <f>E701*J701</f>
        <v>0</v>
      </c>
      <c r="O701" s="53"/>
      <c r="Z701" s="53"/>
      <c r="AA701" s="53">
        <v>1</v>
      </c>
      <c r="AB701" s="53">
        <v>7</v>
      </c>
      <c r="AC701" s="53">
        <v>7</v>
      </c>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63">
        <f>G701</f>
        <v>0</v>
      </c>
      <c r="BA701" s="53"/>
      <c r="BB701" s="53"/>
      <c r="BC701" s="53"/>
      <c r="BD701" s="53"/>
      <c r="BE701" s="53"/>
      <c r="BF701" s="53"/>
      <c r="BG701" s="53"/>
      <c r="BH701" s="53"/>
      <c r="BI701" s="53"/>
      <c r="CA701" s="53">
        <v>1</v>
      </c>
      <c r="CB701" s="53">
        <v>7</v>
      </c>
      <c r="CZ701" s="16">
        <v>2</v>
      </c>
    </row>
    <row r="702" spans="1:104" x14ac:dyDescent="0.2">
      <c r="A702" s="64"/>
      <c r="B702" s="65"/>
      <c r="C702" s="329" t="s">
        <v>1876</v>
      </c>
      <c r="D702" s="330"/>
      <c r="E702" s="103">
        <v>143.8578</v>
      </c>
      <c r="F702" s="69"/>
      <c r="G702" s="70"/>
      <c r="H702" s="71"/>
      <c r="I702" s="66"/>
      <c r="J702" s="72"/>
      <c r="K702" s="66"/>
      <c r="M702" s="67" t="s">
        <v>1876</v>
      </c>
      <c r="O702" s="53"/>
      <c r="Z702" s="53"/>
      <c r="AA702" s="53"/>
      <c r="AB702" s="53"/>
      <c r="AC702" s="53"/>
      <c r="AD702" s="53"/>
      <c r="AE702" s="53"/>
      <c r="AF702" s="53"/>
      <c r="AG702" s="53"/>
      <c r="AH702" s="53"/>
      <c r="AI702" s="53"/>
      <c r="AJ702" s="53"/>
      <c r="AK702" s="53"/>
      <c r="AL702" s="53"/>
      <c r="AM702" s="53"/>
      <c r="AN702" s="53"/>
      <c r="AO702" s="53"/>
      <c r="AP702" s="53"/>
      <c r="AQ702" s="53"/>
      <c r="AR702" s="53"/>
      <c r="AS702" s="53"/>
      <c r="AT702" s="53"/>
      <c r="AU702" s="53"/>
      <c r="AV702" s="53"/>
      <c r="AW702" s="53"/>
      <c r="AX702" s="53"/>
      <c r="AY702" s="53"/>
      <c r="AZ702" s="53"/>
      <c r="BA702" s="53"/>
      <c r="BB702" s="53"/>
      <c r="BC702" s="53"/>
      <c r="BD702" s="73" t="str">
        <f>C701</f>
        <v xml:space="preserve">Napuštění povlakových podlah pastou </v>
      </c>
      <c r="BE702" s="53"/>
      <c r="BF702" s="53"/>
      <c r="BG702" s="53"/>
      <c r="BH702" s="53"/>
      <c r="BI702" s="53"/>
    </row>
    <row r="703" spans="1:104" ht="22.5" x14ac:dyDescent="0.2">
      <c r="A703" s="54">
        <v>95</v>
      </c>
      <c r="B703" s="55" t="s">
        <v>1152</v>
      </c>
      <c r="C703" s="56" t="s">
        <v>1153</v>
      </c>
      <c r="D703" s="57" t="s">
        <v>248</v>
      </c>
      <c r="E703" s="100">
        <v>0.59970000000000001</v>
      </c>
      <c r="F703" s="59">
        <v>0</v>
      </c>
      <c r="G703" s="60">
        <f>E703*F703</f>
        <v>0</v>
      </c>
      <c r="H703" s="61">
        <v>0</v>
      </c>
      <c r="I703" s="62">
        <f>E703*H703</f>
        <v>0</v>
      </c>
      <c r="J703" s="61"/>
      <c r="K703" s="62">
        <f>E703*J703</f>
        <v>0</v>
      </c>
      <c r="O703" s="53"/>
      <c r="Z703" s="53"/>
      <c r="AA703" s="53">
        <v>12</v>
      </c>
      <c r="AB703" s="53">
        <v>0</v>
      </c>
      <c r="AC703" s="53">
        <v>91</v>
      </c>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63">
        <f>G703</f>
        <v>0</v>
      </c>
      <c r="BA703" s="53"/>
      <c r="BB703" s="53"/>
      <c r="BC703" s="53"/>
      <c r="BD703" s="53"/>
      <c r="BE703" s="53"/>
      <c r="BF703" s="53"/>
      <c r="BG703" s="53"/>
      <c r="BH703" s="53"/>
      <c r="BI703" s="53"/>
      <c r="CA703" s="53">
        <v>12</v>
      </c>
      <c r="CB703" s="53">
        <v>0</v>
      </c>
      <c r="CZ703" s="16">
        <v>2</v>
      </c>
    </row>
    <row r="704" spans="1:104" x14ac:dyDescent="0.2">
      <c r="A704" s="64"/>
      <c r="B704" s="65"/>
      <c r="C704" s="329" t="s">
        <v>1877</v>
      </c>
      <c r="D704" s="330"/>
      <c r="E704" s="103">
        <v>0.59970000000000001</v>
      </c>
      <c r="F704" s="69"/>
      <c r="G704" s="70"/>
      <c r="H704" s="71"/>
      <c r="I704" s="66"/>
      <c r="J704" s="72"/>
      <c r="K704" s="66"/>
      <c r="M704" s="67" t="s">
        <v>1877</v>
      </c>
      <c r="O704" s="53"/>
      <c r="Z704" s="53"/>
      <c r="AA704" s="53"/>
      <c r="AB704" s="53"/>
      <c r="AC704" s="53"/>
      <c r="AD704" s="53"/>
      <c r="AE704" s="53"/>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53"/>
      <c r="BC704" s="53"/>
      <c r="BD704" s="73" t="str">
        <f>C703</f>
        <v xml:space="preserve">Přesun hmot pro podlahy povlakové, výšky do 24 m </v>
      </c>
      <c r="BE704" s="53"/>
      <c r="BF704" s="53"/>
      <c r="BG704" s="53"/>
      <c r="BH704" s="53"/>
      <c r="BI704" s="53"/>
    </row>
    <row r="705" spans="1:104" x14ac:dyDescent="0.2">
      <c r="A705" s="74" t="s">
        <v>42</v>
      </c>
      <c r="B705" s="75" t="s">
        <v>1134</v>
      </c>
      <c r="C705" s="76" t="s">
        <v>1135</v>
      </c>
      <c r="D705" s="77"/>
      <c r="E705" s="78"/>
      <c r="F705" s="78"/>
      <c r="G705" s="79">
        <f>SUM(G647:G704)</f>
        <v>0</v>
      </c>
      <c r="H705" s="80"/>
      <c r="I705" s="79">
        <f>SUM(I647:I704)</f>
        <v>0.59972134900000007</v>
      </c>
      <c r="J705" s="81"/>
      <c r="K705" s="79">
        <f>SUM(K647:K704)</f>
        <v>0</v>
      </c>
      <c r="O705" s="53"/>
      <c r="X705" s="82">
        <f>K705</f>
        <v>0</v>
      </c>
      <c r="Y705" s="82">
        <f>I705</f>
        <v>0.59972134900000007</v>
      </c>
      <c r="Z705" s="63">
        <f>G705</f>
        <v>0</v>
      </c>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83"/>
      <c r="BB705" s="83"/>
      <c r="BC705" s="83"/>
      <c r="BD705" s="83"/>
      <c r="BE705" s="83"/>
      <c r="BF705" s="83"/>
      <c r="BG705" s="53"/>
      <c r="BH705" s="53"/>
      <c r="BI705" s="53"/>
    </row>
    <row r="706" spans="1:104" ht="14.25" customHeight="1" x14ac:dyDescent="0.2">
      <c r="A706" s="43" t="s">
        <v>38</v>
      </c>
      <c r="B706" s="44" t="s">
        <v>1155</v>
      </c>
      <c r="C706" s="45" t="s">
        <v>1156</v>
      </c>
      <c r="D706" s="46"/>
      <c r="E706" s="47"/>
      <c r="F706" s="47"/>
      <c r="G706" s="48"/>
      <c r="H706" s="49"/>
      <c r="I706" s="50"/>
      <c r="J706" s="51"/>
      <c r="K706" s="52"/>
      <c r="O706" s="53"/>
    </row>
    <row r="707" spans="1:104" x14ac:dyDescent="0.2">
      <c r="A707" s="54">
        <v>96</v>
      </c>
      <c r="B707" s="55" t="s">
        <v>1157</v>
      </c>
      <c r="C707" s="56" t="s">
        <v>1158</v>
      </c>
      <c r="D707" s="57" t="s">
        <v>41</v>
      </c>
      <c r="E707" s="100">
        <v>62.4041</v>
      </c>
      <c r="F707" s="59">
        <v>0</v>
      </c>
      <c r="G707" s="60">
        <f>E707*F707</f>
        <v>0</v>
      </c>
      <c r="H707" s="61">
        <v>2.1000000000000001E-4</v>
      </c>
      <c r="I707" s="62">
        <f>E707*H707</f>
        <v>1.3104861000000001E-2</v>
      </c>
      <c r="J707" s="61">
        <v>0</v>
      </c>
      <c r="K707" s="62">
        <f>E707*J707</f>
        <v>0</v>
      </c>
      <c r="O707" s="53"/>
      <c r="Z707" s="53"/>
      <c r="AA707" s="53">
        <v>1</v>
      </c>
      <c r="AB707" s="53">
        <v>7</v>
      </c>
      <c r="AC707" s="53">
        <v>7</v>
      </c>
      <c r="AD707" s="53"/>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63">
        <f>G707</f>
        <v>0</v>
      </c>
      <c r="BA707" s="53"/>
      <c r="BB707" s="53"/>
      <c r="BC707" s="53"/>
      <c r="BD707" s="53"/>
      <c r="BE707" s="53"/>
      <c r="BF707" s="53"/>
      <c r="BG707" s="53"/>
      <c r="BH707" s="53"/>
      <c r="BI707" s="53"/>
      <c r="CA707" s="53">
        <v>1</v>
      </c>
      <c r="CB707" s="53">
        <v>7</v>
      </c>
      <c r="CZ707" s="16">
        <v>2</v>
      </c>
    </row>
    <row r="708" spans="1:104" x14ac:dyDescent="0.2">
      <c r="A708" s="64"/>
      <c r="B708" s="65"/>
      <c r="C708" s="329" t="s">
        <v>1769</v>
      </c>
      <c r="D708" s="330"/>
      <c r="E708" s="103">
        <v>10.968400000000001</v>
      </c>
      <c r="F708" s="69"/>
      <c r="G708" s="70"/>
      <c r="H708" s="71"/>
      <c r="I708" s="66"/>
      <c r="J708" s="72"/>
      <c r="K708" s="66"/>
      <c r="M708" s="67" t="s">
        <v>1769</v>
      </c>
      <c r="O708" s="53"/>
      <c r="Z708" s="53"/>
      <c r="AA708" s="53"/>
      <c r="AB708" s="53"/>
      <c r="AC708" s="53"/>
      <c r="AD708" s="53"/>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53"/>
      <c r="BD708" s="73" t="str">
        <f t="shared" ref="BD708:BD716" si="24">C707</f>
        <v xml:space="preserve">Penetrace podkladu pod obklady </v>
      </c>
      <c r="BE708" s="53"/>
      <c r="BF708" s="53"/>
      <c r="BG708" s="53"/>
      <c r="BH708" s="53"/>
      <c r="BI708" s="53"/>
    </row>
    <row r="709" spans="1:104" x14ac:dyDescent="0.2">
      <c r="A709" s="64"/>
      <c r="B709" s="65"/>
      <c r="C709" s="329" t="s">
        <v>1770</v>
      </c>
      <c r="D709" s="330"/>
      <c r="E709" s="103">
        <v>1.8205</v>
      </c>
      <c r="F709" s="69"/>
      <c r="G709" s="70"/>
      <c r="H709" s="71"/>
      <c r="I709" s="66"/>
      <c r="J709" s="72"/>
      <c r="K709" s="66"/>
      <c r="M709" s="67" t="s">
        <v>1770</v>
      </c>
      <c r="O709" s="53"/>
      <c r="Z709" s="53"/>
      <c r="AA709" s="53"/>
      <c r="AB709" s="53"/>
      <c r="AC709" s="53"/>
      <c r="AD709" s="53"/>
      <c r="AE709" s="53"/>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c r="BD709" s="73" t="str">
        <f t="shared" si="24"/>
        <v>206 (koupelna):(2,425+2+1,5+0,57+0,435+1,8)*2*0,6282</v>
      </c>
      <c r="BE709" s="53"/>
      <c r="BF709" s="53"/>
      <c r="BG709" s="53"/>
      <c r="BH709" s="53"/>
      <c r="BI709" s="53"/>
    </row>
    <row r="710" spans="1:104" x14ac:dyDescent="0.2">
      <c r="A710" s="64"/>
      <c r="B710" s="65"/>
      <c r="C710" s="329" t="s">
        <v>1771</v>
      </c>
      <c r="D710" s="330"/>
      <c r="E710" s="103">
        <v>10.3025</v>
      </c>
      <c r="F710" s="69"/>
      <c r="G710" s="70"/>
      <c r="H710" s="71"/>
      <c r="I710" s="66"/>
      <c r="J710" s="72"/>
      <c r="K710" s="66"/>
      <c r="M710" s="67" t="s">
        <v>1771</v>
      </c>
      <c r="O710" s="53"/>
      <c r="Z710" s="53"/>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c r="BD710" s="73" t="str">
        <f t="shared" si="24"/>
        <v>207 obklady kuchyňská linka :(3+0,8+0,8)*0,63*0,6282</v>
      </c>
      <c r="BE710" s="53"/>
      <c r="BF710" s="53"/>
      <c r="BG710" s="53"/>
      <c r="BH710" s="53"/>
      <c r="BI710" s="53"/>
    </row>
    <row r="711" spans="1:104" x14ac:dyDescent="0.2">
      <c r="A711" s="64"/>
      <c r="B711" s="65"/>
      <c r="C711" s="329" t="s">
        <v>1772</v>
      </c>
      <c r="D711" s="330"/>
      <c r="E711" s="103">
        <v>10.3025</v>
      </c>
      <c r="F711" s="69"/>
      <c r="G711" s="70"/>
      <c r="H711" s="71"/>
      <c r="I711" s="66"/>
      <c r="J711" s="72"/>
      <c r="K711" s="66"/>
      <c r="M711" s="67" t="s">
        <v>1772</v>
      </c>
      <c r="O711" s="53"/>
      <c r="Z711" s="53"/>
      <c r="AA711" s="53"/>
      <c r="AB711" s="53"/>
      <c r="AC711" s="53"/>
      <c r="AD711" s="53"/>
      <c r="AE711" s="53"/>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53"/>
      <c r="BD711" s="73" t="str">
        <f t="shared" si="24"/>
        <v>212 (koupelna):(2+2+2,1+2,1)*2*0,6282</v>
      </c>
      <c r="BE711" s="53"/>
      <c r="BF711" s="53"/>
      <c r="BG711" s="53"/>
      <c r="BH711" s="53"/>
      <c r="BI711" s="53"/>
    </row>
    <row r="712" spans="1:104" x14ac:dyDescent="0.2">
      <c r="A712" s="64"/>
      <c r="B712" s="65"/>
      <c r="C712" s="329" t="s">
        <v>1773</v>
      </c>
      <c r="D712" s="330"/>
      <c r="E712" s="103">
        <v>9.9003999999999994</v>
      </c>
      <c r="F712" s="69"/>
      <c r="G712" s="70"/>
      <c r="H712" s="71"/>
      <c r="I712" s="66"/>
      <c r="J712" s="72"/>
      <c r="K712" s="66"/>
      <c r="M712" s="67" t="s">
        <v>1773</v>
      </c>
      <c r="O712" s="53"/>
      <c r="Z712" s="53"/>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53"/>
      <c r="BD712" s="73" t="str">
        <f t="shared" si="24"/>
        <v>215 (koupelna):(2,1+2,1+2+2)*2*0,6282</v>
      </c>
      <c r="BE712" s="53"/>
      <c r="BF712" s="53"/>
      <c r="BG712" s="53"/>
      <c r="BH712" s="53"/>
      <c r="BI712" s="53"/>
    </row>
    <row r="713" spans="1:104" x14ac:dyDescent="0.2">
      <c r="A713" s="64"/>
      <c r="B713" s="65"/>
      <c r="C713" s="329" t="s">
        <v>1774</v>
      </c>
      <c r="D713" s="330"/>
      <c r="E713" s="103">
        <v>1.7018</v>
      </c>
      <c r="F713" s="69"/>
      <c r="G713" s="70"/>
      <c r="H713" s="71"/>
      <c r="I713" s="66"/>
      <c r="J713" s="72"/>
      <c r="K713" s="66"/>
      <c r="M713" s="67" t="s">
        <v>1774</v>
      </c>
      <c r="O713" s="53"/>
      <c r="Z713" s="53"/>
      <c r="AA713" s="53"/>
      <c r="AB713" s="53"/>
      <c r="AC713" s="53"/>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53"/>
      <c r="BC713" s="53"/>
      <c r="BD713" s="73" t="str">
        <f t="shared" si="24"/>
        <v>220 (koupelna):(1,955+1,955+1,985+1,985)*2*0,6282</v>
      </c>
      <c r="BE713" s="53"/>
      <c r="BF713" s="53"/>
      <c r="BG713" s="53"/>
      <c r="BH713" s="53"/>
      <c r="BI713" s="53"/>
    </row>
    <row r="714" spans="1:104" x14ac:dyDescent="0.2">
      <c r="A714" s="64"/>
      <c r="B714" s="65"/>
      <c r="C714" s="329" t="s">
        <v>1775</v>
      </c>
      <c r="D714" s="330"/>
      <c r="E714" s="103">
        <v>11.1945</v>
      </c>
      <c r="F714" s="69"/>
      <c r="G714" s="70"/>
      <c r="H714" s="71"/>
      <c r="I714" s="66"/>
      <c r="J714" s="72"/>
      <c r="K714" s="66"/>
      <c r="M714" s="67" t="s">
        <v>1775</v>
      </c>
      <c r="O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73" t="str">
        <f t="shared" si="24"/>
        <v>221 obklad kuchuňská linka :(2,2+2,1)*0,63*0,6282</v>
      </c>
      <c r="BE714" s="53"/>
      <c r="BF714" s="53"/>
      <c r="BG714" s="53"/>
      <c r="BH714" s="53"/>
      <c r="BI714" s="53"/>
    </row>
    <row r="715" spans="1:104" x14ac:dyDescent="0.2">
      <c r="A715" s="64"/>
      <c r="B715" s="65"/>
      <c r="C715" s="329" t="s">
        <v>1776</v>
      </c>
      <c r="D715" s="330"/>
      <c r="E715" s="103">
        <v>4.5909000000000004</v>
      </c>
      <c r="F715" s="69"/>
      <c r="G715" s="70"/>
      <c r="H715" s="71"/>
      <c r="I715" s="66"/>
      <c r="J715" s="72"/>
      <c r="K715" s="66"/>
      <c r="M715" s="67" t="s">
        <v>1776</v>
      </c>
      <c r="O715" s="53"/>
      <c r="Z715" s="53"/>
      <c r="AA715" s="53"/>
      <c r="AB715" s="53"/>
      <c r="AC715" s="53"/>
      <c r="AD715" s="53"/>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53"/>
      <c r="BA715" s="53"/>
      <c r="BB715" s="53"/>
      <c r="BC715" s="53"/>
      <c r="BD715" s="73" t="str">
        <f t="shared" si="24"/>
        <v>225 (koupelna):(2,76+2,76+1,695+1,695)*2*0,6282</v>
      </c>
      <c r="BE715" s="53"/>
      <c r="BF715" s="53"/>
      <c r="BG715" s="53"/>
      <c r="BH715" s="53"/>
      <c r="BI715" s="53"/>
    </row>
    <row r="716" spans="1:104" x14ac:dyDescent="0.2">
      <c r="A716" s="64"/>
      <c r="B716" s="65"/>
      <c r="C716" s="329" t="s">
        <v>1777</v>
      </c>
      <c r="D716" s="330"/>
      <c r="E716" s="103">
        <v>1.6226</v>
      </c>
      <c r="F716" s="69"/>
      <c r="G716" s="70"/>
      <c r="H716" s="71"/>
      <c r="I716" s="66"/>
      <c r="J716" s="72"/>
      <c r="K716" s="66"/>
      <c r="M716" s="67" t="s">
        <v>1777</v>
      </c>
      <c r="O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c r="BD716" s="73" t="str">
        <f t="shared" si="24"/>
        <v>226 (WC):(1,41+1,41+1,2+1,2)*1,4*0,6282</v>
      </c>
      <c r="BE716" s="53"/>
      <c r="BF716" s="53"/>
      <c r="BG716" s="53"/>
      <c r="BH716" s="53"/>
      <c r="BI716" s="53"/>
    </row>
    <row r="717" spans="1:104" ht="22.5" x14ac:dyDescent="0.2">
      <c r="A717" s="54">
        <v>97</v>
      </c>
      <c r="B717" s="55" t="s">
        <v>1159</v>
      </c>
      <c r="C717" s="56" t="s">
        <v>1160</v>
      </c>
      <c r="D717" s="57" t="s">
        <v>281</v>
      </c>
      <c r="E717" s="100">
        <v>35.179200000000002</v>
      </c>
      <c r="F717" s="59">
        <v>0</v>
      </c>
      <c r="G717" s="60">
        <f>E717*F717</f>
        <v>0</v>
      </c>
      <c r="H717" s="61">
        <v>0</v>
      </c>
      <c r="I717" s="62">
        <f>E717*H717</f>
        <v>0</v>
      </c>
      <c r="J717" s="61">
        <v>0</v>
      </c>
      <c r="K717" s="62">
        <f>E717*J717</f>
        <v>0</v>
      </c>
      <c r="O717" s="53"/>
      <c r="Z717" s="53"/>
      <c r="AA717" s="53">
        <v>1</v>
      </c>
      <c r="AB717" s="53">
        <v>7</v>
      </c>
      <c r="AC717" s="53">
        <v>7</v>
      </c>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63">
        <f>G717</f>
        <v>0</v>
      </c>
      <c r="BA717" s="53"/>
      <c r="BB717" s="53"/>
      <c r="BC717" s="53"/>
      <c r="BD717" s="53"/>
      <c r="BE717" s="53"/>
      <c r="BF717" s="53"/>
      <c r="BG717" s="53"/>
      <c r="BH717" s="53"/>
      <c r="BI717" s="53"/>
      <c r="CA717" s="53">
        <v>1</v>
      </c>
      <c r="CB717" s="53">
        <v>7</v>
      </c>
      <c r="CZ717" s="16">
        <v>2</v>
      </c>
    </row>
    <row r="718" spans="1:104" x14ac:dyDescent="0.2">
      <c r="A718" s="64"/>
      <c r="B718" s="65"/>
      <c r="C718" s="329" t="s">
        <v>1878</v>
      </c>
      <c r="D718" s="330"/>
      <c r="E718" s="103">
        <v>35.179200000000002</v>
      </c>
      <c r="F718" s="69"/>
      <c r="G718" s="70"/>
      <c r="H718" s="71"/>
      <c r="I718" s="66"/>
      <c r="J718" s="72"/>
      <c r="K718" s="66"/>
      <c r="M718" s="67" t="s">
        <v>1878</v>
      </c>
      <c r="O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73" t="str">
        <f>C717</f>
        <v xml:space="preserve">Otvor v obkladačce diamant.korunkou prům.do 30 mm </v>
      </c>
      <c r="BE718" s="53"/>
      <c r="BF718" s="53"/>
      <c r="BG718" s="53"/>
      <c r="BH718" s="53"/>
      <c r="BI718" s="53"/>
    </row>
    <row r="719" spans="1:104" ht="22.5" x14ac:dyDescent="0.2">
      <c r="A719" s="54">
        <v>98</v>
      </c>
      <c r="B719" s="55" t="s">
        <v>1162</v>
      </c>
      <c r="C719" s="56" t="s">
        <v>1163</v>
      </c>
      <c r="D719" s="57" t="s">
        <v>281</v>
      </c>
      <c r="E719" s="100">
        <v>7.5384000000000002</v>
      </c>
      <c r="F719" s="59">
        <v>0</v>
      </c>
      <c r="G719" s="60">
        <f>E719*F719</f>
        <v>0</v>
      </c>
      <c r="H719" s="61">
        <v>0</v>
      </c>
      <c r="I719" s="62">
        <f>E719*H719</f>
        <v>0</v>
      </c>
      <c r="J719" s="61">
        <v>0</v>
      </c>
      <c r="K719" s="62">
        <f>E719*J719</f>
        <v>0</v>
      </c>
      <c r="O719" s="53"/>
      <c r="Z719" s="53"/>
      <c r="AA719" s="53">
        <v>1</v>
      </c>
      <c r="AB719" s="53">
        <v>7</v>
      </c>
      <c r="AC719" s="53">
        <v>7</v>
      </c>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63">
        <f>G719</f>
        <v>0</v>
      </c>
      <c r="BA719" s="53"/>
      <c r="BB719" s="53"/>
      <c r="BC719" s="53"/>
      <c r="BD719" s="53"/>
      <c r="BE719" s="53"/>
      <c r="BF719" s="53"/>
      <c r="BG719" s="53"/>
      <c r="BH719" s="53"/>
      <c r="BI719" s="53"/>
      <c r="CA719" s="53">
        <v>1</v>
      </c>
      <c r="CB719" s="53">
        <v>7</v>
      </c>
      <c r="CZ719" s="16">
        <v>2</v>
      </c>
    </row>
    <row r="720" spans="1:104" x14ac:dyDescent="0.2">
      <c r="A720" s="64"/>
      <c r="B720" s="65"/>
      <c r="C720" s="329" t="s">
        <v>1580</v>
      </c>
      <c r="D720" s="330"/>
      <c r="E720" s="103">
        <v>7.5384000000000002</v>
      </c>
      <c r="F720" s="69"/>
      <c r="G720" s="70"/>
      <c r="H720" s="71"/>
      <c r="I720" s="66"/>
      <c r="J720" s="72"/>
      <c r="K720" s="66"/>
      <c r="M720" s="67" t="s">
        <v>1580</v>
      </c>
      <c r="O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73" t="str">
        <f>C719</f>
        <v xml:space="preserve">Otvor v obkladačce diamant.korunkou prům.do 90 mm </v>
      </c>
      <c r="BE720" s="53"/>
      <c r="BF720" s="53"/>
      <c r="BG720" s="53"/>
      <c r="BH720" s="53"/>
      <c r="BI720" s="53"/>
    </row>
    <row r="721" spans="1:104" x14ac:dyDescent="0.2">
      <c r="A721" s="54">
        <v>99</v>
      </c>
      <c r="B721" s="55" t="s">
        <v>1164</v>
      </c>
      <c r="C721" s="56" t="s">
        <v>1165</v>
      </c>
      <c r="D721" s="57" t="s">
        <v>201</v>
      </c>
      <c r="E721" s="100">
        <v>37.779899999999998</v>
      </c>
      <c r="F721" s="59">
        <v>0</v>
      </c>
      <c r="G721" s="60">
        <f>E721*F721</f>
        <v>0</v>
      </c>
      <c r="H721" s="61">
        <v>0</v>
      </c>
      <c r="I721" s="62">
        <f>E721*H721</f>
        <v>0</v>
      </c>
      <c r="J721" s="61">
        <v>0</v>
      </c>
      <c r="K721" s="62">
        <f>E721*J721</f>
        <v>0</v>
      </c>
      <c r="O721" s="53"/>
      <c r="Z721" s="53"/>
      <c r="AA721" s="53">
        <v>1</v>
      </c>
      <c r="AB721" s="53">
        <v>7</v>
      </c>
      <c r="AC721" s="53">
        <v>7</v>
      </c>
      <c r="AD721" s="53"/>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63">
        <f>G721</f>
        <v>0</v>
      </c>
      <c r="BA721" s="53"/>
      <c r="BB721" s="53"/>
      <c r="BC721" s="53"/>
      <c r="BD721" s="53"/>
      <c r="BE721" s="53"/>
      <c r="BF721" s="53"/>
      <c r="BG721" s="53"/>
      <c r="BH721" s="53"/>
      <c r="BI721" s="53"/>
      <c r="CA721" s="53">
        <v>1</v>
      </c>
      <c r="CB721" s="53">
        <v>7</v>
      </c>
      <c r="CZ721" s="16">
        <v>2</v>
      </c>
    </row>
    <row r="722" spans="1:104" x14ac:dyDescent="0.2">
      <c r="A722" s="64"/>
      <c r="B722" s="65"/>
      <c r="C722" s="329" t="s">
        <v>1880</v>
      </c>
      <c r="D722" s="330"/>
      <c r="E722" s="103">
        <v>5.4842000000000004</v>
      </c>
      <c r="F722" s="69"/>
      <c r="G722" s="70"/>
      <c r="H722" s="71"/>
      <c r="I722" s="66"/>
      <c r="J722" s="72"/>
      <c r="K722" s="66"/>
      <c r="M722" s="67" t="s">
        <v>1880</v>
      </c>
      <c r="O722" s="53"/>
      <c r="Z722" s="53"/>
      <c r="AA722" s="53"/>
      <c r="AB722" s="53"/>
      <c r="AC722" s="53"/>
      <c r="AD722" s="53"/>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53"/>
      <c r="BD722" s="73" t="str">
        <f t="shared" ref="BD722:BD730" si="25">C721</f>
        <v xml:space="preserve">Vyplnění dilatačních spár tmelem </v>
      </c>
      <c r="BE722" s="53"/>
      <c r="BF722" s="53"/>
      <c r="BG722" s="53"/>
      <c r="BH722" s="53"/>
      <c r="BI722" s="53"/>
    </row>
    <row r="723" spans="1:104" x14ac:dyDescent="0.2">
      <c r="A723" s="64"/>
      <c r="B723" s="65"/>
      <c r="C723" s="329" t="s">
        <v>1881</v>
      </c>
      <c r="D723" s="330"/>
      <c r="E723" s="103">
        <v>2.8896999999999999</v>
      </c>
      <c r="F723" s="69"/>
      <c r="G723" s="70"/>
      <c r="H723" s="71"/>
      <c r="I723" s="66"/>
      <c r="J723" s="72"/>
      <c r="K723" s="66"/>
      <c r="M723" s="67" t="s">
        <v>1881</v>
      </c>
      <c r="O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73" t="str">
        <f t="shared" si="25"/>
        <v>206 (koupelna):(2,425+2+1,5+0,57+0,435+1,8)*0,6282</v>
      </c>
      <c r="BE723" s="53"/>
      <c r="BF723" s="53"/>
      <c r="BG723" s="53"/>
      <c r="BH723" s="53"/>
      <c r="BI723" s="53"/>
    </row>
    <row r="724" spans="1:104" x14ac:dyDescent="0.2">
      <c r="A724" s="64"/>
      <c r="B724" s="65"/>
      <c r="C724" s="329" t="s">
        <v>1882</v>
      </c>
      <c r="D724" s="330"/>
      <c r="E724" s="103">
        <v>5.1512000000000002</v>
      </c>
      <c r="F724" s="69"/>
      <c r="G724" s="70"/>
      <c r="H724" s="71"/>
      <c r="I724" s="66"/>
      <c r="J724" s="72"/>
      <c r="K724" s="66"/>
      <c r="M724" s="67" t="s">
        <v>1882</v>
      </c>
      <c r="O724" s="53"/>
      <c r="Z724" s="53"/>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53"/>
      <c r="BC724" s="53"/>
      <c r="BD724" s="73" t="str">
        <f t="shared" si="25"/>
        <v>207 obklady kuchyňská linka :(3+0,8+0,8)*0,6282</v>
      </c>
      <c r="BE724" s="53"/>
      <c r="BF724" s="53"/>
      <c r="BG724" s="53"/>
      <c r="BH724" s="53"/>
      <c r="BI724" s="53"/>
    </row>
    <row r="725" spans="1:104" x14ac:dyDescent="0.2">
      <c r="A725" s="64"/>
      <c r="B725" s="65"/>
      <c r="C725" s="329" t="s">
        <v>1883</v>
      </c>
      <c r="D725" s="330"/>
      <c r="E725" s="103">
        <v>5.1512000000000002</v>
      </c>
      <c r="F725" s="69"/>
      <c r="G725" s="70"/>
      <c r="H725" s="71"/>
      <c r="I725" s="66"/>
      <c r="J725" s="72"/>
      <c r="K725" s="66"/>
      <c r="M725" s="67" t="s">
        <v>1883</v>
      </c>
      <c r="O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73" t="str">
        <f t="shared" si="25"/>
        <v>212 (koupelna):(2+2+2,1+2,1)*0,6282</v>
      </c>
      <c r="BE725" s="53"/>
      <c r="BF725" s="53"/>
      <c r="BG725" s="53"/>
      <c r="BH725" s="53"/>
      <c r="BI725" s="53"/>
    </row>
    <row r="726" spans="1:104" x14ac:dyDescent="0.2">
      <c r="A726" s="64"/>
      <c r="B726" s="65"/>
      <c r="C726" s="329" t="s">
        <v>1884</v>
      </c>
      <c r="D726" s="330"/>
      <c r="E726" s="103">
        <v>4.9501999999999997</v>
      </c>
      <c r="F726" s="69"/>
      <c r="G726" s="70"/>
      <c r="H726" s="71"/>
      <c r="I726" s="66"/>
      <c r="J726" s="72"/>
      <c r="K726" s="66"/>
      <c r="M726" s="67" t="s">
        <v>1884</v>
      </c>
      <c r="O726" s="53"/>
      <c r="Z726" s="53"/>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53"/>
      <c r="BC726" s="53"/>
      <c r="BD726" s="73" t="str">
        <f t="shared" si="25"/>
        <v>215 (koupelna):(2,1+2,1+2+2)*0,6282</v>
      </c>
      <c r="BE726" s="53"/>
      <c r="BF726" s="53"/>
      <c r="BG726" s="53"/>
      <c r="BH726" s="53"/>
      <c r="BI726" s="53"/>
    </row>
    <row r="727" spans="1:104" x14ac:dyDescent="0.2">
      <c r="A727" s="64"/>
      <c r="B727" s="65"/>
      <c r="C727" s="329" t="s">
        <v>1885</v>
      </c>
      <c r="D727" s="330"/>
      <c r="E727" s="103">
        <v>2.7012999999999998</v>
      </c>
      <c r="F727" s="69"/>
      <c r="G727" s="70"/>
      <c r="H727" s="71"/>
      <c r="I727" s="66"/>
      <c r="J727" s="72"/>
      <c r="K727" s="66"/>
      <c r="M727" s="67" t="s">
        <v>1885</v>
      </c>
      <c r="O727" s="53"/>
      <c r="Z727" s="53"/>
      <c r="AA727" s="53"/>
      <c r="AB727" s="53"/>
      <c r="AC727" s="53"/>
      <c r="AD727" s="53"/>
      <c r="AE727" s="53"/>
      <c r="AF727" s="53"/>
      <c r="AG727" s="53"/>
      <c r="AH727" s="53"/>
      <c r="AI727" s="53"/>
      <c r="AJ727" s="53"/>
      <c r="AK727" s="53"/>
      <c r="AL727" s="53"/>
      <c r="AM727" s="53"/>
      <c r="AN727" s="53"/>
      <c r="AO727" s="53"/>
      <c r="AP727" s="53"/>
      <c r="AQ727" s="53"/>
      <c r="AR727" s="53"/>
      <c r="AS727" s="53"/>
      <c r="AT727" s="53"/>
      <c r="AU727" s="53"/>
      <c r="AV727" s="53"/>
      <c r="AW727" s="53"/>
      <c r="AX727" s="53"/>
      <c r="AY727" s="53"/>
      <c r="AZ727" s="53"/>
      <c r="BA727" s="53"/>
      <c r="BB727" s="53"/>
      <c r="BC727" s="53"/>
      <c r="BD727" s="73" t="str">
        <f t="shared" si="25"/>
        <v>220 (koupelna):(1,955+1,955+1,985+1,985)*0,6282</v>
      </c>
      <c r="BE727" s="53"/>
      <c r="BF727" s="53"/>
      <c r="BG727" s="53"/>
      <c r="BH727" s="53"/>
      <c r="BI727" s="53"/>
    </row>
    <row r="728" spans="1:104" x14ac:dyDescent="0.2">
      <c r="A728" s="64"/>
      <c r="B728" s="65"/>
      <c r="C728" s="329" t="s">
        <v>1886</v>
      </c>
      <c r="D728" s="330"/>
      <c r="E728" s="103">
        <v>5.5972999999999997</v>
      </c>
      <c r="F728" s="69"/>
      <c r="G728" s="70"/>
      <c r="H728" s="71"/>
      <c r="I728" s="66"/>
      <c r="J728" s="72"/>
      <c r="K728" s="66"/>
      <c r="M728" s="67" t="s">
        <v>1886</v>
      </c>
      <c r="O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73" t="str">
        <f t="shared" si="25"/>
        <v>221 obklad kuchuňská linka :(2,2+2,1)*0,6282</v>
      </c>
      <c r="BE728" s="53"/>
      <c r="BF728" s="53"/>
      <c r="BG728" s="53"/>
      <c r="BH728" s="53"/>
      <c r="BI728" s="53"/>
    </row>
    <row r="729" spans="1:104" x14ac:dyDescent="0.2">
      <c r="A729" s="64"/>
      <c r="B729" s="65"/>
      <c r="C729" s="329" t="s">
        <v>1847</v>
      </c>
      <c r="D729" s="330"/>
      <c r="E729" s="103">
        <v>3.2791999999999999</v>
      </c>
      <c r="F729" s="69"/>
      <c r="G729" s="70"/>
      <c r="H729" s="71"/>
      <c r="I729" s="66"/>
      <c r="J729" s="72"/>
      <c r="K729" s="66"/>
      <c r="M729" s="67" t="s">
        <v>1847</v>
      </c>
      <c r="O729" s="53"/>
      <c r="Z729" s="53"/>
      <c r="AA729" s="53"/>
      <c r="AB729" s="53"/>
      <c r="AC729" s="53"/>
      <c r="AD729" s="53"/>
      <c r="AE729" s="53"/>
      <c r="AF729" s="53"/>
      <c r="AG729" s="53"/>
      <c r="AH729" s="53"/>
      <c r="AI729" s="53"/>
      <c r="AJ729" s="53"/>
      <c r="AK729" s="53"/>
      <c r="AL729" s="53"/>
      <c r="AM729" s="53"/>
      <c r="AN729" s="53"/>
      <c r="AO729" s="53"/>
      <c r="AP729" s="53"/>
      <c r="AQ729" s="53"/>
      <c r="AR729" s="53"/>
      <c r="AS729" s="53"/>
      <c r="AT729" s="53"/>
      <c r="AU729" s="53"/>
      <c r="AV729" s="53"/>
      <c r="AW729" s="53"/>
      <c r="AX729" s="53"/>
      <c r="AY729" s="53"/>
      <c r="AZ729" s="53"/>
      <c r="BA729" s="53"/>
      <c r="BB729" s="53"/>
      <c r="BC729" s="53"/>
      <c r="BD729" s="73" t="str">
        <f t="shared" si="25"/>
        <v>225 (koupelna):(2,76+2,76+1,695+1,695)*0,6282</v>
      </c>
      <c r="BE729" s="53"/>
      <c r="BF729" s="53"/>
      <c r="BG729" s="53"/>
      <c r="BH729" s="53"/>
      <c r="BI729" s="53"/>
    </row>
    <row r="730" spans="1:104" x14ac:dyDescent="0.2">
      <c r="A730" s="64"/>
      <c r="B730" s="65"/>
      <c r="C730" s="329" t="s">
        <v>1887</v>
      </c>
      <c r="D730" s="330"/>
      <c r="E730" s="103">
        <v>2.5756000000000001</v>
      </c>
      <c r="F730" s="69"/>
      <c r="G730" s="70"/>
      <c r="H730" s="71"/>
      <c r="I730" s="66"/>
      <c r="J730" s="72"/>
      <c r="K730" s="66"/>
      <c r="M730" s="67" t="s">
        <v>1887</v>
      </c>
      <c r="O730" s="53"/>
      <c r="Z730" s="53"/>
      <c r="AA730" s="53"/>
      <c r="AB730" s="53"/>
      <c r="AC730" s="53"/>
      <c r="AD730" s="53"/>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53"/>
      <c r="BA730" s="53"/>
      <c r="BB730" s="53"/>
      <c r="BC730" s="53"/>
      <c r="BD730" s="73" t="str">
        <f t="shared" si="25"/>
        <v>226 (WC):(1,41+1,41+1,2+1,2)*0,6282</v>
      </c>
      <c r="BE730" s="53"/>
      <c r="BF730" s="53"/>
      <c r="BG730" s="53"/>
      <c r="BH730" s="53"/>
      <c r="BI730" s="53"/>
    </row>
    <row r="731" spans="1:104" x14ac:dyDescent="0.2">
      <c r="A731" s="54">
        <v>100</v>
      </c>
      <c r="B731" s="55" t="s">
        <v>1888</v>
      </c>
      <c r="C731" s="56" t="s">
        <v>1170</v>
      </c>
      <c r="D731" s="57" t="s">
        <v>41</v>
      </c>
      <c r="E731" s="100">
        <v>125.1601</v>
      </c>
      <c r="F731" s="59">
        <v>0</v>
      </c>
      <c r="G731" s="60">
        <f>E731*F731</f>
        <v>0</v>
      </c>
      <c r="H731" s="61">
        <v>5.3499999999999997E-3</v>
      </c>
      <c r="I731" s="62">
        <f>E731*H731</f>
        <v>0.669606535</v>
      </c>
      <c r="J731" s="61">
        <v>0</v>
      </c>
      <c r="K731" s="62">
        <f>E731*J731</f>
        <v>0</v>
      </c>
      <c r="O731" s="53"/>
      <c r="Z731" s="53"/>
      <c r="AA731" s="53">
        <v>1</v>
      </c>
      <c r="AB731" s="53">
        <v>7</v>
      </c>
      <c r="AC731" s="53">
        <v>7</v>
      </c>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63">
        <f>G731</f>
        <v>0</v>
      </c>
      <c r="BA731" s="53"/>
      <c r="BB731" s="53"/>
      <c r="BC731" s="53"/>
      <c r="BD731" s="53"/>
      <c r="BE731" s="53"/>
      <c r="BF731" s="53"/>
      <c r="BG731" s="53"/>
      <c r="BH731" s="53"/>
      <c r="BI731" s="53"/>
      <c r="CA731" s="53">
        <v>1</v>
      </c>
      <c r="CB731" s="53">
        <v>7</v>
      </c>
      <c r="CZ731" s="16">
        <v>2</v>
      </c>
    </row>
    <row r="732" spans="1:104" x14ac:dyDescent="0.2">
      <c r="A732" s="64"/>
      <c r="B732" s="65"/>
      <c r="C732" s="326" t="s">
        <v>1052</v>
      </c>
      <c r="D732" s="327"/>
      <c r="E732" s="327"/>
      <c r="F732" s="327"/>
      <c r="G732" s="328"/>
      <c r="I732" s="66"/>
      <c r="K732" s="66"/>
      <c r="L732" s="67" t="s">
        <v>1052</v>
      </c>
      <c r="O732" s="53"/>
      <c r="Z732" s="53"/>
      <c r="AA732" s="53"/>
      <c r="AB732" s="53"/>
      <c r="AC732" s="53"/>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53"/>
      <c r="BA732" s="53"/>
      <c r="BB732" s="53"/>
      <c r="BC732" s="53"/>
      <c r="BD732" s="53"/>
      <c r="BE732" s="53"/>
      <c r="BF732" s="53"/>
      <c r="BG732" s="53"/>
      <c r="BH732" s="53"/>
      <c r="BI732" s="53"/>
    </row>
    <row r="733" spans="1:104" x14ac:dyDescent="0.2">
      <c r="A733" s="64"/>
      <c r="B733" s="65"/>
      <c r="C733" s="329" t="s">
        <v>1769</v>
      </c>
      <c r="D733" s="330"/>
      <c r="E733" s="103">
        <v>10.968400000000001</v>
      </c>
      <c r="F733" s="69"/>
      <c r="G733" s="70"/>
      <c r="H733" s="71"/>
      <c r="I733" s="66"/>
      <c r="J733" s="72"/>
      <c r="K733" s="66"/>
      <c r="M733" s="67" t="s">
        <v>1769</v>
      </c>
      <c r="O733" s="53"/>
      <c r="Z733" s="53"/>
      <c r="AA733" s="53"/>
      <c r="AB733" s="53"/>
      <c r="AC733" s="53"/>
      <c r="AD733" s="53"/>
      <c r="AE733" s="53"/>
      <c r="AF733" s="53"/>
      <c r="AG733" s="53"/>
      <c r="AH733" s="53"/>
      <c r="AI733" s="53"/>
      <c r="AJ733" s="53"/>
      <c r="AK733" s="53"/>
      <c r="AL733" s="53"/>
      <c r="AM733" s="53"/>
      <c r="AN733" s="53"/>
      <c r="AO733" s="53"/>
      <c r="AP733" s="53"/>
      <c r="AQ733" s="53"/>
      <c r="AR733" s="53"/>
      <c r="AS733" s="53"/>
      <c r="AT733" s="53"/>
      <c r="AU733" s="53"/>
      <c r="AV733" s="53"/>
      <c r="AW733" s="53"/>
      <c r="AX733" s="53"/>
      <c r="AY733" s="53"/>
      <c r="AZ733" s="53"/>
      <c r="BA733" s="53"/>
      <c r="BB733" s="53"/>
      <c r="BC733" s="53"/>
      <c r="BD733" s="73" t="str">
        <f t="shared" ref="BD733:BD752" si="26">C732</f>
        <v xml:space="preserve">dopřesněno dle požadavků investora </v>
      </c>
      <c r="BE733" s="53"/>
      <c r="BF733" s="53"/>
      <c r="BG733" s="53"/>
      <c r="BH733" s="53"/>
      <c r="BI733" s="53"/>
    </row>
    <row r="734" spans="1:104" x14ac:dyDescent="0.2">
      <c r="A734" s="64"/>
      <c r="B734" s="65"/>
      <c r="C734" s="329" t="s">
        <v>1770</v>
      </c>
      <c r="D734" s="330"/>
      <c r="E734" s="103">
        <v>1.8205</v>
      </c>
      <c r="F734" s="69"/>
      <c r="G734" s="70"/>
      <c r="H734" s="71"/>
      <c r="I734" s="66"/>
      <c r="J734" s="72"/>
      <c r="K734" s="66"/>
      <c r="M734" s="67" t="s">
        <v>1770</v>
      </c>
      <c r="O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73" t="str">
        <f t="shared" si="26"/>
        <v>206 (koupelna):(2,425+2+1,5+0,57+0,435+1,8)*2*0,6282</v>
      </c>
      <c r="BE734" s="53"/>
      <c r="BF734" s="53"/>
      <c r="BG734" s="53"/>
      <c r="BH734" s="53"/>
      <c r="BI734" s="53"/>
    </row>
    <row r="735" spans="1:104" x14ac:dyDescent="0.2">
      <c r="A735" s="64"/>
      <c r="B735" s="65"/>
      <c r="C735" s="329" t="s">
        <v>1771</v>
      </c>
      <c r="D735" s="330"/>
      <c r="E735" s="103">
        <v>10.3025</v>
      </c>
      <c r="F735" s="69"/>
      <c r="G735" s="70"/>
      <c r="H735" s="71"/>
      <c r="I735" s="66"/>
      <c r="J735" s="72"/>
      <c r="K735" s="66"/>
      <c r="M735" s="67" t="s">
        <v>1771</v>
      </c>
      <c r="O735" s="53"/>
      <c r="Z735" s="53"/>
      <c r="AA735" s="53"/>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53"/>
      <c r="BC735" s="53"/>
      <c r="BD735" s="73" t="str">
        <f t="shared" si="26"/>
        <v>207 obklady kuchyňská linka :(3+0,8+0,8)*0,63*0,6282</v>
      </c>
      <c r="BE735" s="53"/>
      <c r="BF735" s="53"/>
      <c r="BG735" s="53"/>
      <c r="BH735" s="53"/>
      <c r="BI735" s="53"/>
    </row>
    <row r="736" spans="1:104" x14ac:dyDescent="0.2">
      <c r="A736" s="64"/>
      <c r="B736" s="65"/>
      <c r="C736" s="329" t="s">
        <v>1772</v>
      </c>
      <c r="D736" s="330"/>
      <c r="E736" s="103">
        <v>10.3025</v>
      </c>
      <c r="F736" s="69"/>
      <c r="G736" s="70"/>
      <c r="H736" s="71"/>
      <c r="I736" s="66"/>
      <c r="J736" s="72"/>
      <c r="K736" s="66"/>
      <c r="M736" s="67" t="s">
        <v>1772</v>
      </c>
      <c r="O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73" t="str">
        <f t="shared" si="26"/>
        <v>212 (koupelna):(2+2+2,1+2,1)*2*0,6282</v>
      </c>
      <c r="BE736" s="53"/>
      <c r="BF736" s="53"/>
      <c r="BG736" s="53"/>
      <c r="BH736" s="53"/>
      <c r="BI736" s="53"/>
    </row>
    <row r="737" spans="1:61" x14ac:dyDescent="0.2">
      <c r="A737" s="64"/>
      <c r="B737" s="65"/>
      <c r="C737" s="329" t="s">
        <v>1773</v>
      </c>
      <c r="D737" s="330"/>
      <c r="E737" s="103">
        <v>9.9003999999999994</v>
      </c>
      <c r="F737" s="69"/>
      <c r="G737" s="70"/>
      <c r="H737" s="71"/>
      <c r="I737" s="66"/>
      <c r="J737" s="72"/>
      <c r="K737" s="66"/>
      <c r="M737" s="67" t="s">
        <v>1773</v>
      </c>
      <c r="O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73" t="str">
        <f t="shared" si="26"/>
        <v>215 (koupelna):(2,1+2,1+2+2)*2*0,6282</v>
      </c>
      <c r="BE737" s="53"/>
      <c r="BF737" s="53"/>
      <c r="BG737" s="53"/>
      <c r="BH737" s="53"/>
      <c r="BI737" s="53"/>
    </row>
    <row r="738" spans="1:61" x14ac:dyDescent="0.2">
      <c r="A738" s="64"/>
      <c r="B738" s="65"/>
      <c r="C738" s="329" t="s">
        <v>1774</v>
      </c>
      <c r="D738" s="330"/>
      <c r="E738" s="103">
        <v>1.7018</v>
      </c>
      <c r="F738" s="69"/>
      <c r="G738" s="70"/>
      <c r="H738" s="71"/>
      <c r="I738" s="66"/>
      <c r="J738" s="72"/>
      <c r="K738" s="66"/>
      <c r="M738" s="67" t="s">
        <v>1774</v>
      </c>
      <c r="O738" s="53"/>
      <c r="Z738" s="53"/>
      <c r="AA738" s="53"/>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73" t="str">
        <f t="shared" si="26"/>
        <v>220 (koupelna):(1,955+1,955+1,985+1,985)*2*0,6282</v>
      </c>
      <c r="BE738" s="53"/>
      <c r="BF738" s="53"/>
      <c r="BG738" s="53"/>
      <c r="BH738" s="53"/>
      <c r="BI738" s="53"/>
    </row>
    <row r="739" spans="1:61" x14ac:dyDescent="0.2">
      <c r="A739" s="64"/>
      <c r="B739" s="65"/>
      <c r="C739" s="329" t="s">
        <v>1775</v>
      </c>
      <c r="D739" s="330"/>
      <c r="E739" s="103">
        <v>11.1945</v>
      </c>
      <c r="F739" s="69"/>
      <c r="G739" s="70"/>
      <c r="H739" s="71"/>
      <c r="I739" s="66"/>
      <c r="J739" s="72"/>
      <c r="K739" s="66"/>
      <c r="M739" s="67" t="s">
        <v>1775</v>
      </c>
      <c r="O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73" t="str">
        <f t="shared" si="26"/>
        <v>221 obklad kuchuňská linka :(2,2+2,1)*0,63*0,6282</v>
      </c>
      <c r="BE739" s="53"/>
      <c r="BF739" s="53"/>
      <c r="BG739" s="53"/>
      <c r="BH739" s="53"/>
      <c r="BI739" s="53"/>
    </row>
    <row r="740" spans="1:61" x14ac:dyDescent="0.2">
      <c r="A740" s="64"/>
      <c r="B740" s="65"/>
      <c r="C740" s="329" t="s">
        <v>1776</v>
      </c>
      <c r="D740" s="330"/>
      <c r="E740" s="103">
        <v>4.5909000000000004</v>
      </c>
      <c r="F740" s="69"/>
      <c r="G740" s="70"/>
      <c r="H740" s="71"/>
      <c r="I740" s="66"/>
      <c r="J740" s="72"/>
      <c r="K740" s="66"/>
      <c r="M740" s="67" t="s">
        <v>1776</v>
      </c>
      <c r="O740" s="53"/>
      <c r="Z740" s="53"/>
      <c r="AA740" s="53"/>
      <c r="AB740" s="53"/>
      <c r="AC740" s="53"/>
      <c r="AD740" s="53"/>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53"/>
      <c r="BA740" s="53"/>
      <c r="BB740" s="53"/>
      <c r="BC740" s="53"/>
      <c r="BD740" s="73" t="str">
        <f t="shared" si="26"/>
        <v>225 (koupelna):(2,76+2,76+1,695+1,695)*2*0,6282</v>
      </c>
      <c r="BE740" s="53"/>
      <c r="BF740" s="53"/>
      <c r="BG740" s="53"/>
      <c r="BH740" s="53"/>
      <c r="BI740" s="53"/>
    </row>
    <row r="741" spans="1:61" x14ac:dyDescent="0.2">
      <c r="A741" s="64"/>
      <c r="B741" s="65"/>
      <c r="C741" s="329" t="s">
        <v>1777</v>
      </c>
      <c r="D741" s="330"/>
      <c r="E741" s="103">
        <v>1.6226</v>
      </c>
      <c r="F741" s="69"/>
      <c r="G741" s="70"/>
      <c r="H741" s="71"/>
      <c r="I741" s="66"/>
      <c r="J741" s="72"/>
      <c r="K741" s="66"/>
      <c r="M741" s="67" t="s">
        <v>1777</v>
      </c>
      <c r="O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73" t="str">
        <f t="shared" si="26"/>
        <v>226 (WC):(1,41+1,41+1,2+1,2)*1,4*0,6282</v>
      </c>
      <c r="BE741" s="53"/>
      <c r="BF741" s="53"/>
      <c r="BG741" s="53"/>
      <c r="BH741" s="53"/>
      <c r="BI741" s="53"/>
    </row>
    <row r="742" spans="1:61" x14ac:dyDescent="0.2">
      <c r="A742" s="64"/>
      <c r="B742" s="65"/>
      <c r="C742" s="329" t="s">
        <v>1769</v>
      </c>
      <c r="D742" s="330"/>
      <c r="E742" s="103">
        <v>10.968400000000001</v>
      </c>
      <c r="F742" s="69"/>
      <c r="G742" s="70"/>
      <c r="H742" s="71"/>
      <c r="I742" s="66"/>
      <c r="J742" s="72"/>
      <c r="K742" s="66"/>
      <c r="M742" s="67" t="s">
        <v>1769</v>
      </c>
      <c r="O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73" t="str">
        <f t="shared" si="26"/>
        <v>229 obklad kuchuňská linka :(3,5+0,6)*0,63*0,6282</v>
      </c>
      <c r="BE742" s="53"/>
      <c r="BF742" s="53"/>
      <c r="BG742" s="53"/>
      <c r="BH742" s="53"/>
      <c r="BI742" s="53"/>
    </row>
    <row r="743" spans="1:61" x14ac:dyDescent="0.2">
      <c r="A743" s="64"/>
      <c r="B743" s="65"/>
      <c r="C743" s="329" t="s">
        <v>1770</v>
      </c>
      <c r="D743" s="330"/>
      <c r="E743" s="103">
        <v>1.8205</v>
      </c>
      <c r="F743" s="69"/>
      <c r="G743" s="70"/>
      <c r="H743" s="71"/>
      <c r="I743" s="66"/>
      <c r="J743" s="72"/>
      <c r="K743" s="66"/>
      <c r="M743" s="67" t="s">
        <v>1770</v>
      </c>
      <c r="O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c r="AU743" s="53"/>
      <c r="AV743" s="53"/>
      <c r="AW743" s="53"/>
      <c r="AX743" s="53"/>
      <c r="AY743" s="53"/>
      <c r="AZ743" s="53"/>
      <c r="BA743" s="53"/>
      <c r="BB743" s="53"/>
      <c r="BC743" s="53"/>
      <c r="BD743" s="73" t="str">
        <f t="shared" si="26"/>
        <v>206 (koupelna):(2,425+2+1,5+0,57+0,435+1,8)*2*0,6282</v>
      </c>
      <c r="BE743" s="53"/>
      <c r="BF743" s="53"/>
      <c r="BG743" s="53"/>
      <c r="BH743" s="53"/>
      <c r="BI743" s="53"/>
    </row>
    <row r="744" spans="1:61" x14ac:dyDescent="0.2">
      <c r="A744" s="64"/>
      <c r="B744" s="65"/>
      <c r="C744" s="329" t="s">
        <v>1771</v>
      </c>
      <c r="D744" s="330"/>
      <c r="E744" s="103">
        <v>10.3025</v>
      </c>
      <c r="F744" s="69"/>
      <c r="G744" s="70"/>
      <c r="H744" s="71"/>
      <c r="I744" s="66"/>
      <c r="J744" s="72"/>
      <c r="K744" s="66"/>
      <c r="M744" s="67" t="s">
        <v>1771</v>
      </c>
      <c r="O744" s="53"/>
      <c r="Z744" s="53"/>
      <c r="AA744" s="53"/>
      <c r="AB744" s="53"/>
      <c r="AC744" s="53"/>
      <c r="AD744" s="53"/>
      <c r="AE744" s="53"/>
      <c r="AF744" s="53"/>
      <c r="AG744" s="53"/>
      <c r="AH744" s="53"/>
      <c r="AI744" s="53"/>
      <c r="AJ744" s="53"/>
      <c r="AK744" s="53"/>
      <c r="AL744" s="53"/>
      <c r="AM744" s="53"/>
      <c r="AN744" s="53"/>
      <c r="AO744" s="53"/>
      <c r="AP744" s="53"/>
      <c r="AQ744" s="53"/>
      <c r="AR744" s="53"/>
      <c r="AS744" s="53"/>
      <c r="AT744" s="53"/>
      <c r="AU744" s="53"/>
      <c r="AV744" s="53"/>
      <c r="AW744" s="53"/>
      <c r="AX744" s="53"/>
      <c r="AY744" s="53"/>
      <c r="AZ744" s="53"/>
      <c r="BA744" s="53"/>
      <c r="BB744" s="53"/>
      <c r="BC744" s="53"/>
      <c r="BD744" s="73" t="str">
        <f t="shared" si="26"/>
        <v>207 obklady kuchyňská linka :(3+0,8+0,8)*0,63*0,6282</v>
      </c>
      <c r="BE744" s="53"/>
      <c r="BF744" s="53"/>
      <c r="BG744" s="53"/>
      <c r="BH744" s="53"/>
      <c r="BI744" s="53"/>
    </row>
    <row r="745" spans="1:61" x14ac:dyDescent="0.2">
      <c r="A745" s="64"/>
      <c r="B745" s="65"/>
      <c r="C745" s="329" t="s">
        <v>1772</v>
      </c>
      <c r="D745" s="330"/>
      <c r="E745" s="103">
        <v>10.3025</v>
      </c>
      <c r="F745" s="69"/>
      <c r="G745" s="70"/>
      <c r="H745" s="71"/>
      <c r="I745" s="66"/>
      <c r="J745" s="72"/>
      <c r="K745" s="66"/>
      <c r="M745" s="67" t="s">
        <v>1772</v>
      </c>
      <c r="O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73" t="str">
        <f t="shared" si="26"/>
        <v>212 (koupelna):(2+2+2,1+2,1)*2*0,6282</v>
      </c>
      <c r="BE745" s="53"/>
      <c r="BF745" s="53"/>
      <c r="BG745" s="53"/>
      <c r="BH745" s="53"/>
      <c r="BI745" s="53"/>
    </row>
    <row r="746" spans="1:61" x14ac:dyDescent="0.2">
      <c r="A746" s="64"/>
      <c r="B746" s="65"/>
      <c r="C746" s="329" t="s">
        <v>1773</v>
      </c>
      <c r="D746" s="330"/>
      <c r="E746" s="103">
        <v>9.9003999999999994</v>
      </c>
      <c r="F746" s="69"/>
      <c r="G746" s="70"/>
      <c r="H746" s="71"/>
      <c r="I746" s="66"/>
      <c r="J746" s="72"/>
      <c r="K746" s="66"/>
      <c r="M746" s="67" t="s">
        <v>1773</v>
      </c>
      <c r="O746" s="53"/>
      <c r="Z746" s="53"/>
      <c r="AA746" s="53"/>
      <c r="AB746" s="53"/>
      <c r="AC746" s="53"/>
      <c r="AD746" s="53"/>
      <c r="AE746" s="53"/>
      <c r="AF746" s="53"/>
      <c r="AG746" s="53"/>
      <c r="AH746" s="53"/>
      <c r="AI746" s="53"/>
      <c r="AJ746" s="53"/>
      <c r="AK746" s="53"/>
      <c r="AL746" s="53"/>
      <c r="AM746" s="53"/>
      <c r="AN746" s="53"/>
      <c r="AO746" s="53"/>
      <c r="AP746" s="53"/>
      <c r="AQ746" s="53"/>
      <c r="AR746" s="53"/>
      <c r="AS746" s="53"/>
      <c r="AT746" s="53"/>
      <c r="AU746" s="53"/>
      <c r="AV746" s="53"/>
      <c r="AW746" s="53"/>
      <c r="AX746" s="53"/>
      <c r="AY746" s="53"/>
      <c r="AZ746" s="53"/>
      <c r="BA746" s="53"/>
      <c r="BB746" s="53"/>
      <c r="BC746" s="53"/>
      <c r="BD746" s="73" t="str">
        <f t="shared" si="26"/>
        <v>215 (koupelna):(2,1+2,1+2+2)*2*0,6282</v>
      </c>
      <c r="BE746" s="53"/>
      <c r="BF746" s="53"/>
      <c r="BG746" s="53"/>
      <c r="BH746" s="53"/>
      <c r="BI746" s="53"/>
    </row>
    <row r="747" spans="1:61" x14ac:dyDescent="0.2">
      <c r="A747" s="64"/>
      <c r="B747" s="65"/>
      <c r="C747" s="329" t="s">
        <v>1774</v>
      </c>
      <c r="D747" s="330"/>
      <c r="E747" s="103">
        <v>1.7018</v>
      </c>
      <c r="F747" s="69"/>
      <c r="G747" s="70"/>
      <c r="H747" s="71"/>
      <c r="I747" s="66"/>
      <c r="J747" s="72"/>
      <c r="K747" s="66"/>
      <c r="M747" s="67" t="s">
        <v>1774</v>
      </c>
      <c r="O747" s="53"/>
      <c r="Z747" s="53"/>
      <c r="AA747" s="53"/>
      <c r="AB747" s="53"/>
      <c r="AC747" s="53"/>
      <c r="AD747" s="53"/>
      <c r="AE747" s="53"/>
      <c r="AF747" s="53"/>
      <c r="AG747" s="53"/>
      <c r="AH747" s="53"/>
      <c r="AI747" s="53"/>
      <c r="AJ747" s="53"/>
      <c r="AK747" s="53"/>
      <c r="AL747" s="53"/>
      <c r="AM747" s="53"/>
      <c r="AN747" s="53"/>
      <c r="AO747" s="53"/>
      <c r="AP747" s="53"/>
      <c r="AQ747" s="53"/>
      <c r="AR747" s="53"/>
      <c r="AS747" s="53"/>
      <c r="AT747" s="53"/>
      <c r="AU747" s="53"/>
      <c r="AV747" s="53"/>
      <c r="AW747" s="53"/>
      <c r="AX747" s="53"/>
      <c r="AY747" s="53"/>
      <c r="AZ747" s="53"/>
      <c r="BA747" s="53"/>
      <c r="BB747" s="53"/>
      <c r="BC747" s="53"/>
      <c r="BD747" s="73" t="str">
        <f t="shared" si="26"/>
        <v>220 (koupelna):(1,955+1,955+1,985+1,985)*2*0,6282</v>
      </c>
      <c r="BE747" s="53"/>
      <c r="BF747" s="53"/>
      <c r="BG747" s="53"/>
      <c r="BH747" s="53"/>
      <c r="BI747" s="53"/>
    </row>
    <row r="748" spans="1:61" x14ac:dyDescent="0.2">
      <c r="A748" s="64"/>
      <c r="B748" s="65"/>
      <c r="C748" s="329" t="s">
        <v>1775</v>
      </c>
      <c r="D748" s="330"/>
      <c r="E748" s="103">
        <v>11.1945</v>
      </c>
      <c r="F748" s="69"/>
      <c r="G748" s="70"/>
      <c r="H748" s="71"/>
      <c r="I748" s="66"/>
      <c r="J748" s="72"/>
      <c r="K748" s="66"/>
      <c r="M748" s="67" t="s">
        <v>1775</v>
      </c>
      <c r="O748" s="53"/>
      <c r="Z748" s="53"/>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53"/>
      <c r="BC748" s="53"/>
      <c r="BD748" s="73" t="str">
        <f t="shared" si="26"/>
        <v>221 obklad kuchuňská linka :(2,2+2,1)*0,63*0,6282</v>
      </c>
      <c r="BE748" s="53"/>
      <c r="BF748" s="53"/>
      <c r="BG748" s="53"/>
      <c r="BH748" s="53"/>
      <c r="BI748" s="53"/>
    </row>
    <row r="749" spans="1:61" x14ac:dyDescent="0.2">
      <c r="A749" s="64"/>
      <c r="B749" s="65"/>
      <c r="C749" s="329" t="s">
        <v>1776</v>
      </c>
      <c r="D749" s="330"/>
      <c r="E749" s="103">
        <v>4.5909000000000004</v>
      </c>
      <c r="F749" s="69"/>
      <c r="G749" s="70"/>
      <c r="H749" s="71"/>
      <c r="I749" s="66"/>
      <c r="J749" s="72"/>
      <c r="K749" s="66"/>
      <c r="M749" s="67" t="s">
        <v>1776</v>
      </c>
      <c r="O749" s="53"/>
      <c r="Z749" s="53"/>
      <c r="AA749" s="53"/>
      <c r="AB749" s="53"/>
      <c r="AC749" s="53"/>
      <c r="AD749" s="53"/>
      <c r="AE749" s="53"/>
      <c r="AF749" s="53"/>
      <c r="AG749" s="53"/>
      <c r="AH749" s="53"/>
      <c r="AI749" s="53"/>
      <c r="AJ749" s="53"/>
      <c r="AK749" s="53"/>
      <c r="AL749" s="53"/>
      <c r="AM749" s="53"/>
      <c r="AN749" s="53"/>
      <c r="AO749" s="53"/>
      <c r="AP749" s="53"/>
      <c r="AQ749" s="53"/>
      <c r="AR749" s="53"/>
      <c r="AS749" s="53"/>
      <c r="AT749" s="53"/>
      <c r="AU749" s="53"/>
      <c r="AV749" s="53"/>
      <c r="AW749" s="53"/>
      <c r="AX749" s="53"/>
      <c r="AY749" s="53"/>
      <c r="AZ749" s="53"/>
      <c r="BA749" s="53"/>
      <c r="BB749" s="53"/>
      <c r="BC749" s="53"/>
      <c r="BD749" s="73" t="str">
        <f t="shared" si="26"/>
        <v>225 (koupelna):(2,76+2,76+1,695+1,695)*2*0,6282</v>
      </c>
      <c r="BE749" s="53"/>
      <c r="BF749" s="53"/>
      <c r="BG749" s="53"/>
      <c r="BH749" s="53"/>
      <c r="BI749" s="53"/>
    </row>
    <row r="750" spans="1:61" x14ac:dyDescent="0.2">
      <c r="A750" s="64"/>
      <c r="B750" s="65"/>
      <c r="C750" s="329" t="s">
        <v>1777</v>
      </c>
      <c r="D750" s="330"/>
      <c r="E750" s="103">
        <v>1.6226</v>
      </c>
      <c r="F750" s="69"/>
      <c r="G750" s="70"/>
      <c r="H750" s="71"/>
      <c r="I750" s="66"/>
      <c r="J750" s="72"/>
      <c r="K750" s="66"/>
      <c r="M750" s="67" t="s">
        <v>1777</v>
      </c>
      <c r="O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73" t="str">
        <f t="shared" si="26"/>
        <v>226 (WC):(1,41+1,41+1,2+1,2)*1,4*0,6282</v>
      </c>
      <c r="BE750" s="53"/>
      <c r="BF750" s="53"/>
      <c r="BG750" s="53"/>
      <c r="BH750" s="53"/>
      <c r="BI750" s="53"/>
    </row>
    <row r="751" spans="1:61" x14ac:dyDescent="0.2">
      <c r="A751" s="64"/>
      <c r="B751" s="65"/>
      <c r="C751" s="329" t="s">
        <v>2249</v>
      </c>
      <c r="D751" s="330"/>
      <c r="E751" s="103">
        <v>0</v>
      </c>
      <c r="F751" s="69"/>
      <c r="G751" s="70"/>
      <c r="H751" s="71"/>
      <c r="I751" s="66"/>
      <c r="J751" s="72"/>
      <c r="K751" s="66"/>
      <c r="M751" s="67" t="s">
        <v>2249</v>
      </c>
      <c r="O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73" t="str">
        <f t="shared" si="26"/>
        <v>229 obklad kuchuňská linka :(3,5+0,6)*0,63*0,6282</v>
      </c>
      <c r="BE751" s="53"/>
      <c r="BF751" s="53"/>
      <c r="BG751" s="53"/>
      <c r="BH751" s="53"/>
      <c r="BI751" s="53"/>
    </row>
    <row r="752" spans="1:61" x14ac:dyDescent="0.2">
      <c r="A752" s="64"/>
      <c r="B752" s="65"/>
      <c r="C752" s="329" t="s">
        <v>2250</v>
      </c>
      <c r="D752" s="330"/>
      <c r="E752" s="103">
        <v>0.3518</v>
      </c>
      <c r="F752" s="69"/>
      <c r="G752" s="70"/>
      <c r="H752" s="71"/>
      <c r="I752" s="66"/>
      <c r="J752" s="72"/>
      <c r="K752" s="66"/>
      <c r="M752" s="67" t="s">
        <v>2250</v>
      </c>
      <c r="O752" s="53"/>
      <c r="Z752" s="53"/>
      <c r="AA752" s="53"/>
      <c r="AB752" s="53"/>
      <c r="AC752" s="53"/>
      <c r="AD752" s="53"/>
      <c r="AE752" s="53"/>
      <c r="AF752" s="53"/>
      <c r="AG752" s="53"/>
      <c r="AH752" s="53"/>
      <c r="AI752" s="53"/>
      <c r="AJ752" s="53"/>
      <c r="AK752" s="53"/>
      <c r="AL752" s="53"/>
      <c r="AM752" s="53"/>
      <c r="AN752" s="53"/>
      <c r="AO752" s="53"/>
      <c r="AP752" s="53"/>
      <c r="AQ752" s="53"/>
      <c r="AR752" s="53"/>
      <c r="AS752" s="53"/>
      <c r="AT752" s="53"/>
      <c r="AU752" s="53"/>
      <c r="AV752" s="53"/>
      <c r="AW752" s="53"/>
      <c r="AX752" s="53"/>
      <c r="AY752" s="53"/>
      <c r="AZ752" s="53"/>
      <c r="BA752" s="53"/>
      <c r="BB752" s="53"/>
      <c r="BC752" s="53"/>
      <c r="BD752" s="73" t="str">
        <f t="shared" si="26"/>
        <v>obklad parapetů předpoklad :</v>
      </c>
      <c r="BE752" s="53"/>
      <c r="BF752" s="53"/>
      <c r="BG752" s="53"/>
      <c r="BH752" s="53"/>
      <c r="BI752" s="53"/>
    </row>
    <row r="753" spans="1:104" ht="22.5" x14ac:dyDescent="0.2">
      <c r="A753" s="54">
        <v>101</v>
      </c>
      <c r="B753" s="55" t="s">
        <v>1173</v>
      </c>
      <c r="C753" s="56" t="s">
        <v>1174</v>
      </c>
      <c r="D753" s="57" t="s">
        <v>248</v>
      </c>
      <c r="E753" s="100">
        <v>1.9812000000000001</v>
      </c>
      <c r="F753" s="59">
        <v>0</v>
      </c>
      <c r="G753" s="60">
        <f>E753*F753</f>
        <v>0</v>
      </c>
      <c r="H753" s="61">
        <v>0</v>
      </c>
      <c r="I753" s="62">
        <f>E753*H753</f>
        <v>0</v>
      </c>
      <c r="J753" s="61"/>
      <c r="K753" s="62">
        <f>E753*J753</f>
        <v>0</v>
      </c>
      <c r="O753" s="53"/>
      <c r="Z753" s="53"/>
      <c r="AA753" s="53">
        <v>12</v>
      </c>
      <c r="AB753" s="53">
        <v>0</v>
      </c>
      <c r="AC753" s="53">
        <v>98</v>
      </c>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63">
        <f>G753</f>
        <v>0</v>
      </c>
      <c r="BA753" s="53"/>
      <c r="BB753" s="53"/>
      <c r="BC753" s="53"/>
      <c r="BD753" s="53"/>
      <c r="BE753" s="53"/>
      <c r="BF753" s="53"/>
      <c r="BG753" s="53"/>
      <c r="BH753" s="53"/>
      <c r="BI753" s="53"/>
      <c r="CA753" s="53">
        <v>12</v>
      </c>
      <c r="CB753" s="53">
        <v>0</v>
      </c>
      <c r="CZ753" s="16">
        <v>2</v>
      </c>
    </row>
    <row r="754" spans="1:104" x14ac:dyDescent="0.2">
      <c r="A754" s="64"/>
      <c r="B754" s="65"/>
      <c r="C754" s="329" t="s">
        <v>2251</v>
      </c>
      <c r="D754" s="330"/>
      <c r="E754" s="103">
        <v>1.9812000000000001</v>
      </c>
      <c r="F754" s="69"/>
      <c r="G754" s="70"/>
      <c r="H754" s="71"/>
      <c r="I754" s="66"/>
      <c r="J754" s="72"/>
      <c r="K754" s="66"/>
      <c r="M754" s="67" t="s">
        <v>2251</v>
      </c>
      <c r="O754" s="53"/>
      <c r="Z754" s="53"/>
      <c r="AA754" s="53"/>
      <c r="AB754" s="53"/>
      <c r="AC754" s="53"/>
      <c r="AD754" s="53"/>
      <c r="AE754" s="53"/>
      <c r="AF754" s="53"/>
      <c r="AG754" s="53"/>
      <c r="AH754" s="53"/>
      <c r="AI754" s="53"/>
      <c r="AJ754" s="53"/>
      <c r="AK754" s="53"/>
      <c r="AL754" s="53"/>
      <c r="AM754" s="53"/>
      <c r="AN754" s="53"/>
      <c r="AO754" s="53"/>
      <c r="AP754" s="53"/>
      <c r="AQ754" s="53"/>
      <c r="AR754" s="53"/>
      <c r="AS754" s="53"/>
      <c r="AT754" s="53"/>
      <c r="AU754" s="53"/>
      <c r="AV754" s="53"/>
      <c r="AW754" s="53"/>
      <c r="AX754" s="53"/>
      <c r="AY754" s="53"/>
      <c r="AZ754" s="53"/>
      <c r="BA754" s="53"/>
      <c r="BB754" s="53"/>
      <c r="BC754" s="53"/>
      <c r="BD754" s="73" t="str">
        <f>C753</f>
        <v xml:space="preserve">Přesun hmot pro obklady keramické, výšky do 24 m </v>
      </c>
      <c r="BE754" s="53"/>
      <c r="BF754" s="53"/>
      <c r="BG754" s="53"/>
      <c r="BH754" s="53"/>
      <c r="BI754" s="53"/>
    </row>
    <row r="755" spans="1:104" x14ac:dyDescent="0.2">
      <c r="A755" s="54">
        <v>102</v>
      </c>
      <c r="B755" s="55" t="s">
        <v>1893</v>
      </c>
      <c r="C755" s="56" t="s">
        <v>1177</v>
      </c>
      <c r="D755" s="57" t="s">
        <v>41</v>
      </c>
      <c r="E755" s="100">
        <v>66.828900000000004</v>
      </c>
      <c r="F755" s="59">
        <v>0</v>
      </c>
      <c r="G755" s="60">
        <f>E755*F755</f>
        <v>0</v>
      </c>
      <c r="H755" s="61">
        <v>1.9429999999999999E-2</v>
      </c>
      <c r="I755" s="62">
        <f>E755*H755</f>
        <v>1.298485527</v>
      </c>
      <c r="J755" s="61"/>
      <c r="K755" s="62">
        <f>E755*J755</f>
        <v>0</v>
      </c>
      <c r="O755" s="53"/>
      <c r="Z755" s="53"/>
      <c r="AA755" s="53">
        <v>3</v>
      </c>
      <c r="AB755" s="53">
        <v>1</v>
      </c>
      <c r="AC755" s="53">
        <v>597813747</v>
      </c>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63">
        <f>G755</f>
        <v>0</v>
      </c>
      <c r="BA755" s="53"/>
      <c r="BB755" s="53"/>
      <c r="BC755" s="53"/>
      <c r="BD755" s="53"/>
      <c r="BE755" s="53"/>
      <c r="BF755" s="53"/>
      <c r="BG755" s="53"/>
      <c r="BH755" s="53"/>
      <c r="BI755" s="53"/>
      <c r="CA755" s="53">
        <v>3</v>
      </c>
      <c r="CB755" s="53">
        <v>1</v>
      </c>
      <c r="CZ755" s="16">
        <v>2</v>
      </c>
    </row>
    <row r="756" spans="1:104" x14ac:dyDescent="0.2">
      <c r="A756" s="64"/>
      <c r="B756" s="65"/>
      <c r="C756" s="326" t="s">
        <v>1052</v>
      </c>
      <c r="D756" s="327"/>
      <c r="E756" s="327"/>
      <c r="F756" s="327"/>
      <c r="G756" s="328"/>
      <c r="I756" s="66"/>
      <c r="K756" s="66"/>
      <c r="L756" s="67" t="s">
        <v>1052</v>
      </c>
      <c r="O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53"/>
      <c r="BE756" s="53"/>
      <c r="BF756" s="53"/>
      <c r="BG756" s="53"/>
      <c r="BH756" s="53"/>
      <c r="BI756" s="53"/>
    </row>
    <row r="757" spans="1:104" x14ac:dyDescent="0.2">
      <c r="A757" s="64"/>
      <c r="B757" s="65"/>
      <c r="C757" s="329" t="s">
        <v>1894</v>
      </c>
      <c r="D757" s="330"/>
      <c r="E757" s="103">
        <v>66.456000000000003</v>
      </c>
      <c r="F757" s="69"/>
      <c r="G757" s="70"/>
      <c r="H757" s="71"/>
      <c r="I757" s="66"/>
      <c r="J757" s="72"/>
      <c r="K757" s="66"/>
      <c r="M757" s="67" t="s">
        <v>1894</v>
      </c>
      <c r="O757" s="53"/>
      <c r="Z757" s="53"/>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53"/>
      <c r="BC757" s="53"/>
      <c r="BD757" s="73" t="str">
        <f>C756</f>
        <v xml:space="preserve">dopřesněno dle požadavků investora </v>
      </c>
      <c r="BE757" s="53"/>
      <c r="BF757" s="53"/>
      <c r="BG757" s="53"/>
      <c r="BH757" s="53"/>
      <c r="BI757" s="53"/>
    </row>
    <row r="758" spans="1:104" x14ac:dyDescent="0.2">
      <c r="A758" s="64"/>
      <c r="B758" s="65"/>
      <c r="C758" s="329" t="s">
        <v>2252</v>
      </c>
      <c r="D758" s="330"/>
      <c r="E758" s="103">
        <v>0.37290000000000001</v>
      </c>
      <c r="F758" s="69"/>
      <c r="G758" s="70"/>
      <c r="H758" s="71"/>
      <c r="I758" s="66"/>
      <c r="J758" s="72"/>
      <c r="K758" s="66"/>
      <c r="M758" s="67" t="s">
        <v>2252</v>
      </c>
      <c r="O758" s="53"/>
      <c r="Z758" s="53"/>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53"/>
      <c r="BC758" s="53"/>
      <c r="BD758" s="73" t="str">
        <f>C757</f>
        <v>99,8*1,06*0,6282</v>
      </c>
      <c r="BE758" s="53"/>
      <c r="BF758" s="53"/>
      <c r="BG758" s="53"/>
      <c r="BH758" s="53"/>
      <c r="BI758" s="53"/>
    </row>
    <row r="759" spans="1:104" x14ac:dyDescent="0.2">
      <c r="A759" s="74" t="s">
        <v>42</v>
      </c>
      <c r="B759" s="75" t="s">
        <v>1155</v>
      </c>
      <c r="C759" s="76" t="s">
        <v>1156</v>
      </c>
      <c r="D759" s="77"/>
      <c r="E759" s="78"/>
      <c r="F759" s="78"/>
      <c r="G759" s="79">
        <f>SUM(G706:G758)</f>
        <v>0</v>
      </c>
      <c r="H759" s="80"/>
      <c r="I759" s="79">
        <f>SUM(I706:I758)</f>
        <v>1.9811969229999999</v>
      </c>
      <c r="J759" s="81"/>
      <c r="K759" s="79">
        <f>SUM(K706:K758)</f>
        <v>0</v>
      </c>
      <c r="O759" s="53"/>
      <c r="X759" s="82">
        <f>K759</f>
        <v>0</v>
      </c>
      <c r="Y759" s="82">
        <f>I759</f>
        <v>1.9811969229999999</v>
      </c>
      <c r="Z759" s="63">
        <f>G759</f>
        <v>0</v>
      </c>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83"/>
      <c r="BB759" s="83"/>
      <c r="BC759" s="83"/>
      <c r="BD759" s="83"/>
      <c r="BE759" s="83"/>
      <c r="BF759" s="83"/>
      <c r="BG759" s="53"/>
      <c r="BH759" s="53"/>
      <c r="BI759" s="53"/>
    </row>
    <row r="760" spans="1:104" ht="14.25" customHeight="1" x14ac:dyDescent="0.2">
      <c r="A760" s="43" t="s">
        <v>38</v>
      </c>
      <c r="B760" s="44" t="s">
        <v>1189</v>
      </c>
      <c r="C760" s="45" t="s">
        <v>1190</v>
      </c>
      <c r="D760" s="46"/>
      <c r="E760" s="47"/>
      <c r="F760" s="47"/>
      <c r="G760" s="48"/>
      <c r="H760" s="49"/>
      <c r="I760" s="50"/>
      <c r="J760" s="51"/>
      <c r="K760" s="52"/>
      <c r="O760" s="53"/>
    </row>
    <row r="761" spans="1:104" x14ac:dyDescent="0.2">
      <c r="A761" s="54">
        <v>103</v>
      </c>
      <c r="B761" s="55" t="s">
        <v>1191</v>
      </c>
      <c r="C761" s="56" t="s">
        <v>1896</v>
      </c>
      <c r="D761" s="57" t="s">
        <v>41</v>
      </c>
      <c r="E761" s="100">
        <v>604.34320000000002</v>
      </c>
      <c r="F761" s="59">
        <v>0</v>
      </c>
      <c r="G761" s="60">
        <f>E761*F761</f>
        <v>0</v>
      </c>
      <c r="H761" s="61">
        <v>1.3999999999999999E-4</v>
      </c>
      <c r="I761" s="62">
        <f>E761*H761</f>
        <v>8.4608047999999991E-2</v>
      </c>
      <c r="J761" s="61">
        <v>0</v>
      </c>
      <c r="K761" s="62">
        <f>E761*J761</f>
        <v>0</v>
      </c>
      <c r="O761" s="53"/>
      <c r="Z761" s="53"/>
      <c r="AA761" s="53">
        <v>1</v>
      </c>
      <c r="AB761" s="53">
        <v>7</v>
      </c>
      <c r="AC761" s="53">
        <v>7</v>
      </c>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63">
        <f>G761</f>
        <v>0</v>
      </c>
      <c r="BA761" s="53"/>
      <c r="BB761" s="53"/>
      <c r="BC761" s="53"/>
      <c r="BD761" s="53"/>
      <c r="BE761" s="53"/>
      <c r="BF761" s="53"/>
      <c r="BG761" s="53"/>
      <c r="BH761" s="53"/>
      <c r="BI761" s="53"/>
      <c r="CA761" s="53">
        <v>1</v>
      </c>
      <c r="CB761" s="53">
        <v>7</v>
      </c>
      <c r="CZ761" s="16">
        <v>2</v>
      </c>
    </row>
    <row r="762" spans="1:104" x14ac:dyDescent="0.2">
      <c r="A762" s="64"/>
      <c r="B762" s="65"/>
      <c r="C762" s="329" t="s">
        <v>2210</v>
      </c>
      <c r="D762" s="330"/>
      <c r="E762" s="103">
        <v>52.373699999999999</v>
      </c>
      <c r="F762" s="69"/>
      <c r="G762" s="70"/>
      <c r="H762" s="71"/>
      <c r="I762" s="66"/>
      <c r="J762" s="72"/>
      <c r="K762" s="66"/>
      <c r="M762" s="67" t="s">
        <v>2210</v>
      </c>
      <c r="O762" s="53"/>
      <c r="Z762" s="53"/>
      <c r="AA762" s="53"/>
      <c r="AB762" s="53"/>
      <c r="AC762" s="53"/>
      <c r="AD762" s="53"/>
      <c r="AE762" s="53"/>
      <c r="AF762" s="53"/>
      <c r="AG762" s="53"/>
      <c r="AH762" s="53"/>
      <c r="AI762" s="53"/>
      <c r="AJ762" s="53"/>
      <c r="AK762" s="53"/>
      <c r="AL762" s="53"/>
      <c r="AM762" s="53"/>
      <c r="AN762" s="53"/>
      <c r="AO762" s="53"/>
      <c r="AP762" s="53"/>
      <c r="AQ762" s="53"/>
      <c r="AR762" s="53"/>
      <c r="AS762" s="53"/>
      <c r="AT762" s="53"/>
      <c r="AU762" s="53"/>
      <c r="AV762" s="53"/>
      <c r="AW762" s="53"/>
      <c r="AX762" s="53"/>
      <c r="AY762" s="53"/>
      <c r="AZ762" s="53"/>
      <c r="BA762" s="53"/>
      <c r="BB762" s="53"/>
      <c r="BC762" s="53"/>
      <c r="BD762" s="73" t="str">
        <f t="shared" ref="BD762:BD793" si="27">C761</f>
        <v xml:space="preserve">Malba , bílá, bez penetrace, 2 x </v>
      </c>
      <c r="BE762" s="53"/>
      <c r="BF762" s="53"/>
      <c r="BG762" s="53"/>
      <c r="BH762" s="53"/>
      <c r="BI762" s="53"/>
    </row>
    <row r="763" spans="1:104" x14ac:dyDescent="0.2">
      <c r="A763" s="64"/>
      <c r="B763" s="65"/>
      <c r="C763" s="329" t="s">
        <v>2211</v>
      </c>
      <c r="D763" s="330"/>
      <c r="E763" s="103">
        <v>35.430500000000002</v>
      </c>
      <c r="F763" s="69"/>
      <c r="G763" s="70"/>
      <c r="H763" s="71"/>
      <c r="I763" s="66"/>
      <c r="J763" s="72"/>
      <c r="K763" s="66"/>
      <c r="M763" s="67" t="s">
        <v>2211</v>
      </c>
      <c r="O763" s="53"/>
      <c r="Z763" s="53"/>
      <c r="AA763" s="53"/>
      <c r="AB763" s="53"/>
      <c r="AC763" s="53"/>
      <c r="AD763" s="53"/>
      <c r="AE763" s="53"/>
      <c r="AF763" s="53"/>
      <c r="AG763" s="53"/>
      <c r="AH763" s="53"/>
      <c r="AI763" s="53"/>
      <c r="AJ763" s="53"/>
      <c r="AK763" s="53"/>
      <c r="AL763" s="53"/>
      <c r="AM763" s="53"/>
      <c r="AN763" s="53"/>
      <c r="AO763" s="53"/>
      <c r="AP763" s="53"/>
      <c r="AQ763" s="53"/>
      <c r="AR763" s="53"/>
      <c r="AS763" s="53"/>
      <c r="AT763" s="53"/>
      <c r="AU763" s="53"/>
      <c r="AV763" s="53"/>
      <c r="AW763" s="53"/>
      <c r="AX763" s="53"/>
      <c r="AY763" s="53"/>
      <c r="AZ763" s="53"/>
      <c r="BA763" s="53"/>
      <c r="BB763" s="53"/>
      <c r="BC763" s="53"/>
      <c r="BD763" s="73" t="str">
        <f t="shared" si="27"/>
        <v>301:(6,3+1,5+1,7+4+5,3+4,5+2,2+2,2+2+2)*2,63*0,6282</v>
      </c>
      <c r="BE763" s="53"/>
      <c r="BF763" s="53"/>
      <c r="BG763" s="53"/>
      <c r="BH763" s="53"/>
      <c r="BI763" s="53"/>
    </row>
    <row r="764" spans="1:104" x14ac:dyDescent="0.2">
      <c r="A764" s="64"/>
      <c r="B764" s="65"/>
      <c r="C764" s="329" t="s">
        <v>2212</v>
      </c>
      <c r="D764" s="330"/>
      <c r="E764" s="103">
        <v>0</v>
      </c>
      <c r="F764" s="69"/>
      <c r="G764" s="70"/>
      <c r="H764" s="71"/>
      <c r="I764" s="66"/>
      <c r="J764" s="72"/>
      <c r="K764" s="66"/>
      <c r="M764" s="67" t="s">
        <v>2212</v>
      </c>
      <c r="O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73" t="str">
        <f t="shared" si="27"/>
        <v>302:(8+8+1,4+1,4)*3*0,6282</v>
      </c>
      <c r="BE764" s="53"/>
      <c r="BF764" s="53"/>
      <c r="BG764" s="53"/>
      <c r="BH764" s="53"/>
      <c r="BI764" s="53"/>
    </row>
    <row r="765" spans="1:104" x14ac:dyDescent="0.2">
      <c r="A765" s="64"/>
      <c r="B765" s="65"/>
      <c r="C765" s="329" t="s">
        <v>2213</v>
      </c>
      <c r="D765" s="330"/>
      <c r="E765" s="103">
        <v>13.200799999999999</v>
      </c>
      <c r="F765" s="69"/>
      <c r="G765" s="70"/>
      <c r="H765" s="71"/>
      <c r="I765" s="66"/>
      <c r="J765" s="72"/>
      <c r="K765" s="66"/>
      <c r="M765" s="67" t="s">
        <v>2213</v>
      </c>
      <c r="O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73" t="str">
        <f t="shared" si="27"/>
        <v>303 výtah:</v>
      </c>
      <c r="BE765" s="53"/>
      <c r="BF765" s="53"/>
      <c r="BG765" s="53"/>
      <c r="BH765" s="53"/>
      <c r="BI765" s="53"/>
    </row>
    <row r="766" spans="1:104" x14ac:dyDescent="0.2">
      <c r="A766" s="64"/>
      <c r="B766" s="65"/>
      <c r="C766" s="329" t="s">
        <v>2214</v>
      </c>
      <c r="D766" s="330"/>
      <c r="E766" s="103">
        <v>23.196400000000001</v>
      </c>
      <c r="F766" s="69"/>
      <c r="G766" s="70"/>
      <c r="H766" s="71"/>
      <c r="I766" s="66"/>
      <c r="J766" s="72"/>
      <c r="K766" s="66"/>
      <c r="M766" s="67" t="s">
        <v>2214</v>
      </c>
      <c r="O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73" t="str">
        <f t="shared" si="27"/>
        <v>304:(2,425+2,425+1,57+1,57)*2,63*0,6282</v>
      </c>
      <c r="BE766" s="53"/>
      <c r="BF766" s="53"/>
      <c r="BG766" s="53"/>
      <c r="BH766" s="53"/>
      <c r="BI766" s="53"/>
    </row>
    <row r="767" spans="1:104" x14ac:dyDescent="0.2">
      <c r="A767" s="64"/>
      <c r="B767" s="65"/>
      <c r="C767" s="329" t="s">
        <v>2215</v>
      </c>
      <c r="D767" s="330"/>
      <c r="E767" s="103">
        <v>3.4550000000000001</v>
      </c>
      <c r="F767" s="69"/>
      <c r="G767" s="70"/>
      <c r="H767" s="71"/>
      <c r="I767" s="66"/>
      <c r="J767" s="72"/>
      <c r="K767" s="66"/>
      <c r="M767" s="67" t="s">
        <v>2215</v>
      </c>
      <c r="O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73" t="str">
        <f t="shared" si="27"/>
        <v>305:(3,285+3,285+3,735+3,735)*2,63*0,6282</v>
      </c>
      <c r="BE767" s="53"/>
      <c r="BF767" s="53"/>
      <c r="BG767" s="53"/>
      <c r="BH767" s="53"/>
      <c r="BI767" s="53"/>
    </row>
    <row r="768" spans="1:104" ht="22.5" x14ac:dyDescent="0.2">
      <c r="A768" s="64"/>
      <c r="B768" s="65"/>
      <c r="C768" s="329" t="s">
        <v>2216</v>
      </c>
      <c r="D768" s="330"/>
      <c r="E768" s="103">
        <v>41.832799999999999</v>
      </c>
      <c r="F768" s="69"/>
      <c r="G768" s="70"/>
      <c r="H768" s="71"/>
      <c r="I768" s="66"/>
      <c r="J768" s="72"/>
      <c r="K768" s="66"/>
      <c r="M768" s="67" t="s">
        <v>2216</v>
      </c>
      <c r="O768" s="53"/>
      <c r="Z768" s="53"/>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73" t="str">
        <f t="shared" si="27"/>
        <v>306 (koupelna):(2,425+2+1,5+0,57+0,435+1,8)*0,63*0,6282</v>
      </c>
      <c r="BE768" s="53"/>
      <c r="BF768" s="53"/>
      <c r="BG768" s="53"/>
      <c r="BH768" s="53"/>
      <c r="BI768" s="53"/>
    </row>
    <row r="769" spans="1:61" ht="25.5" x14ac:dyDescent="0.2">
      <c r="A769" s="64"/>
      <c r="B769" s="65"/>
      <c r="C769" s="329" t="s">
        <v>2217</v>
      </c>
      <c r="D769" s="330"/>
      <c r="E769" s="103">
        <v>5.7793999999999999</v>
      </c>
      <c r="F769" s="69"/>
      <c r="G769" s="70"/>
      <c r="H769" s="71"/>
      <c r="I769" s="66"/>
      <c r="J769" s="72"/>
      <c r="K769" s="66"/>
      <c r="M769" s="67" t="s">
        <v>2217</v>
      </c>
      <c r="O769" s="53"/>
      <c r="Z769" s="53"/>
      <c r="AA769" s="53"/>
      <c r="AB769" s="53"/>
      <c r="AC769" s="53"/>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73" t="str">
        <f t="shared" si="27"/>
        <v>307:(3,735+3,01+2,1+0,5+0,1+0,4+2+2,9+5,8+0,6+0,675+1,1+2,4)*2,63*0,6282</v>
      </c>
      <c r="BE769" s="53"/>
      <c r="BF769" s="53"/>
      <c r="BG769" s="53"/>
      <c r="BH769" s="53"/>
      <c r="BI769" s="53"/>
    </row>
    <row r="770" spans="1:61" x14ac:dyDescent="0.2">
      <c r="A770" s="64"/>
      <c r="B770" s="65"/>
      <c r="C770" s="329" t="s">
        <v>2218</v>
      </c>
      <c r="D770" s="330"/>
      <c r="E770" s="103">
        <v>0</v>
      </c>
      <c r="F770" s="69"/>
      <c r="G770" s="70"/>
      <c r="H770" s="71"/>
      <c r="I770" s="66"/>
      <c r="J770" s="72"/>
      <c r="K770" s="66"/>
      <c r="M770" s="67" t="s">
        <v>2218</v>
      </c>
      <c r="O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73" t="str">
        <f t="shared" si="27"/>
        <v>307 obklady kuchyňská linka :(3+0,8+0,8)*2*0,6282</v>
      </c>
      <c r="BE770" s="53"/>
      <c r="BF770" s="53"/>
      <c r="BG770" s="53"/>
      <c r="BH770" s="53"/>
      <c r="BI770" s="53"/>
    </row>
    <row r="771" spans="1:61" x14ac:dyDescent="0.2">
      <c r="A771" s="64"/>
      <c r="B771" s="65"/>
      <c r="C771" s="329" t="s">
        <v>2219</v>
      </c>
      <c r="D771" s="330"/>
      <c r="E771" s="103">
        <v>14.9587</v>
      </c>
      <c r="F771" s="69"/>
      <c r="G771" s="70"/>
      <c r="H771" s="71"/>
      <c r="I771" s="66"/>
      <c r="J771" s="72"/>
      <c r="K771" s="66"/>
      <c r="M771" s="67" t="s">
        <v>2219</v>
      </c>
      <c r="O771" s="53"/>
      <c r="Z771" s="53"/>
      <c r="AA771" s="53"/>
      <c r="AB771" s="53"/>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53"/>
      <c r="BC771" s="53"/>
      <c r="BD771" s="73" t="str">
        <f t="shared" si="27"/>
        <v>308 balkon:</v>
      </c>
      <c r="BE771" s="53"/>
      <c r="BF771" s="53"/>
      <c r="BG771" s="53"/>
      <c r="BH771" s="53"/>
      <c r="BI771" s="53"/>
    </row>
    <row r="772" spans="1:61" x14ac:dyDescent="0.2">
      <c r="A772" s="64"/>
      <c r="B772" s="65"/>
      <c r="C772" s="329" t="s">
        <v>2220</v>
      </c>
      <c r="D772" s="330"/>
      <c r="E772" s="103">
        <v>33.7042</v>
      </c>
      <c r="F772" s="69"/>
      <c r="G772" s="70"/>
      <c r="H772" s="71"/>
      <c r="I772" s="66"/>
      <c r="J772" s="72"/>
      <c r="K772" s="66"/>
      <c r="M772" s="67" t="s">
        <v>2220</v>
      </c>
      <c r="O772" s="53"/>
      <c r="Z772" s="53"/>
      <c r="AA772" s="53"/>
      <c r="AB772" s="53"/>
      <c r="AC772" s="53"/>
      <c r="AD772" s="53"/>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53"/>
      <c r="BA772" s="53"/>
      <c r="BB772" s="53"/>
      <c r="BC772" s="53"/>
      <c r="BD772" s="73" t="str">
        <f t="shared" si="27"/>
        <v>309:(2,61+2,61+1,917+1,917)*2,63*0,6282</v>
      </c>
      <c r="BE772" s="53"/>
      <c r="BF772" s="53"/>
      <c r="BG772" s="53"/>
      <c r="BH772" s="53"/>
      <c r="BI772" s="53"/>
    </row>
    <row r="773" spans="1:61" x14ac:dyDescent="0.2">
      <c r="A773" s="64"/>
      <c r="B773" s="65"/>
      <c r="C773" s="329" t="s">
        <v>2221</v>
      </c>
      <c r="D773" s="330"/>
      <c r="E773" s="103">
        <v>7.0420999999999996</v>
      </c>
      <c r="F773" s="69"/>
      <c r="G773" s="70"/>
      <c r="H773" s="71"/>
      <c r="I773" s="66"/>
      <c r="J773" s="72"/>
      <c r="K773" s="66"/>
      <c r="M773" s="67" t="s">
        <v>2221</v>
      </c>
      <c r="O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73" t="str">
        <f t="shared" si="27"/>
        <v>310:(7,7+3,6+5,8+0,6+2,7)*2,63*0,6282</v>
      </c>
      <c r="BE773" s="53"/>
      <c r="BF773" s="53"/>
      <c r="BG773" s="53"/>
      <c r="BH773" s="53"/>
      <c r="BI773" s="53"/>
    </row>
    <row r="774" spans="1:61" x14ac:dyDescent="0.2">
      <c r="A774" s="64"/>
      <c r="B774" s="65"/>
      <c r="C774" s="329" t="s">
        <v>2222</v>
      </c>
      <c r="D774" s="330"/>
      <c r="E774" s="103">
        <v>35.967700000000001</v>
      </c>
      <c r="F774" s="69"/>
      <c r="G774" s="70"/>
      <c r="H774" s="71"/>
      <c r="I774" s="66"/>
      <c r="J774" s="72"/>
      <c r="K774" s="66"/>
      <c r="M774" s="67" t="s">
        <v>2222</v>
      </c>
      <c r="O774" s="53"/>
      <c r="Z774" s="53"/>
      <c r="AA774" s="53"/>
      <c r="AB774" s="53"/>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53"/>
      <c r="BC774" s="53"/>
      <c r="BD774" s="73" t="str">
        <f t="shared" si="27"/>
        <v>310 obklad kuchuňská linka :(2,4+0,685+0,52+2)*2*0,6282</v>
      </c>
      <c r="BE774" s="53"/>
      <c r="BF774" s="53"/>
      <c r="BG774" s="53"/>
      <c r="BH774" s="53"/>
      <c r="BI774" s="53"/>
    </row>
    <row r="775" spans="1:61" x14ac:dyDescent="0.2">
      <c r="A775" s="64"/>
      <c r="B775" s="65"/>
      <c r="C775" s="329" t="s">
        <v>2223</v>
      </c>
      <c r="D775" s="330"/>
      <c r="E775" s="103">
        <v>3.2452999999999999</v>
      </c>
      <c r="F775" s="69"/>
      <c r="G775" s="70"/>
      <c r="H775" s="71"/>
      <c r="I775" s="66"/>
      <c r="J775" s="72"/>
      <c r="K775" s="66"/>
      <c r="M775" s="67" t="s">
        <v>2223</v>
      </c>
      <c r="O775" s="53"/>
      <c r="Z775" s="53"/>
      <c r="AA775" s="53"/>
      <c r="AB775" s="53"/>
      <c r="AC775" s="53"/>
      <c r="AD775" s="53"/>
      <c r="AE775" s="53"/>
      <c r="AF775" s="53"/>
      <c r="AG775" s="53"/>
      <c r="AH775" s="53"/>
      <c r="AI775" s="53"/>
      <c r="AJ775" s="53"/>
      <c r="AK775" s="53"/>
      <c r="AL775" s="53"/>
      <c r="AM775" s="53"/>
      <c r="AN775" s="53"/>
      <c r="AO775" s="53"/>
      <c r="AP775" s="53"/>
      <c r="AQ775" s="53"/>
      <c r="AR775" s="53"/>
      <c r="AS775" s="53"/>
      <c r="AT775" s="53"/>
      <c r="AU775" s="53"/>
      <c r="AV775" s="53"/>
      <c r="AW775" s="53"/>
      <c r="AX775" s="53"/>
      <c r="AY775" s="53"/>
      <c r="AZ775" s="53"/>
      <c r="BA775" s="53"/>
      <c r="BB775" s="53"/>
      <c r="BC775" s="53"/>
      <c r="BD775" s="73" t="str">
        <f t="shared" si="27"/>
        <v>311:(5,76+5,76+3,1+3,1+1,975+1,975+0,1)*2,63*0,6282</v>
      </c>
      <c r="BE775" s="53"/>
      <c r="BF775" s="53"/>
      <c r="BG775" s="53"/>
      <c r="BH775" s="53"/>
      <c r="BI775" s="53"/>
    </row>
    <row r="776" spans="1:61" x14ac:dyDescent="0.2">
      <c r="A776" s="64"/>
      <c r="B776" s="65"/>
      <c r="C776" s="329" t="s">
        <v>2224</v>
      </c>
      <c r="D776" s="330"/>
      <c r="E776" s="103">
        <v>15.1999</v>
      </c>
      <c r="F776" s="69"/>
      <c r="G776" s="70"/>
      <c r="H776" s="71"/>
      <c r="I776" s="66"/>
      <c r="J776" s="72"/>
      <c r="K776" s="66"/>
      <c r="M776" s="67" t="s">
        <v>2224</v>
      </c>
      <c r="O776" s="53"/>
      <c r="Z776" s="53"/>
      <c r="AA776" s="53"/>
      <c r="AB776" s="53"/>
      <c r="AC776" s="53"/>
      <c r="AD776" s="53"/>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53"/>
      <c r="BA776" s="53"/>
      <c r="BB776" s="53"/>
      <c r="BC776" s="53"/>
      <c r="BD776" s="73" t="str">
        <f t="shared" si="27"/>
        <v>312 (koupelna):(2+2+2,1+2,1)*0,63*0,6282</v>
      </c>
      <c r="BE776" s="53"/>
      <c r="BF776" s="53"/>
      <c r="BG776" s="53"/>
      <c r="BH776" s="53"/>
      <c r="BI776" s="53"/>
    </row>
    <row r="777" spans="1:61" x14ac:dyDescent="0.2">
      <c r="A777" s="64"/>
      <c r="B777" s="65"/>
      <c r="C777" s="329" t="s">
        <v>2225</v>
      </c>
      <c r="D777" s="330"/>
      <c r="E777" s="103">
        <v>3.2452999999999999</v>
      </c>
      <c r="F777" s="69"/>
      <c r="G777" s="70"/>
      <c r="H777" s="71"/>
      <c r="I777" s="66"/>
      <c r="J777" s="72"/>
      <c r="K777" s="66"/>
      <c r="M777" s="67" t="s">
        <v>2225</v>
      </c>
      <c r="O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73" t="str">
        <f t="shared" si="27"/>
        <v>314:(2,5+2,5+2,1+2,1)*2,63*0,6282</v>
      </c>
      <c r="BE777" s="53"/>
      <c r="BF777" s="53"/>
      <c r="BG777" s="53"/>
      <c r="BH777" s="53"/>
      <c r="BI777" s="53"/>
    </row>
    <row r="778" spans="1:61" x14ac:dyDescent="0.2">
      <c r="A778" s="64"/>
      <c r="B778" s="65"/>
      <c r="C778" s="329" t="s">
        <v>2226</v>
      </c>
      <c r="D778" s="330"/>
      <c r="E778" s="103">
        <v>33.7042</v>
      </c>
      <c r="F778" s="69"/>
      <c r="G778" s="70"/>
      <c r="H778" s="71"/>
      <c r="I778" s="66"/>
      <c r="J778" s="72"/>
      <c r="K778" s="66"/>
      <c r="M778" s="67" t="s">
        <v>2226</v>
      </c>
      <c r="O778" s="53"/>
      <c r="Z778" s="53"/>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c r="BB778" s="53"/>
      <c r="BC778" s="53"/>
      <c r="BD778" s="73" t="str">
        <f t="shared" si="27"/>
        <v>315 (koupelna):(2,1+2,1+2+2)*0,63*0,6282</v>
      </c>
      <c r="BE778" s="53"/>
      <c r="BF778" s="53"/>
      <c r="BG778" s="53"/>
      <c r="BH778" s="53"/>
      <c r="BI778" s="53"/>
    </row>
    <row r="779" spans="1:61" x14ac:dyDescent="0.2">
      <c r="A779" s="64"/>
      <c r="B779" s="65"/>
      <c r="C779" s="329" t="s">
        <v>2227</v>
      </c>
      <c r="D779" s="330"/>
      <c r="E779" s="103">
        <v>7.0420999999999996</v>
      </c>
      <c r="F779" s="69"/>
      <c r="G779" s="70"/>
      <c r="H779" s="71"/>
      <c r="I779" s="66"/>
      <c r="J779" s="72"/>
      <c r="K779" s="66"/>
      <c r="M779" s="67" t="s">
        <v>2227</v>
      </c>
      <c r="O779" s="53"/>
      <c r="Z779" s="53"/>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53"/>
      <c r="BC779" s="53"/>
      <c r="BD779" s="73" t="str">
        <f t="shared" si="27"/>
        <v>316:(7,7+3,6+5,8+0,6+2,7)*2,63*0,6282</v>
      </c>
      <c r="BE779" s="53"/>
      <c r="BF779" s="53"/>
      <c r="BG779" s="53"/>
      <c r="BH779" s="53"/>
      <c r="BI779" s="53"/>
    </row>
    <row r="780" spans="1:61" x14ac:dyDescent="0.2">
      <c r="A780" s="64"/>
      <c r="B780" s="65"/>
      <c r="C780" s="329" t="s">
        <v>2228</v>
      </c>
      <c r="D780" s="330"/>
      <c r="E780" s="103">
        <v>37.619799999999998</v>
      </c>
      <c r="F780" s="69"/>
      <c r="G780" s="70"/>
      <c r="H780" s="71"/>
      <c r="I780" s="66"/>
      <c r="J780" s="72"/>
      <c r="K780" s="66"/>
      <c r="M780" s="67" t="s">
        <v>2228</v>
      </c>
      <c r="O780" s="53"/>
      <c r="Z780" s="53"/>
      <c r="AA780" s="53"/>
      <c r="AB780" s="53"/>
      <c r="AC780" s="53"/>
      <c r="AD780" s="53"/>
      <c r="AE780" s="53"/>
      <c r="AF780" s="53"/>
      <c r="AG780" s="53"/>
      <c r="AH780" s="53"/>
      <c r="AI780" s="53"/>
      <c r="AJ780" s="53"/>
      <c r="AK780" s="53"/>
      <c r="AL780" s="53"/>
      <c r="AM780" s="53"/>
      <c r="AN780" s="53"/>
      <c r="AO780" s="53"/>
      <c r="AP780" s="53"/>
      <c r="AQ780" s="53"/>
      <c r="AR780" s="53"/>
      <c r="AS780" s="53"/>
      <c r="AT780" s="53"/>
      <c r="AU780" s="53"/>
      <c r="AV780" s="53"/>
      <c r="AW780" s="53"/>
      <c r="AX780" s="53"/>
      <c r="AY780" s="53"/>
      <c r="AZ780" s="53"/>
      <c r="BA780" s="53"/>
      <c r="BB780" s="53"/>
      <c r="BC780" s="53"/>
      <c r="BD780" s="73" t="str">
        <f t="shared" si="27"/>
        <v>316 obklad kuchuňská linka :(2,4+0,685+0,52+2)*2*0,6282</v>
      </c>
      <c r="BE780" s="53"/>
      <c r="BF780" s="53"/>
      <c r="BG780" s="53"/>
      <c r="BH780" s="53"/>
      <c r="BI780" s="53"/>
    </row>
    <row r="781" spans="1:61" x14ac:dyDescent="0.2">
      <c r="A781" s="64"/>
      <c r="B781" s="65"/>
      <c r="C781" s="329" t="s">
        <v>2229</v>
      </c>
      <c r="D781" s="330"/>
      <c r="E781" s="103">
        <v>12.1104</v>
      </c>
      <c r="F781" s="69"/>
      <c r="G781" s="70"/>
      <c r="H781" s="71"/>
      <c r="I781" s="66"/>
      <c r="J781" s="72"/>
      <c r="K781" s="66"/>
      <c r="M781" s="67" t="s">
        <v>2229</v>
      </c>
      <c r="O781" s="53"/>
      <c r="Z781" s="53"/>
      <c r="AA781" s="53"/>
      <c r="AB781" s="53"/>
      <c r="AC781" s="53"/>
      <c r="AD781" s="53"/>
      <c r="AE781" s="53"/>
      <c r="AF781" s="53"/>
      <c r="AG781" s="53"/>
      <c r="AH781" s="53"/>
      <c r="AI781" s="53"/>
      <c r="AJ781" s="53"/>
      <c r="AK781" s="53"/>
      <c r="AL781" s="53"/>
      <c r="AM781" s="53"/>
      <c r="AN781" s="53"/>
      <c r="AO781" s="53"/>
      <c r="AP781" s="53"/>
      <c r="AQ781" s="53"/>
      <c r="AR781" s="53"/>
      <c r="AS781" s="53"/>
      <c r="AT781" s="53"/>
      <c r="AU781" s="53"/>
      <c r="AV781" s="53"/>
      <c r="AW781" s="53"/>
      <c r="AX781" s="53"/>
      <c r="AY781" s="53"/>
      <c r="AZ781" s="53"/>
      <c r="BA781" s="53"/>
      <c r="BB781" s="53"/>
      <c r="BC781" s="53"/>
      <c r="BD781" s="73" t="str">
        <f t="shared" si="27"/>
        <v>317:(3,35+3,35+5,76+5,76+2,225+2,225+0,1)*2,63*0,6282</v>
      </c>
      <c r="BE781" s="53"/>
      <c r="BF781" s="53"/>
      <c r="BG781" s="53"/>
      <c r="BH781" s="53"/>
      <c r="BI781" s="53"/>
    </row>
    <row r="782" spans="1:61" x14ac:dyDescent="0.2">
      <c r="A782" s="64"/>
      <c r="B782" s="65"/>
      <c r="C782" s="329" t="s">
        <v>2230</v>
      </c>
      <c r="D782" s="330"/>
      <c r="E782" s="103">
        <v>3.1185999999999998</v>
      </c>
      <c r="F782" s="69"/>
      <c r="G782" s="70"/>
      <c r="H782" s="71"/>
      <c r="I782" s="66"/>
      <c r="J782" s="72"/>
      <c r="K782" s="66"/>
      <c r="M782" s="67" t="s">
        <v>2230</v>
      </c>
      <c r="O782" s="53"/>
      <c r="Z782" s="53"/>
      <c r="AA782" s="53"/>
      <c r="AB782" s="53"/>
      <c r="AC782" s="53"/>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53"/>
      <c r="BA782" s="53"/>
      <c r="BB782" s="53"/>
      <c r="BC782" s="53"/>
      <c r="BD782" s="73" t="str">
        <f t="shared" si="27"/>
        <v>319:(1,985+1,985+1,68+1,68)*2,63*0,6282</v>
      </c>
      <c r="BE782" s="53"/>
      <c r="BF782" s="53"/>
      <c r="BG782" s="53"/>
      <c r="BH782" s="53"/>
      <c r="BI782" s="53"/>
    </row>
    <row r="783" spans="1:61" x14ac:dyDescent="0.2">
      <c r="A783" s="64"/>
      <c r="B783" s="65"/>
      <c r="C783" s="329" t="s">
        <v>2231</v>
      </c>
      <c r="D783" s="330"/>
      <c r="E783" s="103">
        <v>26.657699999999998</v>
      </c>
      <c r="F783" s="69"/>
      <c r="G783" s="70"/>
      <c r="H783" s="71"/>
      <c r="I783" s="66"/>
      <c r="J783" s="72"/>
      <c r="K783" s="66"/>
      <c r="M783" s="67" t="s">
        <v>2231</v>
      </c>
      <c r="O783" s="53"/>
      <c r="Z783" s="53"/>
      <c r="AA783" s="53"/>
      <c r="AB783" s="53"/>
      <c r="AC783" s="53"/>
      <c r="AD783" s="53"/>
      <c r="AE783" s="53"/>
      <c r="AF783" s="53"/>
      <c r="AG783" s="53"/>
      <c r="AH783" s="53"/>
      <c r="AI783" s="53"/>
      <c r="AJ783" s="53"/>
      <c r="AK783" s="53"/>
      <c r="AL783" s="53"/>
      <c r="AM783" s="53"/>
      <c r="AN783" s="53"/>
      <c r="AO783" s="53"/>
      <c r="AP783" s="53"/>
      <c r="AQ783" s="53"/>
      <c r="AR783" s="53"/>
      <c r="AS783" s="53"/>
      <c r="AT783" s="53"/>
      <c r="AU783" s="53"/>
      <c r="AV783" s="53"/>
      <c r="AW783" s="53"/>
      <c r="AX783" s="53"/>
      <c r="AY783" s="53"/>
      <c r="AZ783" s="53"/>
      <c r="BA783" s="53"/>
      <c r="BB783" s="53"/>
      <c r="BC783" s="53"/>
      <c r="BD783" s="73" t="str">
        <f t="shared" si="27"/>
        <v>320 (koupelna):(1,955+1,955+1,985+1,985)*0,63*0,6282</v>
      </c>
      <c r="BE783" s="53"/>
      <c r="BF783" s="53"/>
      <c r="BG783" s="53"/>
      <c r="BH783" s="53"/>
      <c r="BI783" s="53"/>
    </row>
    <row r="784" spans="1:61" x14ac:dyDescent="0.2">
      <c r="A784" s="64"/>
      <c r="B784" s="65"/>
      <c r="C784" s="329" t="s">
        <v>2232</v>
      </c>
      <c r="D784" s="330"/>
      <c r="E784" s="103">
        <v>5.4024999999999999</v>
      </c>
      <c r="F784" s="69"/>
      <c r="G784" s="70"/>
      <c r="H784" s="71"/>
      <c r="I784" s="66"/>
      <c r="J784" s="72"/>
      <c r="K784" s="66"/>
      <c r="M784" s="67" t="s">
        <v>2232</v>
      </c>
      <c r="O784" s="53"/>
      <c r="Z784" s="53"/>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53"/>
      <c r="AW784" s="53"/>
      <c r="AX784" s="53"/>
      <c r="AY784" s="53"/>
      <c r="AZ784" s="53"/>
      <c r="BA784" s="53"/>
      <c r="BB784" s="53"/>
      <c r="BC784" s="53"/>
      <c r="BD784" s="73" t="str">
        <f t="shared" si="27"/>
        <v>321:(6,385+3,75+4,3+1,7)*2,63*0,6282</v>
      </c>
      <c r="BE784" s="53"/>
      <c r="BF784" s="53"/>
      <c r="BG784" s="53"/>
      <c r="BH784" s="53"/>
      <c r="BI784" s="53"/>
    </row>
    <row r="785" spans="1:104" x14ac:dyDescent="0.2">
      <c r="A785" s="64"/>
      <c r="B785" s="65"/>
      <c r="C785" s="329" t="s">
        <v>2233</v>
      </c>
      <c r="D785" s="330"/>
      <c r="E785" s="103">
        <v>27.111999999999998</v>
      </c>
      <c r="F785" s="69"/>
      <c r="G785" s="70"/>
      <c r="H785" s="71"/>
      <c r="I785" s="66"/>
      <c r="J785" s="72"/>
      <c r="K785" s="66"/>
      <c r="M785" s="67" t="s">
        <v>2233</v>
      </c>
      <c r="O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53"/>
      <c r="BC785" s="53"/>
      <c r="BD785" s="73" t="str">
        <f t="shared" si="27"/>
        <v>321 obklad kuchuňská linka :(2,2+2,1)*2*0,6282</v>
      </c>
      <c r="BE785" s="53"/>
      <c r="BF785" s="53"/>
      <c r="BG785" s="53"/>
      <c r="BH785" s="53"/>
      <c r="BI785" s="53"/>
    </row>
    <row r="786" spans="1:104" x14ac:dyDescent="0.2">
      <c r="A786" s="64"/>
      <c r="B786" s="65"/>
      <c r="C786" s="329" t="s">
        <v>2234</v>
      </c>
      <c r="D786" s="330"/>
      <c r="E786" s="103">
        <v>22.039899999999999</v>
      </c>
      <c r="F786" s="69"/>
      <c r="G786" s="70"/>
      <c r="H786" s="71"/>
      <c r="I786" s="66"/>
      <c r="J786" s="72"/>
      <c r="K786" s="66"/>
      <c r="M786" s="67" t="s">
        <v>2234</v>
      </c>
      <c r="O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73" t="str">
        <f t="shared" si="27"/>
        <v>322:(2,97+2,97+5,235+5,235)*2,63*0,6282</v>
      </c>
      <c r="BE786" s="53"/>
      <c r="BF786" s="53"/>
      <c r="BG786" s="53"/>
      <c r="BH786" s="53"/>
      <c r="BI786" s="53"/>
    </row>
    <row r="787" spans="1:104" x14ac:dyDescent="0.2">
      <c r="A787" s="64"/>
      <c r="B787" s="65"/>
      <c r="C787" s="329" t="s">
        <v>2235</v>
      </c>
      <c r="D787" s="330"/>
      <c r="E787" s="103">
        <v>3.5263</v>
      </c>
      <c r="F787" s="69"/>
      <c r="G787" s="70"/>
      <c r="H787" s="71"/>
      <c r="I787" s="66"/>
      <c r="J787" s="72"/>
      <c r="K787" s="66"/>
      <c r="M787" s="67" t="s">
        <v>2235</v>
      </c>
      <c r="O787" s="53"/>
      <c r="Z787" s="53"/>
      <c r="AA787" s="53"/>
      <c r="AB787" s="53"/>
      <c r="AC787" s="53"/>
      <c r="AD787" s="53"/>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53"/>
      <c r="BA787" s="53"/>
      <c r="BB787" s="53"/>
      <c r="BC787" s="53"/>
      <c r="BD787" s="73" t="str">
        <f t="shared" si="27"/>
        <v>324:(1,4+0,6+1,3+1,3+1,215+2,3+1,2+4,025)*2,63*0,6282</v>
      </c>
      <c r="BE787" s="53"/>
      <c r="BF787" s="53"/>
      <c r="BG787" s="53"/>
      <c r="BH787" s="53"/>
      <c r="BI787" s="53"/>
    </row>
    <row r="788" spans="1:104" x14ac:dyDescent="0.2">
      <c r="A788" s="64"/>
      <c r="B788" s="65"/>
      <c r="C788" s="329" t="s">
        <v>2236</v>
      </c>
      <c r="D788" s="330"/>
      <c r="E788" s="103">
        <v>4.0334000000000003</v>
      </c>
      <c r="F788" s="69"/>
      <c r="G788" s="70"/>
      <c r="H788" s="71"/>
      <c r="I788" s="66"/>
      <c r="J788" s="72"/>
      <c r="K788" s="66"/>
      <c r="M788" s="67" t="s">
        <v>2236</v>
      </c>
      <c r="O788" s="53"/>
      <c r="Z788" s="53"/>
      <c r="AA788" s="53"/>
      <c r="AB788" s="53"/>
      <c r="AC788" s="53"/>
      <c r="AD788" s="53"/>
      <c r="AE788" s="53"/>
      <c r="AF788" s="53"/>
      <c r="AG788" s="53"/>
      <c r="AH788" s="53"/>
      <c r="AI788" s="53"/>
      <c r="AJ788" s="53"/>
      <c r="AK788" s="53"/>
      <c r="AL788" s="53"/>
      <c r="AM788" s="53"/>
      <c r="AN788" s="53"/>
      <c r="AO788" s="53"/>
      <c r="AP788" s="53"/>
      <c r="AQ788" s="53"/>
      <c r="AR788" s="53"/>
      <c r="AS788" s="53"/>
      <c r="AT788" s="53"/>
      <c r="AU788" s="53"/>
      <c r="AV788" s="53"/>
      <c r="AW788" s="53"/>
      <c r="AX788" s="53"/>
      <c r="AY788" s="53"/>
      <c r="AZ788" s="53"/>
      <c r="BA788" s="53"/>
      <c r="BB788" s="53"/>
      <c r="BC788" s="53"/>
      <c r="BD788" s="73" t="str">
        <f t="shared" si="27"/>
        <v>325 (koupelna):(2,76+2,76+1,695+1,695)*0,63*0,6282</v>
      </c>
      <c r="BE788" s="53"/>
      <c r="BF788" s="53"/>
      <c r="BG788" s="53"/>
      <c r="BH788" s="53"/>
      <c r="BI788" s="53"/>
    </row>
    <row r="789" spans="1:104" x14ac:dyDescent="0.2">
      <c r="A789" s="64"/>
      <c r="B789" s="65"/>
      <c r="C789" s="329" t="s">
        <v>2237</v>
      </c>
      <c r="D789" s="330"/>
      <c r="E789" s="103">
        <v>24.7164</v>
      </c>
      <c r="F789" s="69"/>
      <c r="G789" s="70"/>
      <c r="H789" s="71"/>
      <c r="I789" s="66"/>
      <c r="J789" s="72"/>
      <c r="K789" s="66"/>
      <c r="M789" s="67" t="s">
        <v>2237</v>
      </c>
      <c r="O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73" t="str">
        <f t="shared" si="27"/>
        <v>326 (WC):(1,41+1,41+1,2+1,2)*1,23*0,6282</v>
      </c>
      <c r="BE789" s="53"/>
      <c r="BF789" s="53"/>
      <c r="BG789" s="53"/>
      <c r="BH789" s="53"/>
      <c r="BI789" s="53"/>
    </row>
    <row r="790" spans="1:104" x14ac:dyDescent="0.2">
      <c r="A790" s="64"/>
      <c r="B790" s="65"/>
      <c r="C790" s="329" t="s">
        <v>2238</v>
      </c>
      <c r="D790" s="330"/>
      <c r="E790" s="103">
        <v>21.0321</v>
      </c>
      <c r="F790" s="69"/>
      <c r="G790" s="70"/>
      <c r="H790" s="71"/>
      <c r="I790" s="66"/>
      <c r="J790" s="72"/>
      <c r="K790" s="66"/>
      <c r="M790" s="67" t="s">
        <v>2238</v>
      </c>
      <c r="O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53"/>
      <c r="BC790" s="53"/>
      <c r="BD790" s="73" t="str">
        <f t="shared" si="27"/>
        <v>327:(3,735+3,735+3,745+3,745)*2,63*0,6282</v>
      </c>
      <c r="BE790" s="53"/>
      <c r="BF790" s="53"/>
      <c r="BG790" s="53"/>
      <c r="BH790" s="53"/>
      <c r="BI790" s="53"/>
    </row>
    <row r="791" spans="1:104" ht="22.5" x14ac:dyDescent="0.2">
      <c r="A791" s="64"/>
      <c r="B791" s="65"/>
      <c r="C791" s="329" t="s">
        <v>2239</v>
      </c>
      <c r="D791" s="330"/>
      <c r="E791" s="103">
        <v>38.470700000000001</v>
      </c>
      <c r="F791" s="69"/>
      <c r="G791" s="70"/>
      <c r="H791" s="71"/>
      <c r="I791" s="66"/>
      <c r="J791" s="72"/>
      <c r="K791" s="66"/>
      <c r="M791" s="67" t="s">
        <v>2239</v>
      </c>
      <c r="O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73" t="str">
        <f t="shared" si="27"/>
        <v>328:(3,735+3,735+2,63+2,63)*2,63*0,6282</v>
      </c>
      <c r="BE791" s="53"/>
      <c r="BF791" s="53"/>
      <c r="BG791" s="53"/>
      <c r="BH791" s="53"/>
      <c r="BI791" s="53"/>
    </row>
    <row r="792" spans="1:104" ht="25.5" x14ac:dyDescent="0.2">
      <c r="A792" s="64"/>
      <c r="B792" s="65"/>
      <c r="C792" s="329" t="s">
        <v>2240</v>
      </c>
      <c r="D792" s="330"/>
      <c r="E792" s="103">
        <v>5.1512000000000002</v>
      </c>
      <c r="F792" s="69"/>
      <c r="G792" s="70"/>
      <c r="H792" s="71"/>
      <c r="I792" s="66"/>
      <c r="J792" s="72"/>
      <c r="K792" s="66"/>
      <c r="M792" s="67" t="s">
        <v>2240</v>
      </c>
      <c r="O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73" t="str">
        <f t="shared" si="27"/>
        <v>329:(5,5+5,235+4,8+1,8+2,3+2,05+0,4+0,4+0,3+0,3+0,1+0,1)*2,63*0,6282</v>
      </c>
      <c r="BE792" s="53"/>
      <c r="BF792" s="53"/>
      <c r="BG792" s="53"/>
      <c r="BH792" s="53"/>
      <c r="BI792" s="53"/>
    </row>
    <row r="793" spans="1:104" x14ac:dyDescent="0.2">
      <c r="A793" s="64"/>
      <c r="B793" s="65"/>
      <c r="C793" s="329" t="s">
        <v>2253</v>
      </c>
      <c r="D793" s="330"/>
      <c r="E793" s="103">
        <v>43.973999999999997</v>
      </c>
      <c r="F793" s="69"/>
      <c r="G793" s="70"/>
      <c r="H793" s="71"/>
      <c r="I793" s="66"/>
      <c r="J793" s="72"/>
      <c r="K793" s="66"/>
      <c r="M793" s="67" t="s">
        <v>2253</v>
      </c>
      <c r="O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53"/>
      <c r="BC793" s="53"/>
      <c r="BD793" s="73" t="str">
        <f t="shared" si="27"/>
        <v>329 obklad kuchuňská linka :(3,5+0,6)*2*0,6282</v>
      </c>
      <c r="BE793" s="53"/>
      <c r="BF793" s="53"/>
      <c r="BG793" s="53"/>
      <c r="BH793" s="53"/>
      <c r="BI793" s="53"/>
    </row>
    <row r="794" spans="1:104" ht="22.5" x14ac:dyDescent="0.2">
      <c r="A794" s="54">
        <v>104</v>
      </c>
      <c r="B794" s="55" t="s">
        <v>1194</v>
      </c>
      <c r="C794" s="56" t="s">
        <v>1195</v>
      </c>
      <c r="D794" s="57" t="s">
        <v>41</v>
      </c>
      <c r="E794" s="100">
        <v>191.69370000000001</v>
      </c>
      <c r="F794" s="59">
        <v>0</v>
      </c>
      <c r="G794" s="60">
        <f>E794*F794</f>
        <v>0</v>
      </c>
      <c r="H794" s="61">
        <v>7.2999999999999996E-4</v>
      </c>
      <c r="I794" s="62">
        <f>E794*H794</f>
        <v>0.13993640099999999</v>
      </c>
      <c r="J794" s="61"/>
      <c r="K794" s="62">
        <f>E794*J794</f>
        <v>0</v>
      </c>
      <c r="O794" s="53"/>
      <c r="Z794" s="53"/>
      <c r="AA794" s="53">
        <v>12</v>
      </c>
      <c r="AB794" s="53">
        <v>0</v>
      </c>
      <c r="AC794" s="53">
        <v>104</v>
      </c>
      <c r="AD794" s="53"/>
      <c r="AE794" s="53"/>
      <c r="AF794" s="53"/>
      <c r="AG794" s="53"/>
      <c r="AH794" s="53"/>
      <c r="AI794" s="53"/>
      <c r="AJ794" s="53"/>
      <c r="AK794" s="53"/>
      <c r="AL794" s="53"/>
      <c r="AM794" s="53"/>
      <c r="AN794" s="53"/>
      <c r="AO794" s="53"/>
      <c r="AP794" s="53"/>
      <c r="AQ794" s="53"/>
      <c r="AR794" s="53"/>
      <c r="AS794" s="53"/>
      <c r="AT794" s="53"/>
      <c r="AU794" s="53"/>
      <c r="AV794" s="53"/>
      <c r="AW794" s="53"/>
      <c r="AX794" s="53"/>
      <c r="AY794" s="53"/>
      <c r="AZ794" s="63">
        <f>G794</f>
        <v>0</v>
      </c>
      <c r="BA794" s="53"/>
      <c r="BB794" s="53"/>
      <c r="BC794" s="53"/>
      <c r="BD794" s="53"/>
      <c r="BE794" s="53"/>
      <c r="BF794" s="53"/>
      <c r="BG794" s="53"/>
      <c r="BH794" s="53"/>
      <c r="BI794" s="53"/>
      <c r="CA794" s="53">
        <v>12</v>
      </c>
      <c r="CB794" s="53">
        <v>0</v>
      </c>
      <c r="CZ794" s="16">
        <v>2</v>
      </c>
    </row>
    <row r="795" spans="1:104" x14ac:dyDescent="0.2">
      <c r="A795" s="64"/>
      <c r="B795" s="65"/>
      <c r="C795" s="329" t="s">
        <v>2186</v>
      </c>
      <c r="D795" s="330"/>
      <c r="E795" s="103">
        <v>2.3872</v>
      </c>
      <c r="F795" s="69"/>
      <c r="G795" s="70"/>
      <c r="H795" s="71"/>
      <c r="I795" s="66"/>
      <c r="J795" s="72"/>
      <c r="K795" s="66"/>
      <c r="M795" s="67" t="s">
        <v>2186</v>
      </c>
      <c r="O795" s="53"/>
      <c r="Z795" s="53"/>
      <c r="AA795" s="53"/>
      <c r="AB795" s="53"/>
      <c r="AC795" s="53"/>
      <c r="AD795" s="53"/>
      <c r="AE795" s="53"/>
      <c r="AF795" s="53"/>
      <c r="AG795" s="53"/>
      <c r="AH795" s="53"/>
      <c r="AI795" s="53"/>
      <c r="AJ795" s="53"/>
      <c r="AK795" s="53"/>
      <c r="AL795" s="53"/>
      <c r="AM795" s="53"/>
      <c r="AN795" s="53"/>
      <c r="AO795" s="53"/>
      <c r="AP795" s="53"/>
      <c r="AQ795" s="53"/>
      <c r="AR795" s="53"/>
      <c r="AS795" s="53"/>
      <c r="AT795" s="53"/>
      <c r="AU795" s="53"/>
      <c r="AV795" s="53"/>
      <c r="AW795" s="53"/>
      <c r="AX795" s="53"/>
      <c r="AY795" s="53"/>
      <c r="AZ795" s="53"/>
      <c r="BA795" s="53"/>
      <c r="BB795" s="53"/>
      <c r="BC795" s="53"/>
      <c r="BD795" s="73" t="str">
        <f t="shared" ref="BD795:BD822" si="28">C794</f>
        <v>Malba sádrokartonových konstrukcí se strukturou štuku</v>
      </c>
      <c r="BE795" s="53"/>
      <c r="BF795" s="53"/>
      <c r="BG795" s="53"/>
      <c r="BH795" s="53"/>
      <c r="BI795" s="53"/>
    </row>
    <row r="796" spans="1:104" x14ac:dyDescent="0.2">
      <c r="A796" s="64"/>
      <c r="B796" s="65"/>
      <c r="C796" s="329" t="s">
        <v>2187</v>
      </c>
      <c r="D796" s="330"/>
      <c r="E796" s="103">
        <v>7.7268999999999997</v>
      </c>
      <c r="F796" s="69"/>
      <c r="G796" s="70"/>
      <c r="H796" s="71"/>
      <c r="I796" s="66"/>
      <c r="J796" s="72"/>
      <c r="K796" s="66"/>
      <c r="M796" s="67" t="s">
        <v>2187</v>
      </c>
      <c r="O796" s="53"/>
      <c r="Z796" s="53"/>
      <c r="AA796" s="53"/>
      <c r="AB796" s="53"/>
      <c r="AC796" s="53"/>
      <c r="AD796" s="53"/>
      <c r="AE796" s="53"/>
      <c r="AF796" s="53"/>
      <c r="AG796" s="53"/>
      <c r="AH796" s="53"/>
      <c r="AI796" s="53"/>
      <c r="AJ796" s="53"/>
      <c r="AK796" s="53"/>
      <c r="AL796" s="53"/>
      <c r="AM796" s="53"/>
      <c r="AN796" s="53"/>
      <c r="AO796" s="53"/>
      <c r="AP796" s="53"/>
      <c r="AQ796" s="53"/>
      <c r="AR796" s="53"/>
      <c r="AS796" s="53"/>
      <c r="AT796" s="53"/>
      <c r="AU796" s="53"/>
      <c r="AV796" s="53"/>
      <c r="AW796" s="53"/>
      <c r="AX796" s="53"/>
      <c r="AY796" s="53"/>
      <c r="AZ796" s="53"/>
      <c r="BA796" s="53"/>
      <c r="BB796" s="53"/>
      <c r="BC796" s="53"/>
      <c r="BD796" s="73" t="str">
        <f t="shared" si="28"/>
        <v>304:3,8*0,6282</v>
      </c>
      <c r="BE796" s="53"/>
      <c r="BF796" s="53"/>
      <c r="BG796" s="53"/>
      <c r="BH796" s="53"/>
      <c r="BI796" s="53"/>
    </row>
    <row r="797" spans="1:104" x14ac:dyDescent="0.2">
      <c r="A797" s="64"/>
      <c r="B797" s="65"/>
      <c r="C797" s="329" t="s">
        <v>2188</v>
      </c>
      <c r="D797" s="330"/>
      <c r="E797" s="103">
        <v>2.8896999999999999</v>
      </c>
      <c r="F797" s="69"/>
      <c r="G797" s="70"/>
      <c r="H797" s="71"/>
      <c r="I797" s="66"/>
      <c r="J797" s="72"/>
      <c r="K797" s="66"/>
      <c r="M797" s="67" t="s">
        <v>2188</v>
      </c>
      <c r="O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73" t="str">
        <f t="shared" si="28"/>
        <v>305:12,3*0,6282</v>
      </c>
      <c r="BE797" s="53"/>
      <c r="BF797" s="53"/>
      <c r="BG797" s="53"/>
      <c r="BH797" s="53"/>
      <c r="BI797" s="53"/>
    </row>
    <row r="798" spans="1:104" x14ac:dyDescent="0.2">
      <c r="A798" s="64"/>
      <c r="B798" s="65"/>
      <c r="C798" s="329" t="s">
        <v>2189</v>
      </c>
      <c r="D798" s="330"/>
      <c r="E798" s="103">
        <v>17.589600000000001</v>
      </c>
      <c r="F798" s="69"/>
      <c r="G798" s="70"/>
      <c r="H798" s="71"/>
      <c r="I798" s="66"/>
      <c r="J798" s="72"/>
      <c r="K798" s="66"/>
      <c r="M798" s="67" t="s">
        <v>2189</v>
      </c>
      <c r="O798" s="53"/>
      <c r="Z798" s="53"/>
      <c r="AA798" s="53"/>
      <c r="AB798" s="53"/>
      <c r="AC798" s="53"/>
      <c r="AD798" s="53"/>
      <c r="AE798" s="53"/>
      <c r="AF798" s="53"/>
      <c r="AG798" s="53"/>
      <c r="AH798" s="53"/>
      <c r="AI798" s="53"/>
      <c r="AJ798" s="53"/>
      <c r="AK798" s="53"/>
      <c r="AL798" s="53"/>
      <c r="AM798" s="53"/>
      <c r="AN798" s="53"/>
      <c r="AO798" s="53"/>
      <c r="AP798" s="53"/>
      <c r="AQ798" s="53"/>
      <c r="AR798" s="53"/>
      <c r="AS798" s="53"/>
      <c r="AT798" s="53"/>
      <c r="AU798" s="53"/>
      <c r="AV798" s="53"/>
      <c r="AW798" s="53"/>
      <c r="AX798" s="53"/>
      <c r="AY798" s="53"/>
      <c r="AZ798" s="53"/>
      <c r="BA798" s="53"/>
      <c r="BB798" s="53"/>
      <c r="BC798" s="53"/>
      <c r="BD798" s="73" t="str">
        <f t="shared" si="28"/>
        <v>306:4,6*0,6282</v>
      </c>
      <c r="BE798" s="53"/>
      <c r="BF798" s="53"/>
      <c r="BG798" s="53"/>
      <c r="BH798" s="53"/>
      <c r="BI798" s="53"/>
    </row>
    <row r="799" spans="1:104" x14ac:dyDescent="0.2">
      <c r="A799" s="64"/>
      <c r="B799" s="65"/>
      <c r="C799" s="329" t="s">
        <v>2190</v>
      </c>
      <c r="D799" s="330"/>
      <c r="E799" s="103">
        <v>3.141</v>
      </c>
      <c r="F799" s="69"/>
      <c r="G799" s="70"/>
      <c r="H799" s="71"/>
      <c r="I799" s="66"/>
      <c r="J799" s="72"/>
      <c r="K799" s="66"/>
      <c r="M799" s="67" t="s">
        <v>2190</v>
      </c>
      <c r="O799" s="53"/>
      <c r="Z799" s="53"/>
      <c r="AA799" s="53"/>
      <c r="AB799" s="53"/>
      <c r="AC799" s="53"/>
      <c r="AD799" s="53"/>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53"/>
      <c r="BA799" s="53"/>
      <c r="BB799" s="53"/>
      <c r="BC799" s="53"/>
      <c r="BD799" s="73" t="str">
        <f t="shared" si="28"/>
        <v>307:28*0,6282</v>
      </c>
      <c r="BE799" s="53"/>
      <c r="BF799" s="53"/>
      <c r="BG799" s="53"/>
      <c r="BH799" s="53"/>
      <c r="BI799" s="53"/>
    </row>
    <row r="800" spans="1:104" x14ac:dyDescent="0.2">
      <c r="A800" s="64"/>
      <c r="B800" s="65"/>
      <c r="C800" s="329" t="s">
        <v>2191</v>
      </c>
      <c r="D800" s="330"/>
      <c r="E800" s="103">
        <v>17.840900000000001</v>
      </c>
      <c r="F800" s="69"/>
      <c r="G800" s="70"/>
      <c r="H800" s="71"/>
      <c r="I800" s="66"/>
      <c r="J800" s="72"/>
      <c r="K800" s="66"/>
      <c r="M800" s="67" t="s">
        <v>2191</v>
      </c>
      <c r="O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73" t="str">
        <f t="shared" si="28"/>
        <v>309:5*0,6282</v>
      </c>
      <c r="BE800" s="53"/>
      <c r="BF800" s="53"/>
      <c r="BG800" s="53"/>
      <c r="BH800" s="53"/>
      <c r="BI800" s="53"/>
    </row>
    <row r="801" spans="1:61" x14ac:dyDescent="0.2">
      <c r="A801" s="64"/>
      <c r="B801" s="65"/>
      <c r="C801" s="329" t="s">
        <v>2192</v>
      </c>
      <c r="D801" s="330"/>
      <c r="E801" s="103">
        <v>11.2448</v>
      </c>
      <c r="F801" s="69"/>
      <c r="G801" s="70"/>
      <c r="H801" s="71"/>
      <c r="I801" s="66"/>
      <c r="J801" s="72"/>
      <c r="K801" s="66"/>
      <c r="M801" s="67" t="s">
        <v>2192</v>
      </c>
      <c r="O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73" t="str">
        <f t="shared" si="28"/>
        <v>310:28,4*0,6282</v>
      </c>
      <c r="BE801" s="53"/>
      <c r="BF801" s="53"/>
      <c r="BG801" s="53"/>
      <c r="BH801" s="53"/>
      <c r="BI801" s="53"/>
    </row>
    <row r="802" spans="1:61" x14ac:dyDescent="0.2">
      <c r="A802" s="64"/>
      <c r="B802" s="65"/>
      <c r="C802" s="329" t="s">
        <v>2193</v>
      </c>
      <c r="D802" s="330"/>
      <c r="E802" s="103">
        <v>2.8269000000000002</v>
      </c>
      <c r="F802" s="69"/>
      <c r="G802" s="70"/>
      <c r="H802" s="71"/>
      <c r="I802" s="66"/>
      <c r="J802" s="72"/>
      <c r="K802" s="66"/>
      <c r="M802" s="67" t="s">
        <v>2193</v>
      </c>
      <c r="O802" s="53"/>
      <c r="Z802" s="53"/>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53"/>
      <c r="BC802" s="53"/>
      <c r="BD802" s="73" t="str">
        <f t="shared" si="28"/>
        <v>311:17,9*0,6282</v>
      </c>
      <c r="BE802" s="53"/>
      <c r="BF802" s="53"/>
      <c r="BG802" s="53"/>
      <c r="BH802" s="53"/>
      <c r="BI802" s="53"/>
    </row>
    <row r="803" spans="1:61" x14ac:dyDescent="0.2">
      <c r="A803" s="64"/>
      <c r="B803" s="65"/>
      <c r="C803" s="329" t="s">
        <v>2194</v>
      </c>
      <c r="D803" s="330"/>
      <c r="E803" s="103">
        <v>4.0205000000000002</v>
      </c>
      <c r="F803" s="69"/>
      <c r="G803" s="70"/>
      <c r="H803" s="71"/>
      <c r="I803" s="66"/>
      <c r="J803" s="72"/>
      <c r="K803" s="66"/>
      <c r="M803" s="67" t="s">
        <v>2194</v>
      </c>
      <c r="O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73" t="str">
        <f t="shared" si="28"/>
        <v>312:4,5*0,6282</v>
      </c>
      <c r="BE803" s="53"/>
      <c r="BF803" s="53"/>
      <c r="BG803" s="53"/>
      <c r="BH803" s="53"/>
      <c r="BI803" s="53"/>
    </row>
    <row r="804" spans="1:61" x14ac:dyDescent="0.2">
      <c r="A804" s="64"/>
      <c r="B804" s="65"/>
      <c r="C804" s="329" t="s">
        <v>2195</v>
      </c>
      <c r="D804" s="330"/>
      <c r="E804" s="103">
        <v>3.2665999999999999</v>
      </c>
      <c r="F804" s="69"/>
      <c r="G804" s="70"/>
      <c r="H804" s="71"/>
      <c r="I804" s="66"/>
      <c r="J804" s="72"/>
      <c r="K804" s="66"/>
      <c r="M804" s="67" t="s">
        <v>2195</v>
      </c>
      <c r="O804" s="53"/>
      <c r="Z804" s="53"/>
      <c r="AA804" s="53"/>
      <c r="AB804" s="53"/>
      <c r="AC804" s="53"/>
      <c r="AD804" s="53"/>
      <c r="AE804" s="53"/>
      <c r="AF804" s="53"/>
      <c r="AG804" s="53"/>
      <c r="AH804" s="53"/>
      <c r="AI804" s="53"/>
      <c r="AJ804" s="53"/>
      <c r="AK804" s="53"/>
      <c r="AL804" s="53"/>
      <c r="AM804" s="53"/>
      <c r="AN804" s="53"/>
      <c r="AO804" s="53"/>
      <c r="AP804" s="53"/>
      <c r="AQ804" s="53"/>
      <c r="AR804" s="53"/>
      <c r="AS804" s="53"/>
      <c r="AT804" s="53"/>
      <c r="AU804" s="53"/>
      <c r="AV804" s="53"/>
      <c r="AW804" s="53"/>
      <c r="AX804" s="53"/>
      <c r="AY804" s="53"/>
      <c r="AZ804" s="53"/>
      <c r="BA804" s="53"/>
      <c r="BB804" s="53"/>
      <c r="BC804" s="53"/>
      <c r="BD804" s="73" t="str">
        <f t="shared" si="28"/>
        <v>314:6,4*0,6282</v>
      </c>
      <c r="BE804" s="53"/>
      <c r="BF804" s="53"/>
      <c r="BG804" s="53"/>
      <c r="BH804" s="53"/>
      <c r="BI804" s="53"/>
    </row>
    <row r="805" spans="1:61" x14ac:dyDescent="0.2">
      <c r="A805" s="64"/>
      <c r="B805" s="65"/>
      <c r="C805" s="329" t="s">
        <v>2196</v>
      </c>
      <c r="D805" s="330"/>
      <c r="E805" s="103">
        <v>16.898599999999998</v>
      </c>
      <c r="F805" s="69"/>
      <c r="G805" s="70"/>
      <c r="H805" s="71"/>
      <c r="I805" s="66"/>
      <c r="J805" s="72"/>
      <c r="K805" s="66"/>
      <c r="M805" s="67" t="s">
        <v>2196</v>
      </c>
      <c r="O805" s="53"/>
      <c r="Z805" s="53"/>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53"/>
      <c r="BC805" s="53"/>
      <c r="BD805" s="73" t="str">
        <f t="shared" si="28"/>
        <v>315:5,2*0,6282</v>
      </c>
      <c r="BE805" s="53"/>
      <c r="BF805" s="53"/>
      <c r="BG805" s="53"/>
      <c r="BH805" s="53"/>
      <c r="BI805" s="53"/>
    </row>
    <row r="806" spans="1:61" x14ac:dyDescent="0.2">
      <c r="A806" s="64"/>
      <c r="B806" s="65"/>
      <c r="C806" s="329" t="s">
        <v>2197</v>
      </c>
      <c r="D806" s="330"/>
      <c r="E806" s="103">
        <v>12.1243</v>
      </c>
      <c r="F806" s="69"/>
      <c r="G806" s="70"/>
      <c r="H806" s="71"/>
      <c r="I806" s="66"/>
      <c r="J806" s="72"/>
      <c r="K806" s="66"/>
      <c r="M806" s="67" t="s">
        <v>2197</v>
      </c>
      <c r="O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73" t="str">
        <f t="shared" si="28"/>
        <v>316:26,9*0,6282</v>
      </c>
      <c r="BE806" s="53"/>
      <c r="BF806" s="53"/>
      <c r="BG806" s="53"/>
      <c r="BH806" s="53"/>
      <c r="BI806" s="53"/>
    </row>
    <row r="807" spans="1:61" x14ac:dyDescent="0.2">
      <c r="A807" s="64"/>
      <c r="B807" s="65"/>
      <c r="C807" s="329" t="s">
        <v>2198</v>
      </c>
      <c r="D807" s="330"/>
      <c r="E807" s="103">
        <v>2.0731000000000002</v>
      </c>
      <c r="F807" s="69"/>
      <c r="G807" s="70"/>
      <c r="H807" s="71"/>
      <c r="I807" s="66"/>
      <c r="J807" s="72"/>
      <c r="K807" s="66"/>
      <c r="M807" s="67" t="s">
        <v>2198</v>
      </c>
      <c r="O807" s="53"/>
      <c r="Z807" s="53"/>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53"/>
      <c r="BC807" s="53"/>
      <c r="BD807" s="73" t="str">
        <f t="shared" si="28"/>
        <v>317:19,3*0,6282</v>
      </c>
      <c r="BE807" s="53"/>
      <c r="BF807" s="53"/>
      <c r="BG807" s="53"/>
      <c r="BH807" s="53"/>
      <c r="BI807" s="53"/>
    </row>
    <row r="808" spans="1:61" x14ac:dyDescent="0.2">
      <c r="A808" s="64"/>
      <c r="B808" s="65"/>
      <c r="C808" s="329" t="s">
        <v>2199</v>
      </c>
      <c r="D808" s="330"/>
      <c r="E808" s="103">
        <v>2.4500000000000002</v>
      </c>
      <c r="F808" s="69"/>
      <c r="G808" s="70"/>
      <c r="H808" s="71"/>
      <c r="I808" s="66"/>
      <c r="J808" s="72"/>
      <c r="K808" s="66"/>
      <c r="M808" s="67" t="s">
        <v>2199</v>
      </c>
      <c r="O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73" t="str">
        <f t="shared" si="28"/>
        <v>319:3,3*0,6282</v>
      </c>
      <c r="BE808" s="53"/>
      <c r="BF808" s="53"/>
      <c r="BG808" s="53"/>
      <c r="BH808" s="53"/>
      <c r="BI808" s="53"/>
    </row>
    <row r="809" spans="1:61" x14ac:dyDescent="0.2">
      <c r="A809" s="64"/>
      <c r="B809" s="65"/>
      <c r="C809" s="329" t="s">
        <v>2200</v>
      </c>
      <c r="D809" s="330"/>
      <c r="E809" s="103">
        <v>15.013999999999999</v>
      </c>
      <c r="F809" s="69"/>
      <c r="G809" s="70"/>
      <c r="H809" s="71"/>
      <c r="I809" s="66"/>
      <c r="J809" s="72"/>
      <c r="K809" s="66"/>
      <c r="M809" s="67" t="s">
        <v>2200</v>
      </c>
      <c r="O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73" t="str">
        <f t="shared" si="28"/>
        <v>320:3,9*0,6282</v>
      </c>
      <c r="BE809" s="53"/>
      <c r="BF809" s="53"/>
      <c r="BG809" s="53"/>
      <c r="BH809" s="53"/>
      <c r="BI809" s="53"/>
    </row>
    <row r="810" spans="1:61" x14ac:dyDescent="0.2">
      <c r="A810" s="64"/>
      <c r="B810" s="65"/>
      <c r="C810" s="329" t="s">
        <v>2201</v>
      </c>
      <c r="D810" s="330"/>
      <c r="E810" s="103">
        <v>9.7998999999999992</v>
      </c>
      <c r="F810" s="69"/>
      <c r="G810" s="70"/>
      <c r="H810" s="71"/>
      <c r="I810" s="66"/>
      <c r="J810" s="72"/>
      <c r="K810" s="66"/>
      <c r="M810" s="67" t="s">
        <v>2201</v>
      </c>
      <c r="O810" s="53"/>
      <c r="Z810" s="53"/>
      <c r="AA810" s="53"/>
      <c r="AB810" s="53"/>
      <c r="AC810" s="53"/>
      <c r="AD810" s="53"/>
      <c r="AE810" s="53"/>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53"/>
      <c r="BB810" s="53"/>
      <c r="BC810" s="53"/>
      <c r="BD810" s="73" t="str">
        <f t="shared" si="28"/>
        <v>321:23,9*0,6282</v>
      </c>
      <c r="BE810" s="53"/>
      <c r="BF810" s="53"/>
      <c r="BG810" s="53"/>
      <c r="BH810" s="53"/>
      <c r="BI810" s="53"/>
    </row>
    <row r="811" spans="1:61" x14ac:dyDescent="0.2">
      <c r="A811" s="64"/>
      <c r="B811" s="65"/>
      <c r="C811" s="329" t="s">
        <v>2202</v>
      </c>
      <c r="D811" s="330"/>
      <c r="E811" s="103">
        <v>4.7743000000000002</v>
      </c>
      <c r="F811" s="69"/>
      <c r="G811" s="70"/>
      <c r="H811" s="71"/>
      <c r="I811" s="66"/>
      <c r="J811" s="72"/>
      <c r="K811" s="66"/>
      <c r="M811" s="67" t="s">
        <v>2202</v>
      </c>
      <c r="O811" s="53"/>
      <c r="Z811" s="53"/>
      <c r="AA811" s="53"/>
      <c r="AB811" s="53"/>
      <c r="AC811" s="53"/>
      <c r="AD811" s="53"/>
      <c r="AE811" s="53"/>
      <c r="AF811" s="53"/>
      <c r="AG811" s="53"/>
      <c r="AH811" s="53"/>
      <c r="AI811" s="53"/>
      <c r="AJ811" s="53"/>
      <c r="AK811" s="53"/>
      <c r="AL811" s="53"/>
      <c r="AM811" s="53"/>
      <c r="AN811" s="53"/>
      <c r="AO811" s="53"/>
      <c r="AP811" s="53"/>
      <c r="AQ811" s="53"/>
      <c r="AR811" s="53"/>
      <c r="AS811" s="53"/>
      <c r="AT811" s="53"/>
      <c r="AU811" s="53"/>
      <c r="AV811" s="53"/>
      <c r="AW811" s="53"/>
      <c r="AX811" s="53"/>
      <c r="AY811" s="53"/>
      <c r="AZ811" s="53"/>
      <c r="BA811" s="53"/>
      <c r="BB811" s="53"/>
      <c r="BC811" s="53"/>
      <c r="BD811" s="73" t="str">
        <f t="shared" si="28"/>
        <v>322:15,6*0,6282</v>
      </c>
      <c r="BE811" s="53"/>
      <c r="BF811" s="53"/>
      <c r="BG811" s="53"/>
      <c r="BH811" s="53"/>
      <c r="BI811" s="53"/>
    </row>
    <row r="812" spans="1:61" x14ac:dyDescent="0.2">
      <c r="A812" s="64"/>
      <c r="B812" s="65"/>
      <c r="C812" s="329" t="s">
        <v>2203</v>
      </c>
      <c r="D812" s="330"/>
      <c r="E812" s="103">
        <v>2.9525000000000001</v>
      </c>
      <c r="F812" s="69"/>
      <c r="G812" s="70"/>
      <c r="H812" s="71"/>
      <c r="I812" s="66"/>
      <c r="J812" s="72"/>
      <c r="K812" s="66"/>
      <c r="M812" s="67" t="s">
        <v>2203</v>
      </c>
      <c r="O812" s="53"/>
      <c r="Z812" s="53"/>
      <c r="AA812" s="53"/>
      <c r="AB812" s="53"/>
      <c r="AC812" s="53"/>
      <c r="AD812" s="53"/>
      <c r="AE812" s="53"/>
      <c r="AF812" s="53"/>
      <c r="AG812" s="53"/>
      <c r="AH812" s="53"/>
      <c r="AI812" s="53"/>
      <c r="AJ812" s="53"/>
      <c r="AK812" s="53"/>
      <c r="AL812" s="53"/>
      <c r="AM812" s="53"/>
      <c r="AN812" s="53"/>
      <c r="AO812" s="53"/>
      <c r="AP812" s="53"/>
      <c r="AQ812" s="53"/>
      <c r="AR812" s="53"/>
      <c r="AS812" s="53"/>
      <c r="AT812" s="53"/>
      <c r="AU812" s="53"/>
      <c r="AV812" s="53"/>
      <c r="AW812" s="53"/>
      <c r="AX812" s="53"/>
      <c r="AY812" s="53"/>
      <c r="AZ812" s="53"/>
      <c r="BA812" s="53"/>
      <c r="BB812" s="53"/>
      <c r="BC812" s="53"/>
      <c r="BD812" s="73" t="str">
        <f t="shared" si="28"/>
        <v>324:7,6*0,6282</v>
      </c>
      <c r="BE812" s="53"/>
      <c r="BF812" s="53"/>
      <c r="BG812" s="53"/>
      <c r="BH812" s="53"/>
      <c r="BI812" s="53"/>
    </row>
    <row r="813" spans="1:61" x14ac:dyDescent="0.2">
      <c r="A813" s="64"/>
      <c r="B813" s="65"/>
      <c r="C813" s="329" t="s">
        <v>2204</v>
      </c>
      <c r="D813" s="330"/>
      <c r="E813" s="103">
        <v>0.87949999999999995</v>
      </c>
      <c r="F813" s="69"/>
      <c r="G813" s="70"/>
      <c r="H813" s="71"/>
      <c r="I813" s="66"/>
      <c r="J813" s="72"/>
      <c r="K813" s="66"/>
      <c r="M813" s="67" t="s">
        <v>2204</v>
      </c>
      <c r="O813" s="53"/>
      <c r="Z813" s="53"/>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53"/>
      <c r="BC813" s="53"/>
      <c r="BD813" s="73" t="str">
        <f t="shared" si="28"/>
        <v>325:4,7*0,6282</v>
      </c>
      <c r="BE813" s="53"/>
      <c r="BF813" s="53"/>
      <c r="BG813" s="53"/>
      <c r="BH813" s="53"/>
      <c r="BI813" s="53"/>
    </row>
    <row r="814" spans="1:61" x14ac:dyDescent="0.2">
      <c r="A814" s="64"/>
      <c r="B814" s="65"/>
      <c r="C814" s="329" t="s">
        <v>2205</v>
      </c>
      <c r="D814" s="330"/>
      <c r="E814" s="103">
        <v>8.7948000000000004</v>
      </c>
      <c r="F814" s="69"/>
      <c r="G814" s="70"/>
      <c r="H814" s="71"/>
      <c r="I814" s="66"/>
      <c r="J814" s="72"/>
      <c r="K814" s="66"/>
      <c r="M814" s="67" t="s">
        <v>2205</v>
      </c>
      <c r="O814" s="53"/>
      <c r="Z814" s="53"/>
      <c r="AA814" s="53"/>
      <c r="AB814" s="53"/>
      <c r="AC814" s="53"/>
      <c r="AD814" s="53"/>
      <c r="AE814" s="53"/>
      <c r="AF814" s="53"/>
      <c r="AG814" s="53"/>
      <c r="AH814" s="53"/>
      <c r="AI814" s="53"/>
      <c r="AJ814" s="53"/>
      <c r="AK814" s="53"/>
      <c r="AL814" s="53"/>
      <c r="AM814" s="53"/>
      <c r="AN814" s="53"/>
      <c r="AO814" s="53"/>
      <c r="AP814" s="53"/>
      <c r="AQ814" s="53"/>
      <c r="AR814" s="53"/>
      <c r="AS814" s="53"/>
      <c r="AT814" s="53"/>
      <c r="AU814" s="53"/>
      <c r="AV814" s="53"/>
      <c r="AW814" s="53"/>
      <c r="AX814" s="53"/>
      <c r="AY814" s="53"/>
      <c r="AZ814" s="53"/>
      <c r="BA814" s="53"/>
      <c r="BB814" s="53"/>
      <c r="BC814" s="53"/>
      <c r="BD814" s="73" t="str">
        <f t="shared" si="28"/>
        <v>326:1,4*0,6282</v>
      </c>
      <c r="BE814" s="53"/>
      <c r="BF814" s="53"/>
      <c r="BG814" s="53"/>
      <c r="BH814" s="53"/>
      <c r="BI814" s="53"/>
    </row>
    <row r="815" spans="1:61" x14ac:dyDescent="0.2">
      <c r="A815" s="64"/>
      <c r="B815" s="65"/>
      <c r="C815" s="329" t="s">
        <v>2206</v>
      </c>
      <c r="D815" s="330"/>
      <c r="E815" s="103">
        <v>8.5434999999999999</v>
      </c>
      <c r="F815" s="69"/>
      <c r="G815" s="70"/>
      <c r="H815" s="71"/>
      <c r="I815" s="66"/>
      <c r="J815" s="72"/>
      <c r="K815" s="66"/>
      <c r="M815" s="67" t="s">
        <v>2206</v>
      </c>
      <c r="O815" s="53"/>
      <c r="Z815" s="53"/>
      <c r="AA815" s="53"/>
      <c r="AB815" s="53"/>
      <c r="AC815" s="53"/>
      <c r="AD815" s="53"/>
      <c r="AE815" s="53"/>
      <c r="AF815" s="53"/>
      <c r="AG815" s="53"/>
      <c r="AH815" s="53"/>
      <c r="AI815" s="53"/>
      <c r="AJ815" s="53"/>
      <c r="AK815" s="53"/>
      <c r="AL815" s="53"/>
      <c r="AM815" s="53"/>
      <c r="AN815" s="53"/>
      <c r="AO815" s="53"/>
      <c r="AP815" s="53"/>
      <c r="AQ815" s="53"/>
      <c r="AR815" s="53"/>
      <c r="AS815" s="53"/>
      <c r="AT815" s="53"/>
      <c r="AU815" s="53"/>
      <c r="AV815" s="53"/>
      <c r="AW815" s="53"/>
      <c r="AX815" s="53"/>
      <c r="AY815" s="53"/>
      <c r="AZ815" s="53"/>
      <c r="BA815" s="53"/>
      <c r="BB815" s="53"/>
      <c r="BC815" s="53"/>
      <c r="BD815" s="73" t="str">
        <f t="shared" si="28"/>
        <v>327:14*0,6282</v>
      </c>
      <c r="BE815" s="53"/>
      <c r="BF815" s="53"/>
      <c r="BG815" s="53"/>
      <c r="BH815" s="53"/>
      <c r="BI815" s="53"/>
    </row>
    <row r="816" spans="1:61" x14ac:dyDescent="0.2">
      <c r="A816" s="64"/>
      <c r="B816" s="65"/>
      <c r="C816" s="329" t="s">
        <v>2207</v>
      </c>
      <c r="D816" s="330"/>
      <c r="E816" s="103">
        <v>18.155000000000001</v>
      </c>
      <c r="F816" s="69"/>
      <c r="G816" s="70"/>
      <c r="H816" s="71"/>
      <c r="I816" s="66"/>
      <c r="J816" s="72"/>
      <c r="K816" s="66"/>
      <c r="M816" s="67" t="s">
        <v>2207</v>
      </c>
      <c r="O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73" t="str">
        <f t="shared" si="28"/>
        <v>328:13,6*0,6282</v>
      </c>
      <c r="BE816" s="53"/>
      <c r="BF816" s="53"/>
      <c r="BG816" s="53"/>
      <c r="BH816" s="53"/>
      <c r="BI816" s="53"/>
    </row>
    <row r="817" spans="1:61" x14ac:dyDescent="0.2">
      <c r="A817" s="64"/>
      <c r="B817" s="65"/>
      <c r="C817" s="329" t="s">
        <v>2208</v>
      </c>
      <c r="D817" s="330"/>
      <c r="E817" s="103">
        <v>0</v>
      </c>
      <c r="F817" s="69"/>
      <c r="G817" s="70"/>
      <c r="H817" s="71"/>
      <c r="I817" s="66"/>
      <c r="J817" s="72"/>
      <c r="K817" s="66"/>
      <c r="M817" s="67" t="s">
        <v>2208</v>
      </c>
      <c r="O817" s="53"/>
      <c r="Z817" s="53"/>
      <c r="AA817" s="53"/>
      <c r="AB817" s="53"/>
      <c r="AC817" s="53"/>
      <c r="AD817" s="53"/>
      <c r="AE817" s="53"/>
      <c r="AF817" s="53"/>
      <c r="AG817" s="53"/>
      <c r="AH817" s="53"/>
      <c r="AI817" s="53"/>
      <c r="AJ817" s="53"/>
      <c r="AK817" s="53"/>
      <c r="AL817" s="53"/>
      <c r="AM817" s="53"/>
      <c r="AN817" s="53"/>
      <c r="AO817" s="53"/>
      <c r="AP817" s="53"/>
      <c r="AQ817" s="53"/>
      <c r="AR817" s="53"/>
      <c r="AS817" s="53"/>
      <c r="AT817" s="53"/>
      <c r="AU817" s="53"/>
      <c r="AV817" s="53"/>
      <c r="AW817" s="53"/>
      <c r="AX817" s="53"/>
      <c r="AY817" s="53"/>
      <c r="AZ817" s="53"/>
      <c r="BA817" s="53"/>
      <c r="BB817" s="53"/>
      <c r="BC817" s="53"/>
      <c r="BD817" s="73" t="str">
        <f t="shared" si="28"/>
        <v>329:28,9*0,6282</v>
      </c>
      <c r="BE817" s="53"/>
      <c r="BF817" s="53"/>
      <c r="BG817" s="53"/>
      <c r="BH817" s="53"/>
      <c r="BI817" s="53"/>
    </row>
    <row r="818" spans="1:61" x14ac:dyDescent="0.2">
      <c r="A818" s="64"/>
      <c r="B818" s="65"/>
      <c r="C818" s="329" t="s">
        <v>1651</v>
      </c>
      <c r="D818" s="330"/>
      <c r="E818" s="103">
        <v>3.7738999999999998</v>
      </c>
      <c r="F818" s="69"/>
      <c r="G818" s="70"/>
      <c r="H818" s="71"/>
      <c r="I818" s="66"/>
      <c r="J818" s="72"/>
      <c r="K818" s="66"/>
      <c r="M818" s="67" t="s">
        <v>1651</v>
      </c>
      <c r="O818" s="53"/>
      <c r="Z818" s="53"/>
      <c r="AA818" s="53"/>
      <c r="AB818" s="53"/>
      <c r="AC818" s="53"/>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3"/>
      <c r="BD818" s="73" t="str">
        <f t="shared" si="28"/>
        <v>schodiště 301:</v>
      </c>
      <c r="BE818" s="53"/>
      <c r="BF818" s="53"/>
      <c r="BG818" s="53"/>
      <c r="BH818" s="53"/>
      <c r="BI818" s="53"/>
    </row>
    <row r="819" spans="1:61" x14ac:dyDescent="0.2">
      <c r="A819" s="64"/>
      <c r="B819" s="65"/>
      <c r="C819" s="329" t="s">
        <v>1652</v>
      </c>
      <c r="D819" s="330"/>
      <c r="E819" s="103">
        <v>5.5910000000000002</v>
      </c>
      <c r="F819" s="69"/>
      <c r="G819" s="70"/>
      <c r="H819" s="71"/>
      <c r="I819" s="66"/>
      <c r="J819" s="72"/>
      <c r="K819" s="66"/>
      <c r="M819" s="67" t="s">
        <v>1652</v>
      </c>
      <c r="O819" s="53"/>
      <c r="Z819" s="53"/>
      <c r="AA819" s="53"/>
      <c r="AB819" s="53"/>
      <c r="AC819" s="53"/>
      <c r="AD819" s="53"/>
      <c r="AE819" s="53"/>
      <c r="AF819" s="53"/>
      <c r="AG819" s="53"/>
      <c r="AH819" s="53"/>
      <c r="AI819" s="53"/>
      <c r="AJ819" s="53"/>
      <c r="AK819" s="53"/>
      <c r="AL819" s="53"/>
      <c r="AM819" s="53"/>
      <c r="AN819" s="53"/>
      <c r="AO819" s="53"/>
      <c r="AP819" s="53"/>
      <c r="AQ819" s="53"/>
      <c r="AR819" s="53"/>
      <c r="AS819" s="53"/>
      <c r="AT819" s="53"/>
      <c r="AU819" s="53"/>
      <c r="AV819" s="53"/>
      <c r="AW819" s="53"/>
      <c r="AX819" s="53"/>
      <c r="AY819" s="53"/>
      <c r="AZ819" s="53"/>
      <c r="BA819" s="53"/>
      <c r="BB819" s="53"/>
      <c r="BC819" s="53"/>
      <c r="BD819" s="73" t="str">
        <f t="shared" si="28"/>
        <v>4,45*1,35*0,6282</v>
      </c>
      <c r="BE819" s="53"/>
      <c r="BF819" s="53"/>
      <c r="BG819" s="53"/>
      <c r="BH819" s="53"/>
      <c r="BI819" s="53"/>
    </row>
    <row r="820" spans="1:61" x14ac:dyDescent="0.2">
      <c r="A820" s="64"/>
      <c r="B820" s="65"/>
      <c r="C820" s="329" t="s">
        <v>1653</v>
      </c>
      <c r="D820" s="330"/>
      <c r="E820" s="103">
        <v>1.7589999999999999</v>
      </c>
      <c r="F820" s="69"/>
      <c r="G820" s="70"/>
      <c r="H820" s="71"/>
      <c r="I820" s="66"/>
      <c r="J820" s="72"/>
      <c r="K820" s="66"/>
      <c r="M820" s="67" t="s">
        <v>1653</v>
      </c>
      <c r="O820" s="53"/>
      <c r="Z820" s="53"/>
      <c r="AA820" s="53"/>
      <c r="AB820" s="53"/>
      <c r="AC820" s="53"/>
      <c r="AD820" s="53"/>
      <c r="AE820" s="53"/>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53"/>
      <c r="BC820" s="53"/>
      <c r="BD820" s="73" t="str">
        <f t="shared" si="28"/>
        <v>4,45*2*0,6282</v>
      </c>
      <c r="BE820" s="53"/>
      <c r="BF820" s="53"/>
      <c r="BG820" s="53"/>
      <c r="BH820" s="53"/>
      <c r="BI820" s="53"/>
    </row>
    <row r="821" spans="1:61" x14ac:dyDescent="0.2">
      <c r="A821" s="64"/>
      <c r="B821" s="65"/>
      <c r="C821" s="329" t="s">
        <v>1654</v>
      </c>
      <c r="D821" s="330"/>
      <c r="E821" s="103">
        <v>0.43969999999999998</v>
      </c>
      <c r="F821" s="69"/>
      <c r="G821" s="70"/>
      <c r="H821" s="71"/>
      <c r="I821" s="66"/>
      <c r="J821" s="72"/>
      <c r="K821" s="66"/>
      <c r="M821" s="67" t="s">
        <v>1654</v>
      </c>
      <c r="O821" s="53"/>
      <c r="Z821" s="53"/>
      <c r="AA821" s="53"/>
      <c r="AB821" s="53"/>
      <c r="AC821" s="53"/>
      <c r="AD821" s="53"/>
      <c r="AE821" s="53"/>
      <c r="AF821" s="53"/>
      <c r="AG821" s="53"/>
      <c r="AH821" s="53"/>
      <c r="AI821" s="53"/>
      <c r="AJ821" s="53"/>
      <c r="AK821" s="53"/>
      <c r="AL821" s="53"/>
      <c r="AM821" s="53"/>
      <c r="AN821" s="53"/>
      <c r="AO821" s="53"/>
      <c r="AP821" s="53"/>
      <c r="AQ821" s="53"/>
      <c r="AR821" s="53"/>
      <c r="AS821" s="53"/>
      <c r="AT821" s="53"/>
      <c r="AU821" s="53"/>
      <c r="AV821" s="53"/>
      <c r="AW821" s="53"/>
      <c r="AX821" s="53"/>
      <c r="AY821" s="53"/>
      <c r="AZ821" s="53"/>
      <c r="BA821" s="53"/>
      <c r="BB821" s="53"/>
      <c r="BC821" s="53"/>
      <c r="BD821" s="73" t="str">
        <f t="shared" si="28"/>
        <v>1,4*2*0,6282</v>
      </c>
      <c r="BE821" s="53"/>
      <c r="BF821" s="53"/>
      <c r="BG821" s="53"/>
      <c r="BH821" s="53"/>
      <c r="BI821" s="53"/>
    </row>
    <row r="822" spans="1:61" x14ac:dyDescent="0.2">
      <c r="A822" s="64"/>
      <c r="B822" s="65"/>
      <c r="C822" s="329" t="s">
        <v>1655</v>
      </c>
      <c r="D822" s="330"/>
      <c r="E822" s="103">
        <v>4.7366000000000001</v>
      </c>
      <c r="F822" s="69"/>
      <c r="G822" s="70"/>
      <c r="H822" s="71"/>
      <c r="I822" s="66"/>
      <c r="J822" s="72"/>
      <c r="K822" s="66"/>
      <c r="M822" s="67" t="s">
        <v>1655</v>
      </c>
      <c r="O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73" t="str">
        <f t="shared" si="28"/>
        <v>0,25*1,4*2*0,6282</v>
      </c>
      <c r="BE822" s="53"/>
      <c r="BF822" s="53"/>
      <c r="BG822" s="53"/>
      <c r="BH822" s="53"/>
      <c r="BI822" s="53"/>
    </row>
    <row r="823" spans="1:61" x14ac:dyDescent="0.2">
      <c r="A823" s="74" t="s">
        <v>42</v>
      </c>
      <c r="B823" s="75" t="s">
        <v>1189</v>
      </c>
      <c r="C823" s="76" t="s">
        <v>1190</v>
      </c>
      <c r="D823" s="77"/>
      <c r="E823" s="78"/>
      <c r="F823" s="78"/>
      <c r="G823" s="79">
        <f>SUM(G760:G822)</f>
        <v>0</v>
      </c>
      <c r="H823" s="80"/>
      <c r="I823" s="79">
        <f>SUM(I760:I822)</f>
        <v>0.22454444899999998</v>
      </c>
      <c r="J823" s="81"/>
      <c r="K823" s="79">
        <f>SUM(K760:K822)</f>
        <v>0</v>
      </c>
      <c r="O823" s="53"/>
      <c r="X823" s="82">
        <f>K823</f>
        <v>0</v>
      </c>
      <c r="Y823" s="82">
        <f>I823</f>
        <v>0.22454444899999998</v>
      </c>
      <c r="Z823" s="63">
        <f>G823</f>
        <v>0</v>
      </c>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83"/>
      <c r="BB823" s="83"/>
      <c r="BC823" s="83"/>
      <c r="BD823" s="83"/>
      <c r="BE823" s="83"/>
      <c r="BF823" s="83"/>
      <c r="BG823" s="53"/>
      <c r="BH823" s="53"/>
      <c r="BI823" s="53"/>
    </row>
    <row r="824" spans="1:61" x14ac:dyDescent="0.2">
      <c r="A824" s="84" t="s">
        <v>23</v>
      </c>
      <c r="B824" s="85" t="s">
        <v>43</v>
      </c>
      <c r="C824" s="86"/>
      <c r="D824" s="87"/>
      <c r="E824" s="88"/>
      <c r="F824" s="88"/>
      <c r="G824" s="89">
        <f>SUM(Z7:Z824)</f>
        <v>0</v>
      </c>
      <c r="H824" s="90"/>
      <c r="I824" s="89">
        <f>SUM(Y7:Y824)</f>
        <v>356.55299551900004</v>
      </c>
      <c r="J824" s="90"/>
      <c r="K824" s="89">
        <f>SUM(X7:X824)</f>
        <v>0</v>
      </c>
      <c r="O824" s="53"/>
      <c r="BA824" s="91"/>
      <c r="BB824" s="91"/>
      <c r="BC824" s="91"/>
      <c r="BD824" s="91"/>
      <c r="BE824" s="91"/>
      <c r="BF824" s="91"/>
    </row>
    <row r="825" spans="1:61" x14ac:dyDescent="0.2">
      <c r="E825" s="16"/>
    </row>
    <row r="826" spans="1:61" x14ac:dyDescent="0.2">
      <c r="E826" s="16"/>
    </row>
    <row r="827" spans="1:61" x14ac:dyDescent="0.2">
      <c r="E827" s="16"/>
    </row>
    <row r="828" spans="1:61" x14ac:dyDescent="0.2">
      <c r="E828" s="16"/>
    </row>
    <row r="829" spans="1:61" x14ac:dyDescent="0.2">
      <c r="E829" s="16"/>
    </row>
    <row r="830" spans="1:61" x14ac:dyDescent="0.2">
      <c r="E830" s="16"/>
    </row>
    <row r="831" spans="1:61" x14ac:dyDescent="0.2">
      <c r="E831" s="16"/>
    </row>
    <row r="832" spans="1:61" x14ac:dyDescent="0.2">
      <c r="E832" s="16"/>
    </row>
    <row r="833" spans="1:7" x14ac:dyDescent="0.2">
      <c r="E833" s="16"/>
    </row>
    <row r="834" spans="1:7" x14ac:dyDescent="0.2">
      <c r="E834" s="16"/>
    </row>
    <row r="835" spans="1:7" x14ac:dyDescent="0.2">
      <c r="E835" s="16"/>
    </row>
    <row r="836" spans="1:7" x14ac:dyDescent="0.2">
      <c r="E836" s="16"/>
    </row>
    <row r="837" spans="1:7" x14ac:dyDescent="0.2">
      <c r="E837" s="16"/>
    </row>
    <row r="838" spans="1:7" x14ac:dyDescent="0.2">
      <c r="E838" s="16"/>
    </row>
    <row r="839" spans="1:7" x14ac:dyDescent="0.2">
      <c r="E839" s="16"/>
    </row>
    <row r="840" spans="1:7" x14ac:dyDescent="0.2">
      <c r="E840" s="16"/>
    </row>
    <row r="841" spans="1:7" x14ac:dyDescent="0.2">
      <c r="E841" s="16"/>
    </row>
    <row r="842" spans="1:7" x14ac:dyDescent="0.2">
      <c r="E842" s="16"/>
    </row>
    <row r="843" spans="1:7" x14ac:dyDescent="0.2">
      <c r="E843" s="16"/>
    </row>
    <row r="844" spans="1:7" x14ac:dyDescent="0.2">
      <c r="E844" s="16"/>
    </row>
    <row r="845" spans="1:7" x14ac:dyDescent="0.2">
      <c r="E845" s="16"/>
    </row>
    <row r="846" spans="1:7" x14ac:dyDescent="0.2">
      <c r="A846" s="72"/>
      <c r="B846" s="72"/>
      <c r="C846" s="72"/>
      <c r="D846" s="72"/>
      <c r="E846" s="72"/>
      <c r="F846" s="72"/>
      <c r="G846" s="72"/>
    </row>
    <row r="847" spans="1:7" x14ac:dyDescent="0.2">
      <c r="A847" s="72"/>
      <c r="B847" s="72"/>
      <c r="C847" s="72"/>
      <c r="D847" s="72"/>
      <c r="E847" s="72"/>
      <c r="F847" s="72"/>
      <c r="G847" s="72"/>
    </row>
    <row r="848" spans="1:7" x14ac:dyDescent="0.2">
      <c r="A848" s="72"/>
      <c r="B848" s="72"/>
      <c r="C848" s="72"/>
      <c r="D848" s="72"/>
      <c r="E848" s="72"/>
      <c r="F848" s="72"/>
      <c r="G848" s="72"/>
    </row>
    <row r="849" spans="1:7" x14ac:dyDescent="0.2">
      <c r="A849" s="72"/>
      <c r="B849" s="72"/>
      <c r="C849" s="72"/>
      <c r="D849" s="72"/>
      <c r="E849" s="72"/>
      <c r="F849" s="72"/>
      <c r="G849" s="72"/>
    </row>
    <row r="850" spans="1:7" x14ac:dyDescent="0.2">
      <c r="E850" s="16"/>
    </row>
    <row r="851" spans="1:7" x14ac:dyDescent="0.2">
      <c r="E851" s="16"/>
    </row>
    <row r="852" spans="1:7" x14ac:dyDescent="0.2">
      <c r="E852" s="16"/>
    </row>
    <row r="853" spans="1:7" x14ac:dyDescent="0.2">
      <c r="E853" s="16"/>
    </row>
    <row r="854" spans="1:7" x14ac:dyDescent="0.2">
      <c r="E854" s="16"/>
    </row>
    <row r="855" spans="1:7" x14ac:dyDescent="0.2">
      <c r="E855" s="16"/>
    </row>
    <row r="856" spans="1:7" x14ac:dyDescent="0.2">
      <c r="E856" s="16"/>
    </row>
    <row r="857" spans="1:7" x14ac:dyDescent="0.2">
      <c r="E857" s="16"/>
    </row>
    <row r="858" spans="1:7" x14ac:dyDescent="0.2">
      <c r="E858" s="16"/>
    </row>
    <row r="859" spans="1:7" x14ac:dyDescent="0.2">
      <c r="E859" s="16"/>
    </row>
    <row r="860" spans="1:7" x14ac:dyDescent="0.2">
      <c r="E860" s="16"/>
    </row>
    <row r="861" spans="1:7" x14ac:dyDescent="0.2">
      <c r="E861" s="16"/>
    </row>
    <row r="862" spans="1:7" x14ac:dyDescent="0.2">
      <c r="E862" s="16"/>
    </row>
    <row r="863" spans="1:7" x14ac:dyDescent="0.2">
      <c r="E863" s="16"/>
    </row>
    <row r="864" spans="1:7" x14ac:dyDescent="0.2">
      <c r="E864" s="16"/>
    </row>
    <row r="865" spans="5:5" x14ac:dyDescent="0.2">
      <c r="E865" s="16"/>
    </row>
    <row r="866" spans="5:5" x14ac:dyDescent="0.2">
      <c r="E866" s="16"/>
    </row>
    <row r="867" spans="5:5" x14ac:dyDescent="0.2">
      <c r="E867" s="16"/>
    </row>
    <row r="868" spans="5:5" x14ac:dyDescent="0.2">
      <c r="E868" s="16"/>
    </row>
    <row r="869" spans="5:5" x14ac:dyDescent="0.2">
      <c r="E869" s="16"/>
    </row>
    <row r="870" spans="5:5" x14ac:dyDescent="0.2">
      <c r="E870" s="16"/>
    </row>
    <row r="871" spans="5:5" x14ac:dyDescent="0.2">
      <c r="E871" s="16"/>
    </row>
    <row r="872" spans="5:5" x14ac:dyDescent="0.2">
      <c r="E872" s="16"/>
    </row>
    <row r="873" spans="5:5" x14ac:dyDescent="0.2">
      <c r="E873" s="16"/>
    </row>
    <row r="874" spans="5:5" x14ac:dyDescent="0.2">
      <c r="E874" s="16"/>
    </row>
    <row r="875" spans="5:5" x14ac:dyDescent="0.2">
      <c r="E875" s="16"/>
    </row>
    <row r="876" spans="5:5" x14ac:dyDescent="0.2">
      <c r="E876" s="16"/>
    </row>
    <row r="877" spans="5:5" x14ac:dyDescent="0.2">
      <c r="E877" s="16"/>
    </row>
    <row r="878" spans="5:5" x14ac:dyDescent="0.2">
      <c r="E878" s="16"/>
    </row>
    <row r="879" spans="5:5" x14ac:dyDescent="0.2">
      <c r="E879" s="16"/>
    </row>
    <row r="880" spans="5:5" x14ac:dyDescent="0.2">
      <c r="E880" s="16"/>
    </row>
    <row r="881" spans="1:7" x14ac:dyDescent="0.2">
      <c r="A881" s="92"/>
      <c r="B881" s="92"/>
    </row>
    <row r="882" spans="1:7" x14ac:dyDescent="0.2">
      <c r="A882" s="72"/>
      <c r="B882" s="72"/>
      <c r="C882" s="93"/>
      <c r="D882" s="93"/>
      <c r="E882" s="94"/>
      <c r="F882" s="93"/>
      <c r="G882" s="95"/>
    </row>
    <row r="883" spans="1:7" x14ac:dyDescent="0.2">
      <c r="A883" s="96"/>
      <c r="B883" s="96"/>
      <c r="C883" s="72"/>
      <c r="D883" s="72"/>
      <c r="E883" s="97"/>
      <c r="F883" s="72"/>
      <c r="G883" s="72"/>
    </row>
    <row r="884" spans="1:7" x14ac:dyDescent="0.2">
      <c r="A884" s="72"/>
      <c r="B884" s="72"/>
      <c r="C884" s="72"/>
      <c r="D884" s="72"/>
      <c r="E884" s="97"/>
      <c r="F884" s="72"/>
      <c r="G884" s="72"/>
    </row>
    <row r="885" spans="1:7" x14ac:dyDescent="0.2">
      <c r="A885" s="72"/>
      <c r="B885" s="72"/>
      <c r="C885" s="72"/>
      <c r="D885" s="72"/>
      <c r="E885" s="97"/>
      <c r="F885" s="72"/>
      <c r="G885" s="72"/>
    </row>
    <row r="886" spans="1:7" x14ac:dyDescent="0.2">
      <c r="A886" s="72"/>
      <c r="B886" s="72"/>
      <c r="C886" s="72"/>
      <c r="D886" s="72"/>
      <c r="E886" s="97"/>
      <c r="F886" s="72"/>
      <c r="G886" s="72"/>
    </row>
    <row r="887" spans="1:7" x14ac:dyDescent="0.2">
      <c r="A887" s="72"/>
      <c r="B887" s="72"/>
      <c r="C887" s="72"/>
      <c r="D887" s="72"/>
      <c r="E887" s="97"/>
      <c r="F887" s="72"/>
      <c r="G887" s="72"/>
    </row>
    <row r="888" spans="1:7" x14ac:dyDescent="0.2">
      <c r="A888" s="72"/>
      <c r="B888" s="72"/>
      <c r="C888" s="72"/>
      <c r="D888" s="72"/>
      <c r="E888" s="97"/>
      <c r="F888" s="72"/>
      <c r="G888" s="72"/>
    </row>
    <row r="889" spans="1:7" x14ac:dyDescent="0.2">
      <c r="A889" s="72"/>
      <c r="B889" s="72"/>
      <c r="C889" s="72"/>
      <c r="D889" s="72"/>
      <c r="E889" s="97"/>
      <c r="F889" s="72"/>
      <c r="G889" s="72"/>
    </row>
    <row r="890" spans="1:7" x14ac:dyDescent="0.2">
      <c r="A890" s="72"/>
      <c r="B890" s="72"/>
      <c r="C890" s="72"/>
      <c r="D890" s="72"/>
      <c r="E890" s="97"/>
      <c r="F890" s="72"/>
      <c r="G890" s="72"/>
    </row>
    <row r="891" spans="1:7" x14ac:dyDescent="0.2">
      <c r="A891" s="72"/>
      <c r="B891" s="72"/>
      <c r="C891" s="72"/>
      <c r="D891" s="72"/>
      <c r="E891" s="97"/>
      <c r="F891" s="72"/>
      <c r="G891" s="72"/>
    </row>
    <row r="892" spans="1:7" x14ac:dyDescent="0.2">
      <c r="A892" s="72"/>
      <c r="B892" s="72"/>
      <c r="C892" s="72"/>
      <c r="D892" s="72"/>
      <c r="E892" s="97"/>
      <c r="F892" s="72"/>
      <c r="G892" s="72"/>
    </row>
    <row r="893" spans="1:7" x14ac:dyDescent="0.2">
      <c r="A893" s="72"/>
      <c r="B893" s="72"/>
      <c r="C893" s="72"/>
      <c r="D893" s="72"/>
      <c r="E893" s="97"/>
      <c r="F893" s="72"/>
      <c r="G893" s="72"/>
    </row>
    <row r="894" spans="1:7" x14ac:dyDescent="0.2">
      <c r="A894" s="72"/>
      <c r="B894" s="72"/>
      <c r="C894" s="72"/>
      <c r="D894" s="72"/>
      <c r="E894" s="97"/>
      <c r="F894" s="72"/>
      <c r="G894" s="72"/>
    </row>
    <row r="895" spans="1:7" x14ac:dyDescent="0.2">
      <c r="A895" s="72"/>
      <c r="B895" s="72"/>
      <c r="C895" s="72"/>
      <c r="D895" s="72"/>
      <c r="E895" s="97"/>
      <c r="F895" s="72"/>
      <c r="G895" s="72"/>
    </row>
  </sheetData>
  <sheetProtection algorithmName="SHA-512" hashValue="99ehH1Z9jIw2U3qujUTqX7GCGZNYXJcOCTevChATs8xTr98dW7wf/jWy3Y+mrIZYqCmWDe2CbFHG1tiQyoopUw==" saltValue="pwyhTxdbv7q9r8CH9y0+FA==" spinCount="100000" sheet="1" objects="1" scenarios="1"/>
  <protectedRanges>
    <protectedRange sqref="F599 F603 F608 F637 F639 F641 F643 F648 F653 F699 F701 F703 F707 F717 F719 F721 F731 F753 F755 F761 F794" name="Oblast3"/>
    <protectedRange sqref="F235 F247 F249 F251 F253 F255 F257 F272 F290 F307 F317 F341 F349 F351 F363 F395 F430 F441 F445 F449 F452 F456 F460 F465 F469 F472 F474 F508 F512 F525 F529 F532 F537 F540 F542 F546 F552 F558 F569 F572 F574 F576 F581 F595" name="Oblast2"/>
    <protectedRange sqref="F8 F12 F30 F35 F47 F52 F70 F72 F74 F76 F78 F80 F82 F84 F86 F88 F90 F94 F96 F98 F100 F102 F104 F116 F145 F151 F161 F185 F193 F195 F199 F211 F213 F220 F222 F224 F226 F228 F230" name="Oblast1"/>
  </protectedRanges>
  <mergeCells count="680">
    <mergeCell ref="C818:D818"/>
    <mergeCell ref="C819:D819"/>
    <mergeCell ref="C820:D820"/>
    <mergeCell ref="C821:D821"/>
    <mergeCell ref="C822:D822"/>
    <mergeCell ref="C812:D812"/>
    <mergeCell ref="C813:D813"/>
    <mergeCell ref="C814:D814"/>
    <mergeCell ref="C815:D815"/>
    <mergeCell ref="C816:D816"/>
    <mergeCell ref="C817:D817"/>
    <mergeCell ref="C806:D806"/>
    <mergeCell ref="C807:D807"/>
    <mergeCell ref="C808:D808"/>
    <mergeCell ref="C809:D809"/>
    <mergeCell ref="C810:D810"/>
    <mergeCell ref="C811:D811"/>
    <mergeCell ref="C800:D800"/>
    <mergeCell ref="C801:D801"/>
    <mergeCell ref="C802:D802"/>
    <mergeCell ref="C803:D803"/>
    <mergeCell ref="C804:D804"/>
    <mergeCell ref="C805:D805"/>
    <mergeCell ref="C793:D793"/>
    <mergeCell ref="C795:D795"/>
    <mergeCell ref="C796:D796"/>
    <mergeCell ref="C797:D797"/>
    <mergeCell ref="C798:D798"/>
    <mergeCell ref="C799:D799"/>
    <mergeCell ref="C787:D787"/>
    <mergeCell ref="C788:D788"/>
    <mergeCell ref="C789:D789"/>
    <mergeCell ref="C790:D790"/>
    <mergeCell ref="C791:D791"/>
    <mergeCell ref="C792:D792"/>
    <mergeCell ref="C781:D781"/>
    <mergeCell ref="C782:D782"/>
    <mergeCell ref="C783:D783"/>
    <mergeCell ref="C784:D784"/>
    <mergeCell ref="C785:D785"/>
    <mergeCell ref="C786:D786"/>
    <mergeCell ref="C775:D775"/>
    <mergeCell ref="C776:D776"/>
    <mergeCell ref="C777:D777"/>
    <mergeCell ref="C778:D778"/>
    <mergeCell ref="C779:D779"/>
    <mergeCell ref="C780:D780"/>
    <mergeCell ref="C752:D752"/>
    <mergeCell ref="C754:D754"/>
    <mergeCell ref="C756:G756"/>
    <mergeCell ref="C757:D757"/>
    <mergeCell ref="C758:D758"/>
    <mergeCell ref="C771:D771"/>
    <mergeCell ref="C772:D772"/>
    <mergeCell ref="C773:D773"/>
    <mergeCell ref="C774:D774"/>
    <mergeCell ref="C762:D762"/>
    <mergeCell ref="C763:D763"/>
    <mergeCell ref="C764:D764"/>
    <mergeCell ref="C765:D765"/>
    <mergeCell ref="C766:D766"/>
    <mergeCell ref="C767:D767"/>
    <mergeCell ref="C768:D768"/>
    <mergeCell ref="C769:D769"/>
    <mergeCell ref="C770:D770"/>
    <mergeCell ref="C746:D746"/>
    <mergeCell ref="C747:D747"/>
    <mergeCell ref="C748:D748"/>
    <mergeCell ref="C749:D749"/>
    <mergeCell ref="C750:D750"/>
    <mergeCell ref="C751:D751"/>
    <mergeCell ref="C740:D740"/>
    <mergeCell ref="C741:D741"/>
    <mergeCell ref="C742:D742"/>
    <mergeCell ref="C743:D743"/>
    <mergeCell ref="C744:D744"/>
    <mergeCell ref="C745:D745"/>
    <mergeCell ref="C734:D734"/>
    <mergeCell ref="C735:D735"/>
    <mergeCell ref="C736:D736"/>
    <mergeCell ref="C737:D737"/>
    <mergeCell ref="C738:D738"/>
    <mergeCell ref="C739:D739"/>
    <mergeCell ref="C727:D727"/>
    <mergeCell ref="C728:D728"/>
    <mergeCell ref="C729:D729"/>
    <mergeCell ref="C730:D730"/>
    <mergeCell ref="C732:G732"/>
    <mergeCell ref="C733:D733"/>
    <mergeCell ref="C720:D720"/>
    <mergeCell ref="C722:D722"/>
    <mergeCell ref="C723:D723"/>
    <mergeCell ref="C724:D724"/>
    <mergeCell ref="C725:D725"/>
    <mergeCell ref="C726:D726"/>
    <mergeCell ref="C712:D712"/>
    <mergeCell ref="C713:D713"/>
    <mergeCell ref="C714:D714"/>
    <mergeCell ref="C715:D715"/>
    <mergeCell ref="C716:D716"/>
    <mergeCell ref="C718:D718"/>
    <mergeCell ref="C698:D698"/>
    <mergeCell ref="C700:D700"/>
    <mergeCell ref="C702:D702"/>
    <mergeCell ref="C704:D704"/>
    <mergeCell ref="C708:D708"/>
    <mergeCell ref="C709:D709"/>
    <mergeCell ref="C710:D710"/>
    <mergeCell ref="C711:D711"/>
    <mergeCell ref="C692:D692"/>
    <mergeCell ref="C693:D693"/>
    <mergeCell ref="C694:D694"/>
    <mergeCell ref="C695:D695"/>
    <mergeCell ref="C696:D696"/>
    <mergeCell ref="C697:D697"/>
    <mergeCell ref="C686:D686"/>
    <mergeCell ref="C687:D687"/>
    <mergeCell ref="C688:D688"/>
    <mergeCell ref="C689:D689"/>
    <mergeCell ref="C690:D690"/>
    <mergeCell ref="C691:D691"/>
    <mergeCell ref="C680:D680"/>
    <mergeCell ref="C681:D681"/>
    <mergeCell ref="C682:D682"/>
    <mergeCell ref="C683:D683"/>
    <mergeCell ref="C684:D684"/>
    <mergeCell ref="C685:D685"/>
    <mergeCell ref="C674:D674"/>
    <mergeCell ref="C675:D675"/>
    <mergeCell ref="C676:D676"/>
    <mergeCell ref="C677:D677"/>
    <mergeCell ref="C678:D678"/>
    <mergeCell ref="C679:D679"/>
    <mergeCell ref="C668:D668"/>
    <mergeCell ref="C669:D669"/>
    <mergeCell ref="C670:D670"/>
    <mergeCell ref="C671:D671"/>
    <mergeCell ref="C672:D672"/>
    <mergeCell ref="C673:D673"/>
    <mergeCell ref="C662:D662"/>
    <mergeCell ref="C663:D663"/>
    <mergeCell ref="C664:D664"/>
    <mergeCell ref="C665:D665"/>
    <mergeCell ref="C666:D666"/>
    <mergeCell ref="C667:D667"/>
    <mergeCell ref="C656:D656"/>
    <mergeCell ref="C657:D657"/>
    <mergeCell ref="C658:D658"/>
    <mergeCell ref="C659:D659"/>
    <mergeCell ref="C660:D660"/>
    <mergeCell ref="C661:D661"/>
    <mergeCell ref="C644:G644"/>
    <mergeCell ref="C645:D645"/>
    <mergeCell ref="C649:G649"/>
    <mergeCell ref="C650:G650"/>
    <mergeCell ref="C651:G651"/>
    <mergeCell ref="C652:D652"/>
    <mergeCell ref="C654:D654"/>
    <mergeCell ref="C655:D655"/>
    <mergeCell ref="C634:D634"/>
    <mergeCell ref="C635:D635"/>
    <mergeCell ref="C636:D636"/>
    <mergeCell ref="C638:D638"/>
    <mergeCell ref="C640:D640"/>
    <mergeCell ref="C642:D642"/>
    <mergeCell ref="C628:D628"/>
    <mergeCell ref="C629:D629"/>
    <mergeCell ref="C630:D630"/>
    <mergeCell ref="C631:D631"/>
    <mergeCell ref="C632:D632"/>
    <mergeCell ref="C633:D633"/>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10:D610"/>
    <mergeCell ref="C611:D611"/>
    <mergeCell ref="C612:D612"/>
    <mergeCell ref="C613:D613"/>
    <mergeCell ref="C614:D614"/>
    <mergeCell ref="C615:D615"/>
    <mergeCell ref="C600:D600"/>
    <mergeCell ref="C601:D601"/>
    <mergeCell ref="C602:D602"/>
    <mergeCell ref="C604:G604"/>
    <mergeCell ref="C605:D605"/>
    <mergeCell ref="C606:D606"/>
    <mergeCell ref="C607:D607"/>
    <mergeCell ref="C609:G609"/>
    <mergeCell ref="C590:D590"/>
    <mergeCell ref="C591:D591"/>
    <mergeCell ref="C592:D592"/>
    <mergeCell ref="C596:D596"/>
    <mergeCell ref="C584:D584"/>
    <mergeCell ref="C585:D585"/>
    <mergeCell ref="C586:D586"/>
    <mergeCell ref="C587:D587"/>
    <mergeCell ref="C588:D588"/>
    <mergeCell ref="C589:D589"/>
    <mergeCell ref="C577:D577"/>
    <mergeCell ref="C578:D578"/>
    <mergeCell ref="C579:D579"/>
    <mergeCell ref="C580:D580"/>
    <mergeCell ref="C582:D582"/>
    <mergeCell ref="C583:D583"/>
    <mergeCell ref="C567:D567"/>
    <mergeCell ref="C568:D568"/>
    <mergeCell ref="C570:G570"/>
    <mergeCell ref="C571:D571"/>
    <mergeCell ref="C573:D573"/>
    <mergeCell ref="C575:D575"/>
    <mergeCell ref="C561:D561"/>
    <mergeCell ref="C562:D562"/>
    <mergeCell ref="C563:D563"/>
    <mergeCell ref="C564:D564"/>
    <mergeCell ref="C565:D565"/>
    <mergeCell ref="C566:D566"/>
    <mergeCell ref="C549:D549"/>
    <mergeCell ref="C553:G553"/>
    <mergeCell ref="C554:D554"/>
    <mergeCell ref="C555:D555"/>
    <mergeCell ref="C556:D556"/>
    <mergeCell ref="C557:D557"/>
    <mergeCell ref="C559:G559"/>
    <mergeCell ref="C560:G560"/>
    <mergeCell ref="C541:D541"/>
    <mergeCell ref="C543:G543"/>
    <mergeCell ref="C544:D544"/>
    <mergeCell ref="C545:D545"/>
    <mergeCell ref="C547:G547"/>
    <mergeCell ref="C548:D548"/>
    <mergeCell ref="C530:D530"/>
    <mergeCell ref="C531:D531"/>
    <mergeCell ref="C533:G533"/>
    <mergeCell ref="C534:G534"/>
    <mergeCell ref="C535:D535"/>
    <mergeCell ref="C536:D536"/>
    <mergeCell ref="C538:D538"/>
    <mergeCell ref="C539:D539"/>
    <mergeCell ref="C513:G513"/>
    <mergeCell ref="C514:D514"/>
    <mergeCell ref="C515:D515"/>
    <mergeCell ref="C516:D516"/>
    <mergeCell ref="C517:D517"/>
    <mergeCell ref="C518:D518"/>
    <mergeCell ref="C519:D519"/>
    <mergeCell ref="C520:D520"/>
    <mergeCell ref="C521:D521"/>
    <mergeCell ref="C504:D504"/>
    <mergeCell ref="C505:D505"/>
    <mergeCell ref="C509:D509"/>
    <mergeCell ref="C522:D522"/>
    <mergeCell ref="C523:D523"/>
    <mergeCell ref="C524:D524"/>
    <mergeCell ref="C526:D526"/>
    <mergeCell ref="C498:D498"/>
    <mergeCell ref="C499:D499"/>
    <mergeCell ref="C500:D500"/>
    <mergeCell ref="C501:D501"/>
    <mergeCell ref="C502:D502"/>
    <mergeCell ref="C503:D503"/>
    <mergeCell ref="C492:D492"/>
    <mergeCell ref="C493:D493"/>
    <mergeCell ref="C494:D494"/>
    <mergeCell ref="C495:D495"/>
    <mergeCell ref="C496:D496"/>
    <mergeCell ref="C497:D497"/>
    <mergeCell ref="C486:D486"/>
    <mergeCell ref="C487:D487"/>
    <mergeCell ref="C488:D488"/>
    <mergeCell ref="C489:D489"/>
    <mergeCell ref="C490:D490"/>
    <mergeCell ref="C491:D491"/>
    <mergeCell ref="C480:D480"/>
    <mergeCell ref="C481:D481"/>
    <mergeCell ref="C482:D482"/>
    <mergeCell ref="C483:D483"/>
    <mergeCell ref="C484:D484"/>
    <mergeCell ref="C485:D485"/>
    <mergeCell ref="C470:G470"/>
    <mergeCell ref="C471:D471"/>
    <mergeCell ref="C473:D473"/>
    <mergeCell ref="C475:D475"/>
    <mergeCell ref="C476:D476"/>
    <mergeCell ref="C477:D477"/>
    <mergeCell ref="C478:D478"/>
    <mergeCell ref="C479:D479"/>
    <mergeCell ref="C459:D459"/>
    <mergeCell ref="C461:D461"/>
    <mergeCell ref="C462:D462"/>
    <mergeCell ref="C466:D466"/>
    <mergeCell ref="C451:D451"/>
    <mergeCell ref="C453:D453"/>
    <mergeCell ref="C454:D454"/>
    <mergeCell ref="C455:D455"/>
    <mergeCell ref="C457:D457"/>
    <mergeCell ref="C458:D458"/>
    <mergeCell ref="C438:D438"/>
    <mergeCell ref="C442:D442"/>
    <mergeCell ref="C443:D443"/>
    <mergeCell ref="C444:D444"/>
    <mergeCell ref="C446:D446"/>
    <mergeCell ref="C447:D447"/>
    <mergeCell ref="C448:D448"/>
    <mergeCell ref="C450:D450"/>
    <mergeCell ref="C427:D427"/>
    <mergeCell ref="C431:D431"/>
    <mergeCell ref="C432:D432"/>
    <mergeCell ref="C433:D433"/>
    <mergeCell ref="C434:D434"/>
    <mergeCell ref="C435:D435"/>
    <mergeCell ref="C436:D436"/>
    <mergeCell ref="C437:D437"/>
    <mergeCell ref="C421:D421"/>
    <mergeCell ref="C422:D422"/>
    <mergeCell ref="C423:D423"/>
    <mergeCell ref="C424:D424"/>
    <mergeCell ref="C425:D425"/>
    <mergeCell ref="C426:D426"/>
    <mergeCell ref="C415:D415"/>
    <mergeCell ref="C416:D416"/>
    <mergeCell ref="C417:D417"/>
    <mergeCell ref="C418:D418"/>
    <mergeCell ref="C419:D419"/>
    <mergeCell ref="C420:D420"/>
    <mergeCell ref="C409:D409"/>
    <mergeCell ref="C410:D410"/>
    <mergeCell ref="C411:D411"/>
    <mergeCell ref="C412:D412"/>
    <mergeCell ref="C413:D413"/>
    <mergeCell ref="C414:D414"/>
    <mergeCell ref="C403:D403"/>
    <mergeCell ref="C404:D404"/>
    <mergeCell ref="C405:D405"/>
    <mergeCell ref="C406:D406"/>
    <mergeCell ref="C407:D407"/>
    <mergeCell ref="C408:D408"/>
    <mergeCell ref="C397:D397"/>
    <mergeCell ref="C398:D398"/>
    <mergeCell ref="C399:D399"/>
    <mergeCell ref="C400:D400"/>
    <mergeCell ref="C401:D401"/>
    <mergeCell ref="C402:D402"/>
    <mergeCell ref="C390:D390"/>
    <mergeCell ref="C391:D391"/>
    <mergeCell ref="C392:D392"/>
    <mergeCell ref="C393:D393"/>
    <mergeCell ref="C394:D394"/>
    <mergeCell ref="C396:G396"/>
    <mergeCell ref="C384:D384"/>
    <mergeCell ref="C385:D385"/>
    <mergeCell ref="C386:D386"/>
    <mergeCell ref="C387:D387"/>
    <mergeCell ref="C388:D388"/>
    <mergeCell ref="C389:D389"/>
    <mergeCell ref="C378:D378"/>
    <mergeCell ref="C379:D379"/>
    <mergeCell ref="C380:D380"/>
    <mergeCell ref="C381:D381"/>
    <mergeCell ref="C382:D382"/>
    <mergeCell ref="C383:D383"/>
    <mergeCell ref="C372:D372"/>
    <mergeCell ref="C373:D373"/>
    <mergeCell ref="C374:D374"/>
    <mergeCell ref="C375:D375"/>
    <mergeCell ref="C376:D376"/>
    <mergeCell ref="C377:D377"/>
    <mergeCell ref="C366:D366"/>
    <mergeCell ref="C367:D367"/>
    <mergeCell ref="C368:D368"/>
    <mergeCell ref="C369:D369"/>
    <mergeCell ref="C370:D370"/>
    <mergeCell ref="C371:D371"/>
    <mergeCell ref="C359:D359"/>
    <mergeCell ref="C360:D360"/>
    <mergeCell ref="C361:D361"/>
    <mergeCell ref="C362:D362"/>
    <mergeCell ref="C364:D364"/>
    <mergeCell ref="C365:D365"/>
    <mergeCell ref="C353:D353"/>
    <mergeCell ref="C354:D354"/>
    <mergeCell ref="C355:D355"/>
    <mergeCell ref="C356:D356"/>
    <mergeCell ref="C357:D357"/>
    <mergeCell ref="C358:D358"/>
    <mergeCell ref="C345:D345"/>
    <mergeCell ref="C346:D346"/>
    <mergeCell ref="C347:D347"/>
    <mergeCell ref="C348:D348"/>
    <mergeCell ref="C350:D350"/>
    <mergeCell ref="C352:D352"/>
    <mergeCell ref="C338:D338"/>
    <mergeCell ref="C339:D339"/>
    <mergeCell ref="C340:D340"/>
    <mergeCell ref="C342:G342"/>
    <mergeCell ref="C343:D343"/>
    <mergeCell ref="C344:D344"/>
    <mergeCell ref="C332:D332"/>
    <mergeCell ref="C333:D333"/>
    <mergeCell ref="C334:D334"/>
    <mergeCell ref="C335:D335"/>
    <mergeCell ref="C336:D336"/>
    <mergeCell ref="C337:D337"/>
    <mergeCell ref="C326:D326"/>
    <mergeCell ref="C327:D327"/>
    <mergeCell ref="C328:D328"/>
    <mergeCell ref="C329:D329"/>
    <mergeCell ref="C330:D330"/>
    <mergeCell ref="C331:D331"/>
    <mergeCell ref="C318:D318"/>
    <mergeCell ref="C319:D319"/>
    <mergeCell ref="C320:D320"/>
    <mergeCell ref="C321:D321"/>
    <mergeCell ref="C322:D322"/>
    <mergeCell ref="C323:D323"/>
    <mergeCell ref="C324:D324"/>
    <mergeCell ref="C325:D325"/>
    <mergeCell ref="C308:G308"/>
    <mergeCell ref="C309:D309"/>
    <mergeCell ref="C310:D310"/>
    <mergeCell ref="C311:D311"/>
    <mergeCell ref="C312:D312"/>
    <mergeCell ref="C313:D313"/>
    <mergeCell ref="C314:D314"/>
    <mergeCell ref="C300:G300"/>
    <mergeCell ref="C301:G301"/>
    <mergeCell ref="C302:G302"/>
    <mergeCell ref="C303:G303"/>
    <mergeCell ref="C304:D304"/>
    <mergeCell ref="C294:G294"/>
    <mergeCell ref="C295:G295"/>
    <mergeCell ref="C296:G296"/>
    <mergeCell ref="C297:G297"/>
    <mergeCell ref="C298:G298"/>
    <mergeCell ref="C299:G299"/>
    <mergeCell ref="C287:G287"/>
    <mergeCell ref="C288:G288"/>
    <mergeCell ref="C289:D289"/>
    <mergeCell ref="C291:G291"/>
    <mergeCell ref="C292:G292"/>
    <mergeCell ref="C293:G293"/>
    <mergeCell ref="C281:G281"/>
    <mergeCell ref="C282:G282"/>
    <mergeCell ref="C283:G283"/>
    <mergeCell ref="C284:G284"/>
    <mergeCell ref="C285:G285"/>
    <mergeCell ref="C286:G286"/>
    <mergeCell ref="C275:G275"/>
    <mergeCell ref="C276:G276"/>
    <mergeCell ref="C277:G277"/>
    <mergeCell ref="C278:G278"/>
    <mergeCell ref="C279:G279"/>
    <mergeCell ref="C280:G280"/>
    <mergeCell ref="C268:G268"/>
    <mergeCell ref="C269:G269"/>
    <mergeCell ref="C270:G270"/>
    <mergeCell ref="C271:D271"/>
    <mergeCell ref="C273:G273"/>
    <mergeCell ref="C274:G274"/>
    <mergeCell ref="C262:G262"/>
    <mergeCell ref="C263:G263"/>
    <mergeCell ref="C264:G264"/>
    <mergeCell ref="C265:G265"/>
    <mergeCell ref="C266:G266"/>
    <mergeCell ref="C267:G267"/>
    <mergeCell ref="C254:D254"/>
    <mergeCell ref="C256:D256"/>
    <mergeCell ref="C258:G258"/>
    <mergeCell ref="C259:G259"/>
    <mergeCell ref="C260:G260"/>
    <mergeCell ref="C261:G261"/>
    <mergeCell ref="C244:D244"/>
    <mergeCell ref="C245:D245"/>
    <mergeCell ref="C246:D246"/>
    <mergeCell ref="C248:D248"/>
    <mergeCell ref="C250:D250"/>
    <mergeCell ref="C252:D252"/>
    <mergeCell ref="C236:D236"/>
    <mergeCell ref="C237:D237"/>
    <mergeCell ref="C238:D238"/>
    <mergeCell ref="C239:D239"/>
    <mergeCell ref="C240:D240"/>
    <mergeCell ref="C241:D241"/>
    <mergeCell ref="C242:D242"/>
    <mergeCell ref="C243:D243"/>
    <mergeCell ref="C223:D223"/>
    <mergeCell ref="C225:D225"/>
    <mergeCell ref="C227:D227"/>
    <mergeCell ref="C229:D229"/>
    <mergeCell ref="C231:G231"/>
    <mergeCell ref="C232:D232"/>
    <mergeCell ref="C215:D215"/>
    <mergeCell ref="C216:D216"/>
    <mergeCell ref="C217:D217"/>
    <mergeCell ref="C218:D218"/>
    <mergeCell ref="C219:D219"/>
    <mergeCell ref="C221:D221"/>
    <mergeCell ref="C207:D207"/>
    <mergeCell ref="C208:D208"/>
    <mergeCell ref="C209:D209"/>
    <mergeCell ref="C210:D210"/>
    <mergeCell ref="C212:D212"/>
    <mergeCell ref="C214:D214"/>
    <mergeCell ref="C201:D201"/>
    <mergeCell ref="C202:D202"/>
    <mergeCell ref="C203:D203"/>
    <mergeCell ref="C204:D204"/>
    <mergeCell ref="C205:D205"/>
    <mergeCell ref="C206:D206"/>
    <mergeCell ref="C192:D192"/>
    <mergeCell ref="C194:D194"/>
    <mergeCell ref="C196:D196"/>
    <mergeCell ref="C197:D197"/>
    <mergeCell ref="C198:D198"/>
    <mergeCell ref="C200:D200"/>
    <mergeCell ref="C186:G186"/>
    <mergeCell ref="C187:D187"/>
    <mergeCell ref="C188:D188"/>
    <mergeCell ref="C189:D189"/>
    <mergeCell ref="C190:D190"/>
    <mergeCell ref="C191:D191"/>
    <mergeCell ref="C179:D179"/>
    <mergeCell ref="C180:D180"/>
    <mergeCell ref="C181:D181"/>
    <mergeCell ref="C182:D182"/>
    <mergeCell ref="C183:D183"/>
    <mergeCell ref="C184:D184"/>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60:D160"/>
    <mergeCell ref="C162:G162"/>
    <mergeCell ref="C163:D163"/>
    <mergeCell ref="C164:D164"/>
    <mergeCell ref="C165:D165"/>
    <mergeCell ref="C166:D166"/>
    <mergeCell ref="C154:G154"/>
    <mergeCell ref="C155:D155"/>
    <mergeCell ref="C156:D156"/>
    <mergeCell ref="C157:D157"/>
    <mergeCell ref="C158:D158"/>
    <mergeCell ref="C159:D159"/>
    <mergeCell ref="C147:G147"/>
    <mergeCell ref="C148:D148"/>
    <mergeCell ref="C149:D149"/>
    <mergeCell ref="C150:D150"/>
    <mergeCell ref="C152:G152"/>
    <mergeCell ref="C153:G153"/>
    <mergeCell ref="C140:D140"/>
    <mergeCell ref="C141:D141"/>
    <mergeCell ref="C142:D142"/>
    <mergeCell ref="C143:D143"/>
    <mergeCell ref="C144:D144"/>
    <mergeCell ref="C146:G146"/>
    <mergeCell ref="C134:D134"/>
    <mergeCell ref="C135:D135"/>
    <mergeCell ref="C136:D136"/>
    <mergeCell ref="C137:D137"/>
    <mergeCell ref="C138:D138"/>
    <mergeCell ref="C139:D139"/>
    <mergeCell ref="C128:D128"/>
    <mergeCell ref="C129:D129"/>
    <mergeCell ref="C130:D130"/>
    <mergeCell ref="C131:D131"/>
    <mergeCell ref="C132:D132"/>
    <mergeCell ref="C133:D133"/>
    <mergeCell ref="C122:D122"/>
    <mergeCell ref="C123:D123"/>
    <mergeCell ref="C124:D124"/>
    <mergeCell ref="C125:D125"/>
    <mergeCell ref="C126:D126"/>
    <mergeCell ref="C127:D127"/>
    <mergeCell ref="C115:D115"/>
    <mergeCell ref="C117:G117"/>
    <mergeCell ref="C118:G118"/>
    <mergeCell ref="C119:D119"/>
    <mergeCell ref="C120:D120"/>
    <mergeCell ref="C121:D121"/>
    <mergeCell ref="C109:D109"/>
    <mergeCell ref="C110:D110"/>
    <mergeCell ref="C111:D111"/>
    <mergeCell ref="C112:D112"/>
    <mergeCell ref="C113:D113"/>
    <mergeCell ref="C114:D114"/>
    <mergeCell ref="C101:D101"/>
    <mergeCell ref="C103:D103"/>
    <mergeCell ref="C105:G105"/>
    <mergeCell ref="C106:G106"/>
    <mergeCell ref="C107:D107"/>
    <mergeCell ref="C108:D108"/>
    <mergeCell ref="C91:D91"/>
    <mergeCell ref="C92:D92"/>
    <mergeCell ref="C93:D93"/>
    <mergeCell ref="C95:D95"/>
    <mergeCell ref="C97:D97"/>
    <mergeCell ref="C99:D99"/>
    <mergeCell ref="C79:D79"/>
    <mergeCell ref="C81:D81"/>
    <mergeCell ref="C83:D83"/>
    <mergeCell ref="C85:D85"/>
    <mergeCell ref="C87:D87"/>
    <mergeCell ref="C89:D89"/>
    <mergeCell ref="C68:D68"/>
    <mergeCell ref="C69:D69"/>
    <mergeCell ref="C71:D71"/>
    <mergeCell ref="C73:D73"/>
    <mergeCell ref="C75:D75"/>
    <mergeCell ref="C77:D77"/>
    <mergeCell ref="C62:D62"/>
    <mergeCell ref="C63:D63"/>
    <mergeCell ref="C64:D64"/>
    <mergeCell ref="C65:D65"/>
    <mergeCell ref="C66:D66"/>
    <mergeCell ref="C67:D67"/>
    <mergeCell ref="C56:D56"/>
    <mergeCell ref="C57:D57"/>
    <mergeCell ref="C58:D58"/>
    <mergeCell ref="C59:D59"/>
    <mergeCell ref="C60:D60"/>
    <mergeCell ref="C61:D61"/>
    <mergeCell ref="C50:G50"/>
    <mergeCell ref="C51:D51"/>
    <mergeCell ref="C53:G53"/>
    <mergeCell ref="C54:G54"/>
    <mergeCell ref="C55:G55"/>
    <mergeCell ref="C42:D42"/>
    <mergeCell ref="C43:D43"/>
    <mergeCell ref="C44:D44"/>
    <mergeCell ref="C45:D45"/>
    <mergeCell ref="C46:D46"/>
    <mergeCell ref="C48:G48"/>
    <mergeCell ref="C40:D40"/>
    <mergeCell ref="C41:D41"/>
    <mergeCell ref="C28:D28"/>
    <mergeCell ref="C29:D29"/>
    <mergeCell ref="C31:G31"/>
    <mergeCell ref="C32:G32"/>
    <mergeCell ref="C33:G33"/>
    <mergeCell ref="C34:D34"/>
    <mergeCell ref="C49:G49"/>
    <mergeCell ref="C36:G36"/>
    <mergeCell ref="C37:G37"/>
    <mergeCell ref="C38:G38"/>
    <mergeCell ref="C39:D39"/>
    <mergeCell ref="A1:G1"/>
    <mergeCell ref="C9:G9"/>
    <mergeCell ref="C10:G10"/>
    <mergeCell ref="C11:D11"/>
    <mergeCell ref="C13:G13"/>
    <mergeCell ref="C14:G14"/>
    <mergeCell ref="C15:G15"/>
    <mergeCell ref="C22:D22"/>
    <mergeCell ref="C23:D23"/>
    <mergeCell ref="C24:D24"/>
    <mergeCell ref="C25:D25"/>
    <mergeCell ref="C26:D26"/>
    <mergeCell ref="C27:D27"/>
    <mergeCell ref="C16:G16"/>
    <mergeCell ref="C17:D17"/>
    <mergeCell ref="C18:D18"/>
    <mergeCell ref="C19:D19"/>
    <mergeCell ref="C20:D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CZ895"/>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24" customWidth="1"/>
    <col min="14" max="55" width="9.140625" style="124"/>
    <col min="56" max="56" width="62.28515625" style="124" customWidth="1"/>
    <col min="57" max="16384" width="9.140625" style="124"/>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2343</v>
      </c>
      <c r="E4" s="139"/>
      <c r="F4" s="140"/>
      <c r="G4" s="141"/>
    </row>
    <row r="5" spans="1:104" ht="13.5" thickTop="1" x14ac:dyDescent="0.2">
      <c r="A5" s="142"/>
      <c r="G5" s="144"/>
    </row>
    <row r="6" spans="1:104" s="150"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row>
    <row r="7" spans="1:104" ht="14.25" customHeight="1" x14ac:dyDescent="0.2">
      <c r="A7" s="151" t="s">
        <v>38</v>
      </c>
      <c r="B7" s="152" t="s">
        <v>319</v>
      </c>
      <c r="C7" s="153" t="s">
        <v>320</v>
      </c>
      <c r="D7" s="154"/>
      <c r="E7" s="155"/>
      <c r="F7" s="155"/>
      <c r="G7" s="156"/>
      <c r="H7" s="157"/>
      <c r="I7" s="158"/>
      <c r="J7" s="159"/>
      <c r="K7" s="160"/>
      <c r="O7" s="199"/>
    </row>
    <row r="8" spans="1:104" ht="22.5" x14ac:dyDescent="0.2">
      <c r="A8" s="161">
        <v>1</v>
      </c>
      <c r="B8" s="162" t="s">
        <v>523</v>
      </c>
      <c r="C8" s="163" t="s">
        <v>524</v>
      </c>
      <c r="D8" s="164" t="s">
        <v>41</v>
      </c>
      <c r="E8" s="165">
        <v>10.261699999999999</v>
      </c>
      <c r="F8" s="122">
        <f>'01 107 '!F8</f>
        <v>0</v>
      </c>
      <c r="G8" s="166">
        <f>E8*F8</f>
        <v>0</v>
      </c>
      <c r="H8" s="167">
        <v>0.50065000000000004</v>
      </c>
      <c r="I8" s="168">
        <f>E8*H8</f>
        <v>5.1375201050000001</v>
      </c>
      <c r="J8" s="167">
        <v>0</v>
      </c>
      <c r="K8" s="168">
        <f>E8*J8</f>
        <v>0</v>
      </c>
      <c r="O8" s="199"/>
      <c r="Z8" s="199"/>
      <c r="AA8" s="199">
        <v>1</v>
      </c>
      <c r="AB8" s="199">
        <v>1</v>
      </c>
      <c r="AC8" s="199">
        <v>1</v>
      </c>
      <c r="AD8" s="199"/>
      <c r="AE8" s="199"/>
      <c r="AF8" s="199"/>
      <c r="AG8" s="199"/>
      <c r="AH8" s="199"/>
      <c r="AI8" s="199"/>
      <c r="AJ8" s="199"/>
      <c r="AK8" s="199"/>
      <c r="AL8" s="199"/>
      <c r="AM8" s="199"/>
      <c r="AN8" s="199"/>
      <c r="AO8" s="199"/>
      <c r="AP8" s="199"/>
      <c r="AQ8" s="199"/>
      <c r="AR8" s="199"/>
      <c r="AS8" s="199"/>
      <c r="AT8" s="199"/>
      <c r="AU8" s="199"/>
      <c r="AV8" s="199"/>
      <c r="AW8" s="199"/>
      <c r="AX8" s="199"/>
      <c r="AY8" s="199"/>
      <c r="AZ8" s="200">
        <f>G8</f>
        <v>0</v>
      </c>
      <c r="BA8" s="199"/>
      <c r="BB8" s="199"/>
      <c r="BC8" s="199"/>
      <c r="BD8" s="199"/>
      <c r="BE8" s="199"/>
      <c r="BF8" s="199"/>
      <c r="BG8" s="199"/>
      <c r="BH8" s="199"/>
      <c r="BI8" s="199"/>
      <c r="CA8" s="199">
        <v>1</v>
      </c>
      <c r="CB8" s="199">
        <v>1</v>
      </c>
      <c r="CZ8" s="124">
        <v>1</v>
      </c>
    </row>
    <row r="9" spans="1:104" x14ac:dyDescent="0.2">
      <c r="A9" s="191"/>
      <c r="B9" s="192"/>
      <c r="C9" s="312" t="s">
        <v>525</v>
      </c>
      <c r="D9" s="313"/>
      <c r="E9" s="313"/>
      <c r="F9" s="313"/>
      <c r="G9" s="314"/>
      <c r="I9" s="197"/>
      <c r="K9" s="197"/>
      <c r="L9" s="198" t="s">
        <v>525</v>
      </c>
      <c r="O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row>
    <row r="10" spans="1:104" x14ac:dyDescent="0.2">
      <c r="A10" s="191"/>
      <c r="B10" s="192"/>
      <c r="C10" s="312" t="s">
        <v>526</v>
      </c>
      <c r="D10" s="313"/>
      <c r="E10" s="313"/>
      <c r="F10" s="313"/>
      <c r="G10" s="314"/>
      <c r="I10" s="197"/>
      <c r="K10" s="197"/>
      <c r="L10" s="198" t="s">
        <v>526</v>
      </c>
      <c r="O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row>
    <row r="11" spans="1:104" x14ac:dyDescent="0.2">
      <c r="A11" s="191"/>
      <c r="B11" s="192"/>
      <c r="C11" s="331" t="s">
        <v>1899</v>
      </c>
      <c r="D11" s="332"/>
      <c r="E11" s="193">
        <v>10.261699999999999</v>
      </c>
      <c r="F11" s="194"/>
      <c r="G11" s="195"/>
      <c r="H11" s="196"/>
      <c r="I11" s="197"/>
      <c r="J11" s="184"/>
      <c r="K11" s="197"/>
      <c r="M11" s="198" t="s">
        <v>1899</v>
      </c>
      <c r="O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201" t="str">
        <f>C10</f>
        <v xml:space="preserve">výztuž je v rozpočtu základů </v>
      </c>
      <c r="BE11" s="199"/>
      <c r="BF11" s="199"/>
      <c r="BG11" s="199"/>
      <c r="BH11" s="199"/>
      <c r="BI11" s="199"/>
    </row>
    <row r="12" spans="1:104" ht="22.5" x14ac:dyDescent="0.2">
      <c r="A12" s="161">
        <v>2</v>
      </c>
      <c r="B12" s="162" t="s">
        <v>529</v>
      </c>
      <c r="C12" s="163" t="s">
        <v>530</v>
      </c>
      <c r="D12" s="164" t="s">
        <v>41</v>
      </c>
      <c r="E12" s="165">
        <v>54.232199999999999</v>
      </c>
      <c r="F12" s="122">
        <f>'01 107 '!F12</f>
        <v>0</v>
      </c>
      <c r="G12" s="166">
        <f>E12*F12</f>
        <v>0</v>
      </c>
      <c r="H12" s="167">
        <v>0.38236999999999999</v>
      </c>
      <c r="I12" s="168">
        <f>E12*H12</f>
        <v>20.736766314</v>
      </c>
      <c r="J12" s="167">
        <v>0</v>
      </c>
      <c r="K12" s="168">
        <f>E12*J12</f>
        <v>0</v>
      </c>
      <c r="O12" s="199"/>
      <c r="Z12" s="199"/>
      <c r="AA12" s="199">
        <v>1</v>
      </c>
      <c r="AB12" s="199">
        <v>1</v>
      </c>
      <c r="AC12" s="199">
        <v>1</v>
      </c>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200">
        <f>G12</f>
        <v>0</v>
      </c>
      <c r="BA12" s="199"/>
      <c r="BB12" s="199"/>
      <c r="BC12" s="199"/>
      <c r="BD12" s="199"/>
      <c r="BE12" s="199"/>
      <c r="BF12" s="199"/>
      <c r="BG12" s="199"/>
      <c r="BH12" s="199"/>
      <c r="BI12" s="199"/>
      <c r="CA12" s="199">
        <v>1</v>
      </c>
      <c r="CB12" s="199">
        <v>1</v>
      </c>
      <c r="CZ12" s="124">
        <v>1</v>
      </c>
    </row>
    <row r="13" spans="1:104" x14ac:dyDescent="0.2">
      <c r="A13" s="191"/>
      <c r="B13" s="192"/>
      <c r="C13" s="312" t="s">
        <v>531</v>
      </c>
      <c r="D13" s="313"/>
      <c r="E13" s="313"/>
      <c r="F13" s="313"/>
      <c r="G13" s="314"/>
      <c r="I13" s="197"/>
      <c r="K13" s="197"/>
      <c r="L13" s="198" t="s">
        <v>531</v>
      </c>
      <c r="O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row>
    <row r="14" spans="1:104" x14ac:dyDescent="0.2">
      <c r="A14" s="191"/>
      <c r="B14" s="192"/>
      <c r="C14" s="312" t="s">
        <v>532</v>
      </c>
      <c r="D14" s="313"/>
      <c r="E14" s="313"/>
      <c r="F14" s="313"/>
      <c r="G14" s="314"/>
      <c r="I14" s="197"/>
      <c r="K14" s="197"/>
      <c r="L14" s="198" t="s">
        <v>532</v>
      </c>
      <c r="O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row>
    <row r="15" spans="1:104" x14ac:dyDescent="0.2">
      <c r="A15" s="191"/>
      <c r="B15" s="192"/>
      <c r="C15" s="312" t="s">
        <v>533</v>
      </c>
      <c r="D15" s="313"/>
      <c r="E15" s="313"/>
      <c r="F15" s="313"/>
      <c r="G15" s="314"/>
      <c r="I15" s="197"/>
      <c r="K15" s="197"/>
      <c r="L15" s="198" t="s">
        <v>533</v>
      </c>
      <c r="O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row>
    <row r="16" spans="1:104" ht="22.5" x14ac:dyDescent="0.2">
      <c r="A16" s="191"/>
      <c r="B16" s="192"/>
      <c r="C16" s="312" t="s">
        <v>534</v>
      </c>
      <c r="D16" s="313"/>
      <c r="E16" s="313"/>
      <c r="F16" s="313"/>
      <c r="G16" s="314"/>
      <c r="I16" s="197"/>
      <c r="K16" s="197"/>
      <c r="L16" s="198" t="s">
        <v>534</v>
      </c>
      <c r="O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row>
    <row r="17" spans="1:104" ht="25.5" x14ac:dyDescent="0.2">
      <c r="A17" s="191"/>
      <c r="B17" s="192"/>
      <c r="C17" s="331" t="s">
        <v>1900</v>
      </c>
      <c r="D17" s="332"/>
      <c r="E17" s="193">
        <v>4.4615999999999998</v>
      </c>
      <c r="F17" s="194"/>
      <c r="G17" s="195"/>
      <c r="H17" s="196"/>
      <c r="I17" s="197"/>
      <c r="J17" s="184"/>
      <c r="K17" s="197"/>
      <c r="M17" s="198" t="s">
        <v>1900</v>
      </c>
      <c r="O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201" t="str">
        <f t="shared" ref="BD17:BD29" si="0">C16</f>
        <v>Vzduchová neprůzvučnost Rw = 58 (-2; -6) dB při tloušťce stěny 365 mm a objemové hmotnosti zdiva včetně omítek tl. 15 mm 1 700 kg/m3</v>
      </c>
      <c r="BE17" s="199"/>
      <c r="BF17" s="199"/>
      <c r="BG17" s="199"/>
      <c r="BH17" s="199"/>
      <c r="BI17" s="199"/>
    </row>
    <row r="18" spans="1:104" x14ac:dyDescent="0.2">
      <c r="A18" s="191"/>
      <c r="B18" s="192"/>
      <c r="C18" s="331" t="s">
        <v>1901</v>
      </c>
      <c r="D18" s="332"/>
      <c r="E18" s="193">
        <v>8.9231999999999996</v>
      </c>
      <c r="F18" s="194"/>
      <c r="G18" s="195"/>
      <c r="H18" s="196"/>
      <c r="I18" s="197"/>
      <c r="J18" s="184"/>
      <c r="K18" s="197"/>
      <c r="M18" s="198" t="s">
        <v>1901</v>
      </c>
      <c r="O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201" t="str">
        <f t="shared" si="0"/>
        <v>227,228:4*3*0,3718</v>
      </c>
      <c r="BE18" s="199"/>
      <c r="BF18" s="199"/>
      <c r="BG18" s="199"/>
      <c r="BH18" s="199"/>
      <c r="BI18" s="199"/>
    </row>
    <row r="19" spans="1:104" x14ac:dyDescent="0.2">
      <c r="A19" s="191"/>
      <c r="B19" s="192"/>
      <c r="C19" s="331" t="s">
        <v>1902</v>
      </c>
      <c r="D19" s="332"/>
      <c r="E19" s="193">
        <v>-1.3519000000000001</v>
      </c>
      <c r="F19" s="194"/>
      <c r="G19" s="195"/>
      <c r="H19" s="196"/>
      <c r="I19" s="197"/>
      <c r="J19" s="184"/>
      <c r="K19" s="197"/>
      <c r="M19" s="198" t="s">
        <v>1902</v>
      </c>
      <c r="O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201" t="str">
        <f t="shared" si="0"/>
        <v>8*3*0,3718</v>
      </c>
      <c r="BE19" s="199"/>
      <c r="BF19" s="199"/>
      <c r="BG19" s="199"/>
      <c r="BH19" s="199"/>
      <c r="BI19" s="199"/>
    </row>
    <row r="20" spans="1:104" x14ac:dyDescent="0.2">
      <c r="A20" s="191"/>
      <c r="B20" s="192"/>
      <c r="C20" s="331" t="s">
        <v>1903</v>
      </c>
      <c r="D20" s="332"/>
      <c r="E20" s="193">
        <v>1.6731</v>
      </c>
      <c r="F20" s="194"/>
      <c r="G20" s="195"/>
      <c r="H20" s="196"/>
      <c r="I20" s="197"/>
      <c r="J20" s="184"/>
      <c r="K20" s="197"/>
      <c r="M20" s="198" t="s">
        <v>1903</v>
      </c>
      <c r="O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201" t="str">
        <f t="shared" si="0"/>
        <v>odeční otvorů:-0,9*2,02*2*0,3718</v>
      </c>
      <c r="BE20" s="199"/>
      <c r="BF20" s="199"/>
      <c r="BG20" s="199"/>
      <c r="BH20" s="199"/>
      <c r="BI20" s="199"/>
    </row>
    <row r="21" spans="1:104" x14ac:dyDescent="0.2">
      <c r="A21" s="191"/>
      <c r="B21" s="192"/>
      <c r="C21" s="331" t="s">
        <v>1904</v>
      </c>
      <c r="D21" s="332"/>
      <c r="E21" s="193">
        <v>-0.751</v>
      </c>
      <c r="F21" s="194"/>
      <c r="G21" s="195"/>
      <c r="H21" s="196"/>
      <c r="I21" s="197"/>
      <c r="J21" s="184"/>
      <c r="K21" s="197"/>
      <c r="M21" s="198" t="s">
        <v>1904</v>
      </c>
      <c r="O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201" t="str">
        <f t="shared" si="0"/>
        <v>224:1,5*3*0,3718</v>
      </c>
      <c r="BE21" s="199"/>
      <c r="BF21" s="199"/>
      <c r="BG21" s="199"/>
      <c r="BH21" s="199"/>
      <c r="BI21" s="199"/>
    </row>
    <row r="22" spans="1:104" x14ac:dyDescent="0.2">
      <c r="A22" s="191"/>
      <c r="B22" s="192"/>
      <c r="C22" s="331" t="s">
        <v>1905</v>
      </c>
      <c r="D22" s="332"/>
      <c r="E22" s="193">
        <v>12.4925</v>
      </c>
      <c r="F22" s="194"/>
      <c r="G22" s="195"/>
      <c r="H22" s="196"/>
      <c r="I22" s="197"/>
      <c r="J22" s="184"/>
      <c r="K22" s="197"/>
      <c r="M22" s="198" t="s">
        <v>1905</v>
      </c>
      <c r="O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201" t="str">
        <f t="shared" si="0"/>
        <v>odeční otvorů:-1*2,02*0,3718</v>
      </c>
      <c r="BE22" s="199"/>
      <c r="BF22" s="199"/>
      <c r="BG22" s="199"/>
      <c r="BH22" s="199"/>
      <c r="BI22" s="199"/>
    </row>
    <row r="23" spans="1:104" x14ac:dyDescent="0.2">
      <c r="A23" s="191"/>
      <c r="B23" s="192"/>
      <c r="C23" s="331" t="s">
        <v>1266</v>
      </c>
      <c r="D23" s="332"/>
      <c r="E23" s="193">
        <v>0.55769999999999997</v>
      </c>
      <c r="F23" s="194"/>
      <c r="G23" s="195"/>
      <c r="H23" s="196"/>
      <c r="I23" s="197"/>
      <c r="J23" s="184"/>
      <c r="K23" s="197"/>
      <c r="M23" s="198" t="s">
        <v>1266</v>
      </c>
      <c r="O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201" t="str">
        <f t="shared" si="0"/>
        <v>201, 202:11,2*3*0,3718</v>
      </c>
      <c r="BE23" s="199"/>
      <c r="BF23" s="199"/>
      <c r="BG23" s="199"/>
      <c r="BH23" s="199"/>
      <c r="BI23" s="199"/>
    </row>
    <row r="24" spans="1:104" x14ac:dyDescent="0.2">
      <c r="A24" s="191"/>
      <c r="B24" s="192"/>
      <c r="C24" s="331" t="s">
        <v>1906</v>
      </c>
      <c r="D24" s="332"/>
      <c r="E24" s="193">
        <v>3.6808000000000001</v>
      </c>
      <c r="F24" s="194"/>
      <c r="G24" s="195"/>
      <c r="H24" s="196"/>
      <c r="I24" s="197"/>
      <c r="J24" s="184"/>
      <c r="K24" s="197"/>
      <c r="M24" s="198" t="s">
        <v>1906</v>
      </c>
      <c r="O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201" t="str">
        <f t="shared" si="0"/>
        <v>0,5*3*0,3718</v>
      </c>
      <c r="BE24" s="199"/>
      <c r="BF24" s="199"/>
      <c r="BG24" s="199"/>
      <c r="BH24" s="199"/>
      <c r="BI24" s="199"/>
    </row>
    <row r="25" spans="1:104" x14ac:dyDescent="0.2">
      <c r="A25" s="191"/>
      <c r="B25" s="192"/>
      <c r="C25" s="331" t="s">
        <v>1907</v>
      </c>
      <c r="D25" s="332"/>
      <c r="E25" s="193">
        <v>9.7040000000000006</v>
      </c>
      <c r="F25" s="194"/>
      <c r="G25" s="195"/>
      <c r="H25" s="196"/>
      <c r="I25" s="197"/>
      <c r="J25" s="184"/>
      <c r="K25" s="197"/>
      <c r="M25" s="198" t="s">
        <v>1907</v>
      </c>
      <c r="O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201" t="str">
        <f t="shared" si="0"/>
        <v>3,3*3*0,3718</v>
      </c>
      <c r="BE25" s="199"/>
      <c r="BF25" s="199"/>
      <c r="BG25" s="199"/>
      <c r="BH25" s="199"/>
      <c r="BI25" s="199"/>
    </row>
    <row r="26" spans="1:104" x14ac:dyDescent="0.2">
      <c r="A26" s="191"/>
      <c r="B26" s="192"/>
      <c r="C26" s="331" t="s">
        <v>1202</v>
      </c>
      <c r="D26" s="332"/>
      <c r="E26" s="193">
        <v>4.4615999999999998</v>
      </c>
      <c r="F26" s="194"/>
      <c r="G26" s="195"/>
      <c r="H26" s="196"/>
      <c r="I26" s="197"/>
      <c r="J26" s="184"/>
      <c r="K26" s="197"/>
      <c r="M26" s="198" t="s">
        <v>1202</v>
      </c>
      <c r="O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201" t="str">
        <f t="shared" si="0"/>
        <v>8,7*3*0,3718</v>
      </c>
      <c r="BE26" s="199"/>
      <c r="BF26" s="199"/>
      <c r="BG26" s="199"/>
      <c r="BH26" s="199"/>
      <c r="BI26" s="199"/>
    </row>
    <row r="27" spans="1:104" x14ac:dyDescent="0.2">
      <c r="A27" s="191"/>
      <c r="B27" s="192"/>
      <c r="C27" s="331" t="s">
        <v>1908</v>
      </c>
      <c r="D27" s="332"/>
      <c r="E27" s="193">
        <v>-3.0041000000000002</v>
      </c>
      <c r="F27" s="194"/>
      <c r="G27" s="195"/>
      <c r="H27" s="196"/>
      <c r="I27" s="197"/>
      <c r="J27" s="184"/>
      <c r="K27" s="197"/>
      <c r="M27" s="198" t="s">
        <v>1908</v>
      </c>
      <c r="O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201" t="str">
        <f t="shared" si="0"/>
        <v>4*3*0,3718</v>
      </c>
      <c r="BE27" s="199"/>
      <c r="BF27" s="199"/>
      <c r="BG27" s="199"/>
      <c r="BH27" s="199"/>
      <c r="BI27" s="199"/>
    </row>
    <row r="28" spans="1:104" x14ac:dyDescent="0.2">
      <c r="A28" s="191"/>
      <c r="B28" s="192"/>
      <c r="C28" s="331" t="s">
        <v>1909</v>
      </c>
      <c r="D28" s="332"/>
      <c r="E28" s="193">
        <v>6.6924000000000001</v>
      </c>
      <c r="F28" s="194"/>
      <c r="G28" s="195"/>
      <c r="H28" s="196"/>
      <c r="I28" s="197"/>
      <c r="J28" s="184"/>
      <c r="K28" s="197"/>
      <c r="M28" s="198" t="s">
        <v>1909</v>
      </c>
      <c r="O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201" t="str">
        <f t="shared" si="0"/>
        <v>odeční otvorů:-1*2,02*4*0,3718</v>
      </c>
      <c r="BE28" s="199"/>
      <c r="BF28" s="199"/>
      <c r="BG28" s="199"/>
      <c r="BH28" s="199"/>
      <c r="BI28" s="199"/>
    </row>
    <row r="29" spans="1:104" x14ac:dyDescent="0.2">
      <c r="A29" s="191"/>
      <c r="B29" s="192"/>
      <c r="C29" s="331" t="s">
        <v>1910</v>
      </c>
      <c r="D29" s="332"/>
      <c r="E29" s="193">
        <v>6.6924000000000001</v>
      </c>
      <c r="F29" s="194"/>
      <c r="G29" s="195"/>
      <c r="H29" s="196"/>
      <c r="I29" s="197"/>
      <c r="J29" s="184"/>
      <c r="K29" s="197"/>
      <c r="M29" s="198" t="s">
        <v>1910</v>
      </c>
      <c r="O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201" t="str">
        <f t="shared" si="0"/>
        <v>210:6*3*0,3718</v>
      </c>
      <c r="BE29" s="199"/>
      <c r="BF29" s="199"/>
      <c r="BG29" s="199"/>
      <c r="BH29" s="199"/>
      <c r="BI29" s="199"/>
    </row>
    <row r="30" spans="1:104" x14ac:dyDescent="0.2">
      <c r="A30" s="161">
        <v>3</v>
      </c>
      <c r="B30" s="162" t="s">
        <v>546</v>
      </c>
      <c r="C30" s="163" t="s">
        <v>547</v>
      </c>
      <c r="D30" s="164" t="s">
        <v>41</v>
      </c>
      <c r="E30" s="165">
        <v>3.3462000000000001</v>
      </c>
      <c r="F30" s="122">
        <f>'01 107 '!F30</f>
        <v>0</v>
      </c>
      <c r="G30" s="166">
        <f>E30*F30</f>
        <v>0</v>
      </c>
      <c r="H30" s="167">
        <v>0.21063000000000001</v>
      </c>
      <c r="I30" s="168">
        <f>E30*H30</f>
        <v>0.70481010600000005</v>
      </c>
      <c r="J30" s="167">
        <v>0</v>
      </c>
      <c r="K30" s="168">
        <f>E30*J30</f>
        <v>0</v>
      </c>
      <c r="O30" s="199"/>
      <c r="Z30" s="199"/>
      <c r="AA30" s="199">
        <v>1</v>
      </c>
      <c r="AB30" s="199">
        <v>1</v>
      </c>
      <c r="AC30" s="199">
        <v>1</v>
      </c>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200">
        <f>G30</f>
        <v>0</v>
      </c>
      <c r="BA30" s="199"/>
      <c r="BB30" s="199"/>
      <c r="BC30" s="199"/>
      <c r="BD30" s="199"/>
      <c r="BE30" s="199"/>
      <c r="BF30" s="199"/>
      <c r="BG30" s="199"/>
      <c r="BH30" s="199"/>
      <c r="BI30" s="199"/>
      <c r="CA30" s="199">
        <v>1</v>
      </c>
      <c r="CB30" s="199">
        <v>1</v>
      </c>
      <c r="CZ30" s="124">
        <v>1</v>
      </c>
    </row>
    <row r="31" spans="1:104" ht="22.5" x14ac:dyDescent="0.2">
      <c r="A31" s="191"/>
      <c r="B31" s="192"/>
      <c r="C31" s="312" t="s">
        <v>548</v>
      </c>
      <c r="D31" s="313"/>
      <c r="E31" s="313"/>
      <c r="F31" s="313"/>
      <c r="G31" s="314"/>
      <c r="I31" s="197"/>
      <c r="K31" s="197"/>
      <c r="L31" s="198" t="s">
        <v>548</v>
      </c>
      <c r="O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row>
    <row r="32" spans="1:104" ht="22.5" x14ac:dyDescent="0.2">
      <c r="A32" s="191"/>
      <c r="B32" s="192"/>
      <c r="C32" s="312" t="s">
        <v>549</v>
      </c>
      <c r="D32" s="313"/>
      <c r="E32" s="313"/>
      <c r="F32" s="313"/>
      <c r="G32" s="314"/>
      <c r="I32" s="197"/>
      <c r="K32" s="197"/>
      <c r="L32" s="198" t="s">
        <v>549</v>
      </c>
      <c r="O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row>
    <row r="33" spans="1:104" x14ac:dyDescent="0.2">
      <c r="A33" s="191"/>
      <c r="B33" s="192"/>
      <c r="C33" s="312" t="s">
        <v>1558</v>
      </c>
      <c r="D33" s="313"/>
      <c r="E33" s="313"/>
      <c r="F33" s="313"/>
      <c r="G33" s="314"/>
      <c r="I33" s="197"/>
      <c r="K33" s="197"/>
      <c r="L33" s="198" t="s">
        <v>1558</v>
      </c>
      <c r="O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row>
    <row r="34" spans="1:104" x14ac:dyDescent="0.2">
      <c r="A34" s="191"/>
      <c r="B34" s="192"/>
      <c r="C34" s="331" t="s">
        <v>1911</v>
      </c>
      <c r="D34" s="332"/>
      <c r="E34" s="193">
        <v>3.3462000000000001</v>
      </c>
      <c r="F34" s="194"/>
      <c r="G34" s="195"/>
      <c r="H34" s="196"/>
      <c r="I34" s="197"/>
      <c r="J34" s="184"/>
      <c r="K34" s="197"/>
      <c r="M34" s="198" t="s">
        <v>1911</v>
      </c>
      <c r="O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201" t="str">
        <f>C33</f>
        <v>Součinitel tepelné vodivosti bez omítek (?) 0,29 W/mK</v>
      </c>
      <c r="BE34" s="199"/>
      <c r="BF34" s="199"/>
      <c r="BG34" s="199"/>
      <c r="BH34" s="199"/>
      <c r="BI34" s="199"/>
    </row>
    <row r="35" spans="1:104" ht="22.5" x14ac:dyDescent="0.2">
      <c r="A35" s="161">
        <v>4</v>
      </c>
      <c r="B35" s="162" t="s">
        <v>1560</v>
      </c>
      <c r="C35" s="163" t="s">
        <v>1561</v>
      </c>
      <c r="D35" s="164" t="s">
        <v>41</v>
      </c>
      <c r="E35" s="165">
        <v>72.806600000000003</v>
      </c>
      <c r="F35" s="122">
        <f>'01 107 '!F35</f>
        <v>0</v>
      </c>
      <c r="G35" s="166">
        <f>E35*F35</f>
        <v>0</v>
      </c>
      <c r="H35" s="167">
        <v>0.21063000000000001</v>
      </c>
      <c r="I35" s="168">
        <f>E35*H35</f>
        <v>15.335254158000001</v>
      </c>
      <c r="J35" s="167">
        <v>0</v>
      </c>
      <c r="K35" s="168">
        <f>E35*J35</f>
        <v>0</v>
      </c>
      <c r="O35" s="199"/>
      <c r="Z35" s="199"/>
      <c r="AA35" s="199">
        <v>1</v>
      </c>
      <c r="AB35" s="199">
        <v>1</v>
      </c>
      <c r="AC35" s="199">
        <v>1</v>
      </c>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200">
        <f>G35</f>
        <v>0</v>
      </c>
      <c r="BA35" s="199"/>
      <c r="BB35" s="199"/>
      <c r="BC35" s="199"/>
      <c r="BD35" s="199"/>
      <c r="BE35" s="199"/>
      <c r="BF35" s="199"/>
      <c r="BG35" s="199"/>
      <c r="BH35" s="199"/>
      <c r="BI35" s="199"/>
      <c r="CA35" s="199">
        <v>1</v>
      </c>
      <c r="CB35" s="199">
        <v>1</v>
      </c>
      <c r="CZ35" s="124">
        <v>1</v>
      </c>
    </row>
    <row r="36" spans="1:104" ht="22.5" x14ac:dyDescent="0.2">
      <c r="A36" s="191"/>
      <c r="B36" s="192"/>
      <c r="C36" s="312" t="s">
        <v>548</v>
      </c>
      <c r="D36" s="313"/>
      <c r="E36" s="313"/>
      <c r="F36" s="313"/>
      <c r="G36" s="314"/>
      <c r="I36" s="197"/>
      <c r="K36" s="197"/>
      <c r="L36" s="198" t="s">
        <v>548</v>
      </c>
      <c r="O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row>
    <row r="37" spans="1:104" ht="22.5" x14ac:dyDescent="0.2">
      <c r="A37" s="191"/>
      <c r="B37" s="192"/>
      <c r="C37" s="312" t="s">
        <v>549</v>
      </c>
      <c r="D37" s="313"/>
      <c r="E37" s="313"/>
      <c r="F37" s="313"/>
      <c r="G37" s="314"/>
      <c r="I37" s="197"/>
      <c r="K37" s="197"/>
      <c r="L37" s="198" t="s">
        <v>549</v>
      </c>
      <c r="O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row>
    <row r="38" spans="1:104" x14ac:dyDescent="0.2">
      <c r="A38" s="191"/>
      <c r="B38" s="192"/>
      <c r="C38" s="312" t="s">
        <v>1558</v>
      </c>
      <c r="D38" s="313"/>
      <c r="E38" s="313"/>
      <c r="F38" s="313"/>
      <c r="G38" s="314"/>
      <c r="I38" s="197"/>
      <c r="K38" s="197"/>
      <c r="L38" s="198" t="s">
        <v>1558</v>
      </c>
      <c r="O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row>
    <row r="39" spans="1:104" x14ac:dyDescent="0.2">
      <c r="A39" s="191"/>
      <c r="B39" s="192"/>
      <c r="C39" s="331" t="s">
        <v>1912</v>
      </c>
      <c r="D39" s="332"/>
      <c r="E39" s="193">
        <v>8.0309000000000008</v>
      </c>
      <c r="F39" s="194"/>
      <c r="G39" s="195"/>
      <c r="H39" s="196"/>
      <c r="I39" s="197"/>
      <c r="J39" s="184"/>
      <c r="K39" s="197"/>
      <c r="M39" s="198" t="s">
        <v>1912</v>
      </c>
      <c r="O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201" t="str">
        <f t="shared" ref="BD39:BD46" si="1">C38</f>
        <v>Součinitel tepelné vodivosti bez omítek (?) 0,29 W/mK</v>
      </c>
      <c r="BE39" s="199"/>
      <c r="BF39" s="199"/>
      <c r="BG39" s="199"/>
      <c r="BH39" s="199"/>
      <c r="BI39" s="199"/>
    </row>
    <row r="40" spans="1:104" x14ac:dyDescent="0.2">
      <c r="A40" s="191"/>
      <c r="B40" s="192"/>
      <c r="C40" s="331" t="s">
        <v>1913</v>
      </c>
      <c r="D40" s="332"/>
      <c r="E40" s="193">
        <v>18.9618</v>
      </c>
      <c r="F40" s="194"/>
      <c r="G40" s="195"/>
      <c r="H40" s="196"/>
      <c r="I40" s="197"/>
      <c r="J40" s="184"/>
      <c r="K40" s="197"/>
      <c r="M40" s="198" t="s">
        <v>1913</v>
      </c>
      <c r="O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201" t="str">
        <f t="shared" si="1"/>
        <v>207:3,6*3*2*0,3718</v>
      </c>
      <c r="BE40" s="199"/>
      <c r="BF40" s="199"/>
      <c r="BG40" s="199"/>
      <c r="BH40" s="199"/>
      <c r="BI40" s="199"/>
    </row>
    <row r="41" spans="1:104" x14ac:dyDescent="0.2">
      <c r="A41" s="191"/>
      <c r="B41" s="192"/>
      <c r="C41" s="331" t="s">
        <v>1914</v>
      </c>
      <c r="D41" s="332"/>
      <c r="E41" s="193">
        <v>14.5002</v>
      </c>
      <c r="F41" s="194"/>
      <c r="G41" s="195"/>
      <c r="H41" s="196"/>
      <c r="I41" s="197"/>
      <c r="J41" s="184"/>
      <c r="K41" s="197"/>
      <c r="M41" s="198" t="s">
        <v>1914</v>
      </c>
      <c r="O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201" t="str">
        <f t="shared" si="1"/>
        <v>211:8,5*3*2*0,3718</v>
      </c>
      <c r="BE41" s="199"/>
      <c r="BF41" s="199"/>
      <c r="BG41" s="199"/>
      <c r="BH41" s="199"/>
      <c r="BI41" s="199"/>
    </row>
    <row r="42" spans="1:104" x14ac:dyDescent="0.2">
      <c r="A42" s="191"/>
      <c r="B42" s="192"/>
      <c r="C42" s="331" t="s">
        <v>1915</v>
      </c>
      <c r="D42" s="332"/>
      <c r="E42" s="193">
        <v>18.9618</v>
      </c>
      <c r="F42" s="194"/>
      <c r="G42" s="195"/>
      <c r="H42" s="196"/>
      <c r="I42" s="197"/>
      <c r="J42" s="184"/>
      <c r="K42" s="197"/>
      <c r="M42" s="198" t="s">
        <v>1915</v>
      </c>
      <c r="O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201" t="str">
        <f t="shared" si="1"/>
        <v>217:6,5*3*2*0,3718</v>
      </c>
      <c r="BE42" s="199"/>
      <c r="BF42" s="199"/>
      <c r="BG42" s="199"/>
      <c r="BH42" s="199"/>
      <c r="BI42" s="199"/>
    </row>
    <row r="43" spans="1:104" x14ac:dyDescent="0.2">
      <c r="A43" s="191"/>
      <c r="B43" s="192"/>
      <c r="C43" s="331" t="s">
        <v>1916</v>
      </c>
      <c r="D43" s="332"/>
      <c r="E43" s="193">
        <v>-0.67589999999999995</v>
      </c>
      <c r="F43" s="194"/>
      <c r="G43" s="195"/>
      <c r="H43" s="196"/>
      <c r="I43" s="197"/>
      <c r="J43" s="184"/>
      <c r="K43" s="197"/>
      <c r="M43" s="198" t="s">
        <v>1916</v>
      </c>
      <c r="O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201" t="str">
        <f t="shared" si="1"/>
        <v>221:8,5*3*2*0,3718</v>
      </c>
      <c r="BE43" s="199"/>
      <c r="BF43" s="199"/>
      <c r="BG43" s="199"/>
      <c r="BH43" s="199"/>
      <c r="BI43" s="199"/>
    </row>
    <row r="44" spans="1:104" x14ac:dyDescent="0.2">
      <c r="A44" s="191"/>
      <c r="B44" s="192"/>
      <c r="C44" s="331" t="s">
        <v>1917</v>
      </c>
      <c r="D44" s="332"/>
      <c r="E44" s="193">
        <v>11.6782</v>
      </c>
      <c r="F44" s="194"/>
      <c r="G44" s="195"/>
      <c r="H44" s="196"/>
      <c r="I44" s="197"/>
      <c r="J44" s="184"/>
      <c r="K44" s="197"/>
      <c r="M44" s="198" t="s">
        <v>1917</v>
      </c>
      <c r="O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201" t="str">
        <f t="shared" si="1"/>
        <v>odeční otvorů:-0,9*2,02*0,3718</v>
      </c>
      <c r="BE44" s="199"/>
      <c r="BF44" s="199"/>
      <c r="BG44" s="199"/>
      <c r="BH44" s="199"/>
      <c r="BI44" s="199"/>
    </row>
    <row r="45" spans="1:104" x14ac:dyDescent="0.2">
      <c r="A45" s="191"/>
      <c r="B45" s="192"/>
      <c r="C45" s="331" t="s">
        <v>1918</v>
      </c>
      <c r="D45" s="332"/>
      <c r="E45" s="193">
        <v>0.73619999999999997</v>
      </c>
      <c r="F45" s="194"/>
      <c r="G45" s="195"/>
      <c r="H45" s="196"/>
      <c r="I45" s="197"/>
      <c r="J45" s="184"/>
      <c r="K45" s="197"/>
      <c r="M45" s="198" t="s">
        <v>1918</v>
      </c>
      <c r="O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201" t="str">
        <f t="shared" si="1"/>
        <v>222:5,235*3*2*0,3718</v>
      </c>
      <c r="BE45" s="199"/>
      <c r="BF45" s="199"/>
      <c r="BG45" s="199"/>
      <c r="BH45" s="199"/>
      <c r="BI45" s="199"/>
    </row>
    <row r="46" spans="1:104" x14ac:dyDescent="0.2">
      <c r="A46" s="191"/>
      <c r="B46" s="192"/>
      <c r="C46" s="331" t="s">
        <v>1919</v>
      </c>
      <c r="D46" s="332"/>
      <c r="E46" s="193">
        <v>0.61350000000000005</v>
      </c>
      <c r="F46" s="194"/>
      <c r="G46" s="195"/>
      <c r="H46" s="196"/>
      <c r="I46" s="197"/>
      <c r="J46" s="184"/>
      <c r="K46" s="197"/>
      <c r="M46" s="198" t="s">
        <v>1919</v>
      </c>
      <c r="O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201" t="str">
        <f t="shared" si="1"/>
        <v>220:0,66*3*0,3718</v>
      </c>
      <c r="BE46" s="199"/>
      <c r="BF46" s="199"/>
      <c r="BG46" s="199"/>
      <c r="BH46" s="199"/>
      <c r="BI46" s="199"/>
    </row>
    <row r="47" spans="1:104" x14ac:dyDescent="0.2">
      <c r="A47" s="161">
        <v>5</v>
      </c>
      <c r="B47" s="162" t="s">
        <v>557</v>
      </c>
      <c r="C47" s="163" t="s">
        <v>1570</v>
      </c>
      <c r="D47" s="164" t="s">
        <v>41</v>
      </c>
      <c r="E47" s="165">
        <v>0.61350000000000005</v>
      </c>
      <c r="F47" s="122">
        <f>'01 107 '!F47</f>
        <v>0</v>
      </c>
      <c r="G47" s="166">
        <f>E47*F47</f>
        <v>0</v>
      </c>
      <c r="H47" s="167">
        <v>0.29017999999999999</v>
      </c>
      <c r="I47" s="168">
        <f>E47*H47</f>
        <v>0.17802543000000001</v>
      </c>
      <c r="J47" s="167">
        <v>0</v>
      </c>
      <c r="K47" s="168">
        <f>E47*J47</f>
        <v>0</v>
      </c>
      <c r="O47" s="199"/>
      <c r="Z47" s="199"/>
      <c r="AA47" s="199">
        <v>1</v>
      </c>
      <c r="AB47" s="199">
        <v>1</v>
      </c>
      <c r="AC47" s="199">
        <v>1</v>
      </c>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200">
        <f>G47</f>
        <v>0</v>
      </c>
      <c r="BA47" s="199"/>
      <c r="BB47" s="199"/>
      <c r="BC47" s="199"/>
      <c r="BD47" s="199"/>
      <c r="BE47" s="199"/>
      <c r="BF47" s="199"/>
      <c r="BG47" s="199"/>
      <c r="BH47" s="199"/>
      <c r="BI47" s="199"/>
      <c r="CA47" s="199">
        <v>1</v>
      </c>
      <c r="CB47" s="199">
        <v>1</v>
      </c>
      <c r="CZ47" s="124">
        <v>1</v>
      </c>
    </row>
    <row r="48" spans="1:104" ht="22.5" x14ac:dyDescent="0.2">
      <c r="A48" s="191"/>
      <c r="B48" s="192"/>
      <c r="C48" s="312" t="s">
        <v>559</v>
      </c>
      <c r="D48" s="313"/>
      <c r="E48" s="313"/>
      <c r="F48" s="313"/>
      <c r="G48" s="314"/>
      <c r="I48" s="197"/>
      <c r="K48" s="197"/>
      <c r="L48" s="198" t="s">
        <v>559</v>
      </c>
      <c r="O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row>
    <row r="49" spans="1:104" ht="22.5" x14ac:dyDescent="0.2">
      <c r="A49" s="191"/>
      <c r="B49" s="192"/>
      <c r="C49" s="312" t="s">
        <v>560</v>
      </c>
      <c r="D49" s="313"/>
      <c r="E49" s="313"/>
      <c r="F49" s="313"/>
      <c r="G49" s="314"/>
      <c r="I49" s="197"/>
      <c r="K49" s="197"/>
      <c r="L49" s="198" t="s">
        <v>560</v>
      </c>
      <c r="O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row>
    <row r="50" spans="1:104" x14ac:dyDescent="0.2">
      <c r="A50" s="191"/>
      <c r="B50" s="192"/>
      <c r="C50" s="312" t="s">
        <v>550</v>
      </c>
      <c r="D50" s="313"/>
      <c r="E50" s="313"/>
      <c r="F50" s="313"/>
      <c r="G50" s="314"/>
      <c r="I50" s="197"/>
      <c r="K50" s="197"/>
      <c r="L50" s="198" t="s">
        <v>550</v>
      </c>
      <c r="O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row>
    <row r="51" spans="1:104" x14ac:dyDescent="0.2">
      <c r="A51" s="191"/>
      <c r="B51" s="192"/>
      <c r="C51" s="331" t="s">
        <v>1216</v>
      </c>
      <c r="D51" s="332"/>
      <c r="E51" s="193">
        <v>0.61350000000000005</v>
      </c>
      <c r="F51" s="194"/>
      <c r="G51" s="195"/>
      <c r="H51" s="196"/>
      <c r="I51" s="197"/>
      <c r="J51" s="184"/>
      <c r="K51" s="197"/>
      <c r="M51" s="198" t="s">
        <v>1216</v>
      </c>
      <c r="O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201" t="str">
        <f>C50</f>
        <v xml:space="preserve">Součinitel tepelné vodivosti bez omítek (?) 0,29 W/mK </v>
      </c>
      <c r="BE51" s="199"/>
      <c r="BF51" s="199"/>
      <c r="BG51" s="199"/>
      <c r="BH51" s="199"/>
      <c r="BI51" s="199"/>
    </row>
    <row r="52" spans="1:104" x14ac:dyDescent="0.2">
      <c r="A52" s="161">
        <v>6</v>
      </c>
      <c r="B52" s="162" t="s">
        <v>565</v>
      </c>
      <c r="C52" s="163" t="s">
        <v>566</v>
      </c>
      <c r="D52" s="164" t="s">
        <v>41</v>
      </c>
      <c r="E52" s="165">
        <v>76.221699999999998</v>
      </c>
      <c r="F52" s="122">
        <f>'01 107 '!F52</f>
        <v>0</v>
      </c>
      <c r="G52" s="166">
        <f>E52*F52</f>
        <v>0</v>
      </c>
      <c r="H52" s="167">
        <v>0.30319000000000002</v>
      </c>
      <c r="I52" s="168">
        <f>E52*H52</f>
        <v>23.109657222999999</v>
      </c>
      <c r="J52" s="167">
        <v>0</v>
      </c>
      <c r="K52" s="168">
        <f>E52*J52</f>
        <v>0</v>
      </c>
      <c r="O52" s="199"/>
      <c r="Z52" s="199"/>
      <c r="AA52" s="199">
        <v>1</v>
      </c>
      <c r="AB52" s="199">
        <v>1</v>
      </c>
      <c r="AC52" s="199">
        <v>1</v>
      </c>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200">
        <f>G52</f>
        <v>0</v>
      </c>
      <c r="BA52" s="199"/>
      <c r="BB52" s="199"/>
      <c r="BC52" s="199"/>
      <c r="BD52" s="199"/>
      <c r="BE52" s="199"/>
      <c r="BF52" s="199"/>
      <c r="BG52" s="199"/>
      <c r="BH52" s="199"/>
      <c r="BI52" s="199"/>
      <c r="CA52" s="199">
        <v>1</v>
      </c>
      <c r="CB52" s="199">
        <v>1</v>
      </c>
      <c r="CZ52" s="124">
        <v>1</v>
      </c>
    </row>
    <row r="53" spans="1:104" x14ac:dyDescent="0.2">
      <c r="A53" s="191"/>
      <c r="B53" s="192"/>
      <c r="C53" s="312"/>
      <c r="D53" s="313"/>
      <c r="E53" s="313"/>
      <c r="F53" s="313"/>
      <c r="G53" s="314"/>
      <c r="I53" s="197"/>
      <c r="K53" s="197"/>
      <c r="L53" s="198"/>
      <c r="O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row>
    <row r="54" spans="1:104" ht="22.5" x14ac:dyDescent="0.2">
      <c r="A54" s="191"/>
      <c r="B54" s="192"/>
      <c r="C54" s="312" t="s">
        <v>1571</v>
      </c>
      <c r="D54" s="313"/>
      <c r="E54" s="313"/>
      <c r="F54" s="313"/>
      <c r="G54" s="314"/>
      <c r="I54" s="197"/>
      <c r="K54" s="197"/>
      <c r="L54" s="198" t="s">
        <v>1571</v>
      </c>
      <c r="O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row>
    <row r="55" spans="1:104" ht="22.5" x14ac:dyDescent="0.2">
      <c r="A55" s="191"/>
      <c r="B55" s="192"/>
      <c r="C55" s="312" t="s">
        <v>568</v>
      </c>
      <c r="D55" s="313"/>
      <c r="E55" s="313"/>
      <c r="F55" s="313"/>
      <c r="G55" s="314"/>
      <c r="I55" s="197"/>
      <c r="K55" s="197"/>
      <c r="L55" s="198" t="s">
        <v>568</v>
      </c>
      <c r="O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row>
    <row r="56" spans="1:104" ht="25.5" x14ac:dyDescent="0.2">
      <c r="A56" s="191"/>
      <c r="B56" s="192"/>
      <c r="C56" s="331" t="s">
        <v>1218</v>
      </c>
      <c r="D56" s="332"/>
      <c r="E56" s="193">
        <v>6.6924000000000001</v>
      </c>
      <c r="F56" s="194"/>
      <c r="G56" s="195"/>
      <c r="H56" s="196"/>
      <c r="I56" s="197"/>
      <c r="J56" s="184"/>
      <c r="K56" s="197"/>
      <c r="M56" s="198" t="s">
        <v>1218</v>
      </c>
      <c r="O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201" t="str">
        <f t="shared" ref="BD56:BD69" si="2">C55</f>
        <v>Součinitel tepelné vodivosti bez omítek (?) 0,108 W/mK, součinitel prostupu tepla s omítkami (U) 0,250 W/m?K.</v>
      </c>
      <c r="BE56" s="199"/>
      <c r="BF56" s="199"/>
      <c r="BG56" s="199"/>
      <c r="BH56" s="199"/>
      <c r="BI56" s="199"/>
    </row>
    <row r="57" spans="1:104" x14ac:dyDescent="0.2">
      <c r="A57" s="191"/>
      <c r="B57" s="192"/>
      <c r="C57" s="331" t="s">
        <v>1219</v>
      </c>
      <c r="D57" s="332"/>
      <c r="E57" s="193">
        <v>18.794499999999999</v>
      </c>
      <c r="F57" s="194"/>
      <c r="G57" s="195"/>
      <c r="H57" s="196"/>
      <c r="I57" s="197"/>
      <c r="J57" s="184"/>
      <c r="K57" s="197"/>
      <c r="M57" s="198" t="s">
        <v>1219</v>
      </c>
      <c r="O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201" t="str">
        <f t="shared" si="2"/>
        <v>1np obvod :6*3*0,3718</v>
      </c>
      <c r="BE57" s="199"/>
      <c r="BF57" s="199"/>
      <c r="BG57" s="199"/>
      <c r="BH57" s="199"/>
      <c r="BI57" s="199"/>
    </row>
    <row r="58" spans="1:104" x14ac:dyDescent="0.2">
      <c r="A58" s="191"/>
      <c r="B58" s="192"/>
      <c r="C58" s="331" t="s">
        <v>1220</v>
      </c>
      <c r="D58" s="332"/>
      <c r="E58" s="193">
        <v>28.5989</v>
      </c>
      <c r="F58" s="194"/>
      <c r="G58" s="195"/>
      <c r="H58" s="196"/>
      <c r="I58" s="197"/>
      <c r="J58" s="184"/>
      <c r="K58" s="197"/>
      <c r="M58" s="198" t="s">
        <v>1220</v>
      </c>
      <c r="O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201" t="str">
        <f t="shared" si="2"/>
        <v>16,85*3*0,3718</v>
      </c>
      <c r="BE58" s="199"/>
      <c r="BF58" s="199"/>
      <c r="BG58" s="199"/>
      <c r="BH58" s="199"/>
      <c r="BI58" s="199"/>
    </row>
    <row r="59" spans="1:104" x14ac:dyDescent="0.2">
      <c r="A59" s="191"/>
      <c r="B59" s="192"/>
      <c r="C59" s="331" t="s">
        <v>1221</v>
      </c>
      <c r="D59" s="332"/>
      <c r="E59" s="193">
        <v>17.121400000000001</v>
      </c>
      <c r="F59" s="194"/>
      <c r="G59" s="195"/>
      <c r="H59" s="196"/>
      <c r="I59" s="197"/>
      <c r="J59" s="184"/>
      <c r="K59" s="197"/>
      <c r="M59" s="198" t="s">
        <v>1221</v>
      </c>
      <c r="O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201" t="str">
        <f t="shared" si="2"/>
        <v>25,64*3*0,3718</v>
      </c>
      <c r="BE59" s="199"/>
      <c r="BF59" s="199"/>
      <c r="BG59" s="199"/>
      <c r="BH59" s="199"/>
      <c r="BI59" s="199"/>
    </row>
    <row r="60" spans="1:104" x14ac:dyDescent="0.2">
      <c r="A60" s="191"/>
      <c r="B60" s="192"/>
      <c r="C60" s="331" t="s">
        <v>1222</v>
      </c>
      <c r="D60" s="332"/>
      <c r="E60" s="193">
        <v>21.644300000000001</v>
      </c>
      <c r="F60" s="194"/>
      <c r="G60" s="195"/>
      <c r="H60" s="196"/>
      <c r="I60" s="197"/>
      <c r="J60" s="184"/>
      <c r="K60" s="197"/>
      <c r="M60" s="198" t="s">
        <v>1222</v>
      </c>
      <c r="O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201" t="str">
        <f t="shared" si="2"/>
        <v>15,35*3*0,3718</v>
      </c>
      <c r="BE60" s="199"/>
      <c r="BF60" s="199"/>
      <c r="BG60" s="199"/>
      <c r="BH60" s="199"/>
      <c r="BI60" s="199"/>
    </row>
    <row r="61" spans="1:104" x14ac:dyDescent="0.2">
      <c r="A61" s="191"/>
      <c r="B61" s="192"/>
      <c r="C61" s="331" t="s">
        <v>1223</v>
      </c>
      <c r="D61" s="332"/>
      <c r="E61" s="193">
        <v>2.2307999999999999</v>
      </c>
      <c r="F61" s="194"/>
      <c r="G61" s="195"/>
      <c r="H61" s="196"/>
      <c r="I61" s="197"/>
      <c r="J61" s="184"/>
      <c r="K61" s="197"/>
      <c r="M61" s="198" t="s">
        <v>1223</v>
      </c>
      <c r="O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201" t="str">
        <f t="shared" si="2"/>
        <v>19,405*3*0,3718</v>
      </c>
      <c r="BE61" s="199"/>
      <c r="BF61" s="199"/>
      <c r="BG61" s="199"/>
      <c r="BH61" s="199"/>
      <c r="BI61" s="199"/>
    </row>
    <row r="62" spans="1:104" x14ac:dyDescent="0.2">
      <c r="A62" s="191"/>
      <c r="B62" s="192"/>
      <c r="C62" s="331" t="s">
        <v>1920</v>
      </c>
      <c r="D62" s="332"/>
      <c r="E62" s="193">
        <v>-9.202</v>
      </c>
      <c r="F62" s="194"/>
      <c r="G62" s="195"/>
      <c r="H62" s="196"/>
      <c r="I62" s="197"/>
      <c r="J62" s="184"/>
      <c r="K62" s="197"/>
      <c r="M62" s="198" t="s">
        <v>1920</v>
      </c>
      <c r="O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201" t="str">
        <f t="shared" si="2"/>
        <v>2*3*0,3718</v>
      </c>
      <c r="BE62" s="199"/>
      <c r="BF62" s="199"/>
      <c r="BG62" s="199"/>
      <c r="BH62" s="199"/>
      <c r="BI62" s="199"/>
    </row>
    <row r="63" spans="1:104" x14ac:dyDescent="0.2">
      <c r="A63" s="191"/>
      <c r="B63" s="192"/>
      <c r="C63" s="331" t="s">
        <v>1921</v>
      </c>
      <c r="D63" s="332"/>
      <c r="E63" s="193">
        <v>-2.8258000000000001</v>
      </c>
      <c r="F63" s="194"/>
      <c r="G63" s="195"/>
      <c r="H63" s="196"/>
      <c r="I63" s="197"/>
      <c r="J63" s="184"/>
      <c r="K63" s="197"/>
      <c r="M63" s="198" t="s">
        <v>1921</v>
      </c>
      <c r="O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201" t="str">
        <f t="shared" si="2"/>
        <v>odečtení otvorů :-1,5*1,5*11*0,3718</v>
      </c>
      <c r="BE63" s="199"/>
      <c r="BF63" s="199"/>
      <c r="BG63" s="199"/>
      <c r="BH63" s="199"/>
      <c r="BI63" s="199"/>
    </row>
    <row r="64" spans="1:104" x14ac:dyDescent="0.2">
      <c r="A64" s="191"/>
      <c r="B64" s="192"/>
      <c r="C64" s="331" t="s">
        <v>1922</v>
      </c>
      <c r="D64" s="332"/>
      <c r="E64" s="193">
        <v>-1.7060999999999999</v>
      </c>
      <c r="F64" s="194"/>
      <c r="G64" s="195"/>
      <c r="H64" s="196"/>
      <c r="I64" s="197"/>
      <c r="J64" s="184"/>
      <c r="K64" s="197"/>
      <c r="M64" s="198" t="s">
        <v>1922</v>
      </c>
      <c r="O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201" t="str">
        <f t="shared" si="2"/>
        <v>-1,06*2,39*3*0,3718</v>
      </c>
      <c r="BE64" s="199"/>
      <c r="BF64" s="199"/>
      <c r="BG64" s="199"/>
      <c r="BH64" s="199"/>
      <c r="BI64" s="199"/>
    </row>
    <row r="65" spans="1:104" x14ac:dyDescent="0.2">
      <c r="A65" s="191"/>
      <c r="B65" s="192"/>
      <c r="C65" s="331" t="s">
        <v>1923</v>
      </c>
      <c r="D65" s="332"/>
      <c r="E65" s="193">
        <v>-1.0039</v>
      </c>
      <c r="F65" s="194"/>
      <c r="G65" s="195"/>
      <c r="H65" s="196"/>
      <c r="I65" s="197"/>
      <c r="J65" s="184"/>
      <c r="K65" s="197"/>
      <c r="M65" s="198" t="s">
        <v>1923</v>
      </c>
      <c r="O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201" t="str">
        <f t="shared" si="2"/>
        <v>-0,96*2,39*2*0,3718</v>
      </c>
      <c r="BE65" s="199"/>
      <c r="BF65" s="199"/>
      <c r="BG65" s="199"/>
      <c r="BH65" s="199"/>
      <c r="BI65" s="199"/>
    </row>
    <row r="66" spans="1:104" x14ac:dyDescent="0.2">
      <c r="A66" s="191"/>
      <c r="B66" s="192"/>
      <c r="C66" s="331" t="s">
        <v>1924</v>
      </c>
      <c r="D66" s="332"/>
      <c r="E66" s="193">
        <v>-0.78080000000000005</v>
      </c>
      <c r="F66" s="194"/>
      <c r="G66" s="195"/>
      <c r="H66" s="196"/>
      <c r="I66" s="197"/>
      <c r="J66" s="184"/>
      <c r="K66" s="197"/>
      <c r="M66" s="198" t="s">
        <v>1924</v>
      </c>
      <c r="O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201" t="str">
        <f t="shared" si="2"/>
        <v>-0,9*1,5*2*0,3718</v>
      </c>
      <c r="BE66" s="199"/>
      <c r="BF66" s="199"/>
      <c r="BG66" s="199"/>
      <c r="BH66" s="199"/>
      <c r="BI66" s="199"/>
    </row>
    <row r="67" spans="1:104" x14ac:dyDescent="0.2">
      <c r="A67" s="191"/>
      <c r="B67" s="192"/>
      <c r="C67" s="331" t="s">
        <v>1225</v>
      </c>
      <c r="D67" s="332"/>
      <c r="E67" s="193">
        <v>-1.3385</v>
      </c>
      <c r="F67" s="194"/>
      <c r="G67" s="195"/>
      <c r="H67" s="196"/>
      <c r="I67" s="197"/>
      <c r="J67" s="184"/>
      <c r="K67" s="197"/>
      <c r="M67" s="198" t="s">
        <v>1225</v>
      </c>
      <c r="O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201" t="str">
        <f t="shared" si="2"/>
        <v>-0,7*1,5*2*0,3718</v>
      </c>
      <c r="BE67" s="199"/>
      <c r="BF67" s="199"/>
      <c r="BG67" s="199"/>
      <c r="BH67" s="199"/>
      <c r="BI67" s="199"/>
    </row>
    <row r="68" spans="1:104" x14ac:dyDescent="0.2">
      <c r="A68" s="191"/>
      <c r="B68" s="192"/>
      <c r="C68" s="331" t="s">
        <v>1925</v>
      </c>
      <c r="D68" s="332"/>
      <c r="E68" s="193">
        <v>-1.3343</v>
      </c>
      <c r="F68" s="194"/>
      <c r="G68" s="195"/>
      <c r="H68" s="196"/>
      <c r="I68" s="197"/>
      <c r="J68" s="184"/>
      <c r="K68" s="197"/>
      <c r="M68" s="198" t="s">
        <v>1925</v>
      </c>
      <c r="O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201" t="str">
        <f t="shared" si="2"/>
        <v>-2,4*1,5*0,3718</v>
      </c>
      <c r="BE68" s="199"/>
      <c r="BF68" s="199"/>
      <c r="BG68" s="199"/>
      <c r="BH68" s="199"/>
      <c r="BI68" s="199"/>
    </row>
    <row r="69" spans="1:104" x14ac:dyDescent="0.2">
      <c r="A69" s="191"/>
      <c r="B69" s="192"/>
      <c r="C69" s="331" t="s">
        <v>1228</v>
      </c>
      <c r="D69" s="332"/>
      <c r="E69" s="193">
        <v>-0.66920000000000002</v>
      </c>
      <c r="F69" s="194"/>
      <c r="G69" s="195"/>
      <c r="H69" s="196"/>
      <c r="I69" s="197"/>
      <c r="J69" s="184"/>
      <c r="K69" s="197"/>
      <c r="M69" s="198" t="s">
        <v>1228</v>
      </c>
      <c r="O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201" t="str">
        <f t="shared" si="2"/>
        <v>-1,65*2,175*0,3718</v>
      </c>
      <c r="BE69" s="199"/>
      <c r="BF69" s="199"/>
      <c r="BG69" s="199"/>
      <c r="BH69" s="199"/>
      <c r="BI69" s="199"/>
    </row>
    <row r="70" spans="1:104" x14ac:dyDescent="0.2">
      <c r="A70" s="161">
        <v>7</v>
      </c>
      <c r="B70" s="162" t="s">
        <v>590</v>
      </c>
      <c r="C70" s="163" t="s">
        <v>1578</v>
      </c>
      <c r="D70" s="164" t="s">
        <v>281</v>
      </c>
      <c r="E70" s="165">
        <v>2.2307999999999999</v>
      </c>
      <c r="F70" s="122">
        <f>'01 107 '!F70</f>
        <v>0</v>
      </c>
      <c r="G70" s="166">
        <f>E70*F70</f>
        <v>0</v>
      </c>
      <c r="H70" s="167">
        <v>1.7260000000000001E-2</v>
      </c>
      <c r="I70" s="168">
        <f>E70*H70</f>
        <v>3.8503608000000002E-2</v>
      </c>
      <c r="J70" s="167">
        <v>0</v>
      </c>
      <c r="K70" s="168">
        <f>E70*J70</f>
        <v>0</v>
      </c>
      <c r="O70" s="199"/>
      <c r="Z70" s="199"/>
      <c r="AA70" s="199">
        <v>1</v>
      </c>
      <c r="AB70" s="199">
        <v>1</v>
      </c>
      <c r="AC70" s="199">
        <v>1</v>
      </c>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200">
        <f>G70</f>
        <v>0</v>
      </c>
      <c r="BA70" s="199"/>
      <c r="BB70" s="199"/>
      <c r="BC70" s="199"/>
      <c r="BD70" s="199"/>
      <c r="BE70" s="199"/>
      <c r="BF70" s="199"/>
      <c r="BG70" s="199"/>
      <c r="BH70" s="199"/>
      <c r="BI70" s="199"/>
      <c r="CA70" s="199">
        <v>1</v>
      </c>
      <c r="CB70" s="199">
        <v>1</v>
      </c>
      <c r="CZ70" s="124">
        <v>1</v>
      </c>
    </row>
    <row r="71" spans="1:104" x14ac:dyDescent="0.2">
      <c r="A71" s="191"/>
      <c r="B71" s="192"/>
      <c r="C71" s="331" t="s">
        <v>496</v>
      </c>
      <c r="D71" s="332"/>
      <c r="E71" s="193">
        <v>2.2307999999999999</v>
      </c>
      <c r="F71" s="194"/>
      <c r="G71" s="195"/>
      <c r="H71" s="196"/>
      <c r="I71" s="197"/>
      <c r="J71" s="184"/>
      <c r="K71" s="197"/>
      <c r="M71" s="198" t="s">
        <v>496</v>
      </c>
      <c r="O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201" t="str">
        <f>C70</f>
        <v xml:space="preserve">Překlad  plochý 115x71x1000 mm </v>
      </c>
      <c r="BE71" s="199"/>
      <c r="BF71" s="199"/>
      <c r="BG71" s="199"/>
      <c r="BH71" s="199"/>
      <c r="BI71" s="199"/>
    </row>
    <row r="72" spans="1:104" x14ac:dyDescent="0.2">
      <c r="A72" s="161">
        <v>8</v>
      </c>
      <c r="B72" s="162" t="s">
        <v>593</v>
      </c>
      <c r="C72" s="163" t="s">
        <v>594</v>
      </c>
      <c r="D72" s="164" t="s">
        <v>281</v>
      </c>
      <c r="E72" s="165">
        <v>2.9744000000000002</v>
      </c>
      <c r="F72" s="122">
        <f>'01 107 '!F72</f>
        <v>0</v>
      </c>
      <c r="G72" s="166">
        <f>E72*F72</f>
        <v>0</v>
      </c>
      <c r="H72" s="167">
        <v>2.2880000000000001E-2</v>
      </c>
      <c r="I72" s="168">
        <f>E72*H72</f>
        <v>6.8054272000000013E-2</v>
      </c>
      <c r="J72" s="167">
        <v>0</v>
      </c>
      <c r="K72" s="168">
        <f>E72*J72</f>
        <v>0</v>
      </c>
      <c r="O72" s="199"/>
      <c r="Z72" s="199"/>
      <c r="AA72" s="199">
        <v>1</v>
      </c>
      <c r="AB72" s="199">
        <v>1</v>
      </c>
      <c r="AC72" s="199">
        <v>1</v>
      </c>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200">
        <f>G72</f>
        <v>0</v>
      </c>
      <c r="BA72" s="199"/>
      <c r="BB72" s="199"/>
      <c r="BC72" s="199"/>
      <c r="BD72" s="199"/>
      <c r="BE72" s="199"/>
      <c r="BF72" s="199"/>
      <c r="BG72" s="199"/>
      <c r="BH72" s="199"/>
      <c r="BI72" s="199"/>
      <c r="CA72" s="199">
        <v>1</v>
      </c>
      <c r="CB72" s="199">
        <v>1</v>
      </c>
      <c r="CZ72" s="124">
        <v>1</v>
      </c>
    </row>
    <row r="73" spans="1:104" x14ac:dyDescent="0.2">
      <c r="A73" s="191"/>
      <c r="B73" s="192"/>
      <c r="C73" s="331" t="s">
        <v>1242</v>
      </c>
      <c r="D73" s="332"/>
      <c r="E73" s="193">
        <v>2.9744000000000002</v>
      </c>
      <c r="F73" s="194"/>
      <c r="G73" s="195"/>
      <c r="H73" s="196"/>
      <c r="I73" s="197"/>
      <c r="J73" s="184"/>
      <c r="K73" s="197"/>
      <c r="M73" s="198" t="s">
        <v>1242</v>
      </c>
      <c r="O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201" t="str">
        <f>C72</f>
        <v xml:space="preserve">Překlad plochý 115x71x1250 mm </v>
      </c>
      <c r="BE73" s="199"/>
      <c r="BF73" s="199"/>
      <c r="BG73" s="199"/>
      <c r="BH73" s="199"/>
      <c r="BI73" s="199"/>
    </row>
    <row r="74" spans="1:104" x14ac:dyDescent="0.2">
      <c r="A74" s="161">
        <v>9</v>
      </c>
      <c r="B74" s="162" t="s">
        <v>599</v>
      </c>
      <c r="C74" s="163" t="s">
        <v>600</v>
      </c>
      <c r="D74" s="164" t="s">
        <v>281</v>
      </c>
      <c r="E74" s="165">
        <v>0.37180000000000002</v>
      </c>
      <c r="F74" s="122">
        <f>'01 107 '!F74</f>
        <v>0</v>
      </c>
      <c r="G74" s="166">
        <f>E74*F74</f>
        <v>0</v>
      </c>
      <c r="H74" s="167">
        <v>1.9619999999999999E-2</v>
      </c>
      <c r="I74" s="168">
        <f>E74*H74</f>
        <v>7.2947159999999997E-3</v>
      </c>
      <c r="J74" s="167">
        <v>0</v>
      </c>
      <c r="K74" s="168">
        <f>E74*J74</f>
        <v>0</v>
      </c>
      <c r="O74" s="199"/>
      <c r="Z74" s="199"/>
      <c r="AA74" s="199">
        <v>1</v>
      </c>
      <c r="AB74" s="199">
        <v>1</v>
      </c>
      <c r="AC74" s="199">
        <v>1</v>
      </c>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200">
        <f>G74</f>
        <v>0</v>
      </c>
      <c r="BA74" s="199"/>
      <c r="BB74" s="199"/>
      <c r="BC74" s="199"/>
      <c r="BD74" s="199"/>
      <c r="BE74" s="199"/>
      <c r="BF74" s="199"/>
      <c r="BG74" s="199"/>
      <c r="BH74" s="199"/>
      <c r="BI74" s="199"/>
      <c r="CA74" s="199">
        <v>1</v>
      </c>
      <c r="CB74" s="199">
        <v>1</v>
      </c>
      <c r="CZ74" s="124">
        <v>1</v>
      </c>
    </row>
    <row r="75" spans="1:104" x14ac:dyDescent="0.2">
      <c r="A75" s="191"/>
      <c r="B75" s="192"/>
      <c r="C75" s="331" t="s">
        <v>1237</v>
      </c>
      <c r="D75" s="332"/>
      <c r="E75" s="193">
        <v>0.37180000000000002</v>
      </c>
      <c r="F75" s="194"/>
      <c r="G75" s="195"/>
      <c r="H75" s="196"/>
      <c r="I75" s="197"/>
      <c r="J75" s="184"/>
      <c r="K75" s="197"/>
      <c r="M75" s="198" t="s">
        <v>1237</v>
      </c>
      <c r="O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201" t="str">
        <f>C74</f>
        <v xml:space="preserve">Překlad plochý 145x71x1000 mm </v>
      </c>
      <c r="BE75" s="199"/>
      <c r="BF75" s="199"/>
      <c r="BG75" s="199"/>
      <c r="BH75" s="199"/>
      <c r="BI75" s="199"/>
    </row>
    <row r="76" spans="1:104" x14ac:dyDescent="0.2">
      <c r="A76" s="161">
        <v>10</v>
      </c>
      <c r="B76" s="162" t="s">
        <v>601</v>
      </c>
      <c r="C76" s="163" t="s">
        <v>1579</v>
      </c>
      <c r="D76" s="164" t="s">
        <v>281</v>
      </c>
      <c r="E76" s="165">
        <v>0.37180000000000002</v>
      </c>
      <c r="F76" s="122">
        <f>'01 107 '!F76</f>
        <v>0</v>
      </c>
      <c r="G76" s="166">
        <f>E76*F76</f>
        <v>0</v>
      </c>
      <c r="H76" s="167">
        <v>2.5749999999999999E-2</v>
      </c>
      <c r="I76" s="168">
        <f>E76*H76</f>
        <v>9.5738500000000001E-3</v>
      </c>
      <c r="J76" s="167">
        <v>0</v>
      </c>
      <c r="K76" s="168">
        <f>E76*J76</f>
        <v>0</v>
      </c>
      <c r="O76" s="199"/>
      <c r="Z76" s="199"/>
      <c r="AA76" s="199">
        <v>1</v>
      </c>
      <c r="AB76" s="199">
        <v>1</v>
      </c>
      <c r="AC76" s="199">
        <v>1</v>
      </c>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200">
        <f>G76</f>
        <v>0</v>
      </c>
      <c r="BA76" s="199"/>
      <c r="BB76" s="199"/>
      <c r="BC76" s="199"/>
      <c r="BD76" s="199"/>
      <c r="BE76" s="199"/>
      <c r="BF76" s="199"/>
      <c r="BG76" s="199"/>
      <c r="BH76" s="199"/>
      <c r="BI76" s="199"/>
      <c r="CA76" s="199">
        <v>1</v>
      </c>
      <c r="CB76" s="199">
        <v>1</v>
      </c>
      <c r="CZ76" s="124">
        <v>1</v>
      </c>
    </row>
    <row r="77" spans="1:104" x14ac:dyDescent="0.2">
      <c r="A77" s="191"/>
      <c r="B77" s="192"/>
      <c r="C77" s="331" t="s">
        <v>1237</v>
      </c>
      <c r="D77" s="332"/>
      <c r="E77" s="193">
        <v>0.37180000000000002</v>
      </c>
      <c r="F77" s="194"/>
      <c r="G77" s="195"/>
      <c r="H77" s="196"/>
      <c r="I77" s="197"/>
      <c r="J77" s="184"/>
      <c r="K77" s="197"/>
      <c r="M77" s="198" t="s">
        <v>1237</v>
      </c>
      <c r="O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201" t="str">
        <f>C76</f>
        <v xml:space="preserve">Překlad  plochý 145x71x1250 mm </v>
      </c>
      <c r="BE77" s="199"/>
      <c r="BF77" s="199"/>
      <c r="BG77" s="199"/>
      <c r="BH77" s="199"/>
      <c r="BI77" s="199"/>
    </row>
    <row r="78" spans="1:104" x14ac:dyDescent="0.2">
      <c r="A78" s="161">
        <v>11</v>
      </c>
      <c r="B78" s="162" t="s">
        <v>605</v>
      </c>
      <c r="C78" s="163" t="s">
        <v>606</v>
      </c>
      <c r="D78" s="164" t="s">
        <v>281</v>
      </c>
      <c r="E78" s="165">
        <v>4.4615999999999998</v>
      </c>
      <c r="F78" s="122">
        <f>'01 107 '!F78</f>
        <v>0</v>
      </c>
      <c r="G78" s="166">
        <f>E78*F78</f>
        <v>0</v>
      </c>
      <c r="H78" s="167">
        <v>3.637E-2</v>
      </c>
      <c r="I78" s="168">
        <f>E78*H78</f>
        <v>0.16226839199999998</v>
      </c>
      <c r="J78" s="167">
        <v>0</v>
      </c>
      <c r="K78" s="168">
        <f>E78*J78</f>
        <v>0</v>
      </c>
      <c r="O78" s="199"/>
      <c r="Z78" s="199"/>
      <c r="AA78" s="199">
        <v>1</v>
      </c>
      <c r="AB78" s="199">
        <v>1</v>
      </c>
      <c r="AC78" s="199">
        <v>1</v>
      </c>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200">
        <f>G78</f>
        <v>0</v>
      </c>
      <c r="BA78" s="199"/>
      <c r="BB78" s="199"/>
      <c r="BC78" s="199"/>
      <c r="BD78" s="199"/>
      <c r="BE78" s="199"/>
      <c r="BF78" s="199"/>
      <c r="BG78" s="199"/>
      <c r="BH78" s="199"/>
      <c r="BI78" s="199"/>
      <c r="CA78" s="199">
        <v>1</v>
      </c>
      <c r="CB78" s="199">
        <v>1</v>
      </c>
      <c r="CZ78" s="124">
        <v>1</v>
      </c>
    </row>
    <row r="79" spans="1:104" x14ac:dyDescent="0.2">
      <c r="A79" s="191"/>
      <c r="B79" s="192"/>
      <c r="C79" s="331" t="s">
        <v>1926</v>
      </c>
      <c r="D79" s="332"/>
      <c r="E79" s="193">
        <v>4.4615999999999998</v>
      </c>
      <c r="F79" s="194"/>
      <c r="G79" s="195"/>
      <c r="H79" s="196"/>
      <c r="I79" s="197"/>
      <c r="J79" s="184"/>
      <c r="K79" s="197"/>
      <c r="M79" s="198" t="s">
        <v>1926</v>
      </c>
      <c r="O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201" t="str">
        <f>C78</f>
        <v xml:space="preserve">Překlad 7 vysoký 70x238x1000 mm </v>
      </c>
      <c r="BE79" s="199"/>
      <c r="BF79" s="199"/>
      <c r="BG79" s="199"/>
      <c r="BH79" s="199"/>
      <c r="BI79" s="199"/>
    </row>
    <row r="80" spans="1:104" x14ac:dyDescent="0.2">
      <c r="A80" s="161">
        <v>12</v>
      </c>
      <c r="B80" s="162" t="s">
        <v>607</v>
      </c>
      <c r="C80" s="163" t="s">
        <v>608</v>
      </c>
      <c r="D80" s="164" t="s">
        <v>281</v>
      </c>
      <c r="E80" s="165">
        <v>15.615600000000001</v>
      </c>
      <c r="F80" s="122">
        <f>'01 107 '!F80</f>
        <v>0</v>
      </c>
      <c r="G80" s="166">
        <f>E80*F80</f>
        <v>0</v>
      </c>
      <c r="H80" s="167">
        <v>4.5289999999999997E-2</v>
      </c>
      <c r="I80" s="168">
        <f>E80*H80</f>
        <v>0.70723052399999997</v>
      </c>
      <c r="J80" s="167">
        <v>0</v>
      </c>
      <c r="K80" s="168">
        <f>E80*J80</f>
        <v>0</v>
      </c>
      <c r="O80" s="199"/>
      <c r="Z80" s="199"/>
      <c r="AA80" s="199">
        <v>1</v>
      </c>
      <c r="AB80" s="199">
        <v>1</v>
      </c>
      <c r="AC80" s="199">
        <v>1</v>
      </c>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200">
        <f>G80</f>
        <v>0</v>
      </c>
      <c r="BA80" s="199"/>
      <c r="BB80" s="199"/>
      <c r="BC80" s="199"/>
      <c r="BD80" s="199"/>
      <c r="BE80" s="199"/>
      <c r="BF80" s="199"/>
      <c r="BG80" s="199"/>
      <c r="BH80" s="199"/>
      <c r="BI80" s="199"/>
      <c r="CA80" s="199">
        <v>1</v>
      </c>
      <c r="CB80" s="199">
        <v>1</v>
      </c>
      <c r="CZ80" s="124">
        <v>1</v>
      </c>
    </row>
    <row r="81" spans="1:104" x14ac:dyDescent="0.2">
      <c r="A81" s="191"/>
      <c r="B81" s="192"/>
      <c r="C81" s="331" t="s">
        <v>1927</v>
      </c>
      <c r="D81" s="332"/>
      <c r="E81" s="193">
        <v>15.615600000000001</v>
      </c>
      <c r="F81" s="194"/>
      <c r="G81" s="195"/>
      <c r="H81" s="196"/>
      <c r="I81" s="197"/>
      <c r="J81" s="184"/>
      <c r="K81" s="197"/>
      <c r="M81" s="198" t="s">
        <v>1927</v>
      </c>
      <c r="O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201" t="str">
        <f>C80</f>
        <v xml:space="preserve">Překlad 7 vysoký 70x238x1250 mm </v>
      </c>
      <c r="BE81" s="199"/>
      <c r="BF81" s="199"/>
      <c r="BG81" s="199"/>
      <c r="BH81" s="199"/>
      <c r="BI81" s="199"/>
    </row>
    <row r="82" spans="1:104" x14ac:dyDescent="0.2">
      <c r="A82" s="161">
        <v>13</v>
      </c>
      <c r="B82" s="162" t="s">
        <v>610</v>
      </c>
      <c r="C82" s="163" t="s">
        <v>611</v>
      </c>
      <c r="D82" s="164" t="s">
        <v>281</v>
      </c>
      <c r="E82" s="165">
        <v>1.859</v>
      </c>
      <c r="F82" s="122">
        <f>'01 107 '!F82</f>
        <v>0</v>
      </c>
      <c r="G82" s="166">
        <f>E82*F82</f>
        <v>0</v>
      </c>
      <c r="H82" s="167">
        <v>5.4219999999999997E-2</v>
      </c>
      <c r="I82" s="168">
        <f>E82*H82</f>
        <v>0.10079497999999999</v>
      </c>
      <c r="J82" s="167">
        <v>0</v>
      </c>
      <c r="K82" s="168">
        <f>E82*J82</f>
        <v>0</v>
      </c>
      <c r="O82" s="199"/>
      <c r="Z82" s="199"/>
      <c r="AA82" s="199">
        <v>1</v>
      </c>
      <c r="AB82" s="199">
        <v>1</v>
      </c>
      <c r="AC82" s="199">
        <v>1</v>
      </c>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200">
        <f>G82</f>
        <v>0</v>
      </c>
      <c r="BA82" s="199"/>
      <c r="BB82" s="199"/>
      <c r="BC82" s="199"/>
      <c r="BD82" s="199"/>
      <c r="BE82" s="199"/>
      <c r="BF82" s="199"/>
      <c r="BG82" s="199"/>
      <c r="BH82" s="199"/>
      <c r="BI82" s="199"/>
      <c r="CA82" s="199">
        <v>1</v>
      </c>
      <c r="CB82" s="199">
        <v>1</v>
      </c>
      <c r="CZ82" s="124">
        <v>1</v>
      </c>
    </row>
    <row r="83" spans="1:104" x14ac:dyDescent="0.2">
      <c r="A83" s="191"/>
      <c r="B83" s="192"/>
      <c r="C83" s="331" t="s">
        <v>494</v>
      </c>
      <c r="D83" s="332"/>
      <c r="E83" s="193">
        <v>1.859</v>
      </c>
      <c r="F83" s="194"/>
      <c r="G83" s="195"/>
      <c r="H83" s="196"/>
      <c r="I83" s="197"/>
      <c r="J83" s="184"/>
      <c r="K83" s="197"/>
      <c r="M83" s="198" t="s">
        <v>494</v>
      </c>
      <c r="O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201" t="str">
        <f>C82</f>
        <v xml:space="preserve">Překlad 7 vysoký 70x238x1500 mm </v>
      </c>
      <c r="BE83" s="199"/>
      <c r="BF83" s="199"/>
      <c r="BG83" s="199"/>
      <c r="BH83" s="199"/>
      <c r="BI83" s="199"/>
    </row>
    <row r="84" spans="1:104" x14ac:dyDescent="0.2">
      <c r="A84" s="161">
        <v>14</v>
      </c>
      <c r="B84" s="162" t="s">
        <v>613</v>
      </c>
      <c r="C84" s="163" t="s">
        <v>614</v>
      </c>
      <c r="D84" s="164" t="s">
        <v>281</v>
      </c>
      <c r="E84" s="165">
        <v>11.154</v>
      </c>
      <c r="F84" s="122">
        <f>'01 107 '!F84</f>
        <v>0</v>
      </c>
      <c r="G84" s="166">
        <f>E84*F84</f>
        <v>0</v>
      </c>
      <c r="H84" s="167">
        <v>6.3140000000000002E-2</v>
      </c>
      <c r="I84" s="168">
        <f>E84*H84</f>
        <v>0.70426356000000001</v>
      </c>
      <c r="J84" s="167">
        <v>0</v>
      </c>
      <c r="K84" s="168">
        <f>E84*J84</f>
        <v>0</v>
      </c>
      <c r="O84" s="199"/>
      <c r="Z84" s="199"/>
      <c r="AA84" s="199">
        <v>1</v>
      </c>
      <c r="AB84" s="199">
        <v>1</v>
      </c>
      <c r="AC84" s="199">
        <v>1</v>
      </c>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200">
        <f>G84</f>
        <v>0</v>
      </c>
      <c r="BA84" s="199"/>
      <c r="BB84" s="199"/>
      <c r="BC84" s="199"/>
      <c r="BD84" s="199"/>
      <c r="BE84" s="199"/>
      <c r="BF84" s="199"/>
      <c r="BG84" s="199"/>
      <c r="BH84" s="199"/>
      <c r="BI84" s="199"/>
      <c r="CA84" s="199">
        <v>1</v>
      </c>
      <c r="CB84" s="199">
        <v>1</v>
      </c>
      <c r="CZ84" s="124">
        <v>1</v>
      </c>
    </row>
    <row r="85" spans="1:104" x14ac:dyDescent="0.2">
      <c r="A85" s="191"/>
      <c r="B85" s="192"/>
      <c r="C85" s="331" t="s">
        <v>1928</v>
      </c>
      <c r="D85" s="332"/>
      <c r="E85" s="193">
        <v>11.154</v>
      </c>
      <c r="F85" s="194"/>
      <c r="G85" s="195"/>
      <c r="H85" s="196"/>
      <c r="I85" s="197"/>
      <c r="J85" s="184"/>
      <c r="K85" s="197"/>
      <c r="M85" s="198" t="s">
        <v>1928</v>
      </c>
      <c r="O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201" t="str">
        <f>C84</f>
        <v xml:space="preserve">Překlad 7 vysoký 70x238x1750 mm </v>
      </c>
      <c r="BE85" s="199"/>
      <c r="BF85" s="199"/>
      <c r="BG85" s="199"/>
      <c r="BH85" s="199"/>
      <c r="BI85" s="199"/>
    </row>
    <row r="86" spans="1:104" x14ac:dyDescent="0.2">
      <c r="A86" s="161">
        <v>15</v>
      </c>
      <c r="B86" s="162" t="s">
        <v>619</v>
      </c>
      <c r="C86" s="163" t="s">
        <v>620</v>
      </c>
      <c r="D86" s="164" t="s">
        <v>281</v>
      </c>
      <c r="E86" s="165">
        <v>1.859</v>
      </c>
      <c r="F86" s="122">
        <f>'01 107 '!F86</f>
        <v>0</v>
      </c>
      <c r="G86" s="166">
        <f>E86*F86</f>
        <v>0</v>
      </c>
      <c r="H86" s="167">
        <v>8.1059999999999993E-2</v>
      </c>
      <c r="I86" s="168">
        <f>E86*H86</f>
        <v>0.15069053999999998</v>
      </c>
      <c r="J86" s="167">
        <v>0</v>
      </c>
      <c r="K86" s="168">
        <f>E86*J86</f>
        <v>0</v>
      </c>
      <c r="O86" s="199"/>
      <c r="Z86" s="199"/>
      <c r="AA86" s="199">
        <v>1</v>
      </c>
      <c r="AB86" s="199">
        <v>1</v>
      </c>
      <c r="AC86" s="199">
        <v>1</v>
      </c>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200">
        <f>G86</f>
        <v>0</v>
      </c>
      <c r="BA86" s="199"/>
      <c r="BB86" s="199"/>
      <c r="BC86" s="199"/>
      <c r="BD86" s="199"/>
      <c r="BE86" s="199"/>
      <c r="BF86" s="199"/>
      <c r="BG86" s="199"/>
      <c r="BH86" s="199"/>
      <c r="BI86" s="199"/>
      <c r="CA86" s="199">
        <v>1</v>
      </c>
      <c r="CB86" s="199">
        <v>1</v>
      </c>
      <c r="CZ86" s="124">
        <v>1</v>
      </c>
    </row>
    <row r="87" spans="1:104" x14ac:dyDescent="0.2">
      <c r="A87" s="191"/>
      <c r="B87" s="192"/>
      <c r="C87" s="331" t="s">
        <v>494</v>
      </c>
      <c r="D87" s="332"/>
      <c r="E87" s="193">
        <v>1.859</v>
      </c>
      <c r="F87" s="194"/>
      <c r="G87" s="195"/>
      <c r="H87" s="196"/>
      <c r="I87" s="197"/>
      <c r="J87" s="184"/>
      <c r="K87" s="197"/>
      <c r="M87" s="198" t="s">
        <v>494</v>
      </c>
      <c r="O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201" t="str">
        <f>C86</f>
        <v xml:space="preserve">Překlad 7 vysoký 70x238x2250 mm </v>
      </c>
      <c r="BE87" s="199"/>
      <c r="BF87" s="199"/>
      <c r="BG87" s="199"/>
      <c r="BH87" s="199"/>
      <c r="BI87" s="199"/>
    </row>
    <row r="88" spans="1:104" x14ac:dyDescent="0.2">
      <c r="A88" s="161">
        <v>16</v>
      </c>
      <c r="B88" s="162" t="s">
        <v>622</v>
      </c>
      <c r="C88" s="163" t="s">
        <v>623</v>
      </c>
      <c r="D88" s="164" t="s">
        <v>281</v>
      </c>
      <c r="E88" s="165">
        <v>11.154</v>
      </c>
      <c r="F88" s="122">
        <f>'01 107 '!F88</f>
        <v>0</v>
      </c>
      <c r="G88" s="166">
        <f>E88*F88</f>
        <v>0</v>
      </c>
      <c r="H88" s="167">
        <v>0.10784000000000001</v>
      </c>
      <c r="I88" s="168">
        <f>E88*H88</f>
        <v>1.20284736</v>
      </c>
      <c r="J88" s="167">
        <v>0</v>
      </c>
      <c r="K88" s="168">
        <f>E88*J88</f>
        <v>0</v>
      </c>
      <c r="O88" s="199"/>
      <c r="Z88" s="199"/>
      <c r="AA88" s="199">
        <v>1</v>
      </c>
      <c r="AB88" s="199">
        <v>1</v>
      </c>
      <c r="AC88" s="199">
        <v>1</v>
      </c>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200">
        <f>G88</f>
        <v>0</v>
      </c>
      <c r="BA88" s="199"/>
      <c r="BB88" s="199"/>
      <c r="BC88" s="199"/>
      <c r="BD88" s="199"/>
      <c r="BE88" s="199"/>
      <c r="BF88" s="199"/>
      <c r="BG88" s="199"/>
      <c r="BH88" s="199"/>
      <c r="BI88" s="199"/>
      <c r="CA88" s="199">
        <v>1</v>
      </c>
      <c r="CB88" s="199">
        <v>1</v>
      </c>
      <c r="CZ88" s="124">
        <v>1</v>
      </c>
    </row>
    <row r="89" spans="1:104" x14ac:dyDescent="0.2">
      <c r="A89" s="191"/>
      <c r="B89" s="192"/>
      <c r="C89" s="331" t="s">
        <v>1928</v>
      </c>
      <c r="D89" s="332"/>
      <c r="E89" s="193">
        <v>11.154</v>
      </c>
      <c r="F89" s="194"/>
      <c r="G89" s="195"/>
      <c r="H89" s="196"/>
      <c r="I89" s="197"/>
      <c r="J89" s="184"/>
      <c r="K89" s="197"/>
      <c r="M89" s="198" t="s">
        <v>1928</v>
      </c>
      <c r="O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201" t="str">
        <f>C88</f>
        <v xml:space="preserve">Překlad 7 vysoký 70x238x3000 mm </v>
      </c>
      <c r="BE89" s="199"/>
      <c r="BF89" s="199"/>
      <c r="BG89" s="199"/>
      <c r="BH89" s="199"/>
      <c r="BI89" s="199"/>
    </row>
    <row r="90" spans="1:104" x14ac:dyDescent="0.2">
      <c r="A90" s="161">
        <v>17</v>
      </c>
      <c r="B90" s="162" t="s">
        <v>624</v>
      </c>
      <c r="C90" s="163" t="s">
        <v>625</v>
      </c>
      <c r="D90" s="164" t="s">
        <v>70</v>
      </c>
      <c r="E90" s="165">
        <v>0.1547</v>
      </c>
      <c r="F90" s="122">
        <f>'01 107 '!F90</f>
        <v>0</v>
      </c>
      <c r="G90" s="166">
        <f>E90*F90</f>
        <v>0</v>
      </c>
      <c r="H90" s="167">
        <v>2.52501</v>
      </c>
      <c r="I90" s="168">
        <f>E90*H90</f>
        <v>0.390619047</v>
      </c>
      <c r="J90" s="167">
        <v>0</v>
      </c>
      <c r="K90" s="168">
        <f>E90*J90</f>
        <v>0</v>
      </c>
      <c r="O90" s="199"/>
      <c r="Z90" s="199"/>
      <c r="AA90" s="199">
        <v>1</v>
      </c>
      <c r="AB90" s="199">
        <v>1</v>
      </c>
      <c r="AC90" s="199">
        <v>1</v>
      </c>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200">
        <f>G90</f>
        <v>0</v>
      </c>
      <c r="BA90" s="199"/>
      <c r="BB90" s="199"/>
      <c r="BC90" s="199"/>
      <c r="BD90" s="199"/>
      <c r="BE90" s="199"/>
      <c r="BF90" s="199"/>
      <c r="BG90" s="199"/>
      <c r="BH90" s="199"/>
      <c r="BI90" s="199"/>
      <c r="CA90" s="199">
        <v>1</v>
      </c>
      <c r="CB90" s="199">
        <v>1</v>
      </c>
      <c r="CZ90" s="124">
        <v>1</v>
      </c>
    </row>
    <row r="91" spans="1:104" x14ac:dyDescent="0.2">
      <c r="A91" s="191"/>
      <c r="B91" s="192"/>
      <c r="C91" s="331" t="s">
        <v>1243</v>
      </c>
      <c r="D91" s="332"/>
      <c r="E91" s="193">
        <v>7.4899999999999994E-2</v>
      </c>
      <c r="F91" s="194"/>
      <c r="G91" s="195"/>
      <c r="H91" s="196"/>
      <c r="I91" s="197"/>
      <c r="J91" s="184"/>
      <c r="K91" s="197"/>
      <c r="M91" s="198" t="s">
        <v>1243</v>
      </c>
      <c r="O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201" t="str">
        <f>C90</f>
        <v xml:space="preserve">Beton překladů železový  C 25/30 </v>
      </c>
      <c r="BE91" s="199"/>
      <c r="BF91" s="199"/>
      <c r="BG91" s="199"/>
      <c r="BH91" s="199"/>
      <c r="BI91" s="199"/>
    </row>
    <row r="92" spans="1:104" x14ac:dyDescent="0.2">
      <c r="A92" s="191"/>
      <c r="B92" s="192"/>
      <c r="C92" s="331" t="s">
        <v>1244</v>
      </c>
      <c r="D92" s="332"/>
      <c r="E92" s="193">
        <v>3.6299999999999999E-2</v>
      </c>
      <c r="F92" s="194"/>
      <c r="G92" s="195"/>
      <c r="H92" s="196"/>
      <c r="I92" s="197"/>
      <c r="J92" s="184"/>
      <c r="K92" s="197"/>
      <c r="M92" s="198" t="s">
        <v>1244</v>
      </c>
      <c r="O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201" t="str">
        <f>C91</f>
        <v>3,1*0,25*0,26*0,3718</v>
      </c>
      <c r="BE92" s="199"/>
      <c r="BF92" s="199"/>
      <c r="BG92" s="199"/>
      <c r="BH92" s="199"/>
      <c r="BI92" s="199"/>
    </row>
    <row r="93" spans="1:104" x14ac:dyDescent="0.2">
      <c r="A93" s="191"/>
      <c r="B93" s="192"/>
      <c r="C93" s="331" t="s">
        <v>1245</v>
      </c>
      <c r="D93" s="332"/>
      <c r="E93" s="193">
        <v>4.3499999999999997E-2</v>
      </c>
      <c r="F93" s="194"/>
      <c r="G93" s="195"/>
      <c r="H93" s="196"/>
      <c r="I93" s="197"/>
      <c r="J93" s="184"/>
      <c r="K93" s="197"/>
      <c r="M93" s="198" t="s">
        <v>1245</v>
      </c>
      <c r="O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201" t="str">
        <f>C92</f>
        <v>1,5*0,25*0,26*0,3718</v>
      </c>
      <c r="BE93" s="199"/>
      <c r="BF93" s="199"/>
      <c r="BG93" s="199"/>
      <c r="BH93" s="199"/>
      <c r="BI93" s="199"/>
    </row>
    <row r="94" spans="1:104" x14ac:dyDescent="0.2">
      <c r="A94" s="161">
        <v>18</v>
      </c>
      <c r="B94" s="162" t="s">
        <v>629</v>
      </c>
      <c r="C94" s="163" t="s">
        <v>630</v>
      </c>
      <c r="D94" s="164" t="s">
        <v>41</v>
      </c>
      <c r="E94" s="165">
        <v>6.6900000000000001E-2</v>
      </c>
      <c r="F94" s="122">
        <f>'01 107 '!F94</f>
        <v>0</v>
      </c>
      <c r="G94" s="166">
        <f>E94*F94</f>
        <v>0</v>
      </c>
      <c r="H94" s="167">
        <v>8.8400000000000006E-3</v>
      </c>
      <c r="I94" s="168">
        <f>E94*H94</f>
        <v>5.91396E-4</v>
      </c>
      <c r="J94" s="167">
        <v>0</v>
      </c>
      <c r="K94" s="168">
        <f>E94*J94</f>
        <v>0</v>
      </c>
      <c r="O94" s="199"/>
      <c r="Z94" s="199"/>
      <c r="AA94" s="199">
        <v>1</v>
      </c>
      <c r="AB94" s="199">
        <v>1</v>
      </c>
      <c r="AC94" s="199">
        <v>1</v>
      </c>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200">
        <f>G94</f>
        <v>0</v>
      </c>
      <c r="BA94" s="199"/>
      <c r="BB94" s="199"/>
      <c r="BC94" s="199"/>
      <c r="BD94" s="199"/>
      <c r="BE94" s="199"/>
      <c r="BF94" s="199"/>
      <c r="BG94" s="199"/>
      <c r="BH94" s="199"/>
      <c r="BI94" s="199"/>
      <c r="CA94" s="199">
        <v>1</v>
      </c>
      <c r="CB94" s="199">
        <v>1</v>
      </c>
      <c r="CZ94" s="124">
        <v>1</v>
      </c>
    </row>
    <row r="95" spans="1:104" x14ac:dyDescent="0.2">
      <c r="A95" s="191"/>
      <c r="B95" s="192"/>
      <c r="C95" s="331" t="s">
        <v>1246</v>
      </c>
      <c r="D95" s="332"/>
      <c r="E95" s="193">
        <v>6.6900000000000001E-2</v>
      </c>
      <c r="F95" s="194"/>
      <c r="G95" s="195"/>
      <c r="H95" s="196"/>
      <c r="I95" s="197"/>
      <c r="J95" s="184"/>
      <c r="K95" s="197"/>
      <c r="M95" s="198" t="s">
        <v>1246</v>
      </c>
      <c r="O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201" t="str">
        <f>C94</f>
        <v xml:space="preserve">Bednění překladů - zřízení </v>
      </c>
      <c r="BE95" s="199"/>
      <c r="BF95" s="199"/>
      <c r="BG95" s="199"/>
      <c r="BH95" s="199"/>
      <c r="BI95" s="199"/>
    </row>
    <row r="96" spans="1:104" x14ac:dyDescent="0.2">
      <c r="A96" s="161">
        <v>19</v>
      </c>
      <c r="B96" s="162" t="s">
        <v>632</v>
      </c>
      <c r="C96" s="163" t="s">
        <v>633</v>
      </c>
      <c r="D96" s="164" t="s">
        <v>41</v>
      </c>
      <c r="E96" s="165">
        <v>6.6900000000000001E-2</v>
      </c>
      <c r="F96" s="122">
        <f>'01 107 '!F96</f>
        <v>0</v>
      </c>
      <c r="G96" s="166">
        <f>E96*F96</f>
        <v>0</v>
      </c>
      <c r="H96" s="167">
        <v>0</v>
      </c>
      <c r="I96" s="168">
        <f>E96*H96</f>
        <v>0</v>
      </c>
      <c r="J96" s="167">
        <v>0</v>
      </c>
      <c r="K96" s="168">
        <f>E96*J96</f>
        <v>0</v>
      </c>
      <c r="O96" s="199"/>
      <c r="Z96" s="199"/>
      <c r="AA96" s="199">
        <v>1</v>
      </c>
      <c r="AB96" s="199">
        <v>1</v>
      </c>
      <c r="AC96" s="199">
        <v>1</v>
      </c>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200">
        <f>G96</f>
        <v>0</v>
      </c>
      <c r="BA96" s="199"/>
      <c r="BB96" s="199"/>
      <c r="BC96" s="199"/>
      <c r="BD96" s="199"/>
      <c r="BE96" s="199"/>
      <c r="BF96" s="199"/>
      <c r="BG96" s="199"/>
      <c r="BH96" s="199"/>
      <c r="BI96" s="199"/>
      <c r="CA96" s="199">
        <v>1</v>
      </c>
      <c r="CB96" s="199">
        <v>1</v>
      </c>
      <c r="CZ96" s="124">
        <v>1</v>
      </c>
    </row>
    <row r="97" spans="1:104" x14ac:dyDescent="0.2">
      <c r="A97" s="191"/>
      <c r="B97" s="192"/>
      <c r="C97" s="331" t="s">
        <v>1247</v>
      </c>
      <c r="D97" s="332"/>
      <c r="E97" s="193">
        <v>6.6900000000000001E-2</v>
      </c>
      <c r="F97" s="194"/>
      <c r="G97" s="195"/>
      <c r="H97" s="196"/>
      <c r="I97" s="197"/>
      <c r="J97" s="184"/>
      <c r="K97" s="197"/>
      <c r="M97" s="198" t="s">
        <v>1247</v>
      </c>
      <c r="O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201" t="str">
        <f>C96</f>
        <v xml:space="preserve">Bednění překladů - odstranění </v>
      </c>
      <c r="BE97" s="199"/>
      <c r="BF97" s="199"/>
      <c r="BG97" s="199"/>
      <c r="BH97" s="199"/>
      <c r="BI97" s="199"/>
    </row>
    <row r="98" spans="1:104" x14ac:dyDescent="0.2">
      <c r="A98" s="161">
        <v>20</v>
      </c>
      <c r="B98" s="162" t="s">
        <v>635</v>
      </c>
      <c r="C98" s="163" t="s">
        <v>636</v>
      </c>
      <c r="D98" s="164" t="s">
        <v>248</v>
      </c>
      <c r="E98" s="165">
        <v>0.52680000000000005</v>
      </c>
      <c r="F98" s="122">
        <f>'01 107 '!F98</f>
        <v>0</v>
      </c>
      <c r="G98" s="166">
        <f>E98*F98</f>
        <v>0</v>
      </c>
      <c r="H98" s="167">
        <v>1.7090000000000001E-2</v>
      </c>
      <c r="I98" s="168">
        <f>E98*H98</f>
        <v>9.0030120000000012E-3</v>
      </c>
      <c r="J98" s="167">
        <v>0</v>
      </c>
      <c r="K98" s="168">
        <f>E98*J98</f>
        <v>0</v>
      </c>
      <c r="O98" s="199"/>
      <c r="Z98" s="199"/>
      <c r="AA98" s="199">
        <v>1</v>
      </c>
      <c r="AB98" s="199">
        <v>1</v>
      </c>
      <c r="AC98" s="199">
        <v>1</v>
      </c>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200">
        <f>G98</f>
        <v>0</v>
      </c>
      <c r="BA98" s="199"/>
      <c r="BB98" s="199"/>
      <c r="BC98" s="199"/>
      <c r="BD98" s="199"/>
      <c r="BE98" s="199"/>
      <c r="BF98" s="199"/>
      <c r="BG98" s="199"/>
      <c r="BH98" s="199"/>
      <c r="BI98" s="199"/>
      <c r="CA98" s="199">
        <v>1</v>
      </c>
      <c r="CB98" s="199">
        <v>1</v>
      </c>
      <c r="CZ98" s="124">
        <v>1</v>
      </c>
    </row>
    <row r="99" spans="1:104" x14ac:dyDescent="0.2">
      <c r="A99" s="191"/>
      <c r="B99" s="192"/>
      <c r="C99" s="331" t="s">
        <v>1929</v>
      </c>
      <c r="D99" s="332"/>
      <c r="E99" s="193">
        <v>0.52680000000000005</v>
      </c>
      <c r="F99" s="194"/>
      <c r="G99" s="195"/>
      <c r="H99" s="196"/>
      <c r="I99" s="197"/>
      <c r="J99" s="184"/>
      <c r="K99" s="197"/>
      <c r="M99" s="198" t="s">
        <v>1929</v>
      </c>
      <c r="O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201" t="str">
        <f>C98</f>
        <v xml:space="preserve">Osazení ocelových válcovaných nosníků  č.14-22 </v>
      </c>
      <c r="BE99" s="199"/>
      <c r="BF99" s="199"/>
      <c r="BG99" s="199"/>
      <c r="BH99" s="199"/>
      <c r="BI99" s="199"/>
    </row>
    <row r="100" spans="1:104" ht="22.5" x14ac:dyDescent="0.2">
      <c r="A100" s="161">
        <v>21</v>
      </c>
      <c r="B100" s="162" t="s">
        <v>639</v>
      </c>
      <c r="C100" s="163" t="s">
        <v>640</v>
      </c>
      <c r="D100" s="164" t="s">
        <v>248</v>
      </c>
      <c r="E100" s="165">
        <v>0.15720000000000001</v>
      </c>
      <c r="F100" s="122">
        <f>'01 107 '!F100</f>
        <v>0</v>
      </c>
      <c r="G100" s="166">
        <f>E100*F100</f>
        <v>0</v>
      </c>
      <c r="H100" s="167">
        <v>1.221E-2</v>
      </c>
      <c r="I100" s="168">
        <f>E100*H100</f>
        <v>1.9194120000000001E-3</v>
      </c>
      <c r="J100" s="167">
        <v>0</v>
      </c>
      <c r="K100" s="168">
        <f>E100*J100</f>
        <v>0</v>
      </c>
      <c r="O100" s="199"/>
      <c r="Z100" s="199"/>
      <c r="AA100" s="199">
        <v>1</v>
      </c>
      <c r="AB100" s="199">
        <v>1</v>
      </c>
      <c r="AC100" s="199">
        <v>1</v>
      </c>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200">
        <f>G100</f>
        <v>0</v>
      </c>
      <c r="BA100" s="199"/>
      <c r="BB100" s="199"/>
      <c r="BC100" s="199"/>
      <c r="BD100" s="199"/>
      <c r="BE100" s="199"/>
      <c r="BF100" s="199"/>
      <c r="BG100" s="199"/>
      <c r="BH100" s="199"/>
      <c r="BI100" s="199"/>
      <c r="CA100" s="199">
        <v>1</v>
      </c>
      <c r="CB100" s="199">
        <v>1</v>
      </c>
      <c r="CZ100" s="124">
        <v>1</v>
      </c>
    </row>
    <row r="101" spans="1:104" x14ac:dyDescent="0.2">
      <c r="A101" s="191"/>
      <c r="B101" s="192"/>
      <c r="C101" s="331" t="s">
        <v>1930</v>
      </c>
      <c r="D101" s="332"/>
      <c r="E101" s="193">
        <v>0.15720000000000001</v>
      </c>
      <c r="F101" s="194"/>
      <c r="G101" s="195"/>
      <c r="H101" s="196"/>
      <c r="I101" s="197"/>
      <c r="J101" s="184"/>
      <c r="K101" s="197"/>
      <c r="M101" s="198" t="s">
        <v>1930</v>
      </c>
      <c r="O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201" t="str">
        <f>C100</f>
        <v xml:space="preserve">Osazení ocelových válcovaných nosníků č.22 a vyšší </v>
      </c>
      <c r="BE101" s="199"/>
      <c r="BF101" s="199"/>
      <c r="BG101" s="199"/>
      <c r="BH101" s="199"/>
      <c r="BI101" s="199"/>
    </row>
    <row r="102" spans="1:104" x14ac:dyDescent="0.2">
      <c r="A102" s="161">
        <v>22</v>
      </c>
      <c r="B102" s="162" t="s">
        <v>642</v>
      </c>
      <c r="C102" s="163" t="s">
        <v>643</v>
      </c>
      <c r="D102" s="164" t="s">
        <v>201</v>
      </c>
      <c r="E102" s="165">
        <v>12.455299999999999</v>
      </c>
      <c r="F102" s="122">
        <f>'01 107 '!F102</f>
        <v>0</v>
      </c>
      <c r="G102" s="166">
        <f>E102*F102</f>
        <v>0</v>
      </c>
      <c r="H102" s="167">
        <v>4.4000000000000002E-4</v>
      </c>
      <c r="I102" s="168">
        <f>E102*H102</f>
        <v>5.4803320000000001E-3</v>
      </c>
      <c r="J102" s="167">
        <v>0</v>
      </c>
      <c r="K102" s="168">
        <f>E102*J102</f>
        <v>0</v>
      </c>
      <c r="O102" s="199"/>
      <c r="Z102" s="199"/>
      <c r="AA102" s="199">
        <v>1</v>
      </c>
      <c r="AB102" s="199">
        <v>1</v>
      </c>
      <c r="AC102" s="199">
        <v>1</v>
      </c>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200">
        <f>G102</f>
        <v>0</v>
      </c>
      <c r="BA102" s="199"/>
      <c r="BB102" s="199"/>
      <c r="BC102" s="199"/>
      <c r="BD102" s="199"/>
      <c r="BE102" s="199"/>
      <c r="BF102" s="199"/>
      <c r="BG102" s="199"/>
      <c r="BH102" s="199"/>
      <c r="BI102" s="199"/>
      <c r="CA102" s="199">
        <v>1</v>
      </c>
      <c r="CB102" s="199">
        <v>1</v>
      </c>
      <c r="CZ102" s="124">
        <v>1</v>
      </c>
    </row>
    <row r="103" spans="1:104" x14ac:dyDescent="0.2">
      <c r="A103" s="191"/>
      <c r="B103" s="192"/>
      <c r="C103" s="331" t="s">
        <v>2255</v>
      </c>
      <c r="D103" s="332"/>
      <c r="E103" s="193">
        <v>12.455299999999999</v>
      </c>
      <c r="F103" s="194"/>
      <c r="G103" s="195"/>
      <c r="H103" s="196"/>
      <c r="I103" s="197"/>
      <c r="J103" s="184"/>
      <c r="K103" s="197"/>
      <c r="M103" s="198" t="s">
        <v>2255</v>
      </c>
      <c r="O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201" t="str">
        <f>C102</f>
        <v xml:space="preserve">Izolace mezi překlady polystyren tl. 80 mm </v>
      </c>
      <c r="BE103" s="199"/>
      <c r="BF103" s="199"/>
      <c r="BG103" s="199"/>
      <c r="BH103" s="199"/>
      <c r="BI103" s="199"/>
    </row>
    <row r="104" spans="1:104" x14ac:dyDescent="0.2">
      <c r="A104" s="161">
        <v>23</v>
      </c>
      <c r="B104" s="162" t="s">
        <v>644</v>
      </c>
      <c r="C104" s="163" t="s">
        <v>645</v>
      </c>
      <c r="D104" s="164" t="s">
        <v>41</v>
      </c>
      <c r="E104" s="165">
        <v>15.9435</v>
      </c>
      <c r="F104" s="122">
        <f>'01 107 '!F104</f>
        <v>0</v>
      </c>
      <c r="G104" s="166">
        <f>E104*F104</f>
        <v>0</v>
      </c>
      <c r="H104" s="167">
        <v>7.782E-2</v>
      </c>
      <c r="I104" s="168">
        <f>E104*H104</f>
        <v>1.2407231700000001</v>
      </c>
      <c r="J104" s="167">
        <v>0</v>
      </c>
      <c r="K104" s="168">
        <f>E104*J104</f>
        <v>0</v>
      </c>
      <c r="O104" s="199"/>
      <c r="Z104" s="199"/>
      <c r="AA104" s="199">
        <v>1</v>
      </c>
      <c r="AB104" s="199">
        <v>1</v>
      </c>
      <c r="AC104" s="199">
        <v>1</v>
      </c>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200">
        <f>G104</f>
        <v>0</v>
      </c>
      <c r="BA104" s="199"/>
      <c r="BB104" s="199"/>
      <c r="BC104" s="199"/>
      <c r="BD104" s="199"/>
      <c r="BE104" s="199"/>
      <c r="BF104" s="199"/>
      <c r="BG104" s="199"/>
      <c r="BH104" s="199"/>
      <c r="BI104" s="199"/>
      <c r="CA104" s="199">
        <v>1</v>
      </c>
      <c r="CB104" s="199">
        <v>1</v>
      </c>
      <c r="CZ104" s="124">
        <v>1</v>
      </c>
    </row>
    <row r="105" spans="1:104" x14ac:dyDescent="0.2">
      <c r="A105" s="191"/>
      <c r="B105" s="192"/>
      <c r="C105" s="312" t="s">
        <v>1586</v>
      </c>
      <c r="D105" s="313"/>
      <c r="E105" s="313"/>
      <c r="F105" s="313"/>
      <c r="G105" s="314"/>
      <c r="I105" s="197"/>
      <c r="K105" s="197"/>
      <c r="L105" s="198" t="s">
        <v>1586</v>
      </c>
      <c r="O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row>
    <row r="106" spans="1:104" x14ac:dyDescent="0.2">
      <c r="A106" s="191"/>
      <c r="B106" s="192"/>
      <c r="C106" s="312" t="s">
        <v>646</v>
      </c>
      <c r="D106" s="313"/>
      <c r="E106" s="313"/>
      <c r="F106" s="313"/>
      <c r="G106" s="314"/>
      <c r="I106" s="197"/>
      <c r="K106" s="197"/>
      <c r="L106" s="198" t="s">
        <v>646</v>
      </c>
      <c r="O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row>
    <row r="107" spans="1:104" x14ac:dyDescent="0.2">
      <c r="A107" s="191"/>
      <c r="B107" s="192"/>
      <c r="C107" s="331" t="s">
        <v>2256</v>
      </c>
      <c r="D107" s="332"/>
      <c r="E107" s="193">
        <v>2.3422999999999998</v>
      </c>
      <c r="F107" s="194"/>
      <c r="G107" s="195"/>
      <c r="H107" s="196"/>
      <c r="I107" s="197"/>
      <c r="J107" s="184"/>
      <c r="K107" s="197"/>
      <c r="M107" s="198" t="s">
        <v>2256</v>
      </c>
      <c r="O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201" t="str">
        <f t="shared" ref="BD107:BD115" si="3">C106</f>
        <v>včetně kotvení</v>
      </c>
      <c r="BE107" s="199"/>
      <c r="BF107" s="199"/>
      <c r="BG107" s="199"/>
      <c r="BH107" s="199"/>
      <c r="BI107" s="199"/>
    </row>
    <row r="108" spans="1:104" x14ac:dyDescent="0.2">
      <c r="A108" s="191"/>
      <c r="B108" s="192"/>
      <c r="C108" s="331" t="s">
        <v>1933</v>
      </c>
      <c r="D108" s="332"/>
      <c r="E108" s="193">
        <v>0.89229999999999998</v>
      </c>
      <c r="F108" s="194"/>
      <c r="G108" s="195"/>
      <c r="H108" s="196"/>
      <c r="I108" s="197"/>
      <c r="J108" s="184"/>
      <c r="K108" s="197"/>
      <c r="M108" s="198" t="s">
        <v>1933</v>
      </c>
      <c r="O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201" t="str">
        <f t="shared" si="3"/>
        <v>329:2,1*3*0,3718</v>
      </c>
      <c r="BE108" s="199"/>
      <c r="BF108" s="199"/>
      <c r="BG108" s="199"/>
      <c r="BH108" s="199"/>
      <c r="BI108" s="199"/>
    </row>
    <row r="109" spans="1:104" x14ac:dyDescent="0.2">
      <c r="A109" s="191"/>
      <c r="B109" s="192"/>
      <c r="C109" s="331" t="s">
        <v>2257</v>
      </c>
      <c r="D109" s="332"/>
      <c r="E109" s="193">
        <v>3.0116000000000001</v>
      </c>
      <c r="F109" s="194"/>
      <c r="G109" s="195"/>
      <c r="H109" s="196"/>
      <c r="I109" s="197"/>
      <c r="J109" s="184"/>
      <c r="K109" s="197"/>
      <c r="M109" s="198" t="s">
        <v>2257</v>
      </c>
      <c r="O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201" t="str">
        <f t="shared" si="3"/>
        <v>0,4*3*2*0,3718</v>
      </c>
      <c r="BE109" s="199"/>
      <c r="BF109" s="199"/>
      <c r="BG109" s="199"/>
      <c r="BH109" s="199"/>
      <c r="BI109" s="199"/>
    </row>
    <row r="110" spans="1:104" x14ac:dyDescent="0.2">
      <c r="A110" s="191"/>
      <c r="B110" s="192"/>
      <c r="C110" s="331" t="s">
        <v>2258</v>
      </c>
      <c r="D110" s="332"/>
      <c r="E110" s="193">
        <v>3.0116000000000001</v>
      </c>
      <c r="F110" s="194"/>
      <c r="G110" s="195"/>
      <c r="H110" s="196"/>
      <c r="I110" s="197"/>
      <c r="J110" s="184"/>
      <c r="K110" s="197"/>
      <c r="M110" s="198" t="s">
        <v>2258</v>
      </c>
      <c r="O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201" t="str">
        <f t="shared" si="3"/>
        <v>314:2,7*3*0,3718</v>
      </c>
      <c r="BE110" s="199"/>
      <c r="BF110" s="199"/>
      <c r="BG110" s="199"/>
      <c r="BH110" s="199"/>
      <c r="BI110" s="199"/>
    </row>
    <row r="111" spans="1:104" x14ac:dyDescent="0.2">
      <c r="A111" s="191"/>
      <c r="B111" s="192"/>
      <c r="C111" s="331" t="s">
        <v>1936</v>
      </c>
      <c r="D111" s="332"/>
      <c r="E111" s="193">
        <v>-0.67589999999999995</v>
      </c>
      <c r="F111" s="194"/>
      <c r="G111" s="195"/>
      <c r="H111" s="196"/>
      <c r="I111" s="197"/>
      <c r="J111" s="184"/>
      <c r="K111" s="197"/>
      <c r="M111" s="198" t="s">
        <v>1936</v>
      </c>
      <c r="O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201" t="str">
        <f t="shared" si="3"/>
        <v>309:2,7*3*0,3718</v>
      </c>
      <c r="BE111" s="199"/>
      <c r="BF111" s="199"/>
      <c r="BG111" s="199"/>
      <c r="BH111" s="199"/>
      <c r="BI111" s="199"/>
    </row>
    <row r="112" spans="1:104" x14ac:dyDescent="0.2">
      <c r="A112" s="191"/>
      <c r="B112" s="192"/>
      <c r="C112" s="331" t="s">
        <v>2259</v>
      </c>
      <c r="D112" s="332"/>
      <c r="E112" s="193">
        <v>2.2307999999999999</v>
      </c>
      <c r="F112" s="194"/>
      <c r="G112" s="195"/>
      <c r="H112" s="196"/>
      <c r="I112" s="197"/>
      <c r="J112" s="184"/>
      <c r="K112" s="197"/>
      <c r="M112" s="198" t="s">
        <v>2259</v>
      </c>
      <c r="O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201" t="str">
        <f t="shared" si="3"/>
        <v>odečtení otvorů:-0,9*2,02*0,3718</v>
      </c>
      <c r="BE112" s="199"/>
      <c r="BF112" s="199"/>
      <c r="BG112" s="199"/>
      <c r="BH112" s="199"/>
      <c r="BI112" s="199"/>
    </row>
    <row r="113" spans="1:104" x14ac:dyDescent="0.2">
      <c r="A113" s="191"/>
      <c r="B113" s="192"/>
      <c r="C113" s="331" t="s">
        <v>1938</v>
      </c>
      <c r="D113" s="332"/>
      <c r="E113" s="193">
        <v>0.44619999999999999</v>
      </c>
      <c r="F113" s="194"/>
      <c r="G113" s="195"/>
      <c r="H113" s="196"/>
      <c r="I113" s="197"/>
      <c r="J113" s="184"/>
      <c r="K113" s="197"/>
      <c r="M113" s="198" t="s">
        <v>1938</v>
      </c>
      <c r="O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201" t="str">
        <f t="shared" si="3"/>
        <v>307:2*3*0,3718</v>
      </c>
      <c r="BE113" s="199"/>
      <c r="BF113" s="199"/>
      <c r="BG113" s="199"/>
      <c r="BH113" s="199"/>
      <c r="BI113" s="199"/>
    </row>
    <row r="114" spans="1:104" x14ac:dyDescent="0.2">
      <c r="A114" s="191"/>
      <c r="B114" s="192"/>
      <c r="C114" s="331" t="s">
        <v>2260</v>
      </c>
      <c r="D114" s="332"/>
      <c r="E114" s="193">
        <v>2.4817999999999998</v>
      </c>
      <c r="F114" s="194"/>
      <c r="G114" s="195"/>
      <c r="H114" s="196"/>
      <c r="I114" s="197"/>
      <c r="J114" s="184"/>
      <c r="K114" s="197"/>
      <c r="M114" s="198" t="s">
        <v>2260</v>
      </c>
      <c r="O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201" t="str">
        <f t="shared" si="3"/>
        <v>0,4*3*0,3718</v>
      </c>
      <c r="BE114" s="199"/>
      <c r="BF114" s="199"/>
      <c r="BG114" s="199"/>
      <c r="BH114" s="199"/>
      <c r="BI114" s="199"/>
    </row>
    <row r="115" spans="1:104" x14ac:dyDescent="0.2">
      <c r="A115" s="191"/>
      <c r="B115" s="192"/>
      <c r="C115" s="331" t="s">
        <v>2261</v>
      </c>
      <c r="D115" s="332"/>
      <c r="E115" s="193">
        <v>2.2029000000000001</v>
      </c>
      <c r="F115" s="194"/>
      <c r="G115" s="195"/>
      <c r="H115" s="196"/>
      <c r="I115" s="197"/>
      <c r="J115" s="184"/>
      <c r="K115" s="197"/>
      <c r="M115" s="198" t="s">
        <v>2261</v>
      </c>
      <c r="O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201" t="str">
        <f t="shared" si="3"/>
        <v>317:2,225*3*0,3718</v>
      </c>
      <c r="BE115" s="199"/>
      <c r="BF115" s="199"/>
      <c r="BG115" s="199"/>
      <c r="BH115" s="199"/>
      <c r="BI115" s="199"/>
    </row>
    <row r="116" spans="1:104" x14ac:dyDescent="0.2">
      <c r="A116" s="161">
        <v>24</v>
      </c>
      <c r="B116" s="162" t="s">
        <v>675</v>
      </c>
      <c r="C116" s="163" t="s">
        <v>676</v>
      </c>
      <c r="D116" s="164" t="s">
        <v>41</v>
      </c>
      <c r="E116" s="165">
        <v>43.399799999999999</v>
      </c>
      <c r="F116" s="122">
        <f>'01 107 '!F116</f>
        <v>0</v>
      </c>
      <c r="G116" s="166">
        <f>E116*F116</f>
        <v>0</v>
      </c>
      <c r="H116" s="167">
        <v>9.9849999999999994E-2</v>
      </c>
      <c r="I116" s="168">
        <f>E116*H116</f>
        <v>4.33347003</v>
      </c>
      <c r="J116" s="167">
        <v>0</v>
      </c>
      <c r="K116" s="168">
        <f>E116*J116</f>
        <v>0</v>
      </c>
      <c r="O116" s="199"/>
      <c r="Z116" s="199"/>
      <c r="AA116" s="199">
        <v>1</v>
      </c>
      <c r="AB116" s="199">
        <v>1</v>
      </c>
      <c r="AC116" s="199">
        <v>1</v>
      </c>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200">
        <f>G116</f>
        <v>0</v>
      </c>
      <c r="BA116" s="199"/>
      <c r="BB116" s="199"/>
      <c r="BC116" s="199"/>
      <c r="BD116" s="199"/>
      <c r="BE116" s="199"/>
      <c r="BF116" s="199"/>
      <c r="BG116" s="199"/>
      <c r="BH116" s="199"/>
      <c r="BI116" s="199"/>
      <c r="CA116" s="199">
        <v>1</v>
      </c>
      <c r="CB116" s="199">
        <v>1</v>
      </c>
      <c r="CZ116" s="124">
        <v>1</v>
      </c>
    </row>
    <row r="117" spans="1:104" ht="22.5" x14ac:dyDescent="0.2">
      <c r="A117" s="191"/>
      <c r="B117" s="192"/>
      <c r="C117" s="312" t="s">
        <v>677</v>
      </c>
      <c r="D117" s="313"/>
      <c r="E117" s="313"/>
      <c r="F117" s="313"/>
      <c r="G117" s="314"/>
      <c r="I117" s="197"/>
      <c r="K117" s="197"/>
      <c r="L117" s="198" t="s">
        <v>677</v>
      </c>
      <c r="O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row>
    <row r="118" spans="1:104" x14ac:dyDescent="0.2">
      <c r="A118" s="191"/>
      <c r="B118" s="192"/>
      <c r="C118" s="312" t="s">
        <v>646</v>
      </c>
      <c r="D118" s="313"/>
      <c r="E118" s="313"/>
      <c r="F118" s="313"/>
      <c r="G118" s="314"/>
      <c r="I118" s="197"/>
      <c r="K118" s="197"/>
      <c r="L118" s="198" t="s">
        <v>646</v>
      </c>
      <c r="O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row>
    <row r="119" spans="1:104" x14ac:dyDescent="0.2">
      <c r="A119" s="191"/>
      <c r="B119" s="192"/>
      <c r="C119" s="331" t="s">
        <v>2262</v>
      </c>
      <c r="D119" s="332"/>
      <c r="E119" s="193">
        <v>4.1660000000000004</v>
      </c>
      <c r="F119" s="194"/>
      <c r="G119" s="195"/>
      <c r="H119" s="196"/>
      <c r="I119" s="197"/>
      <c r="J119" s="184"/>
      <c r="K119" s="197"/>
      <c r="M119" s="198" t="s">
        <v>2262</v>
      </c>
      <c r="O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201" t="str">
        <f t="shared" ref="BD119:BD144" si="4">C118</f>
        <v>včetně kotvení</v>
      </c>
      <c r="BE119" s="199"/>
      <c r="BF119" s="199"/>
      <c r="BG119" s="199"/>
      <c r="BH119" s="199"/>
      <c r="BI119" s="199"/>
    </row>
    <row r="120" spans="1:104" x14ac:dyDescent="0.2">
      <c r="A120" s="191"/>
      <c r="B120" s="192"/>
      <c r="C120" s="331" t="s">
        <v>2263</v>
      </c>
      <c r="D120" s="332"/>
      <c r="E120" s="193">
        <v>3.0785</v>
      </c>
      <c r="F120" s="194"/>
      <c r="G120" s="195"/>
      <c r="H120" s="196"/>
      <c r="I120" s="197"/>
      <c r="J120" s="184"/>
      <c r="K120" s="197"/>
      <c r="M120" s="198" t="s">
        <v>2263</v>
      </c>
      <c r="O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201" t="str">
        <f t="shared" si="4"/>
        <v>328:3,735*3*0,3718</v>
      </c>
      <c r="BE120" s="199"/>
      <c r="BF120" s="199"/>
      <c r="BG120" s="199"/>
      <c r="BH120" s="199"/>
      <c r="BI120" s="199"/>
    </row>
    <row r="121" spans="1:104" x14ac:dyDescent="0.2">
      <c r="A121" s="191"/>
      <c r="B121" s="192"/>
      <c r="C121" s="331" t="s">
        <v>1282</v>
      </c>
      <c r="D121" s="332"/>
      <c r="E121" s="193">
        <v>2.5653999999999999</v>
      </c>
      <c r="F121" s="194"/>
      <c r="G121" s="195"/>
      <c r="H121" s="196"/>
      <c r="I121" s="197"/>
      <c r="J121" s="184"/>
      <c r="K121" s="197"/>
      <c r="M121" s="198" t="s">
        <v>1282</v>
      </c>
      <c r="O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201" t="str">
        <f t="shared" si="4"/>
        <v>325, 326:2,76*3*0,3718</v>
      </c>
      <c r="BE121" s="199"/>
      <c r="BF121" s="199"/>
      <c r="BG121" s="199"/>
      <c r="BH121" s="199"/>
      <c r="BI121" s="199"/>
    </row>
    <row r="122" spans="1:104" x14ac:dyDescent="0.2">
      <c r="A122" s="191"/>
      <c r="B122" s="192"/>
      <c r="C122" s="331" t="s">
        <v>1277</v>
      </c>
      <c r="D122" s="332"/>
      <c r="E122" s="193">
        <v>2.7103999999999999</v>
      </c>
      <c r="F122" s="194"/>
      <c r="G122" s="195"/>
      <c r="H122" s="196"/>
      <c r="I122" s="197"/>
      <c r="J122" s="184"/>
      <c r="K122" s="197"/>
      <c r="M122" s="198" t="s">
        <v>1277</v>
      </c>
      <c r="O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201" t="str">
        <f t="shared" si="4"/>
        <v>2,3*3*0,3718</v>
      </c>
      <c r="BE122" s="199"/>
      <c r="BF122" s="199"/>
      <c r="BG122" s="199"/>
      <c r="BH122" s="199"/>
      <c r="BI122" s="199"/>
    </row>
    <row r="123" spans="1:104" x14ac:dyDescent="0.2">
      <c r="A123" s="191"/>
      <c r="B123" s="192"/>
      <c r="C123" s="331" t="s">
        <v>1943</v>
      </c>
      <c r="D123" s="332"/>
      <c r="E123" s="193">
        <v>5.8391000000000002</v>
      </c>
      <c r="F123" s="194"/>
      <c r="G123" s="195"/>
      <c r="H123" s="196"/>
      <c r="I123" s="197"/>
      <c r="J123" s="184"/>
      <c r="K123" s="197"/>
      <c r="M123" s="198" t="s">
        <v>1943</v>
      </c>
      <c r="O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201" t="str">
        <f t="shared" si="4"/>
        <v>1,215*3*2*0,3718</v>
      </c>
      <c r="BE123" s="199"/>
      <c r="BF123" s="199"/>
      <c r="BG123" s="199"/>
      <c r="BH123" s="199"/>
      <c r="BI123" s="199"/>
    </row>
    <row r="124" spans="1:104" x14ac:dyDescent="0.2">
      <c r="A124" s="191"/>
      <c r="B124" s="192"/>
      <c r="C124" s="331" t="s">
        <v>1936</v>
      </c>
      <c r="D124" s="332"/>
      <c r="E124" s="193">
        <v>-0.67589999999999995</v>
      </c>
      <c r="F124" s="194"/>
      <c r="G124" s="195"/>
      <c r="H124" s="196"/>
      <c r="I124" s="197"/>
      <c r="J124" s="184"/>
      <c r="K124" s="197"/>
      <c r="M124" s="198" t="s">
        <v>1936</v>
      </c>
      <c r="O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201" t="str">
        <f t="shared" si="4"/>
        <v>5,235*3*0,3718</v>
      </c>
      <c r="BE124" s="199"/>
      <c r="BF124" s="199"/>
      <c r="BG124" s="199"/>
      <c r="BH124" s="199"/>
      <c r="BI124" s="199"/>
    </row>
    <row r="125" spans="1:104" x14ac:dyDescent="0.2">
      <c r="A125" s="191"/>
      <c r="B125" s="192"/>
      <c r="C125" s="331" t="s">
        <v>1269</v>
      </c>
      <c r="D125" s="332"/>
      <c r="E125" s="193">
        <v>-0.6008</v>
      </c>
      <c r="F125" s="194"/>
      <c r="G125" s="195"/>
      <c r="H125" s="196"/>
      <c r="I125" s="197"/>
      <c r="J125" s="184"/>
      <c r="K125" s="197"/>
      <c r="M125" s="198" t="s">
        <v>1269</v>
      </c>
      <c r="O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201" t="str">
        <f t="shared" si="4"/>
        <v>odečtení otvorů:-0,9*2,02*0,3718</v>
      </c>
      <c r="BE125" s="199"/>
      <c r="BF125" s="199"/>
      <c r="BG125" s="199"/>
      <c r="BH125" s="199"/>
      <c r="BI125" s="199"/>
    </row>
    <row r="126" spans="1:104" x14ac:dyDescent="0.2">
      <c r="A126" s="191"/>
      <c r="B126" s="192"/>
      <c r="C126" s="331" t="s">
        <v>2264</v>
      </c>
      <c r="D126" s="332"/>
      <c r="E126" s="193">
        <v>2.2307999999999999</v>
      </c>
      <c r="F126" s="194"/>
      <c r="G126" s="195"/>
      <c r="H126" s="196"/>
      <c r="I126" s="197"/>
      <c r="J126" s="184"/>
      <c r="K126" s="197"/>
      <c r="M126" s="198" t="s">
        <v>2264</v>
      </c>
      <c r="O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201" t="str">
        <f t="shared" si="4"/>
        <v>-0,8*2,02*0,3718</v>
      </c>
      <c r="BE126" s="199"/>
      <c r="BF126" s="199"/>
      <c r="BG126" s="199"/>
      <c r="BH126" s="199"/>
      <c r="BI126" s="199"/>
    </row>
    <row r="127" spans="1:104" x14ac:dyDescent="0.2">
      <c r="A127" s="191"/>
      <c r="B127" s="192"/>
      <c r="C127" s="331" t="s">
        <v>1945</v>
      </c>
      <c r="D127" s="332"/>
      <c r="E127" s="193">
        <v>4.1828000000000003</v>
      </c>
      <c r="F127" s="194"/>
      <c r="G127" s="195"/>
      <c r="H127" s="196"/>
      <c r="I127" s="197"/>
      <c r="J127" s="184"/>
      <c r="K127" s="197"/>
      <c r="M127" s="198" t="s">
        <v>1945</v>
      </c>
      <c r="O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201" t="str">
        <f t="shared" si="4"/>
        <v>320:2*3*0,3718</v>
      </c>
      <c r="BE127" s="199"/>
      <c r="BF127" s="199"/>
      <c r="BG127" s="199"/>
      <c r="BH127" s="199"/>
      <c r="BI127" s="199"/>
    </row>
    <row r="128" spans="1:104" x14ac:dyDescent="0.2">
      <c r="A128" s="191"/>
      <c r="B128" s="192"/>
      <c r="C128" s="331" t="s">
        <v>1936</v>
      </c>
      <c r="D128" s="332"/>
      <c r="E128" s="193">
        <v>-0.67589999999999995</v>
      </c>
      <c r="F128" s="194"/>
      <c r="G128" s="195"/>
      <c r="H128" s="196"/>
      <c r="I128" s="197"/>
      <c r="J128" s="184"/>
      <c r="K128" s="197"/>
      <c r="M128" s="198" t="s">
        <v>1936</v>
      </c>
      <c r="O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201" t="str">
        <f t="shared" si="4"/>
        <v>3,75*3*0,3718</v>
      </c>
      <c r="BE128" s="199"/>
      <c r="BF128" s="199"/>
      <c r="BG128" s="199"/>
      <c r="BH128" s="199"/>
      <c r="BI128" s="199"/>
    </row>
    <row r="129" spans="1:61" x14ac:dyDescent="0.2">
      <c r="A129" s="191"/>
      <c r="B129" s="192"/>
      <c r="C129" s="331" t="s">
        <v>1269</v>
      </c>
      <c r="D129" s="332"/>
      <c r="E129" s="193">
        <v>-0.6008</v>
      </c>
      <c r="F129" s="194"/>
      <c r="G129" s="195"/>
      <c r="H129" s="196"/>
      <c r="I129" s="197"/>
      <c r="J129" s="184"/>
      <c r="K129" s="197"/>
      <c r="M129" s="198" t="s">
        <v>1269</v>
      </c>
      <c r="O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201" t="str">
        <f t="shared" si="4"/>
        <v>odečtení otvorů:-0,9*2,02*0,3718</v>
      </c>
      <c r="BE129" s="199"/>
      <c r="BF129" s="199"/>
      <c r="BG129" s="199"/>
      <c r="BH129" s="199"/>
      <c r="BI129" s="199"/>
    </row>
    <row r="130" spans="1:61" x14ac:dyDescent="0.2">
      <c r="A130" s="191"/>
      <c r="B130" s="192"/>
      <c r="C130" s="331" t="s">
        <v>1946</v>
      </c>
      <c r="D130" s="332"/>
      <c r="E130" s="193">
        <v>0.83660000000000001</v>
      </c>
      <c r="F130" s="194"/>
      <c r="G130" s="195"/>
      <c r="H130" s="196"/>
      <c r="I130" s="197"/>
      <c r="J130" s="184"/>
      <c r="K130" s="197"/>
      <c r="M130" s="198" t="s">
        <v>1946</v>
      </c>
      <c r="O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201" t="str">
        <f t="shared" si="4"/>
        <v>-0,8*2,02*0,3718</v>
      </c>
      <c r="BE130" s="199"/>
      <c r="BF130" s="199"/>
      <c r="BG130" s="199"/>
      <c r="BH130" s="199"/>
      <c r="BI130" s="199"/>
    </row>
    <row r="131" spans="1:61" x14ac:dyDescent="0.2">
      <c r="A131" s="191"/>
      <c r="B131" s="192"/>
      <c r="C131" s="331" t="s">
        <v>2265</v>
      </c>
      <c r="D131" s="332"/>
      <c r="E131" s="193">
        <v>3.7366000000000001</v>
      </c>
      <c r="F131" s="194"/>
      <c r="G131" s="195"/>
      <c r="H131" s="196"/>
      <c r="I131" s="197"/>
      <c r="J131" s="184"/>
      <c r="K131" s="197"/>
      <c r="M131" s="198" t="s">
        <v>2265</v>
      </c>
      <c r="O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201" t="str">
        <f t="shared" si="4"/>
        <v>hydrant :0,25*3*3*0,3718</v>
      </c>
      <c r="BE131" s="199"/>
      <c r="BF131" s="199"/>
      <c r="BG131" s="199"/>
      <c r="BH131" s="199"/>
      <c r="BI131" s="199"/>
    </row>
    <row r="132" spans="1:61" x14ac:dyDescent="0.2">
      <c r="A132" s="191"/>
      <c r="B132" s="192"/>
      <c r="C132" s="331" t="s">
        <v>1948</v>
      </c>
      <c r="D132" s="332"/>
      <c r="E132" s="193">
        <v>2.3422999999999998</v>
      </c>
      <c r="F132" s="194"/>
      <c r="G132" s="195"/>
      <c r="H132" s="196"/>
      <c r="I132" s="197"/>
      <c r="J132" s="184"/>
      <c r="K132" s="197"/>
      <c r="M132" s="198" t="s">
        <v>1948</v>
      </c>
      <c r="O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201" t="str">
        <f t="shared" si="4"/>
        <v>315, 314:3,35*3*0,3718</v>
      </c>
      <c r="BE132" s="199"/>
      <c r="BF132" s="199"/>
      <c r="BG132" s="199"/>
      <c r="BH132" s="199"/>
      <c r="BI132" s="199"/>
    </row>
    <row r="133" spans="1:61" x14ac:dyDescent="0.2">
      <c r="A133" s="191"/>
      <c r="B133" s="192"/>
      <c r="C133" s="331" t="s">
        <v>1260</v>
      </c>
      <c r="D133" s="332"/>
      <c r="E133" s="193">
        <v>1.3385</v>
      </c>
      <c r="F133" s="194"/>
      <c r="G133" s="195"/>
      <c r="H133" s="196"/>
      <c r="I133" s="197"/>
      <c r="J133" s="184"/>
      <c r="K133" s="197"/>
      <c r="M133" s="198" t="s">
        <v>1260</v>
      </c>
      <c r="O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201" t="str">
        <f t="shared" si="4"/>
        <v>2,1*3*0,3718</v>
      </c>
      <c r="BE133" s="199"/>
      <c r="BF133" s="199"/>
      <c r="BG133" s="199"/>
      <c r="BH133" s="199"/>
      <c r="BI133" s="199"/>
    </row>
    <row r="134" spans="1:61" x14ac:dyDescent="0.2">
      <c r="A134" s="191"/>
      <c r="B134" s="192"/>
      <c r="C134" s="331" t="s">
        <v>1949</v>
      </c>
      <c r="D134" s="332"/>
      <c r="E134" s="193">
        <v>-1.3519000000000001</v>
      </c>
      <c r="F134" s="194"/>
      <c r="G134" s="195"/>
      <c r="H134" s="196"/>
      <c r="I134" s="197"/>
      <c r="J134" s="184"/>
      <c r="K134" s="197"/>
      <c r="M134" s="198" t="s">
        <v>1949</v>
      </c>
      <c r="O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201" t="str">
        <f t="shared" si="4"/>
        <v>1,2*3*0,3718</v>
      </c>
      <c r="BE134" s="199"/>
      <c r="BF134" s="199"/>
      <c r="BG134" s="199"/>
      <c r="BH134" s="199"/>
      <c r="BI134" s="199"/>
    </row>
    <row r="135" spans="1:61" x14ac:dyDescent="0.2">
      <c r="A135" s="191"/>
      <c r="B135" s="192"/>
      <c r="C135" s="331" t="s">
        <v>1269</v>
      </c>
      <c r="D135" s="332"/>
      <c r="E135" s="193">
        <v>-0.6008</v>
      </c>
      <c r="F135" s="194"/>
      <c r="G135" s="195"/>
      <c r="H135" s="196"/>
      <c r="I135" s="197"/>
      <c r="J135" s="184"/>
      <c r="K135" s="197"/>
      <c r="M135" s="198" t="s">
        <v>1269</v>
      </c>
      <c r="O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201" t="str">
        <f t="shared" si="4"/>
        <v>-0,9*2,02*2*0,3718</v>
      </c>
      <c r="BE135" s="199"/>
      <c r="BF135" s="199"/>
      <c r="BG135" s="199"/>
      <c r="BH135" s="199"/>
      <c r="BI135" s="199"/>
    </row>
    <row r="136" spans="1:61" x14ac:dyDescent="0.2">
      <c r="A136" s="191"/>
      <c r="B136" s="192"/>
      <c r="C136" s="331" t="s">
        <v>2266</v>
      </c>
      <c r="D136" s="332"/>
      <c r="E136" s="193">
        <v>3.4577</v>
      </c>
      <c r="F136" s="194"/>
      <c r="G136" s="195"/>
      <c r="H136" s="196"/>
      <c r="I136" s="197"/>
      <c r="J136" s="184"/>
      <c r="K136" s="197"/>
      <c r="M136" s="198" t="s">
        <v>2266</v>
      </c>
      <c r="O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201" t="str">
        <f t="shared" si="4"/>
        <v>-0,8*2,02*0,3718</v>
      </c>
      <c r="BE136" s="199"/>
      <c r="BF136" s="199"/>
      <c r="BG136" s="199"/>
      <c r="BH136" s="199"/>
      <c r="BI136" s="199"/>
    </row>
    <row r="137" spans="1:61" x14ac:dyDescent="0.2">
      <c r="A137" s="191"/>
      <c r="B137" s="192"/>
      <c r="C137" s="331" t="s">
        <v>1951</v>
      </c>
      <c r="D137" s="332"/>
      <c r="E137" s="193">
        <v>2.9112</v>
      </c>
      <c r="F137" s="194"/>
      <c r="G137" s="195"/>
      <c r="H137" s="196"/>
      <c r="I137" s="197"/>
      <c r="J137" s="184"/>
      <c r="K137" s="197"/>
      <c r="M137" s="198" t="s">
        <v>1951</v>
      </c>
      <c r="O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201" t="str">
        <f t="shared" si="4"/>
        <v>309, 312:3,1*3*0,3718</v>
      </c>
      <c r="BE137" s="199"/>
      <c r="BF137" s="199"/>
      <c r="BG137" s="199"/>
      <c r="BH137" s="199"/>
      <c r="BI137" s="199"/>
    </row>
    <row r="138" spans="1:61" x14ac:dyDescent="0.2">
      <c r="A138" s="191"/>
      <c r="B138" s="192"/>
      <c r="C138" s="331" t="s">
        <v>1952</v>
      </c>
      <c r="D138" s="332"/>
      <c r="E138" s="193">
        <v>0.66920000000000002</v>
      </c>
      <c r="F138" s="194"/>
      <c r="G138" s="195"/>
      <c r="H138" s="196"/>
      <c r="I138" s="197"/>
      <c r="J138" s="184"/>
      <c r="K138" s="197"/>
      <c r="M138" s="198" t="s">
        <v>1952</v>
      </c>
      <c r="O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201" t="str">
        <f t="shared" si="4"/>
        <v>2,61*3*0,3718</v>
      </c>
      <c r="BE138" s="199"/>
      <c r="BF138" s="199"/>
      <c r="BG138" s="199"/>
      <c r="BH138" s="199"/>
      <c r="BI138" s="199"/>
    </row>
    <row r="139" spans="1:61" x14ac:dyDescent="0.2">
      <c r="A139" s="191"/>
      <c r="B139" s="192"/>
      <c r="C139" s="331" t="s">
        <v>1936</v>
      </c>
      <c r="D139" s="332"/>
      <c r="E139" s="193">
        <v>-0.67589999999999995</v>
      </c>
      <c r="F139" s="194"/>
      <c r="G139" s="195"/>
      <c r="H139" s="196"/>
      <c r="I139" s="197"/>
      <c r="J139" s="184"/>
      <c r="K139" s="197"/>
      <c r="M139" s="198" t="s">
        <v>1936</v>
      </c>
      <c r="O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201" t="str">
        <f t="shared" si="4"/>
        <v>0,6*3*0,3718</v>
      </c>
      <c r="BE139" s="199"/>
      <c r="BF139" s="199"/>
      <c r="BG139" s="199"/>
      <c r="BH139" s="199"/>
      <c r="BI139" s="199"/>
    </row>
    <row r="140" spans="1:61" x14ac:dyDescent="0.2">
      <c r="A140" s="191"/>
      <c r="B140" s="192"/>
      <c r="C140" s="331" t="s">
        <v>1269</v>
      </c>
      <c r="D140" s="332"/>
      <c r="E140" s="193">
        <v>-0.6008</v>
      </c>
      <c r="F140" s="194"/>
      <c r="G140" s="195"/>
      <c r="H140" s="196"/>
      <c r="I140" s="197"/>
      <c r="J140" s="184"/>
      <c r="K140" s="197"/>
      <c r="M140" s="198" t="s">
        <v>1269</v>
      </c>
      <c r="O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201" t="str">
        <f t="shared" si="4"/>
        <v>odečtení otvorů:-0,9*2,02*0,3718</v>
      </c>
      <c r="BE140" s="199"/>
      <c r="BF140" s="199"/>
      <c r="BG140" s="199"/>
      <c r="BH140" s="199"/>
      <c r="BI140" s="199"/>
    </row>
    <row r="141" spans="1:61" x14ac:dyDescent="0.2">
      <c r="A141" s="191"/>
      <c r="B141" s="192"/>
      <c r="C141" s="331" t="s">
        <v>2267</v>
      </c>
      <c r="D141" s="332"/>
      <c r="E141" s="193">
        <v>8.3655000000000008</v>
      </c>
      <c r="F141" s="194"/>
      <c r="G141" s="195"/>
      <c r="H141" s="196"/>
      <c r="I141" s="197"/>
      <c r="J141" s="184"/>
      <c r="K141" s="197"/>
      <c r="M141" s="198" t="s">
        <v>2267</v>
      </c>
      <c r="O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201" t="str">
        <f t="shared" si="4"/>
        <v>-0,8*2,02*0,3718</v>
      </c>
      <c r="BE141" s="199"/>
      <c r="BF141" s="199"/>
      <c r="BG141" s="199"/>
      <c r="BH141" s="199"/>
      <c r="BI141" s="199"/>
    </row>
    <row r="142" spans="1:61" x14ac:dyDescent="0.2">
      <c r="A142" s="191"/>
      <c r="B142" s="192"/>
      <c r="C142" s="331" t="s">
        <v>1954</v>
      </c>
      <c r="D142" s="332"/>
      <c r="E142" s="193">
        <v>2.7048000000000001</v>
      </c>
      <c r="F142" s="194"/>
      <c r="G142" s="195"/>
      <c r="H142" s="196"/>
      <c r="I142" s="197"/>
      <c r="J142" s="184"/>
      <c r="K142" s="197"/>
      <c r="M142" s="198" t="s">
        <v>1954</v>
      </c>
      <c r="O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201" t="str">
        <f t="shared" si="4"/>
        <v>306, 304:3,75*3*2*0,3718</v>
      </c>
      <c r="BE142" s="199"/>
      <c r="BF142" s="199"/>
      <c r="BG142" s="199"/>
      <c r="BH142" s="199"/>
      <c r="BI142" s="199"/>
    </row>
    <row r="143" spans="1:61" x14ac:dyDescent="0.2">
      <c r="A143" s="191"/>
      <c r="B143" s="192"/>
      <c r="C143" s="331" t="s">
        <v>1955</v>
      </c>
      <c r="D143" s="332"/>
      <c r="E143" s="193">
        <v>-1.3519000000000001</v>
      </c>
      <c r="F143" s="194"/>
      <c r="G143" s="195"/>
      <c r="H143" s="196"/>
      <c r="I143" s="197"/>
      <c r="J143" s="184"/>
      <c r="K143" s="197"/>
      <c r="M143" s="198" t="s">
        <v>1955</v>
      </c>
      <c r="O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201" t="str">
        <f t="shared" si="4"/>
        <v>2,425*3*0,3718</v>
      </c>
      <c r="BE143" s="199"/>
      <c r="BF143" s="199"/>
      <c r="BG143" s="199"/>
      <c r="BH143" s="199"/>
      <c r="BI143" s="199"/>
    </row>
    <row r="144" spans="1:61" x14ac:dyDescent="0.2">
      <c r="A144" s="191"/>
      <c r="B144" s="192"/>
      <c r="C144" s="331" t="s">
        <v>1269</v>
      </c>
      <c r="D144" s="332"/>
      <c r="E144" s="193">
        <v>-0.6008</v>
      </c>
      <c r="F144" s="194"/>
      <c r="G144" s="195"/>
      <c r="H144" s="196"/>
      <c r="I144" s="197"/>
      <c r="J144" s="184"/>
      <c r="K144" s="197"/>
      <c r="M144" s="198" t="s">
        <v>1269</v>
      </c>
      <c r="O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201" t="str">
        <f t="shared" si="4"/>
        <v>odečtení otvorů:-0,9*2,02*2*0,3718</v>
      </c>
      <c r="BE144" s="199"/>
      <c r="BF144" s="199"/>
      <c r="BG144" s="199"/>
      <c r="BH144" s="199"/>
      <c r="BI144" s="199"/>
    </row>
    <row r="145" spans="1:104" x14ac:dyDescent="0.2">
      <c r="A145" s="161">
        <v>25</v>
      </c>
      <c r="B145" s="162" t="s">
        <v>685</v>
      </c>
      <c r="C145" s="163" t="s">
        <v>686</v>
      </c>
      <c r="D145" s="164" t="s">
        <v>41</v>
      </c>
      <c r="E145" s="165">
        <v>2.9298000000000002</v>
      </c>
      <c r="F145" s="122">
        <f>'01 107 '!F145</f>
        <v>0</v>
      </c>
      <c r="G145" s="166">
        <f>E145*F145</f>
        <v>0</v>
      </c>
      <c r="H145" s="167">
        <v>0.12138</v>
      </c>
      <c r="I145" s="168">
        <f>E145*H145</f>
        <v>0.35561912400000001</v>
      </c>
      <c r="J145" s="167">
        <v>0</v>
      </c>
      <c r="K145" s="168">
        <f>E145*J145</f>
        <v>0</v>
      </c>
      <c r="O145" s="199"/>
      <c r="Z145" s="199"/>
      <c r="AA145" s="199">
        <v>1</v>
      </c>
      <c r="AB145" s="199">
        <v>1</v>
      </c>
      <c r="AC145" s="199">
        <v>1</v>
      </c>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200">
        <f>G145</f>
        <v>0</v>
      </c>
      <c r="BA145" s="199"/>
      <c r="BB145" s="199"/>
      <c r="BC145" s="199"/>
      <c r="BD145" s="199"/>
      <c r="BE145" s="199"/>
      <c r="BF145" s="199"/>
      <c r="BG145" s="199"/>
      <c r="BH145" s="199"/>
      <c r="BI145" s="199"/>
      <c r="CA145" s="199">
        <v>1</v>
      </c>
      <c r="CB145" s="199">
        <v>1</v>
      </c>
      <c r="CZ145" s="124">
        <v>1</v>
      </c>
    </row>
    <row r="146" spans="1:104" x14ac:dyDescent="0.2">
      <c r="A146" s="191"/>
      <c r="B146" s="192"/>
      <c r="C146" s="312" t="s">
        <v>687</v>
      </c>
      <c r="D146" s="313"/>
      <c r="E146" s="313"/>
      <c r="F146" s="313"/>
      <c r="G146" s="314"/>
      <c r="I146" s="197"/>
      <c r="K146" s="197"/>
      <c r="L146" s="198" t="s">
        <v>687</v>
      </c>
      <c r="O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row>
    <row r="147" spans="1:104" x14ac:dyDescent="0.2">
      <c r="A147" s="191"/>
      <c r="B147" s="192"/>
      <c r="C147" s="312" t="s">
        <v>646</v>
      </c>
      <c r="D147" s="313"/>
      <c r="E147" s="313"/>
      <c r="F147" s="313"/>
      <c r="G147" s="314"/>
      <c r="I147" s="197"/>
      <c r="K147" s="197"/>
      <c r="L147" s="198" t="s">
        <v>646</v>
      </c>
      <c r="O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row>
    <row r="148" spans="1:104" x14ac:dyDescent="0.2">
      <c r="A148" s="191"/>
      <c r="B148" s="192"/>
      <c r="C148" s="331" t="s">
        <v>2268</v>
      </c>
      <c r="D148" s="332"/>
      <c r="E148" s="193">
        <v>2.1193</v>
      </c>
      <c r="F148" s="194"/>
      <c r="G148" s="195"/>
      <c r="H148" s="196"/>
      <c r="I148" s="197"/>
      <c r="J148" s="184"/>
      <c r="K148" s="197"/>
      <c r="M148" s="198" t="s">
        <v>2268</v>
      </c>
      <c r="O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201" t="str">
        <f>C147</f>
        <v>včetně kotvení</v>
      </c>
      <c r="BE148" s="199"/>
      <c r="BF148" s="199"/>
      <c r="BG148" s="199"/>
      <c r="BH148" s="199"/>
      <c r="BI148" s="199"/>
    </row>
    <row r="149" spans="1:104" x14ac:dyDescent="0.2">
      <c r="A149" s="191"/>
      <c r="B149" s="192"/>
      <c r="C149" s="331" t="s">
        <v>2269</v>
      </c>
      <c r="D149" s="332"/>
      <c r="E149" s="193">
        <v>1.5616000000000001</v>
      </c>
      <c r="F149" s="194"/>
      <c r="G149" s="195"/>
      <c r="H149" s="196"/>
      <c r="I149" s="197"/>
      <c r="J149" s="184"/>
      <c r="K149" s="197"/>
      <c r="M149" s="198" t="s">
        <v>2269</v>
      </c>
      <c r="O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201" t="str">
        <f>C148</f>
        <v>320:1,9*3*0,3718</v>
      </c>
      <c r="BE149" s="199"/>
      <c r="BF149" s="199"/>
      <c r="BG149" s="199"/>
      <c r="BH149" s="199"/>
      <c r="BI149" s="199"/>
    </row>
    <row r="150" spans="1:104" x14ac:dyDescent="0.2">
      <c r="A150" s="191"/>
      <c r="B150" s="192"/>
      <c r="C150" s="331" t="s">
        <v>1958</v>
      </c>
      <c r="D150" s="332"/>
      <c r="E150" s="193">
        <v>-0.751</v>
      </c>
      <c r="F150" s="194"/>
      <c r="G150" s="195"/>
      <c r="H150" s="196"/>
      <c r="I150" s="197"/>
      <c r="J150" s="184"/>
      <c r="K150" s="197"/>
      <c r="M150" s="198" t="s">
        <v>1958</v>
      </c>
      <c r="O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201" t="str">
        <f>C149</f>
        <v>302:1,4*3*0,3718</v>
      </c>
      <c r="BE150" s="199"/>
      <c r="BF150" s="199"/>
      <c r="BG150" s="199"/>
      <c r="BH150" s="199"/>
      <c r="BI150" s="199"/>
    </row>
    <row r="151" spans="1:104" x14ac:dyDescent="0.2">
      <c r="A151" s="161">
        <v>26</v>
      </c>
      <c r="B151" s="162" t="s">
        <v>1615</v>
      </c>
      <c r="C151" s="163" t="s">
        <v>1616</v>
      </c>
      <c r="D151" s="164" t="s">
        <v>41</v>
      </c>
      <c r="E151" s="165">
        <v>6.3410000000000002</v>
      </c>
      <c r="F151" s="122">
        <f>'01 107 '!F151</f>
        <v>0</v>
      </c>
      <c r="G151" s="166">
        <f>E151*F151</f>
        <v>0</v>
      </c>
      <c r="H151" s="167">
        <v>0.12841</v>
      </c>
      <c r="I151" s="168">
        <f>E151*H151</f>
        <v>0.81424781000000002</v>
      </c>
      <c r="J151" s="167">
        <v>0</v>
      </c>
      <c r="K151" s="168">
        <f>E151*J151</f>
        <v>0</v>
      </c>
      <c r="O151" s="199"/>
      <c r="Z151" s="199"/>
      <c r="AA151" s="199">
        <v>1</v>
      </c>
      <c r="AB151" s="199">
        <v>1</v>
      </c>
      <c r="AC151" s="199">
        <v>1</v>
      </c>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200">
        <f>G151</f>
        <v>0</v>
      </c>
      <c r="BA151" s="199"/>
      <c r="BB151" s="199"/>
      <c r="BC151" s="199"/>
      <c r="BD151" s="199"/>
      <c r="BE151" s="199"/>
      <c r="BF151" s="199"/>
      <c r="BG151" s="199"/>
      <c r="BH151" s="199"/>
      <c r="BI151" s="199"/>
      <c r="CA151" s="199">
        <v>1</v>
      </c>
      <c r="CB151" s="199">
        <v>1</v>
      </c>
      <c r="CZ151" s="124">
        <v>1</v>
      </c>
    </row>
    <row r="152" spans="1:104" ht="22.5" x14ac:dyDescent="0.2">
      <c r="A152" s="191"/>
      <c r="B152" s="192"/>
      <c r="C152" s="312" t="s">
        <v>1617</v>
      </c>
      <c r="D152" s="313"/>
      <c r="E152" s="313"/>
      <c r="F152" s="313"/>
      <c r="G152" s="314"/>
      <c r="I152" s="197"/>
      <c r="K152" s="197"/>
      <c r="L152" s="198" t="s">
        <v>1617</v>
      </c>
      <c r="O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row>
    <row r="153" spans="1:104" x14ac:dyDescent="0.2">
      <c r="A153" s="191"/>
      <c r="B153" s="192"/>
      <c r="C153" s="312" t="s">
        <v>1618</v>
      </c>
      <c r="D153" s="313"/>
      <c r="E153" s="313"/>
      <c r="F153" s="313"/>
      <c r="G153" s="314"/>
      <c r="I153" s="197"/>
      <c r="K153" s="197"/>
      <c r="L153" s="198" t="s">
        <v>1618</v>
      </c>
      <c r="O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row>
    <row r="154" spans="1:104" x14ac:dyDescent="0.2">
      <c r="A154" s="191"/>
      <c r="B154" s="192"/>
      <c r="C154" s="312" t="s">
        <v>646</v>
      </c>
      <c r="D154" s="313"/>
      <c r="E154" s="313"/>
      <c r="F154" s="313"/>
      <c r="G154" s="314"/>
      <c r="I154" s="197"/>
      <c r="K154" s="197"/>
      <c r="L154" s="198" t="s">
        <v>646</v>
      </c>
      <c r="O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row>
    <row r="155" spans="1:104" x14ac:dyDescent="0.2">
      <c r="A155" s="191"/>
      <c r="B155" s="192"/>
      <c r="C155" s="331" t="s">
        <v>2270</v>
      </c>
      <c r="D155" s="332"/>
      <c r="E155" s="193">
        <v>1.1599999999999999</v>
      </c>
      <c r="F155" s="194"/>
      <c r="G155" s="195"/>
      <c r="H155" s="196"/>
      <c r="I155" s="197"/>
      <c r="J155" s="184"/>
      <c r="K155" s="197"/>
      <c r="M155" s="198" t="s">
        <v>2270</v>
      </c>
      <c r="O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201" t="str">
        <f t="shared" ref="BD155:BD160" si="5">C154</f>
        <v>včetně kotvení</v>
      </c>
      <c r="BE155" s="199"/>
      <c r="BF155" s="199"/>
      <c r="BG155" s="199"/>
      <c r="BH155" s="199"/>
      <c r="BI155" s="199"/>
    </row>
    <row r="156" spans="1:104" x14ac:dyDescent="0.2">
      <c r="A156" s="191"/>
      <c r="B156" s="192"/>
      <c r="C156" s="331" t="s">
        <v>1960</v>
      </c>
      <c r="D156" s="332"/>
      <c r="E156" s="193">
        <v>1.5281</v>
      </c>
      <c r="F156" s="194"/>
      <c r="G156" s="195"/>
      <c r="H156" s="196"/>
      <c r="I156" s="197"/>
      <c r="J156" s="184"/>
      <c r="K156" s="197"/>
      <c r="M156" s="198" t="s">
        <v>1960</v>
      </c>
      <c r="O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201" t="str">
        <f t="shared" si="5"/>
        <v>310, 307:0,52*3*2*0,3718</v>
      </c>
      <c r="BE156" s="199"/>
      <c r="BF156" s="199"/>
      <c r="BG156" s="199"/>
      <c r="BH156" s="199"/>
      <c r="BI156" s="199"/>
    </row>
    <row r="157" spans="1:104" x14ac:dyDescent="0.2">
      <c r="A157" s="191"/>
      <c r="B157" s="192"/>
      <c r="C157" s="331" t="s">
        <v>2271</v>
      </c>
      <c r="D157" s="332"/>
      <c r="E157" s="193">
        <v>0.48520000000000002</v>
      </c>
      <c r="F157" s="194"/>
      <c r="G157" s="195"/>
      <c r="H157" s="196"/>
      <c r="I157" s="197"/>
      <c r="J157" s="184"/>
      <c r="K157" s="197"/>
      <c r="M157" s="198" t="s">
        <v>2271</v>
      </c>
      <c r="O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201" t="str">
        <f t="shared" si="5"/>
        <v>0,685*3*2*0,3718</v>
      </c>
      <c r="BE157" s="199"/>
      <c r="BF157" s="199"/>
      <c r="BG157" s="199"/>
      <c r="BH157" s="199"/>
      <c r="BI157" s="199"/>
    </row>
    <row r="158" spans="1:104" x14ac:dyDescent="0.2">
      <c r="A158" s="191"/>
      <c r="B158" s="192"/>
      <c r="C158" s="331" t="s">
        <v>1962</v>
      </c>
      <c r="D158" s="332"/>
      <c r="E158" s="193">
        <v>0.63580000000000003</v>
      </c>
      <c r="F158" s="194"/>
      <c r="G158" s="195"/>
      <c r="H158" s="196"/>
      <c r="I158" s="197"/>
      <c r="J158" s="184"/>
      <c r="K158" s="197"/>
      <c r="M158" s="198" t="s">
        <v>1962</v>
      </c>
      <c r="O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201" t="str">
        <f t="shared" si="5"/>
        <v>306:0,435*3*0,3718</v>
      </c>
      <c r="BE158" s="199"/>
      <c r="BF158" s="199"/>
      <c r="BG158" s="199"/>
      <c r="BH158" s="199"/>
      <c r="BI158" s="199"/>
    </row>
    <row r="159" spans="1:104" x14ac:dyDescent="0.2">
      <c r="A159" s="191"/>
      <c r="B159" s="192"/>
      <c r="C159" s="331" t="s">
        <v>2272</v>
      </c>
      <c r="D159" s="332"/>
      <c r="E159" s="193">
        <v>1.45</v>
      </c>
      <c r="F159" s="194"/>
      <c r="G159" s="195"/>
      <c r="H159" s="196"/>
      <c r="I159" s="197"/>
      <c r="J159" s="184"/>
      <c r="K159" s="197"/>
      <c r="M159" s="198" t="s">
        <v>2272</v>
      </c>
      <c r="O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201" t="str">
        <f t="shared" si="5"/>
        <v>0,57*3*0,3718</v>
      </c>
      <c r="BE159" s="199"/>
      <c r="BF159" s="199"/>
      <c r="BG159" s="199"/>
      <c r="BH159" s="199"/>
      <c r="BI159" s="199"/>
    </row>
    <row r="160" spans="1:104" x14ac:dyDescent="0.2">
      <c r="A160" s="191"/>
      <c r="B160" s="192"/>
      <c r="C160" s="331" t="s">
        <v>1964</v>
      </c>
      <c r="D160" s="332"/>
      <c r="E160" s="193">
        <v>1.0819000000000001</v>
      </c>
      <c r="F160" s="194"/>
      <c r="G160" s="195"/>
      <c r="H160" s="196"/>
      <c r="I160" s="197"/>
      <c r="J160" s="184"/>
      <c r="K160" s="197"/>
      <c r="M160" s="198" t="s">
        <v>1964</v>
      </c>
      <c r="O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201" t="str">
        <f t="shared" si="5"/>
        <v>312. 316:0,65*3*2*0,3718</v>
      </c>
      <c r="BE160" s="199"/>
      <c r="BF160" s="199"/>
      <c r="BG160" s="199"/>
      <c r="BH160" s="199"/>
      <c r="BI160" s="199"/>
    </row>
    <row r="161" spans="1:104" ht="22.5" x14ac:dyDescent="0.2">
      <c r="A161" s="161">
        <v>27</v>
      </c>
      <c r="B161" s="162" t="s">
        <v>694</v>
      </c>
      <c r="C161" s="163" t="s">
        <v>1625</v>
      </c>
      <c r="D161" s="164" t="s">
        <v>41</v>
      </c>
      <c r="E161" s="165">
        <v>103.8066</v>
      </c>
      <c r="F161" s="122">
        <f>'01 107 '!F161</f>
        <v>0</v>
      </c>
      <c r="G161" s="166">
        <f>E161*F161</f>
        <v>0</v>
      </c>
      <c r="H161" s="167">
        <v>1.2149999999999999E-2</v>
      </c>
      <c r="I161" s="168">
        <f>E161*H161</f>
        <v>1.2612501899999999</v>
      </c>
      <c r="J161" s="167">
        <v>0</v>
      </c>
      <c r="K161" s="168">
        <f>E161*J161</f>
        <v>0</v>
      </c>
      <c r="O161" s="199"/>
      <c r="Z161" s="199"/>
      <c r="AA161" s="199">
        <v>1</v>
      </c>
      <c r="AB161" s="199">
        <v>0</v>
      </c>
      <c r="AC161" s="199">
        <v>0</v>
      </c>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200">
        <f>G161</f>
        <v>0</v>
      </c>
      <c r="BA161" s="199"/>
      <c r="BB161" s="199"/>
      <c r="BC161" s="199"/>
      <c r="BD161" s="199"/>
      <c r="BE161" s="199"/>
      <c r="BF161" s="199"/>
      <c r="BG161" s="199"/>
      <c r="BH161" s="199"/>
      <c r="BI161" s="199"/>
      <c r="CA161" s="199">
        <v>1</v>
      </c>
      <c r="CB161" s="199">
        <v>0</v>
      </c>
      <c r="CZ161" s="124">
        <v>1</v>
      </c>
    </row>
    <row r="162" spans="1:104" x14ac:dyDescent="0.2">
      <c r="A162" s="191"/>
      <c r="B162" s="192"/>
      <c r="C162" s="312" t="s">
        <v>696</v>
      </c>
      <c r="D162" s="313"/>
      <c r="E162" s="313"/>
      <c r="F162" s="313"/>
      <c r="G162" s="314"/>
      <c r="I162" s="197"/>
      <c r="K162" s="197"/>
      <c r="L162" s="198" t="s">
        <v>696</v>
      </c>
      <c r="O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row>
    <row r="163" spans="1:104" x14ac:dyDescent="0.2">
      <c r="A163" s="191"/>
      <c r="B163" s="192"/>
      <c r="C163" s="331" t="s">
        <v>2273</v>
      </c>
      <c r="D163" s="332"/>
      <c r="E163" s="193">
        <v>1.4128000000000001</v>
      </c>
      <c r="F163" s="194"/>
      <c r="G163" s="195"/>
      <c r="H163" s="196"/>
      <c r="I163" s="197"/>
      <c r="J163" s="184"/>
      <c r="K163" s="197"/>
      <c r="M163" s="198" t="s">
        <v>2273</v>
      </c>
      <c r="O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201" t="str">
        <f t="shared" ref="BD163:BD184" si="6">C162</f>
        <v xml:space="preserve">s inprenací proti vlhkosti </v>
      </c>
      <c r="BE163" s="199"/>
      <c r="BF163" s="199"/>
      <c r="BG163" s="199"/>
      <c r="BH163" s="199"/>
      <c r="BI163" s="199"/>
    </row>
    <row r="164" spans="1:104" x14ac:dyDescent="0.2">
      <c r="A164" s="191"/>
      <c r="B164" s="192"/>
      <c r="C164" s="331" t="s">
        <v>2274</v>
      </c>
      <c r="D164" s="332"/>
      <c r="E164" s="193">
        <v>4.5731000000000002</v>
      </c>
      <c r="F164" s="194"/>
      <c r="G164" s="195"/>
      <c r="H164" s="196"/>
      <c r="I164" s="197"/>
      <c r="J164" s="184"/>
      <c r="K164" s="197"/>
      <c r="M164" s="198" t="s">
        <v>2274</v>
      </c>
      <c r="O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201" t="str">
        <f t="shared" si="6"/>
        <v>304:3,8*0,3718</v>
      </c>
      <c r="BE164" s="199"/>
      <c r="BF164" s="199"/>
      <c r="BG164" s="199"/>
      <c r="BH164" s="199"/>
      <c r="BI164" s="199"/>
    </row>
    <row r="165" spans="1:104" x14ac:dyDescent="0.2">
      <c r="A165" s="191"/>
      <c r="B165" s="192"/>
      <c r="C165" s="331" t="s">
        <v>2275</v>
      </c>
      <c r="D165" s="332"/>
      <c r="E165" s="193">
        <v>1.7102999999999999</v>
      </c>
      <c r="F165" s="194"/>
      <c r="G165" s="195"/>
      <c r="H165" s="196"/>
      <c r="I165" s="197"/>
      <c r="J165" s="184"/>
      <c r="K165" s="197"/>
      <c r="M165" s="198" t="s">
        <v>2275</v>
      </c>
      <c r="O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201" t="str">
        <f t="shared" si="6"/>
        <v>305:12,3*0,3718</v>
      </c>
      <c r="BE165" s="199"/>
      <c r="BF165" s="199"/>
      <c r="BG165" s="199"/>
      <c r="BH165" s="199"/>
      <c r="BI165" s="199"/>
    </row>
    <row r="166" spans="1:104" x14ac:dyDescent="0.2">
      <c r="A166" s="191"/>
      <c r="B166" s="192"/>
      <c r="C166" s="331" t="s">
        <v>2276</v>
      </c>
      <c r="D166" s="332"/>
      <c r="E166" s="193">
        <v>10.410399999999999</v>
      </c>
      <c r="F166" s="194"/>
      <c r="G166" s="195"/>
      <c r="H166" s="196"/>
      <c r="I166" s="197"/>
      <c r="J166" s="184"/>
      <c r="K166" s="197"/>
      <c r="M166" s="198" t="s">
        <v>2276</v>
      </c>
      <c r="O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201" t="str">
        <f t="shared" si="6"/>
        <v>306:4,6*0,3718</v>
      </c>
      <c r="BE166" s="199"/>
      <c r="BF166" s="199"/>
      <c r="BG166" s="199"/>
      <c r="BH166" s="199"/>
      <c r="BI166" s="199"/>
    </row>
    <row r="167" spans="1:104" x14ac:dyDescent="0.2">
      <c r="A167" s="191"/>
      <c r="B167" s="192"/>
      <c r="C167" s="331" t="s">
        <v>2277</v>
      </c>
      <c r="D167" s="332"/>
      <c r="E167" s="193">
        <v>1.859</v>
      </c>
      <c r="F167" s="194"/>
      <c r="G167" s="195"/>
      <c r="H167" s="196"/>
      <c r="I167" s="197"/>
      <c r="J167" s="184"/>
      <c r="K167" s="197"/>
      <c r="M167" s="198" t="s">
        <v>2277</v>
      </c>
      <c r="O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201" t="str">
        <f t="shared" si="6"/>
        <v>307:28*0,3718</v>
      </c>
      <c r="BE167" s="199"/>
      <c r="BF167" s="199"/>
      <c r="BG167" s="199"/>
      <c r="BH167" s="199"/>
      <c r="BI167" s="199"/>
    </row>
    <row r="168" spans="1:104" x14ac:dyDescent="0.2">
      <c r="A168" s="191"/>
      <c r="B168" s="192"/>
      <c r="C168" s="331" t="s">
        <v>2278</v>
      </c>
      <c r="D168" s="332"/>
      <c r="E168" s="193">
        <v>10.559100000000001</v>
      </c>
      <c r="F168" s="194"/>
      <c r="G168" s="195"/>
      <c r="H168" s="196"/>
      <c r="I168" s="197"/>
      <c r="J168" s="184"/>
      <c r="K168" s="197"/>
      <c r="M168" s="198" t="s">
        <v>2278</v>
      </c>
      <c r="O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201" t="str">
        <f t="shared" si="6"/>
        <v>309:5*0,3718</v>
      </c>
      <c r="BE168" s="199"/>
      <c r="BF168" s="199"/>
      <c r="BG168" s="199"/>
      <c r="BH168" s="199"/>
      <c r="BI168" s="199"/>
    </row>
    <row r="169" spans="1:104" x14ac:dyDescent="0.2">
      <c r="A169" s="191"/>
      <c r="B169" s="192"/>
      <c r="C169" s="331" t="s">
        <v>2279</v>
      </c>
      <c r="D169" s="332"/>
      <c r="E169" s="193">
        <v>6.6551999999999998</v>
      </c>
      <c r="F169" s="194"/>
      <c r="G169" s="195"/>
      <c r="H169" s="196"/>
      <c r="I169" s="197"/>
      <c r="J169" s="184"/>
      <c r="K169" s="197"/>
      <c r="M169" s="198" t="s">
        <v>2279</v>
      </c>
      <c r="O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201" t="str">
        <f t="shared" si="6"/>
        <v>310:28,4*0,3718</v>
      </c>
      <c r="BE169" s="199"/>
      <c r="BF169" s="199"/>
      <c r="BG169" s="199"/>
      <c r="BH169" s="199"/>
      <c r="BI169" s="199"/>
    </row>
    <row r="170" spans="1:104" x14ac:dyDescent="0.2">
      <c r="A170" s="191"/>
      <c r="B170" s="192"/>
      <c r="C170" s="331" t="s">
        <v>2280</v>
      </c>
      <c r="D170" s="332"/>
      <c r="E170" s="193">
        <v>1.6731</v>
      </c>
      <c r="F170" s="194"/>
      <c r="G170" s="195"/>
      <c r="H170" s="196"/>
      <c r="I170" s="197"/>
      <c r="J170" s="184"/>
      <c r="K170" s="197"/>
      <c r="M170" s="198" t="s">
        <v>2280</v>
      </c>
      <c r="O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201" t="str">
        <f t="shared" si="6"/>
        <v>311:17,9*0,3718</v>
      </c>
      <c r="BE170" s="199"/>
      <c r="BF170" s="199"/>
      <c r="BG170" s="199"/>
      <c r="BH170" s="199"/>
      <c r="BI170" s="199"/>
    </row>
    <row r="171" spans="1:104" x14ac:dyDescent="0.2">
      <c r="A171" s="191"/>
      <c r="B171" s="192"/>
      <c r="C171" s="331" t="s">
        <v>2281</v>
      </c>
      <c r="D171" s="332"/>
      <c r="E171" s="193">
        <v>2.3795000000000002</v>
      </c>
      <c r="F171" s="194"/>
      <c r="G171" s="195"/>
      <c r="H171" s="196"/>
      <c r="I171" s="197"/>
      <c r="J171" s="184"/>
      <c r="K171" s="197"/>
      <c r="M171" s="198" t="s">
        <v>2281</v>
      </c>
      <c r="O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201" t="str">
        <f t="shared" si="6"/>
        <v>312:4,5*0,3718</v>
      </c>
      <c r="BE171" s="199"/>
      <c r="BF171" s="199"/>
      <c r="BG171" s="199"/>
      <c r="BH171" s="199"/>
      <c r="BI171" s="199"/>
    </row>
    <row r="172" spans="1:104" x14ac:dyDescent="0.2">
      <c r="A172" s="191"/>
      <c r="B172" s="192"/>
      <c r="C172" s="331" t="s">
        <v>2282</v>
      </c>
      <c r="D172" s="332"/>
      <c r="E172" s="193">
        <v>1.9334</v>
      </c>
      <c r="F172" s="194"/>
      <c r="G172" s="195"/>
      <c r="H172" s="196"/>
      <c r="I172" s="197"/>
      <c r="J172" s="184"/>
      <c r="K172" s="197"/>
      <c r="M172" s="198" t="s">
        <v>2282</v>
      </c>
      <c r="O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201" t="str">
        <f t="shared" si="6"/>
        <v>314:6,4*0,3718</v>
      </c>
      <c r="BE172" s="199"/>
      <c r="BF172" s="199"/>
      <c r="BG172" s="199"/>
      <c r="BH172" s="199"/>
      <c r="BI172" s="199"/>
    </row>
    <row r="173" spans="1:104" x14ac:dyDescent="0.2">
      <c r="A173" s="191"/>
      <c r="B173" s="192"/>
      <c r="C173" s="331" t="s">
        <v>2283</v>
      </c>
      <c r="D173" s="332"/>
      <c r="E173" s="193">
        <v>10.0014</v>
      </c>
      <c r="F173" s="194"/>
      <c r="G173" s="195"/>
      <c r="H173" s="196"/>
      <c r="I173" s="197"/>
      <c r="J173" s="184"/>
      <c r="K173" s="197"/>
      <c r="M173" s="198" t="s">
        <v>2283</v>
      </c>
      <c r="O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201" t="str">
        <f t="shared" si="6"/>
        <v>315:5,2*0,3718</v>
      </c>
      <c r="BE173" s="199"/>
      <c r="BF173" s="199"/>
      <c r="BG173" s="199"/>
      <c r="BH173" s="199"/>
      <c r="BI173" s="199"/>
    </row>
    <row r="174" spans="1:104" x14ac:dyDescent="0.2">
      <c r="A174" s="191"/>
      <c r="B174" s="192"/>
      <c r="C174" s="331" t="s">
        <v>2284</v>
      </c>
      <c r="D174" s="332"/>
      <c r="E174" s="193">
        <v>7.1757</v>
      </c>
      <c r="F174" s="194"/>
      <c r="G174" s="195"/>
      <c r="H174" s="196"/>
      <c r="I174" s="197"/>
      <c r="J174" s="184"/>
      <c r="K174" s="197"/>
      <c r="M174" s="198" t="s">
        <v>2284</v>
      </c>
      <c r="O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201" t="str">
        <f t="shared" si="6"/>
        <v>316:26,9*0,3718</v>
      </c>
      <c r="BE174" s="199"/>
      <c r="BF174" s="199"/>
      <c r="BG174" s="199"/>
      <c r="BH174" s="199"/>
      <c r="BI174" s="199"/>
    </row>
    <row r="175" spans="1:104" x14ac:dyDescent="0.2">
      <c r="A175" s="191"/>
      <c r="B175" s="192"/>
      <c r="C175" s="331" t="s">
        <v>2285</v>
      </c>
      <c r="D175" s="332"/>
      <c r="E175" s="193">
        <v>1.2269000000000001</v>
      </c>
      <c r="F175" s="194"/>
      <c r="G175" s="195"/>
      <c r="H175" s="196"/>
      <c r="I175" s="197"/>
      <c r="J175" s="184"/>
      <c r="K175" s="197"/>
      <c r="M175" s="198" t="s">
        <v>2285</v>
      </c>
      <c r="O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201" t="str">
        <f t="shared" si="6"/>
        <v>317:19,3*0,3718</v>
      </c>
      <c r="BE175" s="199"/>
      <c r="BF175" s="199"/>
      <c r="BG175" s="199"/>
      <c r="BH175" s="199"/>
      <c r="BI175" s="199"/>
    </row>
    <row r="176" spans="1:104" x14ac:dyDescent="0.2">
      <c r="A176" s="191"/>
      <c r="B176" s="192"/>
      <c r="C176" s="331" t="s">
        <v>2286</v>
      </c>
      <c r="D176" s="332"/>
      <c r="E176" s="193">
        <v>1.45</v>
      </c>
      <c r="F176" s="194"/>
      <c r="G176" s="195"/>
      <c r="H176" s="196"/>
      <c r="I176" s="197"/>
      <c r="J176" s="184"/>
      <c r="K176" s="197"/>
      <c r="M176" s="198" t="s">
        <v>2286</v>
      </c>
      <c r="O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201" t="str">
        <f t="shared" si="6"/>
        <v>319:3,3*0,3718</v>
      </c>
      <c r="BE176" s="199"/>
      <c r="BF176" s="199"/>
      <c r="BG176" s="199"/>
      <c r="BH176" s="199"/>
      <c r="BI176" s="199"/>
    </row>
    <row r="177" spans="1:104" x14ac:dyDescent="0.2">
      <c r="A177" s="191"/>
      <c r="B177" s="192"/>
      <c r="C177" s="331" t="s">
        <v>2287</v>
      </c>
      <c r="D177" s="332"/>
      <c r="E177" s="193">
        <v>8.8859999999999992</v>
      </c>
      <c r="F177" s="194"/>
      <c r="G177" s="195"/>
      <c r="H177" s="196"/>
      <c r="I177" s="197"/>
      <c r="J177" s="184"/>
      <c r="K177" s="197"/>
      <c r="M177" s="198" t="s">
        <v>2287</v>
      </c>
      <c r="O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201" t="str">
        <f t="shared" si="6"/>
        <v>320:3,9*0,3718</v>
      </c>
      <c r="BE177" s="199"/>
      <c r="BF177" s="199"/>
      <c r="BG177" s="199"/>
      <c r="BH177" s="199"/>
      <c r="BI177" s="199"/>
    </row>
    <row r="178" spans="1:104" x14ac:dyDescent="0.2">
      <c r="A178" s="191"/>
      <c r="B178" s="192"/>
      <c r="C178" s="331" t="s">
        <v>2288</v>
      </c>
      <c r="D178" s="332"/>
      <c r="E178" s="193">
        <v>5.8000999999999996</v>
      </c>
      <c r="F178" s="194"/>
      <c r="G178" s="195"/>
      <c r="H178" s="196"/>
      <c r="I178" s="197"/>
      <c r="J178" s="184"/>
      <c r="K178" s="197"/>
      <c r="M178" s="198" t="s">
        <v>2288</v>
      </c>
      <c r="O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201" t="str">
        <f t="shared" si="6"/>
        <v>321:23,9*0,3718</v>
      </c>
      <c r="BE178" s="199"/>
      <c r="BF178" s="199"/>
      <c r="BG178" s="199"/>
      <c r="BH178" s="199"/>
      <c r="BI178" s="199"/>
    </row>
    <row r="179" spans="1:104" x14ac:dyDescent="0.2">
      <c r="A179" s="191"/>
      <c r="B179" s="192"/>
      <c r="C179" s="331" t="s">
        <v>2289</v>
      </c>
      <c r="D179" s="332"/>
      <c r="E179" s="193">
        <v>2.8256999999999999</v>
      </c>
      <c r="F179" s="194"/>
      <c r="G179" s="195"/>
      <c r="H179" s="196"/>
      <c r="I179" s="197"/>
      <c r="J179" s="184"/>
      <c r="K179" s="197"/>
      <c r="M179" s="198" t="s">
        <v>2289</v>
      </c>
      <c r="O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201" t="str">
        <f t="shared" si="6"/>
        <v>322:15,6*0,3718</v>
      </c>
      <c r="BE179" s="199"/>
      <c r="BF179" s="199"/>
      <c r="BG179" s="199"/>
      <c r="BH179" s="199"/>
      <c r="BI179" s="199"/>
    </row>
    <row r="180" spans="1:104" x14ac:dyDescent="0.2">
      <c r="A180" s="191"/>
      <c r="B180" s="192"/>
      <c r="C180" s="331" t="s">
        <v>2290</v>
      </c>
      <c r="D180" s="332"/>
      <c r="E180" s="193">
        <v>1.7475000000000001</v>
      </c>
      <c r="F180" s="194"/>
      <c r="G180" s="195"/>
      <c r="H180" s="196"/>
      <c r="I180" s="197"/>
      <c r="J180" s="184"/>
      <c r="K180" s="197"/>
      <c r="M180" s="198" t="s">
        <v>2290</v>
      </c>
      <c r="O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201" t="str">
        <f t="shared" si="6"/>
        <v>324:7,6*0,3718</v>
      </c>
      <c r="BE180" s="199"/>
      <c r="BF180" s="199"/>
      <c r="BG180" s="199"/>
      <c r="BH180" s="199"/>
      <c r="BI180" s="199"/>
    </row>
    <row r="181" spans="1:104" x14ac:dyDescent="0.2">
      <c r="A181" s="191"/>
      <c r="B181" s="192"/>
      <c r="C181" s="331" t="s">
        <v>2291</v>
      </c>
      <c r="D181" s="332"/>
      <c r="E181" s="193">
        <v>0.52049999999999996</v>
      </c>
      <c r="F181" s="194"/>
      <c r="G181" s="195"/>
      <c r="H181" s="196"/>
      <c r="I181" s="197"/>
      <c r="J181" s="184"/>
      <c r="K181" s="197"/>
      <c r="M181" s="198" t="s">
        <v>2291</v>
      </c>
      <c r="O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201" t="str">
        <f t="shared" si="6"/>
        <v>325:4,7*0,3718</v>
      </c>
      <c r="BE181" s="199"/>
      <c r="BF181" s="199"/>
      <c r="BG181" s="199"/>
      <c r="BH181" s="199"/>
      <c r="BI181" s="199"/>
    </row>
    <row r="182" spans="1:104" x14ac:dyDescent="0.2">
      <c r="A182" s="191"/>
      <c r="B182" s="192"/>
      <c r="C182" s="331" t="s">
        <v>2292</v>
      </c>
      <c r="D182" s="332"/>
      <c r="E182" s="193">
        <v>5.2051999999999996</v>
      </c>
      <c r="F182" s="194"/>
      <c r="G182" s="195"/>
      <c r="H182" s="196"/>
      <c r="I182" s="197"/>
      <c r="J182" s="184"/>
      <c r="K182" s="197"/>
      <c r="M182" s="198" t="s">
        <v>2292</v>
      </c>
      <c r="O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201" t="str">
        <f t="shared" si="6"/>
        <v>326:1,4*0,3718</v>
      </c>
      <c r="BE182" s="199"/>
      <c r="BF182" s="199"/>
      <c r="BG182" s="199"/>
      <c r="BH182" s="199"/>
      <c r="BI182" s="199"/>
    </row>
    <row r="183" spans="1:104" x14ac:dyDescent="0.2">
      <c r="A183" s="191"/>
      <c r="B183" s="192"/>
      <c r="C183" s="331" t="s">
        <v>2293</v>
      </c>
      <c r="D183" s="332"/>
      <c r="E183" s="193">
        <v>5.0564999999999998</v>
      </c>
      <c r="F183" s="194"/>
      <c r="G183" s="195"/>
      <c r="H183" s="196"/>
      <c r="I183" s="197"/>
      <c r="J183" s="184"/>
      <c r="K183" s="197"/>
      <c r="M183" s="198" t="s">
        <v>2293</v>
      </c>
      <c r="O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201" t="str">
        <f t="shared" si="6"/>
        <v>327:14*0,3718</v>
      </c>
      <c r="BE183" s="199"/>
      <c r="BF183" s="199"/>
      <c r="BG183" s="199"/>
      <c r="BH183" s="199"/>
      <c r="BI183" s="199"/>
    </row>
    <row r="184" spans="1:104" x14ac:dyDescent="0.2">
      <c r="A184" s="191"/>
      <c r="B184" s="192"/>
      <c r="C184" s="331" t="s">
        <v>2294</v>
      </c>
      <c r="D184" s="332"/>
      <c r="E184" s="193">
        <v>10.744999999999999</v>
      </c>
      <c r="F184" s="194"/>
      <c r="G184" s="195"/>
      <c r="H184" s="196"/>
      <c r="I184" s="197"/>
      <c r="J184" s="184"/>
      <c r="K184" s="197"/>
      <c r="M184" s="198" t="s">
        <v>2294</v>
      </c>
      <c r="O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201" t="str">
        <f t="shared" si="6"/>
        <v>328:13,6*0,3718</v>
      </c>
      <c r="BE184" s="199"/>
      <c r="BF184" s="199"/>
      <c r="BG184" s="199"/>
      <c r="BH184" s="199"/>
      <c r="BI184" s="199"/>
    </row>
    <row r="185" spans="1:104" ht="33.75" x14ac:dyDescent="0.2">
      <c r="A185" s="161">
        <v>28</v>
      </c>
      <c r="B185" s="162" t="s">
        <v>1648</v>
      </c>
      <c r="C185" s="163" t="s">
        <v>1649</v>
      </c>
      <c r="D185" s="164" t="s">
        <v>41</v>
      </c>
      <c r="E185" s="165">
        <v>9.6472999999999995</v>
      </c>
      <c r="F185" s="122">
        <f>'01 107 '!F185</f>
        <v>0</v>
      </c>
      <c r="G185" s="166">
        <f>E185*F185</f>
        <v>0</v>
      </c>
      <c r="H185" s="167">
        <v>1.3729999999999999E-2</v>
      </c>
      <c r="I185" s="168">
        <f>E185*H185</f>
        <v>0.13245742899999999</v>
      </c>
      <c r="J185" s="167">
        <v>0</v>
      </c>
      <c r="K185" s="168">
        <f>E185*J185</f>
        <v>0</v>
      </c>
      <c r="O185" s="199"/>
      <c r="Z185" s="199"/>
      <c r="AA185" s="199">
        <v>1</v>
      </c>
      <c r="AB185" s="199">
        <v>1</v>
      </c>
      <c r="AC185" s="199">
        <v>1</v>
      </c>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200">
        <f>G185</f>
        <v>0</v>
      </c>
      <c r="BA185" s="199"/>
      <c r="BB185" s="199"/>
      <c r="BC185" s="199"/>
      <c r="BD185" s="199"/>
      <c r="BE185" s="199"/>
      <c r="BF185" s="199"/>
      <c r="BG185" s="199"/>
      <c r="BH185" s="199"/>
      <c r="BI185" s="199"/>
      <c r="CA185" s="199">
        <v>1</v>
      </c>
      <c r="CB185" s="199">
        <v>1</v>
      </c>
      <c r="CZ185" s="124">
        <v>1</v>
      </c>
    </row>
    <row r="186" spans="1:104" x14ac:dyDescent="0.2">
      <c r="A186" s="191"/>
      <c r="B186" s="192"/>
      <c r="C186" s="312" t="s">
        <v>702</v>
      </c>
      <c r="D186" s="313"/>
      <c r="E186" s="313"/>
      <c r="F186" s="313"/>
      <c r="G186" s="314"/>
      <c r="I186" s="197"/>
      <c r="K186" s="197"/>
      <c r="L186" s="198" t="s">
        <v>702</v>
      </c>
      <c r="O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row>
    <row r="187" spans="1:104" x14ac:dyDescent="0.2">
      <c r="A187" s="191"/>
      <c r="B187" s="192"/>
      <c r="C187" s="331" t="s">
        <v>2208</v>
      </c>
      <c r="D187" s="332"/>
      <c r="E187" s="193">
        <v>0</v>
      </c>
      <c r="F187" s="194"/>
      <c r="G187" s="195"/>
      <c r="H187" s="196"/>
      <c r="I187" s="197"/>
      <c r="J187" s="184"/>
      <c r="K187" s="197"/>
      <c r="M187" s="198" t="s">
        <v>2208</v>
      </c>
      <c r="O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201" t="str">
        <f t="shared" ref="BD187:BD192" si="7">C186</f>
        <v>včetně parozábrany</v>
      </c>
      <c r="BE187" s="199"/>
      <c r="BF187" s="199"/>
      <c r="BG187" s="199"/>
      <c r="BH187" s="199"/>
      <c r="BI187" s="199"/>
    </row>
    <row r="188" spans="1:104" x14ac:dyDescent="0.2">
      <c r="A188" s="191"/>
      <c r="B188" s="192"/>
      <c r="C188" s="331" t="s">
        <v>1987</v>
      </c>
      <c r="D188" s="332"/>
      <c r="E188" s="193">
        <v>2.2336</v>
      </c>
      <c r="F188" s="194"/>
      <c r="G188" s="195"/>
      <c r="H188" s="196"/>
      <c r="I188" s="197"/>
      <c r="J188" s="184"/>
      <c r="K188" s="197"/>
      <c r="M188" s="198" t="s">
        <v>1987</v>
      </c>
      <c r="O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201" t="str">
        <f t="shared" si="7"/>
        <v>schodiště 301:</v>
      </c>
      <c r="BE188" s="199"/>
      <c r="BF188" s="199"/>
      <c r="BG188" s="199"/>
      <c r="BH188" s="199"/>
      <c r="BI188" s="199"/>
    </row>
    <row r="189" spans="1:104" x14ac:dyDescent="0.2">
      <c r="A189" s="191"/>
      <c r="B189" s="192"/>
      <c r="C189" s="331" t="s">
        <v>1988</v>
      </c>
      <c r="D189" s="332"/>
      <c r="E189" s="193">
        <v>3.3090000000000002</v>
      </c>
      <c r="F189" s="194"/>
      <c r="G189" s="195"/>
      <c r="H189" s="196"/>
      <c r="I189" s="197"/>
      <c r="J189" s="184"/>
      <c r="K189" s="197"/>
      <c r="M189" s="198" t="s">
        <v>1988</v>
      </c>
      <c r="O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201" t="str">
        <f t="shared" si="7"/>
        <v>4,45*1,35*0,3718</v>
      </c>
      <c r="BE189" s="199"/>
      <c r="BF189" s="199"/>
      <c r="BG189" s="199"/>
      <c r="BH189" s="199"/>
      <c r="BI189" s="199"/>
    </row>
    <row r="190" spans="1:104" x14ac:dyDescent="0.2">
      <c r="A190" s="191"/>
      <c r="B190" s="192"/>
      <c r="C190" s="331" t="s">
        <v>1989</v>
      </c>
      <c r="D190" s="332"/>
      <c r="E190" s="193">
        <v>1.0409999999999999</v>
      </c>
      <c r="F190" s="194"/>
      <c r="G190" s="195"/>
      <c r="H190" s="196"/>
      <c r="I190" s="197"/>
      <c r="J190" s="184"/>
      <c r="K190" s="197"/>
      <c r="M190" s="198" t="s">
        <v>1989</v>
      </c>
      <c r="O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201" t="str">
        <f t="shared" si="7"/>
        <v>4,45*2*0,3718</v>
      </c>
      <c r="BE190" s="199"/>
      <c r="BF190" s="199"/>
      <c r="BG190" s="199"/>
      <c r="BH190" s="199"/>
      <c r="BI190" s="199"/>
    </row>
    <row r="191" spans="1:104" x14ac:dyDescent="0.2">
      <c r="A191" s="191"/>
      <c r="B191" s="192"/>
      <c r="C191" s="331" t="s">
        <v>1990</v>
      </c>
      <c r="D191" s="332"/>
      <c r="E191" s="193">
        <v>0.26029999999999998</v>
      </c>
      <c r="F191" s="194"/>
      <c r="G191" s="195"/>
      <c r="H191" s="196"/>
      <c r="I191" s="197"/>
      <c r="J191" s="184"/>
      <c r="K191" s="197"/>
      <c r="M191" s="198" t="s">
        <v>1990</v>
      </c>
      <c r="O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201" t="str">
        <f t="shared" si="7"/>
        <v>1,4*2*0,3718</v>
      </c>
      <c r="BE191" s="199"/>
      <c r="BF191" s="199"/>
      <c r="BG191" s="199"/>
      <c r="BH191" s="199"/>
      <c r="BI191" s="199"/>
    </row>
    <row r="192" spans="1:104" x14ac:dyDescent="0.2">
      <c r="A192" s="191"/>
      <c r="B192" s="192"/>
      <c r="C192" s="331" t="s">
        <v>1991</v>
      </c>
      <c r="D192" s="332"/>
      <c r="E192" s="193">
        <v>2.8033999999999999</v>
      </c>
      <c r="F192" s="194"/>
      <c r="G192" s="195"/>
      <c r="H192" s="196"/>
      <c r="I192" s="197"/>
      <c r="J192" s="184"/>
      <c r="K192" s="197"/>
      <c r="M192" s="198" t="s">
        <v>1991</v>
      </c>
      <c r="O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201" t="str">
        <f t="shared" si="7"/>
        <v>0,25*1,4*2*0,3718</v>
      </c>
      <c r="BE192" s="199"/>
      <c r="BF192" s="199"/>
      <c r="BG192" s="199"/>
      <c r="BH192" s="199"/>
      <c r="BI192" s="199"/>
    </row>
    <row r="193" spans="1:104" ht="22.5" x14ac:dyDescent="0.2">
      <c r="A193" s="161">
        <v>29</v>
      </c>
      <c r="B193" s="162" t="s">
        <v>704</v>
      </c>
      <c r="C193" s="163" t="s">
        <v>705</v>
      </c>
      <c r="D193" s="164" t="s">
        <v>201</v>
      </c>
      <c r="E193" s="165">
        <v>48.334000000000003</v>
      </c>
      <c r="F193" s="122">
        <f>'01 107 '!F193</f>
        <v>0</v>
      </c>
      <c r="G193" s="166">
        <f>E193*F193</f>
        <v>0</v>
      </c>
      <c r="H193" s="167">
        <v>1.0200000000000001E-3</v>
      </c>
      <c r="I193" s="168">
        <f>E193*H193</f>
        <v>4.9300680000000006E-2</v>
      </c>
      <c r="J193" s="167">
        <v>0</v>
      </c>
      <c r="K193" s="168">
        <f>E193*J193</f>
        <v>0</v>
      </c>
      <c r="O193" s="199"/>
      <c r="Z193" s="199"/>
      <c r="AA193" s="199">
        <v>1</v>
      </c>
      <c r="AB193" s="199">
        <v>1</v>
      </c>
      <c r="AC193" s="199">
        <v>1</v>
      </c>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200">
        <f>G193</f>
        <v>0</v>
      </c>
      <c r="BA193" s="199"/>
      <c r="BB193" s="199"/>
      <c r="BC193" s="199"/>
      <c r="BD193" s="199"/>
      <c r="BE193" s="199"/>
      <c r="BF193" s="199"/>
      <c r="BG193" s="199"/>
      <c r="BH193" s="199"/>
      <c r="BI193" s="199"/>
      <c r="CA193" s="199">
        <v>1</v>
      </c>
      <c r="CB193" s="199">
        <v>1</v>
      </c>
      <c r="CZ193" s="124">
        <v>1</v>
      </c>
    </row>
    <row r="194" spans="1:104" x14ac:dyDescent="0.2">
      <c r="A194" s="191"/>
      <c r="B194" s="192"/>
      <c r="C194" s="331" t="s">
        <v>1992</v>
      </c>
      <c r="D194" s="332"/>
      <c r="E194" s="193">
        <v>48.334000000000003</v>
      </c>
      <c r="F194" s="194"/>
      <c r="G194" s="195"/>
      <c r="H194" s="196"/>
      <c r="I194" s="197"/>
      <c r="J194" s="184"/>
      <c r="K194" s="197"/>
      <c r="M194" s="198" t="s">
        <v>1992</v>
      </c>
      <c r="O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201" t="str">
        <f>C193</f>
        <v xml:space="preserve">Ukotvení příček k cihel.konstr. kotvami na hmožd. </v>
      </c>
      <c r="BE194" s="199"/>
      <c r="BF194" s="199"/>
      <c r="BG194" s="199"/>
      <c r="BH194" s="199"/>
      <c r="BI194" s="199"/>
    </row>
    <row r="195" spans="1:104" x14ac:dyDescent="0.2">
      <c r="A195" s="161">
        <v>30</v>
      </c>
      <c r="B195" s="162" t="s">
        <v>707</v>
      </c>
      <c r="C195" s="163" t="s">
        <v>708</v>
      </c>
      <c r="D195" s="164" t="s">
        <v>41</v>
      </c>
      <c r="E195" s="165">
        <v>2.7364000000000002</v>
      </c>
      <c r="F195" s="122">
        <f>'01 107 '!F195</f>
        <v>0</v>
      </c>
      <c r="G195" s="166">
        <f>E195*F195</f>
        <v>0</v>
      </c>
      <c r="H195" s="167">
        <v>0.17856</v>
      </c>
      <c r="I195" s="168">
        <f>E195*H195</f>
        <v>0.48861158400000004</v>
      </c>
      <c r="J195" s="167">
        <v>0</v>
      </c>
      <c r="K195" s="168">
        <f>E195*J195</f>
        <v>0</v>
      </c>
      <c r="O195" s="199"/>
      <c r="Z195" s="199"/>
      <c r="AA195" s="199">
        <v>1</v>
      </c>
      <c r="AB195" s="199">
        <v>1</v>
      </c>
      <c r="AC195" s="199">
        <v>1</v>
      </c>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200">
        <f>G195</f>
        <v>0</v>
      </c>
      <c r="BA195" s="199"/>
      <c r="BB195" s="199"/>
      <c r="BC195" s="199"/>
      <c r="BD195" s="199"/>
      <c r="BE195" s="199"/>
      <c r="BF195" s="199"/>
      <c r="BG195" s="199"/>
      <c r="BH195" s="199"/>
      <c r="BI195" s="199"/>
      <c r="CA195" s="199">
        <v>1</v>
      </c>
      <c r="CB195" s="199">
        <v>1</v>
      </c>
      <c r="CZ195" s="124">
        <v>1</v>
      </c>
    </row>
    <row r="196" spans="1:104" x14ac:dyDescent="0.2">
      <c r="A196" s="191"/>
      <c r="B196" s="192"/>
      <c r="C196" s="331" t="s">
        <v>1993</v>
      </c>
      <c r="D196" s="332"/>
      <c r="E196" s="193">
        <v>1.7749999999999999</v>
      </c>
      <c r="F196" s="194"/>
      <c r="G196" s="195"/>
      <c r="H196" s="196"/>
      <c r="I196" s="197"/>
      <c r="J196" s="184"/>
      <c r="K196" s="197"/>
      <c r="M196" s="198" t="s">
        <v>1993</v>
      </c>
      <c r="O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201" t="str">
        <f>C195</f>
        <v xml:space="preserve">Plentování ocelových nosníků výšky 20 - 30 cm </v>
      </c>
      <c r="BE196" s="199"/>
      <c r="BF196" s="199"/>
      <c r="BG196" s="199"/>
      <c r="BH196" s="199"/>
      <c r="BI196" s="199"/>
    </row>
    <row r="197" spans="1:104" x14ac:dyDescent="0.2">
      <c r="A197" s="191"/>
      <c r="B197" s="192"/>
      <c r="C197" s="331" t="s">
        <v>1994</v>
      </c>
      <c r="D197" s="332"/>
      <c r="E197" s="193">
        <v>0.60229999999999995</v>
      </c>
      <c r="F197" s="194"/>
      <c r="G197" s="195"/>
      <c r="H197" s="196"/>
      <c r="I197" s="197"/>
      <c r="J197" s="184"/>
      <c r="K197" s="197"/>
      <c r="M197" s="198" t="s">
        <v>1994</v>
      </c>
      <c r="O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201" t="str">
        <f>C196</f>
        <v>((3,1*0,26*2)+(0,25*3,1))*2*0,3718</v>
      </c>
      <c r="BE197" s="199"/>
      <c r="BF197" s="199"/>
      <c r="BG197" s="199"/>
      <c r="BH197" s="199"/>
      <c r="BI197" s="199"/>
    </row>
    <row r="198" spans="1:104" x14ac:dyDescent="0.2">
      <c r="A198" s="191"/>
      <c r="B198" s="192"/>
      <c r="C198" s="331" t="s">
        <v>1995</v>
      </c>
      <c r="D198" s="332"/>
      <c r="E198" s="193">
        <v>0.35920000000000002</v>
      </c>
      <c r="F198" s="194"/>
      <c r="G198" s="195"/>
      <c r="H198" s="196"/>
      <c r="I198" s="197"/>
      <c r="J198" s="184"/>
      <c r="K198" s="197"/>
      <c r="M198" s="198" t="s">
        <v>1995</v>
      </c>
      <c r="O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201" t="str">
        <f>C197</f>
        <v>((1,8*0,3*2)+(0,3*1,8))*0,3718</v>
      </c>
      <c r="BE198" s="199"/>
      <c r="BF198" s="199"/>
      <c r="BG198" s="199"/>
      <c r="BH198" s="199"/>
      <c r="BI198" s="199"/>
    </row>
    <row r="199" spans="1:104" x14ac:dyDescent="0.2">
      <c r="A199" s="161">
        <v>31</v>
      </c>
      <c r="B199" s="162" t="s">
        <v>713</v>
      </c>
      <c r="C199" s="163" t="s">
        <v>1660</v>
      </c>
      <c r="D199" s="164" t="s">
        <v>41</v>
      </c>
      <c r="E199" s="165">
        <v>17.0656</v>
      </c>
      <c r="F199" s="122">
        <f>'01 107 '!F199</f>
        <v>0</v>
      </c>
      <c r="G199" s="166">
        <f>E199*F199</f>
        <v>0</v>
      </c>
      <c r="H199" s="167">
        <v>9.3579999999999997E-2</v>
      </c>
      <c r="I199" s="168">
        <f>E199*H199</f>
        <v>1.5969988479999999</v>
      </c>
      <c r="J199" s="167">
        <v>0</v>
      </c>
      <c r="K199" s="168">
        <f>E199*J199</f>
        <v>0</v>
      </c>
      <c r="O199" s="199"/>
      <c r="Z199" s="199"/>
      <c r="AA199" s="199">
        <v>1</v>
      </c>
      <c r="AB199" s="199">
        <v>1</v>
      </c>
      <c r="AC199" s="199">
        <v>1</v>
      </c>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200">
        <f>G199</f>
        <v>0</v>
      </c>
      <c r="BA199" s="199"/>
      <c r="BB199" s="199"/>
      <c r="BC199" s="199"/>
      <c r="BD199" s="199"/>
      <c r="BE199" s="199"/>
      <c r="BF199" s="199"/>
      <c r="BG199" s="199"/>
      <c r="BH199" s="199"/>
      <c r="BI199" s="199"/>
      <c r="CA199" s="199">
        <v>1</v>
      </c>
      <c r="CB199" s="199">
        <v>1</v>
      </c>
      <c r="CZ199" s="124">
        <v>1</v>
      </c>
    </row>
    <row r="200" spans="1:104" x14ac:dyDescent="0.2">
      <c r="A200" s="191"/>
      <c r="B200" s="192"/>
      <c r="C200" s="331" t="s">
        <v>1996</v>
      </c>
      <c r="D200" s="332"/>
      <c r="E200" s="193">
        <v>1.8962000000000001</v>
      </c>
      <c r="F200" s="194"/>
      <c r="G200" s="195"/>
      <c r="H200" s="196"/>
      <c r="I200" s="197"/>
      <c r="J200" s="184"/>
      <c r="K200" s="197"/>
      <c r="M200" s="198" t="s">
        <v>1996</v>
      </c>
      <c r="O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201" t="str">
        <f t="shared" ref="BD200:BD210" si="8">C199</f>
        <v xml:space="preserve">Přizdívky z desek  tl. 50 mm </v>
      </c>
      <c r="BE200" s="199"/>
      <c r="BF200" s="199"/>
      <c r="BG200" s="199"/>
      <c r="BH200" s="199"/>
      <c r="BI200" s="199"/>
    </row>
    <row r="201" spans="1:104" x14ac:dyDescent="0.2">
      <c r="A201" s="191"/>
      <c r="B201" s="192"/>
      <c r="C201" s="331" t="s">
        <v>1997</v>
      </c>
      <c r="D201" s="332"/>
      <c r="E201" s="193">
        <v>0.66920000000000002</v>
      </c>
      <c r="F201" s="194"/>
      <c r="G201" s="195"/>
      <c r="H201" s="196"/>
      <c r="I201" s="197"/>
      <c r="J201" s="184"/>
      <c r="K201" s="197"/>
      <c r="M201" s="198" t="s">
        <v>1997</v>
      </c>
      <c r="O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201" t="str">
        <f t="shared" si="8"/>
        <v>225:1,7*3*0,3718</v>
      </c>
      <c r="BE201" s="199"/>
      <c r="BF201" s="199"/>
      <c r="BG201" s="199"/>
      <c r="BH201" s="199"/>
      <c r="BI201" s="199"/>
    </row>
    <row r="202" spans="1:104" x14ac:dyDescent="0.2">
      <c r="A202" s="191"/>
      <c r="B202" s="192"/>
      <c r="C202" s="331" t="s">
        <v>1944</v>
      </c>
      <c r="D202" s="332"/>
      <c r="E202" s="193">
        <v>2.2307999999999999</v>
      </c>
      <c r="F202" s="194"/>
      <c r="G202" s="195"/>
      <c r="H202" s="196"/>
      <c r="I202" s="197"/>
      <c r="J202" s="184"/>
      <c r="K202" s="197"/>
      <c r="M202" s="198" t="s">
        <v>1944</v>
      </c>
      <c r="O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201" t="str">
        <f t="shared" si="8"/>
        <v>226:1,2*1,5*0,3718</v>
      </c>
      <c r="BE202" s="199"/>
      <c r="BF202" s="199"/>
      <c r="BG202" s="199"/>
      <c r="BH202" s="199"/>
      <c r="BI202" s="199"/>
    </row>
    <row r="203" spans="1:104" x14ac:dyDescent="0.2">
      <c r="A203" s="191"/>
      <c r="B203" s="192"/>
      <c r="C203" s="331" t="s">
        <v>1998</v>
      </c>
      <c r="D203" s="332"/>
      <c r="E203" s="193">
        <v>0.44619999999999999</v>
      </c>
      <c r="F203" s="194"/>
      <c r="G203" s="195"/>
      <c r="H203" s="196"/>
      <c r="I203" s="197"/>
      <c r="J203" s="184"/>
      <c r="K203" s="197"/>
      <c r="M203" s="198" t="s">
        <v>1998</v>
      </c>
      <c r="O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201" t="str">
        <f t="shared" si="8"/>
        <v>220:2*3*0,3718</v>
      </c>
      <c r="BE203" s="199"/>
      <c r="BF203" s="199"/>
      <c r="BG203" s="199"/>
      <c r="BH203" s="199"/>
      <c r="BI203" s="199"/>
    </row>
    <row r="204" spans="1:104" x14ac:dyDescent="0.2">
      <c r="A204" s="191"/>
      <c r="B204" s="192"/>
      <c r="C204" s="331" t="s">
        <v>1999</v>
      </c>
      <c r="D204" s="332"/>
      <c r="E204" s="193">
        <v>1.45</v>
      </c>
      <c r="F204" s="194"/>
      <c r="G204" s="195"/>
      <c r="H204" s="196"/>
      <c r="I204" s="197"/>
      <c r="J204" s="184"/>
      <c r="K204" s="197"/>
      <c r="M204" s="198" t="s">
        <v>1999</v>
      </c>
      <c r="O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201" t="str">
        <f t="shared" si="8"/>
        <v>0,8*1,5*0,3718</v>
      </c>
      <c r="BE204" s="199"/>
      <c r="BF204" s="199"/>
      <c r="BG204" s="199"/>
      <c r="BH204" s="199"/>
      <c r="BI204" s="199"/>
    </row>
    <row r="205" spans="1:104" x14ac:dyDescent="0.2">
      <c r="A205" s="191"/>
      <c r="B205" s="192"/>
      <c r="C205" s="331" t="s">
        <v>1998</v>
      </c>
      <c r="D205" s="332"/>
      <c r="E205" s="193">
        <v>0.44619999999999999</v>
      </c>
      <c r="F205" s="194"/>
      <c r="G205" s="195"/>
      <c r="H205" s="196"/>
      <c r="I205" s="197"/>
      <c r="J205" s="184"/>
      <c r="K205" s="197"/>
      <c r="M205" s="198" t="s">
        <v>1998</v>
      </c>
      <c r="O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201" t="str">
        <f t="shared" si="8"/>
        <v>215:1,3*3*0,3718</v>
      </c>
      <c r="BE205" s="199"/>
      <c r="BF205" s="199"/>
      <c r="BG205" s="199"/>
      <c r="BH205" s="199"/>
      <c r="BI205" s="199"/>
    </row>
    <row r="206" spans="1:104" x14ac:dyDescent="0.2">
      <c r="A206" s="191"/>
      <c r="B206" s="192"/>
      <c r="C206" s="331" t="s">
        <v>2000</v>
      </c>
      <c r="D206" s="332"/>
      <c r="E206" s="193">
        <v>2.1193</v>
      </c>
      <c r="F206" s="194"/>
      <c r="G206" s="195"/>
      <c r="H206" s="196"/>
      <c r="I206" s="197"/>
      <c r="J206" s="184"/>
      <c r="K206" s="197"/>
      <c r="M206" s="198" t="s">
        <v>2000</v>
      </c>
      <c r="O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201" t="str">
        <f t="shared" si="8"/>
        <v>0,8*1,5*0,3718</v>
      </c>
      <c r="BE206" s="199"/>
      <c r="BF206" s="199"/>
      <c r="BG206" s="199"/>
      <c r="BH206" s="199"/>
      <c r="BI206" s="199"/>
    </row>
    <row r="207" spans="1:104" x14ac:dyDescent="0.2">
      <c r="A207" s="191"/>
      <c r="B207" s="192"/>
      <c r="C207" s="331" t="s">
        <v>1998</v>
      </c>
      <c r="D207" s="332"/>
      <c r="E207" s="193">
        <v>0.44619999999999999</v>
      </c>
      <c r="F207" s="194"/>
      <c r="G207" s="195"/>
      <c r="H207" s="196"/>
      <c r="I207" s="197"/>
      <c r="J207" s="184"/>
      <c r="K207" s="197"/>
      <c r="M207" s="198" t="s">
        <v>1998</v>
      </c>
      <c r="O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201" t="str">
        <f t="shared" si="8"/>
        <v>212:1,9*3*0,3718</v>
      </c>
      <c r="BE207" s="199"/>
      <c r="BF207" s="199"/>
      <c r="BG207" s="199"/>
      <c r="BH207" s="199"/>
      <c r="BI207" s="199"/>
    </row>
    <row r="208" spans="1:104" x14ac:dyDescent="0.2">
      <c r="A208" s="191"/>
      <c r="B208" s="192"/>
      <c r="C208" s="331" t="s">
        <v>2001</v>
      </c>
      <c r="D208" s="332"/>
      <c r="E208" s="193">
        <v>2.0076999999999998</v>
      </c>
      <c r="F208" s="194"/>
      <c r="G208" s="195"/>
      <c r="H208" s="196"/>
      <c r="I208" s="197"/>
      <c r="J208" s="184"/>
      <c r="K208" s="197"/>
      <c r="M208" s="198" t="s">
        <v>2001</v>
      </c>
      <c r="O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201" t="str">
        <f t="shared" si="8"/>
        <v>0,8*1,5*0,3718</v>
      </c>
      <c r="BE208" s="199"/>
      <c r="BF208" s="199"/>
      <c r="BG208" s="199"/>
      <c r="BH208" s="199"/>
      <c r="BI208" s="199"/>
    </row>
    <row r="209" spans="1:104" x14ac:dyDescent="0.2">
      <c r="A209" s="191"/>
      <c r="B209" s="192"/>
      <c r="C209" s="331" t="s">
        <v>2002</v>
      </c>
      <c r="D209" s="332"/>
      <c r="E209" s="193">
        <v>2.0076999999999998</v>
      </c>
      <c r="F209" s="194"/>
      <c r="G209" s="195"/>
      <c r="H209" s="196"/>
      <c r="I209" s="197"/>
      <c r="J209" s="184"/>
      <c r="K209" s="197"/>
      <c r="M209" s="198" t="s">
        <v>2002</v>
      </c>
      <c r="O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201" t="str">
        <f t="shared" si="8"/>
        <v>216:1,8*3*0,3718</v>
      </c>
      <c r="BE209" s="199"/>
      <c r="BF209" s="199"/>
      <c r="BG209" s="199"/>
      <c r="BH209" s="199"/>
      <c r="BI209" s="199"/>
    </row>
    <row r="210" spans="1:104" x14ac:dyDescent="0.2">
      <c r="A210" s="191"/>
      <c r="B210" s="192"/>
      <c r="C210" s="331" t="s">
        <v>2003</v>
      </c>
      <c r="D210" s="332"/>
      <c r="E210" s="193">
        <v>3.3462000000000001</v>
      </c>
      <c r="F210" s="194"/>
      <c r="G210" s="195"/>
      <c r="H210" s="196"/>
      <c r="I210" s="197"/>
      <c r="J210" s="184"/>
      <c r="K210" s="197"/>
      <c r="M210" s="198" t="s">
        <v>2003</v>
      </c>
      <c r="O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201" t="str">
        <f t="shared" si="8"/>
        <v>210:1,8*3*0,3718</v>
      </c>
      <c r="BE210" s="199"/>
      <c r="BF210" s="199"/>
      <c r="BG210" s="199"/>
      <c r="BH210" s="199"/>
      <c r="BI210" s="199"/>
    </row>
    <row r="211" spans="1:104" ht="22.5" x14ac:dyDescent="0.2">
      <c r="A211" s="161">
        <v>32</v>
      </c>
      <c r="B211" s="162" t="s">
        <v>752</v>
      </c>
      <c r="C211" s="163" t="s">
        <v>753</v>
      </c>
      <c r="D211" s="164" t="s">
        <v>70</v>
      </c>
      <c r="E211" s="165">
        <v>10.313700000000001</v>
      </c>
      <c r="F211" s="122">
        <f>'01 107 '!F211</f>
        <v>0</v>
      </c>
      <c r="G211" s="166">
        <f>E211*F211</f>
        <v>0</v>
      </c>
      <c r="H211" s="167">
        <v>2.5698099999999999</v>
      </c>
      <c r="I211" s="168">
        <f>E211*H211</f>
        <v>26.504249397000002</v>
      </c>
      <c r="J211" s="167">
        <v>0</v>
      </c>
      <c r="K211" s="168">
        <f>E211*J211</f>
        <v>0</v>
      </c>
      <c r="O211" s="199"/>
      <c r="Z211" s="199"/>
      <c r="AA211" s="199">
        <v>1</v>
      </c>
      <c r="AB211" s="199">
        <v>1</v>
      </c>
      <c r="AC211" s="199">
        <v>1</v>
      </c>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200">
        <f>G211</f>
        <v>0</v>
      </c>
      <c r="BA211" s="199"/>
      <c r="BB211" s="199"/>
      <c r="BC211" s="199"/>
      <c r="BD211" s="199"/>
      <c r="BE211" s="199"/>
      <c r="BF211" s="199"/>
      <c r="BG211" s="199"/>
      <c r="BH211" s="199"/>
      <c r="BI211" s="199"/>
      <c r="CA211" s="199">
        <v>1</v>
      </c>
      <c r="CB211" s="199">
        <v>1</v>
      </c>
      <c r="CZ211" s="124">
        <v>1</v>
      </c>
    </row>
    <row r="212" spans="1:104" x14ac:dyDescent="0.2">
      <c r="A212" s="191"/>
      <c r="B212" s="192"/>
      <c r="C212" s="331" t="s">
        <v>2004</v>
      </c>
      <c r="D212" s="332"/>
      <c r="E212" s="193">
        <v>10.313700000000001</v>
      </c>
      <c r="F212" s="194"/>
      <c r="G212" s="195"/>
      <c r="H212" s="196"/>
      <c r="I212" s="197"/>
      <c r="J212" s="184"/>
      <c r="K212" s="197"/>
      <c r="M212" s="198" t="s">
        <v>2004</v>
      </c>
      <c r="O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201" t="str">
        <f>C211</f>
        <v>Dobetonování prefabrikovaných konstrukcí betonem třídy C 25/30</v>
      </c>
      <c r="BE212" s="199"/>
      <c r="BF212" s="199"/>
      <c r="BG212" s="199"/>
      <c r="BH212" s="199"/>
      <c r="BI212" s="199"/>
    </row>
    <row r="213" spans="1:104" ht="33.75" x14ac:dyDescent="0.2">
      <c r="A213" s="161">
        <v>33</v>
      </c>
      <c r="B213" s="162" t="s">
        <v>721</v>
      </c>
      <c r="C213" s="163" t="s">
        <v>722</v>
      </c>
      <c r="D213" s="164" t="s">
        <v>41</v>
      </c>
      <c r="E213" s="165">
        <v>9.0347000000000008</v>
      </c>
      <c r="F213" s="122">
        <f>'01 107 '!F213</f>
        <v>0</v>
      </c>
      <c r="G213" s="166">
        <f>E213*F213</f>
        <v>0</v>
      </c>
      <c r="H213" s="167">
        <v>1.2149999999999999E-2</v>
      </c>
      <c r="I213" s="168">
        <f>E213*H213</f>
        <v>0.10977160500000001</v>
      </c>
      <c r="J213" s="167"/>
      <c r="K213" s="168">
        <f>E213*J213</f>
        <v>0</v>
      </c>
      <c r="O213" s="199"/>
      <c r="Z213" s="199"/>
      <c r="AA213" s="199">
        <v>12</v>
      </c>
      <c r="AB213" s="199">
        <v>0</v>
      </c>
      <c r="AC213" s="199">
        <v>1</v>
      </c>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200">
        <f>G213</f>
        <v>0</v>
      </c>
      <c r="BA213" s="199"/>
      <c r="BB213" s="199"/>
      <c r="BC213" s="199"/>
      <c r="BD213" s="199"/>
      <c r="BE213" s="199"/>
      <c r="BF213" s="199"/>
      <c r="BG213" s="199"/>
      <c r="BH213" s="199"/>
      <c r="BI213" s="199"/>
      <c r="CA213" s="199">
        <v>12</v>
      </c>
      <c r="CB213" s="199">
        <v>0</v>
      </c>
      <c r="CZ213" s="124">
        <v>1</v>
      </c>
    </row>
    <row r="214" spans="1:104" ht="25.5" x14ac:dyDescent="0.2">
      <c r="A214" s="191"/>
      <c r="B214" s="192"/>
      <c r="C214" s="331" t="s">
        <v>2275</v>
      </c>
      <c r="D214" s="332"/>
      <c r="E214" s="193">
        <v>1.7102999999999999</v>
      </c>
      <c r="F214" s="194"/>
      <c r="G214" s="195"/>
      <c r="H214" s="196"/>
      <c r="I214" s="197"/>
      <c r="J214" s="184"/>
      <c r="K214" s="197"/>
      <c r="M214" s="198" t="s">
        <v>2275</v>
      </c>
      <c r="O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201" t="str">
        <f t="shared" ref="BD214:BD219" si="9">C213</f>
        <v>Podhled sádrokartonový na zavěšenou ocel. konstr. desky standard impreg.proti vodě tl. 12,5 mm,</v>
      </c>
      <c r="BE214" s="199"/>
      <c r="BF214" s="199"/>
      <c r="BG214" s="199"/>
      <c r="BH214" s="199"/>
      <c r="BI214" s="199"/>
    </row>
    <row r="215" spans="1:104" x14ac:dyDescent="0.2">
      <c r="A215" s="191"/>
      <c r="B215" s="192"/>
      <c r="C215" s="331" t="s">
        <v>2280</v>
      </c>
      <c r="D215" s="332"/>
      <c r="E215" s="193">
        <v>1.6731</v>
      </c>
      <c r="F215" s="194"/>
      <c r="G215" s="195"/>
      <c r="H215" s="196"/>
      <c r="I215" s="197"/>
      <c r="J215" s="184"/>
      <c r="K215" s="197"/>
      <c r="M215" s="198" t="s">
        <v>2280</v>
      </c>
      <c r="O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201" t="str">
        <f t="shared" si="9"/>
        <v>306:4,6*0,3718</v>
      </c>
      <c r="BE215" s="199"/>
      <c r="BF215" s="199"/>
      <c r="BG215" s="199"/>
      <c r="BH215" s="199"/>
      <c r="BI215" s="199"/>
    </row>
    <row r="216" spans="1:104" x14ac:dyDescent="0.2">
      <c r="A216" s="191"/>
      <c r="B216" s="192"/>
      <c r="C216" s="331" t="s">
        <v>2282</v>
      </c>
      <c r="D216" s="332"/>
      <c r="E216" s="193">
        <v>1.9334</v>
      </c>
      <c r="F216" s="194"/>
      <c r="G216" s="195"/>
      <c r="H216" s="196"/>
      <c r="I216" s="197"/>
      <c r="J216" s="184"/>
      <c r="K216" s="197"/>
      <c r="M216" s="198" t="s">
        <v>2282</v>
      </c>
      <c r="O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201" t="str">
        <f t="shared" si="9"/>
        <v>312:4,5*0,3718</v>
      </c>
      <c r="BE216" s="199"/>
      <c r="BF216" s="199"/>
      <c r="BG216" s="199"/>
      <c r="BH216" s="199"/>
      <c r="BI216" s="199"/>
    </row>
    <row r="217" spans="1:104" x14ac:dyDescent="0.2">
      <c r="A217" s="191"/>
      <c r="B217" s="192"/>
      <c r="C217" s="331" t="s">
        <v>2286</v>
      </c>
      <c r="D217" s="332"/>
      <c r="E217" s="193">
        <v>1.45</v>
      </c>
      <c r="F217" s="194"/>
      <c r="G217" s="195"/>
      <c r="H217" s="196"/>
      <c r="I217" s="197"/>
      <c r="J217" s="184"/>
      <c r="K217" s="197"/>
      <c r="M217" s="198" t="s">
        <v>2286</v>
      </c>
      <c r="O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201" t="str">
        <f t="shared" si="9"/>
        <v>315:5,2*0,3718</v>
      </c>
      <c r="BE217" s="199"/>
      <c r="BF217" s="199"/>
      <c r="BG217" s="199"/>
      <c r="BH217" s="199"/>
      <c r="BI217" s="199"/>
    </row>
    <row r="218" spans="1:104" x14ac:dyDescent="0.2">
      <c r="A218" s="191"/>
      <c r="B218" s="192"/>
      <c r="C218" s="331" t="s">
        <v>2290</v>
      </c>
      <c r="D218" s="332"/>
      <c r="E218" s="193">
        <v>1.7475000000000001</v>
      </c>
      <c r="F218" s="194"/>
      <c r="G218" s="195"/>
      <c r="H218" s="196"/>
      <c r="I218" s="197"/>
      <c r="J218" s="184"/>
      <c r="K218" s="197"/>
      <c r="M218" s="198" t="s">
        <v>2290</v>
      </c>
      <c r="O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201" t="str">
        <f t="shared" si="9"/>
        <v>320:3,9*0,3718</v>
      </c>
      <c r="BE218" s="199"/>
      <c r="BF218" s="199"/>
      <c r="BG218" s="199"/>
      <c r="BH218" s="199"/>
      <c r="BI218" s="199"/>
    </row>
    <row r="219" spans="1:104" x14ac:dyDescent="0.2">
      <c r="A219" s="191"/>
      <c r="B219" s="192"/>
      <c r="C219" s="331" t="s">
        <v>2291</v>
      </c>
      <c r="D219" s="332"/>
      <c r="E219" s="193">
        <v>0.52049999999999996</v>
      </c>
      <c r="F219" s="194"/>
      <c r="G219" s="195"/>
      <c r="H219" s="196"/>
      <c r="I219" s="197"/>
      <c r="J219" s="184"/>
      <c r="K219" s="197"/>
      <c r="M219" s="198" t="s">
        <v>2291</v>
      </c>
      <c r="O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201" t="str">
        <f t="shared" si="9"/>
        <v>325:4,7*0,3718</v>
      </c>
      <c r="BE219" s="199"/>
      <c r="BF219" s="199"/>
      <c r="BG219" s="199"/>
      <c r="BH219" s="199"/>
      <c r="BI219" s="199"/>
    </row>
    <row r="220" spans="1:104" x14ac:dyDescent="0.2">
      <c r="A220" s="161">
        <v>34</v>
      </c>
      <c r="B220" s="162" t="s">
        <v>1670</v>
      </c>
      <c r="C220" s="163" t="s">
        <v>729</v>
      </c>
      <c r="D220" s="164" t="s">
        <v>248</v>
      </c>
      <c r="E220" s="165">
        <v>5.3199999999999997E-2</v>
      </c>
      <c r="F220" s="122">
        <f>'01 107 '!F220</f>
        <v>0</v>
      </c>
      <c r="G220" s="166">
        <f>E220*F220</f>
        <v>0</v>
      </c>
      <c r="H220" s="167">
        <v>1</v>
      </c>
      <c r="I220" s="168">
        <f>E220*H220</f>
        <v>5.3199999999999997E-2</v>
      </c>
      <c r="J220" s="167"/>
      <c r="K220" s="168">
        <f>E220*J220</f>
        <v>0</v>
      </c>
      <c r="O220" s="199"/>
      <c r="Z220" s="199"/>
      <c r="AA220" s="199">
        <v>3</v>
      </c>
      <c r="AB220" s="199">
        <v>1</v>
      </c>
      <c r="AC220" s="199">
        <v>13380630</v>
      </c>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200">
        <f>G220</f>
        <v>0</v>
      </c>
      <c r="BA220" s="199"/>
      <c r="BB220" s="199"/>
      <c r="BC220" s="199"/>
      <c r="BD220" s="199"/>
      <c r="BE220" s="199"/>
      <c r="BF220" s="199"/>
      <c r="BG220" s="199"/>
      <c r="BH220" s="199"/>
      <c r="BI220" s="199"/>
      <c r="CA220" s="199">
        <v>3</v>
      </c>
      <c r="CB220" s="199">
        <v>1</v>
      </c>
      <c r="CZ220" s="124">
        <v>1</v>
      </c>
    </row>
    <row r="221" spans="1:104" x14ac:dyDescent="0.2">
      <c r="A221" s="191"/>
      <c r="B221" s="192"/>
      <c r="C221" s="331" t="s">
        <v>2005</v>
      </c>
      <c r="D221" s="332"/>
      <c r="E221" s="193">
        <v>5.3199999999999997E-2</v>
      </c>
      <c r="F221" s="194"/>
      <c r="G221" s="195"/>
      <c r="H221" s="196"/>
      <c r="I221" s="197"/>
      <c r="J221" s="184"/>
      <c r="K221" s="197"/>
      <c r="M221" s="198" t="s">
        <v>2005</v>
      </c>
      <c r="O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201" t="str">
        <f>C220</f>
        <v>Tyč průřezu L 140, střední, jakost oceli S235</v>
      </c>
      <c r="BE221" s="199"/>
      <c r="BF221" s="199"/>
      <c r="BG221" s="199"/>
      <c r="BH221" s="199"/>
      <c r="BI221" s="199"/>
    </row>
    <row r="222" spans="1:104" x14ac:dyDescent="0.2">
      <c r="A222" s="161">
        <v>35</v>
      </c>
      <c r="B222" s="162" t="s">
        <v>1672</v>
      </c>
      <c r="C222" s="163" t="s">
        <v>1673</v>
      </c>
      <c r="D222" s="164" t="s">
        <v>248</v>
      </c>
      <c r="E222" s="165">
        <v>9.7000000000000003E-2</v>
      </c>
      <c r="F222" s="122">
        <f>'01 107 '!F222</f>
        <v>0</v>
      </c>
      <c r="G222" s="166">
        <f>E222*F222</f>
        <v>0</v>
      </c>
      <c r="H222" s="167">
        <v>1</v>
      </c>
      <c r="I222" s="168">
        <f>E222*H222</f>
        <v>9.7000000000000003E-2</v>
      </c>
      <c r="J222" s="167"/>
      <c r="K222" s="168">
        <f>E222*J222</f>
        <v>0</v>
      </c>
      <c r="O222" s="199"/>
      <c r="Z222" s="199"/>
      <c r="AA222" s="199">
        <v>3</v>
      </c>
      <c r="AB222" s="199">
        <v>1</v>
      </c>
      <c r="AC222" s="199">
        <v>13384435</v>
      </c>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200">
        <f>G222</f>
        <v>0</v>
      </c>
      <c r="BA222" s="199"/>
      <c r="BB222" s="199"/>
      <c r="BC222" s="199"/>
      <c r="BD222" s="199"/>
      <c r="BE222" s="199"/>
      <c r="BF222" s="199"/>
      <c r="BG222" s="199"/>
      <c r="BH222" s="199"/>
      <c r="BI222" s="199"/>
      <c r="CA222" s="199">
        <v>3</v>
      </c>
      <c r="CB222" s="199">
        <v>1</v>
      </c>
      <c r="CZ222" s="124">
        <v>1</v>
      </c>
    </row>
    <row r="223" spans="1:104" x14ac:dyDescent="0.2">
      <c r="A223" s="191"/>
      <c r="B223" s="192"/>
      <c r="C223" s="331" t="s">
        <v>2006</v>
      </c>
      <c r="D223" s="332"/>
      <c r="E223" s="193">
        <v>9.7000000000000003E-2</v>
      </c>
      <c r="F223" s="194"/>
      <c r="G223" s="195"/>
      <c r="H223" s="196"/>
      <c r="I223" s="197"/>
      <c r="J223" s="184"/>
      <c r="K223" s="197"/>
      <c r="M223" s="198" t="s">
        <v>2006</v>
      </c>
      <c r="O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201" t="str">
        <f>C222</f>
        <v>Tyč průřezu U 140, střední, jakost oceli S235</v>
      </c>
      <c r="BE223" s="199"/>
      <c r="BF223" s="199"/>
      <c r="BG223" s="199"/>
      <c r="BH223" s="199"/>
      <c r="BI223" s="199"/>
    </row>
    <row r="224" spans="1:104" x14ac:dyDescent="0.2">
      <c r="A224" s="161">
        <v>36</v>
      </c>
      <c r="B224" s="162" t="s">
        <v>725</v>
      </c>
      <c r="C224" s="163" t="s">
        <v>726</v>
      </c>
      <c r="D224" s="164" t="s">
        <v>248</v>
      </c>
      <c r="E224" s="165">
        <v>5.0299999999999997E-2</v>
      </c>
      <c r="F224" s="122">
        <f>'01 107 '!F224</f>
        <v>0</v>
      </c>
      <c r="G224" s="166">
        <f>E224*F224</f>
        <v>0</v>
      </c>
      <c r="H224" s="167">
        <v>1</v>
      </c>
      <c r="I224" s="168">
        <f>E224*H224</f>
        <v>5.0299999999999997E-2</v>
      </c>
      <c r="J224" s="167"/>
      <c r="K224" s="168">
        <f>E224*J224</f>
        <v>0</v>
      </c>
      <c r="O224" s="199"/>
      <c r="Z224" s="199"/>
      <c r="AA224" s="199">
        <v>3</v>
      </c>
      <c r="AB224" s="199">
        <v>1</v>
      </c>
      <c r="AC224" s="199">
        <v>13384440</v>
      </c>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200">
        <f>G224</f>
        <v>0</v>
      </c>
      <c r="BA224" s="199"/>
      <c r="BB224" s="199"/>
      <c r="BC224" s="199"/>
      <c r="BD224" s="199"/>
      <c r="BE224" s="199"/>
      <c r="BF224" s="199"/>
      <c r="BG224" s="199"/>
      <c r="BH224" s="199"/>
      <c r="BI224" s="199"/>
      <c r="CA224" s="199">
        <v>3</v>
      </c>
      <c r="CB224" s="199">
        <v>1</v>
      </c>
      <c r="CZ224" s="124">
        <v>1</v>
      </c>
    </row>
    <row r="225" spans="1:104" x14ac:dyDescent="0.2">
      <c r="A225" s="191"/>
      <c r="B225" s="192"/>
      <c r="C225" s="331" t="s">
        <v>1303</v>
      </c>
      <c r="D225" s="332"/>
      <c r="E225" s="193">
        <v>5.0299999999999997E-2</v>
      </c>
      <c r="F225" s="194"/>
      <c r="G225" s="195"/>
      <c r="H225" s="196"/>
      <c r="I225" s="197"/>
      <c r="J225" s="184"/>
      <c r="K225" s="197"/>
      <c r="M225" s="198" t="s">
        <v>1303</v>
      </c>
      <c r="O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201" t="str">
        <f>C224</f>
        <v>Tyč průřezu U 160, střední, jakost oceli S235</v>
      </c>
      <c r="BE225" s="199"/>
      <c r="BF225" s="199"/>
      <c r="BG225" s="199"/>
      <c r="BH225" s="199"/>
      <c r="BI225" s="199"/>
    </row>
    <row r="226" spans="1:104" x14ac:dyDescent="0.2">
      <c r="A226" s="161">
        <v>37</v>
      </c>
      <c r="B226" s="162" t="s">
        <v>731</v>
      </c>
      <c r="C226" s="163" t="s">
        <v>732</v>
      </c>
      <c r="D226" s="164" t="s">
        <v>248</v>
      </c>
      <c r="E226" s="165">
        <v>1.72E-2</v>
      </c>
      <c r="F226" s="122">
        <f>'01 107 '!F226</f>
        <v>0</v>
      </c>
      <c r="G226" s="166">
        <f>E226*F226</f>
        <v>0</v>
      </c>
      <c r="H226" s="167">
        <v>1</v>
      </c>
      <c r="I226" s="168">
        <f>E226*H226</f>
        <v>1.72E-2</v>
      </c>
      <c r="J226" s="167"/>
      <c r="K226" s="168">
        <f>E226*J226</f>
        <v>0</v>
      </c>
      <c r="O226" s="199"/>
      <c r="Z226" s="199"/>
      <c r="AA226" s="199">
        <v>3</v>
      </c>
      <c r="AB226" s="199">
        <v>1</v>
      </c>
      <c r="AC226" s="199" t="s">
        <v>731</v>
      </c>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200">
        <f>G226</f>
        <v>0</v>
      </c>
      <c r="BA226" s="199"/>
      <c r="BB226" s="199"/>
      <c r="BC226" s="199"/>
      <c r="BD226" s="199"/>
      <c r="BE226" s="199"/>
      <c r="BF226" s="199"/>
      <c r="BG226" s="199"/>
      <c r="BH226" s="199"/>
      <c r="BI226" s="199"/>
      <c r="CA226" s="199">
        <v>3</v>
      </c>
      <c r="CB226" s="199">
        <v>1</v>
      </c>
      <c r="CZ226" s="124">
        <v>1</v>
      </c>
    </row>
    <row r="227" spans="1:104" x14ac:dyDescent="0.2">
      <c r="A227" s="191"/>
      <c r="B227" s="192"/>
      <c r="C227" s="331" t="s">
        <v>1305</v>
      </c>
      <c r="D227" s="332"/>
      <c r="E227" s="193">
        <v>1.72E-2</v>
      </c>
      <c r="F227" s="194"/>
      <c r="G227" s="195"/>
      <c r="H227" s="196"/>
      <c r="I227" s="197"/>
      <c r="J227" s="184"/>
      <c r="K227" s="197"/>
      <c r="M227" s="198" t="s">
        <v>1305</v>
      </c>
      <c r="O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201" t="str">
        <f>C226</f>
        <v>Tyč průřezu L 120, střední, jakost oceli S235</v>
      </c>
      <c r="BE227" s="199"/>
      <c r="BF227" s="199"/>
      <c r="BG227" s="199"/>
      <c r="BH227" s="199"/>
      <c r="BI227" s="199"/>
    </row>
    <row r="228" spans="1:104" x14ac:dyDescent="0.2">
      <c r="A228" s="161">
        <v>38</v>
      </c>
      <c r="B228" s="162" t="s">
        <v>734</v>
      </c>
      <c r="C228" s="163" t="s">
        <v>735</v>
      </c>
      <c r="D228" s="164" t="s">
        <v>248</v>
      </c>
      <c r="E228" s="165">
        <v>0.1057</v>
      </c>
      <c r="F228" s="122">
        <f>'01 107 '!F228</f>
        <v>0</v>
      </c>
      <c r="G228" s="166">
        <f>E228*F228</f>
        <v>0</v>
      </c>
      <c r="H228" s="167">
        <v>1</v>
      </c>
      <c r="I228" s="168">
        <f>E228*H228</f>
        <v>0.1057</v>
      </c>
      <c r="J228" s="167"/>
      <c r="K228" s="168">
        <f>E228*J228</f>
        <v>0</v>
      </c>
      <c r="O228" s="199"/>
      <c r="Z228" s="199"/>
      <c r="AA228" s="199">
        <v>3</v>
      </c>
      <c r="AB228" s="199">
        <v>1</v>
      </c>
      <c r="AC228" s="199">
        <v>13483315</v>
      </c>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200">
        <f>G228</f>
        <v>0</v>
      </c>
      <c r="BA228" s="199"/>
      <c r="BB228" s="199"/>
      <c r="BC228" s="199"/>
      <c r="BD228" s="199"/>
      <c r="BE228" s="199"/>
      <c r="BF228" s="199"/>
      <c r="BG228" s="199"/>
      <c r="BH228" s="199"/>
      <c r="BI228" s="199"/>
      <c r="CA228" s="199">
        <v>3</v>
      </c>
      <c r="CB228" s="199">
        <v>1</v>
      </c>
      <c r="CZ228" s="124">
        <v>1</v>
      </c>
    </row>
    <row r="229" spans="1:104" x14ac:dyDescent="0.2">
      <c r="A229" s="191"/>
      <c r="B229" s="192"/>
      <c r="C229" s="331" t="s">
        <v>1306</v>
      </c>
      <c r="D229" s="332"/>
      <c r="E229" s="193">
        <v>0.1057</v>
      </c>
      <c r="F229" s="194"/>
      <c r="G229" s="195"/>
      <c r="H229" s="196"/>
      <c r="I229" s="197"/>
      <c r="J229" s="184"/>
      <c r="K229" s="197"/>
      <c r="M229" s="198" t="s">
        <v>1306</v>
      </c>
      <c r="O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201" t="str">
        <f>C228</f>
        <v>Tyč průřezu U 200, hrubé, jakost oceli S235</v>
      </c>
      <c r="BE229" s="199"/>
      <c r="BF229" s="199"/>
      <c r="BG229" s="199"/>
      <c r="BH229" s="199"/>
      <c r="BI229" s="199"/>
    </row>
    <row r="230" spans="1:104" x14ac:dyDescent="0.2">
      <c r="A230" s="161">
        <v>39</v>
      </c>
      <c r="B230" s="162" t="s">
        <v>737</v>
      </c>
      <c r="C230" s="163" t="s">
        <v>738</v>
      </c>
      <c r="D230" s="164" t="s">
        <v>248</v>
      </c>
      <c r="E230" s="165">
        <v>0.1663</v>
      </c>
      <c r="F230" s="122">
        <f>'01 107 '!F230</f>
        <v>0</v>
      </c>
      <c r="G230" s="166">
        <f>E230*F230</f>
        <v>0</v>
      </c>
      <c r="H230" s="167">
        <v>1</v>
      </c>
      <c r="I230" s="168">
        <f>E230*H230</f>
        <v>0.1663</v>
      </c>
      <c r="J230" s="167"/>
      <c r="K230" s="168">
        <f>E230*J230</f>
        <v>0</v>
      </c>
      <c r="O230" s="199"/>
      <c r="Z230" s="199"/>
      <c r="AA230" s="199">
        <v>3</v>
      </c>
      <c r="AB230" s="199">
        <v>1</v>
      </c>
      <c r="AC230" s="199">
        <v>13486330</v>
      </c>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200">
        <f>G230</f>
        <v>0</v>
      </c>
      <c r="BA230" s="199"/>
      <c r="BB230" s="199"/>
      <c r="BC230" s="199"/>
      <c r="BD230" s="199"/>
      <c r="BE230" s="199"/>
      <c r="BF230" s="199"/>
      <c r="BG230" s="199"/>
      <c r="BH230" s="199"/>
      <c r="BI230" s="199"/>
      <c r="CA230" s="199">
        <v>3</v>
      </c>
      <c r="CB230" s="199">
        <v>1</v>
      </c>
      <c r="CZ230" s="124">
        <v>1</v>
      </c>
    </row>
    <row r="231" spans="1:104" x14ac:dyDescent="0.2">
      <c r="A231" s="191"/>
      <c r="B231" s="192"/>
      <c r="C231" s="312" t="s">
        <v>739</v>
      </c>
      <c r="D231" s="313"/>
      <c r="E231" s="313"/>
      <c r="F231" s="313"/>
      <c r="G231" s="314"/>
      <c r="I231" s="197"/>
      <c r="K231" s="197"/>
      <c r="L231" s="198" t="s">
        <v>739</v>
      </c>
      <c r="O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row>
    <row r="232" spans="1:104" x14ac:dyDescent="0.2">
      <c r="A232" s="191"/>
      <c r="B232" s="192"/>
      <c r="C232" s="331" t="s">
        <v>2007</v>
      </c>
      <c r="D232" s="332"/>
      <c r="E232" s="193">
        <v>0.1663</v>
      </c>
      <c r="F232" s="194"/>
      <c r="G232" s="195"/>
      <c r="H232" s="196"/>
      <c r="I232" s="197"/>
      <c r="J232" s="184"/>
      <c r="K232" s="197"/>
      <c r="M232" s="198" t="s">
        <v>2007</v>
      </c>
      <c r="O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201" t="str">
        <f>C231</f>
        <v>260/3000</v>
      </c>
      <c r="BE232" s="199"/>
      <c r="BF232" s="199"/>
      <c r="BG232" s="199"/>
      <c r="BH232" s="199"/>
      <c r="BI232" s="199"/>
    </row>
    <row r="233" spans="1:104" x14ac:dyDescent="0.2">
      <c r="A233" s="169" t="s">
        <v>42</v>
      </c>
      <c r="B233" s="170" t="s">
        <v>319</v>
      </c>
      <c r="C233" s="171" t="s">
        <v>320</v>
      </c>
      <c r="D233" s="172"/>
      <c r="E233" s="173"/>
      <c r="F233" s="173"/>
      <c r="G233" s="174">
        <f>SUM(G7:G232)</f>
        <v>0</v>
      </c>
      <c r="H233" s="175"/>
      <c r="I233" s="174">
        <f>SUM(I7:I232)</f>
        <v>106.137568204</v>
      </c>
      <c r="J233" s="176"/>
      <c r="K233" s="174">
        <f>SUM(K7:K232)</f>
        <v>0</v>
      </c>
      <c r="O233" s="199"/>
      <c r="X233" s="202">
        <f>K233</f>
        <v>0</v>
      </c>
      <c r="Y233" s="202">
        <f>I233</f>
        <v>106.137568204</v>
      </c>
      <c r="Z233" s="200">
        <f>G233</f>
        <v>0</v>
      </c>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203"/>
      <c r="BB233" s="203"/>
      <c r="BC233" s="203"/>
      <c r="BD233" s="203"/>
      <c r="BE233" s="203"/>
      <c r="BF233" s="203"/>
      <c r="BG233" s="199"/>
      <c r="BH233" s="199"/>
      <c r="BI233" s="199"/>
    </row>
    <row r="234" spans="1:104" ht="14.25" customHeight="1" x14ac:dyDescent="0.2">
      <c r="A234" s="151" t="s">
        <v>38</v>
      </c>
      <c r="B234" s="152" t="s">
        <v>747</v>
      </c>
      <c r="C234" s="153" t="s">
        <v>748</v>
      </c>
      <c r="D234" s="154"/>
      <c r="E234" s="155"/>
      <c r="F234" s="155"/>
      <c r="G234" s="156"/>
      <c r="H234" s="157"/>
      <c r="I234" s="158"/>
      <c r="J234" s="159"/>
      <c r="K234" s="160"/>
      <c r="O234" s="199"/>
    </row>
    <row r="235" spans="1:104" ht="22.5" x14ac:dyDescent="0.2">
      <c r="A235" s="161">
        <v>40</v>
      </c>
      <c r="B235" s="162" t="s">
        <v>755</v>
      </c>
      <c r="C235" s="163" t="s">
        <v>756</v>
      </c>
      <c r="D235" s="164" t="s">
        <v>41</v>
      </c>
      <c r="E235" s="165">
        <v>18.738700000000001</v>
      </c>
      <c r="F235" s="122">
        <f>'01 107 '!F235</f>
        <v>0</v>
      </c>
      <c r="G235" s="166">
        <f>E235*F235</f>
        <v>0</v>
      </c>
      <c r="H235" s="167">
        <v>0</v>
      </c>
      <c r="I235" s="168">
        <f>E235*H235</f>
        <v>0</v>
      </c>
      <c r="J235" s="167">
        <v>0</v>
      </c>
      <c r="K235" s="168">
        <f>E235*J235</f>
        <v>0</v>
      </c>
      <c r="O235" s="199"/>
      <c r="Z235" s="199"/>
      <c r="AA235" s="199">
        <v>1</v>
      </c>
      <c r="AB235" s="199">
        <v>1</v>
      </c>
      <c r="AC235" s="199">
        <v>1</v>
      </c>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200">
        <f>G235</f>
        <v>0</v>
      </c>
      <c r="BA235" s="199"/>
      <c r="BB235" s="199"/>
      <c r="BC235" s="199"/>
      <c r="BD235" s="199"/>
      <c r="BE235" s="199"/>
      <c r="BF235" s="199"/>
      <c r="BG235" s="199"/>
      <c r="BH235" s="199"/>
      <c r="BI235" s="199"/>
      <c r="CA235" s="199">
        <v>1</v>
      </c>
      <c r="CB235" s="199">
        <v>1</v>
      </c>
      <c r="CZ235" s="124">
        <v>1</v>
      </c>
    </row>
    <row r="236" spans="1:104" x14ac:dyDescent="0.2">
      <c r="A236" s="191"/>
      <c r="B236" s="192"/>
      <c r="C236" s="331" t="s">
        <v>1965</v>
      </c>
      <c r="D236" s="332"/>
      <c r="E236" s="193">
        <v>1.4128000000000001</v>
      </c>
      <c r="F236" s="194"/>
      <c r="G236" s="195"/>
      <c r="H236" s="196"/>
      <c r="I236" s="197"/>
      <c r="J236" s="184"/>
      <c r="K236" s="197"/>
      <c r="M236" s="198" t="s">
        <v>1965</v>
      </c>
      <c r="O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201" t="str">
        <f t="shared" ref="BD236:BD246" si="10">C235</f>
        <v xml:space="preserve">Příplatek k podhledu sádrokart. za plochu do 10 m2 </v>
      </c>
      <c r="BE236" s="199"/>
      <c r="BF236" s="199"/>
      <c r="BG236" s="199"/>
      <c r="BH236" s="199"/>
      <c r="BI236" s="199"/>
    </row>
    <row r="237" spans="1:104" x14ac:dyDescent="0.2">
      <c r="A237" s="191"/>
      <c r="B237" s="192"/>
      <c r="C237" s="331" t="s">
        <v>1967</v>
      </c>
      <c r="D237" s="332"/>
      <c r="E237" s="193">
        <v>1.7102999999999999</v>
      </c>
      <c r="F237" s="194"/>
      <c r="G237" s="195"/>
      <c r="H237" s="196"/>
      <c r="I237" s="197"/>
      <c r="J237" s="184"/>
      <c r="K237" s="197"/>
      <c r="M237" s="198" t="s">
        <v>1967</v>
      </c>
      <c r="O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201" t="str">
        <f t="shared" si="10"/>
        <v>204:3,8*0,3718</v>
      </c>
      <c r="BE237" s="199"/>
      <c r="BF237" s="199"/>
      <c r="BG237" s="199"/>
      <c r="BH237" s="199"/>
      <c r="BI237" s="199"/>
    </row>
    <row r="238" spans="1:104" x14ac:dyDescent="0.2">
      <c r="A238" s="191"/>
      <c r="B238" s="192"/>
      <c r="C238" s="331" t="s">
        <v>1969</v>
      </c>
      <c r="D238" s="332"/>
      <c r="E238" s="193">
        <v>1.859</v>
      </c>
      <c r="F238" s="194"/>
      <c r="G238" s="195"/>
      <c r="H238" s="196"/>
      <c r="I238" s="197"/>
      <c r="J238" s="184"/>
      <c r="K238" s="197"/>
      <c r="M238" s="198" t="s">
        <v>1969</v>
      </c>
      <c r="O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201" t="str">
        <f t="shared" si="10"/>
        <v>206:4,6*0,3718</v>
      </c>
      <c r="BE238" s="199"/>
      <c r="BF238" s="199"/>
      <c r="BG238" s="199"/>
      <c r="BH238" s="199"/>
      <c r="BI238" s="199"/>
    </row>
    <row r="239" spans="1:104" x14ac:dyDescent="0.2">
      <c r="A239" s="191"/>
      <c r="B239" s="192"/>
      <c r="C239" s="331" t="s">
        <v>1972</v>
      </c>
      <c r="D239" s="332"/>
      <c r="E239" s="193">
        <v>1.6731</v>
      </c>
      <c r="F239" s="194"/>
      <c r="G239" s="195"/>
      <c r="H239" s="196"/>
      <c r="I239" s="197"/>
      <c r="J239" s="184"/>
      <c r="K239" s="197"/>
      <c r="M239" s="198" t="s">
        <v>1972</v>
      </c>
      <c r="O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201" t="str">
        <f t="shared" si="10"/>
        <v>209:5*0,3718</v>
      </c>
      <c r="BE239" s="199"/>
      <c r="BF239" s="199"/>
      <c r="BG239" s="199"/>
      <c r="BH239" s="199"/>
      <c r="BI239" s="199"/>
    </row>
    <row r="240" spans="1:104" x14ac:dyDescent="0.2">
      <c r="A240" s="191"/>
      <c r="B240" s="192"/>
      <c r="C240" s="331" t="s">
        <v>1973</v>
      </c>
      <c r="D240" s="332"/>
      <c r="E240" s="193">
        <v>2.3795000000000002</v>
      </c>
      <c r="F240" s="194"/>
      <c r="G240" s="195"/>
      <c r="H240" s="196"/>
      <c r="I240" s="197"/>
      <c r="J240" s="184"/>
      <c r="K240" s="197"/>
      <c r="M240" s="198" t="s">
        <v>1973</v>
      </c>
      <c r="O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201" t="str">
        <f t="shared" si="10"/>
        <v>212:4,5*0,3718</v>
      </c>
      <c r="BE240" s="199"/>
      <c r="BF240" s="199"/>
      <c r="BG240" s="199"/>
      <c r="BH240" s="199"/>
      <c r="BI240" s="199"/>
    </row>
    <row r="241" spans="1:104" x14ac:dyDescent="0.2">
      <c r="A241" s="191"/>
      <c r="B241" s="192"/>
      <c r="C241" s="331" t="s">
        <v>1974</v>
      </c>
      <c r="D241" s="332"/>
      <c r="E241" s="193">
        <v>1.9334</v>
      </c>
      <c r="F241" s="194"/>
      <c r="G241" s="195"/>
      <c r="H241" s="196"/>
      <c r="I241" s="197"/>
      <c r="J241" s="184"/>
      <c r="K241" s="197"/>
      <c r="M241" s="198" t="s">
        <v>1974</v>
      </c>
      <c r="O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201" t="str">
        <f t="shared" si="10"/>
        <v>214:6,4*0,3718</v>
      </c>
      <c r="BE241" s="199"/>
      <c r="BF241" s="199"/>
      <c r="BG241" s="199"/>
      <c r="BH241" s="199"/>
      <c r="BI241" s="199"/>
    </row>
    <row r="242" spans="1:104" x14ac:dyDescent="0.2">
      <c r="A242" s="191"/>
      <c r="B242" s="192"/>
      <c r="C242" s="331" t="s">
        <v>1977</v>
      </c>
      <c r="D242" s="332"/>
      <c r="E242" s="193">
        <v>1.2269000000000001</v>
      </c>
      <c r="F242" s="194"/>
      <c r="G242" s="195"/>
      <c r="H242" s="196"/>
      <c r="I242" s="197"/>
      <c r="J242" s="184"/>
      <c r="K242" s="197"/>
      <c r="M242" s="198" t="s">
        <v>1977</v>
      </c>
      <c r="O242" s="199"/>
      <c r="Z242" s="199"/>
      <c r="AA242" s="199"/>
      <c r="AB242" s="199"/>
      <c r="AC242" s="199"/>
      <c r="AD242" s="199"/>
      <c r="AE242" s="199"/>
      <c r="AF242" s="199"/>
      <c r="AG242" s="199"/>
      <c r="AH242" s="199"/>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201" t="str">
        <f t="shared" si="10"/>
        <v>215:5,2*0,3718</v>
      </c>
      <c r="BE242" s="199"/>
      <c r="BF242" s="199"/>
      <c r="BG242" s="199"/>
      <c r="BH242" s="199"/>
      <c r="BI242" s="199"/>
    </row>
    <row r="243" spans="1:104" x14ac:dyDescent="0.2">
      <c r="A243" s="191"/>
      <c r="B243" s="192"/>
      <c r="C243" s="331" t="s">
        <v>1978</v>
      </c>
      <c r="D243" s="332"/>
      <c r="E243" s="193">
        <v>1.45</v>
      </c>
      <c r="F243" s="194"/>
      <c r="G243" s="195"/>
      <c r="H243" s="196"/>
      <c r="I243" s="197"/>
      <c r="J243" s="184"/>
      <c r="K243" s="197"/>
      <c r="M243" s="198" t="s">
        <v>1978</v>
      </c>
      <c r="O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201" t="str">
        <f t="shared" si="10"/>
        <v>219:3,3*0,3718</v>
      </c>
      <c r="BE243" s="199"/>
      <c r="BF243" s="199"/>
      <c r="BG243" s="199"/>
      <c r="BH243" s="199"/>
      <c r="BI243" s="199"/>
    </row>
    <row r="244" spans="1:104" x14ac:dyDescent="0.2">
      <c r="A244" s="191"/>
      <c r="B244" s="192"/>
      <c r="C244" s="331" t="s">
        <v>1981</v>
      </c>
      <c r="D244" s="332"/>
      <c r="E244" s="193">
        <v>2.8256999999999999</v>
      </c>
      <c r="F244" s="194"/>
      <c r="G244" s="195"/>
      <c r="H244" s="196"/>
      <c r="I244" s="197"/>
      <c r="J244" s="184"/>
      <c r="K244" s="197"/>
      <c r="M244" s="198" t="s">
        <v>1981</v>
      </c>
      <c r="O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201" t="str">
        <f t="shared" si="10"/>
        <v>220:3,9*0,3718</v>
      </c>
      <c r="BE244" s="199"/>
      <c r="BF244" s="199"/>
      <c r="BG244" s="199"/>
      <c r="BH244" s="199"/>
      <c r="BI244" s="199"/>
    </row>
    <row r="245" spans="1:104" x14ac:dyDescent="0.2">
      <c r="A245" s="191"/>
      <c r="B245" s="192"/>
      <c r="C245" s="331" t="s">
        <v>1982</v>
      </c>
      <c r="D245" s="332"/>
      <c r="E245" s="193">
        <v>1.7475000000000001</v>
      </c>
      <c r="F245" s="194"/>
      <c r="G245" s="195"/>
      <c r="H245" s="196"/>
      <c r="I245" s="197"/>
      <c r="J245" s="184"/>
      <c r="K245" s="197"/>
      <c r="M245" s="198" t="s">
        <v>1982</v>
      </c>
      <c r="O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201" t="str">
        <f t="shared" si="10"/>
        <v>224:7,6*0,3718</v>
      </c>
      <c r="BE245" s="199"/>
      <c r="BF245" s="199"/>
      <c r="BG245" s="199"/>
      <c r="BH245" s="199"/>
      <c r="BI245" s="199"/>
    </row>
    <row r="246" spans="1:104" x14ac:dyDescent="0.2">
      <c r="A246" s="191"/>
      <c r="B246" s="192"/>
      <c r="C246" s="331" t="s">
        <v>1983</v>
      </c>
      <c r="D246" s="332"/>
      <c r="E246" s="193">
        <v>0.52049999999999996</v>
      </c>
      <c r="F246" s="194"/>
      <c r="G246" s="195"/>
      <c r="H246" s="196"/>
      <c r="I246" s="197"/>
      <c r="J246" s="184"/>
      <c r="K246" s="197"/>
      <c r="M246" s="198" t="s">
        <v>1983</v>
      </c>
      <c r="O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201" t="str">
        <f t="shared" si="10"/>
        <v>225:4,7*0,3718</v>
      </c>
      <c r="BE246" s="199"/>
      <c r="BF246" s="199"/>
      <c r="BG246" s="199"/>
      <c r="BH246" s="199"/>
      <c r="BI246" s="199"/>
    </row>
    <row r="247" spans="1:104" ht="22.5" x14ac:dyDescent="0.2">
      <c r="A247" s="161">
        <v>41</v>
      </c>
      <c r="B247" s="162" t="s">
        <v>757</v>
      </c>
      <c r="C247" s="163" t="s">
        <v>758</v>
      </c>
      <c r="D247" s="164" t="s">
        <v>70</v>
      </c>
      <c r="E247" s="165">
        <v>10.6335</v>
      </c>
      <c r="F247" s="122">
        <f>'01 107 '!F247</f>
        <v>0</v>
      </c>
      <c r="G247" s="166">
        <f>E247*F247</f>
        <v>0</v>
      </c>
      <c r="H247" s="167">
        <v>2.5251100000000002</v>
      </c>
      <c r="I247" s="168">
        <f>E247*H247</f>
        <v>26.850757185000003</v>
      </c>
      <c r="J247" s="167">
        <v>0</v>
      </c>
      <c r="K247" s="168">
        <f>E247*J247</f>
        <v>0</v>
      </c>
      <c r="O247" s="199"/>
      <c r="Z247" s="199"/>
      <c r="AA247" s="199">
        <v>1</v>
      </c>
      <c r="AB247" s="199">
        <v>1</v>
      </c>
      <c r="AC247" s="199">
        <v>1</v>
      </c>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c r="AY247" s="199"/>
      <c r="AZ247" s="200">
        <f>G247</f>
        <v>0</v>
      </c>
      <c r="BA247" s="199"/>
      <c r="BB247" s="199"/>
      <c r="BC247" s="199"/>
      <c r="BD247" s="199"/>
      <c r="BE247" s="199"/>
      <c r="BF247" s="199"/>
      <c r="BG247" s="199"/>
      <c r="BH247" s="199"/>
      <c r="BI247" s="199"/>
      <c r="CA247" s="199">
        <v>1</v>
      </c>
      <c r="CB247" s="199">
        <v>1</v>
      </c>
      <c r="CZ247" s="124">
        <v>1</v>
      </c>
    </row>
    <row r="248" spans="1:104" x14ac:dyDescent="0.2">
      <c r="A248" s="191"/>
      <c r="B248" s="192"/>
      <c r="C248" s="331" t="s">
        <v>2008</v>
      </c>
      <c r="D248" s="332"/>
      <c r="E248" s="193">
        <v>10.6335</v>
      </c>
      <c r="F248" s="194"/>
      <c r="G248" s="195"/>
      <c r="H248" s="196"/>
      <c r="I248" s="197"/>
      <c r="J248" s="184"/>
      <c r="K248" s="197"/>
      <c r="M248" s="198" t="s">
        <v>2008</v>
      </c>
      <c r="O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201" t="str">
        <f>C247</f>
        <v xml:space="preserve">Ztužující pásy a věnce z betonu železového C 20/25 </v>
      </c>
      <c r="BE248" s="199"/>
      <c r="BF248" s="199"/>
      <c r="BG248" s="199"/>
      <c r="BH248" s="199"/>
      <c r="BI248" s="199"/>
    </row>
    <row r="249" spans="1:104" x14ac:dyDescent="0.2">
      <c r="A249" s="161">
        <v>42</v>
      </c>
      <c r="B249" s="162" t="s">
        <v>1677</v>
      </c>
      <c r="C249" s="163" t="s">
        <v>1678</v>
      </c>
      <c r="D249" s="164" t="s">
        <v>41</v>
      </c>
      <c r="E249" s="165">
        <v>30.1158</v>
      </c>
      <c r="F249" s="122">
        <f>'01 107 '!F249</f>
        <v>0</v>
      </c>
      <c r="G249" s="166">
        <f>E249*F249</f>
        <v>0</v>
      </c>
      <c r="H249" s="167">
        <v>7.8200000000000006E-3</v>
      </c>
      <c r="I249" s="168">
        <f>E249*H249</f>
        <v>0.235505556</v>
      </c>
      <c r="J249" s="167">
        <v>0</v>
      </c>
      <c r="K249" s="168">
        <f>E249*J249</f>
        <v>0</v>
      </c>
      <c r="O249" s="199"/>
      <c r="Z249" s="199"/>
      <c r="AA249" s="199">
        <v>1</v>
      </c>
      <c r="AB249" s="199">
        <v>1</v>
      </c>
      <c r="AC249" s="199">
        <v>1</v>
      </c>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200">
        <f>G249</f>
        <v>0</v>
      </c>
      <c r="BA249" s="199"/>
      <c r="BB249" s="199"/>
      <c r="BC249" s="199"/>
      <c r="BD249" s="199"/>
      <c r="BE249" s="199"/>
      <c r="BF249" s="199"/>
      <c r="BG249" s="199"/>
      <c r="BH249" s="199"/>
      <c r="BI249" s="199"/>
      <c r="CA249" s="199">
        <v>1</v>
      </c>
      <c r="CB249" s="199">
        <v>1</v>
      </c>
      <c r="CZ249" s="124">
        <v>1</v>
      </c>
    </row>
    <row r="250" spans="1:104" x14ac:dyDescent="0.2">
      <c r="A250" s="191"/>
      <c r="B250" s="192"/>
      <c r="C250" s="331" t="s">
        <v>2009</v>
      </c>
      <c r="D250" s="332"/>
      <c r="E250" s="193">
        <v>30.1158</v>
      </c>
      <c r="F250" s="194"/>
      <c r="G250" s="195"/>
      <c r="H250" s="196"/>
      <c r="I250" s="197"/>
      <c r="J250" s="184"/>
      <c r="K250" s="197"/>
      <c r="M250" s="198" t="s">
        <v>2009</v>
      </c>
      <c r="O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201" t="str">
        <f>C249</f>
        <v xml:space="preserve">Bednění ztužujících pásů a věnců - zřízení </v>
      </c>
      <c r="BE250" s="199"/>
      <c r="BF250" s="199"/>
      <c r="BG250" s="199"/>
      <c r="BH250" s="199"/>
      <c r="BI250" s="199"/>
    </row>
    <row r="251" spans="1:104" x14ac:dyDescent="0.2">
      <c r="A251" s="161">
        <v>43</v>
      </c>
      <c r="B251" s="162" t="s">
        <v>1680</v>
      </c>
      <c r="C251" s="163" t="s">
        <v>1681</v>
      </c>
      <c r="D251" s="164" t="s">
        <v>41</v>
      </c>
      <c r="E251" s="165">
        <v>30.1158</v>
      </c>
      <c r="F251" s="122">
        <f>'01 107 '!F251</f>
        <v>0</v>
      </c>
      <c r="G251" s="166">
        <f>E251*F251</f>
        <v>0</v>
      </c>
      <c r="H251" s="167">
        <v>0</v>
      </c>
      <c r="I251" s="168">
        <f>E251*H251</f>
        <v>0</v>
      </c>
      <c r="J251" s="167">
        <v>0</v>
      </c>
      <c r="K251" s="168">
        <f>E251*J251</f>
        <v>0</v>
      </c>
      <c r="O251" s="199"/>
      <c r="Z251" s="199"/>
      <c r="AA251" s="199">
        <v>1</v>
      </c>
      <c r="AB251" s="199">
        <v>1</v>
      </c>
      <c r="AC251" s="199">
        <v>1</v>
      </c>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200">
        <f>G251</f>
        <v>0</v>
      </c>
      <c r="BA251" s="199"/>
      <c r="BB251" s="199"/>
      <c r="BC251" s="199"/>
      <c r="BD251" s="199"/>
      <c r="BE251" s="199"/>
      <c r="BF251" s="199"/>
      <c r="BG251" s="199"/>
      <c r="BH251" s="199"/>
      <c r="BI251" s="199"/>
      <c r="CA251" s="199">
        <v>1</v>
      </c>
      <c r="CB251" s="199">
        <v>1</v>
      </c>
      <c r="CZ251" s="124">
        <v>1</v>
      </c>
    </row>
    <row r="252" spans="1:104" x14ac:dyDescent="0.2">
      <c r="A252" s="191"/>
      <c r="B252" s="192"/>
      <c r="C252" s="331" t="s">
        <v>2009</v>
      </c>
      <c r="D252" s="332"/>
      <c r="E252" s="193">
        <v>30.1158</v>
      </c>
      <c r="F252" s="194"/>
      <c r="G252" s="195"/>
      <c r="H252" s="196"/>
      <c r="I252" s="197"/>
      <c r="J252" s="184"/>
      <c r="K252" s="197"/>
      <c r="M252" s="198" t="s">
        <v>2009</v>
      </c>
      <c r="O252" s="199"/>
      <c r="Z252" s="199"/>
      <c r="AA252" s="199"/>
      <c r="AB252" s="199"/>
      <c r="AC252" s="199"/>
      <c r="AD252" s="199"/>
      <c r="AE252" s="199"/>
      <c r="AF252" s="199"/>
      <c r="AG252" s="199"/>
      <c r="AH252" s="199"/>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201" t="str">
        <f>C251</f>
        <v xml:space="preserve">Bednění ztužujících pásů a věnců - odstranění </v>
      </c>
      <c r="BE252" s="199"/>
      <c r="BF252" s="199"/>
      <c r="BG252" s="199"/>
      <c r="BH252" s="199"/>
      <c r="BI252" s="199"/>
    </row>
    <row r="253" spans="1:104" x14ac:dyDescent="0.2">
      <c r="A253" s="161">
        <v>44</v>
      </c>
      <c r="B253" s="162" t="s">
        <v>760</v>
      </c>
      <c r="C253" s="163" t="s">
        <v>761</v>
      </c>
      <c r="D253" s="164" t="s">
        <v>248</v>
      </c>
      <c r="E253" s="165">
        <v>0.89559999999999995</v>
      </c>
      <c r="F253" s="122">
        <f>'01 107 '!F253</f>
        <v>0</v>
      </c>
      <c r="G253" s="166">
        <f>E253*F253</f>
        <v>0</v>
      </c>
      <c r="H253" s="167">
        <v>1.0166500000000001</v>
      </c>
      <c r="I253" s="168">
        <f>E253*H253</f>
        <v>0.91051174000000001</v>
      </c>
      <c r="J253" s="167">
        <v>0</v>
      </c>
      <c r="K253" s="168">
        <f>E253*J253</f>
        <v>0</v>
      </c>
      <c r="O253" s="199"/>
      <c r="Z253" s="199"/>
      <c r="AA253" s="199">
        <v>1</v>
      </c>
      <c r="AB253" s="199">
        <v>1</v>
      </c>
      <c r="AC253" s="199">
        <v>1</v>
      </c>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199"/>
      <c r="AY253" s="199"/>
      <c r="AZ253" s="200">
        <f>G253</f>
        <v>0</v>
      </c>
      <c r="BA253" s="199"/>
      <c r="BB253" s="199"/>
      <c r="BC253" s="199"/>
      <c r="BD253" s="199"/>
      <c r="BE253" s="199"/>
      <c r="BF253" s="199"/>
      <c r="BG253" s="199"/>
      <c r="BH253" s="199"/>
      <c r="BI253" s="199"/>
      <c r="CA253" s="199">
        <v>1</v>
      </c>
      <c r="CB253" s="199">
        <v>1</v>
      </c>
      <c r="CZ253" s="124">
        <v>1</v>
      </c>
    </row>
    <row r="254" spans="1:104" x14ac:dyDescent="0.2">
      <c r="A254" s="191"/>
      <c r="B254" s="192"/>
      <c r="C254" s="331" t="s">
        <v>2010</v>
      </c>
      <c r="D254" s="332"/>
      <c r="E254" s="193">
        <v>0.89559999999999995</v>
      </c>
      <c r="F254" s="194"/>
      <c r="G254" s="195"/>
      <c r="H254" s="196"/>
      <c r="I254" s="197"/>
      <c r="J254" s="184"/>
      <c r="K254" s="197"/>
      <c r="M254" s="198" t="s">
        <v>2010</v>
      </c>
      <c r="O254" s="199"/>
      <c r="Z254" s="199"/>
      <c r="AA254" s="199"/>
      <c r="AB254" s="199"/>
      <c r="AC254" s="199"/>
      <c r="AD254" s="199"/>
      <c r="AE254" s="199"/>
      <c r="AF254" s="199"/>
      <c r="AG254" s="199"/>
      <c r="AH254" s="199"/>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201" t="str">
        <f>C253</f>
        <v xml:space="preserve">Výztuž ztužujících pásů a věnců z oceli 10505(R) </v>
      </c>
      <c r="BE254" s="199"/>
      <c r="BF254" s="199"/>
      <c r="BG254" s="199"/>
      <c r="BH254" s="199"/>
      <c r="BI254" s="199"/>
    </row>
    <row r="255" spans="1:104" x14ac:dyDescent="0.2">
      <c r="A255" s="161">
        <v>45</v>
      </c>
      <c r="B255" s="162" t="s">
        <v>313</v>
      </c>
      <c r="C255" s="163" t="s">
        <v>314</v>
      </c>
      <c r="D255" s="164" t="s">
        <v>248</v>
      </c>
      <c r="E255" s="165">
        <v>0.71389999999999998</v>
      </c>
      <c r="F255" s="122">
        <f>'01 107 '!F255</f>
        <v>0</v>
      </c>
      <c r="G255" s="166">
        <f>E255*F255</f>
        <v>0</v>
      </c>
      <c r="H255" s="167">
        <v>1.0211600000000001</v>
      </c>
      <c r="I255" s="168">
        <f>E255*H255</f>
        <v>0.72900612399999998</v>
      </c>
      <c r="J255" s="167"/>
      <c r="K255" s="168">
        <f>E255*J255</f>
        <v>0</v>
      </c>
      <c r="O255" s="199"/>
      <c r="Z255" s="199"/>
      <c r="AA255" s="199">
        <v>12</v>
      </c>
      <c r="AB255" s="199">
        <v>0</v>
      </c>
      <c r="AC255" s="199">
        <v>2</v>
      </c>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200">
        <f>G255</f>
        <v>0</v>
      </c>
      <c r="BA255" s="199"/>
      <c r="BB255" s="199"/>
      <c r="BC255" s="199"/>
      <c r="BD255" s="199"/>
      <c r="BE255" s="199"/>
      <c r="BF255" s="199"/>
      <c r="BG255" s="199"/>
      <c r="BH255" s="199"/>
      <c r="BI255" s="199"/>
      <c r="CA255" s="199">
        <v>12</v>
      </c>
      <c r="CB255" s="199">
        <v>0</v>
      </c>
      <c r="CZ255" s="124">
        <v>1</v>
      </c>
    </row>
    <row r="256" spans="1:104" x14ac:dyDescent="0.2">
      <c r="A256" s="191"/>
      <c r="B256" s="192"/>
      <c r="C256" s="331" t="s">
        <v>2011</v>
      </c>
      <c r="D256" s="332"/>
      <c r="E256" s="193">
        <v>0.71389999999999998</v>
      </c>
      <c r="F256" s="194"/>
      <c r="G256" s="195"/>
      <c r="H256" s="196"/>
      <c r="I256" s="197"/>
      <c r="J256" s="184"/>
      <c r="K256" s="197"/>
      <c r="M256" s="198" t="s">
        <v>2011</v>
      </c>
      <c r="O256" s="199"/>
      <c r="Z256" s="199"/>
      <c r="AA256" s="199"/>
      <c r="AB256" s="199"/>
      <c r="AC256" s="199"/>
      <c r="AD256" s="199"/>
      <c r="AE256" s="199"/>
      <c r="AF256" s="199"/>
      <c r="AG256" s="199"/>
      <c r="AH256" s="199"/>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201" t="str">
        <f>C255</f>
        <v xml:space="preserve">Výztuž betonářské oceli </v>
      </c>
      <c r="BE256" s="199"/>
      <c r="BF256" s="199"/>
      <c r="BG256" s="199"/>
      <c r="BH256" s="199"/>
      <c r="BI256" s="199"/>
    </row>
    <row r="257" spans="1:104" x14ac:dyDescent="0.2">
      <c r="A257" s="161">
        <v>46</v>
      </c>
      <c r="B257" s="162" t="s">
        <v>776</v>
      </c>
      <c r="C257" s="163" t="s">
        <v>777</v>
      </c>
      <c r="D257" s="164" t="s">
        <v>41</v>
      </c>
      <c r="E257" s="165">
        <v>7.42</v>
      </c>
      <c r="F257" s="122">
        <f>'01 107 '!F257</f>
        <v>0</v>
      </c>
      <c r="G257" s="166">
        <f>E257*F257</f>
        <v>0</v>
      </c>
      <c r="H257" s="167">
        <v>0.62</v>
      </c>
      <c r="I257" s="168">
        <f>E257*H257</f>
        <v>4.6003999999999996</v>
      </c>
      <c r="J257" s="167"/>
      <c r="K257" s="168">
        <f>E257*J257</f>
        <v>0</v>
      </c>
      <c r="O257" s="199"/>
      <c r="Z257" s="199"/>
      <c r="AA257" s="199">
        <v>12</v>
      </c>
      <c r="AB257" s="199">
        <v>0</v>
      </c>
      <c r="AC257" s="199">
        <v>3</v>
      </c>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200">
        <f>G257</f>
        <v>0</v>
      </c>
      <c r="BA257" s="199"/>
      <c r="BB257" s="199"/>
      <c r="BC257" s="199"/>
      <c r="BD257" s="199"/>
      <c r="BE257" s="199"/>
      <c r="BF257" s="199"/>
      <c r="BG257" s="199"/>
      <c r="BH257" s="199"/>
      <c r="BI257" s="199"/>
      <c r="CA257" s="199">
        <v>12</v>
      </c>
      <c r="CB257" s="199">
        <v>0</v>
      </c>
      <c r="CZ257" s="124">
        <v>1</v>
      </c>
    </row>
    <row r="258" spans="1:104" x14ac:dyDescent="0.2">
      <c r="A258" s="191"/>
      <c r="B258" s="192"/>
      <c r="C258" s="312" t="s">
        <v>778</v>
      </c>
      <c r="D258" s="313"/>
      <c r="E258" s="313"/>
      <c r="F258" s="313"/>
      <c r="G258" s="314"/>
      <c r="I258" s="197"/>
      <c r="K258" s="197"/>
      <c r="L258" s="198" t="s">
        <v>778</v>
      </c>
      <c r="O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row>
    <row r="259" spans="1:104" x14ac:dyDescent="0.2">
      <c r="A259" s="191"/>
      <c r="B259" s="192"/>
      <c r="C259" s="312" t="s">
        <v>779</v>
      </c>
      <c r="D259" s="313"/>
      <c r="E259" s="313"/>
      <c r="F259" s="313"/>
      <c r="G259" s="314"/>
      <c r="I259" s="197"/>
      <c r="K259" s="197"/>
      <c r="L259" s="198" t="s">
        <v>779</v>
      </c>
      <c r="O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row>
    <row r="260" spans="1:104" x14ac:dyDescent="0.2">
      <c r="A260" s="191"/>
      <c r="B260" s="192"/>
      <c r="C260" s="312" t="s">
        <v>780</v>
      </c>
      <c r="D260" s="313"/>
      <c r="E260" s="313"/>
      <c r="F260" s="313"/>
      <c r="G260" s="314"/>
      <c r="I260" s="197"/>
      <c r="K260" s="197"/>
      <c r="L260" s="198" t="s">
        <v>780</v>
      </c>
      <c r="O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row>
    <row r="261" spans="1:104" x14ac:dyDescent="0.2">
      <c r="A261" s="191"/>
      <c r="B261" s="192"/>
      <c r="C261" s="312" t="s">
        <v>781</v>
      </c>
      <c r="D261" s="313"/>
      <c r="E261" s="313"/>
      <c r="F261" s="313"/>
      <c r="G261" s="314"/>
      <c r="I261" s="197"/>
      <c r="K261" s="197"/>
      <c r="L261" s="198" t="s">
        <v>781</v>
      </c>
      <c r="O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row>
    <row r="262" spans="1:104" x14ac:dyDescent="0.2">
      <c r="A262" s="191"/>
      <c r="B262" s="192"/>
      <c r="C262" s="312" t="s">
        <v>782</v>
      </c>
      <c r="D262" s="313"/>
      <c r="E262" s="313"/>
      <c r="F262" s="313"/>
      <c r="G262" s="314"/>
      <c r="I262" s="197"/>
      <c r="K262" s="197"/>
      <c r="L262" s="198" t="s">
        <v>782</v>
      </c>
      <c r="O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row>
    <row r="263" spans="1:104" x14ac:dyDescent="0.2">
      <c r="A263" s="191"/>
      <c r="B263" s="192"/>
      <c r="C263" s="312" t="s">
        <v>783</v>
      </c>
      <c r="D263" s="313"/>
      <c r="E263" s="313"/>
      <c r="F263" s="313"/>
      <c r="G263" s="314"/>
      <c r="I263" s="197"/>
      <c r="K263" s="197"/>
      <c r="L263" s="198" t="s">
        <v>783</v>
      </c>
      <c r="O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row>
    <row r="264" spans="1:104" x14ac:dyDescent="0.2">
      <c r="A264" s="191"/>
      <c r="B264" s="192"/>
      <c r="C264" s="312" t="s">
        <v>784</v>
      </c>
      <c r="D264" s="313"/>
      <c r="E264" s="313"/>
      <c r="F264" s="313"/>
      <c r="G264" s="314"/>
      <c r="I264" s="197"/>
      <c r="K264" s="197"/>
      <c r="L264" s="198" t="s">
        <v>784</v>
      </c>
      <c r="O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row>
    <row r="265" spans="1:104" x14ac:dyDescent="0.2">
      <c r="A265" s="191"/>
      <c r="B265" s="192"/>
      <c r="C265" s="312" t="s">
        <v>785</v>
      </c>
      <c r="D265" s="313"/>
      <c r="E265" s="313"/>
      <c r="F265" s="313"/>
      <c r="G265" s="314"/>
      <c r="I265" s="197"/>
      <c r="K265" s="197"/>
      <c r="L265" s="198" t="s">
        <v>785</v>
      </c>
      <c r="O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row>
    <row r="266" spans="1:104" x14ac:dyDescent="0.2">
      <c r="A266" s="191"/>
      <c r="B266" s="192"/>
      <c r="C266" s="312" t="s">
        <v>786</v>
      </c>
      <c r="D266" s="313"/>
      <c r="E266" s="313"/>
      <c r="F266" s="313"/>
      <c r="G266" s="314"/>
      <c r="I266" s="197"/>
      <c r="K266" s="197"/>
      <c r="L266" s="198" t="s">
        <v>786</v>
      </c>
      <c r="O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row>
    <row r="267" spans="1:104" x14ac:dyDescent="0.2">
      <c r="A267" s="191"/>
      <c r="B267" s="192"/>
      <c r="C267" s="312" t="s">
        <v>793</v>
      </c>
      <c r="D267" s="313"/>
      <c r="E267" s="313"/>
      <c r="F267" s="313"/>
      <c r="G267" s="314"/>
      <c r="I267" s="197"/>
      <c r="K267" s="197"/>
      <c r="L267" s="198" t="s">
        <v>793</v>
      </c>
      <c r="O267" s="199"/>
      <c r="Z267" s="199"/>
      <c r="AA267" s="199"/>
      <c r="AB267" s="199"/>
      <c r="AC267" s="199"/>
      <c r="AD267" s="199"/>
      <c r="AE267" s="199"/>
      <c r="AF267" s="199"/>
      <c r="AG267" s="199"/>
      <c r="AH267" s="199"/>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row>
    <row r="268" spans="1:104" x14ac:dyDescent="0.2">
      <c r="A268" s="191"/>
      <c r="B268" s="192"/>
      <c r="C268" s="312" t="s">
        <v>788</v>
      </c>
      <c r="D268" s="313"/>
      <c r="E268" s="313"/>
      <c r="F268" s="313"/>
      <c r="G268" s="314"/>
      <c r="I268" s="197"/>
      <c r="K268" s="197"/>
      <c r="L268" s="198" t="s">
        <v>788</v>
      </c>
      <c r="O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row>
    <row r="269" spans="1:104" x14ac:dyDescent="0.2">
      <c r="A269" s="191"/>
      <c r="B269" s="192"/>
      <c r="C269" s="312"/>
      <c r="D269" s="313"/>
      <c r="E269" s="313"/>
      <c r="F269" s="313"/>
      <c r="G269" s="314"/>
      <c r="I269" s="197"/>
      <c r="K269" s="197"/>
      <c r="L269" s="198"/>
      <c r="O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row>
    <row r="270" spans="1:104" x14ac:dyDescent="0.2">
      <c r="A270" s="191"/>
      <c r="B270" s="192"/>
      <c r="C270" s="312" t="s">
        <v>789</v>
      </c>
      <c r="D270" s="313"/>
      <c r="E270" s="313"/>
      <c r="F270" s="313"/>
      <c r="G270" s="314"/>
      <c r="I270" s="197"/>
      <c r="K270" s="197"/>
      <c r="L270" s="198" t="s">
        <v>789</v>
      </c>
      <c r="O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199"/>
      <c r="BC270" s="199"/>
      <c r="BD270" s="199"/>
      <c r="BE270" s="199"/>
      <c r="BF270" s="199"/>
      <c r="BG270" s="199"/>
      <c r="BH270" s="199"/>
      <c r="BI270" s="199"/>
    </row>
    <row r="271" spans="1:104" ht="25.5" x14ac:dyDescent="0.2">
      <c r="A271" s="191"/>
      <c r="B271" s="192"/>
      <c r="C271" s="331" t="s">
        <v>2295</v>
      </c>
      <c r="D271" s="332"/>
      <c r="E271" s="193">
        <v>7.42</v>
      </c>
      <c r="F271" s="194"/>
      <c r="G271" s="195"/>
      <c r="H271" s="196"/>
      <c r="I271" s="197"/>
      <c r="J271" s="184"/>
      <c r="K271" s="197"/>
      <c r="M271" s="198" t="s">
        <v>2295</v>
      </c>
      <c r="O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201" t="str">
        <f>C270</f>
        <v>Výkresy výztuže nadbetonávek a kotvení ISO nosníků budou součástí výrobně montážní dokumentace</v>
      </c>
      <c r="BE271" s="199"/>
      <c r="BF271" s="199"/>
      <c r="BG271" s="199"/>
      <c r="BH271" s="199"/>
      <c r="BI271" s="199"/>
    </row>
    <row r="272" spans="1:104" x14ac:dyDescent="0.2">
      <c r="A272" s="161">
        <v>47</v>
      </c>
      <c r="B272" s="162" t="s">
        <v>791</v>
      </c>
      <c r="C272" s="163" t="s">
        <v>792</v>
      </c>
      <c r="D272" s="164" t="s">
        <v>41</v>
      </c>
      <c r="E272" s="165">
        <v>117.4888</v>
      </c>
      <c r="F272" s="122">
        <f>'01 107 '!F272</f>
        <v>0</v>
      </c>
      <c r="G272" s="166">
        <f>E272*F272</f>
        <v>0</v>
      </c>
      <c r="H272" s="167">
        <v>0.32650000000000001</v>
      </c>
      <c r="I272" s="168">
        <f>E272*H272</f>
        <v>38.360093200000001</v>
      </c>
      <c r="J272" s="167"/>
      <c r="K272" s="168">
        <f>E272*J272</f>
        <v>0</v>
      </c>
      <c r="O272" s="199"/>
      <c r="Z272" s="199"/>
      <c r="AA272" s="199">
        <v>12</v>
      </c>
      <c r="AB272" s="199">
        <v>0</v>
      </c>
      <c r="AC272" s="199">
        <v>4</v>
      </c>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200">
        <f>G272</f>
        <v>0</v>
      </c>
      <c r="BA272" s="199"/>
      <c r="BB272" s="199"/>
      <c r="BC272" s="199"/>
      <c r="BD272" s="199"/>
      <c r="BE272" s="199"/>
      <c r="BF272" s="199"/>
      <c r="BG272" s="199"/>
      <c r="BH272" s="199"/>
      <c r="BI272" s="199"/>
      <c r="CA272" s="199">
        <v>12</v>
      </c>
      <c r="CB272" s="199">
        <v>0</v>
      </c>
      <c r="CZ272" s="124">
        <v>1</v>
      </c>
    </row>
    <row r="273" spans="1:61" x14ac:dyDescent="0.2">
      <c r="A273" s="191"/>
      <c r="B273" s="192"/>
      <c r="C273" s="312" t="s">
        <v>778</v>
      </c>
      <c r="D273" s="313"/>
      <c r="E273" s="313"/>
      <c r="F273" s="313"/>
      <c r="G273" s="314"/>
      <c r="I273" s="197"/>
      <c r="K273" s="197"/>
      <c r="L273" s="198" t="s">
        <v>778</v>
      </c>
      <c r="O273" s="199"/>
      <c r="Z273" s="199"/>
      <c r="AA273" s="199"/>
      <c r="AB273" s="199"/>
      <c r="AC273" s="199"/>
      <c r="AD273" s="199"/>
      <c r="AE273" s="199"/>
      <c r="AF273" s="199"/>
      <c r="AG273" s="199"/>
      <c r="AH273" s="199"/>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row>
    <row r="274" spans="1:61" x14ac:dyDescent="0.2">
      <c r="A274" s="191"/>
      <c r="B274" s="192"/>
      <c r="C274" s="312" t="s">
        <v>779</v>
      </c>
      <c r="D274" s="313"/>
      <c r="E274" s="313"/>
      <c r="F274" s="313"/>
      <c r="G274" s="314"/>
      <c r="I274" s="197"/>
      <c r="K274" s="197"/>
      <c r="L274" s="198" t="s">
        <v>779</v>
      </c>
      <c r="O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row>
    <row r="275" spans="1:61" x14ac:dyDescent="0.2">
      <c r="A275" s="191"/>
      <c r="B275" s="192"/>
      <c r="C275" s="312" t="s">
        <v>780</v>
      </c>
      <c r="D275" s="313"/>
      <c r="E275" s="313"/>
      <c r="F275" s="313"/>
      <c r="G275" s="314"/>
      <c r="I275" s="197"/>
      <c r="K275" s="197"/>
      <c r="L275" s="198" t="s">
        <v>780</v>
      </c>
      <c r="O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row>
    <row r="276" spans="1:61" x14ac:dyDescent="0.2">
      <c r="A276" s="191"/>
      <c r="B276" s="192"/>
      <c r="C276" s="312" t="s">
        <v>781</v>
      </c>
      <c r="D276" s="313"/>
      <c r="E276" s="313"/>
      <c r="F276" s="313"/>
      <c r="G276" s="314"/>
      <c r="I276" s="197"/>
      <c r="K276" s="197"/>
      <c r="L276" s="198" t="s">
        <v>781</v>
      </c>
      <c r="O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row>
    <row r="277" spans="1:61" x14ac:dyDescent="0.2">
      <c r="A277" s="191"/>
      <c r="B277" s="192"/>
      <c r="C277" s="312" t="s">
        <v>782</v>
      </c>
      <c r="D277" s="313"/>
      <c r="E277" s="313"/>
      <c r="F277" s="313"/>
      <c r="G277" s="314"/>
      <c r="I277" s="197"/>
      <c r="K277" s="197"/>
      <c r="L277" s="198" t="s">
        <v>782</v>
      </c>
      <c r="O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row>
    <row r="278" spans="1:61" x14ac:dyDescent="0.2">
      <c r="A278" s="191"/>
      <c r="B278" s="192"/>
      <c r="C278" s="312" t="s">
        <v>783</v>
      </c>
      <c r="D278" s="313"/>
      <c r="E278" s="313"/>
      <c r="F278" s="313"/>
      <c r="G278" s="314"/>
      <c r="I278" s="197"/>
      <c r="K278" s="197"/>
      <c r="L278" s="198" t="s">
        <v>783</v>
      </c>
      <c r="O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row>
    <row r="279" spans="1:61" x14ac:dyDescent="0.2">
      <c r="A279" s="191"/>
      <c r="B279" s="192"/>
      <c r="C279" s="312" t="s">
        <v>784</v>
      </c>
      <c r="D279" s="313"/>
      <c r="E279" s="313"/>
      <c r="F279" s="313"/>
      <c r="G279" s="314"/>
      <c r="I279" s="197"/>
      <c r="K279" s="197"/>
      <c r="L279" s="198" t="s">
        <v>784</v>
      </c>
      <c r="O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row>
    <row r="280" spans="1:61" x14ac:dyDescent="0.2">
      <c r="A280" s="191"/>
      <c r="B280" s="192"/>
      <c r="C280" s="312" t="s">
        <v>785</v>
      </c>
      <c r="D280" s="313"/>
      <c r="E280" s="313"/>
      <c r="F280" s="313"/>
      <c r="G280" s="314"/>
      <c r="I280" s="197"/>
      <c r="K280" s="197"/>
      <c r="L280" s="198" t="s">
        <v>785</v>
      </c>
      <c r="O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row>
    <row r="281" spans="1:61" x14ac:dyDescent="0.2">
      <c r="A281" s="191"/>
      <c r="B281" s="192"/>
      <c r="C281" s="312" t="s">
        <v>786</v>
      </c>
      <c r="D281" s="313"/>
      <c r="E281" s="313"/>
      <c r="F281" s="313"/>
      <c r="G281" s="314"/>
      <c r="I281" s="197"/>
      <c r="K281" s="197"/>
      <c r="L281" s="198" t="s">
        <v>786</v>
      </c>
      <c r="O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row>
    <row r="282" spans="1:61" x14ac:dyDescent="0.2">
      <c r="A282" s="191"/>
      <c r="B282" s="192"/>
      <c r="C282" s="312" t="s">
        <v>793</v>
      </c>
      <c r="D282" s="313"/>
      <c r="E282" s="313"/>
      <c r="F282" s="313"/>
      <c r="G282" s="314"/>
      <c r="I282" s="197"/>
      <c r="K282" s="197"/>
      <c r="L282" s="198" t="s">
        <v>793</v>
      </c>
      <c r="O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row>
    <row r="283" spans="1:61" x14ac:dyDescent="0.2">
      <c r="A283" s="191"/>
      <c r="B283" s="192"/>
      <c r="C283" s="312" t="s">
        <v>788</v>
      </c>
      <c r="D283" s="313"/>
      <c r="E283" s="313"/>
      <c r="F283" s="313"/>
      <c r="G283" s="314"/>
      <c r="I283" s="197"/>
      <c r="K283" s="197"/>
      <c r="L283" s="198" t="s">
        <v>788</v>
      </c>
      <c r="O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row>
    <row r="284" spans="1:61" x14ac:dyDescent="0.2">
      <c r="A284" s="191"/>
      <c r="B284" s="192"/>
      <c r="C284" s="312" t="s">
        <v>794</v>
      </c>
      <c r="D284" s="313"/>
      <c r="E284" s="313"/>
      <c r="F284" s="313"/>
      <c r="G284" s="314"/>
      <c r="I284" s="197"/>
      <c r="K284" s="197"/>
      <c r="L284" s="198" t="s">
        <v>794</v>
      </c>
      <c r="O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row>
    <row r="285" spans="1:61" x14ac:dyDescent="0.2">
      <c r="A285" s="191"/>
      <c r="B285" s="192"/>
      <c r="C285" s="312"/>
      <c r="D285" s="313"/>
      <c r="E285" s="313"/>
      <c r="F285" s="313"/>
      <c r="G285" s="314"/>
      <c r="I285" s="197"/>
      <c r="K285" s="197"/>
      <c r="L285" s="198"/>
      <c r="O285" s="199"/>
      <c r="Z285" s="199"/>
      <c r="AA285" s="199"/>
      <c r="AB285" s="199"/>
      <c r="AC285" s="199"/>
      <c r="AD285" s="199"/>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row>
    <row r="286" spans="1:61" x14ac:dyDescent="0.2">
      <c r="A286" s="191"/>
      <c r="B286" s="192"/>
      <c r="C286" s="312" t="s">
        <v>789</v>
      </c>
      <c r="D286" s="313"/>
      <c r="E286" s="313"/>
      <c r="F286" s="313"/>
      <c r="G286" s="314"/>
      <c r="I286" s="197"/>
      <c r="K286" s="197"/>
      <c r="L286" s="198" t="s">
        <v>789</v>
      </c>
      <c r="O286" s="199"/>
      <c r="Z286" s="199"/>
      <c r="AA286" s="199"/>
      <c r="AB286" s="199"/>
      <c r="AC286" s="199"/>
      <c r="AD286" s="199"/>
      <c r="AE286" s="199"/>
      <c r="AF286" s="199"/>
      <c r="AG286" s="199"/>
      <c r="AH286" s="199"/>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row>
    <row r="287" spans="1:61" x14ac:dyDescent="0.2">
      <c r="A287" s="191"/>
      <c r="B287" s="192"/>
      <c r="C287" s="312"/>
      <c r="D287" s="313"/>
      <c r="E287" s="313"/>
      <c r="F287" s="313"/>
      <c r="G287" s="314"/>
      <c r="I287" s="197"/>
      <c r="K287" s="197"/>
      <c r="L287" s="198"/>
      <c r="O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row>
    <row r="288" spans="1:61" x14ac:dyDescent="0.2">
      <c r="A288" s="191"/>
      <c r="B288" s="192"/>
      <c r="C288" s="312" t="s">
        <v>795</v>
      </c>
      <c r="D288" s="313"/>
      <c r="E288" s="313"/>
      <c r="F288" s="313"/>
      <c r="G288" s="314"/>
      <c r="I288" s="197"/>
      <c r="K288" s="197"/>
      <c r="L288" s="198" t="s">
        <v>795</v>
      </c>
      <c r="O288" s="199"/>
      <c r="Z288" s="199"/>
      <c r="AA288" s="199"/>
      <c r="AB288" s="199"/>
      <c r="AC288" s="199"/>
      <c r="AD288" s="199"/>
      <c r="AE288" s="199"/>
      <c r="AF288" s="199"/>
      <c r="AG288" s="199"/>
      <c r="AH288" s="199"/>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row>
    <row r="289" spans="1:104" x14ac:dyDescent="0.2">
      <c r="A289" s="191"/>
      <c r="B289" s="192"/>
      <c r="C289" s="331" t="s">
        <v>1319</v>
      </c>
      <c r="D289" s="332"/>
      <c r="E289" s="193">
        <v>117.4888</v>
      </c>
      <c r="F289" s="194"/>
      <c r="G289" s="195"/>
      <c r="H289" s="196"/>
      <c r="I289" s="197"/>
      <c r="J289" s="184"/>
      <c r="K289" s="197"/>
      <c r="M289" s="198" t="s">
        <v>1319</v>
      </c>
      <c r="O289" s="199"/>
      <c r="Z289" s="199"/>
      <c r="AA289" s="199"/>
      <c r="AB289" s="199"/>
      <c r="AC289" s="199"/>
      <c r="AD289" s="199"/>
      <c r="AE289" s="199"/>
      <c r="AF289" s="199"/>
      <c r="AG289" s="199"/>
      <c r="AH289" s="199"/>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201" t="str">
        <f>C288</f>
        <v xml:space="preserve">a případné podpěrné a bednící prvky dle technologie zhotovitele. </v>
      </c>
      <c r="BE289" s="199"/>
      <c r="BF289" s="199"/>
      <c r="BG289" s="199"/>
      <c r="BH289" s="199"/>
      <c r="BI289" s="199"/>
    </row>
    <row r="290" spans="1:104" x14ac:dyDescent="0.2">
      <c r="A290" s="161">
        <v>48</v>
      </c>
      <c r="B290" s="162" t="s">
        <v>797</v>
      </c>
      <c r="C290" s="163" t="s">
        <v>2209</v>
      </c>
      <c r="D290" s="164" t="s">
        <v>41</v>
      </c>
      <c r="E290" s="165">
        <v>16.916899999999998</v>
      </c>
      <c r="F290" s="122">
        <f>'01 107 '!F290</f>
        <v>0</v>
      </c>
      <c r="G290" s="166">
        <f>E290*F290</f>
        <v>0</v>
      </c>
      <c r="H290" s="167">
        <v>0</v>
      </c>
      <c r="I290" s="168">
        <f>E290*H290</f>
        <v>0</v>
      </c>
      <c r="J290" s="167"/>
      <c r="K290" s="168">
        <f>E290*J290</f>
        <v>0</v>
      </c>
      <c r="O290" s="199"/>
      <c r="Z290" s="199"/>
      <c r="AA290" s="199">
        <v>12</v>
      </c>
      <c r="AB290" s="199">
        <v>0</v>
      </c>
      <c r="AC290" s="199">
        <v>5</v>
      </c>
      <c r="AD290" s="199"/>
      <c r="AE290" s="199"/>
      <c r="AF290" s="199"/>
      <c r="AG290" s="199"/>
      <c r="AH290" s="199"/>
      <c r="AI290" s="199"/>
      <c r="AJ290" s="199"/>
      <c r="AK290" s="199"/>
      <c r="AL290" s="199"/>
      <c r="AM290" s="199"/>
      <c r="AN290" s="199"/>
      <c r="AO290" s="199"/>
      <c r="AP290" s="199"/>
      <c r="AQ290" s="199"/>
      <c r="AR290" s="199"/>
      <c r="AS290" s="199"/>
      <c r="AT290" s="199"/>
      <c r="AU290" s="199"/>
      <c r="AV290" s="199"/>
      <c r="AW290" s="199"/>
      <c r="AX290" s="199"/>
      <c r="AY290" s="199"/>
      <c r="AZ290" s="200">
        <f>G290</f>
        <v>0</v>
      </c>
      <c r="BA290" s="199"/>
      <c r="BB290" s="199"/>
      <c r="BC290" s="199"/>
      <c r="BD290" s="199"/>
      <c r="BE290" s="199"/>
      <c r="BF290" s="199"/>
      <c r="BG290" s="199"/>
      <c r="BH290" s="199"/>
      <c r="BI290" s="199"/>
      <c r="CA290" s="199">
        <v>12</v>
      </c>
      <c r="CB290" s="199">
        <v>0</v>
      </c>
      <c r="CZ290" s="124">
        <v>1</v>
      </c>
    </row>
    <row r="291" spans="1:104" x14ac:dyDescent="0.2">
      <c r="A291" s="191"/>
      <c r="B291" s="192"/>
      <c r="C291" s="312" t="s">
        <v>778</v>
      </c>
      <c r="D291" s="313"/>
      <c r="E291" s="313"/>
      <c r="F291" s="313"/>
      <c r="G291" s="314"/>
      <c r="I291" s="197"/>
      <c r="K291" s="197"/>
      <c r="L291" s="198" t="s">
        <v>778</v>
      </c>
      <c r="O291" s="199"/>
      <c r="Z291" s="199"/>
      <c r="AA291" s="199"/>
      <c r="AB291" s="199"/>
      <c r="AC291" s="199"/>
      <c r="AD291" s="199"/>
      <c r="AE291" s="199"/>
      <c r="AF291" s="199"/>
      <c r="AG291" s="199"/>
      <c r="AH291" s="199"/>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row>
    <row r="292" spans="1:104" x14ac:dyDescent="0.2">
      <c r="A292" s="191"/>
      <c r="B292" s="192"/>
      <c r="C292" s="312" t="s">
        <v>779</v>
      </c>
      <c r="D292" s="313"/>
      <c r="E292" s="313"/>
      <c r="F292" s="313"/>
      <c r="G292" s="314"/>
      <c r="I292" s="197"/>
      <c r="K292" s="197"/>
      <c r="L292" s="198" t="s">
        <v>779</v>
      </c>
      <c r="O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row>
    <row r="293" spans="1:104" x14ac:dyDescent="0.2">
      <c r="A293" s="191"/>
      <c r="B293" s="192"/>
      <c r="C293" s="312" t="s">
        <v>780</v>
      </c>
      <c r="D293" s="313"/>
      <c r="E293" s="313"/>
      <c r="F293" s="313"/>
      <c r="G293" s="314"/>
      <c r="I293" s="197"/>
      <c r="K293" s="197"/>
      <c r="L293" s="198" t="s">
        <v>780</v>
      </c>
      <c r="O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row>
    <row r="294" spans="1:104" x14ac:dyDescent="0.2">
      <c r="A294" s="191"/>
      <c r="B294" s="192"/>
      <c r="C294" s="312" t="s">
        <v>781</v>
      </c>
      <c r="D294" s="313"/>
      <c r="E294" s="313"/>
      <c r="F294" s="313"/>
      <c r="G294" s="314"/>
      <c r="I294" s="197"/>
      <c r="K294" s="197"/>
      <c r="L294" s="198" t="s">
        <v>781</v>
      </c>
      <c r="O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row>
    <row r="295" spans="1:104" x14ac:dyDescent="0.2">
      <c r="A295" s="191"/>
      <c r="B295" s="192"/>
      <c r="C295" s="312" t="s">
        <v>782</v>
      </c>
      <c r="D295" s="313"/>
      <c r="E295" s="313"/>
      <c r="F295" s="313"/>
      <c r="G295" s="314"/>
      <c r="I295" s="197"/>
      <c r="K295" s="197"/>
      <c r="L295" s="198" t="s">
        <v>782</v>
      </c>
      <c r="O295" s="199"/>
      <c r="Z295" s="199"/>
      <c r="AA295" s="199"/>
      <c r="AB295" s="199"/>
      <c r="AC295" s="199"/>
      <c r="AD295" s="199"/>
      <c r="AE295" s="199"/>
      <c r="AF295" s="199"/>
      <c r="AG295" s="199"/>
      <c r="AH295" s="199"/>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row>
    <row r="296" spans="1:104" x14ac:dyDescent="0.2">
      <c r="A296" s="191"/>
      <c r="B296" s="192"/>
      <c r="C296" s="312" t="s">
        <v>783</v>
      </c>
      <c r="D296" s="313"/>
      <c r="E296" s="313"/>
      <c r="F296" s="313"/>
      <c r="G296" s="314"/>
      <c r="I296" s="197"/>
      <c r="K296" s="197"/>
      <c r="L296" s="198" t="s">
        <v>783</v>
      </c>
      <c r="O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row>
    <row r="297" spans="1:104" x14ac:dyDescent="0.2">
      <c r="A297" s="191"/>
      <c r="B297" s="192"/>
      <c r="C297" s="312" t="s">
        <v>784</v>
      </c>
      <c r="D297" s="313"/>
      <c r="E297" s="313"/>
      <c r="F297" s="313"/>
      <c r="G297" s="314"/>
      <c r="I297" s="197"/>
      <c r="K297" s="197"/>
      <c r="L297" s="198" t="s">
        <v>784</v>
      </c>
      <c r="O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row>
    <row r="298" spans="1:104" x14ac:dyDescent="0.2">
      <c r="A298" s="191"/>
      <c r="B298" s="192"/>
      <c r="C298" s="312" t="s">
        <v>785</v>
      </c>
      <c r="D298" s="313"/>
      <c r="E298" s="313"/>
      <c r="F298" s="313"/>
      <c r="G298" s="314"/>
      <c r="I298" s="197"/>
      <c r="K298" s="197"/>
      <c r="L298" s="198" t="s">
        <v>785</v>
      </c>
      <c r="O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row>
    <row r="299" spans="1:104" x14ac:dyDescent="0.2">
      <c r="A299" s="191"/>
      <c r="B299" s="192"/>
      <c r="C299" s="312" t="s">
        <v>786</v>
      </c>
      <c r="D299" s="313"/>
      <c r="E299" s="313"/>
      <c r="F299" s="313"/>
      <c r="G299" s="314"/>
      <c r="I299" s="197"/>
      <c r="K299" s="197"/>
      <c r="L299" s="198" t="s">
        <v>786</v>
      </c>
      <c r="O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row>
    <row r="300" spans="1:104" x14ac:dyDescent="0.2">
      <c r="A300" s="191"/>
      <c r="B300" s="192"/>
      <c r="C300" s="312" t="s">
        <v>793</v>
      </c>
      <c r="D300" s="313"/>
      <c r="E300" s="313"/>
      <c r="F300" s="313"/>
      <c r="G300" s="314"/>
      <c r="I300" s="197"/>
      <c r="K300" s="197"/>
      <c r="L300" s="198" t="s">
        <v>793</v>
      </c>
      <c r="O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row>
    <row r="301" spans="1:104" x14ac:dyDescent="0.2">
      <c r="A301" s="191"/>
      <c r="B301" s="192"/>
      <c r="C301" s="312" t="s">
        <v>788</v>
      </c>
      <c r="D301" s="313"/>
      <c r="E301" s="313"/>
      <c r="F301" s="313"/>
      <c r="G301" s="314"/>
      <c r="I301" s="197"/>
      <c r="K301" s="197"/>
      <c r="L301" s="198" t="s">
        <v>788</v>
      </c>
      <c r="O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row>
    <row r="302" spans="1:104" x14ac:dyDescent="0.2">
      <c r="A302" s="191"/>
      <c r="B302" s="192"/>
      <c r="C302" s="312"/>
      <c r="D302" s="313"/>
      <c r="E302" s="313"/>
      <c r="F302" s="313"/>
      <c r="G302" s="314"/>
      <c r="I302" s="197"/>
      <c r="K302" s="197"/>
      <c r="L302" s="198"/>
      <c r="O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row>
    <row r="303" spans="1:104" x14ac:dyDescent="0.2">
      <c r="A303" s="191"/>
      <c r="B303" s="192"/>
      <c r="C303" s="312" t="s">
        <v>789</v>
      </c>
      <c r="D303" s="313"/>
      <c r="E303" s="313"/>
      <c r="F303" s="313"/>
      <c r="G303" s="314"/>
      <c r="I303" s="197"/>
      <c r="K303" s="197"/>
      <c r="L303" s="198" t="s">
        <v>789</v>
      </c>
      <c r="O303" s="199"/>
      <c r="Z303" s="199"/>
      <c r="AA303" s="199"/>
      <c r="AB303" s="199"/>
      <c r="AC303" s="199"/>
      <c r="AD303" s="199"/>
      <c r="AE303" s="199"/>
      <c r="AF303" s="199"/>
      <c r="AG303" s="199"/>
      <c r="AH303" s="199"/>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row>
    <row r="304" spans="1:104" ht="25.5" x14ac:dyDescent="0.2">
      <c r="A304" s="191"/>
      <c r="B304" s="192"/>
      <c r="C304" s="331" t="s">
        <v>1320</v>
      </c>
      <c r="D304" s="332"/>
      <c r="E304" s="193">
        <v>16.916899999999998</v>
      </c>
      <c r="F304" s="194"/>
      <c r="G304" s="195"/>
      <c r="H304" s="196"/>
      <c r="I304" s="197"/>
      <c r="J304" s="184"/>
      <c r="K304" s="197"/>
      <c r="M304" s="198" t="s">
        <v>1320</v>
      </c>
      <c r="O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201" t="str">
        <f>C303</f>
        <v>Výkresy výztuže nadbetonávek a kotvení ISO nosníků budou součástí výrobně montážní dokumentace</v>
      </c>
      <c r="BE304" s="199"/>
      <c r="BF304" s="199"/>
      <c r="BG304" s="199"/>
      <c r="BH304" s="199"/>
      <c r="BI304" s="199"/>
    </row>
    <row r="305" spans="1:104" x14ac:dyDescent="0.2">
      <c r="A305" s="169" t="s">
        <v>42</v>
      </c>
      <c r="B305" s="170" t="s">
        <v>747</v>
      </c>
      <c r="C305" s="171" t="s">
        <v>748</v>
      </c>
      <c r="D305" s="172"/>
      <c r="E305" s="173"/>
      <c r="F305" s="173"/>
      <c r="G305" s="174">
        <f>SUM(G234:G304)</f>
        <v>0</v>
      </c>
      <c r="H305" s="175"/>
      <c r="I305" s="174">
        <f>SUM(I234:I304)</f>
        <v>71.686273805000013</v>
      </c>
      <c r="J305" s="176"/>
      <c r="K305" s="174">
        <f>SUM(K234:K304)</f>
        <v>0</v>
      </c>
      <c r="O305" s="199"/>
      <c r="X305" s="202">
        <f>K305</f>
        <v>0</v>
      </c>
      <c r="Y305" s="202">
        <f>I305</f>
        <v>71.686273805000013</v>
      </c>
      <c r="Z305" s="200">
        <f>G305</f>
        <v>0</v>
      </c>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203"/>
      <c r="BB305" s="203"/>
      <c r="BC305" s="203"/>
      <c r="BD305" s="203"/>
      <c r="BE305" s="203"/>
      <c r="BF305" s="203"/>
      <c r="BG305" s="199"/>
      <c r="BH305" s="199"/>
      <c r="BI305" s="199"/>
    </row>
    <row r="306" spans="1:104" ht="14.25" customHeight="1" x14ac:dyDescent="0.2">
      <c r="A306" s="151" t="s">
        <v>38</v>
      </c>
      <c r="B306" s="152" t="s">
        <v>800</v>
      </c>
      <c r="C306" s="153" t="s">
        <v>801</v>
      </c>
      <c r="D306" s="154"/>
      <c r="E306" s="155"/>
      <c r="F306" s="155"/>
      <c r="G306" s="156"/>
      <c r="H306" s="157"/>
      <c r="I306" s="158"/>
      <c r="J306" s="159"/>
      <c r="K306" s="160"/>
      <c r="O306" s="199"/>
    </row>
    <row r="307" spans="1:104" ht="22.5" x14ac:dyDescent="0.2">
      <c r="A307" s="161">
        <v>49</v>
      </c>
      <c r="B307" s="162" t="s">
        <v>802</v>
      </c>
      <c r="C307" s="163" t="s">
        <v>803</v>
      </c>
      <c r="D307" s="164" t="s">
        <v>41</v>
      </c>
      <c r="E307" s="165">
        <v>18.9618</v>
      </c>
      <c r="F307" s="122">
        <f>'01 107 '!F307</f>
        <v>0</v>
      </c>
      <c r="G307" s="166">
        <f>E307*F307</f>
        <v>0</v>
      </c>
      <c r="H307" s="167">
        <v>4.5399999999999998E-3</v>
      </c>
      <c r="I307" s="168">
        <f>E307*H307</f>
        <v>8.6086572E-2</v>
      </c>
      <c r="J307" s="167">
        <v>0</v>
      </c>
      <c r="K307" s="168">
        <f>E307*J307</f>
        <v>0</v>
      </c>
      <c r="O307" s="199"/>
      <c r="Z307" s="199"/>
      <c r="AA307" s="199">
        <v>1</v>
      </c>
      <c r="AB307" s="199">
        <v>1</v>
      </c>
      <c r="AC307" s="199">
        <v>1</v>
      </c>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c r="AY307" s="199"/>
      <c r="AZ307" s="200">
        <f>G307</f>
        <v>0</v>
      </c>
      <c r="BA307" s="199"/>
      <c r="BB307" s="199"/>
      <c r="BC307" s="199"/>
      <c r="BD307" s="199"/>
      <c r="BE307" s="199"/>
      <c r="BF307" s="199"/>
      <c r="BG307" s="199"/>
      <c r="BH307" s="199"/>
      <c r="BI307" s="199"/>
      <c r="CA307" s="199">
        <v>1</v>
      </c>
      <c r="CB307" s="199">
        <v>1</v>
      </c>
      <c r="CZ307" s="124">
        <v>1</v>
      </c>
    </row>
    <row r="308" spans="1:104" x14ac:dyDescent="0.2">
      <c r="A308" s="191"/>
      <c r="B308" s="192"/>
      <c r="C308" s="312" t="s">
        <v>804</v>
      </c>
      <c r="D308" s="313"/>
      <c r="E308" s="313"/>
      <c r="F308" s="313"/>
      <c r="G308" s="314"/>
      <c r="I308" s="197"/>
      <c r="K308" s="197"/>
      <c r="L308" s="198" t="s">
        <v>804</v>
      </c>
      <c r="O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row>
    <row r="309" spans="1:104" x14ac:dyDescent="0.2">
      <c r="A309" s="191"/>
      <c r="B309" s="192"/>
      <c r="C309" s="331" t="s">
        <v>2012</v>
      </c>
      <c r="D309" s="332"/>
      <c r="E309" s="193">
        <v>4.1642000000000001</v>
      </c>
      <c r="F309" s="194"/>
      <c r="G309" s="195"/>
      <c r="H309" s="196"/>
      <c r="I309" s="197"/>
      <c r="J309" s="184"/>
      <c r="K309" s="197"/>
      <c r="M309" s="198" t="s">
        <v>2012</v>
      </c>
      <c r="O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201" t="str">
        <f t="shared" ref="BD309:BD314" si="11">C308</f>
        <v>Včetně pomocného lešení.</v>
      </c>
      <c r="BE309" s="199"/>
      <c r="BF309" s="199"/>
      <c r="BG309" s="199"/>
      <c r="BH309" s="199"/>
      <c r="BI309" s="199"/>
    </row>
    <row r="310" spans="1:104" x14ac:dyDescent="0.2">
      <c r="A310" s="191"/>
      <c r="B310" s="192"/>
      <c r="C310" s="331" t="s">
        <v>2013</v>
      </c>
      <c r="D310" s="332"/>
      <c r="E310" s="193">
        <v>2.1193</v>
      </c>
      <c r="F310" s="194"/>
      <c r="G310" s="195"/>
      <c r="H310" s="196"/>
      <c r="I310" s="197"/>
      <c r="J310" s="184"/>
      <c r="K310" s="197"/>
      <c r="M310" s="198" t="s">
        <v>2013</v>
      </c>
      <c r="O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201" t="str">
        <f t="shared" si="11"/>
        <v>202:11,2*0,3718</v>
      </c>
      <c r="BE310" s="199"/>
      <c r="BF310" s="199"/>
      <c r="BG310" s="199"/>
      <c r="BH310" s="199"/>
      <c r="BI310" s="199"/>
    </row>
    <row r="311" spans="1:104" x14ac:dyDescent="0.2">
      <c r="A311" s="191"/>
      <c r="B311" s="192"/>
      <c r="C311" s="331" t="s">
        <v>2014</v>
      </c>
      <c r="D311" s="332"/>
      <c r="E311" s="193">
        <v>4.2385000000000002</v>
      </c>
      <c r="F311" s="194"/>
      <c r="G311" s="195"/>
      <c r="H311" s="196"/>
      <c r="I311" s="197"/>
      <c r="J311" s="184"/>
      <c r="K311" s="197"/>
      <c r="M311" s="198" t="s">
        <v>2014</v>
      </c>
      <c r="O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201" t="str">
        <f t="shared" si="11"/>
        <v>208:5,7*0,3718</v>
      </c>
      <c r="BE311" s="199"/>
      <c r="BF311" s="199"/>
      <c r="BG311" s="199"/>
      <c r="BH311" s="199"/>
      <c r="BI311" s="199"/>
    </row>
    <row r="312" spans="1:104" x14ac:dyDescent="0.2">
      <c r="A312" s="191"/>
      <c r="B312" s="192"/>
      <c r="C312" s="331" t="s">
        <v>2015</v>
      </c>
      <c r="D312" s="332"/>
      <c r="E312" s="193">
        <v>4.1269999999999998</v>
      </c>
      <c r="F312" s="194"/>
      <c r="G312" s="195"/>
      <c r="H312" s="196"/>
      <c r="I312" s="197"/>
      <c r="J312" s="184"/>
      <c r="K312" s="197"/>
      <c r="M312" s="198" t="s">
        <v>2015</v>
      </c>
      <c r="O312" s="199"/>
      <c r="Z312" s="199"/>
      <c r="AA312" s="199"/>
      <c r="AB312" s="199"/>
      <c r="AC312" s="199"/>
      <c r="AD312" s="199"/>
      <c r="AE312" s="199"/>
      <c r="AF312" s="199"/>
      <c r="AG312" s="199"/>
      <c r="AH312" s="199"/>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201" t="str">
        <f t="shared" si="11"/>
        <v>213:11,4*0,3718</v>
      </c>
      <c r="BE312" s="199"/>
      <c r="BF312" s="199"/>
      <c r="BG312" s="199"/>
      <c r="BH312" s="199"/>
      <c r="BI312" s="199"/>
    </row>
    <row r="313" spans="1:104" x14ac:dyDescent="0.2">
      <c r="A313" s="191"/>
      <c r="B313" s="192"/>
      <c r="C313" s="331" t="s">
        <v>2016</v>
      </c>
      <c r="D313" s="332"/>
      <c r="E313" s="193">
        <v>2.1936</v>
      </c>
      <c r="F313" s="194"/>
      <c r="G313" s="195"/>
      <c r="H313" s="196"/>
      <c r="I313" s="197"/>
      <c r="J313" s="184"/>
      <c r="K313" s="197"/>
      <c r="M313" s="198" t="s">
        <v>2016</v>
      </c>
      <c r="O313" s="199"/>
      <c r="Z313" s="199"/>
      <c r="AA313" s="199"/>
      <c r="AB313" s="199"/>
      <c r="AC313" s="199"/>
      <c r="AD313" s="199"/>
      <c r="AE313" s="199"/>
      <c r="AF313" s="199"/>
      <c r="AG313" s="199"/>
      <c r="AH313" s="199"/>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201" t="str">
        <f t="shared" si="11"/>
        <v>218:11,1*0,3718</v>
      </c>
      <c r="BE313" s="199"/>
      <c r="BF313" s="199"/>
      <c r="BG313" s="199"/>
      <c r="BH313" s="199"/>
      <c r="BI313" s="199"/>
    </row>
    <row r="314" spans="1:104" x14ac:dyDescent="0.2">
      <c r="A314" s="191"/>
      <c r="B314" s="192"/>
      <c r="C314" s="331" t="s">
        <v>2017</v>
      </c>
      <c r="D314" s="332"/>
      <c r="E314" s="193">
        <v>2.1193</v>
      </c>
      <c r="F314" s="194"/>
      <c r="G314" s="195"/>
      <c r="H314" s="196"/>
      <c r="I314" s="197"/>
      <c r="J314" s="184"/>
      <c r="K314" s="197"/>
      <c r="M314" s="198" t="s">
        <v>2017</v>
      </c>
      <c r="O314" s="199"/>
      <c r="Z314" s="199"/>
      <c r="AA314" s="199"/>
      <c r="AB314" s="199"/>
      <c r="AC314" s="199"/>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201" t="str">
        <f t="shared" si="11"/>
        <v>223:5,9*0,3718</v>
      </c>
      <c r="BE314" s="199"/>
      <c r="BF314" s="199"/>
      <c r="BG314" s="199"/>
      <c r="BH314" s="199"/>
      <c r="BI314" s="199"/>
    </row>
    <row r="315" spans="1:104" x14ac:dyDescent="0.2">
      <c r="A315" s="169" t="s">
        <v>42</v>
      </c>
      <c r="B315" s="170" t="s">
        <v>800</v>
      </c>
      <c r="C315" s="171" t="s">
        <v>801</v>
      </c>
      <c r="D315" s="172"/>
      <c r="E315" s="173"/>
      <c r="F315" s="173"/>
      <c r="G315" s="174">
        <f>SUM(G306:G314)</f>
        <v>0</v>
      </c>
      <c r="H315" s="175"/>
      <c r="I315" s="174">
        <f>SUM(I306:I314)</f>
        <v>8.6086572E-2</v>
      </c>
      <c r="J315" s="176"/>
      <c r="K315" s="174">
        <f>SUM(K306:K314)</f>
        <v>0</v>
      </c>
      <c r="O315" s="199"/>
      <c r="X315" s="202">
        <f>K315</f>
        <v>0</v>
      </c>
      <c r="Y315" s="202">
        <f>I315</f>
        <v>8.6086572E-2</v>
      </c>
      <c r="Z315" s="200">
        <f>G315</f>
        <v>0</v>
      </c>
      <c r="AA315" s="199"/>
      <c r="AB315" s="199"/>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203"/>
      <c r="BB315" s="203"/>
      <c r="BC315" s="203"/>
      <c r="BD315" s="203"/>
      <c r="BE315" s="203"/>
      <c r="BF315" s="203"/>
      <c r="BG315" s="199"/>
      <c r="BH315" s="199"/>
      <c r="BI315" s="199"/>
    </row>
    <row r="316" spans="1:104" ht="14.25" customHeight="1" x14ac:dyDescent="0.2">
      <c r="A316" s="151" t="s">
        <v>38</v>
      </c>
      <c r="B316" s="152" t="s">
        <v>835</v>
      </c>
      <c r="C316" s="153" t="s">
        <v>836</v>
      </c>
      <c r="D316" s="154"/>
      <c r="E316" s="155"/>
      <c r="F316" s="155"/>
      <c r="G316" s="156"/>
      <c r="H316" s="157"/>
      <c r="I316" s="158"/>
      <c r="J316" s="159"/>
      <c r="K316" s="160"/>
      <c r="O316" s="199"/>
    </row>
    <row r="317" spans="1:104" x14ac:dyDescent="0.2">
      <c r="A317" s="161">
        <v>50</v>
      </c>
      <c r="B317" s="162" t="s">
        <v>837</v>
      </c>
      <c r="C317" s="163" t="s">
        <v>838</v>
      </c>
      <c r="D317" s="164" t="s">
        <v>41</v>
      </c>
      <c r="E317" s="165">
        <v>47.099499999999999</v>
      </c>
      <c r="F317" s="122">
        <f>'01 107 '!F317</f>
        <v>0</v>
      </c>
      <c r="G317" s="166">
        <f>E317*F317</f>
        <v>0</v>
      </c>
      <c r="H317" s="167">
        <v>4.0000000000000003E-5</v>
      </c>
      <c r="I317" s="168">
        <f>E317*H317</f>
        <v>1.8839800000000002E-3</v>
      </c>
      <c r="J317" s="167">
        <v>0</v>
      </c>
      <c r="K317" s="168">
        <f>E317*J317</f>
        <v>0</v>
      </c>
      <c r="O317" s="199"/>
      <c r="Z317" s="199"/>
      <c r="AA317" s="199">
        <v>1</v>
      </c>
      <c r="AB317" s="199">
        <v>1</v>
      </c>
      <c r="AC317" s="199">
        <v>1</v>
      </c>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200">
        <f>G317</f>
        <v>0</v>
      </c>
      <c r="BA317" s="199"/>
      <c r="BB317" s="199"/>
      <c r="BC317" s="199"/>
      <c r="BD317" s="199"/>
      <c r="BE317" s="199"/>
      <c r="BF317" s="199"/>
      <c r="BG317" s="199"/>
      <c r="BH317" s="199"/>
      <c r="BI317" s="199"/>
      <c r="CA317" s="199">
        <v>1</v>
      </c>
      <c r="CB317" s="199">
        <v>1</v>
      </c>
      <c r="CZ317" s="124">
        <v>1</v>
      </c>
    </row>
    <row r="318" spans="1:104" x14ac:dyDescent="0.2">
      <c r="A318" s="191"/>
      <c r="B318" s="192"/>
      <c r="C318" s="331" t="s">
        <v>2018</v>
      </c>
      <c r="D318" s="332"/>
      <c r="E318" s="193">
        <v>9.202</v>
      </c>
      <c r="F318" s="194"/>
      <c r="G318" s="195"/>
      <c r="H318" s="196"/>
      <c r="I318" s="197"/>
      <c r="J318" s="184"/>
      <c r="K318" s="197"/>
      <c r="M318" s="198" t="s">
        <v>2018</v>
      </c>
      <c r="O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201" t="str">
        <f t="shared" ref="BD318:BD340" si="12">C317</f>
        <v xml:space="preserve">Zakrývání výplní vnitřních otvorů </v>
      </c>
      <c r="BE318" s="199"/>
      <c r="BF318" s="199"/>
      <c r="BG318" s="199"/>
      <c r="BH318" s="199"/>
      <c r="BI318" s="199"/>
    </row>
    <row r="319" spans="1:104" x14ac:dyDescent="0.2">
      <c r="A319" s="191"/>
      <c r="B319" s="192"/>
      <c r="C319" s="331" t="s">
        <v>2019</v>
      </c>
      <c r="D319" s="332"/>
      <c r="E319" s="193">
        <v>2.8258000000000001</v>
      </c>
      <c r="F319" s="194"/>
      <c r="G319" s="195"/>
      <c r="H319" s="196"/>
      <c r="I319" s="197"/>
      <c r="J319" s="184"/>
      <c r="K319" s="197"/>
      <c r="M319" s="198" t="s">
        <v>2019</v>
      </c>
      <c r="O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201" t="str">
        <f t="shared" si="12"/>
        <v>1,5*1,5*11*0,3718</v>
      </c>
      <c r="BE319" s="199"/>
      <c r="BF319" s="199"/>
      <c r="BG319" s="199"/>
      <c r="BH319" s="199"/>
      <c r="BI319" s="199"/>
    </row>
    <row r="320" spans="1:104" x14ac:dyDescent="0.2">
      <c r="A320" s="191"/>
      <c r="B320" s="192"/>
      <c r="C320" s="331" t="s">
        <v>2020</v>
      </c>
      <c r="D320" s="332"/>
      <c r="E320" s="193">
        <v>1.7060999999999999</v>
      </c>
      <c r="F320" s="194"/>
      <c r="G320" s="195"/>
      <c r="H320" s="196"/>
      <c r="I320" s="197"/>
      <c r="J320" s="184"/>
      <c r="K320" s="197"/>
      <c r="M320" s="198" t="s">
        <v>2020</v>
      </c>
      <c r="O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201" t="str">
        <f t="shared" si="12"/>
        <v>1,06*2,39*3*0,3718</v>
      </c>
      <c r="BE320" s="199"/>
      <c r="BF320" s="199"/>
      <c r="BG320" s="199"/>
      <c r="BH320" s="199"/>
      <c r="BI320" s="199"/>
    </row>
    <row r="321" spans="1:61" x14ac:dyDescent="0.2">
      <c r="A321" s="191"/>
      <c r="B321" s="192"/>
      <c r="C321" s="331" t="s">
        <v>2021</v>
      </c>
      <c r="D321" s="332"/>
      <c r="E321" s="193">
        <v>1.0039</v>
      </c>
      <c r="F321" s="194"/>
      <c r="G321" s="195"/>
      <c r="H321" s="196"/>
      <c r="I321" s="197"/>
      <c r="J321" s="184"/>
      <c r="K321" s="197"/>
      <c r="M321" s="198" t="s">
        <v>2021</v>
      </c>
      <c r="O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201" t="str">
        <f t="shared" si="12"/>
        <v>0,96*2,39*2*0,3718</v>
      </c>
      <c r="BE321" s="199"/>
      <c r="BF321" s="199"/>
      <c r="BG321" s="199"/>
      <c r="BH321" s="199"/>
      <c r="BI321" s="199"/>
    </row>
    <row r="322" spans="1:61" x14ac:dyDescent="0.2">
      <c r="A322" s="191"/>
      <c r="B322" s="192"/>
      <c r="C322" s="331" t="s">
        <v>2022</v>
      </c>
      <c r="D322" s="332"/>
      <c r="E322" s="193">
        <v>0.78080000000000005</v>
      </c>
      <c r="F322" s="194"/>
      <c r="G322" s="195"/>
      <c r="H322" s="196"/>
      <c r="I322" s="197"/>
      <c r="J322" s="184"/>
      <c r="K322" s="197"/>
      <c r="M322" s="198" t="s">
        <v>2022</v>
      </c>
      <c r="O322" s="199"/>
      <c r="Z322" s="199"/>
      <c r="AA322" s="199"/>
      <c r="AB322" s="199"/>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201" t="str">
        <f t="shared" si="12"/>
        <v>0,9*1,5*2*0,3718</v>
      </c>
      <c r="BE322" s="199"/>
      <c r="BF322" s="199"/>
      <c r="BG322" s="199"/>
      <c r="BH322" s="199"/>
      <c r="BI322" s="199"/>
    </row>
    <row r="323" spans="1:61" x14ac:dyDescent="0.2">
      <c r="A323" s="191"/>
      <c r="B323" s="192"/>
      <c r="C323" s="331" t="s">
        <v>1354</v>
      </c>
      <c r="D323" s="332"/>
      <c r="E323" s="193">
        <v>1.3385</v>
      </c>
      <c r="F323" s="194"/>
      <c r="G323" s="195"/>
      <c r="H323" s="196"/>
      <c r="I323" s="197"/>
      <c r="J323" s="184"/>
      <c r="K323" s="197"/>
      <c r="M323" s="198" t="s">
        <v>1354</v>
      </c>
      <c r="O323" s="199"/>
      <c r="Z323" s="199"/>
      <c r="AA323" s="199"/>
      <c r="AB323" s="199"/>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201" t="str">
        <f t="shared" si="12"/>
        <v>0,7*1,5*2*0,3718</v>
      </c>
      <c r="BE323" s="199"/>
      <c r="BF323" s="199"/>
      <c r="BG323" s="199"/>
      <c r="BH323" s="199"/>
      <c r="BI323" s="199"/>
    </row>
    <row r="324" spans="1:61" x14ac:dyDescent="0.2">
      <c r="A324" s="191"/>
      <c r="B324" s="192"/>
      <c r="C324" s="331" t="s">
        <v>2023</v>
      </c>
      <c r="D324" s="332"/>
      <c r="E324" s="193">
        <v>1.3343</v>
      </c>
      <c r="F324" s="194"/>
      <c r="G324" s="195"/>
      <c r="H324" s="196"/>
      <c r="I324" s="197"/>
      <c r="J324" s="184"/>
      <c r="K324" s="197"/>
      <c r="M324" s="198" t="s">
        <v>2023</v>
      </c>
      <c r="O324" s="199"/>
      <c r="Z324" s="199"/>
      <c r="AA324" s="199"/>
      <c r="AB324" s="199"/>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201" t="str">
        <f t="shared" si="12"/>
        <v>2,4*1,5*0,3718</v>
      </c>
      <c r="BE324" s="199"/>
      <c r="BF324" s="199"/>
      <c r="BG324" s="199"/>
      <c r="BH324" s="199"/>
      <c r="BI324" s="199"/>
    </row>
    <row r="325" spans="1:61" x14ac:dyDescent="0.2">
      <c r="A325" s="191"/>
      <c r="B325" s="192"/>
      <c r="C325" s="331" t="s">
        <v>1432</v>
      </c>
      <c r="D325" s="332"/>
      <c r="E325" s="193">
        <v>0.66920000000000002</v>
      </c>
      <c r="F325" s="194"/>
      <c r="G325" s="195"/>
      <c r="H325" s="196"/>
      <c r="I325" s="197"/>
      <c r="J325" s="184"/>
      <c r="K325" s="197"/>
      <c r="M325" s="198" t="s">
        <v>1432</v>
      </c>
      <c r="O325" s="199"/>
      <c r="Z325" s="199"/>
      <c r="AA325" s="199"/>
      <c r="AB325" s="199"/>
      <c r="AC325" s="199"/>
      <c r="AD325" s="199"/>
      <c r="AE325" s="199"/>
      <c r="AF325" s="199"/>
      <c r="AG325" s="199"/>
      <c r="AH325" s="199"/>
      <c r="AI325" s="199"/>
      <c r="AJ325" s="199"/>
      <c r="AK325" s="199"/>
      <c r="AL325" s="199"/>
      <c r="AM325" s="199"/>
      <c r="AN325" s="199"/>
      <c r="AO325" s="199"/>
      <c r="AP325" s="199"/>
      <c r="AQ325" s="199"/>
      <c r="AR325" s="199"/>
      <c r="AS325" s="199"/>
      <c r="AT325" s="199"/>
      <c r="AU325" s="199"/>
      <c r="AV325" s="199"/>
      <c r="AW325" s="199"/>
      <c r="AX325" s="199"/>
      <c r="AY325" s="199"/>
      <c r="AZ325" s="199"/>
      <c r="BA325" s="199"/>
      <c r="BB325" s="199"/>
      <c r="BC325" s="199"/>
      <c r="BD325" s="201" t="str">
        <f t="shared" si="12"/>
        <v>1,65*2,175*0,3718</v>
      </c>
      <c r="BE325" s="199"/>
      <c r="BF325" s="199"/>
      <c r="BG325" s="199"/>
      <c r="BH325" s="199"/>
      <c r="BI325" s="199"/>
    </row>
    <row r="326" spans="1:61" x14ac:dyDescent="0.2">
      <c r="A326" s="191"/>
      <c r="B326" s="192"/>
      <c r="C326" s="331" t="s">
        <v>2024</v>
      </c>
      <c r="D326" s="332"/>
      <c r="E326" s="193">
        <v>1.5021</v>
      </c>
      <c r="F326" s="194"/>
      <c r="G326" s="195"/>
      <c r="H326" s="196"/>
      <c r="I326" s="197"/>
      <c r="J326" s="184"/>
      <c r="K326" s="197"/>
      <c r="M326" s="198" t="s">
        <v>2024</v>
      </c>
      <c r="O326" s="199"/>
      <c r="Z326" s="199"/>
      <c r="AA326" s="199"/>
      <c r="AB326" s="199"/>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199"/>
      <c r="BA326" s="199"/>
      <c r="BB326" s="199"/>
      <c r="BC326" s="199"/>
      <c r="BD326" s="201" t="str">
        <f t="shared" si="12"/>
        <v>1,2*1,5*0,3718</v>
      </c>
      <c r="BE326" s="199"/>
      <c r="BF326" s="199"/>
      <c r="BG326" s="199"/>
      <c r="BH326" s="199"/>
      <c r="BI326" s="199"/>
    </row>
    <row r="327" spans="1:61" x14ac:dyDescent="0.2">
      <c r="A327" s="191"/>
      <c r="B327" s="192"/>
      <c r="C327" s="331" t="s">
        <v>2025</v>
      </c>
      <c r="D327" s="332"/>
      <c r="E327" s="193">
        <v>4.0556000000000001</v>
      </c>
      <c r="F327" s="194"/>
      <c r="G327" s="195"/>
      <c r="H327" s="196"/>
      <c r="I327" s="197"/>
      <c r="J327" s="184"/>
      <c r="K327" s="197"/>
      <c r="M327" s="198" t="s">
        <v>2025</v>
      </c>
      <c r="O327" s="199"/>
      <c r="Z327" s="199"/>
      <c r="AA327" s="199"/>
      <c r="AB327" s="199"/>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9"/>
      <c r="AY327" s="199"/>
      <c r="AZ327" s="199"/>
      <c r="BA327" s="199"/>
      <c r="BB327" s="199"/>
      <c r="BC327" s="199"/>
      <c r="BD327" s="201" t="str">
        <f t="shared" si="12"/>
        <v>224-229:1*2,02*2*0,3718</v>
      </c>
      <c r="BE327" s="199"/>
      <c r="BF327" s="199"/>
      <c r="BG327" s="199"/>
      <c r="BH327" s="199"/>
      <c r="BI327" s="199"/>
    </row>
    <row r="328" spans="1:61" x14ac:dyDescent="0.2">
      <c r="A328" s="191"/>
      <c r="B328" s="192"/>
      <c r="C328" s="331" t="s">
        <v>2026</v>
      </c>
      <c r="D328" s="332"/>
      <c r="E328" s="193">
        <v>2.4033000000000002</v>
      </c>
      <c r="F328" s="194"/>
      <c r="G328" s="195"/>
      <c r="H328" s="196"/>
      <c r="I328" s="197"/>
      <c r="J328" s="184"/>
      <c r="K328" s="197"/>
      <c r="M328" s="198" t="s">
        <v>2026</v>
      </c>
      <c r="O328" s="199"/>
      <c r="Z328" s="199"/>
      <c r="AA328" s="19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201" t="str">
        <f t="shared" si="12"/>
        <v>0,9*2,02*2*3*0,3718</v>
      </c>
      <c r="BE328" s="199"/>
      <c r="BF328" s="199"/>
      <c r="BG328" s="199"/>
      <c r="BH328" s="199"/>
      <c r="BI328" s="199"/>
    </row>
    <row r="329" spans="1:61" x14ac:dyDescent="0.2">
      <c r="A329" s="191"/>
      <c r="B329" s="192"/>
      <c r="C329" s="331" t="s">
        <v>2027</v>
      </c>
      <c r="D329" s="332"/>
      <c r="E329" s="193">
        <v>1.5021</v>
      </c>
      <c r="F329" s="194"/>
      <c r="G329" s="195"/>
      <c r="H329" s="196"/>
      <c r="I329" s="197"/>
      <c r="J329" s="184"/>
      <c r="K329" s="197"/>
      <c r="M329" s="198" t="s">
        <v>2027</v>
      </c>
      <c r="O329" s="199"/>
      <c r="Z329" s="199"/>
      <c r="AA329" s="19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201" t="str">
        <f t="shared" si="12"/>
        <v>0,8*2,02*2*2*0,3718</v>
      </c>
      <c r="BE329" s="199"/>
      <c r="BF329" s="199"/>
      <c r="BG329" s="199"/>
      <c r="BH329" s="199"/>
      <c r="BI329" s="199"/>
    </row>
    <row r="330" spans="1:61" x14ac:dyDescent="0.2">
      <c r="A330" s="191"/>
      <c r="B330" s="192"/>
      <c r="C330" s="331" t="s">
        <v>1371</v>
      </c>
      <c r="D330" s="332"/>
      <c r="E330" s="193">
        <v>1.3519000000000001</v>
      </c>
      <c r="F330" s="194"/>
      <c r="G330" s="195"/>
      <c r="H330" s="196"/>
      <c r="I330" s="197"/>
      <c r="J330" s="184"/>
      <c r="K330" s="197"/>
      <c r="M330" s="198" t="s">
        <v>1371</v>
      </c>
      <c r="O330" s="199"/>
      <c r="Z330" s="199"/>
      <c r="AA330" s="19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201" t="str">
        <f t="shared" si="12"/>
        <v>219-221:1*2,02*2*0,3718</v>
      </c>
      <c r="BE330" s="199"/>
      <c r="BF330" s="199"/>
      <c r="BG330" s="199"/>
      <c r="BH330" s="199"/>
      <c r="BI330" s="199"/>
    </row>
    <row r="331" spans="1:61" x14ac:dyDescent="0.2">
      <c r="A331" s="191"/>
      <c r="B331" s="192"/>
      <c r="C331" s="331" t="s">
        <v>2028</v>
      </c>
      <c r="D331" s="332"/>
      <c r="E331" s="193">
        <v>1.2017</v>
      </c>
      <c r="F331" s="194"/>
      <c r="G331" s="195"/>
      <c r="H331" s="196"/>
      <c r="I331" s="197"/>
      <c r="J331" s="184"/>
      <c r="K331" s="197"/>
      <c r="M331" s="198" t="s">
        <v>2028</v>
      </c>
      <c r="O331" s="199"/>
      <c r="Z331" s="199"/>
      <c r="AA331" s="19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201" t="str">
        <f t="shared" si="12"/>
        <v>0,9*2,02*2*0,3718</v>
      </c>
      <c r="BE331" s="199"/>
      <c r="BF331" s="199"/>
      <c r="BG331" s="199"/>
      <c r="BH331" s="199"/>
      <c r="BI331" s="199"/>
    </row>
    <row r="332" spans="1:61" x14ac:dyDescent="0.2">
      <c r="A332" s="191"/>
      <c r="B332" s="192"/>
      <c r="C332" s="331" t="s">
        <v>2029</v>
      </c>
      <c r="D332" s="332"/>
      <c r="E332" s="193">
        <v>1.5021</v>
      </c>
      <c r="F332" s="194"/>
      <c r="G332" s="195"/>
      <c r="H332" s="196"/>
      <c r="I332" s="197"/>
      <c r="J332" s="184"/>
      <c r="K332" s="197"/>
      <c r="M332" s="198" t="s">
        <v>2029</v>
      </c>
      <c r="O332" s="199"/>
      <c r="Z332" s="199"/>
      <c r="AA332" s="199"/>
      <c r="AB332" s="199"/>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201" t="str">
        <f t="shared" si="12"/>
        <v>0,8*2,02*2*0,3718</v>
      </c>
      <c r="BE332" s="199"/>
      <c r="BF332" s="199"/>
      <c r="BG332" s="199"/>
      <c r="BH332" s="199"/>
      <c r="BI332" s="199"/>
    </row>
    <row r="333" spans="1:61" x14ac:dyDescent="0.2">
      <c r="A333" s="191"/>
      <c r="B333" s="192"/>
      <c r="C333" s="331" t="s">
        <v>2030</v>
      </c>
      <c r="D333" s="332"/>
      <c r="E333" s="193">
        <v>2.7037</v>
      </c>
      <c r="F333" s="194"/>
      <c r="G333" s="195"/>
      <c r="H333" s="196"/>
      <c r="I333" s="197"/>
      <c r="J333" s="184"/>
      <c r="K333" s="197"/>
      <c r="M333" s="198" t="s">
        <v>2030</v>
      </c>
      <c r="O333" s="199"/>
      <c r="Z333" s="199"/>
      <c r="AA333" s="199"/>
      <c r="AB333" s="199"/>
      <c r="AC333" s="199"/>
      <c r="AD333" s="199"/>
      <c r="AE333" s="199"/>
      <c r="AF333" s="199"/>
      <c r="AG333" s="199"/>
      <c r="AH333" s="199"/>
      <c r="AI333" s="199"/>
      <c r="AJ333" s="199"/>
      <c r="AK333" s="199"/>
      <c r="AL333" s="199"/>
      <c r="AM333" s="199"/>
      <c r="AN333" s="199"/>
      <c r="AO333" s="199"/>
      <c r="AP333" s="199"/>
      <c r="AQ333" s="199"/>
      <c r="AR333" s="199"/>
      <c r="AS333" s="199"/>
      <c r="AT333" s="199"/>
      <c r="AU333" s="199"/>
      <c r="AV333" s="199"/>
      <c r="AW333" s="199"/>
      <c r="AX333" s="199"/>
      <c r="AY333" s="199"/>
      <c r="AZ333" s="199"/>
      <c r="BA333" s="199"/>
      <c r="BB333" s="199"/>
      <c r="BC333" s="199"/>
      <c r="BD333" s="201" t="str">
        <f t="shared" si="12"/>
        <v>214-217:1*2,02*2*0,3718</v>
      </c>
      <c r="BE333" s="199"/>
      <c r="BF333" s="199"/>
      <c r="BG333" s="199"/>
      <c r="BH333" s="199"/>
      <c r="BI333" s="199"/>
    </row>
    <row r="334" spans="1:61" x14ac:dyDescent="0.2">
      <c r="A334" s="191"/>
      <c r="B334" s="192"/>
      <c r="C334" s="331" t="s">
        <v>2028</v>
      </c>
      <c r="D334" s="332"/>
      <c r="E334" s="193">
        <v>1.2017</v>
      </c>
      <c r="F334" s="194"/>
      <c r="G334" s="195"/>
      <c r="H334" s="196"/>
      <c r="I334" s="197"/>
      <c r="J334" s="184"/>
      <c r="K334" s="197"/>
      <c r="M334" s="198" t="s">
        <v>2028</v>
      </c>
      <c r="O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201" t="str">
        <f t="shared" si="12"/>
        <v>0,9*2,02*2*2*0,3718</v>
      </c>
      <c r="BE334" s="199"/>
      <c r="BF334" s="199"/>
      <c r="BG334" s="199"/>
      <c r="BH334" s="199"/>
      <c r="BI334" s="199"/>
    </row>
    <row r="335" spans="1:61" x14ac:dyDescent="0.2">
      <c r="A335" s="191"/>
      <c r="B335" s="192"/>
      <c r="C335" s="331" t="s">
        <v>2031</v>
      </c>
      <c r="D335" s="332"/>
      <c r="E335" s="193">
        <v>1.5021</v>
      </c>
      <c r="F335" s="194"/>
      <c r="G335" s="195"/>
      <c r="H335" s="196"/>
      <c r="I335" s="197"/>
      <c r="J335" s="184"/>
      <c r="K335" s="197"/>
      <c r="M335" s="198" t="s">
        <v>2031</v>
      </c>
      <c r="O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201" t="str">
        <f t="shared" si="12"/>
        <v>0,8*2,02*2*0,3718</v>
      </c>
      <c r="BE335" s="199"/>
      <c r="BF335" s="199"/>
      <c r="BG335" s="199"/>
      <c r="BH335" s="199"/>
      <c r="BI335" s="199"/>
    </row>
    <row r="336" spans="1:61" x14ac:dyDescent="0.2">
      <c r="A336" s="191"/>
      <c r="B336" s="192"/>
      <c r="C336" s="331" t="s">
        <v>2030</v>
      </c>
      <c r="D336" s="332"/>
      <c r="E336" s="193">
        <v>2.7037</v>
      </c>
      <c r="F336" s="194"/>
      <c r="G336" s="195"/>
      <c r="H336" s="196"/>
      <c r="I336" s="197"/>
      <c r="J336" s="184"/>
      <c r="K336" s="197"/>
      <c r="M336" s="198" t="s">
        <v>2030</v>
      </c>
      <c r="O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201" t="str">
        <f t="shared" si="12"/>
        <v>209-212:1*2,02*2*0,3718</v>
      </c>
      <c r="BE336" s="199"/>
      <c r="BF336" s="199"/>
      <c r="BG336" s="199"/>
      <c r="BH336" s="199"/>
      <c r="BI336" s="199"/>
    </row>
    <row r="337" spans="1:104" x14ac:dyDescent="0.2">
      <c r="A337" s="191"/>
      <c r="B337" s="192"/>
      <c r="C337" s="331" t="s">
        <v>2028</v>
      </c>
      <c r="D337" s="332"/>
      <c r="E337" s="193">
        <v>1.2017</v>
      </c>
      <c r="F337" s="194"/>
      <c r="G337" s="195"/>
      <c r="H337" s="196"/>
      <c r="I337" s="197"/>
      <c r="J337" s="184"/>
      <c r="K337" s="197"/>
      <c r="M337" s="198" t="s">
        <v>2028</v>
      </c>
      <c r="O337" s="199"/>
      <c r="Z337" s="199"/>
      <c r="AA337" s="199"/>
      <c r="AB337" s="199"/>
      <c r="AC337" s="199"/>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199"/>
      <c r="BA337" s="199"/>
      <c r="BB337" s="199"/>
      <c r="BC337" s="199"/>
      <c r="BD337" s="201" t="str">
        <f t="shared" si="12"/>
        <v>0,9*2,02*2*2*0,3718</v>
      </c>
      <c r="BE337" s="199"/>
      <c r="BF337" s="199"/>
      <c r="BG337" s="199"/>
      <c r="BH337" s="199"/>
      <c r="BI337" s="199"/>
    </row>
    <row r="338" spans="1:104" x14ac:dyDescent="0.2">
      <c r="A338" s="191"/>
      <c r="B338" s="192"/>
      <c r="C338" s="331" t="s">
        <v>2032</v>
      </c>
      <c r="D338" s="332"/>
      <c r="E338" s="193">
        <v>1.5021</v>
      </c>
      <c r="F338" s="194"/>
      <c r="G338" s="195"/>
      <c r="H338" s="196"/>
      <c r="I338" s="197"/>
      <c r="J338" s="184"/>
      <c r="K338" s="197"/>
      <c r="M338" s="198" t="s">
        <v>2032</v>
      </c>
      <c r="O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201" t="str">
        <f t="shared" si="12"/>
        <v>0,8*2,02*2*0,3718</v>
      </c>
      <c r="BE338" s="199"/>
      <c r="BF338" s="199"/>
      <c r="BG338" s="199"/>
      <c r="BH338" s="199"/>
      <c r="BI338" s="199"/>
    </row>
    <row r="339" spans="1:104" x14ac:dyDescent="0.2">
      <c r="A339" s="191"/>
      <c r="B339" s="192"/>
      <c r="C339" s="331" t="s">
        <v>2030</v>
      </c>
      <c r="D339" s="332"/>
      <c r="E339" s="193">
        <v>2.7037</v>
      </c>
      <c r="F339" s="194"/>
      <c r="G339" s="195"/>
      <c r="H339" s="196"/>
      <c r="I339" s="197"/>
      <c r="J339" s="184"/>
      <c r="K339" s="197"/>
      <c r="M339" s="198" t="s">
        <v>2030</v>
      </c>
      <c r="O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201" t="str">
        <f t="shared" si="12"/>
        <v>204-207:1*2,02*2*0,3718</v>
      </c>
      <c r="BE339" s="199"/>
      <c r="BF339" s="199"/>
      <c r="BG339" s="199"/>
      <c r="BH339" s="199"/>
      <c r="BI339" s="199"/>
    </row>
    <row r="340" spans="1:104" x14ac:dyDescent="0.2">
      <c r="A340" s="191"/>
      <c r="B340" s="192"/>
      <c r="C340" s="331" t="s">
        <v>2028</v>
      </c>
      <c r="D340" s="332"/>
      <c r="E340" s="193">
        <v>1.2017</v>
      </c>
      <c r="F340" s="194"/>
      <c r="G340" s="195"/>
      <c r="H340" s="196"/>
      <c r="I340" s="197"/>
      <c r="J340" s="184"/>
      <c r="K340" s="197"/>
      <c r="M340" s="198" t="s">
        <v>2028</v>
      </c>
      <c r="O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c r="BD340" s="201" t="str">
        <f t="shared" si="12"/>
        <v>0,9*2,02*2*2*0,3718</v>
      </c>
      <c r="BE340" s="199"/>
      <c r="BF340" s="199"/>
      <c r="BG340" s="199"/>
      <c r="BH340" s="199"/>
      <c r="BI340" s="199"/>
    </row>
    <row r="341" spans="1:104" ht="22.5" x14ac:dyDescent="0.2">
      <c r="A341" s="161">
        <v>51</v>
      </c>
      <c r="B341" s="162" t="s">
        <v>877</v>
      </c>
      <c r="C341" s="163" t="s">
        <v>878</v>
      </c>
      <c r="D341" s="164" t="s">
        <v>41</v>
      </c>
      <c r="E341" s="165">
        <v>18.9618</v>
      </c>
      <c r="F341" s="122">
        <f>'01 107 '!F341</f>
        <v>0</v>
      </c>
      <c r="G341" s="166">
        <f>E341*F341</f>
        <v>0</v>
      </c>
      <c r="H341" s="167">
        <v>2.6419999999999999E-2</v>
      </c>
      <c r="I341" s="168">
        <f>E341*H341</f>
        <v>0.50097075599999996</v>
      </c>
      <c r="J341" s="167">
        <v>0</v>
      </c>
      <c r="K341" s="168">
        <f>E341*J341</f>
        <v>0</v>
      </c>
      <c r="O341" s="199"/>
      <c r="Z341" s="199"/>
      <c r="AA341" s="199">
        <v>1</v>
      </c>
      <c r="AB341" s="199">
        <v>1</v>
      </c>
      <c r="AC341" s="199">
        <v>1</v>
      </c>
      <c r="AD341" s="199"/>
      <c r="AE341" s="199"/>
      <c r="AF341" s="199"/>
      <c r="AG341" s="199"/>
      <c r="AH341" s="199"/>
      <c r="AI341" s="199"/>
      <c r="AJ341" s="199"/>
      <c r="AK341" s="199"/>
      <c r="AL341" s="199"/>
      <c r="AM341" s="199"/>
      <c r="AN341" s="199"/>
      <c r="AO341" s="199"/>
      <c r="AP341" s="199"/>
      <c r="AQ341" s="199"/>
      <c r="AR341" s="199"/>
      <c r="AS341" s="199"/>
      <c r="AT341" s="199"/>
      <c r="AU341" s="199"/>
      <c r="AV341" s="199"/>
      <c r="AW341" s="199"/>
      <c r="AX341" s="199"/>
      <c r="AY341" s="199"/>
      <c r="AZ341" s="200">
        <f>G341</f>
        <v>0</v>
      </c>
      <c r="BA341" s="199"/>
      <c r="BB341" s="199"/>
      <c r="BC341" s="199"/>
      <c r="BD341" s="199"/>
      <c r="BE341" s="199"/>
      <c r="BF341" s="199"/>
      <c r="BG341" s="199"/>
      <c r="BH341" s="199"/>
      <c r="BI341" s="199"/>
      <c r="CA341" s="199">
        <v>1</v>
      </c>
      <c r="CB341" s="199">
        <v>1</v>
      </c>
      <c r="CZ341" s="124">
        <v>1</v>
      </c>
    </row>
    <row r="342" spans="1:104" x14ac:dyDescent="0.2">
      <c r="A342" s="191"/>
      <c r="B342" s="192"/>
      <c r="C342" s="312" t="s">
        <v>879</v>
      </c>
      <c r="D342" s="313"/>
      <c r="E342" s="313"/>
      <c r="F342" s="313"/>
      <c r="G342" s="314"/>
      <c r="I342" s="197"/>
      <c r="K342" s="197"/>
      <c r="L342" s="198" t="s">
        <v>879</v>
      </c>
      <c r="O342" s="199"/>
      <c r="Z342" s="199"/>
      <c r="AA342" s="199"/>
      <c r="AB342" s="199"/>
      <c r="AC342" s="199"/>
      <c r="AD342" s="199"/>
      <c r="AE342" s="199"/>
      <c r="AF342" s="199"/>
      <c r="AG342" s="199"/>
      <c r="AH342" s="199"/>
      <c r="AI342" s="199"/>
      <c r="AJ342" s="199"/>
      <c r="AK342" s="199"/>
      <c r="AL342" s="199"/>
      <c r="AM342" s="199"/>
      <c r="AN342" s="199"/>
      <c r="AO342" s="199"/>
      <c r="AP342" s="199"/>
      <c r="AQ342" s="199"/>
      <c r="AR342" s="199"/>
      <c r="AS342" s="199"/>
      <c r="AT342" s="199"/>
      <c r="AU342" s="199"/>
      <c r="AV342" s="199"/>
      <c r="AW342" s="199"/>
      <c r="AX342" s="199"/>
      <c r="AY342" s="199"/>
      <c r="AZ342" s="199"/>
      <c r="BA342" s="199"/>
      <c r="BB342" s="199"/>
      <c r="BC342" s="199"/>
      <c r="BD342" s="199"/>
      <c r="BE342" s="199"/>
      <c r="BF342" s="199"/>
      <c r="BG342" s="199"/>
      <c r="BH342" s="199"/>
      <c r="BI342" s="199"/>
    </row>
    <row r="343" spans="1:104" x14ac:dyDescent="0.2">
      <c r="A343" s="191"/>
      <c r="B343" s="192"/>
      <c r="C343" s="331" t="s">
        <v>2012</v>
      </c>
      <c r="D343" s="332"/>
      <c r="E343" s="193">
        <v>4.1642000000000001</v>
      </c>
      <c r="F343" s="194"/>
      <c r="G343" s="195"/>
      <c r="H343" s="196"/>
      <c r="I343" s="197"/>
      <c r="J343" s="184"/>
      <c r="K343" s="197"/>
      <c r="M343" s="198" t="s">
        <v>2012</v>
      </c>
      <c r="O343" s="199"/>
      <c r="Z343" s="199"/>
      <c r="AA343" s="19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201" t="str">
        <f t="shared" ref="BD343:BD348" si="13">C342</f>
        <v>včetně pomocného lešení</v>
      </c>
      <c r="BE343" s="199"/>
      <c r="BF343" s="199"/>
      <c r="BG343" s="199"/>
      <c r="BH343" s="199"/>
      <c r="BI343" s="199"/>
    </row>
    <row r="344" spans="1:104" x14ac:dyDescent="0.2">
      <c r="A344" s="191"/>
      <c r="B344" s="192"/>
      <c r="C344" s="331" t="s">
        <v>2013</v>
      </c>
      <c r="D344" s="332"/>
      <c r="E344" s="193">
        <v>2.1193</v>
      </c>
      <c r="F344" s="194"/>
      <c r="G344" s="195"/>
      <c r="H344" s="196"/>
      <c r="I344" s="197"/>
      <c r="J344" s="184"/>
      <c r="K344" s="197"/>
      <c r="M344" s="198" t="s">
        <v>2013</v>
      </c>
      <c r="O344" s="199"/>
      <c r="Z344" s="199"/>
      <c r="AA344" s="199"/>
      <c r="AB344" s="199"/>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201" t="str">
        <f t="shared" si="13"/>
        <v>202:11,2*0,3718</v>
      </c>
      <c r="BE344" s="199"/>
      <c r="BF344" s="199"/>
      <c r="BG344" s="199"/>
      <c r="BH344" s="199"/>
      <c r="BI344" s="199"/>
    </row>
    <row r="345" spans="1:104" x14ac:dyDescent="0.2">
      <c r="A345" s="191"/>
      <c r="B345" s="192"/>
      <c r="C345" s="331" t="s">
        <v>2014</v>
      </c>
      <c r="D345" s="332"/>
      <c r="E345" s="193">
        <v>4.2385000000000002</v>
      </c>
      <c r="F345" s="194"/>
      <c r="G345" s="195"/>
      <c r="H345" s="196"/>
      <c r="I345" s="197"/>
      <c r="J345" s="184"/>
      <c r="K345" s="197"/>
      <c r="M345" s="198" t="s">
        <v>2014</v>
      </c>
      <c r="O345" s="199"/>
      <c r="Z345" s="199"/>
      <c r="AA345" s="199"/>
      <c r="AB345" s="199"/>
      <c r="AC345" s="199"/>
      <c r="AD345" s="199"/>
      <c r="AE345" s="199"/>
      <c r="AF345" s="199"/>
      <c r="AG345" s="199"/>
      <c r="AH345" s="199"/>
      <c r="AI345" s="199"/>
      <c r="AJ345" s="199"/>
      <c r="AK345" s="199"/>
      <c r="AL345" s="199"/>
      <c r="AM345" s="199"/>
      <c r="AN345" s="199"/>
      <c r="AO345" s="199"/>
      <c r="AP345" s="199"/>
      <c r="AQ345" s="199"/>
      <c r="AR345" s="199"/>
      <c r="AS345" s="199"/>
      <c r="AT345" s="199"/>
      <c r="AU345" s="199"/>
      <c r="AV345" s="199"/>
      <c r="AW345" s="199"/>
      <c r="AX345" s="199"/>
      <c r="AY345" s="199"/>
      <c r="AZ345" s="199"/>
      <c r="BA345" s="199"/>
      <c r="BB345" s="199"/>
      <c r="BC345" s="199"/>
      <c r="BD345" s="201" t="str">
        <f t="shared" si="13"/>
        <v>208:5,7*0,3718</v>
      </c>
      <c r="BE345" s="199"/>
      <c r="BF345" s="199"/>
      <c r="BG345" s="199"/>
      <c r="BH345" s="199"/>
      <c r="BI345" s="199"/>
    </row>
    <row r="346" spans="1:104" x14ac:dyDescent="0.2">
      <c r="A346" s="191"/>
      <c r="B346" s="192"/>
      <c r="C346" s="331" t="s">
        <v>2015</v>
      </c>
      <c r="D346" s="332"/>
      <c r="E346" s="193">
        <v>4.1269999999999998</v>
      </c>
      <c r="F346" s="194"/>
      <c r="G346" s="195"/>
      <c r="H346" s="196"/>
      <c r="I346" s="197"/>
      <c r="J346" s="184"/>
      <c r="K346" s="197"/>
      <c r="M346" s="198" t="s">
        <v>2015</v>
      </c>
      <c r="O346" s="199"/>
      <c r="Z346" s="199"/>
      <c r="AA346" s="199"/>
      <c r="AB346" s="199"/>
      <c r="AC346" s="199"/>
      <c r="AD346" s="199"/>
      <c r="AE346" s="199"/>
      <c r="AF346" s="199"/>
      <c r="AG346" s="199"/>
      <c r="AH346" s="199"/>
      <c r="AI346" s="199"/>
      <c r="AJ346" s="199"/>
      <c r="AK346" s="199"/>
      <c r="AL346" s="199"/>
      <c r="AM346" s="199"/>
      <c r="AN346" s="199"/>
      <c r="AO346" s="199"/>
      <c r="AP346" s="199"/>
      <c r="AQ346" s="199"/>
      <c r="AR346" s="199"/>
      <c r="AS346" s="199"/>
      <c r="AT346" s="199"/>
      <c r="AU346" s="199"/>
      <c r="AV346" s="199"/>
      <c r="AW346" s="199"/>
      <c r="AX346" s="199"/>
      <c r="AY346" s="199"/>
      <c r="AZ346" s="199"/>
      <c r="BA346" s="199"/>
      <c r="BB346" s="199"/>
      <c r="BC346" s="199"/>
      <c r="BD346" s="201" t="str">
        <f t="shared" si="13"/>
        <v>213:11,4*0,3718</v>
      </c>
      <c r="BE346" s="199"/>
      <c r="BF346" s="199"/>
      <c r="BG346" s="199"/>
      <c r="BH346" s="199"/>
      <c r="BI346" s="199"/>
    </row>
    <row r="347" spans="1:104" x14ac:dyDescent="0.2">
      <c r="A347" s="191"/>
      <c r="B347" s="192"/>
      <c r="C347" s="331" t="s">
        <v>2016</v>
      </c>
      <c r="D347" s="332"/>
      <c r="E347" s="193">
        <v>2.1936</v>
      </c>
      <c r="F347" s="194"/>
      <c r="G347" s="195"/>
      <c r="H347" s="196"/>
      <c r="I347" s="197"/>
      <c r="J347" s="184"/>
      <c r="K347" s="197"/>
      <c r="M347" s="198" t="s">
        <v>2016</v>
      </c>
      <c r="O347" s="199"/>
      <c r="Z347" s="199"/>
      <c r="AA347" s="199"/>
      <c r="AB347" s="199"/>
      <c r="AC347" s="199"/>
      <c r="AD347" s="199"/>
      <c r="AE347" s="199"/>
      <c r="AF347" s="199"/>
      <c r="AG347" s="199"/>
      <c r="AH347" s="199"/>
      <c r="AI347" s="199"/>
      <c r="AJ347" s="199"/>
      <c r="AK347" s="199"/>
      <c r="AL347" s="199"/>
      <c r="AM347" s="199"/>
      <c r="AN347" s="199"/>
      <c r="AO347" s="199"/>
      <c r="AP347" s="199"/>
      <c r="AQ347" s="199"/>
      <c r="AR347" s="199"/>
      <c r="AS347" s="199"/>
      <c r="AT347" s="199"/>
      <c r="AU347" s="199"/>
      <c r="AV347" s="199"/>
      <c r="AW347" s="199"/>
      <c r="AX347" s="199"/>
      <c r="AY347" s="199"/>
      <c r="AZ347" s="199"/>
      <c r="BA347" s="199"/>
      <c r="BB347" s="199"/>
      <c r="BC347" s="199"/>
      <c r="BD347" s="201" t="str">
        <f t="shared" si="13"/>
        <v>218:11,1*0,3718</v>
      </c>
      <c r="BE347" s="199"/>
      <c r="BF347" s="199"/>
      <c r="BG347" s="199"/>
      <c r="BH347" s="199"/>
      <c r="BI347" s="199"/>
    </row>
    <row r="348" spans="1:104" x14ac:dyDescent="0.2">
      <c r="A348" s="191"/>
      <c r="B348" s="192"/>
      <c r="C348" s="331" t="s">
        <v>2017</v>
      </c>
      <c r="D348" s="332"/>
      <c r="E348" s="193">
        <v>2.1193</v>
      </c>
      <c r="F348" s="194"/>
      <c r="G348" s="195"/>
      <c r="H348" s="196"/>
      <c r="I348" s="197"/>
      <c r="J348" s="184"/>
      <c r="K348" s="197"/>
      <c r="M348" s="198" t="s">
        <v>2017</v>
      </c>
      <c r="O348" s="199"/>
      <c r="Z348" s="199"/>
      <c r="AA348" s="199"/>
      <c r="AB348" s="199"/>
      <c r="AC348" s="199"/>
      <c r="AD348" s="199"/>
      <c r="AE348" s="199"/>
      <c r="AF348" s="199"/>
      <c r="AG348" s="199"/>
      <c r="AH348" s="199"/>
      <c r="AI348" s="199"/>
      <c r="AJ348" s="199"/>
      <c r="AK348" s="199"/>
      <c r="AL348" s="199"/>
      <c r="AM348" s="199"/>
      <c r="AN348" s="199"/>
      <c r="AO348" s="199"/>
      <c r="AP348" s="199"/>
      <c r="AQ348" s="199"/>
      <c r="AR348" s="199"/>
      <c r="AS348" s="199"/>
      <c r="AT348" s="199"/>
      <c r="AU348" s="199"/>
      <c r="AV348" s="199"/>
      <c r="AW348" s="199"/>
      <c r="AX348" s="199"/>
      <c r="AY348" s="199"/>
      <c r="AZ348" s="199"/>
      <c r="BA348" s="199"/>
      <c r="BB348" s="199"/>
      <c r="BC348" s="199"/>
      <c r="BD348" s="201" t="str">
        <f t="shared" si="13"/>
        <v>223:5,9*0,3718</v>
      </c>
      <c r="BE348" s="199"/>
      <c r="BF348" s="199"/>
      <c r="BG348" s="199"/>
      <c r="BH348" s="199"/>
      <c r="BI348" s="199"/>
    </row>
    <row r="349" spans="1:104" x14ac:dyDescent="0.2">
      <c r="A349" s="161">
        <v>52</v>
      </c>
      <c r="B349" s="162" t="s">
        <v>881</v>
      </c>
      <c r="C349" s="163" t="s">
        <v>882</v>
      </c>
      <c r="D349" s="164" t="s">
        <v>41</v>
      </c>
      <c r="E349" s="165">
        <v>18.59</v>
      </c>
      <c r="F349" s="122">
        <f>'01 107 '!F349</f>
        <v>0</v>
      </c>
      <c r="G349" s="166">
        <f>E349*F349</f>
        <v>0</v>
      </c>
      <c r="H349" s="167">
        <v>0.10712000000000001</v>
      </c>
      <c r="I349" s="168">
        <f>E349*H349</f>
        <v>1.9913608</v>
      </c>
      <c r="J349" s="167">
        <v>0</v>
      </c>
      <c r="K349" s="168">
        <f>E349*J349</f>
        <v>0</v>
      </c>
      <c r="O349" s="199"/>
      <c r="Z349" s="199"/>
      <c r="AA349" s="199">
        <v>1</v>
      </c>
      <c r="AB349" s="199">
        <v>1</v>
      </c>
      <c r="AC349" s="199">
        <v>1</v>
      </c>
      <c r="AD349" s="199"/>
      <c r="AE349" s="199"/>
      <c r="AF349" s="199"/>
      <c r="AG349" s="199"/>
      <c r="AH349" s="199"/>
      <c r="AI349" s="199"/>
      <c r="AJ349" s="199"/>
      <c r="AK349" s="199"/>
      <c r="AL349" s="199"/>
      <c r="AM349" s="199"/>
      <c r="AN349" s="199"/>
      <c r="AO349" s="199"/>
      <c r="AP349" s="199"/>
      <c r="AQ349" s="199"/>
      <c r="AR349" s="199"/>
      <c r="AS349" s="199"/>
      <c r="AT349" s="199"/>
      <c r="AU349" s="199"/>
      <c r="AV349" s="199"/>
      <c r="AW349" s="199"/>
      <c r="AX349" s="199"/>
      <c r="AY349" s="199"/>
      <c r="AZ349" s="200">
        <f>G349</f>
        <v>0</v>
      </c>
      <c r="BA349" s="199"/>
      <c r="BB349" s="199"/>
      <c r="BC349" s="199"/>
      <c r="BD349" s="199"/>
      <c r="BE349" s="199"/>
      <c r="BF349" s="199"/>
      <c r="BG349" s="199"/>
      <c r="BH349" s="199"/>
      <c r="BI349" s="199"/>
      <c r="CA349" s="199">
        <v>1</v>
      </c>
      <c r="CB349" s="199">
        <v>1</v>
      </c>
      <c r="CZ349" s="124">
        <v>1</v>
      </c>
    </row>
    <row r="350" spans="1:104" x14ac:dyDescent="0.2">
      <c r="A350" s="191"/>
      <c r="B350" s="192"/>
      <c r="C350" s="331" t="s">
        <v>2033</v>
      </c>
      <c r="D350" s="332"/>
      <c r="E350" s="193">
        <v>18.59</v>
      </c>
      <c r="F350" s="194"/>
      <c r="G350" s="195"/>
      <c r="H350" s="196"/>
      <c r="I350" s="197"/>
      <c r="J350" s="184"/>
      <c r="K350" s="197"/>
      <c r="M350" s="198" t="s">
        <v>2033</v>
      </c>
      <c r="O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c r="BD350" s="201" t="str">
        <f>C349</f>
        <v xml:space="preserve">Hrubá výplň rýh ve stěnách maltou </v>
      </c>
      <c r="BE350" s="199"/>
      <c r="BF350" s="199"/>
      <c r="BG350" s="199"/>
      <c r="BH350" s="199"/>
      <c r="BI350" s="199"/>
    </row>
    <row r="351" spans="1:104" x14ac:dyDescent="0.2">
      <c r="A351" s="161">
        <v>53</v>
      </c>
      <c r="B351" s="162" t="s">
        <v>884</v>
      </c>
      <c r="C351" s="163" t="s">
        <v>885</v>
      </c>
      <c r="D351" s="164" t="s">
        <v>41</v>
      </c>
      <c r="E351" s="165">
        <v>30.2088</v>
      </c>
      <c r="F351" s="122">
        <f>'01 107 '!F351</f>
        <v>0</v>
      </c>
      <c r="G351" s="166">
        <f>E351*F351</f>
        <v>0</v>
      </c>
      <c r="H351" s="167">
        <v>3.9210000000000002E-2</v>
      </c>
      <c r="I351" s="168">
        <f>E351*H351</f>
        <v>1.184487048</v>
      </c>
      <c r="J351" s="167">
        <v>0</v>
      </c>
      <c r="K351" s="168">
        <f>E351*J351</f>
        <v>0</v>
      </c>
      <c r="O351" s="199"/>
      <c r="Z351" s="199"/>
      <c r="AA351" s="199">
        <v>1</v>
      </c>
      <c r="AB351" s="199">
        <v>1</v>
      </c>
      <c r="AC351" s="199">
        <v>1</v>
      </c>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200">
        <f>G351</f>
        <v>0</v>
      </c>
      <c r="BA351" s="199"/>
      <c r="BB351" s="199"/>
      <c r="BC351" s="199"/>
      <c r="BD351" s="199"/>
      <c r="BE351" s="199"/>
      <c r="BF351" s="199"/>
      <c r="BG351" s="199"/>
      <c r="BH351" s="199"/>
      <c r="BI351" s="199"/>
      <c r="CA351" s="199">
        <v>1</v>
      </c>
      <c r="CB351" s="199">
        <v>1</v>
      </c>
      <c r="CZ351" s="124">
        <v>1</v>
      </c>
    </row>
    <row r="352" spans="1:104" x14ac:dyDescent="0.2">
      <c r="A352" s="191"/>
      <c r="B352" s="192"/>
      <c r="C352" s="331" t="s">
        <v>2034</v>
      </c>
      <c r="D352" s="332"/>
      <c r="E352" s="193">
        <v>2.0449000000000002</v>
      </c>
      <c r="F352" s="194"/>
      <c r="G352" s="195"/>
      <c r="H352" s="196"/>
      <c r="I352" s="197"/>
      <c r="J352" s="184"/>
      <c r="K352" s="197"/>
      <c r="M352" s="198" t="s">
        <v>2034</v>
      </c>
      <c r="O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199"/>
      <c r="AY352" s="199"/>
      <c r="AZ352" s="199"/>
      <c r="BA352" s="199"/>
      <c r="BB352" s="199"/>
      <c r="BC352" s="199"/>
      <c r="BD352" s="201" t="str">
        <f t="shared" ref="BD352:BD362" si="14">C351</f>
        <v xml:space="preserve">Omítka vnitřní zdiva, MVC, hrubá zatřená </v>
      </c>
      <c r="BE352" s="199"/>
      <c r="BF352" s="199"/>
      <c r="BG352" s="199"/>
      <c r="BH352" s="199"/>
      <c r="BI352" s="199"/>
    </row>
    <row r="353" spans="1:104" x14ac:dyDescent="0.2">
      <c r="A353" s="191"/>
      <c r="B353" s="192"/>
      <c r="C353" s="331" t="s">
        <v>2035</v>
      </c>
      <c r="D353" s="332"/>
      <c r="E353" s="193">
        <v>3.4205999999999999</v>
      </c>
      <c r="F353" s="194"/>
      <c r="G353" s="195"/>
      <c r="H353" s="196"/>
      <c r="I353" s="197"/>
      <c r="J353" s="184"/>
      <c r="K353" s="197"/>
      <c r="M353" s="198" t="s">
        <v>2035</v>
      </c>
      <c r="O353" s="199"/>
      <c r="Z353" s="199"/>
      <c r="AA353" s="199"/>
      <c r="AB353" s="199"/>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199"/>
      <c r="AY353" s="199"/>
      <c r="AZ353" s="199"/>
      <c r="BA353" s="199"/>
      <c r="BB353" s="199"/>
      <c r="BC353" s="199"/>
      <c r="BD353" s="201" t="str">
        <f t="shared" si="14"/>
        <v>206 (koupelna):(2,425+2+1,5+0,57+0,435+1,8)*0,63*0,3718</v>
      </c>
      <c r="BE353" s="199"/>
      <c r="BF353" s="199"/>
      <c r="BG353" s="199"/>
      <c r="BH353" s="199"/>
      <c r="BI353" s="199"/>
    </row>
    <row r="354" spans="1:104" x14ac:dyDescent="0.2">
      <c r="A354" s="191"/>
      <c r="B354" s="192"/>
      <c r="C354" s="331" t="s">
        <v>2036</v>
      </c>
      <c r="D354" s="332"/>
      <c r="E354" s="193">
        <v>4.1679000000000004</v>
      </c>
      <c r="F354" s="194"/>
      <c r="G354" s="195"/>
      <c r="H354" s="196"/>
      <c r="I354" s="197"/>
      <c r="J354" s="184"/>
      <c r="K354" s="197"/>
      <c r="M354" s="198" t="s">
        <v>2036</v>
      </c>
      <c r="O354" s="199"/>
      <c r="Z354" s="199"/>
      <c r="AA354" s="199"/>
      <c r="AB354" s="199"/>
      <c r="AC354" s="199"/>
      <c r="AD354" s="199"/>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c r="AY354" s="199"/>
      <c r="AZ354" s="199"/>
      <c r="BA354" s="199"/>
      <c r="BB354" s="199"/>
      <c r="BC354" s="199"/>
      <c r="BD354" s="201" t="str">
        <f t="shared" si="14"/>
        <v>207 obklady kuchyňská linka :(3+0,8+0,8)*2*0,3718</v>
      </c>
      <c r="BE354" s="199"/>
      <c r="BF354" s="199"/>
      <c r="BG354" s="199"/>
      <c r="BH354" s="199"/>
      <c r="BI354" s="199"/>
    </row>
    <row r="355" spans="1:104" x14ac:dyDescent="0.2">
      <c r="A355" s="191"/>
      <c r="B355" s="192"/>
      <c r="C355" s="331" t="s">
        <v>2037</v>
      </c>
      <c r="D355" s="332"/>
      <c r="E355" s="193">
        <v>1.9207000000000001</v>
      </c>
      <c r="F355" s="194"/>
      <c r="G355" s="195"/>
      <c r="H355" s="196"/>
      <c r="I355" s="197"/>
      <c r="J355" s="184"/>
      <c r="K355" s="197"/>
      <c r="M355" s="198" t="s">
        <v>2037</v>
      </c>
      <c r="O355" s="199"/>
      <c r="Z355" s="199"/>
      <c r="AA355" s="199"/>
      <c r="AB355" s="199"/>
      <c r="AC355" s="199"/>
      <c r="AD355" s="199"/>
      <c r="AE355" s="199"/>
      <c r="AF355" s="199"/>
      <c r="AG355" s="199"/>
      <c r="AH355" s="199"/>
      <c r="AI355" s="199"/>
      <c r="AJ355" s="199"/>
      <c r="AK355" s="199"/>
      <c r="AL355" s="199"/>
      <c r="AM355" s="199"/>
      <c r="AN355" s="199"/>
      <c r="AO355" s="199"/>
      <c r="AP355" s="199"/>
      <c r="AQ355" s="199"/>
      <c r="AR355" s="199"/>
      <c r="AS355" s="199"/>
      <c r="AT355" s="199"/>
      <c r="AU355" s="199"/>
      <c r="AV355" s="199"/>
      <c r="AW355" s="199"/>
      <c r="AX355" s="199"/>
      <c r="AY355" s="199"/>
      <c r="AZ355" s="199"/>
      <c r="BA355" s="199"/>
      <c r="BB355" s="199"/>
      <c r="BC355" s="199"/>
      <c r="BD355" s="201" t="str">
        <f t="shared" si="14"/>
        <v>210 obklad kuchuňská linka :(2,4+0,685+0,52+2)*2*0,3718</v>
      </c>
      <c r="BE355" s="199"/>
      <c r="BF355" s="199"/>
      <c r="BG355" s="199"/>
      <c r="BH355" s="199"/>
      <c r="BI355" s="199"/>
    </row>
    <row r="356" spans="1:104" x14ac:dyDescent="0.2">
      <c r="A356" s="191"/>
      <c r="B356" s="192"/>
      <c r="C356" s="331" t="s">
        <v>2038</v>
      </c>
      <c r="D356" s="332"/>
      <c r="E356" s="193">
        <v>1.9207000000000001</v>
      </c>
      <c r="F356" s="194"/>
      <c r="G356" s="195"/>
      <c r="H356" s="196"/>
      <c r="I356" s="197"/>
      <c r="J356" s="184"/>
      <c r="K356" s="197"/>
      <c r="M356" s="198" t="s">
        <v>2038</v>
      </c>
      <c r="O356" s="199"/>
      <c r="Z356" s="199"/>
      <c r="AA356" s="199"/>
      <c r="AB356" s="199"/>
      <c r="AC356" s="199"/>
      <c r="AD356" s="199"/>
      <c r="AE356" s="199"/>
      <c r="AF356" s="199"/>
      <c r="AG356" s="199"/>
      <c r="AH356" s="199"/>
      <c r="AI356" s="199"/>
      <c r="AJ356" s="199"/>
      <c r="AK356" s="199"/>
      <c r="AL356" s="199"/>
      <c r="AM356" s="199"/>
      <c r="AN356" s="199"/>
      <c r="AO356" s="199"/>
      <c r="AP356" s="199"/>
      <c r="AQ356" s="199"/>
      <c r="AR356" s="199"/>
      <c r="AS356" s="199"/>
      <c r="AT356" s="199"/>
      <c r="AU356" s="199"/>
      <c r="AV356" s="199"/>
      <c r="AW356" s="199"/>
      <c r="AX356" s="199"/>
      <c r="AY356" s="199"/>
      <c r="AZ356" s="199"/>
      <c r="BA356" s="199"/>
      <c r="BB356" s="199"/>
      <c r="BC356" s="199"/>
      <c r="BD356" s="201" t="str">
        <f t="shared" si="14"/>
        <v>212 (koupelna):(2+2+2,1+2,1)*0,63*0,3718</v>
      </c>
      <c r="BE356" s="199"/>
      <c r="BF356" s="199"/>
      <c r="BG356" s="199"/>
      <c r="BH356" s="199"/>
      <c r="BI356" s="199"/>
    </row>
    <row r="357" spans="1:104" x14ac:dyDescent="0.2">
      <c r="A357" s="191"/>
      <c r="B357" s="192"/>
      <c r="C357" s="331" t="s">
        <v>2039</v>
      </c>
      <c r="D357" s="332"/>
      <c r="E357" s="193">
        <v>4.1679000000000004</v>
      </c>
      <c r="F357" s="194"/>
      <c r="G357" s="195"/>
      <c r="H357" s="196"/>
      <c r="I357" s="197"/>
      <c r="J357" s="184"/>
      <c r="K357" s="197"/>
      <c r="M357" s="198" t="s">
        <v>2039</v>
      </c>
      <c r="O357" s="199"/>
      <c r="Z357" s="199"/>
      <c r="AA357" s="199"/>
      <c r="AB357" s="199"/>
      <c r="AC357" s="199"/>
      <c r="AD357" s="199"/>
      <c r="AE357" s="199"/>
      <c r="AF357" s="199"/>
      <c r="AG357" s="199"/>
      <c r="AH357" s="199"/>
      <c r="AI357" s="199"/>
      <c r="AJ357" s="199"/>
      <c r="AK357" s="199"/>
      <c r="AL357" s="199"/>
      <c r="AM357" s="199"/>
      <c r="AN357" s="199"/>
      <c r="AO357" s="199"/>
      <c r="AP357" s="199"/>
      <c r="AQ357" s="199"/>
      <c r="AR357" s="199"/>
      <c r="AS357" s="199"/>
      <c r="AT357" s="199"/>
      <c r="AU357" s="199"/>
      <c r="AV357" s="199"/>
      <c r="AW357" s="199"/>
      <c r="AX357" s="199"/>
      <c r="AY357" s="199"/>
      <c r="AZ357" s="199"/>
      <c r="BA357" s="199"/>
      <c r="BB357" s="199"/>
      <c r="BC357" s="199"/>
      <c r="BD357" s="201" t="str">
        <f t="shared" si="14"/>
        <v>215 (koupelna):(2,1+2,1+2+2)*0,63*0,3718</v>
      </c>
      <c r="BE357" s="199"/>
      <c r="BF357" s="199"/>
      <c r="BG357" s="199"/>
      <c r="BH357" s="199"/>
      <c r="BI357" s="199"/>
    </row>
    <row r="358" spans="1:104" x14ac:dyDescent="0.2">
      <c r="A358" s="191"/>
      <c r="B358" s="192"/>
      <c r="C358" s="331" t="s">
        <v>2040</v>
      </c>
      <c r="D358" s="332"/>
      <c r="E358" s="193">
        <v>1.8458000000000001</v>
      </c>
      <c r="F358" s="194"/>
      <c r="G358" s="195"/>
      <c r="H358" s="196"/>
      <c r="I358" s="197"/>
      <c r="J358" s="184"/>
      <c r="K358" s="197"/>
      <c r="M358" s="198" t="s">
        <v>2040</v>
      </c>
      <c r="O358" s="199"/>
      <c r="Z358" s="199"/>
      <c r="AA358" s="199"/>
      <c r="AB358" s="199"/>
      <c r="AC358" s="199"/>
      <c r="AD358" s="199"/>
      <c r="AE358" s="199"/>
      <c r="AF358" s="199"/>
      <c r="AG358" s="199"/>
      <c r="AH358" s="199"/>
      <c r="AI358" s="199"/>
      <c r="AJ358" s="199"/>
      <c r="AK358" s="199"/>
      <c r="AL358" s="199"/>
      <c r="AM358" s="199"/>
      <c r="AN358" s="199"/>
      <c r="AO358" s="199"/>
      <c r="AP358" s="199"/>
      <c r="AQ358" s="199"/>
      <c r="AR358" s="199"/>
      <c r="AS358" s="199"/>
      <c r="AT358" s="199"/>
      <c r="AU358" s="199"/>
      <c r="AV358" s="199"/>
      <c r="AW358" s="199"/>
      <c r="AX358" s="199"/>
      <c r="AY358" s="199"/>
      <c r="AZ358" s="199"/>
      <c r="BA358" s="199"/>
      <c r="BB358" s="199"/>
      <c r="BC358" s="199"/>
      <c r="BD358" s="201" t="str">
        <f t="shared" si="14"/>
        <v>216 obklad kuchuňská linka :(2,4+0,685+0,52+2)*2*0,3718</v>
      </c>
      <c r="BE358" s="199"/>
      <c r="BF358" s="199"/>
      <c r="BG358" s="199"/>
      <c r="BH358" s="199"/>
      <c r="BI358" s="199"/>
    </row>
    <row r="359" spans="1:104" x14ac:dyDescent="0.2">
      <c r="A359" s="191"/>
      <c r="B359" s="192"/>
      <c r="C359" s="331" t="s">
        <v>2041</v>
      </c>
      <c r="D359" s="332"/>
      <c r="E359" s="193">
        <v>3.1974999999999998</v>
      </c>
      <c r="F359" s="194"/>
      <c r="G359" s="195"/>
      <c r="H359" s="196"/>
      <c r="I359" s="197"/>
      <c r="J359" s="184"/>
      <c r="K359" s="197"/>
      <c r="M359" s="198" t="s">
        <v>2041</v>
      </c>
      <c r="O359" s="199"/>
      <c r="Z359" s="199"/>
      <c r="AA359" s="19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c r="BD359" s="201" t="str">
        <f t="shared" si="14"/>
        <v>220 (koupelna):(1,955+1,955+1,985+1,985)*0,63*0,3718</v>
      </c>
      <c r="BE359" s="199"/>
      <c r="BF359" s="199"/>
      <c r="BG359" s="199"/>
      <c r="BH359" s="199"/>
      <c r="BI359" s="199"/>
    </row>
    <row r="360" spans="1:104" x14ac:dyDescent="0.2">
      <c r="A360" s="191"/>
      <c r="B360" s="192"/>
      <c r="C360" s="331" t="s">
        <v>2042</v>
      </c>
      <c r="D360" s="332"/>
      <c r="E360" s="193">
        <v>2.0870000000000002</v>
      </c>
      <c r="F360" s="194"/>
      <c r="G360" s="195"/>
      <c r="H360" s="196"/>
      <c r="I360" s="197"/>
      <c r="J360" s="184"/>
      <c r="K360" s="197"/>
      <c r="M360" s="198" t="s">
        <v>2042</v>
      </c>
      <c r="O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c r="BD360" s="201" t="str">
        <f t="shared" si="14"/>
        <v>221 obklad kuchuňská linka :(2,2+2,1)*2*0,3718</v>
      </c>
      <c r="BE360" s="199"/>
      <c r="BF360" s="199"/>
      <c r="BG360" s="199"/>
      <c r="BH360" s="199"/>
      <c r="BI360" s="199"/>
    </row>
    <row r="361" spans="1:104" x14ac:dyDescent="0.2">
      <c r="A361" s="191"/>
      <c r="B361" s="192"/>
      <c r="C361" s="331" t="s">
        <v>2043</v>
      </c>
      <c r="D361" s="332"/>
      <c r="E361" s="193">
        <v>2.3872</v>
      </c>
      <c r="F361" s="194"/>
      <c r="G361" s="195"/>
      <c r="H361" s="196"/>
      <c r="I361" s="197"/>
      <c r="J361" s="184"/>
      <c r="K361" s="197"/>
      <c r="M361" s="198" t="s">
        <v>2043</v>
      </c>
      <c r="O361" s="199"/>
      <c r="Z361" s="199"/>
      <c r="AA361" s="199"/>
      <c r="AB361" s="199"/>
      <c r="AC361" s="199"/>
      <c r="AD361" s="199"/>
      <c r="AE361" s="199"/>
      <c r="AF361" s="199"/>
      <c r="AG361" s="199"/>
      <c r="AH361" s="199"/>
      <c r="AI361" s="199"/>
      <c r="AJ361" s="199"/>
      <c r="AK361" s="199"/>
      <c r="AL361" s="199"/>
      <c r="AM361" s="199"/>
      <c r="AN361" s="199"/>
      <c r="AO361" s="199"/>
      <c r="AP361" s="199"/>
      <c r="AQ361" s="199"/>
      <c r="AR361" s="199"/>
      <c r="AS361" s="199"/>
      <c r="AT361" s="199"/>
      <c r="AU361" s="199"/>
      <c r="AV361" s="199"/>
      <c r="AW361" s="199"/>
      <c r="AX361" s="199"/>
      <c r="AY361" s="199"/>
      <c r="AZ361" s="199"/>
      <c r="BA361" s="199"/>
      <c r="BB361" s="199"/>
      <c r="BC361" s="199"/>
      <c r="BD361" s="201" t="str">
        <f t="shared" si="14"/>
        <v>225 (koupelna):(2,76+2,76+1,695+1,695)*0,63*0,3718</v>
      </c>
      <c r="BE361" s="199"/>
      <c r="BF361" s="199"/>
      <c r="BG361" s="199"/>
      <c r="BH361" s="199"/>
      <c r="BI361" s="199"/>
    </row>
    <row r="362" spans="1:104" x14ac:dyDescent="0.2">
      <c r="A362" s="191"/>
      <c r="B362" s="192"/>
      <c r="C362" s="331" t="s">
        <v>2044</v>
      </c>
      <c r="D362" s="332"/>
      <c r="E362" s="193">
        <v>3.0488</v>
      </c>
      <c r="F362" s="194"/>
      <c r="G362" s="195"/>
      <c r="H362" s="196"/>
      <c r="I362" s="197"/>
      <c r="J362" s="184"/>
      <c r="K362" s="197"/>
      <c r="M362" s="198" t="s">
        <v>2044</v>
      </c>
      <c r="O362" s="199"/>
      <c r="Z362" s="199"/>
      <c r="AA362" s="199"/>
      <c r="AB362" s="199"/>
      <c r="AC362" s="199"/>
      <c r="AD362" s="199"/>
      <c r="AE362" s="199"/>
      <c r="AF362" s="199"/>
      <c r="AG362" s="199"/>
      <c r="AH362" s="199"/>
      <c r="AI362" s="199"/>
      <c r="AJ362" s="199"/>
      <c r="AK362" s="199"/>
      <c r="AL362" s="199"/>
      <c r="AM362" s="199"/>
      <c r="AN362" s="199"/>
      <c r="AO362" s="199"/>
      <c r="AP362" s="199"/>
      <c r="AQ362" s="199"/>
      <c r="AR362" s="199"/>
      <c r="AS362" s="199"/>
      <c r="AT362" s="199"/>
      <c r="AU362" s="199"/>
      <c r="AV362" s="199"/>
      <c r="AW362" s="199"/>
      <c r="AX362" s="199"/>
      <c r="AY362" s="199"/>
      <c r="AZ362" s="199"/>
      <c r="BA362" s="199"/>
      <c r="BB362" s="199"/>
      <c r="BC362" s="199"/>
      <c r="BD362" s="201" t="str">
        <f t="shared" si="14"/>
        <v>226 (WC):(1,41+1,41+1,2+1,2)*1,23*0,3718</v>
      </c>
      <c r="BE362" s="199"/>
      <c r="BF362" s="199"/>
      <c r="BG362" s="199"/>
      <c r="BH362" s="199"/>
      <c r="BI362" s="199"/>
    </row>
    <row r="363" spans="1:104" x14ac:dyDescent="0.2">
      <c r="A363" s="161">
        <v>54</v>
      </c>
      <c r="B363" s="162" t="s">
        <v>890</v>
      </c>
      <c r="C363" s="163" t="s">
        <v>891</v>
      </c>
      <c r="D363" s="164" t="s">
        <v>41</v>
      </c>
      <c r="E363" s="165">
        <v>331.65440000000001</v>
      </c>
      <c r="F363" s="122">
        <f>'01 107 '!F363</f>
        <v>0</v>
      </c>
      <c r="G363" s="166">
        <f>E363*F363</f>
        <v>0</v>
      </c>
      <c r="H363" s="167">
        <v>4.7660000000000001E-2</v>
      </c>
      <c r="I363" s="168">
        <f>E363*H363</f>
        <v>15.806648704000001</v>
      </c>
      <c r="J363" s="167">
        <v>0</v>
      </c>
      <c r="K363" s="168">
        <f>E363*J363</f>
        <v>0</v>
      </c>
      <c r="O363" s="199"/>
      <c r="Z363" s="199"/>
      <c r="AA363" s="199">
        <v>1</v>
      </c>
      <c r="AB363" s="199">
        <v>1</v>
      </c>
      <c r="AC363" s="199">
        <v>1</v>
      </c>
      <c r="AD363" s="199"/>
      <c r="AE363" s="199"/>
      <c r="AF363" s="199"/>
      <c r="AG363" s="199"/>
      <c r="AH363" s="199"/>
      <c r="AI363" s="199"/>
      <c r="AJ363" s="199"/>
      <c r="AK363" s="199"/>
      <c r="AL363" s="199"/>
      <c r="AM363" s="199"/>
      <c r="AN363" s="199"/>
      <c r="AO363" s="199"/>
      <c r="AP363" s="199"/>
      <c r="AQ363" s="199"/>
      <c r="AR363" s="199"/>
      <c r="AS363" s="199"/>
      <c r="AT363" s="199"/>
      <c r="AU363" s="199"/>
      <c r="AV363" s="199"/>
      <c r="AW363" s="199"/>
      <c r="AX363" s="199"/>
      <c r="AY363" s="199"/>
      <c r="AZ363" s="200">
        <f>G363</f>
        <v>0</v>
      </c>
      <c r="BA363" s="199"/>
      <c r="BB363" s="199"/>
      <c r="BC363" s="199"/>
      <c r="BD363" s="199"/>
      <c r="BE363" s="199"/>
      <c r="BF363" s="199"/>
      <c r="BG363" s="199"/>
      <c r="BH363" s="199"/>
      <c r="BI363" s="199"/>
      <c r="CA363" s="199">
        <v>1</v>
      </c>
      <c r="CB363" s="199">
        <v>1</v>
      </c>
      <c r="CZ363" s="124">
        <v>1</v>
      </c>
    </row>
    <row r="364" spans="1:104" x14ac:dyDescent="0.2">
      <c r="A364" s="191"/>
      <c r="B364" s="192"/>
      <c r="C364" s="331" t="s">
        <v>2296</v>
      </c>
      <c r="D364" s="332"/>
      <c r="E364" s="193">
        <v>30.997299999999999</v>
      </c>
      <c r="F364" s="194"/>
      <c r="G364" s="195"/>
      <c r="H364" s="196"/>
      <c r="I364" s="197"/>
      <c r="J364" s="184"/>
      <c r="K364" s="197"/>
      <c r="M364" s="198" t="s">
        <v>2296</v>
      </c>
      <c r="O364" s="199"/>
      <c r="Z364" s="199"/>
      <c r="AA364" s="199"/>
      <c r="AB364" s="199"/>
      <c r="AC364" s="199"/>
      <c r="AD364" s="199"/>
      <c r="AE364" s="199"/>
      <c r="AF364" s="199"/>
      <c r="AG364" s="199"/>
      <c r="AH364" s="199"/>
      <c r="AI364" s="199"/>
      <c r="AJ364" s="199"/>
      <c r="AK364" s="199"/>
      <c r="AL364" s="199"/>
      <c r="AM364" s="199"/>
      <c r="AN364" s="199"/>
      <c r="AO364" s="199"/>
      <c r="AP364" s="199"/>
      <c r="AQ364" s="199"/>
      <c r="AR364" s="199"/>
      <c r="AS364" s="199"/>
      <c r="AT364" s="199"/>
      <c r="AU364" s="199"/>
      <c r="AV364" s="199"/>
      <c r="AW364" s="199"/>
      <c r="AX364" s="199"/>
      <c r="AY364" s="199"/>
      <c r="AZ364" s="199"/>
      <c r="BA364" s="199"/>
      <c r="BB364" s="199"/>
      <c r="BC364" s="199"/>
      <c r="BD364" s="201" t="str">
        <f t="shared" ref="BD364:BD394" si="15">C363</f>
        <v xml:space="preserve">Omítka vnitřní zdiva, MVC, štuková </v>
      </c>
      <c r="BE364" s="199"/>
      <c r="BF364" s="199"/>
      <c r="BG364" s="199"/>
      <c r="BH364" s="199"/>
      <c r="BI364" s="199"/>
    </row>
    <row r="365" spans="1:104" x14ac:dyDescent="0.2">
      <c r="A365" s="191"/>
      <c r="B365" s="192"/>
      <c r="C365" s="331" t="s">
        <v>2297</v>
      </c>
      <c r="D365" s="332"/>
      <c r="E365" s="193">
        <v>20.9695</v>
      </c>
      <c r="F365" s="194"/>
      <c r="G365" s="195"/>
      <c r="H365" s="196"/>
      <c r="I365" s="197"/>
      <c r="J365" s="184"/>
      <c r="K365" s="197"/>
      <c r="M365" s="198" t="s">
        <v>2297</v>
      </c>
      <c r="O365" s="199"/>
      <c r="Z365" s="199"/>
      <c r="AA365" s="199"/>
      <c r="AB365" s="199"/>
      <c r="AC365" s="199"/>
      <c r="AD365" s="199"/>
      <c r="AE365" s="199"/>
      <c r="AF365" s="199"/>
      <c r="AG365" s="199"/>
      <c r="AH365" s="199"/>
      <c r="AI365" s="199"/>
      <c r="AJ365" s="199"/>
      <c r="AK365" s="199"/>
      <c r="AL365" s="199"/>
      <c r="AM365" s="199"/>
      <c r="AN365" s="199"/>
      <c r="AO365" s="199"/>
      <c r="AP365" s="199"/>
      <c r="AQ365" s="199"/>
      <c r="AR365" s="199"/>
      <c r="AS365" s="199"/>
      <c r="AT365" s="199"/>
      <c r="AU365" s="199"/>
      <c r="AV365" s="199"/>
      <c r="AW365" s="199"/>
      <c r="AX365" s="199"/>
      <c r="AY365" s="199"/>
      <c r="AZ365" s="199"/>
      <c r="BA365" s="199"/>
      <c r="BB365" s="199"/>
      <c r="BC365" s="199"/>
      <c r="BD365" s="201" t="str">
        <f t="shared" si="15"/>
        <v>301:(6,3+1,5+1,7+4+5,3+4,5+2,2+2,2+2+2)*2,63*0,3718</v>
      </c>
      <c r="BE365" s="199"/>
      <c r="BF365" s="199"/>
      <c r="BG365" s="199"/>
      <c r="BH365" s="199"/>
      <c r="BI365" s="199"/>
    </row>
    <row r="366" spans="1:104" x14ac:dyDescent="0.2">
      <c r="A366" s="191"/>
      <c r="B366" s="192"/>
      <c r="C366" s="331" t="s">
        <v>2212</v>
      </c>
      <c r="D366" s="332"/>
      <c r="E366" s="193">
        <v>0</v>
      </c>
      <c r="F366" s="194"/>
      <c r="G366" s="195"/>
      <c r="H366" s="196"/>
      <c r="I366" s="197"/>
      <c r="J366" s="184"/>
      <c r="K366" s="197"/>
      <c r="M366" s="198" t="s">
        <v>2212</v>
      </c>
      <c r="O366" s="199"/>
      <c r="Z366" s="199"/>
      <c r="AA366" s="199"/>
      <c r="AB366" s="199"/>
      <c r="AC366" s="199"/>
      <c r="AD366" s="199"/>
      <c r="AE366" s="199"/>
      <c r="AF366" s="199"/>
      <c r="AG366" s="199"/>
      <c r="AH366" s="199"/>
      <c r="AI366" s="199"/>
      <c r="AJ366" s="199"/>
      <c r="AK366" s="199"/>
      <c r="AL366" s="199"/>
      <c r="AM366" s="199"/>
      <c r="AN366" s="199"/>
      <c r="AO366" s="199"/>
      <c r="AP366" s="199"/>
      <c r="AQ366" s="199"/>
      <c r="AR366" s="199"/>
      <c r="AS366" s="199"/>
      <c r="AT366" s="199"/>
      <c r="AU366" s="199"/>
      <c r="AV366" s="199"/>
      <c r="AW366" s="199"/>
      <c r="AX366" s="199"/>
      <c r="AY366" s="199"/>
      <c r="AZ366" s="199"/>
      <c r="BA366" s="199"/>
      <c r="BB366" s="199"/>
      <c r="BC366" s="199"/>
      <c r="BD366" s="201" t="str">
        <f t="shared" si="15"/>
        <v>302:(8+8+1,4+1,4)*3*0,3718</v>
      </c>
      <c r="BE366" s="199"/>
      <c r="BF366" s="199"/>
      <c r="BG366" s="199"/>
      <c r="BH366" s="199"/>
      <c r="BI366" s="199"/>
    </row>
    <row r="367" spans="1:104" x14ac:dyDescent="0.2">
      <c r="A367" s="191"/>
      <c r="B367" s="192"/>
      <c r="C367" s="331" t="s">
        <v>2298</v>
      </c>
      <c r="D367" s="332"/>
      <c r="E367" s="193">
        <v>7.8129</v>
      </c>
      <c r="F367" s="194"/>
      <c r="G367" s="195"/>
      <c r="H367" s="196"/>
      <c r="I367" s="197"/>
      <c r="J367" s="184"/>
      <c r="K367" s="197"/>
      <c r="M367" s="198" t="s">
        <v>2298</v>
      </c>
      <c r="O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199"/>
      <c r="AY367" s="199"/>
      <c r="AZ367" s="199"/>
      <c r="BA367" s="199"/>
      <c r="BB367" s="199"/>
      <c r="BC367" s="199"/>
      <c r="BD367" s="201" t="str">
        <f t="shared" si="15"/>
        <v>303 výtah:</v>
      </c>
      <c r="BE367" s="199"/>
      <c r="BF367" s="199"/>
      <c r="BG367" s="199"/>
      <c r="BH367" s="199"/>
      <c r="BI367" s="199"/>
    </row>
    <row r="368" spans="1:104" x14ac:dyDescent="0.2">
      <c r="A368" s="191"/>
      <c r="B368" s="192"/>
      <c r="C368" s="331" t="s">
        <v>2299</v>
      </c>
      <c r="D368" s="332"/>
      <c r="E368" s="193">
        <v>13.7288</v>
      </c>
      <c r="F368" s="194"/>
      <c r="G368" s="195"/>
      <c r="H368" s="196"/>
      <c r="I368" s="197"/>
      <c r="J368" s="184"/>
      <c r="K368" s="197"/>
      <c r="M368" s="198" t="s">
        <v>2299</v>
      </c>
      <c r="O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201" t="str">
        <f t="shared" si="15"/>
        <v>304:(2,425+2,425+1,57+1,57)*2,63*0,3718</v>
      </c>
      <c r="BE368" s="199"/>
      <c r="BF368" s="199"/>
      <c r="BG368" s="199"/>
      <c r="BH368" s="199"/>
      <c r="BI368" s="199"/>
    </row>
    <row r="369" spans="1:61" x14ac:dyDescent="0.2">
      <c r="A369" s="191"/>
      <c r="B369" s="192"/>
      <c r="C369" s="331" t="s">
        <v>2300</v>
      </c>
      <c r="D369" s="332"/>
      <c r="E369" s="193">
        <v>2.0449000000000002</v>
      </c>
      <c r="F369" s="194"/>
      <c r="G369" s="195"/>
      <c r="H369" s="196"/>
      <c r="I369" s="197"/>
      <c r="J369" s="184"/>
      <c r="K369" s="197"/>
      <c r="M369" s="198" t="s">
        <v>2300</v>
      </c>
      <c r="O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199"/>
      <c r="AY369" s="199"/>
      <c r="AZ369" s="199"/>
      <c r="BA369" s="199"/>
      <c r="BB369" s="199"/>
      <c r="BC369" s="199"/>
      <c r="BD369" s="201" t="str">
        <f t="shared" si="15"/>
        <v>305:(3,285+3,285+3,735+3,735)*2,63*0,3718</v>
      </c>
      <c r="BE369" s="199"/>
      <c r="BF369" s="199"/>
      <c r="BG369" s="199"/>
      <c r="BH369" s="199"/>
      <c r="BI369" s="199"/>
    </row>
    <row r="370" spans="1:61" ht="22.5" x14ac:dyDescent="0.2">
      <c r="A370" s="191"/>
      <c r="B370" s="192"/>
      <c r="C370" s="331" t="s">
        <v>2301</v>
      </c>
      <c r="D370" s="332"/>
      <c r="E370" s="193">
        <v>24.758800000000001</v>
      </c>
      <c r="F370" s="194"/>
      <c r="G370" s="195"/>
      <c r="H370" s="196"/>
      <c r="I370" s="197"/>
      <c r="J370" s="184"/>
      <c r="K370" s="197"/>
      <c r="M370" s="198" t="s">
        <v>2301</v>
      </c>
      <c r="O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199"/>
      <c r="AY370" s="199"/>
      <c r="AZ370" s="199"/>
      <c r="BA370" s="199"/>
      <c r="BB370" s="199"/>
      <c r="BC370" s="199"/>
      <c r="BD370" s="201" t="str">
        <f t="shared" si="15"/>
        <v>306 (koupelna):(2,425+2+1,5+0,57+0,435+1,8)*0,63*0,3718</v>
      </c>
      <c r="BE370" s="199"/>
      <c r="BF370" s="199"/>
      <c r="BG370" s="199"/>
      <c r="BH370" s="199"/>
      <c r="BI370" s="199"/>
    </row>
    <row r="371" spans="1:61" ht="25.5" x14ac:dyDescent="0.2">
      <c r="A371" s="191"/>
      <c r="B371" s="192"/>
      <c r="C371" s="331" t="s">
        <v>2302</v>
      </c>
      <c r="D371" s="332"/>
      <c r="E371" s="193">
        <v>3.4205999999999999</v>
      </c>
      <c r="F371" s="194"/>
      <c r="G371" s="195"/>
      <c r="H371" s="196"/>
      <c r="I371" s="197"/>
      <c r="J371" s="184"/>
      <c r="K371" s="197"/>
      <c r="M371" s="198" t="s">
        <v>2302</v>
      </c>
      <c r="O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199"/>
      <c r="AY371" s="199"/>
      <c r="AZ371" s="199"/>
      <c r="BA371" s="199"/>
      <c r="BB371" s="199"/>
      <c r="BC371" s="199"/>
      <c r="BD371" s="201" t="str">
        <f t="shared" si="15"/>
        <v>307:(3,735+3,01+2,1+0,5+0,1+0,4+2+2,9+5,8+0,6+0,675+1,1+2,4)*2,63*0,3718</v>
      </c>
      <c r="BE371" s="199"/>
      <c r="BF371" s="199"/>
      <c r="BG371" s="199"/>
      <c r="BH371" s="199"/>
      <c r="BI371" s="199"/>
    </row>
    <row r="372" spans="1:61" x14ac:dyDescent="0.2">
      <c r="A372" s="191"/>
      <c r="B372" s="192"/>
      <c r="C372" s="331" t="s">
        <v>2218</v>
      </c>
      <c r="D372" s="332"/>
      <c r="E372" s="193">
        <v>0</v>
      </c>
      <c r="F372" s="194"/>
      <c r="G372" s="195"/>
      <c r="H372" s="196"/>
      <c r="I372" s="197"/>
      <c r="J372" s="184"/>
      <c r="K372" s="197"/>
      <c r="M372" s="198" t="s">
        <v>2218</v>
      </c>
      <c r="O372" s="199"/>
      <c r="Z372" s="199"/>
      <c r="AA372" s="199"/>
      <c r="AB372" s="199"/>
      <c r="AC372" s="199"/>
      <c r="AD372" s="199"/>
      <c r="AE372" s="199"/>
      <c r="AF372" s="199"/>
      <c r="AG372" s="199"/>
      <c r="AH372" s="199"/>
      <c r="AI372" s="199"/>
      <c r="AJ372" s="199"/>
      <c r="AK372" s="199"/>
      <c r="AL372" s="199"/>
      <c r="AM372" s="199"/>
      <c r="AN372" s="199"/>
      <c r="AO372" s="199"/>
      <c r="AP372" s="199"/>
      <c r="AQ372" s="199"/>
      <c r="AR372" s="199"/>
      <c r="AS372" s="199"/>
      <c r="AT372" s="199"/>
      <c r="AU372" s="199"/>
      <c r="AV372" s="199"/>
      <c r="AW372" s="199"/>
      <c r="AX372" s="199"/>
      <c r="AY372" s="199"/>
      <c r="AZ372" s="199"/>
      <c r="BA372" s="199"/>
      <c r="BB372" s="199"/>
      <c r="BC372" s="199"/>
      <c r="BD372" s="201" t="str">
        <f t="shared" si="15"/>
        <v>307 obklady kuchyňská linka :(3+0,8+0,8)*2*0,3718</v>
      </c>
      <c r="BE372" s="199"/>
      <c r="BF372" s="199"/>
      <c r="BG372" s="199"/>
      <c r="BH372" s="199"/>
      <c r="BI372" s="199"/>
    </row>
    <row r="373" spans="1:61" x14ac:dyDescent="0.2">
      <c r="A373" s="191"/>
      <c r="B373" s="192"/>
      <c r="C373" s="331" t="s">
        <v>2303</v>
      </c>
      <c r="D373" s="332"/>
      <c r="E373" s="193">
        <v>8.8533000000000008</v>
      </c>
      <c r="F373" s="194"/>
      <c r="G373" s="195"/>
      <c r="H373" s="196"/>
      <c r="I373" s="197"/>
      <c r="J373" s="184"/>
      <c r="K373" s="197"/>
      <c r="M373" s="198" t="s">
        <v>2303</v>
      </c>
      <c r="O373" s="199"/>
      <c r="Z373" s="199"/>
      <c r="AA373" s="199"/>
      <c r="AB373" s="199"/>
      <c r="AC373" s="199"/>
      <c r="AD373" s="199"/>
      <c r="AE373" s="199"/>
      <c r="AF373" s="199"/>
      <c r="AG373" s="199"/>
      <c r="AH373" s="199"/>
      <c r="AI373" s="199"/>
      <c r="AJ373" s="199"/>
      <c r="AK373" s="199"/>
      <c r="AL373" s="199"/>
      <c r="AM373" s="199"/>
      <c r="AN373" s="199"/>
      <c r="AO373" s="199"/>
      <c r="AP373" s="199"/>
      <c r="AQ373" s="199"/>
      <c r="AR373" s="199"/>
      <c r="AS373" s="199"/>
      <c r="AT373" s="199"/>
      <c r="AU373" s="199"/>
      <c r="AV373" s="199"/>
      <c r="AW373" s="199"/>
      <c r="AX373" s="199"/>
      <c r="AY373" s="199"/>
      <c r="AZ373" s="199"/>
      <c r="BA373" s="199"/>
      <c r="BB373" s="199"/>
      <c r="BC373" s="199"/>
      <c r="BD373" s="201" t="str">
        <f t="shared" si="15"/>
        <v>308 balkon:</v>
      </c>
      <c r="BE373" s="199"/>
      <c r="BF373" s="199"/>
      <c r="BG373" s="199"/>
      <c r="BH373" s="199"/>
      <c r="BI373" s="199"/>
    </row>
    <row r="374" spans="1:61" x14ac:dyDescent="0.2">
      <c r="A374" s="191"/>
      <c r="B374" s="192"/>
      <c r="C374" s="331" t="s">
        <v>2304</v>
      </c>
      <c r="D374" s="332"/>
      <c r="E374" s="193">
        <v>19.947800000000001</v>
      </c>
      <c r="F374" s="194"/>
      <c r="G374" s="195"/>
      <c r="H374" s="196"/>
      <c r="I374" s="197"/>
      <c r="J374" s="184"/>
      <c r="K374" s="197"/>
      <c r="M374" s="198" t="s">
        <v>2304</v>
      </c>
      <c r="O374" s="199"/>
      <c r="Z374" s="199"/>
      <c r="AA374" s="199"/>
      <c r="AB374" s="199"/>
      <c r="AC374" s="199"/>
      <c r="AD374" s="199"/>
      <c r="AE374" s="199"/>
      <c r="AF374" s="199"/>
      <c r="AG374" s="199"/>
      <c r="AH374" s="199"/>
      <c r="AI374" s="199"/>
      <c r="AJ374" s="199"/>
      <c r="AK374" s="199"/>
      <c r="AL374" s="199"/>
      <c r="AM374" s="199"/>
      <c r="AN374" s="199"/>
      <c r="AO374" s="199"/>
      <c r="AP374" s="199"/>
      <c r="AQ374" s="199"/>
      <c r="AR374" s="199"/>
      <c r="AS374" s="199"/>
      <c r="AT374" s="199"/>
      <c r="AU374" s="199"/>
      <c r="AV374" s="199"/>
      <c r="AW374" s="199"/>
      <c r="AX374" s="199"/>
      <c r="AY374" s="199"/>
      <c r="AZ374" s="199"/>
      <c r="BA374" s="199"/>
      <c r="BB374" s="199"/>
      <c r="BC374" s="199"/>
      <c r="BD374" s="201" t="str">
        <f t="shared" si="15"/>
        <v>309:(2,61+2,61+1,917+1,917)*2,63*0,3718</v>
      </c>
      <c r="BE374" s="199"/>
      <c r="BF374" s="199"/>
      <c r="BG374" s="199"/>
      <c r="BH374" s="199"/>
      <c r="BI374" s="199"/>
    </row>
    <row r="375" spans="1:61" x14ac:dyDescent="0.2">
      <c r="A375" s="191"/>
      <c r="B375" s="192"/>
      <c r="C375" s="331" t="s">
        <v>2305</v>
      </c>
      <c r="D375" s="332"/>
      <c r="E375" s="193">
        <v>4.1679000000000004</v>
      </c>
      <c r="F375" s="194"/>
      <c r="G375" s="195"/>
      <c r="H375" s="196"/>
      <c r="I375" s="197"/>
      <c r="J375" s="184"/>
      <c r="K375" s="197"/>
      <c r="M375" s="198" t="s">
        <v>2305</v>
      </c>
      <c r="O375" s="199"/>
      <c r="Z375" s="199"/>
      <c r="AA375" s="199"/>
      <c r="AB375" s="199"/>
      <c r="AC375" s="199"/>
      <c r="AD375" s="199"/>
      <c r="AE375" s="199"/>
      <c r="AF375" s="199"/>
      <c r="AG375" s="199"/>
      <c r="AH375" s="199"/>
      <c r="AI375" s="199"/>
      <c r="AJ375" s="199"/>
      <c r="AK375" s="199"/>
      <c r="AL375" s="199"/>
      <c r="AM375" s="199"/>
      <c r="AN375" s="199"/>
      <c r="AO375" s="199"/>
      <c r="AP375" s="199"/>
      <c r="AQ375" s="199"/>
      <c r="AR375" s="199"/>
      <c r="AS375" s="199"/>
      <c r="AT375" s="199"/>
      <c r="AU375" s="199"/>
      <c r="AV375" s="199"/>
      <c r="AW375" s="199"/>
      <c r="AX375" s="199"/>
      <c r="AY375" s="199"/>
      <c r="AZ375" s="199"/>
      <c r="BA375" s="199"/>
      <c r="BB375" s="199"/>
      <c r="BC375" s="199"/>
      <c r="BD375" s="201" t="str">
        <f t="shared" si="15"/>
        <v>310:(7,7+3,6+5,8+0,6+2,7)*2,63*0,3718</v>
      </c>
      <c r="BE375" s="199"/>
      <c r="BF375" s="199"/>
      <c r="BG375" s="199"/>
      <c r="BH375" s="199"/>
      <c r="BI375" s="199"/>
    </row>
    <row r="376" spans="1:61" x14ac:dyDescent="0.2">
      <c r="A376" s="191"/>
      <c r="B376" s="192"/>
      <c r="C376" s="331" t="s">
        <v>2306</v>
      </c>
      <c r="D376" s="332"/>
      <c r="E376" s="193">
        <v>21.287400000000002</v>
      </c>
      <c r="F376" s="194"/>
      <c r="G376" s="195"/>
      <c r="H376" s="196"/>
      <c r="I376" s="197"/>
      <c r="J376" s="184"/>
      <c r="K376" s="197"/>
      <c r="M376" s="198" t="s">
        <v>2306</v>
      </c>
      <c r="O376" s="199"/>
      <c r="Z376" s="199"/>
      <c r="AA376" s="199"/>
      <c r="AB376" s="199"/>
      <c r="AC376" s="199"/>
      <c r="AD376" s="199"/>
      <c r="AE376" s="199"/>
      <c r="AF376" s="199"/>
      <c r="AG376" s="199"/>
      <c r="AH376" s="199"/>
      <c r="AI376" s="199"/>
      <c r="AJ376" s="199"/>
      <c r="AK376" s="199"/>
      <c r="AL376" s="199"/>
      <c r="AM376" s="199"/>
      <c r="AN376" s="199"/>
      <c r="AO376" s="199"/>
      <c r="AP376" s="199"/>
      <c r="AQ376" s="199"/>
      <c r="AR376" s="199"/>
      <c r="AS376" s="199"/>
      <c r="AT376" s="199"/>
      <c r="AU376" s="199"/>
      <c r="AV376" s="199"/>
      <c r="AW376" s="199"/>
      <c r="AX376" s="199"/>
      <c r="AY376" s="199"/>
      <c r="AZ376" s="199"/>
      <c r="BA376" s="199"/>
      <c r="BB376" s="199"/>
      <c r="BC376" s="199"/>
      <c r="BD376" s="201" t="str">
        <f t="shared" si="15"/>
        <v>310 obklad kuchuňská linka :(2,4+0,685+0,52+2)*2*0,3718</v>
      </c>
      <c r="BE376" s="199"/>
      <c r="BF376" s="199"/>
      <c r="BG376" s="199"/>
      <c r="BH376" s="199"/>
      <c r="BI376" s="199"/>
    </row>
    <row r="377" spans="1:61" x14ac:dyDescent="0.2">
      <c r="A377" s="191"/>
      <c r="B377" s="192"/>
      <c r="C377" s="331" t="s">
        <v>2307</v>
      </c>
      <c r="D377" s="332"/>
      <c r="E377" s="193">
        <v>1.9207000000000001</v>
      </c>
      <c r="F377" s="194"/>
      <c r="G377" s="195"/>
      <c r="H377" s="196"/>
      <c r="I377" s="197"/>
      <c r="J377" s="184"/>
      <c r="K377" s="197"/>
      <c r="M377" s="198" t="s">
        <v>2307</v>
      </c>
      <c r="O377" s="199"/>
      <c r="Z377" s="199"/>
      <c r="AA377" s="199"/>
      <c r="AB377" s="199"/>
      <c r="AC377" s="199"/>
      <c r="AD377" s="199"/>
      <c r="AE377" s="199"/>
      <c r="AF377" s="199"/>
      <c r="AG377" s="199"/>
      <c r="AH377" s="199"/>
      <c r="AI377" s="199"/>
      <c r="AJ377" s="199"/>
      <c r="AK377" s="199"/>
      <c r="AL377" s="199"/>
      <c r="AM377" s="199"/>
      <c r="AN377" s="199"/>
      <c r="AO377" s="199"/>
      <c r="AP377" s="199"/>
      <c r="AQ377" s="199"/>
      <c r="AR377" s="199"/>
      <c r="AS377" s="199"/>
      <c r="AT377" s="199"/>
      <c r="AU377" s="199"/>
      <c r="AV377" s="199"/>
      <c r="AW377" s="199"/>
      <c r="AX377" s="199"/>
      <c r="AY377" s="199"/>
      <c r="AZ377" s="199"/>
      <c r="BA377" s="199"/>
      <c r="BB377" s="199"/>
      <c r="BC377" s="199"/>
      <c r="BD377" s="201" t="str">
        <f t="shared" si="15"/>
        <v>311:(5,76+5,76+3,1+3,1+1,975+1,975+0,1)*2,63*0,3718</v>
      </c>
      <c r="BE377" s="199"/>
      <c r="BF377" s="199"/>
      <c r="BG377" s="199"/>
      <c r="BH377" s="199"/>
      <c r="BI377" s="199"/>
    </row>
    <row r="378" spans="1:61" x14ac:dyDescent="0.2">
      <c r="A378" s="191"/>
      <c r="B378" s="192"/>
      <c r="C378" s="331" t="s">
        <v>2308</v>
      </c>
      <c r="D378" s="332"/>
      <c r="E378" s="193">
        <v>8.9961000000000002</v>
      </c>
      <c r="F378" s="194"/>
      <c r="G378" s="195"/>
      <c r="H378" s="196"/>
      <c r="I378" s="197"/>
      <c r="J378" s="184"/>
      <c r="K378" s="197"/>
      <c r="M378" s="198" t="s">
        <v>2308</v>
      </c>
      <c r="O378" s="199"/>
      <c r="Z378" s="199"/>
      <c r="AA378" s="199"/>
      <c r="AB378" s="199"/>
      <c r="AC378" s="199"/>
      <c r="AD378" s="199"/>
      <c r="AE378" s="199"/>
      <c r="AF378" s="199"/>
      <c r="AG378" s="199"/>
      <c r="AH378" s="199"/>
      <c r="AI378" s="199"/>
      <c r="AJ378" s="199"/>
      <c r="AK378" s="199"/>
      <c r="AL378" s="199"/>
      <c r="AM378" s="199"/>
      <c r="AN378" s="199"/>
      <c r="AO378" s="199"/>
      <c r="AP378" s="199"/>
      <c r="AQ378" s="199"/>
      <c r="AR378" s="199"/>
      <c r="AS378" s="199"/>
      <c r="AT378" s="199"/>
      <c r="AU378" s="199"/>
      <c r="AV378" s="199"/>
      <c r="AW378" s="199"/>
      <c r="AX378" s="199"/>
      <c r="AY378" s="199"/>
      <c r="AZ378" s="199"/>
      <c r="BA378" s="199"/>
      <c r="BB378" s="199"/>
      <c r="BC378" s="199"/>
      <c r="BD378" s="201" t="str">
        <f t="shared" si="15"/>
        <v>312 (koupelna):(2+2+2,1+2,1)*0,63*0,3718</v>
      </c>
      <c r="BE378" s="199"/>
      <c r="BF378" s="199"/>
      <c r="BG378" s="199"/>
      <c r="BH378" s="199"/>
      <c r="BI378" s="199"/>
    </row>
    <row r="379" spans="1:61" x14ac:dyDescent="0.2">
      <c r="A379" s="191"/>
      <c r="B379" s="192"/>
      <c r="C379" s="331" t="s">
        <v>2309</v>
      </c>
      <c r="D379" s="332"/>
      <c r="E379" s="193">
        <v>1.9207000000000001</v>
      </c>
      <c r="F379" s="194"/>
      <c r="G379" s="195"/>
      <c r="H379" s="196"/>
      <c r="I379" s="197"/>
      <c r="J379" s="184"/>
      <c r="K379" s="197"/>
      <c r="M379" s="198" t="s">
        <v>2309</v>
      </c>
      <c r="O379" s="199"/>
      <c r="Z379" s="199"/>
      <c r="AA379" s="199"/>
      <c r="AB379" s="199"/>
      <c r="AC379" s="199"/>
      <c r="AD379" s="199"/>
      <c r="AE379" s="199"/>
      <c r="AF379" s="199"/>
      <c r="AG379" s="199"/>
      <c r="AH379" s="199"/>
      <c r="AI379" s="199"/>
      <c r="AJ379" s="199"/>
      <c r="AK379" s="199"/>
      <c r="AL379" s="199"/>
      <c r="AM379" s="199"/>
      <c r="AN379" s="199"/>
      <c r="AO379" s="199"/>
      <c r="AP379" s="199"/>
      <c r="AQ379" s="199"/>
      <c r="AR379" s="199"/>
      <c r="AS379" s="199"/>
      <c r="AT379" s="199"/>
      <c r="AU379" s="199"/>
      <c r="AV379" s="199"/>
      <c r="AW379" s="199"/>
      <c r="AX379" s="199"/>
      <c r="AY379" s="199"/>
      <c r="AZ379" s="199"/>
      <c r="BA379" s="199"/>
      <c r="BB379" s="199"/>
      <c r="BC379" s="199"/>
      <c r="BD379" s="201" t="str">
        <f t="shared" si="15"/>
        <v>314:(2,5+2,5+2,1+2,1)*2,63*0,3718</v>
      </c>
      <c r="BE379" s="199"/>
      <c r="BF379" s="199"/>
      <c r="BG379" s="199"/>
      <c r="BH379" s="199"/>
      <c r="BI379" s="199"/>
    </row>
    <row r="380" spans="1:61" x14ac:dyDescent="0.2">
      <c r="A380" s="191"/>
      <c r="B380" s="192"/>
      <c r="C380" s="331" t="s">
        <v>2310</v>
      </c>
      <c r="D380" s="332"/>
      <c r="E380" s="193">
        <v>19.947800000000001</v>
      </c>
      <c r="F380" s="194"/>
      <c r="G380" s="195"/>
      <c r="H380" s="196"/>
      <c r="I380" s="197"/>
      <c r="J380" s="184"/>
      <c r="K380" s="197"/>
      <c r="M380" s="198" t="s">
        <v>2310</v>
      </c>
      <c r="O380" s="199"/>
      <c r="Z380" s="199"/>
      <c r="AA380" s="199"/>
      <c r="AB380" s="199"/>
      <c r="AC380" s="199"/>
      <c r="AD380" s="199"/>
      <c r="AE380" s="199"/>
      <c r="AF380" s="199"/>
      <c r="AG380" s="199"/>
      <c r="AH380" s="199"/>
      <c r="AI380" s="199"/>
      <c r="AJ380" s="199"/>
      <c r="AK380" s="199"/>
      <c r="AL380" s="199"/>
      <c r="AM380" s="199"/>
      <c r="AN380" s="199"/>
      <c r="AO380" s="199"/>
      <c r="AP380" s="199"/>
      <c r="AQ380" s="199"/>
      <c r="AR380" s="199"/>
      <c r="AS380" s="199"/>
      <c r="AT380" s="199"/>
      <c r="AU380" s="199"/>
      <c r="AV380" s="199"/>
      <c r="AW380" s="199"/>
      <c r="AX380" s="199"/>
      <c r="AY380" s="199"/>
      <c r="AZ380" s="199"/>
      <c r="BA380" s="199"/>
      <c r="BB380" s="199"/>
      <c r="BC380" s="199"/>
      <c r="BD380" s="201" t="str">
        <f t="shared" si="15"/>
        <v>315 (koupelna):(2,1+2,1+2+2)*0,63*0,3718</v>
      </c>
      <c r="BE380" s="199"/>
      <c r="BF380" s="199"/>
      <c r="BG380" s="199"/>
      <c r="BH380" s="199"/>
      <c r="BI380" s="199"/>
    </row>
    <row r="381" spans="1:61" x14ac:dyDescent="0.2">
      <c r="A381" s="191"/>
      <c r="B381" s="192"/>
      <c r="C381" s="331" t="s">
        <v>2311</v>
      </c>
      <c r="D381" s="332"/>
      <c r="E381" s="193">
        <v>4.1679000000000004</v>
      </c>
      <c r="F381" s="194"/>
      <c r="G381" s="195"/>
      <c r="H381" s="196"/>
      <c r="I381" s="197"/>
      <c r="J381" s="184"/>
      <c r="K381" s="197"/>
      <c r="M381" s="198" t="s">
        <v>2311</v>
      </c>
      <c r="O381" s="199"/>
      <c r="Z381" s="199"/>
      <c r="AA381" s="199"/>
      <c r="AB381" s="199"/>
      <c r="AC381" s="199"/>
      <c r="AD381" s="199"/>
      <c r="AE381" s="199"/>
      <c r="AF381" s="199"/>
      <c r="AG381" s="199"/>
      <c r="AH381" s="199"/>
      <c r="AI381" s="199"/>
      <c r="AJ381" s="199"/>
      <c r="AK381" s="199"/>
      <c r="AL381" s="199"/>
      <c r="AM381" s="199"/>
      <c r="AN381" s="199"/>
      <c r="AO381" s="199"/>
      <c r="AP381" s="199"/>
      <c r="AQ381" s="199"/>
      <c r="AR381" s="199"/>
      <c r="AS381" s="199"/>
      <c r="AT381" s="199"/>
      <c r="AU381" s="199"/>
      <c r="AV381" s="199"/>
      <c r="AW381" s="199"/>
      <c r="AX381" s="199"/>
      <c r="AY381" s="199"/>
      <c r="AZ381" s="199"/>
      <c r="BA381" s="199"/>
      <c r="BB381" s="199"/>
      <c r="BC381" s="199"/>
      <c r="BD381" s="201" t="str">
        <f t="shared" si="15"/>
        <v>316:(7,7+3,6+5,8+0,6+2,7)*2,63*0,3718</v>
      </c>
      <c r="BE381" s="199"/>
      <c r="BF381" s="199"/>
      <c r="BG381" s="199"/>
      <c r="BH381" s="199"/>
      <c r="BI381" s="199"/>
    </row>
    <row r="382" spans="1:61" x14ac:dyDescent="0.2">
      <c r="A382" s="191"/>
      <c r="B382" s="192"/>
      <c r="C382" s="331" t="s">
        <v>2312</v>
      </c>
      <c r="D382" s="332"/>
      <c r="E382" s="193">
        <v>22.2653</v>
      </c>
      <c r="F382" s="194"/>
      <c r="G382" s="195"/>
      <c r="H382" s="196"/>
      <c r="I382" s="197"/>
      <c r="J382" s="184"/>
      <c r="K382" s="197"/>
      <c r="M382" s="198" t="s">
        <v>2312</v>
      </c>
      <c r="O382" s="199"/>
      <c r="Z382" s="199"/>
      <c r="AA382" s="199"/>
      <c r="AB382" s="199"/>
      <c r="AC382" s="199"/>
      <c r="AD382" s="199"/>
      <c r="AE382" s="199"/>
      <c r="AF382" s="199"/>
      <c r="AG382" s="199"/>
      <c r="AH382" s="199"/>
      <c r="AI382" s="199"/>
      <c r="AJ382" s="199"/>
      <c r="AK382" s="199"/>
      <c r="AL382" s="199"/>
      <c r="AM382" s="199"/>
      <c r="AN382" s="199"/>
      <c r="AO382" s="199"/>
      <c r="AP382" s="199"/>
      <c r="AQ382" s="199"/>
      <c r="AR382" s="199"/>
      <c r="AS382" s="199"/>
      <c r="AT382" s="199"/>
      <c r="AU382" s="199"/>
      <c r="AV382" s="199"/>
      <c r="AW382" s="199"/>
      <c r="AX382" s="199"/>
      <c r="AY382" s="199"/>
      <c r="AZ382" s="199"/>
      <c r="BA382" s="199"/>
      <c r="BB382" s="199"/>
      <c r="BC382" s="199"/>
      <c r="BD382" s="201" t="str">
        <f t="shared" si="15"/>
        <v>316 obklad kuchuňská linka :(2,4+0,685+0,52+2)*2*0,3718</v>
      </c>
      <c r="BE382" s="199"/>
      <c r="BF382" s="199"/>
      <c r="BG382" s="199"/>
      <c r="BH382" s="199"/>
      <c r="BI382" s="199"/>
    </row>
    <row r="383" spans="1:61" x14ac:dyDescent="0.2">
      <c r="A383" s="191"/>
      <c r="B383" s="192"/>
      <c r="C383" s="331" t="s">
        <v>2313</v>
      </c>
      <c r="D383" s="332"/>
      <c r="E383" s="193">
        <v>7.1675000000000004</v>
      </c>
      <c r="F383" s="194"/>
      <c r="G383" s="195"/>
      <c r="H383" s="196"/>
      <c r="I383" s="197"/>
      <c r="J383" s="184"/>
      <c r="K383" s="197"/>
      <c r="M383" s="198" t="s">
        <v>2313</v>
      </c>
      <c r="O383" s="199"/>
      <c r="Z383" s="199"/>
      <c r="AA383" s="199"/>
      <c r="AB383" s="199"/>
      <c r="AC383" s="199"/>
      <c r="AD383" s="199"/>
      <c r="AE383" s="199"/>
      <c r="AF383" s="199"/>
      <c r="AG383" s="199"/>
      <c r="AH383" s="199"/>
      <c r="AI383" s="199"/>
      <c r="AJ383" s="199"/>
      <c r="AK383" s="199"/>
      <c r="AL383" s="199"/>
      <c r="AM383" s="199"/>
      <c r="AN383" s="199"/>
      <c r="AO383" s="199"/>
      <c r="AP383" s="199"/>
      <c r="AQ383" s="199"/>
      <c r="AR383" s="199"/>
      <c r="AS383" s="199"/>
      <c r="AT383" s="199"/>
      <c r="AU383" s="199"/>
      <c r="AV383" s="199"/>
      <c r="AW383" s="199"/>
      <c r="AX383" s="199"/>
      <c r="AY383" s="199"/>
      <c r="AZ383" s="199"/>
      <c r="BA383" s="199"/>
      <c r="BB383" s="199"/>
      <c r="BC383" s="199"/>
      <c r="BD383" s="201" t="str">
        <f t="shared" si="15"/>
        <v>317:(3,35+3,35+5,76+5,76+2,225+2,225+0,1)*2,63*0,3718</v>
      </c>
      <c r="BE383" s="199"/>
      <c r="BF383" s="199"/>
      <c r="BG383" s="199"/>
      <c r="BH383" s="199"/>
      <c r="BI383" s="199"/>
    </row>
    <row r="384" spans="1:61" x14ac:dyDescent="0.2">
      <c r="A384" s="191"/>
      <c r="B384" s="192"/>
      <c r="C384" s="331" t="s">
        <v>2314</v>
      </c>
      <c r="D384" s="332"/>
      <c r="E384" s="193">
        <v>1.8458000000000001</v>
      </c>
      <c r="F384" s="194"/>
      <c r="G384" s="195"/>
      <c r="H384" s="196"/>
      <c r="I384" s="197"/>
      <c r="J384" s="184"/>
      <c r="K384" s="197"/>
      <c r="M384" s="198" t="s">
        <v>2314</v>
      </c>
      <c r="O384" s="199"/>
      <c r="Z384" s="199"/>
      <c r="AA384" s="199"/>
      <c r="AB384" s="199"/>
      <c r="AC384" s="199"/>
      <c r="AD384" s="199"/>
      <c r="AE384" s="199"/>
      <c r="AF384" s="199"/>
      <c r="AG384" s="199"/>
      <c r="AH384" s="199"/>
      <c r="AI384" s="199"/>
      <c r="AJ384" s="199"/>
      <c r="AK384" s="199"/>
      <c r="AL384" s="199"/>
      <c r="AM384" s="199"/>
      <c r="AN384" s="199"/>
      <c r="AO384" s="199"/>
      <c r="AP384" s="199"/>
      <c r="AQ384" s="199"/>
      <c r="AR384" s="199"/>
      <c r="AS384" s="199"/>
      <c r="AT384" s="199"/>
      <c r="AU384" s="199"/>
      <c r="AV384" s="199"/>
      <c r="AW384" s="199"/>
      <c r="AX384" s="199"/>
      <c r="AY384" s="199"/>
      <c r="AZ384" s="199"/>
      <c r="BA384" s="199"/>
      <c r="BB384" s="199"/>
      <c r="BC384" s="199"/>
      <c r="BD384" s="201" t="str">
        <f t="shared" si="15"/>
        <v>319:(1,985+1,985+1,68+1,68)*2,63*0,3718</v>
      </c>
      <c r="BE384" s="199"/>
      <c r="BF384" s="199"/>
      <c r="BG384" s="199"/>
      <c r="BH384" s="199"/>
      <c r="BI384" s="199"/>
    </row>
    <row r="385" spans="1:104" x14ac:dyDescent="0.2">
      <c r="A385" s="191"/>
      <c r="B385" s="192"/>
      <c r="C385" s="331" t="s">
        <v>2315</v>
      </c>
      <c r="D385" s="332"/>
      <c r="E385" s="193">
        <v>15.7774</v>
      </c>
      <c r="F385" s="194"/>
      <c r="G385" s="195"/>
      <c r="H385" s="196"/>
      <c r="I385" s="197"/>
      <c r="J385" s="184"/>
      <c r="K385" s="197"/>
      <c r="M385" s="198" t="s">
        <v>2315</v>
      </c>
      <c r="O385" s="199"/>
      <c r="Z385" s="199"/>
      <c r="AA385" s="199"/>
      <c r="AB385" s="199"/>
      <c r="AC385" s="199"/>
      <c r="AD385" s="199"/>
      <c r="AE385" s="199"/>
      <c r="AF385" s="199"/>
      <c r="AG385" s="199"/>
      <c r="AH385" s="199"/>
      <c r="AI385" s="199"/>
      <c r="AJ385" s="199"/>
      <c r="AK385" s="199"/>
      <c r="AL385" s="199"/>
      <c r="AM385" s="199"/>
      <c r="AN385" s="199"/>
      <c r="AO385" s="199"/>
      <c r="AP385" s="199"/>
      <c r="AQ385" s="199"/>
      <c r="AR385" s="199"/>
      <c r="AS385" s="199"/>
      <c r="AT385" s="199"/>
      <c r="AU385" s="199"/>
      <c r="AV385" s="199"/>
      <c r="AW385" s="199"/>
      <c r="AX385" s="199"/>
      <c r="AY385" s="199"/>
      <c r="AZ385" s="199"/>
      <c r="BA385" s="199"/>
      <c r="BB385" s="199"/>
      <c r="BC385" s="199"/>
      <c r="BD385" s="201" t="str">
        <f t="shared" si="15"/>
        <v>320 (koupelna):(1,955+1,955+1,985+1,985)*0,63*0,3718</v>
      </c>
      <c r="BE385" s="199"/>
      <c r="BF385" s="199"/>
      <c r="BG385" s="199"/>
      <c r="BH385" s="199"/>
      <c r="BI385" s="199"/>
    </row>
    <row r="386" spans="1:104" x14ac:dyDescent="0.2">
      <c r="A386" s="191"/>
      <c r="B386" s="192"/>
      <c r="C386" s="331" t="s">
        <v>2316</v>
      </c>
      <c r="D386" s="332"/>
      <c r="E386" s="193">
        <v>3.1974999999999998</v>
      </c>
      <c r="F386" s="194"/>
      <c r="G386" s="195"/>
      <c r="H386" s="196"/>
      <c r="I386" s="197"/>
      <c r="J386" s="184"/>
      <c r="K386" s="197"/>
      <c r="M386" s="198" t="s">
        <v>2316</v>
      </c>
      <c r="O386" s="199"/>
      <c r="Z386" s="199"/>
      <c r="AA386" s="199"/>
      <c r="AB386" s="199"/>
      <c r="AC386" s="199"/>
      <c r="AD386" s="199"/>
      <c r="AE386" s="199"/>
      <c r="AF386" s="199"/>
      <c r="AG386" s="199"/>
      <c r="AH386" s="199"/>
      <c r="AI386" s="199"/>
      <c r="AJ386" s="199"/>
      <c r="AK386" s="199"/>
      <c r="AL386" s="199"/>
      <c r="AM386" s="199"/>
      <c r="AN386" s="199"/>
      <c r="AO386" s="199"/>
      <c r="AP386" s="199"/>
      <c r="AQ386" s="199"/>
      <c r="AR386" s="199"/>
      <c r="AS386" s="199"/>
      <c r="AT386" s="199"/>
      <c r="AU386" s="199"/>
      <c r="AV386" s="199"/>
      <c r="AW386" s="199"/>
      <c r="AX386" s="199"/>
      <c r="AY386" s="199"/>
      <c r="AZ386" s="199"/>
      <c r="BA386" s="199"/>
      <c r="BB386" s="199"/>
      <c r="BC386" s="199"/>
      <c r="BD386" s="201" t="str">
        <f t="shared" si="15"/>
        <v>321:(6,385+3,75+4,3+1,7)*2,63*0,3718</v>
      </c>
      <c r="BE386" s="199"/>
      <c r="BF386" s="199"/>
      <c r="BG386" s="199"/>
      <c r="BH386" s="199"/>
      <c r="BI386" s="199"/>
    </row>
    <row r="387" spans="1:104" x14ac:dyDescent="0.2">
      <c r="A387" s="191"/>
      <c r="B387" s="192"/>
      <c r="C387" s="331" t="s">
        <v>2317</v>
      </c>
      <c r="D387" s="332"/>
      <c r="E387" s="193">
        <v>16.046299999999999</v>
      </c>
      <c r="F387" s="194"/>
      <c r="G387" s="195"/>
      <c r="H387" s="196"/>
      <c r="I387" s="197"/>
      <c r="J387" s="184"/>
      <c r="K387" s="197"/>
      <c r="M387" s="198" t="s">
        <v>2317</v>
      </c>
      <c r="O387" s="199"/>
      <c r="Z387" s="199"/>
      <c r="AA387" s="199"/>
      <c r="AB387" s="199"/>
      <c r="AC387" s="199"/>
      <c r="AD387" s="199"/>
      <c r="AE387" s="199"/>
      <c r="AF387" s="199"/>
      <c r="AG387" s="199"/>
      <c r="AH387" s="199"/>
      <c r="AI387" s="199"/>
      <c r="AJ387" s="199"/>
      <c r="AK387" s="199"/>
      <c r="AL387" s="199"/>
      <c r="AM387" s="199"/>
      <c r="AN387" s="199"/>
      <c r="AO387" s="199"/>
      <c r="AP387" s="199"/>
      <c r="AQ387" s="199"/>
      <c r="AR387" s="199"/>
      <c r="AS387" s="199"/>
      <c r="AT387" s="199"/>
      <c r="AU387" s="199"/>
      <c r="AV387" s="199"/>
      <c r="AW387" s="199"/>
      <c r="AX387" s="199"/>
      <c r="AY387" s="199"/>
      <c r="AZ387" s="199"/>
      <c r="BA387" s="199"/>
      <c r="BB387" s="199"/>
      <c r="BC387" s="199"/>
      <c r="BD387" s="201" t="str">
        <f t="shared" si="15"/>
        <v>321 obklad kuchuňská linka :(2,2+2,1)*2*0,3718</v>
      </c>
      <c r="BE387" s="199"/>
      <c r="BF387" s="199"/>
      <c r="BG387" s="199"/>
      <c r="BH387" s="199"/>
      <c r="BI387" s="199"/>
    </row>
    <row r="388" spans="1:104" x14ac:dyDescent="0.2">
      <c r="A388" s="191"/>
      <c r="B388" s="192"/>
      <c r="C388" s="331" t="s">
        <v>2318</v>
      </c>
      <c r="D388" s="332"/>
      <c r="E388" s="193">
        <v>13.0443</v>
      </c>
      <c r="F388" s="194"/>
      <c r="G388" s="195"/>
      <c r="H388" s="196"/>
      <c r="I388" s="197"/>
      <c r="J388" s="184"/>
      <c r="K388" s="197"/>
      <c r="M388" s="198" t="s">
        <v>2318</v>
      </c>
      <c r="O388" s="199"/>
      <c r="Z388" s="199"/>
      <c r="AA388" s="199"/>
      <c r="AB388" s="199"/>
      <c r="AC388" s="199"/>
      <c r="AD388" s="199"/>
      <c r="AE388" s="199"/>
      <c r="AF388" s="199"/>
      <c r="AG388" s="199"/>
      <c r="AH388" s="199"/>
      <c r="AI388" s="199"/>
      <c r="AJ388" s="199"/>
      <c r="AK388" s="199"/>
      <c r="AL388" s="199"/>
      <c r="AM388" s="199"/>
      <c r="AN388" s="199"/>
      <c r="AO388" s="199"/>
      <c r="AP388" s="199"/>
      <c r="AQ388" s="199"/>
      <c r="AR388" s="199"/>
      <c r="AS388" s="199"/>
      <c r="AT388" s="199"/>
      <c r="AU388" s="199"/>
      <c r="AV388" s="199"/>
      <c r="AW388" s="199"/>
      <c r="AX388" s="199"/>
      <c r="AY388" s="199"/>
      <c r="AZ388" s="199"/>
      <c r="BA388" s="199"/>
      <c r="BB388" s="199"/>
      <c r="BC388" s="199"/>
      <c r="BD388" s="201" t="str">
        <f t="shared" si="15"/>
        <v>322:(2,97+2,97+5,235+5,235)*2,63*0,3718</v>
      </c>
      <c r="BE388" s="199"/>
      <c r="BF388" s="199"/>
      <c r="BG388" s="199"/>
      <c r="BH388" s="199"/>
      <c r="BI388" s="199"/>
    </row>
    <row r="389" spans="1:104" x14ac:dyDescent="0.2">
      <c r="A389" s="191"/>
      <c r="B389" s="192"/>
      <c r="C389" s="331" t="s">
        <v>2319</v>
      </c>
      <c r="D389" s="332"/>
      <c r="E389" s="193">
        <v>2.0870000000000002</v>
      </c>
      <c r="F389" s="194"/>
      <c r="G389" s="195"/>
      <c r="H389" s="196"/>
      <c r="I389" s="197"/>
      <c r="J389" s="184"/>
      <c r="K389" s="197"/>
      <c r="M389" s="198" t="s">
        <v>2319</v>
      </c>
      <c r="O389" s="199"/>
      <c r="Z389" s="199"/>
      <c r="AA389" s="199"/>
      <c r="AB389" s="199"/>
      <c r="AC389" s="199"/>
      <c r="AD389" s="199"/>
      <c r="AE389" s="199"/>
      <c r="AF389" s="199"/>
      <c r="AG389" s="199"/>
      <c r="AH389" s="199"/>
      <c r="AI389" s="199"/>
      <c r="AJ389" s="199"/>
      <c r="AK389" s="199"/>
      <c r="AL389" s="199"/>
      <c r="AM389" s="199"/>
      <c r="AN389" s="199"/>
      <c r="AO389" s="199"/>
      <c r="AP389" s="199"/>
      <c r="AQ389" s="199"/>
      <c r="AR389" s="199"/>
      <c r="AS389" s="199"/>
      <c r="AT389" s="199"/>
      <c r="AU389" s="199"/>
      <c r="AV389" s="199"/>
      <c r="AW389" s="199"/>
      <c r="AX389" s="199"/>
      <c r="AY389" s="199"/>
      <c r="AZ389" s="199"/>
      <c r="BA389" s="199"/>
      <c r="BB389" s="199"/>
      <c r="BC389" s="199"/>
      <c r="BD389" s="201" t="str">
        <f t="shared" si="15"/>
        <v>324:(1,4+0,6+1,3+1,3+1,215+2,3+1,2+4,025)*2,63*0,3718</v>
      </c>
      <c r="BE389" s="199"/>
      <c r="BF389" s="199"/>
      <c r="BG389" s="199"/>
      <c r="BH389" s="199"/>
      <c r="BI389" s="199"/>
    </row>
    <row r="390" spans="1:104" x14ac:dyDescent="0.2">
      <c r="A390" s="191"/>
      <c r="B390" s="192"/>
      <c r="C390" s="331" t="s">
        <v>2320</v>
      </c>
      <c r="D390" s="332"/>
      <c r="E390" s="193">
        <v>2.3872</v>
      </c>
      <c r="F390" s="194"/>
      <c r="G390" s="195"/>
      <c r="H390" s="196"/>
      <c r="I390" s="197"/>
      <c r="J390" s="184"/>
      <c r="K390" s="197"/>
      <c r="M390" s="198" t="s">
        <v>2320</v>
      </c>
      <c r="O390" s="199"/>
      <c r="Z390" s="199"/>
      <c r="AA390" s="199"/>
      <c r="AB390" s="199"/>
      <c r="AC390" s="199"/>
      <c r="AD390" s="199"/>
      <c r="AE390" s="199"/>
      <c r="AF390" s="199"/>
      <c r="AG390" s="199"/>
      <c r="AH390" s="199"/>
      <c r="AI390" s="199"/>
      <c r="AJ390" s="199"/>
      <c r="AK390" s="199"/>
      <c r="AL390" s="199"/>
      <c r="AM390" s="199"/>
      <c r="AN390" s="199"/>
      <c r="AO390" s="199"/>
      <c r="AP390" s="199"/>
      <c r="AQ390" s="199"/>
      <c r="AR390" s="199"/>
      <c r="AS390" s="199"/>
      <c r="AT390" s="199"/>
      <c r="AU390" s="199"/>
      <c r="AV390" s="199"/>
      <c r="AW390" s="199"/>
      <c r="AX390" s="199"/>
      <c r="AY390" s="199"/>
      <c r="AZ390" s="199"/>
      <c r="BA390" s="199"/>
      <c r="BB390" s="199"/>
      <c r="BC390" s="199"/>
      <c r="BD390" s="201" t="str">
        <f t="shared" si="15"/>
        <v>325 (koupelna):(2,76+2,76+1,695+1,695)*0,63*0,3718</v>
      </c>
      <c r="BE390" s="199"/>
      <c r="BF390" s="199"/>
      <c r="BG390" s="199"/>
      <c r="BH390" s="199"/>
      <c r="BI390" s="199"/>
    </row>
    <row r="391" spans="1:104" x14ac:dyDescent="0.2">
      <c r="A391" s="191"/>
      <c r="B391" s="192"/>
      <c r="C391" s="331" t="s">
        <v>2321</v>
      </c>
      <c r="D391" s="332"/>
      <c r="E391" s="193">
        <v>14.628399999999999</v>
      </c>
      <c r="F391" s="194"/>
      <c r="G391" s="195"/>
      <c r="H391" s="196"/>
      <c r="I391" s="197"/>
      <c r="J391" s="184"/>
      <c r="K391" s="197"/>
      <c r="M391" s="198" t="s">
        <v>2321</v>
      </c>
      <c r="O391" s="199"/>
      <c r="Z391" s="199"/>
      <c r="AA391" s="199"/>
      <c r="AB391" s="199"/>
      <c r="AC391" s="199"/>
      <c r="AD391" s="199"/>
      <c r="AE391" s="199"/>
      <c r="AF391" s="199"/>
      <c r="AG391" s="199"/>
      <c r="AH391" s="199"/>
      <c r="AI391" s="199"/>
      <c r="AJ391" s="199"/>
      <c r="AK391" s="199"/>
      <c r="AL391" s="199"/>
      <c r="AM391" s="199"/>
      <c r="AN391" s="199"/>
      <c r="AO391" s="199"/>
      <c r="AP391" s="199"/>
      <c r="AQ391" s="199"/>
      <c r="AR391" s="199"/>
      <c r="AS391" s="199"/>
      <c r="AT391" s="199"/>
      <c r="AU391" s="199"/>
      <c r="AV391" s="199"/>
      <c r="AW391" s="199"/>
      <c r="AX391" s="199"/>
      <c r="AY391" s="199"/>
      <c r="AZ391" s="199"/>
      <c r="BA391" s="199"/>
      <c r="BB391" s="199"/>
      <c r="BC391" s="199"/>
      <c r="BD391" s="201" t="str">
        <f t="shared" si="15"/>
        <v>326 (WC):(1,41+1,41+1,2+1,2)*1,23*0,3718</v>
      </c>
      <c r="BE391" s="199"/>
      <c r="BF391" s="199"/>
      <c r="BG391" s="199"/>
      <c r="BH391" s="199"/>
      <c r="BI391" s="199"/>
    </row>
    <row r="392" spans="1:104" x14ac:dyDescent="0.2">
      <c r="A392" s="191"/>
      <c r="B392" s="192"/>
      <c r="C392" s="331" t="s">
        <v>2322</v>
      </c>
      <c r="D392" s="332"/>
      <c r="E392" s="193">
        <v>12.447800000000001</v>
      </c>
      <c r="F392" s="194"/>
      <c r="G392" s="195"/>
      <c r="H392" s="196"/>
      <c r="I392" s="197"/>
      <c r="J392" s="184"/>
      <c r="K392" s="197"/>
      <c r="M392" s="198" t="s">
        <v>2322</v>
      </c>
      <c r="O392" s="199"/>
      <c r="Z392" s="199"/>
      <c r="AA392" s="199"/>
      <c r="AB392" s="199"/>
      <c r="AC392" s="199"/>
      <c r="AD392" s="199"/>
      <c r="AE392" s="199"/>
      <c r="AF392" s="199"/>
      <c r="AG392" s="199"/>
      <c r="AH392" s="199"/>
      <c r="AI392" s="199"/>
      <c r="AJ392" s="199"/>
      <c r="AK392" s="199"/>
      <c r="AL392" s="199"/>
      <c r="AM392" s="199"/>
      <c r="AN392" s="199"/>
      <c r="AO392" s="199"/>
      <c r="AP392" s="199"/>
      <c r="AQ392" s="199"/>
      <c r="AR392" s="199"/>
      <c r="AS392" s="199"/>
      <c r="AT392" s="199"/>
      <c r="AU392" s="199"/>
      <c r="AV392" s="199"/>
      <c r="AW392" s="199"/>
      <c r="AX392" s="199"/>
      <c r="AY392" s="199"/>
      <c r="AZ392" s="199"/>
      <c r="BA392" s="199"/>
      <c r="BB392" s="199"/>
      <c r="BC392" s="199"/>
      <c r="BD392" s="201" t="str">
        <f t="shared" si="15"/>
        <v>327:(3,735+3,735+3,745+3,745)*2,63*0,3718</v>
      </c>
      <c r="BE392" s="199"/>
      <c r="BF392" s="199"/>
      <c r="BG392" s="199"/>
      <c r="BH392" s="199"/>
      <c r="BI392" s="199"/>
    </row>
    <row r="393" spans="1:104" ht="22.5" x14ac:dyDescent="0.2">
      <c r="A393" s="191"/>
      <c r="B393" s="192"/>
      <c r="C393" s="331" t="s">
        <v>2323</v>
      </c>
      <c r="D393" s="332"/>
      <c r="E393" s="193">
        <v>22.768899999999999</v>
      </c>
      <c r="F393" s="194"/>
      <c r="G393" s="195"/>
      <c r="H393" s="196"/>
      <c r="I393" s="197"/>
      <c r="J393" s="184"/>
      <c r="K393" s="197"/>
      <c r="M393" s="198" t="s">
        <v>2323</v>
      </c>
      <c r="O393" s="199"/>
      <c r="Z393" s="199"/>
      <c r="AA393" s="199"/>
      <c r="AB393" s="199"/>
      <c r="AC393" s="199"/>
      <c r="AD393" s="199"/>
      <c r="AE393" s="199"/>
      <c r="AF393" s="199"/>
      <c r="AG393" s="199"/>
      <c r="AH393" s="199"/>
      <c r="AI393" s="199"/>
      <c r="AJ393" s="199"/>
      <c r="AK393" s="199"/>
      <c r="AL393" s="199"/>
      <c r="AM393" s="199"/>
      <c r="AN393" s="199"/>
      <c r="AO393" s="199"/>
      <c r="AP393" s="199"/>
      <c r="AQ393" s="199"/>
      <c r="AR393" s="199"/>
      <c r="AS393" s="199"/>
      <c r="AT393" s="199"/>
      <c r="AU393" s="199"/>
      <c r="AV393" s="199"/>
      <c r="AW393" s="199"/>
      <c r="AX393" s="199"/>
      <c r="AY393" s="199"/>
      <c r="AZ393" s="199"/>
      <c r="BA393" s="199"/>
      <c r="BB393" s="199"/>
      <c r="BC393" s="199"/>
      <c r="BD393" s="201" t="str">
        <f t="shared" si="15"/>
        <v>328:(3,735+3,735+2,63+2,63)*2,63*0,3718</v>
      </c>
      <c r="BE393" s="199"/>
      <c r="BF393" s="199"/>
      <c r="BG393" s="199"/>
      <c r="BH393" s="199"/>
      <c r="BI393" s="199"/>
    </row>
    <row r="394" spans="1:104" ht="25.5" x14ac:dyDescent="0.2">
      <c r="A394" s="191"/>
      <c r="B394" s="192"/>
      <c r="C394" s="331" t="s">
        <v>2324</v>
      </c>
      <c r="D394" s="332"/>
      <c r="E394" s="193">
        <v>3.0488</v>
      </c>
      <c r="F394" s="194"/>
      <c r="G394" s="195"/>
      <c r="H394" s="196"/>
      <c r="I394" s="197"/>
      <c r="J394" s="184"/>
      <c r="K394" s="197"/>
      <c r="M394" s="198" t="s">
        <v>2324</v>
      </c>
      <c r="O394" s="199"/>
      <c r="Z394" s="199"/>
      <c r="AA394" s="199"/>
      <c r="AB394" s="199"/>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199"/>
      <c r="BB394" s="199"/>
      <c r="BC394" s="199"/>
      <c r="BD394" s="201" t="str">
        <f t="shared" si="15"/>
        <v>329:(5,5+5,235+4,8+1,8+2,3+2,05+0,4+0,4+0,3+0,3+0,1+0,1)*2,63*0,3718</v>
      </c>
      <c r="BE394" s="199"/>
      <c r="BF394" s="199"/>
      <c r="BG394" s="199"/>
      <c r="BH394" s="199"/>
      <c r="BI394" s="199"/>
    </row>
    <row r="395" spans="1:104" x14ac:dyDescent="0.2">
      <c r="A395" s="161">
        <v>55</v>
      </c>
      <c r="B395" s="162" t="s">
        <v>930</v>
      </c>
      <c r="C395" s="163" t="s">
        <v>931</v>
      </c>
      <c r="D395" s="164" t="s">
        <v>41</v>
      </c>
      <c r="E395" s="165">
        <v>331.65440000000001</v>
      </c>
      <c r="F395" s="122">
        <f>'01 107 '!F395</f>
        <v>0</v>
      </c>
      <c r="G395" s="166">
        <f>E395*F395</f>
        <v>0</v>
      </c>
      <c r="H395" s="167">
        <v>8.0000000000000007E-5</v>
      </c>
      <c r="I395" s="168">
        <f>E395*H395</f>
        <v>2.6532352000000002E-2</v>
      </c>
      <c r="J395" s="167">
        <v>0</v>
      </c>
      <c r="K395" s="168">
        <f>E395*J395</f>
        <v>0</v>
      </c>
      <c r="O395" s="199"/>
      <c r="Z395" s="199"/>
      <c r="AA395" s="199">
        <v>1</v>
      </c>
      <c r="AB395" s="199">
        <v>1</v>
      </c>
      <c r="AC395" s="199">
        <v>1</v>
      </c>
      <c r="AD395" s="199"/>
      <c r="AE395" s="199"/>
      <c r="AF395" s="199"/>
      <c r="AG395" s="199"/>
      <c r="AH395" s="199"/>
      <c r="AI395" s="199"/>
      <c r="AJ395" s="199"/>
      <c r="AK395" s="199"/>
      <c r="AL395" s="199"/>
      <c r="AM395" s="199"/>
      <c r="AN395" s="199"/>
      <c r="AO395" s="199"/>
      <c r="AP395" s="199"/>
      <c r="AQ395" s="199"/>
      <c r="AR395" s="199"/>
      <c r="AS395" s="199"/>
      <c r="AT395" s="199"/>
      <c r="AU395" s="199"/>
      <c r="AV395" s="199"/>
      <c r="AW395" s="199"/>
      <c r="AX395" s="199"/>
      <c r="AY395" s="199"/>
      <c r="AZ395" s="200">
        <f>G395</f>
        <v>0</v>
      </c>
      <c r="BA395" s="199"/>
      <c r="BB395" s="199"/>
      <c r="BC395" s="199"/>
      <c r="BD395" s="199"/>
      <c r="BE395" s="199"/>
      <c r="BF395" s="199"/>
      <c r="BG395" s="199"/>
      <c r="BH395" s="199"/>
      <c r="BI395" s="199"/>
      <c r="CA395" s="199">
        <v>1</v>
      </c>
      <c r="CB395" s="199">
        <v>1</v>
      </c>
      <c r="CZ395" s="124">
        <v>1</v>
      </c>
    </row>
    <row r="396" spans="1:104" x14ac:dyDescent="0.2">
      <c r="A396" s="191"/>
      <c r="B396" s="192"/>
      <c r="C396" s="312" t="s">
        <v>932</v>
      </c>
      <c r="D396" s="313"/>
      <c r="E396" s="313"/>
      <c r="F396" s="313"/>
      <c r="G396" s="314"/>
      <c r="I396" s="197"/>
      <c r="K396" s="197"/>
      <c r="L396" s="198" t="s">
        <v>932</v>
      </c>
      <c r="O396" s="199"/>
      <c r="Z396" s="199"/>
      <c r="AA396" s="199"/>
      <c r="AB396" s="199"/>
      <c r="AC396" s="199"/>
      <c r="AD396" s="199"/>
      <c r="AE396" s="199"/>
      <c r="AF396" s="199"/>
      <c r="AG396" s="199"/>
      <c r="AH396" s="199"/>
      <c r="AI396" s="199"/>
      <c r="AJ396" s="199"/>
      <c r="AK396" s="199"/>
      <c r="AL396" s="199"/>
      <c r="AM396" s="199"/>
      <c r="AN396" s="199"/>
      <c r="AO396" s="199"/>
      <c r="AP396" s="199"/>
      <c r="AQ396" s="199"/>
      <c r="AR396" s="199"/>
      <c r="AS396" s="199"/>
      <c r="AT396" s="199"/>
      <c r="AU396" s="199"/>
      <c r="AV396" s="199"/>
      <c r="AW396" s="199"/>
      <c r="AX396" s="199"/>
      <c r="AY396" s="199"/>
      <c r="AZ396" s="199"/>
      <c r="BA396" s="199"/>
      <c r="BB396" s="199"/>
      <c r="BC396" s="199"/>
      <c r="BD396" s="199"/>
      <c r="BE396" s="199"/>
      <c r="BF396" s="199"/>
      <c r="BG396" s="199"/>
      <c r="BH396" s="199"/>
      <c r="BI396" s="199"/>
    </row>
    <row r="397" spans="1:104" x14ac:dyDescent="0.2">
      <c r="A397" s="191"/>
      <c r="B397" s="192"/>
      <c r="C397" s="331" t="s">
        <v>2296</v>
      </c>
      <c r="D397" s="332"/>
      <c r="E397" s="193">
        <v>30.997299999999999</v>
      </c>
      <c r="F397" s="194"/>
      <c r="G397" s="195"/>
      <c r="H397" s="196"/>
      <c r="I397" s="197"/>
      <c r="J397" s="184"/>
      <c r="K397" s="197"/>
      <c r="M397" s="198" t="s">
        <v>2296</v>
      </c>
      <c r="O397" s="199"/>
      <c r="Z397" s="199"/>
      <c r="AA397" s="199"/>
      <c r="AB397" s="199"/>
      <c r="AC397" s="199"/>
      <c r="AD397" s="199"/>
      <c r="AE397" s="199"/>
      <c r="AF397" s="199"/>
      <c r="AG397" s="199"/>
      <c r="AH397" s="199"/>
      <c r="AI397" s="199"/>
      <c r="AJ397" s="199"/>
      <c r="AK397" s="199"/>
      <c r="AL397" s="199"/>
      <c r="AM397" s="199"/>
      <c r="AN397" s="199"/>
      <c r="AO397" s="199"/>
      <c r="AP397" s="199"/>
      <c r="AQ397" s="199"/>
      <c r="AR397" s="199"/>
      <c r="AS397" s="199"/>
      <c r="AT397" s="199"/>
      <c r="AU397" s="199"/>
      <c r="AV397" s="199"/>
      <c r="AW397" s="199"/>
      <c r="AX397" s="199"/>
      <c r="AY397" s="199"/>
      <c r="AZ397" s="199"/>
      <c r="BA397" s="199"/>
      <c r="BB397" s="199"/>
      <c r="BC397" s="199"/>
      <c r="BD397" s="201" t="str">
        <f t="shared" ref="BD397:BD427" si="16">C396</f>
        <v xml:space="preserve">Omítníky rohovky a apulišty </v>
      </c>
      <c r="BE397" s="199"/>
      <c r="BF397" s="199"/>
      <c r="BG397" s="199"/>
      <c r="BH397" s="199"/>
      <c r="BI397" s="199"/>
    </row>
    <row r="398" spans="1:104" x14ac:dyDescent="0.2">
      <c r="A398" s="191"/>
      <c r="B398" s="192"/>
      <c r="C398" s="331" t="s">
        <v>2297</v>
      </c>
      <c r="D398" s="332"/>
      <c r="E398" s="193">
        <v>20.9695</v>
      </c>
      <c r="F398" s="194"/>
      <c r="G398" s="195"/>
      <c r="H398" s="196"/>
      <c r="I398" s="197"/>
      <c r="J398" s="184"/>
      <c r="K398" s="197"/>
      <c r="M398" s="198" t="s">
        <v>2297</v>
      </c>
      <c r="O398" s="199"/>
      <c r="Z398" s="199"/>
      <c r="AA398" s="19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201" t="str">
        <f t="shared" si="16"/>
        <v>301:(6,3+1,5+1,7+4+5,3+4,5+2,2+2,2+2+2)*2,63*0,3718</v>
      </c>
      <c r="BE398" s="199"/>
      <c r="BF398" s="199"/>
      <c r="BG398" s="199"/>
      <c r="BH398" s="199"/>
      <c r="BI398" s="199"/>
    </row>
    <row r="399" spans="1:104" x14ac:dyDescent="0.2">
      <c r="A399" s="191"/>
      <c r="B399" s="192"/>
      <c r="C399" s="331" t="s">
        <v>2212</v>
      </c>
      <c r="D399" s="332"/>
      <c r="E399" s="193">
        <v>0</v>
      </c>
      <c r="F399" s="194"/>
      <c r="G399" s="195"/>
      <c r="H399" s="196"/>
      <c r="I399" s="197"/>
      <c r="J399" s="184"/>
      <c r="K399" s="197"/>
      <c r="M399" s="198" t="s">
        <v>2212</v>
      </c>
      <c r="O399" s="199"/>
      <c r="Z399" s="199"/>
      <c r="AA399" s="199"/>
      <c r="AB399" s="199"/>
      <c r="AC399" s="199"/>
      <c r="AD399" s="199"/>
      <c r="AE399" s="199"/>
      <c r="AF399" s="199"/>
      <c r="AG399" s="199"/>
      <c r="AH399" s="199"/>
      <c r="AI399" s="199"/>
      <c r="AJ399" s="199"/>
      <c r="AK399" s="199"/>
      <c r="AL399" s="199"/>
      <c r="AM399" s="199"/>
      <c r="AN399" s="199"/>
      <c r="AO399" s="199"/>
      <c r="AP399" s="199"/>
      <c r="AQ399" s="199"/>
      <c r="AR399" s="199"/>
      <c r="AS399" s="199"/>
      <c r="AT399" s="199"/>
      <c r="AU399" s="199"/>
      <c r="AV399" s="199"/>
      <c r="AW399" s="199"/>
      <c r="AX399" s="199"/>
      <c r="AY399" s="199"/>
      <c r="AZ399" s="199"/>
      <c r="BA399" s="199"/>
      <c r="BB399" s="199"/>
      <c r="BC399" s="199"/>
      <c r="BD399" s="201" t="str">
        <f t="shared" si="16"/>
        <v>302:(8+8+1,4+1,4)*3*0,3718</v>
      </c>
      <c r="BE399" s="199"/>
      <c r="BF399" s="199"/>
      <c r="BG399" s="199"/>
      <c r="BH399" s="199"/>
      <c r="BI399" s="199"/>
    </row>
    <row r="400" spans="1:104" x14ac:dyDescent="0.2">
      <c r="A400" s="191"/>
      <c r="B400" s="192"/>
      <c r="C400" s="331" t="s">
        <v>2298</v>
      </c>
      <c r="D400" s="332"/>
      <c r="E400" s="193">
        <v>7.8129</v>
      </c>
      <c r="F400" s="194"/>
      <c r="G400" s="195"/>
      <c r="H400" s="196"/>
      <c r="I400" s="197"/>
      <c r="J400" s="184"/>
      <c r="K400" s="197"/>
      <c r="M400" s="198" t="s">
        <v>2298</v>
      </c>
      <c r="O400" s="199"/>
      <c r="Z400" s="199"/>
      <c r="AA400" s="199"/>
      <c r="AB400" s="199"/>
      <c r="AC400" s="199"/>
      <c r="AD400" s="199"/>
      <c r="AE400" s="199"/>
      <c r="AF400" s="199"/>
      <c r="AG400" s="199"/>
      <c r="AH400" s="199"/>
      <c r="AI400" s="199"/>
      <c r="AJ400" s="199"/>
      <c r="AK400" s="199"/>
      <c r="AL400" s="199"/>
      <c r="AM400" s="199"/>
      <c r="AN400" s="199"/>
      <c r="AO400" s="199"/>
      <c r="AP400" s="199"/>
      <c r="AQ400" s="199"/>
      <c r="AR400" s="199"/>
      <c r="AS400" s="199"/>
      <c r="AT400" s="199"/>
      <c r="AU400" s="199"/>
      <c r="AV400" s="199"/>
      <c r="AW400" s="199"/>
      <c r="AX400" s="199"/>
      <c r="AY400" s="199"/>
      <c r="AZ400" s="199"/>
      <c r="BA400" s="199"/>
      <c r="BB400" s="199"/>
      <c r="BC400" s="199"/>
      <c r="BD400" s="201" t="str">
        <f t="shared" si="16"/>
        <v>303 výtah:</v>
      </c>
      <c r="BE400" s="199"/>
      <c r="BF400" s="199"/>
      <c r="BG400" s="199"/>
      <c r="BH400" s="199"/>
      <c r="BI400" s="199"/>
    </row>
    <row r="401" spans="1:61" x14ac:dyDescent="0.2">
      <c r="A401" s="191"/>
      <c r="B401" s="192"/>
      <c r="C401" s="331" t="s">
        <v>2299</v>
      </c>
      <c r="D401" s="332"/>
      <c r="E401" s="193">
        <v>13.7288</v>
      </c>
      <c r="F401" s="194"/>
      <c r="G401" s="195"/>
      <c r="H401" s="196"/>
      <c r="I401" s="197"/>
      <c r="J401" s="184"/>
      <c r="K401" s="197"/>
      <c r="M401" s="198" t="s">
        <v>2299</v>
      </c>
      <c r="O401" s="199"/>
      <c r="Z401" s="199"/>
      <c r="AA401" s="199"/>
      <c r="AB401" s="199"/>
      <c r="AC401" s="199"/>
      <c r="AD401" s="199"/>
      <c r="AE401" s="199"/>
      <c r="AF401" s="199"/>
      <c r="AG401" s="199"/>
      <c r="AH401" s="199"/>
      <c r="AI401" s="199"/>
      <c r="AJ401" s="199"/>
      <c r="AK401" s="199"/>
      <c r="AL401" s="199"/>
      <c r="AM401" s="199"/>
      <c r="AN401" s="199"/>
      <c r="AO401" s="199"/>
      <c r="AP401" s="199"/>
      <c r="AQ401" s="199"/>
      <c r="AR401" s="199"/>
      <c r="AS401" s="199"/>
      <c r="AT401" s="199"/>
      <c r="AU401" s="199"/>
      <c r="AV401" s="199"/>
      <c r="AW401" s="199"/>
      <c r="AX401" s="199"/>
      <c r="AY401" s="199"/>
      <c r="AZ401" s="199"/>
      <c r="BA401" s="199"/>
      <c r="BB401" s="199"/>
      <c r="BC401" s="199"/>
      <c r="BD401" s="201" t="str">
        <f t="shared" si="16"/>
        <v>304:(2,425+2,425+1,57+1,57)*2,63*0,3718</v>
      </c>
      <c r="BE401" s="199"/>
      <c r="BF401" s="199"/>
      <c r="BG401" s="199"/>
      <c r="BH401" s="199"/>
      <c r="BI401" s="199"/>
    </row>
    <row r="402" spans="1:61" x14ac:dyDescent="0.2">
      <c r="A402" s="191"/>
      <c r="B402" s="192"/>
      <c r="C402" s="331" t="s">
        <v>2300</v>
      </c>
      <c r="D402" s="332"/>
      <c r="E402" s="193">
        <v>2.0449000000000002</v>
      </c>
      <c r="F402" s="194"/>
      <c r="G402" s="195"/>
      <c r="H402" s="196"/>
      <c r="I402" s="197"/>
      <c r="J402" s="184"/>
      <c r="K402" s="197"/>
      <c r="M402" s="198" t="s">
        <v>2300</v>
      </c>
      <c r="O402" s="199"/>
      <c r="Z402" s="199"/>
      <c r="AA402" s="199"/>
      <c r="AB402" s="199"/>
      <c r="AC402" s="199"/>
      <c r="AD402" s="199"/>
      <c r="AE402" s="199"/>
      <c r="AF402" s="199"/>
      <c r="AG402" s="199"/>
      <c r="AH402" s="199"/>
      <c r="AI402" s="199"/>
      <c r="AJ402" s="199"/>
      <c r="AK402" s="199"/>
      <c r="AL402" s="199"/>
      <c r="AM402" s="199"/>
      <c r="AN402" s="199"/>
      <c r="AO402" s="199"/>
      <c r="AP402" s="199"/>
      <c r="AQ402" s="199"/>
      <c r="AR402" s="199"/>
      <c r="AS402" s="199"/>
      <c r="AT402" s="199"/>
      <c r="AU402" s="199"/>
      <c r="AV402" s="199"/>
      <c r="AW402" s="199"/>
      <c r="AX402" s="199"/>
      <c r="AY402" s="199"/>
      <c r="AZ402" s="199"/>
      <c r="BA402" s="199"/>
      <c r="BB402" s="199"/>
      <c r="BC402" s="199"/>
      <c r="BD402" s="201" t="str">
        <f t="shared" si="16"/>
        <v>305:(3,285+3,285+3,735+3,735)*2,63*0,3718</v>
      </c>
      <c r="BE402" s="199"/>
      <c r="BF402" s="199"/>
      <c r="BG402" s="199"/>
      <c r="BH402" s="199"/>
      <c r="BI402" s="199"/>
    </row>
    <row r="403" spans="1:61" ht="22.5" x14ac:dyDescent="0.2">
      <c r="A403" s="191"/>
      <c r="B403" s="192"/>
      <c r="C403" s="331" t="s">
        <v>2301</v>
      </c>
      <c r="D403" s="332"/>
      <c r="E403" s="193">
        <v>24.758800000000001</v>
      </c>
      <c r="F403" s="194"/>
      <c r="G403" s="195"/>
      <c r="H403" s="196"/>
      <c r="I403" s="197"/>
      <c r="J403" s="184"/>
      <c r="K403" s="197"/>
      <c r="M403" s="198" t="s">
        <v>2301</v>
      </c>
      <c r="O403" s="199"/>
      <c r="Z403" s="199"/>
      <c r="AA403" s="199"/>
      <c r="AB403" s="199"/>
      <c r="AC403" s="199"/>
      <c r="AD403" s="199"/>
      <c r="AE403" s="199"/>
      <c r="AF403" s="199"/>
      <c r="AG403" s="199"/>
      <c r="AH403" s="199"/>
      <c r="AI403" s="199"/>
      <c r="AJ403" s="199"/>
      <c r="AK403" s="199"/>
      <c r="AL403" s="199"/>
      <c r="AM403" s="199"/>
      <c r="AN403" s="199"/>
      <c r="AO403" s="199"/>
      <c r="AP403" s="199"/>
      <c r="AQ403" s="199"/>
      <c r="AR403" s="199"/>
      <c r="AS403" s="199"/>
      <c r="AT403" s="199"/>
      <c r="AU403" s="199"/>
      <c r="AV403" s="199"/>
      <c r="AW403" s="199"/>
      <c r="AX403" s="199"/>
      <c r="AY403" s="199"/>
      <c r="AZ403" s="199"/>
      <c r="BA403" s="199"/>
      <c r="BB403" s="199"/>
      <c r="BC403" s="199"/>
      <c r="BD403" s="201" t="str">
        <f t="shared" si="16"/>
        <v>306 (koupelna):(2,425+2+1,5+0,57+0,435+1,8)*0,63*0,3718</v>
      </c>
      <c r="BE403" s="199"/>
      <c r="BF403" s="199"/>
      <c r="BG403" s="199"/>
      <c r="BH403" s="199"/>
      <c r="BI403" s="199"/>
    </row>
    <row r="404" spans="1:61" ht="25.5" x14ac:dyDescent="0.2">
      <c r="A404" s="191"/>
      <c r="B404" s="192"/>
      <c r="C404" s="331" t="s">
        <v>2302</v>
      </c>
      <c r="D404" s="332"/>
      <c r="E404" s="193">
        <v>3.4205999999999999</v>
      </c>
      <c r="F404" s="194"/>
      <c r="G404" s="195"/>
      <c r="H404" s="196"/>
      <c r="I404" s="197"/>
      <c r="J404" s="184"/>
      <c r="K404" s="197"/>
      <c r="M404" s="198" t="s">
        <v>2302</v>
      </c>
      <c r="O404" s="199"/>
      <c r="Z404" s="199"/>
      <c r="AA404" s="199"/>
      <c r="AB404" s="199"/>
      <c r="AC404" s="199"/>
      <c r="AD404" s="199"/>
      <c r="AE404" s="199"/>
      <c r="AF404" s="199"/>
      <c r="AG404" s="199"/>
      <c r="AH404" s="199"/>
      <c r="AI404" s="199"/>
      <c r="AJ404" s="199"/>
      <c r="AK404" s="199"/>
      <c r="AL404" s="199"/>
      <c r="AM404" s="199"/>
      <c r="AN404" s="199"/>
      <c r="AO404" s="199"/>
      <c r="AP404" s="199"/>
      <c r="AQ404" s="199"/>
      <c r="AR404" s="199"/>
      <c r="AS404" s="199"/>
      <c r="AT404" s="199"/>
      <c r="AU404" s="199"/>
      <c r="AV404" s="199"/>
      <c r="AW404" s="199"/>
      <c r="AX404" s="199"/>
      <c r="AY404" s="199"/>
      <c r="AZ404" s="199"/>
      <c r="BA404" s="199"/>
      <c r="BB404" s="199"/>
      <c r="BC404" s="199"/>
      <c r="BD404" s="201" t="str">
        <f t="shared" si="16"/>
        <v>307:(3,735+3,01+2,1+0,5+0,1+0,4+2+2,9+5,8+0,6+0,675+1,1+2,4)*2,63*0,3718</v>
      </c>
      <c r="BE404" s="199"/>
      <c r="BF404" s="199"/>
      <c r="BG404" s="199"/>
      <c r="BH404" s="199"/>
      <c r="BI404" s="199"/>
    </row>
    <row r="405" spans="1:61" x14ac:dyDescent="0.2">
      <c r="A405" s="191"/>
      <c r="B405" s="192"/>
      <c r="C405" s="331" t="s">
        <v>2218</v>
      </c>
      <c r="D405" s="332"/>
      <c r="E405" s="193">
        <v>0</v>
      </c>
      <c r="F405" s="194"/>
      <c r="G405" s="195"/>
      <c r="H405" s="196"/>
      <c r="I405" s="197"/>
      <c r="J405" s="184"/>
      <c r="K405" s="197"/>
      <c r="M405" s="198" t="s">
        <v>2218</v>
      </c>
      <c r="O405" s="199"/>
      <c r="Z405" s="199"/>
      <c r="AA405" s="199"/>
      <c r="AB405" s="199"/>
      <c r="AC405" s="199"/>
      <c r="AD405" s="199"/>
      <c r="AE405" s="199"/>
      <c r="AF405" s="199"/>
      <c r="AG405" s="199"/>
      <c r="AH405" s="199"/>
      <c r="AI405" s="199"/>
      <c r="AJ405" s="199"/>
      <c r="AK405" s="199"/>
      <c r="AL405" s="199"/>
      <c r="AM405" s="199"/>
      <c r="AN405" s="199"/>
      <c r="AO405" s="199"/>
      <c r="AP405" s="199"/>
      <c r="AQ405" s="199"/>
      <c r="AR405" s="199"/>
      <c r="AS405" s="199"/>
      <c r="AT405" s="199"/>
      <c r="AU405" s="199"/>
      <c r="AV405" s="199"/>
      <c r="AW405" s="199"/>
      <c r="AX405" s="199"/>
      <c r="AY405" s="199"/>
      <c r="AZ405" s="199"/>
      <c r="BA405" s="199"/>
      <c r="BB405" s="199"/>
      <c r="BC405" s="199"/>
      <c r="BD405" s="201" t="str">
        <f t="shared" si="16"/>
        <v>307 obklady kuchyňská linka :(3+0,8+0,8)*2*0,3718</v>
      </c>
      <c r="BE405" s="199"/>
      <c r="BF405" s="199"/>
      <c r="BG405" s="199"/>
      <c r="BH405" s="199"/>
      <c r="BI405" s="199"/>
    </row>
    <row r="406" spans="1:61" x14ac:dyDescent="0.2">
      <c r="A406" s="191"/>
      <c r="B406" s="192"/>
      <c r="C406" s="331" t="s">
        <v>2303</v>
      </c>
      <c r="D406" s="332"/>
      <c r="E406" s="193">
        <v>8.8533000000000008</v>
      </c>
      <c r="F406" s="194"/>
      <c r="G406" s="195"/>
      <c r="H406" s="196"/>
      <c r="I406" s="197"/>
      <c r="J406" s="184"/>
      <c r="K406" s="197"/>
      <c r="M406" s="198" t="s">
        <v>2303</v>
      </c>
      <c r="O406" s="199"/>
      <c r="Z406" s="199"/>
      <c r="AA406" s="199"/>
      <c r="AB406" s="199"/>
      <c r="AC406" s="199"/>
      <c r="AD406" s="199"/>
      <c r="AE406" s="199"/>
      <c r="AF406" s="199"/>
      <c r="AG406" s="199"/>
      <c r="AH406" s="199"/>
      <c r="AI406" s="199"/>
      <c r="AJ406" s="199"/>
      <c r="AK406" s="199"/>
      <c r="AL406" s="199"/>
      <c r="AM406" s="199"/>
      <c r="AN406" s="199"/>
      <c r="AO406" s="199"/>
      <c r="AP406" s="199"/>
      <c r="AQ406" s="199"/>
      <c r="AR406" s="199"/>
      <c r="AS406" s="199"/>
      <c r="AT406" s="199"/>
      <c r="AU406" s="199"/>
      <c r="AV406" s="199"/>
      <c r="AW406" s="199"/>
      <c r="AX406" s="199"/>
      <c r="AY406" s="199"/>
      <c r="AZ406" s="199"/>
      <c r="BA406" s="199"/>
      <c r="BB406" s="199"/>
      <c r="BC406" s="199"/>
      <c r="BD406" s="201" t="str">
        <f t="shared" si="16"/>
        <v>308 balkon:</v>
      </c>
      <c r="BE406" s="199"/>
      <c r="BF406" s="199"/>
      <c r="BG406" s="199"/>
      <c r="BH406" s="199"/>
      <c r="BI406" s="199"/>
    </row>
    <row r="407" spans="1:61" x14ac:dyDescent="0.2">
      <c r="A407" s="191"/>
      <c r="B407" s="192"/>
      <c r="C407" s="331" t="s">
        <v>2304</v>
      </c>
      <c r="D407" s="332"/>
      <c r="E407" s="193">
        <v>19.947800000000001</v>
      </c>
      <c r="F407" s="194"/>
      <c r="G407" s="195"/>
      <c r="H407" s="196"/>
      <c r="I407" s="197"/>
      <c r="J407" s="184"/>
      <c r="K407" s="197"/>
      <c r="M407" s="198" t="s">
        <v>2304</v>
      </c>
      <c r="O407" s="199"/>
      <c r="Z407" s="199"/>
      <c r="AA407" s="199"/>
      <c r="AB407" s="199"/>
      <c r="AC407" s="199"/>
      <c r="AD407" s="199"/>
      <c r="AE407" s="199"/>
      <c r="AF407" s="199"/>
      <c r="AG407" s="199"/>
      <c r="AH407" s="199"/>
      <c r="AI407" s="199"/>
      <c r="AJ407" s="199"/>
      <c r="AK407" s="199"/>
      <c r="AL407" s="199"/>
      <c r="AM407" s="199"/>
      <c r="AN407" s="199"/>
      <c r="AO407" s="199"/>
      <c r="AP407" s="199"/>
      <c r="AQ407" s="199"/>
      <c r="AR407" s="199"/>
      <c r="AS407" s="199"/>
      <c r="AT407" s="199"/>
      <c r="AU407" s="199"/>
      <c r="AV407" s="199"/>
      <c r="AW407" s="199"/>
      <c r="AX407" s="199"/>
      <c r="AY407" s="199"/>
      <c r="AZ407" s="199"/>
      <c r="BA407" s="199"/>
      <c r="BB407" s="199"/>
      <c r="BC407" s="199"/>
      <c r="BD407" s="201" t="str">
        <f t="shared" si="16"/>
        <v>309:(2,61+2,61+1,917+1,917)*2,63*0,3718</v>
      </c>
      <c r="BE407" s="199"/>
      <c r="BF407" s="199"/>
      <c r="BG407" s="199"/>
      <c r="BH407" s="199"/>
      <c r="BI407" s="199"/>
    </row>
    <row r="408" spans="1:61" x14ac:dyDescent="0.2">
      <c r="A408" s="191"/>
      <c r="B408" s="192"/>
      <c r="C408" s="331" t="s">
        <v>2305</v>
      </c>
      <c r="D408" s="332"/>
      <c r="E408" s="193">
        <v>4.1679000000000004</v>
      </c>
      <c r="F408" s="194"/>
      <c r="G408" s="195"/>
      <c r="H408" s="196"/>
      <c r="I408" s="197"/>
      <c r="J408" s="184"/>
      <c r="K408" s="197"/>
      <c r="M408" s="198" t="s">
        <v>2305</v>
      </c>
      <c r="O408" s="199"/>
      <c r="Z408" s="199"/>
      <c r="AA408" s="199"/>
      <c r="AB408" s="199"/>
      <c r="AC408" s="199"/>
      <c r="AD408" s="199"/>
      <c r="AE408" s="199"/>
      <c r="AF408" s="199"/>
      <c r="AG408" s="199"/>
      <c r="AH408" s="199"/>
      <c r="AI408" s="199"/>
      <c r="AJ408" s="199"/>
      <c r="AK408" s="199"/>
      <c r="AL408" s="199"/>
      <c r="AM408" s="199"/>
      <c r="AN408" s="199"/>
      <c r="AO408" s="199"/>
      <c r="AP408" s="199"/>
      <c r="AQ408" s="199"/>
      <c r="AR408" s="199"/>
      <c r="AS408" s="199"/>
      <c r="AT408" s="199"/>
      <c r="AU408" s="199"/>
      <c r="AV408" s="199"/>
      <c r="AW408" s="199"/>
      <c r="AX408" s="199"/>
      <c r="AY408" s="199"/>
      <c r="AZ408" s="199"/>
      <c r="BA408" s="199"/>
      <c r="BB408" s="199"/>
      <c r="BC408" s="199"/>
      <c r="BD408" s="201" t="str">
        <f t="shared" si="16"/>
        <v>310:(7,7+3,6+5,8+0,6+2,7)*2,63*0,3718</v>
      </c>
      <c r="BE408" s="199"/>
      <c r="BF408" s="199"/>
      <c r="BG408" s="199"/>
      <c r="BH408" s="199"/>
      <c r="BI408" s="199"/>
    </row>
    <row r="409" spans="1:61" x14ac:dyDescent="0.2">
      <c r="A409" s="191"/>
      <c r="B409" s="192"/>
      <c r="C409" s="331" t="s">
        <v>2306</v>
      </c>
      <c r="D409" s="332"/>
      <c r="E409" s="193">
        <v>21.287400000000002</v>
      </c>
      <c r="F409" s="194"/>
      <c r="G409" s="195"/>
      <c r="H409" s="196"/>
      <c r="I409" s="197"/>
      <c r="J409" s="184"/>
      <c r="K409" s="197"/>
      <c r="M409" s="198" t="s">
        <v>2306</v>
      </c>
      <c r="O409" s="199"/>
      <c r="Z409" s="199"/>
      <c r="AA409" s="199"/>
      <c r="AB409" s="199"/>
      <c r="AC409" s="199"/>
      <c r="AD409" s="199"/>
      <c r="AE409" s="199"/>
      <c r="AF409" s="199"/>
      <c r="AG409" s="199"/>
      <c r="AH409" s="199"/>
      <c r="AI409" s="199"/>
      <c r="AJ409" s="199"/>
      <c r="AK409" s="199"/>
      <c r="AL409" s="199"/>
      <c r="AM409" s="199"/>
      <c r="AN409" s="199"/>
      <c r="AO409" s="199"/>
      <c r="AP409" s="199"/>
      <c r="AQ409" s="199"/>
      <c r="AR409" s="199"/>
      <c r="AS409" s="199"/>
      <c r="AT409" s="199"/>
      <c r="AU409" s="199"/>
      <c r="AV409" s="199"/>
      <c r="AW409" s="199"/>
      <c r="AX409" s="199"/>
      <c r="AY409" s="199"/>
      <c r="AZ409" s="199"/>
      <c r="BA409" s="199"/>
      <c r="BB409" s="199"/>
      <c r="BC409" s="199"/>
      <c r="BD409" s="201" t="str">
        <f t="shared" si="16"/>
        <v>310 obklad kuchuňská linka :(2,4+0,685+0,52+2)*2*0,3718</v>
      </c>
      <c r="BE409" s="199"/>
      <c r="BF409" s="199"/>
      <c r="BG409" s="199"/>
      <c r="BH409" s="199"/>
      <c r="BI409" s="199"/>
    </row>
    <row r="410" spans="1:61" x14ac:dyDescent="0.2">
      <c r="A410" s="191"/>
      <c r="B410" s="192"/>
      <c r="C410" s="331" t="s">
        <v>2307</v>
      </c>
      <c r="D410" s="332"/>
      <c r="E410" s="193">
        <v>1.9207000000000001</v>
      </c>
      <c r="F410" s="194"/>
      <c r="G410" s="195"/>
      <c r="H410" s="196"/>
      <c r="I410" s="197"/>
      <c r="J410" s="184"/>
      <c r="K410" s="197"/>
      <c r="M410" s="198" t="s">
        <v>2307</v>
      </c>
      <c r="O410" s="199"/>
      <c r="Z410" s="199"/>
      <c r="AA410" s="199"/>
      <c r="AB410" s="199"/>
      <c r="AC410" s="199"/>
      <c r="AD410" s="199"/>
      <c r="AE410" s="199"/>
      <c r="AF410" s="199"/>
      <c r="AG410" s="199"/>
      <c r="AH410" s="199"/>
      <c r="AI410" s="199"/>
      <c r="AJ410" s="199"/>
      <c r="AK410" s="199"/>
      <c r="AL410" s="199"/>
      <c r="AM410" s="199"/>
      <c r="AN410" s="199"/>
      <c r="AO410" s="199"/>
      <c r="AP410" s="199"/>
      <c r="AQ410" s="199"/>
      <c r="AR410" s="199"/>
      <c r="AS410" s="199"/>
      <c r="AT410" s="199"/>
      <c r="AU410" s="199"/>
      <c r="AV410" s="199"/>
      <c r="AW410" s="199"/>
      <c r="AX410" s="199"/>
      <c r="AY410" s="199"/>
      <c r="AZ410" s="199"/>
      <c r="BA410" s="199"/>
      <c r="BB410" s="199"/>
      <c r="BC410" s="199"/>
      <c r="BD410" s="201" t="str">
        <f t="shared" si="16"/>
        <v>311:(5,76+5,76+3,1+3,1+1,975+1,975+0,1)*2,63*0,3718</v>
      </c>
      <c r="BE410" s="199"/>
      <c r="BF410" s="199"/>
      <c r="BG410" s="199"/>
      <c r="BH410" s="199"/>
      <c r="BI410" s="199"/>
    </row>
    <row r="411" spans="1:61" x14ac:dyDescent="0.2">
      <c r="A411" s="191"/>
      <c r="B411" s="192"/>
      <c r="C411" s="331" t="s">
        <v>2308</v>
      </c>
      <c r="D411" s="332"/>
      <c r="E411" s="193">
        <v>8.9961000000000002</v>
      </c>
      <c r="F411" s="194"/>
      <c r="G411" s="195"/>
      <c r="H411" s="196"/>
      <c r="I411" s="197"/>
      <c r="J411" s="184"/>
      <c r="K411" s="197"/>
      <c r="M411" s="198" t="s">
        <v>2308</v>
      </c>
      <c r="O411" s="199"/>
      <c r="Z411" s="199"/>
      <c r="AA411" s="199"/>
      <c r="AB411" s="199"/>
      <c r="AC411" s="199"/>
      <c r="AD411" s="199"/>
      <c r="AE411" s="199"/>
      <c r="AF411" s="199"/>
      <c r="AG411" s="199"/>
      <c r="AH411" s="199"/>
      <c r="AI411" s="199"/>
      <c r="AJ411" s="199"/>
      <c r="AK411" s="199"/>
      <c r="AL411" s="199"/>
      <c r="AM411" s="199"/>
      <c r="AN411" s="199"/>
      <c r="AO411" s="199"/>
      <c r="AP411" s="199"/>
      <c r="AQ411" s="199"/>
      <c r="AR411" s="199"/>
      <c r="AS411" s="199"/>
      <c r="AT411" s="199"/>
      <c r="AU411" s="199"/>
      <c r="AV411" s="199"/>
      <c r="AW411" s="199"/>
      <c r="AX411" s="199"/>
      <c r="AY411" s="199"/>
      <c r="AZ411" s="199"/>
      <c r="BA411" s="199"/>
      <c r="BB411" s="199"/>
      <c r="BC411" s="199"/>
      <c r="BD411" s="201" t="str">
        <f t="shared" si="16"/>
        <v>312 (koupelna):(2+2+2,1+2,1)*0,63*0,3718</v>
      </c>
      <c r="BE411" s="199"/>
      <c r="BF411" s="199"/>
      <c r="BG411" s="199"/>
      <c r="BH411" s="199"/>
      <c r="BI411" s="199"/>
    </row>
    <row r="412" spans="1:61" x14ac:dyDescent="0.2">
      <c r="A412" s="191"/>
      <c r="B412" s="192"/>
      <c r="C412" s="331" t="s">
        <v>2309</v>
      </c>
      <c r="D412" s="332"/>
      <c r="E412" s="193">
        <v>1.9207000000000001</v>
      </c>
      <c r="F412" s="194"/>
      <c r="G412" s="195"/>
      <c r="H412" s="196"/>
      <c r="I412" s="197"/>
      <c r="J412" s="184"/>
      <c r="K412" s="197"/>
      <c r="M412" s="198" t="s">
        <v>2309</v>
      </c>
      <c r="O412" s="199"/>
      <c r="Z412" s="199"/>
      <c r="AA412" s="199"/>
      <c r="AB412" s="199"/>
      <c r="AC412" s="199"/>
      <c r="AD412" s="199"/>
      <c r="AE412" s="199"/>
      <c r="AF412" s="199"/>
      <c r="AG412" s="199"/>
      <c r="AH412" s="199"/>
      <c r="AI412" s="199"/>
      <c r="AJ412" s="199"/>
      <c r="AK412" s="199"/>
      <c r="AL412" s="199"/>
      <c r="AM412" s="199"/>
      <c r="AN412" s="199"/>
      <c r="AO412" s="199"/>
      <c r="AP412" s="199"/>
      <c r="AQ412" s="199"/>
      <c r="AR412" s="199"/>
      <c r="AS412" s="199"/>
      <c r="AT412" s="199"/>
      <c r="AU412" s="199"/>
      <c r="AV412" s="199"/>
      <c r="AW412" s="199"/>
      <c r="AX412" s="199"/>
      <c r="AY412" s="199"/>
      <c r="AZ412" s="199"/>
      <c r="BA412" s="199"/>
      <c r="BB412" s="199"/>
      <c r="BC412" s="199"/>
      <c r="BD412" s="201" t="str">
        <f t="shared" si="16"/>
        <v>314:(2,5+2,5+2,1+2,1)*2,63*0,3718</v>
      </c>
      <c r="BE412" s="199"/>
      <c r="BF412" s="199"/>
      <c r="BG412" s="199"/>
      <c r="BH412" s="199"/>
      <c r="BI412" s="199"/>
    </row>
    <row r="413" spans="1:61" x14ac:dyDescent="0.2">
      <c r="A413" s="191"/>
      <c r="B413" s="192"/>
      <c r="C413" s="331" t="s">
        <v>2310</v>
      </c>
      <c r="D413" s="332"/>
      <c r="E413" s="193">
        <v>19.947800000000001</v>
      </c>
      <c r="F413" s="194"/>
      <c r="G413" s="195"/>
      <c r="H413" s="196"/>
      <c r="I413" s="197"/>
      <c r="J413" s="184"/>
      <c r="K413" s="197"/>
      <c r="M413" s="198" t="s">
        <v>2310</v>
      </c>
      <c r="O413" s="199"/>
      <c r="Z413" s="199"/>
      <c r="AA413" s="199"/>
      <c r="AB413" s="199"/>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199"/>
      <c r="AY413" s="199"/>
      <c r="AZ413" s="199"/>
      <c r="BA413" s="199"/>
      <c r="BB413" s="199"/>
      <c r="BC413" s="199"/>
      <c r="BD413" s="201" t="str">
        <f t="shared" si="16"/>
        <v>315 (koupelna):(2,1+2,1+2+2)*0,63*0,3718</v>
      </c>
      <c r="BE413" s="199"/>
      <c r="BF413" s="199"/>
      <c r="BG413" s="199"/>
      <c r="BH413" s="199"/>
      <c r="BI413" s="199"/>
    </row>
    <row r="414" spans="1:61" x14ac:dyDescent="0.2">
      <c r="A414" s="191"/>
      <c r="B414" s="192"/>
      <c r="C414" s="331" t="s">
        <v>2311</v>
      </c>
      <c r="D414" s="332"/>
      <c r="E414" s="193">
        <v>4.1679000000000004</v>
      </c>
      <c r="F414" s="194"/>
      <c r="G414" s="195"/>
      <c r="H414" s="196"/>
      <c r="I414" s="197"/>
      <c r="J414" s="184"/>
      <c r="K414" s="197"/>
      <c r="M414" s="198" t="s">
        <v>2311</v>
      </c>
      <c r="O414" s="199"/>
      <c r="Z414" s="199"/>
      <c r="AA414" s="199"/>
      <c r="AB414" s="199"/>
      <c r="AC414" s="199"/>
      <c r="AD414" s="199"/>
      <c r="AE414" s="199"/>
      <c r="AF414" s="199"/>
      <c r="AG414" s="199"/>
      <c r="AH414" s="199"/>
      <c r="AI414" s="199"/>
      <c r="AJ414" s="199"/>
      <c r="AK414" s="199"/>
      <c r="AL414" s="199"/>
      <c r="AM414" s="199"/>
      <c r="AN414" s="199"/>
      <c r="AO414" s="199"/>
      <c r="AP414" s="199"/>
      <c r="AQ414" s="199"/>
      <c r="AR414" s="199"/>
      <c r="AS414" s="199"/>
      <c r="AT414" s="199"/>
      <c r="AU414" s="199"/>
      <c r="AV414" s="199"/>
      <c r="AW414" s="199"/>
      <c r="AX414" s="199"/>
      <c r="AY414" s="199"/>
      <c r="AZ414" s="199"/>
      <c r="BA414" s="199"/>
      <c r="BB414" s="199"/>
      <c r="BC414" s="199"/>
      <c r="BD414" s="201" t="str">
        <f t="shared" si="16"/>
        <v>316:(7,7+3,6+5,8+0,6+2,7)*2,63*0,3718</v>
      </c>
      <c r="BE414" s="199"/>
      <c r="BF414" s="199"/>
      <c r="BG414" s="199"/>
      <c r="BH414" s="199"/>
      <c r="BI414" s="199"/>
    </row>
    <row r="415" spans="1:61" x14ac:dyDescent="0.2">
      <c r="A415" s="191"/>
      <c r="B415" s="192"/>
      <c r="C415" s="331" t="s">
        <v>2312</v>
      </c>
      <c r="D415" s="332"/>
      <c r="E415" s="193">
        <v>22.2653</v>
      </c>
      <c r="F415" s="194"/>
      <c r="G415" s="195"/>
      <c r="H415" s="196"/>
      <c r="I415" s="197"/>
      <c r="J415" s="184"/>
      <c r="K415" s="197"/>
      <c r="M415" s="198" t="s">
        <v>2312</v>
      </c>
      <c r="O415" s="199"/>
      <c r="Z415" s="199"/>
      <c r="AA415" s="199"/>
      <c r="AB415" s="199"/>
      <c r="AC415" s="199"/>
      <c r="AD415" s="199"/>
      <c r="AE415" s="199"/>
      <c r="AF415" s="199"/>
      <c r="AG415" s="199"/>
      <c r="AH415" s="199"/>
      <c r="AI415" s="199"/>
      <c r="AJ415" s="199"/>
      <c r="AK415" s="199"/>
      <c r="AL415" s="199"/>
      <c r="AM415" s="199"/>
      <c r="AN415" s="199"/>
      <c r="AO415" s="199"/>
      <c r="AP415" s="199"/>
      <c r="AQ415" s="199"/>
      <c r="AR415" s="199"/>
      <c r="AS415" s="199"/>
      <c r="AT415" s="199"/>
      <c r="AU415" s="199"/>
      <c r="AV415" s="199"/>
      <c r="AW415" s="199"/>
      <c r="AX415" s="199"/>
      <c r="AY415" s="199"/>
      <c r="AZ415" s="199"/>
      <c r="BA415" s="199"/>
      <c r="BB415" s="199"/>
      <c r="BC415" s="199"/>
      <c r="BD415" s="201" t="str">
        <f t="shared" si="16"/>
        <v>316 obklad kuchuňská linka :(2,4+0,685+0,52+2)*2*0,3718</v>
      </c>
      <c r="BE415" s="199"/>
      <c r="BF415" s="199"/>
      <c r="BG415" s="199"/>
      <c r="BH415" s="199"/>
      <c r="BI415" s="199"/>
    </row>
    <row r="416" spans="1:61" x14ac:dyDescent="0.2">
      <c r="A416" s="191"/>
      <c r="B416" s="192"/>
      <c r="C416" s="331" t="s">
        <v>2313</v>
      </c>
      <c r="D416" s="332"/>
      <c r="E416" s="193">
        <v>7.1675000000000004</v>
      </c>
      <c r="F416" s="194"/>
      <c r="G416" s="195"/>
      <c r="H416" s="196"/>
      <c r="I416" s="197"/>
      <c r="J416" s="184"/>
      <c r="K416" s="197"/>
      <c r="M416" s="198" t="s">
        <v>2313</v>
      </c>
      <c r="O416" s="199"/>
      <c r="Z416" s="199"/>
      <c r="AA416" s="199"/>
      <c r="AB416" s="199"/>
      <c r="AC416" s="199"/>
      <c r="AD416" s="199"/>
      <c r="AE416" s="199"/>
      <c r="AF416" s="199"/>
      <c r="AG416" s="199"/>
      <c r="AH416" s="199"/>
      <c r="AI416" s="199"/>
      <c r="AJ416" s="199"/>
      <c r="AK416" s="199"/>
      <c r="AL416" s="199"/>
      <c r="AM416" s="199"/>
      <c r="AN416" s="199"/>
      <c r="AO416" s="199"/>
      <c r="AP416" s="199"/>
      <c r="AQ416" s="199"/>
      <c r="AR416" s="199"/>
      <c r="AS416" s="199"/>
      <c r="AT416" s="199"/>
      <c r="AU416" s="199"/>
      <c r="AV416" s="199"/>
      <c r="AW416" s="199"/>
      <c r="AX416" s="199"/>
      <c r="AY416" s="199"/>
      <c r="AZ416" s="199"/>
      <c r="BA416" s="199"/>
      <c r="BB416" s="199"/>
      <c r="BC416" s="199"/>
      <c r="BD416" s="201" t="str">
        <f t="shared" si="16"/>
        <v>317:(3,35+3,35+5,76+5,76+2,225+2,225+0,1)*2,63*0,3718</v>
      </c>
      <c r="BE416" s="199"/>
      <c r="BF416" s="199"/>
      <c r="BG416" s="199"/>
      <c r="BH416" s="199"/>
      <c r="BI416" s="199"/>
    </row>
    <row r="417" spans="1:104" x14ac:dyDescent="0.2">
      <c r="A417" s="191"/>
      <c r="B417" s="192"/>
      <c r="C417" s="331" t="s">
        <v>2314</v>
      </c>
      <c r="D417" s="332"/>
      <c r="E417" s="193">
        <v>1.8458000000000001</v>
      </c>
      <c r="F417" s="194"/>
      <c r="G417" s="195"/>
      <c r="H417" s="196"/>
      <c r="I417" s="197"/>
      <c r="J417" s="184"/>
      <c r="K417" s="197"/>
      <c r="M417" s="198" t="s">
        <v>2314</v>
      </c>
      <c r="O417" s="199"/>
      <c r="Z417" s="199"/>
      <c r="AA417" s="199"/>
      <c r="AB417" s="199"/>
      <c r="AC417" s="199"/>
      <c r="AD417" s="199"/>
      <c r="AE417" s="199"/>
      <c r="AF417" s="199"/>
      <c r="AG417" s="199"/>
      <c r="AH417" s="199"/>
      <c r="AI417" s="199"/>
      <c r="AJ417" s="199"/>
      <c r="AK417" s="199"/>
      <c r="AL417" s="199"/>
      <c r="AM417" s="199"/>
      <c r="AN417" s="199"/>
      <c r="AO417" s="199"/>
      <c r="AP417" s="199"/>
      <c r="AQ417" s="199"/>
      <c r="AR417" s="199"/>
      <c r="AS417" s="199"/>
      <c r="AT417" s="199"/>
      <c r="AU417" s="199"/>
      <c r="AV417" s="199"/>
      <c r="AW417" s="199"/>
      <c r="AX417" s="199"/>
      <c r="AY417" s="199"/>
      <c r="AZ417" s="199"/>
      <c r="BA417" s="199"/>
      <c r="BB417" s="199"/>
      <c r="BC417" s="199"/>
      <c r="BD417" s="201" t="str">
        <f t="shared" si="16"/>
        <v>319:(1,985+1,985+1,68+1,68)*2,63*0,3718</v>
      </c>
      <c r="BE417" s="199"/>
      <c r="BF417" s="199"/>
      <c r="BG417" s="199"/>
      <c r="BH417" s="199"/>
      <c r="BI417" s="199"/>
    </row>
    <row r="418" spans="1:104" x14ac:dyDescent="0.2">
      <c r="A418" s="191"/>
      <c r="B418" s="192"/>
      <c r="C418" s="331" t="s">
        <v>2315</v>
      </c>
      <c r="D418" s="332"/>
      <c r="E418" s="193">
        <v>15.7774</v>
      </c>
      <c r="F418" s="194"/>
      <c r="G418" s="195"/>
      <c r="H418" s="196"/>
      <c r="I418" s="197"/>
      <c r="J418" s="184"/>
      <c r="K418" s="197"/>
      <c r="M418" s="198" t="s">
        <v>2315</v>
      </c>
      <c r="O418" s="199"/>
      <c r="Z418" s="199"/>
      <c r="AA418" s="199"/>
      <c r="AB418" s="199"/>
      <c r="AC418" s="199"/>
      <c r="AD418" s="199"/>
      <c r="AE418" s="199"/>
      <c r="AF418" s="199"/>
      <c r="AG418" s="199"/>
      <c r="AH418" s="199"/>
      <c r="AI418" s="199"/>
      <c r="AJ418" s="199"/>
      <c r="AK418" s="199"/>
      <c r="AL418" s="199"/>
      <c r="AM418" s="199"/>
      <c r="AN418" s="199"/>
      <c r="AO418" s="199"/>
      <c r="AP418" s="199"/>
      <c r="AQ418" s="199"/>
      <c r="AR418" s="199"/>
      <c r="AS418" s="199"/>
      <c r="AT418" s="199"/>
      <c r="AU418" s="199"/>
      <c r="AV418" s="199"/>
      <c r="AW418" s="199"/>
      <c r="AX418" s="199"/>
      <c r="AY418" s="199"/>
      <c r="AZ418" s="199"/>
      <c r="BA418" s="199"/>
      <c r="BB418" s="199"/>
      <c r="BC418" s="199"/>
      <c r="BD418" s="201" t="str">
        <f t="shared" si="16"/>
        <v>320 (koupelna):(1,955+1,955+1,985+1,985)*0,63*0,3718</v>
      </c>
      <c r="BE418" s="199"/>
      <c r="BF418" s="199"/>
      <c r="BG418" s="199"/>
      <c r="BH418" s="199"/>
      <c r="BI418" s="199"/>
    </row>
    <row r="419" spans="1:104" x14ac:dyDescent="0.2">
      <c r="A419" s="191"/>
      <c r="B419" s="192"/>
      <c r="C419" s="331" t="s">
        <v>2316</v>
      </c>
      <c r="D419" s="332"/>
      <c r="E419" s="193">
        <v>3.1974999999999998</v>
      </c>
      <c r="F419" s="194"/>
      <c r="G419" s="195"/>
      <c r="H419" s="196"/>
      <c r="I419" s="197"/>
      <c r="J419" s="184"/>
      <c r="K419" s="197"/>
      <c r="M419" s="198" t="s">
        <v>2316</v>
      </c>
      <c r="O419" s="199"/>
      <c r="Z419" s="199"/>
      <c r="AA419" s="199"/>
      <c r="AB419" s="199"/>
      <c r="AC419" s="199"/>
      <c r="AD419" s="199"/>
      <c r="AE419" s="199"/>
      <c r="AF419" s="199"/>
      <c r="AG419" s="199"/>
      <c r="AH419" s="199"/>
      <c r="AI419" s="199"/>
      <c r="AJ419" s="199"/>
      <c r="AK419" s="199"/>
      <c r="AL419" s="199"/>
      <c r="AM419" s="199"/>
      <c r="AN419" s="199"/>
      <c r="AO419" s="199"/>
      <c r="AP419" s="199"/>
      <c r="AQ419" s="199"/>
      <c r="AR419" s="199"/>
      <c r="AS419" s="199"/>
      <c r="AT419" s="199"/>
      <c r="AU419" s="199"/>
      <c r="AV419" s="199"/>
      <c r="AW419" s="199"/>
      <c r="AX419" s="199"/>
      <c r="AY419" s="199"/>
      <c r="AZ419" s="199"/>
      <c r="BA419" s="199"/>
      <c r="BB419" s="199"/>
      <c r="BC419" s="199"/>
      <c r="BD419" s="201" t="str">
        <f t="shared" si="16"/>
        <v>321:(6,385+3,75+4,3+1,7)*2,63*0,3718</v>
      </c>
      <c r="BE419" s="199"/>
      <c r="BF419" s="199"/>
      <c r="BG419" s="199"/>
      <c r="BH419" s="199"/>
      <c r="BI419" s="199"/>
    </row>
    <row r="420" spans="1:104" x14ac:dyDescent="0.2">
      <c r="A420" s="191"/>
      <c r="B420" s="192"/>
      <c r="C420" s="331" t="s">
        <v>2317</v>
      </c>
      <c r="D420" s="332"/>
      <c r="E420" s="193">
        <v>16.046299999999999</v>
      </c>
      <c r="F420" s="194"/>
      <c r="G420" s="195"/>
      <c r="H420" s="196"/>
      <c r="I420" s="197"/>
      <c r="J420" s="184"/>
      <c r="K420" s="197"/>
      <c r="M420" s="198" t="s">
        <v>2317</v>
      </c>
      <c r="O420" s="199"/>
      <c r="Z420" s="199"/>
      <c r="AA420" s="199"/>
      <c r="AB420" s="199"/>
      <c r="AC420" s="199"/>
      <c r="AD420" s="199"/>
      <c r="AE420" s="199"/>
      <c r="AF420" s="199"/>
      <c r="AG420" s="199"/>
      <c r="AH420" s="199"/>
      <c r="AI420" s="199"/>
      <c r="AJ420" s="199"/>
      <c r="AK420" s="199"/>
      <c r="AL420" s="199"/>
      <c r="AM420" s="199"/>
      <c r="AN420" s="199"/>
      <c r="AO420" s="199"/>
      <c r="AP420" s="199"/>
      <c r="AQ420" s="199"/>
      <c r="AR420" s="199"/>
      <c r="AS420" s="199"/>
      <c r="AT420" s="199"/>
      <c r="AU420" s="199"/>
      <c r="AV420" s="199"/>
      <c r="AW420" s="199"/>
      <c r="AX420" s="199"/>
      <c r="AY420" s="199"/>
      <c r="AZ420" s="199"/>
      <c r="BA420" s="199"/>
      <c r="BB420" s="199"/>
      <c r="BC420" s="199"/>
      <c r="BD420" s="201" t="str">
        <f t="shared" si="16"/>
        <v>321 obklad kuchuňská linka :(2,2+2,1)*2*0,3718</v>
      </c>
      <c r="BE420" s="199"/>
      <c r="BF420" s="199"/>
      <c r="BG420" s="199"/>
      <c r="BH420" s="199"/>
      <c r="BI420" s="199"/>
    </row>
    <row r="421" spans="1:104" x14ac:dyDescent="0.2">
      <c r="A421" s="191"/>
      <c r="B421" s="192"/>
      <c r="C421" s="331" t="s">
        <v>2318</v>
      </c>
      <c r="D421" s="332"/>
      <c r="E421" s="193">
        <v>13.0443</v>
      </c>
      <c r="F421" s="194"/>
      <c r="G421" s="195"/>
      <c r="H421" s="196"/>
      <c r="I421" s="197"/>
      <c r="J421" s="184"/>
      <c r="K421" s="197"/>
      <c r="M421" s="198" t="s">
        <v>2318</v>
      </c>
      <c r="O421" s="199"/>
      <c r="Z421" s="199"/>
      <c r="AA421" s="199"/>
      <c r="AB421" s="199"/>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201" t="str">
        <f t="shared" si="16"/>
        <v>322:(2,97+2,97+5,235+5,235)*2,63*0,3718</v>
      </c>
      <c r="BE421" s="199"/>
      <c r="BF421" s="199"/>
      <c r="BG421" s="199"/>
      <c r="BH421" s="199"/>
      <c r="BI421" s="199"/>
    </row>
    <row r="422" spans="1:104" x14ac:dyDescent="0.2">
      <c r="A422" s="191"/>
      <c r="B422" s="192"/>
      <c r="C422" s="331" t="s">
        <v>2319</v>
      </c>
      <c r="D422" s="332"/>
      <c r="E422" s="193">
        <v>2.0870000000000002</v>
      </c>
      <c r="F422" s="194"/>
      <c r="G422" s="195"/>
      <c r="H422" s="196"/>
      <c r="I422" s="197"/>
      <c r="J422" s="184"/>
      <c r="K422" s="197"/>
      <c r="M422" s="198" t="s">
        <v>2319</v>
      </c>
      <c r="O422" s="199"/>
      <c r="Z422" s="199"/>
      <c r="AA422" s="199"/>
      <c r="AB422" s="199"/>
      <c r="AC422" s="199"/>
      <c r="AD422" s="199"/>
      <c r="AE422" s="199"/>
      <c r="AF422" s="199"/>
      <c r="AG422" s="199"/>
      <c r="AH422" s="199"/>
      <c r="AI422" s="199"/>
      <c r="AJ422" s="199"/>
      <c r="AK422" s="199"/>
      <c r="AL422" s="199"/>
      <c r="AM422" s="199"/>
      <c r="AN422" s="199"/>
      <c r="AO422" s="199"/>
      <c r="AP422" s="199"/>
      <c r="AQ422" s="199"/>
      <c r="AR422" s="199"/>
      <c r="AS422" s="199"/>
      <c r="AT422" s="199"/>
      <c r="AU422" s="199"/>
      <c r="AV422" s="199"/>
      <c r="AW422" s="199"/>
      <c r="AX422" s="199"/>
      <c r="AY422" s="199"/>
      <c r="AZ422" s="199"/>
      <c r="BA422" s="199"/>
      <c r="BB422" s="199"/>
      <c r="BC422" s="199"/>
      <c r="BD422" s="201" t="str">
        <f t="shared" si="16"/>
        <v>324:(1,4+0,6+1,3+1,3+1,215+2,3+1,2+4,025)*2,63*0,3718</v>
      </c>
      <c r="BE422" s="199"/>
      <c r="BF422" s="199"/>
      <c r="BG422" s="199"/>
      <c r="BH422" s="199"/>
      <c r="BI422" s="199"/>
    </row>
    <row r="423" spans="1:104" x14ac:dyDescent="0.2">
      <c r="A423" s="191"/>
      <c r="B423" s="192"/>
      <c r="C423" s="331" t="s">
        <v>2320</v>
      </c>
      <c r="D423" s="332"/>
      <c r="E423" s="193">
        <v>2.3872</v>
      </c>
      <c r="F423" s="194"/>
      <c r="G423" s="195"/>
      <c r="H423" s="196"/>
      <c r="I423" s="197"/>
      <c r="J423" s="184"/>
      <c r="K423" s="197"/>
      <c r="M423" s="198" t="s">
        <v>2320</v>
      </c>
      <c r="O423" s="199"/>
      <c r="Z423" s="199"/>
      <c r="AA423" s="199"/>
      <c r="AB423" s="199"/>
      <c r="AC423" s="199"/>
      <c r="AD423" s="199"/>
      <c r="AE423" s="199"/>
      <c r="AF423" s="199"/>
      <c r="AG423" s="199"/>
      <c r="AH423" s="199"/>
      <c r="AI423" s="199"/>
      <c r="AJ423" s="199"/>
      <c r="AK423" s="199"/>
      <c r="AL423" s="199"/>
      <c r="AM423" s="199"/>
      <c r="AN423" s="199"/>
      <c r="AO423" s="199"/>
      <c r="AP423" s="199"/>
      <c r="AQ423" s="199"/>
      <c r="AR423" s="199"/>
      <c r="AS423" s="199"/>
      <c r="AT423" s="199"/>
      <c r="AU423" s="199"/>
      <c r="AV423" s="199"/>
      <c r="AW423" s="199"/>
      <c r="AX423" s="199"/>
      <c r="AY423" s="199"/>
      <c r="AZ423" s="199"/>
      <c r="BA423" s="199"/>
      <c r="BB423" s="199"/>
      <c r="BC423" s="199"/>
      <c r="BD423" s="201" t="str">
        <f t="shared" si="16"/>
        <v>325 (koupelna):(2,76+2,76+1,695+1,695)*0,63*0,3718</v>
      </c>
      <c r="BE423" s="199"/>
      <c r="BF423" s="199"/>
      <c r="BG423" s="199"/>
      <c r="BH423" s="199"/>
      <c r="BI423" s="199"/>
    </row>
    <row r="424" spans="1:104" x14ac:dyDescent="0.2">
      <c r="A424" s="191"/>
      <c r="B424" s="192"/>
      <c r="C424" s="331" t="s">
        <v>2321</v>
      </c>
      <c r="D424" s="332"/>
      <c r="E424" s="193">
        <v>14.628399999999999</v>
      </c>
      <c r="F424" s="194"/>
      <c r="G424" s="195"/>
      <c r="H424" s="196"/>
      <c r="I424" s="197"/>
      <c r="J424" s="184"/>
      <c r="K424" s="197"/>
      <c r="M424" s="198" t="s">
        <v>2321</v>
      </c>
      <c r="O424" s="199"/>
      <c r="Z424" s="199"/>
      <c r="AA424" s="199"/>
      <c r="AB424" s="199"/>
      <c r="AC424" s="199"/>
      <c r="AD424" s="199"/>
      <c r="AE424" s="199"/>
      <c r="AF424" s="199"/>
      <c r="AG424" s="199"/>
      <c r="AH424" s="199"/>
      <c r="AI424" s="199"/>
      <c r="AJ424" s="199"/>
      <c r="AK424" s="199"/>
      <c r="AL424" s="199"/>
      <c r="AM424" s="199"/>
      <c r="AN424" s="199"/>
      <c r="AO424" s="199"/>
      <c r="AP424" s="199"/>
      <c r="AQ424" s="199"/>
      <c r="AR424" s="199"/>
      <c r="AS424" s="199"/>
      <c r="AT424" s="199"/>
      <c r="AU424" s="199"/>
      <c r="AV424" s="199"/>
      <c r="AW424" s="199"/>
      <c r="AX424" s="199"/>
      <c r="AY424" s="199"/>
      <c r="AZ424" s="199"/>
      <c r="BA424" s="199"/>
      <c r="BB424" s="199"/>
      <c r="BC424" s="199"/>
      <c r="BD424" s="201" t="str">
        <f t="shared" si="16"/>
        <v>326 (WC):(1,41+1,41+1,2+1,2)*1,23*0,3718</v>
      </c>
      <c r="BE424" s="199"/>
      <c r="BF424" s="199"/>
      <c r="BG424" s="199"/>
      <c r="BH424" s="199"/>
      <c r="BI424" s="199"/>
    </row>
    <row r="425" spans="1:104" x14ac:dyDescent="0.2">
      <c r="A425" s="191"/>
      <c r="B425" s="192"/>
      <c r="C425" s="331" t="s">
        <v>2322</v>
      </c>
      <c r="D425" s="332"/>
      <c r="E425" s="193">
        <v>12.447800000000001</v>
      </c>
      <c r="F425" s="194"/>
      <c r="G425" s="195"/>
      <c r="H425" s="196"/>
      <c r="I425" s="197"/>
      <c r="J425" s="184"/>
      <c r="K425" s="197"/>
      <c r="M425" s="198" t="s">
        <v>2322</v>
      </c>
      <c r="O425" s="199"/>
      <c r="Z425" s="199"/>
      <c r="AA425" s="199"/>
      <c r="AB425" s="199"/>
      <c r="AC425" s="199"/>
      <c r="AD425" s="199"/>
      <c r="AE425" s="199"/>
      <c r="AF425" s="199"/>
      <c r="AG425" s="199"/>
      <c r="AH425" s="199"/>
      <c r="AI425" s="199"/>
      <c r="AJ425" s="199"/>
      <c r="AK425" s="199"/>
      <c r="AL425" s="199"/>
      <c r="AM425" s="199"/>
      <c r="AN425" s="199"/>
      <c r="AO425" s="199"/>
      <c r="AP425" s="199"/>
      <c r="AQ425" s="199"/>
      <c r="AR425" s="199"/>
      <c r="AS425" s="199"/>
      <c r="AT425" s="199"/>
      <c r="AU425" s="199"/>
      <c r="AV425" s="199"/>
      <c r="AW425" s="199"/>
      <c r="AX425" s="199"/>
      <c r="AY425" s="199"/>
      <c r="AZ425" s="199"/>
      <c r="BA425" s="199"/>
      <c r="BB425" s="199"/>
      <c r="BC425" s="199"/>
      <c r="BD425" s="201" t="str">
        <f t="shared" si="16"/>
        <v>327:(3,735+3,735+3,745+3,745)*2,63*0,3718</v>
      </c>
      <c r="BE425" s="199"/>
      <c r="BF425" s="199"/>
      <c r="BG425" s="199"/>
      <c r="BH425" s="199"/>
      <c r="BI425" s="199"/>
    </row>
    <row r="426" spans="1:104" ht="22.5" x14ac:dyDescent="0.2">
      <c r="A426" s="191"/>
      <c r="B426" s="192"/>
      <c r="C426" s="331" t="s">
        <v>2323</v>
      </c>
      <c r="D426" s="332"/>
      <c r="E426" s="193">
        <v>22.768899999999999</v>
      </c>
      <c r="F426" s="194"/>
      <c r="G426" s="195"/>
      <c r="H426" s="196"/>
      <c r="I426" s="197"/>
      <c r="J426" s="184"/>
      <c r="K426" s="197"/>
      <c r="M426" s="198" t="s">
        <v>2323</v>
      </c>
      <c r="O426" s="199"/>
      <c r="Z426" s="199"/>
      <c r="AA426" s="199"/>
      <c r="AB426" s="199"/>
      <c r="AC426" s="199"/>
      <c r="AD426" s="199"/>
      <c r="AE426" s="199"/>
      <c r="AF426" s="199"/>
      <c r="AG426" s="199"/>
      <c r="AH426" s="199"/>
      <c r="AI426" s="199"/>
      <c r="AJ426" s="199"/>
      <c r="AK426" s="199"/>
      <c r="AL426" s="199"/>
      <c r="AM426" s="199"/>
      <c r="AN426" s="199"/>
      <c r="AO426" s="199"/>
      <c r="AP426" s="199"/>
      <c r="AQ426" s="199"/>
      <c r="AR426" s="199"/>
      <c r="AS426" s="199"/>
      <c r="AT426" s="199"/>
      <c r="AU426" s="199"/>
      <c r="AV426" s="199"/>
      <c r="AW426" s="199"/>
      <c r="AX426" s="199"/>
      <c r="AY426" s="199"/>
      <c r="AZ426" s="199"/>
      <c r="BA426" s="199"/>
      <c r="BB426" s="199"/>
      <c r="BC426" s="199"/>
      <c r="BD426" s="201" t="str">
        <f t="shared" si="16"/>
        <v>328:(3,735+3,735+2,63+2,63)*2,63*0,3718</v>
      </c>
      <c r="BE426" s="199"/>
      <c r="BF426" s="199"/>
      <c r="BG426" s="199"/>
      <c r="BH426" s="199"/>
      <c r="BI426" s="199"/>
    </row>
    <row r="427" spans="1:104" ht="25.5" x14ac:dyDescent="0.2">
      <c r="A427" s="191"/>
      <c r="B427" s="192"/>
      <c r="C427" s="331" t="s">
        <v>2324</v>
      </c>
      <c r="D427" s="332"/>
      <c r="E427" s="193">
        <v>3.0488</v>
      </c>
      <c r="F427" s="194"/>
      <c r="G427" s="195"/>
      <c r="H427" s="196"/>
      <c r="I427" s="197"/>
      <c r="J427" s="184"/>
      <c r="K427" s="197"/>
      <c r="M427" s="198" t="s">
        <v>2324</v>
      </c>
      <c r="O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199"/>
      <c r="AY427" s="199"/>
      <c r="AZ427" s="199"/>
      <c r="BA427" s="199"/>
      <c r="BB427" s="199"/>
      <c r="BC427" s="199"/>
      <c r="BD427" s="201" t="str">
        <f t="shared" si="16"/>
        <v>329:(5,5+5,235+4,8+1,8+2,3+2,05+0,4+0,4+0,3+0,3+0,1+0,1)*2,63*0,3718</v>
      </c>
      <c r="BE427" s="199"/>
      <c r="BF427" s="199"/>
      <c r="BG427" s="199"/>
      <c r="BH427" s="199"/>
      <c r="BI427" s="199"/>
    </row>
    <row r="428" spans="1:104" x14ac:dyDescent="0.2">
      <c r="A428" s="169" t="s">
        <v>42</v>
      </c>
      <c r="B428" s="170" t="s">
        <v>835</v>
      </c>
      <c r="C428" s="171" t="s">
        <v>836</v>
      </c>
      <c r="D428" s="172"/>
      <c r="E428" s="173"/>
      <c r="F428" s="173"/>
      <c r="G428" s="174">
        <f>SUM(G316:G427)</f>
        <v>0</v>
      </c>
      <c r="H428" s="175"/>
      <c r="I428" s="174">
        <f>SUM(I316:I427)</f>
        <v>19.511883640000001</v>
      </c>
      <c r="J428" s="176"/>
      <c r="K428" s="174">
        <f>SUM(K316:K427)</f>
        <v>0</v>
      </c>
      <c r="O428" s="199"/>
      <c r="X428" s="202">
        <f>K428</f>
        <v>0</v>
      </c>
      <c r="Y428" s="202">
        <f>I428</f>
        <v>19.511883640000001</v>
      </c>
      <c r="Z428" s="200">
        <f>G428</f>
        <v>0</v>
      </c>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199"/>
      <c r="AY428" s="199"/>
      <c r="AZ428" s="199"/>
      <c r="BA428" s="203"/>
      <c r="BB428" s="203"/>
      <c r="BC428" s="203"/>
      <c r="BD428" s="203"/>
      <c r="BE428" s="203"/>
      <c r="BF428" s="203"/>
      <c r="BG428" s="199"/>
      <c r="BH428" s="199"/>
      <c r="BI428" s="199"/>
    </row>
    <row r="429" spans="1:104" ht="14.25" customHeight="1" x14ac:dyDescent="0.2">
      <c r="A429" s="151" t="s">
        <v>38</v>
      </c>
      <c r="B429" s="152" t="s">
        <v>933</v>
      </c>
      <c r="C429" s="153" t="s">
        <v>934</v>
      </c>
      <c r="D429" s="154"/>
      <c r="E429" s="155"/>
      <c r="F429" s="155"/>
      <c r="G429" s="156"/>
      <c r="H429" s="157"/>
      <c r="I429" s="158"/>
      <c r="J429" s="159"/>
      <c r="K429" s="160"/>
      <c r="O429" s="199"/>
    </row>
    <row r="430" spans="1:104" x14ac:dyDescent="0.2">
      <c r="A430" s="161">
        <v>56</v>
      </c>
      <c r="B430" s="162" t="s">
        <v>935</v>
      </c>
      <c r="C430" s="163" t="s">
        <v>936</v>
      </c>
      <c r="D430" s="164" t="s">
        <v>41</v>
      </c>
      <c r="E430" s="165">
        <v>18.860600000000002</v>
      </c>
      <c r="F430" s="122">
        <f>'01 107 '!F430</f>
        <v>0</v>
      </c>
      <c r="G430" s="166">
        <f>E430*F430</f>
        <v>0</v>
      </c>
      <c r="H430" s="167">
        <v>4.0000000000000003E-5</v>
      </c>
      <c r="I430" s="168">
        <f>E430*H430</f>
        <v>7.5442400000000018E-4</v>
      </c>
      <c r="J430" s="167">
        <v>0</v>
      </c>
      <c r="K430" s="168">
        <f>E430*J430</f>
        <v>0</v>
      </c>
      <c r="O430" s="199"/>
      <c r="Z430" s="199"/>
      <c r="AA430" s="199">
        <v>1</v>
      </c>
      <c r="AB430" s="199">
        <v>1</v>
      </c>
      <c r="AC430" s="199">
        <v>1</v>
      </c>
      <c r="AD430" s="199"/>
      <c r="AE430" s="199"/>
      <c r="AF430" s="199"/>
      <c r="AG430" s="199"/>
      <c r="AH430" s="199"/>
      <c r="AI430" s="199"/>
      <c r="AJ430" s="199"/>
      <c r="AK430" s="199"/>
      <c r="AL430" s="199"/>
      <c r="AM430" s="199"/>
      <c r="AN430" s="199"/>
      <c r="AO430" s="199"/>
      <c r="AP430" s="199"/>
      <c r="AQ430" s="199"/>
      <c r="AR430" s="199"/>
      <c r="AS430" s="199"/>
      <c r="AT430" s="199"/>
      <c r="AU430" s="199"/>
      <c r="AV430" s="199"/>
      <c r="AW430" s="199"/>
      <c r="AX430" s="199"/>
      <c r="AY430" s="199"/>
      <c r="AZ430" s="200">
        <f>G430</f>
        <v>0</v>
      </c>
      <c r="BA430" s="199"/>
      <c r="BB430" s="199"/>
      <c r="BC430" s="199"/>
      <c r="BD430" s="199"/>
      <c r="BE430" s="199"/>
      <c r="BF430" s="199"/>
      <c r="BG430" s="199"/>
      <c r="BH430" s="199"/>
      <c r="BI430" s="199"/>
      <c r="CA430" s="199">
        <v>1</v>
      </c>
      <c r="CB430" s="199">
        <v>1</v>
      </c>
      <c r="CZ430" s="124">
        <v>1</v>
      </c>
    </row>
    <row r="431" spans="1:104" x14ac:dyDescent="0.2">
      <c r="A431" s="191"/>
      <c r="B431" s="192"/>
      <c r="C431" s="331" t="s">
        <v>2064</v>
      </c>
      <c r="D431" s="332"/>
      <c r="E431" s="193">
        <v>9.202</v>
      </c>
      <c r="F431" s="194"/>
      <c r="G431" s="195"/>
      <c r="H431" s="196"/>
      <c r="I431" s="197"/>
      <c r="J431" s="184"/>
      <c r="K431" s="197"/>
      <c r="M431" s="198" t="s">
        <v>2064</v>
      </c>
      <c r="O431" s="199"/>
      <c r="Z431" s="199"/>
      <c r="AA431" s="199"/>
      <c r="AB431" s="199"/>
      <c r="AC431" s="199"/>
      <c r="AD431" s="199"/>
      <c r="AE431" s="199"/>
      <c r="AF431" s="199"/>
      <c r="AG431" s="199"/>
      <c r="AH431" s="199"/>
      <c r="AI431" s="199"/>
      <c r="AJ431" s="199"/>
      <c r="AK431" s="199"/>
      <c r="AL431" s="199"/>
      <c r="AM431" s="199"/>
      <c r="AN431" s="199"/>
      <c r="AO431" s="199"/>
      <c r="AP431" s="199"/>
      <c r="AQ431" s="199"/>
      <c r="AR431" s="199"/>
      <c r="AS431" s="199"/>
      <c r="AT431" s="199"/>
      <c r="AU431" s="199"/>
      <c r="AV431" s="199"/>
      <c r="AW431" s="199"/>
      <c r="AX431" s="199"/>
      <c r="AY431" s="199"/>
      <c r="AZ431" s="199"/>
      <c r="BA431" s="199"/>
      <c r="BB431" s="199"/>
      <c r="BC431" s="199"/>
      <c r="BD431" s="201" t="str">
        <f t="shared" ref="BD431:BD438" si="17">C430</f>
        <v xml:space="preserve">Zakrývání výplní vnějších otvorů z lešení </v>
      </c>
      <c r="BE431" s="199"/>
      <c r="BF431" s="199"/>
      <c r="BG431" s="199"/>
      <c r="BH431" s="199"/>
      <c r="BI431" s="199"/>
    </row>
    <row r="432" spans="1:104" x14ac:dyDescent="0.2">
      <c r="A432" s="191"/>
      <c r="B432" s="192"/>
      <c r="C432" s="331" t="s">
        <v>2019</v>
      </c>
      <c r="D432" s="332"/>
      <c r="E432" s="193">
        <v>2.8258000000000001</v>
      </c>
      <c r="F432" s="194"/>
      <c r="G432" s="195"/>
      <c r="H432" s="196"/>
      <c r="I432" s="197"/>
      <c r="J432" s="184"/>
      <c r="K432" s="197"/>
      <c r="M432" s="198" t="s">
        <v>2019</v>
      </c>
      <c r="O432" s="199"/>
      <c r="Z432" s="199"/>
      <c r="AA432" s="199"/>
      <c r="AB432" s="199"/>
      <c r="AC432" s="199"/>
      <c r="AD432" s="199"/>
      <c r="AE432" s="199"/>
      <c r="AF432" s="199"/>
      <c r="AG432" s="199"/>
      <c r="AH432" s="199"/>
      <c r="AI432" s="199"/>
      <c r="AJ432" s="199"/>
      <c r="AK432" s="199"/>
      <c r="AL432" s="199"/>
      <c r="AM432" s="199"/>
      <c r="AN432" s="199"/>
      <c r="AO432" s="199"/>
      <c r="AP432" s="199"/>
      <c r="AQ432" s="199"/>
      <c r="AR432" s="199"/>
      <c r="AS432" s="199"/>
      <c r="AT432" s="199"/>
      <c r="AU432" s="199"/>
      <c r="AV432" s="199"/>
      <c r="AW432" s="199"/>
      <c r="AX432" s="199"/>
      <c r="AY432" s="199"/>
      <c r="AZ432" s="199"/>
      <c r="BA432" s="199"/>
      <c r="BB432" s="199"/>
      <c r="BC432" s="199"/>
      <c r="BD432" s="201" t="str">
        <f t="shared" si="17"/>
        <v>odečtení otvorů :1,5*1,5*11*0,3718</v>
      </c>
      <c r="BE432" s="199"/>
      <c r="BF432" s="199"/>
      <c r="BG432" s="199"/>
      <c r="BH432" s="199"/>
      <c r="BI432" s="199"/>
    </row>
    <row r="433" spans="1:104" x14ac:dyDescent="0.2">
      <c r="A433" s="191"/>
      <c r="B433" s="192"/>
      <c r="C433" s="331" t="s">
        <v>2020</v>
      </c>
      <c r="D433" s="332"/>
      <c r="E433" s="193">
        <v>1.7060999999999999</v>
      </c>
      <c r="F433" s="194"/>
      <c r="G433" s="195"/>
      <c r="H433" s="196"/>
      <c r="I433" s="197"/>
      <c r="J433" s="184"/>
      <c r="K433" s="197"/>
      <c r="M433" s="198" t="s">
        <v>2020</v>
      </c>
      <c r="O433" s="199"/>
      <c r="Z433" s="199"/>
      <c r="AA433" s="199"/>
      <c r="AB433" s="199"/>
      <c r="AC433" s="199"/>
      <c r="AD433" s="199"/>
      <c r="AE433" s="199"/>
      <c r="AF433" s="199"/>
      <c r="AG433" s="199"/>
      <c r="AH433" s="199"/>
      <c r="AI433" s="199"/>
      <c r="AJ433" s="199"/>
      <c r="AK433" s="199"/>
      <c r="AL433" s="199"/>
      <c r="AM433" s="199"/>
      <c r="AN433" s="199"/>
      <c r="AO433" s="199"/>
      <c r="AP433" s="199"/>
      <c r="AQ433" s="199"/>
      <c r="AR433" s="199"/>
      <c r="AS433" s="199"/>
      <c r="AT433" s="199"/>
      <c r="AU433" s="199"/>
      <c r="AV433" s="199"/>
      <c r="AW433" s="199"/>
      <c r="AX433" s="199"/>
      <c r="AY433" s="199"/>
      <c r="AZ433" s="199"/>
      <c r="BA433" s="199"/>
      <c r="BB433" s="199"/>
      <c r="BC433" s="199"/>
      <c r="BD433" s="201" t="str">
        <f t="shared" si="17"/>
        <v>1,06*2,39*3*0,3718</v>
      </c>
      <c r="BE433" s="199"/>
      <c r="BF433" s="199"/>
      <c r="BG433" s="199"/>
      <c r="BH433" s="199"/>
      <c r="BI433" s="199"/>
    </row>
    <row r="434" spans="1:104" x14ac:dyDescent="0.2">
      <c r="A434" s="191"/>
      <c r="B434" s="192"/>
      <c r="C434" s="331" t="s">
        <v>2021</v>
      </c>
      <c r="D434" s="332"/>
      <c r="E434" s="193">
        <v>1.0039</v>
      </c>
      <c r="F434" s="194"/>
      <c r="G434" s="195"/>
      <c r="H434" s="196"/>
      <c r="I434" s="197"/>
      <c r="J434" s="184"/>
      <c r="K434" s="197"/>
      <c r="M434" s="198" t="s">
        <v>2021</v>
      </c>
      <c r="O434" s="199"/>
      <c r="Z434" s="199"/>
      <c r="AA434" s="199"/>
      <c r="AB434" s="199"/>
      <c r="AC434" s="199"/>
      <c r="AD434" s="199"/>
      <c r="AE434" s="199"/>
      <c r="AF434" s="199"/>
      <c r="AG434" s="199"/>
      <c r="AH434" s="199"/>
      <c r="AI434" s="199"/>
      <c r="AJ434" s="199"/>
      <c r="AK434" s="199"/>
      <c r="AL434" s="199"/>
      <c r="AM434" s="199"/>
      <c r="AN434" s="199"/>
      <c r="AO434" s="199"/>
      <c r="AP434" s="199"/>
      <c r="AQ434" s="199"/>
      <c r="AR434" s="199"/>
      <c r="AS434" s="199"/>
      <c r="AT434" s="199"/>
      <c r="AU434" s="199"/>
      <c r="AV434" s="199"/>
      <c r="AW434" s="199"/>
      <c r="AX434" s="199"/>
      <c r="AY434" s="199"/>
      <c r="AZ434" s="199"/>
      <c r="BA434" s="199"/>
      <c r="BB434" s="199"/>
      <c r="BC434" s="199"/>
      <c r="BD434" s="201" t="str">
        <f t="shared" si="17"/>
        <v>0,96*2,39*2*0,3718</v>
      </c>
      <c r="BE434" s="199"/>
      <c r="BF434" s="199"/>
      <c r="BG434" s="199"/>
      <c r="BH434" s="199"/>
      <c r="BI434" s="199"/>
    </row>
    <row r="435" spans="1:104" x14ac:dyDescent="0.2">
      <c r="A435" s="191"/>
      <c r="B435" s="192"/>
      <c r="C435" s="331" t="s">
        <v>2022</v>
      </c>
      <c r="D435" s="332"/>
      <c r="E435" s="193">
        <v>0.78080000000000005</v>
      </c>
      <c r="F435" s="194"/>
      <c r="G435" s="195"/>
      <c r="H435" s="196"/>
      <c r="I435" s="197"/>
      <c r="J435" s="184"/>
      <c r="K435" s="197"/>
      <c r="M435" s="198" t="s">
        <v>2022</v>
      </c>
      <c r="O435" s="199"/>
      <c r="Z435" s="199"/>
      <c r="AA435" s="199"/>
      <c r="AB435" s="199"/>
      <c r="AC435" s="199"/>
      <c r="AD435" s="199"/>
      <c r="AE435" s="199"/>
      <c r="AF435" s="199"/>
      <c r="AG435" s="199"/>
      <c r="AH435" s="199"/>
      <c r="AI435" s="199"/>
      <c r="AJ435" s="199"/>
      <c r="AK435" s="199"/>
      <c r="AL435" s="199"/>
      <c r="AM435" s="199"/>
      <c r="AN435" s="199"/>
      <c r="AO435" s="199"/>
      <c r="AP435" s="199"/>
      <c r="AQ435" s="199"/>
      <c r="AR435" s="199"/>
      <c r="AS435" s="199"/>
      <c r="AT435" s="199"/>
      <c r="AU435" s="199"/>
      <c r="AV435" s="199"/>
      <c r="AW435" s="199"/>
      <c r="AX435" s="199"/>
      <c r="AY435" s="199"/>
      <c r="AZ435" s="199"/>
      <c r="BA435" s="199"/>
      <c r="BB435" s="199"/>
      <c r="BC435" s="199"/>
      <c r="BD435" s="201" t="str">
        <f t="shared" si="17"/>
        <v>0,9*1,5*2*0,3718</v>
      </c>
      <c r="BE435" s="199"/>
      <c r="BF435" s="199"/>
      <c r="BG435" s="199"/>
      <c r="BH435" s="199"/>
      <c r="BI435" s="199"/>
    </row>
    <row r="436" spans="1:104" x14ac:dyDescent="0.2">
      <c r="A436" s="191"/>
      <c r="B436" s="192"/>
      <c r="C436" s="331" t="s">
        <v>1354</v>
      </c>
      <c r="D436" s="332"/>
      <c r="E436" s="193">
        <v>1.3385</v>
      </c>
      <c r="F436" s="194"/>
      <c r="G436" s="195"/>
      <c r="H436" s="196"/>
      <c r="I436" s="197"/>
      <c r="J436" s="184"/>
      <c r="K436" s="197"/>
      <c r="M436" s="198" t="s">
        <v>1354</v>
      </c>
      <c r="O436" s="199"/>
      <c r="Z436" s="199"/>
      <c r="AA436" s="199"/>
      <c r="AB436" s="199"/>
      <c r="AC436" s="199"/>
      <c r="AD436" s="199"/>
      <c r="AE436" s="199"/>
      <c r="AF436" s="199"/>
      <c r="AG436" s="199"/>
      <c r="AH436" s="199"/>
      <c r="AI436" s="199"/>
      <c r="AJ436" s="199"/>
      <c r="AK436" s="199"/>
      <c r="AL436" s="199"/>
      <c r="AM436" s="199"/>
      <c r="AN436" s="199"/>
      <c r="AO436" s="199"/>
      <c r="AP436" s="199"/>
      <c r="AQ436" s="199"/>
      <c r="AR436" s="199"/>
      <c r="AS436" s="199"/>
      <c r="AT436" s="199"/>
      <c r="AU436" s="199"/>
      <c r="AV436" s="199"/>
      <c r="AW436" s="199"/>
      <c r="AX436" s="199"/>
      <c r="AY436" s="199"/>
      <c r="AZ436" s="199"/>
      <c r="BA436" s="199"/>
      <c r="BB436" s="199"/>
      <c r="BC436" s="199"/>
      <c r="BD436" s="201" t="str">
        <f t="shared" si="17"/>
        <v>0,7*1,5*2*0,3718</v>
      </c>
      <c r="BE436" s="199"/>
      <c r="BF436" s="199"/>
      <c r="BG436" s="199"/>
      <c r="BH436" s="199"/>
      <c r="BI436" s="199"/>
    </row>
    <row r="437" spans="1:104" x14ac:dyDescent="0.2">
      <c r="A437" s="191"/>
      <c r="B437" s="192"/>
      <c r="C437" s="331" t="s">
        <v>2023</v>
      </c>
      <c r="D437" s="332"/>
      <c r="E437" s="193">
        <v>1.3343</v>
      </c>
      <c r="F437" s="194"/>
      <c r="G437" s="195"/>
      <c r="H437" s="196"/>
      <c r="I437" s="197"/>
      <c r="J437" s="184"/>
      <c r="K437" s="197"/>
      <c r="M437" s="198" t="s">
        <v>2023</v>
      </c>
      <c r="O437" s="199"/>
      <c r="Z437" s="199"/>
      <c r="AA437" s="199"/>
      <c r="AB437" s="199"/>
      <c r="AC437" s="199"/>
      <c r="AD437" s="199"/>
      <c r="AE437" s="199"/>
      <c r="AF437" s="199"/>
      <c r="AG437" s="199"/>
      <c r="AH437" s="199"/>
      <c r="AI437" s="199"/>
      <c r="AJ437" s="199"/>
      <c r="AK437" s="199"/>
      <c r="AL437" s="199"/>
      <c r="AM437" s="199"/>
      <c r="AN437" s="199"/>
      <c r="AO437" s="199"/>
      <c r="AP437" s="199"/>
      <c r="AQ437" s="199"/>
      <c r="AR437" s="199"/>
      <c r="AS437" s="199"/>
      <c r="AT437" s="199"/>
      <c r="AU437" s="199"/>
      <c r="AV437" s="199"/>
      <c r="AW437" s="199"/>
      <c r="AX437" s="199"/>
      <c r="AY437" s="199"/>
      <c r="AZ437" s="199"/>
      <c r="BA437" s="199"/>
      <c r="BB437" s="199"/>
      <c r="BC437" s="199"/>
      <c r="BD437" s="201" t="str">
        <f t="shared" si="17"/>
        <v>2,4*1,5*0,3718</v>
      </c>
      <c r="BE437" s="199"/>
      <c r="BF437" s="199"/>
      <c r="BG437" s="199"/>
      <c r="BH437" s="199"/>
      <c r="BI437" s="199"/>
    </row>
    <row r="438" spans="1:104" x14ac:dyDescent="0.2">
      <c r="A438" s="191"/>
      <c r="B438" s="192"/>
      <c r="C438" s="331" t="s">
        <v>1432</v>
      </c>
      <c r="D438" s="332"/>
      <c r="E438" s="193">
        <v>0.66920000000000002</v>
      </c>
      <c r="F438" s="194"/>
      <c r="G438" s="195"/>
      <c r="H438" s="196"/>
      <c r="I438" s="197"/>
      <c r="J438" s="184"/>
      <c r="K438" s="197"/>
      <c r="M438" s="198" t="s">
        <v>1432</v>
      </c>
      <c r="O438" s="199"/>
      <c r="Z438" s="199"/>
      <c r="AA438" s="199"/>
      <c r="AB438" s="199"/>
      <c r="AC438" s="199"/>
      <c r="AD438" s="199"/>
      <c r="AE438" s="199"/>
      <c r="AF438" s="199"/>
      <c r="AG438" s="199"/>
      <c r="AH438" s="199"/>
      <c r="AI438" s="199"/>
      <c r="AJ438" s="199"/>
      <c r="AK438" s="199"/>
      <c r="AL438" s="199"/>
      <c r="AM438" s="199"/>
      <c r="AN438" s="199"/>
      <c r="AO438" s="199"/>
      <c r="AP438" s="199"/>
      <c r="AQ438" s="199"/>
      <c r="AR438" s="199"/>
      <c r="AS438" s="199"/>
      <c r="AT438" s="199"/>
      <c r="AU438" s="199"/>
      <c r="AV438" s="199"/>
      <c r="AW438" s="199"/>
      <c r="AX438" s="199"/>
      <c r="AY438" s="199"/>
      <c r="AZ438" s="199"/>
      <c r="BA438" s="199"/>
      <c r="BB438" s="199"/>
      <c r="BC438" s="199"/>
      <c r="BD438" s="201" t="str">
        <f t="shared" si="17"/>
        <v>1,65*2,175*0,3718</v>
      </c>
      <c r="BE438" s="199"/>
      <c r="BF438" s="199"/>
      <c r="BG438" s="199"/>
      <c r="BH438" s="199"/>
      <c r="BI438" s="199"/>
    </row>
    <row r="439" spans="1:104" x14ac:dyDescent="0.2">
      <c r="A439" s="169" t="s">
        <v>42</v>
      </c>
      <c r="B439" s="170" t="s">
        <v>933</v>
      </c>
      <c r="C439" s="171" t="s">
        <v>934</v>
      </c>
      <c r="D439" s="172"/>
      <c r="E439" s="173"/>
      <c r="F439" s="173"/>
      <c r="G439" s="174">
        <f>SUM(G429:G438)</f>
        <v>0</v>
      </c>
      <c r="H439" s="175"/>
      <c r="I439" s="174">
        <f>SUM(I429:I438)</f>
        <v>7.5442400000000018E-4</v>
      </c>
      <c r="J439" s="176"/>
      <c r="K439" s="174">
        <f>SUM(K429:K438)</f>
        <v>0</v>
      </c>
      <c r="O439" s="199"/>
      <c r="X439" s="202">
        <f>K439</f>
        <v>0</v>
      </c>
      <c r="Y439" s="202">
        <f>I439</f>
        <v>7.5442400000000018E-4</v>
      </c>
      <c r="Z439" s="200">
        <f>G439</f>
        <v>0</v>
      </c>
      <c r="AA439" s="199"/>
      <c r="AB439" s="199"/>
      <c r="AC439" s="199"/>
      <c r="AD439" s="199"/>
      <c r="AE439" s="199"/>
      <c r="AF439" s="199"/>
      <c r="AG439" s="199"/>
      <c r="AH439" s="199"/>
      <c r="AI439" s="199"/>
      <c r="AJ439" s="199"/>
      <c r="AK439" s="199"/>
      <c r="AL439" s="199"/>
      <c r="AM439" s="199"/>
      <c r="AN439" s="199"/>
      <c r="AO439" s="199"/>
      <c r="AP439" s="199"/>
      <c r="AQ439" s="199"/>
      <c r="AR439" s="199"/>
      <c r="AS439" s="199"/>
      <c r="AT439" s="199"/>
      <c r="AU439" s="199"/>
      <c r="AV439" s="199"/>
      <c r="AW439" s="199"/>
      <c r="AX439" s="199"/>
      <c r="AY439" s="199"/>
      <c r="AZ439" s="199"/>
      <c r="BA439" s="203"/>
      <c r="BB439" s="203"/>
      <c r="BC439" s="203"/>
      <c r="BD439" s="203"/>
      <c r="BE439" s="203"/>
      <c r="BF439" s="203"/>
      <c r="BG439" s="199"/>
      <c r="BH439" s="199"/>
      <c r="BI439" s="199"/>
    </row>
    <row r="440" spans="1:104" ht="14.25" customHeight="1" x14ac:dyDescent="0.2">
      <c r="A440" s="151" t="s">
        <v>38</v>
      </c>
      <c r="B440" s="152" t="s">
        <v>942</v>
      </c>
      <c r="C440" s="153" t="s">
        <v>943</v>
      </c>
      <c r="D440" s="154"/>
      <c r="E440" s="155"/>
      <c r="F440" s="155"/>
      <c r="G440" s="156"/>
      <c r="H440" s="157"/>
      <c r="I440" s="158"/>
      <c r="J440" s="159"/>
      <c r="K440" s="160"/>
      <c r="O440" s="199"/>
    </row>
    <row r="441" spans="1:104" ht="22.5" x14ac:dyDescent="0.2">
      <c r="A441" s="161">
        <v>57</v>
      </c>
      <c r="B441" s="162" t="s">
        <v>954</v>
      </c>
      <c r="C441" s="163" t="s">
        <v>1740</v>
      </c>
      <c r="D441" s="164" t="s">
        <v>70</v>
      </c>
      <c r="E441" s="165">
        <v>4.3159000000000001</v>
      </c>
      <c r="F441" s="122">
        <f>'01 107 '!F441</f>
        <v>0</v>
      </c>
      <c r="G441" s="166">
        <f>E441*F441</f>
        <v>0</v>
      </c>
      <c r="H441" s="167">
        <v>1.8180000000000001</v>
      </c>
      <c r="I441" s="168">
        <f>E441*H441</f>
        <v>7.8463062000000008</v>
      </c>
      <c r="J441" s="167">
        <v>0</v>
      </c>
      <c r="K441" s="168">
        <f>E441*J441</f>
        <v>0</v>
      </c>
      <c r="O441" s="199"/>
      <c r="Z441" s="199"/>
      <c r="AA441" s="199">
        <v>1</v>
      </c>
      <c r="AB441" s="199">
        <v>1</v>
      </c>
      <c r="AC441" s="199">
        <v>1</v>
      </c>
      <c r="AD441" s="199"/>
      <c r="AE441" s="199"/>
      <c r="AF441" s="199"/>
      <c r="AG441" s="199"/>
      <c r="AH441" s="199"/>
      <c r="AI441" s="199"/>
      <c r="AJ441" s="199"/>
      <c r="AK441" s="199"/>
      <c r="AL441" s="199"/>
      <c r="AM441" s="199"/>
      <c r="AN441" s="199"/>
      <c r="AO441" s="199"/>
      <c r="AP441" s="199"/>
      <c r="AQ441" s="199"/>
      <c r="AR441" s="199"/>
      <c r="AS441" s="199"/>
      <c r="AT441" s="199"/>
      <c r="AU441" s="199"/>
      <c r="AV441" s="199"/>
      <c r="AW441" s="199"/>
      <c r="AX441" s="199"/>
      <c r="AY441" s="199"/>
      <c r="AZ441" s="200">
        <f>G441</f>
        <v>0</v>
      </c>
      <c r="BA441" s="199"/>
      <c r="BB441" s="199"/>
      <c r="BC441" s="199"/>
      <c r="BD441" s="199"/>
      <c r="BE441" s="199"/>
      <c r="BF441" s="199"/>
      <c r="BG441" s="199"/>
      <c r="BH441" s="199"/>
      <c r="BI441" s="199"/>
      <c r="CA441" s="199">
        <v>1</v>
      </c>
      <c r="CB441" s="199">
        <v>1</v>
      </c>
      <c r="CZ441" s="124">
        <v>1</v>
      </c>
    </row>
    <row r="442" spans="1:104" x14ac:dyDescent="0.2">
      <c r="A442" s="191"/>
      <c r="B442" s="192"/>
      <c r="C442" s="331" t="s">
        <v>2065</v>
      </c>
      <c r="D442" s="332"/>
      <c r="E442" s="193">
        <v>0.57550000000000001</v>
      </c>
      <c r="F442" s="194"/>
      <c r="G442" s="195"/>
      <c r="H442" s="196"/>
      <c r="I442" s="197"/>
      <c r="J442" s="184"/>
      <c r="K442" s="197"/>
      <c r="M442" s="198" t="s">
        <v>2065</v>
      </c>
      <c r="O442" s="199"/>
      <c r="Z442" s="199"/>
      <c r="AA442" s="199"/>
      <c r="AB442" s="199"/>
      <c r="AC442" s="199"/>
      <c r="AD442" s="199"/>
      <c r="AE442" s="199"/>
      <c r="AF442" s="199"/>
      <c r="AG442" s="199"/>
      <c r="AH442" s="199"/>
      <c r="AI442" s="199"/>
      <c r="AJ442" s="199"/>
      <c r="AK442" s="199"/>
      <c r="AL442" s="199"/>
      <c r="AM442" s="199"/>
      <c r="AN442" s="199"/>
      <c r="AO442" s="199"/>
      <c r="AP442" s="199"/>
      <c r="AQ442" s="199"/>
      <c r="AR442" s="199"/>
      <c r="AS442" s="199"/>
      <c r="AT442" s="199"/>
      <c r="AU442" s="199"/>
      <c r="AV442" s="199"/>
      <c r="AW442" s="199"/>
      <c r="AX442" s="199"/>
      <c r="AY442" s="199"/>
      <c r="AZ442" s="199"/>
      <c r="BA442" s="199"/>
      <c r="BB442" s="199"/>
      <c r="BC442" s="199"/>
      <c r="BD442" s="201" t="str">
        <f>C441</f>
        <v>Mazanina samonivelační, tloušťka 5 - 8 cm E225, 20 MPa, anhydritová</v>
      </c>
      <c r="BE442" s="199"/>
      <c r="BF442" s="199"/>
      <c r="BG442" s="199"/>
      <c r="BH442" s="199"/>
      <c r="BI442" s="199"/>
    </row>
    <row r="443" spans="1:104" x14ac:dyDescent="0.2">
      <c r="A443" s="191"/>
      <c r="B443" s="192"/>
      <c r="C443" s="331" t="s">
        <v>2066</v>
      </c>
      <c r="D443" s="332"/>
      <c r="E443" s="193">
        <v>0.34060000000000001</v>
      </c>
      <c r="F443" s="194"/>
      <c r="G443" s="195"/>
      <c r="H443" s="196"/>
      <c r="I443" s="197"/>
      <c r="J443" s="184"/>
      <c r="K443" s="197"/>
      <c r="M443" s="198" t="s">
        <v>2066</v>
      </c>
      <c r="O443" s="199"/>
      <c r="Z443" s="199"/>
      <c r="AA443" s="199"/>
      <c r="AB443" s="199"/>
      <c r="AC443" s="199"/>
      <c r="AD443" s="199"/>
      <c r="AE443" s="199"/>
      <c r="AF443" s="199"/>
      <c r="AG443" s="199"/>
      <c r="AH443" s="199"/>
      <c r="AI443" s="199"/>
      <c r="AJ443" s="199"/>
      <c r="AK443" s="199"/>
      <c r="AL443" s="199"/>
      <c r="AM443" s="199"/>
      <c r="AN443" s="199"/>
      <c r="AO443" s="199"/>
      <c r="AP443" s="199"/>
      <c r="AQ443" s="199"/>
      <c r="AR443" s="199"/>
      <c r="AS443" s="199"/>
      <c r="AT443" s="199"/>
      <c r="AU443" s="199"/>
      <c r="AV443" s="199"/>
      <c r="AW443" s="199"/>
      <c r="AX443" s="199"/>
      <c r="AY443" s="199"/>
      <c r="AZ443" s="199"/>
      <c r="BA443" s="199"/>
      <c r="BB443" s="199"/>
      <c r="BC443" s="199"/>
      <c r="BD443" s="201" t="str">
        <f>C442</f>
        <v>P8:38,7*0,04*0,3718</v>
      </c>
      <c r="BE443" s="199"/>
      <c r="BF443" s="199"/>
      <c r="BG443" s="199"/>
      <c r="BH443" s="199"/>
      <c r="BI443" s="199"/>
    </row>
    <row r="444" spans="1:104" x14ac:dyDescent="0.2">
      <c r="A444" s="191"/>
      <c r="B444" s="192"/>
      <c r="C444" s="331" t="s">
        <v>2067</v>
      </c>
      <c r="D444" s="332"/>
      <c r="E444" s="193">
        <v>3.3997000000000002</v>
      </c>
      <c r="F444" s="194"/>
      <c r="G444" s="195"/>
      <c r="H444" s="196"/>
      <c r="I444" s="197"/>
      <c r="J444" s="184"/>
      <c r="K444" s="197"/>
      <c r="M444" s="198" t="s">
        <v>2067</v>
      </c>
      <c r="O444" s="199"/>
      <c r="Z444" s="199"/>
      <c r="AA444" s="199"/>
      <c r="AB444" s="199"/>
      <c r="AC444" s="199"/>
      <c r="AD444" s="199"/>
      <c r="AE444" s="199"/>
      <c r="AF444" s="199"/>
      <c r="AG444" s="199"/>
      <c r="AH444" s="199"/>
      <c r="AI444" s="199"/>
      <c r="AJ444" s="199"/>
      <c r="AK444" s="199"/>
      <c r="AL444" s="199"/>
      <c r="AM444" s="199"/>
      <c r="AN444" s="199"/>
      <c r="AO444" s="199"/>
      <c r="AP444" s="199"/>
      <c r="AQ444" s="199"/>
      <c r="AR444" s="199"/>
      <c r="AS444" s="199"/>
      <c r="AT444" s="199"/>
      <c r="AU444" s="199"/>
      <c r="AV444" s="199"/>
      <c r="AW444" s="199"/>
      <c r="AX444" s="199"/>
      <c r="AY444" s="199"/>
      <c r="AZ444" s="199"/>
      <c r="BA444" s="199"/>
      <c r="BB444" s="199"/>
      <c r="BC444" s="199"/>
      <c r="BD444" s="201" t="str">
        <f>C443</f>
        <v>P9:22,9*0,04*0,3718</v>
      </c>
      <c r="BE444" s="199"/>
      <c r="BF444" s="199"/>
      <c r="BG444" s="199"/>
      <c r="BH444" s="199"/>
      <c r="BI444" s="199"/>
    </row>
    <row r="445" spans="1:104" ht="33.75" x14ac:dyDescent="0.2">
      <c r="A445" s="161">
        <v>58</v>
      </c>
      <c r="B445" s="162" t="s">
        <v>1744</v>
      </c>
      <c r="C445" s="163" t="s">
        <v>1745</v>
      </c>
      <c r="D445" s="164" t="s">
        <v>41</v>
      </c>
      <c r="E445" s="165">
        <v>6.0084</v>
      </c>
      <c r="F445" s="122">
        <f>'01 107 '!F445</f>
        <v>0</v>
      </c>
      <c r="G445" s="166">
        <f>E445*F445</f>
        <v>0</v>
      </c>
      <c r="H445" s="167">
        <v>8.9200000000000008E-3</v>
      </c>
      <c r="I445" s="168">
        <f>E445*H445</f>
        <v>5.3594928000000007E-2</v>
      </c>
      <c r="J445" s="167">
        <v>0</v>
      </c>
      <c r="K445" s="168">
        <f>E445*J445</f>
        <v>0</v>
      </c>
      <c r="O445" s="199"/>
      <c r="Z445" s="199"/>
      <c r="AA445" s="199">
        <v>1</v>
      </c>
      <c r="AB445" s="199">
        <v>1</v>
      </c>
      <c r="AC445" s="199">
        <v>1</v>
      </c>
      <c r="AD445" s="199"/>
      <c r="AE445" s="199"/>
      <c r="AF445" s="199"/>
      <c r="AG445" s="199"/>
      <c r="AH445" s="199"/>
      <c r="AI445" s="199"/>
      <c r="AJ445" s="199"/>
      <c r="AK445" s="199"/>
      <c r="AL445" s="199"/>
      <c r="AM445" s="199"/>
      <c r="AN445" s="199"/>
      <c r="AO445" s="199"/>
      <c r="AP445" s="199"/>
      <c r="AQ445" s="199"/>
      <c r="AR445" s="199"/>
      <c r="AS445" s="199"/>
      <c r="AT445" s="199"/>
      <c r="AU445" s="199"/>
      <c r="AV445" s="199"/>
      <c r="AW445" s="199"/>
      <c r="AX445" s="199"/>
      <c r="AY445" s="199"/>
      <c r="AZ445" s="200">
        <f>G445</f>
        <v>0</v>
      </c>
      <c r="BA445" s="199"/>
      <c r="BB445" s="199"/>
      <c r="BC445" s="199"/>
      <c r="BD445" s="199"/>
      <c r="BE445" s="199"/>
      <c r="BF445" s="199"/>
      <c r="BG445" s="199"/>
      <c r="BH445" s="199"/>
      <c r="BI445" s="199"/>
      <c r="CA445" s="199">
        <v>1</v>
      </c>
      <c r="CB445" s="199">
        <v>1</v>
      </c>
      <c r="CZ445" s="124">
        <v>1</v>
      </c>
    </row>
    <row r="446" spans="1:104" ht="25.5" x14ac:dyDescent="0.2">
      <c r="A446" s="191"/>
      <c r="B446" s="192"/>
      <c r="C446" s="331" t="s">
        <v>2068</v>
      </c>
      <c r="D446" s="332"/>
      <c r="E446" s="193">
        <v>1.3823000000000001</v>
      </c>
      <c r="F446" s="194"/>
      <c r="G446" s="195"/>
      <c r="H446" s="196"/>
      <c r="I446" s="197"/>
      <c r="J446" s="184"/>
      <c r="K446" s="197"/>
      <c r="M446" s="198" t="s">
        <v>2068</v>
      </c>
      <c r="O446" s="199"/>
      <c r="Z446" s="199"/>
      <c r="AA446" s="199"/>
      <c r="AB446" s="199"/>
      <c r="AC446" s="199"/>
      <c r="AD446" s="199"/>
      <c r="AE446" s="199"/>
      <c r="AF446" s="199"/>
      <c r="AG446" s="199"/>
      <c r="AH446" s="199"/>
      <c r="AI446" s="199"/>
      <c r="AJ446" s="199"/>
      <c r="AK446" s="199"/>
      <c r="AL446" s="199"/>
      <c r="AM446" s="199"/>
      <c r="AN446" s="199"/>
      <c r="AO446" s="199"/>
      <c r="AP446" s="199"/>
      <c r="AQ446" s="199"/>
      <c r="AR446" s="199"/>
      <c r="AS446" s="199"/>
      <c r="AT446" s="199"/>
      <c r="AU446" s="199"/>
      <c r="AV446" s="199"/>
      <c r="AW446" s="199"/>
      <c r="AX446" s="199"/>
      <c r="AY446" s="199"/>
      <c r="AZ446" s="199"/>
      <c r="BA446" s="199"/>
      <c r="BB446" s="199"/>
      <c r="BC446" s="199"/>
      <c r="BD446" s="201" t="str">
        <f>C445</f>
        <v>Samonivelační stěrka , ruč.zpracování tl.5 mm samonivelační polymercementová stěrka  20 MPa</v>
      </c>
      <c r="BE446" s="199"/>
      <c r="BF446" s="199"/>
      <c r="BG446" s="199"/>
      <c r="BH446" s="199"/>
      <c r="BI446" s="199"/>
    </row>
    <row r="447" spans="1:104" x14ac:dyDescent="0.2">
      <c r="A447" s="191"/>
      <c r="B447" s="192"/>
      <c r="C447" s="331" t="s">
        <v>2069</v>
      </c>
      <c r="D447" s="332"/>
      <c r="E447" s="193">
        <v>2.3580999999999999</v>
      </c>
      <c r="F447" s="194"/>
      <c r="G447" s="195"/>
      <c r="H447" s="196"/>
      <c r="I447" s="197"/>
      <c r="J447" s="184"/>
      <c r="K447" s="197"/>
      <c r="M447" s="198" t="s">
        <v>2069</v>
      </c>
      <c r="O447" s="199"/>
      <c r="Z447" s="199"/>
      <c r="AA447" s="199"/>
      <c r="AB447" s="199"/>
      <c r="AC447" s="199"/>
      <c r="AD447" s="199"/>
      <c r="AE447" s="199"/>
      <c r="AF447" s="199"/>
      <c r="AG447" s="199"/>
      <c r="AH447" s="199"/>
      <c r="AI447" s="199"/>
      <c r="AJ447" s="199"/>
      <c r="AK447" s="199"/>
      <c r="AL447" s="199"/>
      <c r="AM447" s="199"/>
      <c r="AN447" s="199"/>
      <c r="AO447" s="199"/>
      <c r="AP447" s="199"/>
      <c r="AQ447" s="199"/>
      <c r="AR447" s="199"/>
      <c r="AS447" s="199"/>
      <c r="AT447" s="199"/>
      <c r="AU447" s="199"/>
      <c r="AV447" s="199"/>
      <c r="AW447" s="199"/>
      <c r="AX447" s="199"/>
      <c r="AY447" s="199"/>
      <c r="AZ447" s="199"/>
      <c r="BA447" s="199"/>
      <c r="BB447" s="199"/>
      <c r="BC447" s="199"/>
      <c r="BD447" s="201" t="str">
        <f>C446</f>
        <v>P7 a P6:1,215*0,17*18*0,3718</v>
      </c>
      <c r="BE447" s="199"/>
      <c r="BF447" s="199"/>
      <c r="BG447" s="199"/>
      <c r="BH447" s="199"/>
      <c r="BI447" s="199"/>
    </row>
    <row r="448" spans="1:104" x14ac:dyDescent="0.2">
      <c r="A448" s="191"/>
      <c r="B448" s="192"/>
      <c r="C448" s="331" t="s">
        <v>2070</v>
      </c>
      <c r="D448" s="332"/>
      <c r="E448" s="193">
        <v>2.2679999999999998</v>
      </c>
      <c r="F448" s="194"/>
      <c r="G448" s="195"/>
      <c r="H448" s="196"/>
      <c r="I448" s="197"/>
      <c r="J448" s="184"/>
      <c r="K448" s="197"/>
      <c r="M448" s="198" t="s">
        <v>2070</v>
      </c>
      <c r="O448" s="199"/>
      <c r="Z448" s="199"/>
      <c r="AA448" s="199"/>
      <c r="AB448" s="199"/>
      <c r="AC448" s="199"/>
      <c r="AD448" s="199"/>
      <c r="AE448" s="199"/>
      <c r="AF448" s="199"/>
      <c r="AG448" s="199"/>
      <c r="AH448" s="199"/>
      <c r="AI448" s="199"/>
      <c r="AJ448" s="199"/>
      <c r="AK448" s="199"/>
      <c r="AL448" s="199"/>
      <c r="AM448" s="199"/>
      <c r="AN448" s="199"/>
      <c r="AO448" s="199"/>
      <c r="AP448" s="199"/>
      <c r="AQ448" s="199"/>
      <c r="AR448" s="199"/>
      <c r="AS448" s="199"/>
      <c r="AT448" s="199"/>
      <c r="AU448" s="199"/>
      <c r="AV448" s="199"/>
      <c r="AW448" s="199"/>
      <c r="AX448" s="199"/>
      <c r="AY448" s="199"/>
      <c r="AZ448" s="199"/>
      <c r="BA448" s="199"/>
      <c r="BB448" s="199"/>
      <c r="BC448" s="199"/>
      <c r="BD448" s="201" t="str">
        <f>C447</f>
        <v>1,215*0,29*18*0,3718</v>
      </c>
      <c r="BE448" s="199"/>
      <c r="BF448" s="199"/>
      <c r="BG448" s="199"/>
      <c r="BH448" s="199"/>
      <c r="BI448" s="199"/>
    </row>
    <row r="449" spans="1:104" x14ac:dyDescent="0.2">
      <c r="A449" s="161">
        <v>59</v>
      </c>
      <c r="B449" s="162" t="s">
        <v>1749</v>
      </c>
      <c r="C449" s="163" t="s">
        <v>1750</v>
      </c>
      <c r="D449" s="164" t="s">
        <v>41</v>
      </c>
      <c r="E449" s="165">
        <v>14.797599999999999</v>
      </c>
      <c r="F449" s="122">
        <f>'01 107 '!F449</f>
        <v>0</v>
      </c>
      <c r="G449" s="166">
        <f>E449*F449</f>
        <v>0</v>
      </c>
      <c r="H449" s="167">
        <v>3.1E-4</v>
      </c>
      <c r="I449" s="168">
        <f>E449*H449</f>
        <v>4.5872559999999996E-3</v>
      </c>
      <c r="J449" s="167">
        <v>0</v>
      </c>
      <c r="K449" s="168">
        <f>E449*J449</f>
        <v>0</v>
      </c>
      <c r="O449" s="199"/>
      <c r="Z449" s="199"/>
      <c r="AA449" s="199">
        <v>1</v>
      </c>
      <c r="AB449" s="199">
        <v>1</v>
      </c>
      <c r="AC449" s="199">
        <v>1</v>
      </c>
      <c r="AD449" s="199"/>
      <c r="AE449" s="199"/>
      <c r="AF449" s="199"/>
      <c r="AG449" s="199"/>
      <c r="AH449" s="199"/>
      <c r="AI449" s="199"/>
      <c r="AJ449" s="199"/>
      <c r="AK449" s="199"/>
      <c r="AL449" s="199"/>
      <c r="AM449" s="199"/>
      <c r="AN449" s="199"/>
      <c r="AO449" s="199"/>
      <c r="AP449" s="199"/>
      <c r="AQ449" s="199"/>
      <c r="AR449" s="199"/>
      <c r="AS449" s="199"/>
      <c r="AT449" s="199"/>
      <c r="AU449" s="199"/>
      <c r="AV449" s="199"/>
      <c r="AW449" s="199"/>
      <c r="AX449" s="199"/>
      <c r="AY449" s="199"/>
      <c r="AZ449" s="200">
        <f>G449</f>
        <v>0</v>
      </c>
      <c r="BA449" s="199"/>
      <c r="BB449" s="199"/>
      <c r="BC449" s="199"/>
      <c r="BD449" s="199"/>
      <c r="BE449" s="199"/>
      <c r="BF449" s="199"/>
      <c r="BG449" s="199"/>
      <c r="BH449" s="199"/>
      <c r="BI449" s="199"/>
      <c r="CA449" s="199">
        <v>1</v>
      </c>
      <c r="CB449" s="199">
        <v>1</v>
      </c>
      <c r="CZ449" s="124">
        <v>1</v>
      </c>
    </row>
    <row r="450" spans="1:104" x14ac:dyDescent="0.2">
      <c r="A450" s="191"/>
      <c r="B450" s="192"/>
      <c r="C450" s="331" t="s">
        <v>2071</v>
      </c>
      <c r="D450" s="332"/>
      <c r="E450" s="193">
        <v>10.559100000000001</v>
      </c>
      <c r="F450" s="194"/>
      <c r="G450" s="195"/>
      <c r="H450" s="196"/>
      <c r="I450" s="197"/>
      <c r="J450" s="184"/>
      <c r="K450" s="197"/>
      <c r="M450" s="198" t="s">
        <v>2071</v>
      </c>
      <c r="O450" s="199"/>
      <c r="Z450" s="199"/>
      <c r="AA450" s="199"/>
      <c r="AB450" s="199"/>
      <c r="AC450" s="199"/>
      <c r="AD450" s="199"/>
      <c r="AE450" s="199"/>
      <c r="AF450" s="199"/>
      <c r="AG450" s="199"/>
      <c r="AH450" s="199"/>
      <c r="AI450" s="199"/>
      <c r="AJ450" s="199"/>
      <c r="AK450" s="199"/>
      <c r="AL450" s="199"/>
      <c r="AM450" s="199"/>
      <c r="AN450" s="199"/>
      <c r="AO450" s="199"/>
      <c r="AP450" s="199"/>
      <c r="AQ450" s="199"/>
      <c r="AR450" s="199"/>
      <c r="AS450" s="199"/>
      <c r="AT450" s="199"/>
      <c r="AU450" s="199"/>
      <c r="AV450" s="199"/>
      <c r="AW450" s="199"/>
      <c r="AX450" s="199"/>
      <c r="AY450" s="199"/>
      <c r="AZ450" s="199"/>
      <c r="BA450" s="199"/>
      <c r="BB450" s="199"/>
      <c r="BC450" s="199"/>
      <c r="BD450" s="201" t="str">
        <f>C449</f>
        <v xml:space="preserve">Kladení dlaždic 40 x 40 cm na terče plastové </v>
      </c>
      <c r="BE450" s="199"/>
      <c r="BF450" s="199"/>
      <c r="BG450" s="199"/>
      <c r="BH450" s="199"/>
      <c r="BI450" s="199"/>
    </row>
    <row r="451" spans="1:104" x14ac:dyDescent="0.2">
      <c r="A451" s="191"/>
      <c r="B451" s="192"/>
      <c r="C451" s="331" t="s">
        <v>2072</v>
      </c>
      <c r="D451" s="332"/>
      <c r="E451" s="193">
        <v>4.2385000000000002</v>
      </c>
      <c r="F451" s="194"/>
      <c r="G451" s="195"/>
      <c r="H451" s="196"/>
      <c r="I451" s="197"/>
      <c r="J451" s="184"/>
      <c r="K451" s="197"/>
      <c r="M451" s="198" t="s">
        <v>2072</v>
      </c>
      <c r="O451" s="199"/>
      <c r="Z451" s="199"/>
      <c r="AA451" s="199"/>
      <c r="AB451" s="199"/>
      <c r="AC451" s="199"/>
      <c r="AD451" s="199"/>
      <c r="AE451" s="199"/>
      <c r="AF451" s="199"/>
      <c r="AG451" s="199"/>
      <c r="AH451" s="199"/>
      <c r="AI451" s="199"/>
      <c r="AJ451" s="199"/>
      <c r="AK451" s="199"/>
      <c r="AL451" s="199"/>
      <c r="AM451" s="199"/>
      <c r="AN451" s="199"/>
      <c r="AO451" s="199"/>
      <c r="AP451" s="199"/>
      <c r="AQ451" s="199"/>
      <c r="AR451" s="199"/>
      <c r="AS451" s="199"/>
      <c r="AT451" s="199"/>
      <c r="AU451" s="199"/>
      <c r="AV451" s="199"/>
      <c r="AW451" s="199"/>
      <c r="AX451" s="199"/>
      <c r="AY451" s="199"/>
      <c r="AZ451" s="199"/>
      <c r="BA451" s="199"/>
      <c r="BB451" s="199"/>
      <c r="BC451" s="199"/>
      <c r="BD451" s="201" t="str">
        <f>C450</f>
        <v>P12:28,4*0,3718</v>
      </c>
      <c r="BE451" s="199"/>
      <c r="BF451" s="199"/>
      <c r="BG451" s="199"/>
      <c r="BH451" s="199"/>
      <c r="BI451" s="199"/>
    </row>
    <row r="452" spans="1:104" x14ac:dyDescent="0.2">
      <c r="A452" s="161">
        <v>60</v>
      </c>
      <c r="B452" s="162" t="s">
        <v>964</v>
      </c>
      <c r="C452" s="163" t="s">
        <v>965</v>
      </c>
      <c r="D452" s="164" t="s">
        <v>41</v>
      </c>
      <c r="E452" s="165">
        <v>107.8964</v>
      </c>
      <c r="F452" s="122">
        <f>'01 107 '!F452</f>
        <v>0</v>
      </c>
      <c r="G452" s="166">
        <f>E452*F452</f>
        <v>0</v>
      </c>
      <c r="H452" s="167">
        <v>0</v>
      </c>
      <c r="I452" s="168">
        <f>E452*H452</f>
        <v>0</v>
      </c>
      <c r="J452" s="167"/>
      <c r="K452" s="168">
        <f>E452*J452</f>
        <v>0</v>
      </c>
      <c r="O452" s="199"/>
      <c r="Z452" s="199"/>
      <c r="AA452" s="199">
        <v>12</v>
      </c>
      <c r="AB452" s="199">
        <v>0</v>
      </c>
      <c r="AC452" s="199">
        <v>6</v>
      </c>
      <c r="AD452" s="199"/>
      <c r="AE452" s="199"/>
      <c r="AF452" s="199"/>
      <c r="AG452" s="199"/>
      <c r="AH452" s="199"/>
      <c r="AI452" s="199"/>
      <c r="AJ452" s="199"/>
      <c r="AK452" s="199"/>
      <c r="AL452" s="199"/>
      <c r="AM452" s="199"/>
      <c r="AN452" s="199"/>
      <c r="AO452" s="199"/>
      <c r="AP452" s="199"/>
      <c r="AQ452" s="199"/>
      <c r="AR452" s="199"/>
      <c r="AS452" s="199"/>
      <c r="AT452" s="199"/>
      <c r="AU452" s="199"/>
      <c r="AV452" s="199"/>
      <c r="AW452" s="199"/>
      <c r="AX452" s="199"/>
      <c r="AY452" s="199"/>
      <c r="AZ452" s="200">
        <f>G452</f>
        <v>0</v>
      </c>
      <c r="BA452" s="199"/>
      <c r="BB452" s="199"/>
      <c r="BC452" s="199"/>
      <c r="BD452" s="199"/>
      <c r="BE452" s="199"/>
      <c r="BF452" s="199"/>
      <c r="BG452" s="199"/>
      <c r="BH452" s="199"/>
      <c r="BI452" s="199"/>
      <c r="CA452" s="199">
        <v>12</v>
      </c>
      <c r="CB452" s="199">
        <v>0</v>
      </c>
      <c r="CZ452" s="124">
        <v>1</v>
      </c>
    </row>
    <row r="453" spans="1:104" x14ac:dyDescent="0.2">
      <c r="A453" s="191"/>
      <c r="B453" s="192"/>
      <c r="C453" s="331" t="s">
        <v>2073</v>
      </c>
      <c r="D453" s="332"/>
      <c r="E453" s="193">
        <v>14.3887</v>
      </c>
      <c r="F453" s="194"/>
      <c r="G453" s="195"/>
      <c r="H453" s="196"/>
      <c r="I453" s="197"/>
      <c r="J453" s="184"/>
      <c r="K453" s="197"/>
      <c r="M453" s="198" t="s">
        <v>2073</v>
      </c>
      <c r="O453" s="199"/>
      <c r="Z453" s="199"/>
      <c r="AA453" s="199"/>
      <c r="AB453" s="199"/>
      <c r="AC453" s="199"/>
      <c r="AD453" s="199"/>
      <c r="AE453" s="199"/>
      <c r="AF453" s="199"/>
      <c r="AG453" s="199"/>
      <c r="AH453" s="199"/>
      <c r="AI453" s="199"/>
      <c r="AJ453" s="199"/>
      <c r="AK453" s="199"/>
      <c r="AL453" s="199"/>
      <c r="AM453" s="199"/>
      <c r="AN453" s="199"/>
      <c r="AO453" s="199"/>
      <c r="AP453" s="199"/>
      <c r="AQ453" s="199"/>
      <c r="AR453" s="199"/>
      <c r="AS453" s="199"/>
      <c r="AT453" s="199"/>
      <c r="AU453" s="199"/>
      <c r="AV453" s="199"/>
      <c r="AW453" s="199"/>
      <c r="AX453" s="199"/>
      <c r="AY453" s="199"/>
      <c r="AZ453" s="199"/>
      <c r="BA453" s="199"/>
      <c r="BB453" s="199"/>
      <c r="BC453" s="199"/>
      <c r="BD453" s="201" t="str">
        <f>C452</f>
        <v xml:space="preserve">Separační folie M+D </v>
      </c>
      <c r="BE453" s="199"/>
      <c r="BF453" s="199"/>
      <c r="BG453" s="199"/>
      <c r="BH453" s="199"/>
      <c r="BI453" s="199"/>
    </row>
    <row r="454" spans="1:104" x14ac:dyDescent="0.2">
      <c r="A454" s="191"/>
      <c r="B454" s="192"/>
      <c r="C454" s="331" t="s">
        <v>2074</v>
      </c>
      <c r="D454" s="332"/>
      <c r="E454" s="193">
        <v>8.5142000000000007</v>
      </c>
      <c r="F454" s="194"/>
      <c r="G454" s="195"/>
      <c r="H454" s="196"/>
      <c r="I454" s="197"/>
      <c r="J454" s="184"/>
      <c r="K454" s="197"/>
      <c r="M454" s="198" t="s">
        <v>2074</v>
      </c>
      <c r="O454" s="199"/>
      <c r="Z454" s="199"/>
      <c r="AA454" s="199"/>
      <c r="AB454" s="199"/>
      <c r="AC454" s="199"/>
      <c r="AD454" s="199"/>
      <c r="AE454" s="199"/>
      <c r="AF454" s="199"/>
      <c r="AG454" s="199"/>
      <c r="AH454" s="199"/>
      <c r="AI454" s="199"/>
      <c r="AJ454" s="199"/>
      <c r="AK454" s="199"/>
      <c r="AL454" s="199"/>
      <c r="AM454" s="199"/>
      <c r="AN454" s="199"/>
      <c r="AO454" s="199"/>
      <c r="AP454" s="199"/>
      <c r="AQ454" s="199"/>
      <c r="AR454" s="199"/>
      <c r="AS454" s="199"/>
      <c r="AT454" s="199"/>
      <c r="AU454" s="199"/>
      <c r="AV454" s="199"/>
      <c r="AW454" s="199"/>
      <c r="AX454" s="199"/>
      <c r="AY454" s="199"/>
      <c r="AZ454" s="199"/>
      <c r="BA454" s="199"/>
      <c r="BB454" s="199"/>
      <c r="BC454" s="199"/>
      <c r="BD454" s="201" t="str">
        <f>C453</f>
        <v>P8:38,7*0,3718</v>
      </c>
      <c r="BE454" s="199"/>
      <c r="BF454" s="199"/>
      <c r="BG454" s="199"/>
      <c r="BH454" s="199"/>
      <c r="BI454" s="199"/>
    </row>
    <row r="455" spans="1:104" x14ac:dyDescent="0.2">
      <c r="A455" s="191"/>
      <c r="B455" s="192"/>
      <c r="C455" s="331" t="s">
        <v>2075</v>
      </c>
      <c r="D455" s="332"/>
      <c r="E455" s="193">
        <v>84.993499999999997</v>
      </c>
      <c r="F455" s="194"/>
      <c r="G455" s="195"/>
      <c r="H455" s="196"/>
      <c r="I455" s="197"/>
      <c r="J455" s="184"/>
      <c r="K455" s="197"/>
      <c r="M455" s="198" t="s">
        <v>2075</v>
      </c>
      <c r="O455" s="199"/>
      <c r="Z455" s="199"/>
      <c r="AA455" s="199"/>
      <c r="AB455" s="199"/>
      <c r="AC455" s="199"/>
      <c r="AD455" s="199"/>
      <c r="AE455" s="199"/>
      <c r="AF455" s="199"/>
      <c r="AG455" s="199"/>
      <c r="AH455" s="199"/>
      <c r="AI455" s="199"/>
      <c r="AJ455" s="199"/>
      <c r="AK455" s="199"/>
      <c r="AL455" s="199"/>
      <c r="AM455" s="199"/>
      <c r="AN455" s="199"/>
      <c r="AO455" s="199"/>
      <c r="AP455" s="199"/>
      <c r="AQ455" s="199"/>
      <c r="AR455" s="199"/>
      <c r="AS455" s="199"/>
      <c r="AT455" s="199"/>
      <c r="AU455" s="199"/>
      <c r="AV455" s="199"/>
      <c r="AW455" s="199"/>
      <c r="AX455" s="199"/>
      <c r="AY455" s="199"/>
      <c r="AZ455" s="199"/>
      <c r="BA455" s="199"/>
      <c r="BB455" s="199"/>
      <c r="BC455" s="199"/>
      <c r="BD455" s="201" t="str">
        <f>C454</f>
        <v>P9:22,9*0,3718</v>
      </c>
      <c r="BE455" s="199"/>
      <c r="BF455" s="199"/>
      <c r="BG455" s="199"/>
      <c r="BH455" s="199"/>
      <c r="BI455" s="199"/>
    </row>
    <row r="456" spans="1:104" x14ac:dyDescent="0.2">
      <c r="A456" s="161">
        <v>61</v>
      </c>
      <c r="B456" s="162" t="s">
        <v>1756</v>
      </c>
      <c r="C456" s="163" t="s">
        <v>1757</v>
      </c>
      <c r="D456" s="164" t="s">
        <v>41</v>
      </c>
      <c r="E456" s="165">
        <v>107.8964</v>
      </c>
      <c r="F456" s="122">
        <f>'01 107 '!F456</f>
        <v>0</v>
      </c>
      <c r="G456" s="166">
        <f>E456*F456</f>
        <v>0</v>
      </c>
      <c r="H456" s="167">
        <v>0</v>
      </c>
      <c r="I456" s="168">
        <f>E456*H456</f>
        <v>0</v>
      </c>
      <c r="J456" s="167"/>
      <c r="K456" s="168">
        <f>E456*J456</f>
        <v>0</v>
      </c>
      <c r="O456" s="199"/>
      <c r="Z456" s="199"/>
      <c r="AA456" s="199">
        <v>12</v>
      </c>
      <c r="AB456" s="199">
        <v>0</v>
      </c>
      <c r="AC456" s="199">
        <v>7</v>
      </c>
      <c r="AD456" s="199"/>
      <c r="AE456" s="199"/>
      <c r="AF456" s="199"/>
      <c r="AG456" s="199"/>
      <c r="AH456" s="199"/>
      <c r="AI456" s="199"/>
      <c r="AJ456" s="199"/>
      <c r="AK456" s="199"/>
      <c r="AL456" s="199"/>
      <c r="AM456" s="199"/>
      <c r="AN456" s="199"/>
      <c r="AO456" s="199"/>
      <c r="AP456" s="199"/>
      <c r="AQ456" s="199"/>
      <c r="AR456" s="199"/>
      <c r="AS456" s="199"/>
      <c r="AT456" s="199"/>
      <c r="AU456" s="199"/>
      <c r="AV456" s="199"/>
      <c r="AW456" s="199"/>
      <c r="AX456" s="199"/>
      <c r="AY456" s="199"/>
      <c r="AZ456" s="200">
        <f>G456</f>
        <v>0</v>
      </c>
      <c r="BA456" s="199"/>
      <c r="BB456" s="199"/>
      <c r="BC456" s="199"/>
      <c r="BD456" s="199"/>
      <c r="BE456" s="199"/>
      <c r="BF456" s="199"/>
      <c r="BG456" s="199"/>
      <c r="BH456" s="199"/>
      <c r="BI456" s="199"/>
      <c r="CA456" s="199">
        <v>12</v>
      </c>
      <c r="CB456" s="199">
        <v>0</v>
      </c>
      <c r="CZ456" s="124">
        <v>1</v>
      </c>
    </row>
    <row r="457" spans="1:104" x14ac:dyDescent="0.2">
      <c r="A457" s="191"/>
      <c r="B457" s="192"/>
      <c r="C457" s="331" t="s">
        <v>2073</v>
      </c>
      <c r="D457" s="332"/>
      <c r="E457" s="193">
        <v>14.3887</v>
      </c>
      <c r="F457" s="194"/>
      <c r="G457" s="195"/>
      <c r="H457" s="196"/>
      <c r="I457" s="197"/>
      <c r="J457" s="184"/>
      <c r="K457" s="197"/>
      <c r="M457" s="198" t="s">
        <v>2073</v>
      </c>
      <c r="O457" s="199"/>
      <c r="Z457" s="199"/>
      <c r="AA457" s="199"/>
      <c r="AB457" s="199"/>
      <c r="AC457" s="199"/>
      <c r="AD457" s="199"/>
      <c r="AE457" s="199"/>
      <c r="AF457" s="199"/>
      <c r="AG457" s="199"/>
      <c r="AH457" s="199"/>
      <c r="AI457" s="199"/>
      <c r="AJ457" s="199"/>
      <c r="AK457" s="199"/>
      <c r="AL457" s="199"/>
      <c r="AM457" s="199"/>
      <c r="AN457" s="199"/>
      <c r="AO457" s="199"/>
      <c r="AP457" s="199"/>
      <c r="AQ457" s="199"/>
      <c r="AR457" s="199"/>
      <c r="AS457" s="199"/>
      <c r="AT457" s="199"/>
      <c r="AU457" s="199"/>
      <c r="AV457" s="199"/>
      <c r="AW457" s="199"/>
      <c r="AX457" s="199"/>
      <c r="AY457" s="199"/>
      <c r="AZ457" s="199"/>
      <c r="BA457" s="199"/>
      <c r="BB457" s="199"/>
      <c r="BC457" s="199"/>
      <c r="BD457" s="201" t="str">
        <f>C456</f>
        <v xml:space="preserve">Kročejová izolace  tl. M+D 30mm </v>
      </c>
      <c r="BE457" s="199"/>
      <c r="BF457" s="199"/>
      <c r="BG457" s="199"/>
      <c r="BH457" s="199"/>
      <c r="BI457" s="199"/>
    </row>
    <row r="458" spans="1:104" x14ac:dyDescent="0.2">
      <c r="A458" s="191"/>
      <c r="B458" s="192"/>
      <c r="C458" s="331" t="s">
        <v>2074</v>
      </c>
      <c r="D458" s="332"/>
      <c r="E458" s="193">
        <v>8.5142000000000007</v>
      </c>
      <c r="F458" s="194"/>
      <c r="G458" s="195"/>
      <c r="H458" s="196"/>
      <c r="I458" s="197"/>
      <c r="J458" s="184"/>
      <c r="K458" s="197"/>
      <c r="M458" s="198" t="s">
        <v>2074</v>
      </c>
      <c r="O458" s="199"/>
      <c r="Z458" s="199"/>
      <c r="AA458" s="199"/>
      <c r="AB458" s="199"/>
      <c r="AC458" s="199"/>
      <c r="AD458" s="199"/>
      <c r="AE458" s="199"/>
      <c r="AF458" s="199"/>
      <c r="AG458" s="199"/>
      <c r="AH458" s="199"/>
      <c r="AI458" s="199"/>
      <c r="AJ458" s="199"/>
      <c r="AK458" s="199"/>
      <c r="AL458" s="199"/>
      <c r="AM458" s="199"/>
      <c r="AN458" s="199"/>
      <c r="AO458" s="199"/>
      <c r="AP458" s="199"/>
      <c r="AQ458" s="199"/>
      <c r="AR458" s="199"/>
      <c r="AS458" s="199"/>
      <c r="AT458" s="199"/>
      <c r="AU458" s="199"/>
      <c r="AV458" s="199"/>
      <c r="AW458" s="199"/>
      <c r="AX458" s="199"/>
      <c r="AY458" s="199"/>
      <c r="AZ458" s="199"/>
      <c r="BA458" s="199"/>
      <c r="BB458" s="199"/>
      <c r="BC458" s="199"/>
      <c r="BD458" s="201" t="str">
        <f>C457</f>
        <v>P8:38,7*0,3718</v>
      </c>
      <c r="BE458" s="199"/>
      <c r="BF458" s="199"/>
      <c r="BG458" s="199"/>
      <c r="BH458" s="199"/>
      <c r="BI458" s="199"/>
    </row>
    <row r="459" spans="1:104" x14ac:dyDescent="0.2">
      <c r="A459" s="191"/>
      <c r="B459" s="192"/>
      <c r="C459" s="331" t="s">
        <v>2075</v>
      </c>
      <c r="D459" s="332"/>
      <c r="E459" s="193">
        <v>84.993499999999997</v>
      </c>
      <c r="F459" s="194"/>
      <c r="G459" s="195"/>
      <c r="H459" s="196"/>
      <c r="I459" s="197"/>
      <c r="J459" s="184"/>
      <c r="K459" s="197"/>
      <c r="M459" s="198" t="s">
        <v>2075</v>
      </c>
      <c r="O459" s="199"/>
      <c r="Z459" s="199"/>
      <c r="AA459" s="199"/>
      <c r="AB459" s="199"/>
      <c r="AC459" s="199"/>
      <c r="AD459" s="199"/>
      <c r="AE459" s="199"/>
      <c r="AF459" s="199"/>
      <c r="AG459" s="199"/>
      <c r="AH459" s="199"/>
      <c r="AI459" s="199"/>
      <c r="AJ459" s="199"/>
      <c r="AK459" s="199"/>
      <c r="AL459" s="199"/>
      <c r="AM459" s="199"/>
      <c r="AN459" s="199"/>
      <c r="AO459" s="199"/>
      <c r="AP459" s="199"/>
      <c r="AQ459" s="199"/>
      <c r="AR459" s="199"/>
      <c r="AS459" s="199"/>
      <c r="AT459" s="199"/>
      <c r="AU459" s="199"/>
      <c r="AV459" s="199"/>
      <c r="AW459" s="199"/>
      <c r="AX459" s="199"/>
      <c r="AY459" s="199"/>
      <c r="AZ459" s="199"/>
      <c r="BA459" s="199"/>
      <c r="BB459" s="199"/>
      <c r="BC459" s="199"/>
      <c r="BD459" s="201" t="str">
        <f>C458</f>
        <v>P9:22,9*0,3718</v>
      </c>
      <c r="BE459" s="199"/>
      <c r="BF459" s="199"/>
      <c r="BG459" s="199"/>
      <c r="BH459" s="199"/>
      <c r="BI459" s="199"/>
    </row>
    <row r="460" spans="1:104" x14ac:dyDescent="0.2">
      <c r="A460" s="161">
        <v>62</v>
      </c>
      <c r="B460" s="162" t="s">
        <v>1758</v>
      </c>
      <c r="C460" s="163" t="s">
        <v>1759</v>
      </c>
      <c r="D460" s="164" t="s">
        <v>41</v>
      </c>
      <c r="E460" s="165">
        <v>15.685499999999999</v>
      </c>
      <c r="F460" s="122">
        <f>'01 107 '!F460</f>
        <v>0</v>
      </c>
      <c r="G460" s="166">
        <f>E460*F460</f>
        <v>0</v>
      </c>
      <c r="H460" s="167">
        <v>0.17299999999999999</v>
      </c>
      <c r="I460" s="168">
        <f>E460*H460</f>
        <v>2.7135914999999997</v>
      </c>
      <c r="J460" s="167"/>
      <c r="K460" s="168">
        <f>E460*J460</f>
        <v>0</v>
      </c>
      <c r="O460" s="199"/>
      <c r="Z460" s="199"/>
      <c r="AA460" s="199">
        <v>3</v>
      </c>
      <c r="AB460" s="199">
        <v>1</v>
      </c>
      <c r="AC460" s="199" t="s">
        <v>1758</v>
      </c>
      <c r="AD460" s="199"/>
      <c r="AE460" s="199"/>
      <c r="AF460" s="199"/>
      <c r="AG460" s="199"/>
      <c r="AH460" s="199"/>
      <c r="AI460" s="199"/>
      <c r="AJ460" s="199"/>
      <c r="AK460" s="199"/>
      <c r="AL460" s="199"/>
      <c r="AM460" s="199"/>
      <c r="AN460" s="199"/>
      <c r="AO460" s="199"/>
      <c r="AP460" s="199"/>
      <c r="AQ460" s="199"/>
      <c r="AR460" s="199"/>
      <c r="AS460" s="199"/>
      <c r="AT460" s="199"/>
      <c r="AU460" s="199"/>
      <c r="AV460" s="199"/>
      <c r="AW460" s="199"/>
      <c r="AX460" s="199"/>
      <c r="AY460" s="199"/>
      <c r="AZ460" s="200">
        <f>G460</f>
        <v>0</v>
      </c>
      <c r="BA460" s="199"/>
      <c r="BB460" s="199"/>
      <c r="BC460" s="199"/>
      <c r="BD460" s="199"/>
      <c r="BE460" s="199"/>
      <c r="BF460" s="199"/>
      <c r="BG460" s="199"/>
      <c r="BH460" s="199"/>
      <c r="BI460" s="199"/>
      <c r="CA460" s="199">
        <v>3</v>
      </c>
      <c r="CB460" s="199">
        <v>1</v>
      </c>
      <c r="CZ460" s="124">
        <v>1</v>
      </c>
    </row>
    <row r="461" spans="1:104" x14ac:dyDescent="0.2">
      <c r="A461" s="191"/>
      <c r="B461" s="192"/>
      <c r="C461" s="331" t="s">
        <v>2076</v>
      </c>
      <c r="D461" s="332"/>
      <c r="E461" s="193">
        <v>11.1927</v>
      </c>
      <c r="F461" s="194"/>
      <c r="G461" s="195"/>
      <c r="H461" s="196"/>
      <c r="I461" s="197"/>
      <c r="J461" s="184"/>
      <c r="K461" s="197"/>
      <c r="M461" s="198" t="s">
        <v>2076</v>
      </c>
      <c r="O461" s="199"/>
      <c r="Z461" s="199"/>
      <c r="AA461" s="199"/>
      <c r="AB461" s="199"/>
      <c r="AC461" s="199"/>
      <c r="AD461" s="199"/>
      <c r="AE461" s="199"/>
      <c r="AF461" s="199"/>
      <c r="AG461" s="199"/>
      <c r="AH461" s="199"/>
      <c r="AI461" s="199"/>
      <c r="AJ461" s="199"/>
      <c r="AK461" s="199"/>
      <c r="AL461" s="199"/>
      <c r="AM461" s="199"/>
      <c r="AN461" s="199"/>
      <c r="AO461" s="199"/>
      <c r="AP461" s="199"/>
      <c r="AQ461" s="199"/>
      <c r="AR461" s="199"/>
      <c r="AS461" s="199"/>
      <c r="AT461" s="199"/>
      <c r="AU461" s="199"/>
      <c r="AV461" s="199"/>
      <c r="AW461" s="199"/>
      <c r="AX461" s="199"/>
      <c r="AY461" s="199"/>
      <c r="AZ461" s="199"/>
      <c r="BA461" s="199"/>
      <c r="BB461" s="199"/>
      <c r="BC461" s="199"/>
      <c r="BD461" s="201" t="str">
        <f>C460</f>
        <v>Dlaždice betonová 40x40x4 cm</v>
      </c>
      <c r="BE461" s="199"/>
      <c r="BF461" s="199"/>
      <c r="BG461" s="199"/>
      <c r="BH461" s="199"/>
      <c r="BI461" s="199"/>
    </row>
    <row r="462" spans="1:104" x14ac:dyDescent="0.2">
      <c r="A462" s="191"/>
      <c r="B462" s="192"/>
      <c r="C462" s="331" t="s">
        <v>2077</v>
      </c>
      <c r="D462" s="332"/>
      <c r="E462" s="193">
        <v>4.4927999999999999</v>
      </c>
      <c r="F462" s="194"/>
      <c r="G462" s="195"/>
      <c r="H462" s="196"/>
      <c r="I462" s="197"/>
      <c r="J462" s="184"/>
      <c r="K462" s="197"/>
      <c r="M462" s="198" t="s">
        <v>2077</v>
      </c>
      <c r="O462" s="199"/>
      <c r="Z462" s="199"/>
      <c r="AA462" s="199"/>
      <c r="AB462" s="199"/>
      <c r="AC462" s="199"/>
      <c r="AD462" s="199"/>
      <c r="AE462" s="199"/>
      <c r="AF462" s="199"/>
      <c r="AG462" s="199"/>
      <c r="AH462" s="199"/>
      <c r="AI462" s="199"/>
      <c r="AJ462" s="199"/>
      <c r="AK462" s="199"/>
      <c r="AL462" s="199"/>
      <c r="AM462" s="199"/>
      <c r="AN462" s="199"/>
      <c r="AO462" s="199"/>
      <c r="AP462" s="199"/>
      <c r="AQ462" s="199"/>
      <c r="AR462" s="199"/>
      <c r="AS462" s="199"/>
      <c r="AT462" s="199"/>
      <c r="AU462" s="199"/>
      <c r="AV462" s="199"/>
      <c r="AW462" s="199"/>
      <c r="AX462" s="199"/>
      <c r="AY462" s="199"/>
      <c r="AZ462" s="199"/>
      <c r="BA462" s="199"/>
      <c r="BB462" s="199"/>
      <c r="BC462" s="199"/>
      <c r="BD462" s="201" t="str">
        <f>C461</f>
        <v>P12:28,4*1,06*0,3718</v>
      </c>
      <c r="BE462" s="199"/>
      <c r="BF462" s="199"/>
      <c r="BG462" s="199"/>
      <c r="BH462" s="199"/>
      <c r="BI462" s="199"/>
    </row>
    <row r="463" spans="1:104" x14ac:dyDescent="0.2">
      <c r="A463" s="169" t="s">
        <v>42</v>
      </c>
      <c r="B463" s="170" t="s">
        <v>942</v>
      </c>
      <c r="C463" s="171" t="s">
        <v>943</v>
      </c>
      <c r="D463" s="172"/>
      <c r="E463" s="173"/>
      <c r="F463" s="173"/>
      <c r="G463" s="174">
        <f>SUM(G440:G462)</f>
        <v>0</v>
      </c>
      <c r="H463" s="175"/>
      <c r="I463" s="174">
        <f>SUM(I440:I462)</f>
        <v>10.618079884</v>
      </c>
      <c r="J463" s="176"/>
      <c r="K463" s="174">
        <f>SUM(K440:K462)</f>
        <v>0</v>
      </c>
      <c r="O463" s="199"/>
      <c r="X463" s="202">
        <f>K463</f>
        <v>0</v>
      </c>
      <c r="Y463" s="202">
        <f>I463</f>
        <v>10.618079884</v>
      </c>
      <c r="Z463" s="200">
        <f>G463</f>
        <v>0</v>
      </c>
      <c r="AA463" s="199"/>
      <c r="AB463" s="199"/>
      <c r="AC463" s="199"/>
      <c r="AD463" s="199"/>
      <c r="AE463" s="199"/>
      <c r="AF463" s="199"/>
      <c r="AG463" s="199"/>
      <c r="AH463" s="199"/>
      <c r="AI463" s="199"/>
      <c r="AJ463" s="199"/>
      <c r="AK463" s="199"/>
      <c r="AL463" s="199"/>
      <c r="AM463" s="199"/>
      <c r="AN463" s="199"/>
      <c r="AO463" s="199"/>
      <c r="AP463" s="199"/>
      <c r="AQ463" s="199"/>
      <c r="AR463" s="199"/>
      <c r="AS463" s="199"/>
      <c r="AT463" s="199"/>
      <c r="AU463" s="199"/>
      <c r="AV463" s="199"/>
      <c r="AW463" s="199"/>
      <c r="AX463" s="199"/>
      <c r="AY463" s="199"/>
      <c r="AZ463" s="199"/>
      <c r="BA463" s="203"/>
      <c r="BB463" s="203"/>
      <c r="BC463" s="203"/>
      <c r="BD463" s="203"/>
      <c r="BE463" s="203"/>
      <c r="BF463" s="203"/>
      <c r="BG463" s="199"/>
      <c r="BH463" s="199"/>
      <c r="BI463" s="199"/>
    </row>
    <row r="464" spans="1:104" ht="14.25" customHeight="1" x14ac:dyDescent="0.2">
      <c r="A464" s="151" t="s">
        <v>38</v>
      </c>
      <c r="B464" s="152" t="s">
        <v>969</v>
      </c>
      <c r="C464" s="153" t="s">
        <v>970</v>
      </c>
      <c r="D464" s="154"/>
      <c r="E464" s="155"/>
      <c r="F464" s="155"/>
      <c r="G464" s="156"/>
      <c r="H464" s="157"/>
      <c r="I464" s="158"/>
      <c r="J464" s="159"/>
      <c r="K464" s="160"/>
      <c r="O464" s="199"/>
    </row>
    <row r="465" spans="1:104" x14ac:dyDescent="0.2">
      <c r="A465" s="161">
        <v>63</v>
      </c>
      <c r="B465" s="162" t="s">
        <v>971</v>
      </c>
      <c r="C465" s="163" t="s">
        <v>972</v>
      </c>
      <c r="D465" s="164" t="s">
        <v>41</v>
      </c>
      <c r="E465" s="165">
        <v>128.27099999999999</v>
      </c>
      <c r="F465" s="122">
        <f>'01 107 '!F465</f>
        <v>0</v>
      </c>
      <c r="G465" s="166">
        <f>E465*F465</f>
        <v>0</v>
      </c>
      <c r="H465" s="167">
        <v>1.58E-3</v>
      </c>
      <c r="I465" s="168">
        <f>E465*H465</f>
        <v>0.20266817999999998</v>
      </c>
      <c r="J465" s="167">
        <v>0</v>
      </c>
      <c r="K465" s="168">
        <f>E465*J465</f>
        <v>0</v>
      </c>
      <c r="O465" s="199"/>
      <c r="Z465" s="199"/>
      <c r="AA465" s="199">
        <v>1</v>
      </c>
      <c r="AB465" s="199">
        <v>1</v>
      </c>
      <c r="AC465" s="199">
        <v>1</v>
      </c>
      <c r="AD465" s="199"/>
      <c r="AE465" s="199"/>
      <c r="AF465" s="199"/>
      <c r="AG465" s="199"/>
      <c r="AH465" s="199"/>
      <c r="AI465" s="199"/>
      <c r="AJ465" s="199"/>
      <c r="AK465" s="199"/>
      <c r="AL465" s="199"/>
      <c r="AM465" s="199"/>
      <c r="AN465" s="199"/>
      <c r="AO465" s="199"/>
      <c r="AP465" s="199"/>
      <c r="AQ465" s="199"/>
      <c r="AR465" s="199"/>
      <c r="AS465" s="199"/>
      <c r="AT465" s="199"/>
      <c r="AU465" s="199"/>
      <c r="AV465" s="199"/>
      <c r="AW465" s="199"/>
      <c r="AX465" s="199"/>
      <c r="AY465" s="199"/>
      <c r="AZ465" s="200">
        <f>G465</f>
        <v>0</v>
      </c>
      <c r="BA465" s="199"/>
      <c r="BB465" s="199"/>
      <c r="BC465" s="199"/>
      <c r="BD465" s="199"/>
      <c r="BE465" s="199"/>
      <c r="BF465" s="199"/>
      <c r="BG465" s="199"/>
      <c r="BH465" s="199"/>
      <c r="BI465" s="199"/>
      <c r="CA465" s="199">
        <v>1</v>
      </c>
      <c r="CB465" s="199">
        <v>1</v>
      </c>
      <c r="CZ465" s="124">
        <v>1</v>
      </c>
    </row>
    <row r="466" spans="1:104" x14ac:dyDescent="0.2">
      <c r="A466" s="191"/>
      <c r="B466" s="192"/>
      <c r="C466" s="331" t="s">
        <v>2078</v>
      </c>
      <c r="D466" s="332"/>
      <c r="E466" s="193">
        <v>128.27099999999999</v>
      </c>
      <c r="F466" s="194"/>
      <c r="G466" s="195"/>
      <c r="H466" s="196"/>
      <c r="I466" s="197"/>
      <c r="J466" s="184"/>
      <c r="K466" s="197"/>
      <c r="M466" s="198" t="s">
        <v>2078</v>
      </c>
      <c r="O466" s="199"/>
      <c r="Z466" s="199"/>
      <c r="AA466" s="199"/>
      <c r="AB466" s="199"/>
      <c r="AC466" s="199"/>
      <c r="AD466" s="199"/>
      <c r="AE466" s="199"/>
      <c r="AF466" s="199"/>
      <c r="AG466" s="199"/>
      <c r="AH466" s="199"/>
      <c r="AI466" s="199"/>
      <c r="AJ466" s="199"/>
      <c r="AK466" s="199"/>
      <c r="AL466" s="199"/>
      <c r="AM466" s="199"/>
      <c r="AN466" s="199"/>
      <c r="AO466" s="199"/>
      <c r="AP466" s="199"/>
      <c r="AQ466" s="199"/>
      <c r="AR466" s="199"/>
      <c r="AS466" s="199"/>
      <c r="AT466" s="199"/>
      <c r="AU466" s="199"/>
      <c r="AV466" s="199"/>
      <c r="AW466" s="199"/>
      <c r="AX466" s="199"/>
      <c r="AY466" s="199"/>
      <c r="AZ466" s="199"/>
      <c r="BA466" s="199"/>
      <c r="BB466" s="199"/>
      <c r="BC466" s="199"/>
      <c r="BD466" s="201" t="str">
        <f>C465</f>
        <v xml:space="preserve">Lešení lehké pomocné, výška podlahy do 1,9 m </v>
      </c>
      <c r="BE466" s="199"/>
      <c r="BF466" s="199"/>
      <c r="BG466" s="199"/>
      <c r="BH466" s="199"/>
      <c r="BI466" s="199"/>
    </row>
    <row r="467" spans="1:104" x14ac:dyDescent="0.2">
      <c r="A467" s="169" t="s">
        <v>42</v>
      </c>
      <c r="B467" s="170" t="s">
        <v>969</v>
      </c>
      <c r="C467" s="171" t="s">
        <v>970</v>
      </c>
      <c r="D467" s="172"/>
      <c r="E467" s="173"/>
      <c r="F467" s="173"/>
      <c r="G467" s="174">
        <f>SUM(G464:G466)</f>
        <v>0</v>
      </c>
      <c r="H467" s="175"/>
      <c r="I467" s="174">
        <f>SUM(I464:I466)</f>
        <v>0.20266817999999998</v>
      </c>
      <c r="J467" s="176"/>
      <c r="K467" s="174">
        <f>SUM(K464:K466)</f>
        <v>0</v>
      </c>
      <c r="O467" s="199"/>
      <c r="X467" s="202">
        <f>K467</f>
        <v>0</v>
      </c>
      <c r="Y467" s="202">
        <f>I467</f>
        <v>0.20266817999999998</v>
      </c>
      <c r="Z467" s="200">
        <f>G467</f>
        <v>0</v>
      </c>
      <c r="AA467" s="199"/>
      <c r="AB467" s="199"/>
      <c r="AC467" s="199"/>
      <c r="AD467" s="199"/>
      <c r="AE467" s="199"/>
      <c r="AF467" s="199"/>
      <c r="AG467" s="199"/>
      <c r="AH467" s="199"/>
      <c r="AI467" s="199"/>
      <c r="AJ467" s="199"/>
      <c r="AK467" s="199"/>
      <c r="AL467" s="199"/>
      <c r="AM467" s="199"/>
      <c r="AN467" s="199"/>
      <c r="AO467" s="199"/>
      <c r="AP467" s="199"/>
      <c r="AQ467" s="199"/>
      <c r="AR467" s="199"/>
      <c r="AS467" s="199"/>
      <c r="AT467" s="199"/>
      <c r="AU467" s="199"/>
      <c r="AV467" s="199"/>
      <c r="AW467" s="199"/>
      <c r="AX467" s="199"/>
      <c r="AY467" s="199"/>
      <c r="AZ467" s="199"/>
      <c r="BA467" s="203"/>
      <c r="BB467" s="203"/>
      <c r="BC467" s="203"/>
      <c r="BD467" s="203"/>
      <c r="BE467" s="203"/>
      <c r="BF467" s="203"/>
      <c r="BG467" s="199"/>
      <c r="BH467" s="199"/>
      <c r="BI467" s="199"/>
    </row>
    <row r="468" spans="1:104" ht="14.25" customHeight="1" x14ac:dyDescent="0.2">
      <c r="A468" s="151" t="s">
        <v>38</v>
      </c>
      <c r="B468" s="152" t="s">
        <v>974</v>
      </c>
      <c r="C468" s="153" t="s">
        <v>975</v>
      </c>
      <c r="D468" s="154"/>
      <c r="E468" s="155"/>
      <c r="F468" s="155"/>
      <c r="G468" s="156"/>
      <c r="H468" s="157"/>
      <c r="I468" s="158"/>
      <c r="J468" s="159"/>
      <c r="K468" s="160"/>
      <c r="O468" s="199"/>
    </row>
    <row r="469" spans="1:104" x14ac:dyDescent="0.2">
      <c r="A469" s="161">
        <v>64</v>
      </c>
      <c r="B469" s="162" t="s">
        <v>976</v>
      </c>
      <c r="C469" s="163" t="s">
        <v>977</v>
      </c>
      <c r="D469" s="164" t="s">
        <v>281</v>
      </c>
      <c r="E469" s="165">
        <v>1.859</v>
      </c>
      <c r="F469" s="122">
        <f>'01 107 '!F469</f>
        <v>0</v>
      </c>
      <c r="G469" s="166">
        <f>E469*F469</f>
        <v>0</v>
      </c>
      <c r="H469" s="167">
        <v>0</v>
      </c>
      <c r="I469" s="168">
        <f>E469*H469</f>
        <v>0</v>
      </c>
      <c r="J469" s="167">
        <v>0</v>
      </c>
      <c r="K469" s="168">
        <f>E469*J469</f>
        <v>0</v>
      </c>
      <c r="O469" s="199"/>
      <c r="Z469" s="199"/>
      <c r="AA469" s="199">
        <v>1</v>
      </c>
      <c r="AB469" s="199">
        <v>1</v>
      </c>
      <c r="AC469" s="199">
        <v>1</v>
      </c>
      <c r="AD469" s="199"/>
      <c r="AE469" s="199"/>
      <c r="AF469" s="199"/>
      <c r="AG469" s="199"/>
      <c r="AH469" s="199"/>
      <c r="AI469" s="199"/>
      <c r="AJ469" s="199"/>
      <c r="AK469" s="199"/>
      <c r="AL469" s="199"/>
      <c r="AM469" s="199"/>
      <c r="AN469" s="199"/>
      <c r="AO469" s="199"/>
      <c r="AP469" s="199"/>
      <c r="AQ469" s="199"/>
      <c r="AR469" s="199"/>
      <c r="AS469" s="199"/>
      <c r="AT469" s="199"/>
      <c r="AU469" s="199"/>
      <c r="AV469" s="199"/>
      <c r="AW469" s="199"/>
      <c r="AX469" s="199"/>
      <c r="AY469" s="199"/>
      <c r="AZ469" s="200">
        <f>G469</f>
        <v>0</v>
      </c>
      <c r="BA469" s="199"/>
      <c r="BB469" s="199"/>
      <c r="BC469" s="199"/>
      <c r="BD469" s="199"/>
      <c r="BE469" s="199"/>
      <c r="BF469" s="199"/>
      <c r="BG469" s="199"/>
      <c r="BH469" s="199"/>
      <c r="BI469" s="199"/>
      <c r="CA469" s="199">
        <v>1</v>
      </c>
      <c r="CB469" s="199">
        <v>1</v>
      </c>
      <c r="CZ469" s="124">
        <v>1</v>
      </c>
    </row>
    <row r="470" spans="1:104" x14ac:dyDescent="0.2">
      <c r="A470" s="191"/>
      <c r="B470" s="192"/>
      <c r="C470" s="312" t="s">
        <v>186</v>
      </c>
      <c r="D470" s="313"/>
      <c r="E470" s="313"/>
      <c r="F470" s="313"/>
      <c r="G470" s="314"/>
      <c r="I470" s="197"/>
      <c r="K470" s="197"/>
      <c r="L470" s="198" t="s">
        <v>186</v>
      </c>
      <c r="O470" s="199"/>
      <c r="Z470" s="199"/>
      <c r="AA470" s="199"/>
      <c r="AB470" s="199"/>
      <c r="AC470" s="199"/>
      <c r="AD470" s="199"/>
      <c r="AE470" s="199"/>
      <c r="AF470" s="199"/>
      <c r="AG470" s="199"/>
      <c r="AH470" s="199"/>
      <c r="AI470" s="199"/>
      <c r="AJ470" s="199"/>
      <c r="AK470" s="199"/>
      <c r="AL470" s="199"/>
      <c r="AM470" s="199"/>
      <c r="AN470" s="199"/>
      <c r="AO470" s="199"/>
      <c r="AP470" s="199"/>
      <c r="AQ470" s="199"/>
      <c r="AR470" s="199"/>
      <c r="AS470" s="199"/>
      <c r="AT470" s="199"/>
      <c r="AU470" s="199"/>
      <c r="AV470" s="199"/>
      <c r="AW470" s="199"/>
      <c r="AX470" s="199"/>
      <c r="AY470" s="199"/>
      <c r="AZ470" s="199"/>
      <c r="BA470" s="199"/>
      <c r="BB470" s="199"/>
      <c r="BC470" s="199"/>
      <c r="BD470" s="199"/>
      <c r="BE470" s="199"/>
      <c r="BF470" s="199"/>
      <c r="BG470" s="199"/>
      <c r="BH470" s="199"/>
      <c r="BI470" s="199"/>
    </row>
    <row r="471" spans="1:104" x14ac:dyDescent="0.2">
      <c r="A471" s="191"/>
      <c r="B471" s="192"/>
      <c r="C471" s="331" t="s">
        <v>494</v>
      </c>
      <c r="D471" s="332"/>
      <c r="E471" s="193">
        <v>1.859</v>
      </c>
      <c r="F471" s="194"/>
      <c r="G471" s="195"/>
      <c r="H471" s="196"/>
      <c r="I471" s="197"/>
      <c r="J471" s="184"/>
      <c r="K471" s="197"/>
      <c r="M471" s="198" t="s">
        <v>494</v>
      </c>
      <c r="O471" s="199"/>
      <c r="Z471" s="199"/>
      <c r="AA471" s="199"/>
      <c r="AB471" s="199"/>
      <c r="AC471" s="199"/>
      <c r="AD471" s="199"/>
      <c r="AE471" s="199"/>
      <c r="AF471" s="199"/>
      <c r="AG471" s="199"/>
      <c r="AH471" s="199"/>
      <c r="AI471" s="199"/>
      <c r="AJ471" s="199"/>
      <c r="AK471" s="199"/>
      <c r="AL471" s="199"/>
      <c r="AM471" s="199"/>
      <c r="AN471" s="199"/>
      <c r="AO471" s="199"/>
      <c r="AP471" s="199"/>
      <c r="AQ471" s="199"/>
      <c r="AR471" s="199"/>
      <c r="AS471" s="199"/>
      <c r="AT471" s="199"/>
      <c r="AU471" s="199"/>
      <c r="AV471" s="199"/>
      <c r="AW471" s="199"/>
      <c r="AX471" s="199"/>
      <c r="AY471" s="199"/>
      <c r="AZ471" s="199"/>
      <c r="BA471" s="199"/>
      <c r="BB471" s="199"/>
      <c r="BC471" s="199"/>
      <c r="BD471" s="201" t="str">
        <f>C470</f>
        <v xml:space="preserve">předpoklad </v>
      </c>
      <c r="BE471" s="199"/>
      <c r="BF471" s="199"/>
      <c r="BG471" s="199"/>
      <c r="BH471" s="199"/>
      <c r="BI471" s="199"/>
    </row>
    <row r="472" spans="1:104" x14ac:dyDescent="0.2">
      <c r="A472" s="161">
        <v>65</v>
      </c>
      <c r="B472" s="162" t="s">
        <v>983</v>
      </c>
      <c r="C472" s="163" t="s">
        <v>984</v>
      </c>
      <c r="D472" s="164" t="s">
        <v>41</v>
      </c>
      <c r="E472" s="165">
        <v>128.27099999999999</v>
      </c>
      <c r="F472" s="122">
        <f>'01 107 '!F472</f>
        <v>0</v>
      </c>
      <c r="G472" s="166">
        <f>E472*F472</f>
        <v>0</v>
      </c>
      <c r="H472" s="167">
        <v>4.0000000000000003E-5</v>
      </c>
      <c r="I472" s="168">
        <f>E472*H472</f>
        <v>5.1308400000000002E-3</v>
      </c>
      <c r="J472" s="167">
        <v>0</v>
      </c>
      <c r="K472" s="168">
        <f>E472*J472</f>
        <v>0</v>
      </c>
      <c r="O472" s="199"/>
      <c r="Z472" s="199"/>
      <c r="AA472" s="199">
        <v>1</v>
      </c>
      <c r="AB472" s="199">
        <v>1</v>
      </c>
      <c r="AC472" s="199">
        <v>1</v>
      </c>
      <c r="AD472" s="199"/>
      <c r="AE472" s="199"/>
      <c r="AF472" s="199"/>
      <c r="AG472" s="199"/>
      <c r="AH472" s="199"/>
      <c r="AI472" s="199"/>
      <c r="AJ472" s="199"/>
      <c r="AK472" s="199"/>
      <c r="AL472" s="199"/>
      <c r="AM472" s="199"/>
      <c r="AN472" s="199"/>
      <c r="AO472" s="199"/>
      <c r="AP472" s="199"/>
      <c r="AQ472" s="199"/>
      <c r="AR472" s="199"/>
      <c r="AS472" s="199"/>
      <c r="AT472" s="199"/>
      <c r="AU472" s="199"/>
      <c r="AV472" s="199"/>
      <c r="AW472" s="199"/>
      <c r="AX472" s="199"/>
      <c r="AY472" s="199"/>
      <c r="AZ472" s="200">
        <f>G472</f>
        <v>0</v>
      </c>
      <c r="BA472" s="199"/>
      <c r="BB472" s="199"/>
      <c r="BC472" s="199"/>
      <c r="BD472" s="199"/>
      <c r="BE472" s="199"/>
      <c r="BF472" s="199"/>
      <c r="BG472" s="199"/>
      <c r="BH472" s="199"/>
      <c r="BI472" s="199"/>
      <c r="CA472" s="199">
        <v>1</v>
      </c>
      <c r="CB472" s="199">
        <v>1</v>
      </c>
      <c r="CZ472" s="124">
        <v>1</v>
      </c>
    </row>
    <row r="473" spans="1:104" x14ac:dyDescent="0.2">
      <c r="A473" s="191"/>
      <c r="B473" s="192"/>
      <c r="C473" s="331" t="s">
        <v>2078</v>
      </c>
      <c r="D473" s="332"/>
      <c r="E473" s="193">
        <v>128.27099999999999</v>
      </c>
      <c r="F473" s="194"/>
      <c r="G473" s="195"/>
      <c r="H473" s="196"/>
      <c r="I473" s="197"/>
      <c r="J473" s="184"/>
      <c r="K473" s="197"/>
      <c r="M473" s="198" t="s">
        <v>2078</v>
      </c>
      <c r="O473" s="199"/>
      <c r="Z473" s="199"/>
      <c r="AA473" s="199"/>
      <c r="AB473" s="199"/>
      <c r="AC473" s="199"/>
      <c r="AD473" s="199"/>
      <c r="AE473" s="199"/>
      <c r="AF473" s="199"/>
      <c r="AG473" s="199"/>
      <c r="AH473" s="199"/>
      <c r="AI473" s="199"/>
      <c r="AJ473" s="199"/>
      <c r="AK473" s="199"/>
      <c r="AL473" s="199"/>
      <c r="AM473" s="199"/>
      <c r="AN473" s="199"/>
      <c r="AO473" s="199"/>
      <c r="AP473" s="199"/>
      <c r="AQ473" s="199"/>
      <c r="AR473" s="199"/>
      <c r="AS473" s="199"/>
      <c r="AT473" s="199"/>
      <c r="AU473" s="199"/>
      <c r="AV473" s="199"/>
      <c r="AW473" s="199"/>
      <c r="AX473" s="199"/>
      <c r="AY473" s="199"/>
      <c r="AZ473" s="199"/>
      <c r="BA473" s="199"/>
      <c r="BB473" s="199"/>
      <c r="BC473" s="199"/>
      <c r="BD473" s="201" t="str">
        <f>C472</f>
        <v xml:space="preserve">Vyčištění budov o výšce podlaží do 4 m </v>
      </c>
      <c r="BE473" s="199"/>
      <c r="BF473" s="199"/>
      <c r="BG473" s="199"/>
      <c r="BH473" s="199"/>
      <c r="BI473" s="199"/>
    </row>
    <row r="474" spans="1:104" ht="22.5" x14ac:dyDescent="0.2">
      <c r="A474" s="161">
        <v>66</v>
      </c>
      <c r="B474" s="162" t="s">
        <v>1763</v>
      </c>
      <c r="C474" s="163" t="s">
        <v>1764</v>
      </c>
      <c r="D474" s="164" t="s">
        <v>41</v>
      </c>
      <c r="E474" s="165">
        <v>65.960099999999997</v>
      </c>
      <c r="F474" s="122">
        <f>'01 107 '!F474</f>
        <v>0</v>
      </c>
      <c r="G474" s="166">
        <f>E474*F474</f>
        <v>0</v>
      </c>
      <c r="H474" s="167">
        <v>1.0000000000000001E-5</v>
      </c>
      <c r="I474" s="168">
        <f>E474*H474</f>
        <v>6.59601E-4</v>
      </c>
      <c r="J474" s="167"/>
      <c r="K474" s="168">
        <f>E474*J474</f>
        <v>0</v>
      </c>
      <c r="O474" s="199"/>
      <c r="Z474" s="199"/>
      <c r="AA474" s="199">
        <v>12</v>
      </c>
      <c r="AB474" s="199">
        <v>0</v>
      </c>
      <c r="AC474" s="199">
        <v>8</v>
      </c>
      <c r="AD474" s="199"/>
      <c r="AE474" s="199"/>
      <c r="AF474" s="199"/>
      <c r="AG474" s="199"/>
      <c r="AH474" s="199"/>
      <c r="AI474" s="199"/>
      <c r="AJ474" s="199"/>
      <c r="AK474" s="199"/>
      <c r="AL474" s="199"/>
      <c r="AM474" s="199"/>
      <c r="AN474" s="199"/>
      <c r="AO474" s="199"/>
      <c r="AP474" s="199"/>
      <c r="AQ474" s="199"/>
      <c r="AR474" s="199"/>
      <c r="AS474" s="199"/>
      <c r="AT474" s="199"/>
      <c r="AU474" s="199"/>
      <c r="AV474" s="199"/>
      <c r="AW474" s="199"/>
      <c r="AX474" s="199"/>
      <c r="AY474" s="199"/>
      <c r="AZ474" s="200">
        <f>G474</f>
        <v>0</v>
      </c>
      <c r="BA474" s="199"/>
      <c r="BB474" s="199"/>
      <c r="BC474" s="199"/>
      <c r="BD474" s="199"/>
      <c r="BE474" s="199"/>
      <c r="BF474" s="199"/>
      <c r="BG474" s="199"/>
      <c r="BH474" s="199"/>
      <c r="BI474" s="199"/>
      <c r="CA474" s="199">
        <v>12</v>
      </c>
      <c r="CB474" s="199">
        <v>0</v>
      </c>
      <c r="CZ474" s="124">
        <v>1</v>
      </c>
    </row>
    <row r="475" spans="1:104" x14ac:dyDescent="0.2">
      <c r="A475" s="191"/>
      <c r="B475" s="192"/>
      <c r="C475" s="331" t="s">
        <v>2064</v>
      </c>
      <c r="D475" s="332"/>
      <c r="E475" s="193">
        <v>9.202</v>
      </c>
      <c r="F475" s="194"/>
      <c r="G475" s="195"/>
      <c r="H475" s="196"/>
      <c r="I475" s="197"/>
      <c r="J475" s="184"/>
      <c r="K475" s="197"/>
      <c r="M475" s="198" t="s">
        <v>2064</v>
      </c>
      <c r="O475" s="199"/>
      <c r="Z475" s="199"/>
      <c r="AA475" s="199"/>
      <c r="AB475" s="199"/>
      <c r="AC475" s="199"/>
      <c r="AD475" s="199"/>
      <c r="AE475" s="199"/>
      <c r="AF475" s="199"/>
      <c r="AG475" s="199"/>
      <c r="AH475" s="199"/>
      <c r="AI475" s="199"/>
      <c r="AJ475" s="199"/>
      <c r="AK475" s="199"/>
      <c r="AL475" s="199"/>
      <c r="AM475" s="199"/>
      <c r="AN475" s="199"/>
      <c r="AO475" s="199"/>
      <c r="AP475" s="199"/>
      <c r="AQ475" s="199"/>
      <c r="AR475" s="199"/>
      <c r="AS475" s="199"/>
      <c r="AT475" s="199"/>
      <c r="AU475" s="199"/>
      <c r="AV475" s="199"/>
      <c r="AW475" s="199"/>
      <c r="AX475" s="199"/>
      <c r="AY475" s="199"/>
      <c r="AZ475" s="199"/>
      <c r="BA475" s="199"/>
      <c r="BB475" s="199"/>
      <c r="BC475" s="199"/>
      <c r="BD475" s="201" t="str">
        <f t="shared" ref="BD475:BD505" si="18">C474</f>
        <v xml:space="preserve">Čištění mytím vnějších a vnitřn ploch oken a dveří </v>
      </c>
      <c r="BE475" s="199"/>
      <c r="BF475" s="199"/>
      <c r="BG475" s="199"/>
      <c r="BH475" s="199"/>
      <c r="BI475" s="199"/>
    </row>
    <row r="476" spans="1:104" x14ac:dyDescent="0.2">
      <c r="A476" s="191"/>
      <c r="B476" s="192"/>
      <c r="C476" s="331" t="s">
        <v>2019</v>
      </c>
      <c r="D476" s="332"/>
      <c r="E476" s="193">
        <v>2.8258000000000001</v>
      </c>
      <c r="F476" s="194"/>
      <c r="G476" s="195"/>
      <c r="H476" s="196"/>
      <c r="I476" s="197"/>
      <c r="J476" s="184"/>
      <c r="K476" s="197"/>
      <c r="M476" s="198" t="s">
        <v>2019</v>
      </c>
      <c r="O476" s="199"/>
      <c r="Z476" s="199"/>
      <c r="AA476" s="199"/>
      <c r="AB476" s="199"/>
      <c r="AC476" s="199"/>
      <c r="AD476" s="199"/>
      <c r="AE476" s="199"/>
      <c r="AF476" s="199"/>
      <c r="AG476" s="199"/>
      <c r="AH476" s="199"/>
      <c r="AI476" s="199"/>
      <c r="AJ476" s="199"/>
      <c r="AK476" s="199"/>
      <c r="AL476" s="199"/>
      <c r="AM476" s="199"/>
      <c r="AN476" s="199"/>
      <c r="AO476" s="199"/>
      <c r="AP476" s="199"/>
      <c r="AQ476" s="199"/>
      <c r="AR476" s="199"/>
      <c r="AS476" s="199"/>
      <c r="AT476" s="199"/>
      <c r="AU476" s="199"/>
      <c r="AV476" s="199"/>
      <c r="AW476" s="199"/>
      <c r="AX476" s="199"/>
      <c r="AY476" s="199"/>
      <c r="AZ476" s="199"/>
      <c r="BA476" s="199"/>
      <c r="BB476" s="199"/>
      <c r="BC476" s="199"/>
      <c r="BD476" s="201" t="str">
        <f t="shared" si="18"/>
        <v>odečtení otvorů :1,5*1,5*11*0,3718</v>
      </c>
      <c r="BE476" s="199"/>
      <c r="BF476" s="199"/>
      <c r="BG476" s="199"/>
      <c r="BH476" s="199"/>
      <c r="BI476" s="199"/>
    </row>
    <row r="477" spans="1:104" x14ac:dyDescent="0.2">
      <c r="A477" s="191"/>
      <c r="B477" s="192"/>
      <c r="C477" s="331" t="s">
        <v>2020</v>
      </c>
      <c r="D477" s="332"/>
      <c r="E477" s="193">
        <v>1.7060999999999999</v>
      </c>
      <c r="F477" s="194"/>
      <c r="G477" s="195"/>
      <c r="H477" s="196"/>
      <c r="I477" s="197"/>
      <c r="J477" s="184"/>
      <c r="K477" s="197"/>
      <c r="M477" s="198" t="s">
        <v>2020</v>
      </c>
      <c r="O477" s="199"/>
      <c r="Z477" s="199"/>
      <c r="AA477" s="199"/>
      <c r="AB477" s="199"/>
      <c r="AC477" s="199"/>
      <c r="AD477" s="199"/>
      <c r="AE477" s="199"/>
      <c r="AF477" s="199"/>
      <c r="AG477" s="199"/>
      <c r="AH477" s="199"/>
      <c r="AI477" s="199"/>
      <c r="AJ477" s="199"/>
      <c r="AK477" s="199"/>
      <c r="AL477" s="199"/>
      <c r="AM477" s="199"/>
      <c r="AN477" s="199"/>
      <c r="AO477" s="199"/>
      <c r="AP477" s="199"/>
      <c r="AQ477" s="199"/>
      <c r="AR477" s="199"/>
      <c r="AS477" s="199"/>
      <c r="AT477" s="199"/>
      <c r="AU477" s="199"/>
      <c r="AV477" s="199"/>
      <c r="AW477" s="199"/>
      <c r="AX477" s="199"/>
      <c r="AY477" s="199"/>
      <c r="AZ477" s="199"/>
      <c r="BA477" s="199"/>
      <c r="BB477" s="199"/>
      <c r="BC477" s="199"/>
      <c r="BD477" s="201" t="str">
        <f t="shared" si="18"/>
        <v>1,06*2,39*3*0,3718</v>
      </c>
      <c r="BE477" s="199"/>
      <c r="BF477" s="199"/>
      <c r="BG477" s="199"/>
      <c r="BH477" s="199"/>
      <c r="BI477" s="199"/>
    </row>
    <row r="478" spans="1:104" x14ac:dyDescent="0.2">
      <c r="A478" s="191"/>
      <c r="B478" s="192"/>
      <c r="C478" s="331" t="s">
        <v>2021</v>
      </c>
      <c r="D478" s="332"/>
      <c r="E478" s="193">
        <v>1.0039</v>
      </c>
      <c r="F478" s="194"/>
      <c r="G478" s="195"/>
      <c r="H478" s="196"/>
      <c r="I478" s="197"/>
      <c r="J478" s="184"/>
      <c r="K478" s="197"/>
      <c r="M478" s="198" t="s">
        <v>2021</v>
      </c>
      <c r="O478" s="199"/>
      <c r="Z478" s="199"/>
      <c r="AA478" s="199"/>
      <c r="AB478" s="199"/>
      <c r="AC478" s="199"/>
      <c r="AD478" s="199"/>
      <c r="AE478" s="199"/>
      <c r="AF478" s="199"/>
      <c r="AG478" s="199"/>
      <c r="AH478" s="199"/>
      <c r="AI478" s="199"/>
      <c r="AJ478" s="199"/>
      <c r="AK478" s="199"/>
      <c r="AL478" s="199"/>
      <c r="AM478" s="199"/>
      <c r="AN478" s="199"/>
      <c r="AO478" s="199"/>
      <c r="AP478" s="199"/>
      <c r="AQ478" s="199"/>
      <c r="AR478" s="199"/>
      <c r="AS478" s="199"/>
      <c r="AT478" s="199"/>
      <c r="AU478" s="199"/>
      <c r="AV478" s="199"/>
      <c r="AW478" s="199"/>
      <c r="AX478" s="199"/>
      <c r="AY478" s="199"/>
      <c r="AZ478" s="199"/>
      <c r="BA478" s="199"/>
      <c r="BB478" s="199"/>
      <c r="BC478" s="199"/>
      <c r="BD478" s="201" t="str">
        <f t="shared" si="18"/>
        <v>0,96*2,39*2*0,3718</v>
      </c>
      <c r="BE478" s="199"/>
      <c r="BF478" s="199"/>
      <c r="BG478" s="199"/>
      <c r="BH478" s="199"/>
      <c r="BI478" s="199"/>
    </row>
    <row r="479" spans="1:104" x14ac:dyDescent="0.2">
      <c r="A479" s="191"/>
      <c r="B479" s="192"/>
      <c r="C479" s="331" t="s">
        <v>2022</v>
      </c>
      <c r="D479" s="332"/>
      <c r="E479" s="193">
        <v>0.78080000000000005</v>
      </c>
      <c r="F479" s="194"/>
      <c r="G479" s="195"/>
      <c r="H479" s="196"/>
      <c r="I479" s="197"/>
      <c r="J479" s="184"/>
      <c r="K479" s="197"/>
      <c r="M479" s="198" t="s">
        <v>2022</v>
      </c>
      <c r="O479" s="199"/>
      <c r="Z479" s="199"/>
      <c r="AA479" s="199"/>
      <c r="AB479" s="199"/>
      <c r="AC479" s="199"/>
      <c r="AD479" s="199"/>
      <c r="AE479" s="199"/>
      <c r="AF479" s="199"/>
      <c r="AG479" s="199"/>
      <c r="AH479" s="199"/>
      <c r="AI479" s="199"/>
      <c r="AJ479" s="199"/>
      <c r="AK479" s="199"/>
      <c r="AL479" s="199"/>
      <c r="AM479" s="199"/>
      <c r="AN479" s="199"/>
      <c r="AO479" s="199"/>
      <c r="AP479" s="199"/>
      <c r="AQ479" s="199"/>
      <c r="AR479" s="199"/>
      <c r="AS479" s="199"/>
      <c r="AT479" s="199"/>
      <c r="AU479" s="199"/>
      <c r="AV479" s="199"/>
      <c r="AW479" s="199"/>
      <c r="AX479" s="199"/>
      <c r="AY479" s="199"/>
      <c r="AZ479" s="199"/>
      <c r="BA479" s="199"/>
      <c r="BB479" s="199"/>
      <c r="BC479" s="199"/>
      <c r="BD479" s="201" t="str">
        <f t="shared" si="18"/>
        <v>0,9*1,5*2*0,3718</v>
      </c>
      <c r="BE479" s="199"/>
      <c r="BF479" s="199"/>
      <c r="BG479" s="199"/>
      <c r="BH479" s="199"/>
      <c r="BI479" s="199"/>
    </row>
    <row r="480" spans="1:104" x14ac:dyDescent="0.2">
      <c r="A480" s="191"/>
      <c r="B480" s="192"/>
      <c r="C480" s="331" t="s">
        <v>1354</v>
      </c>
      <c r="D480" s="332"/>
      <c r="E480" s="193">
        <v>1.3385</v>
      </c>
      <c r="F480" s="194"/>
      <c r="G480" s="195"/>
      <c r="H480" s="196"/>
      <c r="I480" s="197"/>
      <c r="J480" s="184"/>
      <c r="K480" s="197"/>
      <c r="M480" s="198" t="s">
        <v>1354</v>
      </c>
      <c r="O480" s="199"/>
      <c r="Z480" s="199"/>
      <c r="AA480" s="199"/>
      <c r="AB480" s="199"/>
      <c r="AC480" s="199"/>
      <c r="AD480" s="199"/>
      <c r="AE480" s="199"/>
      <c r="AF480" s="199"/>
      <c r="AG480" s="199"/>
      <c r="AH480" s="199"/>
      <c r="AI480" s="199"/>
      <c r="AJ480" s="199"/>
      <c r="AK480" s="199"/>
      <c r="AL480" s="199"/>
      <c r="AM480" s="199"/>
      <c r="AN480" s="199"/>
      <c r="AO480" s="199"/>
      <c r="AP480" s="199"/>
      <c r="AQ480" s="199"/>
      <c r="AR480" s="199"/>
      <c r="AS480" s="199"/>
      <c r="AT480" s="199"/>
      <c r="AU480" s="199"/>
      <c r="AV480" s="199"/>
      <c r="AW480" s="199"/>
      <c r="AX480" s="199"/>
      <c r="AY480" s="199"/>
      <c r="AZ480" s="199"/>
      <c r="BA480" s="199"/>
      <c r="BB480" s="199"/>
      <c r="BC480" s="199"/>
      <c r="BD480" s="201" t="str">
        <f t="shared" si="18"/>
        <v>0,7*1,5*2*0,3718</v>
      </c>
      <c r="BE480" s="199"/>
      <c r="BF480" s="199"/>
      <c r="BG480" s="199"/>
      <c r="BH480" s="199"/>
      <c r="BI480" s="199"/>
    </row>
    <row r="481" spans="1:61" x14ac:dyDescent="0.2">
      <c r="A481" s="191"/>
      <c r="B481" s="192"/>
      <c r="C481" s="331" t="s">
        <v>2023</v>
      </c>
      <c r="D481" s="332"/>
      <c r="E481" s="193">
        <v>1.3343</v>
      </c>
      <c r="F481" s="194"/>
      <c r="G481" s="195"/>
      <c r="H481" s="196"/>
      <c r="I481" s="197"/>
      <c r="J481" s="184"/>
      <c r="K481" s="197"/>
      <c r="M481" s="198" t="s">
        <v>2023</v>
      </c>
      <c r="O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199"/>
      <c r="AY481" s="199"/>
      <c r="AZ481" s="199"/>
      <c r="BA481" s="199"/>
      <c r="BB481" s="199"/>
      <c r="BC481" s="199"/>
      <c r="BD481" s="201" t="str">
        <f t="shared" si="18"/>
        <v>2,4*1,5*0,3718</v>
      </c>
      <c r="BE481" s="199"/>
      <c r="BF481" s="199"/>
      <c r="BG481" s="199"/>
      <c r="BH481" s="199"/>
      <c r="BI481" s="199"/>
    </row>
    <row r="482" spans="1:61" x14ac:dyDescent="0.2">
      <c r="A482" s="191"/>
      <c r="B482" s="192"/>
      <c r="C482" s="331" t="s">
        <v>1432</v>
      </c>
      <c r="D482" s="332"/>
      <c r="E482" s="193">
        <v>0.66920000000000002</v>
      </c>
      <c r="F482" s="194"/>
      <c r="G482" s="195"/>
      <c r="H482" s="196"/>
      <c r="I482" s="197"/>
      <c r="J482" s="184"/>
      <c r="K482" s="197"/>
      <c r="M482" s="198" t="s">
        <v>1432</v>
      </c>
      <c r="O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199"/>
      <c r="AY482" s="199"/>
      <c r="AZ482" s="199"/>
      <c r="BA482" s="199"/>
      <c r="BB482" s="199"/>
      <c r="BC482" s="199"/>
      <c r="BD482" s="201" t="str">
        <f t="shared" si="18"/>
        <v>1,65*2,175*0,3718</v>
      </c>
      <c r="BE482" s="199"/>
      <c r="BF482" s="199"/>
      <c r="BG482" s="199"/>
      <c r="BH482" s="199"/>
      <c r="BI482" s="199"/>
    </row>
    <row r="483" spans="1:61" x14ac:dyDescent="0.2">
      <c r="A483" s="191"/>
      <c r="B483" s="192"/>
      <c r="C483" s="331" t="s">
        <v>2018</v>
      </c>
      <c r="D483" s="332"/>
      <c r="E483" s="193">
        <v>9.202</v>
      </c>
      <c r="F483" s="194"/>
      <c r="G483" s="195"/>
      <c r="H483" s="196"/>
      <c r="I483" s="197"/>
      <c r="J483" s="184"/>
      <c r="K483" s="197"/>
      <c r="M483" s="198" t="s">
        <v>2018</v>
      </c>
      <c r="O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199"/>
      <c r="AY483" s="199"/>
      <c r="AZ483" s="199"/>
      <c r="BA483" s="199"/>
      <c r="BB483" s="199"/>
      <c r="BC483" s="199"/>
      <c r="BD483" s="201" t="str">
        <f t="shared" si="18"/>
        <v>1,2*1,5*0,3718</v>
      </c>
      <c r="BE483" s="199"/>
      <c r="BF483" s="199"/>
      <c r="BG483" s="199"/>
      <c r="BH483" s="199"/>
      <c r="BI483" s="199"/>
    </row>
    <row r="484" spans="1:61" x14ac:dyDescent="0.2">
      <c r="A484" s="191"/>
      <c r="B484" s="192"/>
      <c r="C484" s="331" t="s">
        <v>2019</v>
      </c>
      <c r="D484" s="332"/>
      <c r="E484" s="193">
        <v>2.8258000000000001</v>
      </c>
      <c r="F484" s="194"/>
      <c r="G484" s="195"/>
      <c r="H484" s="196"/>
      <c r="I484" s="197"/>
      <c r="J484" s="184"/>
      <c r="K484" s="197"/>
      <c r="M484" s="198" t="s">
        <v>2019</v>
      </c>
      <c r="O484" s="199"/>
      <c r="Z484" s="199"/>
      <c r="AA484" s="199"/>
      <c r="AB484" s="199"/>
      <c r="AC484" s="199"/>
      <c r="AD484" s="199"/>
      <c r="AE484" s="199"/>
      <c r="AF484" s="199"/>
      <c r="AG484" s="199"/>
      <c r="AH484" s="199"/>
      <c r="AI484" s="199"/>
      <c r="AJ484" s="199"/>
      <c r="AK484" s="199"/>
      <c r="AL484" s="199"/>
      <c r="AM484" s="199"/>
      <c r="AN484" s="199"/>
      <c r="AO484" s="199"/>
      <c r="AP484" s="199"/>
      <c r="AQ484" s="199"/>
      <c r="AR484" s="199"/>
      <c r="AS484" s="199"/>
      <c r="AT484" s="199"/>
      <c r="AU484" s="199"/>
      <c r="AV484" s="199"/>
      <c r="AW484" s="199"/>
      <c r="AX484" s="199"/>
      <c r="AY484" s="199"/>
      <c r="AZ484" s="199"/>
      <c r="BA484" s="199"/>
      <c r="BB484" s="199"/>
      <c r="BC484" s="199"/>
      <c r="BD484" s="201" t="str">
        <f t="shared" si="18"/>
        <v>1,5*1,5*11*0,3718</v>
      </c>
      <c r="BE484" s="199"/>
      <c r="BF484" s="199"/>
      <c r="BG484" s="199"/>
      <c r="BH484" s="199"/>
      <c r="BI484" s="199"/>
    </row>
    <row r="485" spans="1:61" x14ac:dyDescent="0.2">
      <c r="A485" s="191"/>
      <c r="B485" s="192"/>
      <c r="C485" s="331" t="s">
        <v>2020</v>
      </c>
      <c r="D485" s="332"/>
      <c r="E485" s="193">
        <v>1.7060999999999999</v>
      </c>
      <c r="F485" s="194"/>
      <c r="G485" s="195"/>
      <c r="H485" s="196"/>
      <c r="I485" s="197"/>
      <c r="J485" s="184"/>
      <c r="K485" s="197"/>
      <c r="M485" s="198" t="s">
        <v>2020</v>
      </c>
      <c r="O485" s="199"/>
      <c r="Z485" s="199"/>
      <c r="AA485" s="199"/>
      <c r="AB485" s="199"/>
      <c r="AC485" s="199"/>
      <c r="AD485" s="199"/>
      <c r="AE485" s="199"/>
      <c r="AF485" s="199"/>
      <c r="AG485" s="199"/>
      <c r="AH485" s="199"/>
      <c r="AI485" s="199"/>
      <c r="AJ485" s="199"/>
      <c r="AK485" s="199"/>
      <c r="AL485" s="199"/>
      <c r="AM485" s="199"/>
      <c r="AN485" s="199"/>
      <c r="AO485" s="199"/>
      <c r="AP485" s="199"/>
      <c r="AQ485" s="199"/>
      <c r="AR485" s="199"/>
      <c r="AS485" s="199"/>
      <c r="AT485" s="199"/>
      <c r="AU485" s="199"/>
      <c r="AV485" s="199"/>
      <c r="AW485" s="199"/>
      <c r="AX485" s="199"/>
      <c r="AY485" s="199"/>
      <c r="AZ485" s="199"/>
      <c r="BA485" s="199"/>
      <c r="BB485" s="199"/>
      <c r="BC485" s="199"/>
      <c r="BD485" s="201" t="str">
        <f t="shared" si="18"/>
        <v>1,06*2,39*3*0,3718</v>
      </c>
      <c r="BE485" s="199"/>
      <c r="BF485" s="199"/>
      <c r="BG485" s="199"/>
      <c r="BH485" s="199"/>
      <c r="BI485" s="199"/>
    </row>
    <row r="486" spans="1:61" x14ac:dyDescent="0.2">
      <c r="A486" s="191"/>
      <c r="B486" s="192"/>
      <c r="C486" s="331" t="s">
        <v>2021</v>
      </c>
      <c r="D486" s="332"/>
      <c r="E486" s="193">
        <v>1.0039</v>
      </c>
      <c r="F486" s="194"/>
      <c r="G486" s="195"/>
      <c r="H486" s="196"/>
      <c r="I486" s="197"/>
      <c r="J486" s="184"/>
      <c r="K486" s="197"/>
      <c r="M486" s="198" t="s">
        <v>2021</v>
      </c>
      <c r="O486" s="199"/>
      <c r="Z486" s="199"/>
      <c r="AA486" s="199"/>
      <c r="AB486" s="199"/>
      <c r="AC486" s="199"/>
      <c r="AD486" s="199"/>
      <c r="AE486" s="199"/>
      <c r="AF486" s="199"/>
      <c r="AG486" s="199"/>
      <c r="AH486" s="199"/>
      <c r="AI486" s="199"/>
      <c r="AJ486" s="199"/>
      <c r="AK486" s="199"/>
      <c r="AL486" s="199"/>
      <c r="AM486" s="199"/>
      <c r="AN486" s="199"/>
      <c r="AO486" s="199"/>
      <c r="AP486" s="199"/>
      <c r="AQ486" s="199"/>
      <c r="AR486" s="199"/>
      <c r="AS486" s="199"/>
      <c r="AT486" s="199"/>
      <c r="AU486" s="199"/>
      <c r="AV486" s="199"/>
      <c r="AW486" s="199"/>
      <c r="AX486" s="199"/>
      <c r="AY486" s="199"/>
      <c r="AZ486" s="199"/>
      <c r="BA486" s="199"/>
      <c r="BB486" s="199"/>
      <c r="BC486" s="199"/>
      <c r="BD486" s="201" t="str">
        <f t="shared" si="18"/>
        <v>0,96*2,39*2*0,3718</v>
      </c>
      <c r="BE486" s="199"/>
      <c r="BF486" s="199"/>
      <c r="BG486" s="199"/>
      <c r="BH486" s="199"/>
      <c r="BI486" s="199"/>
    </row>
    <row r="487" spans="1:61" x14ac:dyDescent="0.2">
      <c r="A487" s="191"/>
      <c r="B487" s="192"/>
      <c r="C487" s="331" t="s">
        <v>2022</v>
      </c>
      <c r="D487" s="332"/>
      <c r="E487" s="193">
        <v>0.78080000000000005</v>
      </c>
      <c r="F487" s="194"/>
      <c r="G487" s="195"/>
      <c r="H487" s="196"/>
      <c r="I487" s="197"/>
      <c r="J487" s="184"/>
      <c r="K487" s="197"/>
      <c r="M487" s="198" t="s">
        <v>2022</v>
      </c>
      <c r="O487" s="199"/>
      <c r="Z487" s="199"/>
      <c r="AA487" s="199"/>
      <c r="AB487" s="199"/>
      <c r="AC487" s="199"/>
      <c r="AD487" s="199"/>
      <c r="AE487" s="199"/>
      <c r="AF487" s="199"/>
      <c r="AG487" s="199"/>
      <c r="AH487" s="199"/>
      <c r="AI487" s="199"/>
      <c r="AJ487" s="199"/>
      <c r="AK487" s="199"/>
      <c r="AL487" s="199"/>
      <c r="AM487" s="199"/>
      <c r="AN487" s="199"/>
      <c r="AO487" s="199"/>
      <c r="AP487" s="199"/>
      <c r="AQ487" s="199"/>
      <c r="AR487" s="199"/>
      <c r="AS487" s="199"/>
      <c r="AT487" s="199"/>
      <c r="AU487" s="199"/>
      <c r="AV487" s="199"/>
      <c r="AW487" s="199"/>
      <c r="AX487" s="199"/>
      <c r="AY487" s="199"/>
      <c r="AZ487" s="199"/>
      <c r="BA487" s="199"/>
      <c r="BB487" s="199"/>
      <c r="BC487" s="199"/>
      <c r="BD487" s="201" t="str">
        <f t="shared" si="18"/>
        <v>0,9*1,5*2*0,3718</v>
      </c>
      <c r="BE487" s="199"/>
      <c r="BF487" s="199"/>
      <c r="BG487" s="199"/>
      <c r="BH487" s="199"/>
      <c r="BI487" s="199"/>
    </row>
    <row r="488" spans="1:61" x14ac:dyDescent="0.2">
      <c r="A488" s="191"/>
      <c r="B488" s="192"/>
      <c r="C488" s="331" t="s">
        <v>1354</v>
      </c>
      <c r="D488" s="332"/>
      <c r="E488" s="193">
        <v>1.3385</v>
      </c>
      <c r="F488" s="194"/>
      <c r="G488" s="195"/>
      <c r="H488" s="196"/>
      <c r="I488" s="197"/>
      <c r="J488" s="184"/>
      <c r="K488" s="197"/>
      <c r="M488" s="198" t="s">
        <v>1354</v>
      </c>
      <c r="O488" s="199"/>
      <c r="Z488" s="199"/>
      <c r="AA488" s="199"/>
      <c r="AB488" s="199"/>
      <c r="AC488" s="199"/>
      <c r="AD488" s="199"/>
      <c r="AE488" s="199"/>
      <c r="AF488" s="199"/>
      <c r="AG488" s="199"/>
      <c r="AH488" s="199"/>
      <c r="AI488" s="199"/>
      <c r="AJ488" s="199"/>
      <c r="AK488" s="199"/>
      <c r="AL488" s="199"/>
      <c r="AM488" s="199"/>
      <c r="AN488" s="199"/>
      <c r="AO488" s="199"/>
      <c r="AP488" s="199"/>
      <c r="AQ488" s="199"/>
      <c r="AR488" s="199"/>
      <c r="AS488" s="199"/>
      <c r="AT488" s="199"/>
      <c r="AU488" s="199"/>
      <c r="AV488" s="199"/>
      <c r="AW488" s="199"/>
      <c r="AX488" s="199"/>
      <c r="AY488" s="199"/>
      <c r="AZ488" s="199"/>
      <c r="BA488" s="199"/>
      <c r="BB488" s="199"/>
      <c r="BC488" s="199"/>
      <c r="BD488" s="201" t="str">
        <f t="shared" si="18"/>
        <v>0,7*1,5*2*0,3718</v>
      </c>
      <c r="BE488" s="199"/>
      <c r="BF488" s="199"/>
      <c r="BG488" s="199"/>
      <c r="BH488" s="199"/>
      <c r="BI488" s="199"/>
    </row>
    <row r="489" spans="1:61" x14ac:dyDescent="0.2">
      <c r="A489" s="191"/>
      <c r="B489" s="192"/>
      <c r="C489" s="331" t="s">
        <v>2023</v>
      </c>
      <c r="D489" s="332"/>
      <c r="E489" s="193">
        <v>1.3343</v>
      </c>
      <c r="F489" s="194"/>
      <c r="G489" s="195"/>
      <c r="H489" s="196"/>
      <c r="I489" s="197"/>
      <c r="J489" s="184"/>
      <c r="K489" s="197"/>
      <c r="M489" s="198" t="s">
        <v>2023</v>
      </c>
      <c r="O489" s="199"/>
      <c r="Z489" s="199"/>
      <c r="AA489" s="199"/>
      <c r="AB489" s="199"/>
      <c r="AC489" s="199"/>
      <c r="AD489" s="199"/>
      <c r="AE489" s="199"/>
      <c r="AF489" s="199"/>
      <c r="AG489" s="199"/>
      <c r="AH489" s="199"/>
      <c r="AI489" s="199"/>
      <c r="AJ489" s="199"/>
      <c r="AK489" s="199"/>
      <c r="AL489" s="199"/>
      <c r="AM489" s="199"/>
      <c r="AN489" s="199"/>
      <c r="AO489" s="199"/>
      <c r="AP489" s="199"/>
      <c r="AQ489" s="199"/>
      <c r="AR489" s="199"/>
      <c r="AS489" s="199"/>
      <c r="AT489" s="199"/>
      <c r="AU489" s="199"/>
      <c r="AV489" s="199"/>
      <c r="AW489" s="199"/>
      <c r="AX489" s="199"/>
      <c r="AY489" s="199"/>
      <c r="AZ489" s="199"/>
      <c r="BA489" s="199"/>
      <c r="BB489" s="199"/>
      <c r="BC489" s="199"/>
      <c r="BD489" s="201" t="str">
        <f t="shared" si="18"/>
        <v>2,4*1,5*0,3718</v>
      </c>
      <c r="BE489" s="199"/>
      <c r="BF489" s="199"/>
      <c r="BG489" s="199"/>
      <c r="BH489" s="199"/>
      <c r="BI489" s="199"/>
    </row>
    <row r="490" spans="1:61" x14ac:dyDescent="0.2">
      <c r="A490" s="191"/>
      <c r="B490" s="192"/>
      <c r="C490" s="331" t="s">
        <v>1432</v>
      </c>
      <c r="D490" s="332"/>
      <c r="E490" s="193">
        <v>0.66920000000000002</v>
      </c>
      <c r="F490" s="194"/>
      <c r="G490" s="195"/>
      <c r="H490" s="196"/>
      <c r="I490" s="197"/>
      <c r="J490" s="184"/>
      <c r="K490" s="197"/>
      <c r="M490" s="198" t="s">
        <v>1432</v>
      </c>
      <c r="O490" s="199"/>
      <c r="Z490" s="199"/>
      <c r="AA490" s="199"/>
      <c r="AB490" s="199"/>
      <c r="AC490" s="199"/>
      <c r="AD490" s="199"/>
      <c r="AE490" s="199"/>
      <c r="AF490" s="199"/>
      <c r="AG490" s="199"/>
      <c r="AH490" s="199"/>
      <c r="AI490" s="199"/>
      <c r="AJ490" s="199"/>
      <c r="AK490" s="199"/>
      <c r="AL490" s="199"/>
      <c r="AM490" s="199"/>
      <c r="AN490" s="199"/>
      <c r="AO490" s="199"/>
      <c r="AP490" s="199"/>
      <c r="AQ490" s="199"/>
      <c r="AR490" s="199"/>
      <c r="AS490" s="199"/>
      <c r="AT490" s="199"/>
      <c r="AU490" s="199"/>
      <c r="AV490" s="199"/>
      <c r="AW490" s="199"/>
      <c r="AX490" s="199"/>
      <c r="AY490" s="199"/>
      <c r="AZ490" s="199"/>
      <c r="BA490" s="199"/>
      <c r="BB490" s="199"/>
      <c r="BC490" s="199"/>
      <c r="BD490" s="201" t="str">
        <f t="shared" si="18"/>
        <v>1,65*2,175*0,3718</v>
      </c>
      <c r="BE490" s="199"/>
      <c r="BF490" s="199"/>
      <c r="BG490" s="199"/>
      <c r="BH490" s="199"/>
      <c r="BI490" s="199"/>
    </row>
    <row r="491" spans="1:61" x14ac:dyDescent="0.2">
      <c r="A491" s="191"/>
      <c r="B491" s="192"/>
      <c r="C491" s="331" t="s">
        <v>2024</v>
      </c>
      <c r="D491" s="332"/>
      <c r="E491" s="193">
        <v>1.5021</v>
      </c>
      <c r="F491" s="194"/>
      <c r="G491" s="195"/>
      <c r="H491" s="196"/>
      <c r="I491" s="197"/>
      <c r="J491" s="184"/>
      <c r="K491" s="197"/>
      <c r="M491" s="198" t="s">
        <v>2024</v>
      </c>
      <c r="O491" s="199"/>
      <c r="Z491" s="199"/>
      <c r="AA491" s="199"/>
      <c r="AB491" s="199"/>
      <c r="AC491" s="199"/>
      <c r="AD491" s="199"/>
      <c r="AE491" s="199"/>
      <c r="AF491" s="199"/>
      <c r="AG491" s="199"/>
      <c r="AH491" s="199"/>
      <c r="AI491" s="199"/>
      <c r="AJ491" s="199"/>
      <c r="AK491" s="199"/>
      <c r="AL491" s="199"/>
      <c r="AM491" s="199"/>
      <c r="AN491" s="199"/>
      <c r="AO491" s="199"/>
      <c r="AP491" s="199"/>
      <c r="AQ491" s="199"/>
      <c r="AR491" s="199"/>
      <c r="AS491" s="199"/>
      <c r="AT491" s="199"/>
      <c r="AU491" s="199"/>
      <c r="AV491" s="199"/>
      <c r="AW491" s="199"/>
      <c r="AX491" s="199"/>
      <c r="AY491" s="199"/>
      <c r="AZ491" s="199"/>
      <c r="BA491" s="199"/>
      <c r="BB491" s="199"/>
      <c r="BC491" s="199"/>
      <c r="BD491" s="201" t="str">
        <f t="shared" si="18"/>
        <v>1,2*1,5*0,3718</v>
      </c>
      <c r="BE491" s="199"/>
      <c r="BF491" s="199"/>
      <c r="BG491" s="199"/>
      <c r="BH491" s="199"/>
      <c r="BI491" s="199"/>
    </row>
    <row r="492" spans="1:61" x14ac:dyDescent="0.2">
      <c r="A492" s="191"/>
      <c r="B492" s="192"/>
      <c r="C492" s="331" t="s">
        <v>2025</v>
      </c>
      <c r="D492" s="332"/>
      <c r="E492" s="193">
        <v>4.0556000000000001</v>
      </c>
      <c r="F492" s="194"/>
      <c r="G492" s="195"/>
      <c r="H492" s="196"/>
      <c r="I492" s="197"/>
      <c r="J492" s="184"/>
      <c r="K492" s="197"/>
      <c r="M492" s="198" t="s">
        <v>2025</v>
      </c>
      <c r="O492" s="199"/>
      <c r="Z492" s="199"/>
      <c r="AA492" s="199"/>
      <c r="AB492" s="199"/>
      <c r="AC492" s="199"/>
      <c r="AD492" s="199"/>
      <c r="AE492" s="199"/>
      <c r="AF492" s="199"/>
      <c r="AG492" s="199"/>
      <c r="AH492" s="199"/>
      <c r="AI492" s="199"/>
      <c r="AJ492" s="199"/>
      <c r="AK492" s="199"/>
      <c r="AL492" s="199"/>
      <c r="AM492" s="199"/>
      <c r="AN492" s="199"/>
      <c r="AO492" s="199"/>
      <c r="AP492" s="199"/>
      <c r="AQ492" s="199"/>
      <c r="AR492" s="199"/>
      <c r="AS492" s="199"/>
      <c r="AT492" s="199"/>
      <c r="AU492" s="199"/>
      <c r="AV492" s="199"/>
      <c r="AW492" s="199"/>
      <c r="AX492" s="199"/>
      <c r="AY492" s="199"/>
      <c r="AZ492" s="199"/>
      <c r="BA492" s="199"/>
      <c r="BB492" s="199"/>
      <c r="BC492" s="199"/>
      <c r="BD492" s="201" t="str">
        <f t="shared" si="18"/>
        <v>224-229:1*2,02*2*0,3718</v>
      </c>
      <c r="BE492" s="199"/>
      <c r="BF492" s="199"/>
      <c r="BG492" s="199"/>
      <c r="BH492" s="199"/>
      <c r="BI492" s="199"/>
    </row>
    <row r="493" spans="1:61" x14ac:dyDescent="0.2">
      <c r="A493" s="191"/>
      <c r="B493" s="192"/>
      <c r="C493" s="331" t="s">
        <v>2026</v>
      </c>
      <c r="D493" s="332"/>
      <c r="E493" s="193">
        <v>2.4033000000000002</v>
      </c>
      <c r="F493" s="194"/>
      <c r="G493" s="195"/>
      <c r="H493" s="196"/>
      <c r="I493" s="197"/>
      <c r="J493" s="184"/>
      <c r="K493" s="197"/>
      <c r="M493" s="198" t="s">
        <v>2026</v>
      </c>
      <c r="O493" s="199"/>
      <c r="Z493" s="199"/>
      <c r="AA493" s="199"/>
      <c r="AB493" s="199"/>
      <c r="AC493" s="199"/>
      <c r="AD493" s="199"/>
      <c r="AE493" s="199"/>
      <c r="AF493" s="199"/>
      <c r="AG493" s="199"/>
      <c r="AH493" s="199"/>
      <c r="AI493" s="199"/>
      <c r="AJ493" s="199"/>
      <c r="AK493" s="199"/>
      <c r="AL493" s="199"/>
      <c r="AM493" s="199"/>
      <c r="AN493" s="199"/>
      <c r="AO493" s="199"/>
      <c r="AP493" s="199"/>
      <c r="AQ493" s="199"/>
      <c r="AR493" s="199"/>
      <c r="AS493" s="199"/>
      <c r="AT493" s="199"/>
      <c r="AU493" s="199"/>
      <c r="AV493" s="199"/>
      <c r="AW493" s="199"/>
      <c r="AX493" s="199"/>
      <c r="AY493" s="199"/>
      <c r="AZ493" s="199"/>
      <c r="BA493" s="199"/>
      <c r="BB493" s="199"/>
      <c r="BC493" s="199"/>
      <c r="BD493" s="201" t="str">
        <f t="shared" si="18"/>
        <v>0,9*2,02*2*3*0,3718</v>
      </c>
      <c r="BE493" s="199"/>
      <c r="BF493" s="199"/>
      <c r="BG493" s="199"/>
      <c r="BH493" s="199"/>
      <c r="BI493" s="199"/>
    </row>
    <row r="494" spans="1:61" x14ac:dyDescent="0.2">
      <c r="A494" s="191"/>
      <c r="B494" s="192"/>
      <c r="C494" s="331" t="s">
        <v>2027</v>
      </c>
      <c r="D494" s="332"/>
      <c r="E494" s="193">
        <v>1.5021</v>
      </c>
      <c r="F494" s="194"/>
      <c r="G494" s="195"/>
      <c r="H494" s="196"/>
      <c r="I494" s="197"/>
      <c r="J494" s="184"/>
      <c r="K494" s="197"/>
      <c r="M494" s="198" t="s">
        <v>2027</v>
      </c>
      <c r="O494" s="199"/>
      <c r="Z494" s="199"/>
      <c r="AA494" s="199"/>
      <c r="AB494" s="199"/>
      <c r="AC494" s="199"/>
      <c r="AD494" s="199"/>
      <c r="AE494" s="199"/>
      <c r="AF494" s="199"/>
      <c r="AG494" s="199"/>
      <c r="AH494" s="199"/>
      <c r="AI494" s="199"/>
      <c r="AJ494" s="199"/>
      <c r="AK494" s="199"/>
      <c r="AL494" s="199"/>
      <c r="AM494" s="199"/>
      <c r="AN494" s="199"/>
      <c r="AO494" s="199"/>
      <c r="AP494" s="199"/>
      <c r="AQ494" s="199"/>
      <c r="AR494" s="199"/>
      <c r="AS494" s="199"/>
      <c r="AT494" s="199"/>
      <c r="AU494" s="199"/>
      <c r="AV494" s="199"/>
      <c r="AW494" s="199"/>
      <c r="AX494" s="199"/>
      <c r="AY494" s="199"/>
      <c r="AZ494" s="199"/>
      <c r="BA494" s="199"/>
      <c r="BB494" s="199"/>
      <c r="BC494" s="199"/>
      <c r="BD494" s="201" t="str">
        <f t="shared" si="18"/>
        <v>0,8*2,02*2*2*0,3718</v>
      </c>
      <c r="BE494" s="199"/>
      <c r="BF494" s="199"/>
      <c r="BG494" s="199"/>
      <c r="BH494" s="199"/>
      <c r="BI494" s="199"/>
    </row>
    <row r="495" spans="1:61" x14ac:dyDescent="0.2">
      <c r="A495" s="191"/>
      <c r="B495" s="192"/>
      <c r="C495" s="331" t="s">
        <v>1371</v>
      </c>
      <c r="D495" s="332"/>
      <c r="E495" s="193">
        <v>1.3519000000000001</v>
      </c>
      <c r="F495" s="194"/>
      <c r="G495" s="195"/>
      <c r="H495" s="196"/>
      <c r="I495" s="197"/>
      <c r="J495" s="184"/>
      <c r="K495" s="197"/>
      <c r="M495" s="198" t="s">
        <v>1371</v>
      </c>
      <c r="O495" s="199"/>
      <c r="Z495" s="199"/>
      <c r="AA495" s="199"/>
      <c r="AB495" s="199"/>
      <c r="AC495" s="199"/>
      <c r="AD495" s="199"/>
      <c r="AE495" s="199"/>
      <c r="AF495" s="199"/>
      <c r="AG495" s="199"/>
      <c r="AH495" s="199"/>
      <c r="AI495" s="199"/>
      <c r="AJ495" s="199"/>
      <c r="AK495" s="199"/>
      <c r="AL495" s="199"/>
      <c r="AM495" s="199"/>
      <c r="AN495" s="199"/>
      <c r="AO495" s="199"/>
      <c r="AP495" s="199"/>
      <c r="AQ495" s="199"/>
      <c r="AR495" s="199"/>
      <c r="AS495" s="199"/>
      <c r="AT495" s="199"/>
      <c r="AU495" s="199"/>
      <c r="AV495" s="199"/>
      <c r="AW495" s="199"/>
      <c r="AX495" s="199"/>
      <c r="AY495" s="199"/>
      <c r="AZ495" s="199"/>
      <c r="BA495" s="199"/>
      <c r="BB495" s="199"/>
      <c r="BC495" s="199"/>
      <c r="BD495" s="201" t="str">
        <f t="shared" si="18"/>
        <v>219-221:1*2,02*2*0,3718</v>
      </c>
      <c r="BE495" s="199"/>
      <c r="BF495" s="199"/>
      <c r="BG495" s="199"/>
      <c r="BH495" s="199"/>
      <c r="BI495" s="199"/>
    </row>
    <row r="496" spans="1:61" x14ac:dyDescent="0.2">
      <c r="A496" s="191"/>
      <c r="B496" s="192"/>
      <c r="C496" s="331" t="s">
        <v>2028</v>
      </c>
      <c r="D496" s="332"/>
      <c r="E496" s="193">
        <v>1.2017</v>
      </c>
      <c r="F496" s="194"/>
      <c r="G496" s="195"/>
      <c r="H496" s="196"/>
      <c r="I496" s="197"/>
      <c r="J496" s="184"/>
      <c r="K496" s="197"/>
      <c r="M496" s="198" t="s">
        <v>2028</v>
      </c>
      <c r="O496" s="199"/>
      <c r="Z496" s="199"/>
      <c r="AA496" s="199"/>
      <c r="AB496" s="199"/>
      <c r="AC496" s="199"/>
      <c r="AD496" s="199"/>
      <c r="AE496" s="199"/>
      <c r="AF496" s="199"/>
      <c r="AG496" s="199"/>
      <c r="AH496" s="199"/>
      <c r="AI496" s="199"/>
      <c r="AJ496" s="199"/>
      <c r="AK496" s="199"/>
      <c r="AL496" s="199"/>
      <c r="AM496" s="199"/>
      <c r="AN496" s="199"/>
      <c r="AO496" s="199"/>
      <c r="AP496" s="199"/>
      <c r="AQ496" s="199"/>
      <c r="AR496" s="199"/>
      <c r="AS496" s="199"/>
      <c r="AT496" s="199"/>
      <c r="AU496" s="199"/>
      <c r="AV496" s="199"/>
      <c r="AW496" s="199"/>
      <c r="AX496" s="199"/>
      <c r="AY496" s="199"/>
      <c r="AZ496" s="199"/>
      <c r="BA496" s="199"/>
      <c r="BB496" s="199"/>
      <c r="BC496" s="199"/>
      <c r="BD496" s="201" t="str">
        <f t="shared" si="18"/>
        <v>0,9*2,02*2*0,3718</v>
      </c>
      <c r="BE496" s="199"/>
      <c r="BF496" s="199"/>
      <c r="BG496" s="199"/>
      <c r="BH496" s="199"/>
      <c r="BI496" s="199"/>
    </row>
    <row r="497" spans="1:104" x14ac:dyDescent="0.2">
      <c r="A497" s="191"/>
      <c r="B497" s="192"/>
      <c r="C497" s="331" t="s">
        <v>2029</v>
      </c>
      <c r="D497" s="332"/>
      <c r="E497" s="193">
        <v>1.5021</v>
      </c>
      <c r="F497" s="194"/>
      <c r="G497" s="195"/>
      <c r="H497" s="196"/>
      <c r="I497" s="197"/>
      <c r="J497" s="184"/>
      <c r="K497" s="197"/>
      <c r="M497" s="198" t="s">
        <v>2029</v>
      </c>
      <c r="O497" s="199"/>
      <c r="Z497" s="199"/>
      <c r="AA497" s="199"/>
      <c r="AB497" s="199"/>
      <c r="AC497" s="199"/>
      <c r="AD497" s="199"/>
      <c r="AE497" s="199"/>
      <c r="AF497" s="199"/>
      <c r="AG497" s="199"/>
      <c r="AH497" s="199"/>
      <c r="AI497" s="199"/>
      <c r="AJ497" s="199"/>
      <c r="AK497" s="199"/>
      <c r="AL497" s="199"/>
      <c r="AM497" s="199"/>
      <c r="AN497" s="199"/>
      <c r="AO497" s="199"/>
      <c r="AP497" s="199"/>
      <c r="AQ497" s="199"/>
      <c r="AR497" s="199"/>
      <c r="AS497" s="199"/>
      <c r="AT497" s="199"/>
      <c r="AU497" s="199"/>
      <c r="AV497" s="199"/>
      <c r="AW497" s="199"/>
      <c r="AX497" s="199"/>
      <c r="AY497" s="199"/>
      <c r="AZ497" s="199"/>
      <c r="BA497" s="199"/>
      <c r="BB497" s="199"/>
      <c r="BC497" s="199"/>
      <c r="BD497" s="201" t="str">
        <f t="shared" si="18"/>
        <v>0,8*2,02*2*0,3718</v>
      </c>
      <c r="BE497" s="199"/>
      <c r="BF497" s="199"/>
      <c r="BG497" s="199"/>
      <c r="BH497" s="199"/>
      <c r="BI497" s="199"/>
    </row>
    <row r="498" spans="1:104" x14ac:dyDescent="0.2">
      <c r="A498" s="191"/>
      <c r="B498" s="192"/>
      <c r="C498" s="331" t="s">
        <v>2030</v>
      </c>
      <c r="D498" s="332"/>
      <c r="E498" s="193">
        <v>2.7037</v>
      </c>
      <c r="F498" s="194"/>
      <c r="G498" s="195"/>
      <c r="H498" s="196"/>
      <c r="I498" s="197"/>
      <c r="J498" s="184"/>
      <c r="K498" s="197"/>
      <c r="M498" s="198" t="s">
        <v>2030</v>
      </c>
      <c r="O498" s="199"/>
      <c r="Z498" s="199"/>
      <c r="AA498" s="199"/>
      <c r="AB498" s="199"/>
      <c r="AC498" s="199"/>
      <c r="AD498" s="199"/>
      <c r="AE498" s="199"/>
      <c r="AF498" s="199"/>
      <c r="AG498" s="199"/>
      <c r="AH498" s="199"/>
      <c r="AI498" s="199"/>
      <c r="AJ498" s="199"/>
      <c r="AK498" s="199"/>
      <c r="AL498" s="199"/>
      <c r="AM498" s="199"/>
      <c r="AN498" s="199"/>
      <c r="AO498" s="199"/>
      <c r="AP498" s="199"/>
      <c r="AQ498" s="199"/>
      <c r="AR498" s="199"/>
      <c r="AS498" s="199"/>
      <c r="AT498" s="199"/>
      <c r="AU498" s="199"/>
      <c r="AV498" s="199"/>
      <c r="AW498" s="199"/>
      <c r="AX498" s="199"/>
      <c r="AY498" s="199"/>
      <c r="AZ498" s="199"/>
      <c r="BA498" s="199"/>
      <c r="BB498" s="199"/>
      <c r="BC498" s="199"/>
      <c r="BD498" s="201" t="str">
        <f t="shared" si="18"/>
        <v>214-217:1*2,02*2*0,3718</v>
      </c>
      <c r="BE498" s="199"/>
      <c r="BF498" s="199"/>
      <c r="BG498" s="199"/>
      <c r="BH498" s="199"/>
      <c r="BI498" s="199"/>
    </row>
    <row r="499" spans="1:104" x14ac:dyDescent="0.2">
      <c r="A499" s="191"/>
      <c r="B499" s="192"/>
      <c r="C499" s="331" t="s">
        <v>2028</v>
      </c>
      <c r="D499" s="332"/>
      <c r="E499" s="193">
        <v>1.2017</v>
      </c>
      <c r="F499" s="194"/>
      <c r="G499" s="195"/>
      <c r="H499" s="196"/>
      <c r="I499" s="197"/>
      <c r="J499" s="184"/>
      <c r="K499" s="197"/>
      <c r="M499" s="198" t="s">
        <v>2028</v>
      </c>
      <c r="O499" s="199"/>
      <c r="Z499" s="199"/>
      <c r="AA499" s="199"/>
      <c r="AB499" s="199"/>
      <c r="AC499" s="199"/>
      <c r="AD499" s="199"/>
      <c r="AE499" s="199"/>
      <c r="AF499" s="199"/>
      <c r="AG499" s="199"/>
      <c r="AH499" s="199"/>
      <c r="AI499" s="199"/>
      <c r="AJ499" s="199"/>
      <c r="AK499" s="199"/>
      <c r="AL499" s="199"/>
      <c r="AM499" s="199"/>
      <c r="AN499" s="199"/>
      <c r="AO499" s="199"/>
      <c r="AP499" s="199"/>
      <c r="AQ499" s="199"/>
      <c r="AR499" s="199"/>
      <c r="AS499" s="199"/>
      <c r="AT499" s="199"/>
      <c r="AU499" s="199"/>
      <c r="AV499" s="199"/>
      <c r="AW499" s="199"/>
      <c r="AX499" s="199"/>
      <c r="AY499" s="199"/>
      <c r="AZ499" s="199"/>
      <c r="BA499" s="199"/>
      <c r="BB499" s="199"/>
      <c r="BC499" s="199"/>
      <c r="BD499" s="201" t="str">
        <f t="shared" si="18"/>
        <v>0,9*2,02*2*2*0,3718</v>
      </c>
      <c r="BE499" s="199"/>
      <c r="BF499" s="199"/>
      <c r="BG499" s="199"/>
      <c r="BH499" s="199"/>
      <c r="BI499" s="199"/>
    </row>
    <row r="500" spans="1:104" x14ac:dyDescent="0.2">
      <c r="A500" s="191"/>
      <c r="B500" s="192"/>
      <c r="C500" s="331" t="s">
        <v>2031</v>
      </c>
      <c r="D500" s="332"/>
      <c r="E500" s="193">
        <v>1.5021</v>
      </c>
      <c r="F500" s="194"/>
      <c r="G500" s="195"/>
      <c r="H500" s="196"/>
      <c r="I500" s="197"/>
      <c r="J500" s="184"/>
      <c r="K500" s="197"/>
      <c r="M500" s="198" t="s">
        <v>2031</v>
      </c>
      <c r="O500" s="199"/>
      <c r="Z500" s="199"/>
      <c r="AA500" s="199"/>
      <c r="AB500" s="199"/>
      <c r="AC500" s="199"/>
      <c r="AD500" s="199"/>
      <c r="AE500" s="199"/>
      <c r="AF500" s="199"/>
      <c r="AG500" s="199"/>
      <c r="AH500" s="199"/>
      <c r="AI500" s="199"/>
      <c r="AJ500" s="199"/>
      <c r="AK500" s="199"/>
      <c r="AL500" s="199"/>
      <c r="AM500" s="199"/>
      <c r="AN500" s="199"/>
      <c r="AO500" s="199"/>
      <c r="AP500" s="199"/>
      <c r="AQ500" s="199"/>
      <c r="AR500" s="199"/>
      <c r="AS500" s="199"/>
      <c r="AT500" s="199"/>
      <c r="AU500" s="199"/>
      <c r="AV500" s="199"/>
      <c r="AW500" s="199"/>
      <c r="AX500" s="199"/>
      <c r="AY500" s="199"/>
      <c r="AZ500" s="199"/>
      <c r="BA500" s="199"/>
      <c r="BB500" s="199"/>
      <c r="BC500" s="199"/>
      <c r="BD500" s="201" t="str">
        <f t="shared" si="18"/>
        <v>0,8*2,02*2*0,3718</v>
      </c>
      <c r="BE500" s="199"/>
      <c r="BF500" s="199"/>
      <c r="BG500" s="199"/>
      <c r="BH500" s="199"/>
      <c r="BI500" s="199"/>
    </row>
    <row r="501" spans="1:104" x14ac:dyDescent="0.2">
      <c r="A501" s="191"/>
      <c r="B501" s="192"/>
      <c r="C501" s="331" t="s">
        <v>2030</v>
      </c>
      <c r="D501" s="332"/>
      <c r="E501" s="193">
        <v>2.7037</v>
      </c>
      <c r="F501" s="194"/>
      <c r="G501" s="195"/>
      <c r="H501" s="196"/>
      <c r="I501" s="197"/>
      <c r="J501" s="184"/>
      <c r="K501" s="197"/>
      <c r="M501" s="198" t="s">
        <v>2030</v>
      </c>
      <c r="O501" s="199"/>
      <c r="Z501" s="199"/>
      <c r="AA501" s="199"/>
      <c r="AB501" s="199"/>
      <c r="AC501" s="199"/>
      <c r="AD501" s="199"/>
      <c r="AE501" s="199"/>
      <c r="AF501" s="199"/>
      <c r="AG501" s="199"/>
      <c r="AH501" s="199"/>
      <c r="AI501" s="199"/>
      <c r="AJ501" s="199"/>
      <c r="AK501" s="199"/>
      <c r="AL501" s="199"/>
      <c r="AM501" s="199"/>
      <c r="AN501" s="199"/>
      <c r="AO501" s="199"/>
      <c r="AP501" s="199"/>
      <c r="AQ501" s="199"/>
      <c r="AR501" s="199"/>
      <c r="AS501" s="199"/>
      <c r="AT501" s="199"/>
      <c r="AU501" s="199"/>
      <c r="AV501" s="199"/>
      <c r="AW501" s="199"/>
      <c r="AX501" s="199"/>
      <c r="AY501" s="199"/>
      <c r="AZ501" s="199"/>
      <c r="BA501" s="199"/>
      <c r="BB501" s="199"/>
      <c r="BC501" s="199"/>
      <c r="BD501" s="201" t="str">
        <f t="shared" si="18"/>
        <v>209-212:1*2,02*2*0,3718</v>
      </c>
      <c r="BE501" s="199"/>
      <c r="BF501" s="199"/>
      <c r="BG501" s="199"/>
      <c r="BH501" s="199"/>
      <c r="BI501" s="199"/>
    </row>
    <row r="502" spans="1:104" x14ac:dyDescent="0.2">
      <c r="A502" s="191"/>
      <c r="B502" s="192"/>
      <c r="C502" s="331" t="s">
        <v>2028</v>
      </c>
      <c r="D502" s="332"/>
      <c r="E502" s="193">
        <v>1.2017</v>
      </c>
      <c r="F502" s="194"/>
      <c r="G502" s="195"/>
      <c r="H502" s="196"/>
      <c r="I502" s="197"/>
      <c r="J502" s="184"/>
      <c r="K502" s="197"/>
      <c r="M502" s="198" t="s">
        <v>2028</v>
      </c>
      <c r="O502" s="199"/>
      <c r="Z502" s="199"/>
      <c r="AA502" s="199"/>
      <c r="AB502" s="199"/>
      <c r="AC502" s="199"/>
      <c r="AD502" s="199"/>
      <c r="AE502" s="199"/>
      <c r="AF502" s="199"/>
      <c r="AG502" s="199"/>
      <c r="AH502" s="199"/>
      <c r="AI502" s="199"/>
      <c r="AJ502" s="199"/>
      <c r="AK502" s="199"/>
      <c r="AL502" s="199"/>
      <c r="AM502" s="199"/>
      <c r="AN502" s="199"/>
      <c r="AO502" s="199"/>
      <c r="AP502" s="199"/>
      <c r="AQ502" s="199"/>
      <c r="AR502" s="199"/>
      <c r="AS502" s="199"/>
      <c r="AT502" s="199"/>
      <c r="AU502" s="199"/>
      <c r="AV502" s="199"/>
      <c r="AW502" s="199"/>
      <c r="AX502" s="199"/>
      <c r="AY502" s="199"/>
      <c r="AZ502" s="199"/>
      <c r="BA502" s="199"/>
      <c r="BB502" s="199"/>
      <c r="BC502" s="199"/>
      <c r="BD502" s="201" t="str">
        <f t="shared" si="18"/>
        <v>0,9*2,02*2*2*0,3718</v>
      </c>
      <c r="BE502" s="199"/>
      <c r="BF502" s="199"/>
      <c r="BG502" s="199"/>
      <c r="BH502" s="199"/>
      <c r="BI502" s="199"/>
    </row>
    <row r="503" spans="1:104" x14ac:dyDescent="0.2">
      <c r="A503" s="191"/>
      <c r="B503" s="192"/>
      <c r="C503" s="331" t="s">
        <v>2032</v>
      </c>
      <c r="D503" s="332"/>
      <c r="E503" s="193">
        <v>1.5021</v>
      </c>
      <c r="F503" s="194"/>
      <c r="G503" s="195"/>
      <c r="H503" s="196"/>
      <c r="I503" s="197"/>
      <c r="J503" s="184"/>
      <c r="K503" s="197"/>
      <c r="M503" s="198" t="s">
        <v>2032</v>
      </c>
      <c r="O503" s="199"/>
      <c r="Z503" s="199"/>
      <c r="AA503" s="199"/>
      <c r="AB503" s="199"/>
      <c r="AC503" s="199"/>
      <c r="AD503" s="199"/>
      <c r="AE503" s="199"/>
      <c r="AF503" s="199"/>
      <c r="AG503" s="199"/>
      <c r="AH503" s="199"/>
      <c r="AI503" s="199"/>
      <c r="AJ503" s="199"/>
      <c r="AK503" s="199"/>
      <c r="AL503" s="199"/>
      <c r="AM503" s="199"/>
      <c r="AN503" s="199"/>
      <c r="AO503" s="199"/>
      <c r="AP503" s="199"/>
      <c r="AQ503" s="199"/>
      <c r="AR503" s="199"/>
      <c r="AS503" s="199"/>
      <c r="AT503" s="199"/>
      <c r="AU503" s="199"/>
      <c r="AV503" s="199"/>
      <c r="AW503" s="199"/>
      <c r="AX503" s="199"/>
      <c r="AY503" s="199"/>
      <c r="AZ503" s="199"/>
      <c r="BA503" s="199"/>
      <c r="BB503" s="199"/>
      <c r="BC503" s="199"/>
      <c r="BD503" s="201" t="str">
        <f t="shared" si="18"/>
        <v>0,8*2,02*2*0,3718</v>
      </c>
      <c r="BE503" s="199"/>
      <c r="BF503" s="199"/>
      <c r="BG503" s="199"/>
      <c r="BH503" s="199"/>
      <c r="BI503" s="199"/>
    </row>
    <row r="504" spans="1:104" x14ac:dyDescent="0.2">
      <c r="A504" s="191"/>
      <c r="B504" s="192"/>
      <c r="C504" s="331" t="s">
        <v>2030</v>
      </c>
      <c r="D504" s="332"/>
      <c r="E504" s="193">
        <v>2.7037</v>
      </c>
      <c r="F504" s="194"/>
      <c r="G504" s="195"/>
      <c r="H504" s="196"/>
      <c r="I504" s="197"/>
      <c r="J504" s="184"/>
      <c r="K504" s="197"/>
      <c r="M504" s="198" t="s">
        <v>2030</v>
      </c>
      <c r="O504" s="199"/>
      <c r="Z504" s="199"/>
      <c r="AA504" s="199"/>
      <c r="AB504" s="199"/>
      <c r="AC504" s="199"/>
      <c r="AD504" s="199"/>
      <c r="AE504" s="199"/>
      <c r="AF504" s="199"/>
      <c r="AG504" s="199"/>
      <c r="AH504" s="199"/>
      <c r="AI504" s="199"/>
      <c r="AJ504" s="199"/>
      <c r="AK504" s="199"/>
      <c r="AL504" s="199"/>
      <c r="AM504" s="199"/>
      <c r="AN504" s="199"/>
      <c r="AO504" s="199"/>
      <c r="AP504" s="199"/>
      <c r="AQ504" s="199"/>
      <c r="AR504" s="199"/>
      <c r="AS504" s="199"/>
      <c r="AT504" s="199"/>
      <c r="AU504" s="199"/>
      <c r="AV504" s="199"/>
      <c r="AW504" s="199"/>
      <c r="AX504" s="199"/>
      <c r="AY504" s="199"/>
      <c r="AZ504" s="199"/>
      <c r="BA504" s="199"/>
      <c r="BB504" s="199"/>
      <c r="BC504" s="199"/>
      <c r="BD504" s="201" t="str">
        <f t="shared" si="18"/>
        <v>204-207:1*2,02*2*0,3718</v>
      </c>
      <c r="BE504" s="199"/>
      <c r="BF504" s="199"/>
      <c r="BG504" s="199"/>
      <c r="BH504" s="199"/>
      <c r="BI504" s="199"/>
    </row>
    <row r="505" spans="1:104" x14ac:dyDescent="0.2">
      <c r="A505" s="191"/>
      <c r="B505" s="192"/>
      <c r="C505" s="331" t="s">
        <v>2028</v>
      </c>
      <c r="D505" s="332"/>
      <c r="E505" s="193">
        <v>1.2017</v>
      </c>
      <c r="F505" s="194"/>
      <c r="G505" s="195"/>
      <c r="H505" s="196"/>
      <c r="I505" s="197"/>
      <c r="J505" s="184"/>
      <c r="K505" s="197"/>
      <c r="M505" s="198" t="s">
        <v>2028</v>
      </c>
      <c r="O505" s="199"/>
      <c r="Z505" s="199"/>
      <c r="AA505" s="199"/>
      <c r="AB505" s="199"/>
      <c r="AC505" s="199"/>
      <c r="AD505" s="199"/>
      <c r="AE505" s="199"/>
      <c r="AF505" s="199"/>
      <c r="AG505" s="199"/>
      <c r="AH505" s="199"/>
      <c r="AI505" s="199"/>
      <c r="AJ505" s="199"/>
      <c r="AK505" s="199"/>
      <c r="AL505" s="199"/>
      <c r="AM505" s="199"/>
      <c r="AN505" s="199"/>
      <c r="AO505" s="199"/>
      <c r="AP505" s="199"/>
      <c r="AQ505" s="199"/>
      <c r="AR505" s="199"/>
      <c r="AS505" s="199"/>
      <c r="AT505" s="199"/>
      <c r="AU505" s="199"/>
      <c r="AV505" s="199"/>
      <c r="AW505" s="199"/>
      <c r="AX505" s="199"/>
      <c r="AY505" s="199"/>
      <c r="AZ505" s="199"/>
      <c r="BA505" s="199"/>
      <c r="BB505" s="199"/>
      <c r="BC505" s="199"/>
      <c r="BD505" s="201" t="str">
        <f t="shared" si="18"/>
        <v>0,9*2,02*2*2*0,3718</v>
      </c>
      <c r="BE505" s="199"/>
      <c r="BF505" s="199"/>
      <c r="BG505" s="199"/>
      <c r="BH505" s="199"/>
      <c r="BI505" s="199"/>
    </row>
    <row r="506" spans="1:104" x14ac:dyDescent="0.2">
      <c r="A506" s="169" t="s">
        <v>42</v>
      </c>
      <c r="B506" s="170" t="s">
        <v>974</v>
      </c>
      <c r="C506" s="171" t="s">
        <v>975</v>
      </c>
      <c r="D506" s="172"/>
      <c r="E506" s="173"/>
      <c r="F506" s="173"/>
      <c r="G506" s="174">
        <f>SUM(G468:G505)</f>
        <v>0</v>
      </c>
      <c r="H506" s="175"/>
      <c r="I506" s="174">
        <f>SUM(I468:I505)</f>
        <v>5.7904410000000003E-3</v>
      </c>
      <c r="J506" s="176"/>
      <c r="K506" s="174">
        <f>SUM(K468:K505)</f>
        <v>0</v>
      </c>
      <c r="O506" s="199"/>
      <c r="X506" s="202">
        <f>K506</f>
        <v>0</v>
      </c>
      <c r="Y506" s="202">
        <f>I506</f>
        <v>5.7904410000000003E-3</v>
      </c>
      <c r="Z506" s="200">
        <f>G506</f>
        <v>0</v>
      </c>
      <c r="AA506" s="199"/>
      <c r="AB506" s="199"/>
      <c r="AC506" s="199"/>
      <c r="AD506" s="199"/>
      <c r="AE506" s="199"/>
      <c r="AF506" s="199"/>
      <c r="AG506" s="199"/>
      <c r="AH506" s="199"/>
      <c r="AI506" s="199"/>
      <c r="AJ506" s="199"/>
      <c r="AK506" s="199"/>
      <c r="AL506" s="199"/>
      <c r="AM506" s="199"/>
      <c r="AN506" s="199"/>
      <c r="AO506" s="199"/>
      <c r="AP506" s="199"/>
      <c r="AQ506" s="199"/>
      <c r="AR506" s="199"/>
      <c r="AS506" s="199"/>
      <c r="AT506" s="199"/>
      <c r="AU506" s="199"/>
      <c r="AV506" s="199"/>
      <c r="AW506" s="199"/>
      <c r="AX506" s="199"/>
      <c r="AY506" s="199"/>
      <c r="AZ506" s="199"/>
      <c r="BA506" s="203"/>
      <c r="BB506" s="203"/>
      <c r="BC506" s="203"/>
      <c r="BD506" s="203"/>
      <c r="BE506" s="203"/>
      <c r="BF506" s="203"/>
      <c r="BG506" s="199"/>
      <c r="BH506" s="199"/>
      <c r="BI506" s="199"/>
    </row>
    <row r="507" spans="1:104" ht="14.25" customHeight="1" x14ac:dyDescent="0.2">
      <c r="A507" s="151" t="s">
        <v>38</v>
      </c>
      <c r="B507" s="152" t="s">
        <v>990</v>
      </c>
      <c r="C507" s="153" t="s">
        <v>991</v>
      </c>
      <c r="D507" s="154"/>
      <c r="E507" s="155"/>
      <c r="F507" s="155"/>
      <c r="G507" s="156"/>
      <c r="H507" s="157"/>
      <c r="I507" s="158"/>
      <c r="J507" s="159"/>
      <c r="K507" s="160"/>
      <c r="O507" s="199"/>
    </row>
    <row r="508" spans="1:104" x14ac:dyDescent="0.2">
      <c r="A508" s="161">
        <v>67</v>
      </c>
      <c r="B508" s="162" t="s">
        <v>992</v>
      </c>
      <c r="C508" s="163" t="s">
        <v>993</v>
      </c>
      <c r="D508" s="164" t="s">
        <v>248</v>
      </c>
      <c r="E508" s="165">
        <v>208.25890000000001</v>
      </c>
      <c r="F508" s="122">
        <f>'01 107 '!F508</f>
        <v>0</v>
      </c>
      <c r="G508" s="166">
        <f>E508*F508</f>
        <v>0</v>
      </c>
      <c r="H508" s="167">
        <v>0</v>
      </c>
      <c r="I508" s="168">
        <f>E508*H508</f>
        <v>0</v>
      </c>
      <c r="J508" s="167"/>
      <c r="K508" s="168">
        <f>E508*J508</f>
        <v>0</v>
      </c>
      <c r="O508" s="199"/>
      <c r="Z508" s="199"/>
      <c r="AA508" s="199">
        <v>12</v>
      </c>
      <c r="AB508" s="199">
        <v>0</v>
      </c>
      <c r="AC508" s="199">
        <v>71</v>
      </c>
      <c r="AD508" s="199"/>
      <c r="AE508" s="199"/>
      <c r="AF508" s="199"/>
      <c r="AG508" s="199"/>
      <c r="AH508" s="199"/>
      <c r="AI508" s="199"/>
      <c r="AJ508" s="199"/>
      <c r="AK508" s="199"/>
      <c r="AL508" s="199"/>
      <c r="AM508" s="199"/>
      <c r="AN508" s="199"/>
      <c r="AO508" s="199"/>
      <c r="AP508" s="199"/>
      <c r="AQ508" s="199"/>
      <c r="AR508" s="199"/>
      <c r="AS508" s="199"/>
      <c r="AT508" s="199"/>
      <c r="AU508" s="199"/>
      <c r="AV508" s="199"/>
      <c r="AW508" s="199"/>
      <c r="AX508" s="199"/>
      <c r="AY508" s="199"/>
      <c r="AZ508" s="200">
        <f>G508</f>
        <v>0</v>
      </c>
      <c r="BA508" s="199"/>
      <c r="BB508" s="199"/>
      <c r="BC508" s="199"/>
      <c r="BD508" s="199"/>
      <c r="BE508" s="199"/>
      <c r="BF508" s="199"/>
      <c r="BG508" s="199"/>
      <c r="BH508" s="199"/>
      <c r="BI508" s="199"/>
      <c r="CA508" s="199">
        <v>12</v>
      </c>
      <c r="CB508" s="199">
        <v>0</v>
      </c>
      <c r="CZ508" s="124">
        <v>1</v>
      </c>
    </row>
    <row r="509" spans="1:104" x14ac:dyDescent="0.2">
      <c r="A509" s="191"/>
      <c r="B509" s="192"/>
      <c r="C509" s="331" t="s">
        <v>2325</v>
      </c>
      <c r="D509" s="332"/>
      <c r="E509" s="193">
        <v>208.25890000000001</v>
      </c>
      <c r="F509" s="194"/>
      <c r="G509" s="195"/>
      <c r="H509" s="196"/>
      <c r="I509" s="197"/>
      <c r="J509" s="184"/>
      <c r="K509" s="197"/>
      <c r="M509" s="198" t="s">
        <v>2325</v>
      </c>
      <c r="O509" s="199"/>
      <c r="Z509" s="199"/>
      <c r="AA509" s="199"/>
      <c r="AB509" s="199"/>
      <c r="AC509" s="199"/>
      <c r="AD509" s="199"/>
      <c r="AE509" s="199"/>
      <c r="AF509" s="199"/>
      <c r="AG509" s="199"/>
      <c r="AH509" s="199"/>
      <c r="AI509" s="199"/>
      <c r="AJ509" s="199"/>
      <c r="AK509" s="199"/>
      <c r="AL509" s="199"/>
      <c r="AM509" s="199"/>
      <c r="AN509" s="199"/>
      <c r="AO509" s="199"/>
      <c r="AP509" s="199"/>
      <c r="AQ509" s="199"/>
      <c r="AR509" s="199"/>
      <c r="AS509" s="199"/>
      <c r="AT509" s="199"/>
      <c r="AU509" s="199"/>
      <c r="AV509" s="199"/>
      <c r="AW509" s="199"/>
      <c r="AX509" s="199"/>
      <c r="AY509" s="199"/>
      <c r="AZ509" s="199"/>
      <c r="BA509" s="199"/>
      <c r="BB509" s="199"/>
      <c r="BC509" s="199"/>
      <c r="BD509" s="201" t="str">
        <f>C508</f>
        <v xml:space="preserve">Přesun hmot pro budovy zděné výšky do 24 m </v>
      </c>
      <c r="BE509" s="199"/>
      <c r="BF509" s="199"/>
      <c r="BG509" s="199"/>
      <c r="BH509" s="199"/>
      <c r="BI509" s="199"/>
    </row>
    <row r="510" spans="1:104" x14ac:dyDescent="0.2">
      <c r="A510" s="169" t="s">
        <v>42</v>
      </c>
      <c r="B510" s="170" t="s">
        <v>990</v>
      </c>
      <c r="C510" s="171" t="s">
        <v>991</v>
      </c>
      <c r="D510" s="172"/>
      <c r="E510" s="173"/>
      <c r="F510" s="173"/>
      <c r="G510" s="174">
        <f>SUM(G507:G509)</f>
        <v>0</v>
      </c>
      <c r="H510" s="175"/>
      <c r="I510" s="174">
        <f>SUM(I507:I509)</f>
        <v>0</v>
      </c>
      <c r="J510" s="176"/>
      <c r="K510" s="174">
        <f>SUM(K507:K509)</f>
        <v>0</v>
      </c>
      <c r="O510" s="199"/>
      <c r="X510" s="202">
        <f>K510</f>
        <v>0</v>
      </c>
      <c r="Y510" s="202">
        <f>I510</f>
        <v>0</v>
      </c>
      <c r="Z510" s="200">
        <f>G510</f>
        <v>0</v>
      </c>
      <c r="AA510" s="199"/>
      <c r="AB510" s="199"/>
      <c r="AC510" s="199"/>
      <c r="AD510" s="199"/>
      <c r="AE510" s="199"/>
      <c r="AF510" s="199"/>
      <c r="AG510" s="199"/>
      <c r="AH510" s="199"/>
      <c r="AI510" s="199"/>
      <c r="AJ510" s="199"/>
      <c r="AK510" s="199"/>
      <c r="AL510" s="199"/>
      <c r="AM510" s="199"/>
      <c r="AN510" s="199"/>
      <c r="AO510" s="199"/>
      <c r="AP510" s="199"/>
      <c r="AQ510" s="199"/>
      <c r="AR510" s="199"/>
      <c r="AS510" s="199"/>
      <c r="AT510" s="199"/>
      <c r="AU510" s="199"/>
      <c r="AV510" s="199"/>
      <c r="AW510" s="199"/>
      <c r="AX510" s="199"/>
      <c r="AY510" s="199"/>
      <c r="AZ510" s="199"/>
      <c r="BA510" s="203"/>
      <c r="BB510" s="203"/>
      <c r="BC510" s="203"/>
      <c r="BD510" s="203"/>
      <c r="BE510" s="203"/>
      <c r="BF510" s="203"/>
      <c r="BG510" s="199"/>
      <c r="BH510" s="199"/>
      <c r="BI510" s="199"/>
    </row>
    <row r="511" spans="1:104" ht="14.25" customHeight="1" x14ac:dyDescent="0.2">
      <c r="A511" s="151" t="s">
        <v>38</v>
      </c>
      <c r="B511" s="152" t="s">
        <v>995</v>
      </c>
      <c r="C511" s="153" t="s">
        <v>996</v>
      </c>
      <c r="D511" s="154"/>
      <c r="E511" s="155"/>
      <c r="F511" s="155"/>
      <c r="G511" s="156"/>
      <c r="H511" s="157"/>
      <c r="I511" s="158"/>
      <c r="J511" s="159"/>
      <c r="K511" s="160"/>
      <c r="O511" s="199"/>
    </row>
    <row r="512" spans="1:104" x14ac:dyDescent="0.2">
      <c r="A512" s="161">
        <v>68</v>
      </c>
      <c r="B512" s="162" t="s">
        <v>1007</v>
      </c>
      <c r="C512" s="163" t="s">
        <v>1008</v>
      </c>
      <c r="D512" s="164" t="s">
        <v>41</v>
      </c>
      <c r="E512" s="165">
        <v>45.485300000000002</v>
      </c>
      <c r="F512" s="122">
        <f>'01 107 '!F512</f>
        <v>0</v>
      </c>
      <c r="G512" s="166">
        <f>E512*F512</f>
        <v>0</v>
      </c>
      <c r="H512" s="167">
        <v>3.6800000000000001E-3</v>
      </c>
      <c r="I512" s="168">
        <f>E512*H512</f>
        <v>0.167385904</v>
      </c>
      <c r="J512" s="167"/>
      <c r="K512" s="168">
        <f>E512*J512</f>
        <v>0</v>
      </c>
      <c r="O512" s="199"/>
      <c r="Z512" s="199"/>
      <c r="AA512" s="199">
        <v>12</v>
      </c>
      <c r="AB512" s="199">
        <v>0</v>
      </c>
      <c r="AC512" s="199">
        <v>9</v>
      </c>
      <c r="AD512" s="199"/>
      <c r="AE512" s="199"/>
      <c r="AF512" s="199"/>
      <c r="AG512" s="199"/>
      <c r="AH512" s="199"/>
      <c r="AI512" s="199"/>
      <c r="AJ512" s="199"/>
      <c r="AK512" s="199"/>
      <c r="AL512" s="199"/>
      <c r="AM512" s="199"/>
      <c r="AN512" s="199"/>
      <c r="AO512" s="199"/>
      <c r="AP512" s="199"/>
      <c r="AQ512" s="199"/>
      <c r="AR512" s="199"/>
      <c r="AS512" s="199"/>
      <c r="AT512" s="199"/>
      <c r="AU512" s="199"/>
      <c r="AV512" s="199"/>
      <c r="AW512" s="199"/>
      <c r="AX512" s="199"/>
      <c r="AY512" s="199"/>
      <c r="AZ512" s="200">
        <f>G512</f>
        <v>0</v>
      </c>
      <c r="BA512" s="199"/>
      <c r="BB512" s="199"/>
      <c r="BC512" s="199"/>
      <c r="BD512" s="199"/>
      <c r="BE512" s="199"/>
      <c r="BF512" s="199"/>
      <c r="BG512" s="199"/>
      <c r="BH512" s="199"/>
      <c r="BI512" s="199"/>
      <c r="CA512" s="199">
        <v>12</v>
      </c>
      <c r="CB512" s="199">
        <v>0</v>
      </c>
      <c r="CZ512" s="124">
        <v>2</v>
      </c>
    </row>
    <row r="513" spans="1:104" x14ac:dyDescent="0.2">
      <c r="A513" s="191"/>
      <c r="B513" s="192"/>
      <c r="C513" s="312" t="s">
        <v>1766</v>
      </c>
      <c r="D513" s="313"/>
      <c r="E513" s="313"/>
      <c r="F513" s="313"/>
      <c r="G513" s="314"/>
      <c r="I513" s="197"/>
      <c r="K513" s="197"/>
      <c r="L513" s="198" t="s">
        <v>1766</v>
      </c>
      <c r="O513" s="199"/>
      <c r="Z513" s="199"/>
      <c r="AA513" s="199"/>
      <c r="AB513" s="199"/>
      <c r="AC513" s="199"/>
      <c r="AD513" s="199"/>
      <c r="AE513" s="199"/>
      <c r="AF513" s="199"/>
      <c r="AG513" s="199"/>
      <c r="AH513" s="199"/>
      <c r="AI513" s="199"/>
      <c r="AJ513" s="199"/>
      <c r="AK513" s="199"/>
      <c r="AL513" s="199"/>
      <c r="AM513" s="199"/>
      <c r="AN513" s="199"/>
      <c r="AO513" s="199"/>
      <c r="AP513" s="199"/>
      <c r="AQ513" s="199"/>
      <c r="AR513" s="199"/>
      <c r="AS513" s="199"/>
      <c r="AT513" s="199"/>
      <c r="AU513" s="199"/>
      <c r="AV513" s="199"/>
      <c r="AW513" s="199"/>
      <c r="AX513" s="199"/>
      <c r="AY513" s="199"/>
      <c r="AZ513" s="199"/>
      <c r="BA513" s="199"/>
      <c r="BB513" s="199"/>
      <c r="BC513" s="199"/>
      <c r="BD513" s="199"/>
      <c r="BE513" s="199"/>
      <c r="BF513" s="199"/>
      <c r="BG513" s="199"/>
      <c r="BH513" s="199"/>
      <c r="BI513" s="199"/>
    </row>
    <row r="514" spans="1:104" x14ac:dyDescent="0.2">
      <c r="A514" s="191"/>
      <c r="B514" s="192"/>
      <c r="C514" s="331" t="s">
        <v>2080</v>
      </c>
      <c r="D514" s="332"/>
      <c r="E514" s="193">
        <v>8.5513999999999992</v>
      </c>
      <c r="F514" s="194"/>
      <c r="G514" s="195"/>
      <c r="H514" s="196"/>
      <c r="I514" s="197"/>
      <c r="J514" s="184"/>
      <c r="K514" s="197"/>
      <c r="M514" s="198" t="s">
        <v>2080</v>
      </c>
      <c r="O514" s="199"/>
      <c r="Z514" s="199"/>
      <c r="AA514" s="199"/>
      <c r="AB514" s="199"/>
      <c r="AC514" s="199"/>
      <c r="AD514" s="199"/>
      <c r="AE514" s="199"/>
      <c r="AF514" s="199"/>
      <c r="AG514" s="199"/>
      <c r="AH514" s="199"/>
      <c r="AI514" s="199"/>
      <c r="AJ514" s="199"/>
      <c r="AK514" s="199"/>
      <c r="AL514" s="199"/>
      <c r="AM514" s="199"/>
      <c r="AN514" s="199"/>
      <c r="AO514" s="199"/>
      <c r="AP514" s="199"/>
      <c r="AQ514" s="199"/>
      <c r="AR514" s="199"/>
      <c r="AS514" s="199"/>
      <c r="AT514" s="199"/>
      <c r="AU514" s="199"/>
      <c r="AV514" s="199"/>
      <c r="AW514" s="199"/>
      <c r="AX514" s="199"/>
      <c r="AY514" s="199"/>
      <c r="AZ514" s="199"/>
      <c r="BA514" s="199"/>
      <c r="BB514" s="199"/>
      <c r="BC514" s="199"/>
      <c r="BD514" s="201" t="str">
        <f t="shared" ref="BD514:BD524" si="19">C513</f>
        <v xml:space="preserve">Tekutá izolace - 2 vrstvy rohy vyztuženy páskou. </v>
      </c>
      <c r="BE514" s="199"/>
      <c r="BF514" s="199"/>
      <c r="BG514" s="199"/>
      <c r="BH514" s="199"/>
      <c r="BI514" s="199"/>
    </row>
    <row r="515" spans="1:104" x14ac:dyDescent="0.2">
      <c r="A515" s="191"/>
      <c r="B515" s="192"/>
      <c r="C515" s="331" t="s">
        <v>1768</v>
      </c>
      <c r="D515" s="332"/>
      <c r="E515" s="193">
        <v>0</v>
      </c>
      <c r="F515" s="194"/>
      <c r="G515" s="195"/>
      <c r="H515" s="196"/>
      <c r="I515" s="197"/>
      <c r="J515" s="184"/>
      <c r="K515" s="197"/>
      <c r="M515" s="198" t="s">
        <v>1768</v>
      </c>
      <c r="O515" s="199"/>
      <c r="Z515" s="199"/>
      <c r="AA515" s="199"/>
      <c r="AB515" s="199"/>
      <c r="AC515" s="199"/>
      <c r="AD515" s="199"/>
      <c r="AE515" s="199"/>
      <c r="AF515" s="199"/>
      <c r="AG515" s="199"/>
      <c r="AH515" s="199"/>
      <c r="AI515" s="199"/>
      <c r="AJ515" s="199"/>
      <c r="AK515" s="199"/>
      <c r="AL515" s="199"/>
      <c r="AM515" s="199"/>
      <c r="AN515" s="199"/>
      <c r="AO515" s="199"/>
      <c r="AP515" s="199"/>
      <c r="AQ515" s="199"/>
      <c r="AR515" s="199"/>
      <c r="AS515" s="199"/>
      <c r="AT515" s="199"/>
      <c r="AU515" s="199"/>
      <c r="AV515" s="199"/>
      <c r="AW515" s="199"/>
      <c r="AX515" s="199"/>
      <c r="AY515" s="199"/>
      <c r="AZ515" s="199"/>
      <c r="BA515" s="199"/>
      <c r="BB515" s="199"/>
      <c r="BC515" s="199"/>
      <c r="BD515" s="201" t="str">
        <f t="shared" si="19"/>
        <v>pod dlažbu v koupelnách :23*0,3718</v>
      </c>
      <c r="BE515" s="199"/>
      <c r="BF515" s="199"/>
      <c r="BG515" s="199"/>
      <c r="BH515" s="199"/>
      <c r="BI515" s="199"/>
    </row>
    <row r="516" spans="1:104" x14ac:dyDescent="0.2">
      <c r="A516" s="191"/>
      <c r="B516" s="192"/>
      <c r="C516" s="331" t="s">
        <v>2081</v>
      </c>
      <c r="D516" s="332"/>
      <c r="E516" s="193">
        <v>6.4916</v>
      </c>
      <c r="F516" s="194"/>
      <c r="G516" s="195"/>
      <c r="H516" s="196"/>
      <c r="I516" s="197"/>
      <c r="J516" s="184"/>
      <c r="K516" s="197"/>
      <c r="M516" s="198" t="s">
        <v>2081</v>
      </c>
      <c r="O516" s="199"/>
      <c r="Z516" s="199"/>
      <c r="AA516" s="199"/>
      <c r="AB516" s="199"/>
      <c r="AC516" s="199"/>
      <c r="AD516" s="199"/>
      <c r="AE516" s="199"/>
      <c r="AF516" s="199"/>
      <c r="AG516" s="199"/>
      <c r="AH516" s="199"/>
      <c r="AI516" s="199"/>
      <c r="AJ516" s="199"/>
      <c r="AK516" s="199"/>
      <c r="AL516" s="199"/>
      <c r="AM516" s="199"/>
      <c r="AN516" s="199"/>
      <c r="AO516" s="199"/>
      <c r="AP516" s="199"/>
      <c r="AQ516" s="199"/>
      <c r="AR516" s="199"/>
      <c r="AS516" s="199"/>
      <c r="AT516" s="199"/>
      <c r="AU516" s="199"/>
      <c r="AV516" s="199"/>
      <c r="AW516" s="199"/>
      <c r="AX516" s="199"/>
      <c r="AY516" s="199"/>
      <c r="AZ516" s="199"/>
      <c r="BA516" s="199"/>
      <c r="BB516" s="199"/>
      <c r="BC516" s="199"/>
      <c r="BD516" s="201" t="str">
        <f t="shared" si="19"/>
        <v>pod obklady :</v>
      </c>
      <c r="BE516" s="199"/>
      <c r="BF516" s="199"/>
      <c r="BG516" s="199"/>
      <c r="BH516" s="199"/>
      <c r="BI516" s="199"/>
    </row>
    <row r="517" spans="1:104" x14ac:dyDescent="0.2">
      <c r="A517" s="191"/>
      <c r="B517" s="192"/>
      <c r="C517" s="331" t="s">
        <v>2082</v>
      </c>
      <c r="D517" s="332"/>
      <c r="E517" s="193">
        <v>1.0774999999999999</v>
      </c>
      <c r="F517" s="194"/>
      <c r="G517" s="195"/>
      <c r="H517" s="196"/>
      <c r="I517" s="197"/>
      <c r="J517" s="184"/>
      <c r="K517" s="197"/>
      <c r="M517" s="198" t="s">
        <v>2082</v>
      </c>
      <c r="O517" s="199"/>
      <c r="Z517" s="199"/>
      <c r="AA517" s="199"/>
      <c r="AB517" s="199"/>
      <c r="AC517" s="199"/>
      <c r="AD517" s="199"/>
      <c r="AE517" s="199"/>
      <c r="AF517" s="199"/>
      <c r="AG517" s="199"/>
      <c r="AH517" s="199"/>
      <c r="AI517" s="199"/>
      <c r="AJ517" s="199"/>
      <c r="AK517" s="199"/>
      <c r="AL517" s="199"/>
      <c r="AM517" s="199"/>
      <c r="AN517" s="199"/>
      <c r="AO517" s="199"/>
      <c r="AP517" s="199"/>
      <c r="AQ517" s="199"/>
      <c r="AR517" s="199"/>
      <c r="AS517" s="199"/>
      <c r="AT517" s="199"/>
      <c r="AU517" s="199"/>
      <c r="AV517" s="199"/>
      <c r="AW517" s="199"/>
      <c r="AX517" s="199"/>
      <c r="AY517" s="199"/>
      <c r="AZ517" s="199"/>
      <c r="BA517" s="199"/>
      <c r="BB517" s="199"/>
      <c r="BC517" s="199"/>
      <c r="BD517" s="201" t="str">
        <f t="shared" si="19"/>
        <v>206 (koupelna):(2,425+2+1,5+0,57+0,435+1,8)*2*0,3718</v>
      </c>
      <c r="BE517" s="199"/>
      <c r="BF517" s="199"/>
      <c r="BG517" s="199"/>
      <c r="BH517" s="199"/>
      <c r="BI517" s="199"/>
    </row>
    <row r="518" spans="1:104" x14ac:dyDescent="0.2">
      <c r="A518" s="191"/>
      <c r="B518" s="192"/>
      <c r="C518" s="331" t="s">
        <v>2083</v>
      </c>
      <c r="D518" s="332"/>
      <c r="E518" s="193">
        <v>6.0975000000000001</v>
      </c>
      <c r="F518" s="194"/>
      <c r="G518" s="195"/>
      <c r="H518" s="196"/>
      <c r="I518" s="197"/>
      <c r="J518" s="184"/>
      <c r="K518" s="197"/>
      <c r="M518" s="198" t="s">
        <v>2083</v>
      </c>
      <c r="O518" s="199"/>
      <c r="Z518" s="199"/>
      <c r="AA518" s="199"/>
      <c r="AB518" s="199"/>
      <c r="AC518" s="199"/>
      <c r="AD518" s="199"/>
      <c r="AE518" s="199"/>
      <c r="AF518" s="199"/>
      <c r="AG518" s="199"/>
      <c r="AH518" s="199"/>
      <c r="AI518" s="199"/>
      <c r="AJ518" s="199"/>
      <c r="AK518" s="199"/>
      <c r="AL518" s="199"/>
      <c r="AM518" s="199"/>
      <c r="AN518" s="199"/>
      <c r="AO518" s="199"/>
      <c r="AP518" s="199"/>
      <c r="AQ518" s="199"/>
      <c r="AR518" s="199"/>
      <c r="AS518" s="199"/>
      <c r="AT518" s="199"/>
      <c r="AU518" s="199"/>
      <c r="AV518" s="199"/>
      <c r="AW518" s="199"/>
      <c r="AX518" s="199"/>
      <c r="AY518" s="199"/>
      <c r="AZ518" s="199"/>
      <c r="BA518" s="199"/>
      <c r="BB518" s="199"/>
      <c r="BC518" s="199"/>
      <c r="BD518" s="201" t="str">
        <f t="shared" si="19"/>
        <v>207 obklady kuchyňská linka :(3+0,8+0,8)*0,63*0,3718</v>
      </c>
      <c r="BE518" s="199"/>
      <c r="BF518" s="199"/>
      <c r="BG518" s="199"/>
      <c r="BH518" s="199"/>
      <c r="BI518" s="199"/>
    </row>
    <row r="519" spans="1:104" x14ac:dyDescent="0.2">
      <c r="A519" s="191"/>
      <c r="B519" s="192"/>
      <c r="C519" s="331" t="s">
        <v>2084</v>
      </c>
      <c r="D519" s="332"/>
      <c r="E519" s="193">
        <v>6.0975000000000001</v>
      </c>
      <c r="F519" s="194"/>
      <c r="G519" s="195"/>
      <c r="H519" s="196"/>
      <c r="I519" s="197"/>
      <c r="J519" s="184"/>
      <c r="K519" s="197"/>
      <c r="M519" s="198" t="s">
        <v>2084</v>
      </c>
      <c r="O519" s="199"/>
      <c r="Z519" s="199"/>
      <c r="AA519" s="199"/>
      <c r="AB519" s="199"/>
      <c r="AC519" s="199"/>
      <c r="AD519" s="199"/>
      <c r="AE519" s="199"/>
      <c r="AF519" s="199"/>
      <c r="AG519" s="199"/>
      <c r="AH519" s="199"/>
      <c r="AI519" s="199"/>
      <c r="AJ519" s="199"/>
      <c r="AK519" s="199"/>
      <c r="AL519" s="199"/>
      <c r="AM519" s="199"/>
      <c r="AN519" s="199"/>
      <c r="AO519" s="199"/>
      <c r="AP519" s="199"/>
      <c r="AQ519" s="199"/>
      <c r="AR519" s="199"/>
      <c r="AS519" s="199"/>
      <c r="AT519" s="199"/>
      <c r="AU519" s="199"/>
      <c r="AV519" s="199"/>
      <c r="AW519" s="199"/>
      <c r="AX519" s="199"/>
      <c r="AY519" s="199"/>
      <c r="AZ519" s="199"/>
      <c r="BA519" s="199"/>
      <c r="BB519" s="199"/>
      <c r="BC519" s="199"/>
      <c r="BD519" s="201" t="str">
        <f t="shared" si="19"/>
        <v>212 (koupelna):(2+2+2,1+2,1)*2*0,3718</v>
      </c>
      <c r="BE519" s="199"/>
      <c r="BF519" s="199"/>
      <c r="BG519" s="199"/>
      <c r="BH519" s="199"/>
      <c r="BI519" s="199"/>
    </row>
    <row r="520" spans="1:104" x14ac:dyDescent="0.2">
      <c r="A520" s="191"/>
      <c r="B520" s="192"/>
      <c r="C520" s="331" t="s">
        <v>2085</v>
      </c>
      <c r="D520" s="332"/>
      <c r="E520" s="193">
        <v>5.8596000000000004</v>
      </c>
      <c r="F520" s="194"/>
      <c r="G520" s="195"/>
      <c r="H520" s="196"/>
      <c r="I520" s="197"/>
      <c r="J520" s="184"/>
      <c r="K520" s="197"/>
      <c r="M520" s="198" t="s">
        <v>2085</v>
      </c>
      <c r="O520" s="199"/>
      <c r="Z520" s="199"/>
      <c r="AA520" s="199"/>
      <c r="AB520" s="199"/>
      <c r="AC520" s="199"/>
      <c r="AD520" s="199"/>
      <c r="AE520" s="199"/>
      <c r="AF520" s="199"/>
      <c r="AG520" s="199"/>
      <c r="AH520" s="199"/>
      <c r="AI520" s="199"/>
      <c r="AJ520" s="199"/>
      <c r="AK520" s="199"/>
      <c r="AL520" s="199"/>
      <c r="AM520" s="199"/>
      <c r="AN520" s="199"/>
      <c r="AO520" s="199"/>
      <c r="AP520" s="199"/>
      <c r="AQ520" s="199"/>
      <c r="AR520" s="199"/>
      <c r="AS520" s="199"/>
      <c r="AT520" s="199"/>
      <c r="AU520" s="199"/>
      <c r="AV520" s="199"/>
      <c r="AW520" s="199"/>
      <c r="AX520" s="199"/>
      <c r="AY520" s="199"/>
      <c r="AZ520" s="199"/>
      <c r="BA520" s="199"/>
      <c r="BB520" s="199"/>
      <c r="BC520" s="199"/>
      <c r="BD520" s="201" t="str">
        <f t="shared" si="19"/>
        <v>215 (koupelna):(2,1+2,1+2+2)*2*0,3718</v>
      </c>
      <c r="BE520" s="199"/>
      <c r="BF520" s="199"/>
      <c r="BG520" s="199"/>
      <c r="BH520" s="199"/>
      <c r="BI520" s="199"/>
    </row>
    <row r="521" spans="1:104" x14ac:dyDescent="0.2">
      <c r="A521" s="191"/>
      <c r="B521" s="192"/>
      <c r="C521" s="331" t="s">
        <v>2086</v>
      </c>
      <c r="D521" s="332"/>
      <c r="E521" s="193">
        <v>1.0072000000000001</v>
      </c>
      <c r="F521" s="194"/>
      <c r="G521" s="195"/>
      <c r="H521" s="196"/>
      <c r="I521" s="197"/>
      <c r="J521" s="184"/>
      <c r="K521" s="197"/>
      <c r="M521" s="198" t="s">
        <v>2086</v>
      </c>
      <c r="O521" s="199"/>
      <c r="Z521" s="199"/>
      <c r="AA521" s="199"/>
      <c r="AB521" s="199"/>
      <c r="AC521" s="199"/>
      <c r="AD521" s="199"/>
      <c r="AE521" s="199"/>
      <c r="AF521" s="199"/>
      <c r="AG521" s="199"/>
      <c r="AH521" s="199"/>
      <c r="AI521" s="199"/>
      <c r="AJ521" s="199"/>
      <c r="AK521" s="199"/>
      <c r="AL521" s="199"/>
      <c r="AM521" s="199"/>
      <c r="AN521" s="199"/>
      <c r="AO521" s="199"/>
      <c r="AP521" s="199"/>
      <c r="AQ521" s="199"/>
      <c r="AR521" s="199"/>
      <c r="AS521" s="199"/>
      <c r="AT521" s="199"/>
      <c r="AU521" s="199"/>
      <c r="AV521" s="199"/>
      <c r="AW521" s="199"/>
      <c r="AX521" s="199"/>
      <c r="AY521" s="199"/>
      <c r="AZ521" s="199"/>
      <c r="BA521" s="199"/>
      <c r="BB521" s="199"/>
      <c r="BC521" s="199"/>
      <c r="BD521" s="201" t="str">
        <f t="shared" si="19"/>
        <v>220 (koupelna):(1,955+1,955+1,985+1,985)*2*0,3718</v>
      </c>
      <c r="BE521" s="199"/>
      <c r="BF521" s="199"/>
      <c r="BG521" s="199"/>
      <c r="BH521" s="199"/>
      <c r="BI521" s="199"/>
    </row>
    <row r="522" spans="1:104" x14ac:dyDescent="0.2">
      <c r="A522" s="191"/>
      <c r="B522" s="192"/>
      <c r="C522" s="331" t="s">
        <v>2087</v>
      </c>
      <c r="D522" s="332"/>
      <c r="E522" s="193">
        <v>6.6254999999999997</v>
      </c>
      <c r="F522" s="194"/>
      <c r="G522" s="195"/>
      <c r="H522" s="196"/>
      <c r="I522" s="197"/>
      <c r="J522" s="184"/>
      <c r="K522" s="197"/>
      <c r="M522" s="198" t="s">
        <v>2087</v>
      </c>
      <c r="O522" s="199"/>
      <c r="Z522" s="199"/>
      <c r="AA522" s="199"/>
      <c r="AB522" s="199"/>
      <c r="AC522" s="199"/>
      <c r="AD522" s="199"/>
      <c r="AE522" s="199"/>
      <c r="AF522" s="199"/>
      <c r="AG522" s="199"/>
      <c r="AH522" s="199"/>
      <c r="AI522" s="199"/>
      <c r="AJ522" s="199"/>
      <c r="AK522" s="199"/>
      <c r="AL522" s="199"/>
      <c r="AM522" s="199"/>
      <c r="AN522" s="199"/>
      <c r="AO522" s="199"/>
      <c r="AP522" s="199"/>
      <c r="AQ522" s="199"/>
      <c r="AR522" s="199"/>
      <c r="AS522" s="199"/>
      <c r="AT522" s="199"/>
      <c r="AU522" s="199"/>
      <c r="AV522" s="199"/>
      <c r="AW522" s="199"/>
      <c r="AX522" s="199"/>
      <c r="AY522" s="199"/>
      <c r="AZ522" s="199"/>
      <c r="BA522" s="199"/>
      <c r="BB522" s="199"/>
      <c r="BC522" s="199"/>
      <c r="BD522" s="201" t="str">
        <f t="shared" si="19"/>
        <v>221 obklad kuchuňská linka :(2,2+2,1)*0,63*0,3718</v>
      </c>
      <c r="BE522" s="199"/>
      <c r="BF522" s="199"/>
      <c r="BG522" s="199"/>
      <c r="BH522" s="199"/>
      <c r="BI522" s="199"/>
    </row>
    <row r="523" spans="1:104" x14ac:dyDescent="0.2">
      <c r="A523" s="191"/>
      <c r="B523" s="192"/>
      <c r="C523" s="331" t="s">
        <v>2088</v>
      </c>
      <c r="D523" s="332"/>
      <c r="E523" s="193">
        <v>2.7170999999999998</v>
      </c>
      <c r="F523" s="194"/>
      <c r="G523" s="195"/>
      <c r="H523" s="196"/>
      <c r="I523" s="197"/>
      <c r="J523" s="184"/>
      <c r="K523" s="197"/>
      <c r="M523" s="198" t="s">
        <v>2088</v>
      </c>
      <c r="O523" s="199"/>
      <c r="Z523" s="199"/>
      <c r="AA523" s="199"/>
      <c r="AB523" s="199"/>
      <c r="AC523" s="199"/>
      <c r="AD523" s="199"/>
      <c r="AE523" s="199"/>
      <c r="AF523" s="199"/>
      <c r="AG523" s="199"/>
      <c r="AH523" s="199"/>
      <c r="AI523" s="199"/>
      <c r="AJ523" s="199"/>
      <c r="AK523" s="199"/>
      <c r="AL523" s="199"/>
      <c r="AM523" s="199"/>
      <c r="AN523" s="199"/>
      <c r="AO523" s="199"/>
      <c r="AP523" s="199"/>
      <c r="AQ523" s="199"/>
      <c r="AR523" s="199"/>
      <c r="AS523" s="199"/>
      <c r="AT523" s="199"/>
      <c r="AU523" s="199"/>
      <c r="AV523" s="199"/>
      <c r="AW523" s="199"/>
      <c r="AX523" s="199"/>
      <c r="AY523" s="199"/>
      <c r="AZ523" s="199"/>
      <c r="BA523" s="199"/>
      <c r="BB523" s="199"/>
      <c r="BC523" s="199"/>
      <c r="BD523" s="201" t="str">
        <f t="shared" si="19"/>
        <v>225 (koupelna):(2,76+2,76+1,695+1,695)*2*0,3718</v>
      </c>
      <c r="BE523" s="199"/>
      <c r="BF523" s="199"/>
      <c r="BG523" s="199"/>
      <c r="BH523" s="199"/>
      <c r="BI523" s="199"/>
    </row>
    <row r="524" spans="1:104" x14ac:dyDescent="0.2">
      <c r="A524" s="191"/>
      <c r="B524" s="192"/>
      <c r="C524" s="331" t="s">
        <v>2089</v>
      </c>
      <c r="D524" s="332"/>
      <c r="E524" s="193">
        <v>0.96040000000000003</v>
      </c>
      <c r="F524" s="194"/>
      <c r="G524" s="195"/>
      <c r="H524" s="196"/>
      <c r="I524" s="197"/>
      <c r="J524" s="184"/>
      <c r="K524" s="197"/>
      <c r="M524" s="198" t="s">
        <v>2089</v>
      </c>
      <c r="O524" s="199"/>
      <c r="Z524" s="199"/>
      <c r="AA524" s="199"/>
      <c r="AB524" s="199"/>
      <c r="AC524" s="199"/>
      <c r="AD524" s="199"/>
      <c r="AE524" s="199"/>
      <c r="AF524" s="199"/>
      <c r="AG524" s="199"/>
      <c r="AH524" s="199"/>
      <c r="AI524" s="199"/>
      <c r="AJ524" s="199"/>
      <c r="AK524" s="199"/>
      <c r="AL524" s="199"/>
      <c r="AM524" s="199"/>
      <c r="AN524" s="199"/>
      <c r="AO524" s="199"/>
      <c r="AP524" s="199"/>
      <c r="AQ524" s="199"/>
      <c r="AR524" s="199"/>
      <c r="AS524" s="199"/>
      <c r="AT524" s="199"/>
      <c r="AU524" s="199"/>
      <c r="AV524" s="199"/>
      <c r="AW524" s="199"/>
      <c r="AX524" s="199"/>
      <c r="AY524" s="199"/>
      <c r="AZ524" s="199"/>
      <c r="BA524" s="199"/>
      <c r="BB524" s="199"/>
      <c r="BC524" s="199"/>
      <c r="BD524" s="201" t="str">
        <f t="shared" si="19"/>
        <v>226 (WC):(1,41+1,41+1,2+1,2)*1,4*0,3718</v>
      </c>
      <c r="BE524" s="199"/>
      <c r="BF524" s="199"/>
      <c r="BG524" s="199"/>
      <c r="BH524" s="199"/>
      <c r="BI524" s="199"/>
    </row>
    <row r="525" spans="1:104" ht="22.5" x14ac:dyDescent="0.2">
      <c r="A525" s="161">
        <v>69</v>
      </c>
      <c r="B525" s="162" t="s">
        <v>1016</v>
      </c>
      <c r="C525" s="163" t="s">
        <v>1017</v>
      </c>
      <c r="D525" s="164" t="s">
        <v>248</v>
      </c>
      <c r="E525" s="165">
        <v>0.16739999999999999</v>
      </c>
      <c r="F525" s="122">
        <f>'01 107 '!F525</f>
        <v>0</v>
      </c>
      <c r="G525" s="166">
        <f>E525*F525</f>
        <v>0</v>
      </c>
      <c r="H525" s="167">
        <v>0</v>
      </c>
      <c r="I525" s="168">
        <f>E525*H525</f>
        <v>0</v>
      </c>
      <c r="J525" s="167"/>
      <c r="K525" s="168">
        <f>E525*J525</f>
        <v>0</v>
      </c>
      <c r="O525" s="199"/>
      <c r="Z525" s="199"/>
      <c r="AA525" s="199">
        <v>12</v>
      </c>
      <c r="AB525" s="199">
        <v>0</v>
      </c>
      <c r="AC525" s="199">
        <v>72</v>
      </c>
      <c r="AD525" s="199"/>
      <c r="AE525" s="199"/>
      <c r="AF525" s="199"/>
      <c r="AG525" s="199"/>
      <c r="AH525" s="199"/>
      <c r="AI525" s="199"/>
      <c r="AJ525" s="199"/>
      <c r="AK525" s="199"/>
      <c r="AL525" s="199"/>
      <c r="AM525" s="199"/>
      <c r="AN525" s="199"/>
      <c r="AO525" s="199"/>
      <c r="AP525" s="199"/>
      <c r="AQ525" s="199"/>
      <c r="AR525" s="199"/>
      <c r="AS525" s="199"/>
      <c r="AT525" s="199"/>
      <c r="AU525" s="199"/>
      <c r="AV525" s="199"/>
      <c r="AW525" s="199"/>
      <c r="AX525" s="199"/>
      <c r="AY525" s="199"/>
      <c r="AZ525" s="200">
        <f>G525</f>
        <v>0</v>
      </c>
      <c r="BA525" s="199"/>
      <c r="BB525" s="199"/>
      <c r="BC525" s="199"/>
      <c r="BD525" s="199"/>
      <c r="BE525" s="199"/>
      <c r="BF525" s="199"/>
      <c r="BG525" s="199"/>
      <c r="BH525" s="199"/>
      <c r="BI525" s="199"/>
      <c r="CA525" s="199">
        <v>12</v>
      </c>
      <c r="CB525" s="199">
        <v>0</v>
      </c>
      <c r="CZ525" s="124">
        <v>2</v>
      </c>
    </row>
    <row r="526" spans="1:104" x14ac:dyDescent="0.2">
      <c r="A526" s="191"/>
      <c r="B526" s="192"/>
      <c r="C526" s="331" t="s">
        <v>2090</v>
      </c>
      <c r="D526" s="332"/>
      <c r="E526" s="193">
        <v>0.16739999999999999</v>
      </c>
      <c r="F526" s="194"/>
      <c r="G526" s="195"/>
      <c r="H526" s="196"/>
      <c r="I526" s="197"/>
      <c r="J526" s="184"/>
      <c r="K526" s="197"/>
      <c r="M526" s="198" t="s">
        <v>2090</v>
      </c>
      <c r="O526" s="199"/>
      <c r="Z526" s="199"/>
      <c r="AA526" s="199"/>
      <c r="AB526" s="199"/>
      <c r="AC526" s="199"/>
      <c r="AD526" s="199"/>
      <c r="AE526" s="199"/>
      <c r="AF526" s="199"/>
      <c r="AG526" s="199"/>
      <c r="AH526" s="199"/>
      <c r="AI526" s="199"/>
      <c r="AJ526" s="199"/>
      <c r="AK526" s="199"/>
      <c r="AL526" s="199"/>
      <c r="AM526" s="199"/>
      <c r="AN526" s="199"/>
      <c r="AO526" s="199"/>
      <c r="AP526" s="199"/>
      <c r="AQ526" s="199"/>
      <c r="AR526" s="199"/>
      <c r="AS526" s="199"/>
      <c r="AT526" s="199"/>
      <c r="AU526" s="199"/>
      <c r="AV526" s="199"/>
      <c r="AW526" s="199"/>
      <c r="AX526" s="199"/>
      <c r="AY526" s="199"/>
      <c r="AZ526" s="199"/>
      <c r="BA526" s="199"/>
      <c r="BB526" s="199"/>
      <c r="BC526" s="199"/>
      <c r="BD526" s="201" t="str">
        <f>C525</f>
        <v xml:space="preserve">Přesun hmot pro izolace proti vodě, výšky do 60 m </v>
      </c>
      <c r="BE526" s="199"/>
      <c r="BF526" s="199"/>
      <c r="BG526" s="199"/>
      <c r="BH526" s="199"/>
      <c r="BI526" s="199"/>
    </row>
    <row r="527" spans="1:104" x14ac:dyDescent="0.2">
      <c r="A527" s="169" t="s">
        <v>42</v>
      </c>
      <c r="B527" s="170" t="s">
        <v>995</v>
      </c>
      <c r="C527" s="171" t="s">
        <v>996</v>
      </c>
      <c r="D527" s="172"/>
      <c r="E527" s="173"/>
      <c r="F527" s="173"/>
      <c r="G527" s="174">
        <f>SUM(G511:G526)</f>
        <v>0</v>
      </c>
      <c r="H527" s="175"/>
      <c r="I527" s="174">
        <f>SUM(I511:I526)</f>
        <v>0.167385904</v>
      </c>
      <c r="J527" s="176"/>
      <c r="K527" s="174">
        <f>SUM(K511:K526)</f>
        <v>0</v>
      </c>
      <c r="O527" s="199"/>
      <c r="X527" s="202">
        <f>K527</f>
        <v>0</v>
      </c>
      <c r="Y527" s="202">
        <f>I527</f>
        <v>0.167385904</v>
      </c>
      <c r="Z527" s="200">
        <f>G527</f>
        <v>0</v>
      </c>
      <c r="AA527" s="199"/>
      <c r="AB527" s="199"/>
      <c r="AC527" s="199"/>
      <c r="AD527" s="199"/>
      <c r="AE527" s="199"/>
      <c r="AF527" s="199"/>
      <c r="AG527" s="199"/>
      <c r="AH527" s="199"/>
      <c r="AI527" s="199"/>
      <c r="AJ527" s="199"/>
      <c r="AK527" s="199"/>
      <c r="AL527" s="199"/>
      <c r="AM527" s="199"/>
      <c r="AN527" s="199"/>
      <c r="AO527" s="199"/>
      <c r="AP527" s="199"/>
      <c r="AQ527" s="199"/>
      <c r="AR527" s="199"/>
      <c r="AS527" s="199"/>
      <c r="AT527" s="199"/>
      <c r="AU527" s="199"/>
      <c r="AV527" s="199"/>
      <c r="AW527" s="199"/>
      <c r="AX527" s="199"/>
      <c r="AY527" s="199"/>
      <c r="AZ527" s="199"/>
      <c r="BA527" s="203"/>
      <c r="BB527" s="203"/>
      <c r="BC527" s="203"/>
      <c r="BD527" s="203"/>
      <c r="BE527" s="203"/>
      <c r="BF527" s="203"/>
      <c r="BG527" s="199"/>
      <c r="BH527" s="199"/>
      <c r="BI527" s="199"/>
    </row>
    <row r="528" spans="1:104" ht="14.25" customHeight="1" x14ac:dyDescent="0.2">
      <c r="A528" s="151" t="s">
        <v>38</v>
      </c>
      <c r="B528" s="152" t="s">
        <v>1779</v>
      </c>
      <c r="C528" s="153" t="s">
        <v>1780</v>
      </c>
      <c r="D528" s="154"/>
      <c r="E528" s="155"/>
      <c r="F528" s="155"/>
      <c r="G528" s="156"/>
      <c r="H528" s="157"/>
      <c r="I528" s="158"/>
      <c r="J528" s="159"/>
      <c r="K528" s="160"/>
      <c r="O528" s="199"/>
    </row>
    <row r="529" spans="1:104" ht="22.5" x14ac:dyDescent="0.2">
      <c r="A529" s="161">
        <v>70</v>
      </c>
      <c r="B529" s="162" t="s">
        <v>1781</v>
      </c>
      <c r="C529" s="163" t="s">
        <v>1782</v>
      </c>
      <c r="D529" s="164" t="s">
        <v>41</v>
      </c>
      <c r="E529" s="165">
        <v>14.797599999999999</v>
      </c>
      <c r="F529" s="122">
        <f>'01 107 '!F529</f>
        <v>0</v>
      </c>
      <c r="G529" s="166">
        <f>E529*F529</f>
        <v>0</v>
      </c>
      <c r="H529" s="167">
        <v>3.3E-4</v>
      </c>
      <c r="I529" s="168">
        <f>E529*H529</f>
        <v>4.883208E-3</v>
      </c>
      <c r="J529" s="167">
        <v>0</v>
      </c>
      <c r="K529" s="168">
        <f>E529*J529</f>
        <v>0</v>
      </c>
      <c r="O529" s="199"/>
      <c r="Z529" s="199"/>
      <c r="AA529" s="199">
        <v>1</v>
      </c>
      <c r="AB529" s="199">
        <v>7</v>
      </c>
      <c r="AC529" s="199">
        <v>7</v>
      </c>
      <c r="AD529" s="199"/>
      <c r="AE529" s="199"/>
      <c r="AF529" s="199"/>
      <c r="AG529" s="199"/>
      <c r="AH529" s="199"/>
      <c r="AI529" s="199"/>
      <c r="AJ529" s="199"/>
      <c r="AK529" s="199"/>
      <c r="AL529" s="199"/>
      <c r="AM529" s="199"/>
      <c r="AN529" s="199"/>
      <c r="AO529" s="199"/>
      <c r="AP529" s="199"/>
      <c r="AQ529" s="199"/>
      <c r="AR529" s="199"/>
      <c r="AS529" s="199"/>
      <c r="AT529" s="199"/>
      <c r="AU529" s="199"/>
      <c r="AV529" s="199"/>
      <c r="AW529" s="199"/>
      <c r="AX529" s="199"/>
      <c r="AY529" s="199"/>
      <c r="AZ529" s="200">
        <f>G529</f>
        <v>0</v>
      </c>
      <c r="BA529" s="199"/>
      <c r="BB529" s="199"/>
      <c r="BC529" s="199"/>
      <c r="BD529" s="199"/>
      <c r="BE529" s="199"/>
      <c r="BF529" s="199"/>
      <c r="BG529" s="199"/>
      <c r="BH529" s="199"/>
      <c r="BI529" s="199"/>
      <c r="CA529" s="199">
        <v>1</v>
      </c>
      <c r="CB529" s="199">
        <v>7</v>
      </c>
      <c r="CZ529" s="124">
        <v>2</v>
      </c>
    </row>
    <row r="530" spans="1:104" ht="25.5" x14ac:dyDescent="0.2">
      <c r="A530" s="191"/>
      <c r="B530" s="192"/>
      <c r="C530" s="331" t="s">
        <v>2071</v>
      </c>
      <c r="D530" s="332"/>
      <c r="E530" s="193">
        <v>10.559100000000001</v>
      </c>
      <c r="F530" s="194"/>
      <c r="G530" s="195"/>
      <c r="H530" s="196"/>
      <c r="I530" s="197"/>
      <c r="J530" s="184"/>
      <c r="K530" s="197"/>
      <c r="M530" s="198" t="s">
        <v>2071</v>
      </c>
      <c r="O530" s="199"/>
      <c r="Z530" s="199"/>
      <c r="AA530" s="199"/>
      <c r="AB530" s="199"/>
      <c r="AC530" s="199"/>
      <c r="AD530" s="199"/>
      <c r="AE530" s="199"/>
      <c r="AF530" s="199"/>
      <c r="AG530" s="199"/>
      <c r="AH530" s="199"/>
      <c r="AI530" s="199"/>
      <c r="AJ530" s="199"/>
      <c r="AK530" s="199"/>
      <c r="AL530" s="199"/>
      <c r="AM530" s="199"/>
      <c r="AN530" s="199"/>
      <c r="AO530" s="199"/>
      <c r="AP530" s="199"/>
      <c r="AQ530" s="199"/>
      <c r="AR530" s="199"/>
      <c r="AS530" s="199"/>
      <c r="AT530" s="199"/>
      <c r="AU530" s="199"/>
      <c r="AV530" s="199"/>
      <c r="AW530" s="199"/>
      <c r="AX530" s="199"/>
      <c r="AY530" s="199"/>
      <c r="AZ530" s="199"/>
      <c r="BA530" s="199"/>
      <c r="BB530" s="199"/>
      <c r="BC530" s="199"/>
      <c r="BD530" s="201" t="str">
        <f>C529</f>
        <v>Izolace proti vlhkosti vodor.,nátěr penetr.emulzí včetně emulze  0,3 kg/m2</v>
      </c>
      <c r="BE530" s="199"/>
      <c r="BF530" s="199"/>
      <c r="BG530" s="199"/>
      <c r="BH530" s="199"/>
      <c r="BI530" s="199"/>
    </row>
    <row r="531" spans="1:104" x14ac:dyDescent="0.2">
      <c r="A531" s="191"/>
      <c r="B531" s="192"/>
      <c r="C531" s="331" t="s">
        <v>2072</v>
      </c>
      <c r="D531" s="332"/>
      <c r="E531" s="193">
        <v>4.2385000000000002</v>
      </c>
      <c r="F531" s="194"/>
      <c r="G531" s="195"/>
      <c r="H531" s="196"/>
      <c r="I531" s="197"/>
      <c r="J531" s="184"/>
      <c r="K531" s="197"/>
      <c r="M531" s="198" t="s">
        <v>2072</v>
      </c>
      <c r="O531" s="199"/>
      <c r="Z531" s="199"/>
      <c r="AA531" s="199"/>
      <c r="AB531" s="199"/>
      <c r="AC531" s="199"/>
      <c r="AD531" s="199"/>
      <c r="AE531" s="199"/>
      <c r="AF531" s="199"/>
      <c r="AG531" s="199"/>
      <c r="AH531" s="199"/>
      <c r="AI531" s="199"/>
      <c r="AJ531" s="199"/>
      <c r="AK531" s="199"/>
      <c r="AL531" s="199"/>
      <c r="AM531" s="199"/>
      <c r="AN531" s="199"/>
      <c r="AO531" s="199"/>
      <c r="AP531" s="199"/>
      <c r="AQ531" s="199"/>
      <c r="AR531" s="199"/>
      <c r="AS531" s="199"/>
      <c r="AT531" s="199"/>
      <c r="AU531" s="199"/>
      <c r="AV531" s="199"/>
      <c r="AW531" s="199"/>
      <c r="AX531" s="199"/>
      <c r="AY531" s="199"/>
      <c r="AZ531" s="199"/>
      <c r="BA531" s="199"/>
      <c r="BB531" s="199"/>
      <c r="BC531" s="199"/>
      <c r="BD531" s="201" t="str">
        <f>C530</f>
        <v>P12:28,4*0,3718</v>
      </c>
      <c r="BE531" s="199"/>
      <c r="BF531" s="199"/>
      <c r="BG531" s="199"/>
      <c r="BH531" s="199"/>
      <c r="BI531" s="199"/>
    </row>
    <row r="532" spans="1:104" ht="22.5" x14ac:dyDescent="0.2">
      <c r="A532" s="161">
        <v>71</v>
      </c>
      <c r="B532" s="162" t="s">
        <v>997</v>
      </c>
      <c r="C532" s="163" t="s">
        <v>998</v>
      </c>
      <c r="D532" s="164" t="s">
        <v>41</v>
      </c>
      <c r="E532" s="165">
        <v>14.797599999999999</v>
      </c>
      <c r="F532" s="122">
        <f>'01 107 '!F532</f>
        <v>0</v>
      </c>
      <c r="G532" s="166">
        <f>E532*F532</f>
        <v>0</v>
      </c>
      <c r="H532" s="167">
        <v>5.5900000000000004E-3</v>
      </c>
      <c r="I532" s="168">
        <f>E532*H532</f>
        <v>8.2718583999999998E-2</v>
      </c>
      <c r="J532" s="167">
        <v>0</v>
      </c>
      <c r="K532" s="168">
        <f>E532*J532</f>
        <v>0</v>
      </c>
      <c r="O532" s="199"/>
      <c r="Z532" s="199"/>
      <c r="AA532" s="199">
        <v>1</v>
      </c>
      <c r="AB532" s="199">
        <v>7</v>
      </c>
      <c r="AC532" s="199">
        <v>7</v>
      </c>
      <c r="AD532" s="199"/>
      <c r="AE532" s="199"/>
      <c r="AF532" s="199"/>
      <c r="AG532" s="199"/>
      <c r="AH532" s="199"/>
      <c r="AI532" s="199"/>
      <c r="AJ532" s="199"/>
      <c r="AK532" s="199"/>
      <c r="AL532" s="199"/>
      <c r="AM532" s="199"/>
      <c r="AN532" s="199"/>
      <c r="AO532" s="199"/>
      <c r="AP532" s="199"/>
      <c r="AQ532" s="199"/>
      <c r="AR532" s="199"/>
      <c r="AS532" s="199"/>
      <c r="AT532" s="199"/>
      <c r="AU532" s="199"/>
      <c r="AV532" s="199"/>
      <c r="AW532" s="199"/>
      <c r="AX532" s="199"/>
      <c r="AY532" s="199"/>
      <c r="AZ532" s="200">
        <f>G532</f>
        <v>0</v>
      </c>
      <c r="BA532" s="199"/>
      <c r="BB532" s="199"/>
      <c r="BC532" s="199"/>
      <c r="BD532" s="199"/>
      <c r="BE532" s="199"/>
      <c r="BF532" s="199"/>
      <c r="BG532" s="199"/>
      <c r="BH532" s="199"/>
      <c r="BI532" s="199"/>
      <c r="CA532" s="199">
        <v>1</v>
      </c>
      <c r="CB532" s="199">
        <v>7</v>
      </c>
      <c r="CZ532" s="124">
        <v>2</v>
      </c>
    </row>
    <row r="533" spans="1:104" ht="22.5" x14ac:dyDescent="0.2">
      <c r="A533" s="191"/>
      <c r="B533" s="192"/>
      <c r="C533" s="312" t="s">
        <v>999</v>
      </c>
      <c r="D533" s="313"/>
      <c r="E533" s="313"/>
      <c r="F533" s="313"/>
      <c r="G533" s="314"/>
      <c r="I533" s="197"/>
      <c r="K533" s="197"/>
      <c r="L533" s="198" t="s">
        <v>999</v>
      </c>
      <c r="O533" s="199"/>
      <c r="Z533" s="199"/>
      <c r="AA533" s="199"/>
      <c r="AB533" s="199"/>
      <c r="AC533" s="199"/>
      <c r="AD533" s="199"/>
      <c r="AE533" s="199"/>
      <c r="AF533" s="199"/>
      <c r="AG533" s="199"/>
      <c r="AH533" s="199"/>
      <c r="AI533" s="199"/>
      <c r="AJ533" s="199"/>
      <c r="AK533" s="199"/>
      <c r="AL533" s="199"/>
      <c r="AM533" s="199"/>
      <c r="AN533" s="199"/>
      <c r="AO533" s="199"/>
      <c r="AP533" s="199"/>
      <c r="AQ533" s="199"/>
      <c r="AR533" s="199"/>
      <c r="AS533" s="199"/>
      <c r="AT533" s="199"/>
      <c r="AU533" s="199"/>
      <c r="AV533" s="199"/>
      <c r="AW533" s="199"/>
      <c r="AX533" s="199"/>
      <c r="AY533" s="199"/>
      <c r="AZ533" s="199"/>
      <c r="BA533" s="199"/>
      <c r="BB533" s="199"/>
      <c r="BC533" s="199"/>
      <c r="BD533" s="199"/>
      <c r="BE533" s="199"/>
      <c r="BF533" s="199"/>
      <c r="BG533" s="199"/>
      <c r="BH533" s="199"/>
      <c r="BI533" s="199"/>
    </row>
    <row r="534" spans="1:104" ht="33.75" x14ac:dyDescent="0.2">
      <c r="A534" s="191"/>
      <c r="B534" s="192"/>
      <c r="C534" s="312" t="s">
        <v>1000</v>
      </c>
      <c r="D534" s="313"/>
      <c r="E534" s="313"/>
      <c r="F534" s="313"/>
      <c r="G534" s="314"/>
      <c r="I534" s="197"/>
      <c r="K534" s="197"/>
      <c r="L534" s="198" t="s">
        <v>1000</v>
      </c>
      <c r="O534" s="199"/>
      <c r="Z534" s="199"/>
      <c r="AA534" s="199"/>
      <c r="AB534" s="199"/>
      <c r="AC534" s="199"/>
      <c r="AD534" s="199"/>
      <c r="AE534" s="199"/>
      <c r="AF534" s="199"/>
      <c r="AG534" s="199"/>
      <c r="AH534" s="199"/>
      <c r="AI534" s="199"/>
      <c r="AJ534" s="199"/>
      <c r="AK534" s="199"/>
      <c r="AL534" s="199"/>
      <c r="AM534" s="199"/>
      <c r="AN534" s="199"/>
      <c r="AO534" s="199"/>
      <c r="AP534" s="199"/>
      <c r="AQ534" s="199"/>
      <c r="AR534" s="199"/>
      <c r="AS534" s="199"/>
      <c r="AT534" s="199"/>
      <c r="AU534" s="199"/>
      <c r="AV534" s="199"/>
      <c r="AW534" s="199"/>
      <c r="AX534" s="199"/>
      <c r="AY534" s="199"/>
      <c r="AZ534" s="199"/>
      <c r="BA534" s="199"/>
      <c r="BB534" s="199"/>
      <c r="BC534" s="199"/>
      <c r="BD534" s="199"/>
      <c r="BE534" s="199"/>
      <c r="BF534" s="199"/>
      <c r="BG534" s="199"/>
      <c r="BH534" s="199"/>
      <c r="BI534" s="199"/>
    </row>
    <row r="535" spans="1:104" ht="51" x14ac:dyDescent="0.2">
      <c r="A535" s="191"/>
      <c r="B535" s="192"/>
      <c r="C535" s="331" t="s">
        <v>2071</v>
      </c>
      <c r="D535" s="332"/>
      <c r="E535" s="193">
        <v>10.559100000000001</v>
      </c>
      <c r="F535" s="194"/>
      <c r="G535" s="195"/>
      <c r="H535" s="196"/>
      <c r="I535" s="197"/>
      <c r="J535" s="184"/>
      <c r="K535" s="197"/>
      <c r="M535" s="198" t="s">
        <v>2071</v>
      </c>
      <c r="O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199"/>
      <c r="AY535" s="199"/>
      <c r="AZ535" s="199"/>
      <c r="BA535" s="199"/>
      <c r="BB535" s="199"/>
      <c r="BC535" s="199"/>
      <c r="BD535" s="201" t="str">
        <f>C534</f>
        <v>Je určený pro parotěsnou a popřípadě pojistnou hydroizolační vrstvu plochých střech a pro izolaci spodní stavby proti zemní vlhkosti, gravitační i tlakové vodě (v kombinaci s jedním nebo dvěma dalšími pásy) a radonu.</v>
      </c>
      <c r="BE535" s="199"/>
      <c r="BF535" s="199"/>
      <c r="BG535" s="199"/>
      <c r="BH535" s="199"/>
      <c r="BI535" s="199"/>
    </row>
    <row r="536" spans="1:104" x14ac:dyDescent="0.2">
      <c r="A536" s="191"/>
      <c r="B536" s="192"/>
      <c r="C536" s="331" t="s">
        <v>2072</v>
      </c>
      <c r="D536" s="332"/>
      <c r="E536" s="193">
        <v>4.2385000000000002</v>
      </c>
      <c r="F536" s="194"/>
      <c r="G536" s="195"/>
      <c r="H536" s="196"/>
      <c r="I536" s="197"/>
      <c r="J536" s="184"/>
      <c r="K536" s="197"/>
      <c r="M536" s="198" t="s">
        <v>2072</v>
      </c>
      <c r="O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199"/>
      <c r="AY536" s="199"/>
      <c r="AZ536" s="199"/>
      <c r="BA536" s="199"/>
      <c r="BB536" s="199"/>
      <c r="BC536" s="199"/>
      <c r="BD536" s="201" t="str">
        <f>C535</f>
        <v>P12:28,4*0,3718</v>
      </c>
      <c r="BE536" s="199"/>
      <c r="BF536" s="199"/>
      <c r="BG536" s="199"/>
      <c r="BH536" s="199"/>
      <c r="BI536" s="199"/>
    </row>
    <row r="537" spans="1:104" x14ac:dyDescent="0.2">
      <c r="A537" s="161">
        <v>72</v>
      </c>
      <c r="B537" s="162" t="s">
        <v>1783</v>
      </c>
      <c r="C537" s="163" t="s">
        <v>1784</v>
      </c>
      <c r="D537" s="164" t="s">
        <v>41</v>
      </c>
      <c r="E537" s="165">
        <v>14.797599999999999</v>
      </c>
      <c r="F537" s="122">
        <f>'01 107 '!F537</f>
        <v>0</v>
      </c>
      <c r="G537" s="166">
        <f>E537*F537</f>
        <v>0</v>
      </c>
      <c r="H537" s="167">
        <v>4.0000000000000003E-5</v>
      </c>
      <c r="I537" s="168">
        <f>E537*H537</f>
        <v>5.9190399999999998E-4</v>
      </c>
      <c r="J537" s="167">
        <v>0</v>
      </c>
      <c r="K537" s="168">
        <f>E537*J537</f>
        <v>0</v>
      </c>
      <c r="O537" s="199"/>
      <c r="Z537" s="199"/>
      <c r="AA537" s="199">
        <v>1</v>
      </c>
      <c r="AB537" s="199">
        <v>7</v>
      </c>
      <c r="AC537" s="199">
        <v>7</v>
      </c>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199"/>
      <c r="AY537" s="199"/>
      <c r="AZ537" s="200">
        <f>G537</f>
        <v>0</v>
      </c>
      <c r="BA537" s="199"/>
      <c r="BB537" s="199"/>
      <c r="BC537" s="199"/>
      <c r="BD537" s="199"/>
      <c r="BE537" s="199"/>
      <c r="BF537" s="199"/>
      <c r="BG537" s="199"/>
      <c r="BH537" s="199"/>
      <c r="BI537" s="199"/>
      <c r="CA537" s="199">
        <v>1</v>
      </c>
      <c r="CB537" s="199">
        <v>7</v>
      </c>
      <c r="CZ537" s="124">
        <v>2</v>
      </c>
    </row>
    <row r="538" spans="1:104" x14ac:dyDescent="0.2">
      <c r="A538" s="191"/>
      <c r="B538" s="192"/>
      <c r="C538" s="331" t="s">
        <v>2071</v>
      </c>
      <c r="D538" s="332"/>
      <c r="E538" s="193">
        <v>10.559100000000001</v>
      </c>
      <c r="F538" s="194"/>
      <c r="G538" s="195"/>
      <c r="H538" s="196"/>
      <c r="I538" s="197"/>
      <c r="J538" s="184"/>
      <c r="K538" s="197"/>
      <c r="M538" s="198" t="s">
        <v>2071</v>
      </c>
      <c r="O538" s="199"/>
      <c r="Z538" s="199"/>
      <c r="AA538" s="199"/>
      <c r="AB538" s="199"/>
      <c r="AC538" s="199"/>
      <c r="AD538" s="199"/>
      <c r="AE538" s="199"/>
      <c r="AF538" s="199"/>
      <c r="AG538" s="199"/>
      <c r="AH538" s="199"/>
      <c r="AI538" s="199"/>
      <c r="AJ538" s="199"/>
      <c r="AK538" s="199"/>
      <c r="AL538" s="199"/>
      <c r="AM538" s="199"/>
      <c r="AN538" s="199"/>
      <c r="AO538" s="199"/>
      <c r="AP538" s="199"/>
      <c r="AQ538" s="199"/>
      <c r="AR538" s="199"/>
      <c r="AS538" s="199"/>
      <c r="AT538" s="199"/>
      <c r="AU538" s="199"/>
      <c r="AV538" s="199"/>
      <c r="AW538" s="199"/>
      <c r="AX538" s="199"/>
      <c r="AY538" s="199"/>
      <c r="AZ538" s="199"/>
      <c r="BA538" s="199"/>
      <c r="BB538" s="199"/>
      <c r="BC538" s="199"/>
      <c r="BD538" s="201" t="str">
        <f>C537</f>
        <v xml:space="preserve">Podkladní pás z textilie přibitím </v>
      </c>
      <c r="BE538" s="199"/>
      <c r="BF538" s="199"/>
      <c r="BG538" s="199"/>
      <c r="BH538" s="199"/>
      <c r="BI538" s="199"/>
    </row>
    <row r="539" spans="1:104" x14ac:dyDescent="0.2">
      <c r="A539" s="191"/>
      <c r="B539" s="192"/>
      <c r="C539" s="331" t="s">
        <v>2072</v>
      </c>
      <c r="D539" s="332"/>
      <c r="E539" s="193">
        <v>4.2385000000000002</v>
      </c>
      <c r="F539" s="194"/>
      <c r="G539" s="195"/>
      <c r="H539" s="196"/>
      <c r="I539" s="197"/>
      <c r="J539" s="184"/>
      <c r="K539" s="197"/>
      <c r="M539" s="198" t="s">
        <v>2072</v>
      </c>
      <c r="O539" s="199"/>
      <c r="Z539" s="199"/>
      <c r="AA539" s="199"/>
      <c r="AB539" s="199"/>
      <c r="AC539" s="199"/>
      <c r="AD539" s="199"/>
      <c r="AE539" s="199"/>
      <c r="AF539" s="199"/>
      <c r="AG539" s="199"/>
      <c r="AH539" s="199"/>
      <c r="AI539" s="199"/>
      <c r="AJ539" s="199"/>
      <c r="AK539" s="199"/>
      <c r="AL539" s="199"/>
      <c r="AM539" s="199"/>
      <c r="AN539" s="199"/>
      <c r="AO539" s="199"/>
      <c r="AP539" s="199"/>
      <c r="AQ539" s="199"/>
      <c r="AR539" s="199"/>
      <c r="AS539" s="199"/>
      <c r="AT539" s="199"/>
      <c r="AU539" s="199"/>
      <c r="AV539" s="199"/>
      <c r="AW539" s="199"/>
      <c r="AX539" s="199"/>
      <c r="AY539" s="199"/>
      <c r="AZ539" s="199"/>
      <c r="BA539" s="199"/>
      <c r="BB539" s="199"/>
      <c r="BC539" s="199"/>
      <c r="BD539" s="201" t="str">
        <f>C538</f>
        <v>P12:28,4*0,3718</v>
      </c>
      <c r="BE539" s="199"/>
      <c r="BF539" s="199"/>
      <c r="BG539" s="199"/>
      <c r="BH539" s="199"/>
      <c r="BI539" s="199"/>
    </row>
    <row r="540" spans="1:104" ht="22.5" x14ac:dyDescent="0.2">
      <c r="A540" s="161">
        <v>73</v>
      </c>
      <c r="B540" s="162" t="s">
        <v>1785</v>
      </c>
      <c r="C540" s="163" t="s">
        <v>1786</v>
      </c>
      <c r="D540" s="164" t="s">
        <v>248</v>
      </c>
      <c r="E540" s="165">
        <v>0.12180000000000001</v>
      </c>
      <c r="F540" s="122">
        <f>'01 107 '!F540</f>
        <v>0</v>
      </c>
      <c r="G540" s="166">
        <f>E540*F540</f>
        <v>0</v>
      </c>
      <c r="H540" s="167">
        <v>0</v>
      </c>
      <c r="I540" s="168">
        <f>E540*H540</f>
        <v>0</v>
      </c>
      <c r="J540" s="167"/>
      <c r="K540" s="168">
        <f>E540*J540</f>
        <v>0</v>
      </c>
      <c r="O540" s="199"/>
      <c r="Z540" s="199"/>
      <c r="AA540" s="199">
        <v>12</v>
      </c>
      <c r="AB540" s="199">
        <v>0</v>
      </c>
      <c r="AC540" s="199">
        <v>78</v>
      </c>
      <c r="AD540" s="199"/>
      <c r="AE540" s="199"/>
      <c r="AF540" s="199"/>
      <c r="AG540" s="199"/>
      <c r="AH540" s="199"/>
      <c r="AI540" s="199"/>
      <c r="AJ540" s="199"/>
      <c r="AK540" s="199"/>
      <c r="AL540" s="199"/>
      <c r="AM540" s="199"/>
      <c r="AN540" s="199"/>
      <c r="AO540" s="199"/>
      <c r="AP540" s="199"/>
      <c r="AQ540" s="199"/>
      <c r="AR540" s="199"/>
      <c r="AS540" s="199"/>
      <c r="AT540" s="199"/>
      <c r="AU540" s="199"/>
      <c r="AV540" s="199"/>
      <c r="AW540" s="199"/>
      <c r="AX540" s="199"/>
      <c r="AY540" s="199"/>
      <c r="AZ540" s="200">
        <f>G540</f>
        <v>0</v>
      </c>
      <c r="BA540" s="199"/>
      <c r="BB540" s="199"/>
      <c r="BC540" s="199"/>
      <c r="BD540" s="199"/>
      <c r="BE540" s="199"/>
      <c r="BF540" s="199"/>
      <c r="BG540" s="199"/>
      <c r="BH540" s="199"/>
      <c r="BI540" s="199"/>
      <c r="CA540" s="199">
        <v>12</v>
      </c>
      <c r="CB540" s="199">
        <v>0</v>
      </c>
      <c r="CZ540" s="124">
        <v>2</v>
      </c>
    </row>
    <row r="541" spans="1:104" x14ac:dyDescent="0.2">
      <c r="A541" s="191"/>
      <c r="B541" s="192"/>
      <c r="C541" s="331" t="s">
        <v>2091</v>
      </c>
      <c r="D541" s="332"/>
      <c r="E541" s="193">
        <v>0.12180000000000001</v>
      </c>
      <c r="F541" s="194"/>
      <c r="G541" s="195"/>
      <c r="H541" s="196"/>
      <c r="I541" s="197"/>
      <c r="J541" s="184"/>
      <c r="K541" s="197"/>
      <c r="M541" s="198" t="s">
        <v>2091</v>
      </c>
      <c r="O541" s="199"/>
      <c r="Z541" s="199"/>
      <c r="AA541" s="199"/>
      <c r="AB541" s="199"/>
      <c r="AC541" s="199"/>
      <c r="AD541" s="199"/>
      <c r="AE541" s="199"/>
      <c r="AF541" s="199"/>
      <c r="AG541" s="199"/>
      <c r="AH541" s="199"/>
      <c r="AI541" s="199"/>
      <c r="AJ541" s="199"/>
      <c r="AK541" s="199"/>
      <c r="AL541" s="199"/>
      <c r="AM541" s="199"/>
      <c r="AN541" s="199"/>
      <c r="AO541" s="199"/>
      <c r="AP541" s="199"/>
      <c r="AQ541" s="199"/>
      <c r="AR541" s="199"/>
      <c r="AS541" s="199"/>
      <c r="AT541" s="199"/>
      <c r="AU541" s="199"/>
      <c r="AV541" s="199"/>
      <c r="AW541" s="199"/>
      <c r="AX541" s="199"/>
      <c r="AY541" s="199"/>
      <c r="AZ541" s="199"/>
      <c r="BA541" s="199"/>
      <c r="BB541" s="199"/>
      <c r="BC541" s="199"/>
      <c r="BD541" s="201" t="str">
        <f>C540</f>
        <v xml:space="preserve">Přesun hmot pro povlakové krytiny, výšky do 24 m </v>
      </c>
      <c r="BE541" s="199"/>
      <c r="BF541" s="199"/>
      <c r="BG541" s="199"/>
      <c r="BH541" s="199"/>
      <c r="BI541" s="199"/>
    </row>
    <row r="542" spans="1:104" x14ac:dyDescent="0.2">
      <c r="A542" s="161">
        <v>74</v>
      </c>
      <c r="B542" s="162" t="s">
        <v>1788</v>
      </c>
      <c r="C542" s="163" t="s">
        <v>1789</v>
      </c>
      <c r="D542" s="164" t="s">
        <v>41</v>
      </c>
      <c r="E542" s="165">
        <v>15.987399999999999</v>
      </c>
      <c r="F542" s="122">
        <f>'01 107 '!F542</f>
        <v>0</v>
      </c>
      <c r="G542" s="166">
        <f>E542*F542</f>
        <v>0</v>
      </c>
      <c r="H542" s="167">
        <v>1.8E-3</v>
      </c>
      <c r="I542" s="168">
        <f>E542*H542</f>
        <v>2.8777319999999999E-2</v>
      </c>
      <c r="J542" s="167"/>
      <c r="K542" s="168">
        <f>E542*J542</f>
        <v>0</v>
      </c>
      <c r="O542" s="199"/>
      <c r="Z542" s="199"/>
      <c r="AA542" s="199">
        <v>3</v>
      </c>
      <c r="AB542" s="199">
        <v>1</v>
      </c>
      <c r="AC542" s="199">
        <v>283220022</v>
      </c>
      <c r="AD542" s="199"/>
      <c r="AE542" s="199"/>
      <c r="AF542" s="199"/>
      <c r="AG542" s="199"/>
      <c r="AH542" s="199"/>
      <c r="AI542" s="199"/>
      <c r="AJ542" s="199"/>
      <c r="AK542" s="199"/>
      <c r="AL542" s="199"/>
      <c r="AM542" s="199"/>
      <c r="AN542" s="199"/>
      <c r="AO542" s="199"/>
      <c r="AP542" s="199"/>
      <c r="AQ542" s="199"/>
      <c r="AR542" s="199"/>
      <c r="AS542" s="199"/>
      <c r="AT542" s="199"/>
      <c r="AU542" s="199"/>
      <c r="AV542" s="199"/>
      <c r="AW542" s="199"/>
      <c r="AX542" s="199"/>
      <c r="AY542" s="199"/>
      <c r="AZ542" s="200">
        <f>G542</f>
        <v>0</v>
      </c>
      <c r="BA542" s="199"/>
      <c r="BB542" s="199"/>
      <c r="BC542" s="199"/>
      <c r="BD542" s="199"/>
      <c r="BE542" s="199"/>
      <c r="BF542" s="199"/>
      <c r="BG542" s="199"/>
      <c r="BH542" s="199"/>
      <c r="BI542" s="199"/>
      <c r="CA542" s="199">
        <v>3</v>
      </c>
      <c r="CB542" s="199">
        <v>1</v>
      </c>
      <c r="CZ542" s="124">
        <v>2</v>
      </c>
    </row>
    <row r="543" spans="1:104" ht="22.5" x14ac:dyDescent="0.2">
      <c r="A543" s="191"/>
      <c r="B543" s="192"/>
      <c r="C543" s="312" t="s">
        <v>1790</v>
      </c>
      <c r="D543" s="313"/>
      <c r="E543" s="313"/>
      <c r="F543" s="313"/>
      <c r="G543" s="314"/>
      <c r="I543" s="197"/>
      <c r="K543" s="197"/>
      <c r="L543" s="198" t="s">
        <v>1790</v>
      </c>
      <c r="O543" s="199"/>
      <c r="Z543" s="199"/>
      <c r="AA543" s="199"/>
      <c r="AB543" s="199"/>
      <c r="AC543" s="199"/>
      <c r="AD543" s="199"/>
      <c r="AE543" s="199"/>
      <c r="AF543" s="199"/>
      <c r="AG543" s="199"/>
      <c r="AH543" s="199"/>
      <c r="AI543" s="199"/>
      <c r="AJ543" s="199"/>
      <c r="AK543" s="199"/>
      <c r="AL543" s="199"/>
      <c r="AM543" s="199"/>
      <c r="AN543" s="199"/>
      <c r="AO543" s="199"/>
      <c r="AP543" s="199"/>
      <c r="AQ543" s="199"/>
      <c r="AR543" s="199"/>
      <c r="AS543" s="199"/>
      <c r="AT543" s="199"/>
      <c r="AU543" s="199"/>
      <c r="AV543" s="199"/>
      <c r="AW543" s="199"/>
      <c r="AX543" s="199"/>
      <c r="AY543" s="199"/>
      <c r="AZ543" s="199"/>
      <c r="BA543" s="199"/>
      <c r="BB543" s="199"/>
      <c r="BC543" s="199"/>
      <c r="BD543" s="199"/>
      <c r="BE543" s="199"/>
      <c r="BF543" s="199"/>
      <c r="BG543" s="199"/>
      <c r="BH543" s="199"/>
      <c r="BI543" s="199"/>
    </row>
    <row r="544" spans="1:104" ht="25.5" x14ac:dyDescent="0.2">
      <c r="A544" s="191"/>
      <c r="B544" s="192"/>
      <c r="C544" s="331" t="s">
        <v>2092</v>
      </c>
      <c r="D544" s="332"/>
      <c r="E544" s="193">
        <v>11.154</v>
      </c>
      <c r="F544" s="194"/>
      <c r="G544" s="195"/>
      <c r="H544" s="196"/>
      <c r="I544" s="197"/>
      <c r="J544" s="184"/>
      <c r="K544" s="197"/>
      <c r="M544" s="198" t="s">
        <v>2092</v>
      </c>
      <c r="O544" s="199"/>
      <c r="Z544" s="199"/>
      <c r="AA544" s="199"/>
      <c r="AB544" s="199"/>
      <c r="AC544" s="199"/>
      <c r="AD544" s="199"/>
      <c r="AE544" s="199"/>
      <c r="AF544" s="199"/>
      <c r="AG544" s="199"/>
      <c r="AH544" s="199"/>
      <c r="AI544" s="199"/>
      <c r="AJ544" s="199"/>
      <c r="AK544" s="199"/>
      <c r="AL544" s="199"/>
      <c r="AM544" s="199"/>
      <c r="AN544" s="199"/>
      <c r="AO544" s="199"/>
      <c r="AP544" s="199"/>
      <c r="AQ544" s="199"/>
      <c r="AR544" s="199"/>
      <c r="AS544" s="199"/>
      <c r="AT544" s="199"/>
      <c r="AU544" s="199"/>
      <c r="AV544" s="199"/>
      <c r="AW544" s="199"/>
      <c r="AX544" s="199"/>
      <c r="AY544" s="199"/>
      <c r="AZ544" s="199"/>
      <c r="BA544" s="199"/>
      <c r="BB544" s="199"/>
      <c r="BC544" s="199"/>
      <c r="BD544" s="201" t="str">
        <f>C543</f>
        <v xml:space="preserve">Fólie z PVC-P (měkčený polyvinylchlorid) se skleněnou výztužnou vložkou určená ke stabilizaci přitížením (kačírek, dlaždice) tl. 1,5 mm, </v>
      </c>
      <c r="BE544" s="199"/>
      <c r="BF544" s="199"/>
      <c r="BG544" s="199"/>
      <c r="BH544" s="199"/>
      <c r="BI544" s="199"/>
    </row>
    <row r="545" spans="1:104" x14ac:dyDescent="0.2">
      <c r="A545" s="191"/>
      <c r="B545" s="192"/>
      <c r="C545" s="331" t="s">
        <v>2093</v>
      </c>
      <c r="D545" s="332"/>
      <c r="E545" s="193">
        <v>4.8334000000000001</v>
      </c>
      <c r="F545" s="194"/>
      <c r="G545" s="195"/>
      <c r="H545" s="196"/>
      <c r="I545" s="197"/>
      <c r="J545" s="184"/>
      <c r="K545" s="197"/>
      <c r="M545" s="198" t="s">
        <v>2093</v>
      </c>
      <c r="O545" s="199"/>
      <c r="Z545" s="199"/>
      <c r="AA545" s="199"/>
      <c r="AB545" s="199"/>
      <c r="AC545" s="199"/>
      <c r="AD545" s="199"/>
      <c r="AE545" s="199"/>
      <c r="AF545" s="199"/>
      <c r="AG545" s="199"/>
      <c r="AH545" s="199"/>
      <c r="AI545" s="199"/>
      <c r="AJ545" s="199"/>
      <c r="AK545" s="199"/>
      <c r="AL545" s="199"/>
      <c r="AM545" s="199"/>
      <c r="AN545" s="199"/>
      <c r="AO545" s="199"/>
      <c r="AP545" s="199"/>
      <c r="AQ545" s="199"/>
      <c r="AR545" s="199"/>
      <c r="AS545" s="199"/>
      <c r="AT545" s="199"/>
      <c r="AU545" s="199"/>
      <c r="AV545" s="199"/>
      <c r="AW545" s="199"/>
      <c r="AX545" s="199"/>
      <c r="AY545" s="199"/>
      <c r="AZ545" s="199"/>
      <c r="BA545" s="199"/>
      <c r="BB545" s="199"/>
      <c r="BC545" s="199"/>
      <c r="BD545" s="201" t="str">
        <f>C544</f>
        <v>P12:30*0,3718</v>
      </c>
      <c r="BE545" s="199"/>
      <c r="BF545" s="199"/>
      <c r="BG545" s="199"/>
      <c r="BH545" s="199"/>
      <c r="BI545" s="199"/>
    </row>
    <row r="546" spans="1:104" x14ac:dyDescent="0.2">
      <c r="A546" s="161">
        <v>75</v>
      </c>
      <c r="B546" s="162" t="s">
        <v>1793</v>
      </c>
      <c r="C546" s="163" t="s">
        <v>1794</v>
      </c>
      <c r="D546" s="164" t="s">
        <v>41</v>
      </c>
      <c r="E546" s="165">
        <v>15.987399999999999</v>
      </c>
      <c r="F546" s="122">
        <f>'01 107 '!F546</f>
        <v>0</v>
      </c>
      <c r="G546" s="166">
        <f>E546*F546</f>
        <v>0</v>
      </c>
      <c r="H546" s="167">
        <v>2.9999999999999997E-4</v>
      </c>
      <c r="I546" s="168">
        <f>E546*H546</f>
        <v>4.7962199999999995E-3</v>
      </c>
      <c r="J546" s="167"/>
      <c r="K546" s="168">
        <f>E546*J546</f>
        <v>0</v>
      </c>
      <c r="O546" s="199"/>
      <c r="Z546" s="199"/>
      <c r="AA546" s="199">
        <v>3</v>
      </c>
      <c r="AB546" s="199">
        <v>1</v>
      </c>
      <c r="AC546" s="199" t="s">
        <v>1793</v>
      </c>
      <c r="AD546" s="199"/>
      <c r="AE546" s="199"/>
      <c r="AF546" s="199"/>
      <c r="AG546" s="199"/>
      <c r="AH546" s="199"/>
      <c r="AI546" s="199"/>
      <c r="AJ546" s="199"/>
      <c r="AK546" s="199"/>
      <c r="AL546" s="199"/>
      <c r="AM546" s="199"/>
      <c r="AN546" s="199"/>
      <c r="AO546" s="199"/>
      <c r="AP546" s="199"/>
      <c r="AQ546" s="199"/>
      <c r="AR546" s="199"/>
      <c r="AS546" s="199"/>
      <c r="AT546" s="199"/>
      <c r="AU546" s="199"/>
      <c r="AV546" s="199"/>
      <c r="AW546" s="199"/>
      <c r="AX546" s="199"/>
      <c r="AY546" s="199"/>
      <c r="AZ546" s="200">
        <f>G546</f>
        <v>0</v>
      </c>
      <c r="BA546" s="199"/>
      <c r="BB546" s="199"/>
      <c r="BC546" s="199"/>
      <c r="BD546" s="199"/>
      <c r="BE546" s="199"/>
      <c r="BF546" s="199"/>
      <c r="BG546" s="199"/>
      <c r="BH546" s="199"/>
      <c r="BI546" s="199"/>
      <c r="CA546" s="199">
        <v>3</v>
      </c>
      <c r="CB546" s="199">
        <v>1</v>
      </c>
      <c r="CZ546" s="124">
        <v>2</v>
      </c>
    </row>
    <row r="547" spans="1:104" ht="22.5" x14ac:dyDescent="0.2">
      <c r="A547" s="191"/>
      <c r="B547" s="192"/>
      <c r="C547" s="312" t="s">
        <v>1795</v>
      </c>
      <c r="D547" s="313"/>
      <c r="E547" s="313"/>
      <c r="F547" s="313"/>
      <c r="G547" s="314"/>
      <c r="I547" s="197"/>
      <c r="K547" s="197"/>
      <c r="L547" s="198" t="s">
        <v>1795</v>
      </c>
      <c r="O547" s="199"/>
      <c r="Z547" s="199"/>
      <c r="AA547" s="199"/>
      <c r="AB547" s="199"/>
      <c r="AC547" s="199"/>
      <c r="AD547" s="199"/>
      <c r="AE547" s="199"/>
      <c r="AF547" s="199"/>
      <c r="AG547" s="199"/>
      <c r="AH547" s="199"/>
      <c r="AI547" s="199"/>
      <c r="AJ547" s="199"/>
      <c r="AK547" s="199"/>
      <c r="AL547" s="199"/>
      <c r="AM547" s="199"/>
      <c r="AN547" s="199"/>
      <c r="AO547" s="199"/>
      <c r="AP547" s="199"/>
      <c r="AQ547" s="199"/>
      <c r="AR547" s="199"/>
      <c r="AS547" s="199"/>
      <c r="AT547" s="199"/>
      <c r="AU547" s="199"/>
      <c r="AV547" s="199"/>
      <c r="AW547" s="199"/>
      <c r="AX547" s="199"/>
      <c r="AY547" s="199"/>
      <c r="AZ547" s="199"/>
      <c r="BA547" s="199"/>
      <c r="BB547" s="199"/>
      <c r="BC547" s="199"/>
      <c r="BD547" s="199"/>
      <c r="BE547" s="199"/>
      <c r="BF547" s="199"/>
      <c r="BG547" s="199"/>
      <c r="BH547" s="199"/>
      <c r="BI547" s="199"/>
    </row>
    <row r="548" spans="1:104" ht="25.5" x14ac:dyDescent="0.2">
      <c r="A548" s="191"/>
      <c r="B548" s="192"/>
      <c r="C548" s="331" t="s">
        <v>2092</v>
      </c>
      <c r="D548" s="332"/>
      <c r="E548" s="193">
        <v>11.154</v>
      </c>
      <c r="F548" s="194"/>
      <c r="G548" s="195"/>
      <c r="H548" s="196"/>
      <c r="I548" s="197"/>
      <c r="J548" s="184"/>
      <c r="K548" s="197"/>
      <c r="M548" s="198" t="s">
        <v>2092</v>
      </c>
      <c r="O548" s="199"/>
      <c r="Z548" s="199"/>
      <c r="AA548" s="199"/>
      <c r="AB548" s="199"/>
      <c r="AC548" s="199"/>
      <c r="AD548" s="199"/>
      <c r="AE548" s="199"/>
      <c r="AF548" s="199"/>
      <c r="AG548" s="199"/>
      <c r="AH548" s="199"/>
      <c r="AI548" s="199"/>
      <c r="AJ548" s="199"/>
      <c r="AK548" s="199"/>
      <c r="AL548" s="199"/>
      <c r="AM548" s="199"/>
      <c r="AN548" s="199"/>
      <c r="AO548" s="199"/>
      <c r="AP548" s="199"/>
      <c r="AQ548" s="199"/>
      <c r="AR548" s="199"/>
      <c r="AS548" s="199"/>
      <c r="AT548" s="199"/>
      <c r="AU548" s="199"/>
      <c r="AV548" s="199"/>
      <c r="AW548" s="199"/>
      <c r="AX548" s="199"/>
      <c r="AY548" s="199"/>
      <c r="AZ548" s="199"/>
      <c r="BA548" s="199"/>
      <c r="BB548" s="199"/>
      <c r="BC548" s="199"/>
      <c r="BD548" s="201" t="str">
        <f>C547</f>
        <v>Netkaná geotextilie zpevněná vpichováním ze 100% z polypropylenu se separační, ochranou, filtrační a zpevňovací funkcí.</v>
      </c>
      <c r="BE548" s="199"/>
      <c r="BF548" s="199"/>
      <c r="BG548" s="199"/>
      <c r="BH548" s="199"/>
      <c r="BI548" s="199"/>
    </row>
    <row r="549" spans="1:104" x14ac:dyDescent="0.2">
      <c r="A549" s="191"/>
      <c r="B549" s="192"/>
      <c r="C549" s="331" t="s">
        <v>2093</v>
      </c>
      <c r="D549" s="332"/>
      <c r="E549" s="193">
        <v>4.8334000000000001</v>
      </c>
      <c r="F549" s="194"/>
      <c r="G549" s="195"/>
      <c r="H549" s="196"/>
      <c r="I549" s="197"/>
      <c r="J549" s="184"/>
      <c r="K549" s="197"/>
      <c r="M549" s="198" t="s">
        <v>2093</v>
      </c>
      <c r="O549" s="199"/>
      <c r="Z549" s="199"/>
      <c r="AA549" s="199"/>
      <c r="AB549" s="199"/>
      <c r="AC549" s="199"/>
      <c r="AD549" s="199"/>
      <c r="AE549" s="199"/>
      <c r="AF549" s="199"/>
      <c r="AG549" s="199"/>
      <c r="AH549" s="199"/>
      <c r="AI549" s="199"/>
      <c r="AJ549" s="199"/>
      <c r="AK549" s="199"/>
      <c r="AL549" s="199"/>
      <c r="AM549" s="199"/>
      <c r="AN549" s="199"/>
      <c r="AO549" s="199"/>
      <c r="AP549" s="199"/>
      <c r="AQ549" s="199"/>
      <c r="AR549" s="199"/>
      <c r="AS549" s="199"/>
      <c r="AT549" s="199"/>
      <c r="AU549" s="199"/>
      <c r="AV549" s="199"/>
      <c r="AW549" s="199"/>
      <c r="AX549" s="199"/>
      <c r="AY549" s="199"/>
      <c r="AZ549" s="199"/>
      <c r="BA549" s="199"/>
      <c r="BB549" s="199"/>
      <c r="BC549" s="199"/>
      <c r="BD549" s="201" t="str">
        <f>C548</f>
        <v>P12:30*0,3718</v>
      </c>
      <c r="BE549" s="199"/>
      <c r="BF549" s="199"/>
      <c r="BG549" s="199"/>
      <c r="BH549" s="199"/>
      <c r="BI549" s="199"/>
    </row>
    <row r="550" spans="1:104" x14ac:dyDescent="0.2">
      <c r="A550" s="169" t="s">
        <v>42</v>
      </c>
      <c r="B550" s="170" t="s">
        <v>1779</v>
      </c>
      <c r="C550" s="171" t="s">
        <v>1780</v>
      </c>
      <c r="D550" s="172"/>
      <c r="E550" s="173"/>
      <c r="F550" s="173"/>
      <c r="G550" s="174">
        <f>SUM(G528:G549)</f>
        <v>0</v>
      </c>
      <c r="H550" s="175"/>
      <c r="I550" s="174">
        <f>SUM(I528:I549)</f>
        <v>0.121767236</v>
      </c>
      <c r="J550" s="176"/>
      <c r="K550" s="174">
        <f>SUM(K528:K549)</f>
        <v>0</v>
      </c>
      <c r="O550" s="199"/>
      <c r="X550" s="202">
        <f>K550</f>
        <v>0</v>
      </c>
      <c r="Y550" s="202">
        <f>I550</f>
        <v>0.121767236</v>
      </c>
      <c r="Z550" s="200">
        <f>G550</f>
        <v>0</v>
      </c>
      <c r="AA550" s="199"/>
      <c r="AB550" s="199"/>
      <c r="AC550" s="199"/>
      <c r="AD550" s="199"/>
      <c r="AE550" s="199"/>
      <c r="AF550" s="199"/>
      <c r="AG550" s="199"/>
      <c r="AH550" s="199"/>
      <c r="AI550" s="199"/>
      <c r="AJ550" s="199"/>
      <c r="AK550" s="199"/>
      <c r="AL550" s="199"/>
      <c r="AM550" s="199"/>
      <c r="AN550" s="199"/>
      <c r="AO550" s="199"/>
      <c r="AP550" s="199"/>
      <c r="AQ550" s="199"/>
      <c r="AR550" s="199"/>
      <c r="AS550" s="199"/>
      <c r="AT550" s="199"/>
      <c r="AU550" s="199"/>
      <c r="AV550" s="199"/>
      <c r="AW550" s="199"/>
      <c r="AX550" s="199"/>
      <c r="AY550" s="199"/>
      <c r="AZ550" s="199"/>
      <c r="BA550" s="203"/>
      <c r="BB550" s="203"/>
      <c r="BC550" s="203"/>
      <c r="BD550" s="203"/>
      <c r="BE550" s="203"/>
      <c r="BF550" s="203"/>
      <c r="BG550" s="199"/>
      <c r="BH550" s="199"/>
      <c r="BI550" s="199"/>
    </row>
    <row r="551" spans="1:104" ht="14.25" customHeight="1" x14ac:dyDescent="0.2">
      <c r="A551" s="151" t="s">
        <v>38</v>
      </c>
      <c r="B551" s="152" t="s">
        <v>1019</v>
      </c>
      <c r="C551" s="153" t="s">
        <v>1020</v>
      </c>
      <c r="D551" s="154"/>
      <c r="E551" s="155"/>
      <c r="F551" s="155"/>
      <c r="G551" s="156"/>
      <c r="H551" s="157"/>
      <c r="I551" s="158"/>
      <c r="J551" s="159"/>
      <c r="K551" s="160"/>
      <c r="O551" s="199"/>
    </row>
    <row r="552" spans="1:104" x14ac:dyDescent="0.2">
      <c r="A552" s="161">
        <v>76</v>
      </c>
      <c r="B552" s="162" t="s">
        <v>1023</v>
      </c>
      <c r="C552" s="163" t="s">
        <v>1024</v>
      </c>
      <c r="D552" s="164" t="s">
        <v>41</v>
      </c>
      <c r="E552" s="165">
        <v>112.1349</v>
      </c>
      <c r="F552" s="122">
        <f>'01 107 '!F552</f>
        <v>0</v>
      </c>
      <c r="G552" s="166">
        <f>E552*F552</f>
        <v>0</v>
      </c>
      <c r="H552" s="167">
        <v>0</v>
      </c>
      <c r="I552" s="168">
        <f>E552*H552</f>
        <v>0</v>
      </c>
      <c r="J552" s="167">
        <v>0</v>
      </c>
      <c r="K552" s="168">
        <f>E552*J552</f>
        <v>0</v>
      </c>
      <c r="O552" s="199"/>
      <c r="Z552" s="199"/>
      <c r="AA552" s="199">
        <v>1</v>
      </c>
      <c r="AB552" s="199">
        <v>7</v>
      </c>
      <c r="AC552" s="199">
        <v>7</v>
      </c>
      <c r="AD552" s="199"/>
      <c r="AE552" s="199"/>
      <c r="AF552" s="199"/>
      <c r="AG552" s="199"/>
      <c r="AH552" s="199"/>
      <c r="AI552" s="199"/>
      <c r="AJ552" s="199"/>
      <c r="AK552" s="199"/>
      <c r="AL552" s="199"/>
      <c r="AM552" s="199"/>
      <c r="AN552" s="199"/>
      <c r="AO552" s="199"/>
      <c r="AP552" s="199"/>
      <c r="AQ552" s="199"/>
      <c r="AR552" s="199"/>
      <c r="AS552" s="199"/>
      <c r="AT552" s="199"/>
      <c r="AU552" s="199"/>
      <c r="AV552" s="199"/>
      <c r="AW552" s="199"/>
      <c r="AX552" s="199"/>
      <c r="AY552" s="199"/>
      <c r="AZ552" s="200">
        <f>G552</f>
        <v>0</v>
      </c>
      <c r="BA552" s="199"/>
      <c r="BB552" s="199"/>
      <c r="BC552" s="199"/>
      <c r="BD552" s="199"/>
      <c r="BE552" s="199"/>
      <c r="BF552" s="199"/>
      <c r="BG552" s="199"/>
      <c r="BH552" s="199"/>
      <c r="BI552" s="199"/>
      <c r="CA552" s="199">
        <v>1</v>
      </c>
      <c r="CB552" s="199">
        <v>7</v>
      </c>
      <c r="CZ552" s="124">
        <v>2</v>
      </c>
    </row>
    <row r="553" spans="1:104" x14ac:dyDescent="0.2">
      <c r="A553" s="191"/>
      <c r="B553" s="192"/>
      <c r="C553" s="312" t="s">
        <v>1025</v>
      </c>
      <c r="D553" s="313"/>
      <c r="E553" s="313"/>
      <c r="F553" s="313"/>
      <c r="G553" s="314"/>
      <c r="I553" s="197"/>
      <c r="K553" s="197"/>
      <c r="L553" s="198" t="s">
        <v>1025</v>
      </c>
      <c r="O553" s="199"/>
      <c r="Z553" s="199"/>
      <c r="AA553" s="199"/>
      <c r="AB553" s="199"/>
      <c r="AC553" s="199"/>
      <c r="AD553" s="199"/>
      <c r="AE553" s="199"/>
      <c r="AF553" s="199"/>
      <c r="AG553" s="199"/>
      <c r="AH553" s="199"/>
      <c r="AI553" s="199"/>
      <c r="AJ553" s="199"/>
      <c r="AK553" s="199"/>
      <c r="AL553" s="199"/>
      <c r="AM553" s="199"/>
      <c r="AN553" s="199"/>
      <c r="AO553" s="199"/>
      <c r="AP553" s="199"/>
      <c r="AQ553" s="199"/>
      <c r="AR553" s="199"/>
      <c r="AS553" s="199"/>
      <c r="AT553" s="199"/>
      <c r="AU553" s="199"/>
      <c r="AV553" s="199"/>
      <c r="AW553" s="199"/>
      <c r="AX553" s="199"/>
      <c r="AY553" s="199"/>
      <c r="AZ553" s="199"/>
      <c r="BA553" s="199"/>
      <c r="BB553" s="199"/>
      <c r="BC553" s="199"/>
      <c r="BD553" s="199"/>
      <c r="BE553" s="199"/>
      <c r="BF553" s="199"/>
      <c r="BG553" s="199"/>
      <c r="BH553" s="199"/>
      <c r="BI553" s="199"/>
    </row>
    <row r="554" spans="1:104" x14ac:dyDescent="0.2">
      <c r="A554" s="191"/>
      <c r="B554" s="192"/>
      <c r="C554" s="331" t="s">
        <v>2094</v>
      </c>
      <c r="D554" s="332"/>
      <c r="E554" s="193">
        <v>14.3887</v>
      </c>
      <c r="F554" s="194"/>
      <c r="G554" s="195"/>
      <c r="H554" s="196"/>
      <c r="I554" s="197"/>
      <c r="J554" s="184"/>
      <c r="K554" s="197"/>
      <c r="M554" s="198" t="s">
        <v>2094</v>
      </c>
      <c r="O554" s="199"/>
      <c r="Z554" s="199"/>
      <c r="AA554" s="199"/>
      <c r="AB554" s="199"/>
      <c r="AC554" s="199"/>
      <c r="AD554" s="199"/>
      <c r="AE554" s="199"/>
      <c r="AF554" s="199"/>
      <c r="AG554" s="199"/>
      <c r="AH554" s="199"/>
      <c r="AI554" s="199"/>
      <c r="AJ554" s="199"/>
      <c r="AK554" s="199"/>
      <c r="AL554" s="199"/>
      <c r="AM554" s="199"/>
      <c r="AN554" s="199"/>
      <c r="AO554" s="199"/>
      <c r="AP554" s="199"/>
      <c r="AQ554" s="199"/>
      <c r="AR554" s="199"/>
      <c r="AS554" s="199"/>
      <c r="AT554" s="199"/>
      <c r="AU554" s="199"/>
      <c r="AV554" s="199"/>
      <c r="AW554" s="199"/>
      <c r="AX554" s="199"/>
      <c r="AY554" s="199"/>
      <c r="AZ554" s="199"/>
      <c r="BA554" s="199"/>
      <c r="BB554" s="199"/>
      <c r="BC554" s="199"/>
      <c r="BD554" s="201" t="str">
        <f>C553</f>
        <v xml:space="preserve">včetně izolačního pásku mirelon kolem všech stěn </v>
      </c>
      <c r="BE554" s="199"/>
      <c r="BF554" s="199"/>
      <c r="BG554" s="199"/>
      <c r="BH554" s="199"/>
      <c r="BI554" s="199"/>
    </row>
    <row r="555" spans="1:104" x14ac:dyDescent="0.2">
      <c r="A555" s="191"/>
      <c r="B555" s="192"/>
      <c r="C555" s="331" t="s">
        <v>2074</v>
      </c>
      <c r="D555" s="332"/>
      <c r="E555" s="193">
        <v>8.5142000000000007</v>
      </c>
      <c r="F555" s="194"/>
      <c r="G555" s="195"/>
      <c r="H555" s="196"/>
      <c r="I555" s="197"/>
      <c r="J555" s="184"/>
      <c r="K555" s="197"/>
      <c r="M555" s="198" t="s">
        <v>2074</v>
      </c>
      <c r="O555" s="199"/>
      <c r="Z555" s="199"/>
      <c r="AA555" s="199"/>
      <c r="AB555" s="199"/>
      <c r="AC555" s="199"/>
      <c r="AD555" s="199"/>
      <c r="AE555" s="199"/>
      <c r="AF555" s="199"/>
      <c r="AG555" s="199"/>
      <c r="AH555" s="199"/>
      <c r="AI555" s="199"/>
      <c r="AJ555" s="199"/>
      <c r="AK555" s="199"/>
      <c r="AL555" s="199"/>
      <c r="AM555" s="199"/>
      <c r="AN555" s="199"/>
      <c r="AO555" s="199"/>
      <c r="AP555" s="199"/>
      <c r="AQ555" s="199"/>
      <c r="AR555" s="199"/>
      <c r="AS555" s="199"/>
      <c r="AT555" s="199"/>
      <c r="AU555" s="199"/>
      <c r="AV555" s="199"/>
      <c r="AW555" s="199"/>
      <c r="AX555" s="199"/>
      <c r="AY555" s="199"/>
      <c r="AZ555" s="199"/>
      <c r="BA555" s="199"/>
      <c r="BB555" s="199"/>
      <c r="BC555" s="199"/>
      <c r="BD555" s="201" t="str">
        <f>C554</f>
        <v>P8 :38,7*0,3718</v>
      </c>
      <c r="BE555" s="199"/>
      <c r="BF555" s="199"/>
      <c r="BG555" s="199"/>
      <c r="BH555" s="199"/>
      <c r="BI555" s="199"/>
    </row>
    <row r="556" spans="1:104" x14ac:dyDescent="0.2">
      <c r="A556" s="191"/>
      <c r="B556" s="192"/>
      <c r="C556" s="331" t="s">
        <v>2075</v>
      </c>
      <c r="D556" s="332"/>
      <c r="E556" s="193">
        <v>84.993499999999997</v>
      </c>
      <c r="F556" s="194"/>
      <c r="G556" s="195"/>
      <c r="H556" s="196"/>
      <c r="I556" s="197"/>
      <c r="J556" s="184"/>
      <c r="K556" s="197"/>
      <c r="M556" s="198" t="s">
        <v>2075</v>
      </c>
      <c r="O556" s="199"/>
      <c r="Z556" s="199"/>
      <c r="AA556" s="199"/>
      <c r="AB556" s="199"/>
      <c r="AC556" s="199"/>
      <c r="AD556" s="199"/>
      <c r="AE556" s="199"/>
      <c r="AF556" s="199"/>
      <c r="AG556" s="199"/>
      <c r="AH556" s="199"/>
      <c r="AI556" s="199"/>
      <c r="AJ556" s="199"/>
      <c r="AK556" s="199"/>
      <c r="AL556" s="199"/>
      <c r="AM556" s="199"/>
      <c r="AN556" s="199"/>
      <c r="AO556" s="199"/>
      <c r="AP556" s="199"/>
      <c r="AQ556" s="199"/>
      <c r="AR556" s="199"/>
      <c r="AS556" s="199"/>
      <c r="AT556" s="199"/>
      <c r="AU556" s="199"/>
      <c r="AV556" s="199"/>
      <c r="AW556" s="199"/>
      <c r="AX556" s="199"/>
      <c r="AY556" s="199"/>
      <c r="AZ556" s="199"/>
      <c r="BA556" s="199"/>
      <c r="BB556" s="199"/>
      <c r="BC556" s="199"/>
      <c r="BD556" s="201" t="str">
        <f>C555</f>
        <v>P9:22,9*0,3718</v>
      </c>
      <c r="BE556" s="199"/>
      <c r="BF556" s="199"/>
      <c r="BG556" s="199"/>
      <c r="BH556" s="199"/>
      <c r="BI556" s="199"/>
    </row>
    <row r="557" spans="1:104" x14ac:dyDescent="0.2">
      <c r="A557" s="191"/>
      <c r="B557" s="192"/>
      <c r="C557" s="331" t="s">
        <v>2072</v>
      </c>
      <c r="D557" s="332"/>
      <c r="E557" s="193">
        <v>4.2385000000000002</v>
      </c>
      <c r="F557" s="194"/>
      <c r="G557" s="195"/>
      <c r="H557" s="196"/>
      <c r="I557" s="197"/>
      <c r="J557" s="184"/>
      <c r="K557" s="197"/>
      <c r="M557" s="198" t="s">
        <v>2072</v>
      </c>
      <c r="O557" s="199"/>
      <c r="Z557" s="199"/>
      <c r="AA557" s="199"/>
      <c r="AB557" s="199"/>
      <c r="AC557" s="199"/>
      <c r="AD557" s="199"/>
      <c r="AE557" s="199"/>
      <c r="AF557" s="199"/>
      <c r="AG557" s="199"/>
      <c r="AH557" s="199"/>
      <c r="AI557" s="199"/>
      <c r="AJ557" s="199"/>
      <c r="AK557" s="199"/>
      <c r="AL557" s="199"/>
      <c r="AM557" s="199"/>
      <c r="AN557" s="199"/>
      <c r="AO557" s="199"/>
      <c r="AP557" s="199"/>
      <c r="AQ557" s="199"/>
      <c r="AR557" s="199"/>
      <c r="AS557" s="199"/>
      <c r="AT557" s="199"/>
      <c r="AU557" s="199"/>
      <c r="AV557" s="199"/>
      <c r="AW557" s="199"/>
      <c r="AX557" s="199"/>
      <c r="AY557" s="199"/>
      <c r="AZ557" s="199"/>
      <c r="BA557" s="199"/>
      <c r="BB557" s="199"/>
      <c r="BC557" s="199"/>
      <c r="BD557" s="201" t="str">
        <f>C556</f>
        <v>P10:228,6*0,3718</v>
      </c>
      <c r="BE557" s="199"/>
      <c r="BF557" s="199"/>
      <c r="BG557" s="199"/>
      <c r="BH557" s="199"/>
      <c r="BI557" s="199"/>
    </row>
    <row r="558" spans="1:104" x14ac:dyDescent="0.2">
      <c r="A558" s="161">
        <v>77</v>
      </c>
      <c r="B558" s="162" t="s">
        <v>1026</v>
      </c>
      <c r="C558" s="163" t="s">
        <v>1027</v>
      </c>
      <c r="D558" s="164" t="s">
        <v>41</v>
      </c>
      <c r="E558" s="165">
        <v>37.4161</v>
      </c>
      <c r="F558" s="122">
        <f>'01 107 '!F558</f>
        <v>0</v>
      </c>
      <c r="G558" s="166">
        <f>E558*F558</f>
        <v>0</v>
      </c>
      <c r="H558" s="167">
        <v>2.3000000000000001E-4</v>
      </c>
      <c r="I558" s="168">
        <f>E558*H558</f>
        <v>8.605703000000001E-3</v>
      </c>
      <c r="J558" s="167">
        <v>0</v>
      </c>
      <c r="K558" s="168">
        <f>E558*J558</f>
        <v>0</v>
      </c>
      <c r="O558" s="199"/>
      <c r="Z558" s="199"/>
      <c r="AA558" s="199">
        <v>1</v>
      </c>
      <c r="AB558" s="199">
        <v>7</v>
      </c>
      <c r="AC558" s="199">
        <v>7</v>
      </c>
      <c r="AD558" s="199"/>
      <c r="AE558" s="199"/>
      <c r="AF558" s="199"/>
      <c r="AG558" s="199"/>
      <c r="AH558" s="199"/>
      <c r="AI558" s="199"/>
      <c r="AJ558" s="199"/>
      <c r="AK558" s="199"/>
      <c r="AL558" s="199"/>
      <c r="AM558" s="199"/>
      <c r="AN558" s="199"/>
      <c r="AO558" s="199"/>
      <c r="AP558" s="199"/>
      <c r="AQ558" s="199"/>
      <c r="AR558" s="199"/>
      <c r="AS558" s="199"/>
      <c r="AT558" s="199"/>
      <c r="AU558" s="199"/>
      <c r="AV558" s="199"/>
      <c r="AW558" s="199"/>
      <c r="AX558" s="199"/>
      <c r="AY558" s="199"/>
      <c r="AZ558" s="200">
        <f>G558</f>
        <v>0</v>
      </c>
      <c r="BA558" s="199"/>
      <c r="BB558" s="199"/>
      <c r="BC558" s="199"/>
      <c r="BD558" s="199"/>
      <c r="BE558" s="199"/>
      <c r="BF558" s="199"/>
      <c r="BG558" s="199"/>
      <c r="BH558" s="199"/>
      <c r="BI558" s="199"/>
      <c r="CA558" s="199">
        <v>1</v>
      </c>
      <c r="CB558" s="199">
        <v>7</v>
      </c>
      <c r="CZ558" s="124">
        <v>2</v>
      </c>
    </row>
    <row r="559" spans="1:104" x14ac:dyDescent="0.2">
      <c r="A559" s="191"/>
      <c r="B559" s="192"/>
      <c r="C559" s="312" t="s">
        <v>1028</v>
      </c>
      <c r="D559" s="313"/>
      <c r="E559" s="313"/>
      <c r="F559" s="313"/>
      <c r="G559" s="314"/>
      <c r="I559" s="197"/>
      <c r="K559" s="197"/>
      <c r="L559" s="198" t="s">
        <v>1028</v>
      </c>
      <c r="O559" s="199"/>
      <c r="Z559" s="199"/>
      <c r="AA559" s="199"/>
      <c r="AB559" s="199"/>
      <c r="AC559" s="199"/>
      <c r="AD559" s="199"/>
      <c r="AE559" s="199"/>
      <c r="AF559" s="199"/>
      <c r="AG559" s="199"/>
      <c r="AH559" s="199"/>
      <c r="AI559" s="199"/>
      <c r="AJ559" s="199"/>
      <c r="AK559" s="199"/>
      <c r="AL559" s="199"/>
      <c r="AM559" s="199"/>
      <c r="AN559" s="199"/>
      <c r="AO559" s="199"/>
      <c r="AP559" s="199"/>
      <c r="AQ559" s="199"/>
      <c r="AR559" s="199"/>
      <c r="AS559" s="199"/>
      <c r="AT559" s="199"/>
      <c r="AU559" s="199"/>
      <c r="AV559" s="199"/>
      <c r="AW559" s="199"/>
      <c r="AX559" s="199"/>
      <c r="AY559" s="199"/>
      <c r="AZ559" s="199"/>
      <c r="BA559" s="199"/>
      <c r="BB559" s="199"/>
      <c r="BC559" s="199"/>
      <c r="BD559" s="199"/>
      <c r="BE559" s="199"/>
      <c r="BF559" s="199"/>
      <c r="BG559" s="199"/>
      <c r="BH559" s="199"/>
      <c r="BI559" s="199"/>
    </row>
    <row r="560" spans="1:104" x14ac:dyDescent="0.2">
      <c r="A560" s="191"/>
      <c r="B560" s="192"/>
      <c r="C560" s="312" t="s">
        <v>1029</v>
      </c>
      <c r="D560" s="313"/>
      <c r="E560" s="313"/>
      <c r="F560" s="313"/>
      <c r="G560" s="314"/>
      <c r="I560" s="197"/>
      <c r="K560" s="197"/>
      <c r="L560" s="198" t="s">
        <v>1029</v>
      </c>
      <c r="O560" s="199"/>
      <c r="Z560" s="199"/>
      <c r="AA560" s="199"/>
      <c r="AB560" s="199"/>
      <c r="AC560" s="199"/>
      <c r="AD560" s="199"/>
      <c r="AE560" s="199"/>
      <c r="AF560" s="199"/>
      <c r="AG560" s="199"/>
      <c r="AH560" s="199"/>
      <c r="AI560" s="199"/>
      <c r="AJ560" s="199"/>
      <c r="AK560" s="199"/>
      <c r="AL560" s="199"/>
      <c r="AM560" s="199"/>
      <c r="AN560" s="199"/>
      <c r="AO560" s="199"/>
      <c r="AP560" s="199"/>
      <c r="AQ560" s="199"/>
      <c r="AR560" s="199"/>
      <c r="AS560" s="199"/>
      <c r="AT560" s="199"/>
      <c r="AU560" s="199"/>
      <c r="AV560" s="199"/>
      <c r="AW560" s="199"/>
      <c r="AX560" s="199"/>
      <c r="AY560" s="199"/>
      <c r="AZ560" s="199"/>
      <c r="BA560" s="199"/>
      <c r="BB560" s="199"/>
      <c r="BC560" s="199"/>
      <c r="BD560" s="199"/>
      <c r="BE560" s="199"/>
      <c r="BF560" s="199"/>
      <c r="BG560" s="199"/>
      <c r="BH560" s="199"/>
      <c r="BI560" s="199"/>
    </row>
    <row r="561" spans="1:104" ht="25.5" x14ac:dyDescent="0.2">
      <c r="A561" s="191"/>
      <c r="B561" s="192"/>
      <c r="C561" s="331" t="s">
        <v>2326</v>
      </c>
      <c r="D561" s="332"/>
      <c r="E561" s="193">
        <v>4.0153999999999996</v>
      </c>
      <c r="F561" s="194"/>
      <c r="G561" s="195"/>
      <c r="H561" s="196"/>
      <c r="I561" s="197"/>
      <c r="J561" s="184"/>
      <c r="K561" s="197"/>
      <c r="M561" s="198" t="s">
        <v>2326</v>
      </c>
      <c r="O561" s="199"/>
      <c r="Z561" s="199"/>
      <c r="AA561" s="199"/>
      <c r="AB561" s="199"/>
      <c r="AC561" s="199"/>
      <c r="AD561" s="199"/>
      <c r="AE561" s="199"/>
      <c r="AF561" s="199"/>
      <c r="AG561" s="199"/>
      <c r="AH561" s="199"/>
      <c r="AI561" s="199"/>
      <c r="AJ561" s="199"/>
      <c r="AK561" s="199"/>
      <c r="AL561" s="199"/>
      <c r="AM561" s="199"/>
      <c r="AN561" s="199"/>
      <c r="AO561" s="199"/>
      <c r="AP561" s="199"/>
      <c r="AQ561" s="199"/>
      <c r="AR561" s="199"/>
      <c r="AS561" s="199"/>
      <c r="AT561" s="199"/>
      <c r="AU561" s="199"/>
      <c r="AV561" s="199"/>
      <c r="AW561" s="199"/>
      <c r="AX561" s="199"/>
      <c r="AY561" s="199"/>
      <c r="AZ561" s="199"/>
      <c r="BA561" s="199"/>
      <c r="BB561" s="199"/>
      <c r="BC561" s="199"/>
      <c r="BD561" s="201" t="str">
        <f t="shared" ref="BD561:BD568" si="20">C560</f>
        <v>Včetně pomocného lešení o výšce podlahy do 1900 mm a pro zatížení do 1,5 kPa.</v>
      </c>
      <c r="BE561" s="199"/>
      <c r="BF561" s="199"/>
      <c r="BG561" s="199"/>
      <c r="BH561" s="199"/>
      <c r="BI561" s="199"/>
    </row>
    <row r="562" spans="1:104" x14ac:dyDescent="0.2">
      <c r="A562" s="191"/>
      <c r="B562" s="192"/>
      <c r="C562" s="331" t="s">
        <v>2327</v>
      </c>
      <c r="D562" s="332"/>
      <c r="E562" s="193">
        <v>9.4809000000000001</v>
      </c>
      <c r="F562" s="194"/>
      <c r="G562" s="195"/>
      <c r="H562" s="196"/>
      <c r="I562" s="197"/>
      <c r="J562" s="184"/>
      <c r="K562" s="197"/>
      <c r="M562" s="198" t="s">
        <v>2327</v>
      </c>
      <c r="O562" s="199"/>
      <c r="Z562" s="199"/>
      <c r="AA562" s="199"/>
      <c r="AB562" s="199"/>
      <c r="AC562" s="199"/>
      <c r="AD562" s="199"/>
      <c r="AE562" s="199"/>
      <c r="AF562" s="199"/>
      <c r="AG562" s="199"/>
      <c r="AH562" s="199"/>
      <c r="AI562" s="199"/>
      <c r="AJ562" s="199"/>
      <c r="AK562" s="199"/>
      <c r="AL562" s="199"/>
      <c r="AM562" s="199"/>
      <c r="AN562" s="199"/>
      <c r="AO562" s="199"/>
      <c r="AP562" s="199"/>
      <c r="AQ562" s="199"/>
      <c r="AR562" s="199"/>
      <c r="AS562" s="199"/>
      <c r="AT562" s="199"/>
      <c r="AU562" s="199"/>
      <c r="AV562" s="199"/>
      <c r="AW562" s="199"/>
      <c r="AX562" s="199"/>
      <c r="AY562" s="199"/>
      <c r="AZ562" s="199"/>
      <c r="BA562" s="199"/>
      <c r="BB562" s="199"/>
      <c r="BC562" s="199"/>
      <c r="BD562" s="201" t="str">
        <f t="shared" si="20"/>
        <v>307:3,6*3*0,3718</v>
      </c>
      <c r="BE562" s="199"/>
      <c r="BF562" s="199"/>
      <c r="BG562" s="199"/>
      <c r="BH562" s="199"/>
      <c r="BI562" s="199"/>
    </row>
    <row r="563" spans="1:104" x14ac:dyDescent="0.2">
      <c r="A563" s="191"/>
      <c r="B563" s="192"/>
      <c r="C563" s="331" t="s">
        <v>2328</v>
      </c>
      <c r="D563" s="332"/>
      <c r="E563" s="193">
        <v>7.2500999999999998</v>
      </c>
      <c r="F563" s="194"/>
      <c r="G563" s="195"/>
      <c r="H563" s="196"/>
      <c r="I563" s="197"/>
      <c r="J563" s="184"/>
      <c r="K563" s="197"/>
      <c r="M563" s="198" t="s">
        <v>2328</v>
      </c>
      <c r="O563" s="199"/>
      <c r="Z563" s="199"/>
      <c r="AA563" s="199"/>
      <c r="AB563" s="199"/>
      <c r="AC563" s="199"/>
      <c r="AD563" s="199"/>
      <c r="AE563" s="199"/>
      <c r="AF563" s="199"/>
      <c r="AG563" s="199"/>
      <c r="AH563" s="199"/>
      <c r="AI563" s="199"/>
      <c r="AJ563" s="199"/>
      <c r="AK563" s="199"/>
      <c r="AL563" s="199"/>
      <c r="AM563" s="199"/>
      <c r="AN563" s="199"/>
      <c r="AO563" s="199"/>
      <c r="AP563" s="199"/>
      <c r="AQ563" s="199"/>
      <c r="AR563" s="199"/>
      <c r="AS563" s="199"/>
      <c r="AT563" s="199"/>
      <c r="AU563" s="199"/>
      <c r="AV563" s="199"/>
      <c r="AW563" s="199"/>
      <c r="AX563" s="199"/>
      <c r="AY563" s="199"/>
      <c r="AZ563" s="199"/>
      <c r="BA563" s="199"/>
      <c r="BB563" s="199"/>
      <c r="BC563" s="199"/>
      <c r="BD563" s="201" t="str">
        <f t="shared" si="20"/>
        <v>311:8,5*3*0,3718</v>
      </c>
      <c r="BE563" s="199"/>
      <c r="BF563" s="199"/>
      <c r="BG563" s="199"/>
      <c r="BH563" s="199"/>
      <c r="BI563" s="199"/>
    </row>
    <row r="564" spans="1:104" x14ac:dyDescent="0.2">
      <c r="A564" s="191"/>
      <c r="B564" s="192"/>
      <c r="C564" s="331" t="s">
        <v>2329</v>
      </c>
      <c r="D564" s="332"/>
      <c r="E564" s="193">
        <v>9.4809000000000001</v>
      </c>
      <c r="F564" s="194"/>
      <c r="G564" s="195"/>
      <c r="H564" s="196"/>
      <c r="I564" s="197"/>
      <c r="J564" s="184"/>
      <c r="K564" s="197"/>
      <c r="M564" s="198" t="s">
        <v>2329</v>
      </c>
      <c r="O564" s="199"/>
      <c r="Z564" s="199"/>
      <c r="AA564" s="199"/>
      <c r="AB564" s="199"/>
      <c r="AC564" s="199"/>
      <c r="AD564" s="199"/>
      <c r="AE564" s="199"/>
      <c r="AF564" s="199"/>
      <c r="AG564" s="199"/>
      <c r="AH564" s="199"/>
      <c r="AI564" s="199"/>
      <c r="AJ564" s="199"/>
      <c r="AK564" s="199"/>
      <c r="AL564" s="199"/>
      <c r="AM564" s="199"/>
      <c r="AN564" s="199"/>
      <c r="AO564" s="199"/>
      <c r="AP564" s="199"/>
      <c r="AQ564" s="199"/>
      <c r="AR564" s="199"/>
      <c r="AS564" s="199"/>
      <c r="AT564" s="199"/>
      <c r="AU564" s="199"/>
      <c r="AV564" s="199"/>
      <c r="AW564" s="199"/>
      <c r="AX564" s="199"/>
      <c r="AY564" s="199"/>
      <c r="AZ564" s="199"/>
      <c r="BA564" s="199"/>
      <c r="BB564" s="199"/>
      <c r="BC564" s="199"/>
      <c r="BD564" s="201" t="str">
        <f t="shared" si="20"/>
        <v>317:6,5*3*0,3718</v>
      </c>
      <c r="BE564" s="199"/>
      <c r="BF564" s="199"/>
      <c r="BG564" s="199"/>
      <c r="BH564" s="199"/>
      <c r="BI564" s="199"/>
    </row>
    <row r="565" spans="1:104" x14ac:dyDescent="0.2">
      <c r="A565" s="191"/>
      <c r="B565" s="192"/>
      <c r="C565" s="331" t="s">
        <v>844</v>
      </c>
      <c r="D565" s="332"/>
      <c r="E565" s="193">
        <v>0</v>
      </c>
      <c r="F565" s="194"/>
      <c r="G565" s="195"/>
      <c r="H565" s="196"/>
      <c r="I565" s="197"/>
      <c r="J565" s="184"/>
      <c r="K565" s="197"/>
      <c r="M565" s="198"/>
      <c r="O565" s="199"/>
      <c r="Z565" s="199"/>
      <c r="AA565" s="199"/>
      <c r="AB565" s="199"/>
      <c r="AC565" s="199"/>
      <c r="AD565" s="199"/>
      <c r="AE565" s="199"/>
      <c r="AF565" s="199"/>
      <c r="AG565" s="199"/>
      <c r="AH565" s="199"/>
      <c r="AI565" s="199"/>
      <c r="AJ565" s="199"/>
      <c r="AK565" s="199"/>
      <c r="AL565" s="199"/>
      <c r="AM565" s="199"/>
      <c r="AN565" s="199"/>
      <c r="AO565" s="199"/>
      <c r="AP565" s="199"/>
      <c r="AQ565" s="199"/>
      <c r="AR565" s="199"/>
      <c r="AS565" s="199"/>
      <c r="AT565" s="199"/>
      <c r="AU565" s="199"/>
      <c r="AV565" s="199"/>
      <c r="AW565" s="199"/>
      <c r="AX565" s="199"/>
      <c r="AY565" s="199"/>
      <c r="AZ565" s="199"/>
      <c r="BA565" s="199"/>
      <c r="BB565" s="199"/>
      <c r="BC565" s="199"/>
      <c r="BD565" s="201" t="str">
        <f t="shared" si="20"/>
        <v>321:8,5*3*0,3718</v>
      </c>
      <c r="BE565" s="199"/>
      <c r="BF565" s="199"/>
      <c r="BG565" s="199"/>
      <c r="BH565" s="199"/>
      <c r="BI565" s="199"/>
    </row>
    <row r="566" spans="1:104" x14ac:dyDescent="0.2">
      <c r="A566" s="191"/>
      <c r="B566" s="192"/>
      <c r="C566" s="331" t="s">
        <v>2330</v>
      </c>
      <c r="D566" s="332"/>
      <c r="E566" s="193">
        <v>5.8391000000000002</v>
      </c>
      <c r="F566" s="194"/>
      <c r="G566" s="195"/>
      <c r="H566" s="196"/>
      <c r="I566" s="197"/>
      <c r="J566" s="184"/>
      <c r="K566" s="197"/>
      <c r="M566" s="198" t="s">
        <v>2330</v>
      </c>
      <c r="O566" s="199"/>
      <c r="Z566" s="199"/>
      <c r="AA566" s="199"/>
      <c r="AB566" s="199"/>
      <c r="AC566" s="199"/>
      <c r="AD566" s="199"/>
      <c r="AE566" s="199"/>
      <c r="AF566" s="199"/>
      <c r="AG566" s="199"/>
      <c r="AH566" s="199"/>
      <c r="AI566" s="199"/>
      <c r="AJ566" s="199"/>
      <c r="AK566" s="199"/>
      <c r="AL566" s="199"/>
      <c r="AM566" s="199"/>
      <c r="AN566" s="199"/>
      <c r="AO566" s="199"/>
      <c r="AP566" s="199"/>
      <c r="AQ566" s="199"/>
      <c r="AR566" s="199"/>
      <c r="AS566" s="199"/>
      <c r="AT566" s="199"/>
      <c r="AU566" s="199"/>
      <c r="AV566" s="199"/>
      <c r="AW566" s="199"/>
      <c r="AX566" s="199"/>
      <c r="AY566" s="199"/>
      <c r="AZ566" s="199"/>
      <c r="BA566" s="199"/>
      <c r="BB566" s="199"/>
      <c r="BC566" s="199"/>
      <c r="BD566" s="201" t="str">
        <f t="shared" si="20"/>
        <v/>
      </c>
      <c r="BE566" s="199"/>
      <c r="BF566" s="199"/>
      <c r="BG566" s="199"/>
      <c r="BH566" s="199"/>
      <c r="BI566" s="199"/>
    </row>
    <row r="567" spans="1:104" x14ac:dyDescent="0.2">
      <c r="A567" s="191"/>
      <c r="B567" s="192"/>
      <c r="C567" s="331" t="s">
        <v>2331</v>
      </c>
      <c r="D567" s="332"/>
      <c r="E567" s="193">
        <v>0.73619999999999997</v>
      </c>
      <c r="F567" s="194"/>
      <c r="G567" s="195"/>
      <c r="H567" s="196"/>
      <c r="I567" s="197"/>
      <c r="J567" s="184"/>
      <c r="K567" s="197"/>
      <c r="M567" s="198" t="s">
        <v>2331</v>
      </c>
      <c r="O567" s="199"/>
      <c r="Z567" s="199"/>
      <c r="AA567" s="199"/>
      <c r="AB567" s="199"/>
      <c r="AC567" s="199"/>
      <c r="AD567" s="199"/>
      <c r="AE567" s="199"/>
      <c r="AF567" s="199"/>
      <c r="AG567" s="199"/>
      <c r="AH567" s="199"/>
      <c r="AI567" s="199"/>
      <c r="AJ567" s="199"/>
      <c r="AK567" s="199"/>
      <c r="AL567" s="199"/>
      <c r="AM567" s="199"/>
      <c r="AN567" s="199"/>
      <c r="AO567" s="199"/>
      <c r="AP567" s="199"/>
      <c r="AQ567" s="199"/>
      <c r="AR567" s="199"/>
      <c r="AS567" s="199"/>
      <c r="AT567" s="199"/>
      <c r="AU567" s="199"/>
      <c r="AV567" s="199"/>
      <c r="AW567" s="199"/>
      <c r="AX567" s="199"/>
      <c r="AY567" s="199"/>
      <c r="AZ567" s="199"/>
      <c r="BA567" s="199"/>
      <c r="BB567" s="199"/>
      <c r="BC567" s="199"/>
      <c r="BD567" s="201" t="str">
        <f t="shared" si="20"/>
        <v>322:5,235*3*0,3718</v>
      </c>
      <c r="BE567" s="199"/>
      <c r="BF567" s="199"/>
      <c r="BG567" s="199"/>
      <c r="BH567" s="199"/>
      <c r="BI567" s="199"/>
    </row>
    <row r="568" spans="1:104" x14ac:dyDescent="0.2">
      <c r="A568" s="191"/>
      <c r="B568" s="192"/>
      <c r="C568" s="331" t="s">
        <v>1919</v>
      </c>
      <c r="D568" s="332"/>
      <c r="E568" s="193">
        <v>0.61350000000000005</v>
      </c>
      <c r="F568" s="194"/>
      <c r="G568" s="195"/>
      <c r="H568" s="196"/>
      <c r="I568" s="197"/>
      <c r="J568" s="184"/>
      <c r="K568" s="197"/>
      <c r="M568" s="198" t="s">
        <v>1919</v>
      </c>
      <c r="O568" s="199"/>
      <c r="Z568" s="199"/>
      <c r="AA568" s="199"/>
      <c r="AB568" s="199"/>
      <c r="AC568" s="199"/>
      <c r="AD568" s="199"/>
      <c r="AE568" s="199"/>
      <c r="AF568" s="199"/>
      <c r="AG568" s="199"/>
      <c r="AH568" s="199"/>
      <c r="AI568" s="199"/>
      <c r="AJ568" s="199"/>
      <c r="AK568" s="199"/>
      <c r="AL568" s="199"/>
      <c r="AM568" s="199"/>
      <c r="AN568" s="199"/>
      <c r="AO568" s="199"/>
      <c r="AP568" s="199"/>
      <c r="AQ568" s="199"/>
      <c r="AR568" s="199"/>
      <c r="AS568" s="199"/>
      <c r="AT568" s="199"/>
      <c r="AU568" s="199"/>
      <c r="AV568" s="199"/>
      <c r="AW568" s="199"/>
      <c r="AX568" s="199"/>
      <c r="AY568" s="199"/>
      <c r="AZ568" s="199"/>
      <c r="BA568" s="199"/>
      <c r="BB568" s="199"/>
      <c r="BC568" s="199"/>
      <c r="BD568" s="201" t="str">
        <f t="shared" si="20"/>
        <v>320:0,66*3*0,3718</v>
      </c>
      <c r="BE568" s="199"/>
      <c r="BF568" s="199"/>
      <c r="BG568" s="199"/>
      <c r="BH568" s="199"/>
      <c r="BI568" s="199"/>
    </row>
    <row r="569" spans="1:104" ht="22.5" x14ac:dyDescent="0.2">
      <c r="A569" s="161">
        <v>78</v>
      </c>
      <c r="B569" s="162" t="s">
        <v>1802</v>
      </c>
      <c r="C569" s="163" t="s">
        <v>1803</v>
      </c>
      <c r="D569" s="164" t="s">
        <v>41</v>
      </c>
      <c r="E569" s="165">
        <v>10.559100000000001</v>
      </c>
      <c r="F569" s="122">
        <f>'01 107 '!F569</f>
        <v>0</v>
      </c>
      <c r="G569" s="166">
        <f>E569*F569</f>
        <v>0</v>
      </c>
      <c r="H569" s="167">
        <v>6.4900000000000001E-3</v>
      </c>
      <c r="I569" s="168">
        <f>E569*H569</f>
        <v>6.8528559000000003E-2</v>
      </c>
      <c r="J569" s="167"/>
      <c r="K569" s="168">
        <f>E569*J569</f>
        <v>0</v>
      </c>
      <c r="O569" s="199"/>
      <c r="Z569" s="199"/>
      <c r="AA569" s="199">
        <v>12</v>
      </c>
      <c r="AB569" s="199">
        <v>0</v>
      </c>
      <c r="AC569" s="199">
        <v>10</v>
      </c>
      <c r="AD569" s="199"/>
      <c r="AE569" s="199"/>
      <c r="AF569" s="199"/>
      <c r="AG569" s="199"/>
      <c r="AH569" s="199"/>
      <c r="AI569" s="199"/>
      <c r="AJ569" s="199"/>
      <c r="AK569" s="199"/>
      <c r="AL569" s="199"/>
      <c r="AM569" s="199"/>
      <c r="AN569" s="199"/>
      <c r="AO569" s="199"/>
      <c r="AP569" s="199"/>
      <c r="AQ569" s="199"/>
      <c r="AR569" s="199"/>
      <c r="AS569" s="199"/>
      <c r="AT569" s="199"/>
      <c r="AU569" s="199"/>
      <c r="AV569" s="199"/>
      <c r="AW569" s="199"/>
      <c r="AX569" s="199"/>
      <c r="AY569" s="199"/>
      <c r="AZ569" s="200">
        <f>G569</f>
        <v>0</v>
      </c>
      <c r="BA569" s="199"/>
      <c r="BB569" s="199"/>
      <c r="BC569" s="199"/>
      <c r="BD569" s="199"/>
      <c r="BE569" s="199"/>
      <c r="BF569" s="199"/>
      <c r="BG569" s="199"/>
      <c r="BH569" s="199"/>
      <c r="BI569" s="199"/>
      <c r="CA569" s="199">
        <v>12</v>
      </c>
      <c r="CB569" s="199">
        <v>0</v>
      </c>
      <c r="CZ569" s="124">
        <v>2</v>
      </c>
    </row>
    <row r="570" spans="1:104" x14ac:dyDescent="0.2">
      <c r="A570" s="191"/>
      <c r="B570" s="192"/>
      <c r="C570" s="312" t="s">
        <v>1804</v>
      </c>
      <c r="D570" s="313"/>
      <c r="E570" s="313"/>
      <c r="F570" s="313"/>
      <c r="G570" s="314"/>
      <c r="I570" s="197"/>
      <c r="K570" s="197"/>
      <c r="L570" s="198" t="s">
        <v>1804</v>
      </c>
      <c r="O570" s="199"/>
      <c r="Z570" s="199"/>
      <c r="AA570" s="199"/>
      <c r="AB570" s="199"/>
      <c r="AC570" s="199"/>
      <c r="AD570" s="199"/>
      <c r="AE570" s="199"/>
      <c r="AF570" s="199"/>
      <c r="AG570" s="199"/>
      <c r="AH570" s="199"/>
      <c r="AI570" s="199"/>
      <c r="AJ570" s="199"/>
      <c r="AK570" s="199"/>
      <c r="AL570" s="199"/>
      <c r="AM570" s="199"/>
      <c r="AN570" s="199"/>
      <c r="AO570" s="199"/>
      <c r="AP570" s="199"/>
      <c r="AQ570" s="199"/>
      <c r="AR570" s="199"/>
      <c r="AS570" s="199"/>
      <c r="AT570" s="199"/>
      <c r="AU570" s="199"/>
      <c r="AV570" s="199"/>
      <c r="AW570" s="199"/>
      <c r="AX570" s="199"/>
      <c r="AY570" s="199"/>
      <c r="AZ570" s="199"/>
      <c r="BA570" s="199"/>
      <c r="BB570" s="199"/>
      <c r="BC570" s="199"/>
      <c r="BD570" s="199"/>
      <c r="BE570" s="199"/>
      <c r="BF570" s="199"/>
      <c r="BG570" s="199"/>
      <c r="BH570" s="199"/>
      <c r="BI570" s="199"/>
    </row>
    <row r="571" spans="1:104" x14ac:dyDescent="0.2">
      <c r="A571" s="191"/>
      <c r="B571" s="192"/>
      <c r="C571" s="331" t="s">
        <v>2100</v>
      </c>
      <c r="D571" s="332"/>
      <c r="E571" s="193">
        <v>10.559100000000001</v>
      </c>
      <c r="F571" s="194"/>
      <c r="G571" s="195"/>
      <c r="H571" s="196"/>
      <c r="I571" s="197"/>
      <c r="J571" s="184"/>
      <c r="K571" s="197"/>
      <c r="M571" s="198" t="s">
        <v>2100</v>
      </c>
      <c r="O571" s="199"/>
      <c r="Z571" s="199"/>
      <c r="AA571" s="199"/>
      <c r="AB571" s="199"/>
      <c r="AC571" s="199"/>
      <c r="AD571" s="199"/>
      <c r="AE571" s="199"/>
      <c r="AF571" s="199"/>
      <c r="AG571" s="199"/>
      <c r="AH571" s="199"/>
      <c r="AI571" s="199"/>
      <c r="AJ571" s="199"/>
      <c r="AK571" s="199"/>
      <c r="AL571" s="199"/>
      <c r="AM571" s="199"/>
      <c r="AN571" s="199"/>
      <c r="AO571" s="199"/>
      <c r="AP571" s="199"/>
      <c r="AQ571" s="199"/>
      <c r="AR571" s="199"/>
      <c r="AS571" s="199"/>
      <c r="AT571" s="199"/>
      <c r="AU571" s="199"/>
      <c r="AV571" s="199"/>
      <c r="AW571" s="199"/>
      <c r="AX571" s="199"/>
      <c r="AY571" s="199"/>
      <c r="AZ571" s="199"/>
      <c r="BA571" s="199"/>
      <c r="BB571" s="199"/>
      <c r="BC571" s="199"/>
      <c r="BD571" s="201" t="str">
        <f>C570</f>
        <v>Spádové klíny ESP 150S - 2%</v>
      </c>
      <c r="BE571" s="199"/>
      <c r="BF571" s="199"/>
      <c r="BG571" s="199"/>
      <c r="BH571" s="199"/>
      <c r="BI571" s="199"/>
    </row>
    <row r="572" spans="1:104" ht="22.5" x14ac:dyDescent="0.2">
      <c r="A572" s="161">
        <v>79</v>
      </c>
      <c r="B572" s="162" t="s">
        <v>1806</v>
      </c>
      <c r="C572" s="163" t="s">
        <v>1807</v>
      </c>
      <c r="D572" s="164" t="s">
        <v>41</v>
      </c>
      <c r="E572" s="165">
        <v>6.8262</v>
      </c>
      <c r="F572" s="122">
        <f>'01 107 '!F572</f>
        <v>0</v>
      </c>
      <c r="G572" s="166">
        <f>E572*F572</f>
        <v>0</v>
      </c>
      <c r="H572" s="167">
        <v>0</v>
      </c>
      <c r="I572" s="168">
        <f>E572*H572</f>
        <v>0</v>
      </c>
      <c r="J572" s="167"/>
      <c r="K572" s="168">
        <f>E572*J572</f>
        <v>0</v>
      </c>
      <c r="O572" s="199"/>
      <c r="Z572" s="199"/>
      <c r="AA572" s="199">
        <v>12</v>
      </c>
      <c r="AB572" s="199">
        <v>0</v>
      </c>
      <c r="AC572" s="199">
        <v>11</v>
      </c>
      <c r="AD572" s="199"/>
      <c r="AE572" s="199"/>
      <c r="AF572" s="199"/>
      <c r="AG572" s="199"/>
      <c r="AH572" s="199"/>
      <c r="AI572" s="199"/>
      <c r="AJ572" s="199"/>
      <c r="AK572" s="199"/>
      <c r="AL572" s="199"/>
      <c r="AM572" s="199"/>
      <c r="AN572" s="199"/>
      <c r="AO572" s="199"/>
      <c r="AP572" s="199"/>
      <c r="AQ572" s="199"/>
      <c r="AR572" s="199"/>
      <c r="AS572" s="199"/>
      <c r="AT572" s="199"/>
      <c r="AU572" s="199"/>
      <c r="AV572" s="199"/>
      <c r="AW572" s="199"/>
      <c r="AX572" s="199"/>
      <c r="AY572" s="199"/>
      <c r="AZ572" s="200">
        <f>G572</f>
        <v>0</v>
      </c>
      <c r="BA572" s="199"/>
      <c r="BB572" s="199"/>
      <c r="BC572" s="199"/>
      <c r="BD572" s="199"/>
      <c r="BE572" s="199"/>
      <c r="BF572" s="199"/>
      <c r="BG572" s="199"/>
      <c r="BH572" s="199"/>
      <c r="BI572" s="199"/>
      <c r="CA572" s="199">
        <v>12</v>
      </c>
      <c r="CB572" s="199">
        <v>0</v>
      </c>
      <c r="CZ572" s="124">
        <v>2</v>
      </c>
    </row>
    <row r="573" spans="1:104" ht="25.5" x14ac:dyDescent="0.2">
      <c r="A573" s="191"/>
      <c r="B573" s="192"/>
      <c r="C573" s="331" t="s">
        <v>2101</v>
      </c>
      <c r="D573" s="332"/>
      <c r="E573" s="193">
        <v>6.8262</v>
      </c>
      <c r="F573" s="194"/>
      <c r="G573" s="195"/>
      <c r="H573" s="196"/>
      <c r="I573" s="197"/>
      <c r="J573" s="184"/>
      <c r="K573" s="197"/>
      <c r="M573" s="198" t="s">
        <v>2101</v>
      </c>
      <c r="O573" s="199"/>
      <c r="Z573" s="199"/>
      <c r="AA573" s="199"/>
      <c r="AB573" s="199"/>
      <c r="AC573" s="199"/>
      <c r="AD573" s="199"/>
      <c r="AE573" s="199"/>
      <c r="AF573" s="199"/>
      <c r="AG573" s="199"/>
      <c r="AH573" s="199"/>
      <c r="AI573" s="199"/>
      <c r="AJ573" s="199"/>
      <c r="AK573" s="199"/>
      <c r="AL573" s="199"/>
      <c r="AM573" s="199"/>
      <c r="AN573" s="199"/>
      <c r="AO573" s="199"/>
      <c r="AP573" s="199"/>
      <c r="AQ573" s="199"/>
      <c r="AR573" s="199"/>
      <c r="AS573" s="199"/>
      <c r="AT573" s="199"/>
      <c r="AU573" s="199"/>
      <c r="AV573" s="199"/>
      <c r="AW573" s="199"/>
      <c r="AX573" s="199"/>
      <c r="AY573" s="199"/>
      <c r="AZ573" s="199"/>
      <c r="BA573" s="199"/>
      <c r="BB573" s="199"/>
      <c r="BC573" s="199"/>
      <c r="BD573" s="201" t="str">
        <f>C572</f>
        <v>Březová foliovaná překližka lepená tl. 21mm na latích 50/30, latě ukotvit do ŽB desky</v>
      </c>
      <c r="BE573" s="199"/>
      <c r="BF573" s="199"/>
      <c r="BG573" s="199"/>
      <c r="BH573" s="199"/>
      <c r="BI573" s="199"/>
    </row>
    <row r="574" spans="1:104" x14ac:dyDescent="0.2">
      <c r="A574" s="161">
        <v>80</v>
      </c>
      <c r="B574" s="162" t="s">
        <v>1036</v>
      </c>
      <c r="C574" s="163" t="s">
        <v>1037</v>
      </c>
      <c r="D574" s="164" t="s">
        <v>248</v>
      </c>
      <c r="E574" s="165">
        <v>0.3327</v>
      </c>
      <c r="F574" s="122">
        <f>'01 107 '!F574</f>
        <v>0</v>
      </c>
      <c r="G574" s="166">
        <f>E574*F574</f>
        <v>0</v>
      </c>
      <c r="H574" s="167">
        <v>0</v>
      </c>
      <c r="I574" s="168">
        <f>E574*H574</f>
        <v>0</v>
      </c>
      <c r="J574" s="167"/>
      <c r="K574" s="168">
        <f>E574*J574</f>
        <v>0</v>
      </c>
      <c r="O574" s="199"/>
      <c r="Z574" s="199"/>
      <c r="AA574" s="199">
        <v>12</v>
      </c>
      <c r="AB574" s="199">
        <v>0</v>
      </c>
      <c r="AC574" s="199">
        <v>83</v>
      </c>
      <c r="AD574" s="199"/>
      <c r="AE574" s="199"/>
      <c r="AF574" s="199"/>
      <c r="AG574" s="199"/>
      <c r="AH574" s="199"/>
      <c r="AI574" s="199"/>
      <c r="AJ574" s="199"/>
      <c r="AK574" s="199"/>
      <c r="AL574" s="199"/>
      <c r="AM574" s="199"/>
      <c r="AN574" s="199"/>
      <c r="AO574" s="199"/>
      <c r="AP574" s="199"/>
      <c r="AQ574" s="199"/>
      <c r="AR574" s="199"/>
      <c r="AS574" s="199"/>
      <c r="AT574" s="199"/>
      <c r="AU574" s="199"/>
      <c r="AV574" s="199"/>
      <c r="AW574" s="199"/>
      <c r="AX574" s="199"/>
      <c r="AY574" s="199"/>
      <c r="AZ574" s="200">
        <f>G574</f>
        <v>0</v>
      </c>
      <c r="BA574" s="199"/>
      <c r="BB574" s="199"/>
      <c r="BC574" s="199"/>
      <c r="BD574" s="199"/>
      <c r="BE574" s="199"/>
      <c r="BF574" s="199"/>
      <c r="BG574" s="199"/>
      <c r="BH574" s="199"/>
      <c r="BI574" s="199"/>
      <c r="CA574" s="199">
        <v>12</v>
      </c>
      <c r="CB574" s="199">
        <v>0</v>
      </c>
      <c r="CZ574" s="124">
        <v>2</v>
      </c>
    </row>
    <row r="575" spans="1:104" x14ac:dyDescent="0.2">
      <c r="A575" s="191"/>
      <c r="B575" s="192"/>
      <c r="C575" s="331" t="s">
        <v>2102</v>
      </c>
      <c r="D575" s="332"/>
      <c r="E575" s="193">
        <v>0.3327</v>
      </c>
      <c r="F575" s="194"/>
      <c r="G575" s="195"/>
      <c r="H575" s="196"/>
      <c r="I575" s="197"/>
      <c r="J575" s="184"/>
      <c r="K575" s="197"/>
      <c r="M575" s="198" t="s">
        <v>2102</v>
      </c>
      <c r="O575" s="199"/>
      <c r="Z575" s="199"/>
      <c r="AA575" s="199"/>
      <c r="AB575" s="199"/>
      <c r="AC575" s="199"/>
      <c r="AD575" s="199"/>
      <c r="AE575" s="199"/>
      <c r="AF575" s="199"/>
      <c r="AG575" s="199"/>
      <c r="AH575" s="199"/>
      <c r="AI575" s="199"/>
      <c r="AJ575" s="199"/>
      <c r="AK575" s="199"/>
      <c r="AL575" s="199"/>
      <c r="AM575" s="199"/>
      <c r="AN575" s="199"/>
      <c r="AO575" s="199"/>
      <c r="AP575" s="199"/>
      <c r="AQ575" s="199"/>
      <c r="AR575" s="199"/>
      <c r="AS575" s="199"/>
      <c r="AT575" s="199"/>
      <c r="AU575" s="199"/>
      <c r="AV575" s="199"/>
      <c r="AW575" s="199"/>
      <c r="AX575" s="199"/>
      <c r="AY575" s="199"/>
      <c r="AZ575" s="199"/>
      <c r="BA575" s="199"/>
      <c r="BB575" s="199"/>
      <c r="BC575" s="199"/>
      <c r="BD575" s="201" t="str">
        <f>C574</f>
        <v xml:space="preserve">Přesun hmot pro izolace tepelné, výšky do 24 m </v>
      </c>
      <c r="BE575" s="199"/>
      <c r="BF575" s="199"/>
      <c r="BG575" s="199"/>
      <c r="BH575" s="199"/>
      <c r="BI575" s="199"/>
    </row>
    <row r="576" spans="1:104" x14ac:dyDescent="0.2">
      <c r="A576" s="161">
        <v>81</v>
      </c>
      <c r="B576" s="162" t="s">
        <v>1039</v>
      </c>
      <c r="C576" s="163" t="s">
        <v>1040</v>
      </c>
      <c r="D576" s="164" t="s">
        <v>70</v>
      </c>
      <c r="E576" s="165">
        <v>7.7647000000000004</v>
      </c>
      <c r="F576" s="122">
        <f>'01 107 '!F576</f>
        <v>0</v>
      </c>
      <c r="G576" s="166">
        <f>E576*F576</f>
        <v>0</v>
      </c>
      <c r="H576" s="167">
        <v>2.5000000000000001E-2</v>
      </c>
      <c r="I576" s="168">
        <f>E576*H576</f>
        <v>0.19411750000000003</v>
      </c>
      <c r="J576" s="167"/>
      <c r="K576" s="168">
        <f>E576*J576</f>
        <v>0</v>
      </c>
      <c r="O576" s="199"/>
      <c r="Z576" s="199"/>
      <c r="AA576" s="199">
        <v>3</v>
      </c>
      <c r="AB576" s="199">
        <v>1</v>
      </c>
      <c r="AC576" s="199" t="s">
        <v>1039</v>
      </c>
      <c r="AD576" s="199"/>
      <c r="AE576" s="199"/>
      <c r="AF576" s="199"/>
      <c r="AG576" s="199"/>
      <c r="AH576" s="199"/>
      <c r="AI576" s="199"/>
      <c r="AJ576" s="199"/>
      <c r="AK576" s="199"/>
      <c r="AL576" s="199"/>
      <c r="AM576" s="199"/>
      <c r="AN576" s="199"/>
      <c r="AO576" s="199"/>
      <c r="AP576" s="199"/>
      <c r="AQ576" s="199"/>
      <c r="AR576" s="199"/>
      <c r="AS576" s="199"/>
      <c r="AT576" s="199"/>
      <c r="AU576" s="199"/>
      <c r="AV576" s="199"/>
      <c r="AW576" s="199"/>
      <c r="AX576" s="199"/>
      <c r="AY576" s="199"/>
      <c r="AZ576" s="200">
        <f>G576</f>
        <v>0</v>
      </c>
      <c r="BA576" s="199"/>
      <c r="BB576" s="199"/>
      <c r="BC576" s="199"/>
      <c r="BD576" s="199"/>
      <c r="BE576" s="199"/>
      <c r="BF576" s="199"/>
      <c r="BG576" s="199"/>
      <c r="BH576" s="199"/>
      <c r="BI576" s="199"/>
      <c r="CA576" s="199">
        <v>3</v>
      </c>
      <c r="CB576" s="199">
        <v>1</v>
      </c>
      <c r="CZ576" s="124">
        <v>2</v>
      </c>
    </row>
    <row r="577" spans="1:104" x14ac:dyDescent="0.2">
      <c r="A577" s="191"/>
      <c r="B577" s="192"/>
      <c r="C577" s="331" t="s">
        <v>2103</v>
      </c>
      <c r="D577" s="332"/>
      <c r="E577" s="193">
        <v>1.0072000000000001</v>
      </c>
      <c r="F577" s="194"/>
      <c r="G577" s="195"/>
      <c r="H577" s="196"/>
      <c r="I577" s="197"/>
      <c r="J577" s="184"/>
      <c r="K577" s="197"/>
      <c r="M577" s="198" t="s">
        <v>2103</v>
      </c>
      <c r="O577" s="199"/>
      <c r="Z577" s="199"/>
      <c r="AA577" s="199"/>
      <c r="AB577" s="199"/>
      <c r="AC577" s="199"/>
      <c r="AD577" s="199"/>
      <c r="AE577" s="199"/>
      <c r="AF577" s="199"/>
      <c r="AG577" s="199"/>
      <c r="AH577" s="199"/>
      <c r="AI577" s="199"/>
      <c r="AJ577" s="199"/>
      <c r="AK577" s="199"/>
      <c r="AL577" s="199"/>
      <c r="AM577" s="199"/>
      <c r="AN577" s="199"/>
      <c r="AO577" s="199"/>
      <c r="AP577" s="199"/>
      <c r="AQ577" s="199"/>
      <c r="AR577" s="199"/>
      <c r="AS577" s="199"/>
      <c r="AT577" s="199"/>
      <c r="AU577" s="199"/>
      <c r="AV577" s="199"/>
      <c r="AW577" s="199"/>
      <c r="AX577" s="199"/>
      <c r="AY577" s="199"/>
      <c r="AZ577" s="199"/>
      <c r="BA577" s="199"/>
      <c r="BB577" s="199"/>
      <c r="BC577" s="199"/>
      <c r="BD577" s="201" t="str">
        <f>C576</f>
        <v>Deska izolační stabilizov. EPS 150  1000 x 500 mm</v>
      </c>
      <c r="BE577" s="199"/>
      <c r="BF577" s="199"/>
      <c r="BG577" s="199"/>
      <c r="BH577" s="199"/>
      <c r="BI577" s="199"/>
    </row>
    <row r="578" spans="1:104" x14ac:dyDescent="0.2">
      <c r="A578" s="191"/>
      <c r="B578" s="192"/>
      <c r="C578" s="331" t="s">
        <v>2104</v>
      </c>
      <c r="D578" s="332"/>
      <c r="E578" s="193">
        <v>0.59599999999999997</v>
      </c>
      <c r="F578" s="194"/>
      <c r="G578" s="195"/>
      <c r="H578" s="196"/>
      <c r="I578" s="197"/>
      <c r="J578" s="184"/>
      <c r="K578" s="197"/>
      <c r="M578" s="198" t="s">
        <v>2104</v>
      </c>
      <c r="O578" s="199"/>
      <c r="Z578" s="199"/>
      <c r="AA578" s="199"/>
      <c r="AB578" s="199"/>
      <c r="AC578" s="199"/>
      <c r="AD578" s="199"/>
      <c r="AE578" s="199"/>
      <c r="AF578" s="199"/>
      <c r="AG578" s="199"/>
      <c r="AH578" s="199"/>
      <c r="AI578" s="199"/>
      <c r="AJ578" s="199"/>
      <c r="AK578" s="199"/>
      <c r="AL578" s="199"/>
      <c r="AM578" s="199"/>
      <c r="AN578" s="199"/>
      <c r="AO578" s="199"/>
      <c r="AP578" s="199"/>
      <c r="AQ578" s="199"/>
      <c r="AR578" s="199"/>
      <c r="AS578" s="199"/>
      <c r="AT578" s="199"/>
      <c r="AU578" s="199"/>
      <c r="AV578" s="199"/>
      <c r="AW578" s="199"/>
      <c r="AX578" s="199"/>
      <c r="AY578" s="199"/>
      <c r="AZ578" s="199"/>
      <c r="BA578" s="199"/>
      <c r="BB578" s="199"/>
      <c r="BC578" s="199"/>
      <c r="BD578" s="201" t="str">
        <f>C577</f>
        <v>P8 :38,7*0,07*0,3718</v>
      </c>
      <c r="BE578" s="199"/>
      <c r="BF578" s="199"/>
      <c r="BG578" s="199"/>
      <c r="BH578" s="199"/>
      <c r="BI578" s="199"/>
    </row>
    <row r="579" spans="1:104" x14ac:dyDescent="0.2">
      <c r="A579" s="191"/>
      <c r="B579" s="192"/>
      <c r="C579" s="331" t="s">
        <v>2105</v>
      </c>
      <c r="D579" s="332"/>
      <c r="E579" s="193">
        <v>5.9494999999999996</v>
      </c>
      <c r="F579" s="194"/>
      <c r="G579" s="195"/>
      <c r="H579" s="196"/>
      <c r="I579" s="197"/>
      <c r="J579" s="184"/>
      <c r="K579" s="197"/>
      <c r="M579" s="198" t="s">
        <v>2105</v>
      </c>
      <c r="O579" s="199"/>
      <c r="Z579" s="199"/>
      <c r="AA579" s="199"/>
      <c r="AB579" s="199"/>
      <c r="AC579" s="199"/>
      <c r="AD579" s="199"/>
      <c r="AE579" s="199"/>
      <c r="AF579" s="199"/>
      <c r="AG579" s="199"/>
      <c r="AH579" s="199"/>
      <c r="AI579" s="199"/>
      <c r="AJ579" s="199"/>
      <c r="AK579" s="199"/>
      <c r="AL579" s="199"/>
      <c r="AM579" s="199"/>
      <c r="AN579" s="199"/>
      <c r="AO579" s="199"/>
      <c r="AP579" s="199"/>
      <c r="AQ579" s="199"/>
      <c r="AR579" s="199"/>
      <c r="AS579" s="199"/>
      <c r="AT579" s="199"/>
      <c r="AU579" s="199"/>
      <c r="AV579" s="199"/>
      <c r="AW579" s="199"/>
      <c r="AX579" s="199"/>
      <c r="AY579" s="199"/>
      <c r="AZ579" s="199"/>
      <c r="BA579" s="199"/>
      <c r="BB579" s="199"/>
      <c r="BC579" s="199"/>
      <c r="BD579" s="201" t="str">
        <f>C578</f>
        <v>P9:22,9*0,07*0,3718</v>
      </c>
      <c r="BE579" s="199"/>
      <c r="BF579" s="199"/>
      <c r="BG579" s="199"/>
      <c r="BH579" s="199"/>
      <c r="BI579" s="199"/>
    </row>
    <row r="580" spans="1:104" x14ac:dyDescent="0.2">
      <c r="A580" s="191"/>
      <c r="B580" s="192"/>
      <c r="C580" s="331" t="s">
        <v>2106</v>
      </c>
      <c r="D580" s="332"/>
      <c r="E580" s="193">
        <v>0.21190000000000001</v>
      </c>
      <c r="F580" s="194"/>
      <c r="G580" s="195"/>
      <c r="H580" s="196"/>
      <c r="I580" s="197"/>
      <c r="J580" s="184"/>
      <c r="K580" s="197"/>
      <c r="M580" s="198" t="s">
        <v>2106</v>
      </c>
      <c r="O580" s="199"/>
      <c r="Z580" s="199"/>
      <c r="AA580" s="199"/>
      <c r="AB580" s="199"/>
      <c r="AC580" s="199"/>
      <c r="AD580" s="199"/>
      <c r="AE580" s="199"/>
      <c r="AF580" s="199"/>
      <c r="AG580" s="199"/>
      <c r="AH580" s="199"/>
      <c r="AI580" s="199"/>
      <c r="AJ580" s="199"/>
      <c r="AK580" s="199"/>
      <c r="AL580" s="199"/>
      <c r="AM580" s="199"/>
      <c r="AN580" s="199"/>
      <c r="AO580" s="199"/>
      <c r="AP580" s="199"/>
      <c r="AQ580" s="199"/>
      <c r="AR580" s="199"/>
      <c r="AS580" s="199"/>
      <c r="AT580" s="199"/>
      <c r="AU580" s="199"/>
      <c r="AV580" s="199"/>
      <c r="AW580" s="199"/>
      <c r="AX580" s="199"/>
      <c r="AY580" s="199"/>
      <c r="AZ580" s="199"/>
      <c r="BA580" s="199"/>
      <c r="BB580" s="199"/>
      <c r="BC580" s="199"/>
      <c r="BD580" s="201" t="str">
        <f>C579</f>
        <v>P10:228,6*0,07*0,3718</v>
      </c>
      <c r="BE580" s="199"/>
      <c r="BF580" s="199"/>
      <c r="BG580" s="199"/>
      <c r="BH580" s="199"/>
      <c r="BI580" s="199"/>
    </row>
    <row r="581" spans="1:104" x14ac:dyDescent="0.2">
      <c r="A581" s="161">
        <v>82</v>
      </c>
      <c r="B581" s="162" t="s">
        <v>1814</v>
      </c>
      <c r="C581" s="163" t="s">
        <v>1815</v>
      </c>
      <c r="D581" s="164" t="s">
        <v>41</v>
      </c>
      <c r="E581" s="165">
        <v>39.659100000000002</v>
      </c>
      <c r="F581" s="122">
        <f>'01 107 '!F581</f>
        <v>0</v>
      </c>
      <c r="G581" s="166">
        <f>E581*F581</f>
        <v>0</v>
      </c>
      <c r="H581" s="167">
        <v>1.5499999999999999E-3</v>
      </c>
      <c r="I581" s="168">
        <f>E581*H581</f>
        <v>6.1471604999999999E-2</v>
      </c>
      <c r="J581" s="167"/>
      <c r="K581" s="168">
        <f>E581*J581</f>
        <v>0</v>
      </c>
      <c r="O581" s="199"/>
      <c r="Z581" s="199"/>
      <c r="AA581" s="199">
        <v>3</v>
      </c>
      <c r="AB581" s="199">
        <v>7</v>
      </c>
      <c r="AC581" s="199">
        <v>63140541</v>
      </c>
      <c r="AD581" s="199"/>
      <c r="AE581" s="199"/>
      <c r="AF581" s="199"/>
      <c r="AG581" s="199"/>
      <c r="AH581" s="199"/>
      <c r="AI581" s="199"/>
      <c r="AJ581" s="199"/>
      <c r="AK581" s="199"/>
      <c r="AL581" s="199"/>
      <c r="AM581" s="199"/>
      <c r="AN581" s="199"/>
      <c r="AO581" s="199"/>
      <c r="AP581" s="199"/>
      <c r="AQ581" s="199"/>
      <c r="AR581" s="199"/>
      <c r="AS581" s="199"/>
      <c r="AT581" s="199"/>
      <c r="AU581" s="199"/>
      <c r="AV581" s="199"/>
      <c r="AW581" s="199"/>
      <c r="AX581" s="199"/>
      <c r="AY581" s="199"/>
      <c r="AZ581" s="200">
        <f>G581</f>
        <v>0</v>
      </c>
      <c r="BA581" s="199"/>
      <c r="BB581" s="199"/>
      <c r="BC581" s="199"/>
      <c r="BD581" s="199"/>
      <c r="BE581" s="199"/>
      <c r="BF581" s="199"/>
      <c r="BG581" s="199"/>
      <c r="BH581" s="199"/>
      <c r="BI581" s="199"/>
      <c r="CA581" s="199">
        <v>3</v>
      </c>
      <c r="CB581" s="199">
        <v>7</v>
      </c>
      <c r="CZ581" s="124">
        <v>2</v>
      </c>
    </row>
    <row r="582" spans="1:104" x14ac:dyDescent="0.2">
      <c r="A582" s="191"/>
      <c r="B582" s="192"/>
      <c r="C582" s="334" t="s">
        <v>1816</v>
      </c>
      <c r="D582" s="332"/>
      <c r="E582" s="208">
        <v>0</v>
      </c>
      <c r="F582" s="194"/>
      <c r="G582" s="195"/>
      <c r="H582" s="196"/>
      <c r="I582" s="197"/>
      <c r="J582" s="184"/>
      <c r="K582" s="197"/>
      <c r="M582" s="198" t="s">
        <v>1816</v>
      </c>
      <c r="O582" s="199"/>
      <c r="Z582" s="199"/>
      <c r="AA582" s="199"/>
      <c r="AB582" s="199"/>
      <c r="AC582" s="199"/>
      <c r="AD582" s="199"/>
      <c r="AE582" s="199"/>
      <c r="AF582" s="199"/>
      <c r="AG582" s="199"/>
      <c r="AH582" s="199"/>
      <c r="AI582" s="199"/>
      <c r="AJ582" s="199"/>
      <c r="AK582" s="199"/>
      <c r="AL582" s="199"/>
      <c r="AM582" s="199"/>
      <c r="AN582" s="199"/>
      <c r="AO582" s="199"/>
      <c r="AP582" s="199"/>
      <c r="AQ582" s="199"/>
      <c r="AR582" s="199"/>
      <c r="AS582" s="199"/>
      <c r="AT582" s="199"/>
      <c r="AU582" s="199"/>
      <c r="AV582" s="199"/>
      <c r="AW582" s="199"/>
      <c r="AX582" s="199"/>
      <c r="AY582" s="199"/>
      <c r="AZ582" s="199"/>
      <c r="BA582" s="199"/>
      <c r="BB582" s="199"/>
      <c r="BC582" s="199"/>
      <c r="BD582" s="201" t="str">
        <f t="shared" ref="BD582:BD592" si="21">C581</f>
        <v>Deska izolační minerální tl. 50 mm</v>
      </c>
      <c r="BE582" s="199"/>
      <c r="BF582" s="199"/>
      <c r="BG582" s="199"/>
      <c r="BH582" s="199"/>
      <c r="BI582" s="199"/>
    </row>
    <row r="583" spans="1:104" x14ac:dyDescent="0.2">
      <c r="A583" s="191"/>
      <c r="B583" s="192"/>
      <c r="C583" s="334" t="s">
        <v>1817</v>
      </c>
      <c r="D583" s="332"/>
      <c r="E583" s="208">
        <v>10.8</v>
      </c>
      <c r="F583" s="194"/>
      <c r="G583" s="195"/>
      <c r="H583" s="196"/>
      <c r="I583" s="197"/>
      <c r="J583" s="184"/>
      <c r="K583" s="197"/>
      <c r="M583" s="198" t="s">
        <v>1817</v>
      </c>
      <c r="O583" s="199"/>
      <c r="Z583" s="199"/>
      <c r="AA583" s="199"/>
      <c r="AB583" s="199"/>
      <c r="AC583" s="199"/>
      <c r="AD583" s="199"/>
      <c r="AE583" s="199"/>
      <c r="AF583" s="199"/>
      <c r="AG583" s="199"/>
      <c r="AH583" s="199"/>
      <c r="AI583" s="199"/>
      <c r="AJ583" s="199"/>
      <c r="AK583" s="199"/>
      <c r="AL583" s="199"/>
      <c r="AM583" s="199"/>
      <c r="AN583" s="199"/>
      <c r="AO583" s="199"/>
      <c r="AP583" s="199"/>
      <c r="AQ583" s="199"/>
      <c r="AR583" s="199"/>
      <c r="AS583" s="199"/>
      <c r="AT583" s="199"/>
      <c r="AU583" s="199"/>
      <c r="AV583" s="199"/>
      <c r="AW583" s="199"/>
      <c r="AX583" s="199"/>
      <c r="AY583" s="199"/>
      <c r="AZ583" s="199"/>
      <c r="BA583" s="199"/>
      <c r="BB583" s="199"/>
      <c r="BC583" s="199"/>
      <c r="BD583" s="201" t="str">
        <f t="shared" si="21"/>
        <v>Začátek provozního součtu</v>
      </c>
      <c r="BE583" s="199"/>
      <c r="BF583" s="199"/>
      <c r="BG583" s="199"/>
      <c r="BH583" s="199"/>
      <c r="BI583" s="199"/>
    </row>
    <row r="584" spans="1:104" x14ac:dyDescent="0.2">
      <c r="A584" s="191"/>
      <c r="B584" s="192"/>
      <c r="C584" s="334" t="s">
        <v>1818</v>
      </c>
      <c r="D584" s="332"/>
      <c r="E584" s="208">
        <v>25.5</v>
      </c>
      <c r="F584" s="194"/>
      <c r="G584" s="195"/>
      <c r="H584" s="196"/>
      <c r="I584" s="197"/>
      <c r="J584" s="184"/>
      <c r="K584" s="197"/>
      <c r="M584" s="198" t="s">
        <v>1818</v>
      </c>
      <c r="O584" s="199"/>
      <c r="Z584" s="199"/>
      <c r="AA584" s="199"/>
      <c r="AB584" s="199"/>
      <c r="AC584" s="199"/>
      <c r="AD584" s="199"/>
      <c r="AE584" s="199"/>
      <c r="AF584" s="199"/>
      <c r="AG584" s="199"/>
      <c r="AH584" s="199"/>
      <c r="AI584" s="199"/>
      <c r="AJ584" s="199"/>
      <c r="AK584" s="199"/>
      <c r="AL584" s="199"/>
      <c r="AM584" s="199"/>
      <c r="AN584" s="199"/>
      <c r="AO584" s="199"/>
      <c r="AP584" s="199"/>
      <c r="AQ584" s="199"/>
      <c r="AR584" s="199"/>
      <c r="AS584" s="199"/>
      <c r="AT584" s="199"/>
      <c r="AU584" s="199"/>
      <c r="AV584" s="199"/>
      <c r="AW584" s="199"/>
      <c r="AX584" s="199"/>
      <c r="AY584" s="199"/>
      <c r="AZ584" s="199"/>
      <c r="BA584" s="199"/>
      <c r="BB584" s="199"/>
      <c r="BC584" s="199"/>
      <c r="BD584" s="201" t="str">
        <f t="shared" si="21"/>
        <v>207:3,6*3</v>
      </c>
      <c r="BE584" s="199"/>
      <c r="BF584" s="199"/>
      <c r="BG584" s="199"/>
      <c r="BH584" s="199"/>
      <c r="BI584" s="199"/>
    </row>
    <row r="585" spans="1:104" x14ac:dyDescent="0.2">
      <c r="A585" s="191"/>
      <c r="B585" s="192"/>
      <c r="C585" s="334" t="s">
        <v>1819</v>
      </c>
      <c r="D585" s="332"/>
      <c r="E585" s="208">
        <v>19.5</v>
      </c>
      <c r="F585" s="194"/>
      <c r="G585" s="195"/>
      <c r="H585" s="196"/>
      <c r="I585" s="197"/>
      <c r="J585" s="184"/>
      <c r="K585" s="197"/>
      <c r="M585" s="198" t="s">
        <v>1819</v>
      </c>
      <c r="O585" s="199"/>
      <c r="Z585" s="199"/>
      <c r="AA585" s="199"/>
      <c r="AB585" s="199"/>
      <c r="AC585" s="199"/>
      <c r="AD585" s="199"/>
      <c r="AE585" s="199"/>
      <c r="AF585" s="199"/>
      <c r="AG585" s="199"/>
      <c r="AH585" s="199"/>
      <c r="AI585" s="199"/>
      <c r="AJ585" s="199"/>
      <c r="AK585" s="199"/>
      <c r="AL585" s="199"/>
      <c r="AM585" s="199"/>
      <c r="AN585" s="199"/>
      <c r="AO585" s="199"/>
      <c r="AP585" s="199"/>
      <c r="AQ585" s="199"/>
      <c r="AR585" s="199"/>
      <c r="AS585" s="199"/>
      <c r="AT585" s="199"/>
      <c r="AU585" s="199"/>
      <c r="AV585" s="199"/>
      <c r="AW585" s="199"/>
      <c r="AX585" s="199"/>
      <c r="AY585" s="199"/>
      <c r="AZ585" s="199"/>
      <c r="BA585" s="199"/>
      <c r="BB585" s="199"/>
      <c r="BC585" s="199"/>
      <c r="BD585" s="201" t="str">
        <f t="shared" si="21"/>
        <v>211:8,5*3</v>
      </c>
      <c r="BE585" s="199"/>
      <c r="BF585" s="199"/>
      <c r="BG585" s="199"/>
      <c r="BH585" s="199"/>
      <c r="BI585" s="199"/>
    </row>
    <row r="586" spans="1:104" x14ac:dyDescent="0.2">
      <c r="A586" s="191"/>
      <c r="B586" s="192"/>
      <c r="C586" s="334" t="s">
        <v>1820</v>
      </c>
      <c r="D586" s="332"/>
      <c r="E586" s="208">
        <v>25.5</v>
      </c>
      <c r="F586" s="194"/>
      <c r="G586" s="195"/>
      <c r="H586" s="196"/>
      <c r="I586" s="197"/>
      <c r="J586" s="184"/>
      <c r="K586" s="197"/>
      <c r="M586" s="198" t="s">
        <v>1820</v>
      </c>
      <c r="O586" s="199"/>
      <c r="Z586" s="199"/>
      <c r="AA586" s="199"/>
      <c r="AB586" s="199"/>
      <c r="AC586" s="199"/>
      <c r="AD586" s="199"/>
      <c r="AE586" s="199"/>
      <c r="AF586" s="199"/>
      <c r="AG586" s="199"/>
      <c r="AH586" s="199"/>
      <c r="AI586" s="199"/>
      <c r="AJ586" s="199"/>
      <c r="AK586" s="199"/>
      <c r="AL586" s="199"/>
      <c r="AM586" s="199"/>
      <c r="AN586" s="199"/>
      <c r="AO586" s="199"/>
      <c r="AP586" s="199"/>
      <c r="AQ586" s="199"/>
      <c r="AR586" s="199"/>
      <c r="AS586" s="199"/>
      <c r="AT586" s="199"/>
      <c r="AU586" s="199"/>
      <c r="AV586" s="199"/>
      <c r="AW586" s="199"/>
      <c r="AX586" s="199"/>
      <c r="AY586" s="199"/>
      <c r="AZ586" s="199"/>
      <c r="BA586" s="199"/>
      <c r="BB586" s="199"/>
      <c r="BC586" s="199"/>
      <c r="BD586" s="201" t="str">
        <f t="shared" si="21"/>
        <v>217:6,5*3</v>
      </c>
      <c r="BE586" s="199"/>
      <c r="BF586" s="199"/>
      <c r="BG586" s="199"/>
      <c r="BH586" s="199"/>
      <c r="BI586" s="199"/>
    </row>
    <row r="587" spans="1:104" x14ac:dyDescent="0.2">
      <c r="A587" s="191"/>
      <c r="B587" s="192"/>
      <c r="C587" s="334" t="s">
        <v>844</v>
      </c>
      <c r="D587" s="332"/>
      <c r="E587" s="208">
        <v>0</v>
      </c>
      <c r="F587" s="194"/>
      <c r="G587" s="195"/>
      <c r="H587" s="196"/>
      <c r="I587" s="197"/>
      <c r="J587" s="184"/>
      <c r="K587" s="197"/>
      <c r="M587" s="198"/>
      <c r="O587" s="199"/>
      <c r="Z587" s="199"/>
      <c r="AA587" s="199"/>
      <c r="AB587" s="199"/>
      <c r="AC587" s="199"/>
      <c r="AD587" s="199"/>
      <c r="AE587" s="199"/>
      <c r="AF587" s="199"/>
      <c r="AG587" s="199"/>
      <c r="AH587" s="199"/>
      <c r="AI587" s="199"/>
      <c r="AJ587" s="199"/>
      <c r="AK587" s="199"/>
      <c r="AL587" s="199"/>
      <c r="AM587" s="199"/>
      <c r="AN587" s="199"/>
      <c r="AO587" s="199"/>
      <c r="AP587" s="199"/>
      <c r="AQ587" s="199"/>
      <c r="AR587" s="199"/>
      <c r="AS587" s="199"/>
      <c r="AT587" s="199"/>
      <c r="AU587" s="199"/>
      <c r="AV587" s="199"/>
      <c r="AW587" s="199"/>
      <c r="AX587" s="199"/>
      <c r="AY587" s="199"/>
      <c r="AZ587" s="199"/>
      <c r="BA587" s="199"/>
      <c r="BB587" s="199"/>
      <c r="BC587" s="199"/>
      <c r="BD587" s="201" t="str">
        <f t="shared" si="21"/>
        <v>221:8,5*3</v>
      </c>
      <c r="BE587" s="199"/>
      <c r="BF587" s="199"/>
      <c r="BG587" s="199"/>
      <c r="BH587" s="199"/>
      <c r="BI587" s="199"/>
    </row>
    <row r="588" spans="1:104" x14ac:dyDescent="0.2">
      <c r="A588" s="191"/>
      <c r="B588" s="192"/>
      <c r="C588" s="334" t="s">
        <v>1821</v>
      </c>
      <c r="D588" s="332"/>
      <c r="E588" s="208">
        <v>15.705</v>
      </c>
      <c r="F588" s="194"/>
      <c r="G588" s="195"/>
      <c r="H588" s="196"/>
      <c r="I588" s="197"/>
      <c r="J588" s="184"/>
      <c r="K588" s="197"/>
      <c r="M588" s="198" t="s">
        <v>1821</v>
      </c>
      <c r="O588" s="199"/>
      <c r="Z588" s="199"/>
      <c r="AA588" s="199"/>
      <c r="AB588" s="199"/>
      <c r="AC588" s="199"/>
      <c r="AD588" s="199"/>
      <c r="AE588" s="199"/>
      <c r="AF588" s="199"/>
      <c r="AG588" s="199"/>
      <c r="AH588" s="199"/>
      <c r="AI588" s="199"/>
      <c r="AJ588" s="199"/>
      <c r="AK588" s="199"/>
      <c r="AL588" s="199"/>
      <c r="AM588" s="199"/>
      <c r="AN588" s="199"/>
      <c r="AO588" s="199"/>
      <c r="AP588" s="199"/>
      <c r="AQ588" s="199"/>
      <c r="AR588" s="199"/>
      <c r="AS588" s="199"/>
      <c r="AT588" s="199"/>
      <c r="AU588" s="199"/>
      <c r="AV588" s="199"/>
      <c r="AW588" s="199"/>
      <c r="AX588" s="199"/>
      <c r="AY588" s="199"/>
      <c r="AZ588" s="199"/>
      <c r="BA588" s="199"/>
      <c r="BB588" s="199"/>
      <c r="BC588" s="199"/>
      <c r="BD588" s="201" t="str">
        <f t="shared" si="21"/>
        <v/>
      </c>
      <c r="BE588" s="199"/>
      <c r="BF588" s="199"/>
      <c r="BG588" s="199"/>
      <c r="BH588" s="199"/>
      <c r="BI588" s="199"/>
    </row>
    <row r="589" spans="1:104" x14ac:dyDescent="0.2">
      <c r="A589" s="191"/>
      <c r="B589" s="192"/>
      <c r="C589" s="334" t="s">
        <v>1822</v>
      </c>
      <c r="D589" s="332"/>
      <c r="E589" s="208">
        <v>1.98</v>
      </c>
      <c r="F589" s="194"/>
      <c r="G589" s="195"/>
      <c r="H589" s="196"/>
      <c r="I589" s="197"/>
      <c r="J589" s="184"/>
      <c r="K589" s="197"/>
      <c r="M589" s="198" t="s">
        <v>1822</v>
      </c>
      <c r="O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199"/>
      <c r="AY589" s="199"/>
      <c r="AZ589" s="199"/>
      <c r="BA589" s="199"/>
      <c r="BB589" s="199"/>
      <c r="BC589" s="199"/>
      <c r="BD589" s="201" t="str">
        <f t="shared" si="21"/>
        <v>222:5,235*3</v>
      </c>
      <c r="BE589" s="199"/>
      <c r="BF589" s="199"/>
      <c r="BG589" s="199"/>
      <c r="BH589" s="199"/>
      <c r="BI589" s="199"/>
    </row>
    <row r="590" spans="1:104" x14ac:dyDescent="0.2">
      <c r="A590" s="191"/>
      <c r="B590" s="192"/>
      <c r="C590" s="334" t="s">
        <v>1823</v>
      </c>
      <c r="D590" s="332"/>
      <c r="E590" s="208">
        <v>1.65</v>
      </c>
      <c r="F590" s="194"/>
      <c r="G590" s="195"/>
      <c r="H590" s="196"/>
      <c r="I590" s="197"/>
      <c r="J590" s="184"/>
      <c r="K590" s="197"/>
      <c r="M590" s="198" t="s">
        <v>1823</v>
      </c>
      <c r="O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199"/>
      <c r="AY590" s="199"/>
      <c r="AZ590" s="199"/>
      <c r="BA590" s="199"/>
      <c r="BB590" s="199"/>
      <c r="BC590" s="199"/>
      <c r="BD590" s="201" t="str">
        <f t="shared" si="21"/>
        <v>220:0,66*3</v>
      </c>
      <c r="BE590" s="199"/>
      <c r="BF590" s="199"/>
      <c r="BG590" s="199"/>
      <c r="BH590" s="199"/>
      <c r="BI590" s="199"/>
    </row>
    <row r="591" spans="1:104" x14ac:dyDescent="0.2">
      <c r="A591" s="191"/>
      <c r="B591" s="192"/>
      <c r="C591" s="334" t="s">
        <v>1824</v>
      </c>
      <c r="D591" s="332"/>
      <c r="E591" s="208">
        <v>100.63500000000001</v>
      </c>
      <c r="F591" s="194"/>
      <c r="G591" s="195"/>
      <c r="H591" s="196"/>
      <c r="I591" s="197"/>
      <c r="J591" s="184"/>
      <c r="K591" s="197"/>
      <c r="M591" s="198" t="s">
        <v>1824</v>
      </c>
      <c r="O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199"/>
      <c r="AY591" s="199"/>
      <c r="AZ591" s="199"/>
      <c r="BA591" s="199"/>
      <c r="BB591" s="199"/>
      <c r="BC591" s="199"/>
      <c r="BD591" s="201" t="str">
        <f t="shared" si="21"/>
        <v>0,55*3</v>
      </c>
      <c r="BE591" s="199"/>
      <c r="BF591" s="199"/>
      <c r="BG591" s="199"/>
      <c r="BH591" s="199"/>
      <c r="BI591" s="199"/>
    </row>
    <row r="592" spans="1:104" x14ac:dyDescent="0.2">
      <c r="A592" s="191"/>
      <c r="B592" s="192"/>
      <c r="C592" s="331" t="s">
        <v>2107</v>
      </c>
      <c r="D592" s="332"/>
      <c r="E592" s="193">
        <v>39.659100000000002</v>
      </c>
      <c r="F592" s="194"/>
      <c r="G592" s="195"/>
      <c r="H592" s="196"/>
      <c r="I592" s="197"/>
      <c r="J592" s="184"/>
      <c r="K592" s="197"/>
      <c r="M592" s="198" t="s">
        <v>2107</v>
      </c>
      <c r="O592" s="199"/>
      <c r="Z592" s="199"/>
      <c r="AA592" s="199"/>
      <c r="AB592" s="199"/>
      <c r="AC592" s="199"/>
      <c r="AD592" s="199"/>
      <c r="AE592" s="199"/>
      <c r="AF592" s="199"/>
      <c r="AG592" s="199"/>
      <c r="AH592" s="199"/>
      <c r="AI592" s="199"/>
      <c r="AJ592" s="199"/>
      <c r="AK592" s="199"/>
      <c r="AL592" s="199"/>
      <c r="AM592" s="199"/>
      <c r="AN592" s="199"/>
      <c r="AO592" s="199"/>
      <c r="AP592" s="199"/>
      <c r="AQ592" s="199"/>
      <c r="AR592" s="199"/>
      <c r="AS592" s="199"/>
      <c r="AT592" s="199"/>
      <c r="AU592" s="199"/>
      <c r="AV592" s="199"/>
      <c r="AW592" s="199"/>
      <c r="AX592" s="199"/>
      <c r="AY592" s="199"/>
      <c r="AZ592" s="199"/>
      <c r="BA592" s="199"/>
      <c r="BB592" s="199"/>
      <c r="BC592" s="199"/>
      <c r="BD592" s="201" t="str">
        <f t="shared" si="21"/>
        <v>Konec provozního součtu</v>
      </c>
      <c r="BE592" s="199"/>
      <c r="BF592" s="199"/>
      <c r="BG592" s="199"/>
      <c r="BH592" s="199"/>
      <c r="BI592" s="199"/>
    </row>
    <row r="593" spans="1:104" x14ac:dyDescent="0.2">
      <c r="A593" s="169" t="s">
        <v>42</v>
      </c>
      <c r="B593" s="170" t="s">
        <v>1019</v>
      </c>
      <c r="C593" s="171" t="s">
        <v>1020</v>
      </c>
      <c r="D593" s="172"/>
      <c r="E593" s="173"/>
      <c r="F593" s="173"/>
      <c r="G593" s="174">
        <f>SUM(G551:G592)</f>
        <v>0</v>
      </c>
      <c r="H593" s="175"/>
      <c r="I593" s="174">
        <f>SUM(I551:I592)</f>
        <v>0.33272336699999999</v>
      </c>
      <c r="J593" s="176"/>
      <c r="K593" s="174">
        <f>SUM(K551:K592)</f>
        <v>0</v>
      </c>
      <c r="O593" s="199"/>
      <c r="X593" s="202">
        <f>K593</f>
        <v>0</v>
      </c>
      <c r="Y593" s="202">
        <f>I593</f>
        <v>0.33272336699999999</v>
      </c>
      <c r="Z593" s="200">
        <f>G593</f>
        <v>0</v>
      </c>
      <c r="AA593" s="199"/>
      <c r="AB593" s="199"/>
      <c r="AC593" s="199"/>
      <c r="AD593" s="199"/>
      <c r="AE593" s="199"/>
      <c r="AF593" s="199"/>
      <c r="AG593" s="199"/>
      <c r="AH593" s="199"/>
      <c r="AI593" s="199"/>
      <c r="AJ593" s="199"/>
      <c r="AK593" s="199"/>
      <c r="AL593" s="199"/>
      <c r="AM593" s="199"/>
      <c r="AN593" s="199"/>
      <c r="AO593" s="199"/>
      <c r="AP593" s="199"/>
      <c r="AQ593" s="199"/>
      <c r="AR593" s="199"/>
      <c r="AS593" s="199"/>
      <c r="AT593" s="199"/>
      <c r="AU593" s="199"/>
      <c r="AV593" s="199"/>
      <c r="AW593" s="199"/>
      <c r="AX593" s="199"/>
      <c r="AY593" s="199"/>
      <c r="AZ593" s="199"/>
      <c r="BA593" s="203"/>
      <c r="BB593" s="203"/>
      <c r="BC593" s="203"/>
      <c r="BD593" s="203"/>
      <c r="BE593" s="203"/>
      <c r="BF593" s="203"/>
      <c r="BG593" s="199"/>
      <c r="BH593" s="199"/>
      <c r="BI593" s="199"/>
    </row>
    <row r="594" spans="1:104" ht="14.25" customHeight="1" x14ac:dyDescent="0.2">
      <c r="A594" s="151" t="s">
        <v>38</v>
      </c>
      <c r="B594" s="152" t="s">
        <v>1826</v>
      </c>
      <c r="C594" s="153" t="s">
        <v>1827</v>
      </c>
      <c r="D594" s="154"/>
      <c r="E594" s="155"/>
      <c r="F594" s="155"/>
      <c r="G594" s="156"/>
      <c r="H594" s="157"/>
      <c r="I594" s="158"/>
      <c r="J594" s="159"/>
      <c r="K594" s="160"/>
      <c r="O594" s="199"/>
    </row>
    <row r="595" spans="1:104" x14ac:dyDescent="0.2">
      <c r="A595" s="161">
        <v>83</v>
      </c>
      <c r="B595" s="162" t="s">
        <v>1828</v>
      </c>
      <c r="C595" s="163" t="s">
        <v>1829</v>
      </c>
      <c r="D595" s="164" t="s">
        <v>41</v>
      </c>
      <c r="E595" s="165">
        <v>2.2307999999999999</v>
      </c>
      <c r="F595" s="122">
        <f>'01 107 '!F595</f>
        <v>0</v>
      </c>
      <c r="G595" s="166">
        <f>E595*F595</f>
        <v>0</v>
      </c>
      <c r="H595" s="167">
        <v>2.2790000000000001E-2</v>
      </c>
      <c r="I595" s="168">
        <f>E595*H595</f>
        <v>5.0839931999999997E-2</v>
      </c>
      <c r="J595" s="167">
        <v>0</v>
      </c>
      <c r="K595" s="168">
        <f>E595*J595</f>
        <v>0</v>
      </c>
      <c r="O595" s="199"/>
      <c r="Z595" s="199"/>
      <c r="AA595" s="199">
        <v>1</v>
      </c>
      <c r="AB595" s="199">
        <v>1</v>
      </c>
      <c r="AC595" s="199">
        <v>1</v>
      </c>
      <c r="AD595" s="199"/>
      <c r="AE595" s="199"/>
      <c r="AF595" s="199"/>
      <c r="AG595" s="199"/>
      <c r="AH595" s="199"/>
      <c r="AI595" s="199"/>
      <c r="AJ595" s="199"/>
      <c r="AK595" s="199"/>
      <c r="AL595" s="199"/>
      <c r="AM595" s="199"/>
      <c r="AN595" s="199"/>
      <c r="AO595" s="199"/>
      <c r="AP595" s="199"/>
      <c r="AQ595" s="199"/>
      <c r="AR595" s="199"/>
      <c r="AS595" s="199"/>
      <c r="AT595" s="199"/>
      <c r="AU595" s="199"/>
      <c r="AV595" s="199"/>
      <c r="AW595" s="199"/>
      <c r="AX595" s="199"/>
      <c r="AY595" s="199"/>
      <c r="AZ595" s="200">
        <f>G595</f>
        <v>0</v>
      </c>
      <c r="BA595" s="199"/>
      <c r="BB595" s="199"/>
      <c r="BC595" s="199"/>
      <c r="BD595" s="199"/>
      <c r="BE595" s="199"/>
      <c r="BF595" s="199"/>
      <c r="BG595" s="199"/>
      <c r="BH595" s="199"/>
      <c r="BI595" s="199"/>
      <c r="CA595" s="199">
        <v>1</v>
      </c>
      <c r="CB595" s="199">
        <v>1</v>
      </c>
      <c r="CZ595" s="124">
        <v>2</v>
      </c>
    </row>
    <row r="596" spans="1:104" x14ac:dyDescent="0.2">
      <c r="A596" s="191"/>
      <c r="B596" s="192"/>
      <c r="C596" s="331" t="s">
        <v>1223</v>
      </c>
      <c r="D596" s="332"/>
      <c r="E596" s="193">
        <v>2.2307999999999999</v>
      </c>
      <c r="F596" s="194"/>
      <c r="G596" s="195"/>
      <c r="H596" s="196"/>
      <c r="I596" s="197"/>
      <c r="J596" s="184"/>
      <c r="K596" s="197"/>
      <c r="M596" s="198" t="s">
        <v>1223</v>
      </c>
      <c r="O596" s="199"/>
      <c r="Z596" s="199"/>
      <c r="AA596" s="199"/>
      <c r="AB596" s="199"/>
      <c r="AC596" s="199"/>
      <c r="AD596" s="199"/>
      <c r="AE596" s="199"/>
      <c r="AF596" s="199"/>
      <c r="AG596" s="199"/>
      <c r="AH596" s="199"/>
      <c r="AI596" s="199"/>
      <c r="AJ596" s="199"/>
      <c r="AK596" s="199"/>
      <c r="AL596" s="199"/>
      <c r="AM596" s="199"/>
      <c r="AN596" s="199"/>
      <c r="AO596" s="199"/>
      <c r="AP596" s="199"/>
      <c r="AQ596" s="199"/>
      <c r="AR596" s="199"/>
      <c r="AS596" s="199"/>
      <c r="AT596" s="199"/>
      <c r="AU596" s="199"/>
      <c r="AV596" s="199"/>
      <c r="AW596" s="199"/>
      <c r="AX596" s="199"/>
      <c r="AY596" s="199"/>
      <c r="AZ596" s="199"/>
      <c r="BA596" s="199"/>
      <c r="BB596" s="199"/>
      <c r="BC596" s="199"/>
      <c r="BD596" s="201" t="str">
        <f>C595</f>
        <v xml:space="preserve">D+M stříšky nad vstupem </v>
      </c>
      <c r="BE596" s="199"/>
      <c r="BF596" s="199"/>
      <c r="BG596" s="199"/>
      <c r="BH596" s="199"/>
      <c r="BI596" s="199"/>
    </row>
    <row r="597" spans="1:104" x14ac:dyDescent="0.2">
      <c r="A597" s="169" t="s">
        <v>42</v>
      </c>
      <c r="B597" s="170" t="s">
        <v>1826</v>
      </c>
      <c r="C597" s="171" t="s">
        <v>1827</v>
      </c>
      <c r="D597" s="172"/>
      <c r="E597" s="173"/>
      <c r="F597" s="173"/>
      <c r="G597" s="174">
        <f>SUM(G594:G596)</f>
        <v>0</v>
      </c>
      <c r="H597" s="175"/>
      <c r="I597" s="174">
        <f>SUM(I594:I596)</f>
        <v>5.0839931999999997E-2</v>
      </c>
      <c r="J597" s="176"/>
      <c r="K597" s="174">
        <f>SUM(K594:K596)</f>
        <v>0</v>
      </c>
      <c r="O597" s="199"/>
      <c r="X597" s="202">
        <f>K597</f>
        <v>0</v>
      </c>
      <c r="Y597" s="202">
        <f>I597</f>
        <v>5.0839931999999997E-2</v>
      </c>
      <c r="Z597" s="200">
        <f>G597</f>
        <v>0</v>
      </c>
      <c r="AA597" s="199"/>
      <c r="AB597" s="199"/>
      <c r="AC597" s="199"/>
      <c r="AD597" s="199"/>
      <c r="AE597" s="199"/>
      <c r="AF597" s="199"/>
      <c r="AG597" s="199"/>
      <c r="AH597" s="199"/>
      <c r="AI597" s="199"/>
      <c r="AJ597" s="199"/>
      <c r="AK597" s="199"/>
      <c r="AL597" s="199"/>
      <c r="AM597" s="199"/>
      <c r="AN597" s="199"/>
      <c r="AO597" s="199"/>
      <c r="AP597" s="199"/>
      <c r="AQ597" s="199"/>
      <c r="AR597" s="199"/>
      <c r="AS597" s="199"/>
      <c r="AT597" s="199"/>
      <c r="AU597" s="199"/>
      <c r="AV597" s="199"/>
      <c r="AW597" s="199"/>
      <c r="AX597" s="199"/>
      <c r="AY597" s="199"/>
      <c r="AZ597" s="199"/>
      <c r="BA597" s="203"/>
      <c r="BB597" s="203"/>
      <c r="BC597" s="203"/>
      <c r="BD597" s="203"/>
      <c r="BE597" s="203"/>
      <c r="BF597" s="203"/>
      <c r="BG597" s="199"/>
      <c r="BH597" s="199"/>
      <c r="BI597" s="199"/>
    </row>
    <row r="598" spans="1:104" ht="14.25" customHeight="1" x14ac:dyDescent="0.2">
      <c r="A598" s="151" t="s">
        <v>38</v>
      </c>
      <c r="B598" s="152" t="s">
        <v>1048</v>
      </c>
      <c r="C598" s="153" t="s">
        <v>1049</v>
      </c>
      <c r="D598" s="154"/>
      <c r="E598" s="155"/>
      <c r="F598" s="155"/>
      <c r="G598" s="156"/>
      <c r="H598" s="157"/>
      <c r="I598" s="158"/>
      <c r="J598" s="159"/>
      <c r="K598" s="160"/>
      <c r="O598" s="199"/>
    </row>
    <row r="599" spans="1:104" ht="22.5" x14ac:dyDescent="0.2">
      <c r="A599" s="161">
        <v>84</v>
      </c>
      <c r="B599" s="162" t="s">
        <v>1050</v>
      </c>
      <c r="C599" s="163" t="s">
        <v>1830</v>
      </c>
      <c r="D599" s="164" t="s">
        <v>41</v>
      </c>
      <c r="E599" s="165">
        <v>25.1709</v>
      </c>
      <c r="F599" s="122">
        <f>'01 107 '!F599</f>
        <v>0</v>
      </c>
      <c r="G599" s="166">
        <f>E599*F599</f>
        <v>0</v>
      </c>
      <c r="H599" s="167">
        <v>0</v>
      </c>
      <c r="I599" s="168">
        <f>E599*H599</f>
        <v>0</v>
      </c>
      <c r="J599" s="167">
        <v>0</v>
      </c>
      <c r="K599" s="168">
        <f>E599*J599</f>
        <v>0</v>
      </c>
      <c r="O599" s="199"/>
      <c r="Z599" s="199"/>
      <c r="AA599" s="199">
        <v>1</v>
      </c>
      <c r="AB599" s="199">
        <v>7</v>
      </c>
      <c r="AC599" s="199">
        <v>7</v>
      </c>
      <c r="AD599" s="199"/>
      <c r="AE599" s="199"/>
      <c r="AF599" s="199"/>
      <c r="AG599" s="199"/>
      <c r="AH599" s="199"/>
      <c r="AI599" s="199"/>
      <c r="AJ599" s="199"/>
      <c r="AK599" s="199"/>
      <c r="AL599" s="199"/>
      <c r="AM599" s="199"/>
      <c r="AN599" s="199"/>
      <c r="AO599" s="199"/>
      <c r="AP599" s="199"/>
      <c r="AQ599" s="199"/>
      <c r="AR599" s="199"/>
      <c r="AS599" s="199"/>
      <c r="AT599" s="199"/>
      <c r="AU599" s="199"/>
      <c r="AV599" s="199"/>
      <c r="AW599" s="199"/>
      <c r="AX599" s="199"/>
      <c r="AY599" s="199"/>
      <c r="AZ599" s="200">
        <f>G599</f>
        <v>0</v>
      </c>
      <c r="BA599" s="199"/>
      <c r="BB599" s="199"/>
      <c r="BC599" s="199"/>
      <c r="BD599" s="199"/>
      <c r="BE599" s="199"/>
      <c r="BF599" s="199"/>
      <c r="BG599" s="199"/>
      <c r="BH599" s="199"/>
      <c r="BI599" s="199"/>
      <c r="CA599" s="199">
        <v>1</v>
      </c>
      <c r="CB599" s="199">
        <v>7</v>
      </c>
      <c r="CZ599" s="124">
        <v>2</v>
      </c>
    </row>
    <row r="600" spans="1:104" x14ac:dyDescent="0.2">
      <c r="A600" s="191"/>
      <c r="B600" s="192"/>
      <c r="C600" s="331" t="s">
        <v>2073</v>
      </c>
      <c r="D600" s="332"/>
      <c r="E600" s="193">
        <v>14.3887</v>
      </c>
      <c r="F600" s="194"/>
      <c r="G600" s="195"/>
      <c r="H600" s="196"/>
      <c r="I600" s="197"/>
      <c r="J600" s="184"/>
      <c r="K600" s="197"/>
      <c r="M600" s="198" t="s">
        <v>2073</v>
      </c>
      <c r="O600" s="199"/>
      <c r="Z600" s="199"/>
      <c r="AA600" s="199"/>
      <c r="AB600" s="199"/>
      <c r="AC600" s="199"/>
      <c r="AD600" s="199"/>
      <c r="AE600" s="199"/>
      <c r="AF600" s="199"/>
      <c r="AG600" s="199"/>
      <c r="AH600" s="199"/>
      <c r="AI600" s="199"/>
      <c r="AJ600" s="199"/>
      <c r="AK600" s="199"/>
      <c r="AL600" s="199"/>
      <c r="AM600" s="199"/>
      <c r="AN600" s="199"/>
      <c r="AO600" s="199"/>
      <c r="AP600" s="199"/>
      <c r="AQ600" s="199"/>
      <c r="AR600" s="199"/>
      <c r="AS600" s="199"/>
      <c r="AT600" s="199"/>
      <c r="AU600" s="199"/>
      <c r="AV600" s="199"/>
      <c r="AW600" s="199"/>
      <c r="AX600" s="199"/>
      <c r="AY600" s="199"/>
      <c r="AZ600" s="199"/>
      <c r="BA600" s="199"/>
      <c r="BB600" s="199"/>
      <c r="BC600" s="199"/>
      <c r="BD600" s="201" t="str">
        <f>C599</f>
        <v xml:space="preserve">Kladení dlažby keramické do TM, vel. do 600x600 mm </v>
      </c>
      <c r="BE600" s="199"/>
      <c r="BF600" s="199"/>
      <c r="BG600" s="199"/>
      <c r="BH600" s="199"/>
      <c r="BI600" s="199"/>
    </row>
    <row r="601" spans="1:104" x14ac:dyDescent="0.2">
      <c r="A601" s="191"/>
      <c r="B601" s="192"/>
      <c r="C601" s="331" t="s">
        <v>2074</v>
      </c>
      <c r="D601" s="332"/>
      <c r="E601" s="193">
        <v>8.5142000000000007</v>
      </c>
      <c r="F601" s="194"/>
      <c r="G601" s="195"/>
      <c r="H601" s="196"/>
      <c r="I601" s="197"/>
      <c r="J601" s="184"/>
      <c r="K601" s="197"/>
      <c r="M601" s="198" t="s">
        <v>2074</v>
      </c>
      <c r="O601" s="199"/>
      <c r="Z601" s="199"/>
      <c r="AA601" s="199"/>
      <c r="AB601" s="199"/>
      <c r="AC601" s="199"/>
      <c r="AD601" s="199"/>
      <c r="AE601" s="199"/>
      <c r="AF601" s="199"/>
      <c r="AG601" s="199"/>
      <c r="AH601" s="199"/>
      <c r="AI601" s="199"/>
      <c r="AJ601" s="199"/>
      <c r="AK601" s="199"/>
      <c r="AL601" s="199"/>
      <c r="AM601" s="199"/>
      <c r="AN601" s="199"/>
      <c r="AO601" s="199"/>
      <c r="AP601" s="199"/>
      <c r="AQ601" s="199"/>
      <c r="AR601" s="199"/>
      <c r="AS601" s="199"/>
      <c r="AT601" s="199"/>
      <c r="AU601" s="199"/>
      <c r="AV601" s="199"/>
      <c r="AW601" s="199"/>
      <c r="AX601" s="199"/>
      <c r="AY601" s="199"/>
      <c r="AZ601" s="199"/>
      <c r="BA601" s="199"/>
      <c r="BB601" s="199"/>
      <c r="BC601" s="199"/>
      <c r="BD601" s="201" t="str">
        <f>C600</f>
        <v>P8:38,7*0,3718</v>
      </c>
      <c r="BE601" s="199"/>
      <c r="BF601" s="199"/>
      <c r="BG601" s="199"/>
      <c r="BH601" s="199"/>
      <c r="BI601" s="199"/>
    </row>
    <row r="602" spans="1:104" x14ac:dyDescent="0.2">
      <c r="A602" s="191"/>
      <c r="B602" s="192"/>
      <c r="C602" s="331" t="s">
        <v>2108</v>
      </c>
      <c r="D602" s="332"/>
      <c r="E602" s="193">
        <v>2.2679999999999998</v>
      </c>
      <c r="F602" s="194"/>
      <c r="G602" s="195"/>
      <c r="H602" s="196"/>
      <c r="I602" s="197"/>
      <c r="J602" s="184"/>
      <c r="K602" s="197"/>
      <c r="M602" s="198" t="s">
        <v>2108</v>
      </c>
      <c r="O602" s="199"/>
      <c r="Z602" s="199"/>
      <c r="AA602" s="199"/>
      <c r="AB602" s="199"/>
      <c r="AC602" s="199"/>
      <c r="AD602" s="199"/>
      <c r="AE602" s="199"/>
      <c r="AF602" s="199"/>
      <c r="AG602" s="199"/>
      <c r="AH602" s="199"/>
      <c r="AI602" s="199"/>
      <c r="AJ602" s="199"/>
      <c r="AK602" s="199"/>
      <c r="AL602" s="199"/>
      <c r="AM602" s="199"/>
      <c r="AN602" s="199"/>
      <c r="AO602" s="199"/>
      <c r="AP602" s="199"/>
      <c r="AQ602" s="199"/>
      <c r="AR602" s="199"/>
      <c r="AS602" s="199"/>
      <c r="AT602" s="199"/>
      <c r="AU602" s="199"/>
      <c r="AV602" s="199"/>
      <c r="AW602" s="199"/>
      <c r="AX602" s="199"/>
      <c r="AY602" s="199"/>
      <c r="AZ602" s="199"/>
      <c r="BA602" s="199"/>
      <c r="BB602" s="199"/>
      <c r="BC602" s="199"/>
      <c r="BD602" s="201" t="str">
        <f>C601</f>
        <v>P9:22,9*0,3718</v>
      </c>
      <c r="BE602" s="199"/>
      <c r="BF602" s="199"/>
      <c r="BG602" s="199"/>
      <c r="BH602" s="199"/>
      <c r="BI602" s="199"/>
    </row>
    <row r="603" spans="1:104" x14ac:dyDescent="0.2">
      <c r="A603" s="161">
        <v>85</v>
      </c>
      <c r="B603" s="162" t="s">
        <v>1053</v>
      </c>
      <c r="C603" s="163" t="s">
        <v>1054</v>
      </c>
      <c r="D603" s="164" t="s">
        <v>41</v>
      </c>
      <c r="E603" s="165">
        <v>5.9740000000000002</v>
      </c>
      <c r="F603" s="122">
        <f>'01 107 '!F603</f>
        <v>0</v>
      </c>
      <c r="G603" s="166">
        <f>E603*F603</f>
        <v>0</v>
      </c>
      <c r="H603" s="167">
        <v>3.15E-3</v>
      </c>
      <c r="I603" s="168">
        <f>E603*H603</f>
        <v>1.8818100000000001E-2</v>
      </c>
      <c r="J603" s="167">
        <v>0</v>
      </c>
      <c r="K603" s="168">
        <f>E603*J603</f>
        <v>0</v>
      </c>
      <c r="O603" s="199"/>
      <c r="Z603" s="199"/>
      <c r="AA603" s="199">
        <v>1</v>
      </c>
      <c r="AB603" s="199">
        <v>7</v>
      </c>
      <c r="AC603" s="199">
        <v>7</v>
      </c>
      <c r="AD603" s="199"/>
      <c r="AE603" s="199"/>
      <c r="AF603" s="199"/>
      <c r="AG603" s="199"/>
      <c r="AH603" s="199"/>
      <c r="AI603" s="199"/>
      <c r="AJ603" s="199"/>
      <c r="AK603" s="199"/>
      <c r="AL603" s="199"/>
      <c r="AM603" s="199"/>
      <c r="AN603" s="199"/>
      <c r="AO603" s="199"/>
      <c r="AP603" s="199"/>
      <c r="AQ603" s="199"/>
      <c r="AR603" s="199"/>
      <c r="AS603" s="199"/>
      <c r="AT603" s="199"/>
      <c r="AU603" s="199"/>
      <c r="AV603" s="199"/>
      <c r="AW603" s="199"/>
      <c r="AX603" s="199"/>
      <c r="AY603" s="199"/>
      <c r="AZ603" s="200">
        <f>G603</f>
        <v>0</v>
      </c>
      <c r="BA603" s="199"/>
      <c r="BB603" s="199"/>
      <c r="BC603" s="199"/>
      <c r="BD603" s="199"/>
      <c r="BE603" s="199"/>
      <c r="BF603" s="199"/>
      <c r="BG603" s="199"/>
      <c r="BH603" s="199"/>
      <c r="BI603" s="199"/>
      <c r="CA603" s="199">
        <v>1</v>
      </c>
      <c r="CB603" s="199">
        <v>7</v>
      </c>
      <c r="CZ603" s="124">
        <v>2</v>
      </c>
    </row>
    <row r="604" spans="1:104" x14ac:dyDescent="0.2">
      <c r="A604" s="191"/>
      <c r="B604" s="192"/>
      <c r="C604" s="312" t="s">
        <v>1052</v>
      </c>
      <c r="D604" s="313"/>
      <c r="E604" s="313"/>
      <c r="F604" s="313"/>
      <c r="G604" s="314"/>
      <c r="I604" s="197"/>
      <c r="K604" s="197"/>
      <c r="L604" s="198" t="s">
        <v>1052</v>
      </c>
      <c r="O604" s="199"/>
      <c r="Z604" s="199"/>
      <c r="AA604" s="199"/>
      <c r="AB604" s="199"/>
      <c r="AC604" s="199"/>
      <c r="AD604" s="199"/>
      <c r="AE604" s="199"/>
      <c r="AF604" s="199"/>
      <c r="AG604" s="199"/>
      <c r="AH604" s="199"/>
      <c r="AI604" s="199"/>
      <c r="AJ604" s="199"/>
      <c r="AK604" s="199"/>
      <c r="AL604" s="199"/>
      <c r="AM604" s="199"/>
      <c r="AN604" s="199"/>
      <c r="AO604" s="199"/>
      <c r="AP604" s="199"/>
      <c r="AQ604" s="199"/>
      <c r="AR604" s="199"/>
      <c r="AS604" s="199"/>
      <c r="AT604" s="199"/>
      <c r="AU604" s="199"/>
      <c r="AV604" s="199"/>
      <c r="AW604" s="199"/>
      <c r="AX604" s="199"/>
      <c r="AY604" s="199"/>
      <c r="AZ604" s="199"/>
      <c r="BA604" s="199"/>
      <c r="BB604" s="199"/>
      <c r="BC604" s="199"/>
      <c r="BD604" s="199"/>
      <c r="BE604" s="199"/>
      <c r="BF604" s="199"/>
      <c r="BG604" s="199"/>
      <c r="BH604" s="199"/>
      <c r="BI604" s="199"/>
    </row>
    <row r="605" spans="1:104" x14ac:dyDescent="0.2">
      <c r="A605" s="191"/>
      <c r="B605" s="192"/>
      <c r="C605" s="331" t="s">
        <v>2109</v>
      </c>
      <c r="D605" s="332"/>
      <c r="E605" s="193">
        <v>1.3823000000000001</v>
      </c>
      <c r="F605" s="194"/>
      <c r="G605" s="195"/>
      <c r="H605" s="196"/>
      <c r="I605" s="197"/>
      <c r="J605" s="184"/>
      <c r="K605" s="197"/>
      <c r="M605" s="198" t="s">
        <v>2109</v>
      </c>
      <c r="O605" s="199"/>
      <c r="Z605" s="199"/>
      <c r="AA605" s="199"/>
      <c r="AB605" s="199"/>
      <c r="AC605" s="199"/>
      <c r="AD605" s="199"/>
      <c r="AE605" s="199"/>
      <c r="AF605" s="199"/>
      <c r="AG605" s="199"/>
      <c r="AH605" s="199"/>
      <c r="AI605" s="199"/>
      <c r="AJ605" s="199"/>
      <c r="AK605" s="199"/>
      <c r="AL605" s="199"/>
      <c r="AM605" s="199"/>
      <c r="AN605" s="199"/>
      <c r="AO605" s="199"/>
      <c r="AP605" s="199"/>
      <c r="AQ605" s="199"/>
      <c r="AR605" s="199"/>
      <c r="AS605" s="199"/>
      <c r="AT605" s="199"/>
      <c r="AU605" s="199"/>
      <c r="AV605" s="199"/>
      <c r="AW605" s="199"/>
      <c r="AX605" s="199"/>
      <c r="AY605" s="199"/>
      <c r="AZ605" s="199"/>
      <c r="BA605" s="199"/>
      <c r="BB605" s="199"/>
      <c r="BC605" s="199"/>
      <c r="BD605" s="201" t="str">
        <f>C604</f>
        <v xml:space="preserve">dopřesněno dle požadavků investora </v>
      </c>
      <c r="BE605" s="199"/>
      <c r="BF605" s="199"/>
      <c r="BG605" s="199"/>
      <c r="BH605" s="199"/>
      <c r="BI605" s="199"/>
    </row>
    <row r="606" spans="1:104" x14ac:dyDescent="0.2">
      <c r="A606" s="191"/>
      <c r="B606" s="192"/>
      <c r="C606" s="331" t="s">
        <v>2069</v>
      </c>
      <c r="D606" s="332"/>
      <c r="E606" s="193">
        <v>2.3580999999999999</v>
      </c>
      <c r="F606" s="194"/>
      <c r="G606" s="195"/>
      <c r="H606" s="196"/>
      <c r="I606" s="197"/>
      <c r="J606" s="184"/>
      <c r="K606" s="197"/>
      <c r="M606" s="198" t="s">
        <v>2069</v>
      </c>
      <c r="O606" s="199"/>
      <c r="Z606" s="199"/>
      <c r="AA606" s="199"/>
      <c r="AB606" s="199"/>
      <c r="AC606" s="199"/>
      <c r="AD606" s="199"/>
      <c r="AE606" s="199"/>
      <c r="AF606" s="199"/>
      <c r="AG606" s="199"/>
      <c r="AH606" s="199"/>
      <c r="AI606" s="199"/>
      <c r="AJ606" s="199"/>
      <c r="AK606" s="199"/>
      <c r="AL606" s="199"/>
      <c r="AM606" s="199"/>
      <c r="AN606" s="199"/>
      <c r="AO606" s="199"/>
      <c r="AP606" s="199"/>
      <c r="AQ606" s="199"/>
      <c r="AR606" s="199"/>
      <c r="AS606" s="199"/>
      <c r="AT606" s="199"/>
      <c r="AU606" s="199"/>
      <c r="AV606" s="199"/>
      <c r="AW606" s="199"/>
      <c r="AX606" s="199"/>
      <c r="AY606" s="199"/>
      <c r="AZ606" s="199"/>
      <c r="BA606" s="199"/>
      <c r="BB606" s="199"/>
      <c r="BC606" s="199"/>
      <c r="BD606" s="201" t="str">
        <f>C605</f>
        <v>P7:1,215*0,17*18*0,3718</v>
      </c>
      <c r="BE606" s="199"/>
      <c r="BF606" s="199"/>
      <c r="BG606" s="199"/>
      <c r="BH606" s="199"/>
      <c r="BI606" s="199"/>
    </row>
    <row r="607" spans="1:104" x14ac:dyDescent="0.2">
      <c r="A607" s="191"/>
      <c r="B607" s="192"/>
      <c r="C607" s="331" t="s">
        <v>2110</v>
      </c>
      <c r="D607" s="332"/>
      <c r="E607" s="193">
        <v>2.2336</v>
      </c>
      <c r="F607" s="194"/>
      <c r="G607" s="195"/>
      <c r="H607" s="196"/>
      <c r="I607" s="197"/>
      <c r="J607" s="184"/>
      <c r="K607" s="197"/>
      <c r="M607" s="198" t="s">
        <v>2110</v>
      </c>
      <c r="O607" s="199"/>
      <c r="Z607" s="199"/>
      <c r="AA607" s="199"/>
      <c r="AB607" s="199"/>
      <c r="AC607" s="199"/>
      <c r="AD607" s="199"/>
      <c r="AE607" s="199"/>
      <c r="AF607" s="199"/>
      <c r="AG607" s="199"/>
      <c r="AH607" s="199"/>
      <c r="AI607" s="199"/>
      <c r="AJ607" s="199"/>
      <c r="AK607" s="199"/>
      <c r="AL607" s="199"/>
      <c r="AM607" s="199"/>
      <c r="AN607" s="199"/>
      <c r="AO607" s="199"/>
      <c r="AP607" s="199"/>
      <c r="AQ607" s="199"/>
      <c r="AR607" s="199"/>
      <c r="AS607" s="199"/>
      <c r="AT607" s="199"/>
      <c r="AU607" s="199"/>
      <c r="AV607" s="199"/>
      <c r="AW607" s="199"/>
      <c r="AX607" s="199"/>
      <c r="AY607" s="199"/>
      <c r="AZ607" s="199"/>
      <c r="BA607" s="199"/>
      <c r="BB607" s="199"/>
      <c r="BC607" s="199"/>
      <c r="BD607" s="201" t="str">
        <f>C606</f>
        <v>1,215*0,29*18*0,3718</v>
      </c>
      <c r="BE607" s="199"/>
      <c r="BF607" s="199"/>
      <c r="BG607" s="199"/>
      <c r="BH607" s="199"/>
      <c r="BI607" s="199"/>
    </row>
    <row r="608" spans="1:104" x14ac:dyDescent="0.2">
      <c r="A608" s="161">
        <v>86</v>
      </c>
      <c r="B608" s="162" t="s">
        <v>1057</v>
      </c>
      <c r="C608" s="163" t="s">
        <v>1834</v>
      </c>
      <c r="D608" s="164" t="s">
        <v>201</v>
      </c>
      <c r="E608" s="165">
        <v>22.5809</v>
      </c>
      <c r="F608" s="122">
        <f>'01 107 '!F608</f>
        <v>0</v>
      </c>
      <c r="G608" s="166">
        <f>E608*F608</f>
        <v>0</v>
      </c>
      <c r="H608" s="167">
        <v>3.2000000000000003E-4</v>
      </c>
      <c r="I608" s="168">
        <f>E608*H608</f>
        <v>7.2258880000000006E-3</v>
      </c>
      <c r="J608" s="167">
        <v>0</v>
      </c>
      <c r="K608" s="168">
        <f>E608*J608</f>
        <v>0</v>
      </c>
      <c r="O608" s="199"/>
      <c r="Z608" s="199"/>
      <c r="AA608" s="199">
        <v>1</v>
      </c>
      <c r="AB608" s="199">
        <v>7</v>
      </c>
      <c r="AC608" s="199">
        <v>7</v>
      </c>
      <c r="AD608" s="199"/>
      <c r="AE608" s="199"/>
      <c r="AF608" s="199"/>
      <c r="AG608" s="199"/>
      <c r="AH608" s="199"/>
      <c r="AI608" s="199"/>
      <c r="AJ608" s="199"/>
      <c r="AK608" s="199"/>
      <c r="AL608" s="199"/>
      <c r="AM608" s="199"/>
      <c r="AN608" s="199"/>
      <c r="AO608" s="199"/>
      <c r="AP608" s="199"/>
      <c r="AQ608" s="199"/>
      <c r="AR608" s="199"/>
      <c r="AS608" s="199"/>
      <c r="AT608" s="199"/>
      <c r="AU608" s="199"/>
      <c r="AV608" s="199"/>
      <c r="AW608" s="199"/>
      <c r="AX608" s="199"/>
      <c r="AY608" s="199"/>
      <c r="AZ608" s="200">
        <f>G608</f>
        <v>0</v>
      </c>
      <c r="BA608" s="199"/>
      <c r="BB608" s="199"/>
      <c r="BC608" s="199"/>
      <c r="BD608" s="199"/>
      <c r="BE608" s="199"/>
      <c r="BF608" s="199"/>
      <c r="BG608" s="199"/>
      <c r="BH608" s="199"/>
      <c r="BI608" s="199"/>
      <c r="CA608" s="199">
        <v>1</v>
      </c>
      <c r="CB608" s="199">
        <v>7</v>
      </c>
      <c r="CZ608" s="124">
        <v>2</v>
      </c>
    </row>
    <row r="609" spans="1:61" x14ac:dyDescent="0.2">
      <c r="A609" s="191"/>
      <c r="B609" s="192"/>
      <c r="C609" s="312" t="s">
        <v>1059</v>
      </c>
      <c r="D609" s="313"/>
      <c r="E609" s="313"/>
      <c r="F609" s="313"/>
      <c r="G609" s="314"/>
      <c r="I609" s="197"/>
      <c r="K609" s="197"/>
      <c r="L609" s="198" t="s">
        <v>1059</v>
      </c>
      <c r="O609" s="199"/>
      <c r="Z609" s="199"/>
      <c r="AA609" s="199"/>
      <c r="AB609" s="199"/>
      <c r="AC609" s="199"/>
      <c r="AD609" s="199"/>
      <c r="AE609" s="199"/>
      <c r="AF609" s="199"/>
      <c r="AG609" s="199"/>
      <c r="AH609" s="199"/>
      <c r="AI609" s="199"/>
      <c r="AJ609" s="199"/>
      <c r="AK609" s="199"/>
      <c r="AL609" s="199"/>
      <c r="AM609" s="199"/>
      <c r="AN609" s="199"/>
      <c r="AO609" s="199"/>
      <c r="AP609" s="199"/>
      <c r="AQ609" s="199"/>
      <c r="AR609" s="199"/>
      <c r="AS609" s="199"/>
      <c r="AT609" s="199"/>
      <c r="AU609" s="199"/>
      <c r="AV609" s="199"/>
      <c r="AW609" s="199"/>
      <c r="AX609" s="199"/>
      <c r="AY609" s="199"/>
      <c r="AZ609" s="199"/>
      <c r="BA609" s="199"/>
      <c r="BB609" s="199"/>
      <c r="BC609" s="199"/>
      <c r="BD609" s="199"/>
      <c r="BE609" s="199"/>
      <c r="BF609" s="199"/>
      <c r="BG609" s="199"/>
      <c r="BH609" s="199"/>
      <c r="BI609" s="199"/>
    </row>
    <row r="610" spans="1:61" x14ac:dyDescent="0.2">
      <c r="A610" s="191"/>
      <c r="B610" s="192"/>
      <c r="C610" s="331" t="s">
        <v>1835</v>
      </c>
      <c r="D610" s="332"/>
      <c r="E610" s="193">
        <v>0</v>
      </c>
      <c r="F610" s="194"/>
      <c r="G610" s="195"/>
      <c r="H610" s="196"/>
      <c r="I610" s="197"/>
      <c r="J610" s="184"/>
      <c r="K610" s="197"/>
      <c r="M610" s="198" t="s">
        <v>1835</v>
      </c>
      <c r="O610" s="199"/>
      <c r="Z610" s="199"/>
      <c r="AA610" s="199"/>
      <c r="AB610" s="199"/>
      <c r="AC610" s="199"/>
      <c r="AD610" s="199"/>
      <c r="AE610" s="199"/>
      <c r="AF610" s="199"/>
      <c r="AG610" s="199"/>
      <c r="AH610" s="199"/>
      <c r="AI610" s="199"/>
      <c r="AJ610" s="199"/>
      <c r="AK610" s="199"/>
      <c r="AL610" s="199"/>
      <c r="AM610" s="199"/>
      <c r="AN610" s="199"/>
      <c r="AO610" s="199"/>
      <c r="AP610" s="199"/>
      <c r="AQ610" s="199"/>
      <c r="AR610" s="199"/>
      <c r="AS610" s="199"/>
      <c r="AT610" s="199"/>
      <c r="AU610" s="199"/>
      <c r="AV610" s="199"/>
      <c r="AW610" s="199"/>
      <c r="AX610" s="199"/>
      <c r="AY610" s="199"/>
      <c r="AZ610" s="199"/>
      <c r="BA610" s="199"/>
      <c r="BB610" s="199"/>
      <c r="BC610" s="199"/>
      <c r="BD610" s="201" t="str">
        <f t="shared" ref="BD610:BD636" si="22">C609</f>
        <v>včetně řezání pokládky a dodávky materialu</v>
      </c>
      <c r="BE610" s="199"/>
      <c r="BF610" s="199"/>
      <c r="BG610" s="199"/>
      <c r="BH610" s="199"/>
      <c r="BI610" s="199"/>
    </row>
    <row r="611" spans="1:61" x14ac:dyDescent="0.2">
      <c r="A611" s="191"/>
      <c r="B611" s="192"/>
      <c r="C611" s="331" t="s">
        <v>2332</v>
      </c>
      <c r="D611" s="332"/>
      <c r="E611" s="193">
        <v>6.9897999999999998</v>
      </c>
      <c r="F611" s="194"/>
      <c r="G611" s="195"/>
      <c r="H611" s="196"/>
      <c r="I611" s="197"/>
      <c r="J611" s="184"/>
      <c r="K611" s="197"/>
      <c r="M611" s="198" t="s">
        <v>2332</v>
      </c>
      <c r="O611" s="199"/>
      <c r="Z611" s="199"/>
      <c r="AA611" s="199"/>
      <c r="AB611" s="199"/>
      <c r="AC611" s="199"/>
      <c r="AD611" s="199"/>
      <c r="AE611" s="199"/>
      <c r="AF611" s="199"/>
      <c r="AG611" s="199"/>
      <c r="AH611" s="199"/>
      <c r="AI611" s="199"/>
      <c r="AJ611" s="199"/>
      <c r="AK611" s="199"/>
      <c r="AL611" s="199"/>
      <c r="AM611" s="199"/>
      <c r="AN611" s="199"/>
      <c r="AO611" s="199"/>
      <c r="AP611" s="199"/>
      <c r="AQ611" s="199"/>
      <c r="AR611" s="199"/>
      <c r="AS611" s="199"/>
      <c r="AT611" s="199"/>
      <c r="AU611" s="199"/>
      <c r="AV611" s="199"/>
      <c r="AW611" s="199"/>
      <c r="AX611" s="199"/>
      <c r="AY611" s="199"/>
      <c r="AZ611" s="199"/>
      <c r="BA611" s="199"/>
      <c r="BB611" s="199"/>
      <c r="BC611" s="199"/>
      <c r="BD611" s="201" t="str">
        <f t="shared" si="22"/>
        <v>P8:</v>
      </c>
      <c r="BE611" s="199"/>
      <c r="BF611" s="199"/>
      <c r="BG611" s="199"/>
      <c r="BH611" s="199"/>
      <c r="BI611" s="199"/>
    </row>
    <row r="612" spans="1:61" x14ac:dyDescent="0.2">
      <c r="A612" s="191"/>
      <c r="B612" s="192"/>
      <c r="C612" s="331" t="s">
        <v>2112</v>
      </c>
      <c r="D612" s="332"/>
      <c r="E612" s="193">
        <v>-1.4872000000000001</v>
      </c>
      <c r="F612" s="194"/>
      <c r="G612" s="195"/>
      <c r="H612" s="196"/>
      <c r="I612" s="197"/>
      <c r="J612" s="184"/>
      <c r="K612" s="197"/>
      <c r="M612" s="198" t="s">
        <v>2112</v>
      </c>
      <c r="O612" s="199"/>
      <c r="Z612" s="199"/>
      <c r="AA612" s="199"/>
      <c r="AB612" s="199"/>
      <c r="AC612" s="199"/>
      <c r="AD612" s="199"/>
      <c r="AE612" s="199"/>
      <c r="AF612" s="199"/>
      <c r="AG612" s="199"/>
      <c r="AH612" s="199"/>
      <c r="AI612" s="199"/>
      <c r="AJ612" s="199"/>
      <c r="AK612" s="199"/>
      <c r="AL612" s="199"/>
      <c r="AM612" s="199"/>
      <c r="AN612" s="199"/>
      <c r="AO612" s="199"/>
      <c r="AP612" s="199"/>
      <c r="AQ612" s="199"/>
      <c r="AR612" s="199"/>
      <c r="AS612" s="199"/>
      <c r="AT612" s="199"/>
      <c r="AU612" s="199"/>
      <c r="AV612" s="199"/>
      <c r="AW612" s="199"/>
      <c r="AX612" s="199"/>
      <c r="AY612" s="199"/>
      <c r="AZ612" s="199"/>
      <c r="BA612" s="199"/>
      <c r="BB612" s="199"/>
      <c r="BC612" s="199"/>
      <c r="BD612" s="201" t="str">
        <f t="shared" si="22"/>
        <v>302 :(8+8+1,4+1,4)*0,3718</v>
      </c>
      <c r="BE612" s="199"/>
      <c r="BF612" s="199"/>
      <c r="BG612" s="199"/>
      <c r="BH612" s="199"/>
      <c r="BI612" s="199"/>
    </row>
    <row r="613" spans="1:61" x14ac:dyDescent="0.2">
      <c r="A613" s="191"/>
      <c r="B613" s="192"/>
      <c r="C613" s="331" t="s">
        <v>2333</v>
      </c>
      <c r="D613" s="332"/>
      <c r="E613" s="193">
        <v>2.9706999999999999</v>
      </c>
      <c r="F613" s="194"/>
      <c r="G613" s="195"/>
      <c r="H613" s="196"/>
      <c r="I613" s="197"/>
      <c r="J613" s="184"/>
      <c r="K613" s="197"/>
      <c r="M613" s="198" t="s">
        <v>2333</v>
      </c>
      <c r="O613" s="199"/>
      <c r="Z613" s="199"/>
      <c r="AA613" s="199"/>
      <c r="AB613" s="199"/>
      <c r="AC613" s="199"/>
      <c r="AD613" s="199"/>
      <c r="AE613" s="199"/>
      <c r="AF613" s="199"/>
      <c r="AG613" s="199"/>
      <c r="AH613" s="199"/>
      <c r="AI613" s="199"/>
      <c r="AJ613" s="199"/>
      <c r="AK613" s="199"/>
      <c r="AL613" s="199"/>
      <c r="AM613" s="199"/>
      <c r="AN613" s="199"/>
      <c r="AO613" s="199"/>
      <c r="AP613" s="199"/>
      <c r="AQ613" s="199"/>
      <c r="AR613" s="199"/>
      <c r="AS613" s="199"/>
      <c r="AT613" s="199"/>
      <c r="AU613" s="199"/>
      <c r="AV613" s="199"/>
      <c r="AW613" s="199"/>
      <c r="AX613" s="199"/>
      <c r="AY613" s="199"/>
      <c r="AZ613" s="199"/>
      <c r="BA613" s="199"/>
      <c r="BB613" s="199"/>
      <c r="BC613" s="199"/>
      <c r="BD613" s="201" t="str">
        <f t="shared" si="22"/>
        <v>odečtení otvorů:-1*4*0,3718</v>
      </c>
      <c r="BE613" s="199"/>
      <c r="BF613" s="199"/>
      <c r="BG613" s="199"/>
      <c r="BH613" s="199"/>
      <c r="BI613" s="199"/>
    </row>
    <row r="614" spans="1:61" x14ac:dyDescent="0.2">
      <c r="A614" s="191"/>
      <c r="B614" s="192"/>
      <c r="C614" s="331" t="s">
        <v>2114</v>
      </c>
      <c r="D614" s="332"/>
      <c r="E614" s="193">
        <v>-0.37180000000000002</v>
      </c>
      <c r="F614" s="194"/>
      <c r="G614" s="195"/>
      <c r="H614" s="196"/>
      <c r="I614" s="197"/>
      <c r="J614" s="184"/>
      <c r="K614" s="197"/>
      <c r="M614" s="198" t="s">
        <v>2114</v>
      </c>
      <c r="O614" s="199"/>
      <c r="Z614" s="199"/>
      <c r="AA614" s="199"/>
      <c r="AB614" s="199"/>
      <c r="AC614" s="199"/>
      <c r="AD614" s="199"/>
      <c r="AE614" s="199"/>
      <c r="AF614" s="199"/>
      <c r="AG614" s="199"/>
      <c r="AH614" s="199"/>
      <c r="AI614" s="199"/>
      <c r="AJ614" s="199"/>
      <c r="AK614" s="199"/>
      <c r="AL614" s="199"/>
      <c r="AM614" s="199"/>
      <c r="AN614" s="199"/>
      <c r="AO614" s="199"/>
      <c r="AP614" s="199"/>
      <c r="AQ614" s="199"/>
      <c r="AR614" s="199"/>
      <c r="AS614" s="199"/>
      <c r="AT614" s="199"/>
      <c r="AU614" s="199"/>
      <c r="AV614" s="199"/>
      <c r="AW614" s="199"/>
      <c r="AX614" s="199"/>
      <c r="AY614" s="199"/>
      <c r="AZ614" s="199"/>
      <c r="BA614" s="199"/>
      <c r="BB614" s="199"/>
      <c r="BC614" s="199"/>
      <c r="BD614" s="201" t="str">
        <f t="shared" si="22"/>
        <v>304:(2,425+2,425+1,57+1,57)*0,3718</v>
      </c>
      <c r="BE614" s="199"/>
      <c r="BF614" s="199"/>
      <c r="BG614" s="199"/>
      <c r="BH614" s="199"/>
      <c r="BI614" s="199"/>
    </row>
    <row r="615" spans="1:61" x14ac:dyDescent="0.2">
      <c r="A615" s="191"/>
      <c r="B615" s="192"/>
      <c r="C615" s="331" t="s">
        <v>1492</v>
      </c>
      <c r="D615" s="332"/>
      <c r="E615" s="193">
        <v>-0.66920000000000002</v>
      </c>
      <c r="F615" s="194"/>
      <c r="G615" s="195"/>
      <c r="H615" s="196"/>
      <c r="I615" s="197"/>
      <c r="J615" s="184"/>
      <c r="K615" s="197"/>
      <c r="M615" s="198" t="s">
        <v>1492</v>
      </c>
      <c r="O615" s="199"/>
      <c r="Z615" s="199"/>
      <c r="AA615" s="199"/>
      <c r="AB615" s="199"/>
      <c r="AC615" s="199"/>
      <c r="AD615" s="199"/>
      <c r="AE615" s="199"/>
      <c r="AF615" s="199"/>
      <c r="AG615" s="199"/>
      <c r="AH615" s="199"/>
      <c r="AI615" s="199"/>
      <c r="AJ615" s="199"/>
      <c r="AK615" s="199"/>
      <c r="AL615" s="199"/>
      <c r="AM615" s="199"/>
      <c r="AN615" s="199"/>
      <c r="AO615" s="199"/>
      <c r="AP615" s="199"/>
      <c r="AQ615" s="199"/>
      <c r="AR615" s="199"/>
      <c r="AS615" s="199"/>
      <c r="AT615" s="199"/>
      <c r="AU615" s="199"/>
      <c r="AV615" s="199"/>
      <c r="AW615" s="199"/>
      <c r="AX615" s="199"/>
      <c r="AY615" s="199"/>
      <c r="AZ615" s="199"/>
      <c r="BA615" s="199"/>
      <c r="BB615" s="199"/>
      <c r="BC615" s="199"/>
      <c r="BD615" s="201" t="str">
        <f t="shared" si="22"/>
        <v>odečtení otvorů:-1*0,3718</v>
      </c>
      <c r="BE615" s="199"/>
      <c r="BF615" s="199"/>
      <c r="BG615" s="199"/>
      <c r="BH615" s="199"/>
      <c r="BI615" s="199"/>
    </row>
    <row r="616" spans="1:61" x14ac:dyDescent="0.2">
      <c r="A616" s="191"/>
      <c r="B616" s="192"/>
      <c r="C616" s="331" t="s">
        <v>1482</v>
      </c>
      <c r="D616" s="332"/>
      <c r="E616" s="193">
        <v>-0.2974</v>
      </c>
      <c r="F616" s="194"/>
      <c r="G616" s="195"/>
      <c r="H616" s="196"/>
      <c r="I616" s="197"/>
      <c r="J616" s="184"/>
      <c r="K616" s="197"/>
      <c r="M616" s="198" t="s">
        <v>1482</v>
      </c>
      <c r="O616" s="199"/>
      <c r="Z616" s="199"/>
      <c r="AA616" s="199"/>
      <c r="AB616" s="199"/>
      <c r="AC616" s="199"/>
      <c r="AD616" s="199"/>
      <c r="AE616" s="199"/>
      <c r="AF616" s="199"/>
      <c r="AG616" s="199"/>
      <c r="AH616" s="199"/>
      <c r="AI616" s="199"/>
      <c r="AJ616" s="199"/>
      <c r="AK616" s="199"/>
      <c r="AL616" s="199"/>
      <c r="AM616" s="199"/>
      <c r="AN616" s="199"/>
      <c r="AO616" s="199"/>
      <c r="AP616" s="199"/>
      <c r="AQ616" s="199"/>
      <c r="AR616" s="199"/>
      <c r="AS616" s="199"/>
      <c r="AT616" s="199"/>
      <c r="AU616" s="199"/>
      <c r="AV616" s="199"/>
      <c r="AW616" s="199"/>
      <c r="AX616" s="199"/>
      <c r="AY616" s="199"/>
      <c r="AZ616" s="199"/>
      <c r="BA616" s="199"/>
      <c r="BB616" s="199"/>
      <c r="BC616" s="199"/>
      <c r="BD616" s="201" t="str">
        <f t="shared" si="22"/>
        <v>-0,9*2*0,3718</v>
      </c>
      <c r="BE616" s="199"/>
      <c r="BF616" s="199"/>
      <c r="BG616" s="199"/>
      <c r="BH616" s="199"/>
      <c r="BI616" s="199"/>
    </row>
    <row r="617" spans="1:61" x14ac:dyDescent="0.2">
      <c r="A617" s="191"/>
      <c r="B617" s="192"/>
      <c r="C617" s="331" t="s">
        <v>2334</v>
      </c>
      <c r="D617" s="332"/>
      <c r="E617" s="193">
        <v>3.3662999999999998</v>
      </c>
      <c r="F617" s="194"/>
      <c r="G617" s="195"/>
      <c r="H617" s="196"/>
      <c r="I617" s="197"/>
      <c r="J617" s="184"/>
      <c r="K617" s="197"/>
      <c r="M617" s="198" t="s">
        <v>2334</v>
      </c>
      <c r="O617" s="199"/>
      <c r="Z617" s="199"/>
      <c r="AA617" s="199"/>
      <c r="AB617" s="199"/>
      <c r="AC617" s="199"/>
      <c r="AD617" s="199"/>
      <c r="AE617" s="199"/>
      <c r="AF617" s="199"/>
      <c r="AG617" s="199"/>
      <c r="AH617" s="199"/>
      <c r="AI617" s="199"/>
      <c r="AJ617" s="199"/>
      <c r="AK617" s="199"/>
      <c r="AL617" s="199"/>
      <c r="AM617" s="199"/>
      <c r="AN617" s="199"/>
      <c r="AO617" s="199"/>
      <c r="AP617" s="199"/>
      <c r="AQ617" s="199"/>
      <c r="AR617" s="199"/>
      <c r="AS617" s="199"/>
      <c r="AT617" s="199"/>
      <c r="AU617" s="199"/>
      <c r="AV617" s="199"/>
      <c r="AW617" s="199"/>
      <c r="AX617" s="199"/>
      <c r="AY617" s="199"/>
      <c r="AZ617" s="199"/>
      <c r="BA617" s="199"/>
      <c r="BB617" s="199"/>
      <c r="BC617" s="199"/>
      <c r="BD617" s="201" t="str">
        <f t="shared" si="22"/>
        <v>-0,8*0,3718</v>
      </c>
      <c r="BE617" s="199"/>
      <c r="BF617" s="199"/>
      <c r="BG617" s="199"/>
      <c r="BH617" s="199"/>
      <c r="BI617" s="199"/>
    </row>
    <row r="618" spans="1:61" x14ac:dyDescent="0.2">
      <c r="A618" s="191"/>
      <c r="B618" s="192"/>
      <c r="C618" s="331" t="s">
        <v>2114</v>
      </c>
      <c r="D618" s="332"/>
      <c r="E618" s="193">
        <v>-0.37180000000000002</v>
      </c>
      <c r="F618" s="194"/>
      <c r="G618" s="195"/>
      <c r="H618" s="196"/>
      <c r="I618" s="197"/>
      <c r="J618" s="184"/>
      <c r="K618" s="197"/>
      <c r="M618" s="198" t="s">
        <v>2114</v>
      </c>
      <c r="O618" s="199"/>
      <c r="Z618" s="199"/>
      <c r="AA618" s="199"/>
      <c r="AB618" s="199"/>
      <c r="AC618" s="199"/>
      <c r="AD618" s="199"/>
      <c r="AE618" s="199"/>
      <c r="AF618" s="199"/>
      <c r="AG618" s="199"/>
      <c r="AH618" s="199"/>
      <c r="AI618" s="199"/>
      <c r="AJ618" s="199"/>
      <c r="AK618" s="199"/>
      <c r="AL618" s="199"/>
      <c r="AM618" s="199"/>
      <c r="AN618" s="199"/>
      <c r="AO618" s="199"/>
      <c r="AP618" s="199"/>
      <c r="AQ618" s="199"/>
      <c r="AR618" s="199"/>
      <c r="AS618" s="199"/>
      <c r="AT618" s="199"/>
      <c r="AU618" s="199"/>
      <c r="AV618" s="199"/>
      <c r="AW618" s="199"/>
      <c r="AX618" s="199"/>
      <c r="AY618" s="199"/>
      <c r="AZ618" s="199"/>
      <c r="BA618" s="199"/>
      <c r="BB618" s="199"/>
      <c r="BC618" s="199"/>
      <c r="BD618" s="201" t="str">
        <f t="shared" si="22"/>
        <v>309:(2,61+2,61+1,917+1,917)*0,3718</v>
      </c>
      <c r="BE618" s="199"/>
      <c r="BF618" s="199"/>
      <c r="BG618" s="199"/>
      <c r="BH618" s="199"/>
      <c r="BI618" s="199"/>
    </row>
    <row r="619" spans="1:61" x14ac:dyDescent="0.2">
      <c r="A619" s="191"/>
      <c r="B619" s="192"/>
      <c r="C619" s="331" t="s">
        <v>1471</v>
      </c>
      <c r="D619" s="332"/>
      <c r="E619" s="193">
        <v>-0.33460000000000001</v>
      </c>
      <c r="F619" s="194"/>
      <c r="G619" s="195"/>
      <c r="H619" s="196"/>
      <c r="I619" s="197"/>
      <c r="J619" s="184"/>
      <c r="K619" s="197"/>
      <c r="M619" s="198" t="s">
        <v>1471</v>
      </c>
      <c r="O619" s="199"/>
      <c r="Z619" s="199"/>
      <c r="AA619" s="199"/>
      <c r="AB619" s="199"/>
      <c r="AC619" s="199"/>
      <c r="AD619" s="199"/>
      <c r="AE619" s="199"/>
      <c r="AF619" s="199"/>
      <c r="AG619" s="199"/>
      <c r="AH619" s="199"/>
      <c r="AI619" s="199"/>
      <c r="AJ619" s="199"/>
      <c r="AK619" s="199"/>
      <c r="AL619" s="199"/>
      <c r="AM619" s="199"/>
      <c r="AN619" s="199"/>
      <c r="AO619" s="199"/>
      <c r="AP619" s="199"/>
      <c r="AQ619" s="199"/>
      <c r="AR619" s="199"/>
      <c r="AS619" s="199"/>
      <c r="AT619" s="199"/>
      <c r="AU619" s="199"/>
      <c r="AV619" s="199"/>
      <c r="AW619" s="199"/>
      <c r="AX619" s="199"/>
      <c r="AY619" s="199"/>
      <c r="AZ619" s="199"/>
      <c r="BA619" s="199"/>
      <c r="BB619" s="199"/>
      <c r="BC619" s="199"/>
      <c r="BD619" s="201" t="str">
        <f t="shared" si="22"/>
        <v>odečtení otvorů:-1*0,3718</v>
      </c>
      <c r="BE619" s="199"/>
      <c r="BF619" s="199"/>
      <c r="BG619" s="199"/>
      <c r="BH619" s="199"/>
      <c r="BI619" s="199"/>
    </row>
    <row r="620" spans="1:61" x14ac:dyDescent="0.2">
      <c r="A620" s="191"/>
      <c r="B620" s="192"/>
      <c r="C620" s="331" t="s">
        <v>1482</v>
      </c>
      <c r="D620" s="332"/>
      <c r="E620" s="193">
        <v>-0.2974</v>
      </c>
      <c r="F620" s="194"/>
      <c r="G620" s="195"/>
      <c r="H620" s="196"/>
      <c r="I620" s="197"/>
      <c r="J620" s="184"/>
      <c r="K620" s="197"/>
      <c r="M620" s="198" t="s">
        <v>1482</v>
      </c>
      <c r="O620" s="199"/>
      <c r="Z620" s="199"/>
      <c r="AA620" s="199"/>
      <c r="AB620" s="199"/>
      <c r="AC620" s="199"/>
      <c r="AD620" s="199"/>
      <c r="AE620" s="199"/>
      <c r="AF620" s="199"/>
      <c r="AG620" s="199"/>
      <c r="AH620" s="199"/>
      <c r="AI620" s="199"/>
      <c r="AJ620" s="199"/>
      <c r="AK620" s="199"/>
      <c r="AL620" s="199"/>
      <c r="AM620" s="199"/>
      <c r="AN620" s="199"/>
      <c r="AO620" s="199"/>
      <c r="AP620" s="199"/>
      <c r="AQ620" s="199"/>
      <c r="AR620" s="199"/>
      <c r="AS620" s="199"/>
      <c r="AT620" s="199"/>
      <c r="AU620" s="199"/>
      <c r="AV620" s="199"/>
      <c r="AW620" s="199"/>
      <c r="AX620" s="199"/>
      <c r="AY620" s="199"/>
      <c r="AZ620" s="199"/>
      <c r="BA620" s="199"/>
      <c r="BB620" s="199"/>
      <c r="BC620" s="199"/>
      <c r="BD620" s="201" t="str">
        <f t="shared" si="22"/>
        <v>-0,9*0,3718</v>
      </c>
      <c r="BE620" s="199"/>
      <c r="BF620" s="199"/>
      <c r="BG620" s="199"/>
      <c r="BH620" s="199"/>
      <c r="BI620" s="199"/>
    </row>
    <row r="621" spans="1:61" x14ac:dyDescent="0.2">
      <c r="A621" s="191"/>
      <c r="B621" s="192"/>
      <c r="C621" s="331" t="s">
        <v>2335</v>
      </c>
      <c r="D621" s="332"/>
      <c r="E621" s="193">
        <v>3.4205999999999999</v>
      </c>
      <c r="F621" s="194"/>
      <c r="G621" s="195"/>
      <c r="H621" s="196"/>
      <c r="I621" s="197"/>
      <c r="J621" s="184"/>
      <c r="K621" s="197"/>
      <c r="M621" s="198" t="s">
        <v>2335</v>
      </c>
      <c r="O621" s="199"/>
      <c r="Z621" s="199"/>
      <c r="AA621" s="199"/>
      <c r="AB621" s="199"/>
      <c r="AC621" s="199"/>
      <c r="AD621" s="199"/>
      <c r="AE621" s="199"/>
      <c r="AF621" s="199"/>
      <c r="AG621" s="199"/>
      <c r="AH621" s="199"/>
      <c r="AI621" s="199"/>
      <c r="AJ621" s="199"/>
      <c r="AK621" s="199"/>
      <c r="AL621" s="199"/>
      <c r="AM621" s="199"/>
      <c r="AN621" s="199"/>
      <c r="AO621" s="199"/>
      <c r="AP621" s="199"/>
      <c r="AQ621" s="199"/>
      <c r="AR621" s="199"/>
      <c r="AS621" s="199"/>
      <c r="AT621" s="199"/>
      <c r="AU621" s="199"/>
      <c r="AV621" s="199"/>
      <c r="AW621" s="199"/>
      <c r="AX621" s="199"/>
      <c r="AY621" s="199"/>
      <c r="AZ621" s="199"/>
      <c r="BA621" s="199"/>
      <c r="BB621" s="199"/>
      <c r="BC621" s="199"/>
      <c r="BD621" s="201" t="str">
        <f t="shared" si="22"/>
        <v>-0,8*0,3718</v>
      </c>
      <c r="BE621" s="199"/>
      <c r="BF621" s="199"/>
      <c r="BG621" s="199"/>
      <c r="BH621" s="199"/>
      <c r="BI621" s="199"/>
    </row>
    <row r="622" spans="1:61" x14ac:dyDescent="0.2">
      <c r="A622" s="191"/>
      <c r="B622" s="192"/>
      <c r="C622" s="331" t="s">
        <v>2117</v>
      </c>
      <c r="D622" s="332"/>
      <c r="E622" s="193">
        <v>-0.66920000000000002</v>
      </c>
      <c r="F622" s="194"/>
      <c r="G622" s="195"/>
      <c r="H622" s="196"/>
      <c r="I622" s="197"/>
      <c r="J622" s="184"/>
      <c r="K622" s="197"/>
      <c r="M622" s="198" t="s">
        <v>2117</v>
      </c>
      <c r="O622" s="199"/>
      <c r="Z622" s="199"/>
      <c r="AA622" s="199"/>
      <c r="AB622" s="199"/>
      <c r="AC622" s="199"/>
      <c r="AD622" s="199"/>
      <c r="AE622" s="199"/>
      <c r="AF622" s="199"/>
      <c r="AG622" s="199"/>
      <c r="AH622" s="199"/>
      <c r="AI622" s="199"/>
      <c r="AJ622" s="199"/>
      <c r="AK622" s="199"/>
      <c r="AL622" s="199"/>
      <c r="AM622" s="199"/>
      <c r="AN622" s="199"/>
      <c r="AO622" s="199"/>
      <c r="AP622" s="199"/>
      <c r="AQ622" s="199"/>
      <c r="AR622" s="199"/>
      <c r="AS622" s="199"/>
      <c r="AT622" s="199"/>
      <c r="AU622" s="199"/>
      <c r="AV622" s="199"/>
      <c r="AW622" s="199"/>
      <c r="AX622" s="199"/>
      <c r="AY622" s="199"/>
      <c r="AZ622" s="199"/>
      <c r="BA622" s="199"/>
      <c r="BB622" s="199"/>
      <c r="BC622" s="199"/>
      <c r="BD622" s="201" t="str">
        <f t="shared" si="22"/>
        <v>314:(2,5+2,5+2,1+2,1)*0,3718</v>
      </c>
      <c r="BE622" s="199"/>
      <c r="BF622" s="199"/>
      <c r="BG622" s="199"/>
      <c r="BH622" s="199"/>
      <c r="BI622" s="199"/>
    </row>
    <row r="623" spans="1:61" x14ac:dyDescent="0.2">
      <c r="A623" s="191"/>
      <c r="B623" s="192"/>
      <c r="C623" s="331" t="s">
        <v>1482</v>
      </c>
      <c r="D623" s="332"/>
      <c r="E623" s="193">
        <v>-0.2974</v>
      </c>
      <c r="F623" s="194"/>
      <c r="G623" s="195"/>
      <c r="H623" s="196"/>
      <c r="I623" s="197"/>
      <c r="J623" s="184"/>
      <c r="K623" s="197"/>
      <c r="M623" s="198" t="s">
        <v>1482</v>
      </c>
      <c r="O623" s="199"/>
      <c r="Z623" s="199"/>
      <c r="AA623" s="199"/>
      <c r="AB623" s="199"/>
      <c r="AC623" s="199"/>
      <c r="AD623" s="199"/>
      <c r="AE623" s="199"/>
      <c r="AF623" s="199"/>
      <c r="AG623" s="199"/>
      <c r="AH623" s="199"/>
      <c r="AI623" s="199"/>
      <c r="AJ623" s="199"/>
      <c r="AK623" s="199"/>
      <c r="AL623" s="199"/>
      <c r="AM623" s="199"/>
      <c r="AN623" s="199"/>
      <c r="AO623" s="199"/>
      <c r="AP623" s="199"/>
      <c r="AQ623" s="199"/>
      <c r="AR623" s="199"/>
      <c r="AS623" s="199"/>
      <c r="AT623" s="199"/>
      <c r="AU623" s="199"/>
      <c r="AV623" s="199"/>
      <c r="AW623" s="199"/>
      <c r="AX623" s="199"/>
      <c r="AY623" s="199"/>
      <c r="AZ623" s="199"/>
      <c r="BA623" s="199"/>
      <c r="BB623" s="199"/>
      <c r="BC623" s="199"/>
      <c r="BD623" s="201" t="str">
        <f t="shared" si="22"/>
        <v>odečtení otvorů:-0,9*2*0,3718</v>
      </c>
      <c r="BE623" s="199"/>
      <c r="BF623" s="199"/>
      <c r="BG623" s="199"/>
      <c r="BH623" s="199"/>
      <c r="BI623" s="199"/>
    </row>
    <row r="624" spans="1:61" x14ac:dyDescent="0.2">
      <c r="A624" s="191"/>
      <c r="B624" s="192"/>
      <c r="C624" s="331" t="s">
        <v>2118</v>
      </c>
      <c r="D624" s="332"/>
      <c r="E624" s="193">
        <v>-0.37180000000000002</v>
      </c>
      <c r="F624" s="194"/>
      <c r="G624" s="195"/>
      <c r="H624" s="196"/>
      <c r="I624" s="197"/>
      <c r="J624" s="184"/>
      <c r="K624" s="197"/>
      <c r="M624" s="198" t="s">
        <v>2118</v>
      </c>
      <c r="O624" s="199"/>
      <c r="Z624" s="199"/>
      <c r="AA624" s="199"/>
      <c r="AB624" s="199"/>
      <c r="AC624" s="199"/>
      <c r="AD624" s="199"/>
      <c r="AE624" s="199"/>
      <c r="AF624" s="199"/>
      <c r="AG624" s="199"/>
      <c r="AH624" s="199"/>
      <c r="AI624" s="199"/>
      <c r="AJ624" s="199"/>
      <c r="AK624" s="199"/>
      <c r="AL624" s="199"/>
      <c r="AM624" s="199"/>
      <c r="AN624" s="199"/>
      <c r="AO624" s="199"/>
      <c r="AP624" s="199"/>
      <c r="AQ624" s="199"/>
      <c r="AR624" s="199"/>
      <c r="AS624" s="199"/>
      <c r="AT624" s="199"/>
      <c r="AU624" s="199"/>
      <c r="AV624" s="199"/>
      <c r="AW624" s="199"/>
      <c r="AX624" s="199"/>
      <c r="AY624" s="199"/>
      <c r="AZ624" s="199"/>
      <c r="BA624" s="199"/>
      <c r="BB624" s="199"/>
      <c r="BC624" s="199"/>
      <c r="BD624" s="201" t="str">
        <f t="shared" si="22"/>
        <v>-0,8*0,3718</v>
      </c>
      <c r="BE624" s="199"/>
      <c r="BF624" s="199"/>
      <c r="BG624" s="199"/>
      <c r="BH624" s="199"/>
      <c r="BI624" s="199"/>
    </row>
    <row r="625" spans="1:104" x14ac:dyDescent="0.2">
      <c r="A625" s="191"/>
      <c r="B625" s="192"/>
      <c r="C625" s="331" t="s">
        <v>2336</v>
      </c>
      <c r="D625" s="332"/>
      <c r="E625" s="193">
        <v>2.7252999999999998</v>
      </c>
      <c r="F625" s="194"/>
      <c r="G625" s="195"/>
      <c r="H625" s="196"/>
      <c r="I625" s="197"/>
      <c r="J625" s="184"/>
      <c r="K625" s="197"/>
      <c r="M625" s="198" t="s">
        <v>2336</v>
      </c>
      <c r="O625" s="199"/>
      <c r="Z625" s="199"/>
      <c r="AA625" s="199"/>
      <c r="AB625" s="199"/>
      <c r="AC625" s="199"/>
      <c r="AD625" s="199"/>
      <c r="AE625" s="199"/>
      <c r="AF625" s="199"/>
      <c r="AG625" s="199"/>
      <c r="AH625" s="199"/>
      <c r="AI625" s="199"/>
      <c r="AJ625" s="199"/>
      <c r="AK625" s="199"/>
      <c r="AL625" s="199"/>
      <c r="AM625" s="199"/>
      <c r="AN625" s="199"/>
      <c r="AO625" s="199"/>
      <c r="AP625" s="199"/>
      <c r="AQ625" s="199"/>
      <c r="AR625" s="199"/>
      <c r="AS625" s="199"/>
      <c r="AT625" s="199"/>
      <c r="AU625" s="199"/>
      <c r="AV625" s="199"/>
      <c r="AW625" s="199"/>
      <c r="AX625" s="199"/>
      <c r="AY625" s="199"/>
      <c r="AZ625" s="199"/>
      <c r="BA625" s="199"/>
      <c r="BB625" s="199"/>
      <c r="BC625" s="199"/>
      <c r="BD625" s="201" t="str">
        <f t="shared" si="22"/>
        <v>-1*0,3718</v>
      </c>
      <c r="BE625" s="199"/>
      <c r="BF625" s="199"/>
      <c r="BG625" s="199"/>
      <c r="BH625" s="199"/>
      <c r="BI625" s="199"/>
    </row>
    <row r="626" spans="1:104" x14ac:dyDescent="0.2">
      <c r="A626" s="191"/>
      <c r="B626" s="192"/>
      <c r="C626" s="331" t="s">
        <v>2114</v>
      </c>
      <c r="D626" s="332"/>
      <c r="E626" s="193">
        <v>-0.37180000000000002</v>
      </c>
      <c r="F626" s="194"/>
      <c r="G626" s="195"/>
      <c r="H626" s="196"/>
      <c r="I626" s="197"/>
      <c r="J626" s="184"/>
      <c r="K626" s="197"/>
      <c r="M626" s="198" t="s">
        <v>2114</v>
      </c>
      <c r="O626" s="199"/>
      <c r="Z626" s="199"/>
      <c r="AA626" s="199"/>
      <c r="AB626" s="199"/>
      <c r="AC626" s="199"/>
      <c r="AD626" s="199"/>
      <c r="AE626" s="199"/>
      <c r="AF626" s="199"/>
      <c r="AG626" s="199"/>
      <c r="AH626" s="199"/>
      <c r="AI626" s="199"/>
      <c r="AJ626" s="199"/>
      <c r="AK626" s="199"/>
      <c r="AL626" s="199"/>
      <c r="AM626" s="199"/>
      <c r="AN626" s="199"/>
      <c r="AO626" s="199"/>
      <c r="AP626" s="199"/>
      <c r="AQ626" s="199"/>
      <c r="AR626" s="199"/>
      <c r="AS626" s="199"/>
      <c r="AT626" s="199"/>
      <c r="AU626" s="199"/>
      <c r="AV626" s="199"/>
      <c r="AW626" s="199"/>
      <c r="AX626" s="199"/>
      <c r="AY626" s="199"/>
      <c r="AZ626" s="199"/>
      <c r="BA626" s="199"/>
      <c r="BB626" s="199"/>
      <c r="BC626" s="199"/>
      <c r="BD626" s="201" t="str">
        <f t="shared" si="22"/>
        <v>319:(1,985+1,985+1,68+1,68)*0,3718</v>
      </c>
      <c r="BE626" s="199"/>
      <c r="BF626" s="199"/>
      <c r="BG626" s="199"/>
      <c r="BH626" s="199"/>
      <c r="BI626" s="199"/>
    </row>
    <row r="627" spans="1:104" x14ac:dyDescent="0.2">
      <c r="A627" s="191"/>
      <c r="B627" s="192"/>
      <c r="C627" s="331" t="s">
        <v>1471</v>
      </c>
      <c r="D627" s="332"/>
      <c r="E627" s="193">
        <v>-0.33460000000000001</v>
      </c>
      <c r="F627" s="194"/>
      <c r="G627" s="195"/>
      <c r="H627" s="196"/>
      <c r="I627" s="197"/>
      <c r="J627" s="184"/>
      <c r="K627" s="197"/>
      <c r="M627" s="198" t="s">
        <v>1471</v>
      </c>
      <c r="O627" s="199"/>
      <c r="Z627" s="199"/>
      <c r="AA627" s="199"/>
      <c r="AB627" s="199"/>
      <c r="AC627" s="199"/>
      <c r="AD627" s="199"/>
      <c r="AE627" s="199"/>
      <c r="AF627" s="199"/>
      <c r="AG627" s="199"/>
      <c r="AH627" s="199"/>
      <c r="AI627" s="199"/>
      <c r="AJ627" s="199"/>
      <c r="AK627" s="199"/>
      <c r="AL627" s="199"/>
      <c r="AM627" s="199"/>
      <c r="AN627" s="199"/>
      <c r="AO627" s="199"/>
      <c r="AP627" s="199"/>
      <c r="AQ627" s="199"/>
      <c r="AR627" s="199"/>
      <c r="AS627" s="199"/>
      <c r="AT627" s="199"/>
      <c r="AU627" s="199"/>
      <c r="AV627" s="199"/>
      <c r="AW627" s="199"/>
      <c r="AX627" s="199"/>
      <c r="AY627" s="199"/>
      <c r="AZ627" s="199"/>
      <c r="BA627" s="199"/>
      <c r="BB627" s="199"/>
      <c r="BC627" s="199"/>
      <c r="BD627" s="201" t="str">
        <f t="shared" si="22"/>
        <v>odečtení otvorů:-1*0,3718</v>
      </c>
      <c r="BE627" s="199"/>
      <c r="BF627" s="199"/>
      <c r="BG627" s="199"/>
      <c r="BH627" s="199"/>
      <c r="BI627" s="199"/>
    </row>
    <row r="628" spans="1:104" x14ac:dyDescent="0.2">
      <c r="A628" s="191"/>
      <c r="B628" s="192"/>
      <c r="C628" s="331" t="s">
        <v>1482</v>
      </c>
      <c r="D628" s="332"/>
      <c r="E628" s="193">
        <v>-0.2974</v>
      </c>
      <c r="F628" s="194"/>
      <c r="G628" s="195"/>
      <c r="H628" s="196"/>
      <c r="I628" s="197"/>
      <c r="J628" s="184"/>
      <c r="K628" s="197"/>
      <c r="M628" s="198" t="s">
        <v>1482</v>
      </c>
      <c r="O628" s="199"/>
      <c r="Z628" s="199"/>
      <c r="AA628" s="199"/>
      <c r="AB628" s="199"/>
      <c r="AC628" s="199"/>
      <c r="AD628" s="199"/>
      <c r="AE628" s="199"/>
      <c r="AF628" s="199"/>
      <c r="AG628" s="199"/>
      <c r="AH628" s="199"/>
      <c r="AI628" s="199"/>
      <c r="AJ628" s="199"/>
      <c r="AK628" s="199"/>
      <c r="AL628" s="199"/>
      <c r="AM628" s="199"/>
      <c r="AN628" s="199"/>
      <c r="AO628" s="199"/>
      <c r="AP628" s="199"/>
      <c r="AQ628" s="199"/>
      <c r="AR628" s="199"/>
      <c r="AS628" s="199"/>
      <c r="AT628" s="199"/>
      <c r="AU628" s="199"/>
      <c r="AV628" s="199"/>
      <c r="AW628" s="199"/>
      <c r="AX628" s="199"/>
      <c r="AY628" s="199"/>
      <c r="AZ628" s="199"/>
      <c r="BA628" s="199"/>
      <c r="BB628" s="199"/>
      <c r="BC628" s="199"/>
      <c r="BD628" s="201" t="str">
        <f t="shared" si="22"/>
        <v>-0,9*0,3718</v>
      </c>
      <c r="BE628" s="199"/>
      <c r="BF628" s="199"/>
      <c r="BG628" s="199"/>
      <c r="BH628" s="199"/>
      <c r="BI628" s="199"/>
    </row>
    <row r="629" spans="1:104" x14ac:dyDescent="0.2">
      <c r="A629" s="191"/>
      <c r="B629" s="192"/>
      <c r="C629" s="331" t="s">
        <v>2337</v>
      </c>
      <c r="D629" s="332"/>
      <c r="E629" s="193">
        <v>4.9598000000000004</v>
      </c>
      <c r="F629" s="194"/>
      <c r="G629" s="195"/>
      <c r="H629" s="196"/>
      <c r="I629" s="197"/>
      <c r="J629" s="184"/>
      <c r="K629" s="197"/>
      <c r="M629" s="198" t="s">
        <v>2337</v>
      </c>
      <c r="O629" s="199"/>
      <c r="Z629" s="199"/>
      <c r="AA629" s="199"/>
      <c r="AB629" s="199"/>
      <c r="AC629" s="199"/>
      <c r="AD629" s="199"/>
      <c r="AE629" s="199"/>
      <c r="AF629" s="199"/>
      <c r="AG629" s="199"/>
      <c r="AH629" s="199"/>
      <c r="AI629" s="199"/>
      <c r="AJ629" s="199"/>
      <c r="AK629" s="199"/>
      <c r="AL629" s="199"/>
      <c r="AM629" s="199"/>
      <c r="AN629" s="199"/>
      <c r="AO629" s="199"/>
      <c r="AP629" s="199"/>
      <c r="AQ629" s="199"/>
      <c r="AR629" s="199"/>
      <c r="AS629" s="199"/>
      <c r="AT629" s="199"/>
      <c r="AU629" s="199"/>
      <c r="AV629" s="199"/>
      <c r="AW629" s="199"/>
      <c r="AX629" s="199"/>
      <c r="AY629" s="199"/>
      <c r="AZ629" s="199"/>
      <c r="BA629" s="199"/>
      <c r="BB629" s="199"/>
      <c r="BC629" s="199"/>
      <c r="BD629" s="201" t="str">
        <f t="shared" si="22"/>
        <v>-0,8*0,3718</v>
      </c>
      <c r="BE629" s="199"/>
      <c r="BF629" s="199"/>
      <c r="BG629" s="199"/>
      <c r="BH629" s="199"/>
      <c r="BI629" s="199"/>
    </row>
    <row r="630" spans="1:104" x14ac:dyDescent="0.2">
      <c r="A630" s="191"/>
      <c r="B630" s="192"/>
      <c r="C630" s="331" t="s">
        <v>2114</v>
      </c>
      <c r="D630" s="332"/>
      <c r="E630" s="193">
        <v>-0.37180000000000002</v>
      </c>
      <c r="F630" s="194"/>
      <c r="G630" s="195"/>
      <c r="H630" s="196"/>
      <c r="I630" s="197"/>
      <c r="J630" s="184"/>
      <c r="K630" s="197"/>
      <c r="M630" s="198" t="s">
        <v>2114</v>
      </c>
      <c r="O630" s="199"/>
      <c r="Z630" s="199"/>
      <c r="AA630" s="199"/>
      <c r="AB630" s="199"/>
      <c r="AC630" s="199"/>
      <c r="AD630" s="199"/>
      <c r="AE630" s="199"/>
      <c r="AF630" s="199"/>
      <c r="AG630" s="199"/>
      <c r="AH630" s="199"/>
      <c r="AI630" s="199"/>
      <c r="AJ630" s="199"/>
      <c r="AK630" s="199"/>
      <c r="AL630" s="199"/>
      <c r="AM630" s="199"/>
      <c r="AN630" s="199"/>
      <c r="AO630" s="199"/>
      <c r="AP630" s="199"/>
      <c r="AQ630" s="199"/>
      <c r="AR630" s="199"/>
      <c r="AS630" s="199"/>
      <c r="AT630" s="199"/>
      <c r="AU630" s="199"/>
      <c r="AV630" s="199"/>
      <c r="AW630" s="199"/>
      <c r="AX630" s="199"/>
      <c r="AY630" s="199"/>
      <c r="AZ630" s="199"/>
      <c r="BA630" s="199"/>
      <c r="BB630" s="199"/>
      <c r="BC630" s="199"/>
      <c r="BD630" s="201" t="str">
        <f t="shared" si="22"/>
        <v>324:(1,4+0,6+1,3+1,3+1,215+2,3+1,2+4,025)*0,3718</v>
      </c>
      <c r="BE630" s="199"/>
      <c r="BF630" s="199"/>
      <c r="BG630" s="199"/>
      <c r="BH630" s="199"/>
      <c r="BI630" s="199"/>
    </row>
    <row r="631" spans="1:104" x14ac:dyDescent="0.2">
      <c r="A631" s="191"/>
      <c r="B631" s="192"/>
      <c r="C631" s="331" t="s">
        <v>1487</v>
      </c>
      <c r="D631" s="332"/>
      <c r="E631" s="193">
        <v>-1.0039</v>
      </c>
      <c r="F631" s="194"/>
      <c r="G631" s="195"/>
      <c r="H631" s="196"/>
      <c r="I631" s="197"/>
      <c r="J631" s="184"/>
      <c r="K631" s="197"/>
      <c r="M631" s="198" t="s">
        <v>1487</v>
      </c>
      <c r="O631" s="199"/>
      <c r="Z631" s="199"/>
      <c r="AA631" s="199"/>
      <c r="AB631" s="199"/>
      <c r="AC631" s="199"/>
      <c r="AD631" s="199"/>
      <c r="AE631" s="199"/>
      <c r="AF631" s="199"/>
      <c r="AG631" s="199"/>
      <c r="AH631" s="199"/>
      <c r="AI631" s="199"/>
      <c r="AJ631" s="199"/>
      <c r="AK631" s="199"/>
      <c r="AL631" s="199"/>
      <c r="AM631" s="199"/>
      <c r="AN631" s="199"/>
      <c r="AO631" s="199"/>
      <c r="AP631" s="199"/>
      <c r="AQ631" s="199"/>
      <c r="AR631" s="199"/>
      <c r="AS631" s="199"/>
      <c r="AT631" s="199"/>
      <c r="AU631" s="199"/>
      <c r="AV631" s="199"/>
      <c r="AW631" s="199"/>
      <c r="AX631" s="199"/>
      <c r="AY631" s="199"/>
      <c r="AZ631" s="199"/>
      <c r="BA631" s="199"/>
      <c r="BB631" s="199"/>
      <c r="BC631" s="199"/>
      <c r="BD631" s="201" t="str">
        <f t="shared" si="22"/>
        <v>odečtení otvorů:-1*0,3718</v>
      </c>
      <c r="BE631" s="199"/>
      <c r="BF631" s="199"/>
      <c r="BG631" s="199"/>
      <c r="BH631" s="199"/>
      <c r="BI631" s="199"/>
    </row>
    <row r="632" spans="1:104" x14ac:dyDescent="0.2">
      <c r="A632" s="191"/>
      <c r="B632" s="192"/>
      <c r="C632" s="331" t="s">
        <v>2121</v>
      </c>
      <c r="D632" s="332"/>
      <c r="E632" s="193">
        <v>-0.59489999999999998</v>
      </c>
      <c r="F632" s="194"/>
      <c r="G632" s="195"/>
      <c r="H632" s="196"/>
      <c r="I632" s="197"/>
      <c r="J632" s="184"/>
      <c r="K632" s="197"/>
      <c r="M632" s="198" t="s">
        <v>2121</v>
      </c>
      <c r="O632" s="199"/>
      <c r="Z632" s="199"/>
      <c r="AA632" s="199"/>
      <c r="AB632" s="199"/>
      <c r="AC632" s="199"/>
      <c r="AD632" s="199"/>
      <c r="AE632" s="199"/>
      <c r="AF632" s="199"/>
      <c r="AG632" s="199"/>
      <c r="AH632" s="199"/>
      <c r="AI632" s="199"/>
      <c r="AJ632" s="199"/>
      <c r="AK632" s="199"/>
      <c r="AL632" s="199"/>
      <c r="AM632" s="199"/>
      <c r="AN632" s="199"/>
      <c r="AO632" s="199"/>
      <c r="AP632" s="199"/>
      <c r="AQ632" s="199"/>
      <c r="AR632" s="199"/>
      <c r="AS632" s="199"/>
      <c r="AT632" s="199"/>
      <c r="AU632" s="199"/>
      <c r="AV632" s="199"/>
      <c r="AW632" s="199"/>
      <c r="AX632" s="199"/>
      <c r="AY632" s="199"/>
      <c r="AZ632" s="199"/>
      <c r="BA632" s="199"/>
      <c r="BB632" s="199"/>
      <c r="BC632" s="199"/>
      <c r="BD632" s="201" t="str">
        <f t="shared" si="22"/>
        <v>-0,9*3*0,3718</v>
      </c>
      <c r="BE632" s="199"/>
      <c r="BF632" s="199"/>
      <c r="BG632" s="199"/>
      <c r="BH632" s="199"/>
      <c r="BI632" s="199"/>
    </row>
    <row r="633" spans="1:104" x14ac:dyDescent="0.2">
      <c r="A633" s="191"/>
      <c r="B633" s="192"/>
      <c r="C633" s="331" t="s">
        <v>2338</v>
      </c>
      <c r="D633" s="332"/>
      <c r="E633" s="193">
        <v>1.9408000000000001</v>
      </c>
      <c r="F633" s="194"/>
      <c r="G633" s="195"/>
      <c r="H633" s="196"/>
      <c r="I633" s="197"/>
      <c r="J633" s="184"/>
      <c r="K633" s="197"/>
      <c r="M633" s="198" t="s">
        <v>2338</v>
      </c>
      <c r="O633" s="199"/>
      <c r="Z633" s="199"/>
      <c r="AA633" s="199"/>
      <c r="AB633" s="199"/>
      <c r="AC633" s="199"/>
      <c r="AD633" s="199"/>
      <c r="AE633" s="199"/>
      <c r="AF633" s="199"/>
      <c r="AG633" s="199"/>
      <c r="AH633" s="199"/>
      <c r="AI633" s="199"/>
      <c r="AJ633" s="199"/>
      <c r="AK633" s="199"/>
      <c r="AL633" s="199"/>
      <c r="AM633" s="199"/>
      <c r="AN633" s="199"/>
      <c r="AO633" s="199"/>
      <c r="AP633" s="199"/>
      <c r="AQ633" s="199"/>
      <c r="AR633" s="199"/>
      <c r="AS633" s="199"/>
      <c r="AT633" s="199"/>
      <c r="AU633" s="199"/>
      <c r="AV633" s="199"/>
      <c r="AW633" s="199"/>
      <c r="AX633" s="199"/>
      <c r="AY633" s="199"/>
      <c r="AZ633" s="199"/>
      <c r="BA633" s="199"/>
      <c r="BB633" s="199"/>
      <c r="BC633" s="199"/>
      <c r="BD633" s="201" t="str">
        <f t="shared" si="22"/>
        <v>-0,8*2*0,3718</v>
      </c>
      <c r="BE633" s="199"/>
      <c r="BF633" s="199"/>
      <c r="BG633" s="199"/>
      <c r="BH633" s="199"/>
      <c r="BI633" s="199"/>
    </row>
    <row r="634" spans="1:104" x14ac:dyDescent="0.2">
      <c r="A634" s="191"/>
      <c r="B634" s="192"/>
      <c r="C634" s="331" t="s">
        <v>1484</v>
      </c>
      <c r="D634" s="332"/>
      <c r="E634" s="193">
        <v>-0.2974</v>
      </c>
      <c r="F634" s="194"/>
      <c r="G634" s="195"/>
      <c r="H634" s="196"/>
      <c r="I634" s="197"/>
      <c r="J634" s="184"/>
      <c r="K634" s="197"/>
      <c r="M634" s="198" t="s">
        <v>1484</v>
      </c>
      <c r="O634" s="199"/>
      <c r="Z634" s="199"/>
      <c r="AA634" s="199"/>
      <c r="AB634" s="199"/>
      <c r="AC634" s="199"/>
      <c r="AD634" s="199"/>
      <c r="AE634" s="199"/>
      <c r="AF634" s="199"/>
      <c r="AG634" s="199"/>
      <c r="AH634" s="199"/>
      <c r="AI634" s="199"/>
      <c r="AJ634" s="199"/>
      <c r="AK634" s="199"/>
      <c r="AL634" s="199"/>
      <c r="AM634" s="199"/>
      <c r="AN634" s="199"/>
      <c r="AO634" s="199"/>
      <c r="AP634" s="199"/>
      <c r="AQ634" s="199"/>
      <c r="AR634" s="199"/>
      <c r="AS634" s="199"/>
      <c r="AT634" s="199"/>
      <c r="AU634" s="199"/>
      <c r="AV634" s="199"/>
      <c r="AW634" s="199"/>
      <c r="AX634" s="199"/>
      <c r="AY634" s="199"/>
      <c r="AZ634" s="199"/>
      <c r="BA634" s="199"/>
      <c r="BB634" s="199"/>
      <c r="BC634" s="199"/>
      <c r="BD634" s="201" t="str">
        <f t="shared" si="22"/>
        <v>326 (WC):(1,41+1,41+1,2+1,2)*0,3718</v>
      </c>
      <c r="BE634" s="199"/>
      <c r="BF634" s="199"/>
      <c r="BG634" s="199"/>
      <c r="BH634" s="199"/>
      <c r="BI634" s="199"/>
    </row>
    <row r="635" spans="1:104" x14ac:dyDescent="0.2">
      <c r="A635" s="191"/>
      <c r="B635" s="192"/>
      <c r="C635" s="331" t="s">
        <v>2123</v>
      </c>
      <c r="D635" s="332"/>
      <c r="E635" s="193">
        <v>3.718</v>
      </c>
      <c r="F635" s="194"/>
      <c r="G635" s="195"/>
      <c r="H635" s="196"/>
      <c r="I635" s="197"/>
      <c r="J635" s="184"/>
      <c r="K635" s="197"/>
      <c r="M635" s="198" t="s">
        <v>2123</v>
      </c>
      <c r="O635" s="199"/>
      <c r="Z635" s="199"/>
      <c r="AA635" s="199"/>
      <c r="AB635" s="199"/>
      <c r="AC635" s="199"/>
      <c r="AD635" s="199"/>
      <c r="AE635" s="199"/>
      <c r="AF635" s="199"/>
      <c r="AG635" s="199"/>
      <c r="AH635" s="199"/>
      <c r="AI635" s="199"/>
      <c r="AJ635" s="199"/>
      <c r="AK635" s="199"/>
      <c r="AL635" s="199"/>
      <c r="AM635" s="199"/>
      <c r="AN635" s="199"/>
      <c r="AO635" s="199"/>
      <c r="AP635" s="199"/>
      <c r="AQ635" s="199"/>
      <c r="AR635" s="199"/>
      <c r="AS635" s="199"/>
      <c r="AT635" s="199"/>
      <c r="AU635" s="199"/>
      <c r="AV635" s="199"/>
      <c r="AW635" s="199"/>
      <c r="AX635" s="199"/>
      <c r="AY635" s="199"/>
      <c r="AZ635" s="199"/>
      <c r="BA635" s="199"/>
      <c r="BB635" s="199"/>
      <c r="BC635" s="199"/>
      <c r="BD635" s="201" t="str">
        <f t="shared" si="22"/>
        <v>odečtení otvorů :-0,8*0,3718</v>
      </c>
      <c r="BE635" s="199"/>
      <c r="BF635" s="199"/>
      <c r="BG635" s="199"/>
      <c r="BH635" s="199"/>
      <c r="BI635" s="199"/>
    </row>
    <row r="636" spans="1:104" x14ac:dyDescent="0.2">
      <c r="A636" s="191"/>
      <c r="B636" s="192"/>
      <c r="C636" s="331" t="s">
        <v>2124</v>
      </c>
      <c r="D636" s="332"/>
      <c r="E636" s="193">
        <v>0.92949999999999999</v>
      </c>
      <c r="F636" s="194"/>
      <c r="G636" s="195"/>
      <c r="H636" s="196"/>
      <c r="I636" s="197"/>
      <c r="J636" s="184"/>
      <c r="K636" s="197"/>
      <c r="M636" s="198" t="s">
        <v>2124</v>
      </c>
      <c r="O636" s="199"/>
      <c r="Z636" s="199"/>
      <c r="AA636" s="199"/>
      <c r="AB636" s="199"/>
      <c r="AC636" s="199"/>
      <c r="AD636" s="199"/>
      <c r="AE636" s="199"/>
      <c r="AF636" s="199"/>
      <c r="AG636" s="199"/>
      <c r="AH636" s="199"/>
      <c r="AI636" s="199"/>
      <c r="AJ636" s="199"/>
      <c r="AK636" s="199"/>
      <c r="AL636" s="199"/>
      <c r="AM636" s="199"/>
      <c r="AN636" s="199"/>
      <c r="AO636" s="199"/>
      <c r="AP636" s="199"/>
      <c r="AQ636" s="199"/>
      <c r="AR636" s="199"/>
      <c r="AS636" s="199"/>
      <c r="AT636" s="199"/>
      <c r="AU636" s="199"/>
      <c r="AV636" s="199"/>
      <c r="AW636" s="199"/>
      <c r="AX636" s="199"/>
      <c r="AY636" s="199"/>
      <c r="AZ636" s="199"/>
      <c r="BA636" s="199"/>
      <c r="BB636" s="199"/>
      <c r="BC636" s="199"/>
      <c r="BD636" s="201" t="str">
        <f t="shared" si="22"/>
        <v>Schodiště :10*0,3718</v>
      </c>
      <c r="BE636" s="199"/>
      <c r="BF636" s="199"/>
      <c r="BG636" s="199"/>
      <c r="BH636" s="199"/>
      <c r="BI636" s="199"/>
    </row>
    <row r="637" spans="1:104" ht="22.5" x14ac:dyDescent="0.2">
      <c r="A637" s="161">
        <v>87</v>
      </c>
      <c r="B637" s="162" t="s">
        <v>1122</v>
      </c>
      <c r="C637" s="163" t="s">
        <v>1123</v>
      </c>
      <c r="D637" s="164" t="s">
        <v>248</v>
      </c>
      <c r="E637" s="165">
        <v>0.43390000000000001</v>
      </c>
      <c r="F637" s="122">
        <f>'01 107 '!F637</f>
        <v>0</v>
      </c>
      <c r="G637" s="166">
        <f>E637*F637</f>
        <v>0</v>
      </c>
      <c r="H637" s="167">
        <v>0</v>
      </c>
      <c r="I637" s="168">
        <f>E637*H637</f>
        <v>0</v>
      </c>
      <c r="J637" s="167"/>
      <c r="K637" s="168">
        <f>E637*J637</f>
        <v>0</v>
      </c>
      <c r="O637" s="199"/>
      <c r="Z637" s="199"/>
      <c r="AA637" s="199">
        <v>12</v>
      </c>
      <c r="AB637" s="199">
        <v>0</v>
      </c>
      <c r="AC637" s="199">
        <v>91</v>
      </c>
      <c r="AD637" s="199"/>
      <c r="AE637" s="199"/>
      <c r="AF637" s="199"/>
      <c r="AG637" s="199"/>
      <c r="AH637" s="199"/>
      <c r="AI637" s="199"/>
      <c r="AJ637" s="199"/>
      <c r="AK637" s="199"/>
      <c r="AL637" s="199"/>
      <c r="AM637" s="199"/>
      <c r="AN637" s="199"/>
      <c r="AO637" s="199"/>
      <c r="AP637" s="199"/>
      <c r="AQ637" s="199"/>
      <c r="AR637" s="199"/>
      <c r="AS637" s="199"/>
      <c r="AT637" s="199"/>
      <c r="AU637" s="199"/>
      <c r="AV637" s="199"/>
      <c r="AW637" s="199"/>
      <c r="AX637" s="199"/>
      <c r="AY637" s="199"/>
      <c r="AZ637" s="200">
        <f>G637</f>
        <v>0</v>
      </c>
      <c r="BA637" s="199"/>
      <c r="BB637" s="199"/>
      <c r="BC637" s="199"/>
      <c r="BD637" s="199"/>
      <c r="BE637" s="199"/>
      <c r="BF637" s="199"/>
      <c r="BG637" s="199"/>
      <c r="BH637" s="199"/>
      <c r="BI637" s="199"/>
      <c r="CA637" s="199">
        <v>12</v>
      </c>
      <c r="CB637" s="199">
        <v>0</v>
      </c>
      <c r="CZ637" s="124">
        <v>2</v>
      </c>
    </row>
    <row r="638" spans="1:104" x14ac:dyDescent="0.2">
      <c r="A638" s="191"/>
      <c r="B638" s="192"/>
      <c r="C638" s="331" t="s">
        <v>2125</v>
      </c>
      <c r="D638" s="332"/>
      <c r="E638" s="193">
        <v>0.43390000000000001</v>
      </c>
      <c r="F638" s="194"/>
      <c r="G638" s="195"/>
      <c r="H638" s="196"/>
      <c r="I638" s="197"/>
      <c r="J638" s="184"/>
      <c r="K638" s="197"/>
      <c r="M638" s="198" t="s">
        <v>2125</v>
      </c>
      <c r="O638" s="199"/>
      <c r="Z638" s="199"/>
      <c r="AA638" s="199"/>
      <c r="AB638" s="199"/>
      <c r="AC638" s="199"/>
      <c r="AD638" s="199"/>
      <c r="AE638" s="199"/>
      <c r="AF638" s="199"/>
      <c r="AG638" s="199"/>
      <c r="AH638" s="199"/>
      <c r="AI638" s="199"/>
      <c r="AJ638" s="199"/>
      <c r="AK638" s="199"/>
      <c r="AL638" s="199"/>
      <c r="AM638" s="199"/>
      <c r="AN638" s="199"/>
      <c r="AO638" s="199"/>
      <c r="AP638" s="199"/>
      <c r="AQ638" s="199"/>
      <c r="AR638" s="199"/>
      <c r="AS638" s="199"/>
      <c r="AT638" s="199"/>
      <c r="AU638" s="199"/>
      <c r="AV638" s="199"/>
      <c r="AW638" s="199"/>
      <c r="AX638" s="199"/>
      <c r="AY638" s="199"/>
      <c r="AZ638" s="199"/>
      <c r="BA638" s="199"/>
      <c r="BB638" s="199"/>
      <c r="BC638" s="199"/>
      <c r="BD638" s="201" t="str">
        <f>C637</f>
        <v xml:space="preserve">Přesun hmot pro podlahy z dlaždic, výšky do 24 m </v>
      </c>
      <c r="BE638" s="199"/>
      <c r="BF638" s="199"/>
      <c r="BG638" s="199"/>
      <c r="BH638" s="199"/>
      <c r="BI638" s="199"/>
    </row>
    <row r="639" spans="1:104" x14ac:dyDescent="0.2">
      <c r="A639" s="161">
        <v>88</v>
      </c>
      <c r="B639" s="162" t="s">
        <v>1125</v>
      </c>
      <c r="C639" s="163" t="s">
        <v>1126</v>
      </c>
      <c r="D639" s="164" t="s">
        <v>41</v>
      </c>
      <c r="E639" s="165">
        <v>8.0792000000000002</v>
      </c>
      <c r="F639" s="122">
        <f>'01 107 '!F639</f>
        <v>0</v>
      </c>
      <c r="G639" s="166">
        <f>E639*F639</f>
        <v>0</v>
      </c>
      <c r="H639" s="167">
        <v>1.9199999999999998E-2</v>
      </c>
      <c r="I639" s="168">
        <f>E639*H639</f>
        <v>0.15512063999999998</v>
      </c>
      <c r="J639" s="167"/>
      <c r="K639" s="168">
        <f>E639*J639</f>
        <v>0</v>
      </c>
      <c r="O639" s="199"/>
      <c r="Z639" s="199"/>
      <c r="AA639" s="199">
        <v>3</v>
      </c>
      <c r="AB639" s="199">
        <v>7</v>
      </c>
      <c r="AC639" s="199">
        <v>59764203</v>
      </c>
      <c r="AD639" s="199"/>
      <c r="AE639" s="199"/>
      <c r="AF639" s="199"/>
      <c r="AG639" s="199"/>
      <c r="AH639" s="199"/>
      <c r="AI639" s="199"/>
      <c r="AJ639" s="199"/>
      <c r="AK639" s="199"/>
      <c r="AL639" s="199"/>
      <c r="AM639" s="199"/>
      <c r="AN639" s="199"/>
      <c r="AO639" s="199"/>
      <c r="AP639" s="199"/>
      <c r="AQ639" s="199"/>
      <c r="AR639" s="199"/>
      <c r="AS639" s="199"/>
      <c r="AT639" s="199"/>
      <c r="AU639" s="199"/>
      <c r="AV639" s="199"/>
      <c r="AW639" s="199"/>
      <c r="AX639" s="199"/>
      <c r="AY639" s="199"/>
      <c r="AZ639" s="200">
        <f>G639</f>
        <v>0</v>
      </c>
      <c r="BA639" s="199"/>
      <c r="BB639" s="199"/>
      <c r="BC639" s="199"/>
      <c r="BD639" s="199"/>
      <c r="BE639" s="199"/>
      <c r="BF639" s="199"/>
      <c r="BG639" s="199"/>
      <c r="BH639" s="199"/>
      <c r="BI639" s="199"/>
      <c r="CA639" s="199">
        <v>3</v>
      </c>
      <c r="CB639" s="199">
        <v>7</v>
      </c>
      <c r="CZ639" s="124">
        <v>2</v>
      </c>
    </row>
    <row r="640" spans="1:104" x14ac:dyDescent="0.2">
      <c r="A640" s="191"/>
      <c r="B640" s="192"/>
      <c r="C640" s="331" t="s">
        <v>2126</v>
      </c>
      <c r="D640" s="332"/>
      <c r="E640" s="193">
        <v>8.0792000000000002</v>
      </c>
      <c r="F640" s="194"/>
      <c r="G640" s="195"/>
      <c r="H640" s="196"/>
      <c r="I640" s="197"/>
      <c r="J640" s="184"/>
      <c r="K640" s="197"/>
      <c r="M640" s="198" t="s">
        <v>2126</v>
      </c>
      <c r="O640" s="199"/>
      <c r="Z640" s="199"/>
      <c r="AA640" s="199"/>
      <c r="AB640" s="199"/>
      <c r="AC640" s="199"/>
      <c r="AD640" s="199"/>
      <c r="AE640" s="199"/>
      <c r="AF640" s="199"/>
      <c r="AG640" s="199"/>
      <c r="AH640" s="199"/>
      <c r="AI640" s="199"/>
      <c r="AJ640" s="199"/>
      <c r="AK640" s="199"/>
      <c r="AL640" s="199"/>
      <c r="AM640" s="199"/>
      <c r="AN640" s="199"/>
      <c r="AO640" s="199"/>
      <c r="AP640" s="199"/>
      <c r="AQ640" s="199"/>
      <c r="AR640" s="199"/>
      <c r="AS640" s="199"/>
      <c r="AT640" s="199"/>
      <c r="AU640" s="199"/>
      <c r="AV640" s="199"/>
      <c r="AW640" s="199"/>
      <c r="AX640" s="199"/>
      <c r="AY640" s="199"/>
      <c r="AZ640" s="199"/>
      <c r="BA640" s="199"/>
      <c r="BB640" s="199"/>
      <c r="BC640" s="199"/>
      <c r="BD640" s="201" t="str">
        <f>C639</f>
        <v>Dlažba matná 300x300x9 mm</v>
      </c>
      <c r="BE640" s="199"/>
      <c r="BF640" s="199"/>
      <c r="BG640" s="199"/>
      <c r="BH640" s="199"/>
      <c r="BI640" s="199"/>
    </row>
    <row r="641" spans="1:104" x14ac:dyDescent="0.2">
      <c r="A641" s="161">
        <v>89</v>
      </c>
      <c r="B641" s="162" t="s">
        <v>1128</v>
      </c>
      <c r="C641" s="163" t="s">
        <v>1129</v>
      </c>
      <c r="D641" s="164" t="s">
        <v>41</v>
      </c>
      <c r="E641" s="165">
        <v>6.3056999999999999</v>
      </c>
      <c r="F641" s="122">
        <f>'01 107 '!F641</f>
        <v>0</v>
      </c>
      <c r="G641" s="166">
        <f>E641*F641</f>
        <v>0</v>
      </c>
      <c r="H641" s="167">
        <v>1.9199999999999998E-2</v>
      </c>
      <c r="I641" s="168">
        <f>E641*H641</f>
        <v>0.12106943999999999</v>
      </c>
      <c r="J641" s="167"/>
      <c r="K641" s="168">
        <f>E641*J641</f>
        <v>0</v>
      </c>
      <c r="O641" s="199"/>
      <c r="Z641" s="199"/>
      <c r="AA641" s="199">
        <v>3</v>
      </c>
      <c r="AB641" s="199">
        <v>7</v>
      </c>
      <c r="AC641" s="199">
        <v>59764206</v>
      </c>
      <c r="AD641" s="199"/>
      <c r="AE641" s="199"/>
      <c r="AF641" s="199"/>
      <c r="AG641" s="199"/>
      <c r="AH641" s="199"/>
      <c r="AI641" s="199"/>
      <c r="AJ641" s="199"/>
      <c r="AK641" s="199"/>
      <c r="AL641" s="199"/>
      <c r="AM641" s="199"/>
      <c r="AN641" s="199"/>
      <c r="AO641" s="199"/>
      <c r="AP641" s="199"/>
      <c r="AQ641" s="199"/>
      <c r="AR641" s="199"/>
      <c r="AS641" s="199"/>
      <c r="AT641" s="199"/>
      <c r="AU641" s="199"/>
      <c r="AV641" s="199"/>
      <c r="AW641" s="199"/>
      <c r="AX641" s="199"/>
      <c r="AY641" s="199"/>
      <c r="AZ641" s="200">
        <f>G641</f>
        <v>0</v>
      </c>
      <c r="BA641" s="199"/>
      <c r="BB641" s="199"/>
      <c r="BC641" s="199"/>
      <c r="BD641" s="199"/>
      <c r="BE641" s="199"/>
      <c r="BF641" s="199"/>
      <c r="BG641" s="199"/>
      <c r="BH641" s="199"/>
      <c r="BI641" s="199"/>
      <c r="CA641" s="199">
        <v>3</v>
      </c>
      <c r="CB641" s="199">
        <v>7</v>
      </c>
      <c r="CZ641" s="124">
        <v>2</v>
      </c>
    </row>
    <row r="642" spans="1:104" x14ac:dyDescent="0.2">
      <c r="A642" s="191"/>
      <c r="B642" s="192"/>
      <c r="C642" s="331" t="s">
        <v>2127</v>
      </c>
      <c r="D642" s="332"/>
      <c r="E642" s="193">
        <v>6.3056999999999999</v>
      </c>
      <c r="F642" s="194"/>
      <c r="G642" s="195"/>
      <c r="H642" s="196"/>
      <c r="I642" s="197"/>
      <c r="J642" s="184"/>
      <c r="K642" s="197"/>
      <c r="M642" s="198" t="s">
        <v>2127</v>
      </c>
      <c r="O642" s="199"/>
      <c r="Z642" s="199"/>
      <c r="AA642" s="199"/>
      <c r="AB642" s="199"/>
      <c r="AC642" s="199"/>
      <c r="AD642" s="199"/>
      <c r="AE642" s="199"/>
      <c r="AF642" s="199"/>
      <c r="AG642" s="199"/>
      <c r="AH642" s="199"/>
      <c r="AI642" s="199"/>
      <c r="AJ642" s="199"/>
      <c r="AK642" s="199"/>
      <c r="AL642" s="199"/>
      <c r="AM642" s="199"/>
      <c r="AN642" s="199"/>
      <c r="AO642" s="199"/>
      <c r="AP642" s="199"/>
      <c r="AQ642" s="199"/>
      <c r="AR642" s="199"/>
      <c r="AS642" s="199"/>
      <c r="AT642" s="199"/>
      <c r="AU642" s="199"/>
      <c r="AV642" s="199"/>
      <c r="AW642" s="199"/>
      <c r="AX642" s="199"/>
      <c r="AY642" s="199"/>
      <c r="AZ642" s="199"/>
      <c r="BA642" s="199"/>
      <c r="BB642" s="199"/>
      <c r="BC642" s="199"/>
      <c r="BD642" s="201" t="str">
        <f>C641</f>
        <v>Dlažba matná 330x330 mm</v>
      </c>
      <c r="BE642" s="199"/>
      <c r="BF642" s="199"/>
      <c r="BG642" s="199"/>
      <c r="BH642" s="199"/>
      <c r="BI642" s="199"/>
    </row>
    <row r="643" spans="1:104" x14ac:dyDescent="0.2">
      <c r="A643" s="161">
        <v>90</v>
      </c>
      <c r="B643" s="162" t="s">
        <v>1131</v>
      </c>
      <c r="C643" s="163" t="s">
        <v>1132</v>
      </c>
      <c r="D643" s="164" t="s">
        <v>41</v>
      </c>
      <c r="E643" s="165">
        <v>6.8574999999999999</v>
      </c>
      <c r="F643" s="122">
        <f>'01 107 '!F643</f>
        <v>0</v>
      </c>
      <c r="G643" s="166">
        <f>E643*F643</f>
        <v>0</v>
      </c>
      <c r="H643" s="167">
        <v>1.9199999999999998E-2</v>
      </c>
      <c r="I643" s="168">
        <f>E643*H643</f>
        <v>0.13166399999999998</v>
      </c>
      <c r="J643" s="167"/>
      <c r="K643" s="168">
        <f>E643*J643</f>
        <v>0</v>
      </c>
      <c r="O643" s="199"/>
      <c r="Z643" s="199"/>
      <c r="AA643" s="199">
        <v>3</v>
      </c>
      <c r="AB643" s="199">
        <v>1</v>
      </c>
      <c r="AC643" s="199">
        <v>597642070</v>
      </c>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199"/>
      <c r="AY643" s="199"/>
      <c r="AZ643" s="200">
        <f>G643</f>
        <v>0</v>
      </c>
      <c r="BA643" s="199"/>
      <c r="BB643" s="199"/>
      <c r="BC643" s="199"/>
      <c r="BD643" s="199"/>
      <c r="BE643" s="199"/>
      <c r="BF643" s="199"/>
      <c r="BG643" s="199"/>
      <c r="BH643" s="199"/>
      <c r="BI643" s="199"/>
      <c r="CA643" s="199">
        <v>3</v>
      </c>
      <c r="CB643" s="199">
        <v>1</v>
      </c>
      <c r="CZ643" s="124">
        <v>2</v>
      </c>
    </row>
    <row r="644" spans="1:104" x14ac:dyDescent="0.2">
      <c r="A644" s="191"/>
      <c r="B644" s="192"/>
      <c r="C644" s="312" t="s">
        <v>1052</v>
      </c>
      <c r="D644" s="313"/>
      <c r="E644" s="313"/>
      <c r="F644" s="313"/>
      <c r="G644" s="314"/>
      <c r="I644" s="197"/>
      <c r="K644" s="197"/>
      <c r="L644" s="198" t="s">
        <v>1052</v>
      </c>
      <c r="O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199"/>
      <c r="AY644" s="199"/>
      <c r="AZ644" s="199"/>
      <c r="BA644" s="199"/>
      <c r="BB644" s="199"/>
      <c r="BC644" s="199"/>
      <c r="BD644" s="199"/>
      <c r="BE644" s="199"/>
      <c r="BF644" s="199"/>
      <c r="BG644" s="199"/>
      <c r="BH644" s="199"/>
      <c r="BI644" s="199"/>
    </row>
    <row r="645" spans="1:104" x14ac:dyDescent="0.2">
      <c r="A645" s="191"/>
      <c r="B645" s="192"/>
      <c r="C645" s="331" t="s">
        <v>2128</v>
      </c>
      <c r="D645" s="332"/>
      <c r="E645" s="193">
        <v>6.8574999999999999</v>
      </c>
      <c r="F645" s="194"/>
      <c r="G645" s="195"/>
      <c r="H645" s="196"/>
      <c r="I645" s="197"/>
      <c r="J645" s="184"/>
      <c r="K645" s="197"/>
      <c r="M645" s="198" t="s">
        <v>2128</v>
      </c>
      <c r="O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199"/>
      <c r="AY645" s="199"/>
      <c r="AZ645" s="199"/>
      <c r="BA645" s="199"/>
      <c r="BB645" s="199"/>
      <c r="BC645" s="199"/>
      <c r="BD645" s="201" t="str">
        <f>C644</f>
        <v xml:space="preserve">dopřesněno dle požadavků investora </v>
      </c>
      <c r="BE645" s="199"/>
      <c r="BF645" s="199"/>
      <c r="BG645" s="199"/>
      <c r="BH645" s="199"/>
      <c r="BI645" s="199"/>
    </row>
    <row r="646" spans="1:104" x14ac:dyDescent="0.2">
      <c r="A646" s="169" t="s">
        <v>42</v>
      </c>
      <c r="B646" s="170" t="s">
        <v>1048</v>
      </c>
      <c r="C646" s="171" t="s">
        <v>1049</v>
      </c>
      <c r="D646" s="172"/>
      <c r="E646" s="173"/>
      <c r="F646" s="173"/>
      <c r="G646" s="174">
        <f>SUM(G598:G645)</f>
        <v>0</v>
      </c>
      <c r="H646" s="175"/>
      <c r="I646" s="174">
        <f>SUM(I598:I645)</f>
        <v>0.43389806799999997</v>
      </c>
      <c r="J646" s="176"/>
      <c r="K646" s="174">
        <f>SUM(K598:K645)</f>
        <v>0</v>
      </c>
      <c r="O646" s="199"/>
      <c r="X646" s="202">
        <f>K646</f>
        <v>0</v>
      </c>
      <c r="Y646" s="202">
        <f>I646</f>
        <v>0.43389806799999997</v>
      </c>
      <c r="Z646" s="200">
        <f>G646</f>
        <v>0</v>
      </c>
      <c r="AA646" s="199"/>
      <c r="AB646" s="199"/>
      <c r="AC646" s="199"/>
      <c r="AD646" s="199"/>
      <c r="AE646" s="199"/>
      <c r="AF646" s="199"/>
      <c r="AG646" s="199"/>
      <c r="AH646" s="199"/>
      <c r="AI646" s="199"/>
      <c r="AJ646" s="199"/>
      <c r="AK646" s="199"/>
      <c r="AL646" s="199"/>
      <c r="AM646" s="199"/>
      <c r="AN646" s="199"/>
      <c r="AO646" s="199"/>
      <c r="AP646" s="199"/>
      <c r="AQ646" s="199"/>
      <c r="AR646" s="199"/>
      <c r="AS646" s="199"/>
      <c r="AT646" s="199"/>
      <c r="AU646" s="199"/>
      <c r="AV646" s="199"/>
      <c r="AW646" s="199"/>
      <c r="AX646" s="199"/>
      <c r="AY646" s="199"/>
      <c r="AZ646" s="199"/>
      <c r="BA646" s="203"/>
      <c r="BB646" s="203"/>
      <c r="BC646" s="203"/>
      <c r="BD646" s="203"/>
      <c r="BE646" s="203"/>
      <c r="BF646" s="203"/>
      <c r="BG646" s="199"/>
      <c r="BH646" s="199"/>
      <c r="BI646" s="199"/>
    </row>
    <row r="647" spans="1:104" ht="14.25" customHeight="1" x14ac:dyDescent="0.2">
      <c r="A647" s="151" t="s">
        <v>38</v>
      </c>
      <c r="B647" s="152" t="s">
        <v>1134</v>
      </c>
      <c r="C647" s="153" t="s">
        <v>1135</v>
      </c>
      <c r="D647" s="154"/>
      <c r="E647" s="155"/>
      <c r="F647" s="155"/>
      <c r="G647" s="156"/>
      <c r="H647" s="157"/>
      <c r="I647" s="158"/>
      <c r="J647" s="159"/>
      <c r="K647" s="160"/>
      <c r="O647" s="199"/>
    </row>
    <row r="648" spans="1:104" x14ac:dyDescent="0.2">
      <c r="A648" s="161">
        <v>91</v>
      </c>
      <c r="B648" s="162" t="s">
        <v>1136</v>
      </c>
      <c r="C648" s="163" t="s">
        <v>1137</v>
      </c>
      <c r="D648" s="164" t="s">
        <v>1138</v>
      </c>
      <c r="E648" s="165">
        <v>81.052400000000006</v>
      </c>
      <c r="F648" s="122">
        <f>'01 107 '!F648</f>
        <v>0</v>
      </c>
      <c r="G648" s="166">
        <f>E648*F648</f>
        <v>0</v>
      </c>
      <c r="H648" s="167">
        <v>0</v>
      </c>
      <c r="I648" s="168">
        <f>E648*H648</f>
        <v>0</v>
      </c>
      <c r="J648" s="167">
        <v>0</v>
      </c>
      <c r="K648" s="168">
        <f>E648*J648</f>
        <v>0</v>
      </c>
      <c r="O648" s="199"/>
      <c r="Z648" s="199"/>
      <c r="AA648" s="199">
        <v>1</v>
      </c>
      <c r="AB648" s="199">
        <v>7</v>
      </c>
      <c r="AC648" s="199">
        <v>7</v>
      </c>
      <c r="AD648" s="199"/>
      <c r="AE648" s="199"/>
      <c r="AF648" s="199"/>
      <c r="AG648" s="199"/>
      <c r="AH648" s="199"/>
      <c r="AI648" s="199"/>
      <c r="AJ648" s="199"/>
      <c r="AK648" s="199"/>
      <c r="AL648" s="199"/>
      <c r="AM648" s="199"/>
      <c r="AN648" s="199"/>
      <c r="AO648" s="199"/>
      <c r="AP648" s="199"/>
      <c r="AQ648" s="199"/>
      <c r="AR648" s="199"/>
      <c r="AS648" s="199"/>
      <c r="AT648" s="199"/>
      <c r="AU648" s="199"/>
      <c r="AV648" s="199"/>
      <c r="AW648" s="199"/>
      <c r="AX648" s="199"/>
      <c r="AY648" s="199"/>
      <c r="AZ648" s="200">
        <f>G648</f>
        <v>0</v>
      </c>
      <c r="BA648" s="199"/>
      <c r="BB648" s="199"/>
      <c r="BC648" s="199"/>
      <c r="BD648" s="199"/>
      <c r="BE648" s="199"/>
      <c r="BF648" s="199"/>
      <c r="BG648" s="199"/>
      <c r="BH648" s="199"/>
      <c r="BI648" s="199"/>
      <c r="CA648" s="199">
        <v>1</v>
      </c>
      <c r="CB648" s="199">
        <v>7</v>
      </c>
      <c r="CZ648" s="124">
        <v>2</v>
      </c>
    </row>
    <row r="649" spans="1:104" ht="33.75" x14ac:dyDescent="0.2">
      <c r="A649" s="191"/>
      <c r="B649" s="192"/>
      <c r="C649" s="312" t="s">
        <v>1139</v>
      </c>
      <c r="D649" s="313"/>
      <c r="E649" s="313"/>
      <c r="F649" s="313"/>
      <c r="G649" s="314"/>
      <c r="I649" s="197"/>
      <c r="K649" s="197"/>
      <c r="L649" s="198" t="s">
        <v>1139</v>
      </c>
      <c r="O649" s="199"/>
      <c r="Z649" s="199"/>
      <c r="AA649" s="199"/>
      <c r="AB649" s="199"/>
      <c r="AC649" s="199"/>
      <c r="AD649" s="199"/>
      <c r="AE649" s="199"/>
      <c r="AF649" s="199"/>
      <c r="AG649" s="199"/>
      <c r="AH649" s="199"/>
      <c r="AI649" s="199"/>
      <c r="AJ649" s="199"/>
      <c r="AK649" s="199"/>
      <c r="AL649" s="199"/>
      <c r="AM649" s="199"/>
      <c r="AN649" s="199"/>
      <c r="AO649" s="199"/>
      <c r="AP649" s="199"/>
      <c r="AQ649" s="199"/>
      <c r="AR649" s="199"/>
      <c r="AS649" s="199"/>
      <c r="AT649" s="199"/>
      <c r="AU649" s="199"/>
      <c r="AV649" s="199"/>
      <c r="AW649" s="199"/>
      <c r="AX649" s="199"/>
      <c r="AY649" s="199"/>
      <c r="AZ649" s="199"/>
      <c r="BA649" s="199"/>
      <c r="BB649" s="199"/>
      <c r="BC649" s="199"/>
      <c r="BD649" s="199"/>
      <c r="BE649" s="199"/>
      <c r="BF649" s="199"/>
      <c r="BG649" s="199"/>
      <c r="BH649" s="199"/>
      <c r="BI649" s="199"/>
    </row>
    <row r="650" spans="1:104" x14ac:dyDescent="0.2">
      <c r="A650" s="191"/>
      <c r="B650" s="192"/>
      <c r="C650" s="312" t="s">
        <v>1140</v>
      </c>
      <c r="D650" s="313"/>
      <c r="E650" s="313"/>
      <c r="F650" s="313"/>
      <c r="G650" s="314"/>
      <c r="I650" s="197"/>
      <c r="K650" s="197"/>
      <c r="L650" s="198" t="s">
        <v>1140</v>
      </c>
      <c r="O650" s="199"/>
      <c r="Z650" s="199"/>
      <c r="AA650" s="199"/>
      <c r="AB650" s="199"/>
      <c r="AC650" s="199"/>
      <c r="AD650" s="199"/>
      <c r="AE650" s="199"/>
      <c r="AF650" s="199"/>
      <c r="AG650" s="199"/>
      <c r="AH650" s="199"/>
      <c r="AI650" s="199"/>
      <c r="AJ650" s="199"/>
      <c r="AK650" s="199"/>
      <c r="AL650" s="199"/>
      <c r="AM650" s="199"/>
      <c r="AN650" s="199"/>
      <c r="AO650" s="199"/>
      <c r="AP650" s="199"/>
      <c r="AQ650" s="199"/>
      <c r="AR650" s="199"/>
      <c r="AS650" s="199"/>
      <c r="AT650" s="199"/>
      <c r="AU650" s="199"/>
      <c r="AV650" s="199"/>
      <c r="AW650" s="199"/>
      <c r="AX650" s="199"/>
      <c r="AY650" s="199"/>
      <c r="AZ650" s="199"/>
      <c r="BA650" s="199"/>
      <c r="BB650" s="199"/>
      <c r="BC650" s="199"/>
      <c r="BD650" s="199"/>
      <c r="BE650" s="199"/>
      <c r="BF650" s="199"/>
      <c r="BG650" s="199"/>
      <c r="BH650" s="199"/>
      <c r="BI650" s="199"/>
    </row>
    <row r="651" spans="1:104" x14ac:dyDescent="0.2">
      <c r="A651" s="191"/>
      <c r="B651" s="192"/>
      <c r="C651" s="312" t="s">
        <v>1141</v>
      </c>
      <c r="D651" s="313"/>
      <c r="E651" s="313"/>
      <c r="F651" s="313"/>
      <c r="G651" s="314"/>
      <c r="I651" s="197"/>
      <c r="K651" s="197"/>
      <c r="L651" s="198" t="s">
        <v>1141</v>
      </c>
      <c r="O651" s="199"/>
      <c r="Z651" s="199"/>
      <c r="AA651" s="199"/>
      <c r="AB651" s="199"/>
      <c r="AC651" s="199"/>
      <c r="AD651" s="199"/>
      <c r="AE651" s="199"/>
      <c r="AF651" s="199"/>
      <c r="AG651" s="199"/>
      <c r="AH651" s="199"/>
      <c r="AI651" s="199"/>
      <c r="AJ651" s="199"/>
      <c r="AK651" s="199"/>
      <c r="AL651" s="199"/>
      <c r="AM651" s="199"/>
      <c r="AN651" s="199"/>
      <c r="AO651" s="199"/>
      <c r="AP651" s="199"/>
      <c r="AQ651" s="199"/>
      <c r="AR651" s="199"/>
      <c r="AS651" s="199"/>
      <c r="AT651" s="199"/>
      <c r="AU651" s="199"/>
      <c r="AV651" s="199"/>
      <c r="AW651" s="199"/>
      <c r="AX651" s="199"/>
      <c r="AY651" s="199"/>
      <c r="AZ651" s="199"/>
      <c r="BA651" s="199"/>
      <c r="BB651" s="199"/>
      <c r="BC651" s="199"/>
      <c r="BD651" s="199"/>
      <c r="BE651" s="199"/>
      <c r="BF651" s="199"/>
      <c r="BG651" s="199"/>
      <c r="BH651" s="199"/>
      <c r="BI651" s="199"/>
    </row>
    <row r="652" spans="1:104" x14ac:dyDescent="0.2">
      <c r="A652" s="191"/>
      <c r="B652" s="192"/>
      <c r="C652" s="331" t="s">
        <v>2129</v>
      </c>
      <c r="D652" s="332"/>
      <c r="E652" s="193">
        <v>81.052400000000006</v>
      </c>
      <c r="F652" s="194"/>
      <c r="G652" s="195"/>
      <c r="H652" s="196"/>
      <c r="I652" s="197"/>
      <c r="J652" s="184"/>
      <c r="K652" s="197"/>
      <c r="M652" s="198" t="s">
        <v>2129</v>
      </c>
      <c r="O652" s="199"/>
      <c r="Z652" s="199"/>
      <c r="AA652" s="199"/>
      <c r="AB652" s="199"/>
      <c r="AC652" s="199"/>
      <c r="AD652" s="199"/>
      <c r="AE652" s="199"/>
      <c r="AF652" s="199"/>
      <c r="AG652" s="199"/>
      <c r="AH652" s="199"/>
      <c r="AI652" s="199"/>
      <c r="AJ652" s="199"/>
      <c r="AK652" s="199"/>
      <c r="AL652" s="199"/>
      <c r="AM652" s="199"/>
      <c r="AN652" s="199"/>
      <c r="AO652" s="199"/>
      <c r="AP652" s="199"/>
      <c r="AQ652" s="199"/>
      <c r="AR652" s="199"/>
      <c r="AS652" s="199"/>
      <c r="AT652" s="199"/>
      <c r="AU652" s="199"/>
      <c r="AV652" s="199"/>
      <c r="AW652" s="199"/>
      <c r="AX652" s="199"/>
      <c r="AY652" s="199"/>
      <c r="AZ652" s="199"/>
      <c r="BA652" s="199"/>
      <c r="BB652" s="199"/>
      <c r="BC652" s="199"/>
      <c r="BD652" s="201" t="str">
        <f>C651</f>
        <v>útováno  bude dle skutečnsti na stavbě</v>
      </c>
      <c r="BE652" s="199"/>
      <c r="BF652" s="199"/>
      <c r="BG652" s="199"/>
      <c r="BH652" s="199"/>
      <c r="BI652" s="199"/>
    </row>
    <row r="653" spans="1:104" ht="22.5" x14ac:dyDescent="0.2">
      <c r="A653" s="161">
        <v>92</v>
      </c>
      <c r="B653" s="162" t="s">
        <v>1143</v>
      </c>
      <c r="C653" s="163" t="s">
        <v>1144</v>
      </c>
      <c r="D653" s="164" t="s">
        <v>201</v>
      </c>
      <c r="E653" s="165">
        <v>80.840500000000006</v>
      </c>
      <c r="F653" s="122">
        <f>'01 107 '!F653</f>
        <v>0</v>
      </c>
      <c r="G653" s="166">
        <f>E653*F653</f>
        <v>0</v>
      </c>
      <c r="H653" s="167">
        <v>8.0000000000000007E-5</v>
      </c>
      <c r="I653" s="168">
        <f>E653*H653</f>
        <v>6.4672400000000008E-3</v>
      </c>
      <c r="J653" s="167">
        <v>0</v>
      </c>
      <c r="K653" s="168">
        <f>E653*J653</f>
        <v>0</v>
      </c>
      <c r="O653" s="199"/>
      <c r="Z653" s="199"/>
      <c r="AA653" s="199">
        <v>1</v>
      </c>
      <c r="AB653" s="199">
        <v>7</v>
      </c>
      <c r="AC653" s="199">
        <v>7</v>
      </c>
      <c r="AD653" s="199"/>
      <c r="AE653" s="199"/>
      <c r="AF653" s="199"/>
      <c r="AG653" s="199"/>
      <c r="AH653" s="199"/>
      <c r="AI653" s="199"/>
      <c r="AJ653" s="199"/>
      <c r="AK653" s="199"/>
      <c r="AL653" s="199"/>
      <c r="AM653" s="199"/>
      <c r="AN653" s="199"/>
      <c r="AO653" s="199"/>
      <c r="AP653" s="199"/>
      <c r="AQ653" s="199"/>
      <c r="AR653" s="199"/>
      <c r="AS653" s="199"/>
      <c r="AT653" s="199"/>
      <c r="AU653" s="199"/>
      <c r="AV653" s="199"/>
      <c r="AW653" s="199"/>
      <c r="AX653" s="199"/>
      <c r="AY653" s="199"/>
      <c r="AZ653" s="200">
        <f>G653</f>
        <v>0</v>
      </c>
      <c r="BA653" s="199"/>
      <c r="BB653" s="199"/>
      <c r="BC653" s="199"/>
      <c r="BD653" s="199"/>
      <c r="BE653" s="199"/>
      <c r="BF653" s="199"/>
      <c r="BG653" s="199"/>
      <c r="BH653" s="199"/>
      <c r="BI653" s="199"/>
      <c r="CA653" s="199">
        <v>1</v>
      </c>
      <c r="CB653" s="199">
        <v>7</v>
      </c>
      <c r="CZ653" s="124">
        <v>2</v>
      </c>
    </row>
    <row r="654" spans="1:104" x14ac:dyDescent="0.2">
      <c r="A654" s="191"/>
      <c r="B654" s="192"/>
      <c r="C654" s="331" t="s">
        <v>2130</v>
      </c>
      <c r="D654" s="332"/>
      <c r="E654" s="193">
        <v>5.2201000000000004</v>
      </c>
      <c r="F654" s="194"/>
      <c r="G654" s="195"/>
      <c r="H654" s="196"/>
      <c r="I654" s="197"/>
      <c r="J654" s="184"/>
      <c r="K654" s="197"/>
      <c r="M654" s="198" t="s">
        <v>2130</v>
      </c>
      <c r="O654" s="199"/>
      <c r="Z654" s="199"/>
      <c r="AA654" s="199"/>
      <c r="AB654" s="199"/>
      <c r="AC654" s="199"/>
      <c r="AD654" s="199"/>
      <c r="AE654" s="199"/>
      <c r="AF654" s="199"/>
      <c r="AG654" s="199"/>
      <c r="AH654" s="199"/>
      <c r="AI654" s="199"/>
      <c r="AJ654" s="199"/>
      <c r="AK654" s="199"/>
      <c r="AL654" s="199"/>
      <c r="AM654" s="199"/>
      <c r="AN654" s="199"/>
      <c r="AO654" s="199"/>
      <c r="AP654" s="199"/>
      <c r="AQ654" s="199"/>
      <c r="AR654" s="199"/>
      <c r="AS654" s="199"/>
      <c r="AT654" s="199"/>
      <c r="AU654" s="199"/>
      <c r="AV654" s="199"/>
      <c r="AW654" s="199"/>
      <c r="AX654" s="199"/>
      <c r="AY654" s="199"/>
      <c r="AZ654" s="199"/>
      <c r="BA654" s="199"/>
      <c r="BB654" s="199"/>
      <c r="BC654" s="199"/>
      <c r="BD654" s="201" t="str">
        <f t="shared" ref="BD654:BD698" si="23">C653</f>
        <v>Lepení podlahových soklíků z PVC a vinylu včetně dodávky soklíku PVC</v>
      </c>
      <c r="BE654" s="199"/>
      <c r="BF654" s="199"/>
      <c r="BG654" s="199"/>
      <c r="BH654" s="199"/>
      <c r="BI654" s="199"/>
    </row>
    <row r="655" spans="1:104" x14ac:dyDescent="0.2">
      <c r="A655" s="191"/>
      <c r="B655" s="192"/>
      <c r="C655" s="331" t="s">
        <v>2131</v>
      </c>
      <c r="D655" s="332"/>
      <c r="E655" s="193">
        <v>-0.33460000000000001</v>
      </c>
      <c r="F655" s="194"/>
      <c r="G655" s="195"/>
      <c r="H655" s="196"/>
      <c r="I655" s="197"/>
      <c r="J655" s="184"/>
      <c r="K655" s="197"/>
      <c r="M655" s="198" t="s">
        <v>2131</v>
      </c>
      <c r="O655" s="199"/>
      <c r="Z655" s="199"/>
      <c r="AA655" s="199"/>
      <c r="AB655" s="199"/>
      <c r="AC655" s="199"/>
      <c r="AD655" s="199"/>
      <c r="AE655" s="199"/>
      <c r="AF655" s="199"/>
      <c r="AG655" s="199"/>
      <c r="AH655" s="199"/>
      <c r="AI655" s="199"/>
      <c r="AJ655" s="199"/>
      <c r="AK655" s="199"/>
      <c r="AL655" s="199"/>
      <c r="AM655" s="199"/>
      <c r="AN655" s="199"/>
      <c r="AO655" s="199"/>
      <c r="AP655" s="199"/>
      <c r="AQ655" s="199"/>
      <c r="AR655" s="199"/>
      <c r="AS655" s="199"/>
      <c r="AT655" s="199"/>
      <c r="AU655" s="199"/>
      <c r="AV655" s="199"/>
      <c r="AW655" s="199"/>
      <c r="AX655" s="199"/>
      <c r="AY655" s="199"/>
      <c r="AZ655" s="199"/>
      <c r="BA655" s="199"/>
      <c r="BB655" s="199"/>
      <c r="BC655" s="199"/>
      <c r="BD655" s="201" t="str">
        <f t="shared" si="23"/>
        <v>205:(3,285+3,285+3,735+3,735)*0,3718</v>
      </c>
      <c r="BE655" s="199"/>
      <c r="BF655" s="199"/>
      <c r="BG655" s="199"/>
      <c r="BH655" s="199"/>
      <c r="BI655" s="199"/>
    </row>
    <row r="656" spans="1:104" x14ac:dyDescent="0.2">
      <c r="A656" s="191"/>
      <c r="B656" s="192"/>
      <c r="C656" s="331" t="s">
        <v>844</v>
      </c>
      <c r="D656" s="332"/>
      <c r="E656" s="193">
        <v>0</v>
      </c>
      <c r="F656" s="194"/>
      <c r="G656" s="195"/>
      <c r="H656" s="196"/>
      <c r="I656" s="197"/>
      <c r="J656" s="184"/>
      <c r="K656" s="197"/>
      <c r="M656" s="198"/>
      <c r="O656" s="199"/>
      <c r="Z656" s="199"/>
      <c r="AA656" s="199"/>
      <c r="AB656" s="199"/>
      <c r="AC656" s="199"/>
      <c r="AD656" s="199"/>
      <c r="AE656" s="199"/>
      <c r="AF656" s="199"/>
      <c r="AG656" s="199"/>
      <c r="AH656" s="199"/>
      <c r="AI656" s="199"/>
      <c r="AJ656" s="199"/>
      <c r="AK656" s="199"/>
      <c r="AL656" s="199"/>
      <c r="AM656" s="199"/>
      <c r="AN656" s="199"/>
      <c r="AO656" s="199"/>
      <c r="AP656" s="199"/>
      <c r="AQ656" s="199"/>
      <c r="AR656" s="199"/>
      <c r="AS656" s="199"/>
      <c r="AT656" s="199"/>
      <c r="AU656" s="199"/>
      <c r="AV656" s="199"/>
      <c r="AW656" s="199"/>
      <c r="AX656" s="199"/>
      <c r="AY656" s="199"/>
      <c r="AZ656" s="199"/>
      <c r="BA656" s="199"/>
      <c r="BB656" s="199"/>
      <c r="BC656" s="199"/>
      <c r="BD656" s="201" t="str">
        <f t="shared" si="23"/>
        <v>odečtení otvorů:-0,9*0,3718</v>
      </c>
      <c r="BE656" s="199"/>
      <c r="BF656" s="199"/>
      <c r="BG656" s="199"/>
      <c r="BH656" s="199"/>
      <c r="BI656" s="199"/>
    </row>
    <row r="657" spans="1:61" ht="22.5" x14ac:dyDescent="0.2">
      <c r="A657" s="191"/>
      <c r="B657" s="192"/>
      <c r="C657" s="331" t="s">
        <v>2132</v>
      </c>
      <c r="D657" s="332"/>
      <c r="E657" s="193">
        <v>9.4139999999999997</v>
      </c>
      <c r="F657" s="194"/>
      <c r="G657" s="195"/>
      <c r="H657" s="196"/>
      <c r="I657" s="197"/>
      <c r="J657" s="184"/>
      <c r="K657" s="197"/>
      <c r="M657" s="198" t="s">
        <v>2132</v>
      </c>
      <c r="O657" s="199"/>
      <c r="Z657" s="199"/>
      <c r="AA657" s="199"/>
      <c r="AB657" s="199"/>
      <c r="AC657" s="199"/>
      <c r="AD657" s="199"/>
      <c r="AE657" s="199"/>
      <c r="AF657" s="199"/>
      <c r="AG657" s="199"/>
      <c r="AH657" s="199"/>
      <c r="AI657" s="199"/>
      <c r="AJ657" s="199"/>
      <c r="AK657" s="199"/>
      <c r="AL657" s="199"/>
      <c r="AM657" s="199"/>
      <c r="AN657" s="199"/>
      <c r="AO657" s="199"/>
      <c r="AP657" s="199"/>
      <c r="AQ657" s="199"/>
      <c r="AR657" s="199"/>
      <c r="AS657" s="199"/>
      <c r="AT657" s="199"/>
      <c r="AU657" s="199"/>
      <c r="AV657" s="199"/>
      <c r="AW657" s="199"/>
      <c r="AX657" s="199"/>
      <c r="AY657" s="199"/>
      <c r="AZ657" s="199"/>
      <c r="BA657" s="199"/>
      <c r="BB657" s="199"/>
      <c r="BC657" s="199"/>
      <c r="BD657" s="201" t="str">
        <f t="shared" si="23"/>
        <v/>
      </c>
      <c r="BE657" s="199"/>
      <c r="BF657" s="199"/>
      <c r="BG657" s="199"/>
      <c r="BH657" s="199"/>
      <c r="BI657" s="199"/>
    </row>
    <row r="658" spans="1:61" ht="25.5" x14ac:dyDescent="0.2">
      <c r="A658" s="191"/>
      <c r="B658" s="192"/>
      <c r="C658" s="331" t="s">
        <v>2133</v>
      </c>
      <c r="D658" s="332"/>
      <c r="E658" s="193">
        <v>1.7102999999999999</v>
      </c>
      <c r="F658" s="194"/>
      <c r="G658" s="195"/>
      <c r="H658" s="196"/>
      <c r="I658" s="197"/>
      <c r="J658" s="184"/>
      <c r="K658" s="197"/>
      <c r="M658" s="198" t="s">
        <v>2133</v>
      </c>
      <c r="O658" s="199"/>
      <c r="Z658" s="199"/>
      <c r="AA658" s="199"/>
      <c r="AB658" s="199"/>
      <c r="AC658" s="199"/>
      <c r="AD658" s="199"/>
      <c r="AE658" s="199"/>
      <c r="AF658" s="199"/>
      <c r="AG658" s="199"/>
      <c r="AH658" s="199"/>
      <c r="AI658" s="199"/>
      <c r="AJ658" s="199"/>
      <c r="AK658" s="199"/>
      <c r="AL658" s="199"/>
      <c r="AM658" s="199"/>
      <c r="AN658" s="199"/>
      <c r="AO658" s="199"/>
      <c r="AP658" s="199"/>
      <c r="AQ658" s="199"/>
      <c r="AR658" s="199"/>
      <c r="AS658" s="199"/>
      <c r="AT658" s="199"/>
      <c r="AU658" s="199"/>
      <c r="AV658" s="199"/>
      <c r="AW658" s="199"/>
      <c r="AX658" s="199"/>
      <c r="AY658" s="199"/>
      <c r="AZ658" s="199"/>
      <c r="BA658" s="199"/>
      <c r="BB658" s="199"/>
      <c r="BC658" s="199"/>
      <c r="BD658" s="201" t="str">
        <f t="shared" si="23"/>
        <v>207:(3,735+3,01+2,1+0,5+0,1+0,4+2+2,9+5,8+0,6+0,675+1,1+2,4)*0,3718</v>
      </c>
      <c r="BE658" s="199"/>
      <c r="BF658" s="199"/>
      <c r="BG658" s="199"/>
      <c r="BH658" s="199"/>
      <c r="BI658" s="199"/>
    </row>
    <row r="659" spans="1:61" x14ac:dyDescent="0.2">
      <c r="A659" s="191"/>
      <c r="B659" s="192"/>
      <c r="C659" s="331" t="s">
        <v>2131</v>
      </c>
      <c r="D659" s="332"/>
      <c r="E659" s="193">
        <v>-0.33460000000000001</v>
      </c>
      <c r="F659" s="194"/>
      <c r="G659" s="195"/>
      <c r="H659" s="196"/>
      <c r="I659" s="197"/>
      <c r="J659" s="184"/>
      <c r="K659" s="197"/>
      <c r="M659" s="198" t="s">
        <v>2131</v>
      </c>
      <c r="O659" s="199"/>
      <c r="Z659" s="199"/>
      <c r="AA659" s="199"/>
      <c r="AB659" s="199"/>
      <c r="AC659" s="199"/>
      <c r="AD659" s="199"/>
      <c r="AE659" s="199"/>
      <c r="AF659" s="199"/>
      <c r="AG659" s="199"/>
      <c r="AH659" s="199"/>
      <c r="AI659" s="199"/>
      <c r="AJ659" s="199"/>
      <c r="AK659" s="199"/>
      <c r="AL659" s="199"/>
      <c r="AM659" s="199"/>
      <c r="AN659" s="199"/>
      <c r="AO659" s="199"/>
      <c r="AP659" s="199"/>
      <c r="AQ659" s="199"/>
      <c r="AR659" s="199"/>
      <c r="AS659" s="199"/>
      <c r="AT659" s="199"/>
      <c r="AU659" s="199"/>
      <c r="AV659" s="199"/>
      <c r="AW659" s="199"/>
      <c r="AX659" s="199"/>
      <c r="AY659" s="199"/>
      <c r="AZ659" s="199"/>
      <c r="BA659" s="199"/>
      <c r="BB659" s="199"/>
      <c r="BC659" s="199"/>
      <c r="BD659" s="201" t="str">
        <f t="shared" si="23"/>
        <v>207 :(3+0,8+0,8)*0,3718</v>
      </c>
      <c r="BE659" s="199"/>
      <c r="BF659" s="199"/>
      <c r="BG659" s="199"/>
      <c r="BH659" s="199"/>
      <c r="BI659" s="199"/>
    </row>
    <row r="660" spans="1:61" x14ac:dyDescent="0.2">
      <c r="A660" s="191"/>
      <c r="B660" s="192"/>
      <c r="C660" s="331" t="s">
        <v>844</v>
      </c>
      <c r="D660" s="332"/>
      <c r="E660" s="193">
        <v>0</v>
      </c>
      <c r="F660" s="194"/>
      <c r="G660" s="195"/>
      <c r="H660" s="196"/>
      <c r="I660" s="197"/>
      <c r="J660" s="184"/>
      <c r="K660" s="197"/>
      <c r="M660" s="198"/>
      <c r="O660" s="199"/>
      <c r="Z660" s="199"/>
      <c r="AA660" s="199"/>
      <c r="AB660" s="199"/>
      <c r="AC660" s="199"/>
      <c r="AD660" s="199"/>
      <c r="AE660" s="199"/>
      <c r="AF660" s="199"/>
      <c r="AG660" s="199"/>
      <c r="AH660" s="199"/>
      <c r="AI660" s="199"/>
      <c r="AJ660" s="199"/>
      <c r="AK660" s="199"/>
      <c r="AL660" s="199"/>
      <c r="AM660" s="199"/>
      <c r="AN660" s="199"/>
      <c r="AO660" s="199"/>
      <c r="AP660" s="199"/>
      <c r="AQ660" s="199"/>
      <c r="AR660" s="199"/>
      <c r="AS660" s="199"/>
      <c r="AT660" s="199"/>
      <c r="AU660" s="199"/>
      <c r="AV660" s="199"/>
      <c r="AW660" s="199"/>
      <c r="AX660" s="199"/>
      <c r="AY660" s="199"/>
      <c r="AZ660" s="199"/>
      <c r="BA660" s="199"/>
      <c r="BB660" s="199"/>
      <c r="BC660" s="199"/>
      <c r="BD660" s="201" t="str">
        <f t="shared" si="23"/>
        <v>odečtení otvorů:-0,9*0,3718</v>
      </c>
      <c r="BE660" s="199"/>
      <c r="BF660" s="199"/>
      <c r="BG660" s="199"/>
      <c r="BH660" s="199"/>
      <c r="BI660" s="199"/>
    </row>
    <row r="661" spans="1:61" x14ac:dyDescent="0.2">
      <c r="A661" s="191"/>
      <c r="B661" s="192"/>
      <c r="C661" s="331" t="s">
        <v>2134</v>
      </c>
      <c r="D661" s="332"/>
      <c r="E661" s="193">
        <v>-0.3569</v>
      </c>
      <c r="F661" s="194"/>
      <c r="G661" s="195"/>
      <c r="H661" s="196"/>
      <c r="I661" s="197"/>
      <c r="J661" s="184"/>
      <c r="K661" s="197"/>
      <c r="M661" s="198" t="s">
        <v>2134</v>
      </c>
      <c r="O661" s="199"/>
      <c r="Z661" s="199"/>
      <c r="AA661" s="199"/>
      <c r="AB661" s="199"/>
      <c r="AC661" s="199"/>
      <c r="AD661" s="199"/>
      <c r="AE661" s="199"/>
      <c r="AF661" s="199"/>
      <c r="AG661" s="199"/>
      <c r="AH661" s="199"/>
      <c r="AI661" s="199"/>
      <c r="AJ661" s="199"/>
      <c r="AK661" s="199"/>
      <c r="AL661" s="199"/>
      <c r="AM661" s="199"/>
      <c r="AN661" s="199"/>
      <c r="AO661" s="199"/>
      <c r="AP661" s="199"/>
      <c r="AQ661" s="199"/>
      <c r="AR661" s="199"/>
      <c r="AS661" s="199"/>
      <c r="AT661" s="199"/>
      <c r="AU661" s="199"/>
      <c r="AV661" s="199"/>
      <c r="AW661" s="199"/>
      <c r="AX661" s="199"/>
      <c r="AY661" s="199"/>
      <c r="AZ661" s="199"/>
      <c r="BA661" s="199"/>
      <c r="BB661" s="199"/>
      <c r="BC661" s="199"/>
      <c r="BD661" s="201" t="str">
        <f t="shared" si="23"/>
        <v/>
      </c>
      <c r="BE661" s="199"/>
      <c r="BF661" s="199"/>
      <c r="BG661" s="199"/>
      <c r="BH661" s="199"/>
      <c r="BI661" s="199"/>
    </row>
    <row r="662" spans="1:61" x14ac:dyDescent="0.2">
      <c r="A662" s="191"/>
      <c r="B662" s="192"/>
      <c r="C662" s="331" t="s">
        <v>844</v>
      </c>
      <c r="D662" s="332"/>
      <c r="E662" s="193">
        <v>0</v>
      </c>
      <c r="F662" s="194"/>
      <c r="G662" s="195"/>
      <c r="H662" s="196"/>
      <c r="I662" s="197"/>
      <c r="J662" s="184"/>
      <c r="K662" s="197"/>
      <c r="M662" s="198"/>
      <c r="O662" s="199"/>
      <c r="Z662" s="199"/>
      <c r="AA662" s="199"/>
      <c r="AB662" s="199"/>
      <c r="AC662" s="199"/>
      <c r="AD662" s="199"/>
      <c r="AE662" s="199"/>
      <c r="AF662" s="199"/>
      <c r="AG662" s="199"/>
      <c r="AH662" s="199"/>
      <c r="AI662" s="199"/>
      <c r="AJ662" s="199"/>
      <c r="AK662" s="199"/>
      <c r="AL662" s="199"/>
      <c r="AM662" s="199"/>
      <c r="AN662" s="199"/>
      <c r="AO662" s="199"/>
      <c r="AP662" s="199"/>
      <c r="AQ662" s="199"/>
      <c r="AR662" s="199"/>
      <c r="AS662" s="199"/>
      <c r="AT662" s="199"/>
      <c r="AU662" s="199"/>
      <c r="AV662" s="199"/>
      <c r="AW662" s="199"/>
      <c r="AX662" s="199"/>
      <c r="AY662" s="199"/>
      <c r="AZ662" s="199"/>
      <c r="BA662" s="199"/>
      <c r="BB662" s="199"/>
      <c r="BC662" s="199"/>
      <c r="BD662" s="201" t="str">
        <f t="shared" si="23"/>
        <v>-0,96*0,3718</v>
      </c>
      <c r="BE662" s="199"/>
      <c r="BF662" s="199"/>
      <c r="BG662" s="199"/>
      <c r="BH662" s="199"/>
      <c r="BI662" s="199"/>
    </row>
    <row r="663" spans="1:61" x14ac:dyDescent="0.2">
      <c r="A663" s="191"/>
      <c r="B663" s="192"/>
      <c r="C663" s="331" t="s">
        <v>2135</v>
      </c>
      <c r="D663" s="332"/>
      <c r="E663" s="193">
        <v>7.5846999999999998</v>
      </c>
      <c r="F663" s="194"/>
      <c r="G663" s="195"/>
      <c r="H663" s="196"/>
      <c r="I663" s="197"/>
      <c r="J663" s="184"/>
      <c r="K663" s="197"/>
      <c r="M663" s="198" t="s">
        <v>2135</v>
      </c>
      <c r="O663" s="199"/>
      <c r="Z663" s="199"/>
      <c r="AA663" s="199"/>
      <c r="AB663" s="199"/>
      <c r="AC663" s="199"/>
      <c r="AD663" s="199"/>
      <c r="AE663" s="199"/>
      <c r="AF663" s="199"/>
      <c r="AG663" s="199"/>
      <c r="AH663" s="199"/>
      <c r="AI663" s="199"/>
      <c r="AJ663" s="199"/>
      <c r="AK663" s="199"/>
      <c r="AL663" s="199"/>
      <c r="AM663" s="199"/>
      <c r="AN663" s="199"/>
      <c r="AO663" s="199"/>
      <c r="AP663" s="199"/>
      <c r="AQ663" s="199"/>
      <c r="AR663" s="199"/>
      <c r="AS663" s="199"/>
      <c r="AT663" s="199"/>
      <c r="AU663" s="199"/>
      <c r="AV663" s="199"/>
      <c r="AW663" s="199"/>
      <c r="AX663" s="199"/>
      <c r="AY663" s="199"/>
      <c r="AZ663" s="199"/>
      <c r="BA663" s="199"/>
      <c r="BB663" s="199"/>
      <c r="BC663" s="199"/>
      <c r="BD663" s="201" t="str">
        <f t="shared" si="23"/>
        <v/>
      </c>
      <c r="BE663" s="199"/>
      <c r="BF663" s="199"/>
      <c r="BG663" s="199"/>
      <c r="BH663" s="199"/>
      <c r="BI663" s="199"/>
    </row>
    <row r="664" spans="1:61" x14ac:dyDescent="0.2">
      <c r="A664" s="191"/>
      <c r="B664" s="192"/>
      <c r="C664" s="331" t="s">
        <v>2136</v>
      </c>
      <c r="D664" s="332"/>
      <c r="E664" s="193">
        <v>2.0838999999999999</v>
      </c>
      <c r="F664" s="194"/>
      <c r="G664" s="195"/>
      <c r="H664" s="196"/>
      <c r="I664" s="197"/>
      <c r="J664" s="184"/>
      <c r="K664" s="197"/>
      <c r="M664" s="198" t="s">
        <v>2136</v>
      </c>
      <c r="O664" s="199"/>
      <c r="Z664" s="199"/>
      <c r="AA664" s="199"/>
      <c r="AB664" s="199"/>
      <c r="AC664" s="199"/>
      <c r="AD664" s="199"/>
      <c r="AE664" s="199"/>
      <c r="AF664" s="199"/>
      <c r="AG664" s="199"/>
      <c r="AH664" s="199"/>
      <c r="AI664" s="199"/>
      <c r="AJ664" s="199"/>
      <c r="AK664" s="199"/>
      <c r="AL664" s="199"/>
      <c r="AM664" s="199"/>
      <c r="AN664" s="199"/>
      <c r="AO664" s="199"/>
      <c r="AP664" s="199"/>
      <c r="AQ664" s="199"/>
      <c r="AR664" s="199"/>
      <c r="AS664" s="199"/>
      <c r="AT664" s="199"/>
      <c r="AU664" s="199"/>
      <c r="AV664" s="199"/>
      <c r="AW664" s="199"/>
      <c r="AX664" s="199"/>
      <c r="AY664" s="199"/>
      <c r="AZ664" s="199"/>
      <c r="BA664" s="199"/>
      <c r="BB664" s="199"/>
      <c r="BC664" s="199"/>
      <c r="BD664" s="201" t="str">
        <f t="shared" si="23"/>
        <v>210:(7,7+3,6+5,8+0,6+2,7)*0,3718</v>
      </c>
      <c r="BE664" s="199"/>
      <c r="BF664" s="199"/>
      <c r="BG664" s="199"/>
      <c r="BH664" s="199"/>
      <c r="BI664" s="199"/>
    </row>
    <row r="665" spans="1:61" x14ac:dyDescent="0.2">
      <c r="A665" s="191"/>
      <c r="B665" s="192"/>
      <c r="C665" s="331" t="s">
        <v>1862</v>
      </c>
      <c r="D665" s="332"/>
      <c r="E665" s="193">
        <v>0</v>
      </c>
      <c r="F665" s="194"/>
      <c r="G665" s="195"/>
      <c r="H665" s="196"/>
      <c r="I665" s="197"/>
      <c r="J665" s="184"/>
      <c r="K665" s="197"/>
      <c r="M665" s="198" t="s">
        <v>1862</v>
      </c>
      <c r="O665" s="199"/>
      <c r="Z665" s="199"/>
      <c r="AA665" s="199"/>
      <c r="AB665" s="199"/>
      <c r="AC665" s="199"/>
      <c r="AD665" s="199"/>
      <c r="AE665" s="199"/>
      <c r="AF665" s="199"/>
      <c r="AG665" s="199"/>
      <c r="AH665" s="199"/>
      <c r="AI665" s="199"/>
      <c r="AJ665" s="199"/>
      <c r="AK665" s="199"/>
      <c r="AL665" s="199"/>
      <c r="AM665" s="199"/>
      <c r="AN665" s="199"/>
      <c r="AO665" s="199"/>
      <c r="AP665" s="199"/>
      <c r="AQ665" s="199"/>
      <c r="AR665" s="199"/>
      <c r="AS665" s="199"/>
      <c r="AT665" s="199"/>
      <c r="AU665" s="199"/>
      <c r="AV665" s="199"/>
      <c r="AW665" s="199"/>
      <c r="AX665" s="199"/>
      <c r="AY665" s="199"/>
      <c r="AZ665" s="199"/>
      <c r="BA665" s="199"/>
      <c r="BB665" s="199"/>
      <c r="BC665" s="199"/>
      <c r="BD665" s="201" t="str">
        <f t="shared" si="23"/>
        <v>210 :(2,4+0,685+0,52+2)*0,3718</v>
      </c>
      <c r="BE665" s="199"/>
      <c r="BF665" s="199"/>
      <c r="BG665" s="199"/>
      <c r="BH665" s="199"/>
      <c r="BI665" s="199"/>
    </row>
    <row r="666" spans="1:61" x14ac:dyDescent="0.2">
      <c r="A666" s="191"/>
      <c r="B666" s="192"/>
      <c r="C666" s="331" t="s">
        <v>844</v>
      </c>
      <c r="D666" s="332"/>
      <c r="E666" s="193">
        <v>0</v>
      </c>
      <c r="F666" s="194"/>
      <c r="G666" s="195"/>
      <c r="H666" s="196"/>
      <c r="I666" s="197"/>
      <c r="J666" s="184"/>
      <c r="K666" s="197"/>
      <c r="M666" s="198"/>
      <c r="O666" s="199"/>
      <c r="Z666" s="199"/>
      <c r="AA666" s="199"/>
      <c r="AB666" s="199"/>
      <c r="AC666" s="199"/>
      <c r="AD666" s="199"/>
      <c r="AE666" s="199"/>
      <c r="AF666" s="199"/>
      <c r="AG666" s="199"/>
      <c r="AH666" s="199"/>
      <c r="AI666" s="199"/>
      <c r="AJ666" s="199"/>
      <c r="AK666" s="199"/>
      <c r="AL666" s="199"/>
      <c r="AM666" s="199"/>
      <c r="AN666" s="199"/>
      <c r="AO666" s="199"/>
      <c r="AP666" s="199"/>
      <c r="AQ666" s="199"/>
      <c r="AR666" s="199"/>
      <c r="AS666" s="199"/>
      <c r="AT666" s="199"/>
      <c r="AU666" s="199"/>
      <c r="AV666" s="199"/>
      <c r="AW666" s="199"/>
      <c r="AX666" s="199"/>
      <c r="AY666" s="199"/>
      <c r="AZ666" s="199"/>
      <c r="BA666" s="199"/>
      <c r="BB666" s="199"/>
      <c r="BC666" s="199"/>
      <c r="BD666" s="201" t="str">
        <f t="shared" si="23"/>
        <v>odečtení otvorů:</v>
      </c>
      <c r="BE666" s="199"/>
      <c r="BF666" s="199"/>
      <c r="BG666" s="199"/>
      <c r="BH666" s="199"/>
      <c r="BI666" s="199"/>
    </row>
    <row r="667" spans="1:61" x14ac:dyDescent="0.2">
      <c r="A667" s="191"/>
      <c r="B667" s="192"/>
      <c r="C667" s="331" t="s">
        <v>2137</v>
      </c>
      <c r="D667" s="332"/>
      <c r="E667" s="193">
        <v>-0.39410000000000001</v>
      </c>
      <c r="F667" s="194"/>
      <c r="G667" s="195"/>
      <c r="H667" s="196"/>
      <c r="I667" s="197"/>
      <c r="J667" s="184"/>
      <c r="K667" s="197"/>
      <c r="M667" s="198" t="s">
        <v>2137</v>
      </c>
      <c r="O667" s="199"/>
      <c r="Z667" s="199"/>
      <c r="AA667" s="199"/>
      <c r="AB667" s="199"/>
      <c r="AC667" s="199"/>
      <c r="AD667" s="199"/>
      <c r="AE667" s="199"/>
      <c r="AF667" s="199"/>
      <c r="AG667" s="199"/>
      <c r="AH667" s="199"/>
      <c r="AI667" s="199"/>
      <c r="AJ667" s="199"/>
      <c r="AK667" s="199"/>
      <c r="AL667" s="199"/>
      <c r="AM667" s="199"/>
      <c r="AN667" s="199"/>
      <c r="AO667" s="199"/>
      <c r="AP667" s="199"/>
      <c r="AQ667" s="199"/>
      <c r="AR667" s="199"/>
      <c r="AS667" s="199"/>
      <c r="AT667" s="199"/>
      <c r="AU667" s="199"/>
      <c r="AV667" s="199"/>
      <c r="AW667" s="199"/>
      <c r="AX667" s="199"/>
      <c r="AY667" s="199"/>
      <c r="AZ667" s="199"/>
      <c r="BA667" s="199"/>
      <c r="BB667" s="199"/>
      <c r="BC667" s="199"/>
      <c r="BD667" s="201" t="str">
        <f t="shared" si="23"/>
        <v/>
      </c>
      <c r="BE667" s="199"/>
      <c r="BF667" s="199"/>
      <c r="BG667" s="199"/>
      <c r="BH667" s="199"/>
      <c r="BI667" s="199"/>
    </row>
    <row r="668" spans="1:61" x14ac:dyDescent="0.2">
      <c r="A668" s="191"/>
      <c r="B668" s="192"/>
      <c r="C668" s="331" t="s">
        <v>1471</v>
      </c>
      <c r="D668" s="332"/>
      <c r="E668" s="193">
        <v>-0.33460000000000001</v>
      </c>
      <c r="F668" s="194"/>
      <c r="G668" s="195"/>
      <c r="H668" s="196"/>
      <c r="I668" s="197"/>
      <c r="J668" s="184"/>
      <c r="K668" s="197"/>
      <c r="M668" s="198" t="s">
        <v>1471</v>
      </c>
      <c r="O668" s="199"/>
      <c r="Z668" s="199"/>
      <c r="AA668" s="199"/>
      <c r="AB668" s="199"/>
      <c r="AC668" s="199"/>
      <c r="AD668" s="199"/>
      <c r="AE668" s="199"/>
      <c r="AF668" s="199"/>
      <c r="AG668" s="199"/>
      <c r="AH668" s="199"/>
      <c r="AI668" s="199"/>
      <c r="AJ668" s="199"/>
      <c r="AK668" s="199"/>
      <c r="AL668" s="199"/>
      <c r="AM668" s="199"/>
      <c r="AN668" s="199"/>
      <c r="AO668" s="199"/>
      <c r="AP668" s="199"/>
      <c r="AQ668" s="199"/>
      <c r="AR668" s="199"/>
      <c r="AS668" s="199"/>
      <c r="AT668" s="199"/>
      <c r="AU668" s="199"/>
      <c r="AV668" s="199"/>
      <c r="AW668" s="199"/>
      <c r="AX668" s="199"/>
      <c r="AY668" s="199"/>
      <c r="AZ668" s="199"/>
      <c r="BA668" s="199"/>
      <c r="BB668" s="199"/>
      <c r="BC668" s="199"/>
      <c r="BD668" s="201" t="str">
        <f t="shared" si="23"/>
        <v>-1,06*0,3718</v>
      </c>
      <c r="BE668" s="199"/>
      <c r="BF668" s="199"/>
      <c r="BG668" s="199"/>
      <c r="BH668" s="199"/>
      <c r="BI668" s="199"/>
    </row>
    <row r="669" spans="1:61" x14ac:dyDescent="0.2">
      <c r="A669" s="191"/>
      <c r="B669" s="192"/>
      <c r="C669" s="331" t="s">
        <v>2138</v>
      </c>
      <c r="D669" s="332"/>
      <c r="E669" s="193">
        <v>8.0940999999999992</v>
      </c>
      <c r="F669" s="194"/>
      <c r="G669" s="195"/>
      <c r="H669" s="196"/>
      <c r="I669" s="197"/>
      <c r="J669" s="184"/>
      <c r="K669" s="197"/>
      <c r="M669" s="198" t="s">
        <v>2138</v>
      </c>
      <c r="O669" s="199"/>
      <c r="Z669" s="199"/>
      <c r="AA669" s="199"/>
      <c r="AB669" s="199"/>
      <c r="AC669" s="199"/>
      <c r="AD669" s="199"/>
      <c r="AE669" s="199"/>
      <c r="AF669" s="199"/>
      <c r="AG669" s="199"/>
      <c r="AH669" s="199"/>
      <c r="AI669" s="199"/>
      <c r="AJ669" s="199"/>
      <c r="AK669" s="199"/>
      <c r="AL669" s="199"/>
      <c r="AM669" s="199"/>
      <c r="AN669" s="199"/>
      <c r="AO669" s="199"/>
      <c r="AP669" s="199"/>
      <c r="AQ669" s="199"/>
      <c r="AR669" s="199"/>
      <c r="AS669" s="199"/>
      <c r="AT669" s="199"/>
      <c r="AU669" s="199"/>
      <c r="AV669" s="199"/>
      <c r="AW669" s="199"/>
      <c r="AX669" s="199"/>
      <c r="AY669" s="199"/>
      <c r="AZ669" s="199"/>
      <c r="BA669" s="199"/>
      <c r="BB669" s="199"/>
      <c r="BC669" s="199"/>
      <c r="BD669" s="201" t="str">
        <f t="shared" si="23"/>
        <v>-0,9*0,3718</v>
      </c>
      <c r="BE669" s="199"/>
      <c r="BF669" s="199"/>
      <c r="BG669" s="199"/>
      <c r="BH669" s="199"/>
      <c r="BI669" s="199"/>
    </row>
    <row r="670" spans="1:61" x14ac:dyDescent="0.2">
      <c r="A670" s="191"/>
      <c r="B670" s="192"/>
      <c r="C670" s="331" t="s">
        <v>1862</v>
      </c>
      <c r="D670" s="332"/>
      <c r="E670" s="193">
        <v>0</v>
      </c>
      <c r="F670" s="194"/>
      <c r="G670" s="195"/>
      <c r="H670" s="196"/>
      <c r="I670" s="197"/>
      <c r="J670" s="184"/>
      <c r="K670" s="197"/>
      <c r="M670" s="198" t="s">
        <v>1862</v>
      </c>
      <c r="O670" s="199"/>
      <c r="Z670" s="199"/>
      <c r="AA670" s="199"/>
      <c r="AB670" s="199"/>
      <c r="AC670" s="199"/>
      <c r="AD670" s="199"/>
      <c r="AE670" s="199"/>
      <c r="AF670" s="199"/>
      <c r="AG670" s="199"/>
      <c r="AH670" s="199"/>
      <c r="AI670" s="199"/>
      <c r="AJ670" s="199"/>
      <c r="AK670" s="199"/>
      <c r="AL670" s="199"/>
      <c r="AM670" s="199"/>
      <c r="AN670" s="199"/>
      <c r="AO670" s="199"/>
      <c r="AP670" s="199"/>
      <c r="AQ670" s="199"/>
      <c r="AR670" s="199"/>
      <c r="AS670" s="199"/>
      <c r="AT670" s="199"/>
      <c r="AU670" s="199"/>
      <c r="AV670" s="199"/>
      <c r="AW670" s="199"/>
      <c r="AX670" s="199"/>
      <c r="AY670" s="199"/>
      <c r="AZ670" s="199"/>
      <c r="BA670" s="199"/>
      <c r="BB670" s="199"/>
      <c r="BC670" s="199"/>
      <c r="BD670" s="201" t="str">
        <f t="shared" si="23"/>
        <v>211:(5,76+5,76+3,1+3,1+1,975+1,975+0,1)*0,3718</v>
      </c>
      <c r="BE670" s="199"/>
      <c r="BF670" s="199"/>
      <c r="BG670" s="199"/>
      <c r="BH670" s="199"/>
      <c r="BI670" s="199"/>
    </row>
    <row r="671" spans="1:61" x14ac:dyDescent="0.2">
      <c r="A671" s="191"/>
      <c r="B671" s="192"/>
      <c r="C671" s="331" t="s">
        <v>1471</v>
      </c>
      <c r="D671" s="332"/>
      <c r="E671" s="193">
        <v>-0.33460000000000001</v>
      </c>
      <c r="F671" s="194"/>
      <c r="G671" s="195"/>
      <c r="H671" s="196"/>
      <c r="I671" s="197"/>
      <c r="J671" s="184"/>
      <c r="K671" s="197"/>
      <c r="M671" s="198" t="s">
        <v>1471</v>
      </c>
      <c r="O671" s="199"/>
      <c r="Z671" s="199"/>
      <c r="AA671" s="199"/>
      <c r="AB671" s="199"/>
      <c r="AC671" s="199"/>
      <c r="AD671" s="199"/>
      <c r="AE671" s="199"/>
      <c r="AF671" s="199"/>
      <c r="AG671" s="199"/>
      <c r="AH671" s="199"/>
      <c r="AI671" s="199"/>
      <c r="AJ671" s="199"/>
      <c r="AK671" s="199"/>
      <c r="AL671" s="199"/>
      <c r="AM671" s="199"/>
      <c r="AN671" s="199"/>
      <c r="AO671" s="199"/>
      <c r="AP671" s="199"/>
      <c r="AQ671" s="199"/>
      <c r="AR671" s="199"/>
      <c r="AS671" s="199"/>
      <c r="AT671" s="199"/>
      <c r="AU671" s="199"/>
      <c r="AV671" s="199"/>
      <c r="AW671" s="199"/>
      <c r="AX671" s="199"/>
      <c r="AY671" s="199"/>
      <c r="AZ671" s="199"/>
      <c r="BA671" s="199"/>
      <c r="BB671" s="199"/>
      <c r="BC671" s="199"/>
      <c r="BD671" s="201" t="str">
        <f t="shared" si="23"/>
        <v>odečtení otvorů:</v>
      </c>
      <c r="BE671" s="199"/>
      <c r="BF671" s="199"/>
      <c r="BG671" s="199"/>
      <c r="BH671" s="199"/>
      <c r="BI671" s="199"/>
    </row>
    <row r="672" spans="1:61" x14ac:dyDescent="0.2">
      <c r="A672" s="191"/>
      <c r="B672" s="192"/>
      <c r="C672" s="331" t="s">
        <v>2139</v>
      </c>
      <c r="D672" s="332"/>
      <c r="E672" s="193">
        <v>7.5846999999999998</v>
      </c>
      <c r="F672" s="194"/>
      <c r="G672" s="195"/>
      <c r="H672" s="196"/>
      <c r="I672" s="197"/>
      <c r="J672" s="184"/>
      <c r="K672" s="197"/>
      <c r="M672" s="198" t="s">
        <v>2139</v>
      </c>
      <c r="O672" s="199"/>
      <c r="Z672" s="199"/>
      <c r="AA672" s="199"/>
      <c r="AB672" s="199"/>
      <c r="AC672" s="199"/>
      <c r="AD672" s="199"/>
      <c r="AE672" s="199"/>
      <c r="AF672" s="199"/>
      <c r="AG672" s="199"/>
      <c r="AH672" s="199"/>
      <c r="AI672" s="199"/>
      <c r="AJ672" s="199"/>
      <c r="AK672" s="199"/>
      <c r="AL672" s="199"/>
      <c r="AM672" s="199"/>
      <c r="AN672" s="199"/>
      <c r="AO672" s="199"/>
      <c r="AP672" s="199"/>
      <c r="AQ672" s="199"/>
      <c r="AR672" s="199"/>
      <c r="AS672" s="199"/>
      <c r="AT672" s="199"/>
      <c r="AU672" s="199"/>
      <c r="AV672" s="199"/>
      <c r="AW672" s="199"/>
      <c r="AX672" s="199"/>
      <c r="AY672" s="199"/>
      <c r="AZ672" s="199"/>
      <c r="BA672" s="199"/>
      <c r="BB672" s="199"/>
      <c r="BC672" s="199"/>
      <c r="BD672" s="201" t="str">
        <f t="shared" si="23"/>
        <v>-0,9*0,3718</v>
      </c>
      <c r="BE672" s="199"/>
      <c r="BF672" s="199"/>
      <c r="BG672" s="199"/>
      <c r="BH672" s="199"/>
      <c r="BI672" s="199"/>
    </row>
    <row r="673" spans="1:61" x14ac:dyDescent="0.2">
      <c r="A673" s="191"/>
      <c r="B673" s="192"/>
      <c r="C673" s="331" t="s">
        <v>2140</v>
      </c>
      <c r="D673" s="332"/>
      <c r="E673" s="193">
        <v>2.0838999999999999</v>
      </c>
      <c r="F673" s="194"/>
      <c r="G673" s="195"/>
      <c r="H673" s="196"/>
      <c r="I673" s="197"/>
      <c r="J673" s="184"/>
      <c r="K673" s="197"/>
      <c r="M673" s="198" t="s">
        <v>2140</v>
      </c>
      <c r="O673" s="199"/>
      <c r="Z673" s="199"/>
      <c r="AA673" s="199"/>
      <c r="AB673" s="199"/>
      <c r="AC673" s="199"/>
      <c r="AD673" s="199"/>
      <c r="AE673" s="199"/>
      <c r="AF673" s="199"/>
      <c r="AG673" s="199"/>
      <c r="AH673" s="199"/>
      <c r="AI673" s="199"/>
      <c r="AJ673" s="199"/>
      <c r="AK673" s="199"/>
      <c r="AL673" s="199"/>
      <c r="AM673" s="199"/>
      <c r="AN673" s="199"/>
      <c r="AO673" s="199"/>
      <c r="AP673" s="199"/>
      <c r="AQ673" s="199"/>
      <c r="AR673" s="199"/>
      <c r="AS673" s="199"/>
      <c r="AT673" s="199"/>
      <c r="AU673" s="199"/>
      <c r="AV673" s="199"/>
      <c r="AW673" s="199"/>
      <c r="AX673" s="199"/>
      <c r="AY673" s="199"/>
      <c r="AZ673" s="199"/>
      <c r="BA673" s="199"/>
      <c r="BB673" s="199"/>
      <c r="BC673" s="199"/>
      <c r="BD673" s="201" t="str">
        <f t="shared" si="23"/>
        <v>216:(7,7+3,6+5,8+0,6+2,7)*0,3718</v>
      </c>
      <c r="BE673" s="199"/>
      <c r="BF673" s="199"/>
      <c r="BG673" s="199"/>
      <c r="BH673" s="199"/>
      <c r="BI673" s="199"/>
    </row>
    <row r="674" spans="1:61" x14ac:dyDescent="0.2">
      <c r="A674" s="191"/>
      <c r="B674" s="192"/>
      <c r="C674" s="331" t="s">
        <v>2141</v>
      </c>
      <c r="D674" s="332"/>
      <c r="E674" s="193">
        <v>-0.39410000000000001</v>
      </c>
      <c r="F674" s="194"/>
      <c r="G674" s="195"/>
      <c r="H674" s="196"/>
      <c r="I674" s="197"/>
      <c r="J674" s="184"/>
      <c r="K674" s="197"/>
      <c r="M674" s="198" t="s">
        <v>2141</v>
      </c>
      <c r="O674" s="199"/>
      <c r="Z674" s="199"/>
      <c r="AA674" s="199"/>
      <c r="AB674" s="199"/>
      <c r="AC674" s="199"/>
      <c r="AD674" s="199"/>
      <c r="AE674" s="199"/>
      <c r="AF674" s="199"/>
      <c r="AG674" s="199"/>
      <c r="AH674" s="199"/>
      <c r="AI674" s="199"/>
      <c r="AJ674" s="199"/>
      <c r="AK674" s="199"/>
      <c r="AL674" s="199"/>
      <c r="AM674" s="199"/>
      <c r="AN674" s="199"/>
      <c r="AO674" s="199"/>
      <c r="AP674" s="199"/>
      <c r="AQ674" s="199"/>
      <c r="AR674" s="199"/>
      <c r="AS674" s="199"/>
      <c r="AT674" s="199"/>
      <c r="AU674" s="199"/>
      <c r="AV674" s="199"/>
      <c r="AW674" s="199"/>
      <c r="AX674" s="199"/>
      <c r="AY674" s="199"/>
      <c r="AZ674" s="199"/>
      <c r="BA674" s="199"/>
      <c r="BB674" s="199"/>
      <c r="BC674" s="199"/>
      <c r="BD674" s="201" t="str">
        <f t="shared" si="23"/>
        <v>216  :(2,4+0,685+0,52+2)*0,3718</v>
      </c>
      <c r="BE674" s="199"/>
      <c r="BF674" s="199"/>
      <c r="BG674" s="199"/>
      <c r="BH674" s="199"/>
      <c r="BI674" s="199"/>
    </row>
    <row r="675" spans="1:61" x14ac:dyDescent="0.2">
      <c r="A675" s="191"/>
      <c r="B675" s="192"/>
      <c r="C675" s="331" t="s">
        <v>844</v>
      </c>
      <c r="D675" s="332"/>
      <c r="E675" s="193">
        <v>0</v>
      </c>
      <c r="F675" s="194"/>
      <c r="G675" s="195"/>
      <c r="H675" s="196"/>
      <c r="I675" s="197"/>
      <c r="J675" s="184"/>
      <c r="K675" s="197"/>
      <c r="M675" s="198"/>
      <c r="O675" s="199"/>
      <c r="Z675" s="199"/>
      <c r="AA675" s="199"/>
      <c r="AB675" s="199"/>
      <c r="AC675" s="199"/>
      <c r="AD675" s="199"/>
      <c r="AE675" s="199"/>
      <c r="AF675" s="199"/>
      <c r="AG675" s="199"/>
      <c r="AH675" s="199"/>
      <c r="AI675" s="199"/>
      <c r="AJ675" s="199"/>
      <c r="AK675" s="199"/>
      <c r="AL675" s="199"/>
      <c r="AM675" s="199"/>
      <c r="AN675" s="199"/>
      <c r="AO675" s="199"/>
      <c r="AP675" s="199"/>
      <c r="AQ675" s="199"/>
      <c r="AR675" s="199"/>
      <c r="AS675" s="199"/>
      <c r="AT675" s="199"/>
      <c r="AU675" s="199"/>
      <c r="AV675" s="199"/>
      <c r="AW675" s="199"/>
      <c r="AX675" s="199"/>
      <c r="AY675" s="199"/>
      <c r="AZ675" s="199"/>
      <c r="BA675" s="199"/>
      <c r="BB675" s="199"/>
      <c r="BC675" s="199"/>
      <c r="BD675" s="201" t="str">
        <f t="shared" si="23"/>
        <v>odečtení otvorů:-1,06*0,3718</v>
      </c>
      <c r="BE675" s="199"/>
      <c r="BF675" s="199"/>
      <c r="BG675" s="199"/>
      <c r="BH675" s="199"/>
      <c r="BI675" s="199"/>
    </row>
    <row r="676" spans="1:61" x14ac:dyDescent="0.2">
      <c r="A676" s="191"/>
      <c r="B676" s="192"/>
      <c r="C676" s="331" t="s">
        <v>1471</v>
      </c>
      <c r="D676" s="332"/>
      <c r="E676" s="193">
        <v>-0.33460000000000001</v>
      </c>
      <c r="F676" s="194"/>
      <c r="G676" s="195"/>
      <c r="H676" s="196"/>
      <c r="I676" s="197"/>
      <c r="J676" s="184"/>
      <c r="K676" s="197"/>
      <c r="M676" s="198" t="s">
        <v>1471</v>
      </c>
      <c r="O676" s="199"/>
      <c r="Z676" s="199"/>
      <c r="AA676" s="199"/>
      <c r="AB676" s="199"/>
      <c r="AC676" s="199"/>
      <c r="AD676" s="199"/>
      <c r="AE676" s="199"/>
      <c r="AF676" s="199"/>
      <c r="AG676" s="199"/>
      <c r="AH676" s="199"/>
      <c r="AI676" s="199"/>
      <c r="AJ676" s="199"/>
      <c r="AK676" s="199"/>
      <c r="AL676" s="199"/>
      <c r="AM676" s="199"/>
      <c r="AN676" s="199"/>
      <c r="AO676" s="199"/>
      <c r="AP676" s="199"/>
      <c r="AQ676" s="199"/>
      <c r="AR676" s="199"/>
      <c r="AS676" s="199"/>
      <c r="AT676" s="199"/>
      <c r="AU676" s="199"/>
      <c r="AV676" s="199"/>
      <c r="AW676" s="199"/>
      <c r="AX676" s="199"/>
      <c r="AY676" s="199"/>
      <c r="AZ676" s="199"/>
      <c r="BA676" s="199"/>
      <c r="BB676" s="199"/>
      <c r="BC676" s="199"/>
      <c r="BD676" s="201" t="str">
        <f t="shared" si="23"/>
        <v/>
      </c>
      <c r="BE676" s="199"/>
      <c r="BF676" s="199"/>
      <c r="BG676" s="199"/>
      <c r="BH676" s="199"/>
      <c r="BI676" s="199"/>
    </row>
    <row r="677" spans="1:61" x14ac:dyDescent="0.2">
      <c r="A677" s="191"/>
      <c r="B677" s="192"/>
      <c r="C677" s="331" t="s">
        <v>2142</v>
      </c>
      <c r="D677" s="332"/>
      <c r="E677" s="193">
        <v>8.4658999999999995</v>
      </c>
      <c r="F677" s="194"/>
      <c r="G677" s="195"/>
      <c r="H677" s="196"/>
      <c r="I677" s="197"/>
      <c r="J677" s="184"/>
      <c r="K677" s="197"/>
      <c r="M677" s="198" t="s">
        <v>2142</v>
      </c>
      <c r="O677" s="199"/>
      <c r="Z677" s="199"/>
      <c r="AA677" s="199"/>
      <c r="AB677" s="199"/>
      <c r="AC677" s="199"/>
      <c r="AD677" s="199"/>
      <c r="AE677" s="199"/>
      <c r="AF677" s="199"/>
      <c r="AG677" s="199"/>
      <c r="AH677" s="199"/>
      <c r="AI677" s="199"/>
      <c r="AJ677" s="199"/>
      <c r="AK677" s="199"/>
      <c r="AL677" s="199"/>
      <c r="AM677" s="199"/>
      <c r="AN677" s="199"/>
      <c r="AO677" s="199"/>
      <c r="AP677" s="199"/>
      <c r="AQ677" s="199"/>
      <c r="AR677" s="199"/>
      <c r="AS677" s="199"/>
      <c r="AT677" s="199"/>
      <c r="AU677" s="199"/>
      <c r="AV677" s="199"/>
      <c r="AW677" s="199"/>
      <c r="AX677" s="199"/>
      <c r="AY677" s="199"/>
      <c r="AZ677" s="199"/>
      <c r="BA677" s="199"/>
      <c r="BB677" s="199"/>
      <c r="BC677" s="199"/>
      <c r="BD677" s="201" t="str">
        <f t="shared" si="23"/>
        <v>-0,9*0,3718</v>
      </c>
      <c r="BE677" s="199"/>
      <c r="BF677" s="199"/>
      <c r="BG677" s="199"/>
      <c r="BH677" s="199"/>
      <c r="BI677" s="199"/>
    </row>
    <row r="678" spans="1:61" x14ac:dyDescent="0.2">
      <c r="A678" s="191"/>
      <c r="B678" s="192"/>
      <c r="C678" s="331" t="s">
        <v>2131</v>
      </c>
      <c r="D678" s="332"/>
      <c r="E678" s="193">
        <v>-0.33460000000000001</v>
      </c>
      <c r="F678" s="194"/>
      <c r="G678" s="195"/>
      <c r="H678" s="196"/>
      <c r="I678" s="197"/>
      <c r="J678" s="184"/>
      <c r="K678" s="197"/>
      <c r="M678" s="198" t="s">
        <v>2131</v>
      </c>
      <c r="O678" s="199"/>
      <c r="Z678" s="199"/>
      <c r="AA678" s="199"/>
      <c r="AB678" s="199"/>
      <c r="AC678" s="199"/>
      <c r="AD678" s="199"/>
      <c r="AE678" s="199"/>
      <c r="AF678" s="199"/>
      <c r="AG678" s="199"/>
      <c r="AH678" s="199"/>
      <c r="AI678" s="199"/>
      <c r="AJ678" s="199"/>
      <c r="AK678" s="199"/>
      <c r="AL678" s="199"/>
      <c r="AM678" s="199"/>
      <c r="AN678" s="199"/>
      <c r="AO678" s="199"/>
      <c r="AP678" s="199"/>
      <c r="AQ678" s="199"/>
      <c r="AR678" s="199"/>
      <c r="AS678" s="199"/>
      <c r="AT678" s="199"/>
      <c r="AU678" s="199"/>
      <c r="AV678" s="199"/>
      <c r="AW678" s="199"/>
      <c r="AX678" s="199"/>
      <c r="AY678" s="199"/>
      <c r="AZ678" s="199"/>
      <c r="BA678" s="199"/>
      <c r="BB678" s="199"/>
      <c r="BC678" s="199"/>
      <c r="BD678" s="201" t="str">
        <f t="shared" si="23"/>
        <v>217:(3,35+3,35+5,76+5,76+2,225+2,225+0,1)*0,3718</v>
      </c>
      <c r="BE678" s="199"/>
      <c r="BF678" s="199"/>
      <c r="BG678" s="199"/>
      <c r="BH678" s="199"/>
      <c r="BI678" s="199"/>
    </row>
    <row r="679" spans="1:61" x14ac:dyDescent="0.2">
      <c r="A679" s="191"/>
      <c r="B679" s="192"/>
      <c r="C679" s="331" t="s">
        <v>844</v>
      </c>
      <c r="D679" s="332"/>
      <c r="E679" s="193">
        <v>0</v>
      </c>
      <c r="F679" s="194"/>
      <c r="G679" s="195"/>
      <c r="H679" s="196"/>
      <c r="I679" s="197"/>
      <c r="J679" s="184"/>
      <c r="K679" s="197"/>
      <c r="M679" s="198"/>
      <c r="O679" s="199"/>
      <c r="Z679" s="199"/>
      <c r="AA679" s="199"/>
      <c r="AB679" s="199"/>
      <c r="AC679" s="199"/>
      <c r="AD679" s="199"/>
      <c r="AE679" s="199"/>
      <c r="AF679" s="199"/>
      <c r="AG679" s="199"/>
      <c r="AH679" s="199"/>
      <c r="AI679" s="199"/>
      <c r="AJ679" s="199"/>
      <c r="AK679" s="199"/>
      <c r="AL679" s="199"/>
      <c r="AM679" s="199"/>
      <c r="AN679" s="199"/>
      <c r="AO679" s="199"/>
      <c r="AP679" s="199"/>
      <c r="AQ679" s="199"/>
      <c r="AR679" s="199"/>
      <c r="AS679" s="199"/>
      <c r="AT679" s="199"/>
      <c r="AU679" s="199"/>
      <c r="AV679" s="199"/>
      <c r="AW679" s="199"/>
      <c r="AX679" s="199"/>
      <c r="AY679" s="199"/>
      <c r="AZ679" s="199"/>
      <c r="BA679" s="199"/>
      <c r="BB679" s="199"/>
      <c r="BC679" s="199"/>
      <c r="BD679" s="201" t="str">
        <f t="shared" si="23"/>
        <v>odečtení otvorů:-0,9*0,3718</v>
      </c>
      <c r="BE679" s="199"/>
      <c r="BF679" s="199"/>
      <c r="BG679" s="199"/>
      <c r="BH679" s="199"/>
      <c r="BI679" s="199"/>
    </row>
    <row r="680" spans="1:61" x14ac:dyDescent="0.2">
      <c r="A680" s="191"/>
      <c r="B680" s="192"/>
      <c r="C680" s="331" t="s">
        <v>2143</v>
      </c>
      <c r="D680" s="332"/>
      <c r="E680" s="193">
        <v>5.9989999999999997</v>
      </c>
      <c r="F680" s="194"/>
      <c r="G680" s="195"/>
      <c r="H680" s="196"/>
      <c r="I680" s="197"/>
      <c r="J680" s="184"/>
      <c r="K680" s="197"/>
      <c r="M680" s="198" t="s">
        <v>2143</v>
      </c>
      <c r="O680" s="199"/>
      <c r="Z680" s="199"/>
      <c r="AA680" s="199"/>
      <c r="AB680" s="199"/>
      <c r="AC680" s="199"/>
      <c r="AD680" s="199"/>
      <c r="AE680" s="199"/>
      <c r="AF680" s="199"/>
      <c r="AG680" s="199"/>
      <c r="AH680" s="199"/>
      <c r="AI680" s="199"/>
      <c r="AJ680" s="199"/>
      <c r="AK680" s="199"/>
      <c r="AL680" s="199"/>
      <c r="AM680" s="199"/>
      <c r="AN680" s="199"/>
      <c r="AO680" s="199"/>
      <c r="AP680" s="199"/>
      <c r="AQ680" s="199"/>
      <c r="AR680" s="199"/>
      <c r="AS680" s="199"/>
      <c r="AT680" s="199"/>
      <c r="AU680" s="199"/>
      <c r="AV680" s="199"/>
      <c r="AW680" s="199"/>
      <c r="AX680" s="199"/>
      <c r="AY680" s="199"/>
      <c r="AZ680" s="199"/>
      <c r="BA680" s="199"/>
      <c r="BB680" s="199"/>
      <c r="BC680" s="199"/>
      <c r="BD680" s="201" t="str">
        <f t="shared" si="23"/>
        <v/>
      </c>
      <c r="BE680" s="199"/>
      <c r="BF680" s="199"/>
      <c r="BG680" s="199"/>
      <c r="BH680" s="199"/>
      <c r="BI680" s="199"/>
    </row>
    <row r="681" spans="1:61" x14ac:dyDescent="0.2">
      <c r="A681" s="191"/>
      <c r="B681" s="192"/>
      <c r="C681" s="331" t="s">
        <v>2144</v>
      </c>
      <c r="D681" s="332"/>
      <c r="E681" s="193">
        <v>1.5987</v>
      </c>
      <c r="F681" s="194"/>
      <c r="G681" s="195"/>
      <c r="H681" s="196"/>
      <c r="I681" s="197"/>
      <c r="J681" s="184"/>
      <c r="K681" s="197"/>
      <c r="M681" s="198" t="s">
        <v>2144</v>
      </c>
      <c r="O681" s="199"/>
      <c r="Z681" s="199"/>
      <c r="AA681" s="199"/>
      <c r="AB681" s="199"/>
      <c r="AC681" s="199"/>
      <c r="AD681" s="199"/>
      <c r="AE681" s="199"/>
      <c r="AF681" s="199"/>
      <c r="AG681" s="199"/>
      <c r="AH681" s="199"/>
      <c r="AI681" s="199"/>
      <c r="AJ681" s="199"/>
      <c r="AK681" s="199"/>
      <c r="AL681" s="199"/>
      <c r="AM681" s="199"/>
      <c r="AN681" s="199"/>
      <c r="AO681" s="199"/>
      <c r="AP681" s="199"/>
      <c r="AQ681" s="199"/>
      <c r="AR681" s="199"/>
      <c r="AS681" s="199"/>
      <c r="AT681" s="199"/>
      <c r="AU681" s="199"/>
      <c r="AV681" s="199"/>
      <c r="AW681" s="199"/>
      <c r="AX681" s="199"/>
      <c r="AY681" s="199"/>
      <c r="AZ681" s="199"/>
      <c r="BA681" s="199"/>
      <c r="BB681" s="199"/>
      <c r="BC681" s="199"/>
      <c r="BD681" s="201" t="str">
        <f t="shared" si="23"/>
        <v>221:(6,385+3,75+4,3+1,7)*0,3718</v>
      </c>
      <c r="BE681" s="199"/>
      <c r="BF681" s="199"/>
      <c r="BG681" s="199"/>
      <c r="BH681" s="199"/>
      <c r="BI681" s="199"/>
    </row>
    <row r="682" spans="1:61" x14ac:dyDescent="0.2">
      <c r="A682" s="191"/>
      <c r="B682" s="192"/>
      <c r="C682" s="331" t="s">
        <v>1862</v>
      </c>
      <c r="D682" s="332"/>
      <c r="E682" s="193">
        <v>0</v>
      </c>
      <c r="F682" s="194"/>
      <c r="G682" s="195"/>
      <c r="H682" s="196"/>
      <c r="I682" s="197"/>
      <c r="J682" s="184"/>
      <c r="K682" s="197"/>
      <c r="M682" s="198" t="s">
        <v>1862</v>
      </c>
      <c r="O682" s="199"/>
      <c r="Z682" s="199"/>
      <c r="AA682" s="199"/>
      <c r="AB682" s="199"/>
      <c r="AC682" s="199"/>
      <c r="AD682" s="199"/>
      <c r="AE682" s="199"/>
      <c r="AF682" s="199"/>
      <c r="AG682" s="199"/>
      <c r="AH682" s="199"/>
      <c r="AI682" s="199"/>
      <c r="AJ682" s="199"/>
      <c r="AK682" s="199"/>
      <c r="AL682" s="199"/>
      <c r="AM682" s="199"/>
      <c r="AN682" s="199"/>
      <c r="AO682" s="199"/>
      <c r="AP682" s="199"/>
      <c r="AQ682" s="199"/>
      <c r="AR682" s="199"/>
      <c r="AS682" s="199"/>
      <c r="AT682" s="199"/>
      <c r="AU682" s="199"/>
      <c r="AV682" s="199"/>
      <c r="AW682" s="199"/>
      <c r="AX682" s="199"/>
      <c r="AY682" s="199"/>
      <c r="AZ682" s="199"/>
      <c r="BA682" s="199"/>
      <c r="BB682" s="199"/>
      <c r="BC682" s="199"/>
      <c r="BD682" s="201" t="str">
        <f t="shared" si="23"/>
        <v>221:(2,2+2,1)*0,3718</v>
      </c>
      <c r="BE682" s="199"/>
      <c r="BF682" s="199"/>
      <c r="BG682" s="199"/>
      <c r="BH682" s="199"/>
      <c r="BI682" s="199"/>
    </row>
    <row r="683" spans="1:61" x14ac:dyDescent="0.2">
      <c r="A683" s="191"/>
      <c r="B683" s="192"/>
      <c r="C683" s="331" t="s">
        <v>2137</v>
      </c>
      <c r="D683" s="332"/>
      <c r="E683" s="193">
        <v>-0.39410000000000001</v>
      </c>
      <c r="F683" s="194"/>
      <c r="G683" s="195"/>
      <c r="H683" s="196"/>
      <c r="I683" s="197"/>
      <c r="J683" s="184"/>
      <c r="K683" s="197"/>
      <c r="M683" s="198" t="s">
        <v>2137</v>
      </c>
      <c r="O683" s="199"/>
      <c r="Z683" s="199"/>
      <c r="AA683" s="199"/>
      <c r="AB683" s="199"/>
      <c r="AC683" s="199"/>
      <c r="AD683" s="199"/>
      <c r="AE683" s="199"/>
      <c r="AF683" s="199"/>
      <c r="AG683" s="199"/>
      <c r="AH683" s="199"/>
      <c r="AI683" s="199"/>
      <c r="AJ683" s="199"/>
      <c r="AK683" s="199"/>
      <c r="AL683" s="199"/>
      <c r="AM683" s="199"/>
      <c r="AN683" s="199"/>
      <c r="AO683" s="199"/>
      <c r="AP683" s="199"/>
      <c r="AQ683" s="199"/>
      <c r="AR683" s="199"/>
      <c r="AS683" s="199"/>
      <c r="AT683" s="199"/>
      <c r="AU683" s="199"/>
      <c r="AV683" s="199"/>
      <c r="AW683" s="199"/>
      <c r="AX683" s="199"/>
      <c r="AY683" s="199"/>
      <c r="AZ683" s="199"/>
      <c r="BA683" s="199"/>
      <c r="BB683" s="199"/>
      <c r="BC683" s="199"/>
      <c r="BD683" s="201" t="str">
        <f t="shared" si="23"/>
        <v>odečtení otvorů:</v>
      </c>
      <c r="BE683" s="199"/>
      <c r="BF683" s="199"/>
      <c r="BG683" s="199"/>
      <c r="BH683" s="199"/>
      <c r="BI683" s="199"/>
    </row>
    <row r="684" spans="1:61" x14ac:dyDescent="0.2">
      <c r="A684" s="191"/>
      <c r="B684" s="192"/>
      <c r="C684" s="331" t="s">
        <v>1471</v>
      </c>
      <c r="D684" s="332"/>
      <c r="E684" s="193">
        <v>-0.33460000000000001</v>
      </c>
      <c r="F684" s="194"/>
      <c r="G684" s="195"/>
      <c r="H684" s="196"/>
      <c r="I684" s="197"/>
      <c r="J684" s="184"/>
      <c r="K684" s="197"/>
      <c r="M684" s="198" t="s">
        <v>1471</v>
      </c>
      <c r="O684" s="199"/>
      <c r="Z684" s="199"/>
      <c r="AA684" s="199"/>
      <c r="AB684" s="199"/>
      <c r="AC684" s="199"/>
      <c r="AD684" s="199"/>
      <c r="AE684" s="199"/>
      <c r="AF684" s="199"/>
      <c r="AG684" s="199"/>
      <c r="AH684" s="199"/>
      <c r="AI684" s="199"/>
      <c r="AJ684" s="199"/>
      <c r="AK684" s="199"/>
      <c r="AL684" s="199"/>
      <c r="AM684" s="199"/>
      <c r="AN684" s="199"/>
      <c r="AO684" s="199"/>
      <c r="AP684" s="199"/>
      <c r="AQ684" s="199"/>
      <c r="AR684" s="199"/>
      <c r="AS684" s="199"/>
      <c r="AT684" s="199"/>
      <c r="AU684" s="199"/>
      <c r="AV684" s="199"/>
      <c r="AW684" s="199"/>
      <c r="AX684" s="199"/>
      <c r="AY684" s="199"/>
      <c r="AZ684" s="199"/>
      <c r="BA684" s="199"/>
      <c r="BB684" s="199"/>
      <c r="BC684" s="199"/>
      <c r="BD684" s="201" t="str">
        <f t="shared" si="23"/>
        <v>-1,06*0,3718</v>
      </c>
      <c r="BE684" s="199"/>
      <c r="BF684" s="199"/>
      <c r="BG684" s="199"/>
      <c r="BH684" s="199"/>
      <c r="BI684" s="199"/>
    </row>
    <row r="685" spans="1:61" x14ac:dyDescent="0.2">
      <c r="A685" s="191"/>
      <c r="B685" s="192"/>
      <c r="C685" s="331" t="s">
        <v>2145</v>
      </c>
      <c r="D685" s="332"/>
      <c r="E685" s="193">
        <v>6.1012000000000004</v>
      </c>
      <c r="F685" s="194"/>
      <c r="G685" s="195"/>
      <c r="H685" s="196"/>
      <c r="I685" s="197"/>
      <c r="J685" s="184"/>
      <c r="K685" s="197"/>
      <c r="M685" s="198" t="s">
        <v>2145</v>
      </c>
      <c r="O685" s="199"/>
      <c r="Z685" s="199"/>
      <c r="AA685" s="199"/>
      <c r="AB685" s="199"/>
      <c r="AC685" s="199"/>
      <c r="AD685" s="199"/>
      <c r="AE685" s="199"/>
      <c r="AF685" s="199"/>
      <c r="AG685" s="199"/>
      <c r="AH685" s="199"/>
      <c r="AI685" s="199"/>
      <c r="AJ685" s="199"/>
      <c r="AK685" s="199"/>
      <c r="AL685" s="199"/>
      <c r="AM685" s="199"/>
      <c r="AN685" s="199"/>
      <c r="AO685" s="199"/>
      <c r="AP685" s="199"/>
      <c r="AQ685" s="199"/>
      <c r="AR685" s="199"/>
      <c r="AS685" s="199"/>
      <c r="AT685" s="199"/>
      <c r="AU685" s="199"/>
      <c r="AV685" s="199"/>
      <c r="AW685" s="199"/>
      <c r="AX685" s="199"/>
      <c r="AY685" s="199"/>
      <c r="AZ685" s="199"/>
      <c r="BA685" s="199"/>
      <c r="BB685" s="199"/>
      <c r="BC685" s="199"/>
      <c r="BD685" s="201" t="str">
        <f t="shared" si="23"/>
        <v>-0,9*0,3718</v>
      </c>
      <c r="BE685" s="199"/>
      <c r="BF685" s="199"/>
      <c r="BG685" s="199"/>
      <c r="BH685" s="199"/>
      <c r="BI685" s="199"/>
    </row>
    <row r="686" spans="1:61" x14ac:dyDescent="0.2">
      <c r="A686" s="191"/>
      <c r="B686" s="192"/>
      <c r="C686" s="331" t="s">
        <v>1862</v>
      </c>
      <c r="D686" s="332"/>
      <c r="E686" s="193">
        <v>0</v>
      </c>
      <c r="F686" s="194"/>
      <c r="G686" s="195"/>
      <c r="H686" s="196"/>
      <c r="I686" s="197"/>
      <c r="J686" s="184"/>
      <c r="K686" s="197"/>
      <c r="M686" s="198" t="s">
        <v>1862</v>
      </c>
      <c r="O686" s="199"/>
      <c r="Z686" s="199"/>
      <c r="AA686" s="199"/>
      <c r="AB686" s="199"/>
      <c r="AC686" s="199"/>
      <c r="AD686" s="199"/>
      <c r="AE686" s="199"/>
      <c r="AF686" s="199"/>
      <c r="AG686" s="199"/>
      <c r="AH686" s="199"/>
      <c r="AI686" s="199"/>
      <c r="AJ686" s="199"/>
      <c r="AK686" s="199"/>
      <c r="AL686" s="199"/>
      <c r="AM686" s="199"/>
      <c r="AN686" s="199"/>
      <c r="AO686" s="199"/>
      <c r="AP686" s="199"/>
      <c r="AQ686" s="199"/>
      <c r="AR686" s="199"/>
      <c r="AS686" s="199"/>
      <c r="AT686" s="199"/>
      <c r="AU686" s="199"/>
      <c r="AV686" s="199"/>
      <c r="AW686" s="199"/>
      <c r="AX686" s="199"/>
      <c r="AY686" s="199"/>
      <c r="AZ686" s="199"/>
      <c r="BA686" s="199"/>
      <c r="BB686" s="199"/>
      <c r="BC686" s="199"/>
      <c r="BD686" s="201" t="str">
        <f t="shared" si="23"/>
        <v>222:(2,97+2,97+5,235+5,235)*0,3718</v>
      </c>
      <c r="BE686" s="199"/>
      <c r="BF686" s="199"/>
      <c r="BG686" s="199"/>
      <c r="BH686" s="199"/>
      <c r="BI686" s="199"/>
    </row>
    <row r="687" spans="1:61" x14ac:dyDescent="0.2">
      <c r="A687" s="191"/>
      <c r="B687" s="192"/>
      <c r="C687" s="331" t="s">
        <v>1471</v>
      </c>
      <c r="D687" s="332"/>
      <c r="E687" s="193">
        <v>-0.33460000000000001</v>
      </c>
      <c r="F687" s="194"/>
      <c r="G687" s="195"/>
      <c r="H687" s="196"/>
      <c r="I687" s="197"/>
      <c r="J687" s="184"/>
      <c r="K687" s="197"/>
      <c r="M687" s="198" t="s">
        <v>1471</v>
      </c>
      <c r="O687" s="199"/>
      <c r="Z687" s="199"/>
      <c r="AA687" s="199"/>
      <c r="AB687" s="199"/>
      <c r="AC687" s="199"/>
      <c r="AD687" s="199"/>
      <c r="AE687" s="199"/>
      <c r="AF687" s="199"/>
      <c r="AG687" s="199"/>
      <c r="AH687" s="199"/>
      <c r="AI687" s="199"/>
      <c r="AJ687" s="199"/>
      <c r="AK687" s="199"/>
      <c r="AL687" s="199"/>
      <c r="AM687" s="199"/>
      <c r="AN687" s="199"/>
      <c r="AO687" s="199"/>
      <c r="AP687" s="199"/>
      <c r="AQ687" s="199"/>
      <c r="AR687" s="199"/>
      <c r="AS687" s="199"/>
      <c r="AT687" s="199"/>
      <c r="AU687" s="199"/>
      <c r="AV687" s="199"/>
      <c r="AW687" s="199"/>
      <c r="AX687" s="199"/>
      <c r="AY687" s="199"/>
      <c r="AZ687" s="199"/>
      <c r="BA687" s="199"/>
      <c r="BB687" s="199"/>
      <c r="BC687" s="199"/>
      <c r="BD687" s="201" t="str">
        <f t="shared" si="23"/>
        <v>odečtení otvorů:</v>
      </c>
      <c r="BE687" s="199"/>
      <c r="BF687" s="199"/>
      <c r="BG687" s="199"/>
      <c r="BH687" s="199"/>
      <c r="BI687" s="199"/>
    </row>
    <row r="688" spans="1:61" x14ac:dyDescent="0.2">
      <c r="A688" s="191"/>
      <c r="B688" s="192"/>
      <c r="C688" s="331" t="s">
        <v>2146</v>
      </c>
      <c r="D688" s="332"/>
      <c r="E688" s="193">
        <v>5.5621</v>
      </c>
      <c r="F688" s="194"/>
      <c r="G688" s="195"/>
      <c r="H688" s="196"/>
      <c r="I688" s="197"/>
      <c r="J688" s="184"/>
      <c r="K688" s="197"/>
      <c r="M688" s="198" t="s">
        <v>2146</v>
      </c>
      <c r="O688" s="199"/>
      <c r="Z688" s="199"/>
      <c r="AA688" s="199"/>
      <c r="AB688" s="199"/>
      <c r="AC688" s="199"/>
      <c r="AD688" s="199"/>
      <c r="AE688" s="199"/>
      <c r="AF688" s="199"/>
      <c r="AG688" s="199"/>
      <c r="AH688" s="199"/>
      <c r="AI688" s="199"/>
      <c r="AJ688" s="199"/>
      <c r="AK688" s="199"/>
      <c r="AL688" s="199"/>
      <c r="AM688" s="199"/>
      <c r="AN688" s="199"/>
      <c r="AO688" s="199"/>
      <c r="AP688" s="199"/>
      <c r="AQ688" s="199"/>
      <c r="AR688" s="199"/>
      <c r="AS688" s="199"/>
      <c r="AT688" s="199"/>
      <c r="AU688" s="199"/>
      <c r="AV688" s="199"/>
      <c r="AW688" s="199"/>
      <c r="AX688" s="199"/>
      <c r="AY688" s="199"/>
      <c r="AZ688" s="199"/>
      <c r="BA688" s="199"/>
      <c r="BB688" s="199"/>
      <c r="BC688" s="199"/>
      <c r="BD688" s="201" t="str">
        <f t="shared" si="23"/>
        <v>-0,9*0,3718</v>
      </c>
      <c r="BE688" s="199"/>
      <c r="BF688" s="199"/>
      <c r="BG688" s="199"/>
      <c r="BH688" s="199"/>
      <c r="BI688" s="199"/>
    </row>
    <row r="689" spans="1:104" x14ac:dyDescent="0.2">
      <c r="A689" s="191"/>
      <c r="B689" s="192"/>
      <c r="C689" s="331" t="s">
        <v>2131</v>
      </c>
      <c r="D689" s="332"/>
      <c r="E689" s="193">
        <v>-0.33460000000000001</v>
      </c>
      <c r="F689" s="194"/>
      <c r="G689" s="195"/>
      <c r="H689" s="196"/>
      <c r="I689" s="197"/>
      <c r="J689" s="184"/>
      <c r="K689" s="197"/>
      <c r="M689" s="198" t="s">
        <v>2131</v>
      </c>
      <c r="O689" s="199"/>
      <c r="Z689" s="199"/>
      <c r="AA689" s="199"/>
      <c r="AB689" s="199"/>
      <c r="AC689" s="199"/>
      <c r="AD689" s="199"/>
      <c r="AE689" s="199"/>
      <c r="AF689" s="199"/>
      <c r="AG689" s="199"/>
      <c r="AH689" s="199"/>
      <c r="AI689" s="199"/>
      <c r="AJ689" s="199"/>
      <c r="AK689" s="199"/>
      <c r="AL689" s="199"/>
      <c r="AM689" s="199"/>
      <c r="AN689" s="199"/>
      <c r="AO689" s="199"/>
      <c r="AP689" s="199"/>
      <c r="AQ689" s="199"/>
      <c r="AR689" s="199"/>
      <c r="AS689" s="199"/>
      <c r="AT689" s="199"/>
      <c r="AU689" s="199"/>
      <c r="AV689" s="199"/>
      <c r="AW689" s="199"/>
      <c r="AX689" s="199"/>
      <c r="AY689" s="199"/>
      <c r="AZ689" s="199"/>
      <c r="BA689" s="199"/>
      <c r="BB689" s="199"/>
      <c r="BC689" s="199"/>
      <c r="BD689" s="201" t="str">
        <f t="shared" si="23"/>
        <v>227:(3,735+3,735+3,745+3,745)*0,3718</v>
      </c>
      <c r="BE689" s="199"/>
      <c r="BF689" s="199"/>
      <c r="BG689" s="199"/>
      <c r="BH689" s="199"/>
      <c r="BI689" s="199"/>
    </row>
    <row r="690" spans="1:104" x14ac:dyDescent="0.2">
      <c r="A690" s="191"/>
      <c r="B690" s="192"/>
      <c r="C690" s="331" t="s">
        <v>844</v>
      </c>
      <c r="D690" s="332"/>
      <c r="E690" s="193">
        <v>0</v>
      </c>
      <c r="F690" s="194"/>
      <c r="G690" s="195"/>
      <c r="H690" s="196"/>
      <c r="I690" s="197"/>
      <c r="J690" s="184"/>
      <c r="K690" s="197"/>
      <c r="M690" s="198"/>
      <c r="O690" s="199"/>
      <c r="Z690" s="199"/>
      <c r="AA690" s="199"/>
      <c r="AB690" s="199"/>
      <c r="AC690" s="199"/>
      <c r="AD690" s="199"/>
      <c r="AE690" s="199"/>
      <c r="AF690" s="199"/>
      <c r="AG690" s="199"/>
      <c r="AH690" s="199"/>
      <c r="AI690" s="199"/>
      <c r="AJ690" s="199"/>
      <c r="AK690" s="199"/>
      <c r="AL690" s="199"/>
      <c r="AM690" s="199"/>
      <c r="AN690" s="199"/>
      <c r="AO690" s="199"/>
      <c r="AP690" s="199"/>
      <c r="AQ690" s="199"/>
      <c r="AR690" s="199"/>
      <c r="AS690" s="199"/>
      <c r="AT690" s="199"/>
      <c r="AU690" s="199"/>
      <c r="AV690" s="199"/>
      <c r="AW690" s="199"/>
      <c r="AX690" s="199"/>
      <c r="AY690" s="199"/>
      <c r="AZ690" s="199"/>
      <c r="BA690" s="199"/>
      <c r="BB690" s="199"/>
      <c r="BC690" s="199"/>
      <c r="BD690" s="201" t="str">
        <f t="shared" si="23"/>
        <v>odečtení otvorů:-0,9*0,3718</v>
      </c>
      <c r="BE690" s="199"/>
      <c r="BF690" s="199"/>
      <c r="BG690" s="199"/>
      <c r="BH690" s="199"/>
      <c r="BI690" s="199"/>
    </row>
    <row r="691" spans="1:104" x14ac:dyDescent="0.2">
      <c r="A691" s="191"/>
      <c r="B691" s="192"/>
      <c r="C691" s="331" t="s">
        <v>2147</v>
      </c>
      <c r="D691" s="332"/>
      <c r="E691" s="193">
        <v>4.7329999999999997</v>
      </c>
      <c r="F691" s="194"/>
      <c r="G691" s="195"/>
      <c r="H691" s="196"/>
      <c r="I691" s="197"/>
      <c r="J691" s="184"/>
      <c r="K691" s="197"/>
      <c r="M691" s="198" t="s">
        <v>2147</v>
      </c>
      <c r="O691" s="199"/>
      <c r="Z691" s="199"/>
      <c r="AA691" s="199"/>
      <c r="AB691" s="199"/>
      <c r="AC691" s="199"/>
      <c r="AD691" s="199"/>
      <c r="AE691" s="199"/>
      <c r="AF691" s="199"/>
      <c r="AG691" s="199"/>
      <c r="AH691" s="199"/>
      <c r="AI691" s="199"/>
      <c r="AJ691" s="199"/>
      <c r="AK691" s="199"/>
      <c r="AL691" s="199"/>
      <c r="AM691" s="199"/>
      <c r="AN691" s="199"/>
      <c r="AO691" s="199"/>
      <c r="AP691" s="199"/>
      <c r="AQ691" s="199"/>
      <c r="AR691" s="199"/>
      <c r="AS691" s="199"/>
      <c r="AT691" s="199"/>
      <c r="AU691" s="199"/>
      <c r="AV691" s="199"/>
      <c r="AW691" s="199"/>
      <c r="AX691" s="199"/>
      <c r="AY691" s="199"/>
      <c r="AZ691" s="199"/>
      <c r="BA691" s="199"/>
      <c r="BB691" s="199"/>
      <c r="BC691" s="199"/>
      <c r="BD691" s="201" t="str">
        <f t="shared" si="23"/>
        <v/>
      </c>
      <c r="BE691" s="199"/>
      <c r="BF691" s="199"/>
      <c r="BG691" s="199"/>
      <c r="BH691" s="199"/>
      <c r="BI691" s="199"/>
    </row>
    <row r="692" spans="1:104" x14ac:dyDescent="0.2">
      <c r="A692" s="191"/>
      <c r="B692" s="192"/>
      <c r="C692" s="331" t="s">
        <v>2131</v>
      </c>
      <c r="D692" s="332"/>
      <c r="E692" s="193">
        <v>-0.33460000000000001</v>
      </c>
      <c r="F692" s="194"/>
      <c r="G692" s="195"/>
      <c r="H692" s="196"/>
      <c r="I692" s="197"/>
      <c r="J692" s="184"/>
      <c r="K692" s="197"/>
      <c r="M692" s="198" t="s">
        <v>2131</v>
      </c>
      <c r="O692" s="199"/>
      <c r="Z692" s="199"/>
      <c r="AA692" s="199"/>
      <c r="AB692" s="199"/>
      <c r="AC692" s="199"/>
      <c r="AD692" s="199"/>
      <c r="AE692" s="199"/>
      <c r="AF692" s="199"/>
      <c r="AG692" s="199"/>
      <c r="AH692" s="199"/>
      <c r="AI692" s="199"/>
      <c r="AJ692" s="199"/>
      <c r="AK692" s="199"/>
      <c r="AL692" s="199"/>
      <c r="AM692" s="199"/>
      <c r="AN692" s="199"/>
      <c r="AO692" s="199"/>
      <c r="AP692" s="199"/>
      <c r="AQ692" s="199"/>
      <c r="AR692" s="199"/>
      <c r="AS692" s="199"/>
      <c r="AT692" s="199"/>
      <c r="AU692" s="199"/>
      <c r="AV692" s="199"/>
      <c r="AW692" s="199"/>
      <c r="AX692" s="199"/>
      <c r="AY692" s="199"/>
      <c r="AZ692" s="199"/>
      <c r="BA692" s="199"/>
      <c r="BB692" s="199"/>
      <c r="BC692" s="199"/>
      <c r="BD692" s="201" t="str">
        <f t="shared" si="23"/>
        <v>228:(3,735+3,735+2,63+2,63)*0,3718</v>
      </c>
      <c r="BE692" s="199"/>
      <c r="BF692" s="199"/>
      <c r="BG692" s="199"/>
      <c r="BH692" s="199"/>
      <c r="BI692" s="199"/>
    </row>
    <row r="693" spans="1:104" x14ac:dyDescent="0.2">
      <c r="A693" s="191"/>
      <c r="B693" s="192"/>
      <c r="C693" s="331" t="s">
        <v>844</v>
      </c>
      <c r="D693" s="332"/>
      <c r="E693" s="193">
        <v>0</v>
      </c>
      <c r="F693" s="194"/>
      <c r="G693" s="195"/>
      <c r="H693" s="196"/>
      <c r="I693" s="197"/>
      <c r="J693" s="184"/>
      <c r="K693" s="197"/>
      <c r="M693" s="198"/>
      <c r="O693" s="199"/>
      <c r="Z693" s="199"/>
      <c r="AA693" s="199"/>
      <c r="AB693" s="199"/>
      <c r="AC693" s="199"/>
      <c r="AD693" s="199"/>
      <c r="AE693" s="199"/>
      <c r="AF693" s="199"/>
      <c r="AG693" s="199"/>
      <c r="AH693" s="199"/>
      <c r="AI693" s="199"/>
      <c r="AJ693" s="199"/>
      <c r="AK693" s="199"/>
      <c r="AL693" s="199"/>
      <c r="AM693" s="199"/>
      <c r="AN693" s="199"/>
      <c r="AO693" s="199"/>
      <c r="AP693" s="199"/>
      <c r="AQ693" s="199"/>
      <c r="AR693" s="199"/>
      <c r="AS693" s="199"/>
      <c r="AT693" s="199"/>
      <c r="AU693" s="199"/>
      <c r="AV693" s="199"/>
      <c r="AW693" s="199"/>
      <c r="AX693" s="199"/>
      <c r="AY693" s="199"/>
      <c r="AZ693" s="199"/>
      <c r="BA693" s="199"/>
      <c r="BB693" s="199"/>
      <c r="BC693" s="199"/>
      <c r="BD693" s="201" t="str">
        <f t="shared" si="23"/>
        <v>odečtení otvorů:-0,9*0,3718</v>
      </c>
      <c r="BE693" s="199"/>
      <c r="BF693" s="199"/>
      <c r="BG693" s="199"/>
      <c r="BH693" s="199"/>
      <c r="BI693" s="199"/>
    </row>
    <row r="694" spans="1:104" ht="22.5" x14ac:dyDescent="0.2">
      <c r="A694" s="191"/>
      <c r="B694" s="192"/>
      <c r="C694" s="331" t="s">
        <v>2148</v>
      </c>
      <c r="D694" s="332"/>
      <c r="E694" s="193">
        <v>8.6574000000000009</v>
      </c>
      <c r="F694" s="194"/>
      <c r="G694" s="195"/>
      <c r="H694" s="196"/>
      <c r="I694" s="197"/>
      <c r="J694" s="184"/>
      <c r="K694" s="197"/>
      <c r="M694" s="198" t="s">
        <v>2148</v>
      </c>
      <c r="O694" s="199"/>
      <c r="Z694" s="199"/>
      <c r="AA694" s="199"/>
      <c r="AB694" s="199"/>
      <c r="AC694" s="199"/>
      <c r="AD694" s="199"/>
      <c r="AE694" s="199"/>
      <c r="AF694" s="199"/>
      <c r="AG694" s="199"/>
      <c r="AH694" s="199"/>
      <c r="AI694" s="199"/>
      <c r="AJ694" s="199"/>
      <c r="AK694" s="199"/>
      <c r="AL694" s="199"/>
      <c r="AM694" s="199"/>
      <c r="AN694" s="199"/>
      <c r="AO694" s="199"/>
      <c r="AP694" s="199"/>
      <c r="AQ694" s="199"/>
      <c r="AR694" s="199"/>
      <c r="AS694" s="199"/>
      <c r="AT694" s="199"/>
      <c r="AU694" s="199"/>
      <c r="AV694" s="199"/>
      <c r="AW694" s="199"/>
      <c r="AX694" s="199"/>
      <c r="AY694" s="199"/>
      <c r="AZ694" s="199"/>
      <c r="BA694" s="199"/>
      <c r="BB694" s="199"/>
      <c r="BC694" s="199"/>
      <c r="BD694" s="201" t="str">
        <f t="shared" si="23"/>
        <v/>
      </c>
      <c r="BE694" s="199"/>
      <c r="BF694" s="199"/>
      <c r="BG694" s="199"/>
      <c r="BH694" s="199"/>
      <c r="BI694" s="199"/>
    </row>
    <row r="695" spans="1:104" x14ac:dyDescent="0.2">
      <c r="A695" s="191"/>
      <c r="B695" s="192"/>
      <c r="C695" s="331" t="s">
        <v>2149</v>
      </c>
      <c r="D695" s="332"/>
      <c r="E695" s="193">
        <v>1.5244</v>
      </c>
      <c r="F695" s="194"/>
      <c r="G695" s="195"/>
      <c r="H695" s="196"/>
      <c r="I695" s="197"/>
      <c r="J695" s="184"/>
      <c r="K695" s="197"/>
      <c r="M695" s="198" t="s">
        <v>2149</v>
      </c>
      <c r="O695" s="199"/>
      <c r="Z695" s="199"/>
      <c r="AA695" s="199"/>
      <c r="AB695" s="199"/>
      <c r="AC695" s="199"/>
      <c r="AD695" s="199"/>
      <c r="AE695" s="199"/>
      <c r="AF695" s="199"/>
      <c r="AG695" s="199"/>
      <c r="AH695" s="199"/>
      <c r="AI695" s="199"/>
      <c r="AJ695" s="199"/>
      <c r="AK695" s="199"/>
      <c r="AL695" s="199"/>
      <c r="AM695" s="199"/>
      <c r="AN695" s="199"/>
      <c r="AO695" s="199"/>
      <c r="AP695" s="199"/>
      <c r="AQ695" s="199"/>
      <c r="AR695" s="199"/>
      <c r="AS695" s="199"/>
      <c r="AT695" s="199"/>
      <c r="AU695" s="199"/>
      <c r="AV695" s="199"/>
      <c r="AW695" s="199"/>
      <c r="AX695" s="199"/>
      <c r="AY695" s="199"/>
      <c r="AZ695" s="199"/>
      <c r="BA695" s="199"/>
      <c r="BB695" s="199"/>
      <c r="BC695" s="199"/>
      <c r="BD695" s="201" t="str">
        <f t="shared" si="23"/>
        <v>229:(5,5+5,235+4,8+1,8+2,3+2,05+0,4+0,4+0,3+0,3+0,1+0,1)*0,3718</v>
      </c>
      <c r="BE695" s="199"/>
      <c r="BF695" s="199"/>
      <c r="BG695" s="199"/>
      <c r="BH695" s="199"/>
      <c r="BI695" s="199"/>
    </row>
    <row r="696" spans="1:104" x14ac:dyDescent="0.2">
      <c r="A696" s="191"/>
      <c r="B696" s="192"/>
      <c r="C696" s="331" t="s">
        <v>2131</v>
      </c>
      <c r="D696" s="332"/>
      <c r="E696" s="193">
        <v>-0.33460000000000001</v>
      </c>
      <c r="F696" s="194"/>
      <c r="G696" s="195"/>
      <c r="H696" s="196"/>
      <c r="I696" s="197"/>
      <c r="J696" s="184"/>
      <c r="K696" s="197"/>
      <c r="M696" s="198" t="s">
        <v>2131</v>
      </c>
      <c r="O696" s="199"/>
      <c r="Z696" s="199"/>
      <c r="AA696" s="199"/>
      <c r="AB696" s="199"/>
      <c r="AC696" s="199"/>
      <c r="AD696" s="199"/>
      <c r="AE696" s="199"/>
      <c r="AF696" s="199"/>
      <c r="AG696" s="199"/>
      <c r="AH696" s="199"/>
      <c r="AI696" s="199"/>
      <c r="AJ696" s="199"/>
      <c r="AK696" s="199"/>
      <c r="AL696" s="199"/>
      <c r="AM696" s="199"/>
      <c r="AN696" s="199"/>
      <c r="AO696" s="199"/>
      <c r="AP696" s="199"/>
      <c r="AQ696" s="199"/>
      <c r="AR696" s="199"/>
      <c r="AS696" s="199"/>
      <c r="AT696" s="199"/>
      <c r="AU696" s="199"/>
      <c r="AV696" s="199"/>
      <c r="AW696" s="199"/>
      <c r="AX696" s="199"/>
      <c r="AY696" s="199"/>
      <c r="AZ696" s="199"/>
      <c r="BA696" s="199"/>
      <c r="BB696" s="199"/>
      <c r="BC696" s="199"/>
      <c r="BD696" s="201" t="str">
        <f t="shared" si="23"/>
        <v>229  :(3,5+0,6)*0,3718</v>
      </c>
      <c r="BE696" s="199"/>
      <c r="BF696" s="199"/>
      <c r="BG696" s="199"/>
      <c r="BH696" s="199"/>
      <c r="BI696" s="199"/>
    </row>
    <row r="697" spans="1:104" x14ac:dyDescent="0.2">
      <c r="A697" s="191"/>
      <c r="B697" s="192"/>
      <c r="C697" s="331" t="s">
        <v>844</v>
      </c>
      <c r="D697" s="332"/>
      <c r="E697" s="193">
        <v>0</v>
      </c>
      <c r="F697" s="194"/>
      <c r="G697" s="195"/>
      <c r="H697" s="196"/>
      <c r="I697" s="197"/>
      <c r="J697" s="184"/>
      <c r="K697" s="197"/>
      <c r="M697" s="198"/>
      <c r="O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199"/>
      <c r="AY697" s="199"/>
      <c r="AZ697" s="199"/>
      <c r="BA697" s="199"/>
      <c r="BB697" s="199"/>
      <c r="BC697" s="199"/>
      <c r="BD697" s="201" t="str">
        <f t="shared" si="23"/>
        <v>odečtení otvorů:-0,9*0,3718</v>
      </c>
      <c r="BE697" s="199"/>
      <c r="BF697" s="199"/>
      <c r="BG697" s="199"/>
      <c r="BH697" s="199"/>
      <c r="BI697" s="199"/>
    </row>
    <row r="698" spans="1:104" x14ac:dyDescent="0.2">
      <c r="A698" s="191"/>
      <c r="B698" s="192"/>
      <c r="C698" s="331" t="s">
        <v>2134</v>
      </c>
      <c r="D698" s="332"/>
      <c r="E698" s="193">
        <v>-0.3569</v>
      </c>
      <c r="F698" s="194"/>
      <c r="G698" s="195"/>
      <c r="H698" s="196"/>
      <c r="I698" s="197"/>
      <c r="J698" s="184"/>
      <c r="K698" s="197"/>
      <c r="M698" s="198" t="s">
        <v>2134</v>
      </c>
      <c r="O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199"/>
      <c r="AY698" s="199"/>
      <c r="AZ698" s="199"/>
      <c r="BA698" s="199"/>
      <c r="BB698" s="199"/>
      <c r="BC698" s="199"/>
      <c r="BD698" s="201" t="str">
        <f t="shared" si="23"/>
        <v/>
      </c>
      <c r="BE698" s="199"/>
      <c r="BF698" s="199"/>
      <c r="BG698" s="199"/>
      <c r="BH698" s="199"/>
      <c r="BI698" s="199"/>
    </row>
    <row r="699" spans="1:104" ht="22.5" x14ac:dyDescent="0.2">
      <c r="A699" s="161">
        <v>93</v>
      </c>
      <c r="B699" s="162" t="s">
        <v>1146</v>
      </c>
      <c r="C699" s="163" t="s">
        <v>1147</v>
      </c>
      <c r="D699" s="164" t="s">
        <v>41</v>
      </c>
      <c r="E699" s="165">
        <v>84.993499999999997</v>
      </c>
      <c r="F699" s="122">
        <f>'01 107 '!F699</f>
        <v>0</v>
      </c>
      <c r="G699" s="166">
        <f>E699*F699</f>
        <v>0</v>
      </c>
      <c r="H699" s="167">
        <v>4.0699999999999998E-3</v>
      </c>
      <c r="I699" s="168">
        <f>E699*H699</f>
        <v>0.345923545</v>
      </c>
      <c r="J699" s="167">
        <v>0</v>
      </c>
      <c r="K699" s="168">
        <f>E699*J699</f>
        <v>0</v>
      </c>
      <c r="O699" s="199"/>
      <c r="Z699" s="199"/>
      <c r="AA699" s="199">
        <v>1</v>
      </c>
      <c r="AB699" s="199">
        <v>7</v>
      </c>
      <c r="AC699" s="199">
        <v>7</v>
      </c>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199"/>
      <c r="AY699" s="199"/>
      <c r="AZ699" s="200">
        <f>G699</f>
        <v>0</v>
      </c>
      <c r="BA699" s="199"/>
      <c r="BB699" s="199"/>
      <c r="BC699" s="199"/>
      <c r="BD699" s="199"/>
      <c r="BE699" s="199"/>
      <c r="BF699" s="199"/>
      <c r="BG699" s="199"/>
      <c r="BH699" s="199"/>
      <c r="BI699" s="199"/>
      <c r="CA699" s="199">
        <v>1</v>
      </c>
      <c r="CB699" s="199">
        <v>7</v>
      </c>
      <c r="CZ699" s="124">
        <v>2</v>
      </c>
    </row>
    <row r="700" spans="1:104" ht="25.5" x14ac:dyDescent="0.2">
      <c r="A700" s="191"/>
      <c r="B700" s="192"/>
      <c r="C700" s="331" t="s">
        <v>2075</v>
      </c>
      <c r="D700" s="332"/>
      <c r="E700" s="193">
        <v>84.993499999999997</v>
      </c>
      <c r="F700" s="194"/>
      <c r="G700" s="195"/>
      <c r="H700" s="196"/>
      <c r="I700" s="197"/>
      <c r="J700" s="184"/>
      <c r="K700" s="197"/>
      <c r="M700" s="198" t="s">
        <v>2075</v>
      </c>
      <c r="O700" s="199"/>
      <c r="Z700" s="199"/>
      <c r="AA700" s="199"/>
      <c r="AB700" s="199"/>
      <c r="AC700" s="199"/>
      <c r="AD700" s="199"/>
      <c r="AE700" s="199"/>
      <c r="AF700" s="199"/>
      <c r="AG700" s="199"/>
      <c r="AH700" s="199"/>
      <c r="AI700" s="199"/>
      <c r="AJ700" s="199"/>
      <c r="AK700" s="199"/>
      <c r="AL700" s="199"/>
      <c r="AM700" s="199"/>
      <c r="AN700" s="199"/>
      <c r="AO700" s="199"/>
      <c r="AP700" s="199"/>
      <c r="AQ700" s="199"/>
      <c r="AR700" s="199"/>
      <c r="AS700" s="199"/>
      <c r="AT700" s="199"/>
      <c r="AU700" s="199"/>
      <c r="AV700" s="199"/>
      <c r="AW700" s="199"/>
      <c r="AX700" s="199"/>
      <c r="AY700" s="199"/>
      <c r="AZ700" s="199"/>
      <c r="BA700" s="199"/>
      <c r="BB700" s="199"/>
      <c r="BC700" s="199"/>
      <c r="BD700" s="201" t="str">
        <f>C699</f>
        <v>Lepení povlakových podlah z dílců PVC a CV (vinyl) včetně vinylové podlahoviny tl. 2 mm</v>
      </c>
      <c r="BE700" s="199"/>
      <c r="BF700" s="199"/>
      <c r="BG700" s="199"/>
      <c r="BH700" s="199"/>
      <c r="BI700" s="199"/>
    </row>
    <row r="701" spans="1:104" x14ac:dyDescent="0.2">
      <c r="A701" s="161">
        <v>94</v>
      </c>
      <c r="B701" s="162" t="s">
        <v>1149</v>
      </c>
      <c r="C701" s="163" t="s">
        <v>1150</v>
      </c>
      <c r="D701" s="164" t="s">
        <v>41</v>
      </c>
      <c r="E701" s="165">
        <v>85.142200000000003</v>
      </c>
      <c r="F701" s="122">
        <f>'01 107 '!F701</f>
        <v>0</v>
      </c>
      <c r="G701" s="166">
        <f>E701*F701</f>
        <v>0</v>
      </c>
      <c r="H701" s="167">
        <v>3.0000000000000001E-5</v>
      </c>
      <c r="I701" s="168">
        <f>E701*H701</f>
        <v>2.5542660000000003E-3</v>
      </c>
      <c r="J701" s="167">
        <v>0</v>
      </c>
      <c r="K701" s="168">
        <f>E701*J701</f>
        <v>0</v>
      </c>
      <c r="O701" s="199"/>
      <c r="Z701" s="199"/>
      <c r="AA701" s="199">
        <v>1</v>
      </c>
      <c r="AB701" s="199">
        <v>7</v>
      </c>
      <c r="AC701" s="199">
        <v>7</v>
      </c>
      <c r="AD701" s="199"/>
      <c r="AE701" s="199"/>
      <c r="AF701" s="199"/>
      <c r="AG701" s="199"/>
      <c r="AH701" s="199"/>
      <c r="AI701" s="199"/>
      <c r="AJ701" s="199"/>
      <c r="AK701" s="199"/>
      <c r="AL701" s="199"/>
      <c r="AM701" s="199"/>
      <c r="AN701" s="199"/>
      <c r="AO701" s="199"/>
      <c r="AP701" s="199"/>
      <c r="AQ701" s="199"/>
      <c r="AR701" s="199"/>
      <c r="AS701" s="199"/>
      <c r="AT701" s="199"/>
      <c r="AU701" s="199"/>
      <c r="AV701" s="199"/>
      <c r="AW701" s="199"/>
      <c r="AX701" s="199"/>
      <c r="AY701" s="199"/>
      <c r="AZ701" s="200">
        <f>G701</f>
        <v>0</v>
      </c>
      <c r="BA701" s="199"/>
      <c r="BB701" s="199"/>
      <c r="BC701" s="199"/>
      <c r="BD701" s="199"/>
      <c r="BE701" s="199"/>
      <c r="BF701" s="199"/>
      <c r="BG701" s="199"/>
      <c r="BH701" s="199"/>
      <c r="BI701" s="199"/>
      <c r="CA701" s="199">
        <v>1</v>
      </c>
      <c r="CB701" s="199">
        <v>7</v>
      </c>
      <c r="CZ701" s="124">
        <v>2</v>
      </c>
    </row>
    <row r="702" spans="1:104" x14ac:dyDescent="0.2">
      <c r="A702" s="191"/>
      <c r="B702" s="192"/>
      <c r="C702" s="331" t="s">
        <v>2150</v>
      </c>
      <c r="D702" s="332"/>
      <c r="E702" s="193">
        <v>85.142200000000003</v>
      </c>
      <c r="F702" s="194"/>
      <c r="G702" s="195"/>
      <c r="H702" s="196"/>
      <c r="I702" s="197"/>
      <c r="J702" s="184"/>
      <c r="K702" s="197"/>
      <c r="M702" s="198" t="s">
        <v>2150</v>
      </c>
      <c r="O702" s="199"/>
      <c r="Z702" s="199"/>
      <c r="AA702" s="199"/>
      <c r="AB702" s="199"/>
      <c r="AC702" s="199"/>
      <c r="AD702" s="199"/>
      <c r="AE702" s="199"/>
      <c r="AF702" s="199"/>
      <c r="AG702" s="199"/>
      <c r="AH702" s="199"/>
      <c r="AI702" s="199"/>
      <c r="AJ702" s="199"/>
      <c r="AK702" s="199"/>
      <c r="AL702" s="199"/>
      <c r="AM702" s="199"/>
      <c r="AN702" s="199"/>
      <c r="AO702" s="199"/>
      <c r="AP702" s="199"/>
      <c r="AQ702" s="199"/>
      <c r="AR702" s="199"/>
      <c r="AS702" s="199"/>
      <c r="AT702" s="199"/>
      <c r="AU702" s="199"/>
      <c r="AV702" s="199"/>
      <c r="AW702" s="199"/>
      <c r="AX702" s="199"/>
      <c r="AY702" s="199"/>
      <c r="AZ702" s="199"/>
      <c r="BA702" s="199"/>
      <c r="BB702" s="199"/>
      <c r="BC702" s="199"/>
      <c r="BD702" s="201" t="str">
        <f>C701</f>
        <v xml:space="preserve">Napuštění povlakových podlah pastou </v>
      </c>
      <c r="BE702" s="199"/>
      <c r="BF702" s="199"/>
      <c r="BG702" s="199"/>
      <c r="BH702" s="199"/>
      <c r="BI702" s="199"/>
    </row>
    <row r="703" spans="1:104" ht="22.5" x14ac:dyDescent="0.2">
      <c r="A703" s="161">
        <v>95</v>
      </c>
      <c r="B703" s="162" t="s">
        <v>1152</v>
      </c>
      <c r="C703" s="163" t="s">
        <v>1153</v>
      </c>
      <c r="D703" s="164" t="s">
        <v>248</v>
      </c>
      <c r="E703" s="165">
        <v>0.35499999999999998</v>
      </c>
      <c r="F703" s="122">
        <f>'01 107 '!F703</f>
        <v>0</v>
      </c>
      <c r="G703" s="166">
        <f>E703*F703</f>
        <v>0</v>
      </c>
      <c r="H703" s="167">
        <v>0</v>
      </c>
      <c r="I703" s="168">
        <f>E703*H703</f>
        <v>0</v>
      </c>
      <c r="J703" s="167"/>
      <c r="K703" s="168">
        <f>E703*J703</f>
        <v>0</v>
      </c>
      <c r="O703" s="199"/>
      <c r="Z703" s="199"/>
      <c r="AA703" s="199">
        <v>12</v>
      </c>
      <c r="AB703" s="199">
        <v>0</v>
      </c>
      <c r="AC703" s="199">
        <v>96</v>
      </c>
      <c r="AD703" s="199"/>
      <c r="AE703" s="199"/>
      <c r="AF703" s="199"/>
      <c r="AG703" s="199"/>
      <c r="AH703" s="199"/>
      <c r="AI703" s="199"/>
      <c r="AJ703" s="199"/>
      <c r="AK703" s="199"/>
      <c r="AL703" s="199"/>
      <c r="AM703" s="199"/>
      <c r="AN703" s="199"/>
      <c r="AO703" s="199"/>
      <c r="AP703" s="199"/>
      <c r="AQ703" s="199"/>
      <c r="AR703" s="199"/>
      <c r="AS703" s="199"/>
      <c r="AT703" s="199"/>
      <c r="AU703" s="199"/>
      <c r="AV703" s="199"/>
      <c r="AW703" s="199"/>
      <c r="AX703" s="199"/>
      <c r="AY703" s="199"/>
      <c r="AZ703" s="200">
        <f>G703</f>
        <v>0</v>
      </c>
      <c r="BA703" s="199"/>
      <c r="BB703" s="199"/>
      <c r="BC703" s="199"/>
      <c r="BD703" s="199"/>
      <c r="BE703" s="199"/>
      <c r="BF703" s="199"/>
      <c r="BG703" s="199"/>
      <c r="BH703" s="199"/>
      <c r="BI703" s="199"/>
      <c r="CA703" s="199">
        <v>12</v>
      </c>
      <c r="CB703" s="199">
        <v>0</v>
      </c>
      <c r="CZ703" s="124">
        <v>2</v>
      </c>
    </row>
    <row r="704" spans="1:104" x14ac:dyDescent="0.2">
      <c r="A704" s="191"/>
      <c r="B704" s="192"/>
      <c r="C704" s="331" t="s">
        <v>2151</v>
      </c>
      <c r="D704" s="332"/>
      <c r="E704" s="193">
        <v>0.35499999999999998</v>
      </c>
      <c r="F704" s="194"/>
      <c r="G704" s="195"/>
      <c r="H704" s="196"/>
      <c r="I704" s="197"/>
      <c r="J704" s="184"/>
      <c r="K704" s="197"/>
      <c r="M704" s="198" t="s">
        <v>2151</v>
      </c>
      <c r="O704" s="199"/>
      <c r="Z704" s="199"/>
      <c r="AA704" s="199"/>
      <c r="AB704" s="199"/>
      <c r="AC704" s="199"/>
      <c r="AD704" s="199"/>
      <c r="AE704" s="199"/>
      <c r="AF704" s="199"/>
      <c r="AG704" s="199"/>
      <c r="AH704" s="199"/>
      <c r="AI704" s="199"/>
      <c r="AJ704" s="199"/>
      <c r="AK704" s="199"/>
      <c r="AL704" s="199"/>
      <c r="AM704" s="199"/>
      <c r="AN704" s="199"/>
      <c r="AO704" s="199"/>
      <c r="AP704" s="199"/>
      <c r="AQ704" s="199"/>
      <c r="AR704" s="199"/>
      <c r="AS704" s="199"/>
      <c r="AT704" s="199"/>
      <c r="AU704" s="199"/>
      <c r="AV704" s="199"/>
      <c r="AW704" s="199"/>
      <c r="AX704" s="199"/>
      <c r="AY704" s="199"/>
      <c r="AZ704" s="199"/>
      <c r="BA704" s="199"/>
      <c r="BB704" s="199"/>
      <c r="BC704" s="199"/>
      <c r="BD704" s="201" t="str">
        <f>C703</f>
        <v xml:space="preserve">Přesun hmot pro podlahy povlakové, výšky do 24 m </v>
      </c>
      <c r="BE704" s="199"/>
      <c r="BF704" s="199"/>
      <c r="BG704" s="199"/>
      <c r="BH704" s="199"/>
      <c r="BI704" s="199"/>
    </row>
    <row r="705" spans="1:104" x14ac:dyDescent="0.2">
      <c r="A705" s="169" t="s">
        <v>42</v>
      </c>
      <c r="B705" s="170" t="s">
        <v>1134</v>
      </c>
      <c r="C705" s="171" t="s">
        <v>1135</v>
      </c>
      <c r="D705" s="172"/>
      <c r="E705" s="173"/>
      <c r="F705" s="173"/>
      <c r="G705" s="174">
        <f>SUM(G647:G704)</f>
        <v>0</v>
      </c>
      <c r="H705" s="175"/>
      <c r="I705" s="174">
        <f>SUM(I647:I704)</f>
        <v>0.35494505100000001</v>
      </c>
      <c r="J705" s="176"/>
      <c r="K705" s="174">
        <f>SUM(K647:K704)</f>
        <v>0</v>
      </c>
      <c r="O705" s="199"/>
      <c r="X705" s="202">
        <f>K705</f>
        <v>0</v>
      </c>
      <c r="Y705" s="202">
        <f>I705</f>
        <v>0.35494505100000001</v>
      </c>
      <c r="Z705" s="200">
        <f>G705</f>
        <v>0</v>
      </c>
      <c r="AA705" s="199"/>
      <c r="AB705" s="199"/>
      <c r="AC705" s="199"/>
      <c r="AD705" s="199"/>
      <c r="AE705" s="199"/>
      <c r="AF705" s="199"/>
      <c r="AG705" s="199"/>
      <c r="AH705" s="199"/>
      <c r="AI705" s="199"/>
      <c r="AJ705" s="199"/>
      <c r="AK705" s="199"/>
      <c r="AL705" s="199"/>
      <c r="AM705" s="199"/>
      <c r="AN705" s="199"/>
      <c r="AO705" s="199"/>
      <c r="AP705" s="199"/>
      <c r="AQ705" s="199"/>
      <c r="AR705" s="199"/>
      <c r="AS705" s="199"/>
      <c r="AT705" s="199"/>
      <c r="AU705" s="199"/>
      <c r="AV705" s="199"/>
      <c r="AW705" s="199"/>
      <c r="AX705" s="199"/>
      <c r="AY705" s="199"/>
      <c r="AZ705" s="199"/>
      <c r="BA705" s="203"/>
      <c r="BB705" s="203"/>
      <c r="BC705" s="203"/>
      <c r="BD705" s="203"/>
      <c r="BE705" s="203"/>
      <c r="BF705" s="203"/>
      <c r="BG705" s="199"/>
      <c r="BH705" s="199"/>
      <c r="BI705" s="199"/>
    </row>
    <row r="706" spans="1:104" ht="14.25" customHeight="1" x14ac:dyDescent="0.2">
      <c r="A706" s="151" t="s">
        <v>38</v>
      </c>
      <c r="B706" s="152" t="s">
        <v>1155</v>
      </c>
      <c r="C706" s="153" t="s">
        <v>1156</v>
      </c>
      <c r="D706" s="154"/>
      <c r="E706" s="155"/>
      <c r="F706" s="155"/>
      <c r="G706" s="156"/>
      <c r="H706" s="157"/>
      <c r="I706" s="158"/>
      <c r="J706" s="159"/>
      <c r="K706" s="160"/>
      <c r="O706" s="199"/>
    </row>
    <row r="707" spans="1:104" x14ac:dyDescent="0.2">
      <c r="A707" s="161">
        <v>96</v>
      </c>
      <c r="B707" s="162" t="s">
        <v>1157</v>
      </c>
      <c r="C707" s="163" t="s">
        <v>1158</v>
      </c>
      <c r="D707" s="164" t="s">
        <v>41</v>
      </c>
      <c r="E707" s="165">
        <v>36.933900000000001</v>
      </c>
      <c r="F707" s="122">
        <f>'01 107 '!F707</f>
        <v>0</v>
      </c>
      <c r="G707" s="166">
        <f>E707*F707</f>
        <v>0</v>
      </c>
      <c r="H707" s="167">
        <v>2.1000000000000001E-4</v>
      </c>
      <c r="I707" s="168">
        <f>E707*H707</f>
        <v>7.7561190000000006E-3</v>
      </c>
      <c r="J707" s="167">
        <v>0</v>
      </c>
      <c r="K707" s="168">
        <f>E707*J707</f>
        <v>0</v>
      </c>
      <c r="O707" s="199"/>
      <c r="Z707" s="199"/>
      <c r="AA707" s="199">
        <v>1</v>
      </c>
      <c r="AB707" s="199">
        <v>7</v>
      </c>
      <c r="AC707" s="199">
        <v>7</v>
      </c>
      <c r="AD707" s="199"/>
      <c r="AE707" s="199"/>
      <c r="AF707" s="199"/>
      <c r="AG707" s="199"/>
      <c r="AH707" s="199"/>
      <c r="AI707" s="199"/>
      <c r="AJ707" s="199"/>
      <c r="AK707" s="199"/>
      <c r="AL707" s="199"/>
      <c r="AM707" s="199"/>
      <c r="AN707" s="199"/>
      <c r="AO707" s="199"/>
      <c r="AP707" s="199"/>
      <c r="AQ707" s="199"/>
      <c r="AR707" s="199"/>
      <c r="AS707" s="199"/>
      <c r="AT707" s="199"/>
      <c r="AU707" s="199"/>
      <c r="AV707" s="199"/>
      <c r="AW707" s="199"/>
      <c r="AX707" s="199"/>
      <c r="AY707" s="199"/>
      <c r="AZ707" s="200">
        <f>G707</f>
        <v>0</v>
      </c>
      <c r="BA707" s="199"/>
      <c r="BB707" s="199"/>
      <c r="BC707" s="199"/>
      <c r="BD707" s="199"/>
      <c r="BE707" s="199"/>
      <c r="BF707" s="199"/>
      <c r="BG707" s="199"/>
      <c r="BH707" s="199"/>
      <c r="BI707" s="199"/>
      <c r="CA707" s="199">
        <v>1</v>
      </c>
      <c r="CB707" s="199">
        <v>7</v>
      </c>
      <c r="CZ707" s="124">
        <v>2</v>
      </c>
    </row>
    <row r="708" spans="1:104" x14ac:dyDescent="0.2">
      <c r="A708" s="191"/>
      <c r="B708" s="192"/>
      <c r="C708" s="331" t="s">
        <v>2081</v>
      </c>
      <c r="D708" s="332"/>
      <c r="E708" s="193">
        <v>6.4916</v>
      </c>
      <c r="F708" s="194"/>
      <c r="G708" s="195"/>
      <c r="H708" s="196"/>
      <c r="I708" s="197"/>
      <c r="J708" s="184"/>
      <c r="K708" s="197"/>
      <c r="M708" s="198" t="s">
        <v>2081</v>
      </c>
      <c r="O708" s="199"/>
      <c r="Z708" s="199"/>
      <c r="AA708" s="199"/>
      <c r="AB708" s="199"/>
      <c r="AC708" s="199"/>
      <c r="AD708" s="199"/>
      <c r="AE708" s="199"/>
      <c r="AF708" s="199"/>
      <c r="AG708" s="199"/>
      <c r="AH708" s="199"/>
      <c r="AI708" s="199"/>
      <c r="AJ708" s="199"/>
      <c r="AK708" s="199"/>
      <c r="AL708" s="199"/>
      <c r="AM708" s="199"/>
      <c r="AN708" s="199"/>
      <c r="AO708" s="199"/>
      <c r="AP708" s="199"/>
      <c r="AQ708" s="199"/>
      <c r="AR708" s="199"/>
      <c r="AS708" s="199"/>
      <c r="AT708" s="199"/>
      <c r="AU708" s="199"/>
      <c r="AV708" s="199"/>
      <c r="AW708" s="199"/>
      <c r="AX708" s="199"/>
      <c r="AY708" s="199"/>
      <c r="AZ708" s="199"/>
      <c r="BA708" s="199"/>
      <c r="BB708" s="199"/>
      <c r="BC708" s="199"/>
      <c r="BD708" s="201" t="str">
        <f t="shared" ref="BD708:BD716" si="24">C707</f>
        <v xml:space="preserve">Penetrace podkladu pod obklady </v>
      </c>
      <c r="BE708" s="199"/>
      <c r="BF708" s="199"/>
      <c r="BG708" s="199"/>
      <c r="BH708" s="199"/>
      <c r="BI708" s="199"/>
    </row>
    <row r="709" spans="1:104" x14ac:dyDescent="0.2">
      <c r="A709" s="191"/>
      <c r="B709" s="192"/>
      <c r="C709" s="331" t="s">
        <v>2082</v>
      </c>
      <c r="D709" s="332"/>
      <c r="E709" s="193">
        <v>1.0774999999999999</v>
      </c>
      <c r="F709" s="194"/>
      <c r="G709" s="195"/>
      <c r="H709" s="196"/>
      <c r="I709" s="197"/>
      <c r="J709" s="184"/>
      <c r="K709" s="197"/>
      <c r="M709" s="198" t="s">
        <v>2082</v>
      </c>
      <c r="O709" s="199"/>
      <c r="Z709" s="199"/>
      <c r="AA709" s="199"/>
      <c r="AB709" s="199"/>
      <c r="AC709" s="199"/>
      <c r="AD709" s="199"/>
      <c r="AE709" s="199"/>
      <c r="AF709" s="199"/>
      <c r="AG709" s="199"/>
      <c r="AH709" s="199"/>
      <c r="AI709" s="199"/>
      <c r="AJ709" s="199"/>
      <c r="AK709" s="199"/>
      <c r="AL709" s="199"/>
      <c r="AM709" s="199"/>
      <c r="AN709" s="199"/>
      <c r="AO709" s="199"/>
      <c r="AP709" s="199"/>
      <c r="AQ709" s="199"/>
      <c r="AR709" s="199"/>
      <c r="AS709" s="199"/>
      <c r="AT709" s="199"/>
      <c r="AU709" s="199"/>
      <c r="AV709" s="199"/>
      <c r="AW709" s="199"/>
      <c r="AX709" s="199"/>
      <c r="AY709" s="199"/>
      <c r="AZ709" s="199"/>
      <c r="BA709" s="199"/>
      <c r="BB709" s="199"/>
      <c r="BC709" s="199"/>
      <c r="BD709" s="201" t="str">
        <f t="shared" si="24"/>
        <v>206 (koupelna):(2,425+2+1,5+0,57+0,435+1,8)*2*0,3718</v>
      </c>
      <c r="BE709" s="199"/>
      <c r="BF709" s="199"/>
      <c r="BG709" s="199"/>
      <c r="BH709" s="199"/>
      <c r="BI709" s="199"/>
    </row>
    <row r="710" spans="1:104" x14ac:dyDescent="0.2">
      <c r="A710" s="191"/>
      <c r="B710" s="192"/>
      <c r="C710" s="331" t="s">
        <v>2083</v>
      </c>
      <c r="D710" s="332"/>
      <c r="E710" s="193">
        <v>6.0975000000000001</v>
      </c>
      <c r="F710" s="194"/>
      <c r="G710" s="195"/>
      <c r="H710" s="196"/>
      <c r="I710" s="197"/>
      <c r="J710" s="184"/>
      <c r="K710" s="197"/>
      <c r="M710" s="198" t="s">
        <v>2083</v>
      </c>
      <c r="O710" s="199"/>
      <c r="Z710" s="199"/>
      <c r="AA710" s="199"/>
      <c r="AB710" s="199"/>
      <c r="AC710" s="199"/>
      <c r="AD710" s="199"/>
      <c r="AE710" s="199"/>
      <c r="AF710" s="199"/>
      <c r="AG710" s="199"/>
      <c r="AH710" s="199"/>
      <c r="AI710" s="199"/>
      <c r="AJ710" s="199"/>
      <c r="AK710" s="199"/>
      <c r="AL710" s="199"/>
      <c r="AM710" s="199"/>
      <c r="AN710" s="199"/>
      <c r="AO710" s="199"/>
      <c r="AP710" s="199"/>
      <c r="AQ710" s="199"/>
      <c r="AR710" s="199"/>
      <c r="AS710" s="199"/>
      <c r="AT710" s="199"/>
      <c r="AU710" s="199"/>
      <c r="AV710" s="199"/>
      <c r="AW710" s="199"/>
      <c r="AX710" s="199"/>
      <c r="AY710" s="199"/>
      <c r="AZ710" s="199"/>
      <c r="BA710" s="199"/>
      <c r="BB710" s="199"/>
      <c r="BC710" s="199"/>
      <c r="BD710" s="201" t="str">
        <f t="shared" si="24"/>
        <v>207 obklady kuchyňská linka :(3+0,8+0,8)*0,63*0,3718</v>
      </c>
      <c r="BE710" s="199"/>
      <c r="BF710" s="199"/>
      <c r="BG710" s="199"/>
      <c r="BH710" s="199"/>
      <c r="BI710" s="199"/>
    </row>
    <row r="711" spans="1:104" x14ac:dyDescent="0.2">
      <c r="A711" s="191"/>
      <c r="B711" s="192"/>
      <c r="C711" s="331" t="s">
        <v>2084</v>
      </c>
      <c r="D711" s="332"/>
      <c r="E711" s="193">
        <v>6.0975000000000001</v>
      </c>
      <c r="F711" s="194"/>
      <c r="G711" s="195"/>
      <c r="H711" s="196"/>
      <c r="I711" s="197"/>
      <c r="J711" s="184"/>
      <c r="K711" s="197"/>
      <c r="M711" s="198" t="s">
        <v>2084</v>
      </c>
      <c r="O711" s="199"/>
      <c r="Z711" s="199"/>
      <c r="AA711" s="199"/>
      <c r="AB711" s="199"/>
      <c r="AC711" s="199"/>
      <c r="AD711" s="199"/>
      <c r="AE711" s="199"/>
      <c r="AF711" s="199"/>
      <c r="AG711" s="199"/>
      <c r="AH711" s="199"/>
      <c r="AI711" s="199"/>
      <c r="AJ711" s="199"/>
      <c r="AK711" s="199"/>
      <c r="AL711" s="199"/>
      <c r="AM711" s="199"/>
      <c r="AN711" s="199"/>
      <c r="AO711" s="199"/>
      <c r="AP711" s="199"/>
      <c r="AQ711" s="199"/>
      <c r="AR711" s="199"/>
      <c r="AS711" s="199"/>
      <c r="AT711" s="199"/>
      <c r="AU711" s="199"/>
      <c r="AV711" s="199"/>
      <c r="AW711" s="199"/>
      <c r="AX711" s="199"/>
      <c r="AY711" s="199"/>
      <c r="AZ711" s="199"/>
      <c r="BA711" s="199"/>
      <c r="BB711" s="199"/>
      <c r="BC711" s="199"/>
      <c r="BD711" s="201" t="str">
        <f t="shared" si="24"/>
        <v>212 (koupelna):(2+2+2,1+2,1)*2*0,3718</v>
      </c>
      <c r="BE711" s="199"/>
      <c r="BF711" s="199"/>
      <c r="BG711" s="199"/>
      <c r="BH711" s="199"/>
      <c r="BI711" s="199"/>
    </row>
    <row r="712" spans="1:104" x14ac:dyDescent="0.2">
      <c r="A712" s="191"/>
      <c r="B712" s="192"/>
      <c r="C712" s="331" t="s">
        <v>2085</v>
      </c>
      <c r="D712" s="332"/>
      <c r="E712" s="193">
        <v>5.8596000000000004</v>
      </c>
      <c r="F712" s="194"/>
      <c r="G712" s="195"/>
      <c r="H712" s="196"/>
      <c r="I712" s="197"/>
      <c r="J712" s="184"/>
      <c r="K712" s="197"/>
      <c r="M712" s="198" t="s">
        <v>2085</v>
      </c>
      <c r="O712" s="199"/>
      <c r="Z712" s="199"/>
      <c r="AA712" s="199"/>
      <c r="AB712" s="199"/>
      <c r="AC712" s="199"/>
      <c r="AD712" s="199"/>
      <c r="AE712" s="199"/>
      <c r="AF712" s="199"/>
      <c r="AG712" s="199"/>
      <c r="AH712" s="199"/>
      <c r="AI712" s="199"/>
      <c r="AJ712" s="199"/>
      <c r="AK712" s="199"/>
      <c r="AL712" s="199"/>
      <c r="AM712" s="199"/>
      <c r="AN712" s="199"/>
      <c r="AO712" s="199"/>
      <c r="AP712" s="199"/>
      <c r="AQ712" s="199"/>
      <c r="AR712" s="199"/>
      <c r="AS712" s="199"/>
      <c r="AT712" s="199"/>
      <c r="AU712" s="199"/>
      <c r="AV712" s="199"/>
      <c r="AW712" s="199"/>
      <c r="AX712" s="199"/>
      <c r="AY712" s="199"/>
      <c r="AZ712" s="199"/>
      <c r="BA712" s="199"/>
      <c r="BB712" s="199"/>
      <c r="BC712" s="199"/>
      <c r="BD712" s="201" t="str">
        <f t="shared" si="24"/>
        <v>215 (koupelna):(2,1+2,1+2+2)*2*0,3718</v>
      </c>
      <c r="BE712" s="199"/>
      <c r="BF712" s="199"/>
      <c r="BG712" s="199"/>
      <c r="BH712" s="199"/>
      <c r="BI712" s="199"/>
    </row>
    <row r="713" spans="1:104" x14ac:dyDescent="0.2">
      <c r="A713" s="191"/>
      <c r="B713" s="192"/>
      <c r="C713" s="331" t="s">
        <v>2086</v>
      </c>
      <c r="D713" s="332"/>
      <c r="E713" s="193">
        <v>1.0072000000000001</v>
      </c>
      <c r="F713" s="194"/>
      <c r="G713" s="195"/>
      <c r="H713" s="196"/>
      <c r="I713" s="197"/>
      <c r="J713" s="184"/>
      <c r="K713" s="197"/>
      <c r="M713" s="198" t="s">
        <v>2086</v>
      </c>
      <c r="O713" s="199"/>
      <c r="Z713" s="199"/>
      <c r="AA713" s="199"/>
      <c r="AB713" s="199"/>
      <c r="AC713" s="199"/>
      <c r="AD713" s="199"/>
      <c r="AE713" s="199"/>
      <c r="AF713" s="199"/>
      <c r="AG713" s="199"/>
      <c r="AH713" s="199"/>
      <c r="AI713" s="199"/>
      <c r="AJ713" s="199"/>
      <c r="AK713" s="199"/>
      <c r="AL713" s="199"/>
      <c r="AM713" s="199"/>
      <c r="AN713" s="199"/>
      <c r="AO713" s="199"/>
      <c r="AP713" s="199"/>
      <c r="AQ713" s="199"/>
      <c r="AR713" s="199"/>
      <c r="AS713" s="199"/>
      <c r="AT713" s="199"/>
      <c r="AU713" s="199"/>
      <c r="AV713" s="199"/>
      <c r="AW713" s="199"/>
      <c r="AX713" s="199"/>
      <c r="AY713" s="199"/>
      <c r="AZ713" s="199"/>
      <c r="BA713" s="199"/>
      <c r="BB713" s="199"/>
      <c r="BC713" s="199"/>
      <c r="BD713" s="201" t="str">
        <f t="shared" si="24"/>
        <v>220 (koupelna):(1,955+1,955+1,985+1,985)*2*0,3718</v>
      </c>
      <c r="BE713" s="199"/>
      <c r="BF713" s="199"/>
      <c r="BG713" s="199"/>
      <c r="BH713" s="199"/>
      <c r="BI713" s="199"/>
    </row>
    <row r="714" spans="1:104" x14ac:dyDescent="0.2">
      <c r="A714" s="191"/>
      <c r="B714" s="192"/>
      <c r="C714" s="331" t="s">
        <v>2087</v>
      </c>
      <c r="D714" s="332"/>
      <c r="E714" s="193">
        <v>6.6254999999999997</v>
      </c>
      <c r="F714" s="194"/>
      <c r="G714" s="195"/>
      <c r="H714" s="196"/>
      <c r="I714" s="197"/>
      <c r="J714" s="184"/>
      <c r="K714" s="197"/>
      <c r="M714" s="198" t="s">
        <v>2087</v>
      </c>
      <c r="O714" s="199"/>
      <c r="Z714" s="199"/>
      <c r="AA714" s="199"/>
      <c r="AB714" s="199"/>
      <c r="AC714" s="199"/>
      <c r="AD714" s="199"/>
      <c r="AE714" s="199"/>
      <c r="AF714" s="199"/>
      <c r="AG714" s="199"/>
      <c r="AH714" s="199"/>
      <c r="AI714" s="199"/>
      <c r="AJ714" s="199"/>
      <c r="AK714" s="199"/>
      <c r="AL714" s="199"/>
      <c r="AM714" s="199"/>
      <c r="AN714" s="199"/>
      <c r="AO714" s="199"/>
      <c r="AP714" s="199"/>
      <c r="AQ714" s="199"/>
      <c r="AR714" s="199"/>
      <c r="AS714" s="199"/>
      <c r="AT714" s="199"/>
      <c r="AU714" s="199"/>
      <c r="AV714" s="199"/>
      <c r="AW714" s="199"/>
      <c r="AX714" s="199"/>
      <c r="AY714" s="199"/>
      <c r="AZ714" s="199"/>
      <c r="BA714" s="199"/>
      <c r="BB714" s="199"/>
      <c r="BC714" s="199"/>
      <c r="BD714" s="201" t="str">
        <f t="shared" si="24"/>
        <v>221 obklad kuchuňská linka :(2,2+2,1)*0,63*0,3718</v>
      </c>
      <c r="BE714" s="199"/>
      <c r="BF714" s="199"/>
      <c r="BG714" s="199"/>
      <c r="BH714" s="199"/>
      <c r="BI714" s="199"/>
    </row>
    <row r="715" spans="1:104" x14ac:dyDescent="0.2">
      <c r="A715" s="191"/>
      <c r="B715" s="192"/>
      <c r="C715" s="331" t="s">
        <v>2088</v>
      </c>
      <c r="D715" s="332"/>
      <c r="E715" s="193">
        <v>2.7170999999999998</v>
      </c>
      <c r="F715" s="194"/>
      <c r="G715" s="195"/>
      <c r="H715" s="196"/>
      <c r="I715" s="197"/>
      <c r="J715" s="184"/>
      <c r="K715" s="197"/>
      <c r="M715" s="198" t="s">
        <v>2088</v>
      </c>
      <c r="O715" s="199"/>
      <c r="Z715" s="199"/>
      <c r="AA715" s="199"/>
      <c r="AB715" s="199"/>
      <c r="AC715" s="199"/>
      <c r="AD715" s="199"/>
      <c r="AE715" s="199"/>
      <c r="AF715" s="199"/>
      <c r="AG715" s="199"/>
      <c r="AH715" s="199"/>
      <c r="AI715" s="199"/>
      <c r="AJ715" s="199"/>
      <c r="AK715" s="199"/>
      <c r="AL715" s="199"/>
      <c r="AM715" s="199"/>
      <c r="AN715" s="199"/>
      <c r="AO715" s="199"/>
      <c r="AP715" s="199"/>
      <c r="AQ715" s="199"/>
      <c r="AR715" s="199"/>
      <c r="AS715" s="199"/>
      <c r="AT715" s="199"/>
      <c r="AU715" s="199"/>
      <c r="AV715" s="199"/>
      <c r="AW715" s="199"/>
      <c r="AX715" s="199"/>
      <c r="AY715" s="199"/>
      <c r="AZ715" s="199"/>
      <c r="BA715" s="199"/>
      <c r="BB715" s="199"/>
      <c r="BC715" s="199"/>
      <c r="BD715" s="201" t="str">
        <f t="shared" si="24"/>
        <v>225 (koupelna):(2,76+2,76+1,695+1,695)*2*0,3718</v>
      </c>
      <c r="BE715" s="199"/>
      <c r="BF715" s="199"/>
      <c r="BG715" s="199"/>
      <c r="BH715" s="199"/>
      <c r="BI715" s="199"/>
    </row>
    <row r="716" spans="1:104" x14ac:dyDescent="0.2">
      <c r="A716" s="191"/>
      <c r="B716" s="192"/>
      <c r="C716" s="331" t="s">
        <v>2089</v>
      </c>
      <c r="D716" s="332"/>
      <c r="E716" s="193">
        <v>0.96040000000000003</v>
      </c>
      <c r="F716" s="194"/>
      <c r="G716" s="195"/>
      <c r="H716" s="196"/>
      <c r="I716" s="197"/>
      <c r="J716" s="184"/>
      <c r="K716" s="197"/>
      <c r="M716" s="198" t="s">
        <v>2089</v>
      </c>
      <c r="O716" s="199"/>
      <c r="Z716" s="199"/>
      <c r="AA716" s="199"/>
      <c r="AB716" s="199"/>
      <c r="AC716" s="199"/>
      <c r="AD716" s="199"/>
      <c r="AE716" s="199"/>
      <c r="AF716" s="199"/>
      <c r="AG716" s="199"/>
      <c r="AH716" s="199"/>
      <c r="AI716" s="199"/>
      <c r="AJ716" s="199"/>
      <c r="AK716" s="199"/>
      <c r="AL716" s="199"/>
      <c r="AM716" s="199"/>
      <c r="AN716" s="199"/>
      <c r="AO716" s="199"/>
      <c r="AP716" s="199"/>
      <c r="AQ716" s="199"/>
      <c r="AR716" s="199"/>
      <c r="AS716" s="199"/>
      <c r="AT716" s="199"/>
      <c r="AU716" s="199"/>
      <c r="AV716" s="199"/>
      <c r="AW716" s="199"/>
      <c r="AX716" s="199"/>
      <c r="AY716" s="199"/>
      <c r="AZ716" s="199"/>
      <c r="BA716" s="199"/>
      <c r="BB716" s="199"/>
      <c r="BC716" s="199"/>
      <c r="BD716" s="201" t="str">
        <f t="shared" si="24"/>
        <v>226 (WC):(1,41+1,41+1,2+1,2)*1,4*0,3718</v>
      </c>
      <c r="BE716" s="199"/>
      <c r="BF716" s="199"/>
      <c r="BG716" s="199"/>
      <c r="BH716" s="199"/>
      <c r="BI716" s="199"/>
    </row>
    <row r="717" spans="1:104" ht="22.5" x14ac:dyDescent="0.2">
      <c r="A717" s="161">
        <v>97</v>
      </c>
      <c r="B717" s="162" t="s">
        <v>1159</v>
      </c>
      <c r="C717" s="163" t="s">
        <v>1160</v>
      </c>
      <c r="D717" s="164" t="s">
        <v>281</v>
      </c>
      <c r="E717" s="165">
        <v>20.820799999999998</v>
      </c>
      <c r="F717" s="122">
        <f>'01 107 '!F717</f>
        <v>0</v>
      </c>
      <c r="G717" s="166">
        <f>E717*F717</f>
        <v>0</v>
      </c>
      <c r="H717" s="167">
        <v>0</v>
      </c>
      <c r="I717" s="168">
        <f>E717*H717</f>
        <v>0</v>
      </c>
      <c r="J717" s="167">
        <v>0</v>
      </c>
      <c r="K717" s="168">
        <f>E717*J717</f>
        <v>0</v>
      </c>
      <c r="O717" s="199"/>
      <c r="Z717" s="199"/>
      <c r="AA717" s="199">
        <v>1</v>
      </c>
      <c r="AB717" s="199">
        <v>7</v>
      </c>
      <c r="AC717" s="199">
        <v>7</v>
      </c>
      <c r="AD717" s="199"/>
      <c r="AE717" s="199"/>
      <c r="AF717" s="199"/>
      <c r="AG717" s="199"/>
      <c r="AH717" s="199"/>
      <c r="AI717" s="199"/>
      <c r="AJ717" s="199"/>
      <c r="AK717" s="199"/>
      <c r="AL717" s="199"/>
      <c r="AM717" s="199"/>
      <c r="AN717" s="199"/>
      <c r="AO717" s="199"/>
      <c r="AP717" s="199"/>
      <c r="AQ717" s="199"/>
      <c r="AR717" s="199"/>
      <c r="AS717" s="199"/>
      <c r="AT717" s="199"/>
      <c r="AU717" s="199"/>
      <c r="AV717" s="199"/>
      <c r="AW717" s="199"/>
      <c r="AX717" s="199"/>
      <c r="AY717" s="199"/>
      <c r="AZ717" s="200">
        <f>G717</f>
        <v>0</v>
      </c>
      <c r="BA717" s="199"/>
      <c r="BB717" s="199"/>
      <c r="BC717" s="199"/>
      <c r="BD717" s="199"/>
      <c r="BE717" s="199"/>
      <c r="BF717" s="199"/>
      <c r="BG717" s="199"/>
      <c r="BH717" s="199"/>
      <c r="BI717" s="199"/>
      <c r="CA717" s="199">
        <v>1</v>
      </c>
      <c r="CB717" s="199">
        <v>7</v>
      </c>
      <c r="CZ717" s="124">
        <v>2</v>
      </c>
    </row>
    <row r="718" spans="1:104" x14ac:dyDescent="0.2">
      <c r="A718" s="191"/>
      <c r="B718" s="192"/>
      <c r="C718" s="331" t="s">
        <v>2152</v>
      </c>
      <c r="D718" s="332"/>
      <c r="E718" s="193">
        <v>20.820799999999998</v>
      </c>
      <c r="F718" s="194"/>
      <c r="G718" s="195"/>
      <c r="H718" s="196"/>
      <c r="I718" s="197"/>
      <c r="J718" s="184"/>
      <c r="K718" s="197"/>
      <c r="M718" s="198" t="s">
        <v>2152</v>
      </c>
      <c r="O718" s="199"/>
      <c r="Z718" s="199"/>
      <c r="AA718" s="199"/>
      <c r="AB718" s="199"/>
      <c r="AC718" s="199"/>
      <c r="AD718" s="199"/>
      <c r="AE718" s="199"/>
      <c r="AF718" s="199"/>
      <c r="AG718" s="199"/>
      <c r="AH718" s="199"/>
      <c r="AI718" s="199"/>
      <c r="AJ718" s="199"/>
      <c r="AK718" s="199"/>
      <c r="AL718" s="199"/>
      <c r="AM718" s="199"/>
      <c r="AN718" s="199"/>
      <c r="AO718" s="199"/>
      <c r="AP718" s="199"/>
      <c r="AQ718" s="199"/>
      <c r="AR718" s="199"/>
      <c r="AS718" s="199"/>
      <c r="AT718" s="199"/>
      <c r="AU718" s="199"/>
      <c r="AV718" s="199"/>
      <c r="AW718" s="199"/>
      <c r="AX718" s="199"/>
      <c r="AY718" s="199"/>
      <c r="AZ718" s="199"/>
      <c r="BA718" s="199"/>
      <c r="BB718" s="199"/>
      <c r="BC718" s="199"/>
      <c r="BD718" s="201" t="str">
        <f>C717</f>
        <v xml:space="preserve">Otvor v obkladačce diamant.korunkou prům.do 30 mm </v>
      </c>
      <c r="BE718" s="199"/>
      <c r="BF718" s="199"/>
      <c r="BG718" s="199"/>
      <c r="BH718" s="199"/>
      <c r="BI718" s="199"/>
    </row>
    <row r="719" spans="1:104" ht="22.5" x14ac:dyDescent="0.2">
      <c r="A719" s="161">
        <v>98</v>
      </c>
      <c r="B719" s="162" t="s">
        <v>1162</v>
      </c>
      <c r="C719" s="163" t="s">
        <v>1163</v>
      </c>
      <c r="D719" s="164" t="s">
        <v>281</v>
      </c>
      <c r="E719" s="165">
        <v>4.4615999999999998</v>
      </c>
      <c r="F719" s="122">
        <f>'01 107 '!F719</f>
        <v>0</v>
      </c>
      <c r="G719" s="166">
        <f>E719*F719</f>
        <v>0</v>
      </c>
      <c r="H719" s="167">
        <v>0</v>
      </c>
      <c r="I719" s="168">
        <f>E719*H719</f>
        <v>0</v>
      </c>
      <c r="J719" s="167">
        <v>0</v>
      </c>
      <c r="K719" s="168">
        <f>E719*J719</f>
        <v>0</v>
      </c>
      <c r="O719" s="199"/>
      <c r="Z719" s="199"/>
      <c r="AA719" s="199">
        <v>1</v>
      </c>
      <c r="AB719" s="199">
        <v>7</v>
      </c>
      <c r="AC719" s="199">
        <v>7</v>
      </c>
      <c r="AD719" s="199"/>
      <c r="AE719" s="199"/>
      <c r="AF719" s="199"/>
      <c r="AG719" s="199"/>
      <c r="AH719" s="199"/>
      <c r="AI719" s="199"/>
      <c r="AJ719" s="199"/>
      <c r="AK719" s="199"/>
      <c r="AL719" s="199"/>
      <c r="AM719" s="199"/>
      <c r="AN719" s="199"/>
      <c r="AO719" s="199"/>
      <c r="AP719" s="199"/>
      <c r="AQ719" s="199"/>
      <c r="AR719" s="199"/>
      <c r="AS719" s="199"/>
      <c r="AT719" s="199"/>
      <c r="AU719" s="199"/>
      <c r="AV719" s="199"/>
      <c r="AW719" s="199"/>
      <c r="AX719" s="199"/>
      <c r="AY719" s="199"/>
      <c r="AZ719" s="200">
        <f>G719</f>
        <v>0</v>
      </c>
      <c r="BA719" s="199"/>
      <c r="BB719" s="199"/>
      <c r="BC719" s="199"/>
      <c r="BD719" s="199"/>
      <c r="BE719" s="199"/>
      <c r="BF719" s="199"/>
      <c r="BG719" s="199"/>
      <c r="BH719" s="199"/>
      <c r="BI719" s="199"/>
      <c r="CA719" s="199">
        <v>1</v>
      </c>
      <c r="CB719" s="199">
        <v>7</v>
      </c>
      <c r="CZ719" s="124">
        <v>2</v>
      </c>
    </row>
    <row r="720" spans="1:104" x14ac:dyDescent="0.2">
      <c r="A720" s="191"/>
      <c r="B720" s="192"/>
      <c r="C720" s="331" t="s">
        <v>1926</v>
      </c>
      <c r="D720" s="332"/>
      <c r="E720" s="193">
        <v>4.4615999999999998</v>
      </c>
      <c r="F720" s="194"/>
      <c r="G720" s="195"/>
      <c r="H720" s="196"/>
      <c r="I720" s="197"/>
      <c r="J720" s="184"/>
      <c r="K720" s="197"/>
      <c r="M720" s="198" t="s">
        <v>1926</v>
      </c>
      <c r="O720" s="199"/>
      <c r="Z720" s="199"/>
      <c r="AA720" s="199"/>
      <c r="AB720" s="199"/>
      <c r="AC720" s="199"/>
      <c r="AD720" s="199"/>
      <c r="AE720" s="199"/>
      <c r="AF720" s="199"/>
      <c r="AG720" s="199"/>
      <c r="AH720" s="199"/>
      <c r="AI720" s="199"/>
      <c r="AJ720" s="199"/>
      <c r="AK720" s="199"/>
      <c r="AL720" s="199"/>
      <c r="AM720" s="199"/>
      <c r="AN720" s="199"/>
      <c r="AO720" s="199"/>
      <c r="AP720" s="199"/>
      <c r="AQ720" s="199"/>
      <c r="AR720" s="199"/>
      <c r="AS720" s="199"/>
      <c r="AT720" s="199"/>
      <c r="AU720" s="199"/>
      <c r="AV720" s="199"/>
      <c r="AW720" s="199"/>
      <c r="AX720" s="199"/>
      <c r="AY720" s="199"/>
      <c r="AZ720" s="199"/>
      <c r="BA720" s="199"/>
      <c r="BB720" s="199"/>
      <c r="BC720" s="199"/>
      <c r="BD720" s="201" t="str">
        <f>C719</f>
        <v xml:space="preserve">Otvor v obkladačce diamant.korunkou prům.do 90 mm </v>
      </c>
      <c r="BE720" s="199"/>
      <c r="BF720" s="199"/>
      <c r="BG720" s="199"/>
      <c r="BH720" s="199"/>
      <c r="BI720" s="199"/>
    </row>
    <row r="721" spans="1:104" x14ac:dyDescent="0.2">
      <c r="A721" s="161">
        <v>99</v>
      </c>
      <c r="B721" s="162" t="s">
        <v>1164</v>
      </c>
      <c r="C721" s="163" t="s">
        <v>1165</v>
      </c>
      <c r="D721" s="164" t="s">
        <v>201</v>
      </c>
      <c r="E721" s="165">
        <v>22.360099999999999</v>
      </c>
      <c r="F721" s="122">
        <f>'01 107 '!F721</f>
        <v>0</v>
      </c>
      <c r="G721" s="166">
        <f>E721*F721</f>
        <v>0</v>
      </c>
      <c r="H721" s="167">
        <v>0</v>
      </c>
      <c r="I721" s="168">
        <f>E721*H721</f>
        <v>0</v>
      </c>
      <c r="J721" s="167">
        <v>0</v>
      </c>
      <c r="K721" s="168">
        <f>E721*J721</f>
        <v>0</v>
      </c>
      <c r="O721" s="199"/>
      <c r="Z721" s="199"/>
      <c r="AA721" s="199">
        <v>1</v>
      </c>
      <c r="AB721" s="199">
        <v>7</v>
      </c>
      <c r="AC721" s="199">
        <v>7</v>
      </c>
      <c r="AD721" s="199"/>
      <c r="AE721" s="199"/>
      <c r="AF721" s="199"/>
      <c r="AG721" s="199"/>
      <c r="AH721" s="199"/>
      <c r="AI721" s="199"/>
      <c r="AJ721" s="199"/>
      <c r="AK721" s="199"/>
      <c r="AL721" s="199"/>
      <c r="AM721" s="199"/>
      <c r="AN721" s="199"/>
      <c r="AO721" s="199"/>
      <c r="AP721" s="199"/>
      <c r="AQ721" s="199"/>
      <c r="AR721" s="199"/>
      <c r="AS721" s="199"/>
      <c r="AT721" s="199"/>
      <c r="AU721" s="199"/>
      <c r="AV721" s="199"/>
      <c r="AW721" s="199"/>
      <c r="AX721" s="199"/>
      <c r="AY721" s="199"/>
      <c r="AZ721" s="200">
        <f>G721</f>
        <v>0</v>
      </c>
      <c r="BA721" s="199"/>
      <c r="BB721" s="199"/>
      <c r="BC721" s="199"/>
      <c r="BD721" s="199"/>
      <c r="BE721" s="199"/>
      <c r="BF721" s="199"/>
      <c r="BG721" s="199"/>
      <c r="BH721" s="199"/>
      <c r="BI721" s="199"/>
      <c r="CA721" s="199">
        <v>1</v>
      </c>
      <c r="CB721" s="199">
        <v>7</v>
      </c>
      <c r="CZ721" s="124">
        <v>2</v>
      </c>
    </row>
    <row r="722" spans="1:104" x14ac:dyDescent="0.2">
      <c r="A722" s="191"/>
      <c r="B722" s="192"/>
      <c r="C722" s="331" t="s">
        <v>2153</v>
      </c>
      <c r="D722" s="332"/>
      <c r="E722" s="193">
        <v>3.2458</v>
      </c>
      <c r="F722" s="194"/>
      <c r="G722" s="195"/>
      <c r="H722" s="196"/>
      <c r="I722" s="197"/>
      <c r="J722" s="184"/>
      <c r="K722" s="197"/>
      <c r="M722" s="198" t="s">
        <v>2153</v>
      </c>
      <c r="O722" s="199"/>
      <c r="Z722" s="199"/>
      <c r="AA722" s="199"/>
      <c r="AB722" s="199"/>
      <c r="AC722" s="199"/>
      <c r="AD722" s="199"/>
      <c r="AE722" s="199"/>
      <c r="AF722" s="199"/>
      <c r="AG722" s="199"/>
      <c r="AH722" s="199"/>
      <c r="AI722" s="199"/>
      <c r="AJ722" s="199"/>
      <c r="AK722" s="199"/>
      <c r="AL722" s="199"/>
      <c r="AM722" s="199"/>
      <c r="AN722" s="199"/>
      <c r="AO722" s="199"/>
      <c r="AP722" s="199"/>
      <c r="AQ722" s="199"/>
      <c r="AR722" s="199"/>
      <c r="AS722" s="199"/>
      <c r="AT722" s="199"/>
      <c r="AU722" s="199"/>
      <c r="AV722" s="199"/>
      <c r="AW722" s="199"/>
      <c r="AX722" s="199"/>
      <c r="AY722" s="199"/>
      <c r="AZ722" s="199"/>
      <c r="BA722" s="199"/>
      <c r="BB722" s="199"/>
      <c r="BC722" s="199"/>
      <c r="BD722" s="201" t="str">
        <f t="shared" ref="BD722:BD730" si="25">C721</f>
        <v xml:space="preserve">Vyplnění dilatačních spár tmelem </v>
      </c>
      <c r="BE722" s="199"/>
      <c r="BF722" s="199"/>
      <c r="BG722" s="199"/>
      <c r="BH722" s="199"/>
      <c r="BI722" s="199"/>
    </row>
    <row r="723" spans="1:104" x14ac:dyDescent="0.2">
      <c r="A723" s="191"/>
      <c r="B723" s="192"/>
      <c r="C723" s="331" t="s">
        <v>2154</v>
      </c>
      <c r="D723" s="332"/>
      <c r="E723" s="193">
        <v>1.7102999999999999</v>
      </c>
      <c r="F723" s="194"/>
      <c r="G723" s="195"/>
      <c r="H723" s="196"/>
      <c r="I723" s="197"/>
      <c r="J723" s="184"/>
      <c r="K723" s="197"/>
      <c r="M723" s="198" t="s">
        <v>2154</v>
      </c>
      <c r="O723" s="199"/>
      <c r="Z723" s="199"/>
      <c r="AA723" s="199"/>
      <c r="AB723" s="199"/>
      <c r="AC723" s="199"/>
      <c r="AD723" s="199"/>
      <c r="AE723" s="199"/>
      <c r="AF723" s="199"/>
      <c r="AG723" s="199"/>
      <c r="AH723" s="199"/>
      <c r="AI723" s="199"/>
      <c r="AJ723" s="199"/>
      <c r="AK723" s="199"/>
      <c r="AL723" s="199"/>
      <c r="AM723" s="199"/>
      <c r="AN723" s="199"/>
      <c r="AO723" s="199"/>
      <c r="AP723" s="199"/>
      <c r="AQ723" s="199"/>
      <c r="AR723" s="199"/>
      <c r="AS723" s="199"/>
      <c r="AT723" s="199"/>
      <c r="AU723" s="199"/>
      <c r="AV723" s="199"/>
      <c r="AW723" s="199"/>
      <c r="AX723" s="199"/>
      <c r="AY723" s="199"/>
      <c r="AZ723" s="199"/>
      <c r="BA723" s="199"/>
      <c r="BB723" s="199"/>
      <c r="BC723" s="199"/>
      <c r="BD723" s="201" t="str">
        <f t="shared" si="25"/>
        <v>206 (koupelna):(2,425+2+1,5+0,57+0,435+1,8)*0,3718</v>
      </c>
      <c r="BE723" s="199"/>
      <c r="BF723" s="199"/>
      <c r="BG723" s="199"/>
      <c r="BH723" s="199"/>
      <c r="BI723" s="199"/>
    </row>
    <row r="724" spans="1:104" x14ac:dyDescent="0.2">
      <c r="A724" s="191"/>
      <c r="B724" s="192"/>
      <c r="C724" s="331" t="s">
        <v>2155</v>
      </c>
      <c r="D724" s="332"/>
      <c r="E724" s="193">
        <v>3.0488</v>
      </c>
      <c r="F724" s="194"/>
      <c r="G724" s="195"/>
      <c r="H724" s="196"/>
      <c r="I724" s="197"/>
      <c r="J724" s="184"/>
      <c r="K724" s="197"/>
      <c r="M724" s="198" t="s">
        <v>2155</v>
      </c>
      <c r="O724" s="199"/>
      <c r="Z724" s="199"/>
      <c r="AA724" s="199"/>
      <c r="AB724" s="199"/>
      <c r="AC724" s="199"/>
      <c r="AD724" s="199"/>
      <c r="AE724" s="199"/>
      <c r="AF724" s="199"/>
      <c r="AG724" s="199"/>
      <c r="AH724" s="199"/>
      <c r="AI724" s="199"/>
      <c r="AJ724" s="199"/>
      <c r="AK724" s="199"/>
      <c r="AL724" s="199"/>
      <c r="AM724" s="199"/>
      <c r="AN724" s="199"/>
      <c r="AO724" s="199"/>
      <c r="AP724" s="199"/>
      <c r="AQ724" s="199"/>
      <c r="AR724" s="199"/>
      <c r="AS724" s="199"/>
      <c r="AT724" s="199"/>
      <c r="AU724" s="199"/>
      <c r="AV724" s="199"/>
      <c r="AW724" s="199"/>
      <c r="AX724" s="199"/>
      <c r="AY724" s="199"/>
      <c r="AZ724" s="199"/>
      <c r="BA724" s="199"/>
      <c r="BB724" s="199"/>
      <c r="BC724" s="199"/>
      <c r="BD724" s="201" t="str">
        <f t="shared" si="25"/>
        <v>207 obklady kuchyňská linka :(3+0,8+0,8)*0,3718</v>
      </c>
      <c r="BE724" s="199"/>
      <c r="BF724" s="199"/>
      <c r="BG724" s="199"/>
      <c r="BH724" s="199"/>
      <c r="BI724" s="199"/>
    </row>
    <row r="725" spans="1:104" x14ac:dyDescent="0.2">
      <c r="A725" s="191"/>
      <c r="B725" s="192"/>
      <c r="C725" s="331" t="s">
        <v>2156</v>
      </c>
      <c r="D725" s="332"/>
      <c r="E725" s="193">
        <v>3.0488</v>
      </c>
      <c r="F725" s="194"/>
      <c r="G725" s="195"/>
      <c r="H725" s="196"/>
      <c r="I725" s="197"/>
      <c r="J725" s="184"/>
      <c r="K725" s="197"/>
      <c r="M725" s="198" t="s">
        <v>2156</v>
      </c>
      <c r="O725" s="199"/>
      <c r="Z725" s="199"/>
      <c r="AA725" s="199"/>
      <c r="AB725" s="199"/>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9"/>
      <c r="BC725" s="199"/>
      <c r="BD725" s="201" t="str">
        <f t="shared" si="25"/>
        <v>212 (koupelna):(2+2+2,1+2,1)*0,3718</v>
      </c>
      <c r="BE725" s="199"/>
      <c r="BF725" s="199"/>
      <c r="BG725" s="199"/>
      <c r="BH725" s="199"/>
      <c r="BI725" s="199"/>
    </row>
    <row r="726" spans="1:104" x14ac:dyDescent="0.2">
      <c r="A726" s="191"/>
      <c r="B726" s="192"/>
      <c r="C726" s="331" t="s">
        <v>2157</v>
      </c>
      <c r="D726" s="332"/>
      <c r="E726" s="193">
        <v>2.9298000000000002</v>
      </c>
      <c r="F726" s="194"/>
      <c r="G726" s="195"/>
      <c r="H726" s="196"/>
      <c r="I726" s="197"/>
      <c r="J726" s="184"/>
      <c r="K726" s="197"/>
      <c r="M726" s="198" t="s">
        <v>2157</v>
      </c>
      <c r="O726" s="199"/>
      <c r="Z726" s="199"/>
      <c r="AA726" s="199"/>
      <c r="AB726" s="199"/>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201" t="str">
        <f t="shared" si="25"/>
        <v>215 (koupelna):(2,1+2,1+2+2)*0,3718</v>
      </c>
      <c r="BE726" s="199"/>
      <c r="BF726" s="199"/>
      <c r="BG726" s="199"/>
      <c r="BH726" s="199"/>
      <c r="BI726" s="199"/>
    </row>
    <row r="727" spans="1:104" x14ac:dyDescent="0.2">
      <c r="A727" s="191"/>
      <c r="B727" s="192"/>
      <c r="C727" s="331" t="s">
        <v>2158</v>
      </c>
      <c r="D727" s="332"/>
      <c r="E727" s="193">
        <v>1.5987</v>
      </c>
      <c r="F727" s="194"/>
      <c r="G727" s="195"/>
      <c r="H727" s="196"/>
      <c r="I727" s="197"/>
      <c r="J727" s="184"/>
      <c r="K727" s="197"/>
      <c r="M727" s="198" t="s">
        <v>2158</v>
      </c>
      <c r="O727" s="199"/>
      <c r="Z727" s="199"/>
      <c r="AA727" s="199"/>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9"/>
      <c r="BC727" s="199"/>
      <c r="BD727" s="201" t="str">
        <f t="shared" si="25"/>
        <v>220 (koupelna):(1,955+1,955+1,985+1,985)*0,3718</v>
      </c>
      <c r="BE727" s="199"/>
      <c r="BF727" s="199"/>
      <c r="BG727" s="199"/>
      <c r="BH727" s="199"/>
      <c r="BI727" s="199"/>
    </row>
    <row r="728" spans="1:104" x14ac:dyDescent="0.2">
      <c r="A728" s="191"/>
      <c r="B728" s="192"/>
      <c r="C728" s="331" t="s">
        <v>2159</v>
      </c>
      <c r="D728" s="332"/>
      <c r="E728" s="193">
        <v>3.3127</v>
      </c>
      <c r="F728" s="194"/>
      <c r="G728" s="195"/>
      <c r="H728" s="196"/>
      <c r="I728" s="197"/>
      <c r="J728" s="184"/>
      <c r="K728" s="197"/>
      <c r="M728" s="198" t="s">
        <v>2159</v>
      </c>
      <c r="O728" s="199"/>
      <c r="Z728" s="199"/>
      <c r="AA728" s="199"/>
      <c r="AB728" s="199"/>
      <c r="AC728" s="199"/>
      <c r="AD728" s="199"/>
      <c r="AE728" s="199"/>
      <c r="AF728" s="199"/>
      <c r="AG728" s="199"/>
      <c r="AH728" s="199"/>
      <c r="AI728" s="199"/>
      <c r="AJ728" s="199"/>
      <c r="AK728" s="199"/>
      <c r="AL728" s="199"/>
      <c r="AM728" s="199"/>
      <c r="AN728" s="199"/>
      <c r="AO728" s="199"/>
      <c r="AP728" s="199"/>
      <c r="AQ728" s="199"/>
      <c r="AR728" s="199"/>
      <c r="AS728" s="199"/>
      <c r="AT728" s="199"/>
      <c r="AU728" s="199"/>
      <c r="AV728" s="199"/>
      <c r="AW728" s="199"/>
      <c r="AX728" s="199"/>
      <c r="AY728" s="199"/>
      <c r="AZ728" s="199"/>
      <c r="BA728" s="199"/>
      <c r="BB728" s="199"/>
      <c r="BC728" s="199"/>
      <c r="BD728" s="201" t="str">
        <f t="shared" si="25"/>
        <v>221 obklad kuchuňská linka :(2,2+2,1)*0,3718</v>
      </c>
      <c r="BE728" s="199"/>
      <c r="BF728" s="199"/>
      <c r="BG728" s="199"/>
      <c r="BH728" s="199"/>
      <c r="BI728" s="199"/>
    </row>
    <row r="729" spans="1:104" x14ac:dyDescent="0.2">
      <c r="A729" s="191"/>
      <c r="B729" s="192"/>
      <c r="C729" s="331" t="s">
        <v>2122</v>
      </c>
      <c r="D729" s="332"/>
      <c r="E729" s="193">
        <v>1.9408000000000001</v>
      </c>
      <c r="F729" s="194"/>
      <c r="G729" s="195"/>
      <c r="H729" s="196"/>
      <c r="I729" s="197"/>
      <c r="J729" s="184"/>
      <c r="K729" s="197"/>
      <c r="M729" s="198" t="s">
        <v>2122</v>
      </c>
      <c r="O729" s="199"/>
      <c r="Z729" s="199"/>
      <c r="AA729" s="199"/>
      <c r="AB729" s="199"/>
      <c r="AC729" s="199"/>
      <c r="AD729" s="199"/>
      <c r="AE729" s="199"/>
      <c r="AF729" s="199"/>
      <c r="AG729" s="199"/>
      <c r="AH729" s="199"/>
      <c r="AI729" s="199"/>
      <c r="AJ729" s="199"/>
      <c r="AK729" s="199"/>
      <c r="AL729" s="199"/>
      <c r="AM729" s="199"/>
      <c r="AN729" s="199"/>
      <c r="AO729" s="199"/>
      <c r="AP729" s="199"/>
      <c r="AQ729" s="199"/>
      <c r="AR729" s="199"/>
      <c r="AS729" s="199"/>
      <c r="AT729" s="199"/>
      <c r="AU729" s="199"/>
      <c r="AV729" s="199"/>
      <c r="AW729" s="199"/>
      <c r="AX729" s="199"/>
      <c r="AY729" s="199"/>
      <c r="AZ729" s="199"/>
      <c r="BA729" s="199"/>
      <c r="BB729" s="199"/>
      <c r="BC729" s="199"/>
      <c r="BD729" s="201" t="str">
        <f t="shared" si="25"/>
        <v>225 (koupelna):(2,76+2,76+1,695+1,695)*0,3718</v>
      </c>
      <c r="BE729" s="199"/>
      <c r="BF729" s="199"/>
      <c r="BG729" s="199"/>
      <c r="BH729" s="199"/>
      <c r="BI729" s="199"/>
    </row>
    <row r="730" spans="1:104" x14ac:dyDescent="0.2">
      <c r="A730" s="191"/>
      <c r="B730" s="192"/>
      <c r="C730" s="331" t="s">
        <v>2160</v>
      </c>
      <c r="D730" s="332"/>
      <c r="E730" s="193">
        <v>1.5244</v>
      </c>
      <c r="F730" s="194"/>
      <c r="G730" s="195"/>
      <c r="H730" s="196"/>
      <c r="I730" s="197"/>
      <c r="J730" s="184"/>
      <c r="K730" s="197"/>
      <c r="M730" s="198" t="s">
        <v>2160</v>
      </c>
      <c r="O730" s="199"/>
      <c r="Z730" s="199"/>
      <c r="AA730" s="199"/>
      <c r="AB730" s="199"/>
      <c r="AC730" s="199"/>
      <c r="AD730" s="199"/>
      <c r="AE730" s="199"/>
      <c r="AF730" s="199"/>
      <c r="AG730" s="199"/>
      <c r="AH730" s="199"/>
      <c r="AI730" s="199"/>
      <c r="AJ730" s="199"/>
      <c r="AK730" s="199"/>
      <c r="AL730" s="199"/>
      <c r="AM730" s="199"/>
      <c r="AN730" s="199"/>
      <c r="AO730" s="199"/>
      <c r="AP730" s="199"/>
      <c r="AQ730" s="199"/>
      <c r="AR730" s="199"/>
      <c r="AS730" s="199"/>
      <c r="AT730" s="199"/>
      <c r="AU730" s="199"/>
      <c r="AV730" s="199"/>
      <c r="AW730" s="199"/>
      <c r="AX730" s="199"/>
      <c r="AY730" s="199"/>
      <c r="AZ730" s="199"/>
      <c r="BA730" s="199"/>
      <c r="BB730" s="199"/>
      <c r="BC730" s="199"/>
      <c r="BD730" s="201" t="str">
        <f t="shared" si="25"/>
        <v>226 (WC):(1,41+1,41+1,2+1,2)*0,3718</v>
      </c>
      <c r="BE730" s="199"/>
      <c r="BF730" s="199"/>
      <c r="BG730" s="199"/>
      <c r="BH730" s="199"/>
      <c r="BI730" s="199"/>
    </row>
    <row r="731" spans="1:104" x14ac:dyDescent="0.2">
      <c r="A731" s="161">
        <v>100</v>
      </c>
      <c r="B731" s="162" t="s">
        <v>1888</v>
      </c>
      <c r="C731" s="163" t="s">
        <v>1170</v>
      </c>
      <c r="D731" s="164" t="s">
        <v>41</v>
      </c>
      <c r="E731" s="165">
        <v>74.075900000000004</v>
      </c>
      <c r="F731" s="122">
        <f>'01 107 '!F731</f>
        <v>0</v>
      </c>
      <c r="G731" s="166">
        <f>E731*F731</f>
        <v>0</v>
      </c>
      <c r="H731" s="167">
        <v>5.3499999999999997E-3</v>
      </c>
      <c r="I731" s="168">
        <f>E731*H731</f>
        <v>0.39630606499999999</v>
      </c>
      <c r="J731" s="167">
        <v>0</v>
      </c>
      <c r="K731" s="168">
        <f>E731*J731</f>
        <v>0</v>
      </c>
      <c r="O731" s="199"/>
      <c r="Z731" s="199"/>
      <c r="AA731" s="199">
        <v>1</v>
      </c>
      <c r="AB731" s="199">
        <v>7</v>
      </c>
      <c r="AC731" s="199">
        <v>7</v>
      </c>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200">
        <f>G731</f>
        <v>0</v>
      </c>
      <c r="BA731" s="199"/>
      <c r="BB731" s="199"/>
      <c r="BC731" s="199"/>
      <c r="BD731" s="199"/>
      <c r="BE731" s="199"/>
      <c r="BF731" s="199"/>
      <c r="BG731" s="199"/>
      <c r="BH731" s="199"/>
      <c r="BI731" s="199"/>
      <c r="CA731" s="199">
        <v>1</v>
      </c>
      <c r="CB731" s="199">
        <v>7</v>
      </c>
      <c r="CZ731" s="124">
        <v>2</v>
      </c>
    </row>
    <row r="732" spans="1:104" x14ac:dyDescent="0.2">
      <c r="A732" s="191"/>
      <c r="B732" s="192"/>
      <c r="C732" s="312" t="s">
        <v>1052</v>
      </c>
      <c r="D732" s="313"/>
      <c r="E732" s="313"/>
      <c r="F732" s="313"/>
      <c r="G732" s="314"/>
      <c r="I732" s="197"/>
      <c r="K732" s="197"/>
      <c r="L732" s="198" t="s">
        <v>1052</v>
      </c>
      <c r="O732" s="199"/>
      <c r="Z732" s="199"/>
      <c r="AA732" s="199"/>
      <c r="AB732" s="199"/>
      <c r="AC732" s="199"/>
      <c r="AD732" s="199"/>
      <c r="AE732" s="199"/>
      <c r="AF732" s="199"/>
      <c r="AG732" s="199"/>
      <c r="AH732" s="199"/>
      <c r="AI732" s="199"/>
      <c r="AJ732" s="199"/>
      <c r="AK732" s="199"/>
      <c r="AL732" s="199"/>
      <c r="AM732" s="199"/>
      <c r="AN732" s="199"/>
      <c r="AO732" s="199"/>
      <c r="AP732" s="199"/>
      <c r="AQ732" s="199"/>
      <c r="AR732" s="199"/>
      <c r="AS732" s="199"/>
      <c r="AT732" s="199"/>
      <c r="AU732" s="199"/>
      <c r="AV732" s="199"/>
      <c r="AW732" s="199"/>
      <c r="AX732" s="199"/>
      <c r="AY732" s="199"/>
      <c r="AZ732" s="199"/>
      <c r="BA732" s="199"/>
      <c r="BB732" s="199"/>
      <c r="BC732" s="199"/>
      <c r="BD732" s="199"/>
      <c r="BE732" s="199"/>
      <c r="BF732" s="199"/>
      <c r="BG732" s="199"/>
      <c r="BH732" s="199"/>
      <c r="BI732" s="199"/>
    </row>
    <row r="733" spans="1:104" x14ac:dyDescent="0.2">
      <c r="A733" s="191"/>
      <c r="B733" s="192"/>
      <c r="C733" s="331" t="s">
        <v>2081</v>
      </c>
      <c r="D733" s="332"/>
      <c r="E733" s="193">
        <v>6.4916</v>
      </c>
      <c r="F733" s="194"/>
      <c r="G733" s="195"/>
      <c r="H733" s="196"/>
      <c r="I733" s="197"/>
      <c r="J733" s="184"/>
      <c r="K733" s="197"/>
      <c r="M733" s="198" t="s">
        <v>2081</v>
      </c>
      <c r="O733" s="199"/>
      <c r="Z733" s="199"/>
      <c r="AA733" s="199"/>
      <c r="AB733" s="199"/>
      <c r="AC733" s="199"/>
      <c r="AD733" s="199"/>
      <c r="AE733" s="199"/>
      <c r="AF733" s="199"/>
      <c r="AG733" s="199"/>
      <c r="AH733" s="199"/>
      <c r="AI733" s="199"/>
      <c r="AJ733" s="199"/>
      <c r="AK733" s="199"/>
      <c r="AL733" s="199"/>
      <c r="AM733" s="199"/>
      <c r="AN733" s="199"/>
      <c r="AO733" s="199"/>
      <c r="AP733" s="199"/>
      <c r="AQ733" s="199"/>
      <c r="AR733" s="199"/>
      <c r="AS733" s="199"/>
      <c r="AT733" s="199"/>
      <c r="AU733" s="199"/>
      <c r="AV733" s="199"/>
      <c r="AW733" s="199"/>
      <c r="AX733" s="199"/>
      <c r="AY733" s="199"/>
      <c r="AZ733" s="199"/>
      <c r="BA733" s="199"/>
      <c r="BB733" s="199"/>
      <c r="BC733" s="199"/>
      <c r="BD733" s="201" t="str">
        <f t="shared" ref="BD733:BD752" si="26">C732</f>
        <v xml:space="preserve">dopřesněno dle požadavků investora </v>
      </c>
      <c r="BE733" s="199"/>
      <c r="BF733" s="199"/>
      <c r="BG733" s="199"/>
      <c r="BH733" s="199"/>
      <c r="BI733" s="199"/>
    </row>
    <row r="734" spans="1:104" x14ac:dyDescent="0.2">
      <c r="A734" s="191"/>
      <c r="B734" s="192"/>
      <c r="C734" s="331" t="s">
        <v>2082</v>
      </c>
      <c r="D734" s="332"/>
      <c r="E734" s="193">
        <v>1.0774999999999999</v>
      </c>
      <c r="F734" s="194"/>
      <c r="G734" s="195"/>
      <c r="H734" s="196"/>
      <c r="I734" s="197"/>
      <c r="J734" s="184"/>
      <c r="K734" s="197"/>
      <c r="M734" s="198" t="s">
        <v>2082</v>
      </c>
      <c r="O734" s="199"/>
      <c r="Z734" s="199"/>
      <c r="AA734" s="199"/>
      <c r="AB734" s="199"/>
      <c r="AC734" s="199"/>
      <c r="AD734" s="199"/>
      <c r="AE734" s="199"/>
      <c r="AF734" s="199"/>
      <c r="AG734" s="199"/>
      <c r="AH734" s="199"/>
      <c r="AI734" s="199"/>
      <c r="AJ734" s="199"/>
      <c r="AK734" s="199"/>
      <c r="AL734" s="199"/>
      <c r="AM734" s="199"/>
      <c r="AN734" s="199"/>
      <c r="AO734" s="199"/>
      <c r="AP734" s="199"/>
      <c r="AQ734" s="199"/>
      <c r="AR734" s="199"/>
      <c r="AS734" s="199"/>
      <c r="AT734" s="199"/>
      <c r="AU734" s="199"/>
      <c r="AV734" s="199"/>
      <c r="AW734" s="199"/>
      <c r="AX734" s="199"/>
      <c r="AY734" s="199"/>
      <c r="AZ734" s="199"/>
      <c r="BA734" s="199"/>
      <c r="BB734" s="199"/>
      <c r="BC734" s="199"/>
      <c r="BD734" s="201" t="str">
        <f t="shared" si="26"/>
        <v>206 (koupelna):(2,425+2+1,5+0,57+0,435+1,8)*2*0,3718</v>
      </c>
      <c r="BE734" s="199"/>
      <c r="BF734" s="199"/>
      <c r="BG734" s="199"/>
      <c r="BH734" s="199"/>
      <c r="BI734" s="199"/>
    </row>
    <row r="735" spans="1:104" x14ac:dyDescent="0.2">
      <c r="A735" s="191"/>
      <c r="B735" s="192"/>
      <c r="C735" s="331" t="s">
        <v>2083</v>
      </c>
      <c r="D735" s="332"/>
      <c r="E735" s="193">
        <v>6.0975000000000001</v>
      </c>
      <c r="F735" s="194"/>
      <c r="G735" s="195"/>
      <c r="H735" s="196"/>
      <c r="I735" s="197"/>
      <c r="J735" s="184"/>
      <c r="K735" s="197"/>
      <c r="M735" s="198" t="s">
        <v>2083</v>
      </c>
      <c r="O735" s="199"/>
      <c r="Z735" s="199"/>
      <c r="AA735" s="199"/>
      <c r="AB735" s="199"/>
      <c r="AC735" s="199"/>
      <c r="AD735" s="199"/>
      <c r="AE735" s="199"/>
      <c r="AF735" s="199"/>
      <c r="AG735" s="199"/>
      <c r="AH735" s="199"/>
      <c r="AI735" s="199"/>
      <c r="AJ735" s="199"/>
      <c r="AK735" s="199"/>
      <c r="AL735" s="199"/>
      <c r="AM735" s="199"/>
      <c r="AN735" s="199"/>
      <c r="AO735" s="199"/>
      <c r="AP735" s="199"/>
      <c r="AQ735" s="199"/>
      <c r="AR735" s="199"/>
      <c r="AS735" s="199"/>
      <c r="AT735" s="199"/>
      <c r="AU735" s="199"/>
      <c r="AV735" s="199"/>
      <c r="AW735" s="199"/>
      <c r="AX735" s="199"/>
      <c r="AY735" s="199"/>
      <c r="AZ735" s="199"/>
      <c r="BA735" s="199"/>
      <c r="BB735" s="199"/>
      <c r="BC735" s="199"/>
      <c r="BD735" s="201" t="str">
        <f t="shared" si="26"/>
        <v>207 obklady kuchyňská linka :(3+0,8+0,8)*0,63*0,3718</v>
      </c>
      <c r="BE735" s="199"/>
      <c r="BF735" s="199"/>
      <c r="BG735" s="199"/>
      <c r="BH735" s="199"/>
      <c r="BI735" s="199"/>
    </row>
    <row r="736" spans="1:104" x14ac:dyDescent="0.2">
      <c r="A736" s="191"/>
      <c r="B736" s="192"/>
      <c r="C736" s="331" t="s">
        <v>2084</v>
      </c>
      <c r="D736" s="332"/>
      <c r="E736" s="193">
        <v>6.0975000000000001</v>
      </c>
      <c r="F736" s="194"/>
      <c r="G736" s="195"/>
      <c r="H736" s="196"/>
      <c r="I736" s="197"/>
      <c r="J736" s="184"/>
      <c r="K736" s="197"/>
      <c r="M736" s="198" t="s">
        <v>2084</v>
      </c>
      <c r="O736" s="199"/>
      <c r="Z736" s="199"/>
      <c r="AA736" s="199"/>
      <c r="AB736" s="199"/>
      <c r="AC736" s="199"/>
      <c r="AD736" s="199"/>
      <c r="AE736" s="199"/>
      <c r="AF736" s="199"/>
      <c r="AG736" s="199"/>
      <c r="AH736" s="199"/>
      <c r="AI736" s="199"/>
      <c r="AJ736" s="199"/>
      <c r="AK736" s="199"/>
      <c r="AL736" s="199"/>
      <c r="AM736" s="199"/>
      <c r="AN736" s="199"/>
      <c r="AO736" s="199"/>
      <c r="AP736" s="199"/>
      <c r="AQ736" s="199"/>
      <c r="AR736" s="199"/>
      <c r="AS736" s="199"/>
      <c r="AT736" s="199"/>
      <c r="AU736" s="199"/>
      <c r="AV736" s="199"/>
      <c r="AW736" s="199"/>
      <c r="AX736" s="199"/>
      <c r="AY736" s="199"/>
      <c r="AZ736" s="199"/>
      <c r="BA736" s="199"/>
      <c r="BB736" s="199"/>
      <c r="BC736" s="199"/>
      <c r="BD736" s="201" t="str">
        <f t="shared" si="26"/>
        <v>212 (koupelna):(2+2+2,1+2,1)*2*0,3718</v>
      </c>
      <c r="BE736" s="199"/>
      <c r="BF736" s="199"/>
      <c r="BG736" s="199"/>
      <c r="BH736" s="199"/>
      <c r="BI736" s="199"/>
    </row>
    <row r="737" spans="1:61" x14ac:dyDescent="0.2">
      <c r="A737" s="191"/>
      <c r="B737" s="192"/>
      <c r="C737" s="331" t="s">
        <v>2085</v>
      </c>
      <c r="D737" s="332"/>
      <c r="E737" s="193">
        <v>5.8596000000000004</v>
      </c>
      <c r="F737" s="194"/>
      <c r="G737" s="195"/>
      <c r="H737" s="196"/>
      <c r="I737" s="197"/>
      <c r="J737" s="184"/>
      <c r="K737" s="197"/>
      <c r="M737" s="198" t="s">
        <v>2085</v>
      </c>
      <c r="O737" s="199"/>
      <c r="Z737" s="199"/>
      <c r="AA737" s="199"/>
      <c r="AB737" s="199"/>
      <c r="AC737" s="199"/>
      <c r="AD737" s="199"/>
      <c r="AE737" s="199"/>
      <c r="AF737" s="199"/>
      <c r="AG737" s="199"/>
      <c r="AH737" s="199"/>
      <c r="AI737" s="199"/>
      <c r="AJ737" s="199"/>
      <c r="AK737" s="199"/>
      <c r="AL737" s="199"/>
      <c r="AM737" s="199"/>
      <c r="AN737" s="199"/>
      <c r="AO737" s="199"/>
      <c r="AP737" s="199"/>
      <c r="AQ737" s="199"/>
      <c r="AR737" s="199"/>
      <c r="AS737" s="199"/>
      <c r="AT737" s="199"/>
      <c r="AU737" s="199"/>
      <c r="AV737" s="199"/>
      <c r="AW737" s="199"/>
      <c r="AX737" s="199"/>
      <c r="AY737" s="199"/>
      <c r="AZ737" s="199"/>
      <c r="BA737" s="199"/>
      <c r="BB737" s="199"/>
      <c r="BC737" s="199"/>
      <c r="BD737" s="201" t="str">
        <f t="shared" si="26"/>
        <v>215 (koupelna):(2,1+2,1+2+2)*2*0,3718</v>
      </c>
      <c r="BE737" s="199"/>
      <c r="BF737" s="199"/>
      <c r="BG737" s="199"/>
      <c r="BH737" s="199"/>
      <c r="BI737" s="199"/>
    </row>
    <row r="738" spans="1:61" x14ac:dyDescent="0.2">
      <c r="A738" s="191"/>
      <c r="B738" s="192"/>
      <c r="C738" s="331" t="s">
        <v>2086</v>
      </c>
      <c r="D738" s="332"/>
      <c r="E738" s="193">
        <v>1.0072000000000001</v>
      </c>
      <c r="F738" s="194"/>
      <c r="G738" s="195"/>
      <c r="H738" s="196"/>
      <c r="I738" s="197"/>
      <c r="J738" s="184"/>
      <c r="K738" s="197"/>
      <c r="M738" s="198" t="s">
        <v>2086</v>
      </c>
      <c r="O738" s="199"/>
      <c r="Z738" s="199"/>
      <c r="AA738" s="199"/>
      <c r="AB738" s="199"/>
      <c r="AC738" s="199"/>
      <c r="AD738" s="199"/>
      <c r="AE738" s="199"/>
      <c r="AF738" s="199"/>
      <c r="AG738" s="199"/>
      <c r="AH738" s="199"/>
      <c r="AI738" s="199"/>
      <c r="AJ738" s="199"/>
      <c r="AK738" s="199"/>
      <c r="AL738" s="199"/>
      <c r="AM738" s="199"/>
      <c r="AN738" s="199"/>
      <c r="AO738" s="199"/>
      <c r="AP738" s="199"/>
      <c r="AQ738" s="199"/>
      <c r="AR738" s="199"/>
      <c r="AS738" s="199"/>
      <c r="AT738" s="199"/>
      <c r="AU738" s="199"/>
      <c r="AV738" s="199"/>
      <c r="AW738" s="199"/>
      <c r="AX738" s="199"/>
      <c r="AY738" s="199"/>
      <c r="AZ738" s="199"/>
      <c r="BA738" s="199"/>
      <c r="BB738" s="199"/>
      <c r="BC738" s="199"/>
      <c r="BD738" s="201" t="str">
        <f t="shared" si="26"/>
        <v>220 (koupelna):(1,955+1,955+1,985+1,985)*2*0,3718</v>
      </c>
      <c r="BE738" s="199"/>
      <c r="BF738" s="199"/>
      <c r="BG738" s="199"/>
      <c r="BH738" s="199"/>
      <c r="BI738" s="199"/>
    </row>
    <row r="739" spans="1:61" x14ac:dyDescent="0.2">
      <c r="A739" s="191"/>
      <c r="B739" s="192"/>
      <c r="C739" s="331" t="s">
        <v>2087</v>
      </c>
      <c r="D739" s="332"/>
      <c r="E739" s="193">
        <v>6.6254999999999997</v>
      </c>
      <c r="F739" s="194"/>
      <c r="G739" s="195"/>
      <c r="H739" s="196"/>
      <c r="I739" s="197"/>
      <c r="J739" s="184"/>
      <c r="K739" s="197"/>
      <c r="M739" s="198" t="s">
        <v>2087</v>
      </c>
      <c r="O739" s="199"/>
      <c r="Z739" s="199"/>
      <c r="AA739" s="199"/>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9"/>
      <c r="BC739" s="199"/>
      <c r="BD739" s="201" t="str">
        <f t="shared" si="26"/>
        <v>221 obklad kuchuňská linka :(2,2+2,1)*0,63*0,3718</v>
      </c>
      <c r="BE739" s="199"/>
      <c r="BF739" s="199"/>
      <c r="BG739" s="199"/>
      <c r="BH739" s="199"/>
      <c r="BI739" s="199"/>
    </row>
    <row r="740" spans="1:61" x14ac:dyDescent="0.2">
      <c r="A740" s="191"/>
      <c r="B740" s="192"/>
      <c r="C740" s="331" t="s">
        <v>2088</v>
      </c>
      <c r="D740" s="332"/>
      <c r="E740" s="193">
        <v>2.7170999999999998</v>
      </c>
      <c r="F740" s="194"/>
      <c r="G740" s="195"/>
      <c r="H740" s="196"/>
      <c r="I740" s="197"/>
      <c r="J740" s="184"/>
      <c r="K740" s="197"/>
      <c r="M740" s="198" t="s">
        <v>2088</v>
      </c>
      <c r="O740" s="199"/>
      <c r="Z740" s="199"/>
      <c r="AA740" s="199"/>
      <c r="AB740" s="199"/>
      <c r="AC740" s="199"/>
      <c r="AD740" s="199"/>
      <c r="AE740" s="199"/>
      <c r="AF740" s="199"/>
      <c r="AG740" s="199"/>
      <c r="AH740" s="199"/>
      <c r="AI740" s="199"/>
      <c r="AJ740" s="199"/>
      <c r="AK740" s="199"/>
      <c r="AL740" s="199"/>
      <c r="AM740" s="199"/>
      <c r="AN740" s="199"/>
      <c r="AO740" s="199"/>
      <c r="AP740" s="199"/>
      <c r="AQ740" s="199"/>
      <c r="AR740" s="199"/>
      <c r="AS740" s="199"/>
      <c r="AT740" s="199"/>
      <c r="AU740" s="199"/>
      <c r="AV740" s="199"/>
      <c r="AW740" s="199"/>
      <c r="AX740" s="199"/>
      <c r="AY740" s="199"/>
      <c r="AZ740" s="199"/>
      <c r="BA740" s="199"/>
      <c r="BB740" s="199"/>
      <c r="BC740" s="199"/>
      <c r="BD740" s="201" t="str">
        <f t="shared" si="26"/>
        <v>225 (koupelna):(2,76+2,76+1,695+1,695)*2*0,3718</v>
      </c>
      <c r="BE740" s="199"/>
      <c r="BF740" s="199"/>
      <c r="BG740" s="199"/>
      <c r="BH740" s="199"/>
      <c r="BI740" s="199"/>
    </row>
    <row r="741" spans="1:61" x14ac:dyDescent="0.2">
      <c r="A741" s="191"/>
      <c r="B741" s="192"/>
      <c r="C741" s="331" t="s">
        <v>2089</v>
      </c>
      <c r="D741" s="332"/>
      <c r="E741" s="193">
        <v>0.96040000000000003</v>
      </c>
      <c r="F741" s="194"/>
      <c r="G741" s="195"/>
      <c r="H741" s="196"/>
      <c r="I741" s="197"/>
      <c r="J741" s="184"/>
      <c r="K741" s="197"/>
      <c r="M741" s="198" t="s">
        <v>2089</v>
      </c>
      <c r="O741" s="199"/>
      <c r="Z741" s="199"/>
      <c r="AA741" s="199"/>
      <c r="AB741" s="199"/>
      <c r="AC741" s="199"/>
      <c r="AD741" s="199"/>
      <c r="AE741" s="199"/>
      <c r="AF741" s="199"/>
      <c r="AG741" s="199"/>
      <c r="AH741" s="199"/>
      <c r="AI741" s="199"/>
      <c r="AJ741" s="199"/>
      <c r="AK741" s="199"/>
      <c r="AL741" s="199"/>
      <c r="AM741" s="199"/>
      <c r="AN741" s="199"/>
      <c r="AO741" s="199"/>
      <c r="AP741" s="199"/>
      <c r="AQ741" s="199"/>
      <c r="AR741" s="199"/>
      <c r="AS741" s="199"/>
      <c r="AT741" s="199"/>
      <c r="AU741" s="199"/>
      <c r="AV741" s="199"/>
      <c r="AW741" s="199"/>
      <c r="AX741" s="199"/>
      <c r="AY741" s="199"/>
      <c r="AZ741" s="199"/>
      <c r="BA741" s="199"/>
      <c r="BB741" s="199"/>
      <c r="BC741" s="199"/>
      <c r="BD741" s="201" t="str">
        <f t="shared" si="26"/>
        <v>226 (WC):(1,41+1,41+1,2+1,2)*1,4*0,3718</v>
      </c>
      <c r="BE741" s="199"/>
      <c r="BF741" s="199"/>
      <c r="BG741" s="199"/>
      <c r="BH741" s="199"/>
      <c r="BI741" s="199"/>
    </row>
    <row r="742" spans="1:61" x14ac:dyDescent="0.2">
      <c r="A742" s="191"/>
      <c r="B742" s="192"/>
      <c r="C742" s="331" t="s">
        <v>2081</v>
      </c>
      <c r="D742" s="332"/>
      <c r="E742" s="193">
        <v>6.4916</v>
      </c>
      <c r="F742" s="194"/>
      <c r="G742" s="195"/>
      <c r="H742" s="196"/>
      <c r="I742" s="197"/>
      <c r="J742" s="184"/>
      <c r="K742" s="197"/>
      <c r="M742" s="198" t="s">
        <v>2081</v>
      </c>
      <c r="O742" s="199"/>
      <c r="Z742" s="199"/>
      <c r="AA742" s="199"/>
      <c r="AB742" s="199"/>
      <c r="AC742" s="199"/>
      <c r="AD742" s="199"/>
      <c r="AE742" s="199"/>
      <c r="AF742" s="199"/>
      <c r="AG742" s="199"/>
      <c r="AH742" s="199"/>
      <c r="AI742" s="199"/>
      <c r="AJ742" s="199"/>
      <c r="AK742" s="199"/>
      <c r="AL742" s="199"/>
      <c r="AM742" s="199"/>
      <c r="AN742" s="199"/>
      <c r="AO742" s="199"/>
      <c r="AP742" s="199"/>
      <c r="AQ742" s="199"/>
      <c r="AR742" s="199"/>
      <c r="AS742" s="199"/>
      <c r="AT742" s="199"/>
      <c r="AU742" s="199"/>
      <c r="AV742" s="199"/>
      <c r="AW742" s="199"/>
      <c r="AX742" s="199"/>
      <c r="AY742" s="199"/>
      <c r="AZ742" s="199"/>
      <c r="BA742" s="199"/>
      <c r="BB742" s="199"/>
      <c r="BC742" s="199"/>
      <c r="BD742" s="201" t="str">
        <f t="shared" si="26"/>
        <v>229 obklad kuchuňská linka :(3,5+0,6)*0,63*0,3718</v>
      </c>
      <c r="BE742" s="199"/>
      <c r="BF742" s="199"/>
      <c r="BG742" s="199"/>
      <c r="BH742" s="199"/>
      <c r="BI742" s="199"/>
    </row>
    <row r="743" spans="1:61" x14ac:dyDescent="0.2">
      <c r="A743" s="191"/>
      <c r="B743" s="192"/>
      <c r="C743" s="331" t="s">
        <v>2082</v>
      </c>
      <c r="D743" s="332"/>
      <c r="E743" s="193">
        <v>1.0774999999999999</v>
      </c>
      <c r="F743" s="194"/>
      <c r="G743" s="195"/>
      <c r="H743" s="196"/>
      <c r="I743" s="197"/>
      <c r="J743" s="184"/>
      <c r="K743" s="197"/>
      <c r="M743" s="198" t="s">
        <v>2082</v>
      </c>
      <c r="O743" s="199"/>
      <c r="Z743" s="199"/>
      <c r="AA743" s="199"/>
      <c r="AB743" s="199"/>
      <c r="AC743" s="199"/>
      <c r="AD743" s="199"/>
      <c r="AE743" s="199"/>
      <c r="AF743" s="199"/>
      <c r="AG743" s="199"/>
      <c r="AH743" s="199"/>
      <c r="AI743" s="199"/>
      <c r="AJ743" s="199"/>
      <c r="AK743" s="199"/>
      <c r="AL743" s="199"/>
      <c r="AM743" s="199"/>
      <c r="AN743" s="199"/>
      <c r="AO743" s="199"/>
      <c r="AP743" s="199"/>
      <c r="AQ743" s="199"/>
      <c r="AR743" s="199"/>
      <c r="AS743" s="199"/>
      <c r="AT743" s="199"/>
      <c r="AU743" s="199"/>
      <c r="AV743" s="199"/>
      <c r="AW743" s="199"/>
      <c r="AX743" s="199"/>
      <c r="AY743" s="199"/>
      <c r="AZ743" s="199"/>
      <c r="BA743" s="199"/>
      <c r="BB743" s="199"/>
      <c r="BC743" s="199"/>
      <c r="BD743" s="201" t="str">
        <f t="shared" si="26"/>
        <v>206 (koupelna):(2,425+2+1,5+0,57+0,435+1,8)*2*0,3718</v>
      </c>
      <c r="BE743" s="199"/>
      <c r="BF743" s="199"/>
      <c r="BG743" s="199"/>
      <c r="BH743" s="199"/>
      <c r="BI743" s="199"/>
    </row>
    <row r="744" spans="1:61" x14ac:dyDescent="0.2">
      <c r="A744" s="191"/>
      <c r="B744" s="192"/>
      <c r="C744" s="331" t="s">
        <v>2083</v>
      </c>
      <c r="D744" s="332"/>
      <c r="E744" s="193">
        <v>6.0975000000000001</v>
      </c>
      <c r="F744" s="194"/>
      <c r="G744" s="195"/>
      <c r="H744" s="196"/>
      <c r="I744" s="197"/>
      <c r="J744" s="184"/>
      <c r="K744" s="197"/>
      <c r="M744" s="198" t="s">
        <v>2083</v>
      </c>
      <c r="O744" s="199"/>
      <c r="Z744" s="199"/>
      <c r="AA744" s="199"/>
      <c r="AB744" s="199"/>
      <c r="AC744" s="199"/>
      <c r="AD744" s="199"/>
      <c r="AE744" s="199"/>
      <c r="AF744" s="199"/>
      <c r="AG744" s="199"/>
      <c r="AH744" s="199"/>
      <c r="AI744" s="199"/>
      <c r="AJ744" s="199"/>
      <c r="AK744" s="199"/>
      <c r="AL744" s="199"/>
      <c r="AM744" s="199"/>
      <c r="AN744" s="199"/>
      <c r="AO744" s="199"/>
      <c r="AP744" s="199"/>
      <c r="AQ744" s="199"/>
      <c r="AR744" s="199"/>
      <c r="AS744" s="199"/>
      <c r="AT744" s="199"/>
      <c r="AU744" s="199"/>
      <c r="AV744" s="199"/>
      <c r="AW744" s="199"/>
      <c r="AX744" s="199"/>
      <c r="AY744" s="199"/>
      <c r="AZ744" s="199"/>
      <c r="BA744" s="199"/>
      <c r="BB744" s="199"/>
      <c r="BC744" s="199"/>
      <c r="BD744" s="201" t="str">
        <f t="shared" si="26"/>
        <v>207 obklady kuchyňská linka :(3+0,8+0,8)*0,63*0,3718</v>
      </c>
      <c r="BE744" s="199"/>
      <c r="BF744" s="199"/>
      <c r="BG744" s="199"/>
      <c r="BH744" s="199"/>
      <c r="BI744" s="199"/>
    </row>
    <row r="745" spans="1:61" x14ac:dyDescent="0.2">
      <c r="A745" s="191"/>
      <c r="B745" s="192"/>
      <c r="C745" s="331" t="s">
        <v>2084</v>
      </c>
      <c r="D745" s="332"/>
      <c r="E745" s="193">
        <v>6.0975000000000001</v>
      </c>
      <c r="F745" s="194"/>
      <c r="G745" s="195"/>
      <c r="H745" s="196"/>
      <c r="I745" s="197"/>
      <c r="J745" s="184"/>
      <c r="K745" s="197"/>
      <c r="M745" s="198" t="s">
        <v>2084</v>
      </c>
      <c r="O745" s="199"/>
      <c r="Z745" s="199"/>
      <c r="AA745" s="199"/>
      <c r="AB745" s="199"/>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9"/>
      <c r="BC745" s="199"/>
      <c r="BD745" s="201" t="str">
        <f t="shared" si="26"/>
        <v>212 (koupelna):(2+2+2,1+2,1)*2*0,3718</v>
      </c>
      <c r="BE745" s="199"/>
      <c r="BF745" s="199"/>
      <c r="BG745" s="199"/>
      <c r="BH745" s="199"/>
      <c r="BI745" s="199"/>
    </row>
    <row r="746" spans="1:61" x14ac:dyDescent="0.2">
      <c r="A746" s="191"/>
      <c r="B746" s="192"/>
      <c r="C746" s="331" t="s">
        <v>2085</v>
      </c>
      <c r="D746" s="332"/>
      <c r="E746" s="193">
        <v>5.8596000000000004</v>
      </c>
      <c r="F746" s="194"/>
      <c r="G746" s="195"/>
      <c r="H746" s="196"/>
      <c r="I746" s="197"/>
      <c r="J746" s="184"/>
      <c r="K746" s="197"/>
      <c r="M746" s="198" t="s">
        <v>2085</v>
      </c>
      <c r="O746" s="199"/>
      <c r="Z746" s="199"/>
      <c r="AA746" s="199"/>
      <c r="AB746" s="199"/>
      <c r="AC746" s="199"/>
      <c r="AD746" s="199"/>
      <c r="AE746" s="199"/>
      <c r="AF746" s="199"/>
      <c r="AG746" s="199"/>
      <c r="AH746" s="199"/>
      <c r="AI746" s="199"/>
      <c r="AJ746" s="199"/>
      <c r="AK746" s="199"/>
      <c r="AL746" s="199"/>
      <c r="AM746" s="199"/>
      <c r="AN746" s="199"/>
      <c r="AO746" s="199"/>
      <c r="AP746" s="199"/>
      <c r="AQ746" s="199"/>
      <c r="AR746" s="199"/>
      <c r="AS746" s="199"/>
      <c r="AT746" s="199"/>
      <c r="AU746" s="199"/>
      <c r="AV746" s="199"/>
      <c r="AW746" s="199"/>
      <c r="AX746" s="199"/>
      <c r="AY746" s="199"/>
      <c r="AZ746" s="199"/>
      <c r="BA746" s="199"/>
      <c r="BB746" s="199"/>
      <c r="BC746" s="199"/>
      <c r="BD746" s="201" t="str">
        <f t="shared" si="26"/>
        <v>215 (koupelna):(2,1+2,1+2+2)*2*0,3718</v>
      </c>
      <c r="BE746" s="199"/>
      <c r="BF746" s="199"/>
      <c r="BG746" s="199"/>
      <c r="BH746" s="199"/>
      <c r="BI746" s="199"/>
    </row>
    <row r="747" spans="1:61" x14ac:dyDescent="0.2">
      <c r="A747" s="191"/>
      <c r="B747" s="192"/>
      <c r="C747" s="331" t="s">
        <v>2086</v>
      </c>
      <c r="D747" s="332"/>
      <c r="E747" s="193">
        <v>1.0072000000000001</v>
      </c>
      <c r="F747" s="194"/>
      <c r="G747" s="195"/>
      <c r="H747" s="196"/>
      <c r="I747" s="197"/>
      <c r="J747" s="184"/>
      <c r="K747" s="197"/>
      <c r="M747" s="198" t="s">
        <v>2086</v>
      </c>
      <c r="O747" s="199"/>
      <c r="Z747" s="199"/>
      <c r="AA747" s="199"/>
      <c r="AB747" s="199"/>
      <c r="AC747" s="199"/>
      <c r="AD747" s="199"/>
      <c r="AE747" s="199"/>
      <c r="AF747" s="199"/>
      <c r="AG747" s="199"/>
      <c r="AH747" s="199"/>
      <c r="AI747" s="199"/>
      <c r="AJ747" s="199"/>
      <c r="AK747" s="199"/>
      <c r="AL747" s="199"/>
      <c r="AM747" s="199"/>
      <c r="AN747" s="199"/>
      <c r="AO747" s="199"/>
      <c r="AP747" s="199"/>
      <c r="AQ747" s="199"/>
      <c r="AR747" s="199"/>
      <c r="AS747" s="199"/>
      <c r="AT747" s="199"/>
      <c r="AU747" s="199"/>
      <c r="AV747" s="199"/>
      <c r="AW747" s="199"/>
      <c r="AX747" s="199"/>
      <c r="AY747" s="199"/>
      <c r="AZ747" s="199"/>
      <c r="BA747" s="199"/>
      <c r="BB747" s="199"/>
      <c r="BC747" s="199"/>
      <c r="BD747" s="201" t="str">
        <f t="shared" si="26"/>
        <v>220 (koupelna):(1,955+1,955+1,985+1,985)*2*0,3718</v>
      </c>
      <c r="BE747" s="199"/>
      <c r="BF747" s="199"/>
      <c r="BG747" s="199"/>
      <c r="BH747" s="199"/>
      <c r="BI747" s="199"/>
    </row>
    <row r="748" spans="1:61" x14ac:dyDescent="0.2">
      <c r="A748" s="191"/>
      <c r="B748" s="192"/>
      <c r="C748" s="331" t="s">
        <v>2087</v>
      </c>
      <c r="D748" s="332"/>
      <c r="E748" s="193">
        <v>6.6254999999999997</v>
      </c>
      <c r="F748" s="194"/>
      <c r="G748" s="195"/>
      <c r="H748" s="196"/>
      <c r="I748" s="197"/>
      <c r="J748" s="184"/>
      <c r="K748" s="197"/>
      <c r="M748" s="198" t="s">
        <v>2087</v>
      </c>
      <c r="O748" s="199"/>
      <c r="Z748" s="199"/>
      <c r="AA748" s="199"/>
      <c r="AB748" s="199"/>
      <c r="AC748" s="199"/>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199"/>
      <c r="BA748" s="199"/>
      <c r="BB748" s="199"/>
      <c r="BC748" s="199"/>
      <c r="BD748" s="201" t="str">
        <f t="shared" si="26"/>
        <v>221 obklad kuchuňská linka :(2,2+2,1)*0,63*0,3718</v>
      </c>
      <c r="BE748" s="199"/>
      <c r="BF748" s="199"/>
      <c r="BG748" s="199"/>
      <c r="BH748" s="199"/>
      <c r="BI748" s="199"/>
    </row>
    <row r="749" spans="1:61" x14ac:dyDescent="0.2">
      <c r="A749" s="191"/>
      <c r="B749" s="192"/>
      <c r="C749" s="331" t="s">
        <v>2088</v>
      </c>
      <c r="D749" s="332"/>
      <c r="E749" s="193">
        <v>2.7170999999999998</v>
      </c>
      <c r="F749" s="194"/>
      <c r="G749" s="195"/>
      <c r="H749" s="196"/>
      <c r="I749" s="197"/>
      <c r="J749" s="184"/>
      <c r="K749" s="197"/>
      <c r="M749" s="198" t="s">
        <v>2088</v>
      </c>
      <c r="O749" s="199"/>
      <c r="Z749" s="199"/>
      <c r="AA749" s="199"/>
      <c r="AB749" s="199"/>
      <c r="AC749" s="199"/>
      <c r="AD749" s="199"/>
      <c r="AE749" s="199"/>
      <c r="AF749" s="199"/>
      <c r="AG749" s="199"/>
      <c r="AH749" s="199"/>
      <c r="AI749" s="199"/>
      <c r="AJ749" s="199"/>
      <c r="AK749" s="199"/>
      <c r="AL749" s="199"/>
      <c r="AM749" s="199"/>
      <c r="AN749" s="199"/>
      <c r="AO749" s="199"/>
      <c r="AP749" s="199"/>
      <c r="AQ749" s="199"/>
      <c r="AR749" s="199"/>
      <c r="AS749" s="199"/>
      <c r="AT749" s="199"/>
      <c r="AU749" s="199"/>
      <c r="AV749" s="199"/>
      <c r="AW749" s="199"/>
      <c r="AX749" s="199"/>
      <c r="AY749" s="199"/>
      <c r="AZ749" s="199"/>
      <c r="BA749" s="199"/>
      <c r="BB749" s="199"/>
      <c r="BC749" s="199"/>
      <c r="BD749" s="201" t="str">
        <f t="shared" si="26"/>
        <v>225 (koupelna):(2,76+2,76+1,695+1,695)*2*0,3718</v>
      </c>
      <c r="BE749" s="199"/>
      <c r="BF749" s="199"/>
      <c r="BG749" s="199"/>
      <c r="BH749" s="199"/>
      <c r="BI749" s="199"/>
    </row>
    <row r="750" spans="1:61" x14ac:dyDescent="0.2">
      <c r="A750" s="191"/>
      <c r="B750" s="192"/>
      <c r="C750" s="331" t="s">
        <v>2089</v>
      </c>
      <c r="D750" s="332"/>
      <c r="E750" s="193">
        <v>0.96040000000000003</v>
      </c>
      <c r="F750" s="194"/>
      <c r="G750" s="195"/>
      <c r="H750" s="196"/>
      <c r="I750" s="197"/>
      <c r="J750" s="184"/>
      <c r="K750" s="197"/>
      <c r="M750" s="198" t="s">
        <v>2089</v>
      </c>
      <c r="O750" s="199"/>
      <c r="Z750" s="199"/>
      <c r="AA750" s="199"/>
      <c r="AB750" s="199"/>
      <c r="AC750" s="199"/>
      <c r="AD750" s="199"/>
      <c r="AE750" s="199"/>
      <c r="AF750" s="199"/>
      <c r="AG750" s="199"/>
      <c r="AH750" s="199"/>
      <c r="AI750" s="199"/>
      <c r="AJ750" s="199"/>
      <c r="AK750" s="199"/>
      <c r="AL750" s="199"/>
      <c r="AM750" s="199"/>
      <c r="AN750" s="199"/>
      <c r="AO750" s="199"/>
      <c r="AP750" s="199"/>
      <c r="AQ750" s="199"/>
      <c r="AR750" s="199"/>
      <c r="AS750" s="199"/>
      <c r="AT750" s="199"/>
      <c r="AU750" s="199"/>
      <c r="AV750" s="199"/>
      <c r="AW750" s="199"/>
      <c r="AX750" s="199"/>
      <c r="AY750" s="199"/>
      <c r="AZ750" s="199"/>
      <c r="BA750" s="199"/>
      <c r="BB750" s="199"/>
      <c r="BC750" s="199"/>
      <c r="BD750" s="201" t="str">
        <f t="shared" si="26"/>
        <v>226 (WC):(1,41+1,41+1,2+1,2)*1,4*0,3718</v>
      </c>
      <c r="BE750" s="199"/>
      <c r="BF750" s="199"/>
      <c r="BG750" s="199"/>
      <c r="BH750" s="199"/>
      <c r="BI750" s="199"/>
    </row>
    <row r="751" spans="1:61" x14ac:dyDescent="0.2">
      <c r="A751" s="191"/>
      <c r="B751" s="192"/>
      <c r="C751" s="331" t="s">
        <v>2249</v>
      </c>
      <c r="D751" s="332"/>
      <c r="E751" s="193">
        <v>0</v>
      </c>
      <c r="F751" s="194"/>
      <c r="G751" s="195"/>
      <c r="H751" s="196"/>
      <c r="I751" s="197"/>
      <c r="J751" s="184"/>
      <c r="K751" s="197"/>
      <c r="M751" s="198" t="s">
        <v>2249</v>
      </c>
      <c r="O751" s="199"/>
      <c r="Z751" s="199"/>
      <c r="AA751" s="199"/>
      <c r="AB751" s="199"/>
      <c r="AC751" s="199"/>
      <c r="AD751" s="199"/>
      <c r="AE751" s="199"/>
      <c r="AF751" s="199"/>
      <c r="AG751" s="199"/>
      <c r="AH751" s="199"/>
      <c r="AI751" s="199"/>
      <c r="AJ751" s="199"/>
      <c r="AK751" s="199"/>
      <c r="AL751" s="199"/>
      <c r="AM751" s="199"/>
      <c r="AN751" s="199"/>
      <c r="AO751" s="199"/>
      <c r="AP751" s="199"/>
      <c r="AQ751" s="199"/>
      <c r="AR751" s="199"/>
      <c r="AS751" s="199"/>
      <c r="AT751" s="199"/>
      <c r="AU751" s="199"/>
      <c r="AV751" s="199"/>
      <c r="AW751" s="199"/>
      <c r="AX751" s="199"/>
      <c r="AY751" s="199"/>
      <c r="AZ751" s="199"/>
      <c r="BA751" s="199"/>
      <c r="BB751" s="199"/>
      <c r="BC751" s="199"/>
      <c r="BD751" s="201" t="str">
        <f t="shared" si="26"/>
        <v>229 obklad kuchuňská linka :(3,5+0,6)*0,63*0,3718</v>
      </c>
      <c r="BE751" s="199"/>
      <c r="BF751" s="199"/>
      <c r="BG751" s="199"/>
      <c r="BH751" s="199"/>
      <c r="BI751" s="199"/>
    </row>
    <row r="752" spans="1:61" x14ac:dyDescent="0.2">
      <c r="A752" s="191"/>
      <c r="B752" s="192"/>
      <c r="C752" s="331" t="s">
        <v>2339</v>
      </c>
      <c r="D752" s="332"/>
      <c r="E752" s="193">
        <v>0.2082</v>
      </c>
      <c r="F752" s="194"/>
      <c r="G752" s="195"/>
      <c r="H752" s="196"/>
      <c r="I752" s="197"/>
      <c r="J752" s="184"/>
      <c r="K752" s="197"/>
      <c r="M752" s="198" t="s">
        <v>2339</v>
      </c>
      <c r="O752" s="199"/>
      <c r="Z752" s="199"/>
      <c r="AA752" s="199"/>
      <c r="AB752" s="199"/>
      <c r="AC752" s="199"/>
      <c r="AD752" s="199"/>
      <c r="AE752" s="199"/>
      <c r="AF752" s="199"/>
      <c r="AG752" s="199"/>
      <c r="AH752" s="199"/>
      <c r="AI752" s="199"/>
      <c r="AJ752" s="199"/>
      <c r="AK752" s="199"/>
      <c r="AL752" s="199"/>
      <c r="AM752" s="199"/>
      <c r="AN752" s="199"/>
      <c r="AO752" s="199"/>
      <c r="AP752" s="199"/>
      <c r="AQ752" s="199"/>
      <c r="AR752" s="199"/>
      <c r="AS752" s="199"/>
      <c r="AT752" s="199"/>
      <c r="AU752" s="199"/>
      <c r="AV752" s="199"/>
      <c r="AW752" s="199"/>
      <c r="AX752" s="199"/>
      <c r="AY752" s="199"/>
      <c r="AZ752" s="199"/>
      <c r="BA752" s="199"/>
      <c r="BB752" s="199"/>
      <c r="BC752" s="199"/>
      <c r="BD752" s="201" t="str">
        <f t="shared" si="26"/>
        <v>obklad parapetů předpoklad :</v>
      </c>
      <c r="BE752" s="199"/>
      <c r="BF752" s="199"/>
      <c r="BG752" s="199"/>
      <c r="BH752" s="199"/>
      <c r="BI752" s="199"/>
    </row>
    <row r="753" spans="1:104" ht="22.5" x14ac:dyDescent="0.2">
      <c r="A753" s="161">
        <v>101</v>
      </c>
      <c r="B753" s="162" t="s">
        <v>1173</v>
      </c>
      <c r="C753" s="163" t="s">
        <v>1174</v>
      </c>
      <c r="D753" s="164" t="s">
        <v>248</v>
      </c>
      <c r="E753" s="165">
        <v>1.1726000000000001</v>
      </c>
      <c r="F753" s="122">
        <f>'01 107 '!F753</f>
        <v>0</v>
      </c>
      <c r="G753" s="166">
        <f>E753*F753</f>
        <v>0</v>
      </c>
      <c r="H753" s="167">
        <v>0</v>
      </c>
      <c r="I753" s="168">
        <f>E753*H753</f>
        <v>0</v>
      </c>
      <c r="J753" s="167"/>
      <c r="K753" s="168">
        <f>E753*J753</f>
        <v>0</v>
      </c>
      <c r="O753" s="199"/>
      <c r="Z753" s="199"/>
      <c r="AA753" s="199">
        <v>12</v>
      </c>
      <c r="AB753" s="199">
        <v>0</v>
      </c>
      <c r="AC753" s="199">
        <v>103</v>
      </c>
      <c r="AD753" s="199"/>
      <c r="AE753" s="199"/>
      <c r="AF753" s="199"/>
      <c r="AG753" s="199"/>
      <c r="AH753" s="199"/>
      <c r="AI753" s="199"/>
      <c r="AJ753" s="199"/>
      <c r="AK753" s="199"/>
      <c r="AL753" s="199"/>
      <c r="AM753" s="199"/>
      <c r="AN753" s="199"/>
      <c r="AO753" s="199"/>
      <c r="AP753" s="199"/>
      <c r="AQ753" s="199"/>
      <c r="AR753" s="199"/>
      <c r="AS753" s="199"/>
      <c r="AT753" s="199"/>
      <c r="AU753" s="199"/>
      <c r="AV753" s="199"/>
      <c r="AW753" s="199"/>
      <c r="AX753" s="199"/>
      <c r="AY753" s="199"/>
      <c r="AZ753" s="200">
        <f>G753</f>
        <v>0</v>
      </c>
      <c r="BA753" s="199"/>
      <c r="BB753" s="199"/>
      <c r="BC753" s="199"/>
      <c r="BD753" s="199"/>
      <c r="BE753" s="199"/>
      <c r="BF753" s="199"/>
      <c r="BG753" s="199"/>
      <c r="BH753" s="199"/>
      <c r="BI753" s="199"/>
      <c r="CA753" s="199">
        <v>12</v>
      </c>
      <c r="CB753" s="199">
        <v>0</v>
      </c>
      <c r="CZ753" s="124">
        <v>2</v>
      </c>
    </row>
    <row r="754" spans="1:104" x14ac:dyDescent="0.2">
      <c r="A754" s="191"/>
      <c r="B754" s="192"/>
      <c r="C754" s="331" t="s">
        <v>2340</v>
      </c>
      <c r="D754" s="332"/>
      <c r="E754" s="193">
        <v>1.1726000000000001</v>
      </c>
      <c r="F754" s="194"/>
      <c r="G754" s="195"/>
      <c r="H754" s="196"/>
      <c r="I754" s="197"/>
      <c r="J754" s="184"/>
      <c r="K754" s="197"/>
      <c r="M754" s="198" t="s">
        <v>2340</v>
      </c>
      <c r="O754" s="199"/>
      <c r="Z754" s="199"/>
      <c r="AA754" s="199"/>
      <c r="AB754" s="199"/>
      <c r="AC754" s="199"/>
      <c r="AD754" s="199"/>
      <c r="AE754" s="199"/>
      <c r="AF754" s="199"/>
      <c r="AG754" s="199"/>
      <c r="AH754" s="199"/>
      <c r="AI754" s="199"/>
      <c r="AJ754" s="199"/>
      <c r="AK754" s="199"/>
      <c r="AL754" s="199"/>
      <c r="AM754" s="199"/>
      <c r="AN754" s="199"/>
      <c r="AO754" s="199"/>
      <c r="AP754" s="199"/>
      <c r="AQ754" s="199"/>
      <c r="AR754" s="199"/>
      <c r="AS754" s="199"/>
      <c r="AT754" s="199"/>
      <c r="AU754" s="199"/>
      <c r="AV754" s="199"/>
      <c r="AW754" s="199"/>
      <c r="AX754" s="199"/>
      <c r="AY754" s="199"/>
      <c r="AZ754" s="199"/>
      <c r="BA754" s="199"/>
      <c r="BB754" s="199"/>
      <c r="BC754" s="199"/>
      <c r="BD754" s="201" t="str">
        <f>C753</f>
        <v xml:space="preserve">Přesun hmot pro obklady keramické, výšky do 24 m </v>
      </c>
      <c r="BE754" s="199"/>
      <c r="BF754" s="199"/>
      <c r="BG754" s="199"/>
      <c r="BH754" s="199"/>
      <c r="BI754" s="199"/>
    </row>
    <row r="755" spans="1:104" x14ac:dyDescent="0.2">
      <c r="A755" s="161">
        <v>102</v>
      </c>
      <c r="B755" s="162" t="s">
        <v>1893</v>
      </c>
      <c r="C755" s="163" t="s">
        <v>1177</v>
      </c>
      <c r="D755" s="164" t="s">
        <v>41</v>
      </c>
      <c r="E755" s="165">
        <v>39.552700000000002</v>
      </c>
      <c r="F755" s="122">
        <f>'01 107 '!F755</f>
        <v>0</v>
      </c>
      <c r="G755" s="166">
        <f>E755*F755</f>
        <v>0</v>
      </c>
      <c r="H755" s="167">
        <v>1.9429999999999999E-2</v>
      </c>
      <c r="I755" s="168">
        <f>E755*H755</f>
        <v>0.76850896099999999</v>
      </c>
      <c r="J755" s="167"/>
      <c r="K755" s="168">
        <f>E755*J755</f>
        <v>0</v>
      </c>
      <c r="O755" s="199"/>
      <c r="Z755" s="199"/>
      <c r="AA755" s="199">
        <v>3</v>
      </c>
      <c r="AB755" s="199">
        <v>1</v>
      </c>
      <c r="AC755" s="199">
        <v>597813747</v>
      </c>
      <c r="AD755" s="199"/>
      <c r="AE755" s="199"/>
      <c r="AF755" s="199"/>
      <c r="AG755" s="199"/>
      <c r="AH755" s="199"/>
      <c r="AI755" s="199"/>
      <c r="AJ755" s="199"/>
      <c r="AK755" s="199"/>
      <c r="AL755" s="199"/>
      <c r="AM755" s="199"/>
      <c r="AN755" s="199"/>
      <c r="AO755" s="199"/>
      <c r="AP755" s="199"/>
      <c r="AQ755" s="199"/>
      <c r="AR755" s="199"/>
      <c r="AS755" s="199"/>
      <c r="AT755" s="199"/>
      <c r="AU755" s="199"/>
      <c r="AV755" s="199"/>
      <c r="AW755" s="199"/>
      <c r="AX755" s="199"/>
      <c r="AY755" s="199"/>
      <c r="AZ755" s="200">
        <f>G755</f>
        <v>0</v>
      </c>
      <c r="BA755" s="199"/>
      <c r="BB755" s="199"/>
      <c r="BC755" s="199"/>
      <c r="BD755" s="199"/>
      <c r="BE755" s="199"/>
      <c r="BF755" s="199"/>
      <c r="BG755" s="199"/>
      <c r="BH755" s="199"/>
      <c r="BI755" s="199"/>
      <c r="CA755" s="199">
        <v>3</v>
      </c>
      <c r="CB755" s="199">
        <v>1</v>
      </c>
      <c r="CZ755" s="124">
        <v>2</v>
      </c>
    </row>
    <row r="756" spans="1:104" x14ac:dyDescent="0.2">
      <c r="A756" s="191"/>
      <c r="B756" s="192"/>
      <c r="C756" s="312" t="s">
        <v>1052</v>
      </c>
      <c r="D756" s="313"/>
      <c r="E756" s="313"/>
      <c r="F756" s="313"/>
      <c r="G756" s="314"/>
      <c r="I756" s="197"/>
      <c r="K756" s="197"/>
      <c r="L756" s="198" t="s">
        <v>1052</v>
      </c>
      <c r="O756" s="199"/>
      <c r="Z756" s="199"/>
      <c r="AA756" s="199"/>
      <c r="AB756" s="199"/>
      <c r="AC756" s="199"/>
      <c r="AD756" s="199"/>
      <c r="AE756" s="199"/>
      <c r="AF756" s="199"/>
      <c r="AG756" s="199"/>
      <c r="AH756" s="199"/>
      <c r="AI756" s="199"/>
      <c r="AJ756" s="199"/>
      <c r="AK756" s="199"/>
      <c r="AL756" s="199"/>
      <c r="AM756" s="199"/>
      <c r="AN756" s="199"/>
      <c r="AO756" s="199"/>
      <c r="AP756" s="199"/>
      <c r="AQ756" s="199"/>
      <c r="AR756" s="199"/>
      <c r="AS756" s="199"/>
      <c r="AT756" s="199"/>
      <c r="AU756" s="199"/>
      <c r="AV756" s="199"/>
      <c r="AW756" s="199"/>
      <c r="AX756" s="199"/>
      <c r="AY756" s="199"/>
      <c r="AZ756" s="199"/>
      <c r="BA756" s="199"/>
      <c r="BB756" s="199"/>
      <c r="BC756" s="199"/>
      <c r="BD756" s="199"/>
      <c r="BE756" s="199"/>
      <c r="BF756" s="199"/>
      <c r="BG756" s="199"/>
      <c r="BH756" s="199"/>
      <c r="BI756" s="199"/>
    </row>
    <row r="757" spans="1:104" x14ac:dyDescent="0.2">
      <c r="A757" s="191"/>
      <c r="B757" s="192"/>
      <c r="C757" s="331" t="s">
        <v>2165</v>
      </c>
      <c r="D757" s="332"/>
      <c r="E757" s="193">
        <v>39.332000000000001</v>
      </c>
      <c r="F757" s="194"/>
      <c r="G757" s="195"/>
      <c r="H757" s="196"/>
      <c r="I757" s="197"/>
      <c r="J757" s="184"/>
      <c r="K757" s="197"/>
      <c r="M757" s="198" t="s">
        <v>2165</v>
      </c>
      <c r="O757" s="199"/>
      <c r="Z757" s="199"/>
      <c r="AA757" s="199"/>
      <c r="AB757" s="199"/>
      <c r="AC757" s="199"/>
      <c r="AD757" s="199"/>
      <c r="AE757" s="199"/>
      <c r="AF757" s="199"/>
      <c r="AG757" s="199"/>
      <c r="AH757" s="199"/>
      <c r="AI757" s="199"/>
      <c r="AJ757" s="199"/>
      <c r="AK757" s="199"/>
      <c r="AL757" s="199"/>
      <c r="AM757" s="199"/>
      <c r="AN757" s="199"/>
      <c r="AO757" s="199"/>
      <c r="AP757" s="199"/>
      <c r="AQ757" s="199"/>
      <c r="AR757" s="199"/>
      <c r="AS757" s="199"/>
      <c r="AT757" s="199"/>
      <c r="AU757" s="199"/>
      <c r="AV757" s="199"/>
      <c r="AW757" s="199"/>
      <c r="AX757" s="199"/>
      <c r="AY757" s="199"/>
      <c r="AZ757" s="199"/>
      <c r="BA757" s="199"/>
      <c r="BB757" s="199"/>
      <c r="BC757" s="199"/>
      <c r="BD757" s="201" t="str">
        <f>C756</f>
        <v xml:space="preserve">dopřesněno dle požadavků investora </v>
      </c>
      <c r="BE757" s="199"/>
      <c r="BF757" s="199"/>
      <c r="BG757" s="199"/>
      <c r="BH757" s="199"/>
      <c r="BI757" s="199"/>
    </row>
    <row r="758" spans="1:104" x14ac:dyDescent="0.2">
      <c r="A758" s="191"/>
      <c r="B758" s="192"/>
      <c r="C758" s="331" t="s">
        <v>2341</v>
      </c>
      <c r="D758" s="332"/>
      <c r="E758" s="193">
        <v>0.22070000000000001</v>
      </c>
      <c r="F758" s="194"/>
      <c r="G758" s="195"/>
      <c r="H758" s="196"/>
      <c r="I758" s="197"/>
      <c r="J758" s="184"/>
      <c r="K758" s="197"/>
      <c r="M758" s="198" t="s">
        <v>2341</v>
      </c>
      <c r="O758" s="199"/>
      <c r="Z758" s="199"/>
      <c r="AA758" s="199"/>
      <c r="AB758" s="199"/>
      <c r="AC758" s="199"/>
      <c r="AD758" s="199"/>
      <c r="AE758" s="199"/>
      <c r="AF758" s="199"/>
      <c r="AG758" s="199"/>
      <c r="AH758" s="199"/>
      <c r="AI758" s="199"/>
      <c r="AJ758" s="199"/>
      <c r="AK758" s="199"/>
      <c r="AL758" s="199"/>
      <c r="AM758" s="199"/>
      <c r="AN758" s="199"/>
      <c r="AO758" s="199"/>
      <c r="AP758" s="199"/>
      <c r="AQ758" s="199"/>
      <c r="AR758" s="199"/>
      <c r="AS758" s="199"/>
      <c r="AT758" s="199"/>
      <c r="AU758" s="199"/>
      <c r="AV758" s="199"/>
      <c r="AW758" s="199"/>
      <c r="AX758" s="199"/>
      <c r="AY758" s="199"/>
      <c r="AZ758" s="199"/>
      <c r="BA758" s="199"/>
      <c r="BB758" s="199"/>
      <c r="BC758" s="199"/>
      <c r="BD758" s="201" t="str">
        <f>C757</f>
        <v>99,8*1,06*0,3718</v>
      </c>
      <c r="BE758" s="199"/>
      <c r="BF758" s="199"/>
      <c r="BG758" s="199"/>
      <c r="BH758" s="199"/>
      <c r="BI758" s="199"/>
    </row>
    <row r="759" spans="1:104" x14ac:dyDescent="0.2">
      <c r="A759" s="169" t="s">
        <v>42</v>
      </c>
      <c r="B759" s="170" t="s">
        <v>1155</v>
      </c>
      <c r="C759" s="171" t="s">
        <v>1156</v>
      </c>
      <c r="D759" s="172"/>
      <c r="E759" s="173"/>
      <c r="F759" s="173"/>
      <c r="G759" s="174">
        <f>SUM(G706:G758)</f>
        <v>0</v>
      </c>
      <c r="H759" s="175"/>
      <c r="I759" s="174">
        <f>SUM(I706:I758)</f>
        <v>1.172571145</v>
      </c>
      <c r="J759" s="176"/>
      <c r="K759" s="174">
        <f>SUM(K706:K758)</f>
        <v>0</v>
      </c>
      <c r="O759" s="199"/>
      <c r="X759" s="202">
        <f>K759</f>
        <v>0</v>
      </c>
      <c r="Y759" s="202">
        <f>I759</f>
        <v>1.172571145</v>
      </c>
      <c r="Z759" s="200">
        <f>G759</f>
        <v>0</v>
      </c>
      <c r="AA759" s="199"/>
      <c r="AB759" s="199"/>
      <c r="AC759" s="199"/>
      <c r="AD759" s="199"/>
      <c r="AE759" s="199"/>
      <c r="AF759" s="199"/>
      <c r="AG759" s="199"/>
      <c r="AH759" s="199"/>
      <c r="AI759" s="199"/>
      <c r="AJ759" s="199"/>
      <c r="AK759" s="199"/>
      <c r="AL759" s="199"/>
      <c r="AM759" s="199"/>
      <c r="AN759" s="199"/>
      <c r="AO759" s="199"/>
      <c r="AP759" s="199"/>
      <c r="AQ759" s="199"/>
      <c r="AR759" s="199"/>
      <c r="AS759" s="199"/>
      <c r="AT759" s="199"/>
      <c r="AU759" s="199"/>
      <c r="AV759" s="199"/>
      <c r="AW759" s="199"/>
      <c r="AX759" s="199"/>
      <c r="AY759" s="199"/>
      <c r="AZ759" s="199"/>
      <c r="BA759" s="203"/>
      <c r="BB759" s="203"/>
      <c r="BC759" s="203"/>
      <c r="BD759" s="203"/>
      <c r="BE759" s="203"/>
      <c r="BF759" s="203"/>
      <c r="BG759" s="199"/>
      <c r="BH759" s="199"/>
      <c r="BI759" s="199"/>
    </row>
    <row r="760" spans="1:104" ht="14.25" customHeight="1" x14ac:dyDescent="0.2">
      <c r="A760" s="151" t="s">
        <v>38</v>
      </c>
      <c r="B760" s="152" t="s">
        <v>1189</v>
      </c>
      <c r="C760" s="153" t="s">
        <v>1190</v>
      </c>
      <c r="D760" s="154"/>
      <c r="E760" s="155"/>
      <c r="F760" s="155"/>
      <c r="G760" s="156"/>
      <c r="H760" s="157"/>
      <c r="I760" s="158"/>
      <c r="J760" s="159"/>
      <c r="K760" s="160"/>
      <c r="O760" s="199"/>
    </row>
    <row r="761" spans="1:104" x14ac:dyDescent="0.2">
      <c r="A761" s="161">
        <v>103</v>
      </c>
      <c r="B761" s="162" t="s">
        <v>1191</v>
      </c>
      <c r="C761" s="163" t="s">
        <v>1896</v>
      </c>
      <c r="D761" s="164" t="s">
        <v>41</v>
      </c>
      <c r="E761" s="165">
        <v>357.68040000000002</v>
      </c>
      <c r="F761" s="122">
        <f>'01 107 '!F761</f>
        <v>0</v>
      </c>
      <c r="G761" s="166">
        <f>E761*F761</f>
        <v>0</v>
      </c>
      <c r="H761" s="167">
        <v>1.3999999999999999E-4</v>
      </c>
      <c r="I761" s="168">
        <f>E761*H761</f>
        <v>5.0075255999999999E-2</v>
      </c>
      <c r="J761" s="167">
        <v>0</v>
      </c>
      <c r="K761" s="168">
        <f>E761*J761</f>
        <v>0</v>
      </c>
      <c r="O761" s="199"/>
      <c r="Z761" s="199"/>
      <c r="AA761" s="199">
        <v>1</v>
      </c>
      <c r="AB761" s="199">
        <v>7</v>
      </c>
      <c r="AC761" s="199">
        <v>7</v>
      </c>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200">
        <f>G761</f>
        <v>0</v>
      </c>
      <c r="BA761" s="199"/>
      <c r="BB761" s="199"/>
      <c r="BC761" s="199"/>
      <c r="BD761" s="199"/>
      <c r="BE761" s="199"/>
      <c r="BF761" s="199"/>
      <c r="BG761" s="199"/>
      <c r="BH761" s="199"/>
      <c r="BI761" s="199"/>
      <c r="CA761" s="199">
        <v>1</v>
      </c>
      <c r="CB761" s="199">
        <v>7</v>
      </c>
      <c r="CZ761" s="124">
        <v>2</v>
      </c>
    </row>
    <row r="762" spans="1:104" x14ac:dyDescent="0.2">
      <c r="A762" s="191"/>
      <c r="B762" s="192"/>
      <c r="C762" s="331" t="s">
        <v>2296</v>
      </c>
      <c r="D762" s="332"/>
      <c r="E762" s="193">
        <v>30.997299999999999</v>
      </c>
      <c r="F762" s="194"/>
      <c r="G762" s="195"/>
      <c r="H762" s="196"/>
      <c r="I762" s="197"/>
      <c r="J762" s="184"/>
      <c r="K762" s="197"/>
      <c r="M762" s="198" t="s">
        <v>2296</v>
      </c>
      <c r="O762" s="199"/>
      <c r="Z762" s="199"/>
      <c r="AA762" s="199"/>
      <c r="AB762" s="199"/>
      <c r="AC762" s="199"/>
      <c r="AD762" s="199"/>
      <c r="AE762" s="199"/>
      <c r="AF762" s="199"/>
      <c r="AG762" s="199"/>
      <c r="AH762" s="199"/>
      <c r="AI762" s="199"/>
      <c r="AJ762" s="199"/>
      <c r="AK762" s="199"/>
      <c r="AL762" s="199"/>
      <c r="AM762" s="199"/>
      <c r="AN762" s="199"/>
      <c r="AO762" s="199"/>
      <c r="AP762" s="199"/>
      <c r="AQ762" s="199"/>
      <c r="AR762" s="199"/>
      <c r="AS762" s="199"/>
      <c r="AT762" s="199"/>
      <c r="AU762" s="199"/>
      <c r="AV762" s="199"/>
      <c r="AW762" s="199"/>
      <c r="AX762" s="199"/>
      <c r="AY762" s="199"/>
      <c r="AZ762" s="199"/>
      <c r="BA762" s="199"/>
      <c r="BB762" s="199"/>
      <c r="BC762" s="199"/>
      <c r="BD762" s="201" t="str">
        <f t="shared" ref="BD762:BD793" si="27">C761</f>
        <v xml:space="preserve">Malba , bílá, bez penetrace, 2 x </v>
      </c>
      <c r="BE762" s="199"/>
      <c r="BF762" s="199"/>
      <c r="BG762" s="199"/>
      <c r="BH762" s="199"/>
      <c r="BI762" s="199"/>
    </row>
    <row r="763" spans="1:104" x14ac:dyDescent="0.2">
      <c r="A763" s="191"/>
      <c r="B763" s="192"/>
      <c r="C763" s="331" t="s">
        <v>2297</v>
      </c>
      <c r="D763" s="332"/>
      <c r="E763" s="193">
        <v>20.9695</v>
      </c>
      <c r="F763" s="194"/>
      <c r="G763" s="195"/>
      <c r="H763" s="196"/>
      <c r="I763" s="197"/>
      <c r="J763" s="184"/>
      <c r="K763" s="197"/>
      <c r="M763" s="198" t="s">
        <v>2297</v>
      </c>
      <c r="O763" s="199"/>
      <c r="Z763" s="199"/>
      <c r="AA763" s="199"/>
      <c r="AB763" s="199"/>
      <c r="AC763" s="199"/>
      <c r="AD763" s="199"/>
      <c r="AE763" s="199"/>
      <c r="AF763" s="199"/>
      <c r="AG763" s="199"/>
      <c r="AH763" s="199"/>
      <c r="AI763" s="199"/>
      <c r="AJ763" s="199"/>
      <c r="AK763" s="199"/>
      <c r="AL763" s="199"/>
      <c r="AM763" s="199"/>
      <c r="AN763" s="199"/>
      <c r="AO763" s="199"/>
      <c r="AP763" s="199"/>
      <c r="AQ763" s="199"/>
      <c r="AR763" s="199"/>
      <c r="AS763" s="199"/>
      <c r="AT763" s="199"/>
      <c r="AU763" s="199"/>
      <c r="AV763" s="199"/>
      <c r="AW763" s="199"/>
      <c r="AX763" s="199"/>
      <c r="AY763" s="199"/>
      <c r="AZ763" s="199"/>
      <c r="BA763" s="199"/>
      <c r="BB763" s="199"/>
      <c r="BC763" s="199"/>
      <c r="BD763" s="201" t="str">
        <f t="shared" si="27"/>
        <v>301:(6,3+1,5+1,7+4+5,3+4,5+2,2+2,2+2+2)*2,63*0,3718</v>
      </c>
      <c r="BE763" s="199"/>
      <c r="BF763" s="199"/>
      <c r="BG763" s="199"/>
      <c r="BH763" s="199"/>
      <c r="BI763" s="199"/>
    </row>
    <row r="764" spans="1:104" x14ac:dyDescent="0.2">
      <c r="A764" s="191"/>
      <c r="B764" s="192"/>
      <c r="C764" s="331" t="s">
        <v>2212</v>
      </c>
      <c r="D764" s="332"/>
      <c r="E764" s="193">
        <v>0</v>
      </c>
      <c r="F764" s="194"/>
      <c r="G764" s="195"/>
      <c r="H764" s="196"/>
      <c r="I764" s="197"/>
      <c r="J764" s="184"/>
      <c r="K764" s="197"/>
      <c r="M764" s="198" t="s">
        <v>2212</v>
      </c>
      <c r="O764" s="199"/>
      <c r="Z764" s="199"/>
      <c r="AA764" s="199"/>
      <c r="AB764" s="199"/>
      <c r="AC764" s="199"/>
      <c r="AD764" s="199"/>
      <c r="AE764" s="199"/>
      <c r="AF764" s="199"/>
      <c r="AG764" s="199"/>
      <c r="AH764" s="199"/>
      <c r="AI764" s="199"/>
      <c r="AJ764" s="199"/>
      <c r="AK764" s="199"/>
      <c r="AL764" s="199"/>
      <c r="AM764" s="199"/>
      <c r="AN764" s="199"/>
      <c r="AO764" s="199"/>
      <c r="AP764" s="199"/>
      <c r="AQ764" s="199"/>
      <c r="AR764" s="199"/>
      <c r="AS764" s="199"/>
      <c r="AT764" s="199"/>
      <c r="AU764" s="199"/>
      <c r="AV764" s="199"/>
      <c r="AW764" s="199"/>
      <c r="AX764" s="199"/>
      <c r="AY764" s="199"/>
      <c r="AZ764" s="199"/>
      <c r="BA764" s="199"/>
      <c r="BB764" s="199"/>
      <c r="BC764" s="199"/>
      <c r="BD764" s="201" t="str">
        <f t="shared" si="27"/>
        <v>302:(8+8+1,4+1,4)*3*0,3718</v>
      </c>
      <c r="BE764" s="199"/>
      <c r="BF764" s="199"/>
      <c r="BG764" s="199"/>
      <c r="BH764" s="199"/>
      <c r="BI764" s="199"/>
    </row>
    <row r="765" spans="1:104" x14ac:dyDescent="0.2">
      <c r="A765" s="191"/>
      <c r="B765" s="192"/>
      <c r="C765" s="331" t="s">
        <v>2298</v>
      </c>
      <c r="D765" s="332"/>
      <c r="E765" s="193">
        <v>7.8129</v>
      </c>
      <c r="F765" s="194"/>
      <c r="G765" s="195"/>
      <c r="H765" s="196"/>
      <c r="I765" s="197"/>
      <c r="J765" s="184"/>
      <c r="K765" s="197"/>
      <c r="M765" s="198" t="s">
        <v>2298</v>
      </c>
      <c r="O765" s="199"/>
      <c r="Z765" s="199"/>
      <c r="AA765" s="199"/>
      <c r="AB765" s="199"/>
      <c r="AC765" s="199"/>
      <c r="AD765" s="199"/>
      <c r="AE765" s="199"/>
      <c r="AF765" s="199"/>
      <c r="AG765" s="199"/>
      <c r="AH765" s="199"/>
      <c r="AI765" s="199"/>
      <c r="AJ765" s="199"/>
      <c r="AK765" s="199"/>
      <c r="AL765" s="199"/>
      <c r="AM765" s="199"/>
      <c r="AN765" s="199"/>
      <c r="AO765" s="199"/>
      <c r="AP765" s="199"/>
      <c r="AQ765" s="199"/>
      <c r="AR765" s="199"/>
      <c r="AS765" s="199"/>
      <c r="AT765" s="199"/>
      <c r="AU765" s="199"/>
      <c r="AV765" s="199"/>
      <c r="AW765" s="199"/>
      <c r="AX765" s="199"/>
      <c r="AY765" s="199"/>
      <c r="AZ765" s="199"/>
      <c r="BA765" s="199"/>
      <c r="BB765" s="199"/>
      <c r="BC765" s="199"/>
      <c r="BD765" s="201" t="str">
        <f t="shared" si="27"/>
        <v>303 výtah:</v>
      </c>
      <c r="BE765" s="199"/>
      <c r="BF765" s="199"/>
      <c r="BG765" s="199"/>
      <c r="BH765" s="199"/>
      <c r="BI765" s="199"/>
    </row>
    <row r="766" spans="1:104" x14ac:dyDescent="0.2">
      <c r="A766" s="191"/>
      <c r="B766" s="192"/>
      <c r="C766" s="331" t="s">
        <v>2299</v>
      </c>
      <c r="D766" s="332"/>
      <c r="E766" s="193">
        <v>13.7288</v>
      </c>
      <c r="F766" s="194"/>
      <c r="G766" s="195"/>
      <c r="H766" s="196"/>
      <c r="I766" s="197"/>
      <c r="J766" s="184"/>
      <c r="K766" s="197"/>
      <c r="M766" s="198" t="s">
        <v>2299</v>
      </c>
      <c r="O766" s="199"/>
      <c r="Z766" s="199"/>
      <c r="AA766" s="199"/>
      <c r="AB766" s="199"/>
      <c r="AC766" s="199"/>
      <c r="AD766" s="199"/>
      <c r="AE766" s="199"/>
      <c r="AF766" s="199"/>
      <c r="AG766" s="199"/>
      <c r="AH766" s="199"/>
      <c r="AI766" s="199"/>
      <c r="AJ766" s="199"/>
      <c r="AK766" s="199"/>
      <c r="AL766" s="199"/>
      <c r="AM766" s="199"/>
      <c r="AN766" s="199"/>
      <c r="AO766" s="199"/>
      <c r="AP766" s="199"/>
      <c r="AQ766" s="199"/>
      <c r="AR766" s="199"/>
      <c r="AS766" s="199"/>
      <c r="AT766" s="199"/>
      <c r="AU766" s="199"/>
      <c r="AV766" s="199"/>
      <c r="AW766" s="199"/>
      <c r="AX766" s="199"/>
      <c r="AY766" s="199"/>
      <c r="AZ766" s="199"/>
      <c r="BA766" s="199"/>
      <c r="BB766" s="199"/>
      <c r="BC766" s="199"/>
      <c r="BD766" s="201" t="str">
        <f t="shared" si="27"/>
        <v>304:(2,425+2,425+1,57+1,57)*2,63*0,3718</v>
      </c>
      <c r="BE766" s="199"/>
      <c r="BF766" s="199"/>
      <c r="BG766" s="199"/>
      <c r="BH766" s="199"/>
      <c r="BI766" s="199"/>
    </row>
    <row r="767" spans="1:104" x14ac:dyDescent="0.2">
      <c r="A767" s="191"/>
      <c r="B767" s="192"/>
      <c r="C767" s="331" t="s">
        <v>2300</v>
      </c>
      <c r="D767" s="332"/>
      <c r="E767" s="193">
        <v>2.0449000000000002</v>
      </c>
      <c r="F767" s="194"/>
      <c r="G767" s="195"/>
      <c r="H767" s="196"/>
      <c r="I767" s="197"/>
      <c r="J767" s="184"/>
      <c r="K767" s="197"/>
      <c r="M767" s="198" t="s">
        <v>2300</v>
      </c>
      <c r="O767" s="199"/>
      <c r="Z767" s="199"/>
      <c r="AA767" s="199"/>
      <c r="AB767" s="199"/>
      <c r="AC767" s="199"/>
      <c r="AD767" s="199"/>
      <c r="AE767" s="199"/>
      <c r="AF767" s="199"/>
      <c r="AG767" s="199"/>
      <c r="AH767" s="199"/>
      <c r="AI767" s="199"/>
      <c r="AJ767" s="199"/>
      <c r="AK767" s="199"/>
      <c r="AL767" s="199"/>
      <c r="AM767" s="199"/>
      <c r="AN767" s="199"/>
      <c r="AO767" s="199"/>
      <c r="AP767" s="199"/>
      <c r="AQ767" s="199"/>
      <c r="AR767" s="199"/>
      <c r="AS767" s="199"/>
      <c r="AT767" s="199"/>
      <c r="AU767" s="199"/>
      <c r="AV767" s="199"/>
      <c r="AW767" s="199"/>
      <c r="AX767" s="199"/>
      <c r="AY767" s="199"/>
      <c r="AZ767" s="199"/>
      <c r="BA767" s="199"/>
      <c r="BB767" s="199"/>
      <c r="BC767" s="199"/>
      <c r="BD767" s="201" t="str">
        <f t="shared" si="27"/>
        <v>305:(3,285+3,285+3,735+3,735)*2,63*0,3718</v>
      </c>
      <c r="BE767" s="199"/>
      <c r="BF767" s="199"/>
      <c r="BG767" s="199"/>
      <c r="BH767" s="199"/>
      <c r="BI767" s="199"/>
    </row>
    <row r="768" spans="1:104" ht="22.5" x14ac:dyDescent="0.2">
      <c r="A768" s="191"/>
      <c r="B768" s="192"/>
      <c r="C768" s="331" t="s">
        <v>2301</v>
      </c>
      <c r="D768" s="332"/>
      <c r="E768" s="193">
        <v>24.758800000000001</v>
      </c>
      <c r="F768" s="194"/>
      <c r="G768" s="195"/>
      <c r="H768" s="196"/>
      <c r="I768" s="197"/>
      <c r="J768" s="184"/>
      <c r="K768" s="197"/>
      <c r="M768" s="198" t="s">
        <v>2301</v>
      </c>
      <c r="O768" s="199"/>
      <c r="Z768" s="199"/>
      <c r="AA768" s="199"/>
      <c r="AB768" s="199"/>
      <c r="AC768" s="199"/>
      <c r="AD768" s="199"/>
      <c r="AE768" s="199"/>
      <c r="AF768" s="199"/>
      <c r="AG768" s="199"/>
      <c r="AH768" s="199"/>
      <c r="AI768" s="199"/>
      <c r="AJ768" s="199"/>
      <c r="AK768" s="199"/>
      <c r="AL768" s="199"/>
      <c r="AM768" s="199"/>
      <c r="AN768" s="199"/>
      <c r="AO768" s="199"/>
      <c r="AP768" s="199"/>
      <c r="AQ768" s="199"/>
      <c r="AR768" s="199"/>
      <c r="AS768" s="199"/>
      <c r="AT768" s="199"/>
      <c r="AU768" s="199"/>
      <c r="AV768" s="199"/>
      <c r="AW768" s="199"/>
      <c r="AX768" s="199"/>
      <c r="AY768" s="199"/>
      <c r="AZ768" s="199"/>
      <c r="BA768" s="199"/>
      <c r="BB768" s="199"/>
      <c r="BC768" s="199"/>
      <c r="BD768" s="201" t="str">
        <f t="shared" si="27"/>
        <v>306 (koupelna):(2,425+2+1,5+0,57+0,435+1,8)*0,63*0,3718</v>
      </c>
      <c r="BE768" s="199"/>
      <c r="BF768" s="199"/>
      <c r="BG768" s="199"/>
      <c r="BH768" s="199"/>
      <c r="BI768" s="199"/>
    </row>
    <row r="769" spans="1:61" ht="25.5" x14ac:dyDescent="0.2">
      <c r="A769" s="191"/>
      <c r="B769" s="192"/>
      <c r="C769" s="331" t="s">
        <v>2302</v>
      </c>
      <c r="D769" s="332"/>
      <c r="E769" s="193">
        <v>3.4205999999999999</v>
      </c>
      <c r="F769" s="194"/>
      <c r="G769" s="195"/>
      <c r="H769" s="196"/>
      <c r="I769" s="197"/>
      <c r="J769" s="184"/>
      <c r="K769" s="197"/>
      <c r="M769" s="198" t="s">
        <v>2302</v>
      </c>
      <c r="O769" s="199"/>
      <c r="Z769" s="199"/>
      <c r="AA769" s="199"/>
      <c r="AB769" s="199"/>
      <c r="AC769" s="199"/>
      <c r="AD769" s="199"/>
      <c r="AE769" s="199"/>
      <c r="AF769" s="199"/>
      <c r="AG769" s="199"/>
      <c r="AH769" s="199"/>
      <c r="AI769" s="199"/>
      <c r="AJ769" s="199"/>
      <c r="AK769" s="199"/>
      <c r="AL769" s="199"/>
      <c r="AM769" s="199"/>
      <c r="AN769" s="199"/>
      <c r="AO769" s="199"/>
      <c r="AP769" s="199"/>
      <c r="AQ769" s="199"/>
      <c r="AR769" s="199"/>
      <c r="AS769" s="199"/>
      <c r="AT769" s="199"/>
      <c r="AU769" s="199"/>
      <c r="AV769" s="199"/>
      <c r="AW769" s="199"/>
      <c r="AX769" s="199"/>
      <c r="AY769" s="199"/>
      <c r="AZ769" s="199"/>
      <c r="BA769" s="199"/>
      <c r="BB769" s="199"/>
      <c r="BC769" s="199"/>
      <c r="BD769" s="201" t="str">
        <f t="shared" si="27"/>
        <v>307:(3,735+3,01+2,1+0,5+0,1+0,4+2+2,9+5,8+0,6+0,675+1,1+2,4)*2,63*0,3718</v>
      </c>
      <c r="BE769" s="199"/>
      <c r="BF769" s="199"/>
      <c r="BG769" s="199"/>
      <c r="BH769" s="199"/>
      <c r="BI769" s="199"/>
    </row>
    <row r="770" spans="1:61" x14ac:dyDescent="0.2">
      <c r="A770" s="191"/>
      <c r="B770" s="192"/>
      <c r="C770" s="331" t="s">
        <v>2218</v>
      </c>
      <c r="D770" s="332"/>
      <c r="E770" s="193">
        <v>0</v>
      </c>
      <c r="F770" s="194"/>
      <c r="G770" s="195"/>
      <c r="H770" s="196"/>
      <c r="I770" s="197"/>
      <c r="J770" s="184"/>
      <c r="K770" s="197"/>
      <c r="M770" s="198" t="s">
        <v>2218</v>
      </c>
      <c r="O770" s="199"/>
      <c r="Z770" s="199"/>
      <c r="AA770" s="199"/>
      <c r="AB770" s="199"/>
      <c r="AC770" s="199"/>
      <c r="AD770" s="199"/>
      <c r="AE770" s="199"/>
      <c r="AF770" s="199"/>
      <c r="AG770" s="199"/>
      <c r="AH770" s="199"/>
      <c r="AI770" s="199"/>
      <c r="AJ770" s="199"/>
      <c r="AK770" s="199"/>
      <c r="AL770" s="199"/>
      <c r="AM770" s="199"/>
      <c r="AN770" s="199"/>
      <c r="AO770" s="199"/>
      <c r="AP770" s="199"/>
      <c r="AQ770" s="199"/>
      <c r="AR770" s="199"/>
      <c r="AS770" s="199"/>
      <c r="AT770" s="199"/>
      <c r="AU770" s="199"/>
      <c r="AV770" s="199"/>
      <c r="AW770" s="199"/>
      <c r="AX770" s="199"/>
      <c r="AY770" s="199"/>
      <c r="AZ770" s="199"/>
      <c r="BA770" s="199"/>
      <c r="BB770" s="199"/>
      <c r="BC770" s="199"/>
      <c r="BD770" s="201" t="str">
        <f t="shared" si="27"/>
        <v>307 obklady kuchyňská linka :(3+0,8+0,8)*2*0,3718</v>
      </c>
      <c r="BE770" s="199"/>
      <c r="BF770" s="199"/>
      <c r="BG770" s="199"/>
      <c r="BH770" s="199"/>
      <c r="BI770" s="199"/>
    </row>
    <row r="771" spans="1:61" x14ac:dyDescent="0.2">
      <c r="A771" s="191"/>
      <c r="B771" s="192"/>
      <c r="C771" s="331" t="s">
        <v>2303</v>
      </c>
      <c r="D771" s="332"/>
      <c r="E771" s="193">
        <v>8.8533000000000008</v>
      </c>
      <c r="F771" s="194"/>
      <c r="G771" s="195"/>
      <c r="H771" s="196"/>
      <c r="I771" s="197"/>
      <c r="J771" s="184"/>
      <c r="K771" s="197"/>
      <c r="M771" s="198" t="s">
        <v>2303</v>
      </c>
      <c r="O771" s="199"/>
      <c r="Z771" s="199"/>
      <c r="AA771" s="199"/>
      <c r="AB771" s="199"/>
      <c r="AC771" s="199"/>
      <c r="AD771" s="199"/>
      <c r="AE771" s="199"/>
      <c r="AF771" s="199"/>
      <c r="AG771" s="199"/>
      <c r="AH771" s="199"/>
      <c r="AI771" s="199"/>
      <c r="AJ771" s="199"/>
      <c r="AK771" s="199"/>
      <c r="AL771" s="199"/>
      <c r="AM771" s="199"/>
      <c r="AN771" s="199"/>
      <c r="AO771" s="199"/>
      <c r="AP771" s="199"/>
      <c r="AQ771" s="199"/>
      <c r="AR771" s="199"/>
      <c r="AS771" s="199"/>
      <c r="AT771" s="199"/>
      <c r="AU771" s="199"/>
      <c r="AV771" s="199"/>
      <c r="AW771" s="199"/>
      <c r="AX771" s="199"/>
      <c r="AY771" s="199"/>
      <c r="AZ771" s="199"/>
      <c r="BA771" s="199"/>
      <c r="BB771" s="199"/>
      <c r="BC771" s="199"/>
      <c r="BD771" s="201" t="str">
        <f t="shared" si="27"/>
        <v>308 balkon:</v>
      </c>
      <c r="BE771" s="199"/>
      <c r="BF771" s="199"/>
      <c r="BG771" s="199"/>
      <c r="BH771" s="199"/>
      <c r="BI771" s="199"/>
    </row>
    <row r="772" spans="1:61" x14ac:dyDescent="0.2">
      <c r="A772" s="191"/>
      <c r="B772" s="192"/>
      <c r="C772" s="331" t="s">
        <v>2304</v>
      </c>
      <c r="D772" s="332"/>
      <c r="E772" s="193">
        <v>19.947800000000001</v>
      </c>
      <c r="F772" s="194"/>
      <c r="G772" s="195"/>
      <c r="H772" s="196"/>
      <c r="I772" s="197"/>
      <c r="J772" s="184"/>
      <c r="K772" s="197"/>
      <c r="M772" s="198" t="s">
        <v>2304</v>
      </c>
      <c r="O772" s="199"/>
      <c r="Z772" s="199"/>
      <c r="AA772" s="199"/>
      <c r="AB772" s="199"/>
      <c r="AC772" s="199"/>
      <c r="AD772" s="199"/>
      <c r="AE772" s="199"/>
      <c r="AF772" s="199"/>
      <c r="AG772" s="199"/>
      <c r="AH772" s="199"/>
      <c r="AI772" s="199"/>
      <c r="AJ772" s="199"/>
      <c r="AK772" s="199"/>
      <c r="AL772" s="199"/>
      <c r="AM772" s="199"/>
      <c r="AN772" s="199"/>
      <c r="AO772" s="199"/>
      <c r="AP772" s="199"/>
      <c r="AQ772" s="199"/>
      <c r="AR772" s="199"/>
      <c r="AS772" s="199"/>
      <c r="AT772" s="199"/>
      <c r="AU772" s="199"/>
      <c r="AV772" s="199"/>
      <c r="AW772" s="199"/>
      <c r="AX772" s="199"/>
      <c r="AY772" s="199"/>
      <c r="AZ772" s="199"/>
      <c r="BA772" s="199"/>
      <c r="BB772" s="199"/>
      <c r="BC772" s="199"/>
      <c r="BD772" s="201" t="str">
        <f t="shared" si="27"/>
        <v>309:(2,61+2,61+1,917+1,917)*2,63*0,3718</v>
      </c>
      <c r="BE772" s="199"/>
      <c r="BF772" s="199"/>
      <c r="BG772" s="199"/>
      <c r="BH772" s="199"/>
      <c r="BI772" s="199"/>
    </row>
    <row r="773" spans="1:61" x14ac:dyDescent="0.2">
      <c r="A773" s="191"/>
      <c r="B773" s="192"/>
      <c r="C773" s="331" t="s">
        <v>2305</v>
      </c>
      <c r="D773" s="332"/>
      <c r="E773" s="193">
        <v>4.1679000000000004</v>
      </c>
      <c r="F773" s="194"/>
      <c r="G773" s="195"/>
      <c r="H773" s="196"/>
      <c r="I773" s="197"/>
      <c r="J773" s="184"/>
      <c r="K773" s="197"/>
      <c r="M773" s="198" t="s">
        <v>2305</v>
      </c>
      <c r="O773" s="199"/>
      <c r="Z773" s="199"/>
      <c r="AA773" s="199"/>
      <c r="AB773" s="199"/>
      <c r="AC773" s="199"/>
      <c r="AD773" s="199"/>
      <c r="AE773" s="199"/>
      <c r="AF773" s="199"/>
      <c r="AG773" s="199"/>
      <c r="AH773" s="199"/>
      <c r="AI773" s="199"/>
      <c r="AJ773" s="199"/>
      <c r="AK773" s="199"/>
      <c r="AL773" s="199"/>
      <c r="AM773" s="199"/>
      <c r="AN773" s="199"/>
      <c r="AO773" s="199"/>
      <c r="AP773" s="199"/>
      <c r="AQ773" s="199"/>
      <c r="AR773" s="199"/>
      <c r="AS773" s="199"/>
      <c r="AT773" s="199"/>
      <c r="AU773" s="199"/>
      <c r="AV773" s="199"/>
      <c r="AW773" s="199"/>
      <c r="AX773" s="199"/>
      <c r="AY773" s="199"/>
      <c r="AZ773" s="199"/>
      <c r="BA773" s="199"/>
      <c r="BB773" s="199"/>
      <c r="BC773" s="199"/>
      <c r="BD773" s="201" t="str">
        <f t="shared" si="27"/>
        <v>310:(7,7+3,6+5,8+0,6+2,7)*2,63*0,3718</v>
      </c>
      <c r="BE773" s="199"/>
      <c r="BF773" s="199"/>
      <c r="BG773" s="199"/>
      <c r="BH773" s="199"/>
      <c r="BI773" s="199"/>
    </row>
    <row r="774" spans="1:61" x14ac:dyDescent="0.2">
      <c r="A774" s="191"/>
      <c r="B774" s="192"/>
      <c r="C774" s="331" t="s">
        <v>2306</v>
      </c>
      <c r="D774" s="332"/>
      <c r="E774" s="193">
        <v>21.287400000000002</v>
      </c>
      <c r="F774" s="194"/>
      <c r="G774" s="195"/>
      <c r="H774" s="196"/>
      <c r="I774" s="197"/>
      <c r="J774" s="184"/>
      <c r="K774" s="197"/>
      <c r="M774" s="198" t="s">
        <v>2306</v>
      </c>
      <c r="O774" s="199"/>
      <c r="Z774" s="199"/>
      <c r="AA774" s="199"/>
      <c r="AB774" s="199"/>
      <c r="AC774" s="199"/>
      <c r="AD774" s="199"/>
      <c r="AE774" s="199"/>
      <c r="AF774" s="199"/>
      <c r="AG774" s="199"/>
      <c r="AH774" s="199"/>
      <c r="AI774" s="199"/>
      <c r="AJ774" s="199"/>
      <c r="AK774" s="199"/>
      <c r="AL774" s="199"/>
      <c r="AM774" s="199"/>
      <c r="AN774" s="199"/>
      <c r="AO774" s="199"/>
      <c r="AP774" s="199"/>
      <c r="AQ774" s="199"/>
      <c r="AR774" s="199"/>
      <c r="AS774" s="199"/>
      <c r="AT774" s="199"/>
      <c r="AU774" s="199"/>
      <c r="AV774" s="199"/>
      <c r="AW774" s="199"/>
      <c r="AX774" s="199"/>
      <c r="AY774" s="199"/>
      <c r="AZ774" s="199"/>
      <c r="BA774" s="199"/>
      <c r="BB774" s="199"/>
      <c r="BC774" s="199"/>
      <c r="BD774" s="201" t="str">
        <f t="shared" si="27"/>
        <v>310 obklad kuchuňská linka :(2,4+0,685+0,52+2)*2*0,3718</v>
      </c>
      <c r="BE774" s="199"/>
      <c r="BF774" s="199"/>
      <c r="BG774" s="199"/>
      <c r="BH774" s="199"/>
      <c r="BI774" s="199"/>
    </row>
    <row r="775" spans="1:61" x14ac:dyDescent="0.2">
      <c r="A775" s="191"/>
      <c r="B775" s="192"/>
      <c r="C775" s="331" t="s">
        <v>2307</v>
      </c>
      <c r="D775" s="332"/>
      <c r="E775" s="193">
        <v>1.9207000000000001</v>
      </c>
      <c r="F775" s="194"/>
      <c r="G775" s="195"/>
      <c r="H775" s="196"/>
      <c r="I775" s="197"/>
      <c r="J775" s="184"/>
      <c r="K775" s="197"/>
      <c r="M775" s="198" t="s">
        <v>2307</v>
      </c>
      <c r="O775" s="199"/>
      <c r="Z775" s="199"/>
      <c r="AA775" s="199"/>
      <c r="AB775" s="199"/>
      <c r="AC775" s="199"/>
      <c r="AD775" s="199"/>
      <c r="AE775" s="199"/>
      <c r="AF775" s="199"/>
      <c r="AG775" s="199"/>
      <c r="AH775" s="199"/>
      <c r="AI775" s="199"/>
      <c r="AJ775" s="199"/>
      <c r="AK775" s="199"/>
      <c r="AL775" s="199"/>
      <c r="AM775" s="199"/>
      <c r="AN775" s="199"/>
      <c r="AO775" s="199"/>
      <c r="AP775" s="199"/>
      <c r="AQ775" s="199"/>
      <c r="AR775" s="199"/>
      <c r="AS775" s="199"/>
      <c r="AT775" s="199"/>
      <c r="AU775" s="199"/>
      <c r="AV775" s="199"/>
      <c r="AW775" s="199"/>
      <c r="AX775" s="199"/>
      <c r="AY775" s="199"/>
      <c r="AZ775" s="199"/>
      <c r="BA775" s="199"/>
      <c r="BB775" s="199"/>
      <c r="BC775" s="199"/>
      <c r="BD775" s="201" t="str">
        <f t="shared" si="27"/>
        <v>311:(5,76+5,76+3,1+3,1+1,975+1,975+0,1)*2,63*0,3718</v>
      </c>
      <c r="BE775" s="199"/>
      <c r="BF775" s="199"/>
      <c r="BG775" s="199"/>
      <c r="BH775" s="199"/>
      <c r="BI775" s="199"/>
    </row>
    <row r="776" spans="1:61" x14ac:dyDescent="0.2">
      <c r="A776" s="191"/>
      <c r="B776" s="192"/>
      <c r="C776" s="331" t="s">
        <v>2308</v>
      </c>
      <c r="D776" s="332"/>
      <c r="E776" s="193">
        <v>8.9961000000000002</v>
      </c>
      <c r="F776" s="194"/>
      <c r="G776" s="195"/>
      <c r="H776" s="196"/>
      <c r="I776" s="197"/>
      <c r="J776" s="184"/>
      <c r="K776" s="197"/>
      <c r="M776" s="198" t="s">
        <v>2308</v>
      </c>
      <c r="O776" s="199"/>
      <c r="Z776" s="199"/>
      <c r="AA776" s="199"/>
      <c r="AB776" s="199"/>
      <c r="AC776" s="199"/>
      <c r="AD776" s="199"/>
      <c r="AE776" s="199"/>
      <c r="AF776" s="199"/>
      <c r="AG776" s="199"/>
      <c r="AH776" s="199"/>
      <c r="AI776" s="199"/>
      <c r="AJ776" s="199"/>
      <c r="AK776" s="199"/>
      <c r="AL776" s="199"/>
      <c r="AM776" s="199"/>
      <c r="AN776" s="199"/>
      <c r="AO776" s="199"/>
      <c r="AP776" s="199"/>
      <c r="AQ776" s="199"/>
      <c r="AR776" s="199"/>
      <c r="AS776" s="199"/>
      <c r="AT776" s="199"/>
      <c r="AU776" s="199"/>
      <c r="AV776" s="199"/>
      <c r="AW776" s="199"/>
      <c r="AX776" s="199"/>
      <c r="AY776" s="199"/>
      <c r="AZ776" s="199"/>
      <c r="BA776" s="199"/>
      <c r="BB776" s="199"/>
      <c r="BC776" s="199"/>
      <c r="BD776" s="201" t="str">
        <f t="shared" si="27"/>
        <v>312 (koupelna):(2+2+2,1+2,1)*0,63*0,3718</v>
      </c>
      <c r="BE776" s="199"/>
      <c r="BF776" s="199"/>
      <c r="BG776" s="199"/>
      <c r="BH776" s="199"/>
      <c r="BI776" s="199"/>
    </row>
    <row r="777" spans="1:61" x14ac:dyDescent="0.2">
      <c r="A777" s="191"/>
      <c r="B777" s="192"/>
      <c r="C777" s="331" t="s">
        <v>2309</v>
      </c>
      <c r="D777" s="332"/>
      <c r="E777" s="193">
        <v>1.9207000000000001</v>
      </c>
      <c r="F777" s="194"/>
      <c r="G777" s="195"/>
      <c r="H777" s="196"/>
      <c r="I777" s="197"/>
      <c r="J777" s="184"/>
      <c r="K777" s="197"/>
      <c r="M777" s="198" t="s">
        <v>2309</v>
      </c>
      <c r="O777" s="199"/>
      <c r="Z777" s="199"/>
      <c r="AA777" s="199"/>
      <c r="AB777" s="199"/>
      <c r="AC777" s="199"/>
      <c r="AD777" s="199"/>
      <c r="AE777" s="199"/>
      <c r="AF777" s="199"/>
      <c r="AG777" s="199"/>
      <c r="AH777" s="199"/>
      <c r="AI777" s="199"/>
      <c r="AJ777" s="199"/>
      <c r="AK777" s="199"/>
      <c r="AL777" s="199"/>
      <c r="AM777" s="199"/>
      <c r="AN777" s="199"/>
      <c r="AO777" s="199"/>
      <c r="AP777" s="199"/>
      <c r="AQ777" s="199"/>
      <c r="AR777" s="199"/>
      <c r="AS777" s="199"/>
      <c r="AT777" s="199"/>
      <c r="AU777" s="199"/>
      <c r="AV777" s="199"/>
      <c r="AW777" s="199"/>
      <c r="AX777" s="199"/>
      <c r="AY777" s="199"/>
      <c r="AZ777" s="199"/>
      <c r="BA777" s="199"/>
      <c r="BB777" s="199"/>
      <c r="BC777" s="199"/>
      <c r="BD777" s="201" t="str">
        <f t="shared" si="27"/>
        <v>314:(2,5+2,5+2,1+2,1)*2,63*0,3718</v>
      </c>
      <c r="BE777" s="199"/>
      <c r="BF777" s="199"/>
      <c r="BG777" s="199"/>
      <c r="BH777" s="199"/>
      <c r="BI777" s="199"/>
    </row>
    <row r="778" spans="1:61" x14ac:dyDescent="0.2">
      <c r="A778" s="191"/>
      <c r="B778" s="192"/>
      <c r="C778" s="331" t="s">
        <v>2310</v>
      </c>
      <c r="D778" s="332"/>
      <c r="E778" s="193">
        <v>19.947800000000001</v>
      </c>
      <c r="F778" s="194"/>
      <c r="G778" s="195"/>
      <c r="H778" s="196"/>
      <c r="I778" s="197"/>
      <c r="J778" s="184"/>
      <c r="K778" s="197"/>
      <c r="M778" s="198" t="s">
        <v>2310</v>
      </c>
      <c r="O778" s="199"/>
      <c r="Z778" s="199"/>
      <c r="AA778" s="199"/>
      <c r="AB778" s="199"/>
      <c r="AC778" s="199"/>
      <c r="AD778" s="199"/>
      <c r="AE778" s="199"/>
      <c r="AF778" s="199"/>
      <c r="AG778" s="199"/>
      <c r="AH778" s="199"/>
      <c r="AI778" s="199"/>
      <c r="AJ778" s="199"/>
      <c r="AK778" s="199"/>
      <c r="AL778" s="199"/>
      <c r="AM778" s="199"/>
      <c r="AN778" s="199"/>
      <c r="AO778" s="199"/>
      <c r="AP778" s="199"/>
      <c r="AQ778" s="199"/>
      <c r="AR778" s="199"/>
      <c r="AS778" s="199"/>
      <c r="AT778" s="199"/>
      <c r="AU778" s="199"/>
      <c r="AV778" s="199"/>
      <c r="AW778" s="199"/>
      <c r="AX778" s="199"/>
      <c r="AY778" s="199"/>
      <c r="AZ778" s="199"/>
      <c r="BA778" s="199"/>
      <c r="BB778" s="199"/>
      <c r="BC778" s="199"/>
      <c r="BD778" s="201" t="str">
        <f t="shared" si="27"/>
        <v>315 (koupelna):(2,1+2,1+2+2)*0,63*0,3718</v>
      </c>
      <c r="BE778" s="199"/>
      <c r="BF778" s="199"/>
      <c r="BG778" s="199"/>
      <c r="BH778" s="199"/>
      <c r="BI778" s="199"/>
    </row>
    <row r="779" spans="1:61" x14ac:dyDescent="0.2">
      <c r="A779" s="191"/>
      <c r="B779" s="192"/>
      <c r="C779" s="331" t="s">
        <v>2311</v>
      </c>
      <c r="D779" s="332"/>
      <c r="E779" s="193">
        <v>4.1679000000000004</v>
      </c>
      <c r="F779" s="194"/>
      <c r="G779" s="195"/>
      <c r="H779" s="196"/>
      <c r="I779" s="197"/>
      <c r="J779" s="184"/>
      <c r="K779" s="197"/>
      <c r="M779" s="198" t="s">
        <v>2311</v>
      </c>
      <c r="O779" s="199"/>
      <c r="Z779" s="199"/>
      <c r="AA779" s="199"/>
      <c r="AB779" s="199"/>
      <c r="AC779" s="199"/>
      <c r="AD779" s="199"/>
      <c r="AE779" s="199"/>
      <c r="AF779" s="199"/>
      <c r="AG779" s="199"/>
      <c r="AH779" s="199"/>
      <c r="AI779" s="199"/>
      <c r="AJ779" s="199"/>
      <c r="AK779" s="199"/>
      <c r="AL779" s="199"/>
      <c r="AM779" s="199"/>
      <c r="AN779" s="199"/>
      <c r="AO779" s="199"/>
      <c r="AP779" s="199"/>
      <c r="AQ779" s="199"/>
      <c r="AR779" s="199"/>
      <c r="AS779" s="199"/>
      <c r="AT779" s="199"/>
      <c r="AU779" s="199"/>
      <c r="AV779" s="199"/>
      <c r="AW779" s="199"/>
      <c r="AX779" s="199"/>
      <c r="AY779" s="199"/>
      <c r="AZ779" s="199"/>
      <c r="BA779" s="199"/>
      <c r="BB779" s="199"/>
      <c r="BC779" s="199"/>
      <c r="BD779" s="201" t="str">
        <f t="shared" si="27"/>
        <v>316:(7,7+3,6+5,8+0,6+2,7)*2,63*0,3718</v>
      </c>
      <c r="BE779" s="199"/>
      <c r="BF779" s="199"/>
      <c r="BG779" s="199"/>
      <c r="BH779" s="199"/>
      <c r="BI779" s="199"/>
    </row>
    <row r="780" spans="1:61" x14ac:dyDescent="0.2">
      <c r="A780" s="191"/>
      <c r="B780" s="192"/>
      <c r="C780" s="331" t="s">
        <v>2312</v>
      </c>
      <c r="D780" s="332"/>
      <c r="E780" s="193">
        <v>22.2653</v>
      </c>
      <c r="F780" s="194"/>
      <c r="G780" s="195"/>
      <c r="H780" s="196"/>
      <c r="I780" s="197"/>
      <c r="J780" s="184"/>
      <c r="K780" s="197"/>
      <c r="M780" s="198" t="s">
        <v>2312</v>
      </c>
      <c r="O780" s="199"/>
      <c r="Z780" s="199"/>
      <c r="AA780" s="199"/>
      <c r="AB780" s="199"/>
      <c r="AC780" s="199"/>
      <c r="AD780" s="199"/>
      <c r="AE780" s="199"/>
      <c r="AF780" s="199"/>
      <c r="AG780" s="199"/>
      <c r="AH780" s="199"/>
      <c r="AI780" s="199"/>
      <c r="AJ780" s="199"/>
      <c r="AK780" s="199"/>
      <c r="AL780" s="199"/>
      <c r="AM780" s="199"/>
      <c r="AN780" s="199"/>
      <c r="AO780" s="199"/>
      <c r="AP780" s="199"/>
      <c r="AQ780" s="199"/>
      <c r="AR780" s="199"/>
      <c r="AS780" s="199"/>
      <c r="AT780" s="199"/>
      <c r="AU780" s="199"/>
      <c r="AV780" s="199"/>
      <c r="AW780" s="199"/>
      <c r="AX780" s="199"/>
      <c r="AY780" s="199"/>
      <c r="AZ780" s="199"/>
      <c r="BA780" s="199"/>
      <c r="BB780" s="199"/>
      <c r="BC780" s="199"/>
      <c r="BD780" s="201" t="str">
        <f t="shared" si="27"/>
        <v>316 obklad kuchuňská linka :(2,4+0,685+0,52+2)*2*0,3718</v>
      </c>
      <c r="BE780" s="199"/>
      <c r="BF780" s="199"/>
      <c r="BG780" s="199"/>
      <c r="BH780" s="199"/>
      <c r="BI780" s="199"/>
    </row>
    <row r="781" spans="1:61" x14ac:dyDescent="0.2">
      <c r="A781" s="191"/>
      <c r="B781" s="192"/>
      <c r="C781" s="331" t="s">
        <v>2313</v>
      </c>
      <c r="D781" s="332"/>
      <c r="E781" s="193">
        <v>7.1675000000000004</v>
      </c>
      <c r="F781" s="194"/>
      <c r="G781" s="195"/>
      <c r="H781" s="196"/>
      <c r="I781" s="197"/>
      <c r="J781" s="184"/>
      <c r="K781" s="197"/>
      <c r="M781" s="198" t="s">
        <v>2313</v>
      </c>
      <c r="O781" s="199"/>
      <c r="Z781" s="199"/>
      <c r="AA781" s="199"/>
      <c r="AB781" s="199"/>
      <c r="AC781" s="199"/>
      <c r="AD781" s="199"/>
      <c r="AE781" s="199"/>
      <c r="AF781" s="199"/>
      <c r="AG781" s="199"/>
      <c r="AH781" s="199"/>
      <c r="AI781" s="199"/>
      <c r="AJ781" s="199"/>
      <c r="AK781" s="199"/>
      <c r="AL781" s="199"/>
      <c r="AM781" s="199"/>
      <c r="AN781" s="199"/>
      <c r="AO781" s="199"/>
      <c r="AP781" s="199"/>
      <c r="AQ781" s="199"/>
      <c r="AR781" s="199"/>
      <c r="AS781" s="199"/>
      <c r="AT781" s="199"/>
      <c r="AU781" s="199"/>
      <c r="AV781" s="199"/>
      <c r="AW781" s="199"/>
      <c r="AX781" s="199"/>
      <c r="AY781" s="199"/>
      <c r="AZ781" s="199"/>
      <c r="BA781" s="199"/>
      <c r="BB781" s="199"/>
      <c r="BC781" s="199"/>
      <c r="BD781" s="201" t="str">
        <f t="shared" si="27"/>
        <v>317:(3,35+3,35+5,76+5,76+2,225+2,225+0,1)*2,63*0,3718</v>
      </c>
      <c r="BE781" s="199"/>
      <c r="BF781" s="199"/>
      <c r="BG781" s="199"/>
      <c r="BH781" s="199"/>
      <c r="BI781" s="199"/>
    </row>
    <row r="782" spans="1:61" x14ac:dyDescent="0.2">
      <c r="A782" s="191"/>
      <c r="B782" s="192"/>
      <c r="C782" s="331" t="s">
        <v>2314</v>
      </c>
      <c r="D782" s="332"/>
      <c r="E782" s="193">
        <v>1.8458000000000001</v>
      </c>
      <c r="F782" s="194"/>
      <c r="G782" s="195"/>
      <c r="H782" s="196"/>
      <c r="I782" s="197"/>
      <c r="J782" s="184"/>
      <c r="K782" s="197"/>
      <c r="M782" s="198" t="s">
        <v>2314</v>
      </c>
      <c r="O782" s="199"/>
      <c r="Z782" s="199"/>
      <c r="AA782" s="199"/>
      <c r="AB782" s="199"/>
      <c r="AC782" s="199"/>
      <c r="AD782" s="199"/>
      <c r="AE782" s="199"/>
      <c r="AF782" s="199"/>
      <c r="AG782" s="199"/>
      <c r="AH782" s="199"/>
      <c r="AI782" s="199"/>
      <c r="AJ782" s="199"/>
      <c r="AK782" s="199"/>
      <c r="AL782" s="199"/>
      <c r="AM782" s="199"/>
      <c r="AN782" s="199"/>
      <c r="AO782" s="199"/>
      <c r="AP782" s="199"/>
      <c r="AQ782" s="199"/>
      <c r="AR782" s="199"/>
      <c r="AS782" s="199"/>
      <c r="AT782" s="199"/>
      <c r="AU782" s="199"/>
      <c r="AV782" s="199"/>
      <c r="AW782" s="199"/>
      <c r="AX782" s="199"/>
      <c r="AY782" s="199"/>
      <c r="AZ782" s="199"/>
      <c r="BA782" s="199"/>
      <c r="BB782" s="199"/>
      <c r="BC782" s="199"/>
      <c r="BD782" s="201" t="str">
        <f t="shared" si="27"/>
        <v>319:(1,985+1,985+1,68+1,68)*2,63*0,3718</v>
      </c>
      <c r="BE782" s="199"/>
      <c r="BF782" s="199"/>
      <c r="BG782" s="199"/>
      <c r="BH782" s="199"/>
      <c r="BI782" s="199"/>
    </row>
    <row r="783" spans="1:61" x14ac:dyDescent="0.2">
      <c r="A783" s="191"/>
      <c r="B783" s="192"/>
      <c r="C783" s="331" t="s">
        <v>2315</v>
      </c>
      <c r="D783" s="332"/>
      <c r="E783" s="193">
        <v>15.7774</v>
      </c>
      <c r="F783" s="194"/>
      <c r="G783" s="195"/>
      <c r="H783" s="196"/>
      <c r="I783" s="197"/>
      <c r="J783" s="184"/>
      <c r="K783" s="197"/>
      <c r="M783" s="198" t="s">
        <v>2315</v>
      </c>
      <c r="O783" s="199"/>
      <c r="Z783" s="199"/>
      <c r="AA783" s="199"/>
      <c r="AB783" s="199"/>
      <c r="AC783" s="199"/>
      <c r="AD783" s="199"/>
      <c r="AE783" s="199"/>
      <c r="AF783" s="199"/>
      <c r="AG783" s="199"/>
      <c r="AH783" s="199"/>
      <c r="AI783" s="199"/>
      <c r="AJ783" s="199"/>
      <c r="AK783" s="199"/>
      <c r="AL783" s="199"/>
      <c r="AM783" s="199"/>
      <c r="AN783" s="199"/>
      <c r="AO783" s="199"/>
      <c r="AP783" s="199"/>
      <c r="AQ783" s="199"/>
      <c r="AR783" s="199"/>
      <c r="AS783" s="199"/>
      <c r="AT783" s="199"/>
      <c r="AU783" s="199"/>
      <c r="AV783" s="199"/>
      <c r="AW783" s="199"/>
      <c r="AX783" s="199"/>
      <c r="AY783" s="199"/>
      <c r="AZ783" s="199"/>
      <c r="BA783" s="199"/>
      <c r="BB783" s="199"/>
      <c r="BC783" s="199"/>
      <c r="BD783" s="201" t="str">
        <f t="shared" si="27"/>
        <v>320 (koupelna):(1,955+1,955+1,985+1,985)*0,63*0,3718</v>
      </c>
      <c r="BE783" s="199"/>
      <c r="BF783" s="199"/>
      <c r="BG783" s="199"/>
      <c r="BH783" s="199"/>
      <c r="BI783" s="199"/>
    </row>
    <row r="784" spans="1:61" x14ac:dyDescent="0.2">
      <c r="A784" s="191"/>
      <c r="B784" s="192"/>
      <c r="C784" s="331" t="s">
        <v>2316</v>
      </c>
      <c r="D784" s="332"/>
      <c r="E784" s="193">
        <v>3.1974999999999998</v>
      </c>
      <c r="F784" s="194"/>
      <c r="G784" s="195"/>
      <c r="H784" s="196"/>
      <c r="I784" s="197"/>
      <c r="J784" s="184"/>
      <c r="K784" s="197"/>
      <c r="M784" s="198" t="s">
        <v>2316</v>
      </c>
      <c r="O784" s="199"/>
      <c r="Z784" s="199"/>
      <c r="AA784" s="199"/>
      <c r="AB784" s="199"/>
      <c r="AC784" s="199"/>
      <c r="AD784" s="199"/>
      <c r="AE784" s="199"/>
      <c r="AF784" s="199"/>
      <c r="AG784" s="199"/>
      <c r="AH784" s="199"/>
      <c r="AI784" s="199"/>
      <c r="AJ784" s="199"/>
      <c r="AK784" s="199"/>
      <c r="AL784" s="199"/>
      <c r="AM784" s="199"/>
      <c r="AN784" s="199"/>
      <c r="AO784" s="199"/>
      <c r="AP784" s="199"/>
      <c r="AQ784" s="199"/>
      <c r="AR784" s="199"/>
      <c r="AS784" s="199"/>
      <c r="AT784" s="199"/>
      <c r="AU784" s="199"/>
      <c r="AV784" s="199"/>
      <c r="AW784" s="199"/>
      <c r="AX784" s="199"/>
      <c r="AY784" s="199"/>
      <c r="AZ784" s="199"/>
      <c r="BA784" s="199"/>
      <c r="BB784" s="199"/>
      <c r="BC784" s="199"/>
      <c r="BD784" s="201" t="str">
        <f t="shared" si="27"/>
        <v>321:(6,385+3,75+4,3+1,7)*2,63*0,3718</v>
      </c>
      <c r="BE784" s="199"/>
      <c r="BF784" s="199"/>
      <c r="BG784" s="199"/>
      <c r="BH784" s="199"/>
      <c r="BI784" s="199"/>
    </row>
    <row r="785" spans="1:104" x14ac:dyDescent="0.2">
      <c r="A785" s="191"/>
      <c r="B785" s="192"/>
      <c r="C785" s="331" t="s">
        <v>2317</v>
      </c>
      <c r="D785" s="332"/>
      <c r="E785" s="193">
        <v>16.046299999999999</v>
      </c>
      <c r="F785" s="194"/>
      <c r="G785" s="195"/>
      <c r="H785" s="196"/>
      <c r="I785" s="197"/>
      <c r="J785" s="184"/>
      <c r="K785" s="197"/>
      <c r="M785" s="198" t="s">
        <v>2317</v>
      </c>
      <c r="O785" s="199"/>
      <c r="Z785" s="199"/>
      <c r="AA785" s="199"/>
      <c r="AB785" s="199"/>
      <c r="AC785" s="199"/>
      <c r="AD785" s="199"/>
      <c r="AE785" s="199"/>
      <c r="AF785" s="199"/>
      <c r="AG785" s="199"/>
      <c r="AH785" s="199"/>
      <c r="AI785" s="199"/>
      <c r="AJ785" s="199"/>
      <c r="AK785" s="199"/>
      <c r="AL785" s="199"/>
      <c r="AM785" s="199"/>
      <c r="AN785" s="199"/>
      <c r="AO785" s="199"/>
      <c r="AP785" s="199"/>
      <c r="AQ785" s="199"/>
      <c r="AR785" s="199"/>
      <c r="AS785" s="199"/>
      <c r="AT785" s="199"/>
      <c r="AU785" s="199"/>
      <c r="AV785" s="199"/>
      <c r="AW785" s="199"/>
      <c r="AX785" s="199"/>
      <c r="AY785" s="199"/>
      <c r="AZ785" s="199"/>
      <c r="BA785" s="199"/>
      <c r="BB785" s="199"/>
      <c r="BC785" s="199"/>
      <c r="BD785" s="201" t="str">
        <f t="shared" si="27"/>
        <v>321 obklad kuchuňská linka :(2,2+2,1)*2*0,3718</v>
      </c>
      <c r="BE785" s="199"/>
      <c r="BF785" s="199"/>
      <c r="BG785" s="199"/>
      <c r="BH785" s="199"/>
      <c r="BI785" s="199"/>
    </row>
    <row r="786" spans="1:104" x14ac:dyDescent="0.2">
      <c r="A786" s="191"/>
      <c r="B786" s="192"/>
      <c r="C786" s="331" t="s">
        <v>2318</v>
      </c>
      <c r="D786" s="332"/>
      <c r="E786" s="193">
        <v>13.0443</v>
      </c>
      <c r="F786" s="194"/>
      <c r="G786" s="195"/>
      <c r="H786" s="196"/>
      <c r="I786" s="197"/>
      <c r="J786" s="184"/>
      <c r="K786" s="197"/>
      <c r="M786" s="198" t="s">
        <v>2318</v>
      </c>
      <c r="O786" s="199"/>
      <c r="Z786" s="199"/>
      <c r="AA786" s="199"/>
      <c r="AB786" s="199"/>
      <c r="AC786" s="199"/>
      <c r="AD786" s="199"/>
      <c r="AE786" s="199"/>
      <c r="AF786" s="199"/>
      <c r="AG786" s="199"/>
      <c r="AH786" s="199"/>
      <c r="AI786" s="199"/>
      <c r="AJ786" s="199"/>
      <c r="AK786" s="199"/>
      <c r="AL786" s="199"/>
      <c r="AM786" s="199"/>
      <c r="AN786" s="199"/>
      <c r="AO786" s="199"/>
      <c r="AP786" s="199"/>
      <c r="AQ786" s="199"/>
      <c r="AR786" s="199"/>
      <c r="AS786" s="199"/>
      <c r="AT786" s="199"/>
      <c r="AU786" s="199"/>
      <c r="AV786" s="199"/>
      <c r="AW786" s="199"/>
      <c r="AX786" s="199"/>
      <c r="AY786" s="199"/>
      <c r="AZ786" s="199"/>
      <c r="BA786" s="199"/>
      <c r="BB786" s="199"/>
      <c r="BC786" s="199"/>
      <c r="BD786" s="201" t="str">
        <f t="shared" si="27"/>
        <v>322:(2,97+2,97+5,235+5,235)*2,63*0,3718</v>
      </c>
      <c r="BE786" s="199"/>
      <c r="BF786" s="199"/>
      <c r="BG786" s="199"/>
      <c r="BH786" s="199"/>
      <c r="BI786" s="199"/>
    </row>
    <row r="787" spans="1:104" x14ac:dyDescent="0.2">
      <c r="A787" s="191"/>
      <c r="B787" s="192"/>
      <c r="C787" s="331" t="s">
        <v>2319</v>
      </c>
      <c r="D787" s="332"/>
      <c r="E787" s="193">
        <v>2.0870000000000002</v>
      </c>
      <c r="F787" s="194"/>
      <c r="G787" s="195"/>
      <c r="H787" s="196"/>
      <c r="I787" s="197"/>
      <c r="J787" s="184"/>
      <c r="K787" s="197"/>
      <c r="M787" s="198" t="s">
        <v>2319</v>
      </c>
      <c r="O787" s="199"/>
      <c r="Z787" s="199"/>
      <c r="AA787" s="199"/>
      <c r="AB787" s="199"/>
      <c r="AC787" s="199"/>
      <c r="AD787" s="199"/>
      <c r="AE787" s="199"/>
      <c r="AF787" s="199"/>
      <c r="AG787" s="199"/>
      <c r="AH787" s="199"/>
      <c r="AI787" s="199"/>
      <c r="AJ787" s="199"/>
      <c r="AK787" s="199"/>
      <c r="AL787" s="199"/>
      <c r="AM787" s="199"/>
      <c r="AN787" s="199"/>
      <c r="AO787" s="199"/>
      <c r="AP787" s="199"/>
      <c r="AQ787" s="199"/>
      <c r="AR787" s="199"/>
      <c r="AS787" s="199"/>
      <c r="AT787" s="199"/>
      <c r="AU787" s="199"/>
      <c r="AV787" s="199"/>
      <c r="AW787" s="199"/>
      <c r="AX787" s="199"/>
      <c r="AY787" s="199"/>
      <c r="AZ787" s="199"/>
      <c r="BA787" s="199"/>
      <c r="BB787" s="199"/>
      <c r="BC787" s="199"/>
      <c r="BD787" s="201" t="str">
        <f t="shared" si="27"/>
        <v>324:(1,4+0,6+1,3+1,3+1,215+2,3+1,2+4,025)*2,63*0,3718</v>
      </c>
      <c r="BE787" s="199"/>
      <c r="BF787" s="199"/>
      <c r="BG787" s="199"/>
      <c r="BH787" s="199"/>
      <c r="BI787" s="199"/>
    </row>
    <row r="788" spans="1:104" x14ac:dyDescent="0.2">
      <c r="A788" s="191"/>
      <c r="B788" s="192"/>
      <c r="C788" s="331" t="s">
        <v>2320</v>
      </c>
      <c r="D788" s="332"/>
      <c r="E788" s="193">
        <v>2.3872</v>
      </c>
      <c r="F788" s="194"/>
      <c r="G788" s="195"/>
      <c r="H788" s="196"/>
      <c r="I788" s="197"/>
      <c r="J788" s="184"/>
      <c r="K788" s="197"/>
      <c r="M788" s="198" t="s">
        <v>2320</v>
      </c>
      <c r="O788" s="199"/>
      <c r="Z788" s="199"/>
      <c r="AA788" s="199"/>
      <c r="AB788" s="199"/>
      <c r="AC788" s="199"/>
      <c r="AD788" s="199"/>
      <c r="AE788" s="199"/>
      <c r="AF788" s="199"/>
      <c r="AG788" s="199"/>
      <c r="AH788" s="199"/>
      <c r="AI788" s="199"/>
      <c r="AJ788" s="199"/>
      <c r="AK788" s="199"/>
      <c r="AL788" s="199"/>
      <c r="AM788" s="199"/>
      <c r="AN788" s="199"/>
      <c r="AO788" s="199"/>
      <c r="AP788" s="199"/>
      <c r="AQ788" s="199"/>
      <c r="AR788" s="199"/>
      <c r="AS788" s="199"/>
      <c r="AT788" s="199"/>
      <c r="AU788" s="199"/>
      <c r="AV788" s="199"/>
      <c r="AW788" s="199"/>
      <c r="AX788" s="199"/>
      <c r="AY788" s="199"/>
      <c r="AZ788" s="199"/>
      <c r="BA788" s="199"/>
      <c r="BB788" s="199"/>
      <c r="BC788" s="199"/>
      <c r="BD788" s="201" t="str">
        <f t="shared" si="27"/>
        <v>325 (koupelna):(2,76+2,76+1,695+1,695)*0,63*0,3718</v>
      </c>
      <c r="BE788" s="199"/>
      <c r="BF788" s="199"/>
      <c r="BG788" s="199"/>
      <c r="BH788" s="199"/>
      <c r="BI788" s="199"/>
    </row>
    <row r="789" spans="1:104" x14ac:dyDescent="0.2">
      <c r="A789" s="191"/>
      <c r="B789" s="192"/>
      <c r="C789" s="331" t="s">
        <v>2321</v>
      </c>
      <c r="D789" s="332"/>
      <c r="E789" s="193">
        <v>14.628399999999999</v>
      </c>
      <c r="F789" s="194"/>
      <c r="G789" s="195"/>
      <c r="H789" s="196"/>
      <c r="I789" s="197"/>
      <c r="J789" s="184"/>
      <c r="K789" s="197"/>
      <c r="M789" s="198" t="s">
        <v>2321</v>
      </c>
      <c r="O789" s="199"/>
      <c r="Z789" s="199"/>
      <c r="AA789" s="199"/>
      <c r="AB789" s="199"/>
      <c r="AC789" s="199"/>
      <c r="AD789" s="199"/>
      <c r="AE789" s="199"/>
      <c r="AF789" s="199"/>
      <c r="AG789" s="199"/>
      <c r="AH789" s="199"/>
      <c r="AI789" s="199"/>
      <c r="AJ789" s="199"/>
      <c r="AK789" s="199"/>
      <c r="AL789" s="199"/>
      <c r="AM789" s="199"/>
      <c r="AN789" s="199"/>
      <c r="AO789" s="199"/>
      <c r="AP789" s="199"/>
      <c r="AQ789" s="199"/>
      <c r="AR789" s="199"/>
      <c r="AS789" s="199"/>
      <c r="AT789" s="199"/>
      <c r="AU789" s="199"/>
      <c r="AV789" s="199"/>
      <c r="AW789" s="199"/>
      <c r="AX789" s="199"/>
      <c r="AY789" s="199"/>
      <c r="AZ789" s="199"/>
      <c r="BA789" s="199"/>
      <c r="BB789" s="199"/>
      <c r="BC789" s="199"/>
      <c r="BD789" s="201" t="str">
        <f t="shared" si="27"/>
        <v>326 (WC):(1,41+1,41+1,2+1,2)*1,23*0,3718</v>
      </c>
      <c r="BE789" s="199"/>
      <c r="BF789" s="199"/>
      <c r="BG789" s="199"/>
      <c r="BH789" s="199"/>
      <c r="BI789" s="199"/>
    </row>
    <row r="790" spans="1:104" x14ac:dyDescent="0.2">
      <c r="A790" s="191"/>
      <c r="B790" s="192"/>
      <c r="C790" s="331" t="s">
        <v>2322</v>
      </c>
      <c r="D790" s="332"/>
      <c r="E790" s="193">
        <v>12.447800000000001</v>
      </c>
      <c r="F790" s="194"/>
      <c r="G790" s="195"/>
      <c r="H790" s="196"/>
      <c r="I790" s="197"/>
      <c r="J790" s="184"/>
      <c r="K790" s="197"/>
      <c r="M790" s="198" t="s">
        <v>2322</v>
      </c>
      <c r="O790" s="199"/>
      <c r="Z790" s="199"/>
      <c r="AA790" s="199"/>
      <c r="AB790" s="199"/>
      <c r="AC790" s="199"/>
      <c r="AD790" s="199"/>
      <c r="AE790" s="199"/>
      <c r="AF790" s="199"/>
      <c r="AG790" s="199"/>
      <c r="AH790" s="199"/>
      <c r="AI790" s="199"/>
      <c r="AJ790" s="199"/>
      <c r="AK790" s="199"/>
      <c r="AL790" s="199"/>
      <c r="AM790" s="199"/>
      <c r="AN790" s="199"/>
      <c r="AO790" s="199"/>
      <c r="AP790" s="199"/>
      <c r="AQ790" s="199"/>
      <c r="AR790" s="199"/>
      <c r="AS790" s="199"/>
      <c r="AT790" s="199"/>
      <c r="AU790" s="199"/>
      <c r="AV790" s="199"/>
      <c r="AW790" s="199"/>
      <c r="AX790" s="199"/>
      <c r="AY790" s="199"/>
      <c r="AZ790" s="199"/>
      <c r="BA790" s="199"/>
      <c r="BB790" s="199"/>
      <c r="BC790" s="199"/>
      <c r="BD790" s="201" t="str">
        <f t="shared" si="27"/>
        <v>327:(3,735+3,735+3,745+3,745)*2,63*0,3718</v>
      </c>
      <c r="BE790" s="199"/>
      <c r="BF790" s="199"/>
      <c r="BG790" s="199"/>
      <c r="BH790" s="199"/>
      <c r="BI790" s="199"/>
    </row>
    <row r="791" spans="1:104" ht="22.5" x14ac:dyDescent="0.2">
      <c r="A791" s="191"/>
      <c r="B791" s="192"/>
      <c r="C791" s="331" t="s">
        <v>2323</v>
      </c>
      <c r="D791" s="332"/>
      <c r="E791" s="193">
        <v>22.768899999999999</v>
      </c>
      <c r="F791" s="194"/>
      <c r="G791" s="195"/>
      <c r="H791" s="196"/>
      <c r="I791" s="197"/>
      <c r="J791" s="184"/>
      <c r="K791" s="197"/>
      <c r="M791" s="198" t="s">
        <v>2323</v>
      </c>
      <c r="O791" s="199"/>
      <c r="Z791" s="199"/>
      <c r="AA791" s="199"/>
      <c r="AB791" s="199"/>
      <c r="AC791" s="199"/>
      <c r="AD791" s="199"/>
      <c r="AE791" s="199"/>
      <c r="AF791" s="199"/>
      <c r="AG791" s="199"/>
      <c r="AH791" s="199"/>
      <c r="AI791" s="199"/>
      <c r="AJ791" s="199"/>
      <c r="AK791" s="199"/>
      <c r="AL791" s="199"/>
      <c r="AM791" s="199"/>
      <c r="AN791" s="199"/>
      <c r="AO791" s="199"/>
      <c r="AP791" s="199"/>
      <c r="AQ791" s="199"/>
      <c r="AR791" s="199"/>
      <c r="AS791" s="199"/>
      <c r="AT791" s="199"/>
      <c r="AU791" s="199"/>
      <c r="AV791" s="199"/>
      <c r="AW791" s="199"/>
      <c r="AX791" s="199"/>
      <c r="AY791" s="199"/>
      <c r="AZ791" s="199"/>
      <c r="BA791" s="199"/>
      <c r="BB791" s="199"/>
      <c r="BC791" s="199"/>
      <c r="BD791" s="201" t="str">
        <f t="shared" si="27"/>
        <v>328:(3,735+3,735+2,63+2,63)*2,63*0,3718</v>
      </c>
      <c r="BE791" s="199"/>
      <c r="BF791" s="199"/>
      <c r="BG791" s="199"/>
      <c r="BH791" s="199"/>
      <c r="BI791" s="199"/>
    </row>
    <row r="792" spans="1:104" ht="25.5" x14ac:dyDescent="0.2">
      <c r="A792" s="191"/>
      <c r="B792" s="192"/>
      <c r="C792" s="331" t="s">
        <v>2324</v>
      </c>
      <c r="D792" s="332"/>
      <c r="E792" s="193">
        <v>3.0488</v>
      </c>
      <c r="F792" s="194"/>
      <c r="G792" s="195"/>
      <c r="H792" s="196"/>
      <c r="I792" s="197"/>
      <c r="J792" s="184"/>
      <c r="K792" s="197"/>
      <c r="M792" s="198" t="s">
        <v>2324</v>
      </c>
      <c r="O792" s="199"/>
      <c r="Z792" s="199"/>
      <c r="AA792" s="199"/>
      <c r="AB792" s="199"/>
      <c r="AC792" s="199"/>
      <c r="AD792" s="199"/>
      <c r="AE792" s="199"/>
      <c r="AF792" s="199"/>
      <c r="AG792" s="199"/>
      <c r="AH792" s="199"/>
      <c r="AI792" s="199"/>
      <c r="AJ792" s="199"/>
      <c r="AK792" s="199"/>
      <c r="AL792" s="199"/>
      <c r="AM792" s="199"/>
      <c r="AN792" s="199"/>
      <c r="AO792" s="199"/>
      <c r="AP792" s="199"/>
      <c r="AQ792" s="199"/>
      <c r="AR792" s="199"/>
      <c r="AS792" s="199"/>
      <c r="AT792" s="199"/>
      <c r="AU792" s="199"/>
      <c r="AV792" s="199"/>
      <c r="AW792" s="199"/>
      <c r="AX792" s="199"/>
      <c r="AY792" s="199"/>
      <c r="AZ792" s="199"/>
      <c r="BA792" s="199"/>
      <c r="BB792" s="199"/>
      <c r="BC792" s="199"/>
      <c r="BD792" s="201" t="str">
        <f t="shared" si="27"/>
        <v>329:(5,5+5,235+4,8+1,8+2,3+2,05+0,4+0,4+0,3+0,3+0,1+0,1)*2,63*0,3718</v>
      </c>
      <c r="BE792" s="199"/>
      <c r="BF792" s="199"/>
      <c r="BG792" s="199"/>
      <c r="BH792" s="199"/>
      <c r="BI792" s="199"/>
    </row>
    <row r="793" spans="1:104" x14ac:dyDescent="0.2">
      <c r="A793" s="191"/>
      <c r="B793" s="192"/>
      <c r="C793" s="331" t="s">
        <v>2342</v>
      </c>
      <c r="D793" s="332"/>
      <c r="E793" s="193">
        <v>26.026</v>
      </c>
      <c r="F793" s="194"/>
      <c r="G793" s="195"/>
      <c r="H793" s="196"/>
      <c r="I793" s="197"/>
      <c r="J793" s="184"/>
      <c r="K793" s="197"/>
      <c r="M793" s="198" t="s">
        <v>2342</v>
      </c>
      <c r="O793" s="199"/>
      <c r="Z793" s="199"/>
      <c r="AA793" s="199"/>
      <c r="AB793" s="199"/>
      <c r="AC793" s="199"/>
      <c r="AD793" s="199"/>
      <c r="AE793" s="199"/>
      <c r="AF793" s="199"/>
      <c r="AG793" s="199"/>
      <c r="AH793" s="199"/>
      <c r="AI793" s="199"/>
      <c r="AJ793" s="199"/>
      <c r="AK793" s="199"/>
      <c r="AL793" s="199"/>
      <c r="AM793" s="199"/>
      <c r="AN793" s="199"/>
      <c r="AO793" s="199"/>
      <c r="AP793" s="199"/>
      <c r="AQ793" s="199"/>
      <c r="AR793" s="199"/>
      <c r="AS793" s="199"/>
      <c r="AT793" s="199"/>
      <c r="AU793" s="199"/>
      <c r="AV793" s="199"/>
      <c r="AW793" s="199"/>
      <c r="AX793" s="199"/>
      <c r="AY793" s="199"/>
      <c r="AZ793" s="199"/>
      <c r="BA793" s="199"/>
      <c r="BB793" s="199"/>
      <c r="BC793" s="199"/>
      <c r="BD793" s="201" t="str">
        <f t="shared" si="27"/>
        <v>329 obklad kuchuňská linka :(3,5+0,6)*2*0,3718</v>
      </c>
      <c r="BE793" s="199"/>
      <c r="BF793" s="199"/>
      <c r="BG793" s="199"/>
      <c r="BH793" s="199"/>
      <c r="BI793" s="199"/>
    </row>
    <row r="794" spans="1:104" ht="22.5" x14ac:dyDescent="0.2">
      <c r="A794" s="161">
        <v>104</v>
      </c>
      <c r="B794" s="162" t="s">
        <v>1194</v>
      </c>
      <c r="C794" s="163" t="s">
        <v>1195</v>
      </c>
      <c r="D794" s="164" t="s">
        <v>41</v>
      </c>
      <c r="E794" s="165">
        <v>113.4538</v>
      </c>
      <c r="F794" s="122">
        <f>'01 107 '!F794</f>
        <v>0</v>
      </c>
      <c r="G794" s="166">
        <f>E794*F794</f>
        <v>0</v>
      </c>
      <c r="H794" s="167">
        <v>7.2999999999999996E-4</v>
      </c>
      <c r="I794" s="168">
        <f>E794*H794</f>
        <v>8.2821274E-2</v>
      </c>
      <c r="J794" s="167"/>
      <c r="K794" s="168">
        <f>E794*J794</f>
        <v>0</v>
      </c>
      <c r="O794" s="199"/>
      <c r="Z794" s="199"/>
      <c r="AA794" s="199">
        <v>12</v>
      </c>
      <c r="AB794" s="199">
        <v>0</v>
      </c>
      <c r="AC794" s="199">
        <v>12</v>
      </c>
      <c r="AD794" s="199"/>
      <c r="AE794" s="199"/>
      <c r="AF794" s="199"/>
      <c r="AG794" s="199"/>
      <c r="AH794" s="199"/>
      <c r="AI794" s="199"/>
      <c r="AJ794" s="199"/>
      <c r="AK794" s="199"/>
      <c r="AL794" s="199"/>
      <c r="AM794" s="199"/>
      <c r="AN794" s="199"/>
      <c r="AO794" s="199"/>
      <c r="AP794" s="199"/>
      <c r="AQ794" s="199"/>
      <c r="AR794" s="199"/>
      <c r="AS794" s="199"/>
      <c r="AT794" s="199"/>
      <c r="AU794" s="199"/>
      <c r="AV794" s="199"/>
      <c r="AW794" s="199"/>
      <c r="AX794" s="199"/>
      <c r="AY794" s="199"/>
      <c r="AZ794" s="200">
        <f>G794</f>
        <v>0</v>
      </c>
      <c r="BA794" s="199"/>
      <c r="BB794" s="199"/>
      <c r="BC794" s="199"/>
      <c r="BD794" s="199"/>
      <c r="BE794" s="199"/>
      <c r="BF794" s="199"/>
      <c r="BG794" s="199"/>
      <c r="BH794" s="199"/>
      <c r="BI794" s="199"/>
      <c r="CA794" s="199">
        <v>12</v>
      </c>
      <c r="CB794" s="199">
        <v>0</v>
      </c>
      <c r="CZ794" s="124">
        <v>2</v>
      </c>
    </row>
    <row r="795" spans="1:104" x14ac:dyDescent="0.2">
      <c r="A795" s="191"/>
      <c r="B795" s="192"/>
      <c r="C795" s="331" t="s">
        <v>2273</v>
      </c>
      <c r="D795" s="332"/>
      <c r="E795" s="193">
        <v>1.4128000000000001</v>
      </c>
      <c r="F795" s="194"/>
      <c r="G795" s="195"/>
      <c r="H795" s="196"/>
      <c r="I795" s="197"/>
      <c r="J795" s="184"/>
      <c r="K795" s="197"/>
      <c r="M795" s="198" t="s">
        <v>2273</v>
      </c>
      <c r="O795" s="199"/>
      <c r="Z795" s="199"/>
      <c r="AA795" s="199"/>
      <c r="AB795" s="199"/>
      <c r="AC795" s="199"/>
      <c r="AD795" s="199"/>
      <c r="AE795" s="199"/>
      <c r="AF795" s="199"/>
      <c r="AG795" s="199"/>
      <c r="AH795" s="199"/>
      <c r="AI795" s="199"/>
      <c r="AJ795" s="199"/>
      <c r="AK795" s="199"/>
      <c r="AL795" s="199"/>
      <c r="AM795" s="199"/>
      <c r="AN795" s="199"/>
      <c r="AO795" s="199"/>
      <c r="AP795" s="199"/>
      <c r="AQ795" s="199"/>
      <c r="AR795" s="199"/>
      <c r="AS795" s="199"/>
      <c r="AT795" s="199"/>
      <c r="AU795" s="199"/>
      <c r="AV795" s="199"/>
      <c r="AW795" s="199"/>
      <c r="AX795" s="199"/>
      <c r="AY795" s="199"/>
      <c r="AZ795" s="199"/>
      <c r="BA795" s="199"/>
      <c r="BB795" s="199"/>
      <c r="BC795" s="199"/>
      <c r="BD795" s="201" t="str">
        <f t="shared" ref="BD795:BD822" si="28">C794</f>
        <v>Malba sádrokartonových konstrukcí se strukturou štuku</v>
      </c>
      <c r="BE795" s="199"/>
      <c r="BF795" s="199"/>
      <c r="BG795" s="199"/>
      <c r="BH795" s="199"/>
      <c r="BI795" s="199"/>
    </row>
    <row r="796" spans="1:104" x14ac:dyDescent="0.2">
      <c r="A796" s="191"/>
      <c r="B796" s="192"/>
      <c r="C796" s="331" t="s">
        <v>2274</v>
      </c>
      <c r="D796" s="332"/>
      <c r="E796" s="193">
        <v>4.5731000000000002</v>
      </c>
      <c r="F796" s="194"/>
      <c r="G796" s="195"/>
      <c r="H796" s="196"/>
      <c r="I796" s="197"/>
      <c r="J796" s="184"/>
      <c r="K796" s="197"/>
      <c r="M796" s="198" t="s">
        <v>2274</v>
      </c>
      <c r="O796" s="199"/>
      <c r="Z796" s="199"/>
      <c r="AA796" s="199"/>
      <c r="AB796" s="199"/>
      <c r="AC796" s="199"/>
      <c r="AD796" s="199"/>
      <c r="AE796" s="199"/>
      <c r="AF796" s="199"/>
      <c r="AG796" s="199"/>
      <c r="AH796" s="199"/>
      <c r="AI796" s="199"/>
      <c r="AJ796" s="199"/>
      <c r="AK796" s="199"/>
      <c r="AL796" s="199"/>
      <c r="AM796" s="199"/>
      <c r="AN796" s="199"/>
      <c r="AO796" s="199"/>
      <c r="AP796" s="199"/>
      <c r="AQ796" s="199"/>
      <c r="AR796" s="199"/>
      <c r="AS796" s="199"/>
      <c r="AT796" s="199"/>
      <c r="AU796" s="199"/>
      <c r="AV796" s="199"/>
      <c r="AW796" s="199"/>
      <c r="AX796" s="199"/>
      <c r="AY796" s="199"/>
      <c r="AZ796" s="199"/>
      <c r="BA796" s="199"/>
      <c r="BB796" s="199"/>
      <c r="BC796" s="199"/>
      <c r="BD796" s="201" t="str">
        <f t="shared" si="28"/>
        <v>304:3,8*0,3718</v>
      </c>
      <c r="BE796" s="199"/>
      <c r="BF796" s="199"/>
      <c r="BG796" s="199"/>
      <c r="BH796" s="199"/>
      <c r="BI796" s="199"/>
    </row>
    <row r="797" spans="1:104" x14ac:dyDescent="0.2">
      <c r="A797" s="191"/>
      <c r="B797" s="192"/>
      <c r="C797" s="331" t="s">
        <v>2275</v>
      </c>
      <c r="D797" s="332"/>
      <c r="E797" s="193">
        <v>1.7102999999999999</v>
      </c>
      <c r="F797" s="194"/>
      <c r="G797" s="195"/>
      <c r="H797" s="196"/>
      <c r="I797" s="197"/>
      <c r="J797" s="184"/>
      <c r="K797" s="197"/>
      <c r="M797" s="198" t="s">
        <v>2275</v>
      </c>
      <c r="O797" s="199"/>
      <c r="Z797" s="199"/>
      <c r="AA797" s="199"/>
      <c r="AB797" s="199"/>
      <c r="AC797" s="199"/>
      <c r="AD797" s="199"/>
      <c r="AE797" s="199"/>
      <c r="AF797" s="199"/>
      <c r="AG797" s="199"/>
      <c r="AH797" s="199"/>
      <c r="AI797" s="199"/>
      <c r="AJ797" s="199"/>
      <c r="AK797" s="199"/>
      <c r="AL797" s="199"/>
      <c r="AM797" s="199"/>
      <c r="AN797" s="199"/>
      <c r="AO797" s="199"/>
      <c r="AP797" s="199"/>
      <c r="AQ797" s="199"/>
      <c r="AR797" s="199"/>
      <c r="AS797" s="199"/>
      <c r="AT797" s="199"/>
      <c r="AU797" s="199"/>
      <c r="AV797" s="199"/>
      <c r="AW797" s="199"/>
      <c r="AX797" s="199"/>
      <c r="AY797" s="199"/>
      <c r="AZ797" s="199"/>
      <c r="BA797" s="199"/>
      <c r="BB797" s="199"/>
      <c r="BC797" s="199"/>
      <c r="BD797" s="201" t="str">
        <f t="shared" si="28"/>
        <v>305:12,3*0,3718</v>
      </c>
      <c r="BE797" s="199"/>
      <c r="BF797" s="199"/>
      <c r="BG797" s="199"/>
      <c r="BH797" s="199"/>
      <c r="BI797" s="199"/>
    </row>
    <row r="798" spans="1:104" x14ac:dyDescent="0.2">
      <c r="A798" s="191"/>
      <c r="B798" s="192"/>
      <c r="C798" s="331" t="s">
        <v>2276</v>
      </c>
      <c r="D798" s="332"/>
      <c r="E798" s="193">
        <v>10.410399999999999</v>
      </c>
      <c r="F798" s="194"/>
      <c r="G798" s="195"/>
      <c r="H798" s="196"/>
      <c r="I798" s="197"/>
      <c r="J798" s="184"/>
      <c r="K798" s="197"/>
      <c r="M798" s="198" t="s">
        <v>2276</v>
      </c>
      <c r="O798" s="199"/>
      <c r="Z798" s="199"/>
      <c r="AA798" s="199"/>
      <c r="AB798" s="199"/>
      <c r="AC798" s="199"/>
      <c r="AD798" s="199"/>
      <c r="AE798" s="199"/>
      <c r="AF798" s="199"/>
      <c r="AG798" s="199"/>
      <c r="AH798" s="199"/>
      <c r="AI798" s="199"/>
      <c r="AJ798" s="199"/>
      <c r="AK798" s="199"/>
      <c r="AL798" s="199"/>
      <c r="AM798" s="199"/>
      <c r="AN798" s="199"/>
      <c r="AO798" s="199"/>
      <c r="AP798" s="199"/>
      <c r="AQ798" s="199"/>
      <c r="AR798" s="199"/>
      <c r="AS798" s="199"/>
      <c r="AT798" s="199"/>
      <c r="AU798" s="199"/>
      <c r="AV798" s="199"/>
      <c r="AW798" s="199"/>
      <c r="AX798" s="199"/>
      <c r="AY798" s="199"/>
      <c r="AZ798" s="199"/>
      <c r="BA798" s="199"/>
      <c r="BB798" s="199"/>
      <c r="BC798" s="199"/>
      <c r="BD798" s="201" t="str">
        <f t="shared" si="28"/>
        <v>306:4,6*0,3718</v>
      </c>
      <c r="BE798" s="199"/>
      <c r="BF798" s="199"/>
      <c r="BG798" s="199"/>
      <c r="BH798" s="199"/>
      <c r="BI798" s="199"/>
    </row>
    <row r="799" spans="1:104" x14ac:dyDescent="0.2">
      <c r="A799" s="191"/>
      <c r="B799" s="192"/>
      <c r="C799" s="331" t="s">
        <v>2277</v>
      </c>
      <c r="D799" s="332"/>
      <c r="E799" s="193">
        <v>1.859</v>
      </c>
      <c r="F799" s="194"/>
      <c r="G799" s="195"/>
      <c r="H799" s="196"/>
      <c r="I799" s="197"/>
      <c r="J799" s="184"/>
      <c r="K799" s="197"/>
      <c r="M799" s="198" t="s">
        <v>2277</v>
      </c>
      <c r="O799" s="199"/>
      <c r="Z799" s="199"/>
      <c r="AA799" s="199"/>
      <c r="AB799" s="199"/>
      <c r="AC799" s="199"/>
      <c r="AD799" s="199"/>
      <c r="AE799" s="199"/>
      <c r="AF799" s="199"/>
      <c r="AG799" s="199"/>
      <c r="AH799" s="199"/>
      <c r="AI799" s="199"/>
      <c r="AJ799" s="199"/>
      <c r="AK799" s="199"/>
      <c r="AL799" s="199"/>
      <c r="AM799" s="199"/>
      <c r="AN799" s="199"/>
      <c r="AO799" s="199"/>
      <c r="AP799" s="199"/>
      <c r="AQ799" s="199"/>
      <c r="AR799" s="199"/>
      <c r="AS799" s="199"/>
      <c r="AT799" s="199"/>
      <c r="AU799" s="199"/>
      <c r="AV799" s="199"/>
      <c r="AW799" s="199"/>
      <c r="AX799" s="199"/>
      <c r="AY799" s="199"/>
      <c r="AZ799" s="199"/>
      <c r="BA799" s="199"/>
      <c r="BB799" s="199"/>
      <c r="BC799" s="199"/>
      <c r="BD799" s="201" t="str">
        <f t="shared" si="28"/>
        <v>307:28*0,3718</v>
      </c>
      <c r="BE799" s="199"/>
      <c r="BF799" s="199"/>
      <c r="BG799" s="199"/>
      <c r="BH799" s="199"/>
      <c r="BI799" s="199"/>
    </row>
    <row r="800" spans="1:104" x14ac:dyDescent="0.2">
      <c r="A800" s="191"/>
      <c r="B800" s="192"/>
      <c r="C800" s="331" t="s">
        <v>2278</v>
      </c>
      <c r="D800" s="332"/>
      <c r="E800" s="193">
        <v>10.559100000000001</v>
      </c>
      <c r="F800" s="194"/>
      <c r="G800" s="195"/>
      <c r="H800" s="196"/>
      <c r="I800" s="197"/>
      <c r="J800" s="184"/>
      <c r="K800" s="197"/>
      <c r="M800" s="198" t="s">
        <v>2278</v>
      </c>
      <c r="O800" s="199"/>
      <c r="Z800" s="199"/>
      <c r="AA800" s="199"/>
      <c r="AB800" s="199"/>
      <c r="AC800" s="199"/>
      <c r="AD800" s="199"/>
      <c r="AE800" s="199"/>
      <c r="AF800" s="199"/>
      <c r="AG800" s="199"/>
      <c r="AH800" s="199"/>
      <c r="AI800" s="199"/>
      <c r="AJ800" s="199"/>
      <c r="AK800" s="199"/>
      <c r="AL800" s="199"/>
      <c r="AM800" s="199"/>
      <c r="AN800" s="199"/>
      <c r="AO800" s="199"/>
      <c r="AP800" s="199"/>
      <c r="AQ800" s="199"/>
      <c r="AR800" s="199"/>
      <c r="AS800" s="199"/>
      <c r="AT800" s="199"/>
      <c r="AU800" s="199"/>
      <c r="AV800" s="199"/>
      <c r="AW800" s="199"/>
      <c r="AX800" s="199"/>
      <c r="AY800" s="199"/>
      <c r="AZ800" s="199"/>
      <c r="BA800" s="199"/>
      <c r="BB800" s="199"/>
      <c r="BC800" s="199"/>
      <c r="BD800" s="201" t="str">
        <f t="shared" si="28"/>
        <v>309:5*0,3718</v>
      </c>
      <c r="BE800" s="199"/>
      <c r="BF800" s="199"/>
      <c r="BG800" s="199"/>
      <c r="BH800" s="199"/>
      <c r="BI800" s="199"/>
    </row>
    <row r="801" spans="1:61" x14ac:dyDescent="0.2">
      <c r="A801" s="191"/>
      <c r="B801" s="192"/>
      <c r="C801" s="331" t="s">
        <v>2279</v>
      </c>
      <c r="D801" s="332"/>
      <c r="E801" s="193">
        <v>6.6551999999999998</v>
      </c>
      <c r="F801" s="194"/>
      <c r="G801" s="195"/>
      <c r="H801" s="196"/>
      <c r="I801" s="197"/>
      <c r="J801" s="184"/>
      <c r="K801" s="197"/>
      <c r="M801" s="198" t="s">
        <v>2279</v>
      </c>
      <c r="O801" s="199"/>
      <c r="Z801" s="199"/>
      <c r="AA801" s="199"/>
      <c r="AB801" s="199"/>
      <c r="AC801" s="199"/>
      <c r="AD801" s="199"/>
      <c r="AE801" s="199"/>
      <c r="AF801" s="199"/>
      <c r="AG801" s="199"/>
      <c r="AH801" s="199"/>
      <c r="AI801" s="199"/>
      <c r="AJ801" s="199"/>
      <c r="AK801" s="199"/>
      <c r="AL801" s="199"/>
      <c r="AM801" s="199"/>
      <c r="AN801" s="199"/>
      <c r="AO801" s="199"/>
      <c r="AP801" s="199"/>
      <c r="AQ801" s="199"/>
      <c r="AR801" s="199"/>
      <c r="AS801" s="199"/>
      <c r="AT801" s="199"/>
      <c r="AU801" s="199"/>
      <c r="AV801" s="199"/>
      <c r="AW801" s="199"/>
      <c r="AX801" s="199"/>
      <c r="AY801" s="199"/>
      <c r="AZ801" s="199"/>
      <c r="BA801" s="199"/>
      <c r="BB801" s="199"/>
      <c r="BC801" s="199"/>
      <c r="BD801" s="201" t="str">
        <f t="shared" si="28"/>
        <v>310:28,4*0,3718</v>
      </c>
      <c r="BE801" s="199"/>
      <c r="BF801" s="199"/>
      <c r="BG801" s="199"/>
      <c r="BH801" s="199"/>
      <c r="BI801" s="199"/>
    </row>
    <row r="802" spans="1:61" x14ac:dyDescent="0.2">
      <c r="A802" s="191"/>
      <c r="B802" s="192"/>
      <c r="C802" s="331" t="s">
        <v>2280</v>
      </c>
      <c r="D802" s="332"/>
      <c r="E802" s="193">
        <v>1.6731</v>
      </c>
      <c r="F802" s="194"/>
      <c r="G802" s="195"/>
      <c r="H802" s="196"/>
      <c r="I802" s="197"/>
      <c r="J802" s="184"/>
      <c r="K802" s="197"/>
      <c r="M802" s="198" t="s">
        <v>2280</v>
      </c>
      <c r="O802" s="199"/>
      <c r="Z802" s="199"/>
      <c r="AA802" s="199"/>
      <c r="AB802" s="199"/>
      <c r="AC802" s="199"/>
      <c r="AD802" s="199"/>
      <c r="AE802" s="199"/>
      <c r="AF802" s="199"/>
      <c r="AG802" s="199"/>
      <c r="AH802" s="199"/>
      <c r="AI802" s="199"/>
      <c r="AJ802" s="199"/>
      <c r="AK802" s="199"/>
      <c r="AL802" s="199"/>
      <c r="AM802" s="199"/>
      <c r="AN802" s="199"/>
      <c r="AO802" s="199"/>
      <c r="AP802" s="199"/>
      <c r="AQ802" s="199"/>
      <c r="AR802" s="199"/>
      <c r="AS802" s="199"/>
      <c r="AT802" s="199"/>
      <c r="AU802" s="199"/>
      <c r="AV802" s="199"/>
      <c r="AW802" s="199"/>
      <c r="AX802" s="199"/>
      <c r="AY802" s="199"/>
      <c r="AZ802" s="199"/>
      <c r="BA802" s="199"/>
      <c r="BB802" s="199"/>
      <c r="BC802" s="199"/>
      <c r="BD802" s="201" t="str">
        <f t="shared" si="28"/>
        <v>311:17,9*0,3718</v>
      </c>
      <c r="BE802" s="199"/>
      <c r="BF802" s="199"/>
      <c r="BG802" s="199"/>
      <c r="BH802" s="199"/>
      <c r="BI802" s="199"/>
    </row>
    <row r="803" spans="1:61" x14ac:dyDescent="0.2">
      <c r="A803" s="191"/>
      <c r="B803" s="192"/>
      <c r="C803" s="331" t="s">
        <v>2281</v>
      </c>
      <c r="D803" s="332"/>
      <c r="E803" s="193">
        <v>2.3795000000000002</v>
      </c>
      <c r="F803" s="194"/>
      <c r="G803" s="195"/>
      <c r="H803" s="196"/>
      <c r="I803" s="197"/>
      <c r="J803" s="184"/>
      <c r="K803" s="197"/>
      <c r="M803" s="198" t="s">
        <v>2281</v>
      </c>
      <c r="O803" s="199"/>
      <c r="Z803" s="199"/>
      <c r="AA803" s="199"/>
      <c r="AB803" s="199"/>
      <c r="AC803" s="199"/>
      <c r="AD803" s="199"/>
      <c r="AE803" s="199"/>
      <c r="AF803" s="199"/>
      <c r="AG803" s="199"/>
      <c r="AH803" s="199"/>
      <c r="AI803" s="199"/>
      <c r="AJ803" s="199"/>
      <c r="AK803" s="199"/>
      <c r="AL803" s="199"/>
      <c r="AM803" s="199"/>
      <c r="AN803" s="199"/>
      <c r="AO803" s="199"/>
      <c r="AP803" s="199"/>
      <c r="AQ803" s="199"/>
      <c r="AR803" s="199"/>
      <c r="AS803" s="199"/>
      <c r="AT803" s="199"/>
      <c r="AU803" s="199"/>
      <c r="AV803" s="199"/>
      <c r="AW803" s="199"/>
      <c r="AX803" s="199"/>
      <c r="AY803" s="199"/>
      <c r="AZ803" s="199"/>
      <c r="BA803" s="199"/>
      <c r="BB803" s="199"/>
      <c r="BC803" s="199"/>
      <c r="BD803" s="201" t="str">
        <f t="shared" si="28"/>
        <v>312:4,5*0,3718</v>
      </c>
      <c r="BE803" s="199"/>
      <c r="BF803" s="199"/>
      <c r="BG803" s="199"/>
      <c r="BH803" s="199"/>
      <c r="BI803" s="199"/>
    </row>
    <row r="804" spans="1:61" x14ac:dyDescent="0.2">
      <c r="A804" s="191"/>
      <c r="B804" s="192"/>
      <c r="C804" s="331" t="s">
        <v>2282</v>
      </c>
      <c r="D804" s="332"/>
      <c r="E804" s="193">
        <v>1.9334</v>
      </c>
      <c r="F804" s="194"/>
      <c r="G804" s="195"/>
      <c r="H804" s="196"/>
      <c r="I804" s="197"/>
      <c r="J804" s="184"/>
      <c r="K804" s="197"/>
      <c r="M804" s="198" t="s">
        <v>2282</v>
      </c>
      <c r="O804" s="199"/>
      <c r="Z804" s="199"/>
      <c r="AA804" s="199"/>
      <c r="AB804" s="199"/>
      <c r="AC804" s="199"/>
      <c r="AD804" s="199"/>
      <c r="AE804" s="199"/>
      <c r="AF804" s="199"/>
      <c r="AG804" s="199"/>
      <c r="AH804" s="199"/>
      <c r="AI804" s="199"/>
      <c r="AJ804" s="199"/>
      <c r="AK804" s="199"/>
      <c r="AL804" s="199"/>
      <c r="AM804" s="199"/>
      <c r="AN804" s="199"/>
      <c r="AO804" s="199"/>
      <c r="AP804" s="199"/>
      <c r="AQ804" s="199"/>
      <c r="AR804" s="199"/>
      <c r="AS804" s="199"/>
      <c r="AT804" s="199"/>
      <c r="AU804" s="199"/>
      <c r="AV804" s="199"/>
      <c r="AW804" s="199"/>
      <c r="AX804" s="199"/>
      <c r="AY804" s="199"/>
      <c r="AZ804" s="199"/>
      <c r="BA804" s="199"/>
      <c r="BB804" s="199"/>
      <c r="BC804" s="199"/>
      <c r="BD804" s="201" t="str">
        <f t="shared" si="28"/>
        <v>314:6,4*0,3718</v>
      </c>
      <c r="BE804" s="199"/>
      <c r="BF804" s="199"/>
      <c r="BG804" s="199"/>
      <c r="BH804" s="199"/>
      <c r="BI804" s="199"/>
    </row>
    <row r="805" spans="1:61" x14ac:dyDescent="0.2">
      <c r="A805" s="191"/>
      <c r="B805" s="192"/>
      <c r="C805" s="331" t="s">
        <v>2283</v>
      </c>
      <c r="D805" s="332"/>
      <c r="E805" s="193">
        <v>10.0014</v>
      </c>
      <c r="F805" s="194"/>
      <c r="G805" s="195"/>
      <c r="H805" s="196"/>
      <c r="I805" s="197"/>
      <c r="J805" s="184"/>
      <c r="K805" s="197"/>
      <c r="M805" s="198" t="s">
        <v>2283</v>
      </c>
      <c r="O805" s="199"/>
      <c r="Z805" s="199"/>
      <c r="AA805" s="199"/>
      <c r="AB805" s="199"/>
      <c r="AC805" s="199"/>
      <c r="AD805" s="199"/>
      <c r="AE805" s="199"/>
      <c r="AF805" s="199"/>
      <c r="AG805" s="199"/>
      <c r="AH805" s="199"/>
      <c r="AI805" s="199"/>
      <c r="AJ805" s="199"/>
      <c r="AK805" s="199"/>
      <c r="AL805" s="199"/>
      <c r="AM805" s="199"/>
      <c r="AN805" s="199"/>
      <c r="AO805" s="199"/>
      <c r="AP805" s="199"/>
      <c r="AQ805" s="199"/>
      <c r="AR805" s="199"/>
      <c r="AS805" s="199"/>
      <c r="AT805" s="199"/>
      <c r="AU805" s="199"/>
      <c r="AV805" s="199"/>
      <c r="AW805" s="199"/>
      <c r="AX805" s="199"/>
      <c r="AY805" s="199"/>
      <c r="AZ805" s="199"/>
      <c r="BA805" s="199"/>
      <c r="BB805" s="199"/>
      <c r="BC805" s="199"/>
      <c r="BD805" s="201" t="str">
        <f t="shared" si="28"/>
        <v>315:5,2*0,3718</v>
      </c>
      <c r="BE805" s="199"/>
      <c r="BF805" s="199"/>
      <c r="BG805" s="199"/>
      <c r="BH805" s="199"/>
      <c r="BI805" s="199"/>
    </row>
    <row r="806" spans="1:61" x14ac:dyDescent="0.2">
      <c r="A806" s="191"/>
      <c r="B806" s="192"/>
      <c r="C806" s="331" t="s">
        <v>2284</v>
      </c>
      <c r="D806" s="332"/>
      <c r="E806" s="193">
        <v>7.1757</v>
      </c>
      <c r="F806" s="194"/>
      <c r="G806" s="195"/>
      <c r="H806" s="196"/>
      <c r="I806" s="197"/>
      <c r="J806" s="184"/>
      <c r="K806" s="197"/>
      <c r="M806" s="198" t="s">
        <v>2284</v>
      </c>
      <c r="O806" s="199"/>
      <c r="Z806" s="199"/>
      <c r="AA806" s="199"/>
      <c r="AB806" s="199"/>
      <c r="AC806" s="199"/>
      <c r="AD806" s="199"/>
      <c r="AE806" s="199"/>
      <c r="AF806" s="199"/>
      <c r="AG806" s="199"/>
      <c r="AH806" s="199"/>
      <c r="AI806" s="199"/>
      <c r="AJ806" s="199"/>
      <c r="AK806" s="199"/>
      <c r="AL806" s="199"/>
      <c r="AM806" s="199"/>
      <c r="AN806" s="199"/>
      <c r="AO806" s="199"/>
      <c r="AP806" s="199"/>
      <c r="AQ806" s="199"/>
      <c r="AR806" s="199"/>
      <c r="AS806" s="199"/>
      <c r="AT806" s="199"/>
      <c r="AU806" s="199"/>
      <c r="AV806" s="199"/>
      <c r="AW806" s="199"/>
      <c r="AX806" s="199"/>
      <c r="AY806" s="199"/>
      <c r="AZ806" s="199"/>
      <c r="BA806" s="199"/>
      <c r="BB806" s="199"/>
      <c r="BC806" s="199"/>
      <c r="BD806" s="201" t="str">
        <f t="shared" si="28"/>
        <v>316:26,9*0,3718</v>
      </c>
      <c r="BE806" s="199"/>
      <c r="BF806" s="199"/>
      <c r="BG806" s="199"/>
      <c r="BH806" s="199"/>
      <c r="BI806" s="199"/>
    </row>
    <row r="807" spans="1:61" x14ac:dyDescent="0.2">
      <c r="A807" s="191"/>
      <c r="B807" s="192"/>
      <c r="C807" s="331" t="s">
        <v>2285</v>
      </c>
      <c r="D807" s="332"/>
      <c r="E807" s="193">
        <v>1.2269000000000001</v>
      </c>
      <c r="F807" s="194"/>
      <c r="G807" s="195"/>
      <c r="H807" s="196"/>
      <c r="I807" s="197"/>
      <c r="J807" s="184"/>
      <c r="K807" s="197"/>
      <c r="M807" s="198" t="s">
        <v>2285</v>
      </c>
      <c r="O807" s="199"/>
      <c r="Z807" s="199"/>
      <c r="AA807" s="199"/>
      <c r="AB807" s="199"/>
      <c r="AC807" s="199"/>
      <c r="AD807" s="199"/>
      <c r="AE807" s="199"/>
      <c r="AF807" s="199"/>
      <c r="AG807" s="199"/>
      <c r="AH807" s="199"/>
      <c r="AI807" s="199"/>
      <c r="AJ807" s="199"/>
      <c r="AK807" s="199"/>
      <c r="AL807" s="199"/>
      <c r="AM807" s="199"/>
      <c r="AN807" s="199"/>
      <c r="AO807" s="199"/>
      <c r="AP807" s="199"/>
      <c r="AQ807" s="199"/>
      <c r="AR807" s="199"/>
      <c r="AS807" s="199"/>
      <c r="AT807" s="199"/>
      <c r="AU807" s="199"/>
      <c r="AV807" s="199"/>
      <c r="AW807" s="199"/>
      <c r="AX807" s="199"/>
      <c r="AY807" s="199"/>
      <c r="AZ807" s="199"/>
      <c r="BA807" s="199"/>
      <c r="BB807" s="199"/>
      <c r="BC807" s="199"/>
      <c r="BD807" s="201" t="str">
        <f t="shared" si="28"/>
        <v>317:19,3*0,3718</v>
      </c>
      <c r="BE807" s="199"/>
      <c r="BF807" s="199"/>
      <c r="BG807" s="199"/>
      <c r="BH807" s="199"/>
      <c r="BI807" s="199"/>
    </row>
    <row r="808" spans="1:61" x14ac:dyDescent="0.2">
      <c r="A808" s="191"/>
      <c r="B808" s="192"/>
      <c r="C808" s="331" t="s">
        <v>2286</v>
      </c>
      <c r="D808" s="332"/>
      <c r="E808" s="193">
        <v>1.45</v>
      </c>
      <c r="F808" s="194"/>
      <c r="G808" s="195"/>
      <c r="H808" s="196"/>
      <c r="I808" s="197"/>
      <c r="J808" s="184"/>
      <c r="K808" s="197"/>
      <c r="M808" s="198" t="s">
        <v>2286</v>
      </c>
      <c r="O808" s="199"/>
      <c r="Z808" s="199"/>
      <c r="AA808" s="199"/>
      <c r="AB808" s="199"/>
      <c r="AC808" s="199"/>
      <c r="AD808" s="199"/>
      <c r="AE808" s="199"/>
      <c r="AF808" s="199"/>
      <c r="AG808" s="199"/>
      <c r="AH808" s="199"/>
      <c r="AI808" s="199"/>
      <c r="AJ808" s="199"/>
      <c r="AK808" s="199"/>
      <c r="AL808" s="199"/>
      <c r="AM808" s="199"/>
      <c r="AN808" s="199"/>
      <c r="AO808" s="199"/>
      <c r="AP808" s="199"/>
      <c r="AQ808" s="199"/>
      <c r="AR808" s="199"/>
      <c r="AS808" s="199"/>
      <c r="AT808" s="199"/>
      <c r="AU808" s="199"/>
      <c r="AV808" s="199"/>
      <c r="AW808" s="199"/>
      <c r="AX808" s="199"/>
      <c r="AY808" s="199"/>
      <c r="AZ808" s="199"/>
      <c r="BA808" s="199"/>
      <c r="BB808" s="199"/>
      <c r="BC808" s="199"/>
      <c r="BD808" s="201" t="str">
        <f t="shared" si="28"/>
        <v>319:3,3*0,3718</v>
      </c>
      <c r="BE808" s="199"/>
      <c r="BF808" s="199"/>
      <c r="BG808" s="199"/>
      <c r="BH808" s="199"/>
      <c r="BI808" s="199"/>
    </row>
    <row r="809" spans="1:61" x14ac:dyDescent="0.2">
      <c r="A809" s="191"/>
      <c r="B809" s="192"/>
      <c r="C809" s="331" t="s">
        <v>2287</v>
      </c>
      <c r="D809" s="332"/>
      <c r="E809" s="193">
        <v>8.8859999999999992</v>
      </c>
      <c r="F809" s="194"/>
      <c r="G809" s="195"/>
      <c r="H809" s="196"/>
      <c r="I809" s="197"/>
      <c r="J809" s="184"/>
      <c r="K809" s="197"/>
      <c r="M809" s="198" t="s">
        <v>2287</v>
      </c>
      <c r="O809" s="199"/>
      <c r="Z809" s="199"/>
      <c r="AA809" s="199"/>
      <c r="AB809" s="199"/>
      <c r="AC809" s="199"/>
      <c r="AD809" s="199"/>
      <c r="AE809" s="199"/>
      <c r="AF809" s="199"/>
      <c r="AG809" s="199"/>
      <c r="AH809" s="199"/>
      <c r="AI809" s="199"/>
      <c r="AJ809" s="199"/>
      <c r="AK809" s="199"/>
      <c r="AL809" s="199"/>
      <c r="AM809" s="199"/>
      <c r="AN809" s="199"/>
      <c r="AO809" s="199"/>
      <c r="AP809" s="199"/>
      <c r="AQ809" s="199"/>
      <c r="AR809" s="199"/>
      <c r="AS809" s="199"/>
      <c r="AT809" s="199"/>
      <c r="AU809" s="199"/>
      <c r="AV809" s="199"/>
      <c r="AW809" s="199"/>
      <c r="AX809" s="199"/>
      <c r="AY809" s="199"/>
      <c r="AZ809" s="199"/>
      <c r="BA809" s="199"/>
      <c r="BB809" s="199"/>
      <c r="BC809" s="199"/>
      <c r="BD809" s="201" t="str">
        <f t="shared" si="28"/>
        <v>320:3,9*0,3718</v>
      </c>
      <c r="BE809" s="199"/>
      <c r="BF809" s="199"/>
      <c r="BG809" s="199"/>
      <c r="BH809" s="199"/>
      <c r="BI809" s="199"/>
    </row>
    <row r="810" spans="1:61" x14ac:dyDescent="0.2">
      <c r="A810" s="191"/>
      <c r="B810" s="192"/>
      <c r="C810" s="331" t="s">
        <v>2288</v>
      </c>
      <c r="D810" s="332"/>
      <c r="E810" s="193">
        <v>5.8000999999999996</v>
      </c>
      <c r="F810" s="194"/>
      <c r="G810" s="195"/>
      <c r="H810" s="196"/>
      <c r="I810" s="197"/>
      <c r="J810" s="184"/>
      <c r="K810" s="197"/>
      <c r="M810" s="198" t="s">
        <v>2288</v>
      </c>
      <c r="O810" s="199"/>
      <c r="Z810" s="199"/>
      <c r="AA810" s="199"/>
      <c r="AB810" s="199"/>
      <c r="AC810" s="199"/>
      <c r="AD810" s="199"/>
      <c r="AE810" s="199"/>
      <c r="AF810" s="199"/>
      <c r="AG810" s="199"/>
      <c r="AH810" s="199"/>
      <c r="AI810" s="199"/>
      <c r="AJ810" s="199"/>
      <c r="AK810" s="199"/>
      <c r="AL810" s="199"/>
      <c r="AM810" s="199"/>
      <c r="AN810" s="199"/>
      <c r="AO810" s="199"/>
      <c r="AP810" s="199"/>
      <c r="AQ810" s="199"/>
      <c r="AR810" s="199"/>
      <c r="AS810" s="199"/>
      <c r="AT810" s="199"/>
      <c r="AU810" s="199"/>
      <c r="AV810" s="199"/>
      <c r="AW810" s="199"/>
      <c r="AX810" s="199"/>
      <c r="AY810" s="199"/>
      <c r="AZ810" s="199"/>
      <c r="BA810" s="199"/>
      <c r="BB810" s="199"/>
      <c r="BC810" s="199"/>
      <c r="BD810" s="201" t="str">
        <f t="shared" si="28"/>
        <v>321:23,9*0,3718</v>
      </c>
      <c r="BE810" s="199"/>
      <c r="BF810" s="199"/>
      <c r="BG810" s="199"/>
      <c r="BH810" s="199"/>
      <c r="BI810" s="199"/>
    </row>
    <row r="811" spans="1:61" x14ac:dyDescent="0.2">
      <c r="A811" s="191"/>
      <c r="B811" s="192"/>
      <c r="C811" s="331" t="s">
        <v>2289</v>
      </c>
      <c r="D811" s="332"/>
      <c r="E811" s="193">
        <v>2.8256999999999999</v>
      </c>
      <c r="F811" s="194"/>
      <c r="G811" s="195"/>
      <c r="H811" s="196"/>
      <c r="I811" s="197"/>
      <c r="J811" s="184"/>
      <c r="K811" s="197"/>
      <c r="M811" s="198" t="s">
        <v>2289</v>
      </c>
      <c r="O811" s="199"/>
      <c r="Z811" s="199"/>
      <c r="AA811" s="199"/>
      <c r="AB811" s="199"/>
      <c r="AC811" s="199"/>
      <c r="AD811" s="199"/>
      <c r="AE811" s="199"/>
      <c r="AF811" s="199"/>
      <c r="AG811" s="199"/>
      <c r="AH811" s="199"/>
      <c r="AI811" s="199"/>
      <c r="AJ811" s="199"/>
      <c r="AK811" s="199"/>
      <c r="AL811" s="199"/>
      <c r="AM811" s="199"/>
      <c r="AN811" s="199"/>
      <c r="AO811" s="199"/>
      <c r="AP811" s="199"/>
      <c r="AQ811" s="199"/>
      <c r="AR811" s="199"/>
      <c r="AS811" s="199"/>
      <c r="AT811" s="199"/>
      <c r="AU811" s="199"/>
      <c r="AV811" s="199"/>
      <c r="AW811" s="199"/>
      <c r="AX811" s="199"/>
      <c r="AY811" s="199"/>
      <c r="AZ811" s="199"/>
      <c r="BA811" s="199"/>
      <c r="BB811" s="199"/>
      <c r="BC811" s="199"/>
      <c r="BD811" s="201" t="str">
        <f t="shared" si="28"/>
        <v>322:15,6*0,3718</v>
      </c>
      <c r="BE811" s="199"/>
      <c r="BF811" s="199"/>
      <c r="BG811" s="199"/>
      <c r="BH811" s="199"/>
      <c r="BI811" s="199"/>
    </row>
    <row r="812" spans="1:61" x14ac:dyDescent="0.2">
      <c r="A812" s="191"/>
      <c r="B812" s="192"/>
      <c r="C812" s="331" t="s">
        <v>2290</v>
      </c>
      <c r="D812" s="332"/>
      <c r="E812" s="193">
        <v>1.7475000000000001</v>
      </c>
      <c r="F812" s="194"/>
      <c r="G812" s="195"/>
      <c r="H812" s="196"/>
      <c r="I812" s="197"/>
      <c r="J812" s="184"/>
      <c r="K812" s="197"/>
      <c r="M812" s="198" t="s">
        <v>2290</v>
      </c>
      <c r="O812" s="199"/>
      <c r="Z812" s="199"/>
      <c r="AA812" s="199"/>
      <c r="AB812" s="199"/>
      <c r="AC812" s="199"/>
      <c r="AD812" s="199"/>
      <c r="AE812" s="199"/>
      <c r="AF812" s="199"/>
      <c r="AG812" s="199"/>
      <c r="AH812" s="199"/>
      <c r="AI812" s="199"/>
      <c r="AJ812" s="199"/>
      <c r="AK812" s="199"/>
      <c r="AL812" s="199"/>
      <c r="AM812" s="199"/>
      <c r="AN812" s="199"/>
      <c r="AO812" s="199"/>
      <c r="AP812" s="199"/>
      <c r="AQ812" s="199"/>
      <c r="AR812" s="199"/>
      <c r="AS812" s="199"/>
      <c r="AT812" s="199"/>
      <c r="AU812" s="199"/>
      <c r="AV812" s="199"/>
      <c r="AW812" s="199"/>
      <c r="AX812" s="199"/>
      <c r="AY812" s="199"/>
      <c r="AZ812" s="199"/>
      <c r="BA812" s="199"/>
      <c r="BB812" s="199"/>
      <c r="BC812" s="199"/>
      <c r="BD812" s="201" t="str">
        <f t="shared" si="28"/>
        <v>324:7,6*0,3718</v>
      </c>
      <c r="BE812" s="199"/>
      <c r="BF812" s="199"/>
      <c r="BG812" s="199"/>
      <c r="BH812" s="199"/>
      <c r="BI812" s="199"/>
    </row>
    <row r="813" spans="1:61" x14ac:dyDescent="0.2">
      <c r="A813" s="191"/>
      <c r="B813" s="192"/>
      <c r="C813" s="331" t="s">
        <v>2291</v>
      </c>
      <c r="D813" s="332"/>
      <c r="E813" s="193">
        <v>0.52049999999999996</v>
      </c>
      <c r="F813" s="194"/>
      <c r="G813" s="195"/>
      <c r="H813" s="196"/>
      <c r="I813" s="197"/>
      <c r="J813" s="184"/>
      <c r="K813" s="197"/>
      <c r="M813" s="198" t="s">
        <v>2291</v>
      </c>
      <c r="O813" s="199"/>
      <c r="Z813" s="199"/>
      <c r="AA813" s="199"/>
      <c r="AB813" s="199"/>
      <c r="AC813" s="199"/>
      <c r="AD813" s="199"/>
      <c r="AE813" s="199"/>
      <c r="AF813" s="199"/>
      <c r="AG813" s="199"/>
      <c r="AH813" s="199"/>
      <c r="AI813" s="199"/>
      <c r="AJ813" s="199"/>
      <c r="AK813" s="199"/>
      <c r="AL813" s="199"/>
      <c r="AM813" s="199"/>
      <c r="AN813" s="199"/>
      <c r="AO813" s="199"/>
      <c r="AP813" s="199"/>
      <c r="AQ813" s="199"/>
      <c r="AR813" s="199"/>
      <c r="AS813" s="199"/>
      <c r="AT813" s="199"/>
      <c r="AU813" s="199"/>
      <c r="AV813" s="199"/>
      <c r="AW813" s="199"/>
      <c r="AX813" s="199"/>
      <c r="AY813" s="199"/>
      <c r="AZ813" s="199"/>
      <c r="BA813" s="199"/>
      <c r="BB813" s="199"/>
      <c r="BC813" s="199"/>
      <c r="BD813" s="201" t="str">
        <f t="shared" si="28"/>
        <v>325:4,7*0,3718</v>
      </c>
      <c r="BE813" s="199"/>
      <c r="BF813" s="199"/>
      <c r="BG813" s="199"/>
      <c r="BH813" s="199"/>
      <c r="BI813" s="199"/>
    </row>
    <row r="814" spans="1:61" x14ac:dyDescent="0.2">
      <c r="A814" s="191"/>
      <c r="B814" s="192"/>
      <c r="C814" s="331" t="s">
        <v>2292</v>
      </c>
      <c r="D814" s="332"/>
      <c r="E814" s="193">
        <v>5.2051999999999996</v>
      </c>
      <c r="F814" s="194"/>
      <c r="G814" s="195"/>
      <c r="H814" s="196"/>
      <c r="I814" s="197"/>
      <c r="J814" s="184"/>
      <c r="K814" s="197"/>
      <c r="M814" s="198" t="s">
        <v>2292</v>
      </c>
      <c r="O814" s="199"/>
      <c r="Z814" s="199"/>
      <c r="AA814" s="199"/>
      <c r="AB814" s="199"/>
      <c r="AC814" s="199"/>
      <c r="AD814" s="199"/>
      <c r="AE814" s="199"/>
      <c r="AF814" s="199"/>
      <c r="AG814" s="199"/>
      <c r="AH814" s="199"/>
      <c r="AI814" s="199"/>
      <c r="AJ814" s="199"/>
      <c r="AK814" s="199"/>
      <c r="AL814" s="199"/>
      <c r="AM814" s="199"/>
      <c r="AN814" s="199"/>
      <c r="AO814" s="199"/>
      <c r="AP814" s="199"/>
      <c r="AQ814" s="199"/>
      <c r="AR814" s="199"/>
      <c r="AS814" s="199"/>
      <c r="AT814" s="199"/>
      <c r="AU814" s="199"/>
      <c r="AV814" s="199"/>
      <c r="AW814" s="199"/>
      <c r="AX814" s="199"/>
      <c r="AY814" s="199"/>
      <c r="AZ814" s="199"/>
      <c r="BA814" s="199"/>
      <c r="BB814" s="199"/>
      <c r="BC814" s="199"/>
      <c r="BD814" s="201" t="str">
        <f t="shared" si="28"/>
        <v>326:1,4*0,3718</v>
      </c>
      <c r="BE814" s="199"/>
      <c r="BF814" s="199"/>
      <c r="BG814" s="199"/>
      <c r="BH814" s="199"/>
      <c r="BI814" s="199"/>
    </row>
    <row r="815" spans="1:61" x14ac:dyDescent="0.2">
      <c r="A815" s="191"/>
      <c r="B815" s="192"/>
      <c r="C815" s="331" t="s">
        <v>2293</v>
      </c>
      <c r="D815" s="332"/>
      <c r="E815" s="193">
        <v>5.0564999999999998</v>
      </c>
      <c r="F815" s="194"/>
      <c r="G815" s="195"/>
      <c r="H815" s="196"/>
      <c r="I815" s="197"/>
      <c r="J815" s="184"/>
      <c r="K815" s="197"/>
      <c r="M815" s="198" t="s">
        <v>2293</v>
      </c>
      <c r="O815" s="199"/>
      <c r="Z815" s="199"/>
      <c r="AA815" s="199"/>
      <c r="AB815" s="199"/>
      <c r="AC815" s="199"/>
      <c r="AD815" s="199"/>
      <c r="AE815" s="199"/>
      <c r="AF815" s="199"/>
      <c r="AG815" s="199"/>
      <c r="AH815" s="199"/>
      <c r="AI815" s="199"/>
      <c r="AJ815" s="199"/>
      <c r="AK815" s="199"/>
      <c r="AL815" s="199"/>
      <c r="AM815" s="199"/>
      <c r="AN815" s="199"/>
      <c r="AO815" s="199"/>
      <c r="AP815" s="199"/>
      <c r="AQ815" s="199"/>
      <c r="AR815" s="199"/>
      <c r="AS815" s="199"/>
      <c r="AT815" s="199"/>
      <c r="AU815" s="199"/>
      <c r="AV815" s="199"/>
      <c r="AW815" s="199"/>
      <c r="AX815" s="199"/>
      <c r="AY815" s="199"/>
      <c r="AZ815" s="199"/>
      <c r="BA815" s="199"/>
      <c r="BB815" s="199"/>
      <c r="BC815" s="199"/>
      <c r="BD815" s="201" t="str">
        <f t="shared" si="28"/>
        <v>327:14*0,3718</v>
      </c>
      <c r="BE815" s="199"/>
      <c r="BF815" s="199"/>
      <c r="BG815" s="199"/>
      <c r="BH815" s="199"/>
      <c r="BI815" s="199"/>
    </row>
    <row r="816" spans="1:61" x14ac:dyDescent="0.2">
      <c r="A816" s="191"/>
      <c r="B816" s="192"/>
      <c r="C816" s="331" t="s">
        <v>2294</v>
      </c>
      <c r="D816" s="332"/>
      <c r="E816" s="193">
        <v>10.744999999999999</v>
      </c>
      <c r="F816" s="194"/>
      <c r="G816" s="195"/>
      <c r="H816" s="196"/>
      <c r="I816" s="197"/>
      <c r="J816" s="184"/>
      <c r="K816" s="197"/>
      <c r="M816" s="198" t="s">
        <v>2294</v>
      </c>
      <c r="O816" s="199"/>
      <c r="Z816" s="199"/>
      <c r="AA816" s="199"/>
      <c r="AB816" s="199"/>
      <c r="AC816" s="199"/>
      <c r="AD816" s="199"/>
      <c r="AE816" s="199"/>
      <c r="AF816" s="199"/>
      <c r="AG816" s="199"/>
      <c r="AH816" s="199"/>
      <c r="AI816" s="199"/>
      <c r="AJ816" s="199"/>
      <c r="AK816" s="199"/>
      <c r="AL816" s="199"/>
      <c r="AM816" s="199"/>
      <c r="AN816" s="199"/>
      <c r="AO816" s="199"/>
      <c r="AP816" s="199"/>
      <c r="AQ816" s="199"/>
      <c r="AR816" s="199"/>
      <c r="AS816" s="199"/>
      <c r="AT816" s="199"/>
      <c r="AU816" s="199"/>
      <c r="AV816" s="199"/>
      <c r="AW816" s="199"/>
      <c r="AX816" s="199"/>
      <c r="AY816" s="199"/>
      <c r="AZ816" s="199"/>
      <c r="BA816" s="199"/>
      <c r="BB816" s="199"/>
      <c r="BC816" s="199"/>
      <c r="BD816" s="201" t="str">
        <f t="shared" si="28"/>
        <v>328:13,6*0,3718</v>
      </c>
      <c r="BE816" s="199"/>
      <c r="BF816" s="199"/>
      <c r="BG816" s="199"/>
      <c r="BH816" s="199"/>
      <c r="BI816" s="199"/>
    </row>
    <row r="817" spans="1:61" x14ac:dyDescent="0.2">
      <c r="A817" s="191"/>
      <c r="B817" s="192"/>
      <c r="C817" s="331" t="s">
        <v>2208</v>
      </c>
      <c r="D817" s="332"/>
      <c r="E817" s="193">
        <v>0</v>
      </c>
      <c r="F817" s="194"/>
      <c r="G817" s="195"/>
      <c r="H817" s="196"/>
      <c r="I817" s="197"/>
      <c r="J817" s="184"/>
      <c r="K817" s="197"/>
      <c r="M817" s="198" t="s">
        <v>2208</v>
      </c>
      <c r="O817" s="199"/>
      <c r="Z817" s="199"/>
      <c r="AA817" s="199"/>
      <c r="AB817" s="199"/>
      <c r="AC817" s="199"/>
      <c r="AD817" s="199"/>
      <c r="AE817" s="199"/>
      <c r="AF817" s="199"/>
      <c r="AG817" s="199"/>
      <c r="AH817" s="199"/>
      <c r="AI817" s="199"/>
      <c r="AJ817" s="199"/>
      <c r="AK817" s="199"/>
      <c r="AL817" s="199"/>
      <c r="AM817" s="199"/>
      <c r="AN817" s="199"/>
      <c r="AO817" s="199"/>
      <c r="AP817" s="199"/>
      <c r="AQ817" s="199"/>
      <c r="AR817" s="199"/>
      <c r="AS817" s="199"/>
      <c r="AT817" s="199"/>
      <c r="AU817" s="199"/>
      <c r="AV817" s="199"/>
      <c r="AW817" s="199"/>
      <c r="AX817" s="199"/>
      <c r="AY817" s="199"/>
      <c r="AZ817" s="199"/>
      <c r="BA817" s="199"/>
      <c r="BB817" s="199"/>
      <c r="BC817" s="199"/>
      <c r="BD817" s="201" t="str">
        <f t="shared" si="28"/>
        <v>329:28,9*0,3718</v>
      </c>
      <c r="BE817" s="199"/>
      <c r="BF817" s="199"/>
      <c r="BG817" s="199"/>
      <c r="BH817" s="199"/>
      <c r="BI817" s="199"/>
    </row>
    <row r="818" spans="1:61" x14ac:dyDescent="0.2">
      <c r="A818" s="191"/>
      <c r="B818" s="192"/>
      <c r="C818" s="331" t="s">
        <v>1987</v>
      </c>
      <c r="D818" s="332"/>
      <c r="E818" s="193">
        <v>2.2336</v>
      </c>
      <c r="F818" s="194"/>
      <c r="G818" s="195"/>
      <c r="H818" s="196"/>
      <c r="I818" s="197"/>
      <c r="J818" s="184"/>
      <c r="K818" s="197"/>
      <c r="M818" s="198" t="s">
        <v>1987</v>
      </c>
      <c r="O818" s="199"/>
      <c r="Z818" s="199"/>
      <c r="AA818" s="199"/>
      <c r="AB818" s="199"/>
      <c r="AC818" s="199"/>
      <c r="AD818" s="199"/>
      <c r="AE818" s="199"/>
      <c r="AF818" s="199"/>
      <c r="AG818" s="199"/>
      <c r="AH818" s="199"/>
      <c r="AI818" s="199"/>
      <c r="AJ818" s="199"/>
      <c r="AK818" s="199"/>
      <c r="AL818" s="199"/>
      <c r="AM818" s="199"/>
      <c r="AN818" s="199"/>
      <c r="AO818" s="199"/>
      <c r="AP818" s="199"/>
      <c r="AQ818" s="199"/>
      <c r="AR818" s="199"/>
      <c r="AS818" s="199"/>
      <c r="AT818" s="199"/>
      <c r="AU818" s="199"/>
      <c r="AV818" s="199"/>
      <c r="AW818" s="199"/>
      <c r="AX818" s="199"/>
      <c r="AY818" s="199"/>
      <c r="AZ818" s="199"/>
      <c r="BA818" s="199"/>
      <c r="BB818" s="199"/>
      <c r="BC818" s="199"/>
      <c r="BD818" s="201" t="str">
        <f t="shared" si="28"/>
        <v>schodiště 301:</v>
      </c>
      <c r="BE818" s="199"/>
      <c r="BF818" s="199"/>
      <c r="BG818" s="199"/>
      <c r="BH818" s="199"/>
      <c r="BI818" s="199"/>
    </row>
    <row r="819" spans="1:61" x14ac:dyDescent="0.2">
      <c r="A819" s="191"/>
      <c r="B819" s="192"/>
      <c r="C819" s="331" t="s">
        <v>1988</v>
      </c>
      <c r="D819" s="332"/>
      <c r="E819" s="193">
        <v>3.3090000000000002</v>
      </c>
      <c r="F819" s="194"/>
      <c r="G819" s="195"/>
      <c r="H819" s="196"/>
      <c r="I819" s="197"/>
      <c r="J819" s="184"/>
      <c r="K819" s="197"/>
      <c r="M819" s="198" t="s">
        <v>1988</v>
      </c>
      <c r="O819" s="199"/>
      <c r="Z819" s="199"/>
      <c r="AA819" s="199"/>
      <c r="AB819" s="199"/>
      <c r="AC819" s="199"/>
      <c r="AD819" s="199"/>
      <c r="AE819" s="199"/>
      <c r="AF819" s="199"/>
      <c r="AG819" s="199"/>
      <c r="AH819" s="199"/>
      <c r="AI819" s="199"/>
      <c r="AJ819" s="199"/>
      <c r="AK819" s="199"/>
      <c r="AL819" s="199"/>
      <c r="AM819" s="199"/>
      <c r="AN819" s="199"/>
      <c r="AO819" s="199"/>
      <c r="AP819" s="199"/>
      <c r="AQ819" s="199"/>
      <c r="AR819" s="199"/>
      <c r="AS819" s="199"/>
      <c r="AT819" s="199"/>
      <c r="AU819" s="199"/>
      <c r="AV819" s="199"/>
      <c r="AW819" s="199"/>
      <c r="AX819" s="199"/>
      <c r="AY819" s="199"/>
      <c r="AZ819" s="199"/>
      <c r="BA819" s="199"/>
      <c r="BB819" s="199"/>
      <c r="BC819" s="199"/>
      <c r="BD819" s="201" t="str">
        <f t="shared" si="28"/>
        <v>4,45*1,35*0,3718</v>
      </c>
      <c r="BE819" s="199"/>
      <c r="BF819" s="199"/>
      <c r="BG819" s="199"/>
      <c r="BH819" s="199"/>
      <c r="BI819" s="199"/>
    </row>
    <row r="820" spans="1:61" x14ac:dyDescent="0.2">
      <c r="A820" s="191"/>
      <c r="B820" s="192"/>
      <c r="C820" s="331" t="s">
        <v>1989</v>
      </c>
      <c r="D820" s="332"/>
      <c r="E820" s="193">
        <v>1.0409999999999999</v>
      </c>
      <c r="F820" s="194"/>
      <c r="G820" s="195"/>
      <c r="H820" s="196"/>
      <c r="I820" s="197"/>
      <c r="J820" s="184"/>
      <c r="K820" s="197"/>
      <c r="M820" s="198" t="s">
        <v>1989</v>
      </c>
      <c r="O820" s="199"/>
      <c r="Z820" s="199"/>
      <c r="AA820" s="199"/>
      <c r="AB820" s="199"/>
      <c r="AC820" s="199"/>
      <c r="AD820" s="199"/>
      <c r="AE820" s="199"/>
      <c r="AF820" s="199"/>
      <c r="AG820" s="199"/>
      <c r="AH820" s="199"/>
      <c r="AI820" s="199"/>
      <c r="AJ820" s="199"/>
      <c r="AK820" s="199"/>
      <c r="AL820" s="199"/>
      <c r="AM820" s="199"/>
      <c r="AN820" s="199"/>
      <c r="AO820" s="199"/>
      <c r="AP820" s="199"/>
      <c r="AQ820" s="199"/>
      <c r="AR820" s="199"/>
      <c r="AS820" s="199"/>
      <c r="AT820" s="199"/>
      <c r="AU820" s="199"/>
      <c r="AV820" s="199"/>
      <c r="AW820" s="199"/>
      <c r="AX820" s="199"/>
      <c r="AY820" s="199"/>
      <c r="AZ820" s="199"/>
      <c r="BA820" s="199"/>
      <c r="BB820" s="199"/>
      <c r="BC820" s="199"/>
      <c r="BD820" s="201" t="str">
        <f t="shared" si="28"/>
        <v>4,45*2*0,3718</v>
      </c>
      <c r="BE820" s="199"/>
      <c r="BF820" s="199"/>
      <c r="BG820" s="199"/>
      <c r="BH820" s="199"/>
      <c r="BI820" s="199"/>
    </row>
    <row r="821" spans="1:61" x14ac:dyDescent="0.2">
      <c r="A821" s="191"/>
      <c r="B821" s="192"/>
      <c r="C821" s="331" t="s">
        <v>1990</v>
      </c>
      <c r="D821" s="332"/>
      <c r="E821" s="193">
        <v>0.26029999999999998</v>
      </c>
      <c r="F821" s="194"/>
      <c r="G821" s="195"/>
      <c r="H821" s="196"/>
      <c r="I821" s="197"/>
      <c r="J821" s="184"/>
      <c r="K821" s="197"/>
      <c r="M821" s="198" t="s">
        <v>1990</v>
      </c>
      <c r="O821" s="199"/>
      <c r="Z821" s="199"/>
      <c r="AA821" s="199"/>
      <c r="AB821" s="199"/>
      <c r="AC821" s="199"/>
      <c r="AD821" s="199"/>
      <c r="AE821" s="199"/>
      <c r="AF821" s="199"/>
      <c r="AG821" s="199"/>
      <c r="AH821" s="199"/>
      <c r="AI821" s="199"/>
      <c r="AJ821" s="199"/>
      <c r="AK821" s="199"/>
      <c r="AL821" s="199"/>
      <c r="AM821" s="199"/>
      <c r="AN821" s="199"/>
      <c r="AO821" s="199"/>
      <c r="AP821" s="199"/>
      <c r="AQ821" s="199"/>
      <c r="AR821" s="199"/>
      <c r="AS821" s="199"/>
      <c r="AT821" s="199"/>
      <c r="AU821" s="199"/>
      <c r="AV821" s="199"/>
      <c r="AW821" s="199"/>
      <c r="AX821" s="199"/>
      <c r="AY821" s="199"/>
      <c r="AZ821" s="199"/>
      <c r="BA821" s="199"/>
      <c r="BB821" s="199"/>
      <c r="BC821" s="199"/>
      <c r="BD821" s="201" t="str">
        <f t="shared" si="28"/>
        <v>1,4*2*0,3718</v>
      </c>
      <c r="BE821" s="199"/>
      <c r="BF821" s="199"/>
      <c r="BG821" s="199"/>
      <c r="BH821" s="199"/>
      <c r="BI821" s="199"/>
    </row>
    <row r="822" spans="1:61" x14ac:dyDescent="0.2">
      <c r="A822" s="191"/>
      <c r="B822" s="192"/>
      <c r="C822" s="331" t="s">
        <v>1991</v>
      </c>
      <c r="D822" s="332"/>
      <c r="E822" s="193">
        <v>2.8033999999999999</v>
      </c>
      <c r="F822" s="194"/>
      <c r="G822" s="195"/>
      <c r="H822" s="196"/>
      <c r="I822" s="197"/>
      <c r="J822" s="184"/>
      <c r="K822" s="197"/>
      <c r="M822" s="198" t="s">
        <v>1991</v>
      </c>
      <c r="O822" s="199"/>
      <c r="Z822" s="199"/>
      <c r="AA822" s="199"/>
      <c r="AB822" s="199"/>
      <c r="AC822" s="199"/>
      <c r="AD822" s="199"/>
      <c r="AE822" s="199"/>
      <c r="AF822" s="199"/>
      <c r="AG822" s="199"/>
      <c r="AH822" s="199"/>
      <c r="AI822" s="199"/>
      <c r="AJ822" s="199"/>
      <c r="AK822" s="199"/>
      <c r="AL822" s="199"/>
      <c r="AM822" s="199"/>
      <c r="AN822" s="199"/>
      <c r="AO822" s="199"/>
      <c r="AP822" s="199"/>
      <c r="AQ822" s="199"/>
      <c r="AR822" s="199"/>
      <c r="AS822" s="199"/>
      <c r="AT822" s="199"/>
      <c r="AU822" s="199"/>
      <c r="AV822" s="199"/>
      <c r="AW822" s="199"/>
      <c r="AX822" s="199"/>
      <c r="AY822" s="199"/>
      <c r="AZ822" s="199"/>
      <c r="BA822" s="199"/>
      <c r="BB822" s="199"/>
      <c r="BC822" s="199"/>
      <c r="BD822" s="201" t="str">
        <f t="shared" si="28"/>
        <v>0,25*1,4*2*0,3718</v>
      </c>
      <c r="BE822" s="199"/>
      <c r="BF822" s="199"/>
      <c r="BG822" s="199"/>
      <c r="BH822" s="199"/>
      <c r="BI822" s="199"/>
    </row>
    <row r="823" spans="1:61" x14ac:dyDescent="0.2">
      <c r="A823" s="169" t="s">
        <v>42</v>
      </c>
      <c r="B823" s="170" t="s">
        <v>1189</v>
      </c>
      <c r="C823" s="171" t="s">
        <v>1190</v>
      </c>
      <c r="D823" s="172"/>
      <c r="E823" s="173"/>
      <c r="F823" s="173"/>
      <c r="G823" s="174">
        <f>SUM(G760:G822)</f>
        <v>0</v>
      </c>
      <c r="H823" s="175"/>
      <c r="I823" s="174">
        <f>SUM(I760:I822)</f>
        <v>0.13289653000000001</v>
      </c>
      <c r="J823" s="176"/>
      <c r="K823" s="174">
        <f>SUM(K760:K822)</f>
        <v>0</v>
      </c>
      <c r="O823" s="199"/>
      <c r="X823" s="202">
        <f>K823</f>
        <v>0</v>
      </c>
      <c r="Y823" s="202">
        <f>I823</f>
        <v>0.13289653000000001</v>
      </c>
      <c r="Z823" s="200">
        <f>G823</f>
        <v>0</v>
      </c>
      <c r="AA823" s="199"/>
      <c r="AB823" s="199"/>
      <c r="AC823" s="199"/>
      <c r="AD823" s="199"/>
      <c r="AE823" s="199"/>
      <c r="AF823" s="199"/>
      <c r="AG823" s="199"/>
      <c r="AH823" s="199"/>
      <c r="AI823" s="199"/>
      <c r="AJ823" s="199"/>
      <c r="AK823" s="199"/>
      <c r="AL823" s="199"/>
      <c r="AM823" s="199"/>
      <c r="AN823" s="199"/>
      <c r="AO823" s="199"/>
      <c r="AP823" s="199"/>
      <c r="AQ823" s="199"/>
      <c r="AR823" s="199"/>
      <c r="AS823" s="199"/>
      <c r="AT823" s="199"/>
      <c r="AU823" s="199"/>
      <c r="AV823" s="199"/>
      <c r="AW823" s="199"/>
      <c r="AX823" s="199"/>
      <c r="AY823" s="199"/>
      <c r="AZ823" s="199"/>
      <c r="BA823" s="203"/>
      <c r="BB823" s="203"/>
      <c r="BC823" s="203"/>
      <c r="BD823" s="203"/>
      <c r="BE823" s="203"/>
      <c r="BF823" s="203"/>
      <c r="BG823" s="199"/>
      <c r="BH823" s="199"/>
      <c r="BI823" s="199"/>
    </row>
    <row r="824" spans="1:61" x14ac:dyDescent="0.2">
      <c r="A824" s="177" t="s">
        <v>23</v>
      </c>
      <c r="B824" s="178" t="s">
        <v>43</v>
      </c>
      <c r="C824" s="179"/>
      <c r="D824" s="180"/>
      <c r="E824" s="181"/>
      <c r="F824" s="181"/>
      <c r="G824" s="182">
        <f>SUM(Z7:Z824)</f>
        <v>0</v>
      </c>
      <c r="H824" s="183"/>
      <c r="I824" s="182">
        <f>SUM(Y7:Y824)</f>
        <v>211.01613238300004</v>
      </c>
      <c r="J824" s="183"/>
      <c r="K824" s="182">
        <f>SUM(X7:X824)</f>
        <v>0</v>
      </c>
      <c r="O824" s="199"/>
      <c r="BA824" s="204"/>
      <c r="BB824" s="204"/>
      <c r="BC824" s="204"/>
      <c r="BD824" s="204"/>
      <c r="BE824" s="204"/>
      <c r="BF824" s="204"/>
    </row>
    <row r="825" spans="1:61" x14ac:dyDescent="0.2">
      <c r="E825" s="124"/>
    </row>
    <row r="826" spans="1:61" x14ac:dyDescent="0.2">
      <c r="E826" s="124"/>
    </row>
    <row r="827" spans="1:61" x14ac:dyDescent="0.2">
      <c r="E827" s="124"/>
    </row>
    <row r="828" spans="1:61" x14ac:dyDescent="0.2">
      <c r="E828" s="124"/>
    </row>
    <row r="829" spans="1:61" x14ac:dyDescent="0.2">
      <c r="E829" s="124"/>
    </row>
    <row r="830" spans="1:61" x14ac:dyDescent="0.2">
      <c r="E830" s="124"/>
    </row>
    <row r="831" spans="1:61" x14ac:dyDescent="0.2">
      <c r="E831" s="124"/>
    </row>
    <row r="832" spans="1:61" x14ac:dyDescent="0.2">
      <c r="E832" s="124"/>
    </row>
    <row r="833" spans="1:7" x14ac:dyDescent="0.2">
      <c r="E833" s="124"/>
    </row>
    <row r="834" spans="1:7" x14ac:dyDescent="0.2">
      <c r="E834" s="124"/>
    </row>
    <row r="835" spans="1:7" x14ac:dyDescent="0.2">
      <c r="E835" s="124"/>
    </row>
    <row r="836" spans="1:7" x14ac:dyDescent="0.2">
      <c r="E836" s="124"/>
    </row>
    <row r="837" spans="1:7" x14ac:dyDescent="0.2">
      <c r="E837" s="124"/>
    </row>
    <row r="838" spans="1:7" x14ac:dyDescent="0.2">
      <c r="E838" s="124"/>
    </row>
    <row r="839" spans="1:7" x14ac:dyDescent="0.2">
      <c r="E839" s="124"/>
    </row>
    <row r="840" spans="1:7" x14ac:dyDescent="0.2">
      <c r="E840" s="124"/>
    </row>
    <row r="841" spans="1:7" x14ac:dyDescent="0.2">
      <c r="E841" s="124"/>
    </row>
    <row r="842" spans="1:7" x14ac:dyDescent="0.2">
      <c r="E842" s="124"/>
    </row>
    <row r="843" spans="1:7" x14ac:dyDescent="0.2">
      <c r="E843" s="124"/>
    </row>
    <row r="844" spans="1:7" x14ac:dyDescent="0.2">
      <c r="E844" s="124"/>
    </row>
    <row r="845" spans="1:7" x14ac:dyDescent="0.2">
      <c r="E845" s="124"/>
    </row>
    <row r="846" spans="1:7" x14ac:dyDescent="0.2">
      <c r="A846" s="184"/>
      <c r="B846" s="184"/>
      <c r="C846" s="184"/>
      <c r="D846" s="184"/>
      <c r="E846" s="184"/>
      <c r="F846" s="184"/>
      <c r="G846" s="184"/>
    </row>
    <row r="847" spans="1:7" x14ac:dyDescent="0.2">
      <c r="A847" s="184"/>
      <c r="B847" s="184"/>
      <c r="C847" s="184"/>
      <c r="D847" s="184"/>
      <c r="E847" s="184"/>
      <c r="F847" s="184"/>
      <c r="G847" s="184"/>
    </row>
    <row r="848" spans="1:7" x14ac:dyDescent="0.2">
      <c r="A848" s="184"/>
      <c r="B848" s="184"/>
      <c r="C848" s="184"/>
      <c r="D848" s="184"/>
      <c r="E848" s="184"/>
      <c r="F848" s="184"/>
      <c r="G848" s="184"/>
    </row>
    <row r="849" spans="1:7" x14ac:dyDescent="0.2">
      <c r="A849" s="184"/>
      <c r="B849" s="184"/>
      <c r="C849" s="184"/>
      <c r="D849" s="184"/>
      <c r="E849" s="184"/>
      <c r="F849" s="184"/>
      <c r="G849" s="184"/>
    </row>
    <row r="850" spans="1:7" x14ac:dyDescent="0.2">
      <c r="E850" s="124"/>
    </row>
    <row r="851" spans="1:7" x14ac:dyDescent="0.2">
      <c r="E851" s="124"/>
    </row>
    <row r="852" spans="1:7" x14ac:dyDescent="0.2">
      <c r="E852" s="124"/>
    </row>
    <row r="853" spans="1:7" x14ac:dyDescent="0.2">
      <c r="E853" s="124"/>
    </row>
    <row r="854" spans="1:7" x14ac:dyDescent="0.2">
      <c r="E854" s="124"/>
    </row>
    <row r="855" spans="1:7" x14ac:dyDescent="0.2">
      <c r="E855" s="124"/>
    </row>
    <row r="856" spans="1:7" x14ac:dyDescent="0.2">
      <c r="E856" s="124"/>
    </row>
    <row r="857" spans="1:7" x14ac:dyDescent="0.2">
      <c r="E857" s="124"/>
    </row>
    <row r="858" spans="1:7" x14ac:dyDescent="0.2">
      <c r="E858" s="124"/>
    </row>
    <row r="859" spans="1:7" x14ac:dyDescent="0.2">
      <c r="E859" s="124"/>
    </row>
    <row r="860" spans="1:7" x14ac:dyDescent="0.2">
      <c r="E860" s="124"/>
    </row>
    <row r="861" spans="1:7" x14ac:dyDescent="0.2">
      <c r="E861" s="124"/>
    </row>
    <row r="862" spans="1:7" x14ac:dyDescent="0.2">
      <c r="E862" s="124"/>
    </row>
    <row r="863" spans="1:7" x14ac:dyDescent="0.2">
      <c r="E863" s="124"/>
    </row>
    <row r="864" spans="1:7" x14ac:dyDescent="0.2">
      <c r="E864" s="124"/>
    </row>
    <row r="865" spans="5:5" x14ac:dyDescent="0.2">
      <c r="E865" s="124"/>
    </row>
    <row r="866" spans="5:5" x14ac:dyDescent="0.2">
      <c r="E866" s="124"/>
    </row>
    <row r="867" spans="5:5" x14ac:dyDescent="0.2">
      <c r="E867" s="124"/>
    </row>
    <row r="868" spans="5:5" x14ac:dyDescent="0.2">
      <c r="E868" s="124"/>
    </row>
    <row r="869" spans="5:5" x14ac:dyDescent="0.2">
      <c r="E869" s="124"/>
    </row>
    <row r="870" spans="5:5" x14ac:dyDescent="0.2">
      <c r="E870" s="124"/>
    </row>
    <row r="871" spans="5:5" x14ac:dyDescent="0.2">
      <c r="E871" s="124"/>
    </row>
    <row r="872" spans="5:5" x14ac:dyDescent="0.2">
      <c r="E872" s="124"/>
    </row>
    <row r="873" spans="5:5" x14ac:dyDescent="0.2">
      <c r="E873" s="124"/>
    </row>
    <row r="874" spans="5:5" x14ac:dyDescent="0.2">
      <c r="E874" s="124"/>
    </row>
    <row r="875" spans="5:5" x14ac:dyDescent="0.2">
      <c r="E875" s="124"/>
    </row>
    <row r="876" spans="5:5" x14ac:dyDescent="0.2">
      <c r="E876" s="124"/>
    </row>
    <row r="877" spans="5:5" x14ac:dyDescent="0.2">
      <c r="E877" s="124"/>
    </row>
    <row r="878" spans="5:5" x14ac:dyDescent="0.2">
      <c r="E878" s="124"/>
    </row>
    <row r="879" spans="5:5" x14ac:dyDescent="0.2">
      <c r="E879" s="124"/>
    </row>
    <row r="880" spans="5:5" x14ac:dyDescent="0.2">
      <c r="E880" s="124"/>
    </row>
    <row r="881" spans="1:7" x14ac:dyDescent="0.2">
      <c r="A881" s="185"/>
      <c r="B881" s="185"/>
    </row>
    <row r="882" spans="1:7" x14ac:dyDescent="0.2">
      <c r="A882" s="184"/>
      <c r="B882" s="184"/>
      <c r="C882" s="186"/>
      <c r="D882" s="186"/>
      <c r="E882" s="187"/>
      <c r="F882" s="186"/>
      <c r="G882" s="188"/>
    </row>
    <row r="883" spans="1:7" x14ac:dyDescent="0.2">
      <c r="A883" s="189"/>
      <c r="B883" s="189"/>
      <c r="C883" s="184"/>
      <c r="D883" s="184"/>
      <c r="E883" s="190"/>
      <c r="F883" s="184"/>
      <c r="G883" s="184"/>
    </row>
    <row r="884" spans="1:7" x14ac:dyDescent="0.2">
      <c r="A884" s="184"/>
      <c r="B884" s="184"/>
      <c r="C884" s="184"/>
      <c r="D884" s="184"/>
      <c r="E884" s="190"/>
      <c r="F884" s="184"/>
      <c r="G884" s="184"/>
    </row>
    <row r="885" spans="1:7" x14ac:dyDescent="0.2">
      <c r="A885" s="184"/>
      <c r="B885" s="184"/>
      <c r="C885" s="184"/>
      <c r="D885" s="184"/>
      <c r="E885" s="190"/>
      <c r="F885" s="184"/>
      <c r="G885" s="184"/>
    </row>
    <row r="886" spans="1:7" x14ac:dyDescent="0.2">
      <c r="A886" s="184"/>
      <c r="B886" s="184"/>
      <c r="C886" s="184"/>
      <c r="D886" s="184"/>
      <c r="E886" s="190"/>
      <c r="F886" s="184"/>
      <c r="G886" s="184"/>
    </row>
    <row r="887" spans="1:7" x14ac:dyDescent="0.2">
      <c r="A887" s="184"/>
      <c r="B887" s="184"/>
      <c r="C887" s="184"/>
      <c r="D887" s="184"/>
      <c r="E887" s="190"/>
      <c r="F887" s="184"/>
      <c r="G887" s="184"/>
    </row>
    <row r="888" spans="1:7" x14ac:dyDescent="0.2">
      <c r="A888" s="184"/>
      <c r="B888" s="184"/>
      <c r="C888" s="184"/>
      <c r="D888" s="184"/>
      <c r="E888" s="190"/>
      <c r="F888" s="184"/>
      <c r="G888" s="184"/>
    </row>
    <row r="889" spans="1:7" x14ac:dyDescent="0.2">
      <c r="A889" s="184"/>
      <c r="B889" s="184"/>
      <c r="C889" s="184"/>
      <c r="D889" s="184"/>
      <c r="E889" s="190"/>
      <c r="F889" s="184"/>
      <c r="G889" s="184"/>
    </row>
    <row r="890" spans="1:7" x14ac:dyDescent="0.2">
      <c r="A890" s="184"/>
      <c r="B890" s="184"/>
      <c r="C890" s="184"/>
      <c r="D890" s="184"/>
      <c r="E890" s="190"/>
      <c r="F890" s="184"/>
      <c r="G890" s="184"/>
    </row>
    <row r="891" spans="1:7" x14ac:dyDescent="0.2">
      <c r="A891" s="184"/>
      <c r="B891" s="184"/>
      <c r="C891" s="184"/>
      <c r="D891" s="184"/>
      <c r="E891" s="190"/>
      <c r="F891" s="184"/>
      <c r="G891" s="184"/>
    </row>
    <row r="892" spans="1:7" x14ac:dyDescent="0.2">
      <c r="A892" s="184"/>
      <c r="B892" s="184"/>
      <c r="C892" s="184"/>
      <c r="D892" s="184"/>
      <c r="E892" s="190"/>
      <c r="F892" s="184"/>
      <c r="G892" s="184"/>
    </row>
    <row r="893" spans="1:7" x14ac:dyDescent="0.2">
      <c r="A893" s="184"/>
      <c r="B893" s="184"/>
      <c r="C893" s="184"/>
      <c r="D893" s="184"/>
      <c r="E893" s="190"/>
      <c r="F893" s="184"/>
      <c r="G893" s="184"/>
    </row>
    <row r="894" spans="1:7" x14ac:dyDescent="0.2">
      <c r="A894" s="184"/>
      <c r="B894" s="184"/>
      <c r="C894" s="184"/>
      <c r="D894" s="184"/>
      <c r="E894" s="190"/>
      <c r="F894" s="184"/>
      <c r="G894" s="184"/>
    </row>
    <row r="895" spans="1:7" x14ac:dyDescent="0.2">
      <c r="A895" s="184"/>
      <c r="B895" s="184"/>
      <c r="C895" s="184"/>
      <c r="D895" s="184"/>
      <c r="E895" s="190"/>
      <c r="F895" s="184"/>
      <c r="G895" s="184"/>
    </row>
  </sheetData>
  <sheetProtection algorithmName="SHA-512" hashValue="LWsGdfhPhCZUCUJGTf2FXwTpgJCJSh097Z54HYO6FMMR915UczxBMlDN4WF7a7cWmy2Jgm3sdGAlonJVWGIy+w==" saltValue="T/lFKKs6aSa3OnXSnJuFlg==" spinCount="100000" sheet="1" objects="1" scenarios="1"/>
  <mergeCells count="680">
    <mergeCell ref="C818:D818"/>
    <mergeCell ref="C819:D819"/>
    <mergeCell ref="C820:D820"/>
    <mergeCell ref="C821:D821"/>
    <mergeCell ref="C822:D822"/>
    <mergeCell ref="C812:D812"/>
    <mergeCell ref="C813:D813"/>
    <mergeCell ref="C814:D814"/>
    <mergeCell ref="C815:D815"/>
    <mergeCell ref="C816:D816"/>
    <mergeCell ref="C817:D817"/>
    <mergeCell ref="C806:D806"/>
    <mergeCell ref="C807:D807"/>
    <mergeCell ref="C808:D808"/>
    <mergeCell ref="C809:D809"/>
    <mergeCell ref="C810:D810"/>
    <mergeCell ref="C811:D811"/>
    <mergeCell ref="C800:D800"/>
    <mergeCell ref="C801:D801"/>
    <mergeCell ref="C802:D802"/>
    <mergeCell ref="C803:D803"/>
    <mergeCell ref="C804:D804"/>
    <mergeCell ref="C805:D805"/>
    <mergeCell ref="C793:D793"/>
    <mergeCell ref="C795:D795"/>
    <mergeCell ref="C796:D796"/>
    <mergeCell ref="C797:D797"/>
    <mergeCell ref="C798:D798"/>
    <mergeCell ref="C799:D799"/>
    <mergeCell ref="C787:D787"/>
    <mergeCell ref="C788:D788"/>
    <mergeCell ref="C789:D789"/>
    <mergeCell ref="C790:D790"/>
    <mergeCell ref="C791:D791"/>
    <mergeCell ref="C792:D792"/>
    <mergeCell ref="C781:D781"/>
    <mergeCell ref="C782:D782"/>
    <mergeCell ref="C783:D783"/>
    <mergeCell ref="C784:D784"/>
    <mergeCell ref="C785:D785"/>
    <mergeCell ref="C786:D786"/>
    <mergeCell ref="C775:D775"/>
    <mergeCell ref="C776:D776"/>
    <mergeCell ref="C777:D777"/>
    <mergeCell ref="C778:D778"/>
    <mergeCell ref="C779:D779"/>
    <mergeCell ref="C780:D780"/>
    <mergeCell ref="C752:D752"/>
    <mergeCell ref="C754:D754"/>
    <mergeCell ref="C756:G756"/>
    <mergeCell ref="C757:D757"/>
    <mergeCell ref="C758:D758"/>
    <mergeCell ref="C771:D771"/>
    <mergeCell ref="C772:D772"/>
    <mergeCell ref="C773:D773"/>
    <mergeCell ref="C774:D774"/>
    <mergeCell ref="C762:D762"/>
    <mergeCell ref="C763:D763"/>
    <mergeCell ref="C764:D764"/>
    <mergeCell ref="C765:D765"/>
    <mergeCell ref="C766:D766"/>
    <mergeCell ref="C767:D767"/>
    <mergeCell ref="C768:D768"/>
    <mergeCell ref="C769:D769"/>
    <mergeCell ref="C770:D770"/>
    <mergeCell ref="C746:D746"/>
    <mergeCell ref="C747:D747"/>
    <mergeCell ref="C748:D748"/>
    <mergeCell ref="C749:D749"/>
    <mergeCell ref="C750:D750"/>
    <mergeCell ref="C751:D751"/>
    <mergeCell ref="C740:D740"/>
    <mergeCell ref="C741:D741"/>
    <mergeCell ref="C742:D742"/>
    <mergeCell ref="C743:D743"/>
    <mergeCell ref="C744:D744"/>
    <mergeCell ref="C745:D745"/>
    <mergeCell ref="C734:D734"/>
    <mergeCell ref="C735:D735"/>
    <mergeCell ref="C736:D736"/>
    <mergeCell ref="C737:D737"/>
    <mergeCell ref="C738:D738"/>
    <mergeCell ref="C739:D739"/>
    <mergeCell ref="C727:D727"/>
    <mergeCell ref="C728:D728"/>
    <mergeCell ref="C729:D729"/>
    <mergeCell ref="C730:D730"/>
    <mergeCell ref="C732:G732"/>
    <mergeCell ref="C733:D733"/>
    <mergeCell ref="C720:D720"/>
    <mergeCell ref="C722:D722"/>
    <mergeCell ref="C723:D723"/>
    <mergeCell ref="C724:D724"/>
    <mergeCell ref="C725:D725"/>
    <mergeCell ref="C726:D726"/>
    <mergeCell ref="C712:D712"/>
    <mergeCell ref="C713:D713"/>
    <mergeCell ref="C714:D714"/>
    <mergeCell ref="C715:D715"/>
    <mergeCell ref="C716:D716"/>
    <mergeCell ref="C718:D718"/>
    <mergeCell ref="C698:D698"/>
    <mergeCell ref="C700:D700"/>
    <mergeCell ref="C702:D702"/>
    <mergeCell ref="C704:D704"/>
    <mergeCell ref="C708:D708"/>
    <mergeCell ref="C709:D709"/>
    <mergeCell ref="C710:D710"/>
    <mergeCell ref="C711:D711"/>
    <mergeCell ref="C692:D692"/>
    <mergeCell ref="C693:D693"/>
    <mergeCell ref="C694:D694"/>
    <mergeCell ref="C695:D695"/>
    <mergeCell ref="C696:D696"/>
    <mergeCell ref="C697:D697"/>
    <mergeCell ref="C686:D686"/>
    <mergeCell ref="C687:D687"/>
    <mergeCell ref="C688:D688"/>
    <mergeCell ref="C689:D689"/>
    <mergeCell ref="C690:D690"/>
    <mergeCell ref="C691:D691"/>
    <mergeCell ref="C680:D680"/>
    <mergeCell ref="C681:D681"/>
    <mergeCell ref="C682:D682"/>
    <mergeCell ref="C683:D683"/>
    <mergeCell ref="C684:D684"/>
    <mergeCell ref="C685:D685"/>
    <mergeCell ref="C674:D674"/>
    <mergeCell ref="C675:D675"/>
    <mergeCell ref="C676:D676"/>
    <mergeCell ref="C677:D677"/>
    <mergeCell ref="C678:D678"/>
    <mergeCell ref="C679:D679"/>
    <mergeCell ref="C668:D668"/>
    <mergeCell ref="C669:D669"/>
    <mergeCell ref="C670:D670"/>
    <mergeCell ref="C671:D671"/>
    <mergeCell ref="C672:D672"/>
    <mergeCell ref="C673:D673"/>
    <mergeCell ref="C662:D662"/>
    <mergeCell ref="C663:D663"/>
    <mergeCell ref="C664:D664"/>
    <mergeCell ref="C665:D665"/>
    <mergeCell ref="C666:D666"/>
    <mergeCell ref="C667:D667"/>
    <mergeCell ref="C656:D656"/>
    <mergeCell ref="C657:D657"/>
    <mergeCell ref="C658:D658"/>
    <mergeCell ref="C659:D659"/>
    <mergeCell ref="C660:D660"/>
    <mergeCell ref="C661:D661"/>
    <mergeCell ref="C644:G644"/>
    <mergeCell ref="C645:D645"/>
    <mergeCell ref="C649:G649"/>
    <mergeCell ref="C650:G650"/>
    <mergeCell ref="C651:G651"/>
    <mergeCell ref="C652:D652"/>
    <mergeCell ref="C654:D654"/>
    <mergeCell ref="C655:D655"/>
    <mergeCell ref="C634:D634"/>
    <mergeCell ref="C635:D635"/>
    <mergeCell ref="C636:D636"/>
    <mergeCell ref="C638:D638"/>
    <mergeCell ref="C640:D640"/>
    <mergeCell ref="C642:D642"/>
    <mergeCell ref="C628:D628"/>
    <mergeCell ref="C629:D629"/>
    <mergeCell ref="C630:D630"/>
    <mergeCell ref="C631:D631"/>
    <mergeCell ref="C632:D632"/>
    <mergeCell ref="C633:D633"/>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10:D610"/>
    <mergeCell ref="C611:D611"/>
    <mergeCell ref="C612:D612"/>
    <mergeCell ref="C613:D613"/>
    <mergeCell ref="C614:D614"/>
    <mergeCell ref="C615:D615"/>
    <mergeCell ref="C600:D600"/>
    <mergeCell ref="C601:D601"/>
    <mergeCell ref="C602:D602"/>
    <mergeCell ref="C604:G604"/>
    <mergeCell ref="C605:D605"/>
    <mergeCell ref="C606:D606"/>
    <mergeCell ref="C607:D607"/>
    <mergeCell ref="C609:G609"/>
    <mergeCell ref="C590:D590"/>
    <mergeCell ref="C591:D591"/>
    <mergeCell ref="C592:D592"/>
    <mergeCell ref="C596:D596"/>
    <mergeCell ref="C584:D584"/>
    <mergeCell ref="C585:D585"/>
    <mergeCell ref="C586:D586"/>
    <mergeCell ref="C587:D587"/>
    <mergeCell ref="C588:D588"/>
    <mergeCell ref="C589:D589"/>
    <mergeCell ref="C577:D577"/>
    <mergeCell ref="C578:D578"/>
    <mergeCell ref="C579:D579"/>
    <mergeCell ref="C580:D580"/>
    <mergeCell ref="C582:D582"/>
    <mergeCell ref="C583:D583"/>
    <mergeCell ref="C567:D567"/>
    <mergeCell ref="C568:D568"/>
    <mergeCell ref="C570:G570"/>
    <mergeCell ref="C571:D571"/>
    <mergeCell ref="C573:D573"/>
    <mergeCell ref="C575:D575"/>
    <mergeCell ref="C561:D561"/>
    <mergeCell ref="C562:D562"/>
    <mergeCell ref="C563:D563"/>
    <mergeCell ref="C564:D564"/>
    <mergeCell ref="C565:D565"/>
    <mergeCell ref="C566:D566"/>
    <mergeCell ref="C549:D549"/>
    <mergeCell ref="C553:G553"/>
    <mergeCell ref="C554:D554"/>
    <mergeCell ref="C555:D555"/>
    <mergeCell ref="C556:D556"/>
    <mergeCell ref="C557:D557"/>
    <mergeCell ref="C559:G559"/>
    <mergeCell ref="C560:G560"/>
    <mergeCell ref="C541:D541"/>
    <mergeCell ref="C543:G543"/>
    <mergeCell ref="C544:D544"/>
    <mergeCell ref="C545:D545"/>
    <mergeCell ref="C547:G547"/>
    <mergeCell ref="C548:D548"/>
    <mergeCell ref="C530:D530"/>
    <mergeCell ref="C531:D531"/>
    <mergeCell ref="C533:G533"/>
    <mergeCell ref="C534:G534"/>
    <mergeCell ref="C535:D535"/>
    <mergeCell ref="C536:D536"/>
    <mergeCell ref="C538:D538"/>
    <mergeCell ref="C539:D539"/>
    <mergeCell ref="C513:G513"/>
    <mergeCell ref="C514:D514"/>
    <mergeCell ref="C515:D515"/>
    <mergeCell ref="C516:D516"/>
    <mergeCell ref="C517:D517"/>
    <mergeCell ref="C518:D518"/>
    <mergeCell ref="C519:D519"/>
    <mergeCell ref="C520:D520"/>
    <mergeCell ref="C521:D521"/>
    <mergeCell ref="C504:D504"/>
    <mergeCell ref="C505:D505"/>
    <mergeCell ref="C509:D509"/>
    <mergeCell ref="C522:D522"/>
    <mergeCell ref="C523:D523"/>
    <mergeCell ref="C524:D524"/>
    <mergeCell ref="C526:D526"/>
    <mergeCell ref="C498:D498"/>
    <mergeCell ref="C499:D499"/>
    <mergeCell ref="C500:D500"/>
    <mergeCell ref="C501:D501"/>
    <mergeCell ref="C502:D502"/>
    <mergeCell ref="C503:D503"/>
    <mergeCell ref="C492:D492"/>
    <mergeCell ref="C493:D493"/>
    <mergeCell ref="C494:D494"/>
    <mergeCell ref="C495:D495"/>
    <mergeCell ref="C496:D496"/>
    <mergeCell ref="C497:D497"/>
    <mergeCell ref="C486:D486"/>
    <mergeCell ref="C487:D487"/>
    <mergeCell ref="C488:D488"/>
    <mergeCell ref="C489:D489"/>
    <mergeCell ref="C490:D490"/>
    <mergeCell ref="C491:D491"/>
    <mergeCell ref="C480:D480"/>
    <mergeCell ref="C481:D481"/>
    <mergeCell ref="C482:D482"/>
    <mergeCell ref="C483:D483"/>
    <mergeCell ref="C484:D484"/>
    <mergeCell ref="C485:D485"/>
    <mergeCell ref="C470:G470"/>
    <mergeCell ref="C471:D471"/>
    <mergeCell ref="C473:D473"/>
    <mergeCell ref="C475:D475"/>
    <mergeCell ref="C476:D476"/>
    <mergeCell ref="C477:D477"/>
    <mergeCell ref="C478:D478"/>
    <mergeCell ref="C479:D479"/>
    <mergeCell ref="C459:D459"/>
    <mergeCell ref="C461:D461"/>
    <mergeCell ref="C462:D462"/>
    <mergeCell ref="C466:D466"/>
    <mergeCell ref="C451:D451"/>
    <mergeCell ref="C453:D453"/>
    <mergeCell ref="C454:D454"/>
    <mergeCell ref="C455:D455"/>
    <mergeCell ref="C457:D457"/>
    <mergeCell ref="C458:D458"/>
    <mergeCell ref="C438:D438"/>
    <mergeCell ref="C442:D442"/>
    <mergeCell ref="C443:D443"/>
    <mergeCell ref="C444:D444"/>
    <mergeCell ref="C446:D446"/>
    <mergeCell ref="C447:D447"/>
    <mergeCell ref="C448:D448"/>
    <mergeCell ref="C450:D450"/>
    <mergeCell ref="C427:D427"/>
    <mergeCell ref="C431:D431"/>
    <mergeCell ref="C432:D432"/>
    <mergeCell ref="C433:D433"/>
    <mergeCell ref="C434:D434"/>
    <mergeCell ref="C435:D435"/>
    <mergeCell ref="C436:D436"/>
    <mergeCell ref="C437:D437"/>
    <mergeCell ref="C421:D421"/>
    <mergeCell ref="C422:D422"/>
    <mergeCell ref="C423:D423"/>
    <mergeCell ref="C424:D424"/>
    <mergeCell ref="C425:D425"/>
    <mergeCell ref="C426:D426"/>
    <mergeCell ref="C415:D415"/>
    <mergeCell ref="C416:D416"/>
    <mergeCell ref="C417:D417"/>
    <mergeCell ref="C418:D418"/>
    <mergeCell ref="C419:D419"/>
    <mergeCell ref="C420:D420"/>
    <mergeCell ref="C409:D409"/>
    <mergeCell ref="C410:D410"/>
    <mergeCell ref="C411:D411"/>
    <mergeCell ref="C412:D412"/>
    <mergeCell ref="C413:D413"/>
    <mergeCell ref="C414:D414"/>
    <mergeCell ref="C403:D403"/>
    <mergeCell ref="C404:D404"/>
    <mergeCell ref="C405:D405"/>
    <mergeCell ref="C406:D406"/>
    <mergeCell ref="C407:D407"/>
    <mergeCell ref="C408:D408"/>
    <mergeCell ref="C397:D397"/>
    <mergeCell ref="C398:D398"/>
    <mergeCell ref="C399:D399"/>
    <mergeCell ref="C400:D400"/>
    <mergeCell ref="C401:D401"/>
    <mergeCell ref="C402:D402"/>
    <mergeCell ref="C390:D390"/>
    <mergeCell ref="C391:D391"/>
    <mergeCell ref="C392:D392"/>
    <mergeCell ref="C393:D393"/>
    <mergeCell ref="C394:D394"/>
    <mergeCell ref="C396:G396"/>
    <mergeCell ref="C384:D384"/>
    <mergeCell ref="C385:D385"/>
    <mergeCell ref="C386:D386"/>
    <mergeCell ref="C387:D387"/>
    <mergeCell ref="C388:D388"/>
    <mergeCell ref="C389:D389"/>
    <mergeCell ref="C378:D378"/>
    <mergeCell ref="C379:D379"/>
    <mergeCell ref="C380:D380"/>
    <mergeCell ref="C381:D381"/>
    <mergeCell ref="C382:D382"/>
    <mergeCell ref="C383:D383"/>
    <mergeCell ref="C372:D372"/>
    <mergeCell ref="C373:D373"/>
    <mergeCell ref="C374:D374"/>
    <mergeCell ref="C375:D375"/>
    <mergeCell ref="C376:D376"/>
    <mergeCell ref="C377:D377"/>
    <mergeCell ref="C366:D366"/>
    <mergeCell ref="C367:D367"/>
    <mergeCell ref="C368:D368"/>
    <mergeCell ref="C369:D369"/>
    <mergeCell ref="C370:D370"/>
    <mergeCell ref="C371:D371"/>
    <mergeCell ref="C359:D359"/>
    <mergeCell ref="C360:D360"/>
    <mergeCell ref="C361:D361"/>
    <mergeCell ref="C362:D362"/>
    <mergeCell ref="C364:D364"/>
    <mergeCell ref="C365:D365"/>
    <mergeCell ref="C353:D353"/>
    <mergeCell ref="C354:D354"/>
    <mergeCell ref="C355:D355"/>
    <mergeCell ref="C356:D356"/>
    <mergeCell ref="C357:D357"/>
    <mergeCell ref="C358:D358"/>
    <mergeCell ref="C345:D345"/>
    <mergeCell ref="C346:D346"/>
    <mergeCell ref="C347:D347"/>
    <mergeCell ref="C348:D348"/>
    <mergeCell ref="C350:D350"/>
    <mergeCell ref="C352:D352"/>
    <mergeCell ref="C338:D338"/>
    <mergeCell ref="C339:D339"/>
    <mergeCell ref="C340:D340"/>
    <mergeCell ref="C342:G342"/>
    <mergeCell ref="C343:D343"/>
    <mergeCell ref="C344:D344"/>
    <mergeCell ref="C332:D332"/>
    <mergeCell ref="C333:D333"/>
    <mergeCell ref="C334:D334"/>
    <mergeCell ref="C335:D335"/>
    <mergeCell ref="C336:D336"/>
    <mergeCell ref="C337:D337"/>
    <mergeCell ref="C326:D326"/>
    <mergeCell ref="C327:D327"/>
    <mergeCell ref="C328:D328"/>
    <mergeCell ref="C329:D329"/>
    <mergeCell ref="C330:D330"/>
    <mergeCell ref="C331:D331"/>
    <mergeCell ref="C318:D318"/>
    <mergeCell ref="C319:D319"/>
    <mergeCell ref="C320:D320"/>
    <mergeCell ref="C321:D321"/>
    <mergeCell ref="C322:D322"/>
    <mergeCell ref="C323:D323"/>
    <mergeCell ref="C324:D324"/>
    <mergeCell ref="C325:D325"/>
    <mergeCell ref="C308:G308"/>
    <mergeCell ref="C309:D309"/>
    <mergeCell ref="C310:D310"/>
    <mergeCell ref="C311:D311"/>
    <mergeCell ref="C312:D312"/>
    <mergeCell ref="C313:D313"/>
    <mergeCell ref="C314:D314"/>
    <mergeCell ref="C300:G300"/>
    <mergeCell ref="C301:G301"/>
    <mergeCell ref="C302:G302"/>
    <mergeCell ref="C303:G303"/>
    <mergeCell ref="C304:D304"/>
    <mergeCell ref="C294:G294"/>
    <mergeCell ref="C295:G295"/>
    <mergeCell ref="C296:G296"/>
    <mergeCell ref="C297:G297"/>
    <mergeCell ref="C298:G298"/>
    <mergeCell ref="C299:G299"/>
    <mergeCell ref="C287:G287"/>
    <mergeCell ref="C288:G288"/>
    <mergeCell ref="C289:D289"/>
    <mergeCell ref="C291:G291"/>
    <mergeCell ref="C292:G292"/>
    <mergeCell ref="C293:G293"/>
    <mergeCell ref="C281:G281"/>
    <mergeCell ref="C282:G282"/>
    <mergeCell ref="C283:G283"/>
    <mergeCell ref="C284:G284"/>
    <mergeCell ref="C285:G285"/>
    <mergeCell ref="C286:G286"/>
    <mergeCell ref="C275:G275"/>
    <mergeCell ref="C276:G276"/>
    <mergeCell ref="C277:G277"/>
    <mergeCell ref="C278:G278"/>
    <mergeCell ref="C279:G279"/>
    <mergeCell ref="C280:G280"/>
    <mergeCell ref="C268:G268"/>
    <mergeCell ref="C269:G269"/>
    <mergeCell ref="C270:G270"/>
    <mergeCell ref="C271:D271"/>
    <mergeCell ref="C273:G273"/>
    <mergeCell ref="C274:G274"/>
    <mergeCell ref="C262:G262"/>
    <mergeCell ref="C263:G263"/>
    <mergeCell ref="C264:G264"/>
    <mergeCell ref="C265:G265"/>
    <mergeCell ref="C266:G266"/>
    <mergeCell ref="C267:G267"/>
    <mergeCell ref="C254:D254"/>
    <mergeCell ref="C256:D256"/>
    <mergeCell ref="C258:G258"/>
    <mergeCell ref="C259:G259"/>
    <mergeCell ref="C260:G260"/>
    <mergeCell ref="C261:G261"/>
    <mergeCell ref="C244:D244"/>
    <mergeCell ref="C245:D245"/>
    <mergeCell ref="C246:D246"/>
    <mergeCell ref="C248:D248"/>
    <mergeCell ref="C250:D250"/>
    <mergeCell ref="C252:D252"/>
    <mergeCell ref="C236:D236"/>
    <mergeCell ref="C237:D237"/>
    <mergeCell ref="C238:D238"/>
    <mergeCell ref="C239:D239"/>
    <mergeCell ref="C240:D240"/>
    <mergeCell ref="C241:D241"/>
    <mergeCell ref="C242:D242"/>
    <mergeCell ref="C243:D243"/>
    <mergeCell ref="C223:D223"/>
    <mergeCell ref="C225:D225"/>
    <mergeCell ref="C227:D227"/>
    <mergeCell ref="C229:D229"/>
    <mergeCell ref="C231:G231"/>
    <mergeCell ref="C232:D232"/>
    <mergeCell ref="C215:D215"/>
    <mergeCell ref="C216:D216"/>
    <mergeCell ref="C217:D217"/>
    <mergeCell ref="C218:D218"/>
    <mergeCell ref="C219:D219"/>
    <mergeCell ref="C221:D221"/>
    <mergeCell ref="C207:D207"/>
    <mergeCell ref="C208:D208"/>
    <mergeCell ref="C209:D209"/>
    <mergeCell ref="C210:D210"/>
    <mergeCell ref="C212:D212"/>
    <mergeCell ref="C214:D214"/>
    <mergeCell ref="C201:D201"/>
    <mergeCell ref="C202:D202"/>
    <mergeCell ref="C203:D203"/>
    <mergeCell ref="C204:D204"/>
    <mergeCell ref="C205:D205"/>
    <mergeCell ref="C206:D206"/>
    <mergeCell ref="C192:D192"/>
    <mergeCell ref="C194:D194"/>
    <mergeCell ref="C196:D196"/>
    <mergeCell ref="C197:D197"/>
    <mergeCell ref="C198:D198"/>
    <mergeCell ref="C200:D200"/>
    <mergeCell ref="C186:G186"/>
    <mergeCell ref="C187:D187"/>
    <mergeCell ref="C188:D188"/>
    <mergeCell ref="C189:D189"/>
    <mergeCell ref="C190:D190"/>
    <mergeCell ref="C191:D191"/>
    <mergeCell ref="C179:D179"/>
    <mergeCell ref="C180:D180"/>
    <mergeCell ref="C181:D181"/>
    <mergeCell ref="C182:D182"/>
    <mergeCell ref="C183:D183"/>
    <mergeCell ref="C184:D184"/>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60:D160"/>
    <mergeCell ref="C162:G162"/>
    <mergeCell ref="C163:D163"/>
    <mergeCell ref="C164:D164"/>
    <mergeCell ref="C165:D165"/>
    <mergeCell ref="C166:D166"/>
    <mergeCell ref="C154:G154"/>
    <mergeCell ref="C155:D155"/>
    <mergeCell ref="C156:D156"/>
    <mergeCell ref="C157:D157"/>
    <mergeCell ref="C158:D158"/>
    <mergeCell ref="C159:D159"/>
    <mergeCell ref="C147:G147"/>
    <mergeCell ref="C148:D148"/>
    <mergeCell ref="C149:D149"/>
    <mergeCell ref="C150:D150"/>
    <mergeCell ref="C152:G152"/>
    <mergeCell ref="C153:G153"/>
    <mergeCell ref="C140:D140"/>
    <mergeCell ref="C141:D141"/>
    <mergeCell ref="C142:D142"/>
    <mergeCell ref="C143:D143"/>
    <mergeCell ref="C144:D144"/>
    <mergeCell ref="C146:G146"/>
    <mergeCell ref="C134:D134"/>
    <mergeCell ref="C135:D135"/>
    <mergeCell ref="C136:D136"/>
    <mergeCell ref="C137:D137"/>
    <mergeCell ref="C138:D138"/>
    <mergeCell ref="C139:D139"/>
    <mergeCell ref="C128:D128"/>
    <mergeCell ref="C129:D129"/>
    <mergeCell ref="C130:D130"/>
    <mergeCell ref="C131:D131"/>
    <mergeCell ref="C132:D132"/>
    <mergeCell ref="C133:D133"/>
    <mergeCell ref="C122:D122"/>
    <mergeCell ref="C123:D123"/>
    <mergeCell ref="C124:D124"/>
    <mergeCell ref="C125:D125"/>
    <mergeCell ref="C126:D126"/>
    <mergeCell ref="C127:D127"/>
    <mergeCell ref="C115:D115"/>
    <mergeCell ref="C117:G117"/>
    <mergeCell ref="C118:G118"/>
    <mergeCell ref="C119:D119"/>
    <mergeCell ref="C120:D120"/>
    <mergeCell ref="C121:D121"/>
    <mergeCell ref="C109:D109"/>
    <mergeCell ref="C110:D110"/>
    <mergeCell ref="C111:D111"/>
    <mergeCell ref="C112:D112"/>
    <mergeCell ref="C113:D113"/>
    <mergeCell ref="C114:D114"/>
    <mergeCell ref="C101:D101"/>
    <mergeCell ref="C103:D103"/>
    <mergeCell ref="C105:G105"/>
    <mergeCell ref="C106:G106"/>
    <mergeCell ref="C107:D107"/>
    <mergeCell ref="C108:D108"/>
    <mergeCell ref="C91:D91"/>
    <mergeCell ref="C92:D92"/>
    <mergeCell ref="C93:D93"/>
    <mergeCell ref="C95:D95"/>
    <mergeCell ref="C97:D97"/>
    <mergeCell ref="C99:D99"/>
    <mergeCell ref="C79:D79"/>
    <mergeCell ref="C81:D81"/>
    <mergeCell ref="C83:D83"/>
    <mergeCell ref="C85:D85"/>
    <mergeCell ref="C87:D87"/>
    <mergeCell ref="C89:D89"/>
    <mergeCell ref="C68:D68"/>
    <mergeCell ref="C69:D69"/>
    <mergeCell ref="C71:D71"/>
    <mergeCell ref="C73:D73"/>
    <mergeCell ref="C75:D75"/>
    <mergeCell ref="C77:D77"/>
    <mergeCell ref="C62:D62"/>
    <mergeCell ref="C63:D63"/>
    <mergeCell ref="C64:D64"/>
    <mergeCell ref="C65:D65"/>
    <mergeCell ref="C66:D66"/>
    <mergeCell ref="C67:D67"/>
    <mergeCell ref="C56:D56"/>
    <mergeCell ref="C57:D57"/>
    <mergeCell ref="C58:D58"/>
    <mergeCell ref="C59:D59"/>
    <mergeCell ref="C60:D60"/>
    <mergeCell ref="C61:D61"/>
    <mergeCell ref="C50:G50"/>
    <mergeCell ref="C51:D51"/>
    <mergeCell ref="C53:G53"/>
    <mergeCell ref="C54:G54"/>
    <mergeCell ref="C55:G55"/>
    <mergeCell ref="C42:D42"/>
    <mergeCell ref="C43:D43"/>
    <mergeCell ref="C44:D44"/>
    <mergeCell ref="C45:D45"/>
    <mergeCell ref="C46:D46"/>
    <mergeCell ref="C48:G48"/>
    <mergeCell ref="C40:D40"/>
    <mergeCell ref="C41:D41"/>
    <mergeCell ref="C28:D28"/>
    <mergeCell ref="C29:D29"/>
    <mergeCell ref="C31:G31"/>
    <mergeCell ref="C32:G32"/>
    <mergeCell ref="C33:G33"/>
    <mergeCell ref="C34:D34"/>
    <mergeCell ref="C49:G49"/>
    <mergeCell ref="C36:G36"/>
    <mergeCell ref="C37:G37"/>
    <mergeCell ref="C38:G38"/>
    <mergeCell ref="C39:D39"/>
    <mergeCell ref="A1:G1"/>
    <mergeCell ref="C9:G9"/>
    <mergeCell ref="C10:G10"/>
    <mergeCell ref="C11:D11"/>
    <mergeCell ref="C13:G13"/>
    <mergeCell ref="C14:G14"/>
    <mergeCell ref="C15:G15"/>
    <mergeCell ref="C22:D22"/>
    <mergeCell ref="C23:D23"/>
    <mergeCell ref="C24:D24"/>
    <mergeCell ref="C25:D25"/>
    <mergeCell ref="C26:D26"/>
    <mergeCell ref="C27:D27"/>
    <mergeCell ref="C16:G16"/>
    <mergeCell ref="C17:D17"/>
    <mergeCell ref="C18:D18"/>
    <mergeCell ref="C19:D19"/>
    <mergeCell ref="C20:D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CZ882"/>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2495</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319</v>
      </c>
      <c r="C7" s="45" t="s">
        <v>320</v>
      </c>
      <c r="D7" s="46"/>
      <c r="E7" s="47"/>
      <c r="F7" s="47"/>
      <c r="G7" s="48"/>
      <c r="H7" s="49"/>
      <c r="I7" s="50"/>
      <c r="J7" s="51"/>
      <c r="K7" s="52"/>
      <c r="O7" s="53"/>
    </row>
    <row r="8" spans="1:104" ht="22.5" x14ac:dyDescent="0.2">
      <c r="A8" s="54">
        <v>1</v>
      </c>
      <c r="B8" s="55" t="s">
        <v>523</v>
      </c>
      <c r="C8" s="56" t="s">
        <v>524</v>
      </c>
      <c r="D8" s="57" t="s">
        <v>41</v>
      </c>
      <c r="E8" s="100">
        <v>17.3383</v>
      </c>
      <c r="F8" s="59">
        <v>0</v>
      </c>
      <c r="G8" s="60">
        <f>E8*F8</f>
        <v>0</v>
      </c>
      <c r="H8" s="61">
        <v>0.50065000000000004</v>
      </c>
      <c r="I8" s="62">
        <f>E8*H8</f>
        <v>8.680419895</v>
      </c>
      <c r="J8" s="61">
        <v>0</v>
      </c>
      <c r="K8" s="62">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64"/>
      <c r="B9" s="65"/>
      <c r="C9" s="326" t="s">
        <v>525</v>
      </c>
      <c r="D9" s="327"/>
      <c r="E9" s="327"/>
      <c r="F9" s="327"/>
      <c r="G9" s="328"/>
      <c r="I9" s="66"/>
      <c r="K9" s="66"/>
      <c r="L9" s="67" t="s">
        <v>525</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526</v>
      </c>
      <c r="D10" s="327"/>
      <c r="E10" s="327"/>
      <c r="F10" s="327"/>
      <c r="G10" s="328"/>
      <c r="I10" s="66"/>
      <c r="K10" s="66"/>
      <c r="L10" s="67" t="s">
        <v>526</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9" t="s">
        <v>1546</v>
      </c>
      <c r="D11" s="330"/>
      <c r="E11" s="103">
        <v>17.3383</v>
      </c>
      <c r="F11" s="69"/>
      <c r="G11" s="70"/>
      <c r="H11" s="71"/>
      <c r="I11" s="66"/>
      <c r="J11" s="72"/>
      <c r="K11" s="66"/>
      <c r="M11" s="67" t="s">
        <v>1546</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 xml:space="preserve">výztuž je v rozpočtu základů </v>
      </c>
      <c r="BE11" s="53"/>
      <c r="BF11" s="53"/>
      <c r="BG11" s="53"/>
      <c r="BH11" s="53"/>
      <c r="BI11" s="53"/>
    </row>
    <row r="12" spans="1:104" ht="22.5" x14ac:dyDescent="0.2">
      <c r="A12" s="54">
        <v>2</v>
      </c>
      <c r="B12" s="55" t="s">
        <v>529</v>
      </c>
      <c r="C12" s="56" t="s">
        <v>530</v>
      </c>
      <c r="D12" s="57" t="s">
        <v>41</v>
      </c>
      <c r="E12" s="100">
        <v>91.631799999999998</v>
      </c>
      <c r="F12" s="59">
        <v>0</v>
      </c>
      <c r="G12" s="60">
        <f>E12*F12</f>
        <v>0</v>
      </c>
      <c r="H12" s="61">
        <v>0.38236999999999999</v>
      </c>
      <c r="I12" s="62">
        <f>E12*H12</f>
        <v>35.037251366</v>
      </c>
      <c r="J12" s="61">
        <v>0</v>
      </c>
      <c r="K12" s="62">
        <f>E12*J12</f>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1</v>
      </c>
      <c r="CZ12" s="16">
        <v>1</v>
      </c>
    </row>
    <row r="13" spans="1:104" x14ac:dyDescent="0.2">
      <c r="A13" s="64"/>
      <c r="B13" s="65"/>
      <c r="C13" s="326" t="s">
        <v>531</v>
      </c>
      <c r="D13" s="327"/>
      <c r="E13" s="327"/>
      <c r="F13" s="327"/>
      <c r="G13" s="328"/>
      <c r="I13" s="66"/>
      <c r="K13" s="66"/>
      <c r="L13" s="67" t="s">
        <v>531</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6" t="s">
        <v>532</v>
      </c>
      <c r="D14" s="327"/>
      <c r="E14" s="327"/>
      <c r="F14" s="327"/>
      <c r="G14" s="328"/>
      <c r="I14" s="66"/>
      <c r="K14" s="66"/>
      <c r="L14" s="67" t="s">
        <v>532</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533</v>
      </c>
      <c r="D15" s="327"/>
      <c r="E15" s="327"/>
      <c r="F15" s="327"/>
      <c r="G15" s="328"/>
      <c r="I15" s="66"/>
      <c r="K15" s="66"/>
      <c r="L15" s="67" t="s">
        <v>533</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ht="22.5" x14ac:dyDescent="0.2">
      <c r="A16" s="64"/>
      <c r="B16" s="65"/>
      <c r="C16" s="326" t="s">
        <v>534</v>
      </c>
      <c r="D16" s="327"/>
      <c r="E16" s="327"/>
      <c r="F16" s="327"/>
      <c r="G16" s="328"/>
      <c r="I16" s="66"/>
      <c r="K16" s="66"/>
      <c r="L16" s="67" t="s">
        <v>534</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ht="25.5" x14ac:dyDescent="0.2">
      <c r="A17" s="64"/>
      <c r="B17" s="65"/>
      <c r="C17" s="329" t="s">
        <v>2344</v>
      </c>
      <c r="D17" s="330"/>
      <c r="E17" s="103">
        <v>7.5384000000000002</v>
      </c>
      <c r="F17" s="69"/>
      <c r="G17" s="70"/>
      <c r="H17" s="71"/>
      <c r="I17" s="66"/>
      <c r="J17" s="72"/>
      <c r="K17" s="66"/>
      <c r="M17" s="67" t="s">
        <v>2344</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 t="shared" ref="BD17:BD29" si="0">C16</f>
        <v>Vzduchová neprůzvučnost Rw = 58 (-2; -6) dB při tloušťce stěny 365 mm a objemové hmotnosti zdiva včetně omítek tl. 15 mm 1 700 kg/m3</v>
      </c>
      <c r="BE17" s="53"/>
      <c r="BF17" s="53"/>
      <c r="BG17" s="53"/>
      <c r="BH17" s="53"/>
      <c r="BI17" s="53"/>
    </row>
    <row r="18" spans="1:104" x14ac:dyDescent="0.2">
      <c r="A18" s="64"/>
      <c r="B18" s="65"/>
      <c r="C18" s="329" t="s">
        <v>1548</v>
      </c>
      <c r="D18" s="330"/>
      <c r="E18" s="103">
        <v>15.0768</v>
      </c>
      <c r="F18" s="69"/>
      <c r="G18" s="70"/>
      <c r="H18" s="71"/>
      <c r="I18" s="66"/>
      <c r="J18" s="72"/>
      <c r="K18" s="66"/>
      <c r="M18" s="67" t="s">
        <v>1548</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73" t="str">
        <f t="shared" si="0"/>
        <v>427,428:4*3*0,6282</v>
      </c>
      <c r="BE18" s="53"/>
      <c r="BF18" s="53"/>
      <c r="BG18" s="53"/>
      <c r="BH18" s="53"/>
      <c r="BI18" s="53"/>
    </row>
    <row r="19" spans="1:104" x14ac:dyDescent="0.2">
      <c r="A19" s="64"/>
      <c r="B19" s="65"/>
      <c r="C19" s="329" t="s">
        <v>1549</v>
      </c>
      <c r="D19" s="330"/>
      <c r="E19" s="103">
        <v>-2.2841</v>
      </c>
      <c r="F19" s="69"/>
      <c r="G19" s="70"/>
      <c r="H19" s="71"/>
      <c r="I19" s="66"/>
      <c r="J19" s="72"/>
      <c r="K19" s="66"/>
      <c r="M19" s="67" t="s">
        <v>1549</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 t="shared" si="0"/>
        <v>8*3*0,6282</v>
      </c>
      <c r="BE19" s="53"/>
      <c r="BF19" s="53"/>
      <c r="BG19" s="53"/>
      <c r="BH19" s="53"/>
      <c r="BI19" s="53"/>
    </row>
    <row r="20" spans="1:104" x14ac:dyDescent="0.2">
      <c r="A20" s="64"/>
      <c r="B20" s="65"/>
      <c r="C20" s="329" t="s">
        <v>2345</v>
      </c>
      <c r="D20" s="330"/>
      <c r="E20" s="103">
        <v>2.8269000000000002</v>
      </c>
      <c r="F20" s="69"/>
      <c r="G20" s="70"/>
      <c r="H20" s="71"/>
      <c r="I20" s="66"/>
      <c r="J20" s="72"/>
      <c r="K20" s="66"/>
      <c r="M20" s="67" t="s">
        <v>2345</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73" t="str">
        <f t="shared" si="0"/>
        <v>odeční otvorů:-0,9*2,02*2*0,6282</v>
      </c>
      <c r="BE20" s="53"/>
      <c r="BF20" s="53"/>
      <c r="BG20" s="53"/>
      <c r="BH20" s="53"/>
      <c r="BI20" s="53"/>
    </row>
    <row r="21" spans="1:104" x14ac:dyDescent="0.2">
      <c r="A21" s="64"/>
      <c r="B21" s="65"/>
      <c r="C21" s="329" t="s">
        <v>1551</v>
      </c>
      <c r="D21" s="330"/>
      <c r="E21" s="103">
        <v>-1.2689999999999999</v>
      </c>
      <c r="F21" s="69"/>
      <c r="G21" s="70"/>
      <c r="H21" s="71"/>
      <c r="I21" s="66"/>
      <c r="J21" s="72"/>
      <c r="K21" s="66"/>
      <c r="M21" s="67" t="s">
        <v>1551</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 t="shared" si="0"/>
        <v>424:1,5*3*0,6282</v>
      </c>
      <c r="BE21" s="53"/>
      <c r="BF21" s="53"/>
      <c r="BG21" s="53"/>
      <c r="BH21" s="53"/>
      <c r="BI21" s="53"/>
    </row>
    <row r="22" spans="1:104" x14ac:dyDescent="0.2">
      <c r="A22" s="64"/>
      <c r="B22" s="65"/>
      <c r="C22" s="329" t="s">
        <v>2346</v>
      </c>
      <c r="D22" s="330"/>
      <c r="E22" s="103">
        <v>21.107500000000002</v>
      </c>
      <c r="F22" s="69"/>
      <c r="G22" s="70"/>
      <c r="H22" s="71"/>
      <c r="I22" s="66"/>
      <c r="J22" s="72"/>
      <c r="K22" s="66"/>
      <c r="M22" s="67" t="s">
        <v>2346</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73" t="str">
        <f t="shared" si="0"/>
        <v>odeční otvorů:-1*2,02*0,6282</v>
      </c>
      <c r="BE22" s="53"/>
      <c r="BF22" s="53"/>
      <c r="BG22" s="53"/>
      <c r="BH22" s="53"/>
      <c r="BI22" s="53"/>
    </row>
    <row r="23" spans="1:104" x14ac:dyDescent="0.2">
      <c r="A23" s="64"/>
      <c r="B23" s="65"/>
      <c r="C23" s="329" t="s">
        <v>662</v>
      </c>
      <c r="D23" s="330"/>
      <c r="E23" s="103">
        <v>0.94230000000000003</v>
      </c>
      <c r="F23" s="69"/>
      <c r="G23" s="70"/>
      <c r="H23" s="71"/>
      <c r="I23" s="66"/>
      <c r="J23" s="72"/>
      <c r="K23" s="66"/>
      <c r="M23" s="67" t="s">
        <v>662</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 t="shared" si="0"/>
        <v>401, 402:11,2*3*0,6282</v>
      </c>
      <c r="BE23" s="53"/>
      <c r="BF23" s="53"/>
      <c r="BG23" s="53"/>
      <c r="BH23" s="53"/>
      <c r="BI23" s="53"/>
    </row>
    <row r="24" spans="1:104" x14ac:dyDescent="0.2">
      <c r="A24" s="64"/>
      <c r="B24" s="65"/>
      <c r="C24" s="329" t="s">
        <v>1553</v>
      </c>
      <c r="D24" s="330"/>
      <c r="E24" s="103">
        <v>6.2191999999999998</v>
      </c>
      <c r="F24" s="69"/>
      <c r="G24" s="70"/>
      <c r="H24" s="71"/>
      <c r="I24" s="66"/>
      <c r="J24" s="72"/>
      <c r="K24" s="66"/>
      <c r="M24" s="67" t="s">
        <v>1553</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73" t="str">
        <f t="shared" si="0"/>
        <v>0,5*3*0,6282</v>
      </c>
      <c r="BE24" s="53"/>
      <c r="BF24" s="53"/>
      <c r="BG24" s="53"/>
      <c r="BH24" s="53"/>
      <c r="BI24" s="53"/>
    </row>
    <row r="25" spans="1:104" x14ac:dyDescent="0.2">
      <c r="A25" s="64"/>
      <c r="B25" s="65"/>
      <c r="C25" s="329" t="s">
        <v>1554</v>
      </c>
      <c r="D25" s="330"/>
      <c r="E25" s="103">
        <v>16.396000000000001</v>
      </c>
      <c r="F25" s="69"/>
      <c r="G25" s="70"/>
      <c r="H25" s="71"/>
      <c r="I25" s="66"/>
      <c r="J25" s="72"/>
      <c r="K25" s="66"/>
      <c r="M25" s="67" t="s">
        <v>1554</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 t="shared" si="0"/>
        <v>3,3*3*0,6282</v>
      </c>
      <c r="BE25" s="53"/>
      <c r="BF25" s="53"/>
      <c r="BG25" s="53"/>
      <c r="BH25" s="53"/>
      <c r="BI25" s="53"/>
    </row>
    <row r="26" spans="1:104" x14ac:dyDescent="0.2">
      <c r="A26" s="64"/>
      <c r="B26" s="65"/>
      <c r="C26" s="329" t="s">
        <v>538</v>
      </c>
      <c r="D26" s="330"/>
      <c r="E26" s="103">
        <v>7.5384000000000002</v>
      </c>
      <c r="F26" s="69"/>
      <c r="G26" s="70"/>
      <c r="H26" s="71"/>
      <c r="I26" s="66"/>
      <c r="J26" s="72"/>
      <c r="K26" s="66"/>
      <c r="M26" s="67" t="s">
        <v>538</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73" t="str">
        <f t="shared" si="0"/>
        <v>8,7*3*0,6282</v>
      </c>
      <c r="BE26" s="53"/>
      <c r="BF26" s="53"/>
      <c r="BG26" s="53"/>
      <c r="BH26" s="53"/>
      <c r="BI26" s="53"/>
    </row>
    <row r="27" spans="1:104" x14ac:dyDescent="0.2">
      <c r="A27" s="64"/>
      <c r="B27" s="65"/>
      <c r="C27" s="329" t="s">
        <v>1555</v>
      </c>
      <c r="D27" s="330"/>
      <c r="E27" s="103">
        <v>-5.0758999999999999</v>
      </c>
      <c r="F27" s="69"/>
      <c r="G27" s="70"/>
      <c r="H27" s="71"/>
      <c r="I27" s="66"/>
      <c r="J27" s="72"/>
      <c r="K27" s="66"/>
      <c r="M27" s="67" t="s">
        <v>1555</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 t="shared" si="0"/>
        <v>4*3*0,6282</v>
      </c>
      <c r="BE27" s="53"/>
      <c r="BF27" s="53"/>
      <c r="BG27" s="53"/>
      <c r="BH27" s="53"/>
      <c r="BI27" s="53"/>
    </row>
    <row r="28" spans="1:104" x14ac:dyDescent="0.2">
      <c r="A28" s="64"/>
      <c r="B28" s="65"/>
      <c r="C28" s="329" t="s">
        <v>2347</v>
      </c>
      <c r="D28" s="330"/>
      <c r="E28" s="103">
        <v>11.307600000000001</v>
      </c>
      <c r="F28" s="69"/>
      <c r="G28" s="70"/>
      <c r="H28" s="71"/>
      <c r="I28" s="66"/>
      <c r="J28" s="72"/>
      <c r="K28" s="66"/>
      <c r="M28" s="67" t="s">
        <v>2347</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73" t="str">
        <f t="shared" si="0"/>
        <v>odeční otvorů:-1*2,02*4*0,6282</v>
      </c>
      <c r="BE28" s="53"/>
      <c r="BF28" s="53"/>
      <c r="BG28" s="53"/>
      <c r="BH28" s="53"/>
      <c r="BI28" s="53"/>
    </row>
    <row r="29" spans="1:104" x14ac:dyDescent="0.2">
      <c r="A29" s="64"/>
      <c r="B29" s="65"/>
      <c r="C29" s="329" t="s">
        <v>2348</v>
      </c>
      <c r="D29" s="330"/>
      <c r="E29" s="103">
        <v>11.307600000000001</v>
      </c>
      <c r="F29" s="69"/>
      <c r="G29" s="70"/>
      <c r="H29" s="71"/>
      <c r="I29" s="66"/>
      <c r="J29" s="72"/>
      <c r="K29" s="66"/>
      <c r="M29" s="67" t="s">
        <v>2348</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 t="shared" si="0"/>
        <v>410:6*3*0,6282</v>
      </c>
      <c r="BE29" s="53"/>
      <c r="BF29" s="53"/>
      <c r="BG29" s="53"/>
      <c r="BH29" s="53"/>
      <c r="BI29" s="53"/>
    </row>
    <row r="30" spans="1:104" x14ac:dyDescent="0.2">
      <c r="A30" s="54">
        <v>3</v>
      </c>
      <c r="B30" s="55" t="s">
        <v>546</v>
      </c>
      <c r="C30" s="56" t="s">
        <v>547</v>
      </c>
      <c r="D30" s="57" t="s">
        <v>41</v>
      </c>
      <c r="E30" s="100">
        <v>5.6538000000000004</v>
      </c>
      <c r="F30" s="59">
        <v>0</v>
      </c>
      <c r="G30" s="60">
        <f>E30*F30</f>
        <v>0</v>
      </c>
      <c r="H30" s="61">
        <v>0.21063000000000001</v>
      </c>
      <c r="I30" s="62">
        <f>E30*H30</f>
        <v>1.1908598940000001</v>
      </c>
      <c r="J30" s="61">
        <v>0</v>
      </c>
      <c r="K30" s="62">
        <f>E30*J30</f>
        <v>0</v>
      </c>
      <c r="O30" s="53"/>
      <c r="Z30" s="53"/>
      <c r="AA30" s="53">
        <v>1</v>
      </c>
      <c r="AB30" s="53">
        <v>1</v>
      </c>
      <c r="AC30" s="53">
        <v>1</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v>
      </c>
      <c r="CB30" s="53">
        <v>1</v>
      </c>
      <c r="CZ30" s="16">
        <v>1</v>
      </c>
    </row>
    <row r="31" spans="1:104" ht="22.5" x14ac:dyDescent="0.2">
      <c r="A31" s="64"/>
      <c r="B31" s="65"/>
      <c r="C31" s="326" t="s">
        <v>548</v>
      </c>
      <c r="D31" s="327"/>
      <c r="E31" s="327"/>
      <c r="F31" s="327"/>
      <c r="G31" s="328"/>
      <c r="I31" s="66"/>
      <c r="K31" s="66"/>
      <c r="L31" s="67" t="s">
        <v>548</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ht="22.5" x14ac:dyDescent="0.2">
      <c r="A32" s="64"/>
      <c r="B32" s="65"/>
      <c r="C32" s="326" t="s">
        <v>549</v>
      </c>
      <c r="D32" s="327"/>
      <c r="E32" s="327"/>
      <c r="F32" s="327"/>
      <c r="G32" s="328"/>
      <c r="I32" s="66"/>
      <c r="K32" s="66"/>
      <c r="L32" s="67" t="s">
        <v>549</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6" t="s">
        <v>1558</v>
      </c>
      <c r="D33" s="327"/>
      <c r="E33" s="327"/>
      <c r="F33" s="327"/>
      <c r="G33" s="328"/>
      <c r="I33" s="66"/>
      <c r="K33" s="66"/>
      <c r="L33" s="67" t="s">
        <v>1558</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64"/>
      <c r="B34" s="65"/>
      <c r="C34" s="329" t="s">
        <v>2349</v>
      </c>
      <c r="D34" s="330"/>
      <c r="E34" s="103">
        <v>5.6538000000000004</v>
      </c>
      <c r="F34" s="69"/>
      <c r="G34" s="70"/>
      <c r="H34" s="71"/>
      <c r="I34" s="66"/>
      <c r="J34" s="72"/>
      <c r="K34" s="66"/>
      <c r="M34" s="67" t="s">
        <v>2349</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C33</f>
        <v>Součinitel tepelné vodivosti bez omítek (?) 0,29 W/mK</v>
      </c>
      <c r="BE34" s="53"/>
      <c r="BF34" s="53"/>
      <c r="BG34" s="53"/>
      <c r="BH34" s="53"/>
      <c r="BI34" s="53"/>
    </row>
    <row r="35" spans="1:104" ht="22.5" x14ac:dyDescent="0.2">
      <c r="A35" s="54">
        <v>4</v>
      </c>
      <c r="B35" s="55" t="s">
        <v>1560</v>
      </c>
      <c r="C35" s="56" t="s">
        <v>1561</v>
      </c>
      <c r="D35" s="57" t="s">
        <v>41</v>
      </c>
      <c r="E35" s="100">
        <v>123.0154</v>
      </c>
      <c r="F35" s="59">
        <v>0</v>
      </c>
      <c r="G35" s="60">
        <f>E35*F35</f>
        <v>0</v>
      </c>
      <c r="H35" s="61">
        <v>0.21063000000000001</v>
      </c>
      <c r="I35" s="62">
        <f>E35*H35</f>
        <v>25.910733702000002</v>
      </c>
      <c r="J35" s="61">
        <v>0</v>
      </c>
      <c r="K35" s="62">
        <f>E35*J35</f>
        <v>0</v>
      </c>
      <c r="O35" s="53"/>
      <c r="Z35" s="53"/>
      <c r="AA35" s="53">
        <v>1</v>
      </c>
      <c r="AB35" s="53">
        <v>1</v>
      </c>
      <c r="AC35" s="53">
        <v>1</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G35</f>
        <v>0</v>
      </c>
      <c r="BA35" s="53"/>
      <c r="BB35" s="53"/>
      <c r="BC35" s="53"/>
      <c r="BD35" s="53"/>
      <c r="BE35" s="53"/>
      <c r="BF35" s="53"/>
      <c r="BG35" s="53"/>
      <c r="BH35" s="53"/>
      <c r="BI35" s="53"/>
      <c r="CA35" s="53">
        <v>1</v>
      </c>
      <c r="CB35" s="53">
        <v>1</v>
      </c>
      <c r="CZ35" s="16">
        <v>1</v>
      </c>
    </row>
    <row r="36" spans="1:104" ht="22.5" x14ac:dyDescent="0.2">
      <c r="A36" s="64"/>
      <c r="B36" s="65"/>
      <c r="C36" s="326" t="s">
        <v>548</v>
      </c>
      <c r="D36" s="327"/>
      <c r="E36" s="327"/>
      <c r="F36" s="327"/>
      <c r="G36" s="328"/>
      <c r="I36" s="66"/>
      <c r="K36" s="66"/>
      <c r="L36" s="67" t="s">
        <v>548</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ht="22.5" x14ac:dyDescent="0.2">
      <c r="A37" s="64"/>
      <c r="B37" s="65"/>
      <c r="C37" s="326" t="s">
        <v>549</v>
      </c>
      <c r="D37" s="327"/>
      <c r="E37" s="327"/>
      <c r="F37" s="327"/>
      <c r="G37" s="328"/>
      <c r="I37" s="66"/>
      <c r="K37" s="66"/>
      <c r="L37" s="67" t="s">
        <v>549</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64"/>
      <c r="B38" s="65"/>
      <c r="C38" s="326" t="s">
        <v>1558</v>
      </c>
      <c r="D38" s="327"/>
      <c r="E38" s="327"/>
      <c r="F38" s="327"/>
      <c r="G38" s="328"/>
      <c r="I38" s="66"/>
      <c r="K38" s="66"/>
      <c r="L38" s="67" t="s">
        <v>1558</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64"/>
      <c r="B39" s="65"/>
      <c r="C39" s="329" t="s">
        <v>2350</v>
      </c>
      <c r="D39" s="330"/>
      <c r="E39" s="103">
        <v>13.569100000000001</v>
      </c>
      <c r="F39" s="69"/>
      <c r="G39" s="70"/>
      <c r="H39" s="71"/>
      <c r="I39" s="66"/>
      <c r="J39" s="72"/>
      <c r="K39" s="66"/>
      <c r="M39" s="67" t="s">
        <v>2350</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 t="shared" ref="BD39:BD46" si="1">C38</f>
        <v>Součinitel tepelné vodivosti bez omítek (?) 0,29 W/mK</v>
      </c>
      <c r="BE39" s="53"/>
      <c r="BF39" s="53"/>
      <c r="BG39" s="53"/>
      <c r="BH39" s="53"/>
      <c r="BI39" s="53"/>
    </row>
    <row r="40" spans="1:104" x14ac:dyDescent="0.2">
      <c r="A40" s="64"/>
      <c r="B40" s="65"/>
      <c r="C40" s="329" t="s">
        <v>2351</v>
      </c>
      <c r="D40" s="330"/>
      <c r="E40" s="103">
        <v>32.038200000000003</v>
      </c>
      <c r="F40" s="69"/>
      <c r="G40" s="70"/>
      <c r="H40" s="71"/>
      <c r="I40" s="66"/>
      <c r="J40" s="72"/>
      <c r="K40" s="66"/>
      <c r="M40" s="67" t="s">
        <v>2351</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 t="shared" si="1"/>
        <v>407:3,6*3*2*0,6282</v>
      </c>
      <c r="BE40" s="53"/>
      <c r="BF40" s="53"/>
      <c r="BG40" s="53"/>
      <c r="BH40" s="53"/>
      <c r="BI40" s="53"/>
    </row>
    <row r="41" spans="1:104" x14ac:dyDescent="0.2">
      <c r="A41" s="64"/>
      <c r="B41" s="65"/>
      <c r="C41" s="329" t="s">
        <v>2352</v>
      </c>
      <c r="D41" s="330"/>
      <c r="E41" s="103">
        <v>24.4998</v>
      </c>
      <c r="F41" s="69"/>
      <c r="G41" s="70"/>
      <c r="H41" s="71"/>
      <c r="I41" s="66"/>
      <c r="J41" s="72"/>
      <c r="K41" s="66"/>
      <c r="M41" s="67" t="s">
        <v>2352</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 t="shared" si="1"/>
        <v>411:8,5*3*2*0,6282</v>
      </c>
      <c r="BE41" s="53"/>
      <c r="BF41" s="53"/>
      <c r="BG41" s="53"/>
      <c r="BH41" s="53"/>
      <c r="BI41" s="53"/>
    </row>
    <row r="42" spans="1:104" x14ac:dyDescent="0.2">
      <c r="A42" s="64"/>
      <c r="B42" s="65"/>
      <c r="C42" s="329" t="s">
        <v>2353</v>
      </c>
      <c r="D42" s="330"/>
      <c r="E42" s="103">
        <v>32.038200000000003</v>
      </c>
      <c r="F42" s="69"/>
      <c r="G42" s="70"/>
      <c r="H42" s="71"/>
      <c r="I42" s="66"/>
      <c r="J42" s="72"/>
      <c r="K42" s="66"/>
      <c r="M42" s="67" t="s">
        <v>2353</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73" t="str">
        <f t="shared" si="1"/>
        <v>417:6,5*3*2*0,6282</v>
      </c>
      <c r="BE42" s="53"/>
      <c r="BF42" s="53"/>
      <c r="BG42" s="53"/>
      <c r="BH42" s="53"/>
      <c r="BI42" s="53"/>
    </row>
    <row r="43" spans="1:104" x14ac:dyDescent="0.2">
      <c r="A43" s="64"/>
      <c r="B43" s="65"/>
      <c r="C43" s="329" t="s">
        <v>1566</v>
      </c>
      <c r="D43" s="330"/>
      <c r="E43" s="103">
        <v>-1.1420999999999999</v>
      </c>
      <c r="F43" s="69"/>
      <c r="G43" s="70"/>
      <c r="H43" s="71"/>
      <c r="I43" s="66"/>
      <c r="J43" s="72"/>
      <c r="K43" s="66"/>
      <c r="M43" s="67" t="s">
        <v>1566</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 t="shared" si="1"/>
        <v>421:8,5*3*2*0,6282</v>
      </c>
      <c r="BE43" s="53"/>
      <c r="BF43" s="53"/>
      <c r="BG43" s="53"/>
      <c r="BH43" s="53"/>
      <c r="BI43" s="53"/>
    </row>
    <row r="44" spans="1:104" x14ac:dyDescent="0.2">
      <c r="A44" s="64"/>
      <c r="B44" s="65"/>
      <c r="C44" s="329" t="s">
        <v>2354</v>
      </c>
      <c r="D44" s="330"/>
      <c r="E44" s="103">
        <v>19.7318</v>
      </c>
      <c r="F44" s="69"/>
      <c r="G44" s="70"/>
      <c r="H44" s="71"/>
      <c r="I44" s="66"/>
      <c r="J44" s="72"/>
      <c r="K44" s="66"/>
      <c r="M44" s="67" t="s">
        <v>2354</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73" t="str">
        <f t="shared" si="1"/>
        <v>odeční otvorů:-0,9*2,02*0,6282</v>
      </c>
      <c r="BE44" s="53"/>
      <c r="BF44" s="53"/>
      <c r="BG44" s="53"/>
      <c r="BH44" s="53"/>
      <c r="BI44" s="53"/>
    </row>
    <row r="45" spans="1:104" x14ac:dyDescent="0.2">
      <c r="A45" s="64"/>
      <c r="B45" s="65"/>
      <c r="C45" s="329" t="s">
        <v>2355</v>
      </c>
      <c r="D45" s="330"/>
      <c r="E45" s="103">
        <v>1.2438</v>
      </c>
      <c r="F45" s="69"/>
      <c r="G45" s="70"/>
      <c r="H45" s="71"/>
      <c r="I45" s="66"/>
      <c r="J45" s="72"/>
      <c r="K45" s="66"/>
      <c r="M45" s="67" t="s">
        <v>2355</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 t="shared" si="1"/>
        <v>422:5,235*3*2*0,6282</v>
      </c>
      <c r="BE45" s="53"/>
      <c r="BF45" s="53"/>
      <c r="BG45" s="53"/>
      <c r="BH45" s="53"/>
      <c r="BI45" s="53"/>
    </row>
    <row r="46" spans="1:104" x14ac:dyDescent="0.2">
      <c r="A46" s="64"/>
      <c r="B46" s="65"/>
      <c r="C46" s="329" t="s">
        <v>1569</v>
      </c>
      <c r="D46" s="330"/>
      <c r="E46" s="103">
        <v>1.0365</v>
      </c>
      <c r="F46" s="69"/>
      <c r="G46" s="70"/>
      <c r="H46" s="71"/>
      <c r="I46" s="66"/>
      <c r="J46" s="72"/>
      <c r="K46" s="66"/>
      <c r="M46" s="67" t="s">
        <v>1569</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73" t="str">
        <f t="shared" si="1"/>
        <v>420:0,66*3*0,6282</v>
      </c>
      <c r="BE46" s="53"/>
      <c r="BF46" s="53"/>
      <c r="BG46" s="53"/>
      <c r="BH46" s="53"/>
      <c r="BI46" s="53"/>
    </row>
    <row r="47" spans="1:104" x14ac:dyDescent="0.2">
      <c r="A47" s="54">
        <v>5</v>
      </c>
      <c r="B47" s="55" t="s">
        <v>557</v>
      </c>
      <c r="C47" s="56" t="s">
        <v>1570</v>
      </c>
      <c r="D47" s="57" t="s">
        <v>41</v>
      </c>
      <c r="E47" s="100">
        <v>1.0365</v>
      </c>
      <c r="F47" s="59">
        <v>0</v>
      </c>
      <c r="G47" s="60">
        <f>E47*F47</f>
        <v>0</v>
      </c>
      <c r="H47" s="61">
        <v>0.29017999999999999</v>
      </c>
      <c r="I47" s="62">
        <f>E47*H47</f>
        <v>0.30077156999999999</v>
      </c>
      <c r="J47" s="61">
        <v>0</v>
      </c>
      <c r="K47" s="62">
        <f>E47*J47</f>
        <v>0</v>
      </c>
      <c r="O47" s="53"/>
      <c r="Z47" s="53"/>
      <c r="AA47" s="53">
        <v>1</v>
      </c>
      <c r="AB47" s="53">
        <v>1</v>
      </c>
      <c r="AC47" s="53">
        <v>1</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G47</f>
        <v>0</v>
      </c>
      <c r="BA47" s="53"/>
      <c r="BB47" s="53"/>
      <c r="BC47" s="53"/>
      <c r="BD47" s="53"/>
      <c r="BE47" s="53"/>
      <c r="BF47" s="53"/>
      <c r="BG47" s="53"/>
      <c r="BH47" s="53"/>
      <c r="BI47" s="53"/>
      <c r="CA47" s="53">
        <v>1</v>
      </c>
      <c r="CB47" s="53">
        <v>1</v>
      </c>
      <c r="CZ47" s="16">
        <v>1</v>
      </c>
    </row>
    <row r="48" spans="1:104" ht="22.5" x14ac:dyDescent="0.2">
      <c r="A48" s="64"/>
      <c r="B48" s="65"/>
      <c r="C48" s="326" t="s">
        <v>559</v>
      </c>
      <c r="D48" s="327"/>
      <c r="E48" s="327"/>
      <c r="F48" s="327"/>
      <c r="G48" s="328"/>
      <c r="I48" s="66"/>
      <c r="K48" s="66"/>
      <c r="L48" s="67" t="s">
        <v>559</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ht="22.5" x14ac:dyDescent="0.2">
      <c r="A49" s="64"/>
      <c r="B49" s="65"/>
      <c r="C49" s="326" t="s">
        <v>560</v>
      </c>
      <c r="D49" s="327"/>
      <c r="E49" s="327"/>
      <c r="F49" s="327"/>
      <c r="G49" s="328"/>
      <c r="I49" s="66"/>
      <c r="K49" s="66"/>
      <c r="L49" s="67" t="s">
        <v>560</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64"/>
      <c r="B50" s="65"/>
      <c r="C50" s="326" t="s">
        <v>550</v>
      </c>
      <c r="D50" s="327"/>
      <c r="E50" s="327"/>
      <c r="F50" s="327"/>
      <c r="G50" s="328"/>
      <c r="I50" s="66"/>
      <c r="K50" s="66"/>
      <c r="L50" s="67" t="s">
        <v>550</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x14ac:dyDescent="0.2">
      <c r="A51" s="64"/>
      <c r="B51" s="65"/>
      <c r="C51" s="329" t="s">
        <v>561</v>
      </c>
      <c r="D51" s="330"/>
      <c r="E51" s="103">
        <v>1.0365</v>
      </c>
      <c r="F51" s="69"/>
      <c r="G51" s="70"/>
      <c r="H51" s="71"/>
      <c r="I51" s="66"/>
      <c r="J51" s="72"/>
      <c r="K51" s="66"/>
      <c r="M51" s="67" t="s">
        <v>561</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 xml:space="preserve">Součinitel tepelné vodivosti bez omítek (?) 0,29 W/mK </v>
      </c>
      <c r="BE51" s="53"/>
      <c r="BF51" s="53"/>
      <c r="BG51" s="53"/>
      <c r="BH51" s="53"/>
      <c r="BI51" s="53"/>
    </row>
    <row r="52" spans="1:104" x14ac:dyDescent="0.2">
      <c r="A52" s="54">
        <v>6</v>
      </c>
      <c r="B52" s="55" t="s">
        <v>565</v>
      </c>
      <c r="C52" s="56" t="s">
        <v>566</v>
      </c>
      <c r="D52" s="57" t="s">
        <v>41</v>
      </c>
      <c r="E52" s="100">
        <v>128.78559999999999</v>
      </c>
      <c r="F52" s="59">
        <v>0</v>
      </c>
      <c r="G52" s="60">
        <f>E52*F52</f>
        <v>0</v>
      </c>
      <c r="H52" s="61">
        <v>0.30319000000000002</v>
      </c>
      <c r="I52" s="62">
        <f>E52*H52</f>
        <v>39.046506063999999</v>
      </c>
      <c r="J52" s="61">
        <v>0</v>
      </c>
      <c r="K52" s="62">
        <f>E52*J52</f>
        <v>0</v>
      </c>
      <c r="O52" s="53"/>
      <c r="Z52" s="53"/>
      <c r="AA52" s="53">
        <v>1</v>
      </c>
      <c r="AB52" s="53">
        <v>1</v>
      </c>
      <c r="AC52" s="53">
        <v>1</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1</v>
      </c>
      <c r="CB52" s="53">
        <v>1</v>
      </c>
      <c r="CZ52" s="16">
        <v>1</v>
      </c>
    </row>
    <row r="53" spans="1:104" x14ac:dyDescent="0.2">
      <c r="A53" s="64"/>
      <c r="B53" s="65"/>
      <c r="C53" s="326"/>
      <c r="D53" s="327"/>
      <c r="E53" s="327"/>
      <c r="F53" s="327"/>
      <c r="G53" s="328"/>
      <c r="I53" s="66"/>
      <c r="K53" s="66"/>
      <c r="L53" s="67"/>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ht="22.5" x14ac:dyDescent="0.2">
      <c r="A54" s="64"/>
      <c r="B54" s="65"/>
      <c r="C54" s="326" t="s">
        <v>1571</v>
      </c>
      <c r="D54" s="327"/>
      <c r="E54" s="327"/>
      <c r="F54" s="327"/>
      <c r="G54" s="328"/>
      <c r="I54" s="66"/>
      <c r="K54" s="66"/>
      <c r="L54" s="67" t="s">
        <v>1571</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104" ht="22.5" x14ac:dyDescent="0.2">
      <c r="A55" s="64"/>
      <c r="B55" s="65"/>
      <c r="C55" s="326" t="s">
        <v>568</v>
      </c>
      <c r="D55" s="327"/>
      <c r="E55" s="327"/>
      <c r="F55" s="327"/>
      <c r="G55" s="328"/>
      <c r="I55" s="66"/>
      <c r="K55" s="66"/>
      <c r="L55" s="67" t="s">
        <v>568</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104" ht="25.5" x14ac:dyDescent="0.2">
      <c r="A56" s="64"/>
      <c r="B56" s="65"/>
      <c r="C56" s="329" t="s">
        <v>2356</v>
      </c>
      <c r="D56" s="330"/>
      <c r="E56" s="103">
        <v>11.307600000000001</v>
      </c>
      <c r="F56" s="69"/>
      <c r="G56" s="70"/>
      <c r="H56" s="71"/>
      <c r="I56" s="66"/>
      <c r="J56" s="72"/>
      <c r="K56" s="66"/>
      <c r="M56" s="67" t="s">
        <v>2356</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73" t="str">
        <f t="shared" ref="BD56:BD69" si="2">C55</f>
        <v>Součinitel tepelné vodivosti bez omítek (?) 0,108 W/mK, součinitel prostupu tepla s omítkami (U) 0,250 W/m?K.</v>
      </c>
      <c r="BE56" s="53"/>
      <c r="BF56" s="53"/>
      <c r="BG56" s="53"/>
      <c r="BH56" s="53"/>
      <c r="BI56" s="53"/>
    </row>
    <row r="57" spans="1:104" x14ac:dyDescent="0.2">
      <c r="A57" s="64"/>
      <c r="B57" s="65"/>
      <c r="C57" s="329" t="s">
        <v>570</v>
      </c>
      <c r="D57" s="330"/>
      <c r="E57" s="103">
        <v>31.755500000000001</v>
      </c>
      <c r="F57" s="69"/>
      <c r="G57" s="70"/>
      <c r="H57" s="71"/>
      <c r="I57" s="66"/>
      <c r="J57" s="72"/>
      <c r="K57" s="66"/>
      <c r="M57" s="67" t="s">
        <v>570</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 t="shared" si="2"/>
        <v xml:space="preserve"> obvod :6*3*0,6282</v>
      </c>
      <c r="BE57" s="53"/>
      <c r="BF57" s="53"/>
      <c r="BG57" s="53"/>
      <c r="BH57" s="53"/>
      <c r="BI57" s="53"/>
    </row>
    <row r="58" spans="1:104" x14ac:dyDescent="0.2">
      <c r="A58" s="64"/>
      <c r="B58" s="65"/>
      <c r="C58" s="329" t="s">
        <v>571</v>
      </c>
      <c r="D58" s="330"/>
      <c r="E58" s="103">
        <v>48.321100000000001</v>
      </c>
      <c r="F58" s="69"/>
      <c r="G58" s="70"/>
      <c r="H58" s="71"/>
      <c r="I58" s="66"/>
      <c r="J58" s="72"/>
      <c r="K58" s="66"/>
      <c r="M58" s="67" t="s">
        <v>571</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73" t="str">
        <f t="shared" si="2"/>
        <v>16,85*3*0,6282</v>
      </c>
      <c r="BE58" s="53"/>
      <c r="BF58" s="53"/>
      <c r="BG58" s="53"/>
      <c r="BH58" s="53"/>
      <c r="BI58" s="53"/>
    </row>
    <row r="59" spans="1:104" x14ac:dyDescent="0.2">
      <c r="A59" s="64"/>
      <c r="B59" s="65"/>
      <c r="C59" s="329" t="s">
        <v>572</v>
      </c>
      <c r="D59" s="330"/>
      <c r="E59" s="103">
        <v>28.928599999999999</v>
      </c>
      <c r="F59" s="69"/>
      <c r="G59" s="70"/>
      <c r="H59" s="71"/>
      <c r="I59" s="66"/>
      <c r="J59" s="72"/>
      <c r="K59" s="66"/>
      <c r="M59" s="67" t="s">
        <v>572</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 t="shared" si="2"/>
        <v>25,64*3*0,6282</v>
      </c>
      <c r="BE59" s="53"/>
      <c r="BF59" s="53"/>
      <c r="BG59" s="53"/>
      <c r="BH59" s="53"/>
      <c r="BI59" s="53"/>
    </row>
    <row r="60" spans="1:104" x14ac:dyDescent="0.2">
      <c r="A60" s="64"/>
      <c r="B60" s="65"/>
      <c r="C60" s="329" t="s">
        <v>573</v>
      </c>
      <c r="D60" s="330"/>
      <c r="E60" s="103">
        <v>36.570700000000002</v>
      </c>
      <c r="F60" s="69"/>
      <c r="G60" s="70"/>
      <c r="H60" s="71"/>
      <c r="I60" s="66"/>
      <c r="J60" s="72"/>
      <c r="K60" s="66"/>
      <c r="M60" s="67" t="s">
        <v>573</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73" t="str">
        <f t="shared" si="2"/>
        <v>15,35*3*0,6282</v>
      </c>
      <c r="BE60" s="53"/>
      <c r="BF60" s="53"/>
      <c r="BG60" s="53"/>
      <c r="BH60" s="53"/>
      <c r="BI60" s="53"/>
    </row>
    <row r="61" spans="1:104" x14ac:dyDescent="0.2">
      <c r="A61" s="64"/>
      <c r="B61" s="65"/>
      <c r="C61" s="329" t="s">
        <v>574</v>
      </c>
      <c r="D61" s="330"/>
      <c r="E61" s="103">
        <v>3.7692000000000001</v>
      </c>
      <c r="F61" s="69"/>
      <c r="G61" s="70"/>
      <c r="H61" s="71"/>
      <c r="I61" s="66"/>
      <c r="J61" s="72"/>
      <c r="K61" s="66"/>
      <c r="M61" s="67" t="s">
        <v>574</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 t="shared" si="2"/>
        <v>19,405*3*0,6282</v>
      </c>
      <c r="BE61" s="53"/>
      <c r="BF61" s="53"/>
      <c r="BG61" s="53"/>
      <c r="BH61" s="53"/>
      <c r="BI61" s="53"/>
    </row>
    <row r="62" spans="1:104" x14ac:dyDescent="0.2">
      <c r="A62" s="64"/>
      <c r="B62" s="65"/>
      <c r="C62" s="329" t="s">
        <v>1572</v>
      </c>
      <c r="D62" s="330"/>
      <c r="E62" s="103">
        <v>-15.548</v>
      </c>
      <c r="F62" s="69"/>
      <c r="G62" s="70"/>
      <c r="H62" s="71"/>
      <c r="I62" s="66"/>
      <c r="J62" s="72"/>
      <c r="K62" s="66"/>
      <c r="M62" s="67" t="s">
        <v>1572</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73" t="str">
        <f t="shared" si="2"/>
        <v>2*3*0,6282</v>
      </c>
      <c r="BE62" s="53"/>
      <c r="BF62" s="53"/>
      <c r="BG62" s="53"/>
      <c r="BH62" s="53"/>
      <c r="BI62" s="53"/>
    </row>
    <row r="63" spans="1:104" x14ac:dyDescent="0.2">
      <c r="A63" s="64"/>
      <c r="B63" s="65"/>
      <c r="C63" s="329" t="s">
        <v>1573</v>
      </c>
      <c r="D63" s="330"/>
      <c r="E63" s="103">
        <v>-4.7744</v>
      </c>
      <c r="F63" s="69"/>
      <c r="G63" s="70"/>
      <c r="H63" s="71"/>
      <c r="I63" s="66"/>
      <c r="J63" s="72"/>
      <c r="K63" s="66"/>
      <c r="M63" s="67" t="s">
        <v>1573</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 t="shared" si="2"/>
        <v>odečtení otvorů :-1,5*1,5*11*0,6282</v>
      </c>
      <c r="BE63" s="53"/>
      <c r="BF63" s="53"/>
      <c r="BG63" s="53"/>
      <c r="BH63" s="53"/>
      <c r="BI63" s="53"/>
    </row>
    <row r="64" spans="1:104" x14ac:dyDescent="0.2">
      <c r="A64" s="64"/>
      <c r="B64" s="65"/>
      <c r="C64" s="329" t="s">
        <v>1574</v>
      </c>
      <c r="D64" s="330"/>
      <c r="E64" s="103">
        <v>-2.8826999999999998</v>
      </c>
      <c r="F64" s="69"/>
      <c r="G64" s="70"/>
      <c r="H64" s="71"/>
      <c r="I64" s="66"/>
      <c r="J64" s="72"/>
      <c r="K64" s="66"/>
      <c r="M64" s="67" t="s">
        <v>1574</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73" t="str">
        <f t="shared" si="2"/>
        <v>-1,06*2,39*3*0,6282</v>
      </c>
      <c r="BE64" s="53"/>
      <c r="BF64" s="53"/>
      <c r="BG64" s="53"/>
      <c r="BH64" s="53"/>
      <c r="BI64" s="53"/>
    </row>
    <row r="65" spans="1:104" x14ac:dyDescent="0.2">
      <c r="A65" s="64"/>
      <c r="B65" s="65"/>
      <c r="C65" s="329" t="s">
        <v>1575</v>
      </c>
      <c r="D65" s="330"/>
      <c r="E65" s="103">
        <v>-1.6960999999999999</v>
      </c>
      <c r="F65" s="69"/>
      <c r="G65" s="70"/>
      <c r="H65" s="71"/>
      <c r="I65" s="66"/>
      <c r="J65" s="72"/>
      <c r="K65" s="66"/>
      <c r="M65" s="67" t="s">
        <v>1575</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 t="shared" si="2"/>
        <v>-0,96*2,39*2*0,6282</v>
      </c>
      <c r="BE65" s="53"/>
      <c r="BF65" s="53"/>
      <c r="BG65" s="53"/>
      <c r="BH65" s="53"/>
      <c r="BI65" s="53"/>
    </row>
    <row r="66" spans="1:104" x14ac:dyDescent="0.2">
      <c r="A66" s="64"/>
      <c r="B66" s="65"/>
      <c r="C66" s="329" t="s">
        <v>1576</v>
      </c>
      <c r="D66" s="330"/>
      <c r="E66" s="103">
        <v>-1.3191999999999999</v>
      </c>
      <c r="F66" s="69"/>
      <c r="G66" s="70"/>
      <c r="H66" s="71"/>
      <c r="I66" s="66"/>
      <c r="J66" s="72"/>
      <c r="K66" s="66"/>
      <c r="M66" s="67" t="s">
        <v>1576</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73" t="str">
        <f t="shared" si="2"/>
        <v>-0,9*1,5*2*0,6282</v>
      </c>
      <c r="BE66" s="53"/>
      <c r="BF66" s="53"/>
      <c r="BG66" s="53"/>
      <c r="BH66" s="53"/>
      <c r="BI66" s="53"/>
    </row>
    <row r="67" spans="1:104" x14ac:dyDescent="0.2">
      <c r="A67" s="64"/>
      <c r="B67" s="65"/>
      <c r="C67" s="329" t="s">
        <v>576</v>
      </c>
      <c r="D67" s="330"/>
      <c r="E67" s="103">
        <v>-2.2614999999999998</v>
      </c>
      <c r="F67" s="69"/>
      <c r="G67" s="70"/>
      <c r="H67" s="71"/>
      <c r="I67" s="66"/>
      <c r="J67" s="72"/>
      <c r="K67" s="66"/>
      <c r="M67" s="67" t="s">
        <v>576</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 t="shared" si="2"/>
        <v>-0,7*1,5*2*0,6282</v>
      </c>
      <c r="BE67" s="53"/>
      <c r="BF67" s="53"/>
      <c r="BG67" s="53"/>
      <c r="BH67" s="53"/>
      <c r="BI67" s="53"/>
    </row>
    <row r="68" spans="1:104" x14ac:dyDescent="0.2">
      <c r="A68" s="64"/>
      <c r="B68" s="65"/>
      <c r="C68" s="329" t="s">
        <v>1577</v>
      </c>
      <c r="D68" s="330"/>
      <c r="E68" s="103">
        <v>-2.2545000000000002</v>
      </c>
      <c r="F68" s="69"/>
      <c r="G68" s="70"/>
      <c r="H68" s="71"/>
      <c r="I68" s="66"/>
      <c r="J68" s="72"/>
      <c r="K68" s="66"/>
      <c r="M68" s="67" t="s">
        <v>1577</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t="str">
        <f t="shared" si="2"/>
        <v>-2,4*1,5*0,6282</v>
      </c>
      <c r="BE68" s="53"/>
      <c r="BF68" s="53"/>
      <c r="BG68" s="53"/>
      <c r="BH68" s="53"/>
      <c r="BI68" s="53"/>
    </row>
    <row r="69" spans="1:104" x14ac:dyDescent="0.2">
      <c r="A69" s="64"/>
      <c r="B69" s="65"/>
      <c r="C69" s="329" t="s">
        <v>579</v>
      </c>
      <c r="D69" s="330"/>
      <c r="E69" s="103">
        <v>-1.1308</v>
      </c>
      <c r="F69" s="69"/>
      <c r="G69" s="70"/>
      <c r="H69" s="71"/>
      <c r="I69" s="66"/>
      <c r="J69" s="72"/>
      <c r="K69" s="66"/>
      <c r="M69" s="67" t="s">
        <v>579</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 t="shared" si="2"/>
        <v>-1,65*2,175*0,6282</v>
      </c>
      <c r="BE69" s="53"/>
      <c r="BF69" s="53"/>
      <c r="BG69" s="53"/>
      <c r="BH69" s="53"/>
      <c r="BI69" s="53"/>
    </row>
    <row r="70" spans="1:104" x14ac:dyDescent="0.2">
      <c r="A70" s="54">
        <v>7</v>
      </c>
      <c r="B70" s="55" t="s">
        <v>590</v>
      </c>
      <c r="C70" s="56" t="s">
        <v>1578</v>
      </c>
      <c r="D70" s="57" t="s">
        <v>281</v>
      </c>
      <c r="E70" s="100">
        <v>3.7692000000000001</v>
      </c>
      <c r="F70" s="59">
        <v>0</v>
      </c>
      <c r="G70" s="60">
        <f>E70*F70</f>
        <v>0</v>
      </c>
      <c r="H70" s="61">
        <v>1.7260000000000001E-2</v>
      </c>
      <c r="I70" s="62">
        <f>E70*H70</f>
        <v>6.5056392000000005E-2</v>
      </c>
      <c r="J70" s="61">
        <v>0</v>
      </c>
      <c r="K70" s="62">
        <f>E70*J70</f>
        <v>0</v>
      </c>
      <c r="O70" s="53"/>
      <c r="Z70" s="53"/>
      <c r="AA70" s="53">
        <v>1</v>
      </c>
      <c r="AB70" s="53">
        <v>1</v>
      </c>
      <c r="AC70" s="53">
        <v>1</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G70</f>
        <v>0</v>
      </c>
      <c r="BA70" s="53"/>
      <c r="BB70" s="53"/>
      <c r="BC70" s="53"/>
      <c r="BD70" s="53"/>
      <c r="BE70" s="53"/>
      <c r="BF70" s="53"/>
      <c r="BG70" s="53"/>
      <c r="BH70" s="53"/>
      <c r="BI70" s="53"/>
      <c r="CA70" s="53">
        <v>1</v>
      </c>
      <c r="CB70" s="53">
        <v>1</v>
      </c>
      <c r="CZ70" s="16">
        <v>1</v>
      </c>
    </row>
    <row r="71" spans="1:104" x14ac:dyDescent="0.2">
      <c r="A71" s="64"/>
      <c r="B71" s="65"/>
      <c r="C71" s="329" t="s">
        <v>297</v>
      </c>
      <c r="D71" s="330"/>
      <c r="E71" s="103">
        <v>3.7692000000000001</v>
      </c>
      <c r="F71" s="69"/>
      <c r="G71" s="70"/>
      <c r="H71" s="71"/>
      <c r="I71" s="66"/>
      <c r="J71" s="72"/>
      <c r="K71" s="66"/>
      <c r="M71" s="67" t="s">
        <v>297</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C70</f>
        <v xml:space="preserve">Překlad  plochý 115x71x1000 mm </v>
      </c>
      <c r="BE71" s="53"/>
      <c r="BF71" s="53"/>
      <c r="BG71" s="53"/>
      <c r="BH71" s="53"/>
      <c r="BI71" s="53"/>
    </row>
    <row r="72" spans="1:104" x14ac:dyDescent="0.2">
      <c r="A72" s="54">
        <v>8</v>
      </c>
      <c r="B72" s="55" t="s">
        <v>593</v>
      </c>
      <c r="C72" s="56" t="s">
        <v>594</v>
      </c>
      <c r="D72" s="57" t="s">
        <v>281</v>
      </c>
      <c r="E72" s="100">
        <v>5.0255999999999998</v>
      </c>
      <c r="F72" s="59">
        <v>0</v>
      </c>
      <c r="G72" s="60">
        <f>E72*F72</f>
        <v>0</v>
      </c>
      <c r="H72" s="61">
        <v>2.2880000000000001E-2</v>
      </c>
      <c r="I72" s="62">
        <f>E72*H72</f>
        <v>0.114985728</v>
      </c>
      <c r="J72" s="61">
        <v>0</v>
      </c>
      <c r="K72" s="62">
        <f>E72*J72</f>
        <v>0</v>
      </c>
      <c r="O72" s="53"/>
      <c r="Z72" s="53"/>
      <c r="AA72" s="53">
        <v>1</v>
      </c>
      <c r="AB72" s="53">
        <v>1</v>
      </c>
      <c r="AC72" s="53">
        <v>1</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G72</f>
        <v>0</v>
      </c>
      <c r="BA72" s="53"/>
      <c r="BB72" s="53"/>
      <c r="BC72" s="53"/>
      <c r="BD72" s="53"/>
      <c r="BE72" s="53"/>
      <c r="BF72" s="53"/>
      <c r="BG72" s="53"/>
      <c r="BH72" s="53"/>
      <c r="BI72" s="53"/>
      <c r="CA72" s="53">
        <v>1</v>
      </c>
      <c r="CB72" s="53">
        <v>1</v>
      </c>
      <c r="CZ72" s="16">
        <v>1</v>
      </c>
    </row>
    <row r="73" spans="1:104" x14ac:dyDescent="0.2">
      <c r="A73" s="64"/>
      <c r="B73" s="65"/>
      <c r="C73" s="329" t="s">
        <v>621</v>
      </c>
      <c r="D73" s="330"/>
      <c r="E73" s="103">
        <v>5.0255999999999998</v>
      </c>
      <c r="F73" s="69"/>
      <c r="G73" s="70"/>
      <c r="H73" s="71"/>
      <c r="I73" s="66"/>
      <c r="J73" s="72"/>
      <c r="K73" s="66"/>
      <c r="M73" s="67" t="s">
        <v>621</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C72</f>
        <v xml:space="preserve">Překlad plochý 115x71x1250 mm </v>
      </c>
      <c r="BE73" s="53"/>
      <c r="BF73" s="53"/>
      <c r="BG73" s="53"/>
      <c r="BH73" s="53"/>
      <c r="BI73" s="53"/>
    </row>
    <row r="74" spans="1:104" x14ac:dyDescent="0.2">
      <c r="A74" s="54">
        <v>9</v>
      </c>
      <c r="B74" s="55" t="s">
        <v>599</v>
      </c>
      <c r="C74" s="56" t="s">
        <v>600</v>
      </c>
      <c r="D74" s="57" t="s">
        <v>281</v>
      </c>
      <c r="E74" s="100">
        <v>0.62819999999999998</v>
      </c>
      <c r="F74" s="59">
        <v>0</v>
      </c>
      <c r="G74" s="60">
        <f>E74*F74</f>
        <v>0</v>
      </c>
      <c r="H74" s="61">
        <v>1.9619999999999999E-2</v>
      </c>
      <c r="I74" s="62">
        <f>E74*H74</f>
        <v>1.2325283999999999E-2</v>
      </c>
      <c r="J74" s="61">
        <v>0</v>
      </c>
      <c r="K74" s="62">
        <f>E74*J74</f>
        <v>0</v>
      </c>
      <c r="O74" s="53"/>
      <c r="Z74" s="53"/>
      <c r="AA74" s="53">
        <v>1</v>
      </c>
      <c r="AB74" s="53">
        <v>1</v>
      </c>
      <c r="AC74" s="53">
        <v>1</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1</v>
      </c>
      <c r="CB74" s="53">
        <v>1</v>
      </c>
      <c r="CZ74" s="16">
        <v>1</v>
      </c>
    </row>
    <row r="75" spans="1:104" x14ac:dyDescent="0.2">
      <c r="A75" s="64"/>
      <c r="B75" s="65"/>
      <c r="C75" s="329" t="s">
        <v>598</v>
      </c>
      <c r="D75" s="330"/>
      <c r="E75" s="103">
        <v>0.62819999999999998</v>
      </c>
      <c r="F75" s="69"/>
      <c r="G75" s="70"/>
      <c r="H75" s="71"/>
      <c r="I75" s="66"/>
      <c r="J75" s="72"/>
      <c r="K75" s="66"/>
      <c r="M75" s="67" t="s">
        <v>598</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 xml:space="preserve">Překlad plochý 145x71x1000 mm </v>
      </c>
      <c r="BE75" s="53"/>
      <c r="BF75" s="53"/>
      <c r="BG75" s="53"/>
      <c r="BH75" s="53"/>
      <c r="BI75" s="53"/>
    </row>
    <row r="76" spans="1:104" x14ac:dyDescent="0.2">
      <c r="A76" s="54">
        <v>10</v>
      </c>
      <c r="B76" s="55" t="s">
        <v>601</v>
      </c>
      <c r="C76" s="56" t="s">
        <v>1579</v>
      </c>
      <c r="D76" s="57" t="s">
        <v>281</v>
      </c>
      <c r="E76" s="100">
        <v>0.62819999999999998</v>
      </c>
      <c r="F76" s="59">
        <v>0</v>
      </c>
      <c r="G76" s="60">
        <f>E76*F76</f>
        <v>0</v>
      </c>
      <c r="H76" s="61">
        <v>2.5749999999999999E-2</v>
      </c>
      <c r="I76" s="62">
        <f>E76*H76</f>
        <v>1.617615E-2</v>
      </c>
      <c r="J76" s="61">
        <v>0</v>
      </c>
      <c r="K76" s="62">
        <f>E76*J76</f>
        <v>0</v>
      </c>
      <c r="O76" s="53"/>
      <c r="Z76" s="53"/>
      <c r="AA76" s="53">
        <v>1</v>
      </c>
      <c r="AB76" s="53">
        <v>1</v>
      </c>
      <c r="AC76" s="53">
        <v>1</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1</v>
      </c>
      <c r="CB76" s="53">
        <v>1</v>
      </c>
      <c r="CZ76" s="16">
        <v>1</v>
      </c>
    </row>
    <row r="77" spans="1:104" x14ac:dyDescent="0.2">
      <c r="A77" s="64"/>
      <c r="B77" s="65"/>
      <c r="C77" s="329" t="s">
        <v>598</v>
      </c>
      <c r="D77" s="330"/>
      <c r="E77" s="103">
        <v>0.62819999999999998</v>
      </c>
      <c r="F77" s="69"/>
      <c r="G77" s="70"/>
      <c r="H77" s="71"/>
      <c r="I77" s="66"/>
      <c r="J77" s="72"/>
      <c r="K77" s="66"/>
      <c r="M77" s="67" t="s">
        <v>598</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C76</f>
        <v xml:space="preserve">Překlad  plochý 145x71x1250 mm </v>
      </c>
      <c r="BE77" s="53"/>
      <c r="BF77" s="53"/>
      <c r="BG77" s="53"/>
      <c r="BH77" s="53"/>
      <c r="BI77" s="53"/>
    </row>
    <row r="78" spans="1:104" x14ac:dyDescent="0.2">
      <c r="A78" s="54">
        <v>11</v>
      </c>
      <c r="B78" s="55" t="s">
        <v>605</v>
      </c>
      <c r="C78" s="56" t="s">
        <v>606</v>
      </c>
      <c r="D78" s="57" t="s">
        <v>281</v>
      </c>
      <c r="E78" s="100">
        <v>7.5384000000000002</v>
      </c>
      <c r="F78" s="59">
        <v>0</v>
      </c>
      <c r="G78" s="60">
        <f>E78*F78</f>
        <v>0</v>
      </c>
      <c r="H78" s="61">
        <v>3.637E-2</v>
      </c>
      <c r="I78" s="62">
        <f>E78*H78</f>
        <v>0.27417160800000001</v>
      </c>
      <c r="J78" s="61">
        <v>0</v>
      </c>
      <c r="K78" s="62">
        <f>E78*J78</f>
        <v>0</v>
      </c>
      <c r="O78" s="53"/>
      <c r="Z78" s="53"/>
      <c r="AA78" s="53">
        <v>1</v>
      </c>
      <c r="AB78" s="53">
        <v>1</v>
      </c>
      <c r="AC78" s="53">
        <v>1</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1</v>
      </c>
      <c r="CB78" s="53">
        <v>1</v>
      </c>
      <c r="CZ78" s="16">
        <v>1</v>
      </c>
    </row>
    <row r="79" spans="1:104" x14ac:dyDescent="0.2">
      <c r="A79" s="64"/>
      <c r="B79" s="65"/>
      <c r="C79" s="329" t="s">
        <v>1580</v>
      </c>
      <c r="D79" s="330"/>
      <c r="E79" s="103">
        <v>7.5384000000000002</v>
      </c>
      <c r="F79" s="69"/>
      <c r="G79" s="70"/>
      <c r="H79" s="71"/>
      <c r="I79" s="66"/>
      <c r="J79" s="72"/>
      <c r="K79" s="66"/>
      <c r="M79" s="67" t="s">
        <v>1580</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C78</f>
        <v xml:space="preserve">Překlad 7 vysoký 70x238x1000 mm </v>
      </c>
      <c r="BE79" s="53"/>
      <c r="BF79" s="53"/>
      <c r="BG79" s="53"/>
      <c r="BH79" s="53"/>
      <c r="BI79" s="53"/>
    </row>
    <row r="80" spans="1:104" x14ac:dyDescent="0.2">
      <c r="A80" s="54">
        <v>12</v>
      </c>
      <c r="B80" s="55" t="s">
        <v>607</v>
      </c>
      <c r="C80" s="56" t="s">
        <v>608</v>
      </c>
      <c r="D80" s="57" t="s">
        <v>281</v>
      </c>
      <c r="E80" s="100">
        <v>26.384399999999999</v>
      </c>
      <c r="F80" s="59">
        <v>0</v>
      </c>
      <c r="G80" s="60">
        <f>E80*F80</f>
        <v>0</v>
      </c>
      <c r="H80" s="61">
        <v>4.5289999999999997E-2</v>
      </c>
      <c r="I80" s="62">
        <f>E80*H80</f>
        <v>1.1949494759999999</v>
      </c>
      <c r="J80" s="61">
        <v>0</v>
      </c>
      <c r="K80" s="62">
        <f>E80*J80</f>
        <v>0</v>
      </c>
      <c r="O80" s="53"/>
      <c r="Z80" s="53"/>
      <c r="AA80" s="53">
        <v>1</v>
      </c>
      <c r="AB80" s="53">
        <v>1</v>
      </c>
      <c r="AC80" s="53">
        <v>1</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G80</f>
        <v>0</v>
      </c>
      <c r="BA80" s="53"/>
      <c r="BB80" s="53"/>
      <c r="BC80" s="53"/>
      <c r="BD80" s="53"/>
      <c r="BE80" s="53"/>
      <c r="BF80" s="53"/>
      <c r="BG80" s="53"/>
      <c r="BH80" s="53"/>
      <c r="BI80" s="53"/>
      <c r="CA80" s="53">
        <v>1</v>
      </c>
      <c r="CB80" s="53">
        <v>1</v>
      </c>
      <c r="CZ80" s="16">
        <v>1</v>
      </c>
    </row>
    <row r="81" spans="1:104" x14ac:dyDescent="0.2">
      <c r="A81" s="64"/>
      <c r="B81" s="65"/>
      <c r="C81" s="329" t="s">
        <v>1581</v>
      </c>
      <c r="D81" s="330"/>
      <c r="E81" s="103">
        <v>26.384399999999999</v>
      </c>
      <c r="F81" s="69"/>
      <c r="G81" s="70"/>
      <c r="H81" s="71"/>
      <c r="I81" s="66"/>
      <c r="J81" s="72"/>
      <c r="K81" s="66"/>
      <c r="M81" s="67" t="s">
        <v>1581</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 xml:space="preserve">Překlad 7 vysoký 70x238x1250 mm </v>
      </c>
      <c r="BE81" s="53"/>
      <c r="BF81" s="53"/>
      <c r="BG81" s="53"/>
      <c r="BH81" s="53"/>
      <c r="BI81" s="53"/>
    </row>
    <row r="82" spans="1:104" x14ac:dyDescent="0.2">
      <c r="A82" s="54">
        <v>13</v>
      </c>
      <c r="B82" s="55" t="s">
        <v>610</v>
      </c>
      <c r="C82" s="56" t="s">
        <v>611</v>
      </c>
      <c r="D82" s="57" t="s">
        <v>281</v>
      </c>
      <c r="E82" s="100">
        <v>3.141</v>
      </c>
      <c r="F82" s="59">
        <v>0</v>
      </c>
      <c r="G82" s="60">
        <f>E82*F82</f>
        <v>0</v>
      </c>
      <c r="H82" s="61">
        <v>5.4219999999999997E-2</v>
      </c>
      <c r="I82" s="62">
        <f>E82*H82</f>
        <v>0.17030502</v>
      </c>
      <c r="J82" s="61">
        <v>0</v>
      </c>
      <c r="K82" s="62">
        <f>E82*J82</f>
        <v>0</v>
      </c>
      <c r="O82" s="53"/>
      <c r="Z82" s="53"/>
      <c r="AA82" s="53">
        <v>1</v>
      </c>
      <c r="AB82" s="53">
        <v>1</v>
      </c>
      <c r="AC82" s="53">
        <v>1</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G82</f>
        <v>0</v>
      </c>
      <c r="BA82" s="53"/>
      <c r="BB82" s="53"/>
      <c r="BC82" s="53"/>
      <c r="BD82" s="53"/>
      <c r="BE82" s="53"/>
      <c r="BF82" s="53"/>
      <c r="BG82" s="53"/>
      <c r="BH82" s="53"/>
      <c r="BI82" s="53"/>
      <c r="CA82" s="53">
        <v>1</v>
      </c>
      <c r="CB82" s="53">
        <v>1</v>
      </c>
      <c r="CZ82" s="16">
        <v>1</v>
      </c>
    </row>
    <row r="83" spans="1:104" x14ac:dyDescent="0.2">
      <c r="A83" s="64"/>
      <c r="B83" s="65"/>
      <c r="C83" s="329" t="s">
        <v>295</v>
      </c>
      <c r="D83" s="330"/>
      <c r="E83" s="103">
        <v>3.141</v>
      </c>
      <c r="F83" s="69"/>
      <c r="G83" s="70"/>
      <c r="H83" s="71"/>
      <c r="I83" s="66"/>
      <c r="J83" s="72"/>
      <c r="K83" s="66"/>
      <c r="M83" s="67" t="s">
        <v>295</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t="str">
        <f>C82</f>
        <v xml:space="preserve">Překlad 7 vysoký 70x238x1500 mm </v>
      </c>
      <c r="BE83" s="53"/>
      <c r="BF83" s="53"/>
      <c r="BG83" s="53"/>
      <c r="BH83" s="53"/>
      <c r="BI83" s="53"/>
    </row>
    <row r="84" spans="1:104" x14ac:dyDescent="0.2">
      <c r="A84" s="54">
        <v>14</v>
      </c>
      <c r="B84" s="55" t="s">
        <v>613</v>
      </c>
      <c r="C84" s="56" t="s">
        <v>614</v>
      </c>
      <c r="D84" s="57" t="s">
        <v>281</v>
      </c>
      <c r="E84" s="100">
        <v>18.846</v>
      </c>
      <c r="F84" s="59">
        <v>0</v>
      </c>
      <c r="G84" s="60">
        <f>E84*F84</f>
        <v>0</v>
      </c>
      <c r="H84" s="61">
        <v>6.3140000000000002E-2</v>
      </c>
      <c r="I84" s="62">
        <f>E84*H84</f>
        <v>1.1899364400000001</v>
      </c>
      <c r="J84" s="61">
        <v>0</v>
      </c>
      <c r="K84" s="62">
        <f>E84*J84</f>
        <v>0</v>
      </c>
      <c r="O84" s="53"/>
      <c r="Z84" s="53"/>
      <c r="AA84" s="53">
        <v>1</v>
      </c>
      <c r="AB84" s="53">
        <v>1</v>
      </c>
      <c r="AC84" s="53">
        <v>1</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1</v>
      </c>
      <c r="CB84" s="53">
        <v>1</v>
      </c>
      <c r="CZ84" s="16">
        <v>1</v>
      </c>
    </row>
    <row r="85" spans="1:104" x14ac:dyDescent="0.2">
      <c r="A85" s="64"/>
      <c r="B85" s="65"/>
      <c r="C85" s="329" t="s">
        <v>1582</v>
      </c>
      <c r="D85" s="330"/>
      <c r="E85" s="103">
        <v>18.846</v>
      </c>
      <c r="F85" s="69"/>
      <c r="G85" s="70"/>
      <c r="H85" s="71"/>
      <c r="I85" s="66"/>
      <c r="J85" s="72"/>
      <c r="K85" s="66"/>
      <c r="M85" s="67" t="s">
        <v>1582</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 xml:space="preserve">Překlad 7 vysoký 70x238x1750 mm </v>
      </c>
      <c r="BE85" s="53"/>
      <c r="BF85" s="53"/>
      <c r="BG85" s="53"/>
      <c r="BH85" s="53"/>
      <c r="BI85" s="53"/>
    </row>
    <row r="86" spans="1:104" x14ac:dyDescent="0.2">
      <c r="A86" s="54">
        <v>15</v>
      </c>
      <c r="B86" s="55" t="s">
        <v>619</v>
      </c>
      <c r="C86" s="56" t="s">
        <v>620</v>
      </c>
      <c r="D86" s="57" t="s">
        <v>281</v>
      </c>
      <c r="E86" s="100">
        <v>3.141</v>
      </c>
      <c r="F86" s="59">
        <v>0</v>
      </c>
      <c r="G86" s="60">
        <f>E86*F86</f>
        <v>0</v>
      </c>
      <c r="H86" s="61">
        <v>8.1059999999999993E-2</v>
      </c>
      <c r="I86" s="62">
        <f>E86*H86</f>
        <v>0.25460945999999995</v>
      </c>
      <c r="J86" s="61">
        <v>0</v>
      </c>
      <c r="K86" s="62">
        <f>E86*J86</f>
        <v>0</v>
      </c>
      <c r="O86" s="53"/>
      <c r="Z86" s="53"/>
      <c r="AA86" s="53">
        <v>1</v>
      </c>
      <c r="AB86" s="53">
        <v>1</v>
      </c>
      <c r="AC86" s="53">
        <v>1</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1</v>
      </c>
      <c r="CB86" s="53">
        <v>1</v>
      </c>
      <c r="CZ86" s="16">
        <v>1</v>
      </c>
    </row>
    <row r="87" spans="1:104" x14ac:dyDescent="0.2">
      <c r="A87" s="64"/>
      <c r="B87" s="65"/>
      <c r="C87" s="329" t="s">
        <v>295</v>
      </c>
      <c r="D87" s="330"/>
      <c r="E87" s="103">
        <v>3.141</v>
      </c>
      <c r="F87" s="69"/>
      <c r="G87" s="70"/>
      <c r="H87" s="71"/>
      <c r="I87" s="66"/>
      <c r="J87" s="72"/>
      <c r="K87" s="66"/>
      <c r="M87" s="67" t="s">
        <v>295</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 xml:space="preserve">Překlad 7 vysoký 70x238x2250 mm </v>
      </c>
      <c r="BE87" s="53"/>
      <c r="BF87" s="53"/>
      <c r="BG87" s="53"/>
      <c r="BH87" s="53"/>
      <c r="BI87" s="53"/>
    </row>
    <row r="88" spans="1:104" x14ac:dyDescent="0.2">
      <c r="A88" s="54">
        <v>16</v>
      </c>
      <c r="B88" s="55" t="s">
        <v>622</v>
      </c>
      <c r="C88" s="56" t="s">
        <v>623</v>
      </c>
      <c r="D88" s="57" t="s">
        <v>281</v>
      </c>
      <c r="E88" s="100">
        <v>18.846</v>
      </c>
      <c r="F88" s="59">
        <v>0</v>
      </c>
      <c r="G88" s="60">
        <f>E88*F88</f>
        <v>0</v>
      </c>
      <c r="H88" s="61">
        <v>0.10784000000000001</v>
      </c>
      <c r="I88" s="62">
        <f>E88*H88</f>
        <v>2.03235264</v>
      </c>
      <c r="J88" s="61">
        <v>0</v>
      </c>
      <c r="K88" s="62">
        <f>E88*J88</f>
        <v>0</v>
      </c>
      <c r="O88" s="53"/>
      <c r="Z88" s="53"/>
      <c r="AA88" s="53">
        <v>1</v>
      </c>
      <c r="AB88" s="53">
        <v>1</v>
      </c>
      <c r="AC88" s="53">
        <v>1</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1</v>
      </c>
      <c r="CB88" s="53">
        <v>1</v>
      </c>
      <c r="CZ88" s="16">
        <v>1</v>
      </c>
    </row>
    <row r="89" spans="1:104" x14ac:dyDescent="0.2">
      <c r="A89" s="64"/>
      <c r="B89" s="65"/>
      <c r="C89" s="329" t="s">
        <v>1582</v>
      </c>
      <c r="D89" s="330"/>
      <c r="E89" s="103">
        <v>18.846</v>
      </c>
      <c r="F89" s="69"/>
      <c r="G89" s="70"/>
      <c r="H89" s="71"/>
      <c r="I89" s="66"/>
      <c r="J89" s="72"/>
      <c r="K89" s="66"/>
      <c r="M89" s="67" t="s">
        <v>1582</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73" t="str">
        <f>C88</f>
        <v xml:space="preserve">Překlad 7 vysoký 70x238x3000 mm </v>
      </c>
      <c r="BE89" s="53"/>
      <c r="BF89" s="53"/>
      <c r="BG89" s="53"/>
      <c r="BH89" s="53"/>
      <c r="BI89" s="53"/>
    </row>
    <row r="90" spans="1:104" x14ac:dyDescent="0.2">
      <c r="A90" s="54">
        <v>17</v>
      </c>
      <c r="B90" s="55" t="s">
        <v>624</v>
      </c>
      <c r="C90" s="56" t="s">
        <v>625</v>
      </c>
      <c r="D90" s="57" t="s">
        <v>70</v>
      </c>
      <c r="E90" s="100">
        <v>0.26129999999999998</v>
      </c>
      <c r="F90" s="59">
        <v>0</v>
      </c>
      <c r="G90" s="60">
        <f>E90*F90</f>
        <v>0</v>
      </c>
      <c r="H90" s="61">
        <v>2.52501</v>
      </c>
      <c r="I90" s="62">
        <f>E90*H90</f>
        <v>0.65978511299999998</v>
      </c>
      <c r="J90" s="61">
        <v>0</v>
      </c>
      <c r="K90" s="62">
        <f>E90*J90</f>
        <v>0</v>
      </c>
      <c r="O90" s="53"/>
      <c r="Z90" s="53"/>
      <c r="AA90" s="53">
        <v>1</v>
      </c>
      <c r="AB90" s="53">
        <v>1</v>
      </c>
      <c r="AC90" s="53">
        <v>1</v>
      </c>
      <c r="AD90" s="53"/>
      <c r="AE90" s="53"/>
      <c r="AF90" s="53"/>
      <c r="AG90" s="53"/>
      <c r="AH90" s="53"/>
      <c r="AI90" s="53"/>
      <c r="AJ90" s="53"/>
      <c r="AK90" s="53"/>
      <c r="AL90" s="53"/>
      <c r="AM90" s="53"/>
      <c r="AN90" s="53"/>
      <c r="AO90" s="53"/>
      <c r="AP90" s="53"/>
      <c r="AQ90" s="53"/>
      <c r="AR90" s="53"/>
      <c r="AS90" s="53"/>
      <c r="AT90" s="53"/>
      <c r="AU90" s="53"/>
      <c r="AV90" s="53"/>
      <c r="AW90" s="53"/>
      <c r="AX90" s="53"/>
      <c r="AY90" s="53"/>
      <c r="AZ90" s="63">
        <f>G90</f>
        <v>0</v>
      </c>
      <c r="BA90" s="53"/>
      <c r="BB90" s="53"/>
      <c r="BC90" s="53"/>
      <c r="BD90" s="53"/>
      <c r="BE90" s="53"/>
      <c r="BF90" s="53"/>
      <c r="BG90" s="53"/>
      <c r="BH90" s="53"/>
      <c r="BI90" s="53"/>
      <c r="CA90" s="53">
        <v>1</v>
      </c>
      <c r="CB90" s="53">
        <v>1</v>
      </c>
      <c r="CZ90" s="16">
        <v>1</v>
      </c>
    </row>
    <row r="91" spans="1:104" x14ac:dyDescent="0.2">
      <c r="A91" s="64"/>
      <c r="B91" s="65"/>
      <c r="C91" s="329" t="s">
        <v>626</v>
      </c>
      <c r="D91" s="330"/>
      <c r="E91" s="103">
        <v>0.12659999999999999</v>
      </c>
      <c r="F91" s="69"/>
      <c r="G91" s="70"/>
      <c r="H91" s="71"/>
      <c r="I91" s="66"/>
      <c r="J91" s="72"/>
      <c r="K91" s="66"/>
      <c r="M91" s="67" t="s">
        <v>626</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73" t="str">
        <f>C90</f>
        <v xml:space="preserve">Beton překladů železový  C 25/30 </v>
      </c>
      <c r="BE91" s="53"/>
      <c r="BF91" s="53"/>
      <c r="BG91" s="53"/>
      <c r="BH91" s="53"/>
      <c r="BI91" s="53"/>
    </row>
    <row r="92" spans="1:104" x14ac:dyDescent="0.2">
      <c r="A92" s="64"/>
      <c r="B92" s="65"/>
      <c r="C92" s="329" t="s">
        <v>627</v>
      </c>
      <c r="D92" s="330"/>
      <c r="E92" s="103">
        <v>6.1199999999999997E-2</v>
      </c>
      <c r="F92" s="69"/>
      <c r="G92" s="70"/>
      <c r="H92" s="71"/>
      <c r="I92" s="66"/>
      <c r="J92" s="72"/>
      <c r="K92" s="66"/>
      <c r="M92" s="67" t="s">
        <v>627</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73" t="str">
        <f>C91</f>
        <v>3,1*0,25*0,26*0,6282</v>
      </c>
      <c r="BE92" s="53"/>
      <c r="BF92" s="53"/>
      <c r="BG92" s="53"/>
      <c r="BH92" s="53"/>
      <c r="BI92" s="53"/>
    </row>
    <row r="93" spans="1:104" x14ac:dyDescent="0.2">
      <c r="A93" s="64"/>
      <c r="B93" s="65"/>
      <c r="C93" s="329" t="s">
        <v>628</v>
      </c>
      <c r="D93" s="330"/>
      <c r="E93" s="103">
        <v>7.3499999999999996E-2</v>
      </c>
      <c r="F93" s="69"/>
      <c r="G93" s="70"/>
      <c r="H93" s="71"/>
      <c r="I93" s="66"/>
      <c r="J93" s="72"/>
      <c r="K93" s="66"/>
      <c r="M93" s="67" t="s">
        <v>628</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73" t="str">
        <f>C92</f>
        <v>1,5*0,25*0,26*0,6282</v>
      </c>
      <c r="BE93" s="53"/>
      <c r="BF93" s="53"/>
      <c r="BG93" s="53"/>
      <c r="BH93" s="53"/>
      <c r="BI93" s="53"/>
    </row>
    <row r="94" spans="1:104" x14ac:dyDescent="0.2">
      <c r="A94" s="54">
        <v>18</v>
      </c>
      <c r="B94" s="55" t="s">
        <v>629</v>
      </c>
      <c r="C94" s="56" t="s">
        <v>630</v>
      </c>
      <c r="D94" s="57" t="s">
        <v>41</v>
      </c>
      <c r="E94" s="100">
        <v>0.11310000000000001</v>
      </c>
      <c r="F94" s="59">
        <v>0</v>
      </c>
      <c r="G94" s="60">
        <f>E94*F94</f>
        <v>0</v>
      </c>
      <c r="H94" s="61">
        <v>8.8400000000000006E-3</v>
      </c>
      <c r="I94" s="62">
        <f>E94*H94</f>
        <v>9.9980400000000019E-4</v>
      </c>
      <c r="J94" s="61">
        <v>0</v>
      </c>
      <c r="K94" s="62">
        <f>E94*J94</f>
        <v>0</v>
      </c>
      <c r="O94" s="53"/>
      <c r="Z94" s="53"/>
      <c r="AA94" s="53">
        <v>1</v>
      </c>
      <c r="AB94" s="53">
        <v>1</v>
      </c>
      <c r="AC94" s="53">
        <v>1</v>
      </c>
      <c r="AD94" s="53"/>
      <c r="AE94" s="53"/>
      <c r="AF94" s="53"/>
      <c r="AG94" s="53"/>
      <c r="AH94" s="53"/>
      <c r="AI94" s="53"/>
      <c r="AJ94" s="53"/>
      <c r="AK94" s="53"/>
      <c r="AL94" s="53"/>
      <c r="AM94" s="53"/>
      <c r="AN94" s="53"/>
      <c r="AO94" s="53"/>
      <c r="AP94" s="53"/>
      <c r="AQ94" s="53"/>
      <c r="AR94" s="53"/>
      <c r="AS94" s="53"/>
      <c r="AT94" s="53"/>
      <c r="AU94" s="53"/>
      <c r="AV94" s="53"/>
      <c r="AW94" s="53"/>
      <c r="AX94" s="53"/>
      <c r="AY94" s="53"/>
      <c r="AZ94" s="63">
        <f>G94</f>
        <v>0</v>
      </c>
      <c r="BA94" s="53"/>
      <c r="BB94" s="53"/>
      <c r="BC94" s="53"/>
      <c r="BD94" s="53"/>
      <c r="BE94" s="53"/>
      <c r="BF94" s="53"/>
      <c r="BG94" s="53"/>
      <c r="BH94" s="53"/>
      <c r="BI94" s="53"/>
      <c r="CA94" s="53">
        <v>1</v>
      </c>
      <c r="CB94" s="53">
        <v>1</v>
      </c>
      <c r="CZ94" s="16">
        <v>1</v>
      </c>
    </row>
    <row r="95" spans="1:104" x14ac:dyDescent="0.2">
      <c r="A95" s="64"/>
      <c r="B95" s="65"/>
      <c r="C95" s="329" t="s">
        <v>631</v>
      </c>
      <c r="D95" s="330"/>
      <c r="E95" s="103">
        <v>0.11310000000000001</v>
      </c>
      <c r="F95" s="69"/>
      <c r="G95" s="70"/>
      <c r="H95" s="71"/>
      <c r="I95" s="66"/>
      <c r="J95" s="72"/>
      <c r="K95" s="66"/>
      <c r="M95" s="67" t="s">
        <v>631</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73" t="str">
        <f>C94</f>
        <v xml:space="preserve">Bednění překladů - zřízení </v>
      </c>
      <c r="BE95" s="53"/>
      <c r="BF95" s="53"/>
      <c r="BG95" s="53"/>
      <c r="BH95" s="53"/>
      <c r="BI95" s="53"/>
    </row>
    <row r="96" spans="1:104" x14ac:dyDescent="0.2">
      <c r="A96" s="54">
        <v>19</v>
      </c>
      <c r="B96" s="55" t="s">
        <v>632</v>
      </c>
      <c r="C96" s="56" t="s">
        <v>633</v>
      </c>
      <c r="D96" s="57" t="s">
        <v>41</v>
      </c>
      <c r="E96" s="100">
        <v>0.11310000000000001</v>
      </c>
      <c r="F96" s="59">
        <v>0</v>
      </c>
      <c r="G96" s="60">
        <f>E96*F96</f>
        <v>0</v>
      </c>
      <c r="H96" s="61">
        <v>0</v>
      </c>
      <c r="I96" s="62">
        <f>E96*H96</f>
        <v>0</v>
      </c>
      <c r="J96" s="61">
        <v>0</v>
      </c>
      <c r="K96" s="62">
        <f>E96*J96</f>
        <v>0</v>
      </c>
      <c r="O96" s="53"/>
      <c r="Z96" s="53"/>
      <c r="AA96" s="53">
        <v>1</v>
      </c>
      <c r="AB96" s="53">
        <v>1</v>
      </c>
      <c r="AC96" s="53">
        <v>1</v>
      </c>
      <c r="AD96" s="53"/>
      <c r="AE96" s="53"/>
      <c r="AF96" s="53"/>
      <c r="AG96" s="53"/>
      <c r="AH96" s="53"/>
      <c r="AI96" s="53"/>
      <c r="AJ96" s="53"/>
      <c r="AK96" s="53"/>
      <c r="AL96" s="53"/>
      <c r="AM96" s="53"/>
      <c r="AN96" s="53"/>
      <c r="AO96" s="53"/>
      <c r="AP96" s="53"/>
      <c r="AQ96" s="53"/>
      <c r="AR96" s="53"/>
      <c r="AS96" s="53"/>
      <c r="AT96" s="53"/>
      <c r="AU96" s="53"/>
      <c r="AV96" s="53"/>
      <c r="AW96" s="53"/>
      <c r="AX96" s="53"/>
      <c r="AY96" s="53"/>
      <c r="AZ96" s="63">
        <f>G96</f>
        <v>0</v>
      </c>
      <c r="BA96" s="53"/>
      <c r="BB96" s="53"/>
      <c r="BC96" s="53"/>
      <c r="BD96" s="53"/>
      <c r="BE96" s="53"/>
      <c r="BF96" s="53"/>
      <c r="BG96" s="53"/>
      <c r="BH96" s="53"/>
      <c r="BI96" s="53"/>
      <c r="CA96" s="53">
        <v>1</v>
      </c>
      <c r="CB96" s="53">
        <v>1</v>
      </c>
      <c r="CZ96" s="16">
        <v>1</v>
      </c>
    </row>
    <row r="97" spans="1:104" x14ac:dyDescent="0.2">
      <c r="A97" s="64"/>
      <c r="B97" s="65"/>
      <c r="C97" s="329" t="s">
        <v>634</v>
      </c>
      <c r="D97" s="330"/>
      <c r="E97" s="103">
        <v>0.11310000000000001</v>
      </c>
      <c r="F97" s="69"/>
      <c r="G97" s="70"/>
      <c r="H97" s="71"/>
      <c r="I97" s="66"/>
      <c r="J97" s="72"/>
      <c r="K97" s="66"/>
      <c r="M97" s="67" t="s">
        <v>634</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73" t="str">
        <f>C96</f>
        <v xml:space="preserve">Bednění překladů - odstranění </v>
      </c>
      <c r="BE97" s="53"/>
      <c r="BF97" s="53"/>
      <c r="BG97" s="53"/>
      <c r="BH97" s="53"/>
      <c r="BI97" s="53"/>
    </row>
    <row r="98" spans="1:104" x14ac:dyDescent="0.2">
      <c r="A98" s="54">
        <v>20</v>
      </c>
      <c r="B98" s="55" t="s">
        <v>635</v>
      </c>
      <c r="C98" s="56" t="s">
        <v>636</v>
      </c>
      <c r="D98" s="57" t="s">
        <v>248</v>
      </c>
      <c r="E98" s="100">
        <v>0.89019999999999999</v>
      </c>
      <c r="F98" s="59">
        <v>0</v>
      </c>
      <c r="G98" s="60">
        <f>E98*F98</f>
        <v>0</v>
      </c>
      <c r="H98" s="61">
        <v>1.7090000000000001E-2</v>
      </c>
      <c r="I98" s="62">
        <f>E98*H98</f>
        <v>1.5213518000000001E-2</v>
      </c>
      <c r="J98" s="61">
        <v>0</v>
      </c>
      <c r="K98" s="62">
        <f>E98*J98</f>
        <v>0</v>
      </c>
      <c r="O98" s="53"/>
      <c r="Z98" s="53"/>
      <c r="AA98" s="53">
        <v>1</v>
      </c>
      <c r="AB98" s="53">
        <v>1</v>
      </c>
      <c r="AC98" s="53">
        <v>1</v>
      </c>
      <c r="AD98" s="53"/>
      <c r="AE98" s="53"/>
      <c r="AF98" s="53"/>
      <c r="AG98" s="53"/>
      <c r="AH98" s="53"/>
      <c r="AI98" s="53"/>
      <c r="AJ98" s="53"/>
      <c r="AK98" s="53"/>
      <c r="AL98" s="53"/>
      <c r="AM98" s="53"/>
      <c r="AN98" s="53"/>
      <c r="AO98" s="53"/>
      <c r="AP98" s="53"/>
      <c r="AQ98" s="53"/>
      <c r="AR98" s="53"/>
      <c r="AS98" s="53"/>
      <c r="AT98" s="53"/>
      <c r="AU98" s="53"/>
      <c r="AV98" s="53"/>
      <c r="AW98" s="53"/>
      <c r="AX98" s="53"/>
      <c r="AY98" s="53"/>
      <c r="AZ98" s="63">
        <f>G98</f>
        <v>0</v>
      </c>
      <c r="BA98" s="53"/>
      <c r="BB98" s="53"/>
      <c r="BC98" s="53"/>
      <c r="BD98" s="53"/>
      <c r="BE98" s="53"/>
      <c r="BF98" s="53"/>
      <c r="BG98" s="53"/>
      <c r="BH98" s="53"/>
      <c r="BI98" s="53"/>
      <c r="CA98" s="53">
        <v>1</v>
      </c>
      <c r="CB98" s="53">
        <v>1</v>
      </c>
      <c r="CZ98" s="16">
        <v>1</v>
      </c>
    </row>
    <row r="99" spans="1:104" x14ac:dyDescent="0.2">
      <c r="A99" s="64"/>
      <c r="B99" s="65"/>
      <c r="C99" s="329" t="s">
        <v>1583</v>
      </c>
      <c r="D99" s="330"/>
      <c r="E99" s="103">
        <v>0.89019999999999999</v>
      </c>
      <c r="F99" s="69"/>
      <c r="G99" s="70"/>
      <c r="H99" s="71"/>
      <c r="I99" s="66"/>
      <c r="J99" s="72"/>
      <c r="K99" s="66"/>
      <c r="M99" s="67" t="s">
        <v>1583</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73" t="str">
        <f>C98</f>
        <v xml:space="preserve">Osazení ocelových válcovaných nosníků  č.14-22 </v>
      </c>
      <c r="BE99" s="53"/>
      <c r="BF99" s="53"/>
      <c r="BG99" s="53"/>
      <c r="BH99" s="53"/>
      <c r="BI99" s="53"/>
    </row>
    <row r="100" spans="1:104" ht="22.5" x14ac:dyDescent="0.2">
      <c r="A100" s="54">
        <v>21</v>
      </c>
      <c r="B100" s="55" t="s">
        <v>639</v>
      </c>
      <c r="C100" s="56" t="s">
        <v>640</v>
      </c>
      <c r="D100" s="57" t="s">
        <v>248</v>
      </c>
      <c r="E100" s="100">
        <v>0.2656</v>
      </c>
      <c r="F100" s="59">
        <v>0</v>
      </c>
      <c r="G100" s="60">
        <f>E100*F100</f>
        <v>0</v>
      </c>
      <c r="H100" s="61">
        <v>1.221E-2</v>
      </c>
      <c r="I100" s="62">
        <f>E100*H100</f>
        <v>3.2429760000000003E-3</v>
      </c>
      <c r="J100" s="61">
        <v>0</v>
      </c>
      <c r="K100" s="62">
        <f>E100*J100</f>
        <v>0</v>
      </c>
      <c r="O100" s="53"/>
      <c r="Z100" s="53"/>
      <c r="AA100" s="53">
        <v>1</v>
      </c>
      <c r="AB100" s="53">
        <v>1</v>
      </c>
      <c r="AC100" s="53">
        <v>1</v>
      </c>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63">
        <f>G100</f>
        <v>0</v>
      </c>
      <c r="BA100" s="53"/>
      <c r="BB100" s="53"/>
      <c r="BC100" s="53"/>
      <c r="BD100" s="53"/>
      <c r="BE100" s="53"/>
      <c r="BF100" s="53"/>
      <c r="BG100" s="53"/>
      <c r="BH100" s="53"/>
      <c r="BI100" s="53"/>
      <c r="CA100" s="53">
        <v>1</v>
      </c>
      <c r="CB100" s="53">
        <v>1</v>
      </c>
      <c r="CZ100" s="16">
        <v>1</v>
      </c>
    </row>
    <row r="101" spans="1:104" x14ac:dyDescent="0.2">
      <c r="A101" s="64"/>
      <c r="B101" s="65"/>
      <c r="C101" s="329" t="s">
        <v>1584</v>
      </c>
      <c r="D101" s="330"/>
      <c r="E101" s="103">
        <v>0.2656</v>
      </c>
      <c r="F101" s="69"/>
      <c r="G101" s="70"/>
      <c r="H101" s="71"/>
      <c r="I101" s="66"/>
      <c r="J101" s="72"/>
      <c r="K101" s="66"/>
      <c r="M101" s="67" t="s">
        <v>1584</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C100</f>
        <v xml:space="preserve">Osazení ocelových válcovaných nosníků č.22 a vyšší </v>
      </c>
      <c r="BE101" s="53"/>
      <c r="BF101" s="53"/>
      <c r="BG101" s="53"/>
      <c r="BH101" s="53"/>
      <c r="BI101" s="53"/>
    </row>
    <row r="102" spans="1:104" x14ac:dyDescent="0.2">
      <c r="A102" s="54">
        <v>22</v>
      </c>
      <c r="B102" s="55" t="s">
        <v>642</v>
      </c>
      <c r="C102" s="56" t="s">
        <v>643</v>
      </c>
      <c r="D102" s="57" t="s">
        <v>201</v>
      </c>
      <c r="E102" s="100">
        <v>21.044699999999999</v>
      </c>
      <c r="F102" s="59">
        <v>0</v>
      </c>
      <c r="G102" s="60">
        <f>E102*F102</f>
        <v>0</v>
      </c>
      <c r="H102" s="61">
        <v>4.4000000000000002E-4</v>
      </c>
      <c r="I102" s="62">
        <f>E102*H102</f>
        <v>9.2596680000000004E-3</v>
      </c>
      <c r="J102" s="61">
        <v>0</v>
      </c>
      <c r="K102" s="62">
        <f>E102*J102</f>
        <v>0</v>
      </c>
      <c r="O102" s="53"/>
      <c r="Z102" s="53"/>
      <c r="AA102" s="53">
        <v>1</v>
      </c>
      <c r="AB102" s="53">
        <v>1</v>
      </c>
      <c r="AC102" s="53">
        <v>1</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G102</f>
        <v>0</v>
      </c>
      <c r="BA102" s="53"/>
      <c r="BB102" s="53"/>
      <c r="BC102" s="53"/>
      <c r="BD102" s="53"/>
      <c r="BE102" s="53"/>
      <c r="BF102" s="53"/>
      <c r="BG102" s="53"/>
      <c r="BH102" s="53"/>
      <c r="BI102" s="53"/>
      <c r="CA102" s="53">
        <v>1</v>
      </c>
      <c r="CB102" s="53">
        <v>1</v>
      </c>
      <c r="CZ102" s="16">
        <v>1</v>
      </c>
    </row>
    <row r="103" spans="1:104" x14ac:dyDescent="0.2">
      <c r="A103" s="64"/>
      <c r="B103" s="65"/>
      <c r="C103" s="329" t="s">
        <v>1585</v>
      </c>
      <c r="D103" s="330"/>
      <c r="E103" s="103">
        <v>21.044699999999999</v>
      </c>
      <c r="F103" s="69"/>
      <c r="G103" s="70"/>
      <c r="H103" s="71"/>
      <c r="I103" s="66"/>
      <c r="J103" s="72"/>
      <c r="K103" s="66"/>
      <c r="M103" s="67" t="s">
        <v>1585</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73" t="str">
        <f>C102</f>
        <v xml:space="preserve">Izolace mezi překlady polystyren tl. 80 mm </v>
      </c>
      <c r="BE103" s="53"/>
      <c r="BF103" s="53"/>
      <c r="BG103" s="53"/>
      <c r="BH103" s="53"/>
      <c r="BI103" s="53"/>
    </row>
    <row r="104" spans="1:104" x14ac:dyDescent="0.2">
      <c r="A104" s="54">
        <v>23</v>
      </c>
      <c r="B104" s="55" t="s">
        <v>644</v>
      </c>
      <c r="C104" s="56" t="s">
        <v>645</v>
      </c>
      <c r="D104" s="57" t="s">
        <v>41</v>
      </c>
      <c r="E104" s="100">
        <v>26.938500000000001</v>
      </c>
      <c r="F104" s="59">
        <v>0</v>
      </c>
      <c r="G104" s="60">
        <f>E104*F104</f>
        <v>0</v>
      </c>
      <c r="H104" s="61">
        <v>7.782E-2</v>
      </c>
      <c r="I104" s="62">
        <f>E104*H104</f>
        <v>2.0963540700000003</v>
      </c>
      <c r="J104" s="61">
        <v>0</v>
      </c>
      <c r="K104" s="62">
        <f>E104*J104</f>
        <v>0</v>
      </c>
      <c r="O104" s="53"/>
      <c r="Z104" s="53"/>
      <c r="AA104" s="53">
        <v>1</v>
      </c>
      <c r="AB104" s="53">
        <v>1</v>
      </c>
      <c r="AC104" s="53">
        <v>1</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63">
        <f>G104</f>
        <v>0</v>
      </c>
      <c r="BA104" s="53"/>
      <c r="BB104" s="53"/>
      <c r="BC104" s="53"/>
      <c r="BD104" s="53"/>
      <c r="BE104" s="53"/>
      <c r="BF104" s="53"/>
      <c r="BG104" s="53"/>
      <c r="BH104" s="53"/>
      <c r="BI104" s="53"/>
      <c r="CA104" s="53">
        <v>1</v>
      </c>
      <c r="CB104" s="53">
        <v>1</v>
      </c>
      <c r="CZ104" s="16">
        <v>1</v>
      </c>
    </row>
    <row r="105" spans="1:104" x14ac:dyDescent="0.2">
      <c r="A105" s="64"/>
      <c r="B105" s="65"/>
      <c r="C105" s="326" t="s">
        <v>1586</v>
      </c>
      <c r="D105" s="327"/>
      <c r="E105" s="327"/>
      <c r="F105" s="327"/>
      <c r="G105" s="328"/>
      <c r="I105" s="66"/>
      <c r="K105" s="66"/>
      <c r="L105" s="67" t="s">
        <v>1586</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104" x14ac:dyDescent="0.2">
      <c r="A106" s="64"/>
      <c r="B106" s="65"/>
      <c r="C106" s="326" t="s">
        <v>646</v>
      </c>
      <c r="D106" s="327"/>
      <c r="E106" s="327"/>
      <c r="F106" s="327"/>
      <c r="G106" s="328"/>
      <c r="I106" s="66"/>
      <c r="K106" s="66"/>
      <c r="L106" s="67" t="s">
        <v>646</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104" x14ac:dyDescent="0.2">
      <c r="A107" s="64"/>
      <c r="B107" s="65"/>
      <c r="C107" s="329" t="s">
        <v>2357</v>
      </c>
      <c r="D107" s="330"/>
      <c r="E107" s="103">
        <v>3.9577</v>
      </c>
      <c r="F107" s="69"/>
      <c r="G107" s="70"/>
      <c r="H107" s="71"/>
      <c r="I107" s="66"/>
      <c r="J107" s="72"/>
      <c r="K107" s="66"/>
      <c r="M107" s="67" t="s">
        <v>2357</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73" t="str">
        <f t="shared" ref="BD107:BD115" si="3">C106</f>
        <v>včetně kotvení</v>
      </c>
      <c r="BE107" s="53"/>
      <c r="BF107" s="53"/>
      <c r="BG107" s="53"/>
      <c r="BH107" s="53"/>
      <c r="BI107" s="53"/>
    </row>
    <row r="108" spans="1:104" x14ac:dyDescent="0.2">
      <c r="A108" s="64"/>
      <c r="B108" s="65"/>
      <c r="C108" s="329" t="s">
        <v>1589</v>
      </c>
      <c r="D108" s="330"/>
      <c r="E108" s="103">
        <v>1.5077</v>
      </c>
      <c r="F108" s="69"/>
      <c r="G108" s="70"/>
      <c r="H108" s="71"/>
      <c r="I108" s="66"/>
      <c r="J108" s="72"/>
      <c r="K108" s="66"/>
      <c r="M108" s="67" t="s">
        <v>1589</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73" t="str">
        <f t="shared" si="3"/>
        <v>429:2,1*3*0,6282</v>
      </c>
      <c r="BE108" s="53"/>
      <c r="BF108" s="53"/>
      <c r="BG108" s="53"/>
      <c r="BH108" s="53"/>
      <c r="BI108" s="53"/>
    </row>
    <row r="109" spans="1:104" x14ac:dyDescent="0.2">
      <c r="A109" s="64"/>
      <c r="B109" s="65"/>
      <c r="C109" s="329" t="s">
        <v>2358</v>
      </c>
      <c r="D109" s="330"/>
      <c r="E109" s="103">
        <v>5.0884</v>
      </c>
      <c r="F109" s="69"/>
      <c r="G109" s="70"/>
      <c r="H109" s="71"/>
      <c r="I109" s="66"/>
      <c r="J109" s="72"/>
      <c r="K109" s="66"/>
      <c r="M109" s="67" t="s">
        <v>2358</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73" t="str">
        <f t="shared" si="3"/>
        <v>0,4*3*2*0,6282</v>
      </c>
      <c r="BE109" s="53"/>
      <c r="BF109" s="53"/>
      <c r="BG109" s="53"/>
      <c r="BH109" s="53"/>
      <c r="BI109" s="53"/>
    </row>
    <row r="110" spans="1:104" x14ac:dyDescent="0.2">
      <c r="A110" s="64"/>
      <c r="B110" s="65"/>
      <c r="C110" s="329" t="s">
        <v>2359</v>
      </c>
      <c r="D110" s="330"/>
      <c r="E110" s="103">
        <v>5.0884</v>
      </c>
      <c r="F110" s="69"/>
      <c r="G110" s="70"/>
      <c r="H110" s="71"/>
      <c r="I110" s="66"/>
      <c r="J110" s="72"/>
      <c r="K110" s="66"/>
      <c r="M110" s="67" t="s">
        <v>2359</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73" t="str">
        <f t="shared" si="3"/>
        <v>414:2,7*3*0,6282</v>
      </c>
      <c r="BE110" s="53"/>
      <c r="BF110" s="53"/>
      <c r="BG110" s="53"/>
      <c r="BH110" s="53"/>
      <c r="BI110" s="53"/>
    </row>
    <row r="111" spans="1:104" x14ac:dyDescent="0.2">
      <c r="A111" s="64"/>
      <c r="B111" s="65"/>
      <c r="C111" s="329" t="s">
        <v>1592</v>
      </c>
      <c r="D111" s="330"/>
      <c r="E111" s="103">
        <v>-1.1420999999999999</v>
      </c>
      <c r="F111" s="69"/>
      <c r="G111" s="70"/>
      <c r="H111" s="71"/>
      <c r="I111" s="66"/>
      <c r="J111" s="72"/>
      <c r="K111" s="66"/>
      <c r="M111" s="67" t="s">
        <v>1592</v>
      </c>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73" t="str">
        <f t="shared" si="3"/>
        <v>409:2,7*3*0,6282</v>
      </c>
      <c r="BE111" s="53"/>
      <c r="BF111" s="53"/>
      <c r="BG111" s="53"/>
      <c r="BH111" s="53"/>
      <c r="BI111" s="53"/>
    </row>
    <row r="112" spans="1:104" x14ac:dyDescent="0.2">
      <c r="A112" s="64"/>
      <c r="B112" s="65"/>
      <c r="C112" s="329" t="s">
        <v>2360</v>
      </c>
      <c r="D112" s="330"/>
      <c r="E112" s="103">
        <v>3.7692000000000001</v>
      </c>
      <c r="F112" s="69"/>
      <c r="G112" s="70"/>
      <c r="H112" s="71"/>
      <c r="I112" s="66"/>
      <c r="J112" s="72"/>
      <c r="K112" s="66"/>
      <c r="M112" s="67" t="s">
        <v>2360</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73" t="str">
        <f t="shared" si="3"/>
        <v>odečtení otvorů:-0,9*2,02*0,6282</v>
      </c>
      <c r="BE112" s="53"/>
      <c r="BF112" s="53"/>
      <c r="BG112" s="53"/>
      <c r="BH112" s="53"/>
      <c r="BI112" s="53"/>
    </row>
    <row r="113" spans="1:104" x14ac:dyDescent="0.2">
      <c r="A113" s="64"/>
      <c r="B113" s="65"/>
      <c r="C113" s="329" t="s">
        <v>1594</v>
      </c>
      <c r="D113" s="330"/>
      <c r="E113" s="103">
        <v>0.75380000000000003</v>
      </c>
      <c r="F113" s="69"/>
      <c r="G113" s="70"/>
      <c r="H113" s="71"/>
      <c r="I113" s="66"/>
      <c r="J113" s="72"/>
      <c r="K113" s="66"/>
      <c r="M113" s="67" t="s">
        <v>1594</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73" t="str">
        <f t="shared" si="3"/>
        <v>407:2*3*0,6282</v>
      </c>
      <c r="BE113" s="53"/>
      <c r="BF113" s="53"/>
      <c r="BG113" s="53"/>
      <c r="BH113" s="53"/>
      <c r="BI113" s="53"/>
    </row>
    <row r="114" spans="1:104" x14ac:dyDescent="0.2">
      <c r="A114" s="64"/>
      <c r="B114" s="65"/>
      <c r="C114" s="329" t="s">
        <v>2361</v>
      </c>
      <c r="D114" s="330"/>
      <c r="E114" s="103">
        <v>4.1932</v>
      </c>
      <c r="F114" s="69"/>
      <c r="G114" s="70"/>
      <c r="H114" s="71"/>
      <c r="I114" s="66"/>
      <c r="J114" s="72"/>
      <c r="K114" s="66"/>
      <c r="M114" s="67" t="s">
        <v>2361</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73" t="str">
        <f t="shared" si="3"/>
        <v>0,4*3*0,6282</v>
      </c>
      <c r="BE114" s="53"/>
      <c r="BF114" s="53"/>
      <c r="BG114" s="53"/>
      <c r="BH114" s="53"/>
      <c r="BI114" s="53"/>
    </row>
    <row r="115" spans="1:104" x14ac:dyDescent="0.2">
      <c r="A115" s="64"/>
      <c r="B115" s="65"/>
      <c r="C115" s="329" t="s">
        <v>2362</v>
      </c>
      <c r="D115" s="330"/>
      <c r="E115" s="103">
        <v>3.7221000000000002</v>
      </c>
      <c r="F115" s="69"/>
      <c r="G115" s="70"/>
      <c r="H115" s="71"/>
      <c r="I115" s="66"/>
      <c r="J115" s="72"/>
      <c r="K115" s="66"/>
      <c r="M115" s="67" t="s">
        <v>2362</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73" t="str">
        <f t="shared" si="3"/>
        <v>417:2,225*3*0,6282</v>
      </c>
      <c r="BE115" s="53"/>
      <c r="BF115" s="53"/>
      <c r="BG115" s="53"/>
      <c r="BH115" s="53"/>
      <c r="BI115" s="53"/>
    </row>
    <row r="116" spans="1:104" x14ac:dyDescent="0.2">
      <c r="A116" s="54">
        <v>24</v>
      </c>
      <c r="B116" s="55" t="s">
        <v>675</v>
      </c>
      <c r="C116" s="56" t="s">
        <v>676</v>
      </c>
      <c r="D116" s="57" t="s">
        <v>41</v>
      </c>
      <c r="E116" s="100">
        <v>73.3292</v>
      </c>
      <c r="F116" s="59">
        <v>0</v>
      </c>
      <c r="G116" s="60">
        <f>E116*F116</f>
        <v>0</v>
      </c>
      <c r="H116" s="61">
        <v>9.9849999999999994E-2</v>
      </c>
      <c r="I116" s="62">
        <f>E116*H116</f>
        <v>7.3219206199999993</v>
      </c>
      <c r="J116" s="61">
        <v>0</v>
      </c>
      <c r="K116" s="62">
        <f>E116*J116</f>
        <v>0</v>
      </c>
      <c r="O116" s="53"/>
      <c r="Z116" s="53"/>
      <c r="AA116" s="53">
        <v>1</v>
      </c>
      <c r="AB116" s="53">
        <v>1</v>
      </c>
      <c r="AC116" s="53">
        <v>1</v>
      </c>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63">
        <f>G116</f>
        <v>0</v>
      </c>
      <c r="BA116" s="53"/>
      <c r="BB116" s="53"/>
      <c r="BC116" s="53"/>
      <c r="BD116" s="53"/>
      <c r="BE116" s="53"/>
      <c r="BF116" s="53"/>
      <c r="BG116" s="53"/>
      <c r="BH116" s="53"/>
      <c r="BI116" s="53"/>
      <c r="CA116" s="53">
        <v>1</v>
      </c>
      <c r="CB116" s="53">
        <v>1</v>
      </c>
      <c r="CZ116" s="16">
        <v>1</v>
      </c>
    </row>
    <row r="117" spans="1:104" ht="22.5" x14ac:dyDescent="0.2">
      <c r="A117" s="64"/>
      <c r="B117" s="65"/>
      <c r="C117" s="326" t="s">
        <v>677</v>
      </c>
      <c r="D117" s="327"/>
      <c r="E117" s="327"/>
      <c r="F117" s="327"/>
      <c r="G117" s="328"/>
      <c r="I117" s="66"/>
      <c r="K117" s="66"/>
      <c r="L117" s="67" t="s">
        <v>677</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104" x14ac:dyDescent="0.2">
      <c r="A118" s="64"/>
      <c r="B118" s="65"/>
      <c r="C118" s="326" t="s">
        <v>646</v>
      </c>
      <c r="D118" s="327"/>
      <c r="E118" s="327"/>
      <c r="F118" s="327"/>
      <c r="G118" s="328"/>
      <c r="I118" s="66"/>
      <c r="K118" s="66"/>
      <c r="L118" s="67" t="s">
        <v>646</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104" x14ac:dyDescent="0.2">
      <c r="A119" s="64"/>
      <c r="B119" s="65"/>
      <c r="C119" s="329" t="s">
        <v>2363</v>
      </c>
      <c r="D119" s="330"/>
      <c r="E119" s="103">
        <v>7.0389999999999997</v>
      </c>
      <c r="F119" s="69"/>
      <c r="G119" s="70"/>
      <c r="H119" s="71"/>
      <c r="I119" s="66"/>
      <c r="J119" s="72"/>
      <c r="K119" s="66"/>
      <c r="M119" s="67" t="s">
        <v>2363</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73" t="str">
        <f t="shared" ref="BD119:BD144" si="4">C118</f>
        <v>včetně kotvení</v>
      </c>
      <c r="BE119" s="53"/>
      <c r="BF119" s="53"/>
      <c r="BG119" s="53"/>
      <c r="BH119" s="53"/>
      <c r="BI119" s="53"/>
    </row>
    <row r="120" spans="1:104" x14ac:dyDescent="0.2">
      <c r="A120" s="64"/>
      <c r="B120" s="65"/>
      <c r="C120" s="329" t="s">
        <v>2364</v>
      </c>
      <c r="D120" s="330"/>
      <c r="E120" s="103">
        <v>5.2015000000000002</v>
      </c>
      <c r="F120" s="69"/>
      <c r="G120" s="70"/>
      <c r="H120" s="71"/>
      <c r="I120" s="66"/>
      <c r="J120" s="72"/>
      <c r="K120" s="66"/>
      <c r="M120" s="67" t="s">
        <v>2364</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73" t="str">
        <f t="shared" si="4"/>
        <v>428:3,735*3*0,6282</v>
      </c>
      <c r="BE120" s="53"/>
      <c r="BF120" s="53"/>
      <c r="BG120" s="53"/>
      <c r="BH120" s="53"/>
      <c r="BI120" s="53"/>
    </row>
    <row r="121" spans="1:104" x14ac:dyDescent="0.2">
      <c r="A121" s="64"/>
      <c r="B121" s="65"/>
      <c r="C121" s="329" t="s">
        <v>681</v>
      </c>
      <c r="D121" s="330"/>
      <c r="E121" s="103">
        <v>4.3346</v>
      </c>
      <c r="F121" s="69"/>
      <c r="G121" s="70"/>
      <c r="H121" s="71"/>
      <c r="I121" s="66"/>
      <c r="J121" s="72"/>
      <c r="K121" s="66"/>
      <c r="M121" s="67" t="s">
        <v>681</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73" t="str">
        <f t="shared" si="4"/>
        <v>425, 426:2,76*3*0,6282</v>
      </c>
      <c r="BE121" s="53"/>
      <c r="BF121" s="53"/>
      <c r="BG121" s="53"/>
      <c r="BH121" s="53"/>
      <c r="BI121" s="53"/>
    </row>
    <row r="122" spans="1:104" x14ac:dyDescent="0.2">
      <c r="A122" s="64"/>
      <c r="B122" s="65"/>
      <c r="C122" s="329" t="s">
        <v>673</v>
      </c>
      <c r="D122" s="330"/>
      <c r="E122" s="103">
        <v>4.5796000000000001</v>
      </c>
      <c r="F122" s="69"/>
      <c r="G122" s="70"/>
      <c r="H122" s="71"/>
      <c r="I122" s="66"/>
      <c r="J122" s="72"/>
      <c r="K122" s="66"/>
      <c r="M122" s="67" t="s">
        <v>673</v>
      </c>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73" t="str">
        <f t="shared" si="4"/>
        <v>2,3*3*0,6282</v>
      </c>
      <c r="BE122" s="53"/>
      <c r="BF122" s="53"/>
      <c r="BG122" s="53"/>
      <c r="BH122" s="53"/>
      <c r="BI122" s="53"/>
    </row>
    <row r="123" spans="1:104" x14ac:dyDescent="0.2">
      <c r="A123" s="64"/>
      <c r="B123" s="65"/>
      <c r="C123" s="329" t="s">
        <v>1599</v>
      </c>
      <c r="D123" s="330"/>
      <c r="E123" s="103">
        <v>9.8658999999999999</v>
      </c>
      <c r="F123" s="69"/>
      <c r="G123" s="70"/>
      <c r="H123" s="71"/>
      <c r="I123" s="66"/>
      <c r="J123" s="72"/>
      <c r="K123" s="66"/>
      <c r="M123" s="67" t="s">
        <v>1599</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73" t="str">
        <f t="shared" si="4"/>
        <v>1,215*3*2*0,6282</v>
      </c>
      <c r="BE123" s="53"/>
      <c r="BF123" s="53"/>
      <c r="BG123" s="53"/>
      <c r="BH123" s="53"/>
      <c r="BI123" s="53"/>
    </row>
    <row r="124" spans="1:104" x14ac:dyDescent="0.2">
      <c r="A124" s="64"/>
      <c r="B124" s="65"/>
      <c r="C124" s="329" t="s">
        <v>1592</v>
      </c>
      <c r="D124" s="330"/>
      <c r="E124" s="103">
        <v>-1.1420999999999999</v>
      </c>
      <c r="F124" s="69"/>
      <c r="G124" s="70"/>
      <c r="H124" s="71"/>
      <c r="I124" s="66"/>
      <c r="J124" s="72"/>
      <c r="K124" s="66"/>
      <c r="M124" s="67" t="s">
        <v>1592</v>
      </c>
      <c r="O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73" t="str">
        <f t="shared" si="4"/>
        <v>5,235*3*0,6282</v>
      </c>
      <c r="BE124" s="53"/>
      <c r="BF124" s="53"/>
      <c r="BG124" s="53"/>
      <c r="BH124" s="53"/>
      <c r="BI124" s="53"/>
    </row>
    <row r="125" spans="1:104" x14ac:dyDescent="0.2">
      <c r="A125" s="64"/>
      <c r="B125" s="65"/>
      <c r="C125" s="329" t="s">
        <v>665</v>
      </c>
      <c r="D125" s="330"/>
      <c r="E125" s="103">
        <v>-1.0152000000000001</v>
      </c>
      <c r="F125" s="69"/>
      <c r="G125" s="70"/>
      <c r="H125" s="71"/>
      <c r="I125" s="66"/>
      <c r="J125" s="72"/>
      <c r="K125" s="66"/>
      <c r="M125" s="67" t="s">
        <v>665</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73" t="str">
        <f t="shared" si="4"/>
        <v>odečtení otvorů:-0,9*2,02*0,6282</v>
      </c>
      <c r="BE125" s="53"/>
      <c r="BF125" s="53"/>
      <c r="BG125" s="53"/>
      <c r="BH125" s="53"/>
      <c r="BI125" s="53"/>
    </row>
    <row r="126" spans="1:104" x14ac:dyDescent="0.2">
      <c r="A126" s="64"/>
      <c r="B126" s="65"/>
      <c r="C126" s="329" t="s">
        <v>2365</v>
      </c>
      <c r="D126" s="330"/>
      <c r="E126" s="103">
        <v>3.7692000000000001</v>
      </c>
      <c r="F126" s="69"/>
      <c r="G126" s="70"/>
      <c r="H126" s="71"/>
      <c r="I126" s="66"/>
      <c r="J126" s="72"/>
      <c r="K126" s="66"/>
      <c r="M126" s="67" t="s">
        <v>2365</v>
      </c>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73" t="str">
        <f t="shared" si="4"/>
        <v>-0,8*2,02*0,6282</v>
      </c>
      <c r="BE126" s="53"/>
      <c r="BF126" s="53"/>
      <c r="BG126" s="53"/>
      <c r="BH126" s="53"/>
      <c r="BI126" s="53"/>
    </row>
    <row r="127" spans="1:104" x14ac:dyDescent="0.2">
      <c r="A127" s="64"/>
      <c r="B127" s="65"/>
      <c r="C127" s="329" t="s">
        <v>1601</v>
      </c>
      <c r="D127" s="330"/>
      <c r="E127" s="103">
        <v>7.0671999999999997</v>
      </c>
      <c r="F127" s="69"/>
      <c r="G127" s="70"/>
      <c r="H127" s="71"/>
      <c r="I127" s="66"/>
      <c r="J127" s="72"/>
      <c r="K127" s="66"/>
      <c r="M127" s="67" t="s">
        <v>1601</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73" t="str">
        <f t="shared" si="4"/>
        <v>420:2*3*0,6282</v>
      </c>
      <c r="BE127" s="53"/>
      <c r="BF127" s="53"/>
      <c r="BG127" s="53"/>
      <c r="BH127" s="53"/>
      <c r="BI127" s="53"/>
    </row>
    <row r="128" spans="1:104" x14ac:dyDescent="0.2">
      <c r="A128" s="64"/>
      <c r="B128" s="65"/>
      <c r="C128" s="329" t="s">
        <v>1592</v>
      </c>
      <c r="D128" s="330"/>
      <c r="E128" s="103">
        <v>-1.1420999999999999</v>
      </c>
      <c r="F128" s="69"/>
      <c r="G128" s="70"/>
      <c r="H128" s="71"/>
      <c r="I128" s="66"/>
      <c r="J128" s="72"/>
      <c r="K128" s="66"/>
      <c r="M128" s="67" t="s">
        <v>1592</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73" t="str">
        <f t="shared" si="4"/>
        <v>3,75*3*0,6282</v>
      </c>
      <c r="BE128" s="53"/>
      <c r="BF128" s="53"/>
      <c r="BG128" s="53"/>
      <c r="BH128" s="53"/>
      <c r="BI128" s="53"/>
    </row>
    <row r="129" spans="1:61" x14ac:dyDescent="0.2">
      <c r="A129" s="64"/>
      <c r="B129" s="65"/>
      <c r="C129" s="329" t="s">
        <v>665</v>
      </c>
      <c r="D129" s="330"/>
      <c r="E129" s="103">
        <v>-1.0152000000000001</v>
      </c>
      <c r="F129" s="69"/>
      <c r="G129" s="70"/>
      <c r="H129" s="71"/>
      <c r="I129" s="66"/>
      <c r="J129" s="72"/>
      <c r="K129" s="66"/>
      <c r="M129" s="67" t="s">
        <v>665</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73" t="str">
        <f t="shared" si="4"/>
        <v>odečtení otvorů:-0,9*2,02*0,6282</v>
      </c>
      <c r="BE129" s="53"/>
      <c r="BF129" s="53"/>
      <c r="BG129" s="53"/>
      <c r="BH129" s="53"/>
      <c r="BI129" s="53"/>
    </row>
    <row r="130" spans="1:61" x14ac:dyDescent="0.2">
      <c r="A130" s="64"/>
      <c r="B130" s="65"/>
      <c r="C130" s="329" t="s">
        <v>1602</v>
      </c>
      <c r="D130" s="330"/>
      <c r="E130" s="103">
        <v>1.4134</v>
      </c>
      <c r="F130" s="69"/>
      <c r="G130" s="70"/>
      <c r="H130" s="71"/>
      <c r="I130" s="66"/>
      <c r="J130" s="72"/>
      <c r="K130" s="66"/>
      <c r="M130" s="67" t="s">
        <v>1602</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73" t="str">
        <f t="shared" si="4"/>
        <v>-0,8*2,02*0,6282</v>
      </c>
      <c r="BE130" s="53"/>
      <c r="BF130" s="53"/>
      <c r="BG130" s="53"/>
      <c r="BH130" s="53"/>
      <c r="BI130" s="53"/>
    </row>
    <row r="131" spans="1:61" x14ac:dyDescent="0.2">
      <c r="A131" s="64"/>
      <c r="B131" s="65"/>
      <c r="C131" s="329" t="s">
        <v>2366</v>
      </c>
      <c r="D131" s="330"/>
      <c r="E131" s="103">
        <v>6.3133999999999997</v>
      </c>
      <c r="F131" s="69"/>
      <c r="G131" s="70"/>
      <c r="H131" s="71"/>
      <c r="I131" s="66"/>
      <c r="J131" s="72"/>
      <c r="K131" s="66"/>
      <c r="M131" s="67" t="s">
        <v>2366</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73" t="str">
        <f t="shared" si="4"/>
        <v>hydrant :0,25*3*3*0,6282</v>
      </c>
      <c r="BE131" s="53"/>
      <c r="BF131" s="53"/>
      <c r="BG131" s="53"/>
      <c r="BH131" s="53"/>
      <c r="BI131" s="53"/>
    </row>
    <row r="132" spans="1:61" x14ac:dyDescent="0.2">
      <c r="A132" s="64"/>
      <c r="B132" s="65"/>
      <c r="C132" s="329" t="s">
        <v>1604</v>
      </c>
      <c r="D132" s="330"/>
      <c r="E132" s="103">
        <v>3.9577</v>
      </c>
      <c r="F132" s="69"/>
      <c r="G132" s="70"/>
      <c r="H132" s="71"/>
      <c r="I132" s="66"/>
      <c r="J132" s="72"/>
      <c r="K132" s="66"/>
      <c r="M132" s="67" t="s">
        <v>1604</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73" t="str">
        <f t="shared" si="4"/>
        <v>415, 414:3,35*3*0,6282</v>
      </c>
      <c r="BE132" s="53"/>
      <c r="BF132" s="53"/>
      <c r="BG132" s="53"/>
      <c r="BH132" s="53"/>
      <c r="BI132" s="53"/>
    </row>
    <row r="133" spans="1:61" x14ac:dyDescent="0.2">
      <c r="A133" s="64"/>
      <c r="B133" s="65"/>
      <c r="C133" s="329" t="s">
        <v>656</v>
      </c>
      <c r="D133" s="330"/>
      <c r="E133" s="103">
        <v>2.2614999999999998</v>
      </c>
      <c r="F133" s="69"/>
      <c r="G133" s="70"/>
      <c r="H133" s="71"/>
      <c r="I133" s="66"/>
      <c r="J133" s="72"/>
      <c r="K133" s="66"/>
      <c r="M133" s="67" t="s">
        <v>656</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73" t="str">
        <f t="shared" si="4"/>
        <v>2,1*3*0,6282</v>
      </c>
      <c r="BE133" s="53"/>
      <c r="BF133" s="53"/>
      <c r="BG133" s="53"/>
      <c r="BH133" s="53"/>
      <c r="BI133" s="53"/>
    </row>
    <row r="134" spans="1:61" x14ac:dyDescent="0.2">
      <c r="A134" s="64"/>
      <c r="B134" s="65"/>
      <c r="C134" s="329" t="s">
        <v>1605</v>
      </c>
      <c r="D134" s="330"/>
      <c r="E134" s="103">
        <v>-2.2841</v>
      </c>
      <c r="F134" s="69"/>
      <c r="G134" s="70"/>
      <c r="H134" s="71"/>
      <c r="I134" s="66"/>
      <c r="J134" s="72"/>
      <c r="K134" s="66"/>
      <c r="M134" s="67" t="s">
        <v>1605</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73" t="str">
        <f t="shared" si="4"/>
        <v>1,2*3*0,6282</v>
      </c>
      <c r="BE134" s="53"/>
      <c r="BF134" s="53"/>
      <c r="BG134" s="53"/>
      <c r="BH134" s="53"/>
      <c r="BI134" s="53"/>
    </row>
    <row r="135" spans="1:61" x14ac:dyDescent="0.2">
      <c r="A135" s="64"/>
      <c r="B135" s="65"/>
      <c r="C135" s="329" t="s">
        <v>665</v>
      </c>
      <c r="D135" s="330"/>
      <c r="E135" s="103">
        <v>-1.0152000000000001</v>
      </c>
      <c r="F135" s="69"/>
      <c r="G135" s="70"/>
      <c r="H135" s="71"/>
      <c r="I135" s="66"/>
      <c r="J135" s="72"/>
      <c r="K135" s="66"/>
      <c r="M135" s="67" t="s">
        <v>665</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73" t="str">
        <f t="shared" si="4"/>
        <v>-0,9*2,02*2*0,6282</v>
      </c>
      <c r="BE135" s="53"/>
      <c r="BF135" s="53"/>
      <c r="BG135" s="53"/>
      <c r="BH135" s="53"/>
      <c r="BI135" s="53"/>
    </row>
    <row r="136" spans="1:61" x14ac:dyDescent="0.2">
      <c r="A136" s="64"/>
      <c r="B136" s="65"/>
      <c r="C136" s="329" t="s">
        <v>2367</v>
      </c>
      <c r="D136" s="330"/>
      <c r="E136" s="103">
        <v>5.8422999999999998</v>
      </c>
      <c r="F136" s="69"/>
      <c r="G136" s="70"/>
      <c r="H136" s="71"/>
      <c r="I136" s="66"/>
      <c r="J136" s="72"/>
      <c r="K136" s="66"/>
      <c r="M136" s="67" t="s">
        <v>2367</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73" t="str">
        <f t="shared" si="4"/>
        <v>-0,8*2,02*0,6282</v>
      </c>
      <c r="BE136" s="53"/>
      <c r="BF136" s="53"/>
      <c r="BG136" s="53"/>
      <c r="BH136" s="53"/>
      <c r="BI136" s="53"/>
    </row>
    <row r="137" spans="1:61" x14ac:dyDescent="0.2">
      <c r="A137" s="64"/>
      <c r="B137" s="65"/>
      <c r="C137" s="329" t="s">
        <v>1607</v>
      </c>
      <c r="D137" s="330"/>
      <c r="E137" s="103">
        <v>4.9188000000000001</v>
      </c>
      <c r="F137" s="69"/>
      <c r="G137" s="70"/>
      <c r="H137" s="71"/>
      <c r="I137" s="66"/>
      <c r="J137" s="72"/>
      <c r="K137" s="66"/>
      <c r="M137" s="67" t="s">
        <v>1607</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73" t="str">
        <f t="shared" si="4"/>
        <v>409, 412:3,1*3*0,6282</v>
      </c>
      <c r="BE137" s="53"/>
      <c r="BF137" s="53"/>
      <c r="BG137" s="53"/>
      <c r="BH137" s="53"/>
      <c r="BI137" s="53"/>
    </row>
    <row r="138" spans="1:61" x14ac:dyDescent="0.2">
      <c r="A138" s="64"/>
      <c r="B138" s="65"/>
      <c r="C138" s="329" t="s">
        <v>1608</v>
      </c>
      <c r="D138" s="330"/>
      <c r="E138" s="103">
        <v>1.1308</v>
      </c>
      <c r="F138" s="69"/>
      <c r="G138" s="70"/>
      <c r="H138" s="71"/>
      <c r="I138" s="66"/>
      <c r="J138" s="72"/>
      <c r="K138" s="66"/>
      <c r="M138" s="67" t="s">
        <v>1608</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73" t="str">
        <f t="shared" si="4"/>
        <v>2,61*3*0,6282</v>
      </c>
      <c r="BE138" s="53"/>
      <c r="BF138" s="53"/>
      <c r="BG138" s="53"/>
      <c r="BH138" s="53"/>
      <c r="BI138" s="53"/>
    </row>
    <row r="139" spans="1:61" x14ac:dyDescent="0.2">
      <c r="A139" s="64"/>
      <c r="B139" s="65"/>
      <c r="C139" s="329" t="s">
        <v>1592</v>
      </c>
      <c r="D139" s="330"/>
      <c r="E139" s="103">
        <v>-1.1420999999999999</v>
      </c>
      <c r="F139" s="69"/>
      <c r="G139" s="70"/>
      <c r="H139" s="71"/>
      <c r="I139" s="66"/>
      <c r="J139" s="72"/>
      <c r="K139" s="66"/>
      <c r="M139" s="67" t="s">
        <v>1592</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73" t="str">
        <f t="shared" si="4"/>
        <v>0,6*3*0,6282</v>
      </c>
      <c r="BE139" s="53"/>
      <c r="BF139" s="53"/>
      <c r="BG139" s="53"/>
      <c r="BH139" s="53"/>
      <c r="BI139" s="53"/>
    </row>
    <row r="140" spans="1:61" x14ac:dyDescent="0.2">
      <c r="A140" s="64"/>
      <c r="B140" s="65"/>
      <c r="C140" s="329" t="s">
        <v>665</v>
      </c>
      <c r="D140" s="330"/>
      <c r="E140" s="103">
        <v>-1.0152000000000001</v>
      </c>
      <c r="F140" s="69"/>
      <c r="G140" s="70"/>
      <c r="H140" s="71"/>
      <c r="I140" s="66"/>
      <c r="J140" s="72"/>
      <c r="K140" s="66"/>
      <c r="M140" s="67" t="s">
        <v>665</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73" t="str">
        <f t="shared" si="4"/>
        <v>odečtení otvorů:-0,9*2,02*0,6282</v>
      </c>
      <c r="BE140" s="53"/>
      <c r="BF140" s="53"/>
      <c r="BG140" s="53"/>
      <c r="BH140" s="53"/>
      <c r="BI140" s="53"/>
    </row>
    <row r="141" spans="1:61" x14ac:dyDescent="0.2">
      <c r="A141" s="64"/>
      <c r="B141" s="65"/>
      <c r="C141" s="329" t="s">
        <v>2368</v>
      </c>
      <c r="D141" s="330"/>
      <c r="E141" s="103">
        <v>14.134499999999999</v>
      </c>
      <c r="F141" s="69"/>
      <c r="G141" s="70"/>
      <c r="H141" s="71"/>
      <c r="I141" s="66"/>
      <c r="J141" s="72"/>
      <c r="K141" s="66"/>
      <c r="M141" s="67" t="s">
        <v>2368</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73" t="str">
        <f t="shared" si="4"/>
        <v>-0,8*2,02*0,6282</v>
      </c>
      <c r="BE141" s="53"/>
      <c r="BF141" s="53"/>
      <c r="BG141" s="53"/>
      <c r="BH141" s="53"/>
      <c r="BI141" s="53"/>
    </row>
    <row r="142" spans="1:61" x14ac:dyDescent="0.2">
      <c r="A142" s="64"/>
      <c r="B142" s="65"/>
      <c r="C142" s="329" t="s">
        <v>1610</v>
      </c>
      <c r="D142" s="330"/>
      <c r="E142" s="103">
        <v>4.5701999999999998</v>
      </c>
      <c r="F142" s="69"/>
      <c r="G142" s="70"/>
      <c r="H142" s="71"/>
      <c r="I142" s="66"/>
      <c r="J142" s="72"/>
      <c r="K142" s="66"/>
      <c r="M142" s="67" t="s">
        <v>1610</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73" t="str">
        <f t="shared" si="4"/>
        <v>406, 404:3,75*3*2*0,6282</v>
      </c>
      <c r="BE142" s="53"/>
      <c r="BF142" s="53"/>
      <c r="BG142" s="53"/>
      <c r="BH142" s="53"/>
      <c r="BI142" s="53"/>
    </row>
    <row r="143" spans="1:61" x14ac:dyDescent="0.2">
      <c r="A143" s="64"/>
      <c r="B143" s="65"/>
      <c r="C143" s="329" t="s">
        <v>1611</v>
      </c>
      <c r="D143" s="330"/>
      <c r="E143" s="103">
        <v>-2.2841</v>
      </c>
      <c r="F143" s="69"/>
      <c r="G143" s="70"/>
      <c r="H143" s="71"/>
      <c r="I143" s="66"/>
      <c r="J143" s="72"/>
      <c r="K143" s="66"/>
      <c r="M143" s="67" t="s">
        <v>1611</v>
      </c>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73" t="str">
        <f t="shared" si="4"/>
        <v>2,425*3*0,6282</v>
      </c>
      <c r="BE143" s="53"/>
      <c r="BF143" s="53"/>
      <c r="BG143" s="53"/>
      <c r="BH143" s="53"/>
      <c r="BI143" s="53"/>
    </row>
    <row r="144" spans="1:61" x14ac:dyDescent="0.2">
      <c r="A144" s="64"/>
      <c r="B144" s="65"/>
      <c r="C144" s="329" t="s">
        <v>665</v>
      </c>
      <c r="D144" s="330"/>
      <c r="E144" s="103">
        <v>-1.0152000000000001</v>
      </c>
      <c r="F144" s="69"/>
      <c r="G144" s="70"/>
      <c r="H144" s="71"/>
      <c r="I144" s="66"/>
      <c r="J144" s="72"/>
      <c r="K144" s="66"/>
      <c r="M144" s="67" t="s">
        <v>665</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73" t="str">
        <f t="shared" si="4"/>
        <v>odečtení otvorů:-0,9*2,02*2*0,6282</v>
      </c>
      <c r="BE144" s="53"/>
      <c r="BF144" s="53"/>
      <c r="BG144" s="53"/>
      <c r="BH144" s="53"/>
      <c r="BI144" s="53"/>
    </row>
    <row r="145" spans="1:104" x14ac:dyDescent="0.2">
      <c r="A145" s="54">
        <v>25</v>
      </c>
      <c r="B145" s="55" t="s">
        <v>685</v>
      </c>
      <c r="C145" s="56" t="s">
        <v>686</v>
      </c>
      <c r="D145" s="57" t="s">
        <v>41</v>
      </c>
      <c r="E145" s="100">
        <v>4.9501999999999997</v>
      </c>
      <c r="F145" s="59">
        <v>0</v>
      </c>
      <c r="G145" s="60">
        <f>E145*F145</f>
        <v>0</v>
      </c>
      <c r="H145" s="61">
        <v>0.12138</v>
      </c>
      <c r="I145" s="62">
        <f>E145*H145</f>
        <v>0.60085527599999999</v>
      </c>
      <c r="J145" s="61">
        <v>0</v>
      </c>
      <c r="K145" s="62">
        <f>E145*J145</f>
        <v>0</v>
      </c>
      <c r="O145" s="53"/>
      <c r="Z145" s="53"/>
      <c r="AA145" s="53">
        <v>1</v>
      </c>
      <c r="AB145" s="53">
        <v>1</v>
      </c>
      <c r="AC145" s="53">
        <v>1</v>
      </c>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63">
        <f>G145</f>
        <v>0</v>
      </c>
      <c r="BA145" s="53"/>
      <c r="BB145" s="53"/>
      <c r="BC145" s="53"/>
      <c r="BD145" s="53"/>
      <c r="BE145" s="53"/>
      <c r="BF145" s="53"/>
      <c r="BG145" s="53"/>
      <c r="BH145" s="53"/>
      <c r="BI145" s="53"/>
      <c r="CA145" s="53">
        <v>1</v>
      </c>
      <c r="CB145" s="53">
        <v>1</v>
      </c>
      <c r="CZ145" s="16">
        <v>1</v>
      </c>
    </row>
    <row r="146" spans="1:104" x14ac:dyDescent="0.2">
      <c r="A146" s="64"/>
      <c r="B146" s="65"/>
      <c r="C146" s="326" t="s">
        <v>687</v>
      </c>
      <c r="D146" s="327"/>
      <c r="E146" s="327"/>
      <c r="F146" s="327"/>
      <c r="G146" s="328"/>
      <c r="I146" s="66"/>
      <c r="K146" s="66"/>
      <c r="L146" s="67" t="s">
        <v>687</v>
      </c>
      <c r="O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row>
    <row r="147" spans="1:104" x14ac:dyDescent="0.2">
      <c r="A147" s="64"/>
      <c r="B147" s="65"/>
      <c r="C147" s="326" t="s">
        <v>646</v>
      </c>
      <c r="D147" s="327"/>
      <c r="E147" s="327"/>
      <c r="F147" s="327"/>
      <c r="G147" s="328"/>
      <c r="I147" s="66"/>
      <c r="K147" s="66"/>
      <c r="L147" s="67" t="s">
        <v>646</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104" x14ac:dyDescent="0.2">
      <c r="A148" s="64"/>
      <c r="B148" s="65"/>
      <c r="C148" s="329" t="s">
        <v>2369</v>
      </c>
      <c r="D148" s="330"/>
      <c r="E148" s="103">
        <v>3.5807000000000002</v>
      </c>
      <c r="F148" s="69"/>
      <c r="G148" s="70"/>
      <c r="H148" s="71"/>
      <c r="I148" s="66"/>
      <c r="J148" s="72"/>
      <c r="K148" s="66"/>
      <c r="M148" s="67" t="s">
        <v>2369</v>
      </c>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73" t="str">
        <f>C147</f>
        <v>včetně kotvení</v>
      </c>
      <c r="BE148" s="53"/>
      <c r="BF148" s="53"/>
      <c r="BG148" s="53"/>
      <c r="BH148" s="53"/>
      <c r="BI148" s="53"/>
    </row>
    <row r="149" spans="1:104" x14ac:dyDescent="0.2">
      <c r="A149" s="64"/>
      <c r="B149" s="65"/>
      <c r="C149" s="329" t="s">
        <v>2370</v>
      </c>
      <c r="D149" s="330"/>
      <c r="E149" s="103">
        <v>2.6383999999999999</v>
      </c>
      <c r="F149" s="69"/>
      <c r="G149" s="70"/>
      <c r="H149" s="71"/>
      <c r="I149" s="66"/>
      <c r="J149" s="72"/>
      <c r="K149" s="66"/>
      <c r="M149" s="67" t="s">
        <v>2370</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73" t="str">
        <f>C148</f>
        <v>420:1,9*3*0,6282</v>
      </c>
      <c r="BE149" s="53"/>
      <c r="BF149" s="53"/>
      <c r="BG149" s="53"/>
      <c r="BH149" s="53"/>
      <c r="BI149" s="53"/>
    </row>
    <row r="150" spans="1:104" x14ac:dyDescent="0.2">
      <c r="A150" s="64"/>
      <c r="B150" s="65"/>
      <c r="C150" s="329" t="s">
        <v>1614</v>
      </c>
      <c r="D150" s="330"/>
      <c r="E150" s="103">
        <v>-1.2689999999999999</v>
      </c>
      <c r="F150" s="69"/>
      <c r="G150" s="70"/>
      <c r="H150" s="71"/>
      <c r="I150" s="66"/>
      <c r="J150" s="72"/>
      <c r="K150" s="66"/>
      <c r="M150" s="67" t="s">
        <v>1614</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73" t="str">
        <f>C149</f>
        <v>402:1,4*3*0,6282</v>
      </c>
      <c r="BE150" s="53"/>
      <c r="BF150" s="53"/>
      <c r="BG150" s="53"/>
      <c r="BH150" s="53"/>
      <c r="BI150" s="53"/>
    </row>
    <row r="151" spans="1:104" x14ac:dyDescent="0.2">
      <c r="A151" s="54">
        <v>26</v>
      </c>
      <c r="B151" s="55" t="s">
        <v>1615</v>
      </c>
      <c r="C151" s="56" t="s">
        <v>1616</v>
      </c>
      <c r="D151" s="57" t="s">
        <v>41</v>
      </c>
      <c r="E151" s="100">
        <v>10.714</v>
      </c>
      <c r="F151" s="59">
        <v>0</v>
      </c>
      <c r="G151" s="60">
        <f>E151*F151</f>
        <v>0</v>
      </c>
      <c r="H151" s="61">
        <v>0.12841</v>
      </c>
      <c r="I151" s="62">
        <f>E151*H151</f>
        <v>1.3757847400000001</v>
      </c>
      <c r="J151" s="61">
        <v>0</v>
      </c>
      <c r="K151" s="62">
        <f>E151*J151</f>
        <v>0</v>
      </c>
      <c r="O151" s="53"/>
      <c r="Z151" s="53"/>
      <c r="AA151" s="53">
        <v>1</v>
      </c>
      <c r="AB151" s="53">
        <v>1</v>
      </c>
      <c r="AC151" s="53">
        <v>1</v>
      </c>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63">
        <f>G151</f>
        <v>0</v>
      </c>
      <c r="BA151" s="53"/>
      <c r="BB151" s="53"/>
      <c r="BC151" s="53"/>
      <c r="BD151" s="53"/>
      <c r="BE151" s="53"/>
      <c r="BF151" s="53"/>
      <c r="BG151" s="53"/>
      <c r="BH151" s="53"/>
      <c r="BI151" s="53"/>
      <c r="CA151" s="53">
        <v>1</v>
      </c>
      <c r="CB151" s="53">
        <v>1</v>
      </c>
      <c r="CZ151" s="16">
        <v>1</v>
      </c>
    </row>
    <row r="152" spans="1:104" ht="22.5" x14ac:dyDescent="0.2">
      <c r="A152" s="64"/>
      <c r="B152" s="65"/>
      <c r="C152" s="326" t="s">
        <v>1617</v>
      </c>
      <c r="D152" s="327"/>
      <c r="E152" s="327"/>
      <c r="F152" s="327"/>
      <c r="G152" s="328"/>
      <c r="I152" s="66"/>
      <c r="K152" s="66"/>
      <c r="L152" s="67" t="s">
        <v>1617</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104" x14ac:dyDescent="0.2">
      <c r="A153" s="64"/>
      <c r="B153" s="65"/>
      <c r="C153" s="326" t="s">
        <v>1618</v>
      </c>
      <c r="D153" s="327"/>
      <c r="E153" s="327"/>
      <c r="F153" s="327"/>
      <c r="G153" s="328"/>
      <c r="I153" s="66"/>
      <c r="K153" s="66"/>
      <c r="L153" s="67" t="s">
        <v>1618</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104" x14ac:dyDescent="0.2">
      <c r="A154" s="64"/>
      <c r="B154" s="65"/>
      <c r="C154" s="326" t="s">
        <v>646</v>
      </c>
      <c r="D154" s="327"/>
      <c r="E154" s="327"/>
      <c r="F154" s="327"/>
      <c r="G154" s="328"/>
      <c r="I154" s="66"/>
      <c r="K154" s="66"/>
      <c r="L154" s="67" t="s">
        <v>646</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row>
    <row r="155" spans="1:104" x14ac:dyDescent="0.2">
      <c r="A155" s="64"/>
      <c r="B155" s="65"/>
      <c r="C155" s="329" t="s">
        <v>2371</v>
      </c>
      <c r="D155" s="330"/>
      <c r="E155" s="103">
        <v>1.96</v>
      </c>
      <c r="F155" s="69"/>
      <c r="G155" s="70"/>
      <c r="H155" s="71"/>
      <c r="I155" s="66"/>
      <c r="J155" s="72"/>
      <c r="K155" s="66"/>
      <c r="M155" s="67" t="s">
        <v>2371</v>
      </c>
      <c r="O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73" t="str">
        <f t="shared" ref="BD155:BD160" si="5">C154</f>
        <v>včetně kotvení</v>
      </c>
      <c r="BE155" s="53"/>
      <c r="BF155" s="53"/>
      <c r="BG155" s="53"/>
      <c r="BH155" s="53"/>
      <c r="BI155" s="53"/>
    </row>
    <row r="156" spans="1:104" x14ac:dyDescent="0.2">
      <c r="A156" s="64"/>
      <c r="B156" s="65"/>
      <c r="C156" s="329" t="s">
        <v>1620</v>
      </c>
      <c r="D156" s="330"/>
      <c r="E156" s="103">
        <v>2.5819000000000001</v>
      </c>
      <c r="F156" s="69"/>
      <c r="G156" s="70"/>
      <c r="H156" s="71"/>
      <c r="I156" s="66"/>
      <c r="J156" s="72"/>
      <c r="K156" s="66"/>
      <c r="M156" s="67" t="s">
        <v>1620</v>
      </c>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73" t="str">
        <f t="shared" si="5"/>
        <v>410, 407:0,52*3*2*0,6282</v>
      </c>
      <c r="BE156" s="53"/>
      <c r="BF156" s="53"/>
      <c r="BG156" s="53"/>
      <c r="BH156" s="53"/>
      <c r="BI156" s="53"/>
    </row>
    <row r="157" spans="1:104" x14ac:dyDescent="0.2">
      <c r="A157" s="64"/>
      <c r="B157" s="65"/>
      <c r="C157" s="329" t="s">
        <v>2372</v>
      </c>
      <c r="D157" s="330"/>
      <c r="E157" s="103">
        <v>0.81979999999999997</v>
      </c>
      <c r="F157" s="69"/>
      <c r="G157" s="70"/>
      <c r="H157" s="71"/>
      <c r="I157" s="66"/>
      <c r="J157" s="72"/>
      <c r="K157" s="66"/>
      <c r="M157" s="67" t="s">
        <v>2372</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73" t="str">
        <f t="shared" si="5"/>
        <v>0,685*3*2*0,6282</v>
      </c>
      <c r="BE157" s="53"/>
      <c r="BF157" s="53"/>
      <c r="BG157" s="53"/>
      <c r="BH157" s="53"/>
      <c r="BI157" s="53"/>
    </row>
    <row r="158" spans="1:104" x14ac:dyDescent="0.2">
      <c r="A158" s="64"/>
      <c r="B158" s="65"/>
      <c r="C158" s="329" t="s">
        <v>1622</v>
      </c>
      <c r="D158" s="330"/>
      <c r="E158" s="103">
        <v>1.0742</v>
      </c>
      <c r="F158" s="69"/>
      <c r="G158" s="70"/>
      <c r="H158" s="71"/>
      <c r="I158" s="66"/>
      <c r="J158" s="72"/>
      <c r="K158" s="66"/>
      <c r="M158" s="67" t="s">
        <v>1622</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73" t="str">
        <f t="shared" si="5"/>
        <v>406:0,435*3*0,6282</v>
      </c>
      <c r="BE158" s="53"/>
      <c r="BF158" s="53"/>
      <c r="BG158" s="53"/>
      <c r="BH158" s="53"/>
      <c r="BI158" s="53"/>
    </row>
    <row r="159" spans="1:104" x14ac:dyDescent="0.2">
      <c r="A159" s="64"/>
      <c r="B159" s="65"/>
      <c r="C159" s="329" t="s">
        <v>2373</v>
      </c>
      <c r="D159" s="330"/>
      <c r="E159" s="103">
        <v>2.4500000000000002</v>
      </c>
      <c r="F159" s="69"/>
      <c r="G159" s="70"/>
      <c r="H159" s="71"/>
      <c r="I159" s="66"/>
      <c r="J159" s="72"/>
      <c r="K159" s="66"/>
      <c r="M159" s="67" t="s">
        <v>2373</v>
      </c>
      <c r="O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73" t="str">
        <f t="shared" si="5"/>
        <v>0,57*3*0,6282</v>
      </c>
      <c r="BE159" s="53"/>
      <c r="BF159" s="53"/>
      <c r="BG159" s="53"/>
      <c r="BH159" s="53"/>
      <c r="BI159" s="53"/>
    </row>
    <row r="160" spans="1:104" x14ac:dyDescent="0.2">
      <c r="A160" s="64"/>
      <c r="B160" s="65"/>
      <c r="C160" s="329" t="s">
        <v>1624</v>
      </c>
      <c r="D160" s="330"/>
      <c r="E160" s="103">
        <v>1.8281000000000001</v>
      </c>
      <c r="F160" s="69"/>
      <c r="G160" s="70"/>
      <c r="H160" s="71"/>
      <c r="I160" s="66"/>
      <c r="J160" s="72"/>
      <c r="K160" s="66"/>
      <c r="M160" s="67" t="s">
        <v>1624</v>
      </c>
      <c r="O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73" t="str">
        <f t="shared" si="5"/>
        <v>412. 416:0,65*3*2*0,6282</v>
      </c>
      <c r="BE160" s="53"/>
      <c r="BF160" s="53"/>
      <c r="BG160" s="53"/>
      <c r="BH160" s="53"/>
      <c r="BI160" s="53"/>
    </row>
    <row r="161" spans="1:104" ht="22.5" x14ac:dyDescent="0.2">
      <c r="A161" s="54">
        <v>27</v>
      </c>
      <c r="B161" s="55" t="s">
        <v>694</v>
      </c>
      <c r="C161" s="56" t="s">
        <v>1625</v>
      </c>
      <c r="D161" s="57" t="s">
        <v>41</v>
      </c>
      <c r="E161" s="100">
        <v>175.39340000000001</v>
      </c>
      <c r="F161" s="59">
        <v>0</v>
      </c>
      <c r="G161" s="60">
        <f>E161*F161</f>
        <v>0</v>
      </c>
      <c r="H161" s="61">
        <v>1.2149999999999999E-2</v>
      </c>
      <c r="I161" s="62">
        <f>E161*H161</f>
        <v>2.1310298100000002</v>
      </c>
      <c r="J161" s="61">
        <v>0</v>
      </c>
      <c r="K161" s="62">
        <f>E161*J161</f>
        <v>0</v>
      </c>
      <c r="O161" s="53"/>
      <c r="Z161" s="53"/>
      <c r="AA161" s="53">
        <v>1</v>
      </c>
      <c r="AB161" s="53">
        <v>0</v>
      </c>
      <c r="AC161" s="53">
        <v>0</v>
      </c>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63">
        <f>G161</f>
        <v>0</v>
      </c>
      <c r="BA161" s="53"/>
      <c r="BB161" s="53"/>
      <c r="BC161" s="53"/>
      <c r="BD161" s="53"/>
      <c r="BE161" s="53"/>
      <c r="BF161" s="53"/>
      <c r="BG161" s="53"/>
      <c r="BH161" s="53"/>
      <c r="BI161" s="53"/>
      <c r="CA161" s="53">
        <v>1</v>
      </c>
      <c r="CB161" s="53">
        <v>0</v>
      </c>
      <c r="CZ161" s="16">
        <v>1</v>
      </c>
    </row>
    <row r="162" spans="1:104" x14ac:dyDescent="0.2">
      <c r="A162" s="64"/>
      <c r="B162" s="65"/>
      <c r="C162" s="326"/>
      <c r="D162" s="327"/>
      <c r="E162" s="327"/>
      <c r="F162" s="327"/>
      <c r="G162" s="328"/>
      <c r="I162" s="66"/>
      <c r="K162" s="66"/>
      <c r="L162" s="67"/>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row>
    <row r="163" spans="1:104" x14ac:dyDescent="0.2">
      <c r="A163" s="64"/>
      <c r="B163" s="65"/>
      <c r="C163" s="329" t="s">
        <v>2374</v>
      </c>
      <c r="D163" s="330"/>
      <c r="E163" s="103">
        <v>2.3872</v>
      </c>
      <c r="F163" s="69"/>
      <c r="G163" s="70"/>
      <c r="H163" s="71"/>
      <c r="I163" s="66"/>
      <c r="J163" s="72"/>
      <c r="K163" s="66"/>
      <c r="M163" s="67" t="s">
        <v>2374</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73">
        <f t="shared" ref="BD163:BD184" si="6">C162</f>
        <v>0</v>
      </c>
      <c r="BE163" s="53"/>
      <c r="BF163" s="53"/>
      <c r="BG163" s="53"/>
      <c r="BH163" s="53"/>
      <c r="BI163" s="53"/>
    </row>
    <row r="164" spans="1:104" x14ac:dyDescent="0.2">
      <c r="A164" s="64"/>
      <c r="B164" s="65"/>
      <c r="C164" s="329" t="s">
        <v>2375</v>
      </c>
      <c r="D164" s="330"/>
      <c r="E164" s="103">
        <v>7.7268999999999997</v>
      </c>
      <c r="F164" s="69"/>
      <c r="G164" s="70"/>
      <c r="H164" s="71"/>
      <c r="I164" s="66"/>
      <c r="J164" s="72"/>
      <c r="K164" s="66"/>
      <c r="M164" s="67" t="s">
        <v>2375</v>
      </c>
      <c r="O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73" t="str">
        <f t="shared" si="6"/>
        <v>404:3,8*0,6282</v>
      </c>
      <c r="BE164" s="53"/>
      <c r="BF164" s="53"/>
      <c r="BG164" s="53"/>
      <c r="BH164" s="53"/>
      <c r="BI164" s="53"/>
    </row>
    <row r="165" spans="1:104" x14ac:dyDescent="0.2">
      <c r="A165" s="64"/>
      <c r="B165" s="65"/>
      <c r="C165" s="329" t="s">
        <v>2376</v>
      </c>
      <c r="D165" s="330"/>
      <c r="E165" s="103">
        <v>2.8896999999999999</v>
      </c>
      <c r="F165" s="69"/>
      <c r="G165" s="70"/>
      <c r="H165" s="71"/>
      <c r="I165" s="66"/>
      <c r="J165" s="72"/>
      <c r="K165" s="66"/>
      <c r="M165" s="67" t="s">
        <v>2376</v>
      </c>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73" t="str">
        <f t="shared" si="6"/>
        <v>405:12,3*0,6282</v>
      </c>
      <c r="BE165" s="53"/>
      <c r="BF165" s="53"/>
      <c r="BG165" s="53"/>
      <c r="BH165" s="53"/>
      <c r="BI165" s="53"/>
    </row>
    <row r="166" spans="1:104" x14ac:dyDescent="0.2">
      <c r="A166" s="64"/>
      <c r="B166" s="65"/>
      <c r="C166" s="329" t="s">
        <v>2377</v>
      </c>
      <c r="D166" s="330"/>
      <c r="E166" s="103">
        <v>17.589600000000001</v>
      </c>
      <c r="F166" s="69"/>
      <c r="G166" s="70"/>
      <c r="H166" s="71"/>
      <c r="I166" s="66"/>
      <c r="J166" s="72"/>
      <c r="K166" s="66"/>
      <c r="M166" s="67" t="s">
        <v>2377</v>
      </c>
      <c r="O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73" t="str">
        <f t="shared" si="6"/>
        <v>406:4,6*0,6282</v>
      </c>
      <c r="BE166" s="53"/>
      <c r="BF166" s="53"/>
      <c r="BG166" s="53"/>
      <c r="BH166" s="53"/>
      <c r="BI166" s="53"/>
    </row>
    <row r="167" spans="1:104" x14ac:dyDescent="0.2">
      <c r="A167" s="64"/>
      <c r="B167" s="65"/>
      <c r="C167" s="329" t="s">
        <v>2378</v>
      </c>
      <c r="D167" s="330"/>
      <c r="E167" s="103">
        <v>3.141</v>
      </c>
      <c r="F167" s="69"/>
      <c r="G167" s="70"/>
      <c r="H167" s="71"/>
      <c r="I167" s="66"/>
      <c r="J167" s="72"/>
      <c r="K167" s="66"/>
      <c r="M167" s="67" t="s">
        <v>2378</v>
      </c>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73" t="str">
        <f t="shared" si="6"/>
        <v>407:28*0,6282</v>
      </c>
      <c r="BE167" s="53"/>
      <c r="BF167" s="53"/>
      <c r="BG167" s="53"/>
      <c r="BH167" s="53"/>
      <c r="BI167" s="53"/>
    </row>
    <row r="168" spans="1:104" x14ac:dyDescent="0.2">
      <c r="A168" s="64"/>
      <c r="B168" s="65"/>
      <c r="C168" s="329" t="s">
        <v>2379</v>
      </c>
      <c r="D168" s="330"/>
      <c r="E168" s="103">
        <v>17.840900000000001</v>
      </c>
      <c r="F168" s="69"/>
      <c r="G168" s="70"/>
      <c r="H168" s="71"/>
      <c r="I168" s="66"/>
      <c r="J168" s="72"/>
      <c r="K168" s="66"/>
      <c r="M168" s="67" t="s">
        <v>2379</v>
      </c>
      <c r="O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73" t="str">
        <f t="shared" si="6"/>
        <v>409:5*0,6282</v>
      </c>
      <c r="BE168" s="53"/>
      <c r="BF168" s="53"/>
      <c r="BG168" s="53"/>
      <c r="BH168" s="53"/>
      <c r="BI168" s="53"/>
    </row>
    <row r="169" spans="1:104" x14ac:dyDescent="0.2">
      <c r="A169" s="64"/>
      <c r="B169" s="65"/>
      <c r="C169" s="329" t="s">
        <v>2380</v>
      </c>
      <c r="D169" s="330"/>
      <c r="E169" s="103">
        <v>11.2448</v>
      </c>
      <c r="F169" s="69"/>
      <c r="G169" s="70"/>
      <c r="H169" s="71"/>
      <c r="I169" s="66"/>
      <c r="J169" s="72"/>
      <c r="K169" s="66"/>
      <c r="M169" s="67" t="s">
        <v>2380</v>
      </c>
      <c r="O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73" t="str">
        <f t="shared" si="6"/>
        <v>410:28,4*0,6282</v>
      </c>
      <c r="BE169" s="53"/>
      <c r="BF169" s="53"/>
      <c r="BG169" s="53"/>
      <c r="BH169" s="53"/>
      <c r="BI169" s="53"/>
    </row>
    <row r="170" spans="1:104" x14ac:dyDescent="0.2">
      <c r="A170" s="64"/>
      <c r="B170" s="65"/>
      <c r="C170" s="329" t="s">
        <v>2381</v>
      </c>
      <c r="D170" s="330"/>
      <c r="E170" s="103">
        <v>2.8269000000000002</v>
      </c>
      <c r="F170" s="69"/>
      <c r="G170" s="70"/>
      <c r="H170" s="71"/>
      <c r="I170" s="66"/>
      <c r="J170" s="72"/>
      <c r="K170" s="66"/>
      <c r="M170" s="67" t="s">
        <v>2381</v>
      </c>
      <c r="O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73" t="str">
        <f t="shared" si="6"/>
        <v>411:17,9*0,6282</v>
      </c>
      <c r="BE170" s="53"/>
      <c r="BF170" s="53"/>
      <c r="BG170" s="53"/>
      <c r="BH170" s="53"/>
      <c r="BI170" s="53"/>
    </row>
    <row r="171" spans="1:104" x14ac:dyDescent="0.2">
      <c r="A171" s="64"/>
      <c r="B171" s="65"/>
      <c r="C171" s="329" t="s">
        <v>2382</v>
      </c>
      <c r="D171" s="330"/>
      <c r="E171" s="103">
        <v>4.0205000000000002</v>
      </c>
      <c r="F171" s="69"/>
      <c r="G171" s="70"/>
      <c r="H171" s="71"/>
      <c r="I171" s="66"/>
      <c r="J171" s="72"/>
      <c r="K171" s="66"/>
      <c r="M171" s="67" t="s">
        <v>2382</v>
      </c>
      <c r="O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73" t="str">
        <f t="shared" si="6"/>
        <v>412:4,5*0,6282</v>
      </c>
      <c r="BE171" s="53"/>
      <c r="BF171" s="53"/>
      <c r="BG171" s="53"/>
      <c r="BH171" s="53"/>
      <c r="BI171" s="53"/>
    </row>
    <row r="172" spans="1:104" x14ac:dyDescent="0.2">
      <c r="A172" s="64"/>
      <c r="B172" s="65"/>
      <c r="C172" s="329" t="s">
        <v>2383</v>
      </c>
      <c r="D172" s="330"/>
      <c r="E172" s="103">
        <v>3.2665999999999999</v>
      </c>
      <c r="F172" s="69"/>
      <c r="G172" s="70"/>
      <c r="H172" s="71"/>
      <c r="I172" s="66"/>
      <c r="J172" s="72"/>
      <c r="K172" s="66"/>
      <c r="M172" s="67" t="s">
        <v>2383</v>
      </c>
      <c r="O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73" t="str">
        <f t="shared" si="6"/>
        <v>414:6,4*0,6282</v>
      </c>
      <c r="BE172" s="53"/>
      <c r="BF172" s="53"/>
      <c r="BG172" s="53"/>
      <c r="BH172" s="53"/>
      <c r="BI172" s="53"/>
    </row>
    <row r="173" spans="1:104" x14ac:dyDescent="0.2">
      <c r="A173" s="64"/>
      <c r="B173" s="65"/>
      <c r="C173" s="329" t="s">
        <v>2384</v>
      </c>
      <c r="D173" s="330"/>
      <c r="E173" s="103">
        <v>16.898599999999998</v>
      </c>
      <c r="F173" s="69"/>
      <c r="G173" s="70"/>
      <c r="H173" s="71"/>
      <c r="I173" s="66"/>
      <c r="J173" s="72"/>
      <c r="K173" s="66"/>
      <c r="M173" s="67" t="s">
        <v>2384</v>
      </c>
      <c r="O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73" t="str">
        <f t="shared" si="6"/>
        <v>415:5,2*0,6282</v>
      </c>
      <c r="BE173" s="53"/>
      <c r="BF173" s="53"/>
      <c r="BG173" s="53"/>
      <c r="BH173" s="53"/>
      <c r="BI173" s="53"/>
    </row>
    <row r="174" spans="1:104" x14ac:dyDescent="0.2">
      <c r="A174" s="64"/>
      <c r="B174" s="65"/>
      <c r="C174" s="329" t="s">
        <v>2385</v>
      </c>
      <c r="D174" s="330"/>
      <c r="E174" s="103">
        <v>12.1243</v>
      </c>
      <c r="F174" s="69"/>
      <c r="G174" s="70"/>
      <c r="H174" s="71"/>
      <c r="I174" s="66"/>
      <c r="J174" s="72"/>
      <c r="K174" s="66"/>
      <c r="M174" s="67" t="s">
        <v>2385</v>
      </c>
      <c r="O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73" t="str">
        <f t="shared" si="6"/>
        <v>416:26,9*0,6282</v>
      </c>
      <c r="BE174" s="53"/>
      <c r="BF174" s="53"/>
      <c r="BG174" s="53"/>
      <c r="BH174" s="53"/>
      <c r="BI174" s="53"/>
    </row>
    <row r="175" spans="1:104" x14ac:dyDescent="0.2">
      <c r="A175" s="64"/>
      <c r="B175" s="65"/>
      <c r="C175" s="329" t="s">
        <v>2386</v>
      </c>
      <c r="D175" s="330"/>
      <c r="E175" s="103">
        <v>2.0731000000000002</v>
      </c>
      <c r="F175" s="69"/>
      <c r="G175" s="70"/>
      <c r="H175" s="71"/>
      <c r="I175" s="66"/>
      <c r="J175" s="72"/>
      <c r="K175" s="66"/>
      <c r="M175" s="67" t="s">
        <v>2386</v>
      </c>
      <c r="O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73" t="str">
        <f t="shared" si="6"/>
        <v>417:19,3*0,6282</v>
      </c>
      <c r="BE175" s="53"/>
      <c r="BF175" s="53"/>
      <c r="BG175" s="53"/>
      <c r="BH175" s="53"/>
      <c r="BI175" s="53"/>
    </row>
    <row r="176" spans="1:104" x14ac:dyDescent="0.2">
      <c r="A176" s="64"/>
      <c r="B176" s="65"/>
      <c r="C176" s="329" t="s">
        <v>2387</v>
      </c>
      <c r="D176" s="330"/>
      <c r="E176" s="103">
        <v>2.4500000000000002</v>
      </c>
      <c r="F176" s="69"/>
      <c r="G176" s="70"/>
      <c r="H176" s="71"/>
      <c r="I176" s="66"/>
      <c r="J176" s="72"/>
      <c r="K176" s="66"/>
      <c r="M176" s="67" t="s">
        <v>2387</v>
      </c>
      <c r="O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73" t="str">
        <f t="shared" si="6"/>
        <v>419:3,3*0,6282</v>
      </c>
      <c r="BE176" s="53"/>
      <c r="BF176" s="53"/>
      <c r="BG176" s="53"/>
      <c r="BH176" s="53"/>
      <c r="BI176" s="53"/>
    </row>
    <row r="177" spans="1:104" x14ac:dyDescent="0.2">
      <c r="A177" s="64"/>
      <c r="B177" s="65"/>
      <c r="C177" s="329" t="s">
        <v>2388</v>
      </c>
      <c r="D177" s="330"/>
      <c r="E177" s="103">
        <v>15.013999999999999</v>
      </c>
      <c r="F177" s="69"/>
      <c r="G177" s="70"/>
      <c r="H177" s="71"/>
      <c r="I177" s="66"/>
      <c r="J177" s="72"/>
      <c r="K177" s="66"/>
      <c r="M177" s="67" t="s">
        <v>2388</v>
      </c>
      <c r="O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73" t="str">
        <f t="shared" si="6"/>
        <v>420:3,9*0,6282</v>
      </c>
      <c r="BE177" s="53"/>
      <c r="BF177" s="53"/>
      <c r="BG177" s="53"/>
      <c r="BH177" s="53"/>
      <c r="BI177" s="53"/>
    </row>
    <row r="178" spans="1:104" x14ac:dyDescent="0.2">
      <c r="A178" s="64"/>
      <c r="B178" s="65"/>
      <c r="C178" s="329" t="s">
        <v>2389</v>
      </c>
      <c r="D178" s="330"/>
      <c r="E178" s="103">
        <v>9.7998999999999992</v>
      </c>
      <c r="F178" s="69"/>
      <c r="G178" s="70"/>
      <c r="H178" s="71"/>
      <c r="I178" s="66"/>
      <c r="J178" s="72"/>
      <c r="K178" s="66"/>
      <c r="M178" s="67" t="s">
        <v>2389</v>
      </c>
      <c r="O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73" t="str">
        <f t="shared" si="6"/>
        <v>421:23,9*0,6282</v>
      </c>
      <c r="BE178" s="53"/>
      <c r="BF178" s="53"/>
      <c r="BG178" s="53"/>
      <c r="BH178" s="53"/>
      <c r="BI178" s="53"/>
    </row>
    <row r="179" spans="1:104" x14ac:dyDescent="0.2">
      <c r="A179" s="64"/>
      <c r="B179" s="65"/>
      <c r="C179" s="329" t="s">
        <v>2390</v>
      </c>
      <c r="D179" s="330"/>
      <c r="E179" s="103">
        <v>4.7743000000000002</v>
      </c>
      <c r="F179" s="69"/>
      <c r="G179" s="70"/>
      <c r="H179" s="71"/>
      <c r="I179" s="66"/>
      <c r="J179" s="72"/>
      <c r="K179" s="66"/>
      <c r="M179" s="67" t="s">
        <v>2390</v>
      </c>
      <c r="O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73" t="str">
        <f t="shared" si="6"/>
        <v>422:15,6*0,6282</v>
      </c>
      <c r="BE179" s="53"/>
      <c r="BF179" s="53"/>
      <c r="BG179" s="53"/>
      <c r="BH179" s="53"/>
      <c r="BI179" s="53"/>
    </row>
    <row r="180" spans="1:104" x14ac:dyDescent="0.2">
      <c r="A180" s="64"/>
      <c r="B180" s="65"/>
      <c r="C180" s="329" t="s">
        <v>2391</v>
      </c>
      <c r="D180" s="330"/>
      <c r="E180" s="103">
        <v>2.9525000000000001</v>
      </c>
      <c r="F180" s="69"/>
      <c r="G180" s="70"/>
      <c r="H180" s="71"/>
      <c r="I180" s="66"/>
      <c r="J180" s="72"/>
      <c r="K180" s="66"/>
      <c r="M180" s="67" t="s">
        <v>2391</v>
      </c>
      <c r="O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73" t="str">
        <f t="shared" si="6"/>
        <v>424:7,6*0,6282</v>
      </c>
      <c r="BE180" s="53"/>
      <c r="BF180" s="53"/>
      <c r="BG180" s="53"/>
      <c r="BH180" s="53"/>
      <c r="BI180" s="53"/>
    </row>
    <row r="181" spans="1:104" x14ac:dyDescent="0.2">
      <c r="A181" s="64"/>
      <c r="B181" s="65"/>
      <c r="C181" s="329" t="s">
        <v>2392</v>
      </c>
      <c r="D181" s="330"/>
      <c r="E181" s="103">
        <v>0.87949999999999995</v>
      </c>
      <c r="F181" s="69"/>
      <c r="G181" s="70"/>
      <c r="H181" s="71"/>
      <c r="I181" s="66"/>
      <c r="J181" s="72"/>
      <c r="K181" s="66"/>
      <c r="M181" s="67" t="s">
        <v>2392</v>
      </c>
      <c r="O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73" t="str">
        <f t="shared" si="6"/>
        <v>425:4,7*0,6282</v>
      </c>
      <c r="BE181" s="53"/>
      <c r="BF181" s="53"/>
      <c r="BG181" s="53"/>
      <c r="BH181" s="53"/>
      <c r="BI181" s="53"/>
    </row>
    <row r="182" spans="1:104" x14ac:dyDescent="0.2">
      <c r="A182" s="64"/>
      <c r="B182" s="65"/>
      <c r="C182" s="329" t="s">
        <v>2393</v>
      </c>
      <c r="D182" s="330"/>
      <c r="E182" s="103">
        <v>8.7948000000000004</v>
      </c>
      <c r="F182" s="69"/>
      <c r="G182" s="70"/>
      <c r="H182" s="71"/>
      <c r="I182" s="66"/>
      <c r="J182" s="72"/>
      <c r="K182" s="66"/>
      <c r="M182" s="67" t="s">
        <v>2393</v>
      </c>
      <c r="O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73" t="str">
        <f t="shared" si="6"/>
        <v>426:1,4*0,6282</v>
      </c>
      <c r="BE182" s="53"/>
      <c r="BF182" s="53"/>
      <c r="BG182" s="53"/>
      <c r="BH182" s="53"/>
      <c r="BI182" s="53"/>
    </row>
    <row r="183" spans="1:104" x14ac:dyDescent="0.2">
      <c r="A183" s="64"/>
      <c r="B183" s="65"/>
      <c r="C183" s="329" t="s">
        <v>2394</v>
      </c>
      <c r="D183" s="330"/>
      <c r="E183" s="103">
        <v>8.5434999999999999</v>
      </c>
      <c r="F183" s="69"/>
      <c r="G183" s="70"/>
      <c r="H183" s="71"/>
      <c r="I183" s="66"/>
      <c r="J183" s="72"/>
      <c r="K183" s="66"/>
      <c r="M183" s="67" t="s">
        <v>2394</v>
      </c>
      <c r="O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73" t="str">
        <f t="shared" si="6"/>
        <v>427:14*0,6282</v>
      </c>
      <c r="BE183" s="53"/>
      <c r="BF183" s="53"/>
      <c r="BG183" s="53"/>
      <c r="BH183" s="53"/>
      <c r="BI183" s="53"/>
    </row>
    <row r="184" spans="1:104" x14ac:dyDescent="0.2">
      <c r="A184" s="64"/>
      <c r="B184" s="65"/>
      <c r="C184" s="329" t="s">
        <v>2395</v>
      </c>
      <c r="D184" s="330"/>
      <c r="E184" s="103">
        <v>18.155000000000001</v>
      </c>
      <c r="F184" s="69"/>
      <c r="G184" s="70"/>
      <c r="H184" s="71"/>
      <c r="I184" s="66"/>
      <c r="J184" s="72"/>
      <c r="K184" s="66"/>
      <c r="M184" s="67" t="s">
        <v>2395</v>
      </c>
      <c r="O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73" t="str">
        <f t="shared" si="6"/>
        <v>428:13,6*0,6282</v>
      </c>
      <c r="BE184" s="53"/>
      <c r="BF184" s="53"/>
      <c r="BG184" s="53"/>
      <c r="BH184" s="53"/>
      <c r="BI184" s="53"/>
    </row>
    <row r="185" spans="1:104" ht="33.75" x14ac:dyDescent="0.2">
      <c r="A185" s="54">
        <v>28</v>
      </c>
      <c r="B185" s="55" t="s">
        <v>1648</v>
      </c>
      <c r="C185" s="56" t="s">
        <v>1649</v>
      </c>
      <c r="D185" s="57" t="s">
        <v>41</v>
      </c>
      <c r="E185" s="100">
        <v>16.3002</v>
      </c>
      <c r="F185" s="59">
        <v>0</v>
      </c>
      <c r="G185" s="60">
        <f>E185*F185</f>
        <v>0</v>
      </c>
      <c r="H185" s="61">
        <v>1.3729999999999999E-2</v>
      </c>
      <c r="I185" s="62">
        <f>E185*H185</f>
        <v>0.223801746</v>
      </c>
      <c r="J185" s="61">
        <v>0</v>
      </c>
      <c r="K185" s="62">
        <f>E185*J185</f>
        <v>0</v>
      </c>
      <c r="O185" s="53"/>
      <c r="Z185" s="53"/>
      <c r="AA185" s="53">
        <v>1</v>
      </c>
      <c r="AB185" s="53">
        <v>1</v>
      </c>
      <c r="AC185" s="53">
        <v>1</v>
      </c>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63">
        <f>G185</f>
        <v>0</v>
      </c>
      <c r="BA185" s="53"/>
      <c r="BB185" s="53"/>
      <c r="BC185" s="53"/>
      <c r="BD185" s="53"/>
      <c r="BE185" s="53"/>
      <c r="BF185" s="53"/>
      <c r="BG185" s="53"/>
      <c r="BH185" s="53"/>
      <c r="BI185" s="53"/>
      <c r="CA185" s="53">
        <v>1</v>
      </c>
      <c r="CB185" s="53">
        <v>1</v>
      </c>
      <c r="CZ185" s="16">
        <v>1</v>
      </c>
    </row>
    <row r="186" spans="1:104" x14ac:dyDescent="0.2">
      <c r="A186" s="64"/>
      <c r="B186" s="65"/>
      <c r="C186" s="326" t="s">
        <v>702</v>
      </c>
      <c r="D186" s="327"/>
      <c r="E186" s="327"/>
      <c r="F186" s="327"/>
      <c r="G186" s="328"/>
      <c r="I186" s="66"/>
      <c r="K186" s="66"/>
      <c r="L186" s="67" t="s">
        <v>702</v>
      </c>
      <c r="O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row>
    <row r="187" spans="1:104" x14ac:dyDescent="0.2">
      <c r="A187" s="64"/>
      <c r="B187" s="65"/>
      <c r="C187" s="329" t="s">
        <v>2396</v>
      </c>
      <c r="D187" s="330"/>
      <c r="E187" s="103">
        <v>0</v>
      </c>
      <c r="F187" s="69"/>
      <c r="G187" s="70"/>
      <c r="H187" s="71"/>
      <c r="I187" s="66"/>
      <c r="J187" s="72"/>
      <c r="K187" s="66"/>
      <c r="M187" s="67" t="s">
        <v>2396</v>
      </c>
      <c r="O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73" t="str">
        <f t="shared" ref="BD187:BD192" si="7">C186</f>
        <v>včetně parozábrany</v>
      </c>
      <c r="BE187" s="53"/>
      <c r="BF187" s="53"/>
      <c r="BG187" s="53"/>
      <c r="BH187" s="53"/>
      <c r="BI187" s="53"/>
    </row>
    <row r="188" spans="1:104" x14ac:dyDescent="0.2">
      <c r="A188" s="64"/>
      <c r="B188" s="65"/>
      <c r="C188" s="329" t="s">
        <v>1651</v>
      </c>
      <c r="D188" s="330"/>
      <c r="E188" s="103">
        <v>3.7738999999999998</v>
      </c>
      <c r="F188" s="69"/>
      <c r="G188" s="70"/>
      <c r="H188" s="71"/>
      <c r="I188" s="66"/>
      <c r="J188" s="72"/>
      <c r="K188" s="66"/>
      <c r="M188" s="67" t="s">
        <v>1651</v>
      </c>
      <c r="O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73" t="str">
        <f t="shared" si="7"/>
        <v>schodiště 401:</v>
      </c>
      <c r="BE188" s="53"/>
      <c r="BF188" s="53"/>
      <c r="BG188" s="53"/>
      <c r="BH188" s="53"/>
      <c r="BI188" s="53"/>
    </row>
    <row r="189" spans="1:104" x14ac:dyDescent="0.2">
      <c r="A189" s="64"/>
      <c r="B189" s="65"/>
      <c r="C189" s="329" t="s">
        <v>1652</v>
      </c>
      <c r="D189" s="330"/>
      <c r="E189" s="103">
        <v>5.5910000000000002</v>
      </c>
      <c r="F189" s="69"/>
      <c r="G189" s="70"/>
      <c r="H189" s="71"/>
      <c r="I189" s="66"/>
      <c r="J189" s="72"/>
      <c r="K189" s="66"/>
      <c r="M189" s="67" t="s">
        <v>1652</v>
      </c>
      <c r="O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73" t="str">
        <f t="shared" si="7"/>
        <v>4,45*1,35*0,6282</v>
      </c>
      <c r="BE189" s="53"/>
      <c r="BF189" s="53"/>
      <c r="BG189" s="53"/>
      <c r="BH189" s="53"/>
      <c r="BI189" s="53"/>
    </row>
    <row r="190" spans="1:104" x14ac:dyDescent="0.2">
      <c r="A190" s="64"/>
      <c r="B190" s="65"/>
      <c r="C190" s="329" t="s">
        <v>1653</v>
      </c>
      <c r="D190" s="330"/>
      <c r="E190" s="103">
        <v>1.7589999999999999</v>
      </c>
      <c r="F190" s="69"/>
      <c r="G190" s="70"/>
      <c r="H190" s="71"/>
      <c r="I190" s="66"/>
      <c r="J190" s="72"/>
      <c r="K190" s="66"/>
      <c r="M190" s="67" t="s">
        <v>1653</v>
      </c>
      <c r="O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73" t="str">
        <f t="shared" si="7"/>
        <v>4,45*2*0,6282</v>
      </c>
      <c r="BE190" s="53"/>
      <c r="BF190" s="53"/>
      <c r="BG190" s="53"/>
      <c r="BH190" s="53"/>
      <c r="BI190" s="53"/>
    </row>
    <row r="191" spans="1:104" x14ac:dyDescent="0.2">
      <c r="A191" s="64"/>
      <c r="B191" s="65"/>
      <c r="C191" s="329" t="s">
        <v>1654</v>
      </c>
      <c r="D191" s="330"/>
      <c r="E191" s="103">
        <v>0.43969999999999998</v>
      </c>
      <c r="F191" s="69"/>
      <c r="G191" s="70"/>
      <c r="H191" s="71"/>
      <c r="I191" s="66"/>
      <c r="J191" s="72"/>
      <c r="K191" s="66"/>
      <c r="M191" s="67" t="s">
        <v>1654</v>
      </c>
      <c r="O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73" t="str">
        <f t="shared" si="7"/>
        <v>1,4*2*0,6282</v>
      </c>
      <c r="BE191" s="53"/>
      <c r="BF191" s="53"/>
      <c r="BG191" s="53"/>
      <c r="BH191" s="53"/>
      <c r="BI191" s="53"/>
    </row>
    <row r="192" spans="1:104" x14ac:dyDescent="0.2">
      <c r="A192" s="64"/>
      <c r="B192" s="65"/>
      <c r="C192" s="329" t="s">
        <v>1655</v>
      </c>
      <c r="D192" s="330"/>
      <c r="E192" s="103">
        <v>4.7366000000000001</v>
      </c>
      <c r="F192" s="69"/>
      <c r="G192" s="70"/>
      <c r="H192" s="71"/>
      <c r="I192" s="66"/>
      <c r="J192" s="72"/>
      <c r="K192" s="66"/>
      <c r="M192" s="67" t="s">
        <v>1655</v>
      </c>
      <c r="O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73" t="str">
        <f t="shared" si="7"/>
        <v>0,25*1,4*2*0,6282</v>
      </c>
      <c r="BE192" s="53"/>
      <c r="BF192" s="53"/>
      <c r="BG192" s="53"/>
      <c r="BH192" s="53"/>
      <c r="BI192" s="53"/>
    </row>
    <row r="193" spans="1:104" ht="22.5" x14ac:dyDescent="0.2">
      <c r="A193" s="54">
        <v>29</v>
      </c>
      <c r="B193" s="55" t="s">
        <v>704</v>
      </c>
      <c r="C193" s="56" t="s">
        <v>705</v>
      </c>
      <c r="D193" s="57" t="s">
        <v>201</v>
      </c>
      <c r="E193" s="100">
        <v>81.665999999999997</v>
      </c>
      <c r="F193" s="59">
        <v>0</v>
      </c>
      <c r="G193" s="60">
        <f>E193*F193</f>
        <v>0</v>
      </c>
      <c r="H193" s="61">
        <v>1.0200000000000001E-3</v>
      </c>
      <c r="I193" s="62">
        <f>E193*H193</f>
        <v>8.3299319999999996E-2</v>
      </c>
      <c r="J193" s="61">
        <v>0</v>
      </c>
      <c r="K193" s="62">
        <f>E193*J193</f>
        <v>0</v>
      </c>
      <c r="O193" s="53"/>
      <c r="Z193" s="53"/>
      <c r="AA193" s="53">
        <v>1</v>
      </c>
      <c r="AB193" s="53">
        <v>1</v>
      </c>
      <c r="AC193" s="53">
        <v>1</v>
      </c>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63">
        <f>G193</f>
        <v>0</v>
      </c>
      <c r="BA193" s="53"/>
      <c r="BB193" s="53"/>
      <c r="BC193" s="53"/>
      <c r="BD193" s="53"/>
      <c r="BE193" s="53"/>
      <c r="BF193" s="53"/>
      <c r="BG193" s="53"/>
      <c r="BH193" s="53"/>
      <c r="BI193" s="53"/>
      <c r="CA193" s="53">
        <v>1</v>
      </c>
      <c r="CB193" s="53">
        <v>1</v>
      </c>
      <c r="CZ193" s="16">
        <v>1</v>
      </c>
    </row>
    <row r="194" spans="1:104" x14ac:dyDescent="0.2">
      <c r="A194" s="64"/>
      <c r="B194" s="65"/>
      <c r="C194" s="329" t="s">
        <v>1656</v>
      </c>
      <c r="D194" s="330"/>
      <c r="E194" s="103">
        <v>81.665999999999997</v>
      </c>
      <c r="F194" s="69"/>
      <c r="G194" s="70"/>
      <c r="H194" s="71"/>
      <c r="I194" s="66"/>
      <c r="J194" s="72"/>
      <c r="K194" s="66"/>
      <c r="M194" s="67" t="s">
        <v>1656</v>
      </c>
      <c r="O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73" t="str">
        <f>C193</f>
        <v xml:space="preserve">Ukotvení příček k cihel.konstr. kotvami na hmožd. </v>
      </c>
      <c r="BE194" s="53"/>
      <c r="BF194" s="53"/>
      <c r="BG194" s="53"/>
      <c r="BH194" s="53"/>
      <c r="BI194" s="53"/>
    </row>
    <row r="195" spans="1:104" x14ac:dyDescent="0.2">
      <c r="A195" s="54">
        <v>30</v>
      </c>
      <c r="B195" s="55" t="s">
        <v>707</v>
      </c>
      <c r="C195" s="56" t="s">
        <v>708</v>
      </c>
      <c r="D195" s="57" t="s">
        <v>41</v>
      </c>
      <c r="E195" s="100">
        <v>4.6235999999999997</v>
      </c>
      <c r="F195" s="59">
        <v>0</v>
      </c>
      <c r="G195" s="60">
        <f>E195*F195</f>
        <v>0</v>
      </c>
      <c r="H195" s="61">
        <v>0.17856</v>
      </c>
      <c r="I195" s="62">
        <f>E195*H195</f>
        <v>0.82559001599999993</v>
      </c>
      <c r="J195" s="61">
        <v>0</v>
      </c>
      <c r="K195" s="62">
        <f>E195*J195</f>
        <v>0</v>
      </c>
      <c r="O195" s="53"/>
      <c r="Z195" s="53"/>
      <c r="AA195" s="53">
        <v>1</v>
      </c>
      <c r="AB195" s="53">
        <v>1</v>
      </c>
      <c r="AC195" s="53">
        <v>1</v>
      </c>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63">
        <f>G195</f>
        <v>0</v>
      </c>
      <c r="BA195" s="53"/>
      <c r="BB195" s="53"/>
      <c r="BC195" s="53"/>
      <c r="BD195" s="53"/>
      <c r="BE195" s="53"/>
      <c r="BF195" s="53"/>
      <c r="BG195" s="53"/>
      <c r="BH195" s="53"/>
      <c r="BI195" s="53"/>
      <c r="CA195" s="53">
        <v>1</v>
      </c>
      <c r="CB195" s="53">
        <v>1</v>
      </c>
      <c r="CZ195" s="16">
        <v>1</v>
      </c>
    </row>
    <row r="196" spans="1:104" x14ac:dyDescent="0.2">
      <c r="A196" s="64"/>
      <c r="B196" s="65"/>
      <c r="C196" s="329" t="s">
        <v>1657</v>
      </c>
      <c r="D196" s="330"/>
      <c r="E196" s="103">
        <v>2.9990000000000001</v>
      </c>
      <c r="F196" s="69"/>
      <c r="G196" s="70"/>
      <c r="H196" s="71"/>
      <c r="I196" s="66"/>
      <c r="J196" s="72"/>
      <c r="K196" s="66"/>
      <c r="M196" s="67" t="s">
        <v>1657</v>
      </c>
      <c r="O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73" t="str">
        <f>C195</f>
        <v xml:space="preserve">Plentování ocelových nosníků výšky 20 - 30 cm </v>
      </c>
      <c r="BE196" s="53"/>
      <c r="BF196" s="53"/>
      <c r="BG196" s="53"/>
      <c r="BH196" s="53"/>
      <c r="BI196" s="53"/>
    </row>
    <row r="197" spans="1:104" x14ac:dyDescent="0.2">
      <c r="A197" s="64"/>
      <c r="B197" s="65"/>
      <c r="C197" s="329" t="s">
        <v>1658</v>
      </c>
      <c r="D197" s="330"/>
      <c r="E197" s="103">
        <v>1.0177</v>
      </c>
      <c r="F197" s="69"/>
      <c r="G197" s="70"/>
      <c r="H197" s="71"/>
      <c r="I197" s="66"/>
      <c r="J197" s="72"/>
      <c r="K197" s="66"/>
      <c r="M197" s="67" t="s">
        <v>1658</v>
      </c>
      <c r="O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73" t="str">
        <f>C196</f>
        <v>((3,1*0,26*2)+(0,25*3,1))*2*0,6282</v>
      </c>
      <c r="BE197" s="53"/>
      <c r="BF197" s="53"/>
      <c r="BG197" s="53"/>
      <c r="BH197" s="53"/>
      <c r="BI197" s="53"/>
    </row>
    <row r="198" spans="1:104" x14ac:dyDescent="0.2">
      <c r="A198" s="64"/>
      <c r="B198" s="65"/>
      <c r="C198" s="329" t="s">
        <v>1659</v>
      </c>
      <c r="D198" s="330"/>
      <c r="E198" s="103">
        <v>0.60680000000000001</v>
      </c>
      <c r="F198" s="69"/>
      <c r="G198" s="70"/>
      <c r="H198" s="71"/>
      <c r="I198" s="66"/>
      <c r="J198" s="72"/>
      <c r="K198" s="66"/>
      <c r="M198" s="67" t="s">
        <v>1659</v>
      </c>
      <c r="O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73" t="str">
        <f>C197</f>
        <v>((1,8*0,3*2)+(0,3*1,8))*0,6282</v>
      </c>
      <c r="BE198" s="53"/>
      <c r="BF198" s="53"/>
      <c r="BG198" s="53"/>
      <c r="BH198" s="53"/>
      <c r="BI198" s="53"/>
    </row>
    <row r="199" spans="1:104" x14ac:dyDescent="0.2">
      <c r="A199" s="54">
        <v>31</v>
      </c>
      <c r="B199" s="55" t="s">
        <v>713</v>
      </c>
      <c r="C199" s="56" t="s">
        <v>1660</v>
      </c>
      <c r="D199" s="57" t="s">
        <v>41</v>
      </c>
      <c r="E199" s="100">
        <v>28.834399999999999</v>
      </c>
      <c r="F199" s="59">
        <v>0</v>
      </c>
      <c r="G199" s="60">
        <f>E199*F199</f>
        <v>0</v>
      </c>
      <c r="H199" s="61">
        <v>9.3579999999999997E-2</v>
      </c>
      <c r="I199" s="62">
        <f>E199*H199</f>
        <v>2.6983231519999999</v>
      </c>
      <c r="J199" s="61">
        <v>0</v>
      </c>
      <c r="K199" s="62">
        <f>E199*J199</f>
        <v>0</v>
      </c>
      <c r="O199" s="53"/>
      <c r="Z199" s="53"/>
      <c r="AA199" s="53">
        <v>1</v>
      </c>
      <c r="AB199" s="53">
        <v>1</v>
      </c>
      <c r="AC199" s="53">
        <v>1</v>
      </c>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63">
        <f>G199</f>
        <v>0</v>
      </c>
      <c r="BA199" s="53"/>
      <c r="BB199" s="53"/>
      <c r="BC199" s="53"/>
      <c r="BD199" s="53"/>
      <c r="BE199" s="53"/>
      <c r="BF199" s="53"/>
      <c r="BG199" s="53"/>
      <c r="BH199" s="53"/>
      <c r="BI199" s="53"/>
      <c r="CA199" s="53">
        <v>1</v>
      </c>
      <c r="CB199" s="53">
        <v>1</v>
      </c>
      <c r="CZ199" s="16">
        <v>1</v>
      </c>
    </row>
    <row r="200" spans="1:104" x14ac:dyDescent="0.2">
      <c r="A200" s="64"/>
      <c r="B200" s="65"/>
      <c r="C200" s="329" t="s">
        <v>2397</v>
      </c>
      <c r="D200" s="330"/>
      <c r="E200" s="103">
        <v>3.2038000000000002</v>
      </c>
      <c r="F200" s="69"/>
      <c r="G200" s="70"/>
      <c r="H200" s="71"/>
      <c r="I200" s="66"/>
      <c r="J200" s="72"/>
      <c r="K200" s="66"/>
      <c r="M200" s="67" t="s">
        <v>2397</v>
      </c>
      <c r="O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73" t="str">
        <f t="shared" ref="BD200:BD210" si="8">C199</f>
        <v xml:space="preserve">Přizdívky z desek  tl. 50 mm </v>
      </c>
      <c r="BE200" s="53"/>
      <c r="BF200" s="53"/>
      <c r="BG200" s="53"/>
      <c r="BH200" s="53"/>
      <c r="BI200" s="53"/>
    </row>
    <row r="201" spans="1:104" x14ac:dyDescent="0.2">
      <c r="A201" s="64"/>
      <c r="B201" s="65"/>
      <c r="C201" s="329" t="s">
        <v>2398</v>
      </c>
      <c r="D201" s="330"/>
      <c r="E201" s="103">
        <v>1.1308</v>
      </c>
      <c r="F201" s="69"/>
      <c r="G201" s="70"/>
      <c r="H201" s="71"/>
      <c r="I201" s="66"/>
      <c r="J201" s="72"/>
      <c r="K201" s="66"/>
      <c r="M201" s="67" t="s">
        <v>2398</v>
      </c>
      <c r="O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73" t="str">
        <f t="shared" si="8"/>
        <v>425:1,7*3*0,6282</v>
      </c>
      <c r="BE201" s="53"/>
      <c r="BF201" s="53"/>
      <c r="BG201" s="53"/>
      <c r="BH201" s="53"/>
      <c r="BI201" s="53"/>
    </row>
    <row r="202" spans="1:104" x14ac:dyDescent="0.2">
      <c r="A202" s="64"/>
      <c r="B202" s="65"/>
      <c r="C202" s="329" t="s">
        <v>2365</v>
      </c>
      <c r="D202" s="330"/>
      <c r="E202" s="103">
        <v>3.7692000000000001</v>
      </c>
      <c r="F202" s="69"/>
      <c r="G202" s="70"/>
      <c r="H202" s="71"/>
      <c r="I202" s="66"/>
      <c r="J202" s="72"/>
      <c r="K202" s="66"/>
      <c r="M202" s="67" t="s">
        <v>2365</v>
      </c>
      <c r="O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73" t="str">
        <f t="shared" si="8"/>
        <v>426:1,2*1,5*0,6282</v>
      </c>
      <c r="BE202" s="53"/>
      <c r="BF202" s="53"/>
      <c r="BG202" s="53"/>
      <c r="BH202" s="53"/>
      <c r="BI202" s="53"/>
    </row>
    <row r="203" spans="1:104" x14ac:dyDescent="0.2">
      <c r="A203" s="64"/>
      <c r="B203" s="65"/>
      <c r="C203" s="329" t="s">
        <v>1663</v>
      </c>
      <c r="D203" s="330"/>
      <c r="E203" s="103">
        <v>0.75380000000000003</v>
      </c>
      <c r="F203" s="69"/>
      <c r="G203" s="70"/>
      <c r="H203" s="71"/>
      <c r="I203" s="66"/>
      <c r="J203" s="72"/>
      <c r="K203" s="66"/>
      <c r="M203" s="67" t="s">
        <v>1663</v>
      </c>
      <c r="O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73" t="str">
        <f t="shared" si="8"/>
        <v>420:2*3*0,6282</v>
      </c>
      <c r="BE203" s="53"/>
      <c r="BF203" s="53"/>
      <c r="BG203" s="53"/>
      <c r="BH203" s="53"/>
      <c r="BI203" s="53"/>
    </row>
    <row r="204" spans="1:104" x14ac:dyDescent="0.2">
      <c r="A204" s="64"/>
      <c r="B204" s="65"/>
      <c r="C204" s="329" t="s">
        <v>2399</v>
      </c>
      <c r="D204" s="330"/>
      <c r="E204" s="103">
        <v>2.4500000000000002</v>
      </c>
      <c r="F204" s="69"/>
      <c r="G204" s="70"/>
      <c r="H204" s="71"/>
      <c r="I204" s="66"/>
      <c r="J204" s="72"/>
      <c r="K204" s="66"/>
      <c r="M204" s="67" t="s">
        <v>2399</v>
      </c>
      <c r="O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73" t="str">
        <f t="shared" si="8"/>
        <v>0,8*1,5*0,6282</v>
      </c>
      <c r="BE204" s="53"/>
      <c r="BF204" s="53"/>
      <c r="BG204" s="53"/>
      <c r="BH204" s="53"/>
      <c r="BI204" s="53"/>
    </row>
    <row r="205" spans="1:104" x14ac:dyDescent="0.2">
      <c r="A205" s="64"/>
      <c r="B205" s="65"/>
      <c r="C205" s="329" t="s">
        <v>1663</v>
      </c>
      <c r="D205" s="330"/>
      <c r="E205" s="103">
        <v>0.75380000000000003</v>
      </c>
      <c r="F205" s="69"/>
      <c r="G205" s="70"/>
      <c r="H205" s="71"/>
      <c r="I205" s="66"/>
      <c r="J205" s="72"/>
      <c r="K205" s="66"/>
      <c r="M205" s="67" t="s">
        <v>1663</v>
      </c>
      <c r="O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73" t="str">
        <f t="shared" si="8"/>
        <v>415:1,3*3*0,6282</v>
      </c>
      <c r="BE205" s="53"/>
      <c r="BF205" s="53"/>
      <c r="BG205" s="53"/>
      <c r="BH205" s="53"/>
      <c r="BI205" s="53"/>
    </row>
    <row r="206" spans="1:104" x14ac:dyDescent="0.2">
      <c r="A206" s="64"/>
      <c r="B206" s="65"/>
      <c r="C206" s="329" t="s">
        <v>2400</v>
      </c>
      <c r="D206" s="330"/>
      <c r="E206" s="103">
        <v>3.5807000000000002</v>
      </c>
      <c r="F206" s="69"/>
      <c r="G206" s="70"/>
      <c r="H206" s="71"/>
      <c r="I206" s="66"/>
      <c r="J206" s="72"/>
      <c r="K206" s="66"/>
      <c r="M206" s="67" t="s">
        <v>2400</v>
      </c>
      <c r="O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73" t="str">
        <f t="shared" si="8"/>
        <v>0,8*1,5*0,6282</v>
      </c>
      <c r="BE206" s="53"/>
      <c r="BF206" s="53"/>
      <c r="BG206" s="53"/>
      <c r="BH206" s="53"/>
      <c r="BI206" s="53"/>
    </row>
    <row r="207" spans="1:104" x14ac:dyDescent="0.2">
      <c r="A207" s="64"/>
      <c r="B207" s="65"/>
      <c r="C207" s="329" t="s">
        <v>1663</v>
      </c>
      <c r="D207" s="330"/>
      <c r="E207" s="103">
        <v>0.75380000000000003</v>
      </c>
      <c r="F207" s="69"/>
      <c r="G207" s="70"/>
      <c r="H207" s="71"/>
      <c r="I207" s="66"/>
      <c r="J207" s="72"/>
      <c r="K207" s="66"/>
      <c r="M207" s="67" t="s">
        <v>1663</v>
      </c>
      <c r="O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73" t="str">
        <f t="shared" si="8"/>
        <v>412:1,9*3*0,6282</v>
      </c>
      <c r="BE207" s="53"/>
      <c r="BF207" s="53"/>
      <c r="BG207" s="53"/>
      <c r="BH207" s="53"/>
      <c r="BI207" s="53"/>
    </row>
    <row r="208" spans="1:104" x14ac:dyDescent="0.2">
      <c r="A208" s="64"/>
      <c r="B208" s="65"/>
      <c r="C208" s="329" t="s">
        <v>2401</v>
      </c>
      <c r="D208" s="330"/>
      <c r="E208" s="103">
        <v>3.3923000000000001</v>
      </c>
      <c r="F208" s="69"/>
      <c r="G208" s="70"/>
      <c r="H208" s="71"/>
      <c r="I208" s="66"/>
      <c r="J208" s="72"/>
      <c r="K208" s="66"/>
      <c r="M208" s="67" t="s">
        <v>2401</v>
      </c>
      <c r="O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73" t="str">
        <f t="shared" si="8"/>
        <v>0,8*1,5*0,6282</v>
      </c>
      <c r="BE208" s="53"/>
      <c r="BF208" s="53"/>
      <c r="BG208" s="53"/>
      <c r="BH208" s="53"/>
      <c r="BI208" s="53"/>
    </row>
    <row r="209" spans="1:104" x14ac:dyDescent="0.2">
      <c r="A209" s="64"/>
      <c r="B209" s="65"/>
      <c r="C209" s="329" t="s">
        <v>2402</v>
      </c>
      <c r="D209" s="330"/>
      <c r="E209" s="103">
        <v>3.3923000000000001</v>
      </c>
      <c r="F209" s="69"/>
      <c r="G209" s="70"/>
      <c r="H209" s="71"/>
      <c r="I209" s="66"/>
      <c r="J209" s="72"/>
      <c r="K209" s="66"/>
      <c r="M209" s="67" t="s">
        <v>2402</v>
      </c>
      <c r="O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73" t="str">
        <f t="shared" si="8"/>
        <v>416:1,8*3*0,6282</v>
      </c>
      <c r="BE209" s="53"/>
      <c r="BF209" s="53"/>
      <c r="BG209" s="53"/>
      <c r="BH209" s="53"/>
      <c r="BI209" s="53"/>
    </row>
    <row r="210" spans="1:104" x14ac:dyDescent="0.2">
      <c r="A210" s="64"/>
      <c r="B210" s="65"/>
      <c r="C210" s="329" t="s">
        <v>2403</v>
      </c>
      <c r="D210" s="330"/>
      <c r="E210" s="103">
        <v>5.6538000000000004</v>
      </c>
      <c r="F210" s="69"/>
      <c r="G210" s="70"/>
      <c r="H210" s="71"/>
      <c r="I210" s="66"/>
      <c r="J210" s="72"/>
      <c r="K210" s="66"/>
      <c r="M210" s="67" t="s">
        <v>2403</v>
      </c>
      <c r="O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73" t="str">
        <f t="shared" si="8"/>
        <v>410:1,8*3*0,6282</v>
      </c>
      <c r="BE210" s="53"/>
      <c r="BF210" s="53"/>
      <c r="BG210" s="53"/>
      <c r="BH210" s="53"/>
      <c r="BI210" s="53"/>
    </row>
    <row r="211" spans="1:104" ht="22.5" x14ac:dyDescent="0.2">
      <c r="A211" s="54">
        <v>32</v>
      </c>
      <c r="B211" s="55" t="s">
        <v>752</v>
      </c>
      <c r="C211" s="56" t="s">
        <v>753</v>
      </c>
      <c r="D211" s="57" t="s">
        <v>70</v>
      </c>
      <c r="E211" s="100">
        <v>17.426300000000001</v>
      </c>
      <c r="F211" s="59">
        <v>0</v>
      </c>
      <c r="G211" s="60">
        <f>E211*F211</f>
        <v>0</v>
      </c>
      <c r="H211" s="61">
        <v>2.5698099999999999</v>
      </c>
      <c r="I211" s="62">
        <f>E211*H211</f>
        <v>44.782280003000004</v>
      </c>
      <c r="J211" s="61">
        <v>0</v>
      </c>
      <c r="K211" s="62">
        <f>E211*J211</f>
        <v>0</v>
      </c>
      <c r="O211" s="53"/>
      <c r="Z211" s="53"/>
      <c r="AA211" s="53">
        <v>1</v>
      </c>
      <c r="AB211" s="53">
        <v>1</v>
      </c>
      <c r="AC211" s="53">
        <v>1</v>
      </c>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63">
        <f>G211</f>
        <v>0</v>
      </c>
      <c r="BA211" s="53"/>
      <c r="BB211" s="53"/>
      <c r="BC211" s="53"/>
      <c r="BD211" s="53"/>
      <c r="BE211" s="53"/>
      <c r="BF211" s="53"/>
      <c r="BG211" s="53"/>
      <c r="BH211" s="53"/>
      <c r="BI211" s="53"/>
      <c r="CA211" s="53">
        <v>1</v>
      </c>
      <c r="CB211" s="53">
        <v>1</v>
      </c>
      <c r="CZ211" s="16">
        <v>1</v>
      </c>
    </row>
    <row r="212" spans="1:104" x14ac:dyDescent="0.2">
      <c r="A212" s="64"/>
      <c r="B212" s="65"/>
      <c r="C212" s="329" t="s">
        <v>1669</v>
      </c>
      <c r="D212" s="330"/>
      <c r="E212" s="103">
        <v>17.426300000000001</v>
      </c>
      <c r="F212" s="69"/>
      <c r="G212" s="70"/>
      <c r="H212" s="71"/>
      <c r="I212" s="66"/>
      <c r="J212" s="72"/>
      <c r="K212" s="66"/>
      <c r="M212" s="67" t="s">
        <v>1669</v>
      </c>
      <c r="O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73" t="str">
        <f>C211</f>
        <v>Dobetonování prefabrikovaných konstrukcí betonem třídy C 25/30</v>
      </c>
      <c r="BE212" s="53"/>
      <c r="BF212" s="53"/>
      <c r="BG212" s="53"/>
      <c r="BH212" s="53"/>
      <c r="BI212" s="53"/>
    </row>
    <row r="213" spans="1:104" ht="33.75" x14ac:dyDescent="0.2">
      <c r="A213" s="54">
        <v>33</v>
      </c>
      <c r="B213" s="55" t="s">
        <v>721</v>
      </c>
      <c r="C213" s="56" t="s">
        <v>722</v>
      </c>
      <c r="D213" s="57" t="s">
        <v>41</v>
      </c>
      <c r="E213" s="100">
        <v>15.2653</v>
      </c>
      <c r="F213" s="59">
        <v>0</v>
      </c>
      <c r="G213" s="60">
        <f>E213*F213</f>
        <v>0</v>
      </c>
      <c r="H213" s="61">
        <v>1.2149999999999999E-2</v>
      </c>
      <c r="I213" s="62">
        <f>E213*H213</f>
        <v>0.18547339499999999</v>
      </c>
      <c r="J213" s="61"/>
      <c r="K213" s="62">
        <f>E213*J213</f>
        <v>0</v>
      </c>
      <c r="O213" s="53"/>
      <c r="Z213" s="53"/>
      <c r="AA213" s="53">
        <v>12</v>
      </c>
      <c r="AB213" s="53">
        <v>0</v>
      </c>
      <c r="AC213" s="53">
        <v>105</v>
      </c>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63">
        <f>G213</f>
        <v>0</v>
      </c>
      <c r="BA213" s="53"/>
      <c r="BB213" s="53"/>
      <c r="BC213" s="53"/>
      <c r="BD213" s="53"/>
      <c r="BE213" s="53"/>
      <c r="BF213" s="53"/>
      <c r="BG213" s="53"/>
      <c r="BH213" s="53"/>
      <c r="BI213" s="53"/>
      <c r="CA213" s="53">
        <v>12</v>
      </c>
      <c r="CB213" s="53">
        <v>0</v>
      </c>
      <c r="CZ213" s="16">
        <v>1</v>
      </c>
    </row>
    <row r="214" spans="1:104" ht="25.5" x14ac:dyDescent="0.2">
      <c r="A214" s="64"/>
      <c r="B214" s="65"/>
      <c r="C214" s="329" t="s">
        <v>2376</v>
      </c>
      <c r="D214" s="330"/>
      <c r="E214" s="103">
        <v>2.8896999999999999</v>
      </c>
      <c r="F214" s="69"/>
      <c r="G214" s="70"/>
      <c r="H214" s="71"/>
      <c r="I214" s="66"/>
      <c r="J214" s="72"/>
      <c r="K214" s="66"/>
      <c r="M214" s="67" t="s">
        <v>2376</v>
      </c>
      <c r="O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73" t="str">
        <f t="shared" ref="BD214:BD219" si="9">C213</f>
        <v>Podhled sádrokartonový na zavěšenou ocel. konstr. desky standard impreg.proti vodě tl. 12,5 mm,</v>
      </c>
      <c r="BE214" s="53"/>
      <c r="BF214" s="53"/>
      <c r="BG214" s="53"/>
      <c r="BH214" s="53"/>
      <c r="BI214" s="53"/>
    </row>
    <row r="215" spans="1:104" x14ac:dyDescent="0.2">
      <c r="A215" s="64"/>
      <c r="B215" s="65"/>
      <c r="C215" s="329" t="s">
        <v>2381</v>
      </c>
      <c r="D215" s="330"/>
      <c r="E215" s="103">
        <v>2.8269000000000002</v>
      </c>
      <c r="F215" s="69"/>
      <c r="G215" s="70"/>
      <c r="H215" s="71"/>
      <c r="I215" s="66"/>
      <c r="J215" s="72"/>
      <c r="K215" s="66"/>
      <c r="M215" s="67" t="s">
        <v>2381</v>
      </c>
      <c r="O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73" t="str">
        <f t="shared" si="9"/>
        <v>406:4,6*0,6282</v>
      </c>
      <c r="BE215" s="53"/>
      <c r="BF215" s="53"/>
      <c r="BG215" s="53"/>
      <c r="BH215" s="53"/>
      <c r="BI215" s="53"/>
    </row>
    <row r="216" spans="1:104" x14ac:dyDescent="0.2">
      <c r="A216" s="64"/>
      <c r="B216" s="65"/>
      <c r="C216" s="329" t="s">
        <v>2383</v>
      </c>
      <c r="D216" s="330"/>
      <c r="E216" s="103">
        <v>3.2665999999999999</v>
      </c>
      <c r="F216" s="69"/>
      <c r="G216" s="70"/>
      <c r="H216" s="71"/>
      <c r="I216" s="66"/>
      <c r="J216" s="72"/>
      <c r="K216" s="66"/>
      <c r="M216" s="67" t="s">
        <v>2383</v>
      </c>
      <c r="O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73" t="str">
        <f t="shared" si="9"/>
        <v>412:4,5*0,6282</v>
      </c>
      <c r="BE216" s="53"/>
      <c r="BF216" s="53"/>
      <c r="BG216" s="53"/>
      <c r="BH216" s="53"/>
      <c r="BI216" s="53"/>
    </row>
    <row r="217" spans="1:104" x14ac:dyDescent="0.2">
      <c r="A217" s="64"/>
      <c r="B217" s="65"/>
      <c r="C217" s="329" t="s">
        <v>2387</v>
      </c>
      <c r="D217" s="330"/>
      <c r="E217" s="103">
        <v>2.4500000000000002</v>
      </c>
      <c r="F217" s="69"/>
      <c r="G217" s="70"/>
      <c r="H217" s="71"/>
      <c r="I217" s="66"/>
      <c r="J217" s="72"/>
      <c r="K217" s="66"/>
      <c r="M217" s="67" t="s">
        <v>2387</v>
      </c>
      <c r="O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73" t="str">
        <f t="shared" si="9"/>
        <v>415:5,2*0,6282</v>
      </c>
      <c r="BE217" s="53"/>
      <c r="BF217" s="53"/>
      <c r="BG217" s="53"/>
      <c r="BH217" s="53"/>
      <c r="BI217" s="53"/>
    </row>
    <row r="218" spans="1:104" x14ac:dyDescent="0.2">
      <c r="A218" s="64"/>
      <c r="B218" s="65"/>
      <c r="C218" s="329" t="s">
        <v>2391</v>
      </c>
      <c r="D218" s="330"/>
      <c r="E218" s="103">
        <v>2.9525000000000001</v>
      </c>
      <c r="F218" s="69"/>
      <c r="G218" s="70"/>
      <c r="H218" s="71"/>
      <c r="I218" s="66"/>
      <c r="J218" s="72"/>
      <c r="K218" s="66"/>
      <c r="M218" s="67" t="s">
        <v>2391</v>
      </c>
      <c r="O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73" t="str">
        <f t="shared" si="9"/>
        <v>420:3,9*0,6282</v>
      </c>
      <c r="BE218" s="53"/>
      <c r="BF218" s="53"/>
      <c r="BG218" s="53"/>
      <c r="BH218" s="53"/>
      <c r="BI218" s="53"/>
    </row>
    <row r="219" spans="1:104" x14ac:dyDescent="0.2">
      <c r="A219" s="64"/>
      <c r="B219" s="65"/>
      <c r="C219" s="329" t="s">
        <v>2392</v>
      </c>
      <c r="D219" s="330"/>
      <c r="E219" s="103">
        <v>0.87949999999999995</v>
      </c>
      <c r="F219" s="69"/>
      <c r="G219" s="70"/>
      <c r="H219" s="71"/>
      <c r="I219" s="66"/>
      <c r="J219" s="72"/>
      <c r="K219" s="66"/>
      <c r="M219" s="67" t="s">
        <v>2392</v>
      </c>
      <c r="O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73" t="str">
        <f t="shared" si="9"/>
        <v>425:4,7*0,6282</v>
      </c>
      <c r="BE219" s="53"/>
      <c r="BF219" s="53"/>
      <c r="BG219" s="53"/>
      <c r="BH219" s="53"/>
      <c r="BI219" s="53"/>
    </row>
    <row r="220" spans="1:104" x14ac:dyDescent="0.2">
      <c r="A220" s="54">
        <v>34</v>
      </c>
      <c r="B220" s="55" t="s">
        <v>1670</v>
      </c>
      <c r="C220" s="56" t="s">
        <v>729</v>
      </c>
      <c r="D220" s="57" t="s">
        <v>248</v>
      </c>
      <c r="E220" s="100">
        <v>8.9800000000000005E-2</v>
      </c>
      <c r="F220" s="59">
        <v>0</v>
      </c>
      <c r="G220" s="60">
        <f>E220*F220</f>
        <v>0</v>
      </c>
      <c r="H220" s="61">
        <v>1</v>
      </c>
      <c r="I220" s="62">
        <f>E220*H220</f>
        <v>8.9800000000000005E-2</v>
      </c>
      <c r="J220" s="61"/>
      <c r="K220" s="62">
        <f>E220*J220</f>
        <v>0</v>
      </c>
      <c r="O220" s="53"/>
      <c r="Z220" s="53"/>
      <c r="AA220" s="53">
        <v>3</v>
      </c>
      <c r="AB220" s="53">
        <v>1</v>
      </c>
      <c r="AC220" s="53">
        <v>13380630</v>
      </c>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63">
        <f>G220</f>
        <v>0</v>
      </c>
      <c r="BA220" s="53"/>
      <c r="BB220" s="53"/>
      <c r="BC220" s="53"/>
      <c r="BD220" s="53"/>
      <c r="BE220" s="53"/>
      <c r="BF220" s="53"/>
      <c r="BG220" s="53"/>
      <c r="BH220" s="53"/>
      <c r="BI220" s="53"/>
      <c r="CA220" s="53">
        <v>3</v>
      </c>
      <c r="CB220" s="53">
        <v>1</v>
      </c>
      <c r="CZ220" s="16">
        <v>1</v>
      </c>
    </row>
    <row r="221" spans="1:104" x14ac:dyDescent="0.2">
      <c r="A221" s="64"/>
      <c r="B221" s="65"/>
      <c r="C221" s="329" t="s">
        <v>1671</v>
      </c>
      <c r="D221" s="330"/>
      <c r="E221" s="103">
        <v>8.9800000000000005E-2</v>
      </c>
      <c r="F221" s="69"/>
      <c r="G221" s="70"/>
      <c r="H221" s="71"/>
      <c r="I221" s="66"/>
      <c r="J221" s="72"/>
      <c r="K221" s="66"/>
      <c r="M221" s="67" t="s">
        <v>1671</v>
      </c>
      <c r="O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73" t="str">
        <f>C220</f>
        <v>Tyč průřezu L 140, střední, jakost oceli S235</v>
      </c>
      <c r="BE221" s="53"/>
      <c r="BF221" s="53"/>
      <c r="BG221" s="53"/>
      <c r="BH221" s="53"/>
      <c r="BI221" s="53"/>
    </row>
    <row r="222" spans="1:104" x14ac:dyDescent="0.2">
      <c r="A222" s="54">
        <v>35</v>
      </c>
      <c r="B222" s="55" t="s">
        <v>1672</v>
      </c>
      <c r="C222" s="56" t="s">
        <v>1673</v>
      </c>
      <c r="D222" s="57" t="s">
        <v>248</v>
      </c>
      <c r="E222" s="100">
        <v>0.1638</v>
      </c>
      <c r="F222" s="59">
        <v>0</v>
      </c>
      <c r="G222" s="60">
        <f>E222*F222</f>
        <v>0</v>
      </c>
      <c r="H222" s="61">
        <v>1</v>
      </c>
      <c r="I222" s="62">
        <f>E222*H222</f>
        <v>0.1638</v>
      </c>
      <c r="J222" s="61"/>
      <c r="K222" s="62">
        <f>E222*J222</f>
        <v>0</v>
      </c>
      <c r="O222" s="53"/>
      <c r="Z222" s="53"/>
      <c r="AA222" s="53">
        <v>3</v>
      </c>
      <c r="AB222" s="53">
        <v>1</v>
      </c>
      <c r="AC222" s="53">
        <v>13384435</v>
      </c>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63">
        <f>G222</f>
        <v>0</v>
      </c>
      <c r="BA222" s="53"/>
      <c r="BB222" s="53"/>
      <c r="BC222" s="53"/>
      <c r="BD222" s="53"/>
      <c r="BE222" s="53"/>
      <c r="BF222" s="53"/>
      <c r="BG222" s="53"/>
      <c r="BH222" s="53"/>
      <c r="BI222" s="53"/>
      <c r="CA222" s="53">
        <v>3</v>
      </c>
      <c r="CB222" s="53">
        <v>1</v>
      </c>
      <c r="CZ222" s="16">
        <v>1</v>
      </c>
    </row>
    <row r="223" spans="1:104" x14ac:dyDescent="0.2">
      <c r="A223" s="64"/>
      <c r="B223" s="65"/>
      <c r="C223" s="329" t="s">
        <v>1674</v>
      </c>
      <c r="D223" s="330"/>
      <c r="E223" s="103">
        <v>0.1638</v>
      </c>
      <c r="F223" s="69"/>
      <c r="G223" s="70"/>
      <c r="H223" s="71"/>
      <c r="I223" s="66"/>
      <c r="J223" s="72"/>
      <c r="K223" s="66"/>
      <c r="M223" s="67" t="s">
        <v>1674</v>
      </c>
      <c r="O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73" t="str">
        <f>C222</f>
        <v>Tyč průřezu U 140, střední, jakost oceli S235</v>
      </c>
      <c r="BE223" s="53"/>
      <c r="BF223" s="53"/>
      <c r="BG223" s="53"/>
      <c r="BH223" s="53"/>
      <c r="BI223" s="53"/>
    </row>
    <row r="224" spans="1:104" x14ac:dyDescent="0.2">
      <c r="A224" s="54">
        <v>36</v>
      </c>
      <c r="B224" s="55" t="s">
        <v>725</v>
      </c>
      <c r="C224" s="56" t="s">
        <v>726</v>
      </c>
      <c r="D224" s="57" t="s">
        <v>248</v>
      </c>
      <c r="E224" s="100">
        <v>8.5099999999999995E-2</v>
      </c>
      <c r="F224" s="59">
        <v>0</v>
      </c>
      <c r="G224" s="60">
        <f>E224*F224</f>
        <v>0</v>
      </c>
      <c r="H224" s="61">
        <v>1</v>
      </c>
      <c r="I224" s="62">
        <f>E224*H224</f>
        <v>8.5099999999999995E-2</v>
      </c>
      <c r="J224" s="61"/>
      <c r="K224" s="62">
        <f>E224*J224</f>
        <v>0</v>
      </c>
      <c r="O224" s="53"/>
      <c r="Z224" s="53"/>
      <c r="AA224" s="53">
        <v>3</v>
      </c>
      <c r="AB224" s="53">
        <v>1</v>
      </c>
      <c r="AC224" s="53">
        <v>13384440</v>
      </c>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63">
        <f>G224</f>
        <v>0</v>
      </c>
      <c r="BA224" s="53"/>
      <c r="BB224" s="53"/>
      <c r="BC224" s="53"/>
      <c r="BD224" s="53"/>
      <c r="BE224" s="53"/>
      <c r="BF224" s="53"/>
      <c r="BG224" s="53"/>
      <c r="BH224" s="53"/>
      <c r="BI224" s="53"/>
      <c r="CA224" s="53">
        <v>3</v>
      </c>
      <c r="CB224" s="53">
        <v>1</v>
      </c>
      <c r="CZ224" s="16">
        <v>1</v>
      </c>
    </row>
    <row r="225" spans="1:104" x14ac:dyDescent="0.2">
      <c r="A225" s="64"/>
      <c r="B225" s="65"/>
      <c r="C225" s="329" t="s">
        <v>727</v>
      </c>
      <c r="D225" s="330"/>
      <c r="E225" s="103">
        <v>8.5099999999999995E-2</v>
      </c>
      <c r="F225" s="69"/>
      <c r="G225" s="70"/>
      <c r="H225" s="71"/>
      <c r="I225" s="66"/>
      <c r="J225" s="72"/>
      <c r="K225" s="66"/>
      <c r="M225" s="67" t="s">
        <v>727</v>
      </c>
      <c r="O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73" t="str">
        <f>C224</f>
        <v>Tyč průřezu U 160, střední, jakost oceli S235</v>
      </c>
      <c r="BE225" s="53"/>
      <c r="BF225" s="53"/>
      <c r="BG225" s="53"/>
      <c r="BH225" s="53"/>
      <c r="BI225" s="53"/>
    </row>
    <row r="226" spans="1:104" x14ac:dyDescent="0.2">
      <c r="A226" s="54">
        <v>37</v>
      </c>
      <c r="B226" s="55" t="s">
        <v>731</v>
      </c>
      <c r="C226" s="56" t="s">
        <v>732</v>
      </c>
      <c r="D226" s="57" t="s">
        <v>248</v>
      </c>
      <c r="E226" s="100">
        <v>2.9000000000000001E-2</v>
      </c>
      <c r="F226" s="59">
        <v>0</v>
      </c>
      <c r="G226" s="60">
        <f>E226*F226</f>
        <v>0</v>
      </c>
      <c r="H226" s="61">
        <v>1</v>
      </c>
      <c r="I226" s="62">
        <f>E226*H226</f>
        <v>2.9000000000000001E-2</v>
      </c>
      <c r="J226" s="61"/>
      <c r="K226" s="62">
        <f>E226*J226</f>
        <v>0</v>
      </c>
      <c r="O226" s="53"/>
      <c r="Z226" s="53"/>
      <c r="AA226" s="53">
        <v>3</v>
      </c>
      <c r="AB226" s="53">
        <v>1</v>
      </c>
      <c r="AC226" s="53" t="s">
        <v>731</v>
      </c>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63">
        <f>G226</f>
        <v>0</v>
      </c>
      <c r="BA226" s="53"/>
      <c r="BB226" s="53"/>
      <c r="BC226" s="53"/>
      <c r="BD226" s="53"/>
      <c r="BE226" s="53"/>
      <c r="BF226" s="53"/>
      <c r="BG226" s="53"/>
      <c r="BH226" s="53"/>
      <c r="BI226" s="53"/>
      <c r="CA226" s="53">
        <v>3</v>
      </c>
      <c r="CB226" s="53">
        <v>1</v>
      </c>
      <c r="CZ226" s="16">
        <v>1</v>
      </c>
    </row>
    <row r="227" spans="1:104" x14ac:dyDescent="0.2">
      <c r="A227" s="64"/>
      <c r="B227" s="65"/>
      <c r="C227" s="329" t="s">
        <v>733</v>
      </c>
      <c r="D227" s="330"/>
      <c r="E227" s="103">
        <v>2.9000000000000001E-2</v>
      </c>
      <c r="F227" s="69"/>
      <c r="G227" s="70"/>
      <c r="H227" s="71"/>
      <c r="I227" s="66"/>
      <c r="J227" s="72"/>
      <c r="K227" s="66"/>
      <c r="M227" s="67" t="s">
        <v>733</v>
      </c>
      <c r="O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73" t="str">
        <f>C226</f>
        <v>Tyč průřezu L 120, střední, jakost oceli S235</v>
      </c>
      <c r="BE227" s="53"/>
      <c r="BF227" s="53"/>
      <c r="BG227" s="53"/>
      <c r="BH227" s="53"/>
      <c r="BI227" s="53"/>
    </row>
    <row r="228" spans="1:104" x14ac:dyDescent="0.2">
      <c r="A228" s="54">
        <v>38</v>
      </c>
      <c r="B228" s="55" t="s">
        <v>734</v>
      </c>
      <c r="C228" s="56" t="s">
        <v>735</v>
      </c>
      <c r="D228" s="57" t="s">
        <v>248</v>
      </c>
      <c r="E228" s="100">
        <v>0.1787</v>
      </c>
      <c r="F228" s="59">
        <v>0</v>
      </c>
      <c r="G228" s="60">
        <f>E228*F228</f>
        <v>0</v>
      </c>
      <c r="H228" s="61">
        <v>1</v>
      </c>
      <c r="I228" s="62">
        <f>E228*H228</f>
        <v>0.1787</v>
      </c>
      <c r="J228" s="61"/>
      <c r="K228" s="62">
        <f>E228*J228</f>
        <v>0</v>
      </c>
      <c r="O228" s="53"/>
      <c r="Z228" s="53"/>
      <c r="AA228" s="53">
        <v>3</v>
      </c>
      <c r="AB228" s="53">
        <v>1</v>
      </c>
      <c r="AC228" s="53">
        <v>13483315</v>
      </c>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63">
        <f>G228</f>
        <v>0</v>
      </c>
      <c r="BA228" s="53"/>
      <c r="BB228" s="53"/>
      <c r="BC228" s="53"/>
      <c r="BD228" s="53"/>
      <c r="BE228" s="53"/>
      <c r="BF228" s="53"/>
      <c r="BG228" s="53"/>
      <c r="BH228" s="53"/>
      <c r="BI228" s="53"/>
      <c r="CA228" s="53">
        <v>3</v>
      </c>
      <c r="CB228" s="53">
        <v>1</v>
      </c>
      <c r="CZ228" s="16">
        <v>1</v>
      </c>
    </row>
    <row r="229" spans="1:104" x14ac:dyDescent="0.2">
      <c r="A229" s="64"/>
      <c r="B229" s="65"/>
      <c r="C229" s="329" t="s">
        <v>736</v>
      </c>
      <c r="D229" s="330"/>
      <c r="E229" s="103">
        <v>0.1787</v>
      </c>
      <c r="F229" s="69"/>
      <c r="G229" s="70"/>
      <c r="H229" s="71"/>
      <c r="I229" s="66"/>
      <c r="J229" s="72"/>
      <c r="K229" s="66"/>
      <c r="M229" s="67" t="s">
        <v>736</v>
      </c>
      <c r="O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73" t="str">
        <f>C228</f>
        <v>Tyč průřezu U 200, hrubé, jakost oceli S235</v>
      </c>
      <c r="BE229" s="53"/>
      <c r="BF229" s="53"/>
      <c r="BG229" s="53"/>
      <c r="BH229" s="53"/>
      <c r="BI229" s="53"/>
    </row>
    <row r="230" spans="1:104" x14ac:dyDescent="0.2">
      <c r="A230" s="54">
        <v>39</v>
      </c>
      <c r="B230" s="55" t="s">
        <v>737</v>
      </c>
      <c r="C230" s="56" t="s">
        <v>738</v>
      </c>
      <c r="D230" s="57" t="s">
        <v>248</v>
      </c>
      <c r="E230" s="100">
        <v>0.28110000000000002</v>
      </c>
      <c r="F230" s="59">
        <v>0</v>
      </c>
      <c r="G230" s="60">
        <f>E230*F230</f>
        <v>0</v>
      </c>
      <c r="H230" s="61">
        <v>1</v>
      </c>
      <c r="I230" s="62">
        <f>E230*H230</f>
        <v>0.28110000000000002</v>
      </c>
      <c r="J230" s="61"/>
      <c r="K230" s="62">
        <f>E230*J230</f>
        <v>0</v>
      </c>
      <c r="O230" s="53"/>
      <c r="Z230" s="53"/>
      <c r="AA230" s="53">
        <v>3</v>
      </c>
      <c r="AB230" s="53">
        <v>1</v>
      </c>
      <c r="AC230" s="53">
        <v>13486330</v>
      </c>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63">
        <f>G230</f>
        <v>0</v>
      </c>
      <c r="BA230" s="53"/>
      <c r="BB230" s="53"/>
      <c r="BC230" s="53"/>
      <c r="BD230" s="53"/>
      <c r="BE230" s="53"/>
      <c r="BF230" s="53"/>
      <c r="BG230" s="53"/>
      <c r="BH230" s="53"/>
      <c r="BI230" s="53"/>
      <c r="CA230" s="53">
        <v>3</v>
      </c>
      <c r="CB230" s="53">
        <v>1</v>
      </c>
      <c r="CZ230" s="16">
        <v>1</v>
      </c>
    </row>
    <row r="231" spans="1:104" x14ac:dyDescent="0.2">
      <c r="A231" s="64"/>
      <c r="B231" s="65"/>
      <c r="C231" s="326" t="s">
        <v>739</v>
      </c>
      <c r="D231" s="327"/>
      <c r="E231" s="327"/>
      <c r="F231" s="327"/>
      <c r="G231" s="328"/>
      <c r="I231" s="66"/>
      <c r="K231" s="66"/>
      <c r="L231" s="67" t="s">
        <v>739</v>
      </c>
      <c r="O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row>
    <row r="232" spans="1:104" x14ac:dyDescent="0.2">
      <c r="A232" s="64"/>
      <c r="B232" s="65"/>
      <c r="C232" s="329" t="s">
        <v>1675</v>
      </c>
      <c r="D232" s="330"/>
      <c r="E232" s="103">
        <v>0.28110000000000002</v>
      </c>
      <c r="F232" s="69"/>
      <c r="G232" s="70"/>
      <c r="H232" s="71"/>
      <c r="I232" s="66"/>
      <c r="J232" s="72"/>
      <c r="K232" s="66"/>
      <c r="M232" s="67" t="s">
        <v>1675</v>
      </c>
      <c r="O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73" t="str">
        <f>C231</f>
        <v>260/3000</v>
      </c>
      <c r="BE232" s="53"/>
      <c r="BF232" s="53"/>
      <c r="BG232" s="53"/>
      <c r="BH232" s="53"/>
      <c r="BI232" s="53"/>
    </row>
    <row r="233" spans="1:104" x14ac:dyDescent="0.2">
      <c r="A233" s="74" t="s">
        <v>42</v>
      </c>
      <c r="B233" s="75" t="s">
        <v>319</v>
      </c>
      <c r="C233" s="76" t="s">
        <v>320</v>
      </c>
      <c r="D233" s="77"/>
      <c r="E233" s="78"/>
      <c r="F233" s="78"/>
      <c r="G233" s="79">
        <f>SUM(G7:G232)</f>
        <v>0</v>
      </c>
      <c r="H233" s="80"/>
      <c r="I233" s="79">
        <f>SUM(I7:I232)</f>
        <v>179.33212391600003</v>
      </c>
      <c r="J233" s="81"/>
      <c r="K233" s="79">
        <f>SUM(K7:K232)</f>
        <v>0</v>
      </c>
      <c r="O233" s="53"/>
      <c r="X233" s="82">
        <f>K233</f>
        <v>0</v>
      </c>
      <c r="Y233" s="82">
        <f>I233</f>
        <v>179.33212391600003</v>
      </c>
      <c r="Z233" s="63">
        <f>G233</f>
        <v>0</v>
      </c>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83"/>
      <c r="BB233" s="83"/>
      <c r="BC233" s="83"/>
      <c r="BD233" s="83"/>
      <c r="BE233" s="83"/>
      <c r="BF233" s="83"/>
      <c r="BG233" s="53"/>
      <c r="BH233" s="53"/>
      <c r="BI233" s="53"/>
    </row>
    <row r="234" spans="1:104" ht="14.25" customHeight="1" x14ac:dyDescent="0.2">
      <c r="A234" s="43" t="s">
        <v>38</v>
      </c>
      <c r="B234" s="44" t="s">
        <v>747</v>
      </c>
      <c r="C234" s="45" t="s">
        <v>748</v>
      </c>
      <c r="D234" s="46"/>
      <c r="E234" s="47"/>
      <c r="F234" s="47"/>
      <c r="G234" s="48"/>
      <c r="H234" s="49"/>
      <c r="I234" s="50"/>
      <c r="J234" s="51"/>
      <c r="K234" s="52"/>
      <c r="O234" s="53"/>
    </row>
    <row r="235" spans="1:104" ht="22.5" x14ac:dyDescent="0.2">
      <c r="A235" s="54">
        <v>40</v>
      </c>
      <c r="B235" s="55" t="s">
        <v>755</v>
      </c>
      <c r="C235" s="56" t="s">
        <v>756</v>
      </c>
      <c r="D235" s="57" t="s">
        <v>41</v>
      </c>
      <c r="E235" s="100">
        <v>31.661300000000001</v>
      </c>
      <c r="F235" s="59">
        <v>0</v>
      </c>
      <c r="G235" s="60">
        <f>E235*F235</f>
        <v>0</v>
      </c>
      <c r="H235" s="61">
        <v>0</v>
      </c>
      <c r="I235" s="62">
        <f>E235*H235</f>
        <v>0</v>
      </c>
      <c r="J235" s="61">
        <v>0</v>
      </c>
      <c r="K235" s="62">
        <f>E235*J235</f>
        <v>0</v>
      </c>
      <c r="O235" s="53"/>
      <c r="Z235" s="53"/>
      <c r="AA235" s="53">
        <v>1</v>
      </c>
      <c r="AB235" s="53">
        <v>1</v>
      </c>
      <c r="AC235" s="53">
        <v>1</v>
      </c>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63">
        <f>G235</f>
        <v>0</v>
      </c>
      <c r="BA235" s="53"/>
      <c r="BB235" s="53"/>
      <c r="BC235" s="53"/>
      <c r="BD235" s="53"/>
      <c r="BE235" s="53"/>
      <c r="BF235" s="53"/>
      <c r="BG235" s="53"/>
      <c r="BH235" s="53"/>
      <c r="BI235" s="53"/>
      <c r="CA235" s="53">
        <v>1</v>
      </c>
      <c r="CB235" s="53">
        <v>1</v>
      </c>
      <c r="CZ235" s="16">
        <v>1</v>
      </c>
    </row>
    <row r="236" spans="1:104" x14ac:dyDescent="0.2">
      <c r="A236" s="64"/>
      <c r="B236" s="65"/>
      <c r="C236" s="329" t="s">
        <v>2374</v>
      </c>
      <c r="D236" s="330"/>
      <c r="E236" s="103">
        <v>2.3872</v>
      </c>
      <c r="F236" s="69"/>
      <c r="G236" s="70"/>
      <c r="H236" s="71"/>
      <c r="I236" s="66"/>
      <c r="J236" s="72"/>
      <c r="K236" s="66"/>
      <c r="M236" s="67" t="s">
        <v>2374</v>
      </c>
      <c r="O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73" t="str">
        <f t="shared" ref="BD236:BD246" si="10">C235</f>
        <v xml:space="preserve">Příplatek k podhledu sádrokart. za plochu do 10 m2 </v>
      </c>
      <c r="BE236" s="53"/>
      <c r="BF236" s="53"/>
      <c r="BG236" s="53"/>
      <c r="BH236" s="53"/>
      <c r="BI236" s="53"/>
    </row>
    <row r="237" spans="1:104" x14ac:dyDescent="0.2">
      <c r="A237" s="64"/>
      <c r="B237" s="65"/>
      <c r="C237" s="329" t="s">
        <v>2376</v>
      </c>
      <c r="D237" s="330"/>
      <c r="E237" s="103">
        <v>2.8896999999999999</v>
      </c>
      <c r="F237" s="69"/>
      <c r="G237" s="70"/>
      <c r="H237" s="71"/>
      <c r="I237" s="66"/>
      <c r="J237" s="72"/>
      <c r="K237" s="66"/>
      <c r="M237" s="67" t="s">
        <v>2376</v>
      </c>
      <c r="O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73" t="str">
        <f t="shared" si="10"/>
        <v>404:3,8*0,6282</v>
      </c>
      <c r="BE237" s="53"/>
      <c r="BF237" s="53"/>
      <c r="BG237" s="53"/>
      <c r="BH237" s="53"/>
      <c r="BI237" s="53"/>
    </row>
    <row r="238" spans="1:104" x14ac:dyDescent="0.2">
      <c r="A238" s="64"/>
      <c r="B238" s="65"/>
      <c r="C238" s="329" t="s">
        <v>2378</v>
      </c>
      <c r="D238" s="330"/>
      <c r="E238" s="103">
        <v>3.141</v>
      </c>
      <c r="F238" s="69"/>
      <c r="G238" s="70"/>
      <c r="H238" s="71"/>
      <c r="I238" s="66"/>
      <c r="J238" s="72"/>
      <c r="K238" s="66"/>
      <c r="M238" s="67" t="s">
        <v>2378</v>
      </c>
      <c r="O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73" t="str">
        <f t="shared" si="10"/>
        <v>406:4,6*0,6282</v>
      </c>
      <c r="BE238" s="53"/>
      <c r="BF238" s="53"/>
      <c r="BG238" s="53"/>
      <c r="BH238" s="53"/>
      <c r="BI238" s="53"/>
    </row>
    <row r="239" spans="1:104" x14ac:dyDescent="0.2">
      <c r="A239" s="64"/>
      <c r="B239" s="65"/>
      <c r="C239" s="329" t="s">
        <v>2381</v>
      </c>
      <c r="D239" s="330"/>
      <c r="E239" s="103">
        <v>2.8269000000000002</v>
      </c>
      <c r="F239" s="69"/>
      <c r="G239" s="70"/>
      <c r="H239" s="71"/>
      <c r="I239" s="66"/>
      <c r="J239" s="72"/>
      <c r="K239" s="66"/>
      <c r="M239" s="67" t="s">
        <v>2381</v>
      </c>
      <c r="O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73" t="str">
        <f t="shared" si="10"/>
        <v>409:5*0,6282</v>
      </c>
      <c r="BE239" s="53"/>
      <c r="BF239" s="53"/>
      <c r="BG239" s="53"/>
      <c r="BH239" s="53"/>
      <c r="BI239" s="53"/>
    </row>
    <row r="240" spans="1:104" x14ac:dyDescent="0.2">
      <c r="A240" s="64"/>
      <c r="B240" s="65"/>
      <c r="C240" s="329" t="s">
        <v>2382</v>
      </c>
      <c r="D240" s="330"/>
      <c r="E240" s="103">
        <v>4.0205000000000002</v>
      </c>
      <c r="F240" s="69"/>
      <c r="G240" s="70"/>
      <c r="H240" s="71"/>
      <c r="I240" s="66"/>
      <c r="J240" s="72"/>
      <c r="K240" s="66"/>
      <c r="M240" s="67" t="s">
        <v>2382</v>
      </c>
      <c r="O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73" t="str">
        <f t="shared" si="10"/>
        <v>412:4,5*0,6282</v>
      </c>
      <c r="BE240" s="53"/>
      <c r="BF240" s="53"/>
      <c r="BG240" s="53"/>
      <c r="BH240" s="53"/>
      <c r="BI240" s="53"/>
    </row>
    <row r="241" spans="1:104" x14ac:dyDescent="0.2">
      <c r="A241" s="64"/>
      <c r="B241" s="65"/>
      <c r="C241" s="329" t="s">
        <v>2383</v>
      </c>
      <c r="D241" s="330"/>
      <c r="E241" s="103">
        <v>3.2665999999999999</v>
      </c>
      <c r="F241" s="69"/>
      <c r="G241" s="70"/>
      <c r="H241" s="71"/>
      <c r="I241" s="66"/>
      <c r="J241" s="72"/>
      <c r="K241" s="66"/>
      <c r="M241" s="67" t="s">
        <v>2383</v>
      </c>
      <c r="O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73" t="str">
        <f t="shared" si="10"/>
        <v>414:6,4*0,6282</v>
      </c>
      <c r="BE241" s="53"/>
      <c r="BF241" s="53"/>
      <c r="BG241" s="53"/>
      <c r="BH241" s="53"/>
      <c r="BI241" s="53"/>
    </row>
    <row r="242" spans="1:104" x14ac:dyDescent="0.2">
      <c r="A242" s="64"/>
      <c r="B242" s="65"/>
      <c r="C242" s="329" t="s">
        <v>2386</v>
      </c>
      <c r="D242" s="330"/>
      <c r="E242" s="103">
        <v>2.0731000000000002</v>
      </c>
      <c r="F242" s="69"/>
      <c r="G242" s="70"/>
      <c r="H242" s="71"/>
      <c r="I242" s="66"/>
      <c r="J242" s="72"/>
      <c r="K242" s="66"/>
      <c r="M242" s="67" t="s">
        <v>2386</v>
      </c>
      <c r="O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73" t="str">
        <f t="shared" si="10"/>
        <v>415:5,2*0,6282</v>
      </c>
      <c r="BE242" s="53"/>
      <c r="BF242" s="53"/>
      <c r="BG242" s="53"/>
      <c r="BH242" s="53"/>
      <c r="BI242" s="53"/>
    </row>
    <row r="243" spans="1:104" x14ac:dyDescent="0.2">
      <c r="A243" s="64"/>
      <c r="B243" s="65"/>
      <c r="C243" s="329" t="s">
        <v>2387</v>
      </c>
      <c r="D243" s="330"/>
      <c r="E243" s="103">
        <v>2.4500000000000002</v>
      </c>
      <c r="F243" s="69"/>
      <c r="G243" s="70"/>
      <c r="H243" s="71"/>
      <c r="I243" s="66"/>
      <c r="J243" s="72"/>
      <c r="K243" s="66"/>
      <c r="M243" s="67" t="s">
        <v>2387</v>
      </c>
      <c r="O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73" t="str">
        <f t="shared" si="10"/>
        <v>419:3,3*0,6282</v>
      </c>
      <c r="BE243" s="53"/>
      <c r="BF243" s="53"/>
      <c r="BG243" s="53"/>
      <c r="BH243" s="53"/>
      <c r="BI243" s="53"/>
    </row>
    <row r="244" spans="1:104" x14ac:dyDescent="0.2">
      <c r="A244" s="64"/>
      <c r="B244" s="65"/>
      <c r="C244" s="329" t="s">
        <v>2390</v>
      </c>
      <c r="D244" s="330"/>
      <c r="E244" s="103">
        <v>4.7743000000000002</v>
      </c>
      <c r="F244" s="69"/>
      <c r="G244" s="70"/>
      <c r="H244" s="71"/>
      <c r="I244" s="66"/>
      <c r="J244" s="72"/>
      <c r="K244" s="66"/>
      <c r="M244" s="67" t="s">
        <v>2390</v>
      </c>
      <c r="O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73" t="str">
        <f t="shared" si="10"/>
        <v>420:3,9*0,6282</v>
      </c>
      <c r="BE244" s="53"/>
      <c r="BF244" s="53"/>
      <c r="BG244" s="53"/>
      <c r="BH244" s="53"/>
      <c r="BI244" s="53"/>
    </row>
    <row r="245" spans="1:104" x14ac:dyDescent="0.2">
      <c r="A245" s="64"/>
      <c r="B245" s="65"/>
      <c r="C245" s="329" t="s">
        <v>2391</v>
      </c>
      <c r="D245" s="330"/>
      <c r="E245" s="103">
        <v>2.9525000000000001</v>
      </c>
      <c r="F245" s="69"/>
      <c r="G245" s="70"/>
      <c r="H245" s="71"/>
      <c r="I245" s="66"/>
      <c r="J245" s="72"/>
      <c r="K245" s="66"/>
      <c r="M245" s="67" t="s">
        <v>2391</v>
      </c>
      <c r="O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73" t="str">
        <f t="shared" si="10"/>
        <v>424:7,6*0,6282</v>
      </c>
      <c r="BE245" s="53"/>
      <c r="BF245" s="53"/>
      <c r="BG245" s="53"/>
      <c r="BH245" s="53"/>
      <c r="BI245" s="53"/>
    </row>
    <row r="246" spans="1:104" x14ac:dyDescent="0.2">
      <c r="A246" s="64"/>
      <c r="B246" s="65"/>
      <c r="C246" s="329" t="s">
        <v>2392</v>
      </c>
      <c r="D246" s="330"/>
      <c r="E246" s="103">
        <v>0.87949999999999995</v>
      </c>
      <c r="F246" s="69"/>
      <c r="G246" s="70"/>
      <c r="H246" s="71"/>
      <c r="I246" s="66"/>
      <c r="J246" s="72"/>
      <c r="K246" s="66"/>
      <c r="M246" s="67" t="s">
        <v>2392</v>
      </c>
      <c r="O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73" t="str">
        <f t="shared" si="10"/>
        <v>425:4,7*0,6282</v>
      </c>
      <c r="BE246" s="53"/>
      <c r="BF246" s="53"/>
      <c r="BG246" s="53"/>
      <c r="BH246" s="53"/>
      <c r="BI246" s="53"/>
    </row>
    <row r="247" spans="1:104" ht="22.5" x14ac:dyDescent="0.2">
      <c r="A247" s="54">
        <v>41</v>
      </c>
      <c r="B247" s="55" t="s">
        <v>757</v>
      </c>
      <c r="C247" s="56" t="s">
        <v>758</v>
      </c>
      <c r="D247" s="57" t="s">
        <v>70</v>
      </c>
      <c r="E247" s="100">
        <v>17.9665</v>
      </c>
      <c r="F247" s="59">
        <v>0</v>
      </c>
      <c r="G247" s="60">
        <f>E247*F247</f>
        <v>0</v>
      </c>
      <c r="H247" s="61">
        <v>2.5251100000000002</v>
      </c>
      <c r="I247" s="62">
        <f>E247*H247</f>
        <v>45.367388815000005</v>
      </c>
      <c r="J247" s="61">
        <v>0</v>
      </c>
      <c r="K247" s="62">
        <f>E247*J247</f>
        <v>0</v>
      </c>
      <c r="O247" s="53"/>
      <c r="Z247" s="53"/>
      <c r="AA247" s="53">
        <v>1</v>
      </c>
      <c r="AB247" s="53">
        <v>1</v>
      </c>
      <c r="AC247" s="53">
        <v>1</v>
      </c>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63">
        <f>G247</f>
        <v>0</v>
      </c>
      <c r="BA247" s="53"/>
      <c r="BB247" s="53"/>
      <c r="BC247" s="53"/>
      <c r="BD247" s="53"/>
      <c r="BE247" s="53"/>
      <c r="BF247" s="53"/>
      <c r="BG247" s="53"/>
      <c r="BH247" s="53"/>
      <c r="BI247" s="53"/>
      <c r="CA247" s="53">
        <v>1</v>
      </c>
      <c r="CB247" s="53">
        <v>1</v>
      </c>
      <c r="CZ247" s="16">
        <v>1</v>
      </c>
    </row>
    <row r="248" spans="1:104" x14ac:dyDescent="0.2">
      <c r="A248" s="64"/>
      <c r="B248" s="65"/>
      <c r="C248" s="329" t="s">
        <v>1676</v>
      </c>
      <c r="D248" s="330"/>
      <c r="E248" s="103">
        <v>17.9665</v>
      </c>
      <c r="F248" s="69"/>
      <c r="G248" s="70"/>
      <c r="H248" s="71"/>
      <c r="I248" s="66"/>
      <c r="J248" s="72"/>
      <c r="K248" s="66"/>
      <c r="M248" s="67" t="s">
        <v>1676</v>
      </c>
      <c r="O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73" t="str">
        <f>C247</f>
        <v xml:space="preserve">Ztužující pásy a věnce z betonu železového C 20/25 </v>
      </c>
      <c r="BE248" s="53"/>
      <c r="BF248" s="53"/>
      <c r="BG248" s="53"/>
      <c r="BH248" s="53"/>
      <c r="BI248" s="53"/>
    </row>
    <row r="249" spans="1:104" x14ac:dyDescent="0.2">
      <c r="A249" s="54">
        <v>42</v>
      </c>
      <c r="B249" s="55" t="s">
        <v>1677</v>
      </c>
      <c r="C249" s="56" t="s">
        <v>1678</v>
      </c>
      <c r="D249" s="57" t="s">
        <v>41</v>
      </c>
      <c r="E249" s="100">
        <v>50.8842</v>
      </c>
      <c r="F249" s="59">
        <v>0</v>
      </c>
      <c r="G249" s="60">
        <f>E249*F249</f>
        <v>0</v>
      </c>
      <c r="H249" s="61">
        <v>7.8200000000000006E-3</v>
      </c>
      <c r="I249" s="62">
        <f>E249*H249</f>
        <v>0.39791444400000003</v>
      </c>
      <c r="J249" s="61">
        <v>0</v>
      </c>
      <c r="K249" s="62">
        <f>E249*J249</f>
        <v>0</v>
      </c>
      <c r="O249" s="53"/>
      <c r="Z249" s="53"/>
      <c r="AA249" s="53">
        <v>1</v>
      </c>
      <c r="AB249" s="53">
        <v>1</v>
      </c>
      <c r="AC249" s="53">
        <v>1</v>
      </c>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63">
        <f>G249</f>
        <v>0</v>
      </c>
      <c r="BA249" s="53"/>
      <c r="BB249" s="53"/>
      <c r="BC249" s="53"/>
      <c r="BD249" s="53"/>
      <c r="BE249" s="53"/>
      <c r="BF249" s="53"/>
      <c r="BG249" s="53"/>
      <c r="BH249" s="53"/>
      <c r="BI249" s="53"/>
      <c r="CA249" s="53">
        <v>1</v>
      </c>
      <c r="CB249" s="53">
        <v>1</v>
      </c>
      <c r="CZ249" s="16">
        <v>1</v>
      </c>
    </row>
    <row r="250" spans="1:104" x14ac:dyDescent="0.2">
      <c r="A250" s="64"/>
      <c r="B250" s="65"/>
      <c r="C250" s="329" t="s">
        <v>1679</v>
      </c>
      <c r="D250" s="330"/>
      <c r="E250" s="103">
        <v>50.8842</v>
      </c>
      <c r="F250" s="69"/>
      <c r="G250" s="70"/>
      <c r="H250" s="71"/>
      <c r="I250" s="66"/>
      <c r="J250" s="72"/>
      <c r="K250" s="66"/>
      <c r="M250" s="67" t="s">
        <v>1679</v>
      </c>
      <c r="O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73" t="str">
        <f>C249</f>
        <v xml:space="preserve">Bednění ztužujících pásů a věnců - zřízení </v>
      </c>
      <c r="BE250" s="53"/>
      <c r="BF250" s="53"/>
      <c r="BG250" s="53"/>
      <c r="BH250" s="53"/>
      <c r="BI250" s="53"/>
    </row>
    <row r="251" spans="1:104" x14ac:dyDescent="0.2">
      <c r="A251" s="54">
        <v>43</v>
      </c>
      <c r="B251" s="55" t="s">
        <v>1680</v>
      </c>
      <c r="C251" s="56" t="s">
        <v>1681</v>
      </c>
      <c r="D251" s="57" t="s">
        <v>41</v>
      </c>
      <c r="E251" s="100">
        <v>50.8842</v>
      </c>
      <c r="F251" s="59">
        <v>0</v>
      </c>
      <c r="G251" s="60">
        <f>E251*F251</f>
        <v>0</v>
      </c>
      <c r="H251" s="61">
        <v>0</v>
      </c>
      <c r="I251" s="62">
        <f>E251*H251</f>
        <v>0</v>
      </c>
      <c r="J251" s="61">
        <v>0</v>
      </c>
      <c r="K251" s="62">
        <f>E251*J251</f>
        <v>0</v>
      </c>
      <c r="O251" s="53"/>
      <c r="Z251" s="53"/>
      <c r="AA251" s="53">
        <v>1</v>
      </c>
      <c r="AB251" s="53">
        <v>1</v>
      </c>
      <c r="AC251" s="53">
        <v>1</v>
      </c>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63">
        <f>G251</f>
        <v>0</v>
      </c>
      <c r="BA251" s="53"/>
      <c r="BB251" s="53"/>
      <c r="BC251" s="53"/>
      <c r="BD251" s="53"/>
      <c r="BE251" s="53"/>
      <c r="BF251" s="53"/>
      <c r="BG251" s="53"/>
      <c r="BH251" s="53"/>
      <c r="BI251" s="53"/>
      <c r="CA251" s="53">
        <v>1</v>
      </c>
      <c r="CB251" s="53">
        <v>1</v>
      </c>
      <c r="CZ251" s="16">
        <v>1</v>
      </c>
    </row>
    <row r="252" spans="1:104" x14ac:dyDescent="0.2">
      <c r="A252" s="64"/>
      <c r="B252" s="65"/>
      <c r="C252" s="329" t="s">
        <v>1679</v>
      </c>
      <c r="D252" s="330"/>
      <c r="E252" s="103">
        <v>50.8842</v>
      </c>
      <c r="F252" s="69"/>
      <c r="G252" s="70"/>
      <c r="H252" s="71"/>
      <c r="I252" s="66"/>
      <c r="J252" s="72"/>
      <c r="K252" s="66"/>
      <c r="M252" s="67" t="s">
        <v>1679</v>
      </c>
      <c r="O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73" t="str">
        <f>C251</f>
        <v xml:space="preserve">Bednění ztužujících pásů a věnců - odstranění </v>
      </c>
      <c r="BE252" s="53"/>
      <c r="BF252" s="53"/>
      <c r="BG252" s="53"/>
      <c r="BH252" s="53"/>
      <c r="BI252" s="53"/>
    </row>
    <row r="253" spans="1:104" x14ac:dyDescent="0.2">
      <c r="A253" s="54">
        <v>44</v>
      </c>
      <c r="B253" s="55" t="s">
        <v>760</v>
      </c>
      <c r="C253" s="56" t="s">
        <v>761</v>
      </c>
      <c r="D253" s="57" t="s">
        <v>248</v>
      </c>
      <c r="E253" s="100">
        <v>1.5130999999999999</v>
      </c>
      <c r="F253" s="59">
        <v>0</v>
      </c>
      <c r="G253" s="60">
        <f>E253*F253</f>
        <v>0</v>
      </c>
      <c r="H253" s="61">
        <v>1.0166500000000001</v>
      </c>
      <c r="I253" s="62">
        <f>E253*H253</f>
        <v>1.5382931149999999</v>
      </c>
      <c r="J253" s="61">
        <v>0</v>
      </c>
      <c r="K253" s="62">
        <f>E253*J253</f>
        <v>0</v>
      </c>
      <c r="O253" s="53"/>
      <c r="Z253" s="53"/>
      <c r="AA253" s="53">
        <v>1</v>
      </c>
      <c r="AB253" s="53">
        <v>1</v>
      </c>
      <c r="AC253" s="53">
        <v>1</v>
      </c>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63">
        <f>G253</f>
        <v>0</v>
      </c>
      <c r="BA253" s="53"/>
      <c r="BB253" s="53"/>
      <c r="BC253" s="53"/>
      <c r="BD253" s="53"/>
      <c r="BE253" s="53"/>
      <c r="BF253" s="53"/>
      <c r="BG253" s="53"/>
      <c r="BH253" s="53"/>
      <c r="BI253" s="53"/>
      <c r="CA253" s="53">
        <v>1</v>
      </c>
      <c r="CB253" s="53">
        <v>1</v>
      </c>
      <c r="CZ253" s="16">
        <v>1</v>
      </c>
    </row>
    <row r="254" spans="1:104" x14ac:dyDescent="0.2">
      <c r="A254" s="64"/>
      <c r="B254" s="65"/>
      <c r="C254" s="329" t="s">
        <v>1682</v>
      </c>
      <c r="D254" s="330"/>
      <c r="E254" s="103">
        <v>1.5130999999999999</v>
      </c>
      <c r="F254" s="69"/>
      <c r="G254" s="70"/>
      <c r="H254" s="71"/>
      <c r="I254" s="66"/>
      <c r="J254" s="72"/>
      <c r="K254" s="66"/>
      <c r="M254" s="67" t="s">
        <v>1682</v>
      </c>
      <c r="O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73" t="str">
        <f>C253</f>
        <v xml:space="preserve">Výztuž ztužujících pásů a věnců z oceli 10505(R) </v>
      </c>
      <c r="BE254" s="53"/>
      <c r="BF254" s="53"/>
      <c r="BG254" s="53"/>
      <c r="BH254" s="53"/>
      <c r="BI254" s="53"/>
    </row>
    <row r="255" spans="1:104" x14ac:dyDescent="0.2">
      <c r="A255" s="54">
        <v>45</v>
      </c>
      <c r="B255" s="55" t="s">
        <v>313</v>
      </c>
      <c r="C255" s="56" t="s">
        <v>314</v>
      </c>
      <c r="D255" s="57" t="s">
        <v>248</v>
      </c>
      <c r="E255" s="100">
        <v>1.2060999999999999</v>
      </c>
      <c r="F255" s="59">
        <v>0</v>
      </c>
      <c r="G255" s="60">
        <f>E255*F255</f>
        <v>0</v>
      </c>
      <c r="H255" s="61">
        <v>1.0211600000000001</v>
      </c>
      <c r="I255" s="62">
        <f>E255*H255</f>
        <v>1.2316210759999999</v>
      </c>
      <c r="J255" s="61"/>
      <c r="K255" s="62">
        <f>E255*J255</f>
        <v>0</v>
      </c>
      <c r="O255" s="53"/>
      <c r="Z255" s="53"/>
      <c r="AA255" s="53">
        <v>12</v>
      </c>
      <c r="AB255" s="53">
        <v>0</v>
      </c>
      <c r="AC255" s="53">
        <v>107</v>
      </c>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63">
        <f>G255</f>
        <v>0</v>
      </c>
      <c r="BA255" s="53"/>
      <c r="BB255" s="53"/>
      <c r="BC255" s="53"/>
      <c r="BD255" s="53"/>
      <c r="BE255" s="53"/>
      <c r="BF255" s="53"/>
      <c r="BG255" s="53"/>
      <c r="BH255" s="53"/>
      <c r="BI255" s="53"/>
      <c r="CA255" s="53">
        <v>12</v>
      </c>
      <c r="CB255" s="53">
        <v>0</v>
      </c>
      <c r="CZ255" s="16">
        <v>1</v>
      </c>
    </row>
    <row r="256" spans="1:104" x14ac:dyDescent="0.2">
      <c r="A256" s="64"/>
      <c r="B256" s="65"/>
      <c r="C256" s="329" t="s">
        <v>1683</v>
      </c>
      <c r="D256" s="330"/>
      <c r="E256" s="103">
        <v>1.2060999999999999</v>
      </c>
      <c r="F256" s="69"/>
      <c r="G256" s="70"/>
      <c r="H256" s="71"/>
      <c r="I256" s="66"/>
      <c r="J256" s="72"/>
      <c r="K256" s="66"/>
      <c r="M256" s="67" t="s">
        <v>1683</v>
      </c>
      <c r="O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73" t="str">
        <f>C255</f>
        <v xml:space="preserve">Výztuž betonářské oceli </v>
      </c>
      <c r="BE256" s="53"/>
      <c r="BF256" s="53"/>
      <c r="BG256" s="53"/>
      <c r="BH256" s="53"/>
      <c r="BI256" s="53"/>
    </row>
    <row r="257" spans="1:104" x14ac:dyDescent="0.2">
      <c r="A257" s="54">
        <v>46</v>
      </c>
      <c r="B257" s="55" t="s">
        <v>776</v>
      </c>
      <c r="C257" s="56" t="s">
        <v>777</v>
      </c>
      <c r="D257" s="57" t="s">
        <v>41</v>
      </c>
      <c r="E257" s="100">
        <v>12.564</v>
      </c>
      <c r="F257" s="59">
        <v>0</v>
      </c>
      <c r="G257" s="60">
        <f>E257*F257</f>
        <v>0</v>
      </c>
      <c r="H257" s="61">
        <v>0.62</v>
      </c>
      <c r="I257" s="62">
        <f>E257*H257</f>
        <v>7.7896799999999997</v>
      </c>
      <c r="J257" s="61"/>
      <c r="K257" s="62">
        <f>E257*J257</f>
        <v>0</v>
      </c>
      <c r="O257" s="53"/>
      <c r="Z257" s="53"/>
      <c r="AA257" s="53">
        <v>12</v>
      </c>
      <c r="AB257" s="53">
        <v>0</v>
      </c>
      <c r="AC257" s="53">
        <v>1</v>
      </c>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63">
        <f>G257</f>
        <v>0</v>
      </c>
      <c r="BA257" s="53"/>
      <c r="BB257" s="53"/>
      <c r="BC257" s="53"/>
      <c r="BD257" s="53"/>
      <c r="BE257" s="53"/>
      <c r="BF257" s="53"/>
      <c r="BG257" s="53"/>
      <c r="BH257" s="53"/>
      <c r="BI257" s="53"/>
      <c r="CA257" s="53">
        <v>12</v>
      </c>
      <c r="CB257" s="53">
        <v>0</v>
      </c>
      <c r="CZ257" s="16">
        <v>1</v>
      </c>
    </row>
    <row r="258" spans="1:104" x14ac:dyDescent="0.2">
      <c r="A258" s="64"/>
      <c r="B258" s="65"/>
      <c r="C258" s="326" t="s">
        <v>778</v>
      </c>
      <c r="D258" s="327"/>
      <c r="E258" s="327"/>
      <c r="F258" s="327"/>
      <c r="G258" s="328"/>
      <c r="I258" s="66"/>
      <c r="K258" s="66"/>
      <c r="L258" s="67" t="s">
        <v>778</v>
      </c>
      <c r="O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row>
    <row r="259" spans="1:104" x14ac:dyDescent="0.2">
      <c r="A259" s="64"/>
      <c r="B259" s="65"/>
      <c r="C259" s="326" t="s">
        <v>779</v>
      </c>
      <c r="D259" s="327"/>
      <c r="E259" s="327"/>
      <c r="F259" s="327"/>
      <c r="G259" s="328"/>
      <c r="I259" s="66"/>
      <c r="K259" s="66"/>
      <c r="L259" s="67" t="s">
        <v>779</v>
      </c>
      <c r="O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row>
    <row r="260" spans="1:104" x14ac:dyDescent="0.2">
      <c r="A260" s="64"/>
      <c r="B260" s="65"/>
      <c r="C260" s="326" t="s">
        <v>780</v>
      </c>
      <c r="D260" s="327"/>
      <c r="E260" s="327"/>
      <c r="F260" s="327"/>
      <c r="G260" s="328"/>
      <c r="I260" s="66"/>
      <c r="K260" s="66"/>
      <c r="L260" s="67" t="s">
        <v>780</v>
      </c>
      <c r="O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row>
    <row r="261" spans="1:104" x14ac:dyDescent="0.2">
      <c r="A261" s="64"/>
      <c r="B261" s="65"/>
      <c r="C261" s="326" t="s">
        <v>781</v>
      </c>
      <c r="D261" s="327"/>
      <c r="E261" s="327"/>
      <c r="F261" s="327"/>
      <c r="G261" s="328"/>
      <c r="I261" s="66"/>
      <c r="K261" s="66"/>
      <c r="L261" s="67" t="s">
        <v>781</v>
      </c>
      <c r="O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row>
    <row r="262" spans="1:104" x14ac:dyDescent="0.2">
      <c r="A262" s="64"/>
      <c r="B262" s="65"/>
      <c r="C262" s="326" t="s">
        <v>782</v>
      </c>
      <c r="D262" s="327"/>
      <c r="E262" s="327"/>
      <c r="F262" s="327"/>
      <c r="G262" s="328"/>
      <c r="I262" s="66"/>
      <c r="K262" s="66"/>
      <c r="L262" s="67" t="s">
        <v>782</v>
      </c>
      <c r="O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row>
    <row r="263" spans="1:104" x14ac:dyDescent="0.2">
      <c r="A263" s="64"/>
      <c r="B263" s="65"/>
      <c r="C263" s="326" t="s">
        <v>783</v>
      </c>
      <c r="D263" s="327"/>
      <c r="E263" s="327"/>
      <c r="F263" s="327"/>
      <c r="G263" s="328"/>
      <c r="I263" s="66"/>
      <c r="K263" s="66"/>
      <c r="L263" s="67" t="s">
        <v>783</v>
      </c>
      <c r="O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row>
    <row r="264" spans="1:104" x14ac:dyDescent="0.2">
      <c r="A264" s="64"/>
      <c r="B264" s="65"/>
      <c r="C264" s="326" t="s">
        <v>784</v>
      </c>
      <c r="D264" s="327"/>
      <c r="E264" s="327"/>
      <c r="F264" s="327"/>
      <c r="G264" s="328"/>
      <c r="I264" s="66"/>
      <c r="K264" s="66"/>
      <c r="L264" s="67" t="s">
        <v>784</v>
      </c>
      <c r="O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row>
    <row r="265" spans="1:104" x14ac:dyDescent="0.2">
      <c r="A265" s="64"/>
      <c r="B265" s="65"/>
      <c r="C265" s="326" t="s">
        <v>785</v>
      </c>
      <c r="D265" s="327"/>
      <c r="E265" s="327"/>
      <c r="F265" s="327"/>
      <c r="G265" s="328"/>
      <c r="I265" s="66"/>
      <c r="K265" s="66"/>
      <c r="L265" s="67" t="s">
        <v>785</v>
      </c>
      <c r="O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row>
    <row r="266" spans="1:104" x14ac:dyDescent="0.2">
      <c r="A266" s="64"/>
      <c r="B266" s="65"/>
      <c r="C266" s="326" t="s">
        <v>786</v>
      </c>
      <c r="D266" s="327"/>
      <c r="E266" s="327"/>
      <c r="F266" s="327"/>
      <c r="G266" s="328"/>
      <c r="I266" s="66"/>
      <c r="K266" s="66"/>
      <c r="L266" s="67" t="s">
        <v>786</v>
      </c>
      <c r="O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row>
    <row r="267" spans="1:104" x14ac:dyDescent="0.2">
      <c r="A267" s="64"/>
      <c r="B267" s="65"/>
      <c r="C267" s="326" t="s">
        <v>793</v>
      </c>
      <c r="D267" s="327"/>
      <c r="E267" s="327"/>
      <c r="F267" s="327"/>
      <c r="G267" s="328"/>
      <c r="I267" s="66"/>
      <c r="K267" s="66"/>
      <c r="L267" s="67" t="s">
        <v>793</v>
      </c>
      <c r="O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row>
    <row r="268" spans="1:104" x14ac:dyDescent="0.2">
      <c r="A268" s="64"/>
      <c r="B268" s="65"/>
      <c r="C268" s="326" t="s">
        <v>788</v>
      </c>
      <c r="D268" s="327"/>
      <c r="E268" s="327"/>
      <c r="F268" s="327"/>
      <c r="G268" s="328"/>
      <c r="I268" s="66"/>
      <c r="K268" s="66"/>
      <c r="L268" s="67" t="s">
        <v>788</v>
      </c>
      <c r="O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row>
    <row r="269" spans="1:104" x14ac:dyDescent="0.2">
      <c r="A269" s="64"/>
      <c r="B269" s="65"/>
      <c r="C269" s="326"/>
      <c r="D269" s="327"/>
      <c r="E269" s="327"/>
      <c r="F269" s="327"/>
      <c r="G269" s="328"/>
      <c r="I269" s="66"/>
      <c r="K269" s="66"/>
      <c r="L269" s="67"/>
      <c r="O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row>
    <row r="270" spans="1:104" x14ac:dyDescent="0.2">
      <c r="A270" s="64"/>
      <c r="B270" s="65"/>
      <c r="C270" s="326" t="s">
        <v>789</v>
      </c>
      <c r="D270" s="327"/>
      <c r="E270" s="327"/>
      <c r="F270" s="327"/>
      <c r="G270" s="328"/>
      <c r="I270" s="66"/>
      <c r="K270" s="66"/>
      <c r="L270" s="67" t="s">
        <v>789</v>
      </c>
      <c r="O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row>
    <row r="271" spans="1:104" ht="25.5" x14ac:dyDescent="0.2">
      <c r="A271" s="64"/>
      <c r="B271" s="65"/>
      <c r="C271" s="329" t="s">
        <v>790</v>
      </c>
      <c r="D271" s="330"/>
      <c r="E271" s="103">
        <v>12.564</v>
      </c>
      <c r="F271" s="69"/>
      <c r="G271" s="70"/>
      <c r="H271" s="71"/>
      <c r="I271" s="66"/>
      <c r="J271" s="72"/>
      <c r="K271" s="66"/>
      <c r="M271" s="67" t="s">
        <v>790</v>
      </c>
      <c r="O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73" t="str">
        <f>C270</f>
        <v>Výkresy výztuže nadbetonávek a kotvení ISO nosníků budou součástí výrobně montážní dokumentace</v>
      </c>
      <c r="BE271" s="53"/>
      <c r="BF271" s="53"/>
      <c r="BG271" s="53"/>
      <c r="BH271" s="53"/>
      <c r="BI271" s="53"/>
    </row>
    <row r="272" spans="1:104" x14ac:dyDescent="0.2">
      <c r="A272" s="54">
        <v>47</v>
      </c>
      <c r="B272" s="55" t="s">
        <v>791</v>
      </c>
      <c r="C272" s="56" t="s">
        <v>792</v>
      </c>
      <c r="D272" s="57" t="s">
        <v>41</v>
      </c>
      <c r="E272" s="100">
        <v>198.5112</v>
      </c>
      <c r="F272" s="59">
        <v>0</v>
      </c>
      <c r="G272" s="60">
        <f>E272*F272</f>
        <v>0</v>
      </c>
      <c r="H272" s="61">
        <v>0.32650000000000001</v>
      </c>
      <c r="I272" s="62">
        <f>E272*H272</f>
        <v>64.813906799999998</v>
      </c>
      <c r="J272" s="61"/>
      <c r="K272" s="62">
        <f>E272*J272</f>
        <v>0</v>
      </c>
      <c r="O272" s="53"/>
      <c r="Z272" s="53"/>
      <c r="AA272" s="53">
        <v>12</v>
      </c>
      <c r="AB272" s="53">
        <v>0</v>
      </c>
      <c r="AC272" s="53">
        <v>2</v>
      </c>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63">
        <f>G272</f>
        <v>0</v>
      </c>
      <c r="BA272" s="53"/>
      <c r="BB272" s="53"/>
      <c r="BC272" s="53"/>
      <c r="BD272" s="53"/>
      <c r="BE272" s="53"/>
      <c r="BF272" s="53"/>
      <c r="BG272" s="53"/>
      <c r="BH272" s="53"/>
      <c r="BI272" s="53"/>
      <c r="CA272" s="53">
        <v>12</v>
      </c>
      <c r="CB272" s="53">
        <v>0</v>
      </c>
      <c r="CZ272" s="16">
        <v>1</v>
      </c>
    </row>
    <row r="273" spans="1:104" x14ac:dyDescent="0.2">
      <c r="A273" s="64"/>
      <c r="B273" s="65"/>
      <c r="C273" s="326" t="s">
        <v>778</v>
      </c>
      <c r="D273" s="327"/>
      <c r="E273" s="327"/>
      <c r="F273" s="327"/>
      <c r="G273" s="328"/>
      <c r="I273" s="66"/>
      <c r="K273" s="66"/>
      <c r="L273" s="67" t="s">
        <v>778</v>
      </c>
      <c r="O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row>
    <row r="274" spans="1:104" x14ac:dyDescent="0.2">
      <c r="A274" s="64"/>
      <c r="B274" s="65"/>
      <c r="C274" s="326" t="s">
        <v>779</v>
      </c>
      <c r="D274" s="327"/>
      <c r="E274" s="327"/>
      <c r="F274" s="327"/>
      <c r="G274" s="328"/>
      <c r="I274" s="66"/>
      <c r="K274" s="66"/>
      <c r="L274" s="67" t="s">
        <v>779</v>
      </c>
      <c r="O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row>
    <row r="275" spans="1:104" x14ac:dyDescent="0.2">
      <c r="A275" s="64"/>
      <c r="B275" s="65"/>
      <c r="C275" s="326" t="s">
        <v>780</v>
      </c>
      <c r="D275" s="327"/>
      <c r="E275" s="327"/>
      <c r="F275" s="327"/>
      <c r="G275" s="328"/>
      <c r="I275" s="66"/>
      <c r="K275" s="66"/>
      <c r="L275" s="67" t="s">
        <v>780</v>
      </c>
      <c r="O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row>
    <row r="276" spans="1:104" x14ac:dyDescent="0.2">
      <c r="A276" s="64"/>
      <c r="B276" s="65"/>
      <c r="C276" s="326" t="s">
        <v>781</v>
      </c>
      <c r="D276" s="327"/>
      <c r="E276" s="327"/>
      <c r="F276" s="327"/>
      <c r="G276" s="328"/>
      <c r="I276" s="66"/>
      <c r="K276" s="66"/>
      <c r="L276" s="67" t="s">
        <v>781</v>
      </c>
      <c r="O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row>
    <row r="277" spans="1:104" x14ac:dyDescent="0.2">
      <c r="A277" s="64"/>
      <c r="B277" s="65"/>
      <c r="C277" s="326" t="s">
        <v>782</v>
      </c>
      <c r="D277" s="327"/>
      <c r="E277" s="327"/>
      <c r="F277" s="327"/>
      <c r="G277" s="328"/>
      <c r="I277" s="66"/>
      <c r="K277" s="66"/>
      <c r="L277" s="67" t="s">
        <v>782</v>
      </c>
      <c r="O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row>
    <row r="278" spans="1:104" x14ac:dyDescent="0.2">
      <c r="A278" s="64"/>
      <c r="B278" s="65"/>
      <c r="C278" s="326" t="s">
        <v>783</v>
      </c>
      <c r="D278" s="327"/>
      <c r="E278" s="327"/>
      <c r="F278" s="327"/>
      <c r="G278" s="328"/>
      <c r="I278" s="66"/>
      <c r="K278" s="66"/>
      <c r="L278" s="67" t="s">
        <v>783</v>
      </c>
      <c r="O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row>
    <row r="279" spans="1:104" x14ac:dyDescent="0.2">
      <c r="A279" s="64"/>
      <c r="B279" s="65"/>
      <c r="C279" s="326" t="s">
        <v>784</v>
      </c>
      <c r="D279" s="327"/>
      <c r="E279" s="327"/>
      <c r="F279" s="327"/>
      <c r="G279" s="328"/>
      <c r="I279" s="66"/>
      <c r="K279" s="66"/>
      <c r="L279" s="67" t="s">
        <v>784</v>
      </c>
      <c r="O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row>
    <row r="280" spans="1:104" x14ac:dyDescent="0.2">
      <c r="A280" s="64"/>
      <c r="B280" s="65"/>
      <c r="C280" s="326" t="s">
        <v>785</v>
      </c>
      <c r="D280" s="327"/>
      <c r="E280" s="327"/>
      <c r="F280" s="327"/>
      <c r="G280" s="328"/>
      <c r="I280" s="66"/>
      <c r="K280" s="66"/>
      <c r="L280" s="67" t="s">
        <v>785</v>
      </c>
      <c r="O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row>
    <row r="281" spans="1:104" x14ac:dyDescent="0.2">
      <c r="A281" s="64"/>
      <c r="B281" s="65"/>
      <c r="C281" s="326" t="s">
        <v>786</v>
      </c>
      <c r="D281" s="327"/>
      <c r="E281" s="327"/>
      <c r="F281" s="327"/>
      <c r="G281" s="328"/>
      <c r="I281" s="66"/>
      <c r="K281" s="66"/>
      <c r="L281" s="67" t="s">
        <v>786</v>
      </c>
      <c r="O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row>
    <row r="282" spans="1:104" x14ac:dyDescent="0.2">
      <c r="A282" s="64"/>
      <c r="B282" s="65"/>
      <c r="C282" s="326" t="s">
        <v>793</v>
      </c>
      <c r="D282" s="327"/>
      <c r="E282" s="327"/>
      <c r="F282" s="327"/>
      <c r="G282" s="328"/>
      <c r="I282" s="66"/>
      <c r="K282" s="66"/>
      <c r="L282" s="67" t="s">
        <v>793</v>
      </c>
      <c r="O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row>
    <row r="283" spans="1:104" x14ac:dyDescent="0.2">
      <c r="A283" s="64"/>
      <c r="B283" s="65"/>
      <c r="C283" s="326" t="s">
        <v>788</v>
      </c>
      <c r="D283" s="327"/>
      <c r="E283" s="327"/>
      <c r="F283" s="327"/>
      <c r="G283" s="328"/>
      <c r="I283" s="66"/>
      <c r="K283" s="66"/>
      <c r="L283" s="67" t="s">
        <v>788</v>
      </c>
      <c r="O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row>
    <row r="284" spans="1:104" x14ac:dyDescent="0.2">
      <c r="A284" s="64"/>
      <c r="B284" s="65"/>
      <c r="C284" s="326" t="s">
        <v>794</v>
      </c>
      <c r="D284" s="327"/>
      <c r="E284" s="327"/>
      <c r="F284" s="327"/>
      <c r="G284" s="328"/>
      <c r="I284" s="66"/>
      <c r="K284" s="66"/>
      <c r="L284" s="67" t="s">
        <v>794</v>
      </c>
      <c r="O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row>
    <row r="285" spans="1:104" x14ac:dyDescent="0.2">
      <c r="A285" s="64"/>
      <c r="B285" s="65"/>
      <c r="C285" s="326"/>
      <c r="D285" s="327"/>
      <c r="E285" s="327"/>
      <c r="F285" s="327"/>
      <c r="G285" s="328"/>
      <c r="I285" s="66"/>
      <c r="K285" s="66"/>
      <c r="L285" s="67"/>
      <c r="O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row>
    <row r="286" spans="1:104" x14ac:dyDescent="0.2">
      <c r="A286" s="64"/>
      <c r="B286" s="65"/>
      <c r="C286" s="326" t="s">
        <v>789</v>
      </c>
      <c r="D286" s="327"/>
      <c r="E286" s="327"/>
      <c r="F286" s="327"/>
      <c r="G286" s="328"/>
      <c r="I286" s="66"/>
      <c r="K286" s="66"/>
      <c r="L286" s="67" t="s">
        <v>789</v>
      </c>
      <c r="O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row>
    <row r="287" spans="1:104" ht="25.5" x14ac:dyDescent="0.2">
      <c r="A287" s="64"/>
      <c r="B287" s="65"/>
      <c r="C287" s="329" t="s">
        <v>796</v>
      </c>
      <c r="D287" s="330"/>
      <c r="E287" s="103">
        <v>198.5112</v>
      </c>
      <c r="F287" s="69"/>
      <c r="G287" s="70"/>
      <c r="H287" s="71"/>
      <c r="I287" s="66"/>
      <c r="J287" s="72"/>
      <c r="K287" s="66"/>
      <c r="M287" s="67" t="s">
        <v>796</v>
      </c>
      <c r="O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73" t="str">
        <f>C286</f>
        <v>Výkresy výztuže nadbetonávek a kotvení ISO nosníků budou součástí výrobně montážní dokumentace</v>
      </c>
      <c r="BE287" s="53"/>
      <c r="BF287" s="53"/>
      <c r="BG287" s="53"/>
      <c r="BH287" s="53"/>
      <c r="BI287" s="53"/>
    </row>
    <row r="288" spans="1:104" x14ac:dyDescent="0.2">
      <c r="A288" s="54">
        <v>48</v>
      </c>
      <c r="B288" s="55" t="s">
        <v>797</v>
      </c>
      <c r="C288" s="56" t="s">
        <v>2404</v>
      </c>
      <c r="D288" s="57" t="s">
        <v>41</v>
      </c>
      <c r="E288" s="100">
        <v>28.583100000000002</v>
      </c>
      <c r="F288" s="59">
        <v>0</v>
      </c>
      <c r="G288" s="60">
        <f>E288*F288</f>
        <v>0</v>
      </c>
      <c r="H288" s="61">
        <v>0</v>
      </c>
      <c r="I288" s="62">
        <f>E288*H288</f>
        <v>0</v>
      </c>
      <c r="J288" s="61"/>
      <c r="K288" s="62">
        <f>E288*J288</f>
        <v>0</v>
      </c>
      <c r="O288" s="53"/>
      <c r="Z288" s="53"/>
      <c r="AA288" s="53">
        <v>12</v>
      </c>
      <c r="AB288" s="53">
        <v>0</v>
      </c>
      <c r="AC288" s="53">
        <v>100</v>
      </c>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63">
        <f>G288</f>
        <v>0</v>
      </c>
      <c r="BA288" s="53"/>
      <c r="BB288" s="53"/>
      <c r="BC288" s="53"/>
      <c r="BD288" s="53"/>
      <c r="BE288" s="53"/>
      <c r="BF288" s="53"/>
      <c r="BG288" s="53"/>
      <c r="BH288" s="53"/>
      <c r="BI288" s="53"/>
      <c r="CA288" s="53">
        <v>12</v>
      </c>
      <c r="CB288" s="53">
        <v>0</v>
      </c>
      <c r="CZ288" s="16">
        <v>1</v>
      </c>
    </row>
    <row r="289" spans="1:104" x14ac:dyDescent="0.2">
      <c r="A289" s="64"/>
      <c r="B289" s="65"/>
      <c r="C289" s="326" t="s">
        <v>778</v>
      </c>
      <c r="D289" s="327"/>
      <c r="E289" s="327"/>
      <c r="F289" s="327"/>
      <c r="G289" s="328"/>
      <c r="I289" s="66"/>
      <c r="K289" s="66"/>
      <c r="L289" s="67" t="s">
        <v>778</v>
      </c>
      <c r="O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row>
    <row r="290" spans="1:104" x14ac:dyDescent="0.2">
      <c r="A290" s="64"/>
      <c r="B290" s="65"/>
      <c r="C290" s="326" t="s">
        <v>779</v>
      </c>
      <c r="D290" s="327"/>
      <c r="E290" s="327"/>
      <c r="F290" s="327"/>
      <c r="G290" s="328"/>
      <c r="I290" s="66"/>
      <c r="K290" s="66"/>
      <c r="L290" s="67" t="s">
        <v>779</v>
      </c>
      <c r="O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row>
    <row r="291" spans="1:104" x14ac:dyDescent="0.2">
      <c r="A291" s="64"/>
      <c r="B291" s="65"/>
      <c r="C291" s="326" t="s">
        <v>780</v>
      </c>
      <c r="D291" s="327"/>
      <c r="E291" s="327"/>
      <c r="F291" s="327"/>
      <c r="G291" s="328"/>
      <c r="I291" s="66"/>
      <c r="K291" s="66"/>
      <c r="L291" s="67" t="s">
        <v>780</v>
      </c>
      <c r="O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row>
    <row r="292" spans="1:104" x14ac:dyDescent="0.2">
      <c r="A292" s="64"/>
      <c r="B292" s="65"/>
      <c r="C292" s="326" t="s">
        <v>781</v>
      </c>
      <c r="D292" s="327"/>
      <c r="E292" s="327"/>
      <c r="F292" s="327"/>
      <c r="G292" s="328"/>
      <c r="I292" s="66"/>
      <c r="K292" s="66"/>
      <c r="L292" s="67" t="s">
        <v>781</v>
      </c>
      <c r="O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row>
    <row r="293" spans="1:104" x14ac:dyDescent="0.2">
      <c r="A293" s="64"/>
      <c r="B293" s="65"/>
      <c r="C293" s="326" t="s">
        <v>782</v>
      </c>
      <c r="D293" s="327"/>
      <c r="E293" s="327"/>
      <c r="F293" s="327"/>
      <c r="G293" s="328"/>
      <c r="I293" s="66"/>
      <c r="K293" s="66"/>
      <c r="L293" s="67" t="s">
        <v>782</v>
      </c>
      <c r="O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row>
    <row r="294" spans="1:104" x14ac:dyDescent="0.2">
      <c r="A294" s="64"/>
      <c r="B294" s="65"/>
      <c r="C294" s="326" t="s">
        <v>783</v>
      </c>
      <c r="D294" s="327"/>
      <c r="E294" s="327"/>
      <c r="F294" s="327"/>
      <c r="G294" s="328"/>
      <c r="I294" s="66"/>
      <c r="K294" s="66"/>
      <c r="L294" s="67" t="s">
        <v>783</v>
      </c>
      <c r="O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row>
    <row r="295" spans="1:104" x14ac:dyDescent="0.2">
      <c r="A295" s="64"/>
      <c r="B295" s="65"/>
      <c r="C295" s="326" t="s">
        <v>784</v>
      </c>
      <c r="D295" s="327"/>
      <c r="E295" s="327"/>
      <c r="F295" s="327"/>
      <c r="G295" s="328"/>
      <c r="I295" s="66"/>
      <c r="K295" s="66"/>
      <c r="L295" s="67" t="s">
        <v>784</v>
      </c>
      <c r="O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row>
    <row r="296" spans="1:104" x14ac:dyDescent="0.2">
      <c r="A296" s="64"/>
      <c r="B296" s="65"/>
      <c r="C296" s="326" t="s">
        <v>785</v>
      </c>
      <c r="D296" s="327"/>
      <c r="E296" s="327"/>
      <c r="F296" s="327"/>
      <c r="G296" s="328"/>
      <c r="I296" s="66"/>
      <c r="K296" s="66"/>
      <c r="L296" s="67" t="s">
        <v>785</v>
      </c>
      <c r="O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row>
    <row r="297" spans="1:104" x14ac:dyDescent="0.2">
      <c r="A297" s="64"/>
      <c r="B297" s="65"/>
      <c r="C297" s="326" t="s">
        <v>786</v>
      </c>
      <c r="D297" s="327"/>
      <c r="E297" s="327"/>
      <c r="F297" s="327"/>
      <c r="G297" s="328"/>
      <c r="I297" s="66"/>
      <c r="K297" s="66"/>
      <c r="L297" s="67" t="s">
        <v>786</v>
      </c>
      <c r="O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row>
    <row r="298" spans="1:104" x14ac:dyDescent="0.2">
      <c r="A298" s="64"/>
      <c r="B298" s="65"/>
      <c r="C298" s="326" t="s">
        <v>793</v>
      </c>
      <c r="D298" s="327"/>
      <c r="E298" s="327"/>
      <c r="F298" s="327"/>
      <c r="G298" s="328"/>
      <c r="I298" s="66"/>
      <c r="K298" s="66"/>
      <c r="L298" s="67" t="s">
        <v>793</v>
      </c>
      <c r="O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row>
    <row r="299" spans="1:104" x14ac:dyDescent="0.2">
      <c r="A299" s="64"/>
      <c r="B299" s="65"/>
      <c r="C299" s="326" t="s">
        <v>788</v>
      </c>
      <c r="D299" s="327"/>
      <c r="E299" s="327"/>
      <c r="F299" s="327"/>
      <c r="G299" s="328"/>
      <c r="I299" s="66"/>
      <c r="K299" s="66"/>
      <c r="L299" s="67" t="s">
        <v>788</v>
      </c>
      <c r="O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row>
    <row r="300" spans="1:104" x14ac:dyDescent="0.2">
      <c r="A300" s="64"/>
      <c r="B300" s="65"/>
      <c r="C300" s="329" t="s">
        <v>799</v>
      </c>
      <c r="D300" s="330"/>
      <c r="E300" s="103">
        <v>28.583100000000002</v>
      </c>
      <c r="F300" s="69"/>
      <c r="G300" s="70"/>
      <c r="H300" s="71"/>
      <c r="I300" s="66"/>
      <c r="J300" s="72"/>
      <c r="K300" s="66"/>
      <c r="M300" s="67" t="s">
        <v>799</v>
      </c>
      <c r="O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73" t="str">
        <f>C299</f>
        <v>- výrobně montážní dokumentace</v>
      </c>
      <c r="BE300" s="53"/>
      <c r="BF300" s="53"/>
      <c r="BG300" s="53"/>
      <c r="BH300" s="53"/>
      <c r="BI300" s="53"/>
    </row>
    <row r="301" spans="1:104" x14ac:dyDescent="0.2">
      <c r="A301" s="74" t="s">
        <v>42</v>
      </c>
      <c r="B301" s="75" t="s">
        <v>747</v>
      </c>
      <c r="C301" s="76" t="s">
        <v>748</v>
      </c>
      <c r="D301" s="77"/>
      <c r="E301" s="78"/>
      <c r="F301" s="78"/>
      <c r="G301" s="79">
        <f>SUM(G234:G300)</f>
        <v>0</v>
      </c>
      <c r="H301" s="80"/>
      <c r="I301" s="79">
        <f>SUM(I234:I300)</f>
        <v>121.13880425000001</v>
      </c>
      <c r="J301" s="81"/>
      <c r="K301" s="79">
        <f>SUM(K234:K300)</f>
        <v>0</v>
      </c>
      <c r="O301" s="53"/>
      <c r="X301" s="82">
        <f>K301</f>
        <v>0</v>
      </c>
      <c r="Y301" s="82">
        <f>I301</f>
        <v>121.13880425000001</v>
      </c>
      <c r="Z301" s="63">
        <f>G301</f>
        <v>0</v>
      </c>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83"/>
      <c r="BB301" s="83"/>
      <c r="BC301" s="83"/>
      <c r="BD301" s="83"/>
      <c r="BE301" s="83"/>
      <c r="BF301" s="83"/>
      <c r="BG301" s="53"/>
      <c r="BH301" s="53"/>
      <c r="BI301" s="53"/>
    </row>
    <row r="302" spans="1:104" ht="14.25" customHeight="1" x14ac:dyDescent="0.2">
      <c r="A302" s="43" t="s">
        <v>38</v>
      </c>
      <c r="B302" s="44" t="s">
        <v>800</v>
      </c>
      <c r="C302" s="45" t="s">
        <v>801</v>
      </c>
      <c r="D302" s="46"/>
      <c r="E302" s="47"/>
      <c r="F302" s="47"/>
      <c r="G302" s="48"/>
      <c r="H302" s="49"/>
      <c r="I302" s="50"/>
      <c r="J302" s="51"/>
      <c r="K302" s="52"/>
      <c r="O302" s="53"/>
    </row>
    <row r="303" spans="1:104" ht="22.5" x14ac:dyDescent="0.2">
      <c r="A303" s="54">
        <v>49</v>
      </c>
      <c r="B303" s="55" t="s">
        <v>802</v>
      </c>
      <c r="C303" s="56" t="s">
        <v>803</v>
      </c>
      <c r="D303" s="57" t="s">
        <v>41</v>
      </c>
      <c r="E303" s="100">
        <v>32.038200000000003</v>
      </c>
      <c r="F303" s="59">
        <v>0</v>
      </c>
      <c r="G303" s="60">
        <f>E303*F303</f>
        <v>0</v>
      </c>
      <c r="H303" s="61">
        <v>4.5399999999999998E-3</v>
      </c>
      <c r="I303" s="62">
        <f>E303*H303</f>
        <v>0.145453428</v>
      </c>
      <c r="J303" s="61">
        <v>0</v>
      </c>
      <c r="K303" s="62">
        <f>E303*J303</f>
        <v>0</v>
      </c>
      <c r="O303" s="53"/>
      <c r="Z303" s="53"/>
      <c r="AA303" s="53">
        <v>1</v>
      </c>
      <c r="AB303" s="53">
        <v>1</v>
      </c>
      <c r="AC303" s="53">
        <v>1</v>
      </c>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63">
        <f>G303</f>
        <v>0</v>
      </c>
      <c r="BA303" s="53"/>
      <c r="BB303" s="53"/>
      <c r="BC303" s="53"/>
      <c r="BD303" s="53"/>
      <c r="BE303" s="53"/>
      <c r="BF303" s="53"/>
      <c r="BG303" s="53"/>
      <c r="BH303" s="53"/>
      <c r="BI303" s="53"/>
      <c r="CA303" s="53">
        <v>1</v>
      </c>
      <c r="CB303" s="53">
        <v>1</v>
      </c>
      <c r="CZ303" s="16">
        <v>1</v>
      </c>
    </row>
    <row r="304" spans="1:104" x14ac:dyDescent="0.2">
      <c r="A304" s="64"/>
      <c r="B304" s="65"/>
      <c r="C304" s="326" t="s">
        <v>804</v>
      </c>
      <c r="D304" s="327"/>
      <c r="E304" s="327"/>
      <c r="F304" s="327"/>
      <c r="G304" s="328"/>
      <c r="I304" s="66"/>
      <c r="K304" s="66"/>
      <c r="L304" s="67" t="s">
        <v>804</v>
      </c>
      <c r="O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53"/>
    </row>
    <row r="305" spans="1:104" x14ac:dyDescent="0.2">
      <c r="A305" s="64"/>
      <c r="B305" s="65"/>
      <c r="C305" s="329" t="s">
        <v>2405</v>
      </c>
      <c r="D305" s="330"/>
      <c r="E305" s="103">
        <v>7.0358000000000001</v>
      </c>
      <c r="F305" s="69"/>
      <c r="G305" s="70"/>
      <c r="H305" s="71"/>
      <c r="I305" s="66"/>
      <c r="J305" s="72"/>
      <c r="K305" s="66"/>
      <c r="M305" s="67" t="s">
        <v>2405</v>
      </c>
      <c r="O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73" t="str">
        <f t="shared" ref="BD305:BD310" si="11">C304</f>
        <v>Včetně pomocného lešení.</v>
      </c>
      <c r="BE305" s="53"/>
      <c r="BF305" s="53"/>
      <c r="BG305" s="53"/>
      <c r="BH305" s="53"/>
      <c r="BI305" s="53"/>
    </row>
    <row r="306" spans="1:104" x14ac:dyDescent="0.2">
      <c r="A306" s="64"/>
      <c r="B306" s="65"/>
      <c r="C306" s="329" t="s">
        <v>2406</v>
      </c>
      <c r="D306" s="330"/>
      <c r="E306" s="103">
        <v>3.5807000000000002</v>
      </c>
      <c r="F306" s="69"/>
      <c r="G306" s="70"/>
      <c r="H306" s="71"/>
      <c r="I306" s="66"/>
      <c r="J306" s="72"/>
      <c r="K306" s="66"/>
      <c r="M306" s="67" t="s">
        <v>2406</v>
      </c>
      <c r="O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73" t="str">
        <f t="shared" si="11"/>
        <v>402:11,2*0,6282</v>
      </c>
      <c r="BE306" s="53"/>
      <c r="BF306" s="53"/>
      <c r="BG306" s="53"/>
      <c r="BH306" s="53"/>
      <c r="BI306" s="53"/>
    </row>
    <row r="307" spans="1:104" x14ac:dyDescent="0.2">
      <c r="A307" s="64"/>
      <c r="B307" s="65"/>
      <c r="C307" s="329" t="s">
        <v>2407</v>
      </c>
      <c r="D307" s="330"/>
      <c r="E307" s="103">
        <v>7.1615000000000002</v>
      </c>
      <c r="F307" s="69"/>
      <c r="G307" s="70"/>
      <c r="H307" s="71"/>
      <c r="I307" s="66"/>
      <c r="J307" s="72"/>
      <c r="K307" s="66"/>
      <c r="M307" s="67" t="s">
        <v>2407</v>
      </c>
      <c r="O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73" t="str">
        <f t="shared" si="11"/>
        <v>408:5,7*0,6282</v>
      </c>
      <c r="BE307" s="53"/>
      <c r="BF307" s="53"/>
      <c r="BG307" s="53"/>
      <c r="BH307" s="53"/>
      <c r="BI307" s="53"/>
    </row>
    <row r="308" spans="1:104" x14ac:dyDescent="0.2">
      <c r="A308" s="64"/>
      <c r="B308" s="65"/>
      <c r="C308" s="329" t="s">
        <v>2408</v>
      </c>
      <c r="D308" s="330"/>
      <c r="E308" s="103">
        <v>6.9729999999999999</v>
      </c>
      <c r="F308" s="69"/>
      <c r="G308" s="70"/>
      <c r="H308" s="71"/>
      <c r="I308" s="66"/>
      <c r="J308" s="72"/>
      <c r="K308" s="66"/>
      <c r="M308" s="67" t="s">
        <v>2408</v>
      </c>
      <c r="O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73" t="str">
        <f t="shared" si="11"/>
        <v>413:11,4*0,6282</v>
      </c>
      <c r="BE308" s="53"/>
      <c r="BF308" s="53"/>
      <c r="BG308" s="53"/>
      <c r="BH308" s="53"/>
      <c r="BI308" s="53"/>
    </row>
    <row r="309" spans="1:104" x14ac:dyDescent="0.2">
      <c r="A309" s="64"/>
      <c r="B309" s="65"/>
      <c r="C309" s="329" t="s">
        <v>2409</v>
      </c>
      <c r="D309" s="330"/>
      <c r="E309" s="103">
        <v>3.7063999999999999</v>
      </c>
      <c r="F309" s="69"/>
      <c r="G309" s="70"/>
      <c r="H309" s="71"/>
      <c r="I309" s="66"/>
      <c r="J309" s="72"/>
      <c r="K309" s="66"/>
      <c r="M309" s="67" t="s">
        <v>2409</v>
      </c>
      <c r="O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73" t="str">
        <f t="shared" si="11"/>
        <v>418:11,1*0,6282</v>
      </c>
      <c r="BE309" s="53"/>
      <c r="BF309" s="53"/>
      <c r="BG309" s="53"/>
      <c r="BH309" s="53"/>
      <c r="BI309" s="53"/>
    </row>
    <row r="310" spans="1:104" x14ac:dyDescent="0.2">
      <c r="A310" s="64"/>
      <c r="B310" s="65"/>
      <c r="C310" s="329" t="s">
        <v>2410</v>
      </c>
      <c r="D310" s="330"/>
      <c r="E310" s="103">
        <v>3.5807000000000002</v>
      </c>
      <c r="F310" s="69"/>
      <c r="G310" s="70"/>
      <c r="H310" s="71"/>
      <c r="I310" s="66"/>
      <c r="J310" s="72"/>
      <c r="K310" s="66"/>
      <c r="M310" s="67" t="s">
        <v>2410</v>
      </c>
      <c r="O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73" t="str">
        <f t="shared" si="11"/>
        <v>423:5,9*0,6282</v>
      </c>
      <c r="BE310" s="53"/>
      <c r="BF310" s="53"/>
      <c r="BG310" s="53"/>
      <c r="BH310" s="53"/>
      <c r="BI310" s="53"/>
    </row>
    <row r="311" spans="1:104" x14ac:dyDescent="0.2">
      <c r="A311" s="74" t="s">
        <v>42</v>
      </c>
      <c r="B311" s="75" t="s">
        <v>800</v>
      </c>
      <c r="C311" s="76" t="s">
        <v>801</v>
      </c>
      <c r="D311" s="77"/>
      <c r="E311" s="78"/>
      <c r="F311" s="78"/>
      <c r="G311" s="79">
        <f>SUM(G302:G310)</f>
        <v>0</v>
      </c>
      <c r="H311" s="80"/>
      <c r="I311" s="79">
        <f>SUM(I302:I310)</f>
        <v>0.145453428</v>
      </c>
      <c r="J311" s="81"/>
      <c r="K311" s="79">
        <f>SUM(K302:K310)</f>
        <v>0</v>
      </c>
      <c r="O311" s="53"/>
      <c r="X311" s="82">
        <f>K311</f>
        <v>0</v>
      </c>
      <c r="Y311" s="82">
        <f>I311</f>
        <v>0.145453428</v>
      </c>
      <c r="Z311" s="63">
        <f>G311</f>
        <v>0</v>
      </c>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83"/>
      <c r="BB311" s="83"/>
      <c r="BC311" s="83"/>
      <c r="BD311" s="83"/>
      <c r="BE311" s="83"/>
      <c r="BF311" s="83"/>
      <c r="BG311" s="53"/>
      <c r="BH311" s="53"/>
      <c r="BI311" s="53"/>
    </row>
    <row r="312" spans="1:104" ht="14.25" customHeight="1" x14ac:dyDescent="0.2">
      <c r="A312" s="43" t="s">
        <v>38</v>
      </c>
      <c r="B312" s="44" t="s">
        <v>835</v>
      </c>
      <c r="C312" s="45" t="s">
        <v>836</v>
      </c>
      <c r="D312" s="46"/>
      <c r="E312" s="47"/>
      <c r="F312" s="47"/>
      <c r="G312" s="48"/>
      <c r="H312" s="49"/>
      <c r="I312" s="50"/>
      <c r="J312" s="51"/>
      <c r="K312" s="52"/>
      <c r="O312" s="53"/>
    </row>
    <row r="313" spans="1:104" x14ac:dyDescent="0.2">
      <c r="A313" s="54">
        <v>50</v>
      </c>
      <c r="B313" s="55" t="s">
        <v>837</v>
      </c>
      <c r="C313" s="56" t="s">
        <v>838</v>
      </c>
      <c r="D313" s="57" t="s">
        <v>41</v>
      </c>
      <c r="E313" s="100">
        <v>79.580200000000005</v>
      </c>
      <c r="F313" s="59">
        <v>0</v>
      </c>
      <c r="G313" s="60">
        <f>E313*F313</f>
        <v>0</v>
      </c>
      <c r="H313" s="61">
        <v>4.0000000000000003E-5</v>
      </c>
      <c r="I313" s="62">
        <f>E313*H313</f>
        <v>3.1832080000000003E-3</v>
      </c>
      <c r="J313" s="61">
        <v>0</v>
      </c>
      <c r="K313" s="62">
        <f>E313*J313</f>
        <v>0</v>
      </c>
      <c r="O313" s="53"/>
      <c r="Z313" s="53"/>
      <c r="AA313" s="53">
        <v>1</v>
      </c>
      <c r="AB313" s="53">
        <v>1</v>
      </c>
      <c r="AC313" s="53">
        <v>1</v>
      </c>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63">
        <f>G313</f>
        <v>0</v>
      </c>
      <c r="BA313" s="53"/>
      <c r="BB313" s="53"/>
      <c r="BC313" s="53"/>
      <c r="BD313" s="53"/>
      <c r="BE313" s="53"/>
      <c r="BF313" s="53"/>
      <c r="BG313" s="53"/>
      <c r="BH313" s="53"/>
      <c r="BI313" s="53"/>
      <c r="CA313" s="53">
        <v>1</v>
      </c>
      <c r="CB313" s="53">
        <v>1</v>
      </c>
      <c r="CZ313" s="16">
        <v>1</v>
      </c>
    </row>
    <row r="314" spans="1:104" x14ac:dyDescent="0.2">
      <c r="A314" s="64"/>
      <c r="B314" s="65"/>
      <c r="C314" s="329" t="s">
        <v>1691</v>
      </c>
      <c r="D314" s="330"/>
      <c r="E314" s="103">
        <v>15.548</v>
      </c>
      <c r="F314" s="69"/>
      <c r="G314" s="70"/>
      <c r="H314" s="71"/>
      <c r="I314" s="66"/>
      <c r="J314" s="72"/>
      <c r="K314" s="66"/>
      <c r="M314" s="67" t="s">
        <v>1691</v>
      </c>
      <c r="O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73" t="str">
        <f t="shared" ref="BD314:BD336" si="12">C313</f>
        <v xml:space="preserve">Zakrývání výplní vnitřních otvorů </v>
      </c>
      <c r="BE314" s="53"/>
      <c r="BF314" s="53"/>
      <c r="BG314" s="53"/>
      <c r="BH314" s="53"/>
      <c r="BI314" s="53"/>
    </row>
    <row r="315" spans="1:104" x14ac:dyDescent="0.2">
      <c r="A315" s="64"/>
      <c r="B315" s="65"/>
      <c r="C315" s="329" t="s">
        <v>1692</v>
      </c>
      <c r="D315" s="330"/>
      <c r="E315" s="103">
        <v>4.7744</v>
      </c>
      <c r="F315" s="69"/>
      <c r="G315" s="70"/>
      <c r="H315" s="71"/>
      <c r="I315" s="66"/>
      <c r="J315" s="72"/>
      <c r="K315" s="66"/>
      <c r="M315" s="67" t="s">
        <v>1692</v>
      </c>
      <c r="O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73" t="str">
        <f t="shared" si="12"/>
        <v>1,5*1,5*11*0,6282</v>
      </c>
      <c r="BE315" s="53"/>
      <c r="BF315" s="53"/>
      <c r="BG315" s="53"/>
      <c r="BH315" s="53"/>
      <c r="BI315" s="53"/>
    </row>
    <row r="316" spans="1:104" x14ac:dyDescent="0.2">
      <c r="A316" s="64"/>
      <c r="B316" s="65"/>
      <c r="C316" s="329" t="s">
        <v>1693</v>
      </c>
      <c r="D316" s="330"/>
      <c r="E316" s="103">
        <v>2.8826999999999998</v>
      </c>
      <c r="F316" s="69"/>
      <c r="G316" s="70"/>
      <c r="H316" s="71"/>
      <c r="I316" s="66"/>
      <c r="J316" s="72"/>
      <c r="K316" s="66"/>
      <c r="M316" s="67" t="s">
        <v>1693</v>
      </c>
      <c r="O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73" t="str">
        <f t="shared" si="12"/>
        <v>1,06*2,39*3*0,6282</v>
      </c>
      <c r="BE316" s="53"/>
      <c r="BF316" s="53"/>
      <c r="BG316" s="53"/>
      <c r="BH316" s="53"/>
      <c r="BI316" s="53"/>
    </row>
    <row r="317" spans="1:104" x14ac:dyDescent="0.2">
      <c r="A317" s="64"/>
      <c r="B317" s="65"/>
      <c r="C317" s="329" t="s">
        <v>1694</v>
      </c>
      <c r="D317" s="330"/>
      <c r="E317" s="103">
        <v>1.6960999999999999</v>
      </c>
      <c r="F317" s="69"/>
      <c r="G317" s="70"/>
      <c r="H317" s="71"/>
      <c r="I317" s="66"/>
      <c r="J317" s="72"/>
      <c r="K317" s="66"/>
      <c r="M317" s="67" t="s">
        <v>1694</v>
      </c>
      <c r="O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73" t="str">
        <f t="shared" si="12"/>
        <v>0,96*2,39*2*0,6282</v>
      </c>
      <c r="BE317" s="53"/>
      <c r="BF317" s="53"/>
      <c r="BG317" s="53"/>
      <c r="BH317" s="53"/>
      <c r="BI317" s="53"/>
    </row>
    <row r="318" spans="1:104" x14ac:dyDescent="0.2">
      <c r="A318" s="64"/>
      <c r="B318" s="65"/>
      <c r="C318" s="329" t="s">
        <v>1695</v>
      </c>
      <c r="D318" s="330"/>
      <c r="E318" s="103">
        <v>1.3191999999999999</v>
      </c>
      <c r="F318" s="69"/>
      <c r="G318" s="70"/>
      <c r="H318" s="71"/>
      <c r="I318" s="66"/>
      <c r="J318" s="72"/>
      <c r="K318" s="66"/>
      <c r="M318" s="67" t="s">
        <v>1695</v>
      </c>
      <c r="O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73" t="str">
        <f t="shared" si="12"/>
        <v>0,9*1,5*2*0,6282</v>
      </c>
      <c r="BE318" s="53"/>
      <c r="BF318" s="53"/>
      <c r="BG318" s="53"/>
      <c r="BH318" s="53"/>
      <c r="BI318" s="53"/>
    </row>
    <row r="319" spans="1:104" x14ac:dyDescent="0.2">
      <c r="A319" s="64"/>
      <c r="B319" s="65"/>
      <c r="C319" s="329" t="s">
        <v>842</v>
      </c>
      <c r="D319" s="330"/>
      <c r="E319" s="103">
        <v>2.2614999999999998</v>
      </c>
      <c r="F319" s="69"/>
      <c r="G319" s="70"/>
      <c r="H319" s="71"/>
      <c r="I319" s="66"/>
      <c r="J319" s="72"/>
      <c r="K319" s="66"/>
      <c r="M319" s="67" t="s">
        <v>842</v>
      </c>
      <c r="O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73" t="str">
        <f t="shared" si="12"/>
        <v>0,7*1,5*2*0,6282</v>
      </c>
      <c r="BE319" s="53"/>
      <c r="BF319" s="53"/>
      <c r="BG319" s="53"/>
      <c r="BH319" s="53"/>
      <c r="BI319" s="53"/>
    </row>
    <row r="320" spans="1:104" x14ac:dyDescent="0.2">
      <c r="A320" s="64"/>
      <c r="B320" s="65"/>
      <c r="C320" s="329" t="s">
        <v>1696</v>
      </c>
      <c r="D320" s="330"/>
      <c r="E320" s="103">
        <v>2.2545000000000002</v>
      </c>
      <c r="F320" s="69"/>
      <c r="G320" s="70"/>
      <c r="H320" s="71"/>
      <c r="I320" s="66"/>
      <c r="J320" s="72"/>
      <c r="K320" s="66"/>
      <c r="M320" s="67" t="s">
        <v>1696</v>
      </c>
      <c r="O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73" t="str">
        <f t="shared" si="12"/>
        <v>2,4*1,5*0,6282</v>
      </c>
      <c r="BE320" s="53"/>
      <c r="BF320" s="53"/>
      <c r="BG320" s="53"/>
      <c r="BH320" s="53"/>
      <c r="BI320" s="53"/>
    </row>
    <row r="321" spans="1:61" x14ac:dyDescent="0.2">
      <c r="A321" s="64"/>
      <c r="B321" s="65"/>
      <c r="C321" s="329" t="s">
        <v>939</v>
      </c>
      <c r="D321" s="330"/>
      <c r="E321" s="103">
        <v>1.1308</v>
      </c>
      <c r="F321" s="69"/>
      <c r="G321" s="70"/>
      <c r="H321" s="71"/>
      <c r="I321" s="66"/>
      <c r="J321" s="72"/>
      <c r="K321" s="66"/>
      <c r="M321" s="67" t="s">
        <v>939</v>
      </c>
      <c r="O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73" t="str">
        <f t="shared" si="12"/>
        <v>1,65*2,175*0,6282</v>
      </c>
      <c r="BE321" s="53"/>
      <c r="BF321" s="53"/>
      <c r="BG321" s="53"/>
      <c r="BH321" s="53"/>
      <c r="BI321" s="53"/>
    </row>
    <row r="322" spans="1:61" x14ac:dyDescent="0.2">
      <c r="A322" s="64"/>
      <c r="B322" s="65"/>
      <c r="C322" s="329" t="s">
        <v>2411</v>
      </c>
      <c r="D322" s="330"/>
      <c r="E322" s="103">
        <v>2.5379</v>
      </c>
      <c r="F322" s="69"/>
      <c r="G322" s="70"/>
      <c r="H322" s="71"/>
      <c r="I322" s="66"/>
      <c r="J322" s="72"/>
      <c r="K322" s="66"/>
      <c r="M322" s="67" t="s">
        <v>2411</v>
      </c>
      <c r="O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73" t="str">
        <f t="shared" si="12"/>
        <v>1,2*1,5*0,6282</v>
      </c>
      <c r="BE322" s="53"/>
      <c r="BF322" s="53"/>
      <c r="BG322" s="53"/>
      <c r="BH322" s="53"/>
      <c r="BI322" s="53"/>
    </row>
    <row r="323" spans="1:61" x14ac:dyDescent="0.2">
      <c r="A323" s="64"/>
      <c r="B323" s="65"/>
      <c r="C323" s="329" t="s">
        <v>1698</v>
      </c>
      <c r="D323" s="330"/>
      <c r="E323" s="103">
        <v>6.8524000000000003</v>
      </c>
      <c r="F323" s="69"/>
      <c r="G323" s="70"/>
      <c r="H323" s="71"/>
      <c r="I323" s="66"/>
      <c r="J323" s="72"/>
      <c r="K323" s="66"/>
      <c r="M323" s="67" t="s">
        <v>1698</v>
      </c>
      <c r="O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73" t="str">
        <f t="shared" si="12"/>
        <v>424-429:1*2,02*2*0,6282</v>
      </c>
      <c r="BE323" s="53"/>
      <c r="BF323" s="53"/>
      <c r="BG323" s="53"/>
      <c r="BH323" s="53"/>
      <c r="BI323" s="53"/>
    </row>
    <row r="324" spans="1:61" x14ac:dyDescent="0.2">
      <c r="A324" s="64"/>
      <c r="B324" s="65"/>
      <c r="C324" s="329" t="s">
        <v>1699</v>
      </c>
      <c r="D324" s="330"/>
      <c r="E324" s="103">
        <v>4.0606999999999998</v>
      </c>
      <c r="F324" s="69"/>
      <c r="G324" s="70"/>
      <c r="H324" s="71"/>
      <c r="I324" s="66"/>
      <c r="J324" s="72"/>
      <c r="K324" s="66"/>
      <c r="M324" s="67" t="s">
        <v>1699</v>
      </c>
      <c r="O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73" t="str">
        <f t="shared" si="12"/>
        <v>0,9*2,02*2*3*0,6282</v>
      </c>
      <c r="BE324" s="53"/>
      <c r="BF324" s="53"/>
      <c r="BG324" s="53"/>
      <c r="BH324" s="53"/>
      <c r="BI324" s="53"/>
    </row>
    <row r="325" spans="1:61" x14ac:dyDescent="0.2">
      <c r="A325" s="64"/>
      <c r="B325" s="65"/>
      <c r="C325" s="329" t="s">
        <v>2412</v>
      </c>
      <c r="D325" s="330"/>
      <c r="E325" s="103">
        <v>2.5379</v>
      </c>
      <c r="F325" s="69"/>
      <c r="G325" s="70"/>
      <c r="H325" s="71"/>
      <c r="I325" s="66"/>
      <c r="J325" s="72"/>
      <c r="K325" s="66"/>
      <c r="M325" s="67" t="s">
        <v>2412</v>
      </c>
      <c r="O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73" t="str">
        <f t="shared" si="12"/>
        <v>0,8*2,02*2*2*0,6282</v>
      </c>
      <c r="BE325" s="53"/>
      <c r="BF325" s="53"/>
      <c r="BG325" s="53"/>
      <c r="BH325" s="53"/>
      <c r="BI325" s="53"/>
    </row>
    <row r="326" spans="1:61" x14ac:dyDescent="0.2">
      <c r="A326" s="64"/>
      <c r="B326" s="65"/>
      <c r="C326" s="329" t="s">
        <v>860</v>
      </c>
      <c r="D326" s="330"/>
      <c r="E326" s="103">
        <v>2.2841</v>
      </c>
      <c r="F326" s="69"/>
      <c r="G326" s="70"/>
      <c r="H326" s="71"/>
      <c r="I326" s="66"/>
      <c r="J326" s="72"/>
      <c r="K326" s="66"/>
      <c r="M326" s="67" t="s">
        <v>860</v>
      </c>
      <c r="O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73" t="str">
        <f t="shared" si="12"/>
        <v>419-421:1*2,02*2*0,6282</v>
      </c>
      <c r="BE326" s="53"/>
      <c r="BF326" s="53"/>
      <c r="BG326" s="53"/>
      <c r="BH326" s="53"/>
      <c r="BI326" s="53"/>
    </row>
    <row r="327" spans="1:61" x14ac:dyDescent="0.2">
      <c r="A327" s="64"/>
      <c r="B327" s="65"/>
      <c r="C327" s="329" t="s">
        <v>1701</v>
      </c>
      <c r="D327" s="330"/>
      <c r="E327" s="103">
        <v>2.0303</v>
      </c>
      <c r="F327" s="69"/>
      <c r="G327" s="70"/>
      <c r="H327" s="71"/>
      <c r="I327" s="66"/>
      <c r="J327" s="72"/>
      <c r="K327" s="66"/>
      <c r="M327" s="67" t="s">
        <v>1701</v>
      </c>
      <c r="O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73" t="str">
        <f t="shared" si="12"/>
        <v>0,9*2,02*2*0,6282</v>
      </c>
      <c r="BE327" s="53"/>
      <c r="BF327" s="53"/>
      <c r="BG327" s="53"/>
      <c r="BH327" s="53"/>
      <c r="BI327" s="53"/>
    </row>
    <row r="328" spans="1:61" x14ac:dyDescent="0.2">
      <c r="A328" s="64"/>
      <c r="B328" s="65"/>
      <c r="C328" s="329" t="s">
        <v>2413</v>
      </c>
      <c r="D328" s="330"/>
      <c r="E328" s="103">
        <v>2.5379</v>
      </c>
      <c r="F328" s="69"/>
      <c r="G328" s="70"/>
      <c r="H328" s="71"/>
      <c r="I328" s="66"/>
      <c r="J328" s="72"/>
      <c r="K328" s="66"/>
      <c r="M328" s="67" t="s">
        <v>2413</v>
      </c>
      <c r="O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73" t="str">
        <f t="shared" si="12"/>
        <v>0,8*2,02*2*0,6282</v>
      </c>
      <c r="BE328" s="53"/>
      <c r="BF328" s="53"/>
      <c r="BG328" s="53"/>
      <c r="BH328" s="53"/>
      <c r="BI328" s="53"/>
    </row>
    <row r="329" spans="1:61" x14ac:dyDescent="0.2">
      <c r="A329" s="64"/>
      <c r="B329" s="65"/>
      <c r="C329" s="329" t="s">
        <v>1703</v>
      </c>
      <c r="D329" s="330"/>
      <c r="E329" s="103">
        <v>4.5682999999999998</v>
      </c>
      <c r="F329" s="69"/>
      <c r="G329" s="70"/>
      <c r="H329" s="71"/>
      <c r="I329" s="66"/>
      <c r="J329" s="72"/>
      <c r="K329" s="66"/>
      <c r="M329" s="67" t="s">
        <v>1703</v>
      </c>
      <c r="O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73" t="str">
        <f t="shared" si="12"/>
        <v>414-417:1*2,02*2*0,6282</v>
      </c>
      <c r="BE329" s="53"/>
      <c r="BF329" s="53"/>
      <c r="BG329" s="53"/>
      <c r="BH329" s="53"/>
      <c r="BI329" s="53"/>
    </row>
    <row r="330" spans="1:61" x14ac:dyDescent="0.2">
      <c r="A330" s="64"/>
      <c r="B330" s="65"/>
      <c r="C330" s="329" t="s">
        <v>1701</v>
      </c>
      <c r="D330" s="330"/>
      <c r="E330" s="103">
        <v>2.0303</v>
      </c>
      <c r="F330" s="69"/>
      <c r="G330" s="70"/>
      <c r="H330" s="71"/>
      <c r="I330" s="66"/>
      <c r="J330" s="72"/>
      <c r="K330" s="66"/>
      <c r="M330" s="67" t="s">
        <v>1701</v>
      </c>
      <c r="O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73" t="str">
        <f t="shared" si="12"/>
        <v>0,9*2,02*2*2*0,6282</v>
      </c>
      <c r="BE330" s="53"/>
      <c r="BF330" s="53"/>
      <c r="BG330" s="53"/>
      <c r="BH330" s="53"/>
      <c r="BI330" s="53"/>
    </row>
    <row r="331" spans="1:61" x14ac:dyDescent="0.2">
      <c r="A331" s="64"/>
      <c r="B331" s="65"/>
      <c r="C331" s="329" t="s">
        <v>2414</v>
      </c>
      <c r="D331" s="330"/>
      <c r="E331" s="103">
        <v>2.5379</v>
      </c>
      <c r="F331" s="69"/>
      <c r="G331" s="70"/>
      <c r="H331" s="71"/>
      <c r="I331" s="66"/>
      <c r="J331" s="72"/>
      <c r="K331" s="66"/>
      <c r="M331" s="67" t="s">
        <v>2414</v>
      </c>
      <c r="O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73" t="str">
        <f t="shared" si="12"/>
        <v>0,8*2,02*2*0,6282</v>
      </c>
      <c r="BE331" s="53"/>
      <c r="BF331" s="53"/>
      <c r="BG331" s="53"/>
      <c r="BH331" s="53"/>
      <c r="BI331" s="53"/>
    </row>
    <row r="332" spans="1:61" x14ac:dyDescent="0.2">
      <c r="A332" s="64"/>
      <c r="B332" s="65"/>
      <c r="C332" s="329" t="s">
        <v>1703</v>
      </c>
      <c r="D332" s="330"/>
      <c r="E332" s="103">
        <v>4.5682999999999998</v>
      </c>
      <c r="F332" s="69"/>
      <c r="G332" s="70"/>
      <c r="H332" s="71"/>
      <c r="I332" s="66"/>
      <c r="J332" s="72"/>
      <c r="K332" s="66"/>
      <c r="M332" s="67" t="s">
        <v>1703</v>
      </c>
      <c r="O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73" t="str">
        <f t="shared" si="12"/>
        <v>409-412:1*2,02*2*0,6282</v>
      </c>
      <c r="BE332" s="53"/>
      <c r="BF332" s="53"/>
      <c r="BG332" s="53"/>
      <c r="BH332" s="53"/>
      <c r="BI332" s="53"/>
    </row>
    <row r="333" spans="1:61" x14ac:dyDescent="0.2">
      <c r="A333" s="64"/>
      <c r="B333" s="65"/>
      <c r="C333" s="329" t="s">
        <v>1701</v>
      </c>
      <c r="D333" s="330"/>
      <c r="E333" s="103">
        <v>2.0303</v>
      </c>
      <c r="F333" s="69"/>
      <c r="G333" s="70"/>
      <c r="H333" s="71"/>
      <c r="I333" s="66"/>
      <c r="J333" s="72"/>
      <c r="K333" s="66"/>
      <c r="M333" s="67" t="s">
        <v>1701</v>
      </c>
      <c r="O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73" t="str">
        <f t="shared" si="12"/>
        <v>0,9*2,02*2*2*0,6282</v>
      </c>
      <c r="BE333" s="53"/>
      <c r="BF333" s="53"/>
      <c r="BG333" s="53"/>
      <c r="BH333" s="53"/>
      <c r="BI333" s="53"/>
    </row>
    <row r="334" spans="1:61" x14ac:dyDescent="0.2">
      <c r="A334" s="64"/>
      <c r="B334" s="65"/>
      <c r="C334" s="329" t="s">
        <v>2415</v>
      </c>
      <c r="D334" s="330"/>
      <c r="E334" s="103">
        <v>2.5379</v>
      </c>
      <c r="F334" s="69"/>
      <c r="G334" s="70"/>
      <c r="H334" s="71"/>
      <c r="I334" s="66"/>
      <c r="J334" s="72"/>
      <c r="K334" s="66"/>
      <c r="M334" s="67" t="s">
        <v>2415</v>
      </c>
      <c r="O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73" t="str">
        <f t="shared" si="12"/>
        <v>0,8*2,02*2*0,6282</v>
      </c>
      <c r="BE334" s="53"/>
      <c r="BF334" s="53"/>
      <c r="BG334" s="53"/>
      <c r="BH334" s="53"/>
      <c r="BI334" s="53"/>
    </row>
    <row r="335" spans="1:61" x14ac:dyDescent="0.2">
      <c r="A335" s="64"/>
      <c r="B335" s="65"/>
      <c r="C335" s="329" t="s">
        <v>1703</v>
      </c>
      <c r="D335" s="330"/>
      <c r="E335" s="103">
        <v>4.5682999999999998</v>
      </c>
      <c r="F335" s="69"/>
      <c r="G335" s="70"/>
      <c r="H335" s="71"/>
      <c r="I335" s="66"/>
      <c r="J335" s="72"/>
      <c r="K335" s="66"/>
      <c r="M335" s="67" t="s">
        <v>1703</v>
      </c>
      <c r="O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73" t="str">
        <f t="shared" si="12"/>
        <v>404-407:1*2,02*2*0,6282</v>
      </c>
      <c r="BE335" s="53"/>
      <c r="BF335" s="53"/>
      <c r="BG335" s="53"/>
      <c r="BH335" s="53"/>
      <c r="BI335" s="53"/>
    </row>
    <row r="336" spans="1:61" x14ac:dyDescent="0.2">
      <c r="A336" s="64"/>
      <c r="B336" s="65"/>
      <c r="C336" s="329" t="s">
        <v>1701</v>
      </c>
      <c r="D336" s="330"/>
      <c r="E336" s="103">
        <v>2.0303</v>
      </c>
      <c r="F336" s="69"/>
      <c r="G336" s="70"/>
      <c r="H336" s="71"/>
      <c r="I336" s="66"/>
      <c r="J336" s="72"/>
      <c r="K336" s="66"/>
      <c r="M336" s="67" t="s">
        <v>1701</v>
      </c>
      <c r="O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73" t="str">
        <f t="shared" si="12"/>
        <v>0,9*2,02*2*2*0,6282</v>
      </c>
      <c r="BE336" s="53"/>
      <c r="BF336" s="53"/>
      <c r="BG336" s="53"/>
      <c r="BH336" s="53"/>
      <c r="BI336" s="53"/>
    </row>
    <row r="337" spans="1:104" ht="22.5" x14ac:dyDescent="0.2">
      <c r="A337" s="54">
        <v>51</v>
      </c>
      <c r="B337" s="55" t="s">
        <v>877</v>
      </c>
      <c r="C337" s="56" t="s">
        <v>878</v>
      </c>
      <c r="D337" s="57" t="s">
        <v>41</v>
      </c>
      <c r="E337" s="100">
        <v>32.038200000000003</v>
      </c>
      <c r="F337" s="59">
        <v>0</v>
      </c>
      <c r="G337" s="60">
        <f>E337*F337</f>
        <v>0</v>
      </c>
      <c r="H337" s="61">
        <v>2.6419999999999999E-2</v>
      </c>
      <c r="I337" s="62">
        <f>E337*H337</f>
        <v>0.8464492440000001</v>
      </c>
      <c r="J337" s="61">
        <v>0</v>
      </c>
      <c r="K337" s="62">
        <f>E337*J337</f>
        <v>0</v>
      </c>
      <c r="O337" s="53"/>
      <c r="Z337" s="53"/>
      <c r="AA337" s="53">
        <v>1</v>
      </c>
      <c r="AB337" s="53">
        <v>1</v>
      </c>
      <c r="AC337" s="53">
        <v>1</v>
      </c>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63">
        <f>G337</f>
        <v>0</v>
      </c>
      <c r="BA337" s="53"/>
      <c r="BB337" s="53"/>
      <c r="BC337" s="53"/>
      <c r="BD337" s="53"/>
      <c r="BE337" s="53"/>
      <c r="BF337" s="53"/>
      <c r="BG337" s="53"/>
      <c r="BH337" s="53"/>
      <c r="BI337" s="53"/>
      <c r="CA337" s="53">
        <v>1</v>
      </c>
      <c r="CB337" s="53">
        <v>1</v>
      </c>
      <c r="CZ337" s="16">
        <v>1</v>
      </c>
    </row>
    <row r="338" spans="1:104" x14ac:dyDescent="0.2">
      <c r="A338" s="64"/>
      <c r="B338" s="65"/>
      <c r="C338" s="326" t="s">
        <v>879</v>
      </c>
      <c r="D338" s="327"/>
      <c r="E338" s="327"/>
      <c r="F338" s="327"/>
      <c r="G338" s="328"/>
      <c r="I338" s="66"/>
      <c r="K338" s="66"/>
      <c r="L338" s="67" t="s">
        <v>879</v>
      </c>
      <c r="O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row>
    <row r="339" spans="1:104" x14ac:dyDescent="0.2">
      <c r="A339" s="64"/>
      <c r="B339" s="65"/>
      <c r="C339" s="329" t="s">
        <v>2405</v>
      </c>
      <c r="D339" s="330"/>
      <c r="E339" s="103">
        <v>7.0358000000000001</v>
      </c>
      <c r="F339" s="69"/>
      <c r="G339" s="70"/>
      <c r="H339" s="71"/>
      <c r="I339" s="66"/>
      <c r="J339" s="72"/>
      <c r="K339" s="66"/>
      <c r="M339" s="67" t="s">
        <v>2405</v>
      </c>
      <c r="O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73" t="str">
        <f t="shared" ref="BD339:BD344" si="13">C338</f>
        <v>včetně pomocného lešení</v>
      </c>
      <c r="BE339" s="53"/>
      <c r="BF339" s="53"/>
      <c r="BG339" s="53"/>
      <c r="BH339" s="53"/>
      <c r="BI339" s="53"/>
    </row>
    <row r="340" spans="1:104" x14ac:dyDescent="0.2">
      <c r="A340" s="64"/>
      <c r="B340" s="65"/>
      <c r="C340" s="329" t="s">
        <v>2406</v>
      </c>
      <c r="D340" s="330"/>
      <c r="E340" s="103">
        <v>3.5807000000000002</v>
      </c>
      <c r="F340" s="69"/>
      <c r="G340" s="70"/>
      <c r="H340" s="71"/>
      <c r="I340" s="66"/>
      <c r="J340" s="72"/>
      <c r="K340" s="66"/>
      <c r="M340" s="67" t="s">
        <v>2406</v>
      </c>
      <c r="O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73" t="str">
        <f t="shared" si="13"/>
        <v>402:11,2*0,6282</v>
      </c>
      <c r="BE340" s="53"/>
      <c r="BF340" s="53"/>
      <c r="BG340" s="53"/>
      <c r="BH340" s="53"/>
      <c r="BI340" s="53"/>
    </row>
    <row r="341" spans="1:104" x14ac:dyDescent="0.2">
      <c r="A341" s="64"/>
      <c r="B341" s="65"/>
      <c r="C341" s="329" t="s">
        <v>2407</v>
      </c>
      <c r="D341" s="330"/>
      <c r="E341" s="103">
        <v>7.1615000000000002</v>
      </c>
      <c r="F341" s="69"/>
      <c r="G341" s="70"/>
      <c r="H341" s="71"/>
      <c r="I341" s="66"/>
      <c r="J341" s="72"/>
      <c r="K341" s="66"/>
      <c r="M341" s="67" t="s">
        <v>2407</v>
      </c>
      <c r="O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73" t="str">
        <f t="shared" si="13"/>
        <v>408:5,7*0,6282</v>
      </c>
      <c r="BE341" s="53"/>
      <c r="BF341" s="53"/>
      <c r="BG341" s="53"/>
      <c r="BH341" s="53"/>
      <c r="BI341" s="53"/>
    </row>
    <row r="342" spans="1:104" x14ac:dyDescent="0.2">
      <c r="A342" s="64"/>
      <c r="B342" s="65"/>
      <c r="C342" s="329" t="s">
        <v>2408</v>
      </c>
      <c r="D342" s="330"/>
      <c r="E342" s="103">
        <v>6.9729999999999999</v>
      </c>
      <c r="F342" s="69"/>
      <c r="G342" s="70"/>
      <c r="H342" s="71"/>
      <c r="I342" s="66"/>
      <c r="J342" s="72"/>
      <c r="K342" s="66"/>
      <c r="M342" s="67" t="s">
        <v>2408</v>
      </c>
      <c r="O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73" t="str">
        <f t="shared" si="13"/>
        <v>413:11,4*0,6282</v>
      </c>
      <c r="BE342" s="53"/>
      <c r="BF342" s="53"/>
      <c r="BG342" s="53"/>
      <c r="BH342" s="53"/>
      <c r="BI342" s="53"/>
    </row>
    <row r="343" spans="1:104" x14ac:dyDescent="0.2">
      <c r="A343" s="64"/>
      <c r="B343" s="65"/>
      <c r="C343" s="329" t="s">
        <v>2409</v>
      </c>
      <c r="D343" s="330"/>
      <c r="E343" s="103">
        <v>3.7063999999999999</v>
      </c>
      <c r="F343" s="69"/>
      <c r="G343" s="70"/>
      <c r="H343" s="71"/>
      <c r="I343" s="66"/>
      <c r="J343" s="72"/>
      <c r="K343" s="66"/>
      <c r="M343" s="67" t="s">
        <v>2409</v>
      </c>
      <c r="O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73" t="str">
        <f t="shared" si="13"/>
        <v>418:11,1*0,6282</v>
      </c>
      <c r="BE343" s="53"/>
      <c r="BF343" s="53"/>
      <c r="BG343" s="53"/>
      <c r="BH343" s="53"/>
      <c r="BI343" s="53"/>
    </row>
    <row r="344" spans="1:104" x14ac:dyDescent="0.2">
      <c r="A344" s="64"/>
      <c r="B344" s="65"/>
      <c r="C344" s="329" t="s">
        <v>2410</v>
      </c>
      <c r="D344" s="330"/>
      <c r="E344" s="103">
        <v>3.5807000000000002</v>
      </c>
      <c r="F344" s="69"/>
      <c r="G344" s="70"/>
      <c r="H344" s="71"/>
      <c r="I344" s="66"/>
      <c r="J344" s="72"/>
      <c r="K344" s="66"/>
      <c r="M344" s="67" t="s">
        <v>2410</v>
      </c>
      <c r="O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73" t="str">
        <f t="shared" si="13"/>
        <v>423:5,9*0,6282</v>
      </c>
      <c r="BE344" s="53"/>
      <c r="BF344" s="53"/>
      <c r="BG344" s="53"/>
      <c r="BH344" s="53"/>
      <c r="BI344" s="53"/>
    </row>
    <row r="345" spans="1:104" x14ac:dyDescent="0.2">
      <c r="A345" s="54">
        <v>52</v>
      </c>
      <c r="B345" s="55" t="s">
        <v>881</v>
      </c>
      <c r="C345" s="56" t="s">
        <v>882</v>
      </c>
      <c r="D345" s="57" t="s">
        <v>41</v>
      </c>
      <c r="E345" s="100">
        <v>31.41</v>
      </c>
      <c r="F345" s="59">
        <v>0</v>
      </c>
      <c r="G345" s="60">
        <f>E345*F345</f>
        <v>0</v>
      </c>
      <c r="H345" s="61">
        <v>0.10712000000000001</v>
      </c>
      <c r="I345" s="62">
        <f>E345*H345</f>
        <v>3.3646392000000001</v>
      </c>
      <c r="J345" s="61">
        <v>0</v>
      </c>
      <c r="K345" s="62">
        <f>E345*J345</f>
        <v>0</v>
      </c>
      <c r="O345" s="53"/>
      <c r="Z345" s="53"/>
      <c r="AA345" s="53">
        <v>1</v>
      </c>
      <c r="AB345" s="53">
        <v>1</v>
      </c>
      <c r="AC345" s="53">
        <v>1</v>
      </c>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63">
        <f>G345</f>
        <v>0</v>
      </c>
      <c r="BA345" s="53"/>
      <c r="BB345" s="53"/>
      <c r="BC345" s="53"/>
      <c r="BD345" s="53"/>
      <c r="BE345" s="53"/>
      <c r="BF345" s="53"/>
      <c r="BG345" s="53"/>
      <c r="BH345" s="53"/>
      <c r="BI345" s="53"/>
      <c r="CA345" s="53">
        <v>1</v>
      </c>
      <c r="CB345" s="53">
        <v>1</v>
      </c>
      <c r="CZ345" s="16">
        <v>1</v>
      </c>
    </row>
    <row r="346" spans="1:104" x14ac:dyDescent="0.2">
      <c r="A346" s="64"/>
      <c r="B346" s="65"/>
      <c r="C346" s="329" t="s">
        <v>1706</v>
      </c>
      <c r="D346" s="330"/>
      <c r="E346" s="103">
        <v>31.41</v>
      </c>
      <c r="F346" s="69"/>
      <c r="G346" s="70"/>
      <c r="H346" s="71"/>
      <c r="I346" s="66"/>
      <c r="J346" s="72"/>
      <c r="K346" s="66"/>
      <c r="M346" s="67" t="s">
        <v>1706</v>
      </c>
      <c r="O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73" t="str">
        <f>C345</f>
        <v xml:space="preserve">Hrubá výplň rýh ve stěnách maltou </v>
      </c>
      <c r="BE346" s="53"/>
      <c r="BF346" s="53"/>
      <c r="BG346" s="53"/>
      <c r="BH346" s="53"/>
      <c r="BI346" s="53"/>
    </row>
    <row r="347" spans="1:104" x14ac:dyDescent="0.2">
      <c r="A347" s="54">
        <v>53</v>
      </c>
      <c r="B347" s="55" t="s">
        <v>884</v>
      </c>
      <c r="C347" s="56" t="s">
        <v>885</v>
      </c>
      <c r="D347" s="57" t="s">
        <v>41</v>
      </c>
      <c r="E347" s="100">
        <v>51.041400000000003</v>
      </c>
      <c r="F347" s="59">
        <v>0</v>
      </c>
      <c r="G347" s="60">
        <f>E347*F347</f>
        <v>0</v>
      </c>
      <c r="H347" s="61">
        <v>3.9210000000000002E-2</v>
      </c>
      <c r="I347" s="62">
        <f>E347*H347</f>
        <v>2.0013332940000002</v>
      </c>
      <c r="J347" s="61">
        <v>0</v>
      </c>
      <c r="K347" s="62">
        <f>E347*J347</f>
        <v>0</v>
      </c>
      <c r="O347" s="53"/>
      <c r="Z347" s="53"/>
      <c r="AA347" s="53">
        <v>1</v>
      </c>
      <c r="AB347" s="53">
        <v>1</v>
      </c>
      <c r="AC347" s="53">
        <v>1</v>
      </c>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63">
        <f>G347</f>
        <v>0</v>
      </c>
      <c r="BA347" s="53"/>
      <c r="BB347" s="53"/>
      <c r="BC347" s="53"/>
      <c r="BD347" s="53"/>
      <c r="BE347" s="53"/>
      <c r="BF347" s="53"/>
      <c r="BG347" s="53"/>
      <c r="BH347" s="53"/>
      <c r="BI347" s="53"/>
      <c r="CA347" s="53">
        <v>1</v>
      </c>
      <c r="CB347" s="53">
        <v>1</v>
      </c>
      <c r="CZ347" s="16">
        <v>1</v>
      </c>
    </row>
    <row r="348" spans="1:104" x14ac:dyDescent="0.2">
      <c r="A348" s="64"/>
      <c r="B348" s="65"/>
      <c r="C348" s="329" t="s">
        <v>2416</v>
      </c>
      <c r="D348" s="330"/>
      <c r="E348" s="103">
        <v>3.4550000000000001</v>
      </c>
      <c r="F348" s="69"/>
      <c r="G348" s="70"/>
      <c r="H348" s="71"/>
      <c r="I348" s="66"/>
      <c r="J348" s="72"/>
      <c r="K348" s="66"/>
      <c r="M348" s="67" t="s">
        <v>2416</v>
      </c>
      <c r="O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73" t="str">
        <f t="shared" ref="BD348:BD358" si="14">C347</f>
        <v xml:space="preserve">Omítka vnitřní zdiva, MVC, hrubá zatřená </v>
      </c>
      <c r="BE348" s="53"/>
      <c r="BF348" s="53"/>
      <c r="BG348" s="53"/>
      <c r="BH348" s="53"/>
      <c r="BI348" s="53"/>
    </row>
    <row r="349" spans="1:104" x14ac:dyDescent="0.2">
      <c r="A349" s="64"/>
      <c r="B349" s="65"/>
      <c r="C349" s="329" t="s">
        <v>2417</v>
      </c>
      <c r="D349" s="330"/>
      <c r="E349" s="103">
        <v>5.7793999999999999</v>
      </c>
      <c r="F349" s="69"/>
      <c r="G349" s="70"/>
      <c r="H349" s="71"/>
      <c r="I349" s="66"/>
      <c r="J349" s="72"/>
      <c r="K349" s="66"/>
      <c r="M349" s="67" t="s">
        <v>2417</v>
      </c>
      <c r="O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73" t="str">
        <f t="shared" si="14"/>
        <v>406 (koupelna):(2,425+2+1,5+0,57+0,435+1,8)*0,63*0,6282</v>
      </c>
      <c r="BE349" s="53"/>
      <c r="BF349" s="53"/>
      <c r="BG349" s="53"/>
      <c r="BH349" s="53"/>
      <c r="BI349" s="53"/>
    </row>
    <row r="350" spans="1:104" x14ac:dyDescent="0.2">
      <c r="A350" s="64"/>
      <c r="B350" s="65"/>
      <c r="C350" s="329" t="s">
        <v>2418</v>
      </c>
      <c r="D350" s="330"/>
      <c r="E350" s="103">
        <v>7.0420999999999996</v>
      </c>
      <c r="F350" s="69"/>
      <c r="G350" s="70"/>
      <c r="H350" s="71"/>
      <c r="I350" s="66"/>
      <c r="J350" s="72"/>
      <c r="K350" s="66"/>
      <c r="M350" s="67" t="s">
        <v>2418</v>
      </c>
      <c r="O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73" t="str">
        <f t="shared" si="14"/>
        <v>407 obklady kuchyňská linka :(3+0,8+0,8)*2*0,6282</v>
      </c>
      <c r="BE350" s="53"/>
      <c r="BF350" s="53"/>
      <c r="BG350" s="53"/>
      <c r="BH350" s="53"/>
      <c r="BI350" s="53"/>
    </row>
    <row r="351" spans="1:104" x14ac:dyDescent="0.2">
      <c r="A351" s="64"/>
      <c r="B351" s="65"/>
      <c r="C351" s="329" t="s">
        <v>2419</v>
      </c>
      <c r="D351" s="330"/>
      <c r="E351" s="103">
        <v>3.2452999999999999</v>
      </c>
      <c r="F351" s="69"/>
      <c r="G351" s="70"/>
      <c r="H351" s="71"/>
      <c r="I351" s="66"/>
      <c r="J351" s="72"/>
      <c r="K351" s="66"/>
      <c r="M351" s="67" t="s">
        <v>2419</v>
      </c>
      <c r="O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73" t="str">
        <f t="shared" si="14"/>
        <v>410 obklad kuchuňská linka :(2,4+0,685+0,52+2)*2*0,6282</v>
      </c>
      <c r="BE351" s="53"/>
      <c r="BF351" s="53"/>
      <c r="BG351" s="53"/>
      <c r="BH351" s="53"/>
      <c r="BI351" s="53"/>
    </row>
    <row r="352" spans="1:104" x14ac:dyDescent="0.2">
      <c r="A352" s="64"/>
      <c r="B352" s="65"/>
      <c r="C352" s="329" t="s">
        <v>2420</v>
      </c>
      <c r="D352" s="330"/>
      <c r="E352" s="103">
        <v>3.2452999999999999</v>
      </c>
      <c r="F352" s="69"/>
      <c r="G352" s="70"/>
      <c r="H352" s="71"/>
      <c r="I352" s="66"/>
      <c r="J352" s="72"/>
      <c r="K352" s="66"/>
      <c r="M352" s="67" t="s">
        <v>2420</v>
      </c>
      <c r="O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73" t="str">
        <f t="shared" si="14"/>
        <v>412 (koupelna):(2+2+2,1+2,1)*0,63*0,6282</v>
      </c>
      <c r="BE352" s="53"/>
      <c r="BF352" s="53"/>
      <c r="BG352" s="53"/>
      <c r="BH352" s="53"/>
      <c r="BI352" s="53"/>
    </row>
    <row r="353" spans="1:104" x14ac:dyDescent="0.2">
      <c r="A353" s="64"/>
      <c r="B353" s="65"/>
      <c r="C353" s="329" t="s">
        <v>2421</v>
      </c>
      <c r="D353" s="330"/>
      <c r="E353" s="103">
        <v>7.0420999999999996</v>
      </c>
      <c r="F353" s="69"/>
      <c r="G353" s="70"/>
      <c r="H353" s="71"/>
      <c r="I353" s="66"/>
      <c r="J353" s="72"/>
      <c r="K353" s="66"/>
      <c r="M353" s="67" t="s">
        <v>2421</v>
      </c>
      <c r="O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73" t="str">
        <f t="shared" si="14"/>
        <v>415 (koupelna):(2,1+2,1+2+2)*0,63*0,6282</v>
      </c>
      <c r="BE353" s="53"/>
      <c r="BF353" s="53"/>
      <c r="BG353" s="53"/>
      <c r="BH353" s="53"/>
      <c r="BI353" s="53"/>
    </row>
    <row r="354" spans="1:104" x14ac:dyDescent="0.2">
      <c r="A354" s="64"/>
      <c r="B354" s="65"/>
      <c r="C354" s="329" t="s">
        <v>2422</v>
      </c>
      <c r="D354" s="330"/>
      <c r="E354" s="103">
        <v>3.1185999999999998</v>
      </c>
      <c r="F354" s="69"/>
      <c r="G354" s="70"/>
      <c r="H354" s="71"/>
      <c r="I354" s="66"/>
      <c r="J354" s="72"/>
      <c r="K354" s="66"/>
      <c r="M354" s="67" t="s">
        <v>2422</v>
      </c>
      <c r="O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73" t="str">
        <f t="shared" si="14"/>
        <v>416 obklad kuchuňská linka :(2,4+0,685+0,52+2)*2*0,6282</v>
      </c>
      <c r="BE354" s="53"/>
      <c r="BF354" s="53"/>
      <c r="BG354" s="53"/>
      <c r="BH354" s="53"/>
      <c r="BI354" s="53"/>
    </row>
    <row r="355" spans="1:104" x14ac:dyDescent="0.2">
      <c r="A355" s="64"/>
      <c r="B355" s="65"/>
      <c r="C355" s="329" t="s">
        <v>2423</v>
      </c>
      <c r="D355" s="330"/>
      <c r="E355" s="103">
        <v>5.4024999999999999</v>
      </c>
      <c r="F355" s="69"/>
      <c r="G355" s="70"/>
      <c r="H355" s="71"/>
      <c r="I355" s="66"/>
      <c r="J355" s="72"/>
      <c r="K355" s="66"/>
      <c r="M355" s="67" t="s">
        <v>2423</v>
      </c>
      <c r="O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73" t="str">
        <f t="shared" si="14"/>
        <v>420 (koupelna):(1,955+1,955+1,985+1,985)*0,63*0,6282</v>
      </c>
      <c r="BE355" s="53"/>
      <c r="BF355" s="53"/>
      <c r="BG355" s="53"/>
      <c r="BH355" s="53"/>
      <c r="BI355" s="53"/>
    </row>
    <row r="356" spans="1:104" x14ac:dyDescent="0.2">
      <c r="A356" s="64"/>
      <c r="B356" s="65"/>
      <c r="C356" s="329" t="s">
        <v>2424</v>
      </c>
      <c r="D356" s="330"/>
      <c r="E356" s="103">
        <v>3.5263</v>
      </c>
      <c r="F356" s="69"/>
      <c r="G356" s="70"/>
      <c r="H356" s="71"/>
      <c r="I356" s="66"/>
      <c r="J356" s="72"/>
      <c r="K356" s="66"/>
      <c r="M356" s="67" t="s">
        <v>2424</v>
      </c>
      <c r="O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73" t="str">
        <f t="shared" si="14"/>
        <v>421 obklad kuchuňská linka :(2,2+2,1)*2*0,6282</v>
      </c>
      <c r="BE356" s="53"/>
      <c r="BF356" s="53"/>
      <c r="BG356" s="53"/>
      <c r="BH356" s="53"/>
      <c r="BI356" s="53"/>
    </row>
    <row r="357" spans="1:104" x14ac:dyDescent="0.2">
      <c r="A357" s="64"/>
      <c r="B357" s="65"/>
      <c r="C357" s="329" t="s">
        <v>2425</v>
      </c>
      <c r="D357" s="330"/>
      <c r="E357" s="103">
        <v>4.0334000000000003</v>
      </c>
      <c r="F357" s="69"/>
      <c r="G357" s="70"/>
      <c r="H357" s="71"/>
      <c r="I357" s="66"/>
      <c r="J357" s="72"/>
      <c r="K357" s="66"/>
      <c r="M357" s="67" t="s">
        <v>2425</v>
      </c>
      <c r="O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73" t="str">
        <f t="shared" si="14"/>
        <v>425 (koupelna):(2,76+2,76+1,695+1,695)*0,63*0,6282</v>
      </c>
      <c r="BE357" s="53"/>
      <c r="BF357" s="53"/>
      <c r="BG357" s="53"/>
      <c r="BH357" s="53"/>
      <c r="BI357" s="53"/>
    </row>
    <row r="358" spans="1:104" x14ac:dyDescent="0.2">
      <c r="A358" s="64"/>
      <c r="B358" s="65"/>
      <c r="C358" s="329" t="s">
        <v>2426</v>
      </c>
      <c r="D358" s="330"/>
      <c r="E358" s="103">
        <v>5.1512000000000002</v>
      </c>
      <c r="F358" s="69"/>
      <c r="G358" s="70"/>
      <c r="H358" s="71"/>
      <c r="I358" s="66"/>
      <c r="J358" s="72"/>
      <c r="K358" s="66"/>
      <c r="M358" s="67" t="s">
        <v>2426</v>
      </c>
      <c r="O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73" t="str">
        <f t="shared" si="14"/>
        <v>426 (WC):(1,41+1,41+1,2+1,2)*1,23*0,6282</v>
      </c>
      <c r="BE358" s="53"/>
      <c r="BF358" s="53"/>
      <c r="BG358" s="53"/>
      <c r="BH358" s="53"/>
      <c r="BI358" s="53"/>
    </row>
    <row r="359" spans="1:104" x14ac:dyDescent="0.2">
      <c r="A359" s="54">
        <v>54</v>
      </c>
      <c r="B359" s="55" t="s">
        <v>890</v>
      </c>
      <c r="C359" s="56" t="s">
        <v>891</v>
      </c>
      <c r="D359" s="57" t="s">
        <v>41</v>
      </c>
      <c r="E359" s="100">
        <v>560.36919999999998</v>
      </c>
      <c r="F359" s="59">
        <v>0</v>
      </c>
      <c r="G359" s="60">
        <f>E359*F359</f>
        <v>0</v>
      </c>
      <c r="H359" s="61">
        <v>4.7660000000000001E-2</v>
      </c>
      <c r="I359" s="62">
        <f>E359*H359</f>
        <v>26.707196071999999</v>
      </c>
      <c r="J359" s="61">
        <v>0</v>
      </c>
      <c r="K359" s="62">
        <f>E359*J359</f>
        <v>0</v>
      </c>
      <c r="O359" s="53"/>
      <c r="Z359" s="53"/>
      <c r="AA359" s="53">
        <v>1</v>
      </c>
      <c r="AB359" s="53">
        <v>1</v>
      </c>
      <c r="AC359" s="53">
        <v>1</v>
      </c>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63">
        <f>G359</f>
        <v>0</v>
      </c>
      <c r="BA359" s="53"/>
      <c r="BB359" s="53"/>
      <c r="BC359" s="53"/>
      <c r="BD359" s="53"/>
      <c r="BE359" s="53"/>
      <c r="BF359" s="53"/>
      <c r="BG359" s="53"/>
      <c r="BH359" s="53"/>
      <c r="BI359" s="53"/>
      <c r="CA359" s="53">
        <v>1</v>
      </c>
      <c r="CB359" s="53">
        <v>1</v>
      </c>
      <c r="CZ359" s="16">
        <v>1</v>
      </c>
    </row>
    <row r="360" spans="1:104" x14ac:dyDescent="0.2">
      <c r="A360" s="64"/>
      <c r="B360" s="65"/>
      <c r="C360" s="329" t="s">
        <v>2427</v>
      </c>
      <c r="D360" s="330"/>
      <c r="E360" s="103">
        <v>52.373699999999999</v>
      </c>
      <c r="F360" s="69"/>
      <c r="G360" s="70"/>
      <c r="H360" s="71"/>
      <c r="I360" s="66"/>
      <c r="J360" s="72"/>
      <c r="K360" s="66"/>
      <c r="M360" s="67" t="s">
        <v>2427</v>
      </c>
      <c r="O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73" t="str">
        <f t="shared" ref="BD360:BD390" si="15">C359</f>
        <v xml:space="preserve">Omítka vnitřní zdiva, MVC, štuková </v>
      </c>
      <c r="BE360" s="53"/>
      <c r="BF360" s="53"/>
      <c r="BG360" s="53"/>
      <c r="BH360" s="53"/>
      <c r="BI360" s="53"/>
    </row>
    <row r="361" spans="1:104" x14ac:dyDescent="0.2">
      <c r="A361" s="64"/>
      <c r="B361" s="65"/>
      <c r="C361" s="329" t="s">
        <v>2428</v>
      </c>
      <c r="D361" s="330"/>
      <c r="E361" s="103">
        <v>35.430500000000002</v>
      </c>
      <c r="F361" s="69"/>
      <c r="G361" s="70"/>
      <c r="H361" s="71"/>
      <c r="I361" s="66"/>
      <c r="J361" s="72"/>
      <c r="K361" s="66"/>
      <c r="M361" s="67" t="s">
        <v>2428</v>
      </c>
      <c r="O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73" t="str">
        <f t="shared" si="15"/>
        <v>401:(6,3+1,5+1,7+4+5,3+4,5+2,2+2,2+2+2)*2,63*0,6282</v>
      </c>
      <c r="BE361" s="53"/>
      <c r="BF361" s="53"/>
      <c r="BG361" s="53"/>
      <c r="BH361" s="53"/>
      <c r="BI361" s="53"/>
    </row>
    <row r="362" spans="1:104" x14ac:dyDescent="0.2">
      <c r="A362" s="64"/>
      <c r="B362" s="65"/>
      <c r="C362" s="329" t="s">
        <v>2429</v>
      </c>
      <c r="D362" s="330"/>
      <c r="E362" s="103">
        <v>0</v>
      </c>
      <c r="F362" s="69"/>
      <c r="G362" s="70"/>
      <c r="H362" s="71"/>
      <c r="I362" s="66"/>
      <c r="J362" s="72"/>
      <c r="K362" s="66"/>
      <c r="M362" s="67" t="s">
        <v>2429</v>
      </c>
      <c r="O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73" t="str">
        <f t="shared" si="15"/>
        <v>402:(8+8+1,4+1,4)*3*0,6282</v>
      </c>
      <c r="BE362" s="53"/>
      <c r="BF362" s="53"/>
      <c r="BG362" s="53"/>
      <c r="BH362" s="53"/>
      <c r="BI362" s="53"/>
    </row>
    <row r="363" spans="1:104" x14ac:dyDescent="0.2">
      <c r="A363" s="64"/>
      <c r="B363" s="65"/>
      <c r="C363" s="329" t="s">
        <v>2430</v>
      </c>
      <c r="D363" s="330"/>
      <c r="E363" s="103">
        <v>13.200799999999999</v>
      </c>
      <c r="F363" s="69"/>
      <c r="G363" s="70"/>
      <c r="H363" s="71"/>
      <c r="I363" s="66"/>
      <c r="J363" s="72"/>
      <c r="K363" s="66"/>
      <c r="M363" s="67" t="s">
        <v>2430</v>
      </c>
      <c r="O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73" t="str">
        <f t="shared" si="15"/>
        <v>403 výtah:</v>
      </c>
      <c r="BE363" s="53"/>
      <c r="BF363" s="53"/>
      <c r="BG363" s="53"/>
      <c r="BH363" s="53"/>
      <c r="BI363" s="53"/>
    </row>
    <row r="364" spans="1:104" x14ac:dyDescent="0.2">
      <c r="A364" s="64"/>
      <c r="B364" s="65"/>
      <c r="C364" s="329" t="s">
        <v>2431</v>
      </c>
      <c r="D364" s="330"/>
      <c r="E364" s="103">
        <v>23.196400000000001</v>
      </c>
      <c r="F364" s="69"/>
      <c r="G364" s="70"/>
      <c r="H364" s="71"/>
      <c r="I364" s="66"/>
      <c r="J364" s="72"/>
      <c r="K364" s="66"/>
      <c r="M364" s="67" t="s">
        <v>2431</v>
      </c>
      <c r="O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73" t="str">
        <f t="shared" si="15"/>
        <v>404:(2,425+2,425+1,57+1,57)*2,63*0,6282</v>
      </c>
      <c r="BE364" s="53"/>
      <c r="BF364" s="53"/>
      <c r="BG364" s="53"/>
      <c r="BH364" s="53"/>
      <c r="BI364" s="53"/>
    </row>
    <row r="365" spans="1:104" x14ac:dyDescent="0.2">
      <c r="A365" s="64"/>
      <c r="B365" s="65"/>
      <c r="C365" s="329" t="s">
        <v>2416</v>
      </c>
      <c r="D365" s="330"/>
      <c r="E365" s="103">
        <v>3.4550000000000001</v>
      </c>
      <c r="F365" s="69"/>
      <c r="G365" s="70"/>
      <c r="H365" s="71"/>
      <c r="I365" s="66"/>
      <c r="J365" s="72"/>
      <c r="K365" s="66"/>
      <c r="M365" s="67" t="s">
        <v>2416</v>
      </c>
      <c r="O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73" t="str">
        <f t="shared" si="15"/>
        <v>405:(3,285+3,285+3,735+3,735)*2,63*0,6282</v>
      </c>
      <c r="BE365" s="53"/>
      <c r="BF365" s="53"/>
      <c r="BG365" s="53"/>
      <c r="BH365" s="53"/>
      <c r="BI365" s="53"/>
    </row>
    <row r="366" spans="1:104" ht="22.5" x14ac:dyDescent="0.2">
      <c r="A366" s="64"/>
      <c r="B366" s="65"/>
      <c r="C366" s="329" t="s">
        <v>2432</v>
      </c>
      <c r="D366" s="330"/>
      <c r="E366" s="103">
        <v>41.832799999999999</v>
      </c>
      <c r="F366" s="69"/>
      <c r="G366" s="70"/>
      <c r="H366" s="71"/>
      <c r="I366" s="66"/>
      <c r="J366" s="72"/>
      <c r="K366" s="66"/>
      <c r="M366" s="67" t="s">
        <v>2432</v>
      </c>
      <c r="O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73" t="str">
        <f t="shared" si="15"/>
        <v>406 (koupelna):(2,425+2+1,5+0,57+0,435+1,8)*0,63*0,6282</v>
      </c>
      <c r="BE366" s="53"/>
      <c r="BF366" s="53"/>
      <c r="BG366" s="53"/>
      <c r="BH366" s="53"/>
      <c r="BI366" s="53"/>
    </row>
    <row r="367" spans="1:104" ht="25.5" x14ac:dyDescent="0.2">
      <c r="A367" s="64"/>
      <c r="B367" s="65"/>
      <c r="C367" s="329" t="s">
        <v>2417</v>
      </c>
      <c r="D367" s="330"/>
      <c r="E367" s="103">
        <v>5.7793999999999999</v>
      </c>
      <c r="F367" s="69"/>
      <c r="G367" s="70"/>
      <c r="H367" s="71"/>
      <c r="I367" s="66"/>
      <c r="J367" s="72"/>
      <c r="K367" s="66"/>
      <c r="M367" s="67" t="s">
        <v>2417</v>
      </c>
      <c r="O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73" t="str">
        <f t="shared" si="15"/>
        <v>407:(3,735+3,01+2,1+0,5+0,1+0,4+2+2,9+5,8+0,6+0,675+1,1+2,4)*2,63*0,6282</v>
      </c>
      <c r="BE367" s="53"/>
      <c r="BF367" s="53"/>
      <c r="BG367" s="53"/>
      <c r="BH367" s="53"/>
      <c r="BI367" s="53"/>
    </row>
    <row r="368" spans="1:104" x14ac:dyDescent="0.2">
      <c r="A368" s="64"/>
      <c r="B368" s="65"/>
      <c r="C368" s="329" t="s">
        <v>2433</v>
      </c>
      <c r="D368" s="330"/>
      <c r="E368" s="103">
        <v>0</v>
      </c>
      <c r="F368" s="69"/>
      <c r="G368" s="70"/>
      <c r="H368" s="71"/>
      <c r="I368" s="66"/>
      <c r="J368" s="72"/>
      <c r="K368" s="66"/>
      <c r="M368" s="67" t="s">
        <v>2433</v>
      </c>
      <c r="O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73" t="str">
        <f t="shared" si="15"/>
        <v>407 obklady kuchyňská linka :(3+0,8+0,8)*2*0,6282</v>
      </c>
      <c r="BE368" s="53"/>
      <c r="BF368" s="53"/>
      <c r="BG368" s="53"/>
      <c r="BH368" s="53"/>
      <c r="BI368" s="53"/>
    </row>
    <row r="369" spans="1:61" x14ac:dyDescent="0.2">
      <c r="A369" s="64"/>
      <c r="B369" s="65"/>
      <c r="C369" s="329" t="s">
        <v>2434</v>
      </c>
      <c r="D369" s="330"/>
      <c r="E369" s="103">
        <v>14.9587</v>
      </c>
      <c r="F369" s="69"/>
      <c r="G369" s="70"/>
      <c r="H369" s="71"/>
      <c r="I369" s="66"/>
      <c r="J369" s="72"/>
      <c r="K369" s="66"/>
      <c r="M369" s="67" t="s">
        <v>2434</v>
      </c>
      <c r="O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73" t="str">
        <f t="shared" si="15"/>
        <v>408 balkon:</v>
      </c>
      <c r="BE369" s="53"/>
      <c r="BF369" s="53"/>
      <c r="BG369" s="53"/>
      <c r="BH369" s="53"/>
      <c r="BI369" s="53"/>
    </row>
    <row r="370" spans="1:61" x14ac:dyDescent="0.2">
      <c r="A370" s="64"/>
      <c r="B370" s="65"/>
      <c r="C370" s="329" t="s">
        <v>2435</v>
      </c>
      <c r="D370" s="330"/>
      <c r="E370" s="103">
        <v>33.7042</v>
      </c>
      <c r="F370" s="69"/>
      <c r="G370" s="70"/>
      <c r="H370" s="71"/>
      <c r="I370" s="66"/>
      <c r="J370" s="72"/>
      <c r="K370" s="66"/>
      <c r="M370" s="67" t="s">
        <v>2435</v>
      </c>
      <c r="O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73" t="str">
        <f t="shared" si="15"/>
        <v>409:(2,61+2,61+1,917+1,917)*2,63*0,6282</v>
      </c>
      <c r="BE370" s="53"/>
      <c r="BF370" s="53"/>
      <c r="BG370" s="53"/>
      <c r="BH370" s="53"/>
      <c r="BI370" s="53"/>
    </row>
    <row r="371" spans="1:61" x14ac:dyDescent="0.2">
      <c r="A371" s="64"/>
      <c r="B371" s="65"/>
      <c r="C371" s="329" t="s">
        <v>2418</v>
      </c>
      <c r="D371" s="330"/>
      <c r="E371" s="103">
        <v>7.0420999999999996</v>
      </c>
      <c r="F371" s="69"/>
      <c r="G371" s="70"/>
      <c r="H371" s="71"/>
      <c r="I371" s="66"/>
      <c r="J371" s="72"/>
      <c r="K371" s="66"/>
      <c r="M371" s="67" t="s">
        <v>2418</v>
      </c>
      <c r="O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73" t="str">
        <f t="shared" si="15"/>
        <v>410:(7,7+3,6+5,8+0,6+2,7)*2,63*0,6282</v>
      </c>
      <c r="BE371" s="53"/>
      <c r="BF371" s="53"/>
      <c r="BG371" s="53"/>
      <c r="BH371" s="53"/>
      <c r="BI371" s="53"/>
    </row>
    <row r="372" spans="1:61" x14ac:dyDescent="0.2">
      <c r="A372" s="64"/>
      <c r="B372" s="65"/>
      <c r="C372" s="329" t="s">
        <v>2436</v>
      </c>
      <c r="D372" s="330"/>
      <c r="E372" s="103">
        <v>35.967700000000001</v>
      </c>
      <c r="F372" s="69"/>
      <c r="G372" s="70"/>
      <c r="H372" s="71"/>
      <c r="I372" s="66"/>
      <c r="J372" s="72"/>
      <c r="K372" s="66"/>
      <c r="M372" s="67" t="s">
        <v>2436</v>
      </c>
      <c r="O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73" t="str">
        <f t="shared" si="15"/>
        <v>410 obklad kuchuňská linka :(2,4+0,685+0,52+2)*2*0,6282</v>
      </c>
      <c r="BE372" s="53"/>
      <c r="BF372" s="53"/>
      <c r="BG372" s="53"/>
      <c r="BH372" s="53"/>
      <c r="BI372" s="53"/>
    </row>
    <row r="373" spans="1:61" x14ac:dyDescent="0.2">
      <c r="A373" s="64"/>
      <c r="B373" s="65"/>
      <c r="C373" s="329" t="s">
        <v>2419</v>
      </c>
      <c r="D373" s="330"/>
      <c r="E373" s="103">
        <v>3.2452999999999999</v>
      </c>
      <c r="F373" s="69"/>
      <c r="G373" s="70"/>
      <c r="H373" s="71"/>
      <c r="I373" s="66"/>
      <c r="J373" s="72"/>
      <c r="K373" s="66"/>
      <c r="M373" s="67" t="s">
        <v>2419</v>
      </c>
      <c r="O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73" t="str">
        <f t="shared" si="15"/>
        <v>411:(5,76+5,76+3,1+3,1+1,975+1,975+0,1)*2,63*0,6282</v>
      </c>
      <c r="BE373" s="53"/>
      <c r="BF373" s="53"/>
      <c r="BG373" s="53"/>
      <c r="BH373" s="53"/>
      <c r="BI373" s="53"/>
    </row>
    <row r="374" spans="1:61" x14ac:dyDescent="0.2">
      <c r="A374" s="64"/>
      <c r="B374" s="65"/>
      <c r="C374" s="329" t="s">
        <v>2437</v>
      </c>
      <c r="D374" s="330"/>
      <c r="E374" s="103">
        <v>15.1999</v>
      </c>
      <c r="F374" s="69"/>
      <c r="G374" s="70"/>
      <c r="H374" s="71"/>
      <c r="I374" s="66"/>
      <c r="J374" s="72"/>
      <c r="K374" s="66"/>
      <c r="M374" s="67" t="s">
        <v>2437</v>
      </c>
      <c r="O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73" t="str">
        <f t="shared" si="15"/>
        <v>412 (koupelna):(2+2+2,1+2,1)*0,63*0,6282</v>
      </c>
      <c r="BE374" s="53"/>
      <c r="BF374" s="53"/>
      <c r="BG374" s="53"/>
      <c r="BH374" s="53"/>
      <c r="BI374" s="53"/>
    </row>
    <row r="375" spans="1:61" x14ac:dyDescent="0.2">
      <c r="A375" s="64"/>
      <c r="B375" s="65"/>
      <c r="C375" s="329" t="s">
        <v>2420</v>
      </c>
      <c r="D375" s="330"/>
      <c r="E375" s="103">
        <v>3.2452999999999999</v>
      </c>
      <c r="F375" s="69"/>
      <c r="G375" s="70"/>
      <c r="H375" s="71"/>
      <c r="I375" s="66"/>
      <c r="J375" s="72"/>
      <c r="K375" s="66"/>
      <c r="M375" s="67" t="s">
        <v>2420</v>
      </c>
      <c r="O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73" t="str">
        <f t="shared" si="15"/>
        <v>414:(2,5+2,5+2,1+2,1)*2,63*0,6282</v>
      </c>
      <c r="BE375" s="53"/>
      <c r="BF375" s="53"/>
      <c r="BG375" s="53"/>
      <c r="BH375" s="53"/>
      <c r="BI375" s="53"/>
    </row>
    <row r="376" spans="1:61" x14ac:dyDescent="0.2">
      <c r="A376" s="64"/>
      <c r="B376" s="65"/>
      <c r="C376" s="329" t="s">
        <v>2438</v>
      </c>
      <c r="D376" s="330"/>
      <c r="E376" s="103">
        <v>33.7042</v>
      </c>
      <c r="F376" s="69"/>
      <c r="G376" s="70"/>
      <c r="H376" s="71"/>
      <c r="I376" s="66"/>
      <c r="J376" s="72"/>
      <c r="K376" s="66"/>
      <c r="M376" s="67" t="s">
        <v>2438</v>
      </c>
      <c r="O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73" t="str">
        <f t="shared" si="15"/>
        <v>415 (koupelna):(2,1+2,1+2+2)*0,63*0,6282</v>
      </c>
      <c r="BE376" s="53"/>
      <c r="BF376" s="53"/>
      <c r="BG376" s="53"/>
      <c r="BH376" s="53"/>
      <c r="BI376" s="53"/>
    </row>
    <row r="377" spans="1:61" x14ac:dyDescent="0.2">
      <c r="A377" s="64"/>
      <c r="B377" s="65"/>
      <c r="C377" s="329" t="s">
        <v>2421</v>
      </c>
      <c r="D377" s="330"/>
      <c r="E377" s="103">
        <v>7.0420999999999996</v>
      </c>
      <c r="F377" s="69"/>
      <c r="G377" s="70"/>
      <c r="H377" s="71"/>
      <c r="I377" s="66"/>
      <c r="J377" s="72"/>
      <c r="K377" s="66"/>
      <c r="M377" s="67" t="s">
        <v>2421</v>
      </c>
      <c r="O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73" t="str">
        <f t="shared" si="15"/>
        <v>416:(7,7+3,6+5,8+0,6+2,7)*2,63*0,6282</v>
      </c>
      <c r="BE377" s="53"/>
      <c r="BF377" s="53"/>
      <c r="BG377" s="53"/>
      <c r="BH377" s="53"/>
      <c r="BI377" s="53"/>
    </row>
    <row r="378" spans="1:61" x14ac:dyDescent="0.2">
      <c r="A378" s="64"/>
      <c r="B378" s="65"/>
      <c r="C378" s="329" t="s">
        <v>2439</v>
      </c>
      <c r="D378" s="330"/>
      <c r="E378" s="103">
        <v>37.619799999999998</v>
      </c>
      <c r="F378" s="69"/>
      <c r="G378" s="70"/>
      <c r="H378" s="71"/>
      <c r="I378" s="66"/>
      <c r="J378" s="72"/>
      <c r="K378" s="66"/>
      <c r="M378" s="67" t="s">
        <v>2439</v>
      </c>
      <c r="O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73" t="str">
        <f t="shared" si="15"/>
        <v>416 obklad kuchuňská linka :(2,4+0,685+0,52+2)*2*0,6282</v>
      </c>
      <c r="BE378" s="53"/>
      <c r="BF378" s="53"/>
      <c r="BG378" s="53"/>
      <c r="BH378" s="53"/>
      <c r="BI378" s="53"/>
    </row>
    <row r="379" spans="1:61" x14ac:dyDescent="0.2">
      <c r="A379" s="64"/>
      <c r="B379" s="65"/>
      <c r="C379" s="329" t="s">
        <v>2440</v>
      </c>
      <c r="D379" s="330"/>
      <c r="E379" s="103">
        <v>12.1104</v>
      </c>
      <c r="F379" s="69"/>
      <c r="G379" s="70"/>
      <c r="H379" s="71"/>
      <c r="I379" s="66"/>
      <c r="J379" s="72"/>
      <c r="K379" s="66"/>
      <c r="M379" s="67" t="s">
        <v>2440</v>
      </c>
      <c r="O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73" t="str">
        <f t="shared" si="15"/>
        <v>417:(3,35+3,35+5,76+5,76+2,225+2,225+0,1)*2,63*0,6282</v>
      </c>
      <c r="BE379" s="53"/>
      <c r="BF379" s="53"/>
      <c r="BG379" s="53"/>
      <c r="BH379" s="53"/>
      <c r="BI379" s="53"/>
    </row>
    <row r="380" spans="1:61" x14ac:dyDescent="0.2">
      <c r="A380" s="64"/>
      <c r="B380" s="65"/>
      <c r="C380" s="329" t="s">
        <v>2422</v>
      </c>
      <c r="D380" s="330"/>
      <c r="E380" s="103">
        <v>3.1185999999999998</v>
      </c>
      <c r="F380" s="69"/>
      <c r="G380" s="70"/>
      <c r="H380" s="71"/>
      <c r="I380" s="66"/>
      <c r="J380" s="72"/>
      <c r="K380" s="66"/>
      <c r="M380" s="67" t="s">
        <v>2422</v>
      </c>
      <c r="O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73" t="str">
        <f t="shared" si="15"/>
        <v>419:(1,985+1,985+1,68+1,68)*2,63*0,6282</v>
      </c>
      <c r="BE380" s="53"/>
      <c r="BF380" s="53"/>
      <c r="BG380" s="53"/>
      <c r="BH380" s="53"/>
      <c r="BI380" s="53"/>
    </row>
    <row r="381" spans="1:61" x14ac:dyDescent="0.2">
      <c r="A381" s="64"/>
      <c r="B381" s="65"/>
      <c r="C381" s="329" t="s">
        <v>2441</v>
      </c>
      <c r="D381" s="330"/>
      <c r="E381" s="103">
        <v>26.657699999999998</v>
      </c>
      <c r="F381" s="69"/>
      <c r="G381" s="70"/>
      <c r="H381" s="71"/>
      <c r="I381" s="66"/>
      <c r="J381" s="72"/>
      <c r="K381" s="66"/>
      <c r="M381" s="67" t="s">
        <v>2441</v>
      </c>
      <c r="O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73" t="str">
        <f t="shared" si="15"/>
        <v>420 (koupelna):(1,955+1,955+1,985+1,985)*0,63*0,6282</v>
      </c>
      <c r="BE381" s="53"/>
      <c r="BF381" s="53"/>
      <c r="BG381" s="53"/>
      <c r="BH381" s="53"/>
      <c r="BI381" s="53"/>
    </row>
    <row r="382" spans="1:61" x14ac:dyDescent="0.2">
      <c r="A382" s="64"/>
      <c r="B382" s="65"/>
      <c r="C382" s="329" t="s">
        <v>2423</v>
      </c>
      <c r="D382" s="330"/>
      <c r="E382" s="103">
        <v>5.4024999999999999</v>
      </c>
      <c r="F382" s="69"/>
      <c r="G382" s="70"/>
      <c r="H382" s="71"/>
      <c r="I382" s="66"/>
      <c r="J382" s="72"/>
      <c r="K382" s="66"/>
      <c r="M382" s="67" t="s">
        <v>2423</v>
      </c>
      <c r="O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73" t="str">
        <f t="shared" si="15"/>
        <v>421:(6,385+3,75+4,3+1,7)*2,63*0,6282</v>
      </c>
      <c r="BE382" s="53"/>
      <c r="BF382" s="53"/>
      <c r="BG382" s="53"/>
      <c r="BH382" s="53"/>
      <c r="BI382" s="53"/>
    </row>
    <row r="383" spans="1:61" x14ac:dyDescent="0.2">
      <c r="A383" s="64"/>
      <c r="B383" s="65"/>
      <c r="C383" s="329" t="s">
        <v>2442</v>
      </c>
      <c r="D383" s="330"/>
      <c r="E383" s="103">
        <v>27.111999999999998</v>
      </c>
      <c r="F383" s="69"/>
      <c r="G383" s="70"/>
      <c r="H383" s="71"/>
      <c r="I383" s="66"/>
      <c r="J383" s="72"/>
      <c r="K383" s="66"/>
      <c r="M383" s="67" t="s">
        <v>2442</v>
      </c>
      <c r="O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73" t="str">
        <f t="shared" si="15"/>
        <v>421 obklad kuchuňská linka :(2,2+2,1)*2*0,6282</v>
      </c>
      <c r="BE383" s="53"/>
      <c r="BF383" s="53"/>
      <c r="BG383" s="53"/>
      <c r="BH383" s="53"/>
      <c r="BI383" s="53"/>
    </row>
    <row r="384" spans="1:61" x14ac:dyDescent="0.2">
      <c r="A384" s="64"/>
      <c r="B384" s="65"/>
      <c r="C384" s="329" t="s">
        <v>2443</v>
      </c>
      <c r="D384" s="330"/>
      <c r="E384" s="103">
        <v>22.039899999999999</v>
      </c>
      <c r="F384" s="69"/>
      <c r="G384" s="70"/>
      <c r="H384" s="71"/>
      <c r="I384" s="66"/>
      <c r="J384" s="72"/>
      <c r="K384" s="66"/>
      <c r="M384" s="67" t="s">
        <v>2443</v>
      </c>
      <c r="O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73" t="str">
        <f t="shared" si="15"/>
        <v>422:(2,97+2,97+5,235+5,235)*2,63*0,6282</v>
      </c>
      <c r="BE384" s="53"/>
      <c r="BF384" s="53"/>
      <c r="BG384" s="53"/>
      <c r="BH384" s="53"/>
      <c r="BI384" s="53"/>
    </row>
    <row r="385" spans="1:104" x14ac:dyDescent="0.2">
      <c r="A385" s="64"/>
      <c r="B385" s="65"/>
      <c r="C385" s="329" t="s">
        <v>2424</v>
      </c>
      <c r="D385" s="330"/>
      <c r="E385" s="103">
        <v>3.5263</v>
      </c>
      <c r="F385" s="69"/>
      <c r="G385" s="70"/>
      <c r="H385" s="71"/>
      <c r="I385" s="66"/>
      <c r="J385" s="72"/>
      <c r="K385" s="66"/>
      <c r="M385" s="67" t="s">
        <v>2424</v>
      </c>
      <c r="O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73" t="str">
        <f t="shared" si="15"/>
        <v>424:(1,4+0,6+1,3+1,3+1,215+2,3+1,2+4,025)*2,63*0,6282</v>
      </c>
      <c r="BE385" s="53"/>
      <c r="BF385" s="53"/>
      <c r="BG385" s="53"/>
      <c r="BH385" s="53"/>
      <c r="BI385" s="53"/>
    </row>
    <row r="386" spans="1:104" x14ac:dyDescent="0.2">
      <c r="A386" s="64"/>
      <c r="B386" s="65"/>
      <c r="C386" s="329" t="s">
        <v>2425</v>
      </c>
      <c r="D386" s="330"/>
      <c r="E386" s="103">
        <v>4.0334000000000003</v>
      </c>
      <c r="F386" s="69"/>
      <c r="G386" s="70"/>
      <c r="H386" s="71"/>
      <c r="I386" s="66"/>
      <c r="J386" s="72"/>
      <c r="K386" s="66"/>
      <c r="M386" s="67" t="s">
        <v>2425</v>
      </c>
      <c r="O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73" t="str">
        <f t="shared" si="15"/>
        <v>425 (koupelna):(2,76+2,76+1,695+1,695)*0,63*0,6282</v>
      </c>
      <c r="BE386" s="53"/>
      <c r="BF386" s="53"/>
      <c r="BG386" s="53"/>
      <c r="BH386" s="53"/>
      <c r="BI386" s="53"/>
    </row>
    <row r="387" spans="1:104" x14ac:dyDescent="0.2">
      <c r="A387" s="64"/>
      <c r="B387" s="65"/>
      <c r="C387" s="329" t="s">
        <v>2444</v>
      </c>
      <c r="D387" s="330"/>
      <c r="E387" s="103">
        <v>24.7164</v>
      </c>
      <c r="F387" s="69"/>
      <c r="G387" s="70"/>
      <c r="H387" s="71"/>
      <c r="I387" s="66"/>
      <c r="J387" s="72"/>
      <c r="K387" s="66"/>
      <c r="M387" s="67" t="s">
        <v>2444</v>
      </c>
      <c r="O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73" t="str">
        <f t="shared" si="15"/>
        <v>426 (WC):(1,41+1,41+1,2+1,2)*1,23*0,6282</v>
      </c>
      <c r="BE387" s="53"/>
      <c r="BF387" s="53"/>
      <c r="BG387" s="53"/>
      <c r="BH387" s="53"/>
      <c r="BI387" s="53"/>
    </row>
    <row r="388" spans="1:104" x14ac:dyDescent="0.2">
      <c r="A388" s="64"/>
      <c r="B388" s="65"/>
      <c r="C388" s="329" t="s">
        <v>2445</v>
      </c>
      <c r="D388" s="330"/>
      <c r="E388" s="103">
        <v>21.0321</v>
      </c>
      <c r="F388" s="69"/>
      <c r="G388" s="70"/>
      <c r="H388" s="71"/>
      <c r="I388" s="66"/>
      <c r="J388" s="72"/>
      <c r="K388" s="66"/>
      <c r="M388" s="67" t="s">
        <v>2445</v>
      </c>
      <c r="O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73" t="str">
        <f t="shared" si="15"/>
        <v>427:(3,735+3,735+3,745+3,745)*2,63*0,6282</v>
      </c>
      <c r="BE388" s="53"/>
      <c r="BF388" s="53"/>
      <c r="BG388" s="53"/>
      <c r="BH388" s="53"/>
      <c r="BI388" s="53"/>
    </row>
    <row r="389" spans="1:104" ht="22.5" x14ac:dyDescent="0.2">
      <c r="A389" s="64"/>
      <c r="B389" s="65"/>
      <c r="C389" s="329" t="s">
        <v>2446</v>
      </c>
      <c r="D389" s="330"/>
      <c r="E389" s="103">
        <v>38.470700000000001</v>
      </c>
      <c r="F389" s="69"/>
      <c r="G389" s="70"/>
      <c r="H389" s="71"/>
      <c r="I389" s="66"/>
      <c r="J389" s="72"/>
      <c r="K389" s="66"/>
      <c r="M389" s="67" t="s">
        <v>2446</v>
      </c>
      <c r="O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73" t="str">
        <f t="shared" si="15"/>
        <v>428:(3,735+3,735+2,63+2,63)*2,63*0,6282</v>
      </c>
      <c r="BE389" s="53"/>
      <c r="BF389" s="53"/>
      <c r="BG389" s="53"/>
      <c r="BH389" s="53"/>
      <c r="BI389" s="53"/>
    </row>
    <row r="390" spans="1:104" ht="25.5" x14ac:dyDescent="0.2">
      <c r="A390" s="64"/>
      <c r="B390" s="65"/>
      <c r="C390" s="329" t="s">
        <v>2426</v>
      </c>
      <c r="D390" s="330"/>
      <c r="E390" s="103">
        <v>5.1512000000000002</v>
      </c>
      <c r="F390" s="69"/>
      <c r="G390" s="70"/>
      <c r="H390" s="71"/>
      <c r="I390" s="66"/>
      <c r="J390" s="72"/>
      <c r="K390" s="66"/>
      <c r="M390" s="67" t="s">
        <v>2426</v>
      </c>
      <c r="O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73" t="str">
        <f t="shared" si="15"/>
        <v>429:(5,5+5,235+4,8+1,8+2,3+2,05+0,4+0,4+0,3+0,3+0,1+0,1)*2,63*0,6282</v>
      </c>
      <c r="BE390" s="53"/>
      <c r="BF390" s="53"/>
      <c r="BG390" s="53"/>
      <c r="BH390" s="53"/>
      <c r="BI390" s="53"/>
    </row>
    <row r="391" spans="1:104" x14ac:dyDescent="0.2">
      <c r="A391" s="54">
        <v>55</v>
      </c>
      <c r="B391" s="55" t="s">
        <v>930</v>
      </c>
      <c r="C391" s="56" t="s">
        <v>931</v>
      </c>
      <c r="D391" s="57" t="s">
        <v>41</v>
      </c>
      <c r="E391" s="100">
        <v>560.36919999999998</v>
      </c>
      <c r="F391" s="59">
        <v>0</v>
      </c>
      <c r="G391" s="60">
        <f>E391*F391</f>
        <v>0</v>
      </c>
      <c r="H391" s="61">
        <v>8.0000000000000007E-5</v>
      </c>
      <c r="I391" s="62">
        <f>E391*H391</f>
        <v>4.4829536000000003E-2</v>
      </c>
      <c r="J391" s="61">
        <v>0</v>
      </c>
      <c r="K391" s="62">
        <f>E391*J391</f>
        <v>0</v>
      </c>
      <c r="O391" s="53"/>
      <c r="Z391" s="53"/>
      <c r="AA391" s="53">
        <v>1</v>
      </c>
      <c r="AB391" s="53">
        <v>1</v>
      </c>
      <c r="AC391" s="53">
        <v>1</v>
      </c>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63">
        <f>G391</f>
        <v>0</v>
      </c>
      <c r="BA391" s="53"/>
      <c r="BB391" s="53"/>
      <c r="BC391" s="53"/>
      <c r="BD391" s="53"/>
      <c r="BE391" s="53"/>
      <c r="BF391" s="53"/>
      <c r="BG391" s="53"/>
      <c r="BH391" s="53"/>
      <c r="BI391" s="53"/>
      <c r="CA391" s="53">
        <v>1</v>
      </c>
      <c r="CB391" s="53">
        <v>1</v>
      </c>
      <c r="CZ391" s="16">
        <v>1</v>
      </c>
    </row>
    <row r="392" spans="1:104" x14ac:dyDescent="0.2">
      <c r="A392" s="64"/>
      <c r="B392" s="65"/>
      <c r="C392" s="326" t="s">
        <v>932</v>
      </c>
      <c r="D392" s="327"/>
      <c r="E392" s="327"/>
      <c r="F392" s="327"/>
      <c r="G392" s="328"/>
      <c r="I392" s="66"/>
      <c r="K392" s="66"/>
      <c r="L392" s="67" t="s">
        <v>932</v>
      </c>
      <c r="O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row>
    <row r="393" spans="1:104" x14ac:dyDescent="0.2">
      <c r="A393" s="64"/>
      <c r="B393" s="65"/>
      <c r="C393" s="329" t="s">
        <v>2427</v>
      </c>
      <c r="D393" s="330"/>
      <c r="E393" s="103">
        <v>52.373699999999999</v>
      </c>
      <c r="F393" s="69"/>
      <c r="G393" s="70"/>
      <c r="H393" s="71"/>
      <c r="I393" s="66"/>
      <c r="J393" s="72"/>
      <c r="K393" s="66"/>
      <c r="M393" s="67" t="s">
        <v>2427</v>
      </c>
      <c r="O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73" t="str">
        <f t="shared" ref="BD393:BD423" si="16">C392</f>
        <v xml:space="preserve">Omítníky rohovky a apulišty </v>
      </c>
      <c r="BE393" s="53"/>
      <c r="BF393" s="53"/>
      <c r="BG393" s="53"/>
      <c r="BH393" s="53"/>
      <c r="BI393" s="53"/>
    </row>
    <row r="394" spans="1:104" x14ac:dyDescent="0.2">
      <c r="A394" s="64"/>
      <c r="B394" s="65"/>
      <c r="C394" s="329" t="s">
        <v>2428</v>
      </c>
      <c r="D394" s="330"/>
      <c r="E394" s="103">
        <v>35.430500000000002</v>
      </c>
      <c r="F394" s="69"/>
      <c r="G394" s="70"/>
      <c r="H394" s="71"/>
      <c r="I394" s="66"/>
      <c r="J394" s="72"/>
      <c r="K394" s="66"/>
      <c r="M394" s="67" t="s">
        <v>2428</v>
      </c>
      <c r="O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73" t="str">
        <f t="shared" si="16"/>
        <v>401:(6,3+1,5+1,7+4+5,3+4,5+2,2+2,2+2+2)*2,63*0,6282</v>
      </c>
      <c r="BE394" s="53"/>
      <c r="BF394" s="53"/>
      <c r="BG394" s="53"/>
      <c r="BH394" s="53"/>
      <c r="BI394" s="53"/>
    </row>
    <row r="395" spans="1:104" x14ac:dyDescent="0.2">
      <c r="A395" s="64"/>
      <c r="B395" s="65"/>
      <c r="C395" s="329" t="s">
        <v>2429</v>
      </c>
      <c r="D395" s="330"/>
      <c r="E395" s="103">
        <v>0</v>
      </c>
      <c r="F395" s="69"/>
      <c r="G395" s="70"/>
      <c r="H395" s="71"/>
      <c r="I395" s="66"/>
      <c r="J395" s="72"/>
      <c r="K395" s="66"/>
      <c r="M395" s="67" t="s">
        <v>2429</v>
      </c>
      <c r="O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73" t="str">
        <f t="shared" si="16"/>
        <v>402:(8+8+1,4+1,4)*3*0,6282</v>
      </c>
      <c r="BE395" s="53"/>
      <c r="BF395" s="53"/>
      <c r="BG395" s="53"/>
      <c r="BH395" s="53"/>
      <c r="BI395" s="53"/>
    </row>
    <row r="396" spans="1:104" x14ac:dyDescent="0.2">
      <c r="A396" s="64"/>
      <c r="B396" s="65"/>
      <c r="C396" s="329" t="s">
        <v>2430</v>
      </c>
      <c r="D396" s="330"/>
      <c r="E396" s="103">
        <v>13.200799999999999</v>
      </c>
      <c r="F396" s="69"/>
      <c r="G396" s="70"/>
      <c r="H396" s="71"/>
      <c r="I396" s="66"/>
      <c r="J396" s="72"/>
      <c r="K396" s="66"/>
      <c r="M396" s="67" t="s">
        <v>2430</v>
      </c>
      <c r="O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73" t="str">
        <f t="shared" si="16"/>
        <v>403 výtah:</v>
      </c>
      <c r="BE396" s="53"/>
      <c r="BF396" s="53"/>
      <c r="BG396" s="53"/>
      <c r="BH396" s="53"/>
      <c r="BI396" s="53"/>
    </row>
    <row r="397" spans="1:104" x14ac:dyDescent="0.2">
      <c r="A397" s="64"/>
      <c r="B397" s="65"/>
      <c r="C397" s="329" t="s">
        <v>2431</v>
      </c>
      <c r="D397" s="330"/>
      <c r="E397" s="103">
        <v>23.196400000000001</v>
      </c>
      <c r="F397" s="69"/>
      <c r="G397" s="70"/>
      <c r="H397" s="71"/>
      <c r="I397" s="66"/>
      <c r="J397" s="72"/>
      <c r="K397" s="66"/>
      <c r="M397" s="67" t="s">
        <v>2431</v>
      </c>
      <c r="O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73" t="str">
        <f t="shared" si="16"/>
        <v>404:(2,425+2,425+1,57+1,57)*2,63*0,6282</v>
      </c>
      <c r="BE397" s="53"/>
      <c r="BF397" s="53"/>
      <c r="BG397" s="53"/>
      <c r="BH397" s="53"/>
      <c r="BI397" s="53"/>
    </row>
    <row r="398" spans="1:104" x14ac:dyDescent="0.2">
      <c r="A398" s="64"/>
      <c r="B398" s="65"/>
      <c r="C398" s="329" t="s">
        <v>2416</v>
      </c>
      <c r="D398" s="330"/>
      <c r="E398" s="103">
        <v>3.4550000000000001</v>
      </c>
      <c r="F398" s="69"/>
      <c r="G398" s="70"/>
      <c r="H398" s="71"/>
      <c r="I398" s="66"/>
      <c r="J398" s="72"/>
      <c r="K398" s="66"/>
      <c r="M398" s="67" t="s">
        <v>2416</v>
      </c>
      <c r="O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73" t="str">
        <f t="shared" si="16"/>
        <v>405:(3,285+3,285+3,735+3,735)*2,63*0,6282</v>
      </c>
      <c r="BE398" s="53"/>
      <c r="BF398" s="53"/>
      <c r="BG398" s="53"/>
      <c r="BH398" s="53"/>
      <c r="BI398" s="53"/>
    </row>
    <row r="399" spans="1:104" ht="22.5" x14ac:dyDescent="0.2">
      <c r="A399" s="64"/>
      <c r="B399" s="65"/>
      <c r="C399" s="329" t="s">
        <v>2432</v>
      </c>
      <c r="D399" s="330"/>
      <c r="E399" s="103">
        <v>41.832799999999999</v>
      </c>
      <c r="F399" s="69"/>
      <c r="G399" s="70"/>
      <c r="H399" s="71"/>
      <c r="I399" s="66"/>
      <c r="J399" s="72"/>
      <c r="K399" s="66"/>
      <c r="M399" s="67" t="s">
        <v>2432</v>
      </c>
      <c r="O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73" t="str">
        <f t="shared" si="16"/>
        <v>406 (koupelna):(2,425+2+1,5+0,57+0,435+1,8)*0,63*0,6282</v>
      </c>
      <c r="BE399" s="53"/>
      <c r="BF399" s="53"/>
      <c r="BG399" s="53"/>
      <c r="BH399" s="53"/>
      <c r="BI399" s="53"/>
    </row>
    <row r="400" spans="1:104" ht="25.5" x14ac:dyDescent="0.2">
      <c r="A400" s="64"/>
      <c r="B400" s="65"/>
      <c r="C400" s="329" t="s">
        <v>2417</v>
      </c>
      <c r="D400" s="330"/>
      <c r="E400" s="103">
        <v>5.7793999999999999</v>
      </c>
      <c r="F400" s="69"/>
      <c r="G400" s="70"/>
      <c r="H400" s="71"/>
      <c r="I400" s="66"/>
      <c r="J400" s="72"/>
      <c r="K400" s="66"/>
      <c r="M400" s="67" t="s">
        <v>2417</v>
      </c>
      <c r="O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73" t="str">
        <f t="shared" si="16"/>
        <v>407:(3,735+3,01+2,1+0,5+0,1+0,4+2+2,9+5,8+0,6+0,675+1,1+2,4)*2,63*0,6282</v>
      </c>
      <c r="BE400" s="53"/>
      <c r="BF400" s="53"/>
      <c r="BG400" s="53"/>
      <c r="BH400" s="53"/>
      <c r="BI400" s="53"/>
    </row>
    <row r="401" spans="1:61" x14ac:dyDescent="0.2">
      <c r="A401" s="64"/>
      <c r="B401" s="65"/>
      <c r="C401" s="329" t="s">
        <v>2433</v>
      </c>
      <c r="D401" s="330"/>
      <c r="E401" s="103">
        <v>0</v>
      </c>
      <c r="F401" s="69"/>
      <c r="G401" s="70"/>
      <c r="H401" s="71"/>
      <c r="I401" s="66"/>
      <c r="J401" s="72"/>
      <c r="K401" s="66"/>
      <c r="M401" s="67" t="s">
        <v>2433</v>
      </c>
      <c r="O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73" t="str">
        <f t="shared" si="16"/>
        <v>407 obklady kuchyňská linka :(3+0,8+0,8)*2*0,6282</v>
      </c>
      <c r="BE401" s="53"/>
      <c r="BF401" s="53"/>
      <c r="BG401" s="53"/>
      <c r="BH401" s="53"/>
      <c r="BI401" s="53"/>
    </row>
    <row r="402" spans="1:61" x14ac:dyDescent="0.2">
      <c r="A402" s="64"/>
      <c r="B402" s="65"/>
      <c r="C402" s="329" t="s">
        <v>2434</v>
      </c>
      <c r="D402" s="330"/>
      <c r="E402" s="103">
        <v>14.9587</v>
      </c>
      <c r="F402" s="69"/>
      <c r="G402" s="70"/>
      <c r="H402" s="71"/>
      <c r="I402" s="66"/>
      <c r="J402" s="72"/>
      <c r="K402" s="66"/>
      <c r="M402" s="67" t="s">
        <v>2434</v>
      </c>
      <c r="O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73" t="str">
        <f t="shared" si="16"/>
        <v>408 balkon:</v>
      </c>
      <c r="BE402" s="53"/>
      <c r="BF402" s="53"/>
      <c r="BG402" s="53"/>
      <c r="BH402" s="53"/>
      <c r="BI402" s="53"/>
    </row>
    <row r="403" spans="1:61" x14ac:dyDescent="0.2">
      <c r="A403" s="64"/>
      <c r="B403" s="65"/>
      <c r="C403" s="329" t="s">
        <v>2435</v>
      </c>
      <c r="D403" s="330"/>
      <c r="E403" s="103">
        <v>33.7042</v>
      </c>
      <c r="F403" s="69"/>
      <c r="G403" s="70"/>
      <c r="H403" s="71"/>
      <c r="I403" s="66"/>
      <c r="J403" s="72"/>
      <c r="K403" s="66"/>
      <c r="M403" s="67" t="s">
        <v>2435</v>
      </c>
      <c r="O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73" t="str">
        <f t="shared" si="16"/>
        <v>409:(2,61+2,61+1,917+1,917)*2,63*0,6282</v>
      </c>
      <c r="BE403" s="53"/>
      <c r="BF403" s="53"/>
      <c r="BG403" s="53"/>
      <c r="BH403" s="53"/>
      <c r="BI403" s="53"/>
    </row>
    <row r="404" spans="1:61" x14ac:dyDescent="0.2">
      <c r="A404" s="64"/>
      <c r="B404" s="65"/>
      <c r="C404" s="329" t="s">
        <v>2418</v>
      </c>
      <c r="D404" s="330"/>
      <c r="E404" s="103">
        <v>7.0420999999999996</v>
      </c>
      <c r="F404" s="69"/>
      <c r="G404" s="70"/>
      <c r="H404" s="71"/>
      <c r="I404" s="66"/>
      <c r="J404" s="72"/>
      <c r="K404" s="66"/>
      <c r="M404" s="67" t="s">
        <v>2418</v>
      </c>
      <c r="O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73" t="str">
        <f t="shared" si="16"/>
        <v>410:(7,7+3,6+5,8+0,6+2,7)*2,63*0,6282</v>
      </c>
      <c r="BE404" s="53"/>
      <c r="BF404" s="53"/>
      <c r="BG404" s="53"/>
      <c r="BH404" s="53"/>
      <c r="BI404" s="53"/>
    </row>
    <row r="405" spans="1:61" x14ac:dyDescent="0.2">
      <c r="A405" s="64"/>
      <c r="B405" s="65"/>
      <c r="C405" s="329" t="s">
        <v>2436</v>
      </c>
      <c r="D405" s="330"/>
      <c r="E405" s="103">
        <v>35.967700000000001</v>
      </c>
      <c r="F405" s="69"/>
      <c r="G405" s="70"/>
      <c r="H405" s="71"/>
      <c r="I405" s="66"/>
      <c r="J405" s="72"/>
      <c r="K405" s="66"/>
      <c r="M405" s="67" t="s">
        <v>2436</v>
      </c>
      <c r="O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73" t="str">
        <f t="shared" si="16"/>
        <v>410 obklad kuchuňská linka :(2,4+0,685+0,52+2)*2*0,6282</v>
      </c>
      <c r="BE405" s="53"/>
      <c r="BF405" s="53"/>
      <c r="BG405" s="53"/>
      <c r="BH405" s="53"/>
      <c r="BI405" s="53"/>
    </row>
    <row r="406" spans="1:61" x14ac:dyDescent="0.2">
      <c r="A406" s="64"/>
      <c r="B406" s="65"/>
      <c r="C406" s="329" t="s">
        <v>2419</v>
      </c>
      <c r="D406" s="330"/>
      <c r="E406" s="103">
        <v>3.2452999999999999</v>
      </c>
      <c r="F406" s="69"/>
      <c r="G406" s="70"/>
      <c r="H406" s="71"/>
      <c r="I406" s="66"/>
      <c r="J406" s="72"/>
      <c r="K406" s="66"/>
      <c r="M406" s="67" t="s">
        <v>2419</v>
      </c>
      <c r="O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73" t="str">
        <f t="shared" si="16"/>
        <v>411:(5,76+5,76+3,1+3,1+1,975+1,975+0,1)*2,63*0,6282</v>
      </c>
      <c r="BE406" s="53"/>
      <c r="BF406" s="53"/>
      <c r="BG406" s="53"/>
      <c r="BH406" s="53"/>
      <c r="BI406" s="53"/>
    </row>
    <row r="407" spans="1:61" x14ac:dyDescent="0.2">
      <c r="A407" s="64"/>
      <c r="B407" s="65"/>
      <c r="C407" s="329" t="s">
        <v>2437</v>
      </c>
      <c r="D407" s="330"/>
      <c r="E407" s="103">
        <v>15.1999</v>
      </c>
      <c r="F407" s="69"/>
      <c r="G407" s="70"/>
      <c r="H407" s="71"/>
      <c r="I407" s="66"/>
      <c r="J407" s="72"/>
      <c r="K407" s="66"/>
      <c r="M407" s="67" t="s">
        <v>2437</v>
      </c>
      <c r="O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73" t="str">
        <f t="shared" si="16"/>
        <v>412 (koupelna):(2+2+2,1+2,1)*0,63*0,6282</v>
      </c>
      <c r="BE407" s="53"/>
      <c r="BF407" s="53"/>
      <c r="BG407" s="53"/>
      <c r="BH407" s="53"/>
      <c r="BI407" s="53"/>
    </row>
    <row r="408" spans="1:61" x14ac:dyDescent="0.2">
      <c r="A408" s="64"/>
      <c r="B408" s="65"/>
      <c r="C408" s="329" t="s">
        <v>2420</v>
      </c>
      <c r="D408" s="330"/>
      <c r="E408" s="103">
        <v>3.2452999999999999</v>
      </c>
      <c r="F408" s="69"/>
      <c r="G408" s="70"/>
      <c r="H408" s="71"/>
      <c r="I408" s="66"/>
      <c r="J408" s="72"/>
      <c r="K408" s="66"/>
      <c r="M408" s="67" t="s">
        <v>2420</v>
      </c>
      <c r="O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73" t="str">
        <f t="shared" si="16"/>
        <v>414:(2,5+2,5+2,1+2,1)*2,63*0,6282</v>
      </c>
      <c r="BE408" s="53"/>
      <c r="BF408" s="53"/>
      <c r="BG408" s="53"/>
      <c r="BH408" s="53"/>
      <c r="BI408" s="53"/>
    </row>
    <row r="409" spans="1:61" x14ac:dyDescent="0.2">
      <c r="A409" s="64"/>
      <c r="B409" s="65"/>
      <c r="C409" s="329" t="s">
        <v>2438</v>
      </c>
      <c r="D409" s="330"/>
      <c r="E409" s="103">
        <v>33.7042</v>
      </c>
      <c r="F409" s="69"/>
      <c r="G409" s="70"/>
      <c r="H409" s="71"/>
      <c r="I409" s="66"/>
      <c r="J409" s="72"/>
      <c r="K409" s="66"/>
      <c r="M409" s="67" t="s">
        <v>2438</v>
      </c>
      <c r="O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73" t="str">
        <f t="shared" si="16"/>
        <v>415 (koupelna):(2,1+2,1+2+2)*0,63*0,6282</v>
      </c>
      <c r="BE409" s="53"/>
      <c r="BF409" s="53"/>
      <c r="BG409" s="53"/>
      <c r="BH409" s="53"/>
      <c r="BI409" s="53"/>
    </row>
    <row r="410" spans="1:61" x14ac:dyDescent="0.2">
      <c r="A410" s="64"/>
      <c r="B410" s="65"/>
      <c r="C410" s="329" t="s">
        <v>2421</v>
      </c>
      <c r="D410" s="330"/>
      <c r="E410" s="103">
        <v>7.0420999999999996</v>
      </c>
      <c r="F410" s="69"/>
      <c r="G410" s="70"/>
      <c r="H410" s="71"/>
      <c r="I410" s="66"/>
      <c r="J410" s="72"/>
      <c r="K410" s="66"/>
      <c r="M410" s="67" t="s">
        <v>2421</v>
      </c>
      <c r="O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73" t="str">
        <f t="shared" si="16"/>
        <v>416:(7,7+3,6+5,8+0,6+2,7)*2,63*0,6282</v>
      </c>
      <c r="BE410" s="53"/>
      <c r="BF410" s="53"/>
      <c r="BG410" s="53"/>
      <c r="BH410" s="53"/>
      <c r="BI410" s="53"/>
    </row>
    <row r="411" spans="1:61" x14ac:dyDescent="0.2">
      <c r="A411" s="64"/>
      <c r="B411" s="65"/>
      <c r="C411" s="329" t="s">
        <v>2439</v>
      </c>
      <c r="D411" s="330"/>
      <c r="E411" s="103">
        <v>37.619799999999998</v>
      </c>
      <c r="F411" s="69"/>
      <c r="G411" s="70"/>
      <c r="H411" s="71"/>
      <c r="I411" s="66"/>
      <c r="J411" s="72"/>
      <c r="K411" s="66"/>
      <c r="M411" s="67" t="s">
        <v>2439</v>
      </c>
      <c r="O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73" t="str">
        <f t="shared" si="16"/>
        <v>416 obklad kuchuňská linka :(2,4+0,685+0,52+2)*2*0,6282</v>
      </c>
      <c r="BE411" s="53"/>
      <c r="BF411" s="53"/>
      <c r="BG411" s="53"/>
      <c r="BH411" s="53"/>
      <c r="BI411" s="53"/>
    </row>
    <row r="412" spans="1:61" x14ac:dyDescent="0.2">
      <c r="A412" s="64"/>
      <c r="B412" s="65"/>
      <c r="C412" s="329" t="s">
        <v>2440</v>
      </c>
      <c r="D412" s="330"/>
      <c r="E412" s="103">
        <v>12.1104</v>
      </c>
      <c r="F412" s="69"/>
      <c r="G412" s="70"/>
      <c r="H412" s="71"/>
      <c r="I412" s="66"/>
      <c r="J412" s="72"/>
      <c r="K412" s="66"/>
      <c r="M412" s="67" t="s">
        <v>2440</v>
      </c>
      <c r="O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73" t="str">
        <f t="shared" si="16"/>
        <v>417:(3,35+3,35+5,76+5,76+2,225+2,225+0,1)*2,63*0,6282</v>
      </c>
      <c r="BE412" s="53"/>
      <c r="BF412" s="53"/>
      <c r="BG412" s="53"/>
      <c r="BH412" s="53"/>
      <c r="BI412" s="53"/>
    </row>
    <row r="413" spans="1:61" x14ac:dyDescent="0.2">
      <c r="A413" s="64"/>
      <c r="B413" s="65"/>
      <c r="C413" s="329" t="s">
        <v>2422</v>
      </c>
      <c r="D413" s="330"/>
      <c r="E413" s="103">
        <v>3.1185999999999998</v>
      </c>
      <c r="F413" s="69"/>
      <c r="G413" s="70"/>
      <c r="H413" s="71"/>
      <c r="I413" s="66"/>
      <c r="J413" s="72"/>
      <c r="K413" s="66"/>
      <c r="M413" s="67" t="s">
        <v>2422</v>
      </c>
      <c r="O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73" t="str">
        <f t="shared" si="16"/>
        <v>419:(1,985+1,985+1,68+1,68)*2,63*0,6282</v>
      </c>
      <c r="BE413" s="53"/>
      <c r="BF413" s="53"/>
      <c r="BG413" s="53"/>
      <c r="BH413" s="53"/>
      <c r="BI413" s="53"/>
    </row>
    <row r="414" spans="1:61" x14ac:dyDescent="0.2">
      <c r="A414" s="64"/>
      <c r="B414" s="65"/>
      <c r="C414" s="329" t="s">
        <v>2441</v>
      </c>
      <c r="D414" s="330"/>
      <c r="E414" s="103">
        <v>26.657699999999998</v>
      </c>
      <c r="F414" s="69"/>
      <c r="G414" s="70"/>
      <c r="H414" s="71"/>
      <c r="I414" s="66"/>
      <c r="J414" s="72"/>
      <c r="K414" s="66"/>
      <c r="M414" s="67" t="s">
        <v>2441</v>
      </c>
      <c r="O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73" t="str">
        <f t="shared" si="16"/>
        <v>420 (koupelna):(1,955+1,955+1,985+1,985)*0,63*0,6282</v>
      </c>
      <c r="BE414" s="53"/>
      <c r="BF414" s="53"/>
      <c r="BG414" s="53"/>
      <c r="BH414" s="53"/>
      <c r="BI414" s="53"/>
    </row>
    <row r="415" spans="1:61" x14ac:dyDescent="0.2">
      <c r="A415" s="64"/>
      <c r="B415" s="65"/>
      <c r="C415" s="329" t="s">
        <v>2423</v>
      </c>
      <c r="D415" s="330"/>
      <c r="E415" s="103">
        <v>5.4024999999999999</v>
      </c>
      <c r="F415" s="69"/>
      <c r="G415" s="70"/>
      <c r="H415" s="71"/>
      <c r="I415" s="66"/>
      <c r="J415" s="72"/>
      <c r="K415" s="66"/>
      <c r="M415" s="67" t="s">
        <v>2423</v>
      </c>
      <c r="O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73" t="str">
        <f t="shared" si="16"/>
        <v>421:(6,385+3,75+4,3+1,7)*2,63*0,6282</v>
      </c>
      <c r="BE415" s="53"/>
      <c r="BF415" s="53"/>
      <c r="BG415" s="53"/>
      <c r="BH415" s="53"/>
      <c r="BI415" s="53"/>
    </row>
    <row r="416" spans="1:61" x14ac:dyDescent="0.2">
      <c r="A416" s="64"/>
      <c r="B416" s="65"/>
      <c r="C416" s="329" t="s">
        <v>2442</v>
      </c>
      <c r="D416" s="330"/>
      <c r="E416" s="103">
        <v>27.111999999999998</v>
      </c>
      <c r="F416" s="69"/>
      <c r="G416" s="70"/>
      <c r="H416" s="71"/>
      <c r="I416" s="66"/>
      <c r="J416" s="72"/>
      <c r="K416" s="66"/>
      <c r="M416" s="67" t="s">
        <v>2442</v>
      </c>
      <c r="O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73" t="str">
        <f t="shared" si="16"/>
        <v>421 obklad kuchuňská linka :(2,2+2,1)*2*0,6282</v>
      </c>
      <c r="BE416" s="53"/>
      <c r="BF416" s="53"/>
      <c r="BG416" s="53"/>
      <c r="BH416" s="53"/>
      <c r="BI416" s="53"/>
    </row>
    <row r="417" spans="1:104" x14ac:dyDescent="0.2">
      <c r="A417" s="64"/>
      <c r="B417" s="65"/>
      <c r="C417" s="329" t="s">
        <v>2443</v>
      </c>
      <c r="D417" s="330"/>
      <c r="E417" s="103">
        <v>22.039899999999999</v>
      </c>
      <c r="F417" s="69"/>
      <c r="G417" s="70"/>
      <c r="H417" s="71"/>
      <c r="I417" s="66"/>
      <c r="J417" s="72"/>
      <c r="K417" s="66"/>
      <c r="M417" s="67" t="s">
        <v>2443</v>
      </c>
      <c r="O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73" t="str">
        <f t="shared" si="16"/>
        <v>422:(2,97+2,97+5,235+5,235)*2,63*0,6282</v>
      </c>
      <c r="BE417" s="53"/>
      <c r="BF417" s="53"/>
      <c r="BG417" s="53"/>
      <c r="BH417" s="53"/>
      <c r="BI417" s="53"/>
    </row>
    <row r="418" spans="1:104" x14ac:dyDescent="0.2">
      <c r="A418" s="64"/>
      <c r="B418" s="65"/>
      <c r="C418" s="329" t="s">
        <v>2424</v>
      </c>
      <c r="D418" s="330"/>
      <c r="E418" s="103">
        <v>3.5263</v>
      </c>
      <c r="F418" s="69"/>
      <c r="G418" s="70"/>
      <c r="H418" s="71"/>
      <c r="I418" s="66"/>
      <c r="J418" s="72"/>
      <c r="K418" s="66"/>
      <c r="M418" s="67" t="s">
        <v>2424</v>
      </c>
      <c r="O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73" t="str">
        <f t="shared" si="16"/>
        <v>424:(1,4+0,6+1,3+1,3+1,215+2,3+1,2+4,025)*2,63*0,6282</v>
      </c>
      <c r="BE418" s="53"/>
      <c r="BF418" s="53"/>
      <c r="BG418" s="53"/>
      <c r="BH418" s="53"/>
      <c r="BI418" s="53"/>
    </row>
    <row r="419" spans="1:104" x14ac:dyDescent="0.2">
      <c r="A419" s="64"/>
      <c r="B419" s="65"/>
      <c r="C419" s="329" t="s">
        <v>2425</v>
      </c>
      <c r="D419" s="330"/>
      <c r="E419" s="103">
        <v>4.0334000000000003</v>
      </c>
      <c r="F419" s="69"/>
      <c r="G419" s="70"/>
      <c r="H419" s="71"/>
      <c r="I419" s="66"/>
      <c r="J419" s="72"/>
      <c r="K419" s="66"/>
      <c r="M419" s="67" t="s">
        <v>2425</v>
      </c>
      <c r="O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73" t="str">
        <f t="shared" si="16"/>
        <v>425 (koupelna):(2,76+2,76+1,695+1,695)*0,63*0,6282</v>
      </c>
      <c r="BE419" s="53"/>
      <c r="BF419" s="53"/>
      <c r="BG419" s="53"/>
      <c r="BH419" s="53"/>
      <c r="BI419" s="53"/>
    </row>
    <row r="420" spans="1:104" x14ac:dyDescent="0.2">
      <c r="A420" s="64"/>
      <c r="B420" s="65"/>
      <c r="C420" s="329" t="s">
        <v>2444</v>
      </c>
      <c r="D420" s="330"/>
      <c r="E420" s="103">
        <v>24.7164</v>
      </c>
      <c r="F420" s="69"/>
      <c r="G420" s="70"/>
      <c r="H420" s="71"/>
      <c r="I420" s="66"/>
      <c r="J420" s="72"/>
      <c r="K420" s="66"/>
      <c r="M420" s="67" t="s">
        <v>2444</v>
      </c>
      <c r="O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73" t="str">
        <f t="shared" si="16"/>
        <v>426 (WC):(1,41+1,41+1,2+1,2)*1,23*0,6282</v>
      </c>
      <c r="BE420" s="53"/>
      <c r="BF420" s="53"/>
      <c r="BG420" s="53"/>
      <c r="BH420" s="53"/>
      <c r="BI420" s="53"/>
    </row>
    <row r="421" spans="1:104" x14ac:dyDescent="0.2">
      <c r="A421" s="64"/>
      <c r="B421" s="65"/>
      <c r="C421" s="329" t="s">
        <v>2445</v>
      </c>
      <c r="D421" s="330"/>
      <c r="E421" s="103">
        <v>21.0321</v>
      </c>
      <c r="F421" s="69"/>
      <c r="G421" s="70"/>
      <c r="H421" s="71"/>
      <c r="I421" s="66"/>
      <c r="J421" s="72"/>
      <c r="K421" s="66"/>
      <c r="M421" s="67" t="s">
        <v>2445</v>
      </c>
      <c r="O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73" t="str">
        <f t="shared" si="16"/>
        <v>427:(3,735+3,735+3,745+3,745)*2,63*0,6282</v>
      </c>
      <c r="BE421" s="53"/>
      <c r="BF421" s="53"/>
      <c r="BG421" s="53"/>
      <c r="BH421" s="53"/>
      <c r="BI421" s="53"/>
    </row>
    <row r="422" spans="1:104" ht="22.5" x14ac:dyDescent="0.2">
      <c r="A422" s="64"/>
      <c r="B422" s="65"/>
      <c r="C422" s="329" t="s">
        <v>2446</v>
      </c>
      <c r="D422" s="330"/>
      <c r="E422" s="103">
        <v>38.470700000000001</v>
      </c>
      <c r="F422" s="69"/>
      <c r="G422" s="70"/>
      <c r="H422" s="71"/>
      <c r="I422" s="66"/>
      <c r="J422" s="72"/>
      <c r="K422" s="66"/>
      <c r="M422" s="67" t="s">
        <v>2446</v>
      </c>
      <c r="O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73" t="str">
        <f t="shared" si="16"/>
        <v>428:(3,735+3,735+2,63+2,63)*2,63*0,6282</v>
      </c>
      <c r="BE422" s="53"/>
      <c r="BF422" s="53"/>
      <c r="BG422" s="53"/>
      <c r="BH422" s="53"/>
      <c r="BI422" s="53"/>
    </row>
    <row r="423" spans="1:104" ht="25.5" x14ac:dyDescent="0.2">
      <c r="A423" s="64"/>
      <c r="B423" s="65"/>
      <c r="C423" s="329" t="s">
        <v>2426</v>
      </c>
      <c r="D423" s="330"/>
      <c r="E423" s="103">
        <v>5.1512000000000002</v>
      </c>
      <c r="F423" s="69"/>
      <c r="G423" s="70"/>
      <c r="H423" s="71"/>
      <c r="I423" s="66"/>
      <c r="J423" s="72"/>
      <c r="K423" s="66"/>
      <c r="M423" s="67" t="s">
        <v>2426</v>
      </c>
      <c r="O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73" t="str">
        <f t="shared" si="16"/>
        <v>429:(5,5+5,235+4,8+1,8+2,3+2,05+0,4+0,4+0,3+0,3+0,1+0,1)*2,63*0,6282</v>
      </c>
      <c r="BE423" s="53"/>
      <c r="BF423" s="53"/>
      <c r="BG423" s="53"/>
      <c r="BH423" s="53"/>
      <c r="BI423" s="53"/>
    </row>
    <row r="424" spans="1:104" x14ac:dyDescent="0.2">
      <c r="A424" s="74" t="s">
        <v>42</v>
      </c>
      <c r="B424" s="75" t="s">
        <v>835</v>
      </c>
      <c r="C424" s="76" t="s">
        <v>836</v>
      </c>
      <c r="D424" s="77"/>
      <c r="E424" s="78"/>
      <c r="F424" s="78"/>
      <c r="G424" s="79">
        <f>SUM(G312:G423)</f>
        <v>0</v>
      </c>
      <c r="H424" s="80"/>
      <c r="I424" s="79">
        <f>SUM(I312:I423)</f>
        <v>32.967630554000003</v>
      </c>
      <c r="J424" s="81"/>
      <c r="K424" s="79">
        <f>SUM(K312:K423)</f>
        <v>0</v>
      </c>
      <c r="O424" s="53"/>
      <c r="X424" s="82">
        <f>K424</f>
        <v>0</v>
      </c>
      <c r="Y424" s="82">
        <f>I424</f>
        <v>32.967630554000003</v>
      </c>
      <c r="Z424" s="63">
        <f>G424</f>
        <v>0</v>
      </c>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83"/>
      <c r="BB424" s="83"/>
      <c r="BC424" s="83"/>
      <c r="BD424" s="83"/>
      <c r="BE424" s="83"/>
      <c r="BF424" s="83"/>
      <c r="BG424" s="53"/>
      <c r="BH424" s="53"/>
      <c r="BI424" s="53"/>
    </row>
    <row r="425" spans="1:104" ht="14.25" customHeight="1" x14ac:dyDescent="0.2">
      <c r="A425" s="43" t="s">
        <v>38</v>
      </c>
      <c r="B425" s="44" t="s">
        <v>933</v>
      </c>
      <c r="C425" s="45" t="s">
        <v>934</v>
      </c>
      <c r="D425" s="46"/>
      <c r="E425" s="47"/>
      <c r="F425" s="47"/>
      <c r="G425" s="48"/>
      <c r="H425" s="49"/>
      <c r="I425" s="50"/>
      <c r="J425" s="51"/>
      <c r="K425" s="52"/>
      <c r="O425" s="53"/>
    </row>
    <row r="426" spans="1:104" x14ac:dyDescent="0.2">
      <c r="A426" s="54">
        <v>56</v>
      </c>
      <c r="B426" s="55" t="s">
        <v>935</v>
      </c>
      <c r="C426" s="56" t="s">
        <v>936</v>
      </c>
      <c r="D426" s="57" t="s">
        <v>41</v>
      </c>
      <c r="E426" s="100">
        <v>31.8672</v>
      </c>
      <c r="F426" s="59">
        <v>0</v>
      </c>
      <c r="G426" s="60">
        <f>E426*F426</f>
        <v>0</v>
      </c>
      <c r="H426" s="61">
        <v>4.0000000000000003E-5</v>
      </c>
      <c r="I426" s="62">
        <f>E426*H426</f>
        <v>1.2746880000000002E-3</v>
      </c>
      <c r="J426" s="61">
        <v>0</v>
      </c>
      <c r="K426" s="62">
        <f>E426*J426</f>
        <v>0</v>
      </c>
      <c r="O426" s="53"/>
      <c r="Z426" s="53"/>
      <c r="AA426" s="53">
        <v>1</v>
      </c>
      <c r="AB426" s="53">
        <v>1</v>
      </c>
      <c r="AC426" s="53">
        <v>1</v>
      </c>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63">
        <f>G426</f>
        <v>0</v>
      </c>
      <c r="BA426" s="53"/>
      <c r="BB426" s="53"/>
      <c r="BC426" s="53"/>
      <c r="BD426" s="53"/>
      <c r="BE426" s="53"/>
      <c r="BF426" s="53"/>
      <c r="BG426" s="53"/>
      <c r="BH426" s="53"/>
      <c r="BI426" s="53"/>
      <c r="CA426" s="53">
        <v>1</v>
      </c>
      <c r="CB426" s="53">
        <v>1</v>
      </c>
      <c r="CZ426" s="16">
        <v>1</v>
      </c>
    </row>
    <row r="427" spans="1:104" x14ac:dyDescent="0.2">
      <c r="A427" s="64"/>
      <c r="B427" s="65"/>
      <c r="C427" s="329" t="s">
        <v>1739</v>
      </c>
      <c r="D427" s="330"/>
      <c r="E427" s="103">
        <v>15.548</v>
      </c>
      <c r="F427" s="69"/>
      <c r="G427" s="70"/>
      <c r="H427" s="71"/>
      <c r="I427" s="66"/>
      <c r="J427" s="72"/>
      <c r="K427" s="66"/>
      <c r="M427" s="67" t="s">
        <v>1739</v>
      </c>
      <c r="O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73" t="str">
        <f t="shared" ref="BD427:BD434" si="17">C426</f>
        <v xml:space="preserve">Zakrývání výplní vnějších otvorů z lešení </v>
      </c>
      <c r="BE427" s="53"/>
      <c r="BF427" s="53"/>
      <c r="BG427" s="53"/>
      <c r="BH427" s="53"/>
      <c r="BI427" s="53"/>
    </row>
    <row r="428" spans="1:104" x14ac:dyDescent="0.2">
      <c r="A428" s="64"/>
      <c r="B428" s="65"/>
      <c r="C428" s="329" t="s">
        <v>1692</v>
      </c>
      <c r="D428" s="330"/>
      <c r="E428" s="103">
        <v>4.7744</v>
      </c>
      <c r="F428" s="69"/>
      <c r="G428" s="70"/>
      <c r="H428" s="71"/>
      <c r="I428" s="66"/>
      <c r="J428" s="72"/>
      <c r="K428" s="66"/>
      <c r="M428" s="67" t="s">
        <v>1692</v>
      </c>
      <c r="O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73" t="str">
        <f t="shared" si="17"/>
        <v>odečtení otvorů :1,5*1,5*11*0,6282</v>
      </c>
      <c r="BE428" s="53"/>
      <c r="BF428" s="53"/>
      <c r="BG428" s="53"/>
      <c r="BH428" s="53"/>
      <c r="BI428" s="53"/>
    </row>
    <row r="429" spans="1:104" x14ac:dyDescent="0.2">
      <c r="A429" s="64"/>
      <c r="B429" s="65"/>
      <c r="C429" s="329" t="s">
        <v>1693</v>
      </c>
      <c r="D429" s="330"/>
      <c r="E429" s="103">
        <v>2.8826999999999998</v>
      </c>
      <c r="F429" s="69"/>
      <c r="G429" s="70"/>
      <c r="H429" s="71"/>
      <c r="I429" s="66"/>
      <c r="J429" s="72"/>
      <c r="K429" s="66"/>
      <c r="M429" s="67" t="s">
        <v>1693</v>
      </c>
      <c r="O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73" t="str">
        <f t="shared" si="17"/>
        <v>1,06*2,39*3*0,6282</v>
      </c>
      <c r="BE429" s="53"/>
      <c r="BF429" s="53"/>
      <c r="BG429" s="53"/>
      <c r="BH429" s="53"/>
      <c r="BI429" s="53"/>
    </row>
    <row r="430" spans="1:104" x14ac:dyDescent="0.2">
      <c r="A430" s="64"/>
      <c r="B430" s="65"/>
      <c r="C430" s="329" t="s">
        <v>1694</v>
      </c>
      <c r="D430" s="330"/>
      <c r="E430" s="103">
        <v>1.6960999999999999</v>
      </c>
      <c r="F430" s="69"/>
      <c r="G430" s="70"/>
      <c r="H430" s="71"/>
      <c r="I430" s="66"/>
      <c r="J430" s="72"/>
      <c r="K430" s="66"/>
      <c r="M430" s="67" t="s">
        <v>1694</v>
      </c>
      <c r="O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73" t="str">
        <f t="shared" si="17"/>
        <v>0,96*2,39*2*0,6282</v>
      </c>
      <c r="BE430" s="53"/>
      <c r="BF430" s="53"/>
      <c r="BG430" s="53"/>
      <c r="BH430" s="53"/>
      <c r="BI430" s="53"/>
    </row>
    <row r="431" spans="1:104" x14ac:dyDescent="0.2">
      <c r="A431" s="64"/>
      <c r="B431" s="65"/>
      <c r="C431" s="329" t="s">
        <v>1695</v>
      </c>
      <c r="D431" s="330"/>
      <c r="E431" s="103">
        <v>1.3191999999999999</v>
      </c>
      <c r="F431" s="69"/>
      <c r="G431" s="70"/>
      <c r="H431" s="71"/>
      <c r="I431" s="66"/>
      <c r="J431" s="72"/>
      <c r="K431" s="66"/>
      <c r="M431" s="67" t="s">
        <v>1695</v>
      </c>
      <c r="O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73" t="str">
        <f t="shared" si="17"/>
        <v>0,9*1,5*2*0,6282</v>
      </c>
      <c r="BE431" s="53"/>
      <c r="BF431" s="53"/>
      <c r="BG431" s="53"/>
      <c r="BH431" s="53"/>
      <c r="BI431" s="53"/>
    </row>
    <row r="432" spans="1:104" x14ac:dyDescent="0.2">
      <c r="A432" s="64"/>
      <c r="B432" s="65"/>
      <c r="C432" s="329" t="s">
        <v>842</v>
      </c>
      <c r="D432" s="330"/>
      <c r="E432" s="103">
        <v>2.2614999999999998</v>
      </c>
      <c r="F432" s="69"/>
      <c r="G432" s="70"/>
      <c r="H432" s="71"/>
      <c r="I432" s="66"/>
      <c r="J432" s="72"/>
      <c r="K432" s="66"/>
      <c r="M432" s="67" t="s">
        <v>842</v>
      </c>
      <c r="O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73" t="str">
        <f t="shared" si="17"/>
        <v>0,7*1,5*2*0,6282</v>
      </c>
      <c r="BE432" s="53"/>
      <c r="BF432" s="53"/>
      <c r="BG432" s="53"/>
      <c r="BH432" s="53"/>
      <c r="BI432" s="53"/>
    </row>
    <row r="433" spans="1:104" x14ac:dyDescent="0.2">
      <c r="A433" s="64"/>
      <c r="B433" s="65"/>
      <c r="C433" s="329" t="s">
        <v>1696</v>
      </c>
      <c r="D433" s="330"/>
      <c r="E433" s="103">
        <v>2.2545000000000002</v>
      </c>
      <c r="F433" s="69"/>
      <c r="G433" s="70"/>
      <c r="H433" s="71"/>
      <c r="I433" s="66"/>
      <c r="J433" s="72"/>
      <c r="K433" s="66"/>
      <c r="M433" s="67" t="s">
        <v>1696</v>
      </c>
      <c r="O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73" t="str">
        <f t="shared" si="17"/>
        <v>2,4*1,5*0,6282</v>
      </c>
      <c r="BE433" s="53"/>
      <c r="BF433" s="53"/>
      <c r="BG433" s="53"/>
      <c r="BH433" s="53"/>
      <c r="BI433" s="53"/>
    </row>
    <row r="434" spans="1:104" x14ac:dyDescent="0.2">
      <c r="A434" s="64"/>
      <c r="B434" s="65"/>
      <c r="C434" s="329" t="s">
        <v>939</v>
      </c>
      <c r="D434" s="330"/>
      <c r="E434" s="103">
        <v>1.1308</v>
      </c>
      <c r="F434" s="69"/>
      <c r="G434" s="70"/>
      <c r="H434" s="71"/>
      <c r="I434" s="66"/>
      <c r="J434" s="72"/>
      <c r="K434" s="66"/>
      <c r="M434" s="67" t="s">
        <v>939</v>
      </c>
      <c r="O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73" t="str">
        <f t="shared" si="17"/>
        <v>1,65*2,175*0,6282</v>
      </c>
      <c r="BE434" s="53"/>
      <c r="BF434" s="53"/>
      <c r="BG434" s="53"/>
      <c r="BH434" s="53"/>
      <c r="BI434" s="53"/>
    </row>
    <row r="435" spans="1:104" x14ac:dyDescent="0.2">
      <c r="A435" s="74" t="s">
        <v>42</v>
      </c>
      <c r="B435" s="75" t="s">
        <v>933</v>
      </c>
      <c r="C435" s="76" t="s">
        <v>934</v>
      </c>
      <c r="D435" s="77"/>
      <c r="E435" s="78"/>
      <c r="F435" s="78"/>
      <c r="G435" s="79">
        <f>SUM(G425:G434)</f>
        <v>0</v>
      </c>
      <c r="H435" s="80"/>
      <c r="I435" s="79">
        <f>SUM(I425:I434)</f>
        <v>1.2746880000000002E-3</v>
      </c>
      <c r="J435" s="81"/>
      <c r="K435" s="79">
        <f>SUM(K425:K434)</f>
        <v>0</v>
      </c>
      <c r="O435" s="53"/>
      <c r="X435" s="82">
        <f>K435</f>
        <v>0</v>
      </c>
      <c r="Y435" s="82">
        <f>I435</f>
        <v>1.2746880000000002E-3</v>
      </c>
      <c r="Z435" s="63">
        <f>G435</f>
        <v>0</v>
      </c>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83"/>
      <c r="BB435" s="83"/>
      <c r="BC435" s="83"/>
      <c r="BD435" s="83"/>
      <c r="BE435" s="83"/>
      <c r="BF435" s="83"/>
      <c r="BG435" s="53"/>
      <c r="BH435" s="53"/>
      <c r="BI435" s="53"/>
    </row>
    <row r="436" spans="1:104" ht="14.25" customHeight="1" x14ac:dyDescent="0.2">
      <c r="A436" s="43" t="s">
        <v>38</v>
      </c>
      <c r="B436" s="44" t="s">
        <v>942</v>
      </c>
      <c r="C436" s="45" t="s">
        <v>943</v>
      </c>
      <c r="D436" s="46"/>
      <c r="E436" s="47"/>
      <c r="F436" s="47"/>
      <c r="G436" s="48"/>
      <c r="H436" s="49"/>
      <c r="I436" s="50"/>
      <c r="J436" s="51"/>
      <c r="K436" s="52"/>
      <c r="O436" s="53"/>
    </row>
    <row r="437" spans="1:104" ht="22.5" x14ac:dyDescent="0.2">
      <c r="A437" s="54">
        <v>57</v>
      </c>
      <c r="B437" s="55" t="s">
        <v>954</v>
      </c>
      <c r="C437" s="56" t="s">
        <v>1740</v>
      </c>
      <c r="D437" s="57" t="s">
        <v>70</v>
      </c>
      <c r="E437" s="100">
        <v>7.2920999999999996</v>
      </c>
      <c r="F437" s="59">
        <v>0</v>
      </c>
      <c r="G437" s="60">
        <f>E437*F437</f>
        <v>0</v>
      </c>
      <c r="H437" s="61">
        <v>1.8180000000000001</v>
      </c>
      <c r="I437" s="62">
        <f>E437*H437</f>
        <v>13.257037799999999</v>
      </c>
      <c r="J437" s="61">
        <v>0</v>
      </c>
      <c r="K437" s="62">
        <f>E437*J437</f>
        <v>0</v>
      </c>
      <c r="O437" s="53"/>
      <c r="Z437" s="53"/>
      <c r="AA437" s="53">
        <v>1</v>
      </c>
      <c r="AB437" s="53">
        <v>1</v>
      </c>
      <c r="AC437" s="53">
        <v>1</v>
      </c>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63">
        <f>G437</f>
        <v>0</v>
      </c>
      <c r="BA437" s="53"/>
      <c r="BB437" s="53"/>
      <c r="BC437" s="53"/>
      <c r="BD437" s="53"/>
      <c r="BE437" s="53"/>
      <c r="BF437" s="53"/>
      <c r="BG437" s="53"/>
      <c r="BH437" s="53"/>
      <c r="BI437" s="53"/>
      <c r="CA437" s="53">
        <v>1</v>
      </c>
      <c r="CB437" s="53">
        <v>1</v>
      </c>
      <c r="CZ437" s="16">
        <v>1</v>
      </c>
    </row>
    <row r="438" spans="1:104" x14ac:dyDescent="0.2">
      <c r="A438" s="64"/>
      <c r="B438" s="65"/>
      <c r="C438" s="329" t="s">
        <v>1741</v>
      </c>
      <c r="D438" s="330"/>
      <c r="E438" s="103">
        <v>0.97250000000000003</v>
      </c>
      <c r="F438" s="69"/>
      <c r="G438" s="70"/>
      <c r="H438" s="71"/>
      <c r="I438" s="66"/>
      <c r="J438" s="72"/>
      <c r="K438" s="66"/>
      <c r="M438" s="67" t="s">
        <v>1741</v>
      </c>
      <c r="O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73" t="str">
        <f>C437</f>
        <v>Mazanina samonivelační, tloušťka 5 - 8 cm E225, 20 MPa, anhydritová</v>
      </c>
      <c r="BE438" s="53"/>
      <c r="BF438" s="53"/>
      <c r="BG438" s="53"/>
      <c r="BH438" s="53"/>
      <c r="BI438" s="53"/>
    </row>
    <row r="439" spans="1:104" x14ac:dyDescent="0.2">
      <c r="A439" s="64"/>
      <c r="B439" s="65"/>
      <c r="C439" s="329" t="s">
        <v>1742</v>
      </c>
      <c r="D439" s="330"/>
      <c r="E439" s="103">
        <v>0.57540000000000002</v>
      </c>
      <c r="F439" s="69"/>
      <c r="G439" s="70"/>
      <c r="H439" s="71"/>
      <c r="I439" s="66"/>
      <c r="J439" s="72"/>
      <c r="K439" s="66"/>
      <c r="M439" s="67" t="s">
        <v>1742</v>
      </c>
      <c r="O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73" t="str">
        <f>C438</f>
        <v>P8:38,7*0,04*0,6282</v>
      </c>
      <c r="BE439" s="53"/>
      <c r="BF439" s="53"/>
      <c r="BG439" s="53"/>
      <c r="BH439" s="53"/>
      <c r="BI439" s="53"/>
    </row>
    <row r="440" spans="1:104" x14ac:dyDescent="0.2">
      <c r="A440" s="64"/>
      <c r="B440" s="65"/>
      <c r="C440" s="329" t="s">
        <v>1743</v>
      </c>
      <c r="D440" s="330"/>
      <c r="E440" s="103">
        <v>5.7443</v>
      </c>
      <c r="F440" s="69"/>
      <c r="G440" s="70"/>
      <c r="H440" s="71"/>
      <c r="I440" s="66"/>
      <c r="J440" s="72"/>
      <c r="K440" s="66"/>
      <c r="M440" s="67" t="s">
        <v>1743</v>
      </c>
      <c r="O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73" t="str">
        <f>C439</f>
        <v>P9:22,9*0,04*0,6282</v>
      </c>
      <c r="BE440" s="53"/>
      <c r="BF440" s="53"/>
      <c r="BG440" s="53"/>
      <c r="BH440" s="53"/>
      <c r="BI440" s="53"/>
    </row>
    <row r="441" spans="1:104" ht="33.75" x14ac:dyDescent="0.2">
      <c r="A441" s="54">
        <v>58</v>
      </c>
      <c r="B441" s="55" t="s">
        <v>1744</v>
      </c>
      <c r="C441" s="56" t="s">
        <v>1745</v>
      </c>
      <c r="D441" s="57" t="s">
        <v>41</v>
      </c>
      <c r="E441" s="100">
        <v>10.1518</v>
      </c>
      <c r="F441" s="59">
        <v>0</v>
      </c>
      <c r="G441" s="60">
        <f>E441*F441</f>
        <v>0</v>
      </c>
      <c r="H441" s="61">
        <v>8.9200000000000008E-3</v>
      </c>
      <c r="I441" s="62">
        <f>E441*H441</f>
        <v>9.0554056000000008E-2</v>
      </c>
      <c r="J441" s="61">
        <v>0</v>
      </c>
      <c r="K441" s="62">
        <f>E441*J441</f>
        <v>0</v>
      </c>
      <c r="O441" s="53"/>
      <c r="Z441" s="53"/>
      <c r="AA441" s="53">
        <v>1</v>
      </c>
      <c r="AB441" s="53">
        <v>1</v>
      </c>
      <c r="AC441" s="53">
        <v>1</v>
      </c>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63">
        <f>G441</f>
        <v>0</v>
      </c>
      <c r="BA441" s="53"/>
      <c r="BB441" s="53"/>
      <c r="BC441" s="53"/>
      <c r="BD441" s="53"/>
      <c r="BE441" s="53"/>
      <c r="BF441" s="53"/>
      <c r="BG441" s="53"/>
      <c r="BH441" s="53"/>
      <c r="BI441" s="53"/>
      <c r="CA441" s="53">
        <v>1</v>
      </c>
      <c r="CB441" s="53">
        <v>1</v>
      </c>
      <c r="CZ441" s="16">
        <v>1</v>
      </c>
    </row>
    <row r="442" spans="1:104" ht="25.5" x14ac:dyDescent="0.2">
      <c r="A442" s="64"/>
      <c r="B442" s="65"/>
      <c r="C442" s="329" t="s">
        <v>1746</v>
      </c>
      <c r="D442" s="330"/>
      <c r="E442" s="103">
        <v>2.3355999999999999</v>
      </c>
      <c r="F442" s="69"/>
      <c r="G442" s="70"/>
      <c r="H442" s="71"/>
      <c r="I442" s="66"/>
      <c r="J442" s="72"/>
      <c r="K442" s="66"/>
      <c r="M442" s="67" t="s">
        <v>1746</v>
      </c>
      <c r="O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73" t="str">
        <f>C441</f>
        <v>Samonivelační stěrka , ruč.zpracování tl.5 mm samonivelační polymercementová stěrka  20 MPa</v>
      </c>
      <c r="BE442" s="53"/>
      <c r="BF442" s="53"/>
      <c r="BG442" s="53"/>
      <c r="BH442" s="53"/>
      <c r="BI442" s="53"/>
    </row>
    <row r="443" spans="1:104" x14ac:dyDescent="0.2">
      <c r="A443" s="64"/>
      <c r="B443" s="65"/>
      <c r="C443" s="329" t="s">
        <v>1747</v>
      </c>
      <c r="D443" s="330"/>
      <c r="E443" s="103">
        <v>3.9842</v>
      </c>
      <c r="F443" s="69"/>
      <c r="G443" s="70"/>
      <c r="H443" s="71"/>
      <c r="I443" s="66"/>
      <c r="J443" s="72"/>
      <c r="K443" s="66"/>
      <c r="M443" s="67" t="s">
        <v>1747</v>
      </c>
      <c r="O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73" t="str">
        <f>C442</f>
        <v>P7 a P6:1,215*0,17*18*0,6282</v>
      </c>
      <c r="BE443" s="53"/>
      <c r="BF443" s="53"/>
      <c r="BG443" s="53"/>
      <c r="BH443" s="53"/>
      <c r="BI443" s="53"/>
    </row>
    <row r="444" spans="1:104" x14ac:dyDescent="0.2">
      <c r="A444" s="64"/>
      <c r="B444" s="65"/>
      <c r="C444" s="329" t="s">
        <v>1748</v>
      </c>
      <c r="D444" s="330"/>
      <c r="E444" s="103">
        <v>3.8319999999999999</v>
      </c>
      <c r="F444" s="69"/>
      <c r="G444" s="70"/>
      <c r="H444" s="71"/>
      <c r="I444" s="66"/>
      <c r="J444" s="72"/>
      <c r="K444" s="66"/>
      <c r="M444" s="67" t="s">
        <v>1748</v>
      </c>
      <c r="O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73" t="str">
        <f>C443</f>
        <v>1,215*0,29*18*0,6282</v>
      </c>
      <c r="BE444" s="53"/>
      <c r="BF444" s="53"/>
      <c r="BG444" s="53"/>
      <c r="BH444" s="53"/>
      <c r="BI444" s="53"/>
    </row>
    <row r="445" spans="1:104" x14ac:dyDescent="0.2">
      <c r="A445" s="54">
        <v>59</v>
      </c>
      <c r="B445" s="55" t="s">
        <v>1749</v>
      </c>
      <c r="C445" s="56" t="s">
        <v>1750</v>
      </c>
      <c r="D445" s="57" t="s">
        <v>41</v>
      </c>
      <c r="E445" s="100">
        <v>25.002400000000002</v>
      </c>
      <c r="F445" s="59">
        <v>0</v>
      </c>
      <c r="G445" s="60">
        <f>E445*F445</f>
        <v>0</v>
      </c>
      <c r="H445" s="61">
        <v>3.1E-4</v>
      </c>
      <c r="I445" s="62">
        <f>E445*H445</f>
        <v>7.7507440000000004E-3</v>
      </c>
      <c r="J445" s="61">
        <v>0</v>
      </c>
      <c r="K445" s="62">
        <f>E445*J445</f>
        <v>0</v>
      </c>
      <c r="O445" s="53"/>
      <c r="Z445" s="53"/>
      <c r="AA445" s="53">
        <v>1</v>
      </c>
      <c r="AB445" s="53">
        <v>1</v>
      </c>
      <c r="AC445" s="53">
        <v>1</v>
      </c>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63">
        <f>G445</f>
        <v>0</v>
      </c>
      <c r="BA445" s="53"/>
      <c r="BB445" s="53"/>
      <c r="BC445" s="53"/>
      <c r="BD445" s="53"/>
      <c r="BE445" s="53"/>
      <c r="BF445" s="53"/>
      <c r="BG445" s="53"/>
      <c r="BH445" s="53"/>
      <c r="BI445" s="53"/>
      <c r="CA445" s="53">
        <v>1</v>
      </c>
      <c r="CB445" s="53">
        <v>1</v>
      </c>
      <c r="CZ445" s="16">
        <v>1</v>
      </c>
    </row>
    <row r="446" spans="1:104" x14ac:dyDescent="0.2">
      <c r="A446" s="64"/>
      <c r="B446" s="65"/>
      <c r="C446" s="329" t="s">
        <v>1751</v>
      </c>
      <c r="D446" s="330"/>
      <c r="E446" s="103">
        <v>17.840900000000001</v>
      </c>
      <c r="F446" s="69"/>
      <c r="G446" s="70"/>
      <c r="H446" s="71"/>
      <c r="I446" s="66"/>
      <c r="J446" s="72"/>
      <c r="K446" s="66"/>
      <c r="M446" s="67" t="s">
        <v>1751</v>
      </c>
      <c r="O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73" t="str">
        <f>C445</f>
        <v xml:space="preserve">Kladení dlaždic 40 x 40 cm na terče plastové </v>
      </c>
      <c r="BE446" s="53"/>
      <c r="BF446" s="53"/>
      <c r="BG446" s="53"/>
      <c r="BH446" s="53"/>
      <c r="BI446" s="53"/>
    </row>
    <row r="447" spans="1:104" x14ac:dyDescent="0.2">
      <c r="A447" s="64"/>
      <c r="B447" s="65"/>
      <c r="C447" s="329" t="s">
        <v>1752</v>
      </c>
      <c r="D447" s="330"/>
      <c r="E447" s="103">
        <v>7.1615000000000002</v>
      </c>
      <c r="F447" s="69"/>
      <c r="G447" s="70"/>
      <c r="H447" s="71"/>
      <c r="I447" s="66"/>
      <c r="J447" s="72"/>
      <c r="K447" s="66"/>
      <c r="M447" s="67" t="s">
        <v>1752</v>
      </c>
      <c r="O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73" t="str">
        <f>C446</f>
        <v>P12:28,4*0,6282</v>
      </c>
      <c r="BE447" s="53"/>
      <c r="BF447" s="53"/>
      <c r="BG447" s="53"/>
      <c r="BH447" s="53"/>
      <c r="BI447" s="53"/>
    </row>
    <row r="448" spans="1:104" x14ac:dyDescent="0.2">
      <c r="A448" s="54">
        <v>60</v>
      </c>
      <c r="B448" s="55" t="s">
        <v>964</v>
      </c>
      <c r="C448" s="56" t="s">
        <v>965</v>
      </c>
      <c r="D448" s="57" t="s">
        <v>41</v>
      </c>
      <c r="E448" s="100">
        <v>182.30359999999999</v>
      </c>
      <c r="F448" s="59">
        <v>0</v>
      </c>
      <c r="G448" s="60">
        <f>E448*F448</f>
        <v>0</v>
      </c>
      <c r="H448" s="61">
        <v>0</v>
      </c>
      <c r="I448" s="62">
        <f>E448*H448</f>
        <v>0</v>
      </c>
      <c r="J448" s="61"/>
      <c r="K448" s="62">
        <f>E448*J448</f>
        <v>0</v>
      </c>
      <c r="O448" s="53"/>
      <c r="Z448" s="53"/>
      <c r="AA448" s="53">
        <v>12</v>
      </c>
      <c r="AB448" s="53">
        <v>0</v>
      </c>
      <c r="AC448" s="53">
        <v>4</v>
      </c>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63">
        <f>G448</f>
        <v>0</v>
      </c>
      <c r="BA448" s="53"/>
      <c r="BB448" s="53"/>
      <c r="BC448" s="53"/>
      <c r="BD448" s="53"/>
      <c r="BE448" s="53"/>
      <c r="BF448" s="53"/>
      <c r="BG448" s="53"/>
      <c r="BH448" s="53"/>
      <c r="BI448" s="53"/>
      <c r="CA448" s="53">
        <v>12</v>
      </c>
      <c r="CB448" s="53">
        <v>0</v>
      </c>
      <c r="CZ448" s="16">
        <v>1</v>
      </c>
    </row>
    <row r="449" spans="1:104" x14ac:dyDescent="0.2">
      <c r="A449" s="64"/>
      <c r="B449" s="65"/>
      <c r="C449" s="329" t="s">
        <v>1753</v>
      </c>
      <c r="D449" s="330"/>
      <c r="E449" s="103">
        <v>24.311299999999999</v>
      </c>
      <c r="F449" s="69"/>
      <c r="G449" s="70"/>
      <c r="H449" s="71"/>
      <c r="I449" s="66"/>
      <c r="J449" s="72"/>
      <c r="K449" s="66"/>
      <c r="M449" s="67" t="s">
        <v>1753</v>
      </c>
      <c r="O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73" t="str">
        <f>C448</f>
        <v xml:space="preserve">Separační folie M+D </v>
      </c>
      <c r="BE449" s="53"/>
      <c r="BF449" s="53"/>
      <c r="BG449" s="53"/>
      <c r="BH449" s="53"/>
      <c r="BI449" s="53"/>
    </row>
    <row r="450" spans="1:104" x14ac:dyDescent="0.2">
      <c r="A450" s="64"/>
      <c r="B450" s="65"/>
      <c r="C450" s="329" t="s">
        <v>1754</v>
      </c>
      <c r="D450" s="330"/>
      <c r="E450" s="103">
        <v>14.3858</v>
      </c>
      <c r="F450" s="69"/>
      <c r="G450" s="70"/>
      <c r="H450" s="71"/>
      <c r="I450" s="66"/>
      <c r="J450" s="72"/>
      <c r="K450" s="66"/>
      <c r="M450" s="67" t="s">
        <v>1754</v>
      </c>
      <c r="O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73" t="str">
        <f>C449</f>
        <v>P8:38,7*0,6282</v>
      </c>
      <c r="BE450" s="53"/>
      <c r="BF450" s="53"/>
      <c r="BG450" s="53"/>
      <c r="BH450" s="53"/>
      <c r="BI450" s="53"/>
    </row>
    <row r="451" spans="1:104" x14ac:dyDescent="0.2">
      <c r="A451" s="64"/>
      <c r="B451" s="65"/>
      <c r="C451" s="329" t="s">
        <v>1755</v>
      </c>
      <c r="D451" s="330"/>
      <c r="E451" s="103">
        <v>143.60650000000001</v>
      </c>
      <c r="F451" s="69"/>
      <c r="G451" s="70"/>
      <c r="H451" s="71"/>
      <c r="I451" s="66"/>
      <c r="J451" s="72"/>
      <c r="K451" s="66"/>
      <c r="M451" s="67" t="s">
        <v>1755</v>
      </c>
      <c r="O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73" t="str">
        <f>C450</f>
        <v>P9:22,9*0,6282</v>
      </c>
      <c r="BE451" s="53"/>
      <c r="BF451" s="53"/>
      <c r="BG451" s="53"/>
      <c r="BH451" s="53"/>
      <c r="BI451" s="53"/>
    </row>
    <row r="452" spans="1:104" x14ac:dyDescent="0.2">
      <c r="A452" s="54">
        <v>61</v>
      </c>
      <c r="B452" s="55" t="s">
        <v>1756</v>
      </c>
      <c r="C452" s="56" t="s">
        <v>1757</v>
      </c>
      <c r="D452" s="57" t="s">
        <v>41</v>
      </c>
      <c r="E452" s="100">
        <v>182.30359999999999</v>
      </c>
      <c r="F452" s="59">
        <v>0</v>
      </c>
      <c r="G452" s="60">
        <f>E452*F452</f>
        <v>0</v>
      </c>
      <c r="H452" s="61">
        <v>0</v>
      </c>
      <c r="I452" s="62">
        <f>E452*H452</f>
        <v>0</v>
      </c>
      <c r="J452" s="61"/>
      <c r="K452" s="62">
        <f>E452*J452</f>
        <v>0</v>
      </c>
      <c r="O452" s="53"/>
      <c r="Z452" s="53"/>
      <c r="AA452" s="53">
        <v>12</v>
      </c>
      <c r="AB452" s="53">
        <v>0</v>
      </c>
      <c r="AC452" s="53">
        <v>5</v>
      </c>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63">
        <f>G452</f>
        <v>0</v>
      </c>
      <c r="BA452" s="53"/>
      <c r="BB452" s="53"/>
      <c r="BC452" s="53"/>
      <c r="BD452" s="53"/>
      <c r="BE452" s="53"/>
      <c r="BF452" s="53"/>
      <c r="BG452" s="53"/>
      <c r="BH452" s="53"/>
      <c r="BI452" s="53"/>
      <c r="CA452" s="53">
        <v>12</v>
      </c>
      <c r="CB452" s="53">
        <v>0</v>
      </c>
      <c r="CZ452" s="16">
        <v>1</v>
      </c>
    </row>
    <row r="453" spans="1:104" x14ac:dyDescent="0.2">
      <c r="A453" s="64"/>
      <c r="B453" s="65"/>
      <c r="C453" s="329" t="s">
        <v>1753</v>
      </c>
      <c r="D453" s="330"/>
      <c r="E453" s="103">
        <v>24.311299999999999</v>
      </c>
      <c r="F453" s="69"/>
      <c r="G453" s="70"/>
      <c r="H453" s="71"/>
      <c r="I453" s="66"/>
      <c r="J453" s="72"/>
      <c r="K453" s="66"/>
      <c r="M453" s="67" t="s">
        <v>1753</v>
      </c>
      <c r="O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73" t="str">
        <f>C452</f>
        <v xml:space="preserve">Kročejová izolace  tl. M+D 30mm </v>
      </c>
      <c r="BE453" s="53"/>
      <c r="BF453" s="53"/>
      <c r="BG453" s="53"/>
      <c r="BH453" s="53"/>
      <c r="BI453" s="53"/>
    </row>
    <row r="454" spans="1:104" x14ac:dyDescent="0.2">
      <c r="A454" s="64"/>
      <c r="B454" s="65"/>
      <c r="C454" s="329" t="s">
        <v>1754</v>
      </c>
      <c r="D454" s="330"/>
      <c r="E454" s="103">
        <v>14.3858</v>
      </c>
      <c r="F454" s="69"/>
      <c r="G454" s="70"/>
      <c r="H454" s="71"/>
      <c r="I454" s="66"/>
      <c r="J454" s="72"/>
      <c r="K454" s="66"/>
      <c r="M454" s="67" t="s">
        <v>1754</v>
      </c>
      <c r="O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73" t="str">
        <f>C453</f>
        <v>P8:38,7*0,6282</v>
      </c>
      <c r="BE454" s="53"/>
      <c r="BF454" s="53"/>
      <c r="BG454" s="53"/>
      <c r="BH454" s="53"/>
      <c r="BI454" s="53"/>
    </row>
    <row r="455" spans="1:104" x14ac:dyDescent="0.2">
      <c r="A455" s="64"/>
      <c r="B455" s="65"/>
      <c r="C455" s="329" t="s">
        <v>1755</v>
      </c>
      <c r="D455" s="330"/>
      <c r="E455" s="103">
        <v>143.60650000000001</v>
      </c>
      <c r="F455" s="69"/>
      <c r="G455" s="70"/>
      <c r="H455" s="71"/>
      <c r="I455" s="66"/>
      <c r="J455" s="72"/>
      <c r="K455" s="66"/>
      <c r="M455" s="67" t="s">
        <v>1755</v>
      </c>
      <c r="O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73" t="str">
        <f>C454</f>
        <v>P9:22,9*0,6282</v>
      </c>
      <c r="BE455" s="53"/>
      <c r="BF455" s="53"/>
      <c r="BG455" s="53"/>
      <c r="BH455" s="53"/>
      <c r="BI455" s="53"/>
    </row>
    <row r="456" spans="1:104" x14ac:dyDescent="0.2">
      <c r="A456" s="54">
        <v>62</v>
      </c>
      <c r="B456" s="55" t="s">
        <v>1758</v>
      </c>
      <c r="C456" s="56" t="s">
        <v>1759</v>
      </c>
      <c r="D456" s="57" t="s">
        <v>41</v>
      </c>
      <c r="E456" s="100">
        <v>26.502500000000001</v>
      </c>
      <c r="F456" s="59">
        <v>0</v>
      </c>
      <c r="G456" s="60">
        <f>E456*F456</f>
        <v>0</v>
      </c>
      <c r="H456" s="61">
        <v>0.17299999999999999</v>
      </c>
      <c r="I456" s="62">
        <f>E456*H456</f>
        <v>4.5849324999999999</v>
      </c>
      <c r="J456" s="61"/>
      <c r="K456" s="62">
        <f>E456*J456</f>
        <v>0</v>
      </c>
      <c r="O456" s="53"/>
      <c r="Z456" s="53"/>
      <c r="AA456" s="53">
        <v>3</v>
      </c>
      <c r="AB456" s="53">
        <v>1</v>
      </c>
      <c r="AC456" s="53" t="s">
        <v>1758</v>
      </c>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63">
        <f>G456</f>
        <v>0</v>
      </c>
      <c r="BA456" s="53"/>
      <c r="BB456" s="53"/>
      <c r="BC456" s="53"/>
      <c r="BD456" s="53"/>
      <c r="BE456" s="53"/>
      <c r="BF456" s="53"/>
      <c r="BG456" s="53"/>
      <c r="BH456" s="53"/>
      <c r="BI456" s="53"/>
      <c r="CA456" s="53">
        <v>3</v>
      </c>
      <c r="CB456" s="53">
        <v>1</v>
      </c>
      <c r="CZ456" s="16">
        <v>1</v>
      </c>
    </row>
    <row r="457" spans="1:104" x14ac:dyDescent="0.2">
      <c r="A457" s="64"/>
      <c r="B457" s="65"/>
      <c r="C457" s="329" t="s">
        <v>1760</v>
      </c>
      <c r="D457" s="330"/>
      <c r="E457" s="103">
        <v>18.911300000000001</v>
      </c>
      <c r="F457" s="69"/>
      <c r="G457" s="70"/>
      <c r="H457" s="71"/>
      <c r="I457" s="66"/>
      <c r="J457" s="72"/>
      <c r="K457" s="66"/>
      <c r="M457" s="67" t="s">
        <v>1760</v>
      </c>
      <c r="O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73" t="str">
        <f>C456</f>
        <v>Dlaždice betonová 40x40x4 cm</v>
      </c>
      <c r="BE457" s="53"/>
      <c r="BF457" s="53"/>
      <c r="BG457" s="53"/>
      <c r="BH457" s="53"/>
      <c r="BI457" s="53"/>
    </row>
    <row r="458" spans="1:104" x14ac:dyDescent="0.2">
      <c r="A458" s="64"/>
      <c r="B458" s="65"/>
      <c r="C458" s="329" t="s">
        <v>1761</v>
      </c>
      <c r="D458" s="330"/>
      <c r="E458" s="103">
        <v>7.5911999999999997</v>
      </c>
      <c r="F458" s="69"/>
      <c r="G458" s="70"/>
      <c r="H458" s="71"/>
      <c r="I458" s="66"/>
      <c r="J458" s="72"/>
      <c r="K458" s="66"/>
      <c r="M458" s="67" t="s">
        <v>1761</v>
      </c>
      <c r="O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73" t="str">
        <f>C457</f>
        <v>P12:28,4*1,06*0,6282</v>
      </c>
      <c r="BE458" s="53"/>
      <c r="BF458" s="53"/>
      <c r="BG458" s="53"/>
      <c r="BH458" s="53"/>
      <c r="BI458" s="53"/>
    </row>
    <row r="459" spans="1:104" x14ac:dyDescent="0.2">
      <c r="A459" s="74" t="s">
        <v>42</v>
      </c>
      <c r="B459" s="75" t="s">
        <v>942</v>
      </c>
      <c r="C459" s="76" t="s">
        <v>943</v>
      </c>
      <c r="D459" s="77"/>
      <c r="E459" s="78"/>
      <c r="F459" s="78"/>
      <c r="G459" s="79">
        <f>SUM(G436:G458)</f>
        <v>0</v>
      </c>
      <c r="H459" s="80"/>
      <c r="I459" s="79">
        <f>SUM(I436:I458)</f>
        <v>17.940275100000001</v>
      </c>
      <c r="J459" s="81"/>
      <c r="K459" s="79">
        <f>SUM(K436:K458)</f>
        <v>0</v>
      </c>
      <c r="O459" s="53"/>
      <c r="X459" s="82">
        <f>K459</f>
        <v>0</v>
      </c>
      <c r="Y459" s="82">
        <f>I459</f>
        <v>17.940275100000001</v>
      </c>
      <c r="Z459" s="63">
        <f>G459</f>
        <v>0</v>
      </c>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83"/>
      <c r="BB459" s="83"/>
      <c r="BC459" s="83"/>
      <c r="BD459" s="83"/>
      <c r="BE459" s="83"/>
      <c r="BF459" s="83"/>
      <c r="BG459" s="53"/>
      <c r="BH459" s="53"/>
      <c r="BI459" s="53"/>
    </row>
    <row r="460" spans="1:104" ht="14.25" customHeight="1" x14ac:dyDescent="0.2">
      <c r="A460" s="43" t="s">
        <v>38</v>
      </c>
      <c r="B460" s="44" t="s">
        <v>969</v>
      </c>
      <c r="C460" s="45" t="s">
        <v>970</v>
      </c>
      <c r="D460" s="46"/>
      <c r="E460" s="47"/>
      <c r="F460" s="47"/>
      <c r="G460" s="48"/>
      <c r="H460" s="49"/>
      <c r="I460" s="50"/>
      <c r="J460" s="51"/>
      <c r="K460" s="52"/>
      <c r="O460" s="53"/>
    </row>
    <row r="461" spans="1:104" x14ac:dyDescent="0.2">
      <c r="A461" s="54">
        <v>63</v>
      </c>
      <c r="B461" s="55" t="s">
        <v>971</v>
      </c>
      <c r="C461" s="56" t="s">
        <v>972</v>
      </c>
      <c r="D461" s="57" t="s">
        <v>41</v>
      </c>
      <c r="E461" s="100">
        <v>216.72900000000001</v>
      </c>
      <c r="F461" s="59">
        <v>0</v>
      </c>
      <c r="G461" s="60">
        <f>E461*F461</f>
        <v>0</v>
      </c>
      <c r="H461" s="61">
        <v>1.58E-3</v>
      </c>
      <c r="I461" s="62">
        <f>E461*H461</f>
        <v>0.34243182000000005</v>
      </c>
      <c r="J461" s="61">
        <v>0</v>
      </c>
      <c r="K461" s="62">
        <f>E461*J461</f>
        <v>0</v>
      </c>
      <c r="O461" s="53"/>
      <c r="Z461" s="53"/>
      <c r="AA461" s="53">
        <v>1</v>
      </c>
      <c r="AB461" s="53">
        <v>1</v>
      </c>
      <c r="AC461" s="53">
        <v>1</v>
      </c>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63">
        <f>G461</f>
        <v>0</v>
      </c>
      <c r="BA461" s="53"/>
      <c r="BB461" s="53"/>
      <c r="BC461" s="53"/>
      <c r="BD461" s="53"/>
      <c r="BE461" s="53"/>
      <c r="BF461" s="53"/>
      <c r="BG461" s="53"/>
      <c r="BH461" s="53"/>
      <c r="BI461" s="53"/>
      <c r="CA461" s="53">
        <v>1</v>
      </c>
      <c r="CB461" s="53">
        <v>1</v>
      </c>
      <c r="CZ461" s="16">
        <v>1</v>
      </c>
    </row>
    <row r="462" spans="1:104" x14ac:dyDescent="0.2">
      <c r="A462" s="64"/>
      <c r="B462" s="65"/>
      <c r="C462" s="329" t="s">
        <v>1762</v>
      </c>
      <c r="D462" s="330"/>
      <c r="E462" s="103">
        <v>216.72900000000001</v>
      </c>
      <c r="F462" s="69"/>
      <c r="G462" s="70"/>
      <c r="H462" s="71"/>
      <c r="I462" s="66"/>
      <c r="J462" s="72"/>
      <c r="K462" s="66"/>
      <c r="M462" s="67" t="s">
        <v>1762</v>
      </c>
      <c r="O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73" t="str">
        <f>C461</f>
        <v xml:space="preserve">Lešení lehké pomocné, výška podlahy do 1,9 m </v>
      </c>
      <c r="BE462" s="53"/>
      <c r="BF462" s="53"/>
      <c r="BG462" s="53"/>
      <c r="BH462" s="53"/>
      <c r="BI462" s="53"/>
    </row>
    <row r="463" spans="1:104" x14ac:dyDescent="0.2">
      <c r="A463" s="74" t="s">
        <v>42</v>
      </c>
      <c r="B463" s="75" t="s">
        <v>969</v>
      </c>
      <c r="C463" s="76" t="s">
        <v>970</v>
      </c>
      <c r="D463" s="77"/>
      <c r="E463" s="78"/>
      <c r="F463" s="78"/>
      <c r="G463" s="79">
        <f>SUM(G460:G462)</f>
        <v>0</v>
      </c>
      <c r="H463" s="80"/>
      <c r="I463" s="79">
        <f>SUM(I460:I462)</f>
        <v>0.34243182000000005</v>
      </c>
      <c r="J463" s="81"/>
      <c r="K463" s="79">
        <f>SUM(K460:K462)</f>
        <v>0</v>
      </c>
      <c r="O463" s="53"/>
      <c r="X463" s="82">
        <f>K463</f>
        <v>0</v>
      </c>
      <c r="Y463" s="82">
        <f>I463</f>
        <v>0.34243182000000005</v>
      </c>
      <c r="Z463" s="63">
        <f>G463</f>
        <v>0</v>
      </c>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83"/>
      <c r="BB463" s="83"/>
      <c r="BC463" s="83"/>
      <c r="BD463" s="83"/>
      <c r="BE463" s="83"/>
      <c r="BF463" s="83"/>
      <c r="BG463" s="53"/>
      <c r="BH463" s="53"/>
      <c r="BI463" s="53"/>
    </row>
    <row r="464" spans="1:104" ht="14.25" customHeight="1" x14ac:dyDescent="0.2">
      <c r="A464" s="43" t="s">
        <v>38</v>
      </c>
      <c r="B464" s="44" t="s">
        <v>974</v>
      </c>
      <c r="C464" s="45" t="s">
        <v>975</v>
      </c>
      <c r="D464" s="46"/>
      <c r="E464" s="47"/>
      <c r="F464" s="47"/>
      <c r="G464" s="48"/>
      <c r="H464" s="49"/>
      <c r="I464" s="50"/>
      <c r="J464" s="51"/>
      <c r="K464" s="52"/>
      <c r="O464" s="53"/>
    </row>
    <row r="465" spans="1:104" x14ac:dyDescent="0.2">
      <c r="A465" s="54">
        <v>64</v>
      </c>
      <c r="B465" s="55" t="s">
        <v>976</v>
      </c>
      <c r="C465" s="56" t="s">
        <v>977</v>
      </c>
      <c r="D465" s="57" t="s">
        <v>281</v>
      </c>
      <c r="E465" s="100">
        <v>3.141</v>
      </c>
      <c r="F465" s="59">
        <v>0</v>
      </c>
      <c r="G465" s="60">
        <f>E465*F465</f>
        <v>0</v>
      </c>
      <c r="H465" s="61">
        <v>0</v>
      </c>
      <c r="I465" s="62">
        <f>E465*H465</f>
        <v>0</v>
      </c>
      <c r="J465" s="61">
        <v>0</v>
      </c>
      <c r="K465" s="62">
        <f>E465*J465</f>
        <v>0</v>
      </c>
      <c r="O465" s="53"/>
      <c r="Z465" s="53"/>
      <c r="AA465" s="53">
        <v>1</v>
      </c>
      <c r="AB465" s="53">
        <v>1</v>
      </c>
      <c r="AC465" s="53">
        <v>1</v>
      </c>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63">
        <f>G465</f>
        <v>0</v>
      </c>
      <c r="BA465" s="53"/>
      <c r="BB465" s="53"/>
      <c r="BC465" s="53"/>
      <c r="BD465" s="53"/>
      <c r="BE465" s="53"/>
      <c r="BF465" s="53"/>
      <c r="BG465" s="53"/>
      <c r="BH465" s="53"/>
      <c r="BI465" s="53"/>
      <c r="CA465" s="53">
        <v>1</v>
      </c>
      <c r="CB465" s="53">
        <v>1</v>
      </c>
      <c r="CZ465" s="16">
        <v>1</v>
      </c>
    </row>
    <row r="466" spans="1:104" x14ac:dyDescent="0.2">
      <c r="A466" s="64"/>
      <c r="B466" s="65"/>
      <c r="C466" s="326" t="s">
        <v>186</v>
      </c>
      <c r="D466" s="327"/>
      <c r="E466" s="327"/>
      <c r="F466" s="327"/>
      <c r="G466" s="328"/>
      <c r="I466" s="66"/>
      <c r="K466" s="66"/>
      <c r="L466" s="67" t="s">
        <v>186</v>
      </c>
      <c r="O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c r="BF466" s="53"/>
      <c r="BG466" s="53"/>
      <c r="BH466" s="53"/>
      <c r="BI466" s="53"/>
    </row>
    <row r="467" spans="1:104" x14ac:dyDescent="0.2">
      <c r="A467" s="64"/>
      <c r="B467" s="65"/>
      <c r="C467" s="329" t="s">
        <v>295</v>
      </c>
      <c r="D467" s="330"/>
      <c r="E467" s="103">
        <v>3.141</v>
      </c>
      <c r="F467" s="69"/>
      <c r="G467" s="70"/>
      <c r="H467" s="71"/>
      <c r="I467" s="66"/>
      <c r="J467" s="72"/>
      <c r="K467" s="66"/>
      <c r="M467" s="67" t="s">
        <v>295</v>
      </c>
      <c r="O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73" t="str">
        <f>C466</f>
        <v xml:space="preserve">předpoklad </v>
      </c>
      <c r="BE467" s="53"/>
      <c r="BF467" s="53"/>
      <c r="BG467" s="53"/>
      <c r="BH467" s="53"/>
      <c r="BI467" s="53"/>
    </row>
    <row r="468" spans="1:104" x14ac:dyDescent="0.2">
      <c r="A468" s="54">
        <v>65</v>
      </c>
      <c r="B468" s="55" t="s">
        <v>983</v>
      </c>
      <c r="C468" s="56" t="s">
        <v>984</v>
      </c>
      <c r="D468" s="57" t="s">
        <v>41</v>
      </c>
      <c r="E468" s="100">
        <v>216.72900000000001</v>
      </c>
      <c r="F468" s="59">
        <v>0</v>
      </c>
      <c r="G468" s="60">
        <f>E468*F468</f>
        <v>0</v>
      </c>
      <c r="H468" s="61">
        <v>4.0000000000000003E-5</v>
      </c>
      <c r="I468" s="62">
        <f>E468*H468</f>
        <v>8.6691600000000004E-3</v>
      </c>
      <c r="J468" s="61">
        <v>0</v>
      </c>
      <c r="K468" s="62">
        <f>E468*J468</f>
        <v>0</v>
      </c>
      <c r="O468" s="53"/>
      <c r="Z468" s="53"/>
      <c r="AA468" s="53">
        <v>1</v>
      </c>
      <c r="AB468" s="53">
        <v>1</v>
      </c>
      <c r="AC468" s="53">
        <v>1</v>
      </c>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63">
        <f>G468</f>
        <v>0</v>
      </c>
      <c r="BA468" s="53"/>
      <c r="BB468" s="53"/>
      <c r="BC468" s="53"/>
      <c r="BD468" s="53"/>
      <c r="BE468" s="53"/>
      <c r="BF468" s="53"/>
      <c r="BG468" s="53"/>
      <c r="BH468" s="53"/>
      <c r="BI468" s="53"/>
      <c r="CA468" s="53">
        <v>1</v>
      </c>
      <c r="CB468" s="53">
        <v>1</v>
      </c>
      <c r="CZ468" s="16">
        <v>1</v>
      </c>
    </row>
    <row r="469" spans="1:104" x14ac:dyDescent="0.2">
      <c r="A469" s="64"/>
      <c r="B469" s="65"/>
      <c r="C469" s="329" t="s">
        <v>1762</v>
      </c>
      <c r="D469" s="330"/>
      <c r="E469" s="103">
        <v>216.72900000000001</v>
      </c>
      <c r="F469" s="69"/>
      <c r="G469" s="70"/>
      <c r="H469" s="71"/>
      <c r="I469" s="66"/>
      <c r="J469" s="72"/>
      <c r="K469" s="66"/>
      <c r="M469" s="67" t="s">
        <v>1762</v>
      </c>
      <c r="O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73" t="str">
        <f>C468</f>
        <v xml:space="preserve">Vyčištění budov o výšce podlaží do 4 m </v>
      </c>
      <c r="BE469" s="53"/>
      <c r="BF469" s="53"/>
      <c r="BG469" s="53"/>
      <c r="BH469" s="53"/>
      <c r="BI469" s="53"/>
    </row>
    <row r="470" spans="1:104" ht="22.5" x14ac:dyDescent="0.2">
      <c r="A470" s="54">
        <v>66</v>
      </c>
      <c r="B470" s="55" t="s">
        <v>1763</v>
      </c>
      <c r="C470" s="56" t="s">
        <v>1764</v>
      </c>
      <c r="D470" s="57" t="s">
        <v>41</v>
      </c>
      <c r="E470" s="100">
        <v>111.4474</v>
      </c>
      <c r="F470" s="59">
        <v>0</v>
      </c>
      <c r="G470" s="60">
        <f>E470*F470</f>
        <v>0</v>
      </c>
      <c r="H470" s="61">
        <v>1.0000000000000001E-5</v>
      </c>
      <c r="I470" s="62">
        <f>E470*H470</f>
        <v>1.1144740000000001E-3</v>
      </c>
      <c r="J470" s="61"/>
      <c r="K470" s="62">
        <f>E470*J470</f>
        <v>0</v>
      </c>
      <c r="O470" s="53"/>
      <c r="Z470" s="53"/>
      <c r="AA470" s="53">
        <v>12</v>
      </c>
      <c r="AB470" s="53">
        <v>0</v>
      </c>
      <c r="AC470" s="53">
        <v>6</v>
      </c>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63">
        <f>G470</f>
        <v>0</v>
      </c>
      <c r="BA470" s="53"/>
      <c r="BB470" s="53"/>
      <c r="BC470" s="53"/>
      <c r="BD470" s="53"/>
      <c r="BE470" s="53"/>
      <c r="BF470" s="53"/>
      <c r="BG470" s="53"/>
      <c r="BH470" s="53"/>
      <c r="BI470" s="53"/>
      <c r="CA470" s="53">
        <v>12</v>
      </c>
      <c r="CB470" s="53">
        <v>0</v>
      </c>
      <c r="CZ470" s="16">
        <v>1</v>
      </c>
    </row>
    <row r="471" spans="1:104" x14ac:dyDescent="0.2">
      <c r="A471" s="64"/>
      <c r="B471" s="65"/>
      <c r="C471" s="329" t="s">
        <v>1691</v>
      </c>
      <c r="D471" s="330"/>
      <c r="E471" s="103">
        <v>15.548</v>
      </c>
      <c r="F471" s="69"/>
      <c r="G471" s="70"/>
      <c r="H471" s="71"/>
      <c r="I471" s="66"/>
      <c r="J471" s="72"/>
      <c r="K471" s="66"/>
      <c r="M471" s="67" t="s">
        <v>1691</v>
      </c>
      <c r="O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73" t="str">
        <f t="shared" ref="BD471:BD501" si="18">C470</f>
        <v xml:space="preserve">Čištění mytím vnějších a vnitřn ploch oken a dveří </v>
      </c>
      <c r="BE471" s="53"/>
      <c r="BF471" s="53"/>
      <c r="BG471" s="53"/>
      <c r="BH471" s="53"/>
      <c r="BI471" s="53"/>
    </row>
    <row r="472" spans="1:104" x14ac:dyDescent="0.2">
      <c r="A472" s="64"/>
      <c r="B472" s="65"/>
      <c r="C472" s="329" t="s">
        <v>1692</v>
      </c>
      <c r="D472" s="330"/>
      <c r="E472" s="103">
        <v>4.7744</v>
      </c>
      <c r="F472" s="69"/>
      <c r="G472" s="70"/>
      <c r="H472" s="71"/>
      <c r="I472" s="66"/>
      <c r="J472" s="72"/>
      <c r="K472" s="66"/>
      <c r="M472" s="67" t="s">
        <v>1692</v>
      </c>
      <c r="O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73" t="str">
        <f t="shared" si="18"/>
        <v>1,5*1,5*11*0,6282</v>
      </c>
      <c r="BE472" s="53"/>
      <c r="BF472" s="53"/>
      <c r="BG472" s="53"/>
      <c r="BH472" s="53"/>
      <c r="BI472" s="53"/>
    </row>
    <row r="473" spans="1:104" x14ac:dyDescent="0.2">
      <c r="A473" s="64"/>
      <c r="B473" s="65"/>
      <c r="C473" s="329" t="s">
        <v>1693</v>
      </c>
      <c r="D473" s="330"/>
      <c r="E473" s="103">
        <v>2.8826999999999998</v>
      </c>
      <c r="F473" s="69"/>
      <c r="G473" s="70"/>
      <c r="H473" s="71"/>
      <c r="I473" s="66"/>
      <c r="J473" s="72"/>
      <c r="K473" s="66"/>
      <c r="M473" s="67" t="s">
        <v>1693</v>
      </c>
      <c r="O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73" t="str">
        <f t="shared" si="18"/>
        <v>1,06*2,39*3*0,6282</v>
      </c>
      <c r="BE473" s="53"/>
      <c r="BF473" s="53"/>
      <c r="BG473" s="53"/>
      <c r="BH473" s="53"/>
      <c r="BI473" s="53"/>
    </row>
    <row r="474" spans="1:104" x14ac:dyDescent="0.2">
      <c r="A474" s="64"/>
      <c r="B474" s="65"/>
      <c r="C474" s="329" t="s">
        <v>1694</v>
      </c>
      <c r="D474" s="330"/>
      <c r="E474" s="103">
        <v>1.6960999999999999</v>
      </c>
      <c r="F474" s="69"/>
      <c r="G474" s="70"/>
      <c r="H474" s="71"/>
      <c r="I474" s="66"/>
      <c r="J474" s="72"/>
      <c r="K474" s="66"/>
      <c r="M474" s="67" t="s">
        <v>1694</v>
      </c>
      <c r="O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73" t="str">
        <f t="shared" si="18"/>
        <v>0,96*2,39*2*0,6282</v>
      </c>
      <c r="BE474" s="53"/>
      <c r="BF474" s="53"/>
      <c r="BG474" s="53"/>
      <c r="BH474" s="53"/>
      <c r="BI474" s="53"/>
    </row>
    <row r="475" spans="1:104" x14ac:dyDescent="0.2">
      <c r="A475" s="64"/>
      <c r="B475" s="65"/>
      <c r="C475" s="329" t="s">
        <v>1695</v>
      </c>
      <c r="D475" s="330"/>
      <c r="E475" s="103">
        <v>1.3191999999999999</v>
      </c>
      <c r="F475" s="69"/>
      <c r="G475" s="70"/>
      <c r="H475" s="71"/>
      <c r="I475" s="66"/>
      <c r="J475" s="72"/>
      <c r="K475" s="66"/>
      <c r="M475" s="67" t="s">
        <v>1695</v>
      </c>
      <c r="O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73" t="str">
        <f t="shared" si="18"/>
        <v>0,9*1,5*2*0,6282</v>
      </c>
      <c r="BE475" s="53"/>
      <c r="BF475" s="53"/>
      <c r="BG475" s="53"/>
      <c r="BH475" s="53"/>
      <c r="BI475" s="53"/>
    </row>
    <row r="476" spans="1:104" x14ac:dyDescent="0.2">
      <c r="A476" s="64"/>
      <c r="B476" s="65"/>
      <c r="C476" s="329" t="s">
        <v>842</v>
      </c>
      <c r="D476" s="330"/>
      <c r="E476" s="103">
        <v>2.2614999999999998</v>
      </c>
      <c r="F476" s="69"/>
      <c r="G476" s="70"/>
      <c r="H476" s="71"/>
      <c r="I476" s="66"/>
      <c r="J476" s="72"/>
      <c r="K476" s="66"/>
      <c r="M476" s="67" t="s">
        <v>842</v>
      </c>
      <c r="O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73" t="str">
        <f t="shared" si="18"/>
        <v>0,7*1,5*2*0,6282</v>
      </c>
      <c r="BE476" s="53"/>
      <c r="BF476" s="53"/>
      <c r="BG476" s="53"/>
      <c r="BH476" s="53"/>
      <c r="BI476" s="53"/>
    </row>
    <row r="477" spans="1:104" x14ac:dyDescent="0.2">
      <c r="A477" s="64"/>
      <c r="B477" s="65"/>
      <c r="C477" s="329" t="s">
        <v>1696</v>
      </c>
      <c r="D477" s="330"/>
      <c r="E477" s="103">
        <v>2.2545000000000002</v>
      </c>
      <c r="F477" s="69"/>
      <c r="G477" s="70"/>
      <c r="H477" s="71"/>
      <c r="I477" s="66"/>
      <c r="J477" s="72"/>
      <c r="K477" s="66"/>
      <c r="M477" s="67" t="s">
        <v>1696</v>
      </c>
      <c r="O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73" t="str">
        <f t="shared" si="18"/>
        <v>2,4*1,5*0,6282</v>
      </c>
      <c r="BE477" s="53"/>
      <c r="BF477" s="53"/>
      <c r="BG477" s="53"/>
      <c r="BH477" s="53"/>
      <c r="BI477" s="53"/>
    </row>
    <row r="478" spans="1:104" x14ac:dyDescent="0.2">
      <c r="A478" s="64"/>
      <c r="B478" s="65"/>
      <c r="C478" s="329" t="s">
        <v>939</v>
      </c>
      <c r="D478" s="330"/>
      <c r="E478" s="103">
        <v>1.1308</v>
      </c>
      <c r="F478" s="69"/>
      <c r="G478" s="70"/>
      <c r="H478" s="71"/>
      <c r="I478" s="66"/>
      <c r="J478" s="72"/>
      <c r="K478" s="66"/>
      <c r="M478" s="67" t="s">
        <v>939</v>
      </c>
      <c r="O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73" t="str">
        <f t="shared" si="18"/>
        <v>1,65*2,175*0,6282</v>
      </c>
      <c r="BE478" s="53"/>
      <c r="BF478" s="53"/>
      <c r="BG478" s="53"/>
      <c r="BH478" s="53"/>
      <c r="BI478" s="53"/>
    </row>
    <row r="479" spans="1:104" x14ac:dyDescent="0.2">
      <c r="A479" s="64"/>
      <c r="B479" s="65"/>
      <c r="C479" s="329" t="s">
        <v>1691</v>
      </c>
      <c r="D479" s="330"/>
      <c r="E479" s="103">
        <v>15.548</v>
      </c>
      <c r="F479" s="69"/>
      <c r="G479" s="70"/>
      <c r="H479" s="71"/>
      <c r="I479" s="66"/>
      <c r="J479" s="72"/>
      <c r="K479" s="66"/>
      <c r="M479" s="67" t="s">
        <v>1691</v>
      </c>
      <c r="O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73" t="str">
        <f t="shared" si="18"/>
        <v>1,2*1,5*0,6282</v>
      </c>
      <c r="BE479" s="53"/>
      <c r="BF479" s="53"/>
      <c r="BG479" s="53"/>
      <c r="BH479" s="53"/>
      <c r="BI479" s="53"/>
    </row>
    <row r="480" spans="1:104" x14ac:dyDescent="0.2">
      <c r="A480" s="64"/>
      <c r="B480" s="65"/>
      <c r="C480" s="329" t="s">
        <v>1692</v>
      </c>
      <c r="D480" s="330"/>
      <c r="E480" s="103">
        <v>4.7744</v>
      </c>
      <c r="F480" s="69"/>
      <c r="G480" s="70"/>
      <c r="H480" s="71"/>
      <c r="I480" s="66"/>
      <c r="J480" s="72"/>
      <c r="K480" s="66"/>
      <c r="M480" s="67" t="s">
        <v>1692</v>
      </c>
      <c r="O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73" t="str">
        <f t="shared" si="18"/>
        <v>1,5*1,5*11*0,6282</v>
      </c>
      <c r="BE480" s="53"/>
      <c r="BF480" s="53"/>
      <c r="BG480" s="53"/>
      <c r="BH480" s="53"/>
      <c r="BI480" s="53"/>
    </row>
    <row r="481" spans="1:61" x14ac:dyDescent="0.2">
      <c r="A481" s="64"/>
      <c r="B481" s="65"/>
      <c r="C481" s="329" t="s">
        <v>1693</v>
      </c>
      <c r="D481" s="330"/>
      <c r="E481" s="103">
        <v>2.8826999999999998</v>
      </c>
      <c r="F481" s="69"/>
      <c r="G481" s="70"/>
      <c r="H481" s="71"/>
      <c r="I481" s="66"/>
      <c r="J481" s="72"/>
      <c r="K481" s="66"/>
      <c r="M481" s="67" t="s">
        <v>1693</v>
      </c>
      <c r="O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73" t="str">
        <f t="shared" si="18"/>
        <v>1,06*2,39*3*0,6282</v>
      </c>
      <c r="BE481" s="53"/>
      <c r="BF481" s="53"/>
      <c r="BG481" s="53"/>
      <c r="BH481" s="53"/>
      <c r="BI481" s="53"/>
    </row>
    <row r="482" spans="1:61" x14ac:dyDescent="0.2">
      <c r="A482" s="64"/>
      <c r="B482" s="65"/>
      <c r="C482" s="329" t="s">
        <v>1694</v>
      </c>
      <c r="D482" s="330"/>
      <c r="E482" s="103">
        <v>1.6960999999999999</v>
      </c>
      <c r="F482" s="69"/>
      <c r="G482" s="70"/>
      <c r="H482" s="71"/>
      <c r="I482" s="66"/>
      <c r="J482" s="72"/>
      <c r="K482" s="66"/>
      <c r="M482" s="67" t="s">
        <v>1694</v>
      </c>
      <c r="O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73" t="str">
        <f t="shared" si="18"/>
        <v>0,96*2,39*2*0,6282</v>
      </c>
      <c r="BE482" s="53"/>
      <c r="BF482" s="53"/>
      <c r="BG482" s="53"/>
      <c r="BH482" s="53"/>
      <c r="BI482" s="53"/>
    </row>
    <row r="483" spans="1:61" x14ac:dyDescent="0.2">
      <c r="A483" s="64"/>
      <c r="B483" s="65"/>
      <c r="C483" s="329" t="s">
        <v>1695</v>
      </c>
      <c r="D483" s="330"/>
      <c r="E483" s="103">
        <v>1.3191999999999999</v>
      </c>
      <c r="F483" s="69"/>
      <c r="G483" s="70"/>
      <c r="H483" s="71"/>
      <c r="I483" s="66"/>
      <c r="J483" s="72"/>
      <c r="K483" s="66"/>
      <c r="M483" s="67" t="s">
        <v>1695</v>
      </c>
      <c r="O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73" t="str">
        <f t="shared" si="18"/>
        <v>0,9*1,5*2*0,6282</v>
      </c>
      <c r="BE483" s="53"/>
      <c r="BF483" s="53"/>
      <c r="BG483" s="53"/>
      <c r="BH483" s="53"/>
      <c r="BI483" s="53"/>
    </row>
    <row r="484" spans="1:61" x14ac:dyDescent="0.2">
      <c r="A484" s="64"/>
      <c r="B484" s="65"/>
      <c r="C484" s="329" t="s">
        <v>842</v>
      </c>
      <c r="D484" s="330"/>
      <c r="E484" s="103">
        <v>2.2614999999999998</v>
      </c>
      <c r="F484" s="69"/>
      <c r="G484" s="70"/>
      <c r="H484" s="71"/>
      <c r="I484" s="66"/>
      <c r="J484" s="72"/>
      <c r="K484" s="66"/>
      <c r="M484" s="67" t="s">
        <v>842</v>
      </c>
      <c r="O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73" t="str">
        <f t="shared" si="18"/>
        <v>0,7*1,5*2*0,6282</v>
      </c>
      <c r="BE484" s="53"/>
      <c r="BF484" s="53"/>
      <c r="BG484" s="53"/>
      <c r="BH484" s="53"/>
      <c r="BI484" s="53"/>
    </row>
    <row r="485" spans="1:61" x14ac:dyDescent="0.2">
      <c r="A485" s="64"/>
      <c r="B485" s="65"/>
      <c r="C485" s="329" t="s">
        <v>1696</v>
      </c>
      <c r="D485" s="330"/>
      <c r="E485" s="103">
        <v>2.2545000000000002</v>
      </c>
      <c r="F485" s="69"/>
      <c r="G485" s="70"/>
      <c r="H485" s="71"/>
      <c r="I485" s="66"/>
      <c r="J485" s="72"/>
      <c r="K485" s="66"/>
      <c r="M485" s="67" t="s">
        <v>1696</v>
      </c>
      <c r="O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73" t="str">
        <f t="shared" si="18"/>
        <v>2,4*1,5*0,6282</v>
      </c>
      <c r="BE485" s="53"/>
      <c r="BF485" s="53"/>
      <c r="BG485" s="53"/>
      <c r="BH485" s="53"/>
      <c r="BI485" s="53"/>
    </row>
    <row r="486" spans="1:61" x14ac:dyDescent="0.2">
      <c r="A486" s="64"/>
      <c r="B486" s="65"/>
      <c r="C486" s="329" t="s">
        <v>939</v>
      </c>
      <c r="D486" s="330"/>
      <c r="E486" s="103">
        <v>1.1308</v>
      </c>
      <c r="F486" s="69"/>
      <c r="G486" s="70"/>
      <c r="H486" s="71"/>
      <c r="I486" s="66"/>
      <c r="J486" s="72"/>
      <c r="K486" s="66"/>
      <c r="M486" s="67" t="s">
        <v>939</v>
      </c>
      <c r="O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73" t="str">
        <f t="shared" si="18"/>
        <v>1,65*2,175*0,6282</v>
      </c>
      <c r="BE486" s="53"/>
      <c r="BF486" s="53"/>
      <c r="BG486" s="53"/>
      <c r="BH486" s="53"/>
      <c r="BI486" s="53"/>
    </row>
    <row r="487" spans="1:61" x14ac:dyDescent="0.2">
      <c r="A487" s="64"/>
      <c r="B487" s="65"/>
      <c r="C487" s="329" t="s">
        <v>2411</v>
      </c>
      <c r="D487" s="330"/>
      <c r="E487" s="103">
        <v>2.5379</v>
      </c>
      <c r="F487" s="69"/>
      <c r="G487" s="70"/>
      <c r="H487" s="71"/>
      <c r="I487" s="66"/>
      <c r="J487" s="72"/>
      <c r="K487" s="66"/>
      <c r="M487" s="67" t="s">
        <v>2411</v>
      </c>
      <c r="O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73" t="str">
        <f t="shared" si="18"/>
        <v>1,2*1,5*0,6282</v>
      </c>
      <c r="BE487" s="53"/>
      <c r="BF487" s="53"/>
      <c r="BG487" s="53"/>
      <c r="BH487" s="53"/>
      <c r="BI487" s="53"/>
    </row>
    <row r="488" spans="1:61" x14ac:dyDescent="0.2">
      <c r="A488" s="64"/>
      <c r="B488" s="65"/>
      <c r="C488" s="329" t="s">
        <v>1698</v>
      </c>
      <c r="D488" s="330"/>
      <c r="E488" s="103">
        <v>6.8524000000000003</v>
      </c>
      <c r="F488" s="69"/>
      <c r="G488" s="70"/>
      <c r="H488" s="71"/>
      <c r="I488" s="66"/>
      <c r="J488" s="72"/>
      <c r="K488" s="66"/>
      <c r="M488" s="67" t="s">
        <v>1698</v>
      </c>
      <c r="O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73" t="str">
        <f t="shared" si="18"/>
        <v>424-429:1*2,02*2*0,6282</v>
      </c>
      <c r="BE488" s="53"/>
      <c r="BF488" s="53"/>
      <c r="BG488" s="53"/>
      <c r="BH488" s="53"/>
      <c r="BI488" s="53"/>
    </row>
    <row r="489" spans="1:61" x14ac:dyDescent="0.2">
      <c r="A489" s="64"/>
      <c r="B489" s="65"/>
      <c r="C489" s="329" t="s">
        <v>1699</v>
      </c>
      <c r="D489" s="330"/>
      <c r="E489" s="103">
        <v>4.0606999999999998</v>
      </c>
      <c r="F489" s="69"/>
      <c r="G489" s="70"/>
      <c r="H489" s="71"/>
      <c r="I489" s="66"/>
      <c r="J489" s="72"/>
      <c r="K489" s="66"/>
      <c r="M489" s="67" t="s">
        <v>1699</v>
      </c>
      <c r="O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73" t="str">
        <f t="shared" si="18"/>
        <v>0,9*2,02*2*3*0,6282</v>
      </c>
      <c r="BE489" s="53"/>
      <c r="BF489" s="53"/>
      <c r="BG489" s="53"/>
      <c r="BH489" s="53"/>
      <c r="BI489" s="53"/>
    </row>
    <row r="490" spans="1:61" x14ac:dyDescent="0.2">
      <c r="A490" s="64"/>
      <c r="B490" s="65"/>
      <c r="C490" s="329" t="s">
        <v>2412</v>
      </c>
      <c r="D490" s="330"/>
      <c r="E490" s="103">
        <v>2.5379</v>
      </c>
      <c r="F490" s="69"/>
      <c r="G490" s="70"/>
      <c r="H490" s="71"/>
      <c r="I490" s="66"/>
      <c r="J490" s="72"/>
      <c r="K490" s="66"/>
      <c r="M490" s="67" t="s">
        <v>2412</v>
      </c>
      <c r="O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73" t="str">
        <f t="shared" si="18"/>
        <v>0,8*2,02*2*2*0,6282</v>
      </c>
      <c r="BE490" s="53"/>
      <c r="BF490" s="53"/>
      <c r="BG490" s="53"/>
      <c r="BH490" s="53"/>
      <c r="BI490" s="53"/>
    </row>
    <row r="491" spans="1:61" x14ac:dyDescent="0.2">
      <c r="A491" s="64"/>
      <c r="B491" s="65"/>
      <c r="C491" s="329" t="s">
        <v>860</v>
      </c>
      <c r="D491" s="330"/>
      <c r="E491" s="103">
        <v>2.2841</v>
      </c>
      <c r="F491" s="69"/>
      <c r="G491" s="70"/>
      <c r="H491" s="71"/>
      <c r="I491" s="66"/>
      <c r="J491" s="72"/>
      <c r="K491" s="66"/>
      <c r="M491" s="67" t="s">
        <v>860</v>
      </c>
      <c r="O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73" t="str">
        <f t="shared" si="18"/>
        <v>419-421:1*2,02*2*0,6282</v>
      </c>
      <c r="BE491" s="53"/>
      <c r="BF491" s="53"/>
      <c r="BG491" s="53"/>
      <c r="BH491" s="53"/>
      <c r="BI491" s="53"/>
    </row>
    <row r="492" spans="1:61" x14ac:dyDescent="0.2">
      <c r="A492" s="64"/>
      <c r="B492" s="65"/>
      <c r="C492" s="329" t="s">
        <v>1701</v>
      </c>
      <c r="D492" s="330"/>
      <c r="E492" s="103">
        <v>2.0303</v>
      </c>
      <c r="F492" s="69"/>
      <c r="G492" s="70"/>
      <c r="H492" s="71"/>
      <c r="I492" s="66"/>
      <c r="J492" s="72"/>
      <c r="K492" s="66"/>
      <c r="M492" s="67" t="s">
        <v>1701</v>
      </c>
      <c r="O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73" t="str">
        <f t="shared" si="18"/>
        <v>0,9*2,02*2*0,6282</v>
      </c>
      <c r="BE492" s="53"/>
      <c r="BF492" s="53"/>
      <c r="BG492" s="53"/>
      <c r="BH492" s="53"/>
      <c r="BI492" s="53"/>
    </row>
    <row r="493" spans="1:61" x14ac:dyDescent="0.2">
      <c r="A493" s="64"/>
      <c r="B493" s="65"/>
      <c r="C493" s="329" t="s">
        <v>2413</v>
      </c>
      <c r="D493" s="330"/>
      <c r="E493" s="103">
        <v>2.5379</v>
      </c>
      <c r="F493" s="69"/>
      <c r="G493" s="70"/>
      <c r="H493" s="71"/>
      <c r="I493" s="66"/>
      <c r="J493" s="72"/>
      <c r="K493" s="66"/>
      <c r="M493" s="67" t="s">
        <v>2413</v>
      </c>
      <c r="O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73" t="str">
        <f t="shared" si="18"/>
        <v>0,8*2,02*2*0,6282</v>
      </c>
      <c r="BE493" s="53"/>
      <c r="BF493" s="53"/>
      <c r="BG493" s="53"/>
      <c r="BH493" s="53"/>
      <c r="BI493" s="53"/>
    </row>
    <row r="494" spans="1:61" x14ac:dyDescent="0.2">
      <c r="A494" s="64"/>
      <c r="B494" s="65"/>
      <c r="C494" s="329" t="s">
        <v>1703</v>
      </c>
      <c r="D494" s="330"/>
      <c r="E494" s="103">
        <v>4.5682999999999998</v>
      </c>
      <c r="F494" s="69"/>
      <c r="G494" s="70"/>
      <c r="H494" s="71"/>
      <c r="I494" s="66"/>
      <c r="J494" s="72"/>
      <c r="K494" s="66"/>
      <c r="M494" s="67" t="s">
        <v>1703</v>
      </c>
      <c r="O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73" t="str">
        <f t="shared" si="18"/>
        <v>414-417:1*2,02*2*0,6282</v>
      </c>
      <c r="BE494" s="53"/>
      <c r="BF494" s="53"/>
      <c r="BG494" s="53"/>
      <c r="BH494" s="53"/>
      <c r="BI494" s="53"/>
    </row>
    <row r="495" spans="1:61" x14ac:dyDescent="0.2">
      <c r="A495" s="64"/>
      <c r="B495" s="65"/>
      <c r="C495" s="329" t="s">
        <v>1701</v>
      </c>
      <c r="D495" s="330"/>
      <c r="E495" s="103">
        <v>2.0303</v>
      </c>
      <c r="F495" s="69"/>
      <c r="G495" s="70"/>
      <c r="H495" s="71"/>
      <c r="I495" s="66"/>
      <c r="J495" s="72"/>
      <c r="K495" s="66"/>
      <c r="M495" s="67" t="s">
        <v>1701</v>
      </c>
      <c r="O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73" t="str">
        <f t="shared" si="18"/>
        <v>0,9*2,02*2*2*0,6282</v>
      </c>
      <c r="BE495" s="53"/>
      <c r="BF495" s="53"/>
      <c r="BG495" s="53"/>
      <c r="BH495" s="53"/>
      <c r="BI495" s="53"/>
    </row>
    <row r="496" spans="1:61" x14ac:dyDescent="0.2">
      <c r="A496" s="64"/>
      <c r="B496" s="65"/>
      <c r="C496" s="329" t="s">
        <v>2414</v>
      </c>
      <c r="D496" s="330"/>
      <c r="E496" s="103">
        <v>2.5379</v>
      </c>
      <c r="F496" s="69"/>
      <c r="G496" s="70"/>
      <c r="H496" s="71"/>
      <c r="I496" s="66"/>
      <c r="J496" s="72"/>
      <c r="K496" s="66"/>
      <c r="M496" s="67" t="s">
        <v>2414</v>
      </c>
      <c r="O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73" t="str">
        <f t="shared" si="18"/>
        <v>0,8*2,02*2*0,6282</v>
      </c>
      <c r="BE496" s="53"/>
      <c r="BF496" s="53"/>
      <c r="BG496" s="53"/>
      <c r="BH496" s="53"/>
      <c r="BI496" s="53"/>
    </row>
    <row r="497" spans="1:104" x14ac:dyDescent="0.2">
      <c r="A497" s="64"/>
      <c r="B497" s="65"/>
      <c r="C497" s="329" t="s">
        <v>1703</v>
      </c>
      <c r="D497" s="330"/>
      <c r="E497" s="103">
        <v>4.5682999999999998</v>
      </c>
      <c r="F497" s="69"/>
      <c r="G497" s="70"/>
      <c r="H497" s="71"/>
      <c r="I497" s="66"/>
      <c r="J497" s="72"/>
      <c r="K497" s="66"/>
      <c r="M497" s="67" t="s">
        <v>1703</v>
      </c>
      <c r="O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73" t="str">
        <f t="shared" si="18"/>
        <v>409-412:1*2,02*2*0,6282</v>
      </c>
      <c r="BE497" s="53"/>
      <c r="BF497" s="53"/>
      <c r="BG497" s="53"/>
      <c r="BH497" s="53"/>
      <c r="BI497" s="53"/>
    </row>
    <row r="498" spans="1:104" x14ac:dyDescent="0.2">
      <c r="A498" s="64"/>
      <c r="B498" s="65"/>
      <c r="C498" s="329" t="s">
        <v>1701</v>
      </c>
      <c r="D498" s="330"/>
      <c r="E498" s="103">
        <v>2.0303</v>
      </c>
      <c r="F498" s="69"/>
      <c r="G498" s="70"/>
      <c r="H498" s="71"/>
      <c r="I498" s="66"/>
      <c r="J498" s="72"/>
      <c r="K498" s="66"/>
      <c r="M498" s="67" t="s">
        <v>1701</v>
      </c>
      <c r="O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73" t="str">
        <f t="shared" si="18"/>
        <v>0,9*2,02*2*2*0,6282</v>
      </c>
      <c r="BE498" s="53"/>
      <c r="BF498" s="53"/>
      <c r="BG498" s="53"/>
      <c r="BH498" s="53"/>
      <c r="BI498" s="53"/>
    </row>
    <row r="499" spans="1:104" x14ac:dyDescent="0.2">
      <c r="A499" s="64"/>
      <c r="B499" s="65"/>
      <c r="C499" s="329" t="s">
        <v>2415</v>
      </c>
      <c r="D499" s="330"/>
      <c r="E499" s="103">
        <v>2.5379</v>
      </c>
      <c r="F499" s="69"/>
      <c r="G499" s="70"/>
      <c r="H499" s="71"/>
      <c r="I499" s="66"/>
      <c r="J499" s="72"/>
      <c r="K499" s="66"/>
      <c r="M499" s="67" t="s">
        <v>2415</v>
      </c>
      <c r="O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73" t="str">
        <f t="shared" si="18"/>
        <v>0,8*2,02*2*0,6282</v>
      </c>
      <c r="BE499" s="53"/>
      <c r="BF499" s="53"/>
      <c r="BG499" s="53"/>
      <c r="BH499" s="53"/>
      <c r="BI499" s="53"/>
    </row>
    <row r="500" spans="1:104" x14ac:dyDescent="0.2">
      <c r="A500" s="64"/>
      <c r="B500" s="65"/>
      <c r="C500" s="329" t="s">
        <v>1703</v>
      </c>
      <c r="D500" s="330"/>
      <c r="E500" s="103">
        <v>4.5682999999999998</v>
      </c>
      <c r="F500" s="69"/>
      <c r="G500" s="70"/>
      <c r="H500" s="71"/>
      <c r="I500" s="66"/>
      <c r="J500" s="72"/>
      <c r="K500" s="66"/>
      <c r="M500" s="67" t="s">
        <v>1703</v>
      </c>
      <c r="O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73" t="str">
        <f t="shared" si="18"/>
        <v>404-407:1*2,02*2*0,6282</v>
      </c>
      <c r="BE500" s="53"/>
      <c r="BF500" s="53"/>
      <c r="BG500" s="53"/>
      <c r="BH500" s="53"/>
      <c r="BI500" s="53"/>
    </row>
    <row r="501" spans="1:104" x14ac:dyDescent="0.2">
      <c r="A501" s="64"/>
      <c r="B501" s="65"/>
      <c r="C501" s="329" t="s">
        <v>1701</v>
      </c>
      <c r="D501" s="330"/>
      <c r="E501" s="103">
        <v>2.0303</v>
      </c>
      <c r="F501" s="69"/>
      <c r="G501" s="70"/>
      <c r="H501" s="71"/>
      <c r="I501" s="66"/>
      <c r="J501" s="72"/>
      <c r="K501" s="66"/>
      <c r="M501" s="67" t="s">
        <v>1701</v>
      </c>
      <c r="O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73" t="str">
        <f t="shared" si="18"/>
        <v>0,9*2,02*2*2*0,6282</v>
      </c>
      <c r="BE501" s="53"/>
      <c r="BF501" s="53"/>
      <c r="BG501" s="53"/>
      <c r="BH501" s="53"/>
      <c r="BI501" s="53"/>
    </row>
    <row r="502" spans="1:104" x14ac:dyDescent="0.2">
      <c r="A502" s="74" t="s">
        <v>42</v>
      </c>
      <c r="B502" s="75" t="s">
        <v>974</v>
      </c>
      <c r="C502" s="76" t="s">
        <v>975</v>
      </c>
      <c r="D502" s="77"/>
      <c r="E502" s="78"/>
      <c r="F502" s="78"/>
      <c r="G502" s="79">
        <f>SUM(G464:G501)</f>
        <v>0</v>
      </c>
      <c r="H502" s="80"/>
      <c r="I502" s="79">
        <f>SUM(I464:I501)</f>
        <v>9.7836340000000011E-3</v>
      </c>
      <c r="J502" s="81"/>
      <c r="K502" s="79">
        <f>SUM(K464:K501)</f>
        <v>0</v>
      </c>
      <c r="O502" s="53"/>
      <c r="X502" s="82">
        <f>K502</f>
        <v>0</v>
      </c>
      <c r="Y502" s="82">
        <f>I502</f>
        <v>9.7836340000000011E-3</v>
      </c>
      <c r="Z502" s="63">
        <f>G502</f>
        <v>0</v>
      </c>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83"/>
      <c r="BB502" s="83"/>
      <c r="BC502" s="83"/>
      <c r="BD502" s="83"/>
      <c r="BE502" s="83"/>
      <c r="BF502" s="83"/>
      <c r="BG502" s="53"/>
      <c r="BH502" s="53"/>
      <c r="BI502" s="53"/>
    </row>
    <row r="503" spans="1:104" ht="14.25" customHeight="1" x14ac:dyDescent="0.2">
      <c r="A503" s="43" t="s">
        <v>38</v>
      </c>
      <c r="B503" s="44" t="s">
        <v>990</v>
      </c>
      <c r="C503" s="45" t="s">
        <v>991</v>
      </c>
      <c r="D503" s="46"/>
      <c r="E503" s="47"/>
      <c r="F503" s="47"/>
      <c r="G503" s="48"/>
      <c r="H503" s="49"/>
      <c r="I503" s="50"/>
      <c r="J503" s="51"/>
      <c r="K503" s="52"/>
      <c r="O503" s="53"/>
    </row>
    <row r="504" spans="1:104" x14ac:dyDescent="0.2">
      <c r="A504" s="54">
        <v>67</v>
      </c>
      <c r="B504" s="55" t="s">
        <v>992</v>
      </c>
      <c r="C504" s="56" t="s">
        <v>993</v>
      </c>
      <c r="D504" s="57" t="s">
        <v>248</v>
      </c>
      <c r="E504" s="100">
        <v>351.87799999999999</v>
      </c>
      <c r="F504" s="59">
        <v>0</v>
      </c>
      <c r="G504" s="60">
        <f>E504*F504</f>
        <v>0</v>
      </c>
      <c r="H504" s="61">
        <v>0</v>
      </c>
      <c r="I504" s="62">
        <f>E504*H504</f>
        <v>0</v>
      </c>
      <c r="J504" s="61"/>
      <c r="K504" s="62">
        <f>E504*J504</f>
        <v>0</v>
      </c>
      <c r="O504" s="53"/>
      <c r="Z504" s="53"/>
      <c r="AA504" s="53">
        <v>12</v>
      </c>
      <c r="AB504" s="53">
        <v>0</v>
      </c>
      <c r="AC504" s="53">
        <v>67</v>
      </c>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63">
        <f>G504</f>
        <v>0</v>
      </c>
      <c r="BA504" s="53"/>
      <c r="BB504" s="53"/>
      <c r="BC504" s="53"/>
      <c r="BD504" s="53"/>
      <c r="BE504" s="53"/>
      <c r="BF504" s="53"/>
      <c r="BG504" s="53"/>
      <c r="BH504" s="53"/>
      <c r="BI504" s="53"/>
      <c r="CA504" s="53">
        <v>12</v>
      </c>
      <c r="CB504" s="53">
        <v>0</v>
      </c>
      <c r="CZ504" s="16">
        <v>1</v>
      </c>
    </row>
    <row r="505" spans="1:104" x14ac:dyDescent="0.2">
      <c r="A505" s="64"/>
      <c r="B505" s="65"/>
      <c r="C505" s="329" t="s">
        <v>2241</v>
      </c>
      <c r="D505" s="330"/>
      <c r="E505" s="103">
        <v>351.87799999999999</v>
      </c>
      <c r="F505" s="69"/>
      <c r="G505" s="70"/>
      <c r="H505" s="71"/>
      <c r="I505" s="66"/>
      <c r="J505" s="72"/>
      <c r="K505" s="66"/>
      <c r="M505" s="67" t="s">
        <v>2241</v>
      </c>
      <c r="O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53"/>
      <c r="BC505" s="53"/>
      <c r="BD505" s="73" t="str">
        <f>C504</f>
        <v xml:space="preserve">Přesun hmot pro budovy zděné výšky do 24 m </v>
      </c>
      <c r="BE505" s="53"/>
      <c r="BF505" s="53"/>
      <c r="BG505" s="53"/>
      <c r="BH505" s="53"/>
      <c r="BI505" s="53"/>
    </row>
    <row r="506" spans="1:104" x14ac:dyDescent="0.2">
      <c r="A506" s="74" t="s">
        <v>42</v>
      </c>
      <c r="B506" s="75" t="s">
        <v>990</v>
      </c>
      <c r="C506" s="76" t="s">
        <v>991</v>
      </c>
      <c r="D506" s="77"/>
      <c r="E506" s="78"/>
      <c r="F506" s="78"/>
      <c r="G506" s="79">
        <f>SUM(G503:G505)</f>
        <v>0</v>
      </c>
      <c r="H506" s="80"/>
      <c r="I506" s="79">
        <f>SUM(I503:I505)</f>
        <v>0</v>
      </c>
      <c r="J506" s="81"/>
      <c r="K506" s="79">
        <f>SUM(K503:K505)</f>
        <v>0</v>
      </c>
      <c r="O506" s="53"/>
      <c r="X506" s="82">
        <f>K506</f>
        <v>0</v>
      </c>
      <c r="Y506" s="82">
        <f>I506</f>
        <v>0</v>
      </c>
      <c r="Z506" s="63">
        <f>G506</f>
        <v>0</v>
      </c>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83"/>
      <c r="BB506" s="83"/>
      <c r="BC506" s="83"/>
      <c r="BD506" s="83"/>
      <c r="BE506" s="83"/>
      <c r="BF506" s="83"/>
      <c r="BG506" s="53"/>
      <c r="BH506" s="53"/>
      <c r="BI506" s="53"/>
    </row>
    <row r="507" spans="1:104" ht="14.25" customHeight="1" x14ac:dyDescent="0.2">
      <c r="A507" s="43" t="s">
        <v>38</v>
      </c>
      <c r="B507" s="44" t="s">
        <v>995</v>
      </c>
      <c r="C507" s="45" t="s">
        <v>996</v>
      </c>
      <c r="D507" s="46"/>
      <c r="E507" s="47"/>
      <c r="F507" s="47"/>
      <c r="G507" s="48"/>
      <c r="H507" s="49"/>
      <c r="I507" s="50"/>
      <c r="J507" s="51"/>
      <c r="K507" s="52"/>
      <c r="O507" s="53"/>
    </row>
    <row r="508" spans="1:104" x14ac:dyDescent="0.2">
      <c r="A508" s="54">
        <v>68</v>
      </c>
      <c r="B508" s="55" t="s">
        <v>1007</v>
      </c>
      <c r="C508" s="56" t="s">
        <v>1008</v>
      </c>
      <c r="D508" s="57" t="s">
        <v>41</v>
      </c>
      <c r="E508" s="100">
        <v>76.852699999999999</v>
      </c>
      <c r="F508" s="59">
        <v>0</v>
      </c>
      <c r="G508" s="60">
        <f>E508*F508</f>
        <v>0</v>
      </c>
      <c r="H508" s="61">
        <v>3.6800000000000001E-3</v>
      </c>
      <c r="I508" s="62">
        <f>E508*H508</f>
        <v>0.28281793599999999</v>
      </c>
      <c r="J508" s="61"/>
      <c r="K508" s="62">
        <f>E508*J508</f>
        <v>0</v>
      </c>
      <c r="O508" s="53"/>
      <c r="Z508" s="53"/>
      <c r="AA508" s="53">
        <v>12</v>
      </c>
      <c r="AB508" s="53">
        <v>0</v>
      </c>
      <c r="AC508" s="53">
        <v>7</v>
      </c>
      <c r="AD508" s="53"/>
      <c r="AE508" s="53"/>
      <c r="AF508" s="53"/>
      <c r="AG508" s="53"/>
      <c r="AH508" s="53"/>
      <c r="AI508" s="53"/>
      <c r="AJ508" s="53"/>
      <c r="AK508" s="53"/>
      <c r="AL508" s="53"/>
      <c r="AM508" s="53"/>
      <c r="AN508" s="53"/>
      <c r="AO508" s="53"/>
      <c r="AP508" s="53"/>
      <c r="AQ508" s="53"/>
      <c r="AR508" s="53"/>
      <c r="AS508" s="53"/>
      <c r="AT508" s="53"/>
      <c r="AU508" s="53"/>
      <c r="AV508" s="53"/>
      <c r="AW508" s="53"/>
      <c r="AX508" s="53"/>
      <c r="AY508" s="53"/>
      <c r="AZ508" s="63">
        <f>G508</f>
        <v>0</v>
      </c>
      <c r="BA508" s="53"/>
      <c r="BB508" s="53"/>
      <c r="BC508" s="53"/>
      <c r="BD508" s="53"/>
      <c r="BE508" s="53"/>
      <c r="BF508" s="53"/>
      <c r="BG508" s="53"/>
      <c r="BH508" s="53"/>
      <c r="BI508" s="53"/>
      <c r="CA508" s="53">
        <v>12</v>
      </c>
      <c r="CB508" s="53">
        <v>0</v>
      </c>
      <c r="CZ508" s="16">
        <v>2</v>
      </c>
    </row>
    <row r="509" spans="1:104" x14ac:dyDescent="0.2">
      <c r="A509" s="64"/>
      <c r="B509" s="65"/>
      <c r="C509" s="326" t="s">
        <v>1766</v>
      </c>
      <c r="D509" s="327"/>
      <c r="E509" s="327"/>
      <c r="F509" s="327"/>
      <c r="G509" s="328"/>
      <c r="I509" s="66"/>
      <c r="K509" s="66"/>
      <c r="L509" s="67" t="s">
        <v>1766</v>
      </c>
      <c r="O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53"/>
      <c r="BE509" s="53"/>
      <c r="BF509" s="53"/>
      <c r="BG509" s="53"/>
      <c r="BH509" s="53"/>
      <c r="BI509" s="53"/>
    </row>
    <row r="510" spans="1:104" x14ac:dyDescent="0.2">
      <c r="A510" s="64"/>
      <c r="B510" s="65"/>
      <c r="C510" s="329" t="s">
        <v>1767</v>
      </c>
      <c r="D510" s="330"/>
      <c r="E510" s="103">
        <v>14.448600000000001</v>
      </c>
      <c r="F510" s="69"/>
      <c r="G510" s="70"/>
      <c r="H510" s="71"/>
      <c r="I510" s="66"/>
      <c r="J510" s="72"/>
      <c r="K510" s="66"/>
      <c r="M510" s="67" t="s">
        <v>1767</v>
      </c>
      <c r="O510" s="53"/>
      <c r="Z510" s="53"/>
      <c r="AA510" s="53"/>
      <c r="AB510" s="53"/>
      <c r="AC510" s="53"/>
      <c r="AD510" s="53"/>
      <c r="AE510" s="53"/>
      <c r="AF510" s="53"/>
      <c r="AG510" s="53"/>
      <c r="AH510" s="53"/>
      <c r="AI510" s="53"/>
      <c r="AJ510" s="53"/>
      <c r="AK510" s="53"/>
      <c r="AL510" s="53"/>
      <c r="AM510" s="53"/>
      <c r="AN510" s="53"/>
      <c r="AO510" s="53"/>
      <c r="AP510" s="53"/>
      <c r="AQ510" s="53"/>
      <c r="AR510" s="53"/>
      <c r="AS510" s="53"/>
      <c r="AT510" s="53"/>
      <c r="AU510" s="53"/>
      <c r="AV510" s="53"/>
      <c r="AW510" s="53"/>
      <c r="AX510" s="53"/>
      <c r="AY510" s="53"/>
      <c r="AZ510" s="53"/>
      <c r="BA510" s="53"/>
      <c r="BB510" s="53"/>
      <c r="BC510" s="53"/>
      <c r="BD510" s="73" t="str">
        <f t="shared" ref="BD510:BD520" si="19">C509</f>
        <v xml:space="preserve">Tekutá izolace - 2 vrstvy rohy vyztuženy páskou. </v>
      </c>
      <c r="BE510" s="53"/>
      <c r="BF510" s="53"/>
      <c r="BG510" s="53"/>
      <c r="BH510" s="53"/>
      <c r="BI510" s="53"/>
    </row>
    <row r="511" spans="1:104" x14ac:dyDescent="0.2">
      <c r="A511" s="64"/>
      <c r="B511" s="65"/>
      <c r="C511" s="329" t="s">
        <v>1768</v>
      </c>
      <c r="D511" s="330"/>
      <c r="E511" s="103">
        <v>0</v>
      </c>
      <c r="F511" s="69"/>
      <c r="G511" s="70"/>
      <c r="H511" s="71"/>
      <c r="I511" s="66"/>
      <c r="J511" s="72"/>
      <c r="K511" s="66"/>
      <c r="M511" s="67" t="s">
        <v>1768</v>
      </c>
      <c r="O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73" t="str">
        <f t="shared" si="19"/>
        <v>pod dlažbu v koupelnách :23*0,6282</v>
      </c>
      <c r="BE511" s="53"/>
      <c r="BF511" s="53"/>
      <c r="BG511" s="53"/>
      <c r="BH511" s="53"/>
      <c r="BI511" s="53"/>
    </row>
    <row r="512" spans="1:104" x14ac:dyDescent="0.2">
      <c r="A512" s="64"/>
      <c r="B512" s="65"/>
      <c r="C512" s="329" t="s">
        <v>1769</v>
      </c>
      <c r="D512" s="330"/>
      <c r="E512" s="103">
        <v>10.968400000000001</v>
      </c>
      <c r="F512" s="69"/>
      <c r="G512" s="70"/>
      <c r="H512" s="71"/>
      <c r="I512" s="66"/>
      <c r="J512" s="72"/>
      <c r="K512" s="66"/>
      <c r="M512" s="67" t="s">
        <v>1769</v>
      </c>
      <c r="O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73" t="str">
        <f t="shared" si="19"/>
        <v>pod obklady :</v>
      </c>
      <c r="BE512" s="53"/>
      <c r="BF512" s="53"/>
      <c r="BG512" s="53"/>
      <c r="BH512" s="53"/>
      <c r="BI512" s="53"/>
    </row>
    <row r="513" spans="1:104" x14ac:dyDescent="0.2">
      <c r="A513" s="64"/>
      <c r="B513" s="65"/>
      <c r="C513" s="329" t="s">
        <v>1770</v>
      </c>
      <c r="D513" s="330"/>
      <c r="E513" s="103">
        <v>1.8205</v>
      </c>
      <c r="F513" s="69"/>
      <c r="G513" s="70"/>
      <c r="H513" s="71"/>
      <c r="I513" s="66"/>
      <c r="J513" s="72"/>
      <c r="K513" s="66"/>
      <c r="M513" s="67" t="s">
        <v>1770</v>
      </c>
      <c r="O513" s="53"/>
      <c r="Z513" s="53"/>
      <c r="AA513" s="53"/>
      <c r="AB513" s="53"/>
      <c r="AC513" s="53"/>
      <c r="AD513" s="53"/>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53"/>
      <c r="BA513" s="53"/>
      <c r="BB513" s="53"/>
      <c r="BC513" s="53"/>
      <c r="BD513" s="73" t="str">
        <f t="shared" si="19"/>
        <v>206 (koupelna):(2,425+2+1,5+0,57+0,435+1,8)*2*0,6282</v>
      </c>
      <c r="BE513" s="53"/>
      <c r="BF513" s="53"/>
      <c r="BG513" s="53"/>
      <c r="BH513" s="53"/>
      <c r="BI513" s="53"/>
    </row>
    <row r="514" spans="1:104" x14ac:dyDescent="0.2">
      <c r="A514" s="64"/>
      <c r="B514" s="65"/>
      <c r="C514" s="329" t="s">
        <v>1771</v>
      </c>
      <c r="D514" s="330"/>
      <c r="E514" s="103">
        <v>10.3025</v>
      </c>
      <c r="F514" s="69"/>
      <c r="G514" s="70"/>
      <c r="H514" s="71"/>
      <c r="I514" s="66"/>
      <c r="J514" s="72"/>
      <c r="K514" s="66"/>
      <c r="M514" s="67" t="s">
        <v>1771</v>
      </c>
      <c r="O514" s="53"/>
      <c r="Z514" s="53"/>
      <c r="AA514" s="53"/>
      <c r="AB514" s="53"/>
      <c r="AC514" s="53"/>
      <c r="AD514" s="53"/>
      <c r="AE514" s="53"/>
      <c r="AF514" s="53"/>
      <c r="AG514" s="53"/>
      <c r="AH514" s="53"/>
      <c r="AI514" s="53"/>
      <c r="AJ514" s="53"/>
      <c r="AK514" s="53"/>
      <c r="AL514" s="53"/>
      <c r="AM514" s="53"/>
      <c r="AN514" s="53"/>
      <c r="AO514" s="53"/>
      <c r="AP514" s="53"/>
      <c r="AQ514" s="53"/>
      <c r="AR514" s="53"/>
      <c r="AS514" s="53"/>
      <c r="AT514" s="53"/>
      <c r="AU514" s="53"/>
      <c r="AV514" s="53"/>
      <c r="AW514" s="53"/>
      <c r="AX514" s="53"/>
      <c r="AY514" s="53"/>
      <c r="AZ514" s="53"/>
      <c r="BA514" s="53"/>
      <c r="BB514" s="53"/>
      <c r="BC514" s="53"/>
      <c r="BD514" s="73" t="str">
        <f t="shared" si="19"/>
        <v>207 obklady kuchyňská linka :(3+0,8+0,8)*0,63*0,6282</v>
      </c>
      <c r="BE514" s="53"/>
      <c r="BF514" s="53"/>
      <c r="BG514" s="53"/>
      <c r="BH514" s="53"/>
      <c r="BI514" s="53"/>
    </row>
    <row r="515" spans="1:104" x14ac:dyDescent="0.2">
      <c r="A515" s="64"/>
      <c r="B515" s="65"/>
      <c r="C515" s="329" t="s">
        <v>1772</v>
      </c>
      <c r="D515" s="330"/>
      <c r="E515" s="103">
        <v>10.3025</v>
      </c>
      <c r="F515" s="69"/>
      <c r="G515" s="70"/>
      <c r="H515" s="71"/>
      <c r="I515" s="66"/>
      <c r="J515" s="72"/>
      <c r="K515" s="66"/>
      <c r="M515" s="67" t="s">
        <v>1772</v>
      </c>
      <c r="O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73" t="str">
        <f t="shared" si="19"/>
        <v>212 (koupelna):(2+2+2,1+2,1)*2*0,6282</v>
      </c>
      <c r="BE515" s="53"/>
      <c r="BF515" s="53"/>
      <c r="BG515" s="53"/>
      <c r="BH515" s="53"/>
      <c r="BI515" s="53"/>
    </row>
    <row r="516" spans="1:104" x14ac:dyDescent="0.2">
      <c r="A516" s="64"/>
      <c r="B516" s="65"/>
      <c r="C516" s="329" t="s">
        <v>1773</v>
      </c>
      <c r="D516" s="330"/>
      <c r="E516" s="103">
        <v>9.9003999999999994</v>
      </c>
      <c r="F516" s="69"/>
      <c r="G516" s="70"/>
      <c r="H516" s="71"/>
      <c r="I516" s="66"/>
      <c r="J516" s="72"/>
      <c r="K516" s="66"/>
      <c r="M516" s="67" t="s">
        <v>1773</v>
      </c>
      <c r="O516" s="53"/>
      <c r="Z516" s="53"/>
      <c r="AA516" s="53"/>
      <c r="AB516" s="53"/>
      <c r="AC516" s="53"/>
      <c r="AD516" s="53"/>
      <c r="AE516" s="53"/>
      <c r="AF516" s="53"/>
      <c r="AG516" s="53"/>
      <c r="AH516" s="53"/>
      <c r="AI516" s="53"/>
      <c r="AJ516" s="53"/>
      <c r="AK516" s="53"/>
      <c r="AL516" s="53"/>
      <c r="AM516" s="53"/>
      <c r="AN516" s="53"/>
      <c r="AO516" s="53"/>
      <c r="AP516" s="53"/>
      <c r="AQ516" s="53"/>
      <c r="AR516" s="53"/>
      <c r="AS516" s="53"/>
      <c r="AT516" s="53"/>
      <c r="AU516" s="53"/>
      <c r="AV516" s="53"/>
      <c r="AW516" s="53"/>
      <c r="AX516" s="53"/>
      <c r="AY516" s="53"/>
      <c r="AZ516" s="53"/>
      <c r="BA516" s="53"/>
      <c r="BB516" s="53"/>
      <c r="BC516" s="53"/>
      <c r="BD516" s="73" t="str">
        <f t="shared" si="19"/>
        <v>215 (koupelna):(2,1+2,1+2+2)*2*0,6282</v>
      </c>
      <c r="BE516" s="53"/>
      <c r="BF516" s="53"/>
      <c r="BG516" s="53"/>
      <c r="BH516" s="53"/>
      <c r="BI516" s="53"/>
    </row>
    <row r="517" spans="1:104" x14ac:dyDescent="0.2">
      <c r="A517" s="64"/>
      <c r="B517" s="65"/>
      <c r="C517" s="329" t="s">
        <v>1774</v>
      </c>
      <c r="D517" s="330"/>
      <c r="E517" s="103">
        <v>1.7018</v>
      </c>
      <c r="F517" s="69"/>
      <c r="G517" s="70"/>
      <c r="H517" s="71"/>
      <c r="I517" s="66"/>
      <c r="J517" s="72"/>
      <c r="K517" s="66"/>
      <c r="M517" s="67" t="s">
        <v>1774</v>
      </c>
      <c r="O517" s="53"/>
      <c r="Z517" s="53"/>
      <c r="AA517" s="53"/>
      <c r="AB517" s="53"/>
      <c r="AC517" s="53"/>
      <c r="AD517" s="53"/>
      <c r="AE517" s="53"/>
      <c r="AF517" s="53"/>
      <c r="AG517" s="53"/>
      <c r="AH517" s="53"/>
      <c r="AI517" s="53"/>
      <c r="AJ517" s="53"/>
      <c r="AK517" s="53"/>
      <c r="AL517" s="53"/>
      <c r="AM517" s="53"/>
      <c r="AN517" s="53"/>
      <c r="AO517" s="53"/>
      <c r="AP517" s="53"/>
      <c r="AQ517" s="53"/>
      <c r="AR517" s="53"/>
      <c r="AS517" s="53"/>
      <c r="AT517" s="53"/>
      <c r="AU517" s="53"/>
      <c r="AV517" s="53"/>
      <c r="AW517" s="53"/>
      <c r="AX517" s="53"/>
      <c r="AY517" s="53"/>
      <c r="AZ517" s="53"/>
      <c r="BA517" s="53"/>
      <c r="BB517" s="53"/>
      <c r="BC517" s="53"/>
      <c r="BD517" s="73" t="str">
        <f t="shared" si="19"/>
        <v>220 (koupelna):(1,955+1,955+1,985+1,985)*2*0,6282</v>
      </c>
      <c r="BE517" s="53"/>
      <c r="BF517" s="53"/>
      <c r="BG517" s="53"/>
      <c r="BH517" s="53"/>
      <c r="BI517" s="53"/>
    </row>
    <row r="518" spans="1:104" x14ac:dyDescent="0.2">
      <c r="A518" s="64"/>
      <c r="B518" s="65"/>
      <c r="C518" s="329" t="s">
        <v>1775</v>
      </c>
      <c r="D518" s="330"/>
      <c r="E518" s="103">
        <v>11.1945</v>
      </c>
      <c r="F518" s="69"/>
      <c r="G518" s="70"/>
      <c r="H518" s="71"/>
      <c r="I518" s="66"/>
      <c r="J518" s="72"/>
      <c r="K518" s="66"/>
      <c r="M518" s="67" t="s">
        <v>1775</v>
      </c>
      <c r="O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73" t="str">
        <f t="shared" si="19"/>
        <v>221 obklad kuchuňská linka :(2,2+2,1)*0,63*0,6282</v>
      </c>
      <c r="BE518" s="53"/>
      <c r="BF518" s="53"/>
      <c r="BG518" s="53"/>
      <c r="BH518" s="53"/>
      <c r="BI518" s="53"/>
    </row>
    <row r="519" spans="1:104" x14ac:dyDescent="0.2">
      <c r="A519" s="64"/>
      <c r="B519" s="65"/>
      <c r="C519" s="329" t="s">
        <v>1776</v>
      </c>
      <c r="D519" s="330"/>
      <c r="E519" s="103">
        <v>4.5909000000000004</v>
      </c>
      <c r="F519" s="69"/>
      <c r="G519" s="70"/>
      <c r="H519" s="71"/>
      <c r="I519" s="66"/>
      <c r="J519" s="72"/>
      <c r="K519" s="66"/>
      <c r="M519" s="67" t="s">
        <v>1776</v>
      </c>
      <c r="O519" s="53"/>
      <c r="Z519" s="53"/>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53"/>
      <c r="BC519" s="53"/>
      <c r="BD519" s="73" t="str">
        <f t="shared" si="19"/>
        <v>225 (koupelna):(2,76+2,76+1,695+1,695)*2*0,6282</v>
      </c>
      <c r="BE519" s="53"/>
      <c r="BF519" s="53"/>
      <c r="BG519" s="53"/>
      <c r="BH519" s="53"/>
      <c r="BI519" s="53"/>
    </row>
    <row r="520" spans="1:104" x14ac:dyDescent="0.2">
      <c r="A520" s="64"/>
      <c r="B520" s="65"/>
      <c r="C520" s="329" t="s">
        <v>1777</v>
      </c>
      <c r="D520" s="330"/>
      <c r="E520" s="103">
        <v>1.6226</v>
      </c>
      <c r="F520" s="69"/>
      <c r="G520" s="70"/>
      <c r="H520" s="71"/>
      <c r="I520" s="66"/>
      <c r="J520" s="72"/>
      <c r="K520" s="66"/>
      <c r="M520" s="67" t="s">
        <v>1777</v>
      </c>
      <c r="O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73" t="str">
        <f t="shared" si="19"/>
        <v>226 (WC):(1,41+1,41+1,2+1,2)*1,4*0,6282</v>
      </c>
      <c r="BE520" s="53"/>
      <c r="BF520" s="53"/>
      <c r="BG520" s="53"/>
      <c r="BH520" s="53"/>
      <c r="BI520" s="53"/>
    </row>
    <row r="521" spans="1:104" ht="22.5" x14ac:dyDescent="0.2">
      <c r="A521" s="54">
        <v>69</v>
      </c>
      <c r="B521" s="55" t="s">
        <v>1016</v>
      </c>
      <c r="C521" s="56" t="s">
        <v>1017</v>
      </c>
      <c r="D521" s="57" t="s">
        <v>248</v>
      </c>
      <c r="E521" s="100">
        <v>0.2828</v>
      </c>
      <c r="F521" s="59">
        <v>0</v>
      </c>
      <c r="G521" s="60">
        <f>E521*F521</f>
        <v>0</v>
      </c>
      <c r="H521" s="61">
        <v>0</v>
      </c>
      <c r="I521" s="62">
        <f>E521*H521</f>
        <v>0</v>
      </c>
      <c r="J521" s="61"/>
      <c r="K521" s="62">
        <f>E521*J521</f>
        <v>0</v>
      </c>
      <c r="O521" s="53"/>
      <c r="Z521" s="53"/>
      <c r="AA521" s="53">
        <v>12</v>
      </c>
      <c r="AB521" s="53">
        <v>0</v>
      </c>
      <c r="AC521" s="53">
        <v>68</v>
      </c>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63">
        <f>G521</f>
        <v>0</v>
      </c>
      <c r="BA521" s="53"/>
      <c r="BB521" s="53"/>
      <c r="BC521" s="53"/>
      <c r="BD521" s="53"/>
      <c r="BE521" s="53"/>
      <c r="BF521" s="53"/>
      <c r="BG521" s="53"/>
      <c r="BH521" s="53"/>
      <c r="BI521" s="53"/>
      <c r="CA521" s="53">
        <v>12</v>
      </c>
      <c r="CB521" s="53">
        <v>0</v>
      </c>
      <c r="CZ521" s="16">
        <v>2</v>
      </c>
    </row>
    <row r="522" spans="1:104" x14ac:dyDescent="0.2">
      <c r="A522" s="64"/>
      <c r="B522" s="65"/>
      <c r="C522" s="329" t="s">
        <v>1778</v>
      </c>
      <c r="D522" s="330"/>
      <c r="E522" s="103">
        <v>0.2828</v>
      </c>
      <c r="F522" s="69"/>
      <c r="G522" s="70"/>
      <c r="H522" s="71"/>
      <c r="I522" s="66"/>
      <c r="J522" s="72"/>
      <c r="K522" s="66"/>
      <c r="M522" s="67" t="s">
        <v>1778</v>
      </c>
      <c r="O522" s="53"/>
      <c r="Z522" s="53"/>
      <c r="AA522" s="53"/>
      <c r="AB522" s="53"/>
      <c r="AC522" s="53"/>
      <c r="AD522" s="53"/>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53"/>
      <c r="BA522" s="53"/>
      <c r="BB522" s="53"/>
      <c r="BC522" s="53"/>
      <c r="BD522" s="73" t="str">
        <f>C521</f>
        <v xml:space="preserve">Přesun hmot pro izolace proti vodě, výšky do 60 m </v>
      </c>
      <c r="BE522" s="53"/>
      <c r="BF522" s="53"/>
      <c r="BG522" s="53"/>
      <c r="BH522" s="53"/>
      <c r="BI522" s="53"/>
    </row>
    <row r="523" spans="1:104" x14ac:dyDescent="0.2">
      <c r="A523" s="74" t="s">
        <v>42</v>
      </c>
      <c r="B523" s="75" t="s">
        <v>995</v>
      </c>
      <c r="C523" s="76" t="s">
        <v>996</v>
      </c>
      <c r="D523" s="77"/>
      <c r="E523" s="78"/>
      <c r="F523" s="78"/>
      <c r="G523" s="79">
        <f>SUM(G507:G522)</f>
        <v>0</v>
      </c>
      <c r="H523" s="80"/>
      <c r="I523" s="79">
        <f>SUM(I507:I522)</f>
        <v>0.28281793599999999</v>
      </c>
      <c r="J523" s="81"/>
      <c r="K523" s="79">
        <f>SUM(K507:K522)</f>
        <v>0</v>
      </c>
      <c r="O523" s="53"/>
      <c r="X523" s="82">
        <f>K523</f>
        <v>0</v>
      </c>
      <c r="Y523" s="82">
        <f>I523</f>
        <v>0.28281793599999999</v>
      </c>
      <c r="Z523" s="63">
        <f>G523</f>
        <v>0</v>
      </c>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83"/>
      <c r="BB523" s="83"/>
      <c r="BC523" s="83"/>
      <c r="BD523" s="83"/>
      <c r="BE523" s="83"/>
      <c r="BF523" s="83"/>
      <c r="BG523" s="53"/>
      <c r="BH523" s="53"/>
      <c r="BI523" s="53"/>
    </row>
    <row r="524" spans="1:104" ht="14.25" customHeight="1" x14ac:dyDescent="0.2">
      <c r="A524" s="43" t="s">
        <v>38</v>
      </c>
      <c r="B524" s="44" t="s">
        <v>1779</v>
      </c>
      <c r="C524" s="45" t="s">
        <v>1780</v>
      </c>
      <c r="D524" s="46"/>
      <c r="E524" s="47"/>
      <c r="F524" s="47"/>
      <c r="G524" s="48"/>
      <c r="H524" s="49"/>
      <c r="I524" s="50"/>
      <c r="J524" s="51"/>
      <c r="K524" s="52"/>
      <c r="O524" s="53"/>
    </row>
    <row r="525" spans="1:104" ht="22.5" x14ac:dyDescent="0.2">
      <c r="A525" s="54">
        <v>70</v>
      </c>
      <c r="B525" s="55" t="s">
        <v>1781</v>
      </c>
      <c r="C525" s="56" t="s">
        <v>1782</v>
      </c>
      <c r="D525" s="57" t="s">
        <v>41</v>
      </c>
      <c r="E525" s="100">
        <v>25.002400000000002</v>
      </c>
      <c r="F525" s="59">
        <v>0</v>
      </c>
      <c r="G525" s="60">
        <f>E525*F525</f>
        <v>0</v>
      </c>
      <c r="H525" s="61">
        <v>3.3E-4</v>
      </c>
      <c r="I525" s="62">
        <f>E525*H525</f>
        <v>8.2507919999999998E-3</v>
      </c>
      <c r="J525" s="61">
        <v>0</v>
      </c>
      <c r="K525" s="62">
        <f>E525*J525</f>
        <v>0</v>
      </c>
      <c r="O525" s="53"/>
      <c r="Z525" s="53"/>
      <c r="AA525" s="53">
        <v>1</v>
      </c>
      <c r="AB525" s="53">
        <v>7</v>
      </c>
      <c r="AC525" s="53">
        <v>7</v>
      </c>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63">
        <f>G525</f>
        <v>0</v>
      </c>
      <c r="BA525" s="53"/>
      <c r="BB525" s="53"/>
      <c r="BC525" s="53"/>
      <c r="BD525" s="53"/>
      <c r="BE525" s="53"/>
      <c r="BF525" s="53"/>
      <c r="BG525" s="53"/>
      <c r="BH525" s="53"/>
      <c r="BI525" s="53"/>
      <c r="CA525" s="53">
        <v>1</v>
      </c>
      <c r="CB525" s="53">
        <v>7</v>
      </c>
      <c r="CZ525" s="16">
        <v>2</v>
      </c>
    </row>
    <row r="526" spans="1:104" ht="25.5" x14ac:dyDescent="0.2">
      <c r="A526" s="64"/>
      <c r="B526" s="65"/>
      <c r="C526" s="329" t="s">
        <v>1751</v>
      </c>
      <c r="D526" s="330"/>
      <c r="E526" s="103">
        <v>17.840900000000001</v>
      </c>
      <c r="F526" s="69"/>
      <c r="G526" s="70"/>
      <c r="H526" s="71"/>
      <c r="I526" s="66"/>
      <c r="J526" s="72"/>
      <c r="K526" s="66"/>
      <c r="M526" s="67" t="s">
        <v>1751</v>
      </c>
      <c r="O526" s="53"/>
      <c r="Z526" s="53"/>
      <c r="AA526" s="53"/>
      <c r="AB526" s="53"/>
      <c r="AC526" s="53"/>
      <c r="AD526" s="53"/>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53"/>
      <c r="BA526" s="53"/>
      <c r="BB526" s="53"/>
      <c r="BC526" s="53"/>
      <c r="BD526" s="73" t="str">
        <f>C525</f>
        <v>Izolace proti vlhkosti vodor.,nátěr penetr.emulzí včetně emulze  0,3 kg/m2</v>
      </c>
      <c r="BE526" s="53"/>
      <c r="BF526" s="53"/>
      <c r="BG526" s="53"/>
      <c r="BH526" s="53"/>
      <c r="BI526" s="53"/>
    </row>
    <row r="527" spans="1:104" x14ac:dyDescent="0.2">
      <c r="A527" s="64"/>
      <c r="B527" s="65"/>
      <c r="C527" s="329" t="s">
        <v>1752</v>
      </c>
      <c r="D527" s="330"/>
      <c r="E527" s="103">
        <v>7.1615000000000002</v>
      </c>
      <c r="F527" s="69"/>
      <c r="G527" s="70"/>
      <c r="H527" s="71"/>
      <c r="I527" s="66"/>
      <c r="J527" s="72"/>
      <c r="K527" s="66"/>
      <c r="M527" s="67" t="s">
        <v>1752</v>
      </c>
      <c r="O527" s="53"/>
      <c r="Z527" s="53"/>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3"/>
      <c r="BB527" s="53"/>
      <c r="BC527" s="53"/>
      <c r="BD527" s="73" t="str">
        <f>C526</f>
        <v>P12:28,4*0,6282</v>
      </c>
      <c r="BE527" s="53"/>
      <c r="BF527" s="53"/>
      <c r="BG527" s="53"/>
      <c r="BH527" s="53"/>
      <c r="BI527" s="53"/>
    </row>
    <row r="528" spans="1:104" ht="22.5" x14ac:dyDescent="0.2">
      <c r="A528" s="54">
        <v>71</v>
      </c>
      <c r="B528" s="55" t="s">
        <v>997</v>
      </c>
      <c r="C528" s="56" t="s">
        <v>998</v>
      </c>
      <c r="D528" s="57" t="s">
        <v>41</v>
      </c>
      <c r="E528" s="100">
        <v>25.002400000000002</v>
      </c>
      <c r="F528" s="59">
        <v>0</v>
      </c>
      <c r="G528" s="60">
        <f>E528*F528</f>
        <v>0</v>
      </c>
      <c r="H528" s="61">
        <v>5.5900000000000004E-3</v>
      </c>
      <c r="I528" s="62">
        <f>E528*H528</f>
        <v>0.13976341600000003</v>
      </c>
      <c r="J528" s="61">
        <v>0</v>
      </c>
      <c r="K528" s="62">
        <f>E528*J528</f>
        <v>0</v>
      </c>
      <c r="O528" s="53"/>
      <c r="Z528" s="53"/>
      <c r="AA528" s="53">
        <v>1</v>
      </c>
      <c r="AB528" s="53">
        <v>7</v>
      </c>
      <c r="AC528" s="53">
        <v>7</v>
      </c>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63">
        <f>G528</f>
        <v>0</v>
      </c>
      <c r="BA528" s="53"/>
      <c r="BB528" s="53"/>
      <c r="BC528" s="53"/>
      <c r="BD528" s="53"/>
      <c r="BE528" s="53"/>
      <c r="BF528" s="53"/>
      <c r="BG528" s="53"/>
      <c r="BH528" s="53"/>
      <c r="BI528" s="53"/>
      <c r="CA528" s="53">
        <v>1</v>
      </c>
      <c r="CB528" s="53">
        <v>7</v>
      </c>
      <c r="CZ528" s="16">
        <v>2</v>
      </c>
    </row>
    <row r="529" spans="1:104" ht="22.5" x14ac:dyDescent="0.2">
      <c r="A529" s="64"/>
      <c r="B529" s="65"/>
      <c r="C529" s="326" t="s">
        <v>999</v>
      </c>
      <c r="D529" s="327"/>
      <c r="E529" s="327"/>
      <c r="F529" s="327"/>
      <c r="G529" s="328"/>
      <c r="I529" s="66"/>
      <c r="K529" s="66"/>
      <c r="L529" s="67" t="s">
        <v>999</v>
      </c>
      <c r="O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53"/>
      <c r="BC529" s="53"/>
      <c r="BD529" s="53"/>
      <c r="BE529" s="53"/>
      <c r="BF529" s="53"/>
      <c r="BG529" s="53"/>
      <c r="BH529" s="53"/>
      <c r="BI529" s="53"/>
    </row>
    <row r="530" spans="1:104" ht="33.75" x14ac:dyDescent="0.2">
      <c r="A530" s="64"/>
      <c r="B530" s="65"/>
      <c r="C530" s="326" t="s">
        <v>1000</v>
      </c>
      <c r="D530" s="327"/>
      <c r="E530" s="327"/>
      <c r="F530" s="327"/>
      <c r="G530" s="328"/>
      <c r="I530" s="66"/>
      <c r="K530" s="66"/>
      <c r="L530" s="67" t="s">
        <v>1000</v>
      </c>
      <c r="O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53"/>
      <c r="BE530" s="53"/>
      <c r="BF530" s="53"/>
      <c r="BG530" s="53"/>
      <c r="BH530" s="53"/>
      <c r="BI530" s="53"/>
    </row>
    <row r="531" spans="1:104" ht="51" x14ac:dyDescent="0.2">
      <c r="A531" s="64"/>
      <c r="B531" s="65"/>
      <c r="C531" s="329" t="s">
        <v>1751</v>
      </c>
      <c r="D531" s="330"/>
      <c r="E531" s="103">
        <v>17.840900000000001</v>
      </c>
      <c r="F531" s="69"/>
      <c r="G531" s="70"/>
      <c r="H531" s="71"/>
      <c r="I531" s="66"/>
      <c r="J531" s="72"/>
      <c r="K531" s="66"/>
      <c r="M531" s="67" t="s">
        <v>1751</v>
      </c>
      <c r="O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73" t="str">
        <f>C530</f>
        <v>Je určený pro parotěsnou a popřípadě pojistnou hydroizolační vrstvu plochých střech a pro izolaci spodní stavby proti zemní vlhkosti, gravitační i tlakové vodě (v kombinaci s jedním nebo dvěma dalšími pásy) a radonu.</v>
      </c>
      <c r="BE531" s="53"/>
      <c r="BF531" s="53"/>
      <c r="BG531" s="53"/>
      <c r="BH531" s="53"/>
      <c r="BI531" s="53"/>
    </row>
    <row r="532" spans="1:104" x14ac:dyDescent="0.2">
      <c r="A532" s="64"/>
      <c r="B532" s="65"/>
      <c r="C532" s="329" t="s">
        <v>1752</v>
      </c>
      <c r="D532" s="330"/>
      <c r="E532" s="103">
        <v>7.1615000000000002</v>
      </c>
      <c r="F532" s="69"/>
      <c r="G532" s="70"/>
      <c r="H532" s="71"/>
      <c r="I532" s="66"/>
      <c r="J532" s="72"/>
      <c r="K532" s="66"/>
      <c r="M532" s="67" t="s">
        <v>1752</v>
      </c>
      <c r="O532" s="53"/>
      <c r="Z532" s="53"/>
      <c r="AA532" s="53"/>
      <c r="AB532" s="53"/>
      <c r="AC532" s="53"/>
      <c r="AD532" s="53"/>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53"/>
      <c r="BA532" s="53"/>
      <c r="BB532" s="53"/>
      <c r="BC532" s="53"/>
      <c r="BD532" s="73" t="str">
        <f>C531</f>
        <v>P12:28,4*0,6282</v>
      </c>
      <c r="BE532" s="53"/>
      <c r="BF532" s="53"/>
      <c r="BG532" s="53"/>
      <c r="BH532" s="53"/>
      <c r="BI532" s="53"/>
    </row>
    <row r="533" spans="1:104" x14ac:dyDescent="0.2">
      <c r="A533" s="54">
        <v>72</v>
      </c>
      <c r="B533" s="55" t="s">
        <v>1783</v>
      </c>
      <c r="C533" s="56" t="s">
        <v>1784</v>
      </c>
      <c r="D533" s="57" t="s">
        <v>41</v>
      </c>
      <c r="E533" s="100">
        <v>25.002400000000002</v>
      </c>
      <c r="F533" s="59">
        <v>0</v>
      </c>
      <c r="G533" s="60">
        <f>E533*F533</f>
        <v>0</v>
      </c>
      <c r="H533" s="61">
        <v>4.0000000000000003E-5</v>
      </c>
      <c r="I533" s="62">
        <f>E533*H533</f>
        <v>1.0000960000000002E-3</v>
      </c>
      <c r="J533" s="61">
        <v>0</v>
      </c>
      <c r="K533" s="62">
        <f>E533*J533</f>
        <v>0</v>
      </c>
      <c r="O533" s="53"/>
      <c r="Z533" s="53"/>
      <c r="AA533" s="53">
        <v>1</v>
      </c>
      <c r="AB533" s="53">
        <v>7</v>
      </c>
      <c r="AC533" s="53">
        <v>7</v>
      </c>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63">
        <f>G533</f>
        <v>0</v>
      </c>
      <c r="BA533" s="53"/>
      <c r="BB533" s="53"/>
      <c r="BC533" s="53"/>
      <c r="BD533" s="53"/>
      <c r="BE533" s="53"/>
      <c r="BF533" s="53"/>
      <c r="BG533" s="53"/>
      <c r="BH533" s="53"/>
      <c r="BI533" s="53"/>
      <c r="CA533" s="53">
        <v>1</v>
      </c>
      <c r="CB533" s="53">
        <v>7</v>
      </c>
      <c r="CZ533" s="16">
        <v>2</v>
      </c>
    </row>
    <row r="534" spans="1:104" x14ac:dyDescent="0.2">
      <c r="A534" s="64"/>
      <c r="B534" s="65"/>
      <c r="C534" s="329" t="s">
        <v>1751</v>
      </c>
      <c r="D534" s="330"/>
      <c r="E534" s="103">
        <v>17.840900000000001</v>
      </c>
      <c r="F534" s="69"/>
      <c r="G534" s="70"/>
      <c r="H534" s="71"/>
      <c r="I534" s="66"/>
      <c r="J534" s="72"/>
      <c r="K534" s="66"/>
      <c r="M534" s="67" t="s">
        <v>1751</v>
      </c>
      <c r="O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73" t="str">
        <f>C533</f>
        <v xml:space="preserve">Podkladní pás z textilie přibitím </v>
      </c>
      <c r="BE534" s="53"/>
      <c r="BF534" s="53"/>
      <c r="BG534" s="53"/>
      <c r="BH534" s="53"/>
      <c r="BI534" s="53"/>
    </row>
    <row r="535" spans="1:104" x14ac:dyDescent="0.2">
      <c r="A535" s="64"/>
      <c r="B535" s="65"/>
      <c r="C535" s="329" t="s">
        <v>1752</v>
      </c>
      <c r="D535" s="330"/>
      <c r="E535" s="103">
        <v>7.1615000000000002</v>
      </c>
      <c r="F535" s="69"/>
      <c r="G535" s="70"/>
      <c r="H535" s="71"/>
      <c r="I535" s="66"/>
      <c r="J535" s="72"/>
      <c r="K535" s="66"/>
      <c r="M535" s="67" t="s">
        <v>1752</v>
      </c>
      <c r="O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73" t="str">
        <f>C534</f>
        <v>P12:28,4*0,6282</v>
      </c>
      <c r="BE535" s="53"/>
      <c r="BF535" s="53"/>
      <c r="BG535" s="53"/>
      <c r="BH535" s="53"/>
      <c r="BI535" s="53"/>
    </row>
    <row r="536" spans="1:104" ht="22.5" x14ac:dyDescent="0.2">
      <c r="A536" s="54">
        <v>73</v>
      </c>
      <c r="B536" s="55" t="s">
        <v>1785</v>
      </c>
      <c r="C536" s="56" t="s">
        <v>1786</v>
      </c>
      <c r="D536" s="57" t="s">
        <v>248</v>
      </c>
      <c r="E536" s="100">
        <v>0.20569999999999999</v>
      </c>
      <c r="F536" s="59">
        <v>0</v>
      </c>
      <c r="G536" s="60">
        <f>E536*F536</f>
        <v>0</v>
      </c>
      <c r="H536" s="61">
        <v>0</v>
      </c>
      <c r="I536" s="62">
        <f>E536*H536</f>
        <v>0</v>
      </c>
      <c r="J536" s="61"/>
      <c r="K536" s="62">
        <f>E536*J536</f>
        <v>0</v>
      </c>
      <c r="O536" s="53"/>
      <c r="Z536" s="53"/>
      <c r="AA536" s="53">
        <v>12</v>
      </c>
      <c r="AB536" s="53">
        <v>0</v>
      </c>
      <c r="AC536" s="53">
        <v>74</v>
      </c>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63">
        <f>G536</f>
        <v>0</v>
      </c>
      <c r="BA536" s="53"/>
      <c r="BB536" s="53"/>
      <c r="BC536" s="53"/>
      <c r="BD536" s="53"/>
      <c r="BE536" s="53"/>
      <c r="BF536" s="53"/>
      <c r="BG536" s="53"/>
      <c r="BH536" s="53"/>
      <c r="BI536" s="53"/>
      <c r="CA536" s="53">
        <v>12</v>
      </c>
      <c r="CB536" s="53">
        <v>0</v>
      </c>
      <c r="CZ536" s="16">
        <v>2</v>
      </c>
    </row>
    <row r="537" spans="1:104" x14ac:dyDescent="0.2">
      <c r="A537" s="64"/>
      <c r="B537" s="65"/>
      <c r="C537" s="329" t="s">
        <v>1787</v>
      </c>
      <c r="D537" s="330"/>
      <c r="E537" s="103">
        <v>0.20569999999999999</v>
      </c>
      <c r="F537" s="69"/>
      <c r="G537" s="70"/>
      <c r="H537" s="71"/>
      <c r="I537" s="66"/>
      <c r="J537" s="72"/>
      <c r="K537" s="66"/>
      <c r="M537" s="67" t="s">
        <v>1787</v>
      </c>
      <c r="O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73" t="str">
        <f>C536</f>
        <v xml:space="preserve">Přesun hmot pro povlakové krytiny, výšky do 24 m </v>
      </c>
      <c r="BE537" s="53"/>
      <c r="BF537" s="53"/>
      <c r="BG537" s="53"/>
      <c r="BH537" s="53"/>
      <c r="BI537" s="53"/>
    </row>
    <row r="538" spans="1:104" x14ac:dyDescent="0.2">
      <c r="A538" s="54">
        <v>74</v>
      </c>
      <c r="B538" s="55" t="s">
        <v>1788</v>
      </c>
      <c r="C538" s="56" t="s">
        <v>1789</v>
      </c>
      <c r="D538" s="57" t="s">
        <v>41</v>
      </c>
      <c r="E538" s="100">
        <v>27.012599999999999</v>
      </c>
      <c r="F538" s="59">
        <v>0</v>
      </c>
      <c r="G538" s="60">
        <f>E538*F538</f>
        <v>0</v>
      </c>
      <c r="H538" s="61">
        <v>1.8E-3</v>
      </c>
      <c r="I538" s="62">
        <f>E538*H538</f>
        <v>4.8622679999999995E-2</v>
      </c>
      <c r="J538" s="61"/>
      <c r="K538" s="62">
        <f>E538*J538</f>
        <v>0</v>
      </c>
      <c r="O538" s="53"/>
      <c r="Z538" s="53"/>
      <c r="AA538" s="53">
        <v>3</v>
      </c>
      <c r="AB538" s="53">
        <v>1</v>
      </c>
      <c r="AC538" s="53">
        <v>283220022</v>
      </c>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63">
        <f>G538</f>
        <v>0</v>
      </c>
      <c r="BA538" s="53"/>
      <c r="BB538" s="53"/>
      <c r="BC538" s="53"/>
      <c r="BD538" s="53"/>
      <c r="BE538" s="53"/>
      <c r="BF538" s="53"/>
      <c r="BG538" s="53"/>
      <c r="BH538" s="53"/>
      <c r="BI538" s="53"/>
      <c r="CA538" s="53">
        <v>3</v>
      </c>
      <c r="CB538" s="53">
        <v>1</v>
      </c>
      <c r="CZ538" s="16">
        <v>2</v>
      </c>
    </row>
    <row r="539" spans="1:104" ht="22.5" x14ac:dyDescent="0.2">
      <c r="A539" s="64"/>
      <c r="B539" s="65"/>
      <c r="C539" s="326" t="s">
        <v>1790</v>
      </c>
      <c r="D539" s="327"/>
      <c r="E539" s="327"/>
      <c r="F539" s="327"/>
      <c r="G539" s="328"/>
      <c r="I539" s="66"/>
      <c r="K539" s="66"/>
      <c r="L539" s="67" t="s">
        <v>1790</v>
      </c>
      <c r="O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c r="BF539" s="53"/>
      <c r="BG539" s="53"/>
      <c r="BH539" s="53"/>
      <c r="BI539" s="53"/>
    </row>
    <row r="540" spans="1:104" ht="25.5" x14ac:dyDescent="0.2">
      <c r="A540" s="64"/>
      <c r="B540" s="65"/>
      <c r="C540" s="329" t="s">
        <v>1791</v>
      </c>
      <c r="D540" s="330"/>
      <c r="E540" s="103">
        <v>18.846</v>
      </c>
      <c r="F540" s="69"/>
      <c r="G540" s="70"/>
      <c r="H540" s="71"/>
      <c r="I540" s="66"/>
      <c r="J540" s="72"/>
      <c r="K540" s="66"/>
      <c r="M540" s="67" t="s">
        <v>1791</v>
      </c>
      <c r="O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73" t="str">
        <f>C539</f>
        <v xml:space="preserve">Fólie z PVC-P (měkčený polyvinylchlorid) se skleněnou výztužnou vložkou určená ke stabilizaci přitížením (kačírek, dlaždice) tl. 1,5 mm, </v>
      </c>
      <c r="BE540" s="53"/>
      <c r="BF540" s="53"/>
      <c r="BG540" s="53"/>
      <c r="BH540" s="53"/>
      <c r="BI540" s="53"/>
    </row>
    <row r="541" spans="1:104" x14ac:dyDescent="0.2">
      <c r="A541" s="64"/>
      <c r="B541" s="65"/>
      <c r="C541" s="329" t="s">
        <v>1792</v>
      </c>
      <c r="D541" s="330"/>
      <c r="E541" s="103">
        <v>8.1666000000000007</v>
      </c>
      <c r="F541" s="69"/>
      <c r="G541" s="70"/>
      <c r="H541" s="71"/>
      <c r="I541" s="66"/>
      <c r="J541" s="72"/>
      <c r="K541" s="66"/>
      <c r="M541" s="67" t="s">
        <v>1792</v>
      </c>
      <c r="O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73" t="str">
        <f>C540</f>
        <v>P12:30*0,6282</v>
      </c>
      <c r="BE541" s="53"/>
      <c r="BF541" s="53"/>
      <c r="BG541" s="53"/>
      <c r="BH541" s="53"/>
      <c r="BI541" s="53"/>
    </row>
    <row r="542" spans="1:104" x14ac:dyDescent="0.2">
      <c r="A542" s="54">
        <v>75</v>
      </c>
      <c r="B542" s="55" t="s">
        <v>1793</v>
      </c>
      <c r="C542" s="56" t="s">
        <v>1794</v>
      </c>
      <c r="D542" s="57" t="s">
        <v>41</v>
      </c>
      <c r="E542" s="100">
        <v>27.012599999999999</v>
      </c>
      <c r="F542" s="59">
        <v>0</v>
      </c>
      <c r="G542" s="60">
        <f>E542*F542</f>
        <v>0</v>
      </c>
      <c r="H542" s="61">
        <v>2.9999999999999997E-4</v>
      </c>
      <c r="I542" s="62">
        <f>E542*H542</f>
        <v>8.1037799999999997E-3</v>
      </c>
      <c r="J542" s="61"/>
      <c r="K542" s="62">
        <f>E542*J542</f>
        <v>0</v>
      </c>
      <c r="O542" s="53"/>
      <c r="Z542" s="53"/>
      <c r="AA542" s="53">
        <v>3</v>
      </c>
      <c r="AB542" s="53">
        <v>1</v>
      </c>
      <c r="AC542" s="53" t="s">
        <v>1793</v>
      </c>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63">
        <f>G542</f>
        <v>0</v>
      </c>
      <c r="BA542" s="53"/>
      <c r="BB542" s="53"/>
      <c r="BC542" s="53"/>
      <c r="BD542" s="53"/>
      <c r="BE542" s="53"/>
      <c r="BF542" s="53"/>
      <c r="BG542" s="53"/>
      <c r="BH542" s="53"/>
      <c r="BI542" s="53"/>
      <c r="CA542" s="53">
        <v>3</v>
      </c>
      <c r="CB542" s="53">
        <v>1</v>
      </c>
      <c r="CZ542" s="16">
        <v>2</v>
      </c>
    </row>
    <row r="543" spans="1:104" ht="22.5" x14ac:dyDescent="0.2">
      <c r="A543" s="64"/>
      <c r="B543" s="65"/>
      <c r="C543" s="326" t="s">
        <v>1795</v>
      </c>
      <c r="D543" s="327"/>
      <c r="E543" s="327"/>
      <c r="F543" s="327"/>
      <c r="G543" s="328"/>
      <c r="I543" s="66"/>
      <c r="K543" s="66"/>
      <c r="L543" s="67" t="s">
        <v>1795</v>
      </c>
      <c r="O543" s="53"/>
      <c r="Z543" s="53"/>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3"/>
      <c r="BF543" s="53"/>
      <c r="BG543" s="53"/>
      <c r="BH543" s="53"/>
      <c r="BI543" s="53"/>
    </row>
    <row r="544" spans="1:104" ht="25.5" x14ac:dyDescent="0.2">
      <c r="A544" s="64"/>
      <c r="B544" s="65"/>
      <c r="C544" s="329" t="s">
        <v>1791</v>
      </c>
      <c r="D544" s="330"/>
      <c r="E544" s="103">
        <v>18.846</v>
      </c>
      <c r="F544" s="69"/>
      <c r="G544" s="70"/>
      <c r="H544" s="71"/>
      <c r="I544" s="66"/>
      <c r="J544" s="72"/>
      <c r="K544" s="66"/>
      <c r="M544" s="67" t="s">
        <v>1791</v>
      </c>
      <c r="O544" s="53"/>
      <c r="Z544" s="53"/>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53"/>
      <c r="BC544" s="53"/>
      <c r="BD544" s="73" t="str">
        <f>C543</f>
        <v>Netkaná geotextilie zpevněná vpichováním ze 100% z polypropylenu se separační, ochranou, filtrační a zpevňovací funkcí.</v>
      </c>
      <c r="BE544" s="53"/>
      <c r="BF544" s="53"/>
      <c r="BG544" s="53"/>
      <c r="BH544" s="53"/>
      <c r="BI544" s="53"/>
    </row>
    <row r="545" spans="1:104" x14ac:dyDescent="0.2">
      <c r="A545" s="64"/>
      <c r="B545" s="65"/>
      <c r="C545" s="329" t="s">
        <v>1792</v>
      </c>
      <c r="D545" s="330"/>
      <c r="E545" s="103">
        <v>8.1666000000000007</v>
      </c>
      <c r="F545" s="69"/>
      <c r="G545" s="70"/>
      <c r="H545" s="71"/>
      <c r="I545" s="66"/>
      <c r="J545" s="72"/>
      <c r="K545" s="66"/>
      <c r="M545" s="67" t="s">
        <v>1792</v>
      </c>
      <c r="O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73" t="str">
        <f>C544</f>
        <v>P12:30*0,6282</v>
      </c>
      <c r="BE545" s="53"/>
      <c r="BF545" s="53"/>
      <c r="BG545" s="53"/>
      <c r="BH545" s="53"/>
      <c r="BI545" s="53"/>
    </row>
    <row r="546" spans="1:104" x14ac:dyDescent="0.2">
      <c r="A546" s="74" t="s">
        <v>42</v>
      </c>
      <c r="B546" s="75" t="s">
        <v>1779</v>
      </c>
      <c r="C546" s="76" t="s">
        <v>1780</v>
      </c>
      <c r="D546" s="77"/>
      <c r="E546" s="78"/>
      <c r="F546" s="78"/>
      <c r="G546" s="79">
        <f>SUM(G524:G545)</f>
        <v>0</v>
      </c>
      <c r="H546" s="80"/>
      <c r="I546" s="79">
        <f>SUM(I524:I545)</f>
        <v>0.20574076400000005</v>
      </c>
      <c r="J546" s="81"/>
      <c r="K546" s="79">
        <f>SUM(K524:K545)</f>
        <v>0</v>
      </c>
      <c r="O546" s="53"/>
      <c r="X546" s="82">
        <f>K546</f>
        <v>0</v>
      </c>
      <c r="Y546" s="82">
        <f>I546</f>
        <v>0.20574076400000005</v>
      </c>
      <c r="Z546" s="63">
        <f>G546</f>
        <v>0</v>
      </c>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83"/>
      <c r="BB546" s="83"/>
      <c r="BC546" s="83"/>
      <c r="BD546" s="83"/>
      <c r="BE546" s="83"/>
      <c r="BF546" s="83"/>
      <c r="BG546" s="53"/>
      <c r="BH546" s="53"/>
      <c r="BI546" s="53"/>
    </row>
    <row r="547" spans="1:104" ht="14.25" customHeight="1" x14ac:dyDescent="0.2">
      <c r="A547" s="43" t="s">
        <v>38</v>
      </c>
      <c r="B547" s="44" t="s">
        <v>1019</v>
      </c>
      <c r="C547" s="45" t="s">
        <v>1020</v>
      </c>
      <c r="D547" s="46"/>
      <c r="E547" s="47"/>
      <c r="F547" s="47"/>
      <c r="G547" s="48"/>
      <c r="H547" s="49"/>
      <c r="I547" s="50"/>
      <c r="J547" s="51"/>
      <c r="K547" s="52"/>
      <c r="O547" s="53"/>
    </row>
    <row r="548" spans="1:104" x14ac:dyDescent="0.2">
      <c r="A548" s="54">
        <v>76</v>
      </c>
      <c r="B548" s="55" t="s">
        <v>1023</v>
      </c>
      <c r="C548" s="56" t="s">
        <v>1024</v>
      </c>
      <c r="D548" s="57" t="s">
        <v>41</v>
      </c>
      <c r="E548" s="100">
        <v>189.46510000000001</v>
      </c>
      <c r="F548" s="59">
        <v>0</v>
      </c>
      <c r="G548" s="60">
        <f>E548*F548</f>
        <v>0</v>
      </c>
      <c r="H548" s="61">
        <v>0</v>
      </c>
      <c r="I548" s="62">
        <f>E548*H548</f>
        <v>0</v>
      </c>
      <c r="J548" s="61">
        <v>0</v>
      </c>
      <c r="K548" s="62">
        <f>E548*J548</f>
        <v>0</v>
      </c>
      <c r="O548" s="53"/>
      <c r="Z548" s="53"/>
      <c r="AA548" s="53">
        <v>1</v>
      </c>
      <c r="AB548" s="53">
        <v>7</v>
      </c>
      <c r="AC548" s="53">
        <v>7</v>
      </c>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63">
        <f>G548</f>
        <v>0</v>
      </c>
      <c r="BA548" s="53"/>
      <c r="BB548" s="53"/>
      <c r="BC548" s="53"/>
      <c r="BD548" s="53"/>
      <c r="BE548" s="53"/>
      <c r="BF548" s="53"/>
      <c r="BG548" s="53"/>
      <c r="BH548" s="53"/>
      <c r="BI548" s="53"/>
      <c r="CA548" s="53">
        <v>1</v>
      </c>
      <c r="CB548" s="53">
        <v>7</v>
      </c>
      <c r="CZ548" s="16">
        <v>2</v>
      </c>
    </row>
    <row r="549" spans="1:104" x14ac:dyDescent="0.2">
      <c r="A549" s="64"/>
      <c r="B549" s="65"/>
      <c r="C549" s="326" t="s">
        <v>1025</v>
      </c>
      <c r="D549" s="327"/>
      <c r="E549" s="327"/>
      <c r="F549" s="327"/>
      <c r="G549" s="328"/>
      <c r="I549" s="66"/>
      <c r="K549" s="66"/>
      <c r="L549" s="67" t="s">
        <v>1025</v>
      </c>
      <c r="O549" s="53"/>
      <c r="Z549" s="53"/>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53"/>
      <c r="BE549" s="53"/>
      <c r="BF549" s="53"/>
      <c r="BG549" s="53"/>
      <c r="BH549" s="53"/>
      <c r="BI549" s="53"/>
    </row>
    <row r="550" spans="1:104" x14ac:dyDescent="0.2">
      <c r="A550" s="64"/>
      <c r="B550" s="65"/>
      <c r="C550" s="329" t="s">
        <v>1796</v>
      </c>
      <c r="D550" s="330"/>
      <c r="E550" s="103">
        <v>24.311299999999999</v>
      </c>
      <c r="F550" s="69"/>
      <c r="G550" s="70"/>
      <c r="H550" s="71"/>
      <c r="I550" s="66"/>
      <c r="J550" s="72"/>
      <c r="K550" s="66"/>
      <c r="M550" s="67" t="s">
        <v>1796</v>
      </c>
      <c r="O550" s="53"/>
      <c r="Z550" s="53"/>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53"/>
      <c r="BC550" s="53"/>
      <c r="BD550" s="73" t="str">
        <f>C549</f>
        <v xml:space="preserve">včetně izolačního pásku mirelon kolem všech stěn </v>
      </c>
      <c r="BE550" s="53"/>
      <c r="BF550" s="53"/>
      <c r="BG550" s="53"/>
      <c r="BH550" s="53"/>
      <c r="BI550" s="53"/>
    </row>
    <row r="551" spans="1:104" x14ac:dyDescent="0.2">
      <c r="A551" s="64"/>
      <c r="B551" s="65"/>
      <c r="C551" s="329" t="s">
        <v>1754</v>
      </c>
      <c r="D551" s="330"/>
      <c r="E551" s="103">
        <v>14.3858</v>
      </c>
      <c r="F551" s="69"/>
      <c r="G551" s="70"/>
      <c r="H551" s="71"/>
      <c r="I551" s="66"/>
      <c r="J551" s="72"/>
      <c r="K551" s="66"/>
      <c r="M551" s="67" t="s">
        <v>1754</v>
      </c>
      <c r="O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73" t="str">
        <f>C550</f>
        <v>P8 :38,7*0,6282</v>
      </c>
      <c r="BE551" s="53"/>
      <c r="BF551" s="53"/>
      <c r="BG551" s="53"/>
      <c r="BH551" s="53"/>
      <c r="BI551" s="53"/>
    </row>
    <row r="552" spans="1:104" x14ac:dyDescent="0.2">
      <c r="A552" s="64"/>
      <c r="B552" s="65"/>
      <c r="C552" s="329" t="s">
        <v>1755</v>
      </c>
      <c r="D552" s="330"/>
      <c r="E552" s="103">
        <v>143.60650000000001</v>
      </c>
      <c r="F552" s="69"/>
      <c r="G552" s="70"/>
      <c r="H552" s="71"/>
      <c r="I552" s="66"/>
      <c r="J552" s="72"/>
      <c r="K552" s="66"/>
      <c r="M552" s="67" t="s">
        <v>1755</v>
      </c>
      <c r="O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73" t="str">
        <f>C551</f>
        <v>P9:22,9*0,6282</v>
      </c>
      <c r="BE552" s="53"/>
      <c r="BF552" s="53"/>
      <c r="BG552" s="53"/>
      <c r="BH552" s="53"/>
      <c r="BI552" s="53"/>
    </row>
    <row r="553" spans="1:104" x14ac:dyDescent="0.2">
      <c r="A553" s="64"/>
      <c r="B553" s="65"/>
      <c r="C553" s="329" t="s">
        <v>1752</v>
      </c>
      <c r="D553" s="330"/>
      <c r="E553" s="103">
        <v>7.1615000000000002</v>
      </c>
      <c r="F553" s="69"/>
      <c r="G553" s="70"/>
      <c r="H553" s="71"/>
      <c r="I553" s="66"/>
      <c r="J553" s="72"/>
      <c r="K553" s="66"/>
      <c r="M553" s="67" t="s">
        <v>1752</v>
      </c>
      <c r="O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73" t="str">
        <f>C552</f>
        <v>P10:228,6*0,6282</v>
      </c>
      <c r="BE553" s="53"/>
      <c r="BF553" s="53"/>
      <c r="BG553" s="53"/>
      <c r="BH553" s="53"/>
      <c r="BI553" s="53"/>
    </row>
    <row r="554" spans="1:104" x14ac:dyDescent="0.2">
      <c r="A554" s="54">
        <v>77</v>
      </c>
      <c r="B554" s="55" t="s">
        <v>1026</v>
      </c>
      <c r="C554" s="56" t="s">
        <v>1027</v>
      </c>
      <c r="D554" s="57" t="s">
        <v>41</v>
      </c>
      <c r="E554" s="100">
        <v>63.218899999999998</v>
      </c>
      <c r="F554" s="59">
        <v>0</v>
      </c>
      <c r="G554" s="60">
        <f>E554*F554</f>
        <v>0</v>
      </c>
      <c r="H554" s="61">
        <v>2.3000000000000001E-4</v>
      </c>
      <c r="I554" s="62">
        <f>E554*H554</f>
        <v>1.4540347E-2</v>
      </c>
      <c r="J554" s="61">
        <v>0</v>
      </c>
      <c r="K554" s="62">
        <f>E554*J554</f>
        <v>0</v>
      </c>
      <c r="O554" s="53"/>
      <c r="Z554" s="53"/>
      <c r="AA554" s="53">
        <v>1</v>
      </c>
      <c r="AB554" s="53">
        <v>7</v>
      </c>
      <c r="AC554" s="53">
        <v>7</v>
      </c>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63">
        <f>G554</f>
        <v>0</v>
      </c>
      <c r="BA554" s="53"/>
      <c r="BB554" s="53"/>
      <c r="BC554" s="53"/>
      <c r="BD554" s="53"/>
      <c r="BE554" s="53"/>
      <c r="BF554" s="53"/>
      <c r="BG554" s="53"/>
      <c r="BH554" s="53"/>
      <c r="BI554" s="53"/>
      <c r="CA554" s="53">
        <v>1</v>
      </c>
      <c r="CB554" s="53">
        <v>7</v>
      </c>
      <c r="CZ554" s="16">
        <v>2</v>
      </c>
    </row>
    <row r="555" spans="1:104" x14ac:dyDescent="0.2">
      <c r="A555" s="64"/>
      <c r="B555" s="65"/>
      <c r="C555" s="326" t="s">
        <v>1028</v>
      </c>
      <c r="D555" s="327"/>
      <c r="E555" s="327"/>
      <c r="F555" s="327"/>
      <c r="G555" s="328"/>
      <c r="I555" s="66"/>
      <c r="K555" s="66"/>
      <c r="L555" s="67" t="s">
        <v>1028</v>
      </c>
      <c r="O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53"/>
      <c r="BE555" s="53"/>
      <c r="BF555" s="53"/>
      <c r="BG555" s="53"/>
      <c r="BH555" s="53"/>
      <c r="BI555" s="53"/>
    </row>
    <row r="556" spans="1:104" x14ac:dyDescent="0.2">
      <c r="A556" s="64"/>
      <c r="B556" s="65"/>
      <c r="C556" s="326" t="s">
        <v>1029</v>
      </c>
      <c r="D556" s="327"/>
      <c r="E556" s="327"/>
      <c r="F556" s="327"/>
      <c r="G556" s="328"/>
      <c r="I556" s="66"/>
      <c r="K556" s="66"/>
      <c r="L556" s="67" t="s">
        <v>1029</v>
      </c>
      <c r="O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53"/>
      <c r="BE556" s="53"/>
      <c r="BF556" s="53"/>
      <c r="BG556" s="53"/>
      <c r="BH556" s="53"/>
      <c r="BI556" s="53"/>
    </row>
    <row r="557" spans="1:104" ht="25.5" x14ac:dyDescent="0.2">
      <c r="A557" s="64"/>
      <c r="B557" s="65"/>
      <c r="C557" s="329" t="s">
        <v>1797</v>
      </c>
      <c r="D557" s="330"/>
      <c r="E557" s="103">
        <v>6.7846000000000002</v>
      </c>
      <c r="F557" s="69"/>
      <c r="G557" s="70"/>
      <c r="H557" s="71"/>
      <c r="I557" s="66"/>
      <c r="J557" s="72"/>
      <c r="K557" s="66"/>
      <c r="M557" s="67" t="s">
        <v>1797</v>
      </c>
      <c r="O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73" t="str">
        <f t="shared" ref="BD557:BD564" si="20">C556</f>
        <v>Včetně pomocného lešení o výšce podlahy do 1900 mm a pro zatížení do 1,5 kPa.</v>
      </c>
      <c r="BE557" s="53"/>
      <c r="BF557" s="53"/>
      <c r="BG557" s="53"/>
      <c r="BH557" s="53"/>
      <c r="BI557" s="53"/>
    </row>
    <row r="558" spans="1:104" x14ac:dyDescent="0.2">
      <c r="A558" s="64"/>
      <c r="B558" s="65"/>
      <c r="C558" s="329" t="s">
        <v>1798</v>
      </c>
      <c r="D558" s="330"/>
      <c r="E558" s="103">
        <v>16.019100000000002</v>
      </c>
      <c r="F558" s="69"/>
      <c r="G558" s="70"/>
      <c r="H558" s="71"/>
      <c r="I558" s="66"/>
      <c r="J558" s="72"/>
      <c r="K558" s="66"/>
      <c r="M558" s="67" t="s">
        <v>1798</v>
      </c>
      <c r="O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73" t="str">
        <f t="shared" si="20"/>
        <v>207:3,6*3*0,6282</v>
      </c>
      <c r="BE558" s="53"/>
      <c r="BF558" s="53"/>
      <c r="BG558" s="53"/>
      <c r="BH558" s="53"/>
      <c r="BI558" s="53"/>
    </row>
    <row r="559" spans="1:104" x14ac:dyDescent="0.2">
      <c r="A559" s="64"/>
      <c r="B559" s="65"/>
      <c r="C559" s="329" t="s">
        <v>1799</v>
      </c>
      <c r="D559" s="330"/>
      <c r="E559" s="103">
        <v>12.2499</v>
      </c>
      <c r="F559" s="69"/>
      <c r="G559" s="70"/>
      <c r="H559" s="71"/>
      <c r="I559" s="66"/>
      <c r="J559" s="72"/>
      <c r="K559" s="66"/>
      <c r="M559" s="67" t="s">
        <v>1799</v>
      </c>
      <c r="O559" s="53"/>
      <c r="Z559" s="53"/>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53"/>
      <c r="BA559" s="53"/>
      <c r="BB559" s="53"/>
      <c r="BC559" s="53"/>
      <c r="BD559" s="73" t="str">
        <f t="shared" si="20"/>
        <v>211:8,5*3*0,6282</v>
      </c>
      <c r="BE559" s="53"/>
      <c r="BF559" s="53"/>
      <c r="BG559" s="53"/>
      <c r="BH559" s="53"/>
      <c r="BI559" s="53"/>
    </row>
    <row r="560" spans="1:104" x14ac:dyDescent="0.2">
      <c r="A560" s="64"/>
      <c r="B560" s="65"/>
      <c r="C560" s="329" t="s">
        <v>1800</v>
      </c>
      <c r="D560" s="330"/>
      <c r="E560" s="103">
        <v>16.019100000000002</v>
      </c>
      <c r="F560" s="69"/>
      <c r="G560" s="70"/>
      <c r="H560" s="71"/>
      <c r="I560" s="66"/>
      <c r="J560" s="72"/>
      <c r="K560" s="66"/>
      <c r="M560" s="67" t="s">
        <v>1800</v>
      </c>
      <c r="O560" s="53"/>
      <c r="Z560" s="53"/>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53"/>
      <c r="BC560" s="53"/>
      <c r="BD560" s="73" t="str">
        <f t="shared" si="20"/>
        <v>217:6,5*3*0,6282</v>
      </c>
      <c r="BE560" s="53"/>
      <c r="BF560" s="53"/>
      <c r="BG560" s="53"/>
      <c r="BH560" s="53"/>
      <c r="BI560" s="53"/>
    </row>
    <row r="561" spans="1:104" x14ac:dyDescent="0.2">
      <c r="A561" s="64"/>
      <c r="B561" s="65"/>
      <c r="C561" s="329" t="s">
        <v>844</v>
      </c>
      <c r="D561" s="330"/>
      <c r="E561" s="103">
        <v>0</v>
      </c>
      <c r="F561" s="69"/>
      <c r="G561" s="70"/>
      <c r="H561" s="71"/>
      <c r="I561" s="66"/>
      <c r="J561" s="72"/>
      <c r="K561" s="66"/>
      <c r="M561" s="67"/>
      <c r="O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73" t="str">
        <f t="shared" si="20"/>
        <v>221:8,5*3*0,6282</v>
      </c>
      <c r="BE561" s="53"/>
      <c r="BF561" s="53"/>
      <c r="BG561" s="53"/>
      <c r="BH561" s="53"/>
      <c r="BI561" s="53"/>
    </row>
    <row r="562" spans="1:104" x14ac:dyDescent="0.2">
      <c r="A562" s="64"/>
      <c r="B562" s="65"/>
      <c r="C562" s="329" t="s">
        <v>1801</v>
      </c>
      <c r="D562" s="330"/>
      <c r="E562" s="103">
        <v>9.8658999999999999</v>
      </c>
      <c r="F562" s="69"/>
      <c r="G562" s="70"/>
      <c r="H562" s="71"/>
      <c r="I562" s="66"/>
      <c r="J562" s="72"/>
      <c r="K562" s="66"/>
      <c r="M562" s="67" t="s">
        <v>1801</v>
      </c>
      <c r="O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73" t="str">
        <f t="shared" si="20"/>
        <v/>
      </c>
      <c r="BE562" s="53"/>
      <c r="BF562" s="53"/>
      <c r="BG562" s="53"/>
      <c r="BH562" s="53"/>
      <c r="BI562" s="53"/>
    </row>
    <row r="563" spans="1:104" x14ac:dyDescent="0.2">
      <c r="A563" s="64"/>
      <c r="B563" s="65"/>
      <c r="C563" s="329" t="s">
        <v>1568</v>
      </c>
      <c r="D563" s="330"/>
      <c r="E563" s="103">
        <v>1.2438</v>
      </c>
      <c r="F563" s="69"/>
      <c r="G563" s="70"/>
      <c r="H563" s="71"/>
      <c r="I563" s="66"/>
      <c r="J563" s="72"/>
      <c r="K563" s="66"/>
      <c r="M563" s="67" t="s">
        <v>1568</v>
      </c>
      <c r="O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53"/>
      <c r="BC563" s="53"/>
      <c r="BD563" s="73" t="str">
        <f t="shared" si="20"/>
        <v>222:5,235*3*0,6282</v>
      </c>
      <c r="BE563" s="53"/>
      <c r="BF563" s="53"/>
      <c r="BG563" s="53"/>
      <c r="BH563" s="53"/>
      <c r="BI563" s="53"/>
    </row>
    <row r="564" spans="1:104" x14ac:dyDescent="0.2">
      <c r="A564" s="64"/>
      <c r="B564" s="65"/>
      <c r="C564" s="329" t="s">
        <v>1569</v>
      </c>
      <c r="D564" s="330"/>
      <c r="E564" s="103">
        <v>1.0365</v>
      </c>
      <c r="F564" s="69"/>
      <c r="G564" s="70"/>
      <c r="H564" s="71"/>
      <c r="I564" s="66"/>
      <c r="J564" s="72"/>
      <c r="K564" s="66"/>
      <c r="M564" s="67" t="s">
        <v>1569</v>
      </c>
      <c r="O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53"/>
      <c r="BC564" s="53"/>
      <c r="BD564" s="73" t="str">
        <f t="shared" si="20"/>
        <v>220:0,66*3*0,6282</v>
      </c>
      <c r="BE564" s="53"/>
      <c r="BF564" s="53"/>
      <c r="BG564" s="53"/>
      <c r="BH564" s="53"/>
      <c r="BI564" s="53"/>
    </row>
    <row r="565" spans="1:104" ht="22.5" x14ac:dyDescent="0.2">
      <c r="A565" s="54">
        <v>78</v>
      </c>
      <c r="B565" s="55" t="s">
        <v>1802</v>
      </c>
      <c r="C565" s="56" t="s">
        <v>1803</v>
      </c>
      <c r="D565" s="57" t="s">
        <v>41</v>
      </c>
      <c r="E565" s="100">
        <v>17.840900000000001</v>
      </c>
      <c r="F565" s="59">
        <v>0</v>
      </c>
      <c r="G565" s="60">
        <f>E565*F565</f>
        <v>0</v>
      </c>
      <c r="H565" s="61">
        <v>6.4900000000000001E-3</v>
      </c>
      <c r="I565" s="62">
        <f>E565*H565</f>
        <v>0.115787441</v>
      </c>
      <c r="J565" s="61"/>
      <c r="K565" s="62">
        <f>E565*J565</f>
        <v>0</v>
      </c>
      <c r="O565" s="53"/>
      <c r="Z565" s="53"/>
      <c r="AA565" s="53">
        <v>12</v>
      </c>
      <c r="AB565" s="53">
        <v>0</v>
      </c>
      <c r="AC565" s="53">
        <v>8</v>
      </c>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63">
        <f>G565</f>
        <v>0</v>
      </c>
      <c r="BA565" s="53"/>
      <c r="BB565" s="53"/>
      <c r="BC565" s="53"/>
      <c r="BD565" s="53"/>
      <c r="BE565" s="53"/>
      <c r="BF565" s="53"/>
      <c r="BG565" s="53"/>
      <c r="BH565" s="53"/>
      <c r="BI565" s="53"/>
      <c r="CA565" s="53">
        <v>12</v>
      </c>
      <c r="CB565" s="53">
        <v>0</v>
      </c>
      <c r="CZ565" s="16">
        <v>2</v>
      </c>
    </row>
    <row r="566" spans="1:104" x14ac:dyDescent="0.2">
      <c r="A566" s="64"/>
      <c r="B566" s="65"/>
      <c r="C566" s="326" t="s">
        <v>1804</v>
      </c>
      <c r="D566" s="327"/>
      <c r="E566" s="327"/>
      <c r="F566" s="327"/>
      <c r="G566" s="328"/>
      <c r="I566" s="66"/>
      <c r="K566" s="66"/>
      <c r="L566" s="67" t="s">
        <v>1804</v>
      </c>
      <c r="O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53"/>
      <c r="BC566" s="53"/>
      <c r="BD566" s="53"/>
      <c r="BE566" s="53"/>
      <c r="BF566" s="53"/>
      <c r="BG566" s="53"/>
      <c r="BH566" s="53"/>
      <c r="BI566" s="53"/>
    </row>
    <row r="567" spans="1:104" x14ac:dyDescent="0.2">
      <c r="A567" s="64"/>
      <c r="B567" s="65"/>
      <c r="C567" s="329" t="s">
        <v>1805</v>
      </c>
      <c r="D567" s="330"/>
      <c r="E567" s="103">
        <v>17.840900000000001</v>
      </c>
      <c r="F567" s="69"/>
      <c r="G567" s="70"/>
      <c r="H567" s="71"/>
      <c r="I567" s="66"/>
      <c r="J567" s="72"/>
      <c r="K567" s="66"/>
      <c r="M567" s="67" t="s">
        <v>1805</v>
      </c>
      <c r="O567" s="53"/>
      <c r="Z567" s="53"/>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53"/>
      <c r="BB567" s="53"/>
      <c r="BC567" s="53"/>
      <c r="BD567" s="73" t="str">
        <f>C566</f>
        <v>Spádové klíny ESP 150S - 2%</v>
      </c>
      <c r="BE567" s="53"/>
      <c r="BF567" s="53"/>
      <c r="BG567" s="53"/>
      <c r="BH567" s="53"/>
      <c r="BI567" s="53"/>
    </row>
    <row r="568" spans="1:104" ht="22.5" x14ac:dyDescent="0.2">
      <c r="A568" s="54">
        <v>79</v>
      </c>
      <c r="B568" s="55" t="s">
        <v>1806</v>
      </c>
      <c r="C568" s="56" t="s">
        <v>1807</v>
      </c>
      <c r="D568" s="57" t="s">
        <v>41</v>
      </c>
      <c r="E568" s="100">
        <v>11.533799999999999</v>
      </c>
      <c r="F568" s="59">
        <v>0</v>
      </c>
      <c r="G568" s="60">
        <f>E568*F568</f>
        <v>0</v>
      </c>
      <c r="H568" s="61">
        <v>0</v>
      </c>
      <c r="I568" s="62">
        <f>E568*H568</f>
        <v>0</v>
      </c>
      <c r="J568" s="61"/>
      <c r="K568" s="62">
        <f>E568*J568</f>
        <v>0</v>
      </c>
      <c r="O568" s="53"/>
      <c r="Z568" s="53"/>
      <c r="AA568" s="53">
        <v>12</v>
      </c>
      <c r="AB568" s="53">
        <v>0</v>
      </c>
      <c r="AC568" s="53">
        <v>9</v>
      </c>
      <c r="AD568" s="53"/>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63">
        <f>G568</f>
        <v>0</v>
      </c>
      <c r="BA568" s="53"/>
      <c r="BB568" s="53"/>
      <c r="BC568" s="53"/>
      <c r="BD568" s="53"/>
      <c r="BE568" s="53"/>
      <c r="BF568" s="53"/>
      <c r="BG568" s="53"/>
      <c r="BH568" s="53"/>
      <c r="BI568" s="53"/>
      <c r="CA568" s="53">
        <v>12</v>
      </c>
      <c r="CB568" s="53">
        <v>0</v>
      </c>
      <c r="CZ568" s="16">
        <v>2</v>
      </c>
    </row>
    <row r="569" spans="1:104" ht="25.5" x14ac:dyDescent="0.2">
      <c r="A569" s="64"/>
      <c r="B569" s="65"/>
      <c r="C569" s="329" t="s">
        <v>1808</v>
      </c>
      <c r="D569" s="330"/>
      <c r="E569" s="103">
        <v>11.533799999999999</v>
      </c>
      <c r="F569" s="69"/>
      <c r="G569" s="70"/>
      <c r="H569" s="71"/>
      <c r="I569" s="66"/>
      <c r="J569" s="72"/>
      <c r="K569" s="66"/>
      <c r="M569" s="67" t="s">
        <v>1808</v>
      </c>
      <c r="O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73" t="str">
        <f>C568</f>
        <v>Březová foliovaná překližka lepená tl. 21mm na latích 50/30, latě ukotvit do ŽB desky</v>
      </c>
      <c r="BE569" s="53"/>
      <c r="BF569" s="53"/>
      <c r="BG569" s="53"/>
      <c r="BH569" s="53"/>
      <c r="BI569" s="53"/>
    </row>
    <row r="570" spans="1:104" x14ac:dyDescent="0.2">
      <c r="A570" s="54">
        <v>80</v>
      </c>
      <c r="B570" s="55" t="s">
        <v>1036</v>
      </c>
      <c r="C570" s="56" t="s">
        <v>1037</v>
      </c>
      <c r="D570" s="57" t="s">
        <v>248</v>
      </c>
      <c r="E570" s="100">
        <v>0.56220000000000003</v>
      </c>
      <c r="F570" s="59">
        <v>0</v>
      </c>
      <c r="G570" s="60">
        <f>E570*F570</f>
        <v>0</v>
      </c>
      <c r="H570" s="61">
        <v>0</v>
      </c>
      <c r="I570" s="62">
        <f>E570*H570</f>
        <v>0</v>
      </c>
      <c r="J570" s="61"/>
      <c r="K570" s="62">
        <f>E570*J570</f>
        <v>0</v>
      </c>
      <c r="O570" s="53"/>
      <c r="Z570" s="53"/>
      <c r="AA570" s="53">
        <v>12</v>
      </c>
      <c r="AB570" s="53">
        <v>0</v>
      </c>
      <c r="AC570" s="53">
        <v>79</v>
      </c>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63">
        <f>G570</f>
        <v>0</v>
      </c>
      <c r="BA570" s="53"/>
      <c r="BB570" s="53"/>
      <c r="BC570" s="53"/>
      <c r="BD570" s="53"/>
      <c r="BE570" s="53"/>
      <c r="BF570" s="53"/>
      <c r="BG570" s="53"/>
      <c r="BH570" s="53"/>
      <c r="BI570" s="53"/>
      <c r="CA570" s="53">
        <v>12</v>
      </c>
      <c r="CB570" s="53">
        <v>0</v>
      </c>
      <c r="CZ570" s="16">
        <v>2</v>
      </c>
    </row>
    <row r="571" spans="1:104" x14ac:dyDescent="0.2">
      <c r="A571" s="64"/>
      <c r="B571" s="65"/>
      <c r="C571" s="329" t="s">
        <v>1809</v>
      </c>
      <c r="D571" s="330"/>
      <c r="E571" s="103">
        <v>0.56220000000000003</v>
      </c>
      <c r="F571" s="69"/>
      <c r="G571" s="70"/>
      <c r="H571" s="71"/>
      <c r="I571" s="66"/>
      <c r="J571" s="72"/>
      <c r="K571" s="66"/>
      <c r="M571" s="67" t="s">
        <v>1809</v>
      </c>
      <c r="O571" s="53"/>
      <c r="Z571" s="53"/>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53"/>
      <c r="BC571" s="53"/>
      <c r="BD571" s="73" t="str">
        <f>C570</f>
        <v xml:space="preserve">Přesun hmot pro izolace tepelné, výšky do 24 m </v>
      </c>
      <c r="BE571" s="53"/>
      <c r="BF571" s="53"/>
      <c r="BG571" s="53"/>
      <c r="BH571" s="53"/>
      <c r="BI571" s="53"/>
    </row>
    <row r="572" spans="1:104" x14ac:dyDescent="0.2">
      <c r="A572" s="54">
        <v>81</v>
      </c>
      <c r="B572" s="55" t="s">
        <v>1039</v>
      </c>
      <c r="C572" s="56" t="s">
        <v>1040</v>
      </c>
      <c r="D572" s="57" t="s">
        <v>70</v>
      </c>
      <c r="E572" s="100">
        <v>13.119300000000001</v>
      </c>
      <c r="F572" s="59">
        <v>0</v>
      </c>
      <c r="G572" s="60">
        <f>E572*F572</f>
        <v>0</v>
      </c>
      <c r="H572" s="61">
        <v>2.5000000000000001E-2</v>
      </c>
      <c r="I572" s="62">
        <f>E572*H572</f>
        <v>0.32798250000000007</v>
      </c>
      <c r="J572" s="61"/>
      <c r="K572" s="62">
        <f>E572*J572</f>
        <v>0</v>
      </c>
      <c r="O572" s="53"/>
      <c r="Z572" s="53"/>
      <c r="AA572" s="53">
        <v>3</v>
      </c>
      <c r="AB572" s="53">
        <v>1</v>
      </c>
      <c r="AC572" s="53" t="s">
        <v>1039</v>
      </c>
      <c r="AD572" s="53"/>
      <c r="AE572" s="53"/>
      <c r="AF572" s="53"/>
      <c r="AG572" s="53"/>
      <c r="AH572" s="53"/>
      <c r="AI572" s="53"/>
      <c r="AJ572" s="53"/>
      <c r="AK572" s="53"/>
      <c r="AL572" s="53"/>
      <c r="AM572" s="53"/>
      <c r="AN572" s="53"/>
      <c r="AO572" s="53"/>
      <c r="AP572" s="53"/>
      <c r="AQ572" s="53"/>
      <c r="AR572" s="53"/>
      <c r="AS572" s="53"/>
      <c r="AT572" s="53"/>
      <c r="AU572" s="53"/>
      <c r="AV572" s="53"/>
      <c r="AW572" s="53"/>
      <c r="AX572" s="53"/>
      <c r="AY572" s="53"/>
      <c r="AZ572" s="63">
        <f>G572</f>
        <v>0</v>
      </c>
      <c r="BA572" s="53"/>
      <c r="BB572" s="53"/>
      <c r="BC572" s="53"/>
      <c r="BD572" s="53"/>
      <c r="BE572" s="53"/>
      <c r="BF572" s="53"/>
      <c r="BG572" s="53"/>
      <c r="BH572" s="53"/>
      <c r="BI572" s="53"/>
      <c r="CA572" s="53">
        <v>3</v>
      </c>
      <c r="CB572" s="53">
        <v>1</v>
      </c>
      <c r="CZ572" s="16">
        <v>2</v>
      </c>
    </row>
    <row r="573" spans="1:104" x14ac:dyDescent="0.2">
      <c r="A573" s="64"/>
      <c r="B573" s="65"/>
      <c r="C573" s="329" t="s">
        <v>1810</v>
      </c>
      <c r="D573" s="330"/>
      <c r="E573" s="103">
        <v>1.7018</v>
      </c>
      <c r="F573" s="69"/>
      <c r="G573" s="70"/>
      <c r="H573" s="71"/>
      <c r="I573" s="66"/>
      <c r="J573" s="72"/>
      <c r="K573" s="66"/>
      <c r="M573" s="67" t="s">
        <v>1810</v>
      </c>
      <c r="O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73" t="str">
        <f>C572</f>
        <v>Deska izolační stabilizov. EPS 150  1000 x 500 mm</v>
      </c>
      <c r="BE573" s="53"/>
      <c r="BF573" s="53"/>
      <c r="BG573" s="53"/>
      <c r="BH573" s="53"/>
      <c r="BI573" s="53"/>
    </row>
    <row r="574" spans="1:104" x14ac:dyDescent="0.2">
      <c r="A574" s="64"/>
      <c r="B574" s="65"/>
      <c r="C574" s="329" t="s">
        <v>1811</v>
      </c>
      <c r="D574" s="330"/>
      <c r="E574" s="103">
        <v>1.0069999999999999</v>
      </c>
      <c r="F574" s="69"/>
      <c r="G574" s="70"/>
      <c r="H574" s="71"/>
      <c r="I574" s="66"/>
      <c r="J574" s="72"/>
      <c r="K574" s="66"/>
      <c r="M574" s="67" t="s">
        <v>1811</v>
      </c>
      <c r="O574" s="53"/>
      <c r="Z574" s="53"/>
      <c r="AA574" s="53"/>
      <c r="AB574" s="53"/>
      <c r="AC574" s="53"/>
      <c r="AD574" s="53"/>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53"/>
      <c r="BA574" s="53"/>
      <c r="BB574" s="53"/>
      <c r="BC574" s="53"/>
      <c r="BD574" s="73" t="str">
        <f>C573</f>
        <v>P8 :38,7*0,07*0,6282</v>
      </c>
      <c r="BE574" s="53"/>
      <c r="BF574" s="53"/>
      <c r="BG574" s="53"/>
      <c r="BH574" s="53"/>
      <c r="BI574" s="53"/>
    </row>
    <row r="575" spans="1:104" x14ac:dyDescent="0.2">
      <c r="A575" s="64"/>
      <c r="B575" s="65"/>
      <c r="C575" s="329" t="s">
        <v>1812</v>
      </c>
      <c r="D575" s="330"/>
      <c r="E575" s="103">
        <v>10.0525</v>
      </c>
      <c r="F575" s="69"/>
      <c r="G575" s="70"/>
      <c r="H575" s="71"/>
      <c r="I575" s="66"/>
      <c r="J575" s="72"/>
      <c r="K575" s="66"/>
      <c r="M575" s="67" t="s">
        <v>1812</v>
      </c>
      <c r="O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73" t="str">
        <f>C574</f>
        <v>P9:22,9*0,07*0,6282</v>
      </c>
      <c r="BE575" s="53"/>
      <c r="BF575" s="53"/>
      <c r="BG575" s="53"/>
      <c r="BH575" s="53"/>
      <c r="BI575" s="53"/>
    </row>
    <row r="576" spans="1:104" x14ac:dyDescent="0.2">
      <c r="A576" s="64"/>
      <c r="B576" s="65"/>
      <c r="C576" s="329" t="s">
        <v>1813</v>
      </c>
      <c r="D576" s="330"/>
      <c r="E576" s="103">
        <v>0.35809999999999997</v>
      </c>
      <c r="F576" s="69"/>
      <c r="G576" s="70"/>
      <c r="H576" s="71"/>
      <c r="I576" s="66"/>
      <c r="J576" s="72"/>
      <c r="K576" s="66"/>
      <c r="M576" s="67" t="s">
        <v>1813</v>
      </c>
      <c r="O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73" t="str">
        <f>C575</f>
        <v>P10:228,6*0,07*0,6282</v>
      </c>
      <c r="BE576" s="53"/>
      <c r="BF576" s="53"/>
      <c r="BG576" s="53"/>
      <c r="BH576" s="53"/>
      <c r="BI576" s="53"/>
    </row>
    <row r="577" spans="1:104" x14ac:dyDescent="0.2">
      <c r="A577" s="54">
        <v>82</v>
      </c>
      <c r="B577" s="55" t="s">
        <v>1814</v>
      </c>
      <c r="C577" s="56" t="s">
        <v>1815</v>
      </c>
      <c r="D577" s="57" t="s">
        <v>41</v>
      </c>
      <c r="E577" s="100">
        <v>67.008700000000005</v>
      </c>
      <c r="F577" s="59">
        <v>0</v>
      </c>
      <c r="G577" s="60">
        <f>E577*F577</f>
        <v>0</v>
      </c>
      <c r="H577" s="61">
        <v>1.5499999999999999E-3</v>
      </c>
      <c r="I577" s="62">
        <f>E577*H577</f>
        <v>0.10386348500000001</v>
      </c>
      <c r="J577" s="61"/>
      <c r="K577" s="62">
        <f>E577*J577</f>
        <v>0</v>
      </c>
      <c r="O577" s="53"/>
      <c r="Z577" s="53"/>
      <c r="AA577" s="53">
        <v>3</v>
      </c>
      <c r="AB577" s="53">
        <v>7</v>
      </c>
      <c r="AC577" s="53">
        <v>63140541</v>
      </c>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63">
        <f>G577</f>
        <v>0</v>
      </c>
      <c r="BA577" s="53"/>
      <c r="BB577" s="53"/>
      <c r="BC577" s="53"/>
      <c r="BD577" s="53"/>
      <c r="BE577" s="53"/>
      <c r="BF577" s="53"/>
      <c r="BG577" s="53"/>
      <c r="BH577" s="53"/>
      <c r="BI577" s="53"/>
      <c r="CA577" s="53">
        <v>3</v>
      </c>
      <c r="CB577" s="53">
        <v>7</v>
      </c>
      <c r="CZ577" s="16">
        <v>2</v>
      </c>
    </row>
    <row r="578" spans="1:104" x14ac:dyDescent="0.2">
      <c r="A578" s="64"/>
      <c r="B578" s="65"/>
      <c r="C578" s="333" t="s">
        <v>1816</v>
      </c>
      <c r="D578" s="330"/>
      <c r="E578" s="116">
        <v>0</v>
      </c>
      <c r="F578" s="69"/>
      <c r="G578" s="70"/>
      <c r="H578" s="71"/>
      <c r="I578" s="66"/>
      <c r="J578" s="72"/>
      <c r="K578" s="66"/>
      <c r="M578" s="67" t="s">
        <v>1816</v>
      </c>
      <c r="O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73" t="str">
        <f t="shared" ref="BD578:BD588" si="21">C577</f>
        <v>Deska izolační minerální tl. 50 mm</v>
      </c>
      <c r="BE578" s="53"/>
      <c r="BF578" s="53"/>
      <c r="BG578" s="53"/>
      <c r="BH578" s="53"/>
      <c r="BI578" s="53"/>
    </row>
    <row r="579" spans="1:104" x14ac:dyDescent="0.2">
      <c r="A579" s="64"/>
      <c r="B579" s="65"/>
      <c r="C579" s="333" t="s">
        <v>2447</v>
      </c>
      <c r="D579" s="330"/>
      <c r="E579" s="116">
        <v>10.8</v>
      </c>
      <c r="F579" s="69"/>
      <c r="G579" s="70"/>
      <c r="H579" s="71"/>
      <c r="I579" s="66"/>
      <c r="J579" s="72"/>
      <c r="K579" s="66"/>
      <c r="M579" s="67" t="s">
        <v>2447</v>
      </c>
      <c r="O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73" t="str">
        <f t="shared" si="21"/>
        <v>Začátek provozního součtu</v>
      </c>
      <c r="BE579" s="53"/>
      <c r="BF579" s="53"/>
      <c r="BG579" s="53"/>
      <c r="BH579" s="53"/>
      <c r="BI579" s="53"/>
    </row>
    <row r="580" spans="1:104" x14ac:dyDescent="0.2">
      <c r="A580" s="64"/>
      <c r="B580" s="65"/>
      <c r="C580" s="333" t="s">
        <v>2448</v>
      </c>
      <c r="D580" s="330"/>
      <c r="E580" s="116">
        <v>25.5</v>
      </c>
      <c r="F580" s="69"/>
      <c r="G580" s="70"/>
      <c r="H580" s="71"/>
      <c r="I580" s="66"/>
      <c r="J580" s="72"/>
      <c r="K580" s="66"/>
      <c r="M580" s="67" t="s">
        <v>2448</v>
      </c>
      <c r="O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73" t="str">
        <f t="shared" si="21"/>
        <v>407:3,6*3</v>
      </c>
      <c r="BE580" s="53"/>
      <c r="BF580" s="53"/>
      <c r="BG580" s="53"/>
      <c r="BH580" s="53"/>
      <c r="BI580" s="53"/>
    </row>
    <row r="581" spans="1:104" x14ac:dyDescent="0.2">
      <c r="A581" s="64"/>
      <c r="B581" s="65"/>
      <c r="C581" s="333" t="s">
        <v>2449</v>
      </c>
      <c r="D581" s="330"/>
      <c r="E581" s="116">
        <v>19.5</v>
      </c>
      <c r="F581" s="69"/>
      <c r="G581" s="70"/>
      <c r="H581" s="71"/>
      <c r="I581" s="66"/>
      <c r="J581" s="72"/>
      <c r="K581" s="66"/>
      <c r="M581" s="67" t="s">
        <v>2449</v>
      </c>
      <c r="O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73" t="str">
        <f t="shared" si="21"/>
        <v>411:8,5*3</v>
      </c>
      <c r="BE581" s="53"/>
      <c r="BF581" s="53"/>
      <c r="BG581" s="53"/>
      <c r="BH581" s="53"/>
      <c r="BI581" s="53"/>
    </row>
    <row r="582" spans="1:104" x14ac:dyDescent="0.2">
      <c r="A582" s="64"/>
      <c r="B582" s="65"/>
      <c r="C582" s="333" t="s">
        <v>2450</v>
      </c>
      <c r="D582" s="330"/>
      <c r="E582" s="116">
        <v>25.5</v>
      </c>
      <c r="F582" s="69"/>
      <c r="G582" s="70"/>
      <c r="H582" s="71"/>
      <c r="I582" s="66"/>
      <c r="J582" s="72"/>
      <c r="K582" s="66"/>
      <c r="M582" s="67" t="s">
        <v>2450</v>
      </c>
      <c r="O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73" t="str">
        <f t="shared" si="21"/>
        <v>417:6,5*3</v>
      </c>
      <c r="BE582" s="53"/>
      <c r="BF582" s="53"/>
      <c r="BG582" s="53"/>
      <c r="BH582" s="53"/>
      <c r="BI582" s="53"/>
    </row>
    <row r="583" spans="1:104" x14ac:dyDescent="0.2">
      <c r="A583" s="64"/>
      <c r="B583" s="65"/>
      <c r="C583" s="333" t="s">
        <v>844</v>
      </c>
      <c r="D583" s="330"/>
      <c r="E583" s="116">
        <v>0</v>
      </c>
      <c r="F583" s="69"/>
      <c r="G583" s="70"/>
      <c r="H583" s="71"/>
      <c r="I583" s="66"/>
      <c r="J583" s="72"/>
      <c r="K583" s="66"/>
      <c r="M583" s="67"/>
      <c r="O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73" t="str">
        <f t="shared" si="21"/>
        <v>421:8,5*3</v>
      </c>
      <c r="BE583" s="53"/>
      <c r="BF583" s="53"/>
      <c r="BG583" s="53"/>
      <c r="BH583" s="53"/>
      <c r="BI583" s="53"/>
    </row>
    <row r="584" spans="1:104" x14ac:dyDescent="0.2">
      <c r="A584" s="64"/>
      <c r="B584" s="65"/>
      <c r="C584" s="333" t="s">
        <v>2451</v>
      </c>
      <c r="D584" s="330"/>
      <c r="E584" s="116">
        <v>15.705</v>
      </c>
      <c r="F584" s="69"/>
      <c r="G584" s="70"/>
      <c r="H584" s="71"/>
      <c r="I584" s="66"/>
      <c r="J584" s="72"/>
      <c r="K584" s="66"/>
      <c r="M584" s="67" t="s">
        <v>2451</v>
      </c>
      <c r="O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73" t="str">
        <f t="shared" si="21"/>
        <v/>
      </c>
      <c r="BE584" s="53"/>
      <c r="BF584" s="53"/>
      <c r="BG584" s="53"/>
      <c r="BH584" s="53"/>
      <c r="BI584" s="53"/>
    </row>
    <row r="585" spans="1:104" x14ac:dyDescent="0.2">
      <c r="A585" s="64"/>
      <c r="B585" s="65"/>
      <c r="C585" s="333" t="s">
        <v>2452</v>
      </c>
      <c r="D585" s="330"/>
      <c r="E585" s="116">
        <v>1.98</v>
      </c>
      <c r="F585" s="69"/>
      <c r="G585" s="70"/>
      <c r="H585" s="71"/>
      <c r="I585" s="66"/>
      <c r="J585" s="72"/>
      <c r="K585" s="66"/>
      <c r="M585" s="67" t="s">
        <v>2452</v>
      </c>
      <c r="O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53"/>
      <c r="BC585" s="53"/>
      <c r="BD585" s="73" t="str">
        <f t="shared" si="21"/>
        <v>422:5,235*3</v>
      </c>
      <c r="BE585" s="53"/>
      <c r="BF585" s="53"/>
      <c r="BG585" s="53"/>
      <c r="BH585" s="53"/>
      <c r="BI585" s="53"/>
    </row>
    <row r="586" spans="1:104" x14ac:dyDescent="0.2">
      <c r="A586" s="64"/>
      <c r="B586" s="65"/>
      <c r="C586" s="333" t="s">
        <v>1823</v>
      </c>
      <c r="D586" s="330"/>
      <c r="E586" s="116">
        <v>1.65</v>
      </c>
      <c r="F586" s="69"/>
      <c r="G586" s="70"/>
      <c r="H586" s="71"/>
      <c r="I586" s="66"/>
      <c r="J586" s="72"/>
      <c r="K586" s="66"/>
      <c r="M586" s="67" t="s">
        <v>1823</v>
      </c>
      <c r="O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73" t="str">
        <f t="shared" si="21"/>
        <v>420:0,66*3</v>
      </c>
      <c r="BE586" s="53"/>
      <c r="BF586" s="53"/>
      <c r="BG586" s="53"/>
      <c r="BH586" s="53"/>
      <c r="BI586" s="53"/>
    </row>
    <row r="587" spans="1:104" x14ac:dyDescent="0.2">
      <c r="A587" s="64"/>
      <c r="B587" s="65"/>
      <c r="C587" s="333" t="s">
        <v>1824</v>
      </c>
      <c r="D587" s="330"/>
      <c r="E587" s="116">
        <v>100.63500000000001</v>
      </c>
      <c r="F587" s="69"/>
      <c r="G587" s="70"/>
      <c r="H587" s="71"/>
      <c r="I587" s="66"/>
      <c r="J587" s="72"/>
      <c r="K587" s="66"/>
      <c r="M587" s="67" t="s">
        <v>1824</v>
      </c>
      <c r="O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73" t="str">
        <f t="shared" si="21"/>
        <v>0,55*3</v>
      </c>
      <c r="BE587" s="53"/>
      <c r="BF587" s="53"/>
      <c r="BG587" s="53"/>
      <c r="BH587" s="53"/>
      <c r="BI587" s="53"/>
    </row>
    <row r="588" spans="1:104" x14ac:dyDescent="0.2">
      <c r="A588" s="64"/>
      <c r="B588" s="65"/>
      <c r="C588" s="329" t="s">
        <v>1825</v>
      </c>
      <c r="D588" s="330"/>
      <c r="E588" s="103">
        <v>67.008700000000005</v>
      </c>
      <c r="F588" s="69"/>
      <c r="G588" s="70"/>
      <c r="H588" s="71"/>
      <c r="I588" s="66"/>
      <c r="J588" s="72"/>
      <c r="K588" s="66"/>
      <c r="M588" s="67" t="s">
        <v>1825</v>
      </c>
      <c r="O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73" t="str">
        <f t="shared" si="21"/>
        <v>Konec provozního součtu</v>
      </c>
      <c r="BE588" s="53"/>
      <c r="BF588" s="53"/>
      <c r="BG588" s="53"/>
      <c r="BH588" s="53"/>
      <c r="BI588" s="53"/>
    </row>
    <row r="589" spans="1:104" x14ac:dyDescent="0.2">
      <c r="A589" s="74" t="s">
        <v>42</v>
      </c>
      <c r="B589" s="75" t="s">
        <v>1019</v>
      </c>
      <c r="C589" s="76" t="s">
        <v>1020</v>
      </c>
      <c r="D589" s="77"/>
      <c r="E589" s="78"/>
      <c r="F589" s="78"/>
      <c r="G589" s="79">
        <f>SUM(G547:G588)</f>
        <v>0</v>
      </c>
      <c r="H589" s="80"/>
      <c r="I589" s="79">
        <f>SUM(I547:I588)</f>
        <v>0.56217377300000004</v>
      </c>
      <c r="J589" s="81"/>
      <c r="K589" s="79">
        <f>SUM(K547:K588)</f>
        <v>0</v>
      </c>
      <c r="O589" s="53"/>
      <c r="X589" s="82">
        <f>K589</f>
        <v>0</v>
      </c>
      <c r="Y589" s="82">
        <f>I589</f>
        <v>0.56217377300000004</v>
      </c>
      <c r="Z589" s="63">
        <f>G589</f>
        <v>0</v>
      </c>
      <c r="AA589" s="53"/>
      <c r="AB589" s="53"/>
      <c r="AC589" s="53"/>
      <c r="AD589" s="53"/>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53"/>
      <c r="BA589" s="83"/>
      <c r="BB589" s="83"/>
      <c r="BC589" s="83"/>
      <c r="BD589" s="83"/>
      <c r="BE589" s="83"/>
      <c r="BF589" s="83"/>
      <c r="BG589" s="53"/>
      <c r="BH589" s="53"/>
      <c r="BI589" s="53"/>
    </row>
    <row r="590" spans="1:104" ht="14.25" customHeight="1" x14ac:dyDescent="0.2">
      <c r="A590" s="43" t="s">
        <v>38</v>
      </c>
      <c r="B590" s="44" t="s">
        <v>1826</v>
      </c>
      <c r="C590" s="45" t="s">
        <v>1827</v>
      </c>
      <c r="D590" s="46"/>
      <c r="E590" s="47"/>
      <c r="F590" s="47"/>
      <c r="G590" s="48"/>
      <c r="H590" s="49"/>
      <c r="I590" s="50"/>
      <c r="J590" s="51"/>
      <c r="K590" s="52"/>
      <c r="O590" s="53"/>
    </row>
    <row r="591" spans="1:104" x14ac:dyDescent="0.2">
      <c r="A591" s="54">
        <v>83</v>
      </c>
      <c r="B591" s="55" t="s">
        <v>1828</v>
      </c>
      <c r="C591" s="56" t="s">
        <v>1829</v>
      </c>
      <c r="D591" s="57" t="s">
        <v>41</v>
      </c>
      <c r="E591" s="100">
        <v>3.7692000000000001</v>
      </c>
      <c r="F591" s="59">
        <v>0</v>
      </c>
      <c r="G591" s="60">
        <f>E591*F591</f>
        <v>0</v>
      </c>
      <c r="H591" s="61">
        <v>2.2790000000000001E-2</v>
      </c>
      <c r="I591" s="62">
        <f>E591*H591</f>
        <v>8.590006800000001E-2</v>
      </c>
      <c r="J591" s="61">
        <v>0</v>
      </c>
      <c r="K591" s="62">
        <f>E591*J591</f>
        <v>0</v>
      </c>
      <c r="O591" s="53"/>
      <c r="Z591" s="53"/>
      <c r="AA591" s="53">
        <v>1</v>
      </c>
      <c r="AB591" s="53">
        <v>1</v>
      </c>
      <c r="AC591" s="53">
        <v>1</v>
      </c>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63">
        <f>G591</f>
        <v>0</v>
      </c>
      <c r="BA591" s="53"/>
      <c r="BB591" s="53"/>
      <c r="BC591" s="53"/>
      <c r="BD591" s="53"/>
      <c r="BE591" s="53"/>
      <c r="BF591" s="53"/>
      <c r="BG591" s="53"/>
      <c r="BH591" s="53"/>
      <c r="BI591" s="53"/>
      <c r="CA591" s="53">
        <v>1</v>
      </c>
      <c r="CB591" s="53">
        <v>1</v>
      </c>
      <c r="CZ591" s="16">
        <v>2</v>
      </c>
    </row>
    <row r="592" spans="1:104" x14ac:dyDescent="0.2">
      <c r="A592" s="64"/>
      <c r="B592" s="65"/>
      <c r="C592" s="329" t="s">
        <v>574</v>
      </c>
      <c r="D592" s="330"/>
      <c r="E592" s="103">
        <v>3.7692000000000001</v>
      </c>
      <c r="F592" s="69"/>
      <c r="G592" s="70"/>
      <c r="H592" s="71"/>
      <c r="I592" s="66"/>
      <c r="J592" s="72"/>
      <c r="K592" s="66"/>
      <c r="M592" s="67" t="s">
        <v>574</v>
      </c>
      <c r="O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73" t="str">
        <f>C591</f>
        <v xml:space="preserve">D+M stříšky nad vstupem </v>
      </c>
      <c r="BE592" s="53"/>
      <c r="BF592" s="53"/>
      <c r="BG592" s="53"/>
      <c r="BH592" s="53"/>
      <c r="BI592" s="53"/>
    </row>
    <row r="593" spans="1:104" x14ac:dyDescent="0.2">
      <c r="A593" s="74" t="s">
        <v>42</v>
      </c>
      <c r="B593" s="75" t="s">
        <v>1826</v>
      </c>
      <c r="C593" s="76" t="s">
        <v>1827</v>
      </c>
      <c r="D593" s="77"/>
      <c r="E593" s="78"/>
      <c r="F593" s="78"/>
      <c r="G593" s="79">
        <f>SUM(G590:G592)</f>
        <v>0</v>
      </c>
      <c r="H593" s="80"/>
      <c r="I593" s="79">
        <f>SUM(I590:I592)</f>
        <v>8.590006800000001E-2</v>
      </c>
      <c r="J593" s="81"/>
      <c r="K593" s="79">
        <f>SUM(K590:K592)</f>
        <v>0</v>
      </c>
      <c r="O593" s="53"/>
      <c r="X593" s="82">
        <f>K593</f>
        <v>0</v>
      </c>
      <c r="Y593" s="82">
        <f>I593</f>
        <v>8.590006800000001E-2</v>
      </c>
      <c r="Z593" s="63">
        <f>G593</f>
        <v>0</v>
      </c>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83"/>
      <c r="BB593" s="83"/>
      <c r="BC593" s="83"/>
      <c r="BD593" s="83"/>
      <c r="BE593" s="83"/>
      <c r="BF593" s="83"/>
      <c r="BG593" s="53"/>
      <c r="BH593" s="53"/>
      <c r="BI593" s="53"/>
    </row>
    <row r="594" spans="1:104" ht="14.25" customHeight="1" x14ac:dyDescent="0.2">
      <c r="A594" s="43" t="s">
        <v>38</v>
      </c>
      <c r="B594" s="44" t="s">
        <v>1048</v>
      </c>
      <c r="C594" s="45" t="s">
        <v>1049</v>
      </c>
      <c r="D594" s="46"/>
      <c r="E594" s="47"/>
      <c r="F594" s="47"/>
      <c r="G594" s="48"/>
      <c r="H594" s="49"/>
      <c r="I594" s="50"/>
      <c r="J594" s="51"/>
      <c r="K594" s="52"/>
      <c r="O594" s="53"/>
    </row>
    <row r="595" spans="1:104" ht="22.5" x14ac:dyDescent="0.2">
      <c r="A595" s="54">
        <v>84</v>
      </c>
      <c r="B595" s="55" t="s">
        <v>1050</v>
      </c>
      <c r="C595" s="56" t="s">
        <v>1830</v>
      </c>
      <c r="D595" s="57" t="s">
        <v>41</v>
      </c>
      <c r="E595" s="100">
        <v>42.5291</v>
      </c>
      <c r="F595" s="59">
        <v>0</v>
      </c>
      <c r="G595" s="60">
        <f>E595*F595</f>
        <v>0</v>
      </c>
      <c r="H595" s="61">
        <v>0</v>
      </c>
      <c r="I595" s="62">
        <f>E595*H595</f>
        <v>0</v>
      </c>
      <c r="J595" s="61">
        <v>0</v>
      </c>
      <c r="K595" s="62">
        <f>E595*J595</f>
        <v>0</v>
      </c>
      <c r="O595" s="53"/>
      <c r="Z595" s="53"/>
      <c r="AA595" s="53">
        <v>1</v>
      </c>
      <c r="AB595" s="53">
        <v>7</v>
      </c>
      <c r="AC595" s="53">
        <v>7</v>
      </c>
      <c r="AD595" s="53"/>
      <c r="AE595" s="53"/>
      <c r="AF595" s="53"/>
      <c r="AG595" s="53"/>
      <c r="AH595" s="53"/>
      <c r="AI595" s="53"/>
      <c r="AJ595" s="53"/>
      <c r="AK595" s="53"/>
      <c r="AL595" s="53"/>
      <c r="AM595" s="53"/>
      <c r="AN595" s="53"/>
      <c r="AO595" s="53"/>
      <c r="AP595" s="53"/>
      <c r="AQ595" s="53"/>
      <c r="AR595" s="53"/>
      <c r="AS595" s="53"/>
      <c r="AT595" s="53"/>
      <c r="AU595" s="53"/>
      <c r="AV595" s="53"/>
      <c r="AW595" s="53"/>
      <c r="AX595" s="53"/>
      <c r="AY595" s="53"/>
      <c r="AZ595" s="63">
        <f>G595</f>
        <v>0</v>
      </c>
      <c r="BA595" s="53"/>
      <c r="BB595" s="53"/>
      <c r="BC595" s="53"/>
      <c r="BD595" s="53"/>
      <c r="BE595" s="53"/>
      <c r="BF595" s="53"/>
      <c r="BG595" s="53"/>
      <c r="BH595" s="53"/>
      <c r="BI595" s="53"/>
      <c r="CA595" s="53">
        <v>1</v>
      </c>
      <c r="CB595" s="53">
        <v>7</v>
      </c>
      <c r="CZ595" s="16">
        <v>2</v>
      </c>
    </row>
    <row r="596" spans="1:104" x14ac:dyDescent="0.2">
      <c r="A596" s="64"/>
      <c r="B596" s="65"/>
      <c r="C596" s="329" t="s">
        <v>1753</v>
      </c>
      <c r="D596" s="330"/>
      <c r="E596" s="103">
        <v>24.311299999999999</v>
      </c>
      <c r="F596" s="69"/>
      <c r="G596" s="70"/>
      <c r="H596" s="71"/>
      <c r="I596" s="66"/>
      <c r="J596" s="72"/>
      <c r="K596" s="66"/>
      <c r="M596" s="67" t="s">
        <v>1753</v>
      </c>
      <c r="O596" s="53"/>
      <c r="Z596" s="53"/>
      <c r="AA596" s="53"/>
      <c r="AB596" s="53"/>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53"/>
      <c r="BC596" s="53"/>
      <c r="BD596" s="73" t="str">
        <f>C595</f>
        <v xml:space="preserve">Kladení dlažby keramické do TM, vel. do 600x600 mm </v>
      </c>
      <c r="BE596" s="53"/>
      <c r="BF596" s="53"/>
      <c r="BG596" s="53"/>
      <c r="BH596" s="53"/>
      <c r="BI596" s="53"/>
    </row>
    <row r="597" spans="1:104" x14ac:dyDescent="0.2">
      <c r="A597" s="64"/>
      <c r="B597" s="65"/>
      <c r="C597" s="329" t="s">
        <v>1754</v>
      </c>
      <c r="D597" s="330"/>
      <c r="E597" s="103">
        <v>14.3858</v>
      </c>
      <c r="F597" s="69"/>
      <c r="G597" s="70"/>
      <c r="H597" s="71"/>
      <c r="I597" s="66"/>
      <c r="J597" s="72"/>
      <c r="K597" s="66"/>
      <c r="M597" s="67" t="s">
        <v>1754</v>
      </c>
      <c r="O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73" t="str">
        <f>C596</f>
        <v>P8:38,7*0,6282</v>
      </c>
      <c r="BE597" s="53"/>
      <c r="BF597" s="53"/>
      <c r="BG597" s="53"/>
      <c r="BH597" s="53"/>
      <c r="BI597" s="53"/>
    </row>
    <row r="598" spans="1:104" x14ac:dyDescent="0.2">
      <c r="A598" s="64"/>
      <c r="B598" s="65"/>
      <c r="C598" s="329" t="s">
        <v>1831</v>
      </c>
      <c r="D598" s="330"/>
      <c r="E598" s="103">
        <v>3.8319999999999999</v>
      </c>
      <c r="F598" s="69"/>
      <c r="G598" s="70"/>
      <c r="H598" s="71"/>
      <c r="I598" s="66"/>
      <c r="J598" s="72"/>
      <c r="K598" s="66"/>
      <c r="M598" s="67" t="s">
        <v>1831</v>
      </c>
      <c r="O598" s="53"/>
      <c r="Z598" s="53"/>
      <c r="AA598" s="53"/>
      <c r="AB598" s="53"/>
      <c r="AC598" s="53"/>
      <c r="AD598" s="53"/>
      <c r="AE598" s="53"/>
      <c r="AF598" s="53"/>
      <c r="AG598" s="53"/>
      <c r="AH598" s="53"/>
      <c r="AI598" s="53"/>
      <c r="AJ598" s="53"/>
      <c r="AK598" s="53"/>
      <c r="AL598" s="53"/>
      <c r="AM598" s="53"/>
      <c r="AN598" s="53"/>
      <c r="AO598" s="53"/>
      <c r="AP598" s="53"/>
      <c r="AQ598" s="53"/>
      <c r="AR598" s="53"/>
      <c r="AS598" s="53"/>
      <c r="AT598" s="53"/>
      <c r="AU598" s="53"/>
      <c r="AV598" s="53"/>
      <c r="AW598" s="53"/>
      <c r="AX598" s="53"/>
      <c r="AY598" s="53"/>
      <c r="AZ598" s="53"/>
      <c r="BA598" s="53"/>
      <c r="BB598" s="53"/>
      <c r="BC598" s="53"/>
      <c r="BD598" s="73" t="str">
        <f>C597</f>
        <v>P9:22,9*0,6282</v>
      </c>
      <c r="BE598" s="53"/>
      <c r="BF598" s="53"/>
      <c r="BG598" s="53"/>
      <c r="BH598" s="53"/>
      <c r="BI598" s="53"/>
    </row>
    <row r="599" spans="1:104" x14ac:dyDescent="0.2">
      <c r="A599" s="54">
        <v>85</v>
      </c>
      <c r="B599" s="55" t="s">
        <v>1053</v>
      </c>
      <c r="C599" s="56" t="s">
        <v>1054</v>
      </c>
      <c r="D599" s="57" t="s">
        <v>41</v>
      </c>
      <c r="E599" s="100">
        <v>10.0937</v>
      </c>
      <c r="F599" s="59">
        <v>0</v>
      </c>
      <c r="G599" s="60">
        <f>E599*F599</f>
        <v>0</v>
      </c>
      <c r="H599" s="61">
        <v>3.15E-3</v>
      </c>
      <c r="I599" s="62">
        <f>E599*H599</f>
        <v>3.1795154999999999E-2</v>
      </c>
      <c r="J599" s="61">
        <v>0</v>
      </c>
      <c r="K599" s="62">
        <f>E599*J599</f>
        <v>0</v>
      </c>
      <c r="O599" s="53"/>
      <c r="Z599" s="53"/>
      <c r="AA599" s="53">
        <v>1</v>
      </c>
      <c r="AB599" s="53">
        <v>7</v>
      </c>
      <c r="AC599" s="53">
        <v>7</v>
      </c>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63">
        <f>G599</f>
        <v>0</v>
      </c>
      <c r="BA599" s="53"/>
      <c r="BB599" s="53"/>
      <c r="BC599" s="53"/>
      <c r="BD599" s="53"/>
      <c r="BE599" s="53"/>
      <c r="BF599" s="53"/>
      <c r="BG599" s="53"/>
      <c r="BH599" s="53"/>
      <c r="BI599" s="53"/>
      <c r="CA599" s="53">
        <v>1</v>
      </c>
      <c r="CB599" s="53">
        <v>7</v>
      </c>
      <c r="CZ599" s="16">
        <v>2</v>
      </c>
    </row>
    <row r="600" spans="1:104" x14ac:dyDescent="0.2">
      <c r="A600" s="64"/>
      <c r="B600" s="65"/>
      <c r="C600" s="326" t="s">
        <v>1052</v>
      </c>
      <c r="D600" s="327"/>
      <c r="E600" s="327"/>
      <c r="F600" s="327"/>
      <c r="G600" s="328"/>
      <c r="I600" s="66"/>
      <c r="K600" s="66"/>
      <c r="L600" s="67" t="s">
        <v>1052</v>
      </c>
      <c r="O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53"/>
      <c r="BE600" s="53"/>
      <c r="BF600" s="53"/>
      <c r="BG600" s="53"/>
      <c r="BH600" s="53"/>
      <c r="BI600" s="53"/>
    </row>
    <row r="601" spans="1:104" x14ac:dyDescent="0.2">
      <c r="A601" s="64"/>
      <c r="B601" s="65"/>
      <c r="C601" s="329" t="s">
        <v>1832</v>
      </c>
      <c r="D601" s="330"/>
      <c r="E601" s="103">
        <v>2.3355999999999999</v>
      </c>
      <c r="F601" s="69"/>
      <c r="G601" s="70"/>
      <c r="H601" s="71"/>
      <c r="I601" s="66"/>
      <c r="J601" s="72"/>
      <c r="K601" s="66"/>
      <c r="M601" s="67" t="s">
        <v>1832</v>
      </c>
      <c r="O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73" t="str">
        <f>C600</f>
        <v xml:space="preserve">dopřesněno dle požadavků investora </v>
      </c>
      <c r="BE601" s="53"/>
      <c r="BF601" s="53"/>
      <c r="BG601" s="53"/>
      <c r="BH601" s="53"/>
      <c r="BI601" s="53"/>
    </row>
    <row r="602" spans="1:104" x14ac:dyDescent="0.2">
      <c r="A602" s="64"/>
      <c r="B602" s="65"/>
      <c r="C602" s="329" t="s">
        <v>1747</v>
      </c>
      <c r="D602" s="330"/>
      <c r="E602" s="103">
        <v>3.9842</v>
      </c>
      <c r="F602" s="69"/>
      <c r="G602" s="70"/>
      <c r="H602" s="71"/>
      <c r="I602" s="66"/>
      <c r="J602" s="72"/>
      <c r="K602" s="66"/>
      <c r="M602" s="67" t="s">
        <v>1747</v>
      </c>
      <c r="O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73" t="str">
        <f>C601</f>
        <v>P7:1,215*0,17*18*0,6282</v>
      </c>
      <c r="BE602" s="53"/>
      <c r="BF602" s="53"/>
      <c r="BG602" s="53"/>
      <c r="BH602" s="53"/>
      <c r="BI602" s="53"/>
    </row>
    <row r="603" spans="1:104" x14ac:dyDescent="0.2">
      <c r="A603" s="64"/>
      <c r="B603" s="65"/>
      <c r="C603" s="329" t="s">
        <v>1833</v>
      </c>
      <c r="D603" s="330"/>
      <c r="E603" s="103">
        <v>3.7738999999999998</v>
      </c>
      <c r="F603" s="69"/>
      <c r="G603" s="70"/>
      <c r="H603" s="71"/>
      <c r="I603" s="66"/>
      <c r="J603" s="72"/>
      <c r="K603" s="66"/>
      <c r="M603" s="67" t="s">
        <v>1833</v>
      </c>
      <c r="O603" s="53"/>
      <c r="Z603" s="53"/>
      <c r="AA603" s="53"/>
      <c r="AB603" s="53"/>
      <c r="AC603" s="53"/>
      <c r="AD603" s="53"/>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53"/>
      <c r="BA603" s="53"/>
      <c r="BB603" s="53"/>
      <c r="BC603" s="53"/>
      <c r="BD603" s="73" t="str">
        <f>C602</f>
        <v>1,215*0,29*18*0,6282</v>
      </c>
      <c r="BE603" s="53"/>
      <c r="BF603" s="53"/>
      <c r="BG603" s="53"/>
      <c r="BH603" s="53"/>
      <c r="BI603" s="53"/>
    </row>
    <row r="604" spans="1:104" x14ac:dyDescent="0.2">
      <c r="A604" s="54">
        <v>86</v>
      </c>
      <c r="B604" s="55" t="s">
        <v>1057</v>
      </c>
      <c r="C604" s="56" t="s">
        <v>1834</v>
      </c>
      <c r="D604" s="57" t="s">
        <v>201</v>
      </c>
      <c r="E604" s="100">
        <v>38.153100000000002</v>
      </c>
      <c r="F604" s="59">
        <v>0</v>
      </c>
      <c r="G604" s="60">
        <f>E604*F604</f>
        <v>0</v>
      </c>
      <c r="H604" s="61">
        <v>3.2000000000000003E-4</v>
      </c>
      <c r="I604" s="62">
        <f>E604*H604</f>
        <v>1.2208992000000002E-2</v>
      </c>
      <c r="J604" s="61">
        <v>0</v>
      </c>
      <c r="K604" s="62">
        <f>E604*J604</f>
        <v>0</v>
      </c>
      <c r="O604" s="53"/>
      <c r="Z604" s="53"/>
      <c r="AA604" s="53">
        <v>1</v>
      </c>
      <c r="AB604" s="53">
        <v>7</v>
      </c>
      <c r="AC604" s="53">
        <v>7</v>
      </c>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63">
        <f>G604</f>
        <v>0</v>
      </c>
      <c r="BA604" s="53"/>
      <c r="BB604" s="53"/>
      <c r="BC604" s="53"/>
      <c r="BD604" s="53"/>
      <c r="BE604" s="53"/>
      <c r="BF604" s="53"/>
      <c r="BG604" s="53"/>
      <c r="BH604" s="53"/>
      <c r="BI604" s="53"/>
      <c r="CA604" s="53">
        <v>1</v>
      </c>
      <c r="CB604" s="53">
        <v>7</v>
      </c>
      <c r="CZ604" s="16">
        <v>2</v>
      </c>
    </row>
    <row r="605" spans="1:104" x14ac:dyDescent="0.2">
      <c r="A605" s="64"/>
      <c r="B605" s="65"/>
      <c r="C605" s="326" t="s">
        <v>1059</v>
      </c>
      <c r="D605" s="327"/>
      <c r="E605" s="327"/>
      <c r="F605" s="327"/>
      <c r="G605" s="328"/>
      <c r="I605" s="66"/>
      <c r="K605" s="66"/>
      <c r="L605" s="67" t="s">
        <v>1059</v>
      </c>
      <c r="O605" s="53"/>
      <c r="Z605" s="53"/>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53"/>
      <c r="BC605" s="53"/>
      <c r="BD605" s="53"/>
      <c r="BE605" s="53"/>
      <c r="BF605" s="53"/>
      <c r="BG605" s="53"/>
      <c r="BH605" s="53"/>
      <c r="BI605" s="53"/>
    </row>
    <row r="606" spans="1:104" x14ac:dyDescent="0.2">
      <c r="A606" s="64"/>
      <c r="B606" s="65"/>
      <c r="C606" s="329" t="s">
        <v>1835</v>
      </c>
      <c r="D606" s="330"/>
      <c r="E606" s="103">
        <v>0</v>
      </c>
      <c r="F606" s="69"/>
      <c r="G606" s="70"/>
      <c r="H606" s="71"/>
      <c r="I606" s="66"/>
      <c r="J606" s="72"/>
      <c r="K606" s="66"/>
      <c r="M606" s="67" t="s">
        <v>1835</v>
      </c>
      <c r="O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73" t="str">
        <f t="shared" ref="BD606:BD632" si="22">C605</f>
        <v>včetně řezání pokládky a dodávky materialu</v>
      </c>
      <c r="BE606" s="53"/>
      <c r="BF606" s="53"/>
      <c r="BG606" s="53"/>
      <c r="BH606" s="53"/>
      <c r="BI606" s="53"/>
    </row>
    <row r="607" spans="1:104" x14ac:dyDescent="0.2">
      <c r="A607" s="64"/>
      <c r="B607" s="65"/>
      <c r="C607" s="329" t="s">
        <v>2453</v>
      </c>
      <c r="D607" s="330"/>
      <c r="E607" s="103">
        <v>11.8102</v>
      </c>
      <c r="F607" s="69"/>
      <c r="G607" s="70"/>
      <c r="H607" s="71"/>
      <c r="I607" s="66"/>
      <c r="J607" s="72"/>
      <c r="K607" s="66"/>
      <c r="M607" s="67" t="s">
        <v>2453</v>
      </c>
      <c r="O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73" t="str">
        <f t="shared" si="22"/>
        <v>P8:</v>
      </c>
      <c r="BE607" s="53"/>
      <c r="BF607" s="53"/>
      <c r="BG607" s="53"/>
      <c r="BH607" s="53"/>
      <c r="BI607" s="53"/>
    </row>
    <row r="608" spans="1:104" x14ac:dyDescent="0.2">
      <c r="A608" s="64"/>
      <c r="B608" s="65"/>
      <c r="C608" s="329" t="s">
        <v>1837</v>
      </c>
      <c r="D608" s="330"/>
      <c r="E608" s="103">
        <v>-2.5127999999999999</v>
      </c>
      <c r="F608" s="69"/>
      <c r="G608" s="70"/>
      <c r="H608" s="71"/>
      <c r="I608" s="66"/>
      <c r="J608" s="72"/>
      <c r="K608" s="66"/>
      <c r="M608" s="67" t="s">
        <v>1837</v>
      </c>
      <c r="O608" s="53"/>
      <c r="Z608" s="53"/>
      <c r="AA608" s="53"/>
      <c r="AB608" s="53"/>
      <c r="AC608" s="53"/>
      <c r="AD608" s="53"/>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53"/>
      <c r="BA608" s="53"/>
      <c r="BB608" s="53"/>
      <c r="BC608" s="53"/>
      <c r="BD608" s="73" t="str">
        <f t="shared" si="22"/>
        <v>402 :(8+8+1,4+1,4)*0,6282</v>
      </c>
      <c r="BE608" s="53"/>
      <c r="BF608" s="53"/>
      <c r="BG608" s="53"/>
      <c r="BH608" s="53"/>
      <c r="BI608" s="53"/>
    </row>
    <row r="609" spans="1:61" x14ac:dyDescent="0.2">
      <c r="A609" s="64"/>
      <c r="B609" s="65"/>
      <c r="C609" s="329" t="s">
        <v>2454</v>
      </c>
      <c r="D609" s="330"/>
      <c r="E609" s="103">
        <v>5.0193000000000003</v>
      </c>
      <c r="F609" s="69"/>
      <c r="G609" s="70"/>
      <c r="H609" s="71"/>
      <c r="I609" s="66"/>
      <c r="J609" s="72"/>
      <c r="K609" s="66"/>
      <c r="M609" s="67" t="s">
        <v>2454</v>
      </c>
      <c r="O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73" t="str">
        <f t="shared" si="22"/>
        <v>odečtení otvorů:-1*4*0,6282</v>
      </c>
      <c r="BE609" s="53"/>
      <c r="BF609" s="53"/>
      <c r="BG609" s="53"/>
      <c r="BH609" s="53"/>
      <c r="BI609" s="53"/>
    </row>
    <row r="610" spans="1:61" x14ac:dyDescent="0.2">
      <c r="A610" s="64"/>
      <c r="B610" s="65"/>
      <c r="C610" s="329" t="s">
        <v>1839</v>
      </c>
      <c r="D610" s="330"/>
      <c r="E610" s="103">
        <v>-0.62819999999999998</v>
      </c>
      <c r="F610" s="69"/>
      <c r="G610" s="70"/>
      <c r="H610" s="71"/>
      <c r="I610" s="66"/>
      <c r="J610" s="72"/>
      <c r="K610" s="66"/>
      <c r="M610" s="67" t="s">
        <v>1839</v>
      </c>
      <c r="O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73" t="str">
        <f t="shared" si="22"/>
        <v>404:(2,425+2,425+1,57+1,57)*0,6282</v>
      </c>
      <c r="BE610" s="53"/>
      <c r="BF610" s="53"/>
      <c r="BG610" s="53"/>
      <c r="BH610" s="53"/>
      <c r="BI610" s="53"/>
    </row>
    <row r="611" spans="1:61" x14ac:dyDescent="0.2">
      <c r="A611" s="64"/>
      <c r="B611" s="65"/>
      <c r="C611" s="329" t="s">
        <v>1084</v>
      </c>
      <c r="D611" s="330"/>
      <c r="E611" s="103">
        <v>-1.1308</v>
      </c>
      <c r="F611" s="69"/>
      <c r="G611" s="70"/>
      <c r="H611" s="71"/>
      <c r="I611" s="66"/>
      <c r="J611" s="72"/>
      <c r="K611" s="66"/>
      <c r="M611" s="67" t="s">
        <v>1084</v>
      </c>
      <c r="O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73" t="str">
        <f t="shared" si="22"/>
        <v>odečtení otvorů:-1*0,6282</v>
      </c>
      <c r="BE611" s="53"/>
      <c r="BF611" s="53"/>
      <c r="BG611" s="53"/>
      <c r="BH611" s="53"/>
      <c r="BI611" s="53"/>
    </row>
    <row r="612" spans="1:61" x14ac:dyDescent="0.2">
      <c r="A612" s="64"/>
      <c r="B612" s="65"/>
      <c r="C612" s="329" t="s">
        <v>1073</v>
      </c>
      <c r="D612" s="330"/>
      <c r="E612" s="103">
        <v>-0.50260000000000005</v>
      </c>
      <c r="F612" s="69"/>
      <c r="G612" s="70"/>
      <c r="H612" s="71"/>
      <c r="I612" s="66"/>
      <c r="J612" s="72"/>
      <c r="K612" s="66"/>
      <c r="M612" s="67" t="s">
        <v>1073</v>
      </c>
      <c r="O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73" t="str">
        <f t="shared" si="22"/>
        <v>-0,9*2*0,6282</v>
      </c>
      <c r="BE612" s="53"/>
      <c r="BF612" s="53"/>
      <c r="BG612" s="53"/>
      <c r="BH612" s="53"/>
      <c r="BI612" s="53"/>
    </row>
    <row r="613" spans="1:61" x14ac:dyDescent="0.2">
      <c r="A613" s="64"/>
      <c r="B613" s="65"/>
      <c r="C613" s="329" t="s">
        <v>2455</v>
      </c>
      <c r="D613" s="330"/>
      <c r="E613" s="103">
        <v>5.6877000000000004</v>
      </c>
      <c r="F613" s="69"/>
      <c r="G613" s="70"/>
      <c r="H613" s="71"/>
      <c r="I613" s="66"/>
      <c r="J613" s="72"/>
      <c r="K613" s="66"/>
      <c r="M613" s="67" t="s">
        <v>2455</v>
      </c>
      <c r="O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73" t="str">
        <f t="shared" si="22"/>
        <v>-0,8*0,6282</v>
      </c>
      <c r="BE613" s="53"/>
      <c r="BF613" s="53"/>
      <c r="BG613" s="53"/>
      <c r="BH613" s="53"/>
      <c r="BI613" s="53"/>
    </row>
    <row r="614" spans="1:61" x14ac:dyDescent="0.2">
      <c r="A614" s="64"/>
      <c r="B614" s="65"/>
      <c r="C614" s="329" t="s">
        <v>1839</v>
      </c>
      <c r="D614" s="330"/>
      <c r="E614" s="103">
        <v>-0.62819999999999998</v>
      </c>
      <c r="F614" s="69"/>
      <c r="G614" s="70"/>
      <c r="H614" s="71"/>
      <c r="I614" s="66"/>
      <c r="J614" s="72"/>
      <c r="K614" s="66"/>
      <c r="M614" s="67" t="s">
        <v>1839</v>
      </c>
      <c r="O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73" t="str">
        <f t="shared" si="22"/>
        <v>409:(2,61+2,61+1,917+1,917)*0,6282</v>
      </c>
      <c r="BE614" s="53"/>
      <c r="BF614" s="53"/>
      <c r="BG614" s="53"/>
      <c r="BH614" s="53"/>
      <c r="BI614" s="53"/>
    </row>
    <row r="615" spans="1:61" x14ac:dyDescent="0.2">
      <c r="A615" s="64"/>
      <c r="B615" s="65"/>
      <c r="C615" s="329" t="s">
        <v>1062</v>
      </c>
      <c r="D615" s="330"/>
      <c r="E615" s="103">
        <v>-0.56540000000000001</v>
      </c>
      <c r="F615" s="69"/>
      <c r="G615" s="70"/>
      <c r="H615" s="71"/>
      <c r="I615" s="66"/>
      <c r="J615" s="72"/>
      <c r="K615" s="66"/>
      <c r="M615" s="67" t="s">
        <v>1062</v>
      </c>
      <c r="O615" s="53"/>
      <c r="Z615" s="53"/>
      <c r="AA615" s="53"/>
      <c r="AB615" s="53"/>
      <c r="AC615" s="53"/>
      <c r="AD615" s="53"/>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53"/>
      <c r="BA615" s="53"/>
      <c r="BB615" s="53"/>
      <c r="BC615" s="53"/>
      <c r="BD615" s="73" t="str">
        <f t="shared" si="22"/>
        <v>odečtení otvorů:-1*0,6282</v>
      </c>
      <c r="BE615" s="53"/>
      <c r="BF615" s="53"/>
      <c r="BG615" s="53"/>
      <c r="BH615" s="53"/>
      <c r="BI615" s="53"/>
    </row>
    <row r="616" spans="1:61" x14ac:dyDescent="0.2">
      <c r="A616" s="64"/>
      <c r="B616" s="65"/>
      <c r="C616" s="329" t="s">
        <v>1073</v>
      </c>
      <c r="D616" s="330"/>
      <c r="E616" s="103">
        <v>-0.50260000000000005</v>
      </c>
      <c r="F616" s="69"/>
      <c r="G616" s="70"/>
      <c r="H616" s="71"/>
      <c r="I616" s="66"/>
      <c r="J616" s="72"/>
      <c r="K616" s="66"/>
      <c r="M616" s="67" t="s">
        <v>1073</v>
      </c>
      <c r="O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73" t="str">
        <f t="shared" si="22"/>
        <v>-0,9*0,6282</v>
      </c>
      <c r="BE616" s="53"/>
      <c r="BF616" s="53"/>
      <c r="BG616" s="53"/>
      <c r="BH616" s="53"/>
      <c r="BI616" s="53"/>
    </row>
    <row r="617" spans="1:61" x14ac:dyDescent="0.2">
      <c r="A617" s="64"/>
      <c r="B617" s="65"/>
      <c r="C617" s="329" t="s">
        <v>2456</v>
      </c>
      <c r="D617" s="330"/>
      <c r="E617" s="103">
        <v>5.7793999999999999</v>
      </c>
      <c r="F617" s="69"/>
      <c r="G617" s="70"/>
      <c r="H617" s="71"/>
      <c r="I617" s="66"/>
      <c r="J617" s="72"/>
      <c r="K617" s="66"/>
      <c r="M617" s="67" t="s">
        <v>2456</v>
      </c>
      <c r="O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73" t="str">
        <f t="shared" si="22"/>
        <v>-0,8*0,6282</v>
      </c>
      <c r="BE617" s="53"/>
      <c r="BF617" s="53"/>
      <c r="BG617" s="53"/>
      <c r="BH617" s="53"/>
      <c r="BI617" s="53"/>
    </row>
    <row r="618" spans="1:61" x14ac:dyDescent="0.2">
      <c r="A618" s="64"/>
      <c r="B618" s="65"/>
      <c r="C618" s="329" t="s">
        <v>1842</v>
      </c>
      <c r="D618" s="330"/>
      <c r="E618" s="103">
        <v>-1.1308</v>
      </c>
      <c r="F618" s="69"/>
      <c r="G618" s="70"/>
      <c r="H618" s="71"/>
      <c r="I618" s="66"/>
      <c r="J618" s="72"/>
      <c r="K618" s="66"/>
      <c r="M618" s="67" t="s">
        <v>1842</v>
      </c>
      <c r="O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73" t="str">
        <f t="shared" si="22"/>
        <v>414:(2,5+2,5+2,1+2,1)*0,6282</v>
      </c>
      <c r="BE618" s="53"/>
      <c r="BF618" s="53"/>
      <c r="BG618" s="53"/>
      <c r="BH618" s="53"/>
      <c r="BI618" s="53"/>
    </row>
    <row r="619" spans="1:61" x14ac:dyDescent="0.2">
      <c r="A619" s="64"/>
      <c r="B619" s="65"/>
      <c r="C619" s="329" t="s">
        <v>1073</v>
      </c>
      <c r="D619" s="330"/>
      <c r="E619" s="103">
        <v>-0.50260000000000005</v>
      </c>
      <c r="F619" s="69"/>
      <c r="G619" s="70"/>
      <c r="H619" s="71"/>
      <c r="I619" s="66"/>
      <c r="J619" s="72"/>
      <c r="K619" s="66"/>
      <c r="M619" s="67" t="s">
        <v>1073</v>
      </c>
      <c r="O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53"/>
      <c r="BC619" s="53"/>
      <c r="BD619" s="73" t="str">
        <f t="shared" si="22"/>
        <v>odečtení otvorů:-0,9*2*0,6282</v>
      </c>
      <c r="BE619" s="53"/>
      <c r="BF619" s="53"/>
      <c r="BG619" s="53"/>
      <c r="BH619" s="53"/>
      <c r="BI619" s="53"/>
    </row>
    <row r="620" spans="1:61" x14ac:dyDescent="0.2">
      <c r="A620" s="64"/>
      <c r="B620" s="65"/>
      <c r="C620" s="329" t="s">
        <v>1843</v>
      </c>
      <c r="D620" s="330"/>
      <c r="E620" s="103">
        <v>-0.62819999999999998</v>
      </c>
      <c r="F620" s="69"/>
      <c r="G620" s="70"/>
      <c r="H620" s="71"/>
      <c r="I620" s="66"/>
      <c r="J620" s="72"/>
      <c r="K620" s="66"/>
      <c r="M620" s="67" t="s">
        <v>1843</v>
      </c>
      <c r="O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73" t="str">
        <f t="shared" si="22"/>
        <v>-0,8*0,6282</v>
      </c>
      <c r="BE620" s="53"/>
      <c r="BF620" s="53"/>
      <c r="BG620" s="53"/>
      <c r="BH620" s="53"/>
      <c r="BI620" s="53"/>
    </row>
    <row r="621" spans="1:61" x14ac:dyDescent="0.2">
      <c r="A621" s="64"/>
      <c r="B621" s="65"/>
      <c r="C621" s="329" t="s">
        <v>2457</v>
      </c>
      <c r="D621" s="330"/>
      <c r="E621" s="103">
        <v>4.6047000000000002</v>
      </c>
      <c r="F621" s="69"/>
      <c r="G621" s="70"/>
      <c r="H621" s="71"/>
      <c r="I621" s="66"/>
      <c r="J621" s="72"/>
      <c r="K621" s="66"/>
      <c r="M621" s="67" t="s">
        <v>2457</v>
      </c>
      <c r="O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73" t="str">
        <f t="shared" si="22"/>
        <v>-1*0,6282</v>
      </c>
      <c r="BE621" s="53"/>
      <c r="BF621" s="53"/>
      <c r="BG621" s="53"/>
      <c r="BH621" s="53"/>
      <c r="BI621" s="53"/>
    </row>
    <row r="622" spans="1:61" x14ac:dyDescent="0.2">
      <c r="A622" s="64"/>
      <c r="B622" s="65"/>
      <c r="C622" s="329" t="s">
        <v>1839</v>
      </c>
      <c r="D622" s="330"/>
      <c r="E622" s="103">
        <v>-0.62819999999999998</v>
      </c>
      <c r="F622" s="69"/>
      <c r="G622" s="70"/>
      <c r="H622" s="71"/>
      <c r="I622" s="66"/>
      <c r="J622" s="72"/>
      <c r="K622" s="66"/>
      <c r="M622" s="67" t="s">
        <v>1839</v>
      </c>
      <c r="O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53"/>
      <c r="BA622" s="53"/>
      <c r="BB622" s="53"/>
      <c r="BC622" s="53"/>
      <c r="BD622" s="73" t="str">
        <f t="shared" si="22"/>
        <v>419:(1,985+1,985+1,68+1,68)*0,6282</v>
      </c>
      <c r="BE622" s="53"/>
      <c r="BF622" s="53"/>
      <c r="BG622" s="53"/>
      <c r="BH622" s="53"/>
      <c r="BI622" s="53"/>
    </row>
    <row r="623" spans="1:61" x14ac:dyDescent="0.2">
      <c r="A623" s="64"/>
      <c r="B623" s="65"/>
      <c r="C623" s="329" t="s">
        <v>1062</v>
      </c>
      <c r="D623" s="330"/>
      <c r="E623" s="103">
        <v>-0.56540000000000001</v>
      </c>
      <c r="F623" s="69"/>
      <c r="G623" s="70"/>
      <c r="H623" s="71"/>
      <c r="I623" s="66"/>
      <c r="J623" s="72"/>
      <c r="K623" s="66"/>
      <c r="M623" s="67" t="s">
        <v>1062</v>
      </c>
      <c r="O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73" t="str">
        <f t="shared" si="22"/>
        <v>odečtení otvorů:-1*0,6282</v>
      </c>
      <c r="BE623" s="53"/>
      <c r="BF623" s="53"/>
      <c r="BG623" s="53"/>
      <c r="BH623" s="53"/>
      <c r="BI623" s="53"/>
    </row>
    <row r="624" spans="1:61" x14ac:dyDescent="0.2">
      <c r="A624" s="64"/>
      <c r="B624" s="65"/>
      <c r="C624" s="329" t="s">
        <v>1073</v>
      </c>
      <c r="D624" s="330"/>
      <c r="E624" s="103">
        <v>-0.50260000000000005</v>
      </c>
      <c r="F624" s="69"/>
      <c r="G624" s="70"/>
      <c r="H624" s="71"/>
      <c r="I624" s="66"/>
      <c r="J624" s="72"/>
      <c r="K624" s="66"/>
      <c r="M624" s="67" t="s">
        <v>1073</v>
      </c>
      <c r="O624" s="53"/>
      <c r="Z624" s="53"/>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53"/>
      <c r="BB624" s="53"/>
      <c r="BC624" s="53"/>
      <c r="BD624" s="73" t="str">
        <f t="shared" si="22"/>
        <v>-0,9*0,6282</v>
      </c>
      <c r="BE624" s="53"/>
      <c r="BF624" s="53"/>
      <c r="BG624" s="53"/>
      <c r="BH624" s="53"/>
      <c r="BI624" s="53"/>
    </row>
    <row r="625" spans="1:104" x14ac:dyDescent="0.2">
      <c r="A625" s="64"/>
      <c r="B625" s="65"/>
      <c r="C625" s="329" t="s">
        <v>2458</v>
      </c>
      <c r="D625" s="330"/>
      <c r="E625" s="103">
        <v>8.3802000000000003</v>
      </c>
      <c r="F625" s="69"/>
      <c r="G625" s="70"/>
      <c r="H625" s="71"/>
      <c r="I625" s="66"/>
      <c r="J625" s="72"/>
      <c r="K625" s="66"/>
      <c r="M625" s="67" t="s">
        <v>2458</v>
      </c>
      <c r="O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53"/>
      <c r="BC625" s="53"/>
      <c r="BD625" s="73" t="str">
        <f t="shared" si="22"/>
        <v>-0,8*0,6282</v>
      </c>
      <c r="BE625" s="53"/>
      <c r="BF625" s="53"/>
      <c r="BG625" s="53"/>
      <c r="BH625" s="53"/>
      <c r="BI625" s="53"/>
    </row>
    <row r="626" spans="1:104" x14ac:dyDescent="0.2">
      <c r="A626" s="64"/>
      <c r="B626" s="65"/>
      <c r="C626" s="329" t="s">
        <v>1839</v>
      </c>
      <c r="D626" s="330"/>
      <c r="E626" s="103">
        <v>-0.62819999999999998</v>
      </c>
      <c r="F626" s="69"/>
      <c r="G626" s="70"/>
      <c r="H626" s="71"/>
      <c r="I626" s="66"/>
      <c r="J626" s="72"/>
      <c r="K626" s="66"/>
      <c r="M626" s="67" t="s">
        <v>1839</v>
      </c>
      <c r="O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73" t="str">
        <f t="shared" si="22"/>
        <v>424:(1,4+0,6+1,3+1,3+1,215+2,3+1,2+4,025)*0,6282</v>
      </c>
      <c r="BE626" s="53"/>
      <c r="BF626" s="53"/>
      <c r="BG626" s="53"/>
      <c r="BH626" s="53"/>
      <c r="BI626" s="53"/>
    </row>
    <row r="627" spans="1:104" x14ac:dyDescent="0.2">
      <c r="A627" s="64"/>
      <c r="B627" s="65"/>
      <c r="C627" s="329" t="s">
        <v>1078</v>
      </c>
      <c r="D627" s="330"/>
      <c r="E627" s="103">
        <v>-1.6960999999999999</v>
      </c>
      <c r="F627" s="69"/>
      <c r="G627" s="70"/>
      <c r="H627" s="71"/>
      <c r="I627" s="66"/>
      <c r="J627" s="72"/>
      <c r="K627" s="66"/>
      <c r="M627" s="67" t="s">
        <v>1078</v>
      </c>
      <c r="O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73" t="str">
        <f t="shared" si="22"/>
        <v>odečtení otvorů:-1*0,6282</v>
      </c>
      <c r="BE627" s="53"/>
      <c r="BF627" s="53"/>
      <c r="BG627" s="53"/>
      <c r="BH627" s="53"/>
      <c r="BI627" s="53"/>
    </row>
    <row r="628" spans="1:104" x14ac:dyDescent="0.2">
      <c r="A628" s="64"/>
      <c r="B628" s="65"/>
      <c r="C628" s="329" t="s">
        <v>1846</v>
      </c>
      <c r="D628" s="330"/>
      <c r="E628" s="103">
        <v>-1.0051000000000001</v>
      </c>
      <c r="F628" s="69"/>
      <c r="G628" s="70"/>
      <c r="H628" s="71"/>
      <c r="I628" s="66"/>
      <c r="J628" s="72"/>
      <c r="K628" s="66"/>
      <c r="M628" s="67" t="s">
        <v>1846</v>
      </c>
      <c r="O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73" t="str">
        <f t="shared" si="22"/>
        <v>-0,9*3*0,6282</v>
      </c>
      <c r="BE628" s="53"/>
      <c r="BF628" s="53"/>
      <c r="BG628" s="53"/>
      <c r="BH628" s="53"/>
      <c r="BI628" s="53"/>
    </row>
    <row r="629" spans="1:104" x14ac:dyDescent="0.2">
      <c r="A629" s="64"/>
      <c r="B629" s="65"/>
      <c r="C629" s="329" t="s">
        <v>2459</v>
      </c>
      <c r="D629" s="330"/>
      <c r="E629" s="103">
        <v>3.2791999999999999</v>
      </c>
      <c r="F629" s="69"/>
      <c r="G629" s="70"/>
      <c r="H629" s="71"/>
      <c r="I629" s="66"/>
      <c r="J629" s="72"/>
      <c r="K629" s="66"/>
      <c r="M629" s="67" t="s">
        <v>2459</v>
      </c>
      <c r="O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73" t="str">
        <f t="shared" si="22"/>
        <v>-0,8*2*0,6282</v>
      </c>
      <c r="BE629" s="53"/>
      <c r="BF629" s="53"/>
      <c r="BG629" s="53"/>
      <c r="BH629" s="53"/>
      <c r="BI629" s="53"/>
    </row>
    <row r="630" spans="1:104" x14ac:dyDescent="0.2">
      <c r="A630" s="64"/>
      <c r="B630" s="65"/>
      <c r="C630" s="329" t="s">
        <v>1075</v>
      </c>
      <c r="D630" s="330"/>
      <c r="E630" s="103">
        <v>-0.50260000000000005</v>
      </c>
      <c r="F630" s="69"/>
      <c r="G630" s="70"/>
      <c r="H630" s="71"/>
      <c r="I630" s="66"/>
      <c r="J630" s="72"/>
      <c r="K630" s="66"/>
      <c r="M630" s="67" t="s">
        <v>1075</v>
      </c>
      <c r="O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73" t="str">
        <f t="shared" si="22"/>
        <v>426 (WC):(1,41+1,41+1,2+1,2)*0,6282</v>
      </c>
      <c r="BE630" s="53"/>
      <c r="BF630" s="53"/>
      <c r="BG630" s="53"/>
      <c r="BH630" s="53"/>
      <c r="BI630" s="53"/>
    </row>
    <row r="631" spans="1:104" x14ac:dyDescent="0.2">
      <c r="A631" s="64"/>
      <c r="B631" s="65"/>
      <c r="C631" s="329" t="s">
        <v>1848</v>
      </c>
      <c r="D631" s="330"/>
      <c r="E631" s="103">
        <v>6.282</v>
      </c>
      <c r="F631" s="69"/>
      <c r="G631" s="70"/>
      <c r="H631" s="71"/>
      <c r="I631" s="66"/>
      <c r="J631" s="72"/>
      <c r="K631" s="66"/>
      <c r="M631" s="67" t="s">
        <v>1848</v>
      </c>
      <c r="O631" s="53"/>
      <c r="Z631" s="53"/>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53"/>
      <c r="BC631" s="53"/>
      <c r="BD631" s="73" t="str">
        <f t="shared" si="22"/>
        <v>odečtení otvorů :-0,8*0,6282</v>
      </c>
      <c r="BE631" s="53"/>
      <c r="BF631" s="53"/>
      <c r="BG631" s="53"/>
      <c r="BH631" s="53"/>
      <c r="BI631" s="53"/>
    </row>
    <row r="632" spans="1:104" x14ac:dyDescent="0.2">
      <c r="A632" s="64"/>
      <c r="B632" s="65"/>
      <c r="C632" s="329" t="s">
        <v>1849</v>
      </c>
      <c r="D632" s="330"/>
      <c r="E632" s="103">
        <v>1.5705</v>
      </c>
      <c r="F632" s="69"/>
      <c r="G632" s="70"/>
      <c r="H632" s="71"/>
      <c r="I632" s="66"/>
      <c r="J632" s="72"/>
      <c r="K632" s="66"/>
      <c r="M632" s="67" t="s">
        <v>1849</v>
      </c>
      <c r="O632" s="53"/>
      <c r="Z632" s="53"/>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53"/>
      <c r="BC632" s="53"/>
      <c r="BD632" s="73" t="str">
        <f t="shared" si="22"/>
        <v>Schodiště :10*0,6282</v>
      </c>
      <c r="BE632" s="53"/>
      <c r="BF632" s="53"/>
      <c r="BG632" s="53"/>
      <c r="BH632" s="53"/>
      <c r="BI632" s="53"/>
    </row>
    <row r="633" spans="1:104" ht="22.5" x14ac:dyDescent="0.2">
      <c r="A633" s="54">
        <v>87</v>
      </c>
      <c r="B633" s="55" t="s">
        <v>1122</v>
      </c>
      <c r="C633" s="56" t="s">
        <v>1123</v>
      </c>
      <c r="D633" s="57" t="s">
        <v>248</v>
      </c>
      <c r="E633" s="100">
        <v>0.73309999999999997</v>
      </c>
      <c r="F633" s="59">
        <v>0</v>
      </c>
      <c r="G633" s="60">
        <f>E633*F633</f>
        <v>0</v>
      </c>
      <c r="H633" s="61">
        <v>0</v>
      </c>
      <c r="I633" s="62">
        <f>E633*H633</f>
        <v>0</v>
      </c>
      <c r="J633" s="61"/>
      <c r="K633" s="62">
        <f>E633*J633</f>
        <v>0</v>
      </c>
      <c r="O633" s="53"/>
      <c r="Z633" s="53"/>
      <c r="AA633" s="53">
        <v>12</v>
      </c>
      <c r="AB633" s="53">
        <v>0</v>
      </c>
      <c r="AC633" s="53">
        <v>87</v>
      </c>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63">
        <f>G633</f>
        <v>0</v>
      </c>
      <c r="BA633" s="53"/>
      <c r="BB633" s="53"/>
      <c r="BC633" s="53"/>
      <c r="BD633" s="53"/>
      <c r="BE633" s="53"/>
      <c r="BF633" s="53"/>
      <c r="BG633" s="53"/>
      <c r="BH633" s="53"/>
      <c r="BI633" s="53"/>
      <c r="CA633" s="53">
        <v>12</v>
      </c>
      <c r="CB633" s="53">
        <v>0</v>
      </c>
      <c r="CZ633" s="16">
        <v>2</v>
      </c>
    </row>
    <row r="634" spans="1:104" x14ac:dyDescent="0.2">
      <c r="A634" s="64"/>
      <c r="B634" s="65"/>
      <c r="C634" s="329" t="s">
        <v>1850</v>
      </c>
      <c r="D634" s="330"/>
      <c r="E634" s="103">
        <v>0.73309999999999997</v>
      </c>
      <c r="F634" s="69"/>
      <c r="G634" s="70"/>
      <c r="H634" s="71"/>
      <c r="I634" s="66"/>
      <c r="J634" s="72"/>
      <c r="K634" s="66"/>
      <c r="M634" s="67" t="s">
        <v>1850</v>
      </c>
      <c r="O634" s="53"/>
      <c r="Z634" s="53"/>
      <c r="AA634" s="53"/>
      <c r="AB634" s="53"/>
      <c r="AC634" s="53"/>
      <c r="AD634" s="53"/>
      <c r="AE634" s="53"/>
      <c r="AF634" s="53"/>
      <c r="AG634" s="53"/>
      <c r="AH634" s="53"/>
      <c r="AI634" s="53"/>
      <c r="AJ634" s="53"/>
      <c r="AK634" s="53"/>
      <c r="AL634" s="53"/>
      <c r="AM634" s="53"/>
      <c r="AN634" s="53"/>
      <c r="AO634" s="53"/>
      <c r="AP634" s="53"/>
      <c r="AQ634" s="53"/>
      <c r="AR634" s="53"/>
      <c r="AS634" s="53"/>
      <c r="AT634" s="53"/>
      <c r="AU634" s="53"/>
      <c r="AV634" s="53"/>
      <c r="AW634" s="53"/>
      <c r="AX634" s="53"/>
      <c r="AY634" s="53"/>
      <c r="AZ634" s="53"/>
      <c r="BA634" s="53"/>
      <c r="BB634" s="53"/>
      <c r="BC634" s="53"/>
      <c r="BD634" s="73" t="str">
        <f>C633</f>
        <v xml:space="preserve">Přesun hmot pro podlahy z dlaždic, výšky do 24 m </v>
      </c>
      <c r="BE634" s="53"/>
      <c r="BF634" s="53"/>
      <c r="BG634" s="53"/>
      <c r="BH634" s="53"/>
      <c r="BI634" s="53"/>
    </row>
    <row r="635" spans="1:104" x14ac:dyDescent="0.2">
      <c r="A635" s="54">
        <v>88</v>
      </c>
      <c r="B635" s="55" t="s">
        <v>1125</v>
      </c>
      <c r="C635" s="56" t="s">
        <v>1126</v>
      </c>
      <c r="D635" s="57" t="s">
        <v>41</v>
      </c>
      <c r="E635" s="100">
        <v>13.6508</v>
      </c>
      <c r="F635" s="59">
        <v>0</v>
      </c>
      <c r="G635" s="60">
        <f>E635*F635</f>
        <v>0</v>
      </c>
      <c r="H635" s="61">
        <v>1.9199999999999998E-2</v>
      </c>
      <c r="I635" s="62">
        <f>E635*H635</f>
        <v>0.26209536</v>
      </c>
      <c r="J635" s="61"/>
      <c r="K635" s="62">
        <f>E635*J635</f>
        <v>0</v>
      </c>
      <c r="O635" s="53"/>
      <c r="Z635" s="53"/>
      <c r="AA635" s="53">
        <v>3</v>
      </c>
      <c r="AB635" s="53">
        <v>7</v>
      </c>
      <c r="AC635" s="53">
        <v>59764203</v>
      </c>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63">
        <f>G635</f>
        <v>0</v>
      </c>
      <c r="BA635" s="53"/>
      <c r="BB635" s="53"/>
      <c r="BC635" s="53"/>
      <c r="BD635" s="53"/>
      <c r="BE635" s="53"/>
      <c r="BF635" s="53"/>
      <c r="BG635" s="53"/>
      <c r="BH635" s="53"/>
      <c r="BI635" s="53"/>
      <c r="CA635" s="53">
        <v>3</v>
      </c>
      <c r="CB635" s="53">
        <v>7</v>
      </c>
      <c r="CZ635" s="16">
        <v>2</v>
      </c>
    </row>
    <row r="636" spans="1:104" x14ac:dyDescent="0.2">
      <c r="A636" s="64"/>
      <c r="B636" s="65"/>
      <c r="C636" s="329" t="s">
        <v>1851</v>
      </c>
      <c r="D636" s="330"/>
      <c r="E636" s="103">
        <v>13.6508</v>
      </c>
      <c r="F636" s="69"/>
      <c r="G636" s="70"/>
      <c r="H636" s="71"/>
      <c r="I636" s="66"/>
      <c r="J636" s="72"/>
      <c r="K636" s="66"/>
      <c r="M636" s="67" t="s">
        <v>1851</v>
      </c>
      <c r="O636" s="53"/>
      <c r="Z636" s="53"/>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53"/>
      <c r="BC636" s="53"/>
      <c r="BD636" s="73" t="str">
        <f>C635</f>
        <v>Dlažba matná 300x300x9 mm</v>
      </c>
      <c r="BE636" s="53"/>
      <c r="BF636" s="53"/>
      <c r="BG636" s="53"/>
      <c r="BH636" s="53"/>
      <c r="BI636" s="53"/>
    </row>
    <row r="637" spans="1:104" x14ac:dyDescent="0.2">
      <c r="A637" s="54">
        <v>89</v>
      </c>
      <c r="B637" s="55" t="s">
        <v>1128</v>
      </c>
      <c r="C637" s="56" t="s">
        <v>1129</v>
      </c>
      <c r="D637" s="57" t="s">
        <v>41</v>
      </c>
      <c r="E637" s="100">
        <v>10.654299999999999</v>
      </c>
      <c r="F637" s="59">
        <v>0</v>
      </c>
      <c r="G637" s="60">
        <f>E637*F637</f>
        <v>0</v>
      </c>
      <c r="H637" s="61">
        <v>1.9199999999999998E-2</v>
      </c>
      <c r="I637" s="62">
        <f>E637*H637</f>
        <v>0.20456255999999998</v>
      </c>
      <c r="J637" s="61"/>
      <c r="K637" s="62">
        <f>E637*J637</f>
        <v>0</v>
      </c>
      <c r="O637" s="53"/>
      <c r="Z637" s="53"/>
      <c r="AA637" s="53">
        <v>3</v>
      </c>
      <c r="AB637" s="53">
        <v>7</v>
      </c>
      <c r="AC637" s="53">
        <v>59764206</v>
      </c>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63">
        <f>G637</f>
        <v>0</v>
      </c>
      <c r="BA637" s="53"/>
      <c r="BB637" s="53"/>
      <c r="BC637" s="53"/>
      <c r="BD637" s="53"/>
      <c r="BE637" s="53"/>
      <c r="BF637" s="53"/>
      <c r="BG637" s="53"/>
      <c r="BH637" s="53"/>
      <c r="BI637" s="53"/>
      <c r="CA637" s="53">
        <v>3</v>
      </c>
      <c r="CB637" s="53">
        <v>7</v>
      </c>
      <c r="CZ637" s="16">
        <v>2</v>
      </c>
    </row>
    <row r="638" spans="1:104" x14ac:dyDescent="0.2">
      <c r="A638" s="64"/>
      <c r="B638" s="65"/>
      <c r="C638" s="329" t="s">
        <v>1852</v>
      </c>
      <c r="D638" s="330"/>
      <c r="E638" s="103">
        <v>10.654299999999999</v>
      </c>
      <c r="F638" s="69"/>
      <c r="G638" s="70"/>
      <c r="H638" s="71"/>
      <c r="I638" s="66"/>
      <c r="J638" s="72"/>
      <c r="K638" s="66"/>
      <c r="M638" s="67" t="s">
        <v>1852</v>
      </c>
      <c r="O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c r="BB638" s="53"/>
      <c r="BC638" s="53"/>
      <c r="BD638" s="73" t="str">
        <f>C637</f>
        <v>Dlažba matná 330x330 mm</v>
      </c>
      <c r="BE638" s="53"/>
      <c r="BF638" s="53"/>
      <c r="BG638" s="53"/>
      <c r="BH638" s="53"/>
      <c r="BI638" s="53"/>
    </row>
    <row r="639" spans="1:104" x14ac:dyDescent="0.2">
      <c r="A639" s="54">
        <v>90</v>
      </c>
      <c r="B639" s="55" t="s">
        <v>1131</v>
      </c>
      <c r="C639" s="56" t="s">
        <v>1132</v>
      </c>
      <c r="D639" s="57" t="s">
        <v>41</v>
      </c>
      <c r="E639" s="100">
        <v>11.586499999999999</v>
      </c>
      <c r="F639" s="59">
        <v>0</v>
      </c>
      <c r="G639" s="60">
        <f>E639*F639</f>
        <v>0</v>
      </c>
      <c r="H639" s="61">
        <v>1.9199999999999998E-2</v>
      </c>
      <c r="I639" s="62">
        <f>E639*H639</f>
        <v>0.22246079999999996</v>
      </c>
      <c r="J639" s="61"/>
      <c r="K639" s="62">
        <f>E639*J639</f>
        <v>0</v>
      </c>
      <c r="O639" s="53"/>
      <c r="Z639" s="53"/>
      <c r="AA639" s="53">
        <v>3</v>
      </c>
      <c r="AB639" s="53">
        <v>1</v>
      </c>
      <c r="AC639" s="53">
        <v>597642070</v>
      </c>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63">
        <f>G639</f>
        <v>0</v>
      </c>
      <c r="BA639" s="53"/>
      <c r="BB639" s="53"/>
      <c r="BC639" s="53"/>
      <c r="BD639" s="53"/>
      <c r="BE639" s="53"/>
      <c r="BF639" s="53"/>
      <c r="BG639" s="53"/>
      <c r="BH639" s="53"/>
      <c r="BI639" s="53"/>
      <c r="CA639" s="53">
        <v>3</v>
      </c>
      <c r="CB639" s="53">
        <v>1</v>
      </c>
      <c r="CZ639" s="16">
        <v>2</v>
      </c>
    </row>
    <row r="640" spans="1:104" x14ac:dyDescent="0.2">
      <c r="A640" s="64"/>
      <c r="B640" s="65"/>
      <c r="C640" s="326" t="s">
        <v>1052</v>
      </c>
      <c r="D640" s="327"/>
      <c r="E640" s="327"/>
      <c r="F640" s="327"/>
      <c r="G640" s="328"/>
      <c r="I640" s="66"/>
      <c r="K640" s="66"/>
      <c r="L640" s="67" t="s">
        <v>1052</v>
      </c>
      <c r="O640" s="53"/>
      <c r="Z640" s="53"/>
      <c r="AA640" s="53"/>
      <c r="AB640" s="53"/>
      <c r="AC640" s="53"/>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53"/>
      <c r="BC640" s="53"/>
      <c r="BD640" s="53"/>
      <c r="BE640" s="53"/>
      <c r="BF640" s="53"/>
      <c r="BG640" s="53"/>
      <c r="BH640" s="53"/>
      <c r="BI640" s="53"/>
    </row>
    <row r="641" spans="1:104" x14ac:dyDescent="0.2">
      <c r="A641" s="64"/>
      <c r="B641" s="65"/>
      <c r="C641" s="329" t="s">
        <v>1853</v>
      </c>
      <c r="D641" s="330"/>
      <c r="E641" s="103">
        <v>11.586499999999999</v>
      </c>
      <c r="F641" s="69"/>
      <c r="G641" s="70"/>
      <c r="H641" s="71"/>
      <c r="I641" s="66"/>
      <c r="J641" s="72"/>
      <c r="K641" s="66"/>
      <c r="M641" s="67" t="s">
        <v>1853</v>
      </c>
      <c r="O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53"/>
      <c r="BC641" s="53"/>
      <c r="BD641" s="73" t="str">
        <f>C640</f>
        <v xml:space="preserve">dopřesněno dle požadavků investora </v>
      </c>
      <c r="BE641" s="53"/>
      <c r="BF641" s="53"/>
      <c r="BG641" s="53"/>
      <c r="BH641" s="53"/>
      <c r="BI641" s="53"/>
    </row>
    <row r="642" spans="1:104" x14ac:dyDescent="0.2">
      <c r="A642" s="74" t="s">
        <v>42</v>
      </c>
      <c r="B642" s="75" t="s">
        <v>1048</v>
      </c>
      <c r="C642" s="76" t="s">
        <v>1049</v>
      </c>
      <c r="D642" s="77"/>
      <c r="E642" s="78"/>
      <c r="F642" s="78"/>
      <c r="G642" s="79">
        <f>SUM(G594:G641)</f>
        <v>0</v>
      </c>
      <c r="H642" s="80"/>
      <c r="I642" s="79">
        <f>SUM(I594:I641)</f>
        <v>0.73312286699999984</v>
      </c>
      <c r="J642" s="81"/>
      <c r="K642" s="79">
        <f>SUM(K594:K641)</f>
        <v>0</v>
      </c>
      <c r="O642" s="53"/>
      <c r="X642" s="82">
        <f>K642</f>
        <v>0</v>
      </c>
      <c r="Y642" s="82">
        <f>I642</f>
        <v>0.73312286699999984</v>
      </c>
      <c r="Z642" s="63">
        <f>G642</f>
        <v>0</v>
      </c>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83"/>
      <c r="BB642" s="83"/>
      <c r="BC642" s="83"/>
      <c r="BD642" s="83"/>
      <c r="BE642" s="83"/>
      <c r="BF642" s="83"/>
      <c r="BG642" s="53"/>
      <c r="BH642" s="53"/>
      <c r="BI642" s="53"/>
    </row>
    <row r="643" spans="1:104" ht="14.25" customHeight="1" x14ac:dyDescent="0.2">
      <c r="A643" s="43" t="s">
        <v>38</v>
      </c>
      <c r="B643" s="44" t="s">
        <v>1134</v>
      </c>
      <c r="C643" s="45" t="s">
        <v>1135</v>
      </c>
      <c r="D643" s="46"/>
      <c r="E643" s="47"/>
      <c r="F643" s="47"/>
      <c r="G643" s="48"/>
      <c r="H643" s="49"/>
      <c r="I643" s="50"/>
      <c r="J643" s="51"/>
      <c r="K643" s="52"/>
      <c r="O643" s="53"/>
    </row>
    <row r="644" spans="1:104" x14ac:dyDescent="0.2">
      <c r="A644" s="54">
        <v>91</v>
      </c>
      <c r="B644" s="55" t="s">
        <v>1136</v>
      </c>
      <c r="C644" s="56" t="s">
        <v>1137</v>
      </c>
      <c r="D644" s="57" t="s">
        <v>1138</v>
      </c>
      <c r="E644" s="100">
        <v>136.94759999999999</v>
      </c>
      <c r="F644" s="59">
        <v>0</v>
      </c>
      <c r="G644" s="60">
        <f>E644*F644</f>
        <v>0</v>
      </c>
      <c r="H644" s="61">
        <v>0</v>
      </c>
      <c r="I644" s="62">
        <f>E644*H644</f>
        <v>0</v>
      </c>
      <c r="J644" s="61">
        <v>0</v>
      </c>
      <c r="K644" s="62">
        <f>E644*J644</f>
        <v>0</v>
      </c>
      <c r="O644" s="53"/>
      <c r="Z644" s="53"/>
      <c r="AA644" s="53">
        <v>1</v>
      </c>
      <c r="AB644" s="53">
        <v>7</v>
      </c>
      <c r="AC644" s="53">
        <v>7</v>
      </c>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63">
        <f>G644</f>
        <v>0</v>
      </c>
      <c r="BA644" s="53"/>
      <c r="BB644" s="53"/>
      <c r="BC644" s="53"/>
      <c r="BD644" s="53"/>
      <c r="BE644" s="53"/>
      <c r="BF644" s="53"/>
      <c r="BG644" s="53"/>
      <c r="BH644" s="53"/>
      <c r="BI644" s="53"/>
      <c r="CA644" s="53">
        <v>1</v>
      </c>
      <c r="CB644" s="53">
        <v>7</v>
      </c>
      <c r="CZ644" s="16">
        <v>2</v>
      </c>
    </row>
    <row r="645" spans="1:104" ht="33.75" x14ac:dyDescent="0.2">
      <c r="A645" s="64"/>
      <c r="B645" s="65"/>
      <c r="C645" s="326" t="s">
        <v>1139</v>
      </c>
      <c r="D645" s="327"/>
      <c r="E645" s="327"/>
      <c r="F645" s="327"/>
      <c r="G645" s="328"/>
      <c r="I645" s="66"/>
      <c r="K645" s="66"/>
      <c r="L645" s="67" t="s">
        <v>1139</v>
      </c>
      <c r="O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row>
    <row r="646" spans="1:104" x14ac:dyDescent="0.2">
      <c r="A646" s="64"/>
      <c r="B646" s="65"/>
      <c r="C646" s="326" t="s">
        <v>1140</v>
      </c>
      <c r="D646" s="327"/>
      <c r="E646" s="327"/>
      <c r="F646" s="327"/>
      <c r="G646" s="328"/>
      <c r="I646" s="66"/>
      <c r="K646" s="66"/>
      <c r="L646" s="67" t="s">
        <v>1140</v>
      </c>
      <c r="O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53"/>
      <c r="BC646" s="53"/>
      <c r="BD646" s="53"/>
      <c r="BE646" s="53"/>
      <c r="BF646" s="53"/>
      <c r="BG646" s="53"/>
      <c r="BH646" s="53"/>
      <c r="BI646" s="53"/>
    </row>
    <row r="647" spans="1:104" x14ac:dyDescent="0.2">
      <c r="A647" s="64"/>
      <c r="B647" s="65"/>
      <c r="C647" s="326" t="s">
        <v>1141</v>
      </c>
      <c r="D647" s="327"/>
      <c r="E647" s="327"/>
      <c r="F647" s="327"/>
      <c r="G647" s="328"/>
      <c r="I647" s="66"/>
      <c r="K647" s="66"/>
      <c r="L647" s="67" t="s">
        <v>1141</v>
      </c>
      <c r="O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53"/>
      <c r="BI647" s="53"/>
    </row>
    <row r="648" spans="1:104" x14ac:dyDescent="0.2">
      <c r="A648" s="64"/>
      <c r="B648" s="65"/>
      <c r="C648" s="329" t="s">
        <v>1854</v>
      </c>
      <c r="D648" s="330"/>
      <c r="E648" s="103">
        <v>136.94759999999999</v>
      </c>
      <c r="F648" s="69"/>
      <c r="G648" s="70"/>
      <c r="H648" s="71"/>
      <c r="I648" s="66"/>
      <c r="J648" s="72"/>
      <c r="K648" s="66"/>
      <c r="M648" s="67" t="s">
        <v>1854</v>
      </c>
      <c r="O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73" t="str">
        <f>C647</f>
        <v>útováno  bude dle skutečnsti na stavbě</v>
      </c>
      <c r="BE648" s="53"/>
      <c r="BF648" s="53"/>
      <c r="BG648" s="53"/>
      <c r="BH648" s="53"/>
      <c r="BI648" s="53"/>
    </row>
    <row r="649" spans="1:104" ht="22.5" x14ac:dyDescent="0.2">
      <c r="A649" s="54">
        <v>92</v>
      </c>
      <c r="B649" s="55" t="s">
        <v>1143</v>
      </c>
      <c r="C649" s="56" t="s">
        <v>1144</v>
      </c>
      <c r="D649" s="57" t="s">
        <v>201</v>
      </c>
      <c r="E649" s="100">
        <v>136.58949999999999</v>
      </c>
      <c r="F649" s="59">
        <v>0</v>
      </c>
      <c r="G649" s="60">
        <f>E649*F649</f>
        <v>0</v>
      </c>
      <c r="H649" s="61">
        <v>8.0000000000000007E-5</v>
      </c>
      <c r="I649" s="62">
        <f>E649*H649</f>
        <v>1.092716E-2</v>
      </c>
      <c r="J649" s="61">
        <v>0</v>
      </c>
      <c r="K649" s="62">
        <f>E649*J649</f>
        <v>0</v>
      </c>
      <c r="O649" s="53"/>
      <c r="Z649" s="53"/>
      <c r="AA649" s="53">
        <v>1</v>
      </c>
      <c r="AB649" s="53">
        <v>7</v>
      </c>
      <c r="AC649" s="53">
        <v>7</v>
      </c>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63">
        <f>G649</f>
        <v>0</v>
      </c>
      <c r="BA649" s="53"/>
      <c r="BB649" s="53"/>
      <c r="BC649" s="53"/>
      <c r="BD649" s="53"/>
      <c r="BE649" s="53"/>
      <c r="BF649" s="53"/>
      <c r="BG649" s="53"/>
      <c r="BH649" s="53"/>
      <c r="BI649" s="53"/>
      <c r="CA649" s="53">
        <v>1</v>
      </c>
      <c r="CB649" s="53">
        <v>7</v>
      </c>
      <c r="CZ649" s="16">
        <v>2</v>
      </c>
    </row>
    <row r="650" spans="1:104" x14ac:dyDescent="0.2">
      <c r="A650" s="64"/>
      <c r="B650" s="65"/>
      <c r="C650" s="329" t="s">
        <v>2460</v>
      </c>
      <c r="D650" s="330"/>
      <c r="E650" s="103">
        <v>8.8199000000000005</v>
      </c>
      <c r="F650" s="69"/>
      <c r="G650" s="70"/>
      <c r="H650" s="71"/>
      <c r="I650" s="66"/>
      <c r="J650" s="72"/>
      <c r="K650" s="66"/>
      <c r="M650" s="67" t="s">
        <v>2460</v>
      </c>
      <c r="O650" s="53"/>
      <c r="Z650" s="53"/>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53"/>
      <c r="BC650" s="53"/>
      <c r="BD650" s="73" t="str">
        <f t="shared" ref="BD650:BD694" si="23">C649</f>
        <v>Lepení podlahových soklíků z PVC a vinylu včetně dodávky soklíku PVC</v>
      </c>
      <c r="BE650" s="53"/>
      <c r="BF650" s="53"/>
      <c r="BG650" s="53"/>
      <c r="BH650" s="53"/>
      <c r="BI650" s="53"/>
    </row>
    <row r="651" spans="1:104" x14ac:dyDescent="0.2">
      <c r="A651" s="64"/>
      <c r="B651" s="65"/>
      <c r="C651" s="329" t="s">
        <v>1856</v>
      </c>
      <c r="D651" s="330"/>
      <c r="E651" s="103">
        <v>-0.56540000000000001</v>
      </c>
      <c r="F651" s="69"/>
      <c r="G651" s="70"/>
      <c r="H651" s="71"/>
      <c r="I651" s="66"/>
      <c r="J651" s="72"/>
      <c r="K651" s="66"/>
      <c r="M651" s="67" t="s">
        <v>1856</v>
      </c>
      <c r="O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73" t="str">
        <f t="shared" si="23"/>
        <v>405:(3,285+3,285+3,735+3,735)*0,6282</v>
      </c>
      <c r="BE651" s="53"/>
      <c r="BF651" s="53"/>
      <c r="BG651" s="53"/>
      <c r="BH651" s="53"/>
      <c r="BI651" s="53"/>
    </row>
    <row r="652" spans="1:104" x14ac:dyDescent="0.2">
      <c r="A652" s="64"/>
      <c r="B652" s="65"/>
      <c r="C652" s="329" t="s">
        <v>844</v>
      </c>
      <c r="D652" s="330"/>
      <c r="E652" s="103">
        <v>0</v>
      </c>
      <c r="F652" s="69"/>
      <c r="G652" s="70"/>
      <c r="H652" s="71"/>
      <c r="I652" s="66"/>
      <c r="J652" s="72"/>
      <c r="K652" s="66"/>
      <c r="M652" s="67"/>
      <c r="O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73" t="str">
        <f t="shared" si="23"/>
        <v>odečtení otvorů:-0,9*0,6282</v>
      </c>
      <c r="BE652" s="53"/>
      <c r="BF652" s="53"/>
      <c r="BG652" s="53"/>
      <c r="BH652" s="53"/>
      <c r="BI652" s="53"/>
    </row>
    <row r="653" spans="1:104" ht="22.5" x14ac:dyDescent="0.2">
      <c r="A653" s="64"/>
      <c r="B653" s="65"/>
      <c r="C653" s="329" t="s">
        <v>2461</v>
      </c>
      <c r="D653" s="330"/>
      <c r="E653" s="103">
        <v>15.906000000000001</v>
      </c>
      <c r="F653" s="69"/>
      <c r="G653" s="70"/>
      <c r="H653" s="71"/>
      <c r="I653" s="66"/>
      <c r="J653" s="72"/>
      <c r="K653" s="66"/>
      <c r="M653" s="67" t="s">
        <v>2461</v>
      </c>
      <c r="O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73" t="str">
        <f t="shared" si="23"/>
        <v/>
      </c>
      <c r="BE653" s="53"/>
      <c r="BF653" s="53"/>
      <c r="BG653" s="53"/>
      <c r="BH653" s="53"/>
      <c r="BI653" s="53"/>
    </row>
    <row r="654" spans="1:104" ht="25.5" x14ac:dyDescent="0.2">
      <c r="A654" s="64"/>
      <c r="B654" s="65"/>
      <c r="C654" s="329" t="s">
        <v>2462</v>
      </c>
      <c r="D654" s="330"/>
      <c r="E654" s="103">
        <v>2.8896999999999999</v>
      </c>
      <c r="F654" s="69"/>
      <c r="G654" s="70"/>
      <c r="H654" s="71"/>
      <c r="I654" s="66"/>
      <c r="J654" s="72"/>
      <c r="K654" s="66"/>
      <c r="M654" s="67" t="s">
        <v>2462</v>
      </c>
      <c r="O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73" t="str">
        <f t="shared" si="23"/>
        <v>407:(3,735+3,01+2,1+0,5+0,1+0,4+2+2,9+5,8+0,6+0,675+1,1+2,4)*0,6282</v>
      </c>
      <c r="BE654" s="53"/>
      <c r="BF654" s="53"/>
      <c r="BG654" s="53"/>
      <c r="BH654" s="53"/>
      <c r="BI654" s="53"/>
    </row>
    <row r="655" spans="1:104" x14ac:dyDescent="0.2">
      <c r="A655" s="64"/>
      <c r="B655" s="65"/>
      <c r="C655" s="329" t="s">
        <v>1856</v>
      </c>
      <c r="D655" s="330"/>
      <c r="E655" s="103">
        <v>-0.56540000000000001</v>
      </c>
      <c r="F655" s="69"/>
      <c r="G655" s="70"/>
      <c r="H655" s="71"/>
      <c r="I655" s="66"/>
      <c r="J655" s="72"/>
      <c r="K655" s="66"/>
      <c r="M655" s="67" t="s">
        <v>1856</v>
      </c>
      <c r="O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73" t="str">
        <f t="shared" si="23"/>
        <v>407 :(3+0,8+0,8)*0,6282</v>
      </c>
      <c r="BE655" s="53"/>
      <c r="BF655" s="53"/>
      <c r="BG655" s="53"/>
      <c r="BH655" s="53"/>
      <c r="BI655" s="53"/>
    </row>
    <row r="656" spans="1:104" x14ac:dyDescent="0.2">
      <c r="A656" s="64"/>
      <c r="B656" s="65"/>
      <c r="C656" s="329" t="s">
        <v>844</v>
      </c>
      <c r="D656" s="330"/>
      <c r="E656" s="103">
        <v>0</v>
      </c>
      <c r="F656" s="69"/>
      <c r="G656" s="70"/>
      <c r="H656" s="71"/>
      <c r="I656" s="66"/>
      <c r="J656" s="72"/>
      <c r="K656" s="66"/>
      <c r="M656" s="67"/>
      <c r="O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73" t="str">
        <f t="shared" si="23"/>
        <v>odečtení otvorů:-0,9*0,6282</v>
      </c>
      <c r="BE656" s="53"/>
      <c r="BF656" s="53"/>
      <c r="BG656" s="53"/>
      <c r="BH656" s="53"/>
      <c r="BI656" s="53"/>
    </row>
    <row r="657" spans="1:61" x14ac:dyDescent="0.2">
      <c r="A657" s="64"/>
      <c r="B657" s="65"/>
      <c r="C657" s="329" t="s">
        <v>1859</v>
      </c>
      <c r="D657" s="330"/>
      <c r="E657" s="103">
        <v>-0.60309999999999997</v>
      </c>
      <c r="F657" s="69"/>
      <c r="G657" s="70"/>
      <c r="H657" s="71"/>
      <c r="I657" s="66"/>
      <c r="J657" s="72"/>
      <c r="K657" s="66"/>
      <c r="M657" s="67" t="s">
        <v>1859</v>
      </c>
      <c r="O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73" t="str">
        <f t="shared" si="23"/>
        <v/>
      </c>
      <c r="BE657" s="53"/>
      <c r="BF657" s="53"/>
      <c r="BG657" s="53"/>
      <c r="BH657" s="53"/>
      <c r="BI657" s="53"/>
    </row>
    <row r="658" spans="1:61" x14ac:dyDescent="0.2">
      <c r="A658" s="64"/>
      <c r="B658" s="65"/>
      <c r="C658" s="329" t="s">
        <v>844</v>
      </c>
      <c r="D658" s="330"/>
      <c r="E658" s="103">
        <v>0</v>
      </c>
      <c r="F658" s="69"/>
      <c r="G658" s="70"/>
      <c r="H658" s="71"/>
      <c r="I658" s="66"/>
      <c r="J658" s="72"/>
      <c r="K658" s="66"/>
      <c r="M658" s="67"/>
      <c r="O658" s="53"/>
      <c r="Z658" s="53"/>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53"/>
      <c r="BC658" s="53"/>
      <c r="BD658" s="73" t="str">
        <f t="shared" si="23"/>
        <v>-0,96*0,6282</v>
      </c>
      <c r="BE658" s="53"/>
      <c r="BF658" s="53"/>
      <c r="BG658" s="53"/>
      <c r="BH658" s="53"/>
      <c r="BI658" s="53"/>
    </row>
    <row r="659" spans="1:61" x14ac:dyDescent="0.2">
      <c r="A659" s="64"/>
      <c r="B659" s="65"/>
      <c r="C659" s="329" t="s">
        <v>2463</v>
      </c>
      <c r="D659" s="330"/>
      <c r="E659" s="103">
        <v>12.815300000000001</v>
      </c>
      <c r="F659" s="69"/>
      <c r="G659" s="70"/>
      <c r="H659" s="71"/>
      <c r="I659" s="66"/>
      <c r="J659" s="72"/>
      <c r="K659" s="66"/>
      <c r="M659" s="67" t="s">
        <v>2463</v>
      </c>
      <c r="O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73" t="str">
        <f t="shared" si="23"/>
        <v/>
      </c>
      <c r="BE659" s="53"/>
      <c r="BF659" s="53"/>
      <c r="BG659" s="53"/>
      <c r="BH659" s="53"/>
      <c r="BI659" s="53"/>
    </row>
    <row r="660" spans="1:61" x14ac:dyDescent="0.2">
      <c r="A660" s="64"/>
      <c r="B660" s="65"/>
      <c r="C660" s="329" t="s">
        <v>2464</v>
      </c>
      <c r="D660" s="330"/>
      <c r="E660" s="103">
        <v>3.5211000000000001</v>
      </c>
      <c r="F660" s="69"/>
      <c r="G660" s="70"/>
      <c r="H660" s="71"/>
      <c r="I660" s="66"/>
      <c r="J660" s="72"/>
      <c r="K660" s="66"/>
      <c r="M660" s="67" t="s">
        <v>2464</v>
      </c>
      <c r="O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73" t="str">
        <f t="shared" si="23"/>
        <v>410:(7,7+3,6+5,8+0,6+2,7)*0,6282</v>
      </c>
      <c r="BE660" s="53"/>
      <c r="BF660" s="53"/>
      <c r="BG660" s="53"/>
      <c r="BH660" s="53"/>
      <c r="BI660" s="53"/>
    </row>
    <row r="661" spans="1:61" x14ac:dyDescent="0.2">
      <c r="A661" s="64"/>
      <c r="B661" s="65"/>
      <c r="C661" s="329" t="s">
        <v>1862</v>
      </c>
      <c r="D661" s="330"/>
      <c r="E661" s="103">
        <v>0</v>
      </c>
      <c r="F661" s="69"/>
      <c r="G661" s="70"/>
      <c r="H661" s="71"/>
      <c r="I661" s="66"/>
      <c r="J661" s="72"/>
      <c r="K661" s="66"/>
      <c r="M661" s="67" t="s">
        <v>1862</v>
      </c>
      <c r="O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73" t="str">
        <f t="shared" si="23"/>
        <v>410 :(2,4+0,685+0,52+2)*0,6282</v>
      </c>
      <c r="BE661" s="53"/>
      <c r="BF661" s="53"/>
      <c r="BG661" s="53"/>
      <c r="BH661" s="53"/>
      <c r="BI661" s="53"/>
    </row>
    <row r="662" spans="1:61" x14ac:dyDescent="0.2">
      <c r="A662" s="64"/>
      <c r="B662" s="65"/>
      <c r="C662" s="329" t="s">
        <v>844</v>
      </c>
      <c r="D662" s="330"/>
      <c r="E662" s="103">
        <v>0</v>
      </c>
      <c r="F662" s="69"/>
      <c r="G662" s="70"/>
      <c r="H662" s="71"/>
      <c r="I662" s="66"/>
      <c r="J662" s="72"/>
      <c r="K662" s="66"/>
      <c r="M662" s="67"/>
      <c r="O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73" t="str">
        <f t="shared" si="23"/>
        <v>odečtení otvorů:</v>
      </c>
      <c r="BE662" s="53"/>
      <c r="BF662" s="53"/>
      <c r="BG662" s="53"/>
      <c r="BH662" s="53"/>
      <c r="BI662" s="53"/>
    </row>
    <row r="663" spans="1:61" x14ac:dyDescent="0.2">
      <c r="A663" s="64"/>
      <c r="B663" s="65"/>
      <c r="C663" s="329" t="s">
        <v>1863</v>
      </c>
      <c r="D663" s="330"/>
      <c r="E663" s="103">
        <v>-0.66590000000000005</v>
      </c>
      <c r="F663" s="69"/>
      <c r="G663" s="70"/>
      <c r="H663" s="71"/>
      <c r="I663" s="66"/>
      <c r="J663" s="72"/>
      <c r="K663" s="66"/>
      <c r="M663" s="67" t="s">
        <v>1863</v>
      </c>
      <c r="O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73" t="str">
        <f t="shared" si="23"/>
        <v/>
      </c>
      <c r="BE663" s="53"/>
      <c r="BF663" s="53"/>
      <c r="BG663" s="53"/>
      <c r="BH663" s="53"/>
      <c r="BI663" s="53"/>
    </row>
    <row r="664" spans="1:61" x14ac:dyDescent="0.2">
      <c r="A664" s="64"/>
      <c r="B664" s="65"/>
      <c r="C664" s="329" t="s">
        <v>1062</v>
      </c>
      <c r="D664" s="330"/>
      <c r="E664" s="103">
        <v>-0.56540000000000001</v>
      </c>
      <c r="F664" s="69"/>
      <c r="G664" s="70"/>
      <c r="H664" s="71"/>
      <c r="I664" s="66"/>
      <c r="J664" s="72"/>
      <c r="K664" s="66"/>
      <c r="M664" s="67" t="s">
        <v>1062</v>
      </c>
      <c r="O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73" t="str">
        <f t="shared" si="23"/>
        <v>-1,06*0,6282</v>
      </c>
      <c r="BE664" s="53"/>
      <c r="BF664" s="53"/>
      <c r="BG664" s="53"/>
      <c r="BH664" s="53"/>
      <c r="BI664" s="53"/>
    </row>
    <row r="665" spans="1:61" x14ac:dyDescent="0.2">
      <c r="A665" s="64"/>
      <c r="B665" s="65"/>
      <c r="C665" s="329" t="s">
        <v>2465</v>
      </c>
      <c r="D665" s="330"/>
      <c r="E665" s="103">
        <v>13.6759</v>
      </c>
      <c r="F665" s="69"/>
      <c r="G665" s="70"/>
      <c r="H665" s="71"/>
      <c r="I665" s="66"/>
      <c r="J665" s="72"/>
      <c r="K665" s="66"/>
      <c r="M665" s="67" t="s">
        <v>2465</v>
      </c>
      <c r="O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73" t="str">
        <f t="shared" si="23"/>
        <v>-0,9*0,6282</v>
      </c>
      <c r="BE665" s="53"/>
      <c r="BF665" s="53"/>
      <c r="BG665" s="53"/>
      <c r="BH665" s="53"/>
      <c r="BI665" s="53"/>
    </row>
    <row r="666" spans="1:61" x14ac:dyDescent="0.2">
      <c r="A666" s="64"/>
      <c r="B666" s="65"/>
      <c r="C666" s="329" t="s">
        <v>1862</v>
      </c>
      <c r="D666" s="330"/>
      <c r="E666" s="103">
        <v>0</v>
      </c>
      <c r="F666" s="69"/>
      <c r="G666" s="70"/>
      <c r="H666" s="71"/>
      <c r="I666" s="66"/>
      <c r="J666" s="72"/>
      <c r="K666" s="66"/>
      <c r="M666" s="67" t="s">
        <v>1862</v>
      </c>
      <c r="O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73" t="str">
        <f t="shared" si="23"/>
        <v>411:(5,76+5,76+3,1+3,1+1,975+1,975+0,1)*0,6282</v>
      </c>
      <c r="BE666" s="53"/>
      <c r="BF666" s="53"/>
      <c r="BG666" s="53"/>
      <c r="BH666" s="53"/>
      <c r="BI666" s="53"/>
    </row>
    <row r="667" spans="1:61" x14ac:dyDescent="0.2">
      <c r="A667" s="64"/>
      <c r="B667" s="65"/>
      <c r="C667" s="329" t="s">
        <v>1062</v>
      </c>
      <c r="D667" s="330"/>
      <c r="E667" s="103">
        <v>-0.56540000000000001</v>
      </c>
      <c r="F667" s="69"/>
      <c r="G667" s="70"/>
      <c r="H667" s="71"/>
      <c r="I667" s="66"/>
      <c r="J667" s="72"/>
      <c r="K667" s="66"/>
      <c r="M667" s="67" t="s">
        <v>1062</v>
      </c>
      <c r="O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73" t="str">
        <f t="shared" si="23"/>
        <v>odečtení otvorů:</v>
      </c>
      <c r="BE667" s="53"/>
      <c r="BF667" s="53"/>
      <c r="BG667" s="53"/>
      <c r="BH667" s="53"/>
      <c r="BI667" s="53"/>
    </row>
    <row r="668" spans="1:61" x14ac:dyDescent="0.2">
      <c r="A668" s="64"/>
      <c r="B668" s="65"/>
      <c r="C668" s="329" t="s">
        <v>2466</v>
      </c>
      <c r="D668" s="330"/>
      <c r="E668" s="103">
        <v>12.815300000000001</v>
      </c>
      <c r="F668" s="69"/>
      <c r="G668" s="70"/>
      <c r="H668" s="71"/>
      <c r="I668" s="66"/>
      <c r="J668" s="72"/>
      <c r="K668" s="66"/>
      <c r="M668" s="67" t="s">
        <v>2466</v>
      </c>
      <c r="O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73" t="str">
        <f t="shared" si="23"/>
        <v>-0,9*0,6282</v>
      </c>
      <c r="BE668" s="53"/>
      <c r="BF668" s="53"/>
      <c r="BG668" s="53"/>
      <c r="BH668" s="53"/>
      <c r="BI668" s="53"/>
    </row>
    <row r="669" spans="1:61" x14ac:dyDescent="0.2">
      <c r="A669" s="64"/>
      <c r="B669" s="65"/>
      <c r="C669" s="329" t="s">
        <v>2467</v>
      </c>
      <c r="D669" s="330"/>
      <c r="E669" s="103">
        <v>3.5211000000000001</v>
      </c>
      <c r="F669" s="69"/>
      <c r="G669" s="70"/>
      <c r="H669" s="71"/>
      <c r="I669" s="66"/>
      <c r="J669" s="72"/>
      <c r="K669" s="66"/>
      <c r="M669" s="67" t="s">
        <v>2467</v>
      </c>
      <c r="O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73" t="str">
        <f t="shared" si="23"/>
        <v>416:(7,7+3,6+5,8+0,6+2,7)*0,6282</v>
      </c>
      <c r="BE669" s="53"/>
      <c r="BF669" s="53"/>
      <c r="BG669" s="53"/>
      <c r="BH669" s="53"/>
      <c r="BI669" s="53"/>
    </row>
    <row r="670" spans="1:61" x14ac:dyDescent="0.2">
      <c r="A670" s="64"/>
      <c r="B670" s="65"/>
      <c r="C670" s="329" t="s">
        <v>1867</v>
      </c>
      <c r="D670" s="330"/>
      <c r="E670" s="103">
        <v>-0.66590000000000005</v>
      </c>
      <c r="F670" s="69"/>
      <c r="G670" s="70"/>
      <c r="H670" s="71"/>
      <c r="I670" s="66"/>
      <c r="J670" s="72"/>
      <c r="K670" s="66"/>
      <c r="M670" s="67" t="s">
        <v>1867</v>
      </c>
      <c r="O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73" t="str">
        <f t="shared" si="23"/>
        <v>416  :(2,4+0,685+0,52+2)*0,6282</v>
      </c>
      <c r="BE670" s="53"/>
      <c r="BF670" s="53"/>
      <c r="BG670" s="53"/>
      <c r="BH670" s="53"/>
      <c r="BI670" s="53"/>
    </row>
    <row r="671" spans="1:61" x14ac:dyDescent="0.2">
      <c r="A671" s="64"/>
      <c r="B671" s="65"/>
      <c r="C671" s="329" t="s">
        <v>844</v>
      </c>
      <c r="D671" s="330"/>
      <c r="E671" s="103">
        <v>0</v>
      </c>
      <c r="F671" s="69"/>
      <c r="G671" s="70"/>
      <c r="H671" s="71"/>
      <c r="I671" s="66"/>
      <c r="J671" s="72"/>
      <c r="K671" s="66"/>
      <c r="M671" s="67"/>
      <c r="O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73" t="str">
        <f t="shared" si="23"/>
        <v>odečtení otvorů:-1,06*0,6282</v>
      </c>
      <c r="BE671" s="53"/>
      <c r="BF671" s="53"/>
      <c r="BG671" s="53"/>
      <c r="BH671" s="53"/>
      <c r="BI671" s="53"/>
    </row>
    <row r="672" spans="1:61" x14ac:dyDescent="0.2">
      <c r="A672" s="64"/>
      <c r="B672" s="65"/>
      <c r="C672" s="329" t="s">
        <v>1062</v>
      </c>
      <c r="D672" s="330"/>
      <c r="E672" s="103">
        <v>-0.56540000000000001</v>
      </c>
      <c r="F672" s="69"/>
      <c r="G672" s="70"/>
      <c r="H672" s="71"/>
      <c r="I672" s="66"/>
      <c r="J672" s="72"/>
      <c r="K672" s="66"/>
      <c r="M672" s="67" t="s">
        <v>1062</v>
      </c>
      <c r="O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73" t="str">
        <f t="shared" si="23"/>
        <v/>
      </c>
      <c r="BE672" s="53"/>
      <c r="BF672" s="53"/>
      <c r="BG672" s="53"/>
      <c r="BH672" s="53"/>
      <c r="BI672" s="53"/>
    </row>
    <row r="673" spans="1:61" x14ac:dyDescent="0.2">
      <c r="A673" s="64"/>
      <c r="B673" s="65"/>
      <c r="C673" s="329" t="s">
        <v>2468</v>
      </c>
      <c r="D673" s="330"/>
      <c r="E673" s="103">
        <v>14.3041</v>
      </c>
      <c r="F673" s="69"/>
      <c r="G673" s="70"/>
      <c r="H673" s="71"/>
      <c r="I673" s="66"/>
      <c r="J673" s="72"/>
      <c r="K673" s="66"/>
      <c r="M673" s="67" t="s">
        <v>2468</v>
      </c>
      <c r="O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73" t="str">
        <f t="shared" si="23"/>
        <v>-0,9*0,6282</v>
      </c>
      <c r="BE673" s="53"/>
      <c r="BF673" s="53"/>
      <c r="BG673" s="53"/>
      <c r="BH673" s="53"/>
      <c r="BI673" s="53"/>
    </row>
    <row r="674" spans="1:61" x14ac:dyDescent="0.2">
      <c r="A674" s="64"/>
      <c r="B674" s="65"/>
      <c r="C674" s="329" t="s">
        <v>1856</v>
      </c>
      <c r="D674" s="330"/>
      <c r="E674" s="103">
        <v>-0.56540000000000001</v>
      </c>
      <c r="F674" s="69"/>
      <c r="G674" s="70"/>
      <c r="H674" s="71"/>
      <c r="I674" s="66"/>
      <c r="J674" s="72"/>
      <c r="K674" s="66"/>
      <c r="M674" s="67" t="s">
        <v>1856</v>
      </c>
      <c r="O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73" t="str">
        <f t="shared" si="23"/>
        <v>417:(3,35+3,35+5,76+5,76+2,225+2,225+0,1)*0,6282</v>
      </c>
      <c r="BE674" s="53"/>
      <c r="BF674" s="53"/>
      <c r="BG674" s="53"/>
      <c r="BH674" s="53"/>
      <c r="BI674" s="53"/>
    </row>
    <row r="675" spans="1:61" x14ac:dyDescent="0.2">
      <c r="A675" s="64"/>
      <c r="B675" s="65"/>
      <c r="C675" s="329" t="s">
        <v>844</v>
      </c>
      <c r="D675" s="330"/>
      <c r="E675" s="103">
        <v>0</v>
      </c>
      <c r="F675" s="69"/>
      <c r="G675" s="70"/>
      <c r="H675" s="71"/>
      <c r="I675" s="66"/>
      <c r="J675" s="72"/>
      <c r="K675" s="66"/>
      <c r="M675" s="67"/>
      <c r="O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73" t="str">
        <f t="shared" si="23"/>
        <v>odečtení otvorů:-0,9*0,6282</v>
      </c>
      <c r="BE675" s="53"/>
      <c r="BF675" s="53"/>
      <c r="BG675" s="53"/>
      <c r="BH675" s="53"/>
      <c r="BI675" s="53"/>
    </row>
    <row r="676" spans="1:61" x14ac:dyDescent="0.2">
      <c r="A676" s="64"/>
      <c r="B676" s="65"/>
      <c r="C676" s="329" t="s">
        <v>2469</v>
      </c>
      <c r="D676" s="330"/>
      <c r="E676" s="103">
        <v>10.135999999999999</v>
      </c>
      <c r="F676" s="69"/>
      <c r="G676" s="70"/>
      <c r="H676" s="71"/>
      <c r="I676" s="66"/>
      <c r="J676" s="72"/>
      <c r="K676" s="66"/>
      <c r="M676" s="67" t="s">
        <v>2469</v>
      </c>
      <c r="O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C676" s="53"/>
      <c r="BD676" s="73" t="str">
        <f t="shared" si="23"/>
        <v/>
      </c>
      <c r="BE676" s="53"/>
      <c r="BF676" s="53"/>
      <c r="BG676" s="53"/>
      <c r="BH676" s="53"/>
      <c r="BI676" s="53"/>
    </row>
    <row r="677" spans="1:61" x14ac:dyDescent="0.2">
      <c r="A677" s="64"/>
      <c r="B677" s="65"/>
      <c r="C677" s="329" t="s">
        <v>2470</v>
      </c>
      <c r="D677" s="330"/>
      <c r="E677" s="103">
        <v>2.7012999999999998</v>
      </c>
      <c r="F677" s="69"/>
      <c r="G677" s="70"/>
      <c r="H677" s="71"/>
      <c r="I677" s="66"/>
      <c r="J677" s="72"/>
      <c r="K677" s="66"/>
      <c r="M677" s="67" t="s">
        <v>2470</v>
      </c>
      <c r="O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73" t="str">
        <f t="shared" si="23"/>
        <v>421:(6,385+3,75+4,3+1,7)*0,6282</v>
      </c>
      <c r="BE677" s="53"/>
      <c r="BF677" s="53"/>
      <c r="BG677" s="53"/>
      <c r="BH677" s="53"/>
      <c r="BI677" s="53"/>
    </row>
    <row r="678" spans="1:61" x14ac:dyDescent="0.2">
      <c r="A678" s="64"/>
      <c r="B678" s="65"/>
      <c r="C678" s="329" t="s">
        <v>1862</v>
      </c>
      <c r="D678" s="330"/>
      <c r="E678" s="103">
        <v>0</v>
      </c>
      <c r="F678" s="69"/>
      <c r="G678" s="70"/>
      <c r="H678" s="71"/>
      <c r="I678" s="66"/>
      <c r="J678" s="72"/>
      <c r="K678" s="66"/>
      <c r="M678" s="67" t="s">
        <v>1862</v>
      </c>
      <c r="O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73" t="str">
        <f t="shared" si="23"/>
        <v>421:(2,2+2,1)*0,6282</v>
      </c>
      <c r="BE678" s="53"/>
      <c r="BF678" s="53"/>
      <c r="BG678" s="53"/>
      <c r="BH678" s="53"/>
      <c r="BI678" s="53"/>
    </row>
    <row r="679" spans="1:61" x14ac:dyDescent="0.2">
      <c r="A679" s="64"/>
      <c r="B679" s="65"/>
      <c r="C679" s="329" t="s">
        <v>1863</v>
      </c>
      <c r="D679" s="330"/>
      <c r="E679" s="103">
        <v>-0.66590000000000005</v>
      </c>
      <c r="F679" s="69"/>
      <c r="G679" s="70"/>
      <c r="H679" s="71"/>
      <c r="I679" s="66"/>
      <c r="J679" s="72"/>
      <c r="K679" s="66"/>
      <c r="M679" s="67" t="s">
        <v>1863</v>
      </c>
      <c r="O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73" t="str">
        <f t="shared" si="23"/>
        <v>odečtení otvorů:</v>
      </c>
      <c r="BE679" s="53"/>
      <c r="BF679" s="53"/>
      <c r="BG679" s="53"/>
      <c r="BH679" s="53"/>
      <c r="BI679" s="53"/>
    </row>
    <row r="680" spans="1:61" x14ac:dyDescent="0.2">
      <c r="A680" s="64"/>
      <c r="B680" s="65"/>
      <c r="C680" s="329" t="s">
        <v>1062</v>
      </c>
      <c r="D680" s="330"/>
      <c r="E680" s="103">
        <v>-0.56540000000000001</v>
      </c>
      <c r="F680" s="69"/>
      <c r="G680" s="70"/>
      <c r="H680" s="71"/>
      <c r="I680" s="66"/>
      <c r="J680" s="72"/>
      <c r="K680" s="66"/>
      <c r="M680" s="67" t="s">
        <v>1062</v>
      </c>
      <c r="O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73" t="str">
        <f t="shared" si="23"/>
        <v>-1,06*0,6282</v>
      </c>
      <c r="BE680" s="53"/>
      <c r="BF680" s="53"/>
      <c r="BG680" s="53"/>
      <c r="BH680" s="53"/>
      <c r="BI680" s="53"/>
    </row>
    <row r="681" spans="1:61" x14ac:dyDescent="0.2">
      <c r="A681" s="64"/>
      <c r="B681" s="65"/>
      <c r="C681" s="329" t="s">
        <v>2471</v>
      </c>
      <c r="D681" s="330"/>
      <c r="E681" s="103">
        <v>10.3088</v>
      </c>
      <c r="F681" s="69"/>
      <c r="G681" s="70"/>
      <c r="H681" s="71"/>
      <c r="I681" s="66"/>
      <c r="J681" s="72"/>
      <c r="K681" s="66"/>
      <c r="M681" s="67" t="s">
        <v>2471</v>
      </c>
      <c r="O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73" t="str">
        <f t="shared" si="23"/>
        <v>-0,9*0,6282</v>
      </c>
      <c r="BE681" s="53"/>
      <c r="BF681" s="53"/>
      <c r="BG681" s="53"/>
      <c r="BH681" s="53"/>
      <c r="BI681" s="53"/>
    </row>
    <row r="682" spans="1:61" x14ac:dyDescent="0.2">
      <c r="A682" s="64"/>
      <c r="B682" s="65"/>
      <c r="C682" s="329" t="s">
        <v>1862</v>
      </c>
      <c r="D682" s="330"/>
      <c r="E682" s="103">
        <v>0</v>
      </c>
      <c r="F682" s="69"/>
      <c r="G682" s="70"/>
      <c r="H682" s="71"/>
      <c r="I682" s="66"/>
      <c r="J682" s="72"/>
      <c r="K682" s="66"/>
      <c r="M682" s="67" t="s">
        <v>1862</v>
      </c>
      <c r="O682" s="53"/>
      <c r="Z682" s="53"/>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53"/>
      <c r="BD682" s="73" t="str">
        <f t="shared" si="23"/>
        <v>422:(2,97+2,97+5,235+5,235)*0,6282</v>
      </c>
      <c r="BE682" s="53"/>
      <c r="BF682" s="53"/>
      <c r="BG682" s="53"/>
      <c r="BH682" s="53"/>
      <c r="BI682" s="53"/>
    </row>
    <row r="683" spans="1:61" x14ac:dyDescent="0.2">
      <c r="A683" s="64"/>
      <c r="B683" s="65"/>
      <c r="C683" s="329" t="s">
        <v>1062</v>
      </c>
      <c r="D683" s="330"/>
      <c r="E683" s="103">
        <v>-0.56540000000000001</v>
      </c>
      <c r="F683" s="69"/>
      <c r="G683" s="70"/>
      <c r="H683" s="71"/>
      <c r="I683" s="66"/>
      <c r="J683" s="72"/>
      <c r="K683" s="66"/>
      <c r="M683" s="67" t="s">
        <v>1062</v>
      </c>
      <c r="O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53"/>
      <c r="BD683" s="73" t="str">
        <f t="shared" si="23"/>
        <v>odečtení otvorů:</v>
      </c>
      <c r="BE683" s="53"/>
      <c r="BF683" s="53"/>
      <c r="BG683" s="53"/>
      <c r="BH683" s="53"/>
      <c r="BI683" s="53"/>
    </row>
    <row r="684" spans="1:61" x14ac:dyDescent="0.2">
      <c r="A684" s="64"/>
      <c r="B684" s="65"/>
      <c r="C684" s="329" t="s">
        <v>2472</v>
      </c>
      <c r="D684" s="330"/>
      <c r="E684" s="103">
        <v>9.3978999999999999</v>
      </c>
      <c r="F684" s="69"/>
      <c r="G684" s="70"/>
      <c r="H684" s="71"/>
      <c r="I684" s="66"/>
      <c r="J684" s="72"/>
      <c r="K684" s="66"/>
      <c r="M684" s="67" t="s">
        <v>2472</v>
      </c>
      <c r="O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73" t="str">
        <f t="shared" si="23"/>
        <v>-0,9*0,6282</v>
      </c>
      <c r="BE684" s="53"/>
      <c r="BF684" s="53"/>
      <c r="BG684" s="53"/>
      <c r="BH684" s="53"/>
      <c r="BI684" s="53"/>
    </row>
    <row r="685" spans="1:61" x14ac:dyDescent="0.2">
      <c r="A685" s="64"/>
      <c r="B685" s="65"/>
      <c r="C685" s="329" t="s">
        <v>1856</v>
      </c>
      <c r="D685" s="330"/>
      <c r="E685" s="103">
        <v>-0.56540000000000001</v>
      </c>
      <c r="F685" s="69"/>
      <c r="G685" s="70"/>
      <c r="H685" s="71"/>
      <c r="I685" s="66"/>
      <c r="J685" s="72"/>
      <c r="K685" s="66"/>
      <c r="M685" s="67" t="s">
        <v>1856</v>
      </c>
      <c r="O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53"/>
      <c r="BD685" s="73" t="str">
        <f t="shared" si="23"/>
        <v>427:(3,735+3,735+3,745+3,745)*0,6282</v>
      </c>
      <c r="BE685" s="53"/>
      <c r="BF685" s="53"/>
      <c r="BG685" s="53"/>
      <c r="BH685" s="53"/>
      <c r="BI685" s="53"/>
    </row>
    <row r="686" spans="1:61" x14ac:dyDescent="0.2">
      <c r="A686" s="64"/>
      <c r="B686" s="65"/>
      <c r="C686" s="329" t="s">
        <v>844</v>
      </c>
      <c r="D686" s="330"/>
      <c r="E686" s="103">
        <v>0</v>
      </c>
      <c r="F686" s="69"/>
      <c r="G686" s="70"/>
      <c r="H686" s="71"/>
      <c r="I686" s="66"/>
      <c r="J686" s="72"/>
      <c r="K686" s="66"/>
      <c r="M686" s="67"/>
      <c r="O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53"/>
      <c r="BD686" s="73" t="str">
        <f t="shared" si="23"/>
        <v>odečtení otvorů:-0,9*0,6282</v>
      </c>
      <c r="BE686" s="53"/>
      <c r="BF686" s="53"/>
      <c r="BG686" s="53"/>
      <c r="BH686" s="53"/>
      <c r="BI686" s="53"/>
    </row>
    <row r="687" spans="1:61" x14ac:dyDescent="0.2">
      <c r="A687" s="64"/>
      <c r="B687" s="65"/>
      <c r="C687" s="329" t="s">
        <v>2473</v>
      </c>
      <c r="D687" s="330"/>
      <c r="E687" s="103">
        <v>7.9969999999999999</v>
      </c>
      <c r="F687" s="69"/>
      <c r="G687" s="70"/>
      <c r="H687" s="71"/>
      <c r="I687" s="66"/>
      <c r="J687" s="72"/>
      <c r="K687" s="66"/>
      <c r="M687" s="67" t="s">
        <v>2473</v>
      </c>
      <c r="O687" s="53"/>
      <c r="Z687" s="53"/>
      <c r="AA687" s="53"/>
      <c r="AB687" s="53"/>
      <c r="AC687" s="53"/>
      <c r="AD687" s="53"/>
      <c r="AE687" s="53"/>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53"/>
      <c r="BD687" s="73" t="str">
        <f t="shared" si="23"/>
        <v/>
      </c>
      <c r="BE687" s="53"/>
      <c r="BF687" s="53"/>
      <c r="BG687" s="53"/>
      <c r="BH687" s="53"/>
      <c r="BI687" s="53"/>
    </row>
    <row r="688" spans="1:61" x14ac:dyDescent="0.2">
      <c r="A688" s="64"/>
      <c r="B688" s="65"/>
      <c r="C688" s="329" t="s">
        <v>1856</v>
      </c>
      <c r="D688" s="330"/>
      <c r="E688" s="103">
        <v>-0.56540000000000001</v>
      </c>
      <c r="F688" s="69"/>
      <c r="G688" s="70"/>
      <c r="H688" s="71"/>
      <c r="I688" s="66"/>
      <c r="J688" s="72"/>
      <c r="K688" s="66"/>
      <c r="M688" s="67" t="s">
        <v>1856</v>
      </c>
      <c r="O688" s="53"/>
      <c r="Z688" s="53"/>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53"/>
      <c r="BD688" s="73" t="str">
        <f t="shared" si="23"/>
        <v>428:(3,735+3,735+2,63+2,63)*0,6282</v>
      </c>
      <c r="BE688" s="53"/>
      <c r="BF688" s="53"/>
      <c r="BG688" s="53"/>
      <c r="BH688" s="53"/>
      <c r="BI688" s="53"/>
    </row>
    <row r="689" spans="1:104" x14ac:dyDescent="0.2">
      <c r="A689" s="64"/>
      <c r="B689" s="65"/>
      <c r="C689" s="329" t="s">
        <v>844</v>
      </c>
      <c r="D689" s="330"/>
      <c r="E689" s="103">
        <v>0</v>
      </c>
      <c r="F689" s="69"/>
      <c r="G689" s="70"/>
      <c r="H689" s="71"/>
      <c r="I689" s="66"/>
      <c r="J689" s="72"/>
      <c r="K689" s="66"/>
      <c r="M689" s="67"/>
      <c r="O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73" t="str">
        <f t="shared" si="23"/>
        <v>odečtení otvorů:-0,9*0,6282</v>
      </c>
      <c r="BE689" s="53"/>
      <c r="BF689" s="53"/>
      <c r="BG689" s="53"/>
      <c r="BH689" s="53"/>
      <c r="BI689" s="53"/>
    </row>
    <row r="690" spans="1:104" ht="22.5" x14ac:dyDescent="0.2">
      <c r="A690" s="64"/>
      <c r="B690" s="65"/>
      <c r="C690" s="329" t="s">
        <v>2474</v>
      </c>
      <c r="D690" s="330"/>
      <c r="E690" s="103">
        <v>14.627599999999999</v>
      </c>
      <c r="F690" s="69"/>
      <c r="G690" s="70"/>
      <c r="H690" s="71"/>
      <c r="I690" s="66"/>
      <c r="J690" s="72"/>
      <c r="K690" s="66"/>
      <c r="M690" s="67" t="s">
        <v>2474</v>
      </c>
      <c r="O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73" t="str">
        <f t="shared" si="23"/>
        <v/>
      </c>
      <c r="BE690" s="53"/>
      <c r="BF690" s="53"/>
      <c r="BG690" s="53"/>
      <c r="BH690" s="53"/>
      <c r="BI690" s="53"/>
    </row>
    <row r="691" spans="1:104" x14ac:dyDescent="0.2">
      <c r="A691" s="64"/>
      <c r="B691" s="65"/>
      <c r="C691" s="329" t="s">
        <v>2475</v>
      </c>
      <c r="D691" s="330"/>
      <c r="E691" s="103">
        <v>2.5756000000000001</v>
      </c>
      <c r="F691" s="69"/>
      <c r="G691" s="70"/>
      <c r="H691" s="71"/>
      <c r="I691" s="66"/>
      <c r="J691" s="72"/>
      <c r="K691" s="66"/>
      <c r="M691" s="67" t="s">
        <v>2475</v>
      </c>
      <c r="O691" s="53"/>
      <c r="Z691" s="53"/>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53"/>
      <c r="BD691" s="73" t="str">
        <f t="shared" si="23"/>
        <v>429:(5,5+5,235+4,8+1,8+2,3+2,05+0,4+0,4+0,3+0,3+0,1+0,1)*0,6282</v>
      </c>
      <c r="BE691" s="53"/>
      <c r="BF691" s="53"/>
      <c r="BG691" s="53"/>
      <c r="BH691" s="53"/>
      <c r="BI691" s="53"/>
    </row>
    <row r="692" spans="1:104" x14ac:dyDescent="0.2">
      <c r="A692" s="64"/>
      <c r="B692" s="65"/>
      <c r="C692" s="329" t="s">
        <v>1856</v>
      </c>
      <c r="D692" s="330"/>
      <c r="E692" s="103">
        <v>-0.56540000000000001</v>
      </c>
      <c r="F692" s="69"/>
      <c r="G692" s="70"/>
      <c r="H692" s="71"/>
      <c r="I692" s="66"/>
      <c r="J692" s="72"/>
      <c r="K692" s="66"/>
      <c r="M692" s="67" t="s">
        <v>1856</v>
      </c>
      <c r="O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73" t="str">
        <f t="shared" si="23"/>
        <v>429  :(3,5+0,6)*0,6282</v>
      </c>
      <c r="BE692" s="53"/>
      <c r="BF692" s="53"/>
      <c r="BG692" s="53"/>
      <c r="BH692" s="53"/>
      <c r="BI692" s="53"/>
    </row>
    <row r="693" spans="1:104" x14ac:dyDescent="0.2">
      <c r="A693" s="64"/>
      <c r="B693" s="65"/>
      <c r="C693" s="329" t="s">
        <v>844</v>
      </c>
      <c r="D693" s="330"/>
      <c r="E693" s="103">
        <v>0</v>
      </c>
      <c r="F693" s="69"/>
      <c r="G693" s="70"/>
      <c r="H693" s="71"/>
      <c r="I693" s="66"/>
      <c r="J693" s="72"/>
      <c r="K693" s="66"/>
      <c r="M693" s="67"/>
      <c r="O693" s="53"/>
      <c r="Z693" s="53"/>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53"/>
      <c r="BD693" s="73" t="str">
        <f t="shared" si="23"/>
        <v>odečtení otvorů:-0,9*0,6282</v>
      </c>
      <c r="BE693" s="53"/>
      <c r="BF693" s="53"/>
      <c r="BG693" s="53"/>
      <c r="BH693" s="53"/>
      <c r="BI693" s="53"/>
    </row>
    <row r="694" spans="1:104" x14ac:dyDescent="0.2">
      <c r="A694" s="64"/>
      <c r="B694" s="65"/>
      <c r="C694" s="329" t="s">
        <v>1859</v>
      </c>
      <c r="D694" s="330"/>
      <c r="E694" s="103">
        <v>-0.60309999999999997</v>
      </c>
      <c r="F694" s="69"/>
      <c r="G694" s="70"/>
      <c r="H694" s="71"/>
      <c r="I694" s="66"/>
      <c r="J694" s="72"/>
      <c r="K694" s="66"/>
      <c r="M694" s="67" t="s">
        <v>1859</v>
      </c>
      <c r="O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73" t="str">
        <f t="shared" si="23"/>
        <v/>
      </c>
      <c r="BE694" s="53"/>
      <c r="BF694" s="53"/>
      <c r="BG694" s="53"/>
      <c r="BH694" s="53"/>
      <c r="BI694" s="53"/>
    </row>
    <row r="695" spans="1:104" ht="22.5" x14ac:dyDescent="0.2">
      <c r="A695" s="54">
        <v>93</v>
      </c>
      <c r="B695" s="55" t="s">
        <v>1146</v>
      </c>
      <c r="C695" s="56" t="s">
        <v>1147</v>
      </c>
      <c r="D695" s="57" t="s">
        <v>41</v>
      </c>
      <c r="E695" s="100">
        <v>143.60650000000001</v>
      </c>
      <c r="F695" s="59">
        <v>0</v>
      </c>
      <c r="G695" s="60">
        <f>E695*F695</f>
        <v>0</v>
      </c>
      <c r="H695" s="61">
        <v>4.0699999999999998E-3</v>
      </c>
      <c r="I695" s="62">
        <f>E695*H695</f>
        <v>0.58447845500000006</v>
      </c>
      <c r="J695" s="61">
        <v>0</v>
      </c>
      <c r="K695" s="62">
        <f>E695*J695</f>
        <v>0</v>
      </c>
      <c r="O695" s="53"/>
      <c r="Z695" s="53"/>
      <c r="AA695" s="53">
        <v>1</v>
      </c>
      <c r="AB695" s="53">
        <v>7</v>
      </c>
      <c r="AC695" s="53">
        <v>7</v>
      </c>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63">
        <f>G695</f>
        <v>0</v>
      </c>
      <c r="BA695" s="53"/>
      <c r="BB695" s="53"/>
      <c r="BC695" s="53"/>
      <c r="BD695" s="53"/>
      <c r="BE695" s="53"/>
      <c r="BF695" s="53"/>
      <c r="BG695" s="53"/>
      <c r="BH695" s="53"/>
      <c r="BI695" s="53"/>
      <c r="CA695" s="53">
        <v>1</v>
      </c>
      <c r="CB695" s="53">
        <v>7</v>
      </c>
      <c r="CZ695" s="16">
        <v>2</v>
      </c>
    </row>
    <row r="696" spans="1:104" ht="25.5" x14ac:dyDescent="0.2">
      <c r="A696" s="64"/>
      <c r="B696" s="65"/>
      <c r="C696" s="329" t="s">
        <v>1755</v>
      </c>
      <c r="D696" s="330"/>
      <c r="E696" s="103">
        <v>143.60650000000001</v>
      </c>
      <c r="F696" s="69"/>
      <c r="G696" s="70"/>
      <c r="H696" s="71"/>
      <c r="I696" s="66"/>
      <c r="J696" s="72"/>
      <c r="K696" s="66"/>
      <c r="M696" s="67" t="s">
        <v>1755</v>
      </c>
      <c r="O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73" t="str">
        <f>C695</f>
        <v>Lepení povlakových podlah z dílců PVC a CV (vinyl) včetně vinylové podlahoviny tl. 2 mm</v>
      </c>
      <c r="BE696" s="53"/>
      <c r="BF696" s="53"/>
      <c r="BG696" s="53"/>
      <c r="BH696" s="53"/>
      <c r="BI696" s="53"/>
    </row>
    <row r="697" spans="1:104" x14ac:dyDescent="0.2">
      <c r="A697" s="54">
        <v>94</v>
      </c>
      <c r="B697" s="55" t="s">
        <v>1149</v>
      </c>
      <c r="C697" s="56" t="s">
        <v>1150</v>
      </c>
      <c r="D697" s="57" t="s">
        <v>41</v>
      </c>
      <c r="E697" s="100">
        <v>143.86699999999999</v>
      </c>
      <c r="F697" s="59">
        <v>0</v>
      </c>
      <c r="G697" s="60">
        <f>E697*F697</f>
        <v>0</v>
      </c>
      <c r="H697" s="61">
        <v>3.0000000000000001E-5</v>
      </c>
      <c r="I697" s="62">
        <f>E697*H697</f>
        <v>4.3160099999999995E-3</v>
      </c>
      <c r="J697" s="61">
        <v>0</v>
      </c>
      <c r="K697" s="62">
        <f>E697*J697</f>
        <v>0</v>
      </c>
      <c r="O697" s="53"/>
      <c r="Z697" s="53"/>
      <c r="AA697" s="53">
        <v>1</v>
      </c>
      <c r="AB697" s="53">
        <v>7</v>
      </c>
      <c r="AC697" s="53">
        <v>7</v>
      </c>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63">
        <f>G697</f>
        <v>0</v>
      </c>
      <c r="BA697" s="53"/>
      <c r="BB697" s="53"/>
      <c r="BC697" s="53"/>
      <c r="BD697" s="53"/>
      <c r="BE697" s="53"/>
      <c r="BF697" s="53"/>
      <c r="BG697" s="53"/>
      <c r="BH697" s="53"/>
      <c r="BI697" s="53"/>
      <c r="CA697" s="53">
        <v>1</v>
      </c>
      <c r="CB697" s="53">
        <v>7</v>
      </c>
      <c r="CZ697" s="16">
        <v>2</v>
      </c>
    </row>
    <row r="698" spans="1:104" x14ac:dyDescent="0.2">
      <c r="A698" s="64"/>
      <c r="B698" s="65"/>
      <c r="C698" s="329" t="s">
        <v>2476</v>
      </c>
      <c r="D698" s="330"/>
      <c r="E698" s="103">
        <v>143.86699999999999</v>
      </c>
      <c r="F698" s="69"/>
      <c r="G698" s="70"/>
      <c r="H698" s="71"/>
      <c r="I698" s="66"/>
      <c r="J698" s="72"/>
      <c r="K698" s="66"/>
      <c r="M698" s="67" t="s">
        <v>2476</v>
      </c>
      <c r="O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73" t="str">
        <f>C697</f>
        <v xml:space="preserve">Napuštění povlakových podlah pastou </v>
      </c>
      <c r="BE698" s="53"/>
      <c r="BF698" s="53"/>
      <c r="BG698" s="53"/>
      <c r="BH698" s="53"/>
      <c r="BI698" s="53"/>
    </row>
    <row r="699" spans="1:104" ht="22.5" x14ac:dyDescent="0.2">
      <c r="A699" s="54">
        <v>95</v>
      </c>
      <c r="B699" s="55" t="s">
        <v>1152</v>
      </c>
      <c r="C699" s="56" t="s">
        <v>1153</v>
      </c>
      <c r="D699" s="57" t="s">
        <v>248</v>
      </c>
      <c r="E699" s="100">
        <v>0.59970000000000001</v>
      </c>
      <c r="F699" s="59">
        <v>0</v>
      </c>
      <c r="G699" s="60">
        <f>E699*F699</f>
        <v>0</v>
      </c>
      <c r="H699" s="61">
        <v>0</v>
      </c>
      <c r="I699" s="62">
        <f>E699*H699</f>
        <v>0</v>
      </c>
      <c r="J699" s="61"/>
      <c r="K699" s="62">
        <f>E699*J699</f>
        <v>0</v>
      </c>
      <c r="O699" s="53"/>
      <c r="Z699" s="53"/>
      <c r="AA699" s="53">
        <v>12</v>
      </c>
      <c r="AB699" s="53">
        <v>0</v>
      </c>
      <c r="AC699" s="53">
        <v>91</v>
      </c>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63">
        <f>G699</f>
        <v>0</v>
      </c>
      <c r="BA699" s="53"/>
      <c r="BB699" s="53"/>
      <c r="BC699" s="53"/>
      <c r="BD699" s="53"/>
      <c r="BE699" s="53"/>
      <c r="BF699" s="53"/>
      <c r="BG699" s="53"/>
      <c r="BH699" s="53"/>
      <c r="BI699" s="53"/>
      <c r="CA699" s="53">
        <v>12</v>
      </c>
      <c r="CB699" s="53">
        <v>0</v>
      </c>
      <c r="CZ699" s="16">
        <v>2</v>
      </c>
    </row>
    <row r="700" spans="1:104" x14ac:dyDescent="0.2">
      <c r="A700" s="64"/>
      <c r="B700" s="65"/>
      <c r="C700" s="329" t="s">
        <v>1877</v>
      </c>
      <c r="D700" s="330"/>
      <c r="E700" s="103">
        <v>0.59970000000000001</v>
      </c>
      <c r="F700" s="69"/>
      <c r="G700" s="70"/>
      <c r="H700" s="71"/>
      <c r="I700" s="66"/>
      <c r="J700" s="72"/>
      <c r="K700" s="66"/>
      <c r="M700" s="67" t="s">
        <v>1877</v>
      </c>
      <c r="O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73" t="str">
        <f>C699</f>
        <v xml:space="preserve">Přesun hmot pro podlahy povlakové, výšky do 24 m </v>
      </c>
      <c r="BE700" s="53"/>
      <c r="BF700" s="53"/>
      <c r="BG700" s="53"/>
      <c r="BH700" s="53"/>
      <c r="BI700" s="53"/>
    </row>
    <row r="701" spans="1:104" x14ac:dyDescent="0.2">
      <c r="A701" s="74" t="s">
        <v>42</v>
      </c>
      <c r="B701" s="75" t="s">
        <v>1134</v>
      </c>
      <c r="C701" s="76" t="s">
        <v>1135</v>
      </c>
      <c r="D701" s="77"/>
      <c r="E701" s="78"/>
      <c r="F701" s="78"/>
      <c r="G701" s="79">
        <f>SUM(G643:G700)</f>
        <v>0</v>
      </c>
      <c r="H701" s="80"/>
      <c r="I701" s="79">
        <f>SUM(I643:I700)</f>
        <v>0.59972162500000015</v>
      </c>
      <c r="J701" s="81"/>
      <c r="K701" s="79">
        <f>SUM(K643:K700)</f>
        <v>0</v>
      </c>
      <c r="O701" s="53"/>
      <c r="X701" s="82">
        <f>K701</f>
        <v>0</v>
      </c>
      <c r="Y701" s="82">
        <f>I701</f>
        <v>0.59972162500000015</v>
      </c>
      <c r="Z701" s="63">
        <f>G701</f>
        <v>0</v>
      </c>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83"/>
      <c r="BB701" s="83"/>
      <c r="BC701" s="83"/>
      <c r="BD701" s="83"/>
      <c r="BE701" s="83"/>
      <c r="BF701" s="83"/>
      <c r="BG701" s="53"/>
      <c r="BH701" s="53"/>
      <c r="BI701" s="53"/>
    </row>
    <row r="702" spans="1:104" ht="14.25" customHeight="1" x14ac:dyDescent="0.2">
      <c r="A702" s="43" t="s">
        <v>38</v>
      </c>
      <c r="B702" s="44" t="s">
        <v>1155</v>
      </c>
      <c r="C702" s="45" t="s">
        <v>1156</v>
      </c>
      <c r="D702" s="46"/>
      <c r="E702" s="47"/>
      <c r="F702" s="47"/>
      <c r="G702" s="48"/>
      <c r="H702" s="49"/>
      <c r="I702" s="50"/>
      <c r="J702" s="51"/>
      <c r="K702" s="52"/>
      <c r="O702" s="53"/>
    </row>
    <row r="703" spans="1:104" x14ac:dyDescent="0.2">
      <c r="A703" s="54">
        <v>96</v>
      </c>
      <c r="B703" s="55" t="s">
        <v>1157</v>
      </c>
      <c r="C703" s="56" t="s">
        <v>1158</v>
      </c>
      <c r="D703" s="57" t="s">
        <v>41</v>
      </c>
      <c r="E703" s="100">
        <v>62.4041</v>
      </c>
      <c r="F703" s="59">
        <v>0</v>
      </c>
      <c r="G703" s="60">
        <f>E703*F703</f>
        <v>0</v>
      </c>
      <c r="H703" s="61">
        <v>2.1000000000000001E-4</v>
      </c>
      <c r="I703" s="62">
        <f>E703*H703</f>
        <v>1.3104861000000001E-2</v>
      </c>
      <c r="J703" s="61">
        <v>0</v>
      </c>
      <c r="K703" s="62">
        <f>E703*J703</f>
        <v>0</v>
      </c>
      <c r="O703" s="53"/>
      <c r="Z703" s="53"/>
      <c r="AA703" s="53">
        <v>1</v>
      </c>
      <c r="AB703" s="53">
        <v>7</v>
      </c>
      <c r="AC703" s="53">
        <v>7</v>
      </c>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63">
        <f>G703</f>
        <v>0</v>
      </c>
      <c r="BA703" s="53"/>
      <c r="BB703" s="53"/>
      <c r="BC703" s="53"/>
      <c r="BD703" s="53"/>
      <c r="BE703" s="53"/>
      <c r="BF703" s="53"/>
      <c r="BG703" s="53"/>
      <c r="BH703" s="53"/>
      <c r="BI703" s="53"/>
      <c r="CA703" s="53">
        <v>1</v>
      </c>
      <c r="CB703" s="53">
        <v>7</v>
      </c>
      <c r="CZ703" s="16">
        <v>2</v>
      </c>
    </row>
    <row r="704" spans="1:104" x14ac:dyDescent="0.2">
      <c r="A704" s="64"/>
      <c r="B704" s="65"/>
      <c r="C704" s="329" t="s">
        <v>2477</v>
      </c>
      <c r="D704" s="330"/>
      <c r="E704" s="103">
        <v>10.968400000000001</v>
      </c>
      <c r="F704" s="69"/>
      <c r="G704" s="70"/>
      <c r="H704" s="71"/>
      <c r="I704" s="66"/>
      <c r="J704" s="72"/>
      <c r="K704" s="66"/>
      <c r="M704" s="67" t="s">
        <v>2477</v>
      </c>
      <c r="O704" s="53"/>
      <c r="Z704" s="53"/>
      <c r="AA704" s="53"/>
      <c r="AB704" s="53"/>
      <c r="AC704" s="53"/>
      <c r="AD704" s="53"/>
      <c r="AE704" s="53"/>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53"/>
      <c r="BC704" s="53"/>
      <c r="BD704" s="73" t="str">
        <f t="shared" ref="BD704:BD712" si="24">C703</f>
        <v xml:space="preserve">Penetrace podkladu pod obklady </v>
      </c>
      <c r="BE704" s="53"/>
      <c r="BF704" s="53"/>
      <c r="BG704" s="53"/>
      <c r="BH704" s="53"/>
      <c r="BI704" s="53"/>
    </row>
    <row r="705" spans="1:104" x14ac:dyDescent="0.2">
      <c r="A705" s="64"/>
      <c r="B705" s="65"/>
      <c r="C705" s="329" t="s">
        <v>2478</v>
      </c>
      <c r="D705" s="330"/>
      <c r="E705" s="103">
        <v>1.8205</v>
      </c>
      <c r="F705" s="69"/>
      <c r="G705" s="70"/>
      <c r="H705" s="71"/>
      <c r="I705" s="66"/>
      <c r="J705" s="72"/>
      <c r="K705" s="66"/>
      <c r="M705" s="67" t="s">
        <v>2478</v>
      </c>
      <c r="O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73" t="str">
        <f t="shared" si="24"/>
        <v>406 (koupelna):(2,425+2+1,5+0,57+0,435+1,8)*2*0,6282</v>
      </c>
      <c r="BE705" s="53"/>
      <c r="BF705" s="53"/>
      <c r="BG705" s="53"/>
      <c r="BH705" s="53"/>
      <c r="BI705" s="53"/>
    </row>
    <row r="706" spans="1:104" x14ac:dyDescent="0.2">
      <c r="A706" s="64"/>
      <c r="B706" s="65"/>
      <c r="C706" s="329" t="s">
        <v>2479</v>
      </c>
      <c r="D706" s="330"/>
      <c r="E706" s="103">
        <v>10.3025</v>
      </c>
      <c r="F706" s="69"/>
      <c r="G706" s="70"/>
      <c r="H706" s="71"/>
      <c r="I706" s="66"/>
      <c r="J706" s="72"/>
      <c r="K706" s="66"/>
      <c r="M706" s="67" t="s">
        <v>2479</v>
      </c>
      <c r="O706" s="53"/>
      <c r="Z706" s="53"/>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c r="BD706" s="73" t="str">
        <f t="shared" si="24"/>
        <v>407 obklady kuchyňská linka :(3+0,8+0,8)*0,63*0,6282</v>
      </c>
      <c r="BE706" s="53"/>
      <c r="BF706" s="53"/>
      <c r="BG706" s="53"/>
      <c r="BH706" s="53"/>
      <c r="BI706" s="53"/>
    </row>
    <row r="707" spans="1:104" x14ac:dyDescent="0.2">
      <c r="A707" s="64"/>
      <c r="B707" s="65"/>
      <c r="C707" s="329" t="s">
        <v>2480</v>
      </c>
      <c r="D707" s="330"/>
      <c r="E707" s="103">
        <v>10.3025</v>
      </c>
      <c r="F707" s="69"/>
      <c r="G707" s="70"/>
      <c r="H707" s="71"/>
      <c r="I707" s="66"/>
      <c r="J707" s="72"/>
      <c r="K707" s="66"/>
      <c r="M707" s="67" t="s">
        <v>2480</v>
      </c>
      <c r="O707" s="53"/>
      <c r="Z707" s="53"/>
      <c r="AA707" s="53"/>
      <c r="AB707" s="53"/>
      <c r="AC707" s="53"/>
      <c r="AD707" s="53"/>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53"/>
      <c r="BC707" s="53"/>
      <c r="BD707" s="73" t="str">
        <f t="shared" si="24"/>
        <v>412 (koupelna):(2+2+2,1+2,1)*2*0,6282</v>
      </c>
      <c r="BE707" s="53"/>
      <c r="BF707" s="53"/>
      <c r="BG707" s="53"/>
      <c r="BH707" s="53"/>
      <c r="BI707" s="53"/>
    </row>
    <row r="708" spans="1:104" x14ac:dyDescent="0.2">
      <c r="A708" s="64"/>
      <c r="B708" s="65"/>
      <c r="C708" s="329" t="s">
        <v>2481</v>
      </c>
      <c r="D708" s="330"/>
      <c r="E708" s="103">
        <v>9.9003999999999994</v>
      </c>
      <c r="F708" s="69"/>
      <c r="G708" s="70"/>
      <c r="H708" s="71"/>
      <c r="I708" s="66"/>
      <c r="J708" s="72"/>
      <c r="K708" s="66"/>
      <c r="M708" s="67" t="s">
        <v>2481</v>
      </c>
      <c r="O708" s="53"/>
      <c r="Z708" s="53"/>
      <c r="AA708" s="53"/>
      <c r="AB708" s="53"/>
      <c r="AC708" s="53"/>
      <c r="AD708" s="53"/>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53"/>
      <c r="BD708" s="73" t="str">
        <f t="shared" si="24"/>
        <v>415 (koupelna):(2,1+2,1+2+2)*2*0,6282</v>
      </c>
      <c r="BE708" s="53"/>
      <c r="BF708" s="53"/>
      <c r="BG708" s="53"/>
      <c r="BH708" s="53"/>
      <c r="BI708" s="53"/>
    </row>
    <row r="709" spans="1:104" x14ac:dyDescent="0.2">
      <c r="A709" s="64"/>
      <c r="B709" s="65"/>
      <c r="C709" s="329" t="s">
        <v>2482</v>
      </c>
      <c r="D709" s="330"/>
      <c r="E709" s="103">
        <v>1.7018</v>
      </c>
      <c r="F709" s="69"/>
      <c r="G709" s="70"/>
      <c r="H709" s="71"/>
      <c r="I709" s="66"/>
      <c r="J709" s="72"/>
      <c r="K709" s="66"/>
      <c r="M709" s="67" t="s">
        <v>2482</v>
      </c>
      <c r="O709" s="53"/>
      <c r="Z709" s="53"/>
      <c r="AA709" s="53"/>
      <c r="AB709" s="53"/>
      <c r="AC709" s="53"/>
      <c r="AD709" s="53"/>
      <c r="AE709" s="53"/>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c r="BD709" s="73" t="str">
        <f t="shared" si="24"/>
        <v>420 (koupelna):(1,955+1,955+1,985+1,985)*2*0,6282</v>
      </c>
      <c r="BE709" s="53"/>
      <c r="BF709" s="53"/>
      <c r="BG709" s="53"/>
      <c r="BH709" s="53"/>
      <c r="BI709" s="53"/>
    </row>
    <row r="710" spans="1:104" x14ac:dyDescent="0.2">
      <c r="A710" s="64"/>
      <c r="B710" s="65"/>
      <c r="C710" s="329" t="s">
        <v>2483</v>
      </c>
      <c r="D710" s="330"/>
      <c r="E710" s="103">
        <v>11.1945</v>
      </c>
      <c r="F710" s="69"/>
      <c r="G710" s="70"/>
      <c r="H710" s="71"/>
      <c r="I710" s="66"/>
      <c r="J710" s="72"/>
      <c r="K710" s="66"/>
      <c r="M710" s="67" t="s">
        <v>2483</v>
      </c>
      <c r="O710" s="53"/>
      <c r="Z710" s="53"/>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c r="BD710" s="73" t="str">
        <f t="shared" si="24"/>
        <v>421 obklad kuchuňská linka :(2,2+2,1)*0,63*0,6282</v>
      </c>
      <c r="BE710" s="53"/>
      <c r="BF710" s="53"/>
      <c r="BG710" s="53"/>
      <c r="BH710" s="53"/>
      <c r="BI710" s="53"/>
    </row>
    <row r="711" spans="1:104" x14ac:dyDescent="0.2">
      <c r="A711" s="64"/>
      <c r="B711" s="65"/>
      <c r="C711" s="329" t="s">
        <v>2484</v>
      </c>
      <c r="D711" s="330"/>
      <c r="E711" s="103">
        <v>4.5909000000000004</v>
      </c>
      <c r="F711" s="69"/>
      <c r="G711" s="70"/>
      <c r="H711" s="71"/>
      <c r="I711" s="66"/>
      <c r="J711" s="72"/>
      <c r="K711" s="66"/>
      <c r="M711" s="67" t="s">
        <v>2484</v>
      </c>
      <c r="O711" s="53"/>
      <c r="Z711" s="53"/>
      <c r="AA711" s="53"/>
      <c r="AB711" s="53"/>
      <c r="AC711" s="53"/>
      <c r="AD711" s="53"/>
      <c r="AE711" s="53"/>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53"/>
      <c r="BD711" s="73" t="str">
        <f t="shared" si="24"/>
        <v>425 (koupelna):(2,76+2,76+1,695+1,695)*2*0,6282</v>
      </c>
      <c r="BE711" s="53"/>
      <c r="BF711" s="53"/>
      <c r="BG711" s="53"/>
      <c r="BH711" s="53"/>
      <c r="BI711" s="53"/>
    </row>
    <row r="712" spans="1:104" x14ac:dyDescent="0.2">
      <c r="A712" s="64"/>
      <c r="B712" s="65"/>
      <c r="C712" s="329" t="s">
        <v>2485</v>
      </c>
      <c r="D712" s="330"/>
      <c r="E712" s="103">
        <v>1.6226</v>
      </c>
      <c r="F712" s="69"/>
      <c r="G712" s="70"/>
      <c r="H712" s="71"/>
      <c r="I712" s="66"/>
      <c r="J712" s="72"/>
      <c r="K712" s="66"/>
      <c r="M712" s="67" t="s">
        <v>2485</v>
      </c>
      <c r="O712" s="53"/>
      <c r="Z712" s="53"/>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53"/>
      <c r="BD712" s="73" t="str">
        <f t="shared" si="24"/>
        <v>426 (WC):(1,41+1,41+1,2+1,2)*1,4*0,6282</v>
      </c>
      <c r="BE712" s="53"/>
      <c r="BF712" s="53"/>
      <c r="BG712" s="53"/>
      <c r="BH712" s="53"/>
      <c r="BI712" s="53"/>
    </row>
    <row r="713" spans="1:104" ht="22.5" x14ac:dyDescent="0.2">
      <c r="A713" s="54">
        <v>97</v>
      </c>
      <c r="B713" s="55" t="s">
        <v>1159</v>
      </c>
      <c r="C713" s="56" t="s">
        <v>1160</v>
      </c>
      <c r="D713" s="57" t="s">
        <v>281</v>
      </c>
      <c r="E713" s="100">
        <v>35.179200000000002</v>
      </c>
      <c r="F713" s="59">
        <v>0</v>
      </c>
      <c r="G713" s="60">
        <f>E713*F713</f>
        <v>0</v>
      </c>
      <c r="H713" s="61">
        <v>0</v>
      </c>
      <c r="I713" s="62">
        <f>E713*H713</f>
        <v>0</v>
      </c>
      <c r="J713" s="61">
        <v>0</v>
      </c>
      <c r="K713" s="62">
        <f>E713*J713</f>
        <v>0</v>
      </c>
      <c r="O713" s="53"/>
      <c r="Z713" s="53"/>
      <c r="AA713" s="53">
        <v>1</v>
      </c>
      <c r="AB713" s="53">
        <v>7</v>
      </c>
      <c r="AC713" s="53">
        <v>7</v>
      </c>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63">
        <f>G713</f>
        <v>0</v>
      </c>
      <c r="BA713" s="53"/>
      <c r="BB713" s="53"/>
      <c r="BC713" s="53"/>
      <c r="BD713" s="53"/>
      <c r="BE713" s="53"/>
      <c r="BF713" s="53"/>
      <c r="BG713" s="53"/>
      <c r="BH713" s="53"/>
      <c r="BI713" s="53"/>
      <c r="CA713" s="53">
        <v>1</v>
      </c>
      <c r="CB713" s="53">
        <v>7</v>
      </c>
      <c r="CZ713" s="16">
        <v>2</v>
      </c>
    </row>
    <row r="714" spans="1:104" x14ac:dyDescent="0.2">
      <c r="A714" s="64"/>
      <c r="B714" s="65"/>
      <c r="C714" s="329" t="s">
        <v>1878</v>
      </c>
      <c r="D714" s="330"/>
      <c r="E714" s="103">
        <v>35.179200000000002</v>
      </c>
      <c r="F714" s="69"/>
      <c r="G714" s="70"/>
      <c r="H714" s="71"/>
      <c r="I714" s="66"/>
      <c r="J714" s="72"/>
      <c r="K714" s="66"/>
      <c r="M714" s="67" t="s">
        <v>1878</v>
      </c>
      <c r="O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73" t="str">
        <f>C713</f>
        <v xml:space="preserve">Otvor v obkladačce diamant.korunkou prům.do 30 mm </v>
      </c>
      <c r="BE714" s="53"/>
      <c r="BF714" s="53"/>
      <c r="BG714" s="53"/>
      <c r="BH714" s="53"/>
      <c r="BI714" s="53"/>
    </row>
    <row r="715" spans="1:104" ht="22.5" x14ac:dyDescent="0.2">
      <c r="A715" s="54">
        <v>98</v>
      </c>
      <c r="B715" s="55" t="s">
        <v>1162</v>
      </c>
      <c r="C715" s="56" t="s">
        <v>1163</v>
      </c>
      <c r="D715" s="57" t="s">
        <v>281</v>
      </c>
      <c r="E715" s="100">
        <v>7.5384000000000002</v>
      </c>
      <c r="F715" s="59">
        <v>0</v>
      </c>
      <c r="G715" s="60">
        <f>E715*F715</f>
        <v>0</v>
      </c>
      <c r="H715" s="61">
        <v>0</v>
      </c>
      <c r="I715" s="62">
        <f>E715*H715</f>
        <v>0</v>
      </c>
      <c r="J715" s="61">
        <v>0</v>
      </c>
      <c r="K715" s="62">
        <f>E715*J715</f>
        <v>0</v>
      </c>
      <c r="O715" s="53"/>
      <c r="Z715" s="53"/>
      <c r="AA715" s="53">
        <v>1</v>
      </c>
      <c r="AB715" s="53">
        <v>7</v>
      </c>
      <c r="AC715" s="53">
        <v>7</v>
      </c>
      <c r="AD715" s="53"/>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63">
        <f>G715</f>
        <v>0</v>
      </c>
      <c r="BA715" s="53"/>
      <c r="BB715" s="53"/>
      <c r="BC715" s="53"/>
      <c r="BD715" s="53"/>
      <c r="BE715" s="53"/>
      <c r="BF715" s="53"/>
      <c r="BG715" s="53"/>
      <c r="BH715" s="53"/>
      <c r="BI715" s="53"/>
      <c r="CA715" s="53">
        <v>1</v>
      </c>
      <c r="CB715" s="53">
        <v>7</v>
      </c>
      <c r="CZ715" s="16">
        <v>2</v>
      </c>
    </row>
    <row r="716" spans="1:104" x14ac:dyDescent="0.2">
      <c r="A716" s="64"/>
      <c r="B716" s="65"/>
      <c r="C716" s="329" t="s">
        <v>1580</v>
      </c>
      <c r="D716" s="330"/>
      <c r="E716" s="103">
        <v>7.5384000000000002</v>
      </c>
      <c r="F716" s="69"/>
      <c r="G716" s="70"/>
      <c r="H716" s="71"/>
      <c r="I716" s="66"/>
      <c r="J716" s="72"/>
      <c r="K716" s="66"/>
      <c r="M716" s="67" t="s">
        <v>1580</v>
      </c>
      <c r="O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c r="BD716" s="73" t="str">
        <f>C715</f>
        <v xml:space="preserve">Otvor v obkladačce diamant.korunkou prům.do 90 mm </v>
      </c>
      <c r="BE716" s="53"/>
      <c r="BF716" s="53"/>
      <c r="BG716" s="53"/>
      <c r="BH716" s="53"/>
      <c r="BI716" s="53"/>
    </row>
    <row r="717" spans="1:104" x14ac:dyDescent="0.2">
      <c r="A717" s="54">
        <v>99</v>
      </c>
      <c r="B717" s="55" t="s">
        <v>1164</v>
      </c>
      <c r="C717" s="56" t="s">
        <v>1165</v>
      </c>
      <c r="D717" s="57" t="s">
        <v>201</v>
      </c>
      <c r="E717" s="100">
        <v>37.779899999999998</v>
      </c>
      <c r="F717" s="59">
        <v>0</v>
      </c>
      <c r="G717" s="60">
        <f>E717*F717</f>
        <v>0</v>
      </c>
      <c r="H717" s="61">
        <v>0</v>
      </c>
      <c r="I717" s="62">
        <f>E717*H717</f>
        <v>0</v>
      </c>
      <c r="J717" s="61">
        <v>0</v>
      </c>
      <c r="K717" s="62">
        <f>E717*J717</f>
        <v>0</v>
      </c>
      <c r="O717" s="53"/>
      <c r="Z717" s="53"/>
      <c r="AA717" s="53">
        <v>1</v>
      </c>
      <c r="AB717" s="53">
        <v>7</v>
      </c>
      <c r="AC717" s="53">
        <v>7</v>
      </c>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63">
        <f>G717</f>
        <v>0</v>
      </c>
      <c r="BA717" s="53"/>
      <c r="BB717" s="53"/>
      <c r="BC717" s="53"/>
      <c r="BD717" s="53"/>
      <c r="BE717" s="53"/>
      <c r="BF717" s="53"/>
      <c r="BG717" s="53"/>
      <c r="BH717" s="53"/>
      <c r="BI717" s="53"/>
      <c r="CA717" s="53">
        <v>1</v>
      </c>
      <c r="CB717" s="53">
        <v>7</v>
      </c>
      <c r="CZ717" s="16">
        <v>2</v>
      </c>
    </row>
    <row r="718" spans="1:104" x14ac:dyDescent="0.2">
      <c r="A718" s="64"/>
      <c r="B718" s="65"/>
      <c r="C718" s="329" t="s">
        <v>2486</v>
      </c>
      <c r="D718" s="330"/>
      <c r="E718" s="103">
        <v>5.4842000000000004</v>
      </c>
      <c r="F718" s="69"/>
      <c r="G718" s="70"/>
      <c r="H718" s="71"/>
      <c r="I718" s="66"/>
      <c r="J718" s="72"/>
      <c r="K718" s="66"/>
      <c r="M718" s="67" t="s">
        <v>2486</v>
      </c>
      <c r="O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73" t="str">
        <f t="shared" ref="BD718:BD726" si="25">C717</f>
        <v xml:space="preserve">Vyplnění dilatačních spár tmelem </v>
      </c>
      <c r="BE718" s="53"/>
      <c r="BF718" s="53"/>
      <c r="BG718" s="53"/>
      <c r="BH718" s="53"/>
      <c r="BI718" s="53"/>
    </row>
    <row r="719" spans="1:104" x14ac:dyDescent="0.2">
      <c r="A719" s="64"/>
      <c r="B719" s="65"/>
      <c r="C719" s="329" t="s">
        <v>2487</v>
      </c>
      <c r="D719" s="330"/>
      <c r="E719" s="103">
        <v>2.8896999999999999</v>
      </c>
      <c r="F719" s="69"/>
      <c r="G719" s="70"/>
      <c r="H719" s="71"/>
      <c r="I719" s="66"/>
      <c r="J719" s="72"/>
      <c r="K719" s="66"/>
      <c r="M719" s="67" t="s">
        <v>2487</v>
      </c>
      <c r="O719" s="53"/>
      <c r="Z719" s="53"/>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c r="BB719" s="53"/>
      <c r="BC719" s="53"/>
      <c r="BD719" s="73" t="str">
        <f t="shared" si="25"/>
        <v>406 (koupelna):(2,425+2+1,5+0,57+0,435+1,8)*0,6282</v>
      </c>
      <c r="BE719" s="53"/>
      <c r="BF719" s="53"/>
      <c r="BG719" s="53"/>
      <c r="BH719" s="53"/>
      <c r="BI719" s="53"/>
    </row>
    <row r="720" spans="1:104" x14ac:dyDescent="0.2">
      <c r="A720" s="64"/>
      <c r="B720" s="65"/>
      <c r="C720" s="329" t="s">
        <v>2488</v>
      </c>
      <c r="D720" s="330"/>
      <c r="E720" s="103">
        <v>5.1512000000000002</v>
      </c>
      <c r="F720" s="69"/>
      <c r="G720" s="70"/>
      <c r="H720" s="71"/>
      <c r="I720" s="66"/>
      <c r="J720" s="72"/>
      <c r="K720" s="66"/>
      <c r="M720" s="67" t="s">
        <v>2488</v>
      </c>
      <c r="O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73" t="str">
        <f t="shared" si="25"/>
        <v>407 obklady kuchyňská linka :(3+0,8+0,8)*0,6282</v>
      </c>
      <c r="BE720" s="53"/>
      <c r="BF720" s="53"/>
      <c r="BG720" s="53"/>
      <c r="BH720" s="53"/>
      <c r="BI720" s="53"/>
    </row>
    <row r="721" spans="1:104" x14ac:dyDescent="0.2">
      <c r="A721" s="64"/>
      <c r="B721" s="65"/>
      <c r="C721" s="329" t="s">
        <v>2489</v>
      </c>
      <c r="D721" s="330"/>
      <c r="E721" s="103">
        <v>5.1512000000000002</v>
      </c>
      <c r="F721" s="69"/>
      <c r="G721" s="70"/>
      <c r="H721" s="71"/>
      <c r="I721" s="66"/>
      <c r="J721" s="72"/>
      <c r="K721" s="66"/>
      <c r="M721" s="67" t="s">
        <v>2489</v>
      </c>
      <c r="O721" s="53"/>
      <c r="Z721" s="53"/>
      <c r="AA721" s="53"/>
      <c r="AB721" s="53"/>
      <c r="AC721" s="53"/>
      <c r="AD721" s="53"/>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53"/>
      <c r="BC721" s="53"/>
      <c r="BD721" s="73" t="str">
        <f t="shared" si="25"/>
        <v>412 (koupelna):(2+2+2,1+2,1)*0,6282</v>
      </c>
      <c r="BE721" s="53"/>
      <c r="BF721" s="53"/>
      <c r="BG721" s="53"/>
      <c r="BH721" s="53"/>
      <c r="BI721" s="53"/>
    </row>
    <row r="722" spans="1:104" x14ac:dyDescent="0.2">
      <c r="A722" s="64"/>
      <c r="B722" s="65"/>
      <c r="C722" s="329" t="s">
        <v>2490</v>
      </c>
      <c r="D722" s="330"/>
      <c r="E722" s="103">
        <v>4.9501999999999997</v>
      </c>
      <c r="F722" s="69"/>
      <c r="G722" s="70"/>
      <c r="H722" s="71"/>
      <c r="I722" s="66"/>
      <c r="J722" s="72"/>
      <c r="K722" s="66"/>
      <c r="M722" s="67" t="s">
        <v>2490</v>
      </c>
      <c r="O722" s="53"/>
      <c r="Z722" s="53"/>
      <c r="AA722" s="53"/>
      <c r="AB722" s="53"/>
      <c r="AC722" s="53"/>
      <c r="AD722" s="53"/>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53"/>
      <c r="BD722" s="73" t="str">
        <f t="shared" si="25"/>
        <v>415 (koupelna):(2,1+2,1+2+2)*0,6282</v>
      </c>
      <c r="BE722" s="53"/>
      <c r="BF722" s="53"/>
      <c r="BG722" s="53"/>
      <c r="BH722" s="53"/>
      <c r="BI722" s="53"/>
    </row>
    <row r="723" spans="1:104" x14ac:dyDescent="0.2">
      <c r="A723" s="64"/>
      <c r="B723" s="65"/>
      <c r="C723" s="329" t="s">
        <v>2491</v>
      </c>
      <c r="D723" s="330"/>
      <c r="E723" s="103">
        <v>2.7012999999999998</v>
      </c>
      <c r="F723" s="69"/>
      <c r="G723" s="70"/>
      <c r="H723" s="71"/>
      <c r="I723" s="66"/>
      <c r="J723" s="72"/>
      <c r="K723" s="66"/>
      <c r="M723" s="67" t="s">
        <v>2491</v>
      </c>
      <c r="O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73" t="str">
        <f t="shared" si="25"/>
        <v>420 (koupelna):(1,955+1,955+1,985+1,985)*0,6282</v>
      </c>
      <c r="BE723" s="53"/>
      <c r="BF723" s="53"/>
      <c r="BG723" s="53"/>
      <c r="BH723" s="53"/>
      <c r="BI723" s="53"/>
    </row>
    <row r="724" spans="1:104" x14ac:dyDescent="0.2">
      <c r="A724" s="64"/>
      <c r="B724" s="65"/>
      <c r="C724" s="329" t="s">
        <v>2492</v>
      </c>
      <c r="D724" s="330"/>
      <c r="E724" s="103">
        <v>5.5972999999999997</v>
      </c>
      <c r="F724" s="69"/>
      <c r="G724" s="70"/>
      <c r="H724" s="71"/>
      <c r="I724" s="66"/>
      <c r="J724" s="72"/>
      <c r="K724" s="66"/>
      <c r="M724" s="67" t="s">
        <v>2492</v>
      </c>
      <c r="O724" s="53"/>
      <c r="Z724" s="53"/>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53"/>
      <c r="BC724" s="53"/>
      <c r="BD724" s="73" t="str">
        <f t="shared" si="25"/>
        <v>421 obklad kuchuňská linka :(2,2+2,1)*0,6282</v>
      </c>
      <c r="BE724" s="53"/>
      <c r="BF724" s="53"/>
      <c r="BG724" s="53"/>
      <c r="BH724" s="53"/>
      <c r="BI724" s="53"/>
    </row>
    <row r="725" spans="1:104" x14ac:dyDescent="0.2">
      <c r="A725" s="64"/>
      <c r="B725" s="65"/>
      <c r="C725" s="329" t="s">
        <v>2459</v>
      </c>
      <c r="D725" s="330"/>
      <c r="E725" s="103">
        <v>3.2791999999999999</v>
      </c>
      <c r="F725" s="69"/>
      <c r="G725" s="70"/>
      <c r="H725" s="71"/>
      <c r="I725" s="66"/>
      <c r="J725" s="72"/>
      <c r="K725" s="66"/>
      <c r="M725" s="67" t="s">
        <v>2459</v>
      </c>
      <c r="O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73" t="str">
        <f t="shared" si="25"/>
        <v>425 (koupelna):(2,76+2,76+1,695+1,695)*0,6282</v>
      </c>
      <c r="BE725" s="53"/>
      <c r="BF725" s="53"/>
      <c r="BG725" s="53"/>
      <c r="BH725" s="53"/>
      <c r="BI725" s="53"/>
    </row>
    <row r="726" spans="1:104" x14ac:dyDescent="0.2">
      <c r="A726" s="64"/>
      <c r="B726" s="65"/>
      <c r="C726" s="329" t="s">
        <v>2493</v>
      </c>
      <c r="D726" s="330"/>
      <c r="E726" s="103">
        <v>2.5756000000000001</v>
      </c>
      <c r="F726" s="69"/>
      <c r="G726" s="70"/>
      <c r="H726" s="71"/>
      <c r="I726" s="66"/>
      <c r="J726" s="72"/>
      <c r="K726" s="66"/>
      <c r="M726" s="67" t="s">
        <v>2493</v>
      </c>
      <c r="O726" s="53"/>
      <c r="Z726" s="53"/>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53"/>
      <c r="BC726" s="53"/>
      <c r="BD726" s="73" t="str">
        <f t="shared" si="25"/>
        <v>426 (WC):(1,41+1,41+1,2+1,2)*0,6282</v>
      </c>
      <c r="BE726" s="53"/>
      <c r="BF726" s="53"/>
      <c r="BG726" s="53"/>
      <c r="BH726" s="53"/>
      <c r="BI726" s="53"/>
    </row>
    <row r="727" spans="1:104" x14ac:dyDescent="0.2">
      <c r="A727" s="54">
        <v>100</v>
      </c>
      <c r="B727" s="55" t="s">
        <v>1888</v>
      </c>
      <c r="C727" s="56" t="s">
        <v>1170</v>
      </c>
      <c r="D727" s="57" t="s">
        <v>41</v>
      </c>
      <c r="E727" s="100">
        <v>62.755899999999997</v>
      </c>
      <c r="F727" s="59">
        <v>0</v>
      </c>
      <c r="G727" s="60">
        <f>E727*F727</f>
        <v>0</v>
      </c>
      <c r="H727" s="61">
        <v>5.3499999999999997E-3</v>
      </c>
      <c r="I727" s="62">
        <f>E727*H727</f>
        <v>0.33574406499999998</v>
      </c>
      <c r="J727" s="61">
        <v>0</v>
      </c>
      <c r="K727" s="62">
        <f>E727*J727</f>
        <v>0</v>
      </c>
      <c r="O727" s="53"/>
      <c r="Z727" s="53"/>
      <c r="AA727" s="53">
        <v>1</v>
      </c>
      <c r="AB727" s="53">
        <v>7</v>
      </c>
      <c r="AC727" s="53">
        <v>7</v>
      </c>
      <c r="AD727" s="53"/>
      <c r="AE727" s="53"/>
      <c r="AF727" s="53"/>
      <c r="AG727" s="53"/>
      <c r="AH727" s="53"/>
      <c r="AI727" s="53"/>
      <c r="AJ727" s="53"/>
      <c r="AK727" s="53"/>
      <c r="AL727" s="53"/>
      <c r="AM727" s="53"/>
      <c r="AN727" s="53"/>
      <c r="AO727" s="53"/>
      <c r="AP727" s="53"/>
      <c r="AQ727" s="53"/>
      <c r="AR727" s="53"/>
      <c r="AS727" s="53"/>
      <c r="AT727" s="53"/>
      <c r="AU727" s="53"/>
      <c r="AV727" s="53"/>
      <c r="AW727" s="53"/>
      <c r="AX727" s="53"/>
      <c r="AY727" s="53"/>
      <c r="AZ727" s="63">
        <f>G727</f>
        <v>0</v>
      </c>
      <c r="BA727" s="53"/>
      <c r="BB727" s="53"/>
      <c r="BC727" s="53"/>
      <c r="BD727" s="53"/>
      <c r="BE727" s="53"/>
      <c r="BF727" s="53"/>
      <c r="BG727" s="53"/>
      <c r="BH727" s="53"/>
      <c r="BI727" s="53"/>
      <c r="CA727" s="53">
        <v>1</v>
      </c>
      <c r="CB727" s="53">
        <v>7</v>
      </c>
      <c r="CZ727" s="16">
        <v>2</v>
      </c>
    </row>
    <row r="728" spans="1:104" x14ac:dyDescent="0.2">
      <c r="A728" s="64"/>
      <c r="B728" s="65"/>
      <c r="C728" s="326" t="s">
        <v>1052</v>
      </c>
      <c r="D728" s="327"/>
      <c r="E728" s="327"/>
      <c r="F728" s="327"/>
      <c r="G728" s="328"/>
      <c r="I728" s="66"/>
      <c r="K728" s="66"/>
      <c r="L728" s="67" t="s">
        <v>1052</v>
      </c>
      <c r="O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53"/>
      <c r="BE728" s="53"/>
      <c r="BF728" s="53"/>
      <c r="BG728" s="53"/>
      <c r="BH728" s="53"/>
      <c r="BI728" s="53"/>
    </row>
    <row r="729" spans="1:104" x14ac:dyDescent="0.2">
      <c r="A729" s="64"/>
      <c r="B729" s="65"/>
      <c r="C729" s="329" t="s">
        <v>2477</v>
      </c>
      <c r="D729" s="330"/>
      <c r="E729" s="103">
        <v>10.968400000000001</v>
      </c>
      <c r="F729" s="69"/>
      <c r="G729" s="70"/>
      <c r="H729" s="71"/>
      <c r="I729" s="66"/>
      <c r="J729" s="72"/>
      <c r="K729" s="66"/>
      <c r="M729" s="67" t="s">
        <v>2477</v>
      </c>
      <c r="O729" s="53"/>
      <c r="Z729" s="53"/>
      <c r="AA729" s="53"/>
      <c r="AB729" s="53"/>
      <c r="AC729" s="53"/>
      <c r="AD729" s="53"/>
      <c r="AE729" s="53"/>
      <c r="AF729" s="53"/>
      <c r="AG729" s="53"/>
      <c r="AH729" s="53"/>
      <c r="AI729" s="53"/>
      <c r="AJ729" s="53"/>
      <c r="AK729" s="53"/>
      <c r="AL729" s="53"/>
      <c r="AM729" s="53"/>
      <c r="AN729" s="53"/>
      <c r="AO729" s="53"/>
      <c r="AP729" s="53"/>
      <c r="AQ729" s="53"/>
      <c r="AR729" s="53"/>
      <c r="AS729" s="53"/>
      <c r="AT729" s="53"/>
      <c r="AU729" s="53"/>
      <c r="AV729" s="53"/>
      <c r="AW729" s="53"/>
      <c r="AX729" s="53"/>
      <c r="AY729" s="53"/>
      <c r="AZ729" s="53"/>
      <c r="BA729" s="53"/>
      <c r="BB729" s="53"/>
      <c r="BC729" s="53"/>
      <c r="BD729" s="73" t="str">
        <f t="shared" ref="BD729:BD739" si="26">C728</f>
        <v xml:space="preserve">dopřesněno dle požadavků investora </v>
      </c>
      <c r="BE729" s="53"/>
      <c r="BF729" s="53"/>
      <c r="BG729" s="53"/>
      <c r="BH729" s="53"/>
      <c r="BI729" s="53"/>
    </row>
    <row r="730" spans="1:104" x14ac:dyDescent="0.2">
      <c r="A730" s="64"/>
      <c r="B730" s="65"/>
      <c r="C730" s="329" t="s">
        <v>2478</v>
      </c>
      <c r="D730" s="330"/>
      <c r="E730" s="103">
        <v>1.8205</v>
      </c>
      <c r="F730" s="69"/>
      <c r="G730" s="70"/>
      <c r="H730" s="71"/>
      <c r="I730" s="66"/>
      <c r="J730" s="72"/>
      <c r="K730" s="66"/>
      <c r="M730" s="67" t="s">
        <v>2478</v>
      </c>
      <c r="O730" s="53"/>
      <c r="Z730" s="53"/>
      <c r="AA730" s="53"/>
      <c r="AB730" s="53"/>
      <c r="AC730" s="53"/>
      <c r="AD730" s="53"/>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53"/>
      <c r="BA730" s="53"/>
      <c r="BB730" s="53"/>
      <c r="BC730" s="53"/>
      <c r="BD730" s="73" t="str">
        <f t="shared" si="26"/>
        <v>406 (koupelna):(2,425+2+1,5+0,57+0,435+1,8)*2*0,6282</v>
      </c>
      <c r="BE730" s="53"/>
      <c r="BF730" s="53"/>
      <c r="BG730" s="53"/>
      <c r="BH730" s="53"/>
      <c r="BI730" s="53"/>
    </row>
    <row r="731" spans="1:104" x14ac:dyDescent="0.2">
      <c r="A731" s="64"/>
      <c r="B731" s="65"/>
      <c r="C731" s="329" t="s">
        <v>2479</v>
      </c>
      <c r="D731" s="330"/>
      <c r="E731" s="103">
        <v>10.3025</v>
      </c>
      <c r="F731" s="69"/>
      <c r="G731" s="70"/>
      <c r="H731" s="71"/>
      <c r="I731" s="66"/>
      <c r="J731" s="72"/>
      <c r="K731" s="66"/>
      <c r="M731" s="67" t="s">
        <v>2479</v>
      </c>
      <c r="O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73" t="str">
        <f t="shared" si="26"/>
        <v>407 obklady kuchyňská linka :(3+0,8+0,8)*0,63*0,6282</v>
      </c>
      <c r="BE731" s="53"/>
      <c r="BF731" s="53"/>
      <c r="BG731" s="53"/>
      <c r="BH731" s="53"/>
      <c r="BI731" s="53"/>
    </row>
    <row r="732" spans="1:104" x14ac:dyDescent="0.2">
      <c r="A732" s="64"/>
      <c r="B732" s="65"/>
      <c r="C732" s="329" t="s">
        <v>2480</v>
      </c>
      <c r="D732" s="330"/>
      <c r="E732" s="103">
        <v>10.3025</v>
      </c>
      <c r="F732" s="69"/>
      <c r="G732" s="70"/>
      <c r="H732" s="71"/>
      <c r="I732" s="66"/>
      <c r="J732" s="72"/>
      <c r="K732" s="66"/>
      <c r="M732" s="67" t="s">
        <v>2480</v>
      </c>
      <c r="O732" s="53"/>
      <c r="Z732" s="53"/>
      <c r="AA732" s="53"/>
      <c r="AB732" s="53"/>
      <c r="AC732" s="53"/>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53"/>
      <c r="BA732" s="53"/>
      <c r="BB732" s="53"/>
      <c r="BC732" s="53"/>
      <c r="BD732" s="73" t="str">
        <f t="shared" si="26"/>
        <v>412 (koupelna):(2+2+2,1+2,1)*2*0,6282</v>
      </c>
      <c r="BE732" s="53"/>
      <c r="BF732" s="53"/>
      <c r="BG732" s="53"/>
      <c r="BH732" s="53"/>
      <c r="BI732" s="53"/>
    </row>
    <row r="733" spans="1:104" x14ac:dyDescent="0.2">
      <c r="A733" s="64"/>
      <c r="B733" s="65"/>
      <c r="C733" s="329" t="s">
        <v>2481</v>
      </c>
      <c r="D733" s="330"/>
      <c r="E733" s="103">
        <v>9.9003999999999994</v>
      </c>
      <c r="F733" s="69"/>
      <c r="G733" s="70"/>
      <c r="H733" s="71"/>
      <c r="I733" s="66"/>
      <c r="J733" s="72"/>
      <c r="K733" s="66"/>
      <c r="M733" s="67" t="s">
        <v>2481</v>
      </c>
      <c r="O733" s="53"/>
      <c r="Z733" s="53"/>
      <c r="AA733" s="53"/>
      <c r="AB733" s="53"/>
      <c r="AC733" s="53"/>
      <c r="AD733" s="53"/>
      <c r="AE733" s="53"/>
      <c r="AF733" s="53"/>
      <c r="AG733" s="53"/>
      <c r="AH733" s="53"/>
      <c r="AI733" s="53"/>
      <c r="AJ733" s="53"/>
      <c r="AK733" s="53"/>
      <c r="AL733" s="53"/>
      <c r="AM733" s="53"/>
      <c r="AN733" s="53"/>
      <c r="AO733" s="53"/>
      <c r="AP733" s="53"/>
      <c r="AQ733" s="53"/>
      <c r="AR733" s="53"/>
      <c r="AS733" s="53"/>
      <c r="AT733" s="53"/>
      <c r="AU733" s="53"/>
      <c r="AV733" s="53"/>
      <c r="AW733" s="53"/>
      <c r="AX733" s="53"/>
      <c r="AY733" s="53"/>
      <c r="AZ733" s="53"/>
      <c r="BA733" s="53"/>
      <c r="BB733" s="53"/>
      <c r="BC733" s="53"/>
      <c r="BD733" s="73" t="str">
        <f t="shared" si="26"/>
        <v>415 (koupelna):(2,1+2,1+2+2)*2*0,6282</v>
      </c>
      <c r="BE733" s="53"/>
      <c r="BF733" s="53"/>
      <c r="BG733" s="53"/>
      <c r="BH733" s="53"/>
      <c r="BI733" s="53"/>
    </row>
    <row r="734" spans="1:104" x14ac:dyDescent="0.2">
      <c r="A734" s="64"/>
      <c r="B734" s="65"/>
      <c r="C734" s="329" t="s">
        <v>2482</v>
      </c>
      <c r="D734" s="330"/>
      <c r="E734" s="103">
        <v>1.7018</v>
      </c>
      <c r="F734" s="69"/>
      <c r="G734" s="70"/>
      <c r="H734" s="71"/>
      <c r="I734" s="66"/>
      <c r="J734" s="72"/>
      <c r="K734" s="66"/>
      <c r="M734" s="67" t="s">
        <v>2482</v>
      </c>
      <c r="O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73" t="str">
        <f t="shared" si="26"/>
        <v>420 (koupelna):(1,955+1,955+1,985+1,985)*2*0,6282</v>
      </c>
      <c r="BE734" s="53"/>
      <c r="BF734" s="53"/>
      <c r="BG734" s="53"/>
      <c r="BH734" s="53"/>
      <c r="BI734" s="53"/>
    </row>
    <row r="735" spans="1:104" x14ac:dyDescent="0.2">
      <c r="A735" s="64"/>
      <c r="B735" s="65"/>
      <c r="C735" s="329" t="s">
        <v>2483</v>
      </c>
      <c r="D735" s="330"/>
      <c r="E735" s="103">
        <v>11.1945</v>
      </c>
      <c r="F735" s="69"/>
      <c r="G735" s="70"/>
      <c r="H735" s="71"/>
      <c r="I735" s="66"/>
      <c r="J735" s="72"/>
      <c r="K735" s="66"/>
      <c r="M735" s="67" t="s">
        <v>2483</v>
      </c>
      <c r="O735" s="53"/>
      <c r="Z735" s="53"/>
      <c r="AA735" s="53"/>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53"/>
      <c r="BC735" s="53"/>
      <c r="BD735" s="73" t="str">
        <f t="shared" si="26"/>
        <v>421 obklad kuchuňská linka :(2,2+2,1)*0,63*0,6282</v>
      </c>
      <c r="BE735" s="53"/>
      <c r="BF735" s="53"/>
      <c r="BG735" s="53"/>
      <c r="BH735" s="53"/>
      <c r="BI735" s="53"/>
    </row>
    <row r="736" spans="1:104" x14ac:dyDescent="0.2">
      <c r="A736" s="64"/>
      <c r="B736" s="65"/>
      <c r="C736" s="329" t="s">
        <v>2484</v>
      </c>
      <c r="D736" s="330"/>
      <c r="E736" s="103">
        <v>4.5909000000000004</v>
      </c>
      <c r="F736" s="69"/>
      <c r="G736" s="70"/>
      <c r="H736" s="71"/>
      <c r="I736" s="66"/>
      <c r="J736" s="72"/>
      <c r="K736" s="66"/>
      <c r="M736" s="67" t="s">
        <v>2484</v>
      </c>
      <c r="O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73" t="str">
        <f t="shared" si="26"/>
        <v>425 (koupelna):(2,76+2,76+1,695+1,695)*2*0,6282</v>
      </c>
      <c r="BE736" s="53"/>
      <c r="BF736" s="53"/>
      <c r="BG736" s="53"/>
      <c r="BH736" s="53"/>
      <c r="BI736" s="53"/>
    </row>
    <row r="737" spans="1:104" x14ac:dyDescent="0.2">
      <c r="A737" s="64"/>
      <c r="B737" s="65"/>
      <c r="C737" s="329" t="s">
        <v>2485</v>
      </c>
      <c r="D737" s="330"/>
      <c r="E737" s="103">
        <v>1.6226</v>
      </c>
      <c r="F737" s="69"/>
      <c r="G737" s="70"/>
      <c r="H737" s="71"/>
      <c r="I737" s="66"/>
      <c r="J737" s="72"/>
      <c r="K737" s="66"/>
      <c r="M737" s="67" t="s">
        <v>2485</v>
      </c>
      <c r="O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73" t="str">
        <f t="shared" si="26"/>
        <v>426 (WC):(1,41+1,41+1,2+1,2)*1,4*0,6282</v>
      </c>
      <c r="BE737" s="53"/>
      <c r="BF737" s="53"/>
      <c r="BG737" s="53"/>
      <c r="BH737" s="53"/>
      <c r="BI737" s="53"/>
    </row>
    <row r="738" spans="1:104" x14ac:dyDescent="0.2">
      <c r="A738" s="64"/>
      <c r="B738" s="65"/>
      <c r="C738" s="329" t="s">
        <v>2249</v>
      </c>
      <c r="D738" s="330"/>
      <c r="E738" s="103">
        <v>0</v>
      </c>
      <c r="F738" s="69"/>
      <c r="G738" s="70"/>
      <c r="H738" s="71"/>
      <c r="I738" s="66"/>
      <c r="J738" s="72"/>
      <c r="K738" s="66"/>
      <c r="M738" s="67" t="s">
        <v>2249</v>
      </c>
      <c r="O738" s="53"/>
      <c r="Z738" s="53"/>
      <c r="AA738" s="53"/>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73" t="str">
        <f t="shared" si="26"/>
        <v>429 obklad kuchuňská linka :(3,5+0,6)*0,63*0,6282</v>
      </c>
      <c r="BE738" s="53"/>
      <c r="BF738" s="53"/>
      <c r="BG738" s="53"/>
      <c r="BH738" s="53"/>
      <c r="BI738" s="53"/>
    </row>
    <row r="739" spans="1:104" x14ac:dyDescent="0.2">
      <c r="A739" s="64"/>
      <c r="B739" s="65"/>
      <c r="C739" s="329" t="s">
        <v>2494</v>
      </c>
      <c r="D739" s="330"/>
      <c r="E739" s="103">
        <v>0.3518</v>
      </c>
      <c r="F739" s="69"/>
      <c r="G739" s="70"/>
      <c r="H739" s="71"/>
      <c r="I739" s="66"/>
      <c r="J739" s="72"/>
      <c r="K739" s="66"/>
      <c r="M739" s="67" t="s">
        <v>2494</v>
      </c>
      <c r="O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73" t="str">
        <f t="shared" si="26"/>
        <v>obklad parapetů předpoklad :</v>
      </c>
      <c r="BE739" s="53"/>
      <c r="BF739" s="53"/>
      <c r="BG739" s="53"/>
      <c r="BH739" s="53"/>
      <c r="BI739" s="53"/>
    </row>
    <row r="740" spans="1:104" ht="22.5" x14ac:dyDescent="0.2">
      <c r="A740" s="54">
        <v>101</v>
      </c>
      <c r="B740" s="55" t="s">
        <v>1173</v>
      </c>
      <c r="C740" s="56" t="s">
        <v>1174</v>
      </c>
      <c r="D740" s="57" t="s">
        <v>248</v>
      </c>
      <c r="E740" s="100">
        <v>1.6473</v>
      </c>
      <c r="F740" s="59">
        <v>0</v>
      </c>
      <c r="G740" s="60">
        <f>E740*F740</f>
        <v>0</v>
      </c>
      <c r="H740" s="61">
        <v>0</v>
      </c>
      <c r="I740" s="62">
        <f>E740*H740</f>
        <v>0</v>
      </c>
      <c r="J740" s="61"/>
      <c r="K740" s="62">
        <f>E740*J740</f>
        <v>0</v>
      </c>
      <c r="O740" s="53"/>
      <c r="Z740" s="53"/>
      <c r="AA740" s="53">
        <v>12</v>
      </c>
      <c r="AB740" s="53">
        <v>0</v>
      </c>
      <c r="AC740" s="53">
        <v>98</v>
      </c>
      <c r="AD740" s="53"/>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63">
        <f>G740</f>
        <v>0</v>
      </c>
      <c r="BA740" s="53"/>
      <c r="BB740" s="53"/>
      <c r="BC740" s="53"/>
      <c r="BD740" s="53"/>
      <c r="BE740" s="53"/>
      <c r="BF740" s="53"/>
      <c r="BG740" s="53"/>
      <c r="BH740" s="53"/>
      <c r="BI740" s="53"/>
      <c r="CA740" s="53">
        <v>12</v>
      </c>
      <c r="CB740" s="53">
        <v>0</v>
      </c>
      <c r="CZ740" s="16">
        <v>2</v>
      </c>
    </row>
    <row r="741" spans="1:104" x14ac:dyDescent="0.2">
      <c r="A741" s="64"/>
      <c r="B741" s="65"/>
      <c r="C741" s="329" t="s">
        <v>1892</v>
      </c>
      <c r="D741" s="330"/>
      <c r="E741" s="103">
        <v>1.6473</v>
      </c>
      <c r="F741" s="69"/>
      <c r="G741" s="70"/>
      <c r="H741" s="71"/>
      <c r="I741" s="66"/>
      <c r="J741" s="72"/>
      <c r="K741" s="66"/>
      <c r="M741" s="67" t="s">
        <v>1892</v>
      </c>
      <c r="O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73" t="str">
        <f>C740</f>
        <v xml:space="preserve">Přesun hmot pro obklady keramické, výšky do 24 m </v>
      </c>
      <c r="BE741" s="53"/>
      <c r="BF741" s="53"/>
      <c r="BG741" s="53"/>
      <c r="BH741" s="53"/>
      <c r="BI741" s="53"/>
    </row>
    <row r="742" spans="1:104" x14ac:dyDescent="0.2">
      <c r="A742" s="54">
        <v>102</v>
      </c>
      <c r="B742" s="55" t="s">
        <v>1893</v>
      </c>
      <c r="C742" s="56" t="s">
        <v>1177</v>
      </c>
      <c r="D742" s="57" t="s">
        <v>41</v>
      </c>
      <c r="E742" s="100">
        <v>66.828900000000004</v>
      </c>
      <c r="F742" s="59">
        <v>0</v>
      </c>
      <c r="G742" s="60">
        <f>E742*F742</f>
        <v>0</v>
      </c>
      <c r="H742" s="61">
        <v>1.9429999999999999E-2</v>
      </c>
      <c r="I742" s="62">
        <f>E742*H742</f>
        <v>1.298485527</v>
      </c>
      <c r="J742" s="61"/>
      <c r="K742" s="62">
        <f>E742*J742</f>
        <v>0</v>
      </c>
      <c r="O742" s="53"/>
      <c r="Z742" s="53"/>
      <c r="AA742" s="53">
        <v>3</v>
      </c>
      <c r="AB742" s="53">
        <v>1</v>
      </c>
      <c r="AC742" s="53">
        <v>597813747</v>
      </c>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63">
        <f>G742</f>
        <v>0</v>
      </c>
      <c r="BA742" s="53"/>
      <c r="BB742" s="53"/>
      <c r="BC742" s="53"/>
      <c r="BD742" s="53"/>
      <c r="BE742" s="53"/>
      <c r="BF742" s="53"/>
      <c r="BG742" s="53"/>
      <c r="BH742" s="53"/>
      <c r="BI742" s="53"/>
      <c r="CA742" s="53">
        <v>3</v>
      </c>
      <c r="CB742" s="53">
        <v>1</v>
      </c>
      <c r="CZ742" s="16">
        <v>2</v>
      </c>
    </row>
    <row r="743" spans="1:104" x14ac:dyDescent="0.2">
      <c r="A743" s="64"/>
      <c r="B743" s="65"/>
      <c r="C743" s="326" t="s">
        <v>1052</v>
      </c>
      <c r="D743" s="327"/>
      <c r="E743" s="327"/>
      <c r="F743" s="327"/>
      <c r="G743" s="328"/>
      <c r="I743" s="66"/>
      <c r="K743" s="66"/>
      <c r="L743" s="67" t="s">
        <v>1052</v>
      </c>
      <c r="O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c r="AU743" s="53"/>
      <c r="AV743" s="53"/>
      <c r="AW743" s="53"/>
      <c r="AX743" s="53"/>
      <c r="AY743" s="53"/>
      <c r="AZ743" s="53"/>
      <c r="BA743" s="53"/>
      <c r="BB743" s="53"/>
      <c r="BC743" s="53"/>
      <c r="BD743" s="53"/>
      <c r="BE743" s="53"/>
      <c r="BF743" s="53"/>
      <c r="BG743" s="53"/>
      <c r="BH743" s="53"/>
      <c r="BI743" s="53"/>
    </row>
    <row r="744" spans="1:104" x14ac:dyDescent="0.2">
      <c r="A744" s="64"/>
      <c r="B744" s="65"/>
      <c r="C744" s="329" t="s">
        <v>1894</v>
      </c>
      <c r="D744" s="330"/>
      <c r="E744" s="103">
        <v>66.456000000000003</v>
      </c>
      <c r="F744" s="69"/>
      <c r="G744" s="70"/>
      <c r="H744" s="71"/>
      <c r="I744" s="66"/>
      <c r="J744" s="72"/>
      <c r="K744" s="66"/>
      <c r="M744" s="67" t="s">
        <v>1894</v>
      </c>
      <c r="O744" s="53"/>
      <c r="Z744" s="53"/>
      <c r="AA744" s="53"/>
      <c r="AB744" s="53"/>
      <c r="AC744" s="53"/>
      <c r="AD744" s="53"/>
      <c r="AE744" s="53"/>
      <c r="AF744" s="53"/>
      <c r="AG744" s="53"/>
      <c r="AH744" s="53"/>
      <c r="AI744" s="53"/>
      <c r="AJ744" s="53"/>
      <c r="AK744" s="53"/>
      <c r="AL744" s="53"/>
      <c r="AM744" s="53"/>
      <c r="AN744" s="53"/>
      <c r="AO744" s="53"/>
      <c r="AP744" s="53"/>
      <c r="AQ744" s="53"/>
      <c r="AR744" s="53"/>
      <c r="AS744" s="53"/>
      <c r="AT744" s="53"/>
      <c r="AU744" s="53"/>
      <c r="AV744" s="53"/>
      <c r="AW744" s="53"/>
      <c r="AX744" s="53"/>
      <c r="AY744" s="53"/>
      <c r="AZ744" s="53"/>
      <c r="BA744" s="53"/>
      <c r="BB744" s="53"/>
      <c r="BC744" s="53"/>
      <c r="BD744" s="73" t="str">
        <f>C743</f>
        <v xml:space="preserve">dopřesněno dle požadavků investora </v>
      </c>
      <c r="BE744" s="53"/>
      <c r="BF744" s="53"/>
      <c r="BG744" s="53"/>
      <c r="BH744" s="53"/>
      <c r="BI744" s="53"/>
    </row>
    <row r="745" spans="1:104" x14ac:dyDescent="0.2">
      <c r="A745" s="64"/>
      <c r="B745" s="65"/>
      <c r="C745" s="329" t="s">
        <v>2252</v>
      </c>
      <c r="D745" s="330"/>
      <c r="E745" s="103">
        <v>0.37290000000000001</v>
      </c>
      <c r="F745" s="69"/>
      <c r="G745" s="70"/>
      <c r="H745" s="71"/>
      <c r="I745" s="66"/>
      <c r="J745" s="72"/>
      <c r="K745" s="66"/>
      <c r="M745" s="67" t="s">
        <v>2252</v>
      </c>
      <c r="O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73" t="str">
        <f>C744</f>
        <v>99,8*1,06*0,6282</v>
      </c>
      <c r="BE745" s="53"/>
      <c r="BF745" s="53"/>
      <c r="BG745" s="53"/>
      <c r="BH745" s="53"/>
      <c r="BI745" s="53"/>
    </row>
    <row r="746" spans="1:104" x14ac:dyDescent="0.2">
      <c r="A746" s="74" t="s">
        <v>42</v>
      </c>
      <c r="B746" s="75" t="s">
        <v>1155</v>
      </c>
      <c r="C746" s="76" t="s">
        <v>1156</v>
      </c>
      <c r="D746" s="77"/>
      <c r="E746" s="78"/>
      <c r="F746" s="78"/>
      <c r="G746" s="79">
        <f>SUM(G702:G745)</f>
        <v>0</v>
      </c>
      <c r="H746" s="80"/>
      <c r="I746" s="79">
        <f>SUM(I702:I745)</f>
        <v>1.647334453</v>
      </c>
      <c r="J746" s="81"/>
      <c r="K746" s="79">
        <f>SUM(K702:K745)</f>
        <v>0</v>
      </c>
      <c r="O746" s="53"/>
      <c r="X746" s="82">
        <f>K746</f>
        <v>0</v>
      </c>
      <c r="Y746" s="82">
        <f>I746</f>
        <v>1.647334453</v>
      </c>
      <c r="Z746" s="63">
        <f>G746</f>
        <v>0</v>
      </c>
      <c r="AA746" s="53"/>
      <c r="AB746" s="53"/>
      <c r="AC746" s="53"/>
      <c r="AD746" s="53"/>
      <c r="AE746" s="53"/>
      <c r="AF746" s="53"/>
      <c r="AG746" s="53"/>
      <c r="AH746" s="53"/>
      <c r="AI746" s="53"/>
      <c r="AJ746" s="53"/>
      <c r="AK746" s="53"/>
      <c r="AL746" s="53"/>
      <c r="AM746" s="53"/>
      <c r="AN746" s="53"/>
      <c r="AO746" s="53"/>
      <c r="AP746" s="53"/>
      <c r="AQ746" s="53"/>
      <c r="AR746" s="53"/>
      <c r="AS746" s="53"/>
      <c r="AT746" s="53"/>
      <c r="AU746" s="53"/>
      <c r="AV746" s="53"/>
      <c r="AW746" s="53"/>
      <c r="AX746" s="53"/>
      <c r="AY746" s="53"/>
      <c r="AZ746" s="53"/>
      <c r="BA746" s="83"/>
      <c r="BB746" s="83"/>
      <c r="BC746" s="83"/>
      <c r="BD746" s="83"/>
      <c r="BE746" s="83"/>
      <c r="BF746" s="83"/>
      <c r="BG746" s="53"/>
      <c r="BH746" s="53"/>
      <c r="BI746" s="53"/>
    </row>
    <row r="747" spans="1:104" ht="14.25" customHeight="1" x14ac:dyDescent="0.2">
      <c r="A747" s="43" t="s">
        <v>38</v>
      </c>
      <c r="B747" s="44" t="s">
        <v>1189</v>
      </c>
      <c r="C747" s="45" t="s">
        <v>1190</v>
      </c>
      <c r="D747" s="46"/>
      <c r="E747" s="47"/>
      <c r="F747" s="47"/>
      <c r="G747" s="48"/>
      <c r="H747" s="49"/>
      <c r="I747" s="50"/>
      <c r="J747" s="51"/>
      <c r="K747" s="52"/>
      <c r="O747" s="53"/>
    </row>
    <row r="748" spans="1:104" x14ac:dyDescent="0.2">
      <c r="A748" s="54">
        <v>103</v>
      </c>
      <c r="B748" s="55" t="s">
        <v>1191</v>
      </c>
      <c r="C748" s="56" t="s">
        <v>1896</v>
      </c>
      <c r="D748" s="57" t="s">
        <v>41</v>
      </c>
      <c r="E748" s="100">
        <v>604.34320000000002</v>
      </c>
      <c r="F748" s="59">
        <v>0</v>
      </c>
      <c r="G748" s="60">
        <f>E748*F748</f>
        <v>0</v>
      </c>
      <c r="H748" s="61">
        <v>1.3999999999999999E-4</v>
      </c>
      <c r="I748" s="62">
        <f>E748*H748</f>
        <v>8.4608047999999991E-2</v>
      </c>
      <c r="J748" s="61">
        <v>0</v>
      </c>
      <c r="K748" s="62">
        <f>E748*J748</f>
        <v>0</v>
      </c>
      <c r="O748" s="53"/>
      <c r="Z748" s="53"/>
      <c r="AA748" s="53">
        <v>1</v>
      </c>
      <c r="AB748" s="53">
        <v>7</v>
      </c>
      <c r="AC748" s="53">
        <v>7</v>
      </c>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63">
        <f>G748</f>
        <v>0</v>
      </c>
      <c r="BA748" s="53"/>
      <c r="BB748" s="53"/>
      <c r="BC748" s="53"/>
      <c r="BD748" s="53"/>
      <c r="BE748" s="53"/>
      <c r="BF748" s="53"/>
      <c r="BG748" s="53"/>
      <c r="BH748" s="53"/>
      <c r="BI748" s="53"/>
      <c r="CA748" s="53">
        <v>1</v>
      </c>
      <c r="CB748" s="53">
        <v>7</v>
      </c>
      <c r="CZ748" s="16">
        <v>2</v>
      </c>
    </row>
    <row r="749" spans="1:104" x14ac:dyDescent="0.2">
      <c r="A749" s="64"/>
      <c r="B749" s="65"/>
      <c r="C749" s="329" t="s">
        <v>2427</v>
      </c>
      <c r="D749" s="330"/>
      <c r="E749" s="103">
        <v>52.373699999999999</v>
      </c>
      <c r="F749" s="69"/>
      <c r="G749" s="70"/>
      <c r="H749" s="71"/>
      <c r="I749" s="66"/>
      <c r="J749" s="72"/>
      <c r="K749" s="66"/>
      <c r="M749" s="67" t="s">
        <v>2427</v>
      </c>
      <c r="O749" s="53"/>
      <c r="Z749" s="53"/>
      <c r="AA749" s="53"/>
      <c r="AB749" s="53"/>
      <c r="AC749" s="53"/>
      <c r="AD749" s="53"/>
      <c r="AE749" s="53"/>
      <c r="AF749" s="53"/>
      <c r="AG749" s="53"/>
      <c r="AH749" s="53"/>
      <c r="AI749" s="53"/>
      <c r="AJ749" s="53"/>
      <c r="AK749" s="53"/>
      <c r="AL749" s="53"/>
      <c r="AM749" s="53"/>
      <c r="AN749" s="53"/>
      <c r="AO749" s="53"/>
      <c r="AP749" s="53"/>
      <c r="AQ749" s="53"/>
      <c r="AR749" s="53"/>
      <c r="AS749" s="53"/>
      <c r="AT749" s="53"/>
      <c r="AU749" s="53"/>
      <c r="AV749" s="53"/>
      <c r="AW749" s="53"/>
      <c r="AX749" s="53"/>
      <c r="AY749" s="53"/>
      <c r="AZ749" s="53"/>
      <c r="BA749" s="53"/>
      <c r="BB749" s="53"/>
      <c r="BC749" s="53"/>
      <c r="BD749" s="73" t="str">
        <f t="shared" ref="BD749:BD780" si="27">C748</f>
        <v xml:space="preserve">Malba , bílá, bez penetrace, 2 x </v>
      </c>
      <c r="BE749" s="53"/>
      <c r="BF749" s="53"/>
      <c r="BG749" s="53"/>
      <c r="BH749" s="53"/>
      <c r="BI749" s="53"/>
    </row>
    <row r="750" spans="1:104" x14ac:dyDescent="0.2">
      <c r="A750" s="64"/>
      <c r="B750" s="65"/>
      <c r="C750" s="329" t="s">
        <v>2428</v>
      </c>
      <c r="D750" s="330"/>
      <c r="E750" s="103">
        <v>35.430500000000002</v>
      </c>
      <c r="F750" s="69"/>
      <c r="G750" s="70"/>
      <c r="H750" s="71"/>
      <c r="I750" s="66"/>
      <c r="J750" s="72"/>
      <c r="K750" s="66"/>
      <c r="M750" s="67" t="s">
        <v>2428</v>
      </c>
      <c r="O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73" t="str">
        <f t="shared" si="27"/>
        <v>401:(6,3+1,5+1,7+4+5,3+4,5+2,2+2,2+2+2)*2,63*0,6282</v>
      </c>
      <c r="BE750" s="53"/>
      <c r="BF750" s="53"/>
      <c r="BG750" s="53"/>
      <c r="BH750" s="53"/>
      <c r="BI750" s="53"/>
    </row>
    <row r="751" spans="1:104" x14ac:dyDescent="0.2">
      <c r="A751" s="64"/>
      <c r="B751" s="65"/>
      <c r="C751" s="329" t="s">
        <v>2429</v>
      </c>
      <c r="D751" s="330"/>
      <c r="E751" s="103">
        <v>0</v>
      </c>
      <c r="F751" s="69"/>
      <c r="G751" s="70"/>
      <c r="H751" s="71"/>
      <c r="I751" s="66"/>
      <c r="J751" s="72"/>
      <c r="K751" s="66"/>
      <c r="M751" s="67" t="s">
        <v>2429</v>
      </c>
      <c r="O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73" t="str">
        <f t="shared" si="27"/>
        <v>402:(8+8+1,4+1,4)*3*0,6282</v>
      </c>
      <c r="BE751" s="53"/>
      <c r="BF751" s="53"/>
      <c r="BG751" s="53"/>
      <c r="BH751" s="53"/>
      <c r="BI751" s="53"/>
    </row>
    <row r="752" spans="1:104" x14ac:dyDescent="0.2">
      <c r="A752" s="64"/>
      <c r="B752" s="65"/>
      <c r="C752" s="329" t="s">
        <v>2430</v>
      </c>
      <c r="D752" s="330"/>
      <c r="E752" s="103">
        <v>13.200799999999999</v>
      </c>
      <c r="F752" s="69"/>
      <c r="G752" s="70"/>
      <c r="H752" s="71"/>
      <c r="I752" s="66"/>
      <c r="J752" s="72"/>
      <c r="K752" s="66"/>
      <c r="M752" s="67" t="s">
        <v>2430</v>
      </c>
      <c r="O752" s="53"/>
      <c r="Z752" s="53"/>
      <c r="AA752" s="53"/>
      <c r="AB752" s="53"/>
      <c r="AC752" s="53"/>
      <c r="AD752" s="53"/>
      <c r="AE752" s="53"/>
      <c r="AF752" s="53"/>
      <c r="AG752" s="53"/>
      <c r="AH752" s="53"/>
      <c r="AI752" s="53"/>
      <c r="AJ752" s="53"/>
      <c r="AK752" s="53"/>
      <c r="AL752" s="53"/>
      <c r="AM752" s="53"/>
      <c r="AN752" s="53"/>
      <c r="AO752" s="53"/>
      <c r="AP752" s="53"/>
      <c r="AQ752" s="53"/>
      <c r="AR752" s="53"/>
      <c r="AS752" s="53"/>
      <c r="AT752" s="53"/>
      <c r="AU752" s="53"/>
      <c r="AV752" s="53"/>
      <c r="AW752" s="53"/>
      <c r="AX752" s="53"/>
      <c r="AY752" s="53"/>
      <c r="AZ752" s="53"/>
      <c r="BA752" s="53"/>
      <c r="BB752" s="53"/>
      <c r="BC752" s="53"/>
      <c r="BD752" s="73" t="str">
        <f t="shared" si="27"/>
        <v>403 výtah:</v>
      </c>
      <c r="BE752" s="53"/>
      <c r="BF752" s="53"/>
      <c r="BG752" s="53"/>
      <c r="BH752" s="53"/>
      <c r="BI752" s="53"/>
    </row>
    <row r="753" spans="1:61" x14ac:dyDescent="0.2">
      <c r="A753" s="64"/>
      <c r="B753" s="65"/>
      <c r="C753" s="329" t="s">
        <v>2431</v>
      </c>
      <c r="D753" s="330"/>
      <c r="E753" s="103">
        <v>23.196400000000001</v>
      </c>
      <c r="F753" s="69"/>
      <c r="G753" s="70"/>
      <c r="H753" s="71"/>
      <c r="I753" s="66"/>
      <c r="J753" s="72"/>
      <c r="K753" s="66"/>
      <c r="M753" s="67" t="s">
        <v>2431</v>
      </c>
      <c r="O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73" t="str">
        <f t="shared" si="27"/>
        <v>404:(2,425+2,425+1,57+1,57)*2,63*0,6282</v>
      </c>
      <c r="BE753" s="53"/>
      <c r="BF753" s="53"/>
      <c r="BG753" s="53"/>
      <c r="BH753" s="53"/>
      <c r="BI753" s="53"/>
    </row>
    <row r="754" spans="1:61" x14ac:dyDescent="0.2">
      <c r="A754" s="64"/>
      <c r="B754" s="65"/>
      <c r="C754" s="329" t="s">
        <v>2416</v>
      </c>
      <c r="D754" s="330"/>
      <c r="E754" s="103">
        <v>3.4550000000000001</v>
      </c>
      <c r="F754" s="69"/>
      <c r="G754" s="70"/>
      <c r="H754" s="71"/>
      <c r="I754" s="66"/>
      <c r="J754" s="72"/>
      <c r="K754" s="66"/>
      <c r="M754" s="67" t="s">
        <v>2416</v>
      </c>
      <c r="O754" s="53"/>
      <c r="Z754" s="53"/>
      <c r="AA754" s="53"/>
      <c r="AB754" s="53"/>
      <c r="AC754" s="53"/>
      <c r="AD754" s="53"/>
      <c r="AE754" s="53"/>
      <c r="AF754" s="53"/>
      <c r="AG754" s="53"/>
      <c r="AH754" s="53"/>
      <c r="AI754" s="53"/>
      <c r="AJ754" s="53"/>
      <c r="AK754" s="53"/>
      <c r="AL754" s="53"/>
      <c r="AM754" s="53"/>
      <c r="AN754" s="53"/>
      <c r="AO754" s="53"/>
      <c r="AP754" s="53"/>
      <c r="AQ754" s="53"/>
      <c r="AR754" s="53"/>
      <c r="AS754" s="53"/>
      <c r="AT754" s="53"/>
      <c r="AU754" s="53"/>
      <c r="AV754" s="53"/>
      <c r="AW754" s="53"/>
      <c r="AX754" s="53"/>
      <c r="AY754" s="53"/>
      <c r="AZ754" s="53"/>
      <c r="BA754" s="53"/>
      <c r="BB754" s="53"/>
      <c r="BC754" s="53"/>
      <c r="BD754" s="73" t="str">
        <f t="shared" si="27"/>
        <v>405:(3,285+3,285+3,735+3,735)*2,63*0,6282</v>
      </c>
      <c r="BE754" s="53"/>
      <c r="BF754" s="53"/>
      <c r="BG754" s="53"/>
      <c r="BH754" s="53"/>
      <c r="BI754" s="53"/>
    </row>
    <row r="755" spans="1:61" ht="22.5" x14ac:dyDescent="0.2">
      <c r="A755" s="64"/>
      <c r="B755" s="65"/>
      <c r="C755" s="329" t="s">
        <v>2432</v>
      </c>
      <c r="D755" s="330"/>
      <c r="E755" s="103">
        <v>41.832799999999999</v>
      </c>
      <c r="F755" s="69"/>
      <c r="G755" s="70"/>
      <c r="H755" s="71"/>
      <c r="I755" s="66"/>
      <c r="J755" s="72"/>
      <c r="K755" s="66"/>
      <c r="M755" s="67" t="s">
        <v>2432</v>
      </c>
      <c r="O755" s="53"/>
      <c r="Z755" s="53"/>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53"/>
      <c r="BC755" s="53"/>
      <c r="BD755" s="73" t="str">
        <f t="shared" si="27"/>
        <v>406 (koupelna):(2,425+2+1,5+0,57+0,435+1,8)*0,63*0,6282</v>
      </c>
      <c r="BE755" s="53"/>
      <c r="BF755" s="53"/>
      <c r="BG755" s="53"/>
      <c r="BH755" s="53"/>
      <c r="BI755" s="53"/>
    </row>
    <row r="756" spans="1:61" ht="25.5" x14ac:dyDescent="0.2">
      <c r="A756" s="64"/>
      <c r="B756" s="65"/>
      <c r="C756" s="329" t="s">
        <v>2417</v>
      </c>
      <c r="D756" s="330"/>
      <c r="E756" s="103">
        <v>5.7793999999999999</v>
      </c>
      <c r="F756" s="69"/>
      <c r="G756" s="70"/>
      <c r="H756" s="71"/>
      <c r="I756" s="66"/>
      <c r="J756" s="72"/>
      <c r="K756" s="66"/>
      <c r="M756" s="67" t="s">
        <v>2417</v>
      </c>
      <c r="O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73" t="str">
        <f t="shared" si="27"/>
        <v>407:(3,735+3,01+2,1+0,5+0,1+0,4+2+2,9+5,8+0,6+0,675+1,1+2,4)*2,63*0,6282</v>
      </c>
      <c r="BE756" s="53"/>
      <c r="BF756" s="53"/>
      <c r="BG756" s="53"/>
      <c r="BH756" s="53"/>
      <c r="BI756" s="53"/>
    </row>
    <row r="757" spans="1:61" x14ac:dyDescent="0.2">
      <c r="A757" s="64"/>
      <c r="B757" s="65"/>
      <c r="C757" s="329" t="s">
        <v>2433</v>
      </c>
      <c r="D757" s="330"/>
      <c r="E757" s="103">
        <v>0</v>
      </c>
      <c r="F757" s="69"/>
      <c r="G757" s="70"/>
      <c r="H757" s="71"/>
      <c r="I757" s="66"/>
      <c r="J757" s="72"/>
      <c r="K757" s="66"/>
      <c r="M757" s="67" t="s">
        <v>2433</v>
      </c>
      <c r="O757" s="53"/>
      <c r="Z757" s="53"/>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53"/>
      <c r="BC757" s="53"/>
      <c r="BD757" s="73" t="str">
        <f t="shared" si="27"/>
        <v>407 obklady kuchyňská linka :(3+0,8+0,8)*2*0,6282</v>
      </c>
      <c r="BE757" s="53"/>
      <c r="BF757" s="53"/>
      <c r="BG757" s="53"/>
      <c r="BH757" s="53"/>
      <c r="BI757" s="53"/>
    </row>
    <row r="758" spans="1:61" x14ac:dyDescent="0.2">
      <c r="A758" s="64"/>
      <c r="B758" s="65"/>
      <c r="C758" s="329" t="s">
        <v>2434</v>
      </c>
      <c r="D758" s="330"/>
      <c r="E758" s="103">
        <v>14.9587</v>
      </c>
      <c r="F758" s="69"/>
      <c r="G758" s="70"/>
      <c r="H758" s="71"/>
      <c r="I758" s="66"/>
      <c r="J758" s="72"/>
      <c r="K758" s="66"/>
      <c r="M758" s="67" t="s">
        <v>2434</v>
      </c>
      <c r="O758" s="53"/>
      <c r="Z758" s="53"/>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53"/>
      <c r="BC758" s="53"/>
      <c r="BD758" s="73" t="str">
        <f t="shared" si="27"/>
        <v>408 balkon:</v>
      </c>
      <c r="BE758" s="53"/>
      <c r="BF758" s="53"/>
      <c r="BG758" s="53"/>
      <c r="BH758" s="53"/>
      <c r="BI758" s="53"/>
    </row>
    <row r="759" spans="1:61" x14ac:dyDescent="0.2">
      <c r="A759" s="64"/>
      <c r="B759" s="65"/>
      <c r="C759" s="329" t="s">
        <v>2435</v>
      </c>
      <c r="D759" s="330"/>
      <c r="E759" s="103">
        <v>33.7042</v>
      </c>
      <c r="F759" s="69"/>
      <c r="G759" s="70"/>
      <c r="H759" s="71"/>
      <c r="I759" s="66"/>
      <c r="J759" s="72"/>
      <c r="K759" s="66"/>
      <c r="M759" s="67" t="s">
        <v>2435</v>
      </c>
      <c r="O759" s="53"/>
      <c r="Z759" s="53"/>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53"/>
      <c r="BC759" s="53"/>
      <c r="BD759" s="73" t="str">
        <f t="shared" si="27"/>
        <v>409:(2,61+2,61+1,917+1,917)*2,63*0,6282</v>
      </c>
      <c r="BE759" s="53"/>
      <c r="BF759" s="53"/>
      <c r="BG759" s="53"/>
      <c r="BH759" s="53"/>
      <c r="BI759" s="53"/>
    </row>
    <row r="760" spans="1:61" x14ac:dyDescent="0.2">
      <c r="A760" s="64"/>
      <c r="B760" s="65"/>
      <c r="C760" s="329" t="s">
        <v>2418</v>
      </c>
      <c r="D760" s="330"/>
      <c r="E760" s="103">
        <v>7.0420999999999996</v>
      </c>
      <c r="F760" s="69"/>
      <c r="G760" s="70"/>
      <c r="H760" s="71"/>
      <c r="I760" s="66"/>
      <c r="J760" s="72"/>
      <c r="K760" s="66"/>
      <c r="M760" s="67" t="s">
        <v>2418</v>
      </c>
      <c r="O760" s="53"/>
      <c r="Z760" s="53"/>
      <c r="AA760" s="53"/>
      <c r="AB760" s="53"/>
      <c r="AC760" s="53"/>
      <c r="AD760" s="53"/>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53"/>
      <c r="BA760" s="53"/>
      <c r="BB760" s="53"/>
      <c r="BC760" s="53"/>
      <c r="BD760" s="73" t="str">
        <f t="shared" si="27"/>
        <v>410:(7,7+3,6+5,8+0,6+2,7)*2,63*0,6282</v>
      </c>
      <c r="BE760" s="53"/>
      <c r="BF760" s="53"/>
      <c r="BG760" s="53"/>
      <c r="BH760" s="53"/>
      <c r="BI760" s="53"/>
    </row>
    <row r="761" spans="1:61" x14ac:dyDescent="0.2">
      <c r="A761" s="64"/>
      <c r="B761" s="65"/>
      <c r="C761" s="329" t="s">
        <v>2436</v>
      </c>
      <c r="D761" s="330"/>
      <c r="E761" s="103">
        <v>35.967700000000001</v>
      </c>
      <c r="F761" s="69"/>
      <c r="G761" s="70"/>
      <c r="H761" s="71"/>
      <c r="I761" s="66"/>
      <c r="J761" s="72"/>
      <c r="K761" s="66"/>
      <c r="M761" s="67" t="s">
        <v>2436</v>
      </c>
      <c r="O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73" t="str">
        <f t="shared" si="27"/>
        <v>410 obklad kuchuňská linka :(2,4+0,685+0,52+2)*2*0,6282</v>
      </c>
      <c r="BE761" s="53"/>
      <c r="BF761" s="53"/>
      <c r="BG761" s="53"/>
      <c r="BH761" s="53"/>
      <c r="BI761" s="53"/>
    </row>
    <row r="762" spans="1:61" x14ac:dyDescent="0.2">
      <c r="A762" s="64"/>
      <c r="B762" s="65"/>
      <c r="C762" s="329" t="s">
        <v>2419</v>
      </c>
      <c r="D762" s="330"/>
      <c r="E762" s="103">
        <v>3.2452999999999999</v>
      </c>
      <c r="F762" s="69"/>
      <c r="G762" s="70"/>
      <c r="H762" s="71"/>
      <c r="I762" s="66"/>
      <c r="J762" s="72"/>
      <c r="K762" s="66"/>
      <c r="M762" s="67" t="s">
        <v>2419</v>
      </c>
      <c r="O762" s="53"/>
      <c r="Z762" s="53"/>
      <c r="AA762" s="53"/>
      <c r="AB762" s="53"/>
      <c r="AC762" s="53"/>
      <c r="AD762" s="53"/>
      <c r="AE762" s="53"/>
      <c r="AF762" s="53"/>
      <c r="AG762" s="53"/>
      <c r="AH762" s="53"/>
      <c r="AI762" s="53"/>
      <c r="AJ762" s="53"/>
      <c r="AK762" s="53"/>
      <c r="AL762" s="53"/>
      <c r="AM762" s="53"/>
      <c r="AN762" s="53"/>
      <c r="AO762" s="53"/>
      <c r="AP762" s="53"/>
      <c r="AQ762" s="53"/>
      <c r="AR762" s="53"/>
      <c r="AS762" s="53"/>
      <c r="AT762" s="53"/>
      <c r="AU762" s="53"/>
      <c r="AV762" s="53"/>
      <c r="AW762" s="53"/>
      <c r="AX762" s="53"/>
      <c r="AY762" s="53"/>
      <c r="AZ762" s="53"/>
      <c r="BA762" s="53"/>
      <c r="BB762" s="53"/>
      <c r="BC762" s="53"/>
      <c r="BD762" s="73" t="str">
        <f t="shared" si="27"/>
        <v>411:(5,76+5,76+3,1+3,1+1,975+1,975+0,1)*2,63*0,6282</v>
      </c>
      <c r="BE762" s="53"/>
      <c r="BF762" s="53"/>
      <c r="BG762" s="53"/>
      <c r="BH762" s="53"/>
      <c r="BI762" s="53"/>
    </row>
    <row r="763" spans="1:61" x14ac:dyDescent="0.2">
      <c r="A763" s="64"/>
      <c r="B763" s="65"/>
      <c r="C763" s="329" t="s">
        <v>2437</v>
      </c>
      <c r="D763" s="330"/>
      <c r="E763" s="103">
        <v>15.1999</v>
      </c>
      <c r="F763" s="69"/>
      <c r="G763" s="70"/>
      <c r="H763" s="71"/>
      <c r="I763" s="66"/>
      <c r="J763" s="72"/>
      <c r="K763" s="66"/>
      <c r="M763" s="67" t="s">
        <v>2437</v>
      </c>
      <c r="O763" s="53"/>
      <c r="Z763" s="53"/>
      <c r="AA763" s="53"/>
      <c r="AB763" s="53"/>
      <c r="AC763" s="53"/>
      <c r="AD763" s="53"/>
      <c r="AE763" s="53"/>
      <c r="AF763" s="53"/>
      <c r="AG763" s="53"/>
      <c r="AH763" s="53"/>
      <c r="AI763" s="53"/>
      <c r="AJ763" s="53"/>
      <c r="AK763" s="53"/>
      <c r="AL763" s="53"/>
      <c r="AM763" s="53"/>
      <c r="AN763" s="53"/>
      <c r="AO763" s="53"/>
      <c r="AP763" s="53"/>
      <c r="AQ763" s="53"/>
      <c r="AR763" s="53"/>
      <c r="AS763" s="53"/>
      <c r="AT763" s="53"/>
      <c r="AU763" s="53"/>
      <c r="AV763" s="53"/>
      <c r="AW763" s="53"/>
      <c r="AX763" s="53"/>
      <c r="AY763" s="53"/>
      <c r="AZ763" s="53"/>
      <c r="BA763" s="53"/>
      <c r="BB763" s="53"/>
      <c r="BC763" s="53"/>
      <c r="BD763" s="73" t="str">
        <f t="shared" si="27"/>
        <v>412 (koupelna):(2+2+2,1+2,1)*0,63*0,6282</v>
      </c>
      <c r="BE763" s="53"/>
      <c r="BF763" s="53"/>
      <c r="BG763" s="53"/>
      <c r="BH763" s="53"/>
      <c r="BI763" s="53"/>
    </row>
    <row r="764" spans="1:61" x14ac:dyDescent="0.2">
      <c r="A764" s="64"/>
      <c r="B764" s="65"/>
      <c r="C764" s="329" t="s">
        <v>2420</v>
      </c>
      <c r="D764" s="330"/>
      <c r="E764" s="103">
        <v>3.2452999999999999</v>
      </c>
      <c r="F764" s="69"/>
      <c r="G764" s="70"/>
      <c r="H764" s="71"/>
      <c r="I764" s="66"/>
      <c r="J764" s="72"/>
      <c r="K764" s="66"/>
      <c r="M764" s="67" t="s">
        <v>2420</v>
      </c>
      <c r="O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73" t="str">
        <f t="shared" si="27"/>
        <v>414:(2,5+2,5+2,1+2,1)*2,63*0,6282</v>
      </c>
      <c r="BE764" s="53"/>
      <c r="BF764" s="53"/>
      <c r="BG764" s="53"/>
      <c r="BH764" s="53"/>
      <c r="BI764" s="53"/>
    </row>
    <row r="765" spans="1:61" x14ac:dyDescent="0.2">
      <c r="A765" s="64"/>
      <c r="B765" s="65"/>
      <c r="C765" s="329" t="s">
        <v>2438</v>
      </c>
      <c r="D765" s="330"/>
      <c r="E765" s="103">
        <v>33.7042</v>
      </c>
      <c r="F765" s="69"/>
      <c r="G765" s="70"/>
      <c r="H765" s="71"/>
      <c r="I765" s="66"/>
      <c r="J765" s="72"/>
      <c r="K765" s="66"/>
      <c r="M765" s="67" t="s">
        <v>2438</v>
      </c>
      <c r="O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73" t="str">
        <f t="shared" si="27"/>
        <v>415 (koupelna):(2,1+2,1+2+2)*0,63*0,6282</v>
      </c>
      <c r="BE765" s="53"/>
      <c r="BF765" s="53"/>
      <c r="BG765" s="53"/>
      <c r="BH765" s="53"/>
      <c r="BI765" s="53"/>
    </row>
    <row r="766" spans="1:61" x14ac:dyDescent="0.2">
      <c r="A766" s="64"/>
      <c r="B766" s="65"/>
      <c r="C766" s="329" t="s">
        <v>2421</v>
      </c>
      <c r="D766" s="330"/>
      <c r="E766" s="103">
        <v>7.0420999999999996</v>
      </c>
      <c r="F766" s="69"/>
      <c r="G766" s="70"/>
      <c r="H766" s="71"/>
      <c r="I766" s="66"/>
      <c r="J766" s="72"/>
      <c r="K766" s="66"/>
      <c r="M766" s="67" t="s">
        <v>2421</v>
      </c>
      <c r="O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73" t="str">
        <f t="shared" si="27"/>
        <v>416:(7,7+3,6+5,8+0,6+2,7)*2,63*0,6282</v>
      </c>
      <c r="BE766" s="53"/>
      <c r="BF766" s="53"/>
      <c r="BG766" s="53"/>
      <c r="BH766" s="53"/>
      <c r="BI766" s="53"/>
    </row>
    <row r="767" spans="1:61" x14ac:dyDescent="0.2">
      <c r="A767" s="64"/>
      <c r="B767" s="65"/>
      <c r="C767" s="329" t="s">
        <v>2439</v>
      </c>
      <c r="D767" s="330"/>
      <c r="E767" s="103">
        <v>37.619799999999998</v>
      </c>
      <c r="F767" s="69"/>
      <c r="G767" s="70"/>
      <c r="H767" s="71"/>
      <c r="I767" s="66"/>
      <c r="J767" s="72"/>
      <c r="K767" s="66"/>
      <c r="M767" s="67" t="s">
        <v>2439</v>
      </c>
      <c r="O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73" t="str">
        <f t="shared" si="27"/>
        <v>416 obklad kuchuňská linka :(2,4+0,685+0,52+2)*2*0,6282</v>
      </c>
      <c r="BE767" s="53"/>
      <c r="BF767" s="53"/>
      <c r="BG767" s="53"/>
      <c r="BH767" s="53"/>
      <c r="BI767" s="53"/>
    </row>
    <row r="768" spans="1:61" x14ac:dyDescent="0.2">
      <c r="A768" s="64"/>
      <c r="B768" s="65"/>
      <c r="C768" s="329" t="s">
        <v>2440</v>
      </c>
      <c r="D768" s="330"/>
      <c r="E768" s="103">
        <v>12.1104</v>
      </c>
      <c r="F768" s="69"/>
      <c r="G768" s="70"/>
      <c r="H768" s="71"/>
      <c r="I768" s="66"/>
      <c r="J768" s="72"/>
      <c r="K768" s="66"/>
      <c r="M768" s="67" t="s">
        <v>2440</v>
      </c>
      <c r="O768" s="53"/>
      <c r="Z768" s="53"/>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73" t="str">
        <f t="shared" si="27"/>
        <v>417:(3,35+3,35+5,76+5,76+2,225+2,225+0,1)*2,63*0,6282</v>
      </c>
      <c r="BE768" s="53"/>
      <c r="BF768" s="53"/>
      <c r="BG768" s="53"/>
      <c r="BH768" s="53"/>
      <c r="BI768" s="53"/>
    </row>
    <row r="769" spans="1:104" x14ac:dyDescent="0.2">
      <c r="A769" s="64"/>
      <c r="B769" s="65"/>
      <c r="C769" s="329" t="s">
        <v>2422</v>
      </c>
      <c r="D769" s="330"/>
      <c r="E769" s="103">
        <v>3.1185999999999998</v>
      </c>
      <c r="F769" s="69"/>
      <c r="G769" s="70"/>
      <c r="H769" s="71"/>
      <c r="I769" s="66"/>
      <c r="J769" s="72"/>
      <c r="K769" s="66"/>
      <c r="M769" s="67" t="s">
        <v>2422</v>
      </c>
      <c r="O769" s="53"/>
      <c r="Z769" s="53"/>
      <c r="AA769" s="53"/>
      <c r="AB769" s="53"/>
      <c r="AC769" s="53"/>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73" t="str">
        <f t="shared" si="27"/>
        <v>419:(1,985+1,985+1,68+1,68)*2,63*0,6282</v>
      </c>
      <c r="BE769" s="53"/>
      <c r="BF769" s="53"/>
      <c r="BG769" s="53"/>
      <c r="BH769" s="53"/>
      <c r="BI769" s="53"/>
    </row>
    <row r="770" spans="1:104" x14ac:dyDescent="0.2">
      <c r="A770" s="64"/>
      <c r="B770" s="65"/>
      <c r="C770" s="329" t="s">
        <v>2441</v>
      </c>
      <c r="D770" s="330"/>
      <c r="E770" s="103">
        <v>26.657699999999998</v>
      </c>
      <c r="F770" s="69"/>
      <c r="G770" s="70"/>
      <c r="H770" s="71"/>
      <c r="I770" s="66"/>
      <c r="J770" s="72"/>
      <c r="K770" s="66"/>
      <c r="M770" s="67" t="s">
        <v>2441</v>
      </c>
      <c r="O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73" t="str">
        <f t="shared" si="27"/>
        <v>420 (koupelna):(1,955+1,955+1,985+1,985)*0,63*0,6282</v>
      </c>
      <c r="BE770" s="53"/>
      <c r="BF770" s="53"/>
      <c r="BG770" s="53"/>
      <c r="BH770" s="53"/>
      <c r="BI770" s="53"/>
    </row>
    <row r="771" spans="1:104" x14ac:dyDescent="0.2">
      <c r="A771" s="64"/>
      <c r="B771" s="65"/>
      <c r="C771" s="329" t="s">
        <v>2423</v>
      </c>
      <c r="D771" s="330"/>
      <c r="E771" s="103">
        <v>5.4024999999999999</v>
      </c>
      <c r="F771" s="69"/>
      <c r="G771" s="70"/>
      <c r="H771" s="71"/>
      <c r="I771" s="66"/>
      <c r="J771" s="72"/>
      <c r="K771" s="66"/>
      <c r="M771" s="67" t="s">
        <v>2423</v>
      </c>
      <c r="O771" s="53"/>
      <c r="Z771" s="53"/>
      <c r="AA771" s="53"/>
      <c r="AB771" s="53"/>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53"/>
      <c r="BC771" s="53"/>
      <c r="BD771" s="73" t="str">
        <f t="shared" si="27"/>
        <v>421:(6,385+3,75+4,3+1,7)*2,63*0,6282</v>
      </c>
      <c r="BE771" s="53"/>
      <c r="BF771" s="53"/>
      <c r="BG771" s="53"/>
      <c r="BH771" s="53"/>
      <c r="BI771" s="53"/>
    </row>
    <row r="772" spans="1:104" x14ac:dyDescent="0.2">
      <c r="A772" s="64"/>
      <c r="B772" s="65"/>
      <c r="C772" s="329" t="s">
        <v>2442</v>
      </c>
      <c r="D772" s="330"/>
      <c r="E772" s="103">
        <v>27.111999999999998</v>
      </c>
      <c r="F772" s="69"/>
      <c r="G772" s="70"/>
      <c r="H772" s="71"/>
      <c r="I772" s="66"/>
      <c r="J772" s="72"/>
      <c r="K772" s="66"/>
      <c r="M772" s="67" t="s">
        <v>2442</v>
      </c>
      <c r="O772" s="53"/>
      <c r="Z772" s="53"/>
      <c r="AA772" s="53"/>
      <c r="AB772" s="53"/>
      <c r="AC772" s="53"/>
      <c r="AD772" s="53"/>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53"/>
      <c r="BA772" s="53"/>
      <c r="BB772" s="53"/>
      <c r="BC772" s="53"/>
      <c r="BD772" s="73" t="str">
        <f t="shared" si="27"/>
        <v>421 obklad kuchuňská linka :(2,2+2,1)*2*0,6282</v>
      </c>
      <c r="BE772" s="53"/>
      <c r="BF772" s="53"/>
      <c r="BG772" s="53"/>
      <c r="BH772" s="53"/>
      <c r="BI772" s="53"/>
    </row>
    <row r="773" spans="1:104" x14ac:dyDescent="0.2">
      <c r="A773" s="64"/>
      <c r="B773" s="65"/>
      <c r="C773" s="329" t="s">
        <v>2443</v>
      </c>
      <c r="D773" s="330"/>
      <c r="E773" s="103">
        <v>22.039899999999999</v>
      </c>
      <c r="F773" s="69"/>
      <c r="G773" s="70"/>
      <c r="H773" s="71"/>
      <c r="I773" s="66"/>
      <c r="J773" s="72"/>
      <c r="K773" s="66"/>
      <c r="M773" s="67" t="s">
        <v>2443</v>
      </c>
      <c r="O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73" t="str">
        <f t="shared" si="27"/>
        <v>422:(2,97+2,97+5,235+5,235)*2,63*0,6282</v>
      </c>
      <c r="BE773" s="53"/>
      <c r="BF773" s="53"/>
      <c r="BG773" s="53"/>
      <c r="BH773" s="53"/>
      <c r="BI773" s="53"/>
    </row>
    <row r="774" spans="1:104" x14ac:dyDescent="0.2">
      <c r="A774" s="64"/>
      <c r="B774" s="65"/>
      <c r="C774" s="329" t="s">
        <v>2424</v>
      </c>
      <c r="D774" s="330"/>
      <c r="E774" s="103">
        <v>3.5263</v>
      </c>
      <c r="F774" s="69"/>
      <c r="G774" s="70"/>
      <c r="H774" s="71"/>
      <c r="I774" s="66"/>
      <c r="J774" s="72"/>
      <c r="K774" s="66"/>
      <c r="M774" s="67" t="s">
        <v>2424</v>
      </c>
      <c r="O774" s="53"/>
      <c r="Z774" s="53"/>
      <c r="AA774" s="53"/>
      <c r="AB774" s="53"/>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53"/>
      <c r="BC774" s="53"/>
      <c r="BD774" s="73" t="str">
        <f t="shared" si="27"/>
        <v>424:(1,4+0,6+1,3+1,3+1,215+2,3+1,2+4,025)*2,63*0,6282</v>
      </c>
      <c r="BE774" s="53"/>
      <c r="BF774" s="53"/>
      <c r="BG774" s="53"/>
      <c r="BH774" s="53"/>
      <c r="BI774" s="53"/>
    </row>
    <row r="775" spans="1:104" x14ac:dyDescent="0.2">
      <c r="A775" s="64"/>
      <c r="B775" s="65"/>
      <c r="C775" s="329" t="s">
        <v>2425</v>
      </c>
      <c r="D775" s="330"/>
      <c r="E775" s="103">
        <v>4.0334000000000003</v>
      </c>
      <c r="F775" s="69"/>
      <c r="G775" s="70"/>
      <c r="H775" s="71"/>
      <c r="I775" s="66"/>
      <c r="J775" s="72"/>
      <c r="K775" s="66"/>
      <c r="M775" s="67" t="s">
        <v>2425</v>
      </c>
      <c r="O775" s="53"/>
      <c r="Z775" s="53"/>
      <c r="AA775" s="53"/>
      <c r="AB775" s="53"/>
      <c r="AC775" s="53"/>
      <c r="AD775" s="53"/>
      <c r="AE775" s="53"/>
      <c r="AF775" s="53"/>
      <c r="AG775" s="53"/>
      <c r="AH775" s="53"/>
      <c r="AI775" s="53"/>
      <c r="AJ775" s="53"/>
      <c r="AK775" s="53"/>
      <c r="AL775" s="53"/>
      <c r="AM775" s="53"/>
      <c r="AN775" s="53"/>
      <c r="AO775" s="53"/>
      <c r="AP775" s="53"/>
      <c r="AQ775" s="53"/>
      <c r="AR775" s="53"/>
      <c r="AS775" s="53"/>
      <c r="AT775" s="53"/>
      <c r="AU775" s="53"/>
      <c r="AV775" s="53"/>
      <c r="AW775" s="53"/>
      <c r="AX775" s="53"/>
      <c r="AY775" s="53"/>
      <c r="AZ775" s="53"/>
      <c r="BA775" s="53"/>
      <c r="BB775" s="53"/>
      <c r="BC775" s="53"/>
      <c r="BD775" s="73" t="str">
        <f t="shared" si="27"/>
        <v>425 (koupelna):(2,76+2,76+1,695+1,695)*0,63*0,6282</v>
      </c>
      <c r="BE775" s="53"/>
      <c r="BF775" s="53"/>
      <c r="BG775" s="53"/>
      <c r="BH775" s="53"/>
      <c r="BI775" s="53"/>
    </row>
    <row r="776" spans="1:104" x14ac:dyDescent="0.2">
      <c r="A776" s="64"/>
      <c r="B776" s="65"/>
      <c r="C776" s="329" t="s">
        <v>2444</v>
      </c>
      <c r="D776" s="330"/>
      <c r="E776" s="103">
        <v>24.7164</v>
      </c>
      <c r="F776" s="69"/>
      <c r="G776" s="70"/>
      <c r="H776" s="71"/>
      <c r="I776" s="66"/>
      <c r="J776" s="72"/>
      <c r="K776" s="66"/>
      <c r="M776" s="67" t="s">
        <v>2444</v>
      </c>
      <c r="O776" s="53"/>
      <c r="Z776" s="53"/>
      <c r="AA776" s="53"/>
      <c r="AB776" s="53"/>
      <c r="AC776" s="53"/>
      <c r="AD776" s="53"/>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53"/>
      <c r="BA776" s="53"/>
      <c r="BB776" s="53"/>
      <c r="BC776" s="53"/>
      <c r="BD776" s="73" t="str">
        <f t="shared" si="27"/>
        <v>426 (WC):(1,41+1,41+1,2+1,2)*1,23*0,6282</v>
      </c>
      <c r="BE776" s="53"/>
      <c r="BF776" s="53"/>
      <c r="BG776" s="53"/>
      <c r="BH776" s="53"/>
      <c r="BI776" s="53"/>
    </row>
    <row r="777" spans="1:104" x14ac:dyDescent="0.2">
      <c r="A777" s="64"/>
      <c r="B777" s="65"/>
      <c r="C777" s="329" t="s">
        <v>2445</v>
      </c>
      <c r="D777" s="330"/>
      <c r="E777" s="103">
        <v>21.0321</v>
      </c>
      <c r="F777" s="69"/>
      <c r="G777" s="70"/>
      <c r="H777" s="71"/>
      <c r="I777" s="66"/>
      <c r="J777" s="72"/>
      <c r="K777" s="66"/>
      <c r="M777" s="67" t="s">
        <v>2445</v>
      </c>
      <c r="O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73" t="str">
        <f t="shared" si="27"/>
        <v>427:(3,735+3,735+3,745+3,745)*2,63*0,6282</v>
      </c>
      <c r="BE777" s="53"/>
      <c r="BF777" s="53"/>
      <c r="BG777" s="53"/>
      <c r="BH777" s="53"/>
      <c r="BI777" s="53"/>
    </row>
    <row r="778" spans="1:104" ht="22.5" x14ac:dyDescent="0.2">
      <c r="A778" s="64"/>
      <c r="B778" s="65"/>
      <c r="C778" s="329" t="s">
        <v>2446</v>
      </c>
      <c r="D778" s="330"/>
      <c r="E778" s="103">
        <v>38.470700000000001</v>
      </c>
      <c r="F778" s="69"/>
      <c r="G778" s="70"/>
      <c r="H778" s="71"/>
      <c r="I778" s="66"/>
      <c r="J778" s="72"/>
      <c r="K778" s="66"/>
      <c r="M778" s="67" t="s">
        <v>2446</v>
      </c>
      <c r="O778" s="53"/>
      <c r="Z778" s="53"/>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c r="BB778" s="53"/>
      <c r="BC778" s="53"/>
      <c r="BD778" s="73" t="str">
        <f t="shared" si="27"/>
        <v>428:(3,735+3,735+2,63+2,63)*2,63*0,6282</v>
      </c>
      <c r="BE778" s="53"/>
      <c r="BF778" s="53"/>
      <c r="BG778" s="53"/>
      <c r="BH778" s="53"/>
      <c r="BI778" s="53"/>
    </row>
    <row r="779" spans="1:104" ht="25.5" x14ac:dyDescent="0.2">
      <c r="A779" s="64"/>
      <c r="B779" s="65"/>
      <c r="C779" s="329" t="s">
        <v>2426</v>
      </c>
      <c r="D779" s="330"/>
      <c r="E779" s="103">
        <v>5.1512000000000002</v>
      </c>
      <c r="F779" s="69"/>
      <c r="G779" s="70"/>
      <c r="H779" s="71"/>
      <c r="I779" s="66"/>
      <c r="J779" s="72"/>
      <c r="K779" s="66"/>
      <c r="M779" s="67" t="s">
        <v>2426</v>
      </c>
      <c r="O779" s="53"/>
      <c r="Z779" s="53"/>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53"/>
      <c r="BC779" s="53"/>
      <c r="BD779" s="73" t="str">
        <f t="shared" si="27"/>
        <v>429:(5,5+5,235+4,8+1,8+2,3+2,05+0,4+0,4+0,3+0,3+0,1+0,1)*2,63*0,6282</v>
      </c>
      <c r="BE779" s="53"/>
      <c r="BF779" s="53"/>
      <c r="BG779" s="53"/>
      <c r="BH779" s="53"/>
      <c r="BI779" s="53"/>
    </row>
    <row r="780" spans="1:104" x14ac:dyDescent="0.2">
      <c r="A780" s="64"/>
      <c r="B780" s="65"/>
      <c r="C780" s="329" t="s">
        <v>2253</v>
      </c>
      <c r="D780" s="330"/>
      <c r="E780" s="103">
        <v>43.973999999999997</v>
      </c>
      <c r="F780" s="69"/>
      <c r="G780" s="70"/>
      <c r="H780" s="71"/>
      <c r="I780" s="66"/>
      <c r="J780" s="72"/>
      <c r="K780" s="66"/>
      <c r="M780" s="67" t="s">
        <v>2253</v>
      </c>
      <c r="O780" s="53"/>
      <c r="Z780" s="53"/>
      <c r="AA780" s="53"/>
      <c r="AB780" s="53"/>
      <c r="AC780" s="53"/>
      <c r="AD780" s="53"/>
      <c r="AE780" s="53"/>
      <c r="AF780" s="53"/>
      <c r="AG780" s="53"/>
      <c r="AH780" s="53"/>
      <c r="AI780" s="53"/>
      <c r="AJ780" s="53"/>
      <c r="AK780" s="53"/>
      <c r="AL780" s="53"/>
      <c r="AM780" s="53"/>
      <c r="AN780" s="53"/>
      <c r="AO780" s="53"/>
      <c r="AP780" s="53"/>
      <c r="AQ780" s="53"/>
      <c r="AR780" s="53"/>
      <c r="AS780" s="53"/>
      <c r="AT780" s="53"/>
      <c r="AU780" s="53"/>
      <c r="AV780" s="53"/>
      <c r="AW780" s="53"/>
      <c r="AX780" s="53"/>
      <c r="AY780" s="53"/>
      <c r="AZ780" s="53"/>
      <c r="BA780" s="53"/>
      <c r="BB780" s="53"/>
      <c r="BC780" s="53"/>
      <c r="BD780" s="73" t="str">
        <f t="shared" si="27"/>
        <v>429 obklad kuchuňská linka :(3,5+0,6)*2*0,6282</v>
      </c>
      <c r="BE780" s="53"/>
      <c r="BF780" s="53"/>
      <c r="BG780" s="53"/>
      <c r="BH780" s="53"/>
      <c r="BI780" s="53"/>
    </row>
    <row r="781" spans="1:104" ht="22.5" x14ac:dyDescent="0.2">
      <c r="A781" s="54">
        <v>104</v>
      </c>
      <c r="B781" s="55" t="s">
        <v>1194</v>
      </c>
      <c r="C781" s="56" t="s">
        <v>1195</v>
      </c>
      <c r="D781" s="57" t="s">
        <v>41</v>
      </c>
      <c r="E781" s="100">
        <v>191.69370000000001</v>
      </c>
      <c r="F781" s="59">
        <v>0</v>
      </c>
      <c r="G781" s="60">
        <f>E781*F781</f>
        <v>0</v>
      </c>
      <c r="H781" s="61">
        <v>7.2999999999999996E-4</v>
      </c>
      <c r="I781" s="62">
        <f>E781*H781</f>
        <v>0.13993640099999999</v>
      </c>
      <c r="J781" s="61"/>
      <c r="K781" s="62">
        <f>E781*J781</f>
        <v>0</v>
      </c>
      <c r="O781" s="53"/>
      <c r="Z781" s="53"/>
      <c r="AA781" s="53">
        <v>12</v>
      </c>
      <c r="AB781" s="53">
        <v>0</v>
      </c>
      <c r="AC781" s="53">
        <v>104</v>
      </c>
      <c r="AD781" s="53"/>
      <c r="AE781" s="53"/>
      <c r="AF781" s="53"/>
      <c r="AG781" s="53"/>
      <c r="AH781" s="53"/>
      <c r="AI781" s="53"/>
      <c r="AJ781" s="53"/>
      <c r="AK781" s="53"/>
      <c r="AL781" s="53"/>
      <c r="AM781" s="53"/>
      <c r="AN781" s="53"/>
      <c r="AO781" s="53"/>
      <c r="AP781" s="53"/>
      <c r="AQ781" s="53"/>
      <c r="AR781" s="53"/>
      <c r="AS781" s="53"/>
      <c r="AT781" s="53"/>
      <c r="AU781" s="53"/>
      <c r="AV781" s="53"/>
      <c r="AW781" s="53"/>
      <c r="AX781" s="53"/>
      <c r="AY781" s="53"/>
      <c r="AZ781" s="63">
        <f>G781</f>
        <v>0</v>
      </c>
      <c r="BA781" s="53"/>
      <c r="BB781" s="53"/>
      <c r="BC781" s="53"/>
      <c r="BD781" s="53"/>
      <c r="BE781" s="53"/>
      <c r="BF781" s="53"/>
      <c r="BG781" s="53"/>
      <c r="BH781" s="53"/>
      <c r="BI781" s="53"/>
      <c r="CA781" s="53">
        <v>12</v>
      </c>
      <c r="CB781" s="53">
        <v>0</v>
      </c>
      <c r="CZ781" s="16">
        <v>2</v>
      </c>
    </row>
    <row r="782" spans="1:104" x14ac:dyDescent="0.2">
      <c r="A782" s="64"/>
      <c r="B782" s="65"/>
      <c r="C782" s="329" t="s">
        <v>2396</v>
      </c>
      <c r="D782" s="330"/>
      <c r="E782" s="103">
        <v>0</v>
      </c>
      <c r="F782" s="69"/>
      <c r="G782" s="70"/>
      <c r="H782" s="71"/>
      <c r="I782" s="66"/>
      <c r="J782" s="72"/>
      <c r="K782" s="66"/>
      <c r="M782" s="67" t="s">
        <v>2396</v>
      </c>
      <c r="O782" s="53"/>
      <c r="Z782" s="53"/>
      <c r="AA782" s="53"/>
      <c r="AB782" s="53"/>
      <c r="AC782" s="53"/>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53"/>
      <c r="BA782" s="53"/>
      <c r="BB782" s="53"/>
      <c r="BC782" s="53"/>
      <c r="BD782" s="73" t="str">
        <f t="shared" ref="BD782:BD809" si="28">C781</f>
        <v>Malba sádrokartonových konstrukcí se strukturou štuku</v>
      </c>
      <c r="BE782" s="53"/>
      <c r="BF782" s="53"/>
      <c r="BG782" s="53"/>
      <c r="BH782" s="53"/>
      <c r="BI782" s="53"/>
    </row>
    <row r="783" spans="1:104" x14ac:dyDescent="0.2">
      <c r="A783" s="64"/>
      <c r="B783" s="65"/>
      <c r="C783" s="329" t="s">
        <v>1651</v>
      </c>
      <c r="D783" s="330"/>
      <c r="E783" s="103">
        <v>3.7738999999999998</v>
      </c>
      <c r="F783" s="69"/>
      <c r="G783" s="70"/>
      <c r="H783" s="71"/>
      <c r="I783" s="66"/>
      <c r="J783" s="72"/>
      <c r="K783" s="66"/>
      <c r="M783" s="67" t="s">
        <v>1651</v>
      </c>
      <c r="O783" s="53"/>
      <c r="Z783" s="53"/>
      <c r="AA783" s="53"/>
      <c r="AB783" s="53"/>
      <c r="AC783" s="53"/>
      <c r="AD783" s="53"/>
      <c r="AE783" s="53"/>
      <c r="AF783" s="53"/>
      <c r="AG783" s="53"/>
      <c r="AH783" s="53"/>
      <c r="AI783" s="53"/>
      <c r="AJ783" s="53"/>
      <c r="AK783" s="53"/>
      <c r="AL783" s="53"/>
      <c r="AM783" s="53"/>
      <c r="AN783" s="53"/>
      <c r="AO783" s="53"/>
      <c r="AP783" s="53"/>
      <c r="AQ783" s="53"/>
      <c r="AR783" s="53"/>
      <c r="AS783" s="53"/>
      <c r="AT783" s="53"/>
      <c r="AU783" s="53"/>
      <c r="AV783" s="53"/>
      <c r="AW783" s="53"/>
      <c r="AX783" s="53"/>
      <c r="AY783" s="53"/>
      <c r="AZ783" s="53"/>
      <c r="BA783" s="53"/>
      <c r="BB783" s="53"/>
      <c r="BC783" s="53"/>
      <c r="BD783" s="73" t="str">
        <f t="shared" si="28"/>
        <v>schodiště 401:</v>
      </c>
      <c r="BE783" s="53"/>
      <c r="BF783" s="53"/>
      <c r="BG783" s="53"/>
      <c r="BH783" s="53"/>
      <c r="BI783" s="53"/>
    </row>
    <row r="784" spans="1:104" x14ac:dyDescent="0.2">
      <c r="A784" s="64"/>
      <c r="B784" s="65"/>
      <c r="C784" s="329" t="s">
        <v>1652</v>
      </c>
      <c r="D784" s="330"/>
      <c r="E784" s="103">
        <v>5.5910000000000002</v>
      </c>
      <c r="F784" s="69"/>
      <c r="G784" s="70"/>
      <c r="H784" s="71"/>
      <c r="I784" s="66"/>
      <c r="J784" s="72"/>
      <c r="K784" s="66"/>
      <c r="M784" s="67" t="s">
        <v>1652</v>
      </c>
      <c r="O784" s="53"/>
      <c r="Z784" s="53"/>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53"/>
      <c r="AW784" s="53"/>
      <c r="AX784" s="53"/>
      <c r="AY784" s="53"/>
      <c r="AZ784" s="53"/>
      <c r="BA784" s="53"/>
      <c r="BB784" s="53"/>
      <c r="BC784" s="53"/>
      <c r="BD784" s="73" t="str">
        <f t="shared" si="28"/>
        <v>4,45*1,35*0,6282</v>
      </c>
      <c r="BE784" s="53"/>
      <c r="BF784" s="53"/>
      <c r="BG784" s="53"/>
      <c r="BH784" s="53"/>
      <c r="BI784" s="53"/>
    </row>
    <row r="785" spans="1:61" x14ac:dyDescent="0.2">
      <c r="A785" s="64"/>
      <c r="B785" s="65"/>
      <c r="C785" s="329" t="s">
        <v>1653</v>
      </c>
      <c r="D785" s="330"/>
      <c r="E785" s="103">
        <v>1.7589999999999999</v>
      </c>
      <c r="F785" s="69"/>
      <c r="G785" s="70"/>
      <c r="H785" s="71"/>
      <c r="I785" s="66"/>
      <c r="J785" s="72"/>
      <c r="K785" s="66"/>
      <c r="M785" s="67" t="s">
        <v>1653</v>
      </c>
      <c r="O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53"/>
      <c r="BC785" s="53"/>
      <c r="BD785" s="73" t="str">
        <f t="shared" si="28"/>
        <v>4,45*2*0,6282</v>
      </c>
      <c r="BE785" s="53"/>
      <c r="BF785" s="53"/>
      <c r="BG785" s="53"/>
      <c r="BH785" s="53"/>
      <c r="BI785" s="53"/>
    </row>
    <row r="786" spans="1:61" x14ac:dyDescent="0.2">
      <c r="A786" s="64"/>
      <c r="B786" s="65"/>
      <c r="C786" s="329" t="s">
        <v>1654</v>
      </c>
      <c r="D786" s="330"/>
      <c r="E786" s="103">
        <v>0.43969999999999998</v>
      </c>
      <c r="F786" s="69"/>
      <c r="G786" s="70"/>
      <c r="H786" s="71"/>
      <c r="I786" s="66"/>
      <c r="J786" s="72"/>
      <c r="K786" s="66"/>
      <c r="M786" s="67" t="s">
        <v>1654</v>
      </c>
      <c r="O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73" t="str">
        <f t="shared" si="28"/>
        <v>1,4*2*0,6282</v>
      </c>
      <c r="BE786" s="53"/>
      <c r="BF786" s="53"/>
      <c r="BG786" s="53"/>
      <c r="BH786" s="53"/>
      <c r="BI786" s="53"/>
    </row>
    <row r="787" spans="1:61" x14ac:dyDescent="0.2">
      <c r="A787" s="64"/>
      <c r="B787" s="65"/>
      <c r="C787" s="329" t="s">
        <v>1655</v>
      </c>
      <c r="D787" s="330"/>
      <c r="E787" s="103">
        <v>4.7366000000000001</v>
      </c>
      <c r="F787" s="69"/>
      <c r="G787" s="70"/>
      <c r="H787" s="71"/>
      <c r="I787" s="66"/>
      <c r="J787" s="72"/>
      <c r="K787" s="66"/>
      <c r="M787" s="67" t="s">
        <v>1655</v>
      </c>
      <c r="O787" s="53"/>
      <c r="Z787" s="53"/>
      <c r="AA787" s="53"/>
      <c r="AB787" s="53"/>
      <c r="AC787" s="53"/>
      <c r="AD787" s="53"/>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53"/>
      <c r="BA787" s="53"/>
      <c r="BB787" s="53"/>
      <c r="BC787" s="53"/>
      <c r="BD787" s="73" t="str">
        <f t="shared" si="28"/>
        <v>0,25*1,4*2*0,6282</v>
      </c>
      <c r="BE787" s="53"/>
      <c r="BF787" s="53"/>
      <c r="BG787" s="53"/>
      <c r="BH787" s="53"/>
      <c r="BI787" s="53"/>
    </row>
    <row r="788" spans="1:61" x14ac:dyDescent="0.2">
      <c r="A788" s="64"/>
      <c r="B788" s="65"/>
      <c r="C788" s="329" t="s">
        <v>2374</v>
      </c>
      <c r="D788" s="330"/>
      <c r="E788" s="103">
        <v>2.3872</v>
      </c>
      <c r="F788" s="69"/>
      <c r="G788" s="70"/>
      <c r="H788" s="71"/>
      <c r="I788" s="66"/>
      <c r="J788" s="72"/>
      <c r="K788" s="66"/>
      <c r="M788" s="67" t="s">
        <v>2374</v>
      </c>
      <c r="O788" s="53"/>
      <c r="Z788" s="53"/>
      <c r="AA788" s="53"/>
      <c r="AB788" s="53"/>
      <c r="AC788" s="53"/>
      <c r="AD788" s="53"/>
      <c r="AE788" s="53"/>
      <c r="AF788" s="53"/>
      <c r="AG788" s="53"/>
      <c r="AH788" s="53"/>
      <c r="AI788" s="53"/>
      <c r="AJ788" s="53"/>
      <c r="AK788" s="53"/>
      <c r="AL788" s="53"/>
      <c r="AM788" s="53"/>
      <c r="AN788" s="53"/>
      <c r="AO788" s="53"/>
      <c r="AP788" s="53"/>
      <c r="AQ788" s="53"/>
      <c r="AR788" s="53"/>
      <c r="AS788" s="53"/>
      <c r="AT788" s="53"/>
      <c r="AU788" s="53"/>
      <c r="AV788" s="53"/>
      <c r="AW788" s="53"/>
      <c r="AX788" s="53"/>
      <c r="AY788" s="53"/>
      <c r="AZ788" s="53"/>
      <c r="BA788" s="53"/>
      <c r="BB788" s="53"/>
      <c r="BC788" s="53"/>
      <c r="BD788" s="73" t="str">
        <f t="shared" si="28"/>
        <v>2,32*1,3*1,25*2*0,6282</v>
      </c>
      <c r="BE788" s="53"/>
      <c r="BF788" s="53"/>
      <c r="BG788" s="53"/>
      <c r="BH788" s="53"/>
      <c r="BI788" s="53"/>
    </row>
    <row r="789" spans="1:61" x14ac:dyDescent="0.2">
      <c r="A789" s="64"/>
      <c r="B789" s="65"/>
      <c r="C789" s="329" t="s">
        <v>2375</v>
      </c>
      <c r="D789" s="330"/>
      <c r="E789" s="103">
        <v>7.7268999999999997</v>
      </c>
      <c r="F789" s="69"/>
      <c r="G789" s="70"/>
      <c r="H789" s="71"/>
      <c r="I789" s="66"/>
      <c r="J789" s="72"/>
      <c r="K789" s="66"/>
      <c r="M789" s="67" t="s">
        <v>2375</v>
      </c>
      <c r="O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73" t="str">
        <f t="shared" si="28"/>
        <v>404:3,8*0,6282</v>
      </c>
      <c r="BE789" s="53"/>
      <c r="BF789" s="53"/>
      <c r="BG789" s="53"/>
      <c r="BH789" s="53"/>
      <c r="BI789" s="53"/>
    </row>
    <row r="790" spans="1:61" x14ac:dyDescent="0.2">
      <c r="A790" s="64"/>
      <c r="B790" s="65"/>
      <c r="C790" s="329" t="s">
        <v>2376</v>
      </c>
      <c r="D790" s="330"/>
      <c r="E790" s="103">
        <v>2.8896999999999999</v>
      </c>
      <c r="F790" s="69"/>
      <c r="G790" s="70"/>
      <c r="H790" s="71"/>
      <c r="I790" s="66"/>
      <c r="J790" s="72"/>
      <c r="K790" s="66"/>
      <c r="M790" s="67" t="s">
        <v>2376</v>
      </c>
      <c r="O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53"/>
      <c r="BC790" s="53"/>
      <c r="BD790" s="73" t="str">
        <f t="shared" si="28"/>
        <v>405:12,3*0,6282</v>
      </c>
      <c r="BE790" s="53"/>
      <c r="BF790" s="53"/>
      <c r="BG790" s="53"/>
      <c r="BH790" s="53"/>
      <c r="BI790" s="53"/>
    </row>
    <row r="791" spans="1:61" x14ac:dyDescent="0.2">
      <c r="A791" s="64"/>
      <c r="B791" s="65"/>
      <c r="C791" s="329" t="s">
        <v>2377</v>
      </c>
      <c r="D791" s="330"/>
      <c r="E791" s="103">
        <v>17.589600000000001</v>
      </c>
      <c r="F791" s="69"/>
      <c r="G791" s="70"/>
      <c r="H791" s="71"/>
      <c r="I791" s="66"/>
      <c r="J791" s="72"/>
      <c r="K791" s="66"/>
      <c r="M791" s="67" t="s">
        <v>2377</v>
      </c>
      <c r="O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73" t="str">
        <f t="shared" si="28"/>
        <v>406:4,6*0,6282</v>
      </c>
      <c r="BE791" s="53"/>
      <c r="BF791" s="53"/>
      <c r="BG791" s="53"/>
      <c r="BH791" s="53"/>
      <c r="BI791" s="53"/>
    </row>
    <row r="792" spans="1:61" x14ac:dyDescent="0.2">
      <c r="A792" s="64"/>
      <c r="B792" s="65"/>
      <c r="C792" s="329" t="s">
        <v>2378</v>
      </c>
      <c r="D792" s="330"/>
      <c r="E792" s="103">
        <v>3.141</v>
      </c>
      <c r="F792" s="69"/>
      <c r="G792" s="70"/>
      <c r="H792" s="71"/>
      <c r="I792" s="66"/>
      <c r="J792" s="72"/>
      <c r="K792" s="66"/>
      <c r="M792" s="67" t="s">
        <v>2378</v>
      </c>
      <c r="O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73" t="str">
        <f t="shared" si="28"/>
        <v>407:28*0,6282</v>
      </c>
      <c r="BE792" s="53"/>
      <c r="BF792" s="53"/>
      <c r="BG792" s="53"/>
      <c r="BH792" s="53"/>
      <c r="BI792" s="53"/>
    </row>
    <row r="793" spans="1:61" x14ac:dyDescent="0.2">
      <c r="A793" s="64"/>
      <c r="B793" s="65"/>
      <c r="C793" s="329" t="s">
        <v>2379</v>
      </c>
      <c r="D793" s="330"/>
      <c r="E793" s="103">
        <v>17.840900000000001</v>
      </c>
      <c r="F793" s="69"/>
      <c r="G793" s="70"/>
      <c r="H793" s="71"/>
      <c r="I793" s="66"/>
      <c r="J793" s="72"/>
      <c r="K793" s="66"/>
      <c r="M793" s="67" t="s">
        <v>2379</v>
      </c>
      <c r="O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53"/>
      <c r="BC793" s="53"/>
      <c r="BD793" s="73" t="str">
        <f t="shared" si="28"/>
        <v>409:5*0,6282</v>
      </c>
      <c r="BE793" s="53"/>
      <c r="BF793" s="53"/>
      <c r="BG793" s="53"/>
      <c r="BH793" s="53"/>
      <c r="BI793" s="53"/>
    </row>
    <row r="794" spans="1:61" x14ac:dyDescent="0.2">
      <c r="A794" s="64"/>
      <c r="B794" s="65"/>
      <c r="C794" s="329" t="s">
        <v>2380</v>
      </c>
      <c r="D794" s="330"/>
      <c r="E794" s="103">
        <v>11.2448</v>
      </c>
      <c r="F794" s="69"/>
      <c r="G794" s="70"/>
      <c r="H794" s="71"/>
      <c r="I794" s="66"/>
      <c r="J794" s="72"/>
      <c r="K794" s="66"/>
      <c r="M794" s="67" t="s">
        <v>2380</v>
      </c>
      <c r="O794" s="53"/>
      <c r="Z794" s="53"/>
      <c r="AA794" s="53"/>
      <c r="AB794" s="53"/>
      <c r="AC794" s="53"/>
      <c r="AD794" s="53"/>
      <c r="AE794" s="53"/>
      <c r="AF794" s="53"/>
      <c r="AG794" s="53"/>
      <c r="AH794" s="53"/>
      <c r="AI794" s="53"/>
      <c r="AJ794" s="53"/>
      <c r="AK794" s="53"/>
      <c r="AL794" s="53"/>
      <c r="AM794" s="53"/>
      <c r="AN794" s="53"/>
      <c r="AO794" s="53"/>
      <c r="AP794" s="53"/>
      <c r="AQ794" s="53"/>
      <c r="AR794" s="53"/>
      <c r="AS794" s="53"/>
      <c r="AT794" s="53"/>
      <c r="AU794" s="53"/>
      <c r="AV794" s="53"/>
      <c r="AW794" s="53"/>
      <c r="AX794" s="53"/>
      <c r="AY794" s="53"/>
      <c r="AZ794" s="53"/>
      <c r="BA794" s="53"/>
      <c r="BB794" s="53"/>
      <c r="BC794" s="53"/>
      <c r="BD794" s="73" t="str">
        <f t="shared" si="28"/>
        <v>410:28,4*0,6282</v>
      </c>
      <c r="BE794" s="53"/>
      <c r="BF794" s="53"/>
      <c r="BG794" s="53"/>
      <c r="BH794" s="53"/>
      <c r="BI794" s="53"/>
    </row>
    <row r="795" spans="1:61" x14ac:dyDescent="0.2">
      <c r="A795" s="64"/>
      <c r="B795" s="65"/>
      <c r="C795" s="329" t="s">
        <v>2381</v>
      </c>
      <c r="D795" s="330"/>
      <c r="E795" s="103">
        <v>2.8269000000000002</v>
      </c>
      <c r="F795" s="69"/>
      <c r="G795" s="70"/>
      <c r="H795" s="71"/>
      <c r="I795" s="66"/>
      <c r="J795" s="72"/>
      <c r="K795" s="66"/>
      <c r="M795" s="67" t="s">
        <v>2381</v>
      </c>
      <c r="O795" s="53"/>
      <c r="Z795" s="53"/>
      <c r="AA795" s="53"/>
      <c r="AB795" s="53"/>
      <c r="AC795" s="53"/>
      <c r="AD795" s="53"/>
      <c r="AE795" s="53"/>
      <c r="AF795" s="53"/>
      <c r="AG795" s="53"/>
      <c r="AH795" s="53"/>
      <c r="AI795" s="53"/>
      <c r="AJ795" s="53"/>
      <c r="AK795" s="53"/>
      <c r="AL795" s="53"/>
      <c r="AM795" s="53"/>
      <c r="AN795" s="53"/>
      <c r="AO795" s="53"/>
      <c r="AP795" s="53"/>
      <c r="AQ795" s="53"/>
      <c r="AR795" s="53"/>
      <c r="AS795" s="53"/>
      <c r="AT795" s="53"/>
      <c r="AU795" s="53"/>
      <c r="AV795" s="53"/>
      <c r="AW795" s="53"/>
      <c r="AX795" s="53"/>
      <c r="AY795" s="53"/>
      <c r="AZ795" s="53"/>
      <c r="BA795" s="53"/>
      <c r="BB795" s="53"/>
      <c r="BC795" s="53"/>
      <c r="BD795" s="73" t="str">
        <f t="shared" si="28"/>
        <v>411:17,9*0,6282</v>
      </c>
      <c r="BE795" s="53"/>
      <c r="BF795" s="53"/>
      <c r="BG795" s="53"/>
      <c r="BH795" s="53"/>
      <c r="BI795" s="53"/>
    </row>
    <row r="796" spans="1:61" x14ac:dyDescent="0.2">
      <c r="A796" s="64"/>
      <c r="B796" s="65"/>
      <c r="C796" s="329" t="s">
        <v>2382</v>
      </c>
      <c r="D796" s="330"/>
      <c r="E796" s="103">
        <v>4.0205000000000002</v>
      </c>
      <c r="F796" s="69"/>
      <c r="G796" s="70"/>
      <c r="H796" s="71"/>
      <c r="I796" s="66"/>
      <c r="J796" s="72"/>
      <c r="K796" s="66"/>
      <c r="M796" s="67" t="s">
        <v>2382</v>
      </c>
      <c r="O796" s="53"/>
      <c r="Z796" s="53"/>
      <c r="AA796" s="53"/>
      <c r="AB796" s="53"/>
      <c r="AC796" s="53"/>
      <c r="AD796" s="53"/>
      <c r="AE796" s="53"/>
      <c r="AF796" s="53"/>
      <c r="AG796" s="53"/>
      <c r="AH796" s="53"/>
      <c r="AI796" s="53"/>
      <c r="AJ796" s="53"/>
      <c r="AK796" s="53"/>
      <c r="AL796" s="53"/>
      <c r="AM796" s="53"/>
      <c r="AN796" s="53"/>
      <c r="AO796" s="53"/>
      <c r="AP796" s="53"/>
      <c r="AQ796" s="53"/>
      <c r="AR796" s="53"/>
      <c r="AS796" s="53"/>
      <c r="AT796" s="53"/>
      <c r="AU796" s="53"/>
      <c r="AV796" s="53"/>
      <c r="AW796" s="53"/>
      <c r="AX796" s="53"/>
      <c r="AY796" s="53"/>
      <c r="AZ796" s="53"/>
      <c r="BA796" s="53"/>
      <c r="BB796" s="53"/>
      <c r="BC796" s="53"/>
      <c r="BD796" s="73" t="str">
        <f t="shared" si="28"/>
        <v>412:4,5*0,6282</v>
      </c>
      <c r="BE796" s="53"/>
      <c r="BF796" s="53"/>
      <c r="BG796" s="53"/>
      <c r="BH796" s="53"/>
      <c r="BI796" s="53"/>
    </row>
    <row r="797" spans="1:61" x14ac:dyDescent="0.2">
      <c r="A797" s="64"/>
      <c r="B797" s="65"/>
      <c r="C797" s="329" t="s">
        <v>2383</v>
      </c>
      <c r="D797" s="330"/>
      <c r="E797" s="103">
        <v>3.2665999999999999</v>
      </c>
      <c r="F797" s="69"/>
      <c r="G797" s="70"/>
      <c r="H797" s="71"/>
      <c r="I797" s="66"/>
      <c r="J797" s="72"/>
      <c r="K797" s="66"/>
      <c r="M797" s="67" t="s">
        <v>2383</v>
      </c>
      <c r="O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73" t="str">
        <f t="shared" si="28"/>
        <v>414:6,4*0,6282</v>
      </c>
      <c r="BE797" s="53"/>
      <c r="BF797" s="53"/>
      <c r="BG797" s="53"/>
      <c r="BH797" s="53"/>
      <c r="BI797" s="53"/>
    </row>
    <row r="798" spans="1:61" x14ac:dyDescent="0.2">
      <c r="A798" s="64"/>
      <c r="B798" s="65"/>
      <c r="C798" s="329" t="s">
        <v>2384</v>
      </c>
      <c r="D798" s="330"/>
      <c r="E798" s="103">
        <v>16.898599999999998</v>
      </c>
      <c r="F798" s="69"/>
      <c r="G798" s="70"/>
      <c r="H798" s="71"/>
      <c r="I798" s="66"/>
      <c r="J798" s="72"/>
      <c r="K798" s="66"/>
      <c r="M798" s="67" t="s">
        <v>2384</v>
      </c>
      <c r="O798" s="53"/>
      <c r="Z798" s="53"/>
      <c r="AA798" s="53"/>
      <c r="AB798" s="53"/>
      <c r="AC798" s="53"/>
      <c r="AD798" s="53"/>
      <c r="AE798" s="53"/>
      <c r="AF798" s="53"/>
      <c r="AG798" s="53"/>
      <c r="AH798" s="53"/>
      <c r="AI798" s="53"/>
      <c r="AJ798" s="53"/>
      <c r="AK798" s="53"/>
      <c r="AL798" s="53"/>
      <c r="AM798" s="53"/>
      <c r="AN798" s="53"/>
      <c r="AO798" s="53"/>
      <c r="AP798" s="53"/>
      <c r="AQ798" s="53"/>
      <c r="AR798" s="53"/>
      <c r="AS798" s="53"/>
      <c r="AT798" s="53"/>
      <c r="AU798" s="53"/>
      <c r="AV798" s="53"/>
      <c r="AW798" s="53"/>
      <c r="AX798" s="53"/>
      <c r="AY798" s="53"/>
      <c r="AZ798" s="53"/>
      <c r="BA798" s="53"/>
      <c r="BB798" s="53"/>
      <c r="BC798" s="53"/>
      <c r="BD798" s="73" t="str">
        <f t="shared" si="28"/>
        <v>415:5,2*0,6282</v>
      </c>
      <c r="BE798" s="53"/>
      <c r="BF798" s="53"/>
      <c r="BG798" s="53"/>
      <c r="BH798" s="53"/>
      <c r="BI798" s="53"/>
    </row>
    <row r="799" spans="1:61" x14ac:dyDescent="0.2">
      <c r="A799" s="64"/>
      <c r="B799" s="65"/>
      <c r="C799" s="329" t="s">
        <v>2385</v>
      </c>
      <c r="D799" s="330"/>
      <c r="E799" s="103">
        <v>12.1243</v>
      </c>
      <c r="F799" s="69"/>
      <c r="G799" s="70"/>
      <c r="H799" s="71"/>
      <c r="I799" s="66"/>
      <c r="J799" s="72"/>
      <c r="K799" s="66"/>
      <c r="M799" s="67" t="s">
        <v>2385</v>
      </c>
      <c r="O799" s="53"/>
      <c r="Z799" s="53"/>
      <c r="AA799" s="53"/>
      <c r="AB799" s="53"/>
      <c r="AC799" s="53"/>
      <c r="AD799" s="53"/>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53"/>
      <c r="BA799" s="53"/>
      <c r="BB799" s="53"/>
      <c r="BC799" s="53"/>
      <c r="BD799" s="73" t="str">
        <f t="shared" si="28"/>
        <v>416:26,9*0,6282</v>
      </c>
      <c r="BE799" s="53"/>
      <c r="BF799" s="53"/>
      <c r="BG799" s="53"/>
      <c r="BH799" s="53"/>
      <c r="BI799" s="53"/>
    </row>
    <row r="800" spans="1:61" x14ac:dyDescent="0.2">
      <c r="A800" s="64"/>
      <c r="B800" s="65"/>
      <c r="C800" s="329" t="s">
        <v>2386</v>
      </c>
      <c r="D800" s="330"/>
      <c r="E800" s="103">
        <v>2.0731000000000002</v>
      </c>
      <c r="F800" s="69"/>
      <c r="G800" s="70"/>
      <c r="H800" s="71"/>
      <c r="I800" s="66"/>
      <c r="J800" s="72"/>
      <c r="K800" s="66"/>
      <c r="M800" s="67" t="s">
        <v>2386</v>
      </c>
      <c r="O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73" t="str">
        <f t="shared" si="28"/>
        <v>417:19,3*0,6282</v>
      </c>
      <c r="BE800" s="53"/>
      <c r="BF800" s="53"/>
      <c r="BG800" s="53"/>
      <c r="BH800" s="53"/>
      <c r="BI800" s="53"/>
    </row>
    <row r="801" spans="1:61" x14ac:dyDescent="0.2">
      <c r="A801" s="64"/>
      <c r="B801" s="65"/>
      <c r="C801" s="329" t="s">
        <v>2387</v>
      </c>
      <c r="D801" s="330"/>
      <c r="E801" s="103">
        <v>2.4500000000000002</v>
      </c>
      <c r="F801" s="69"/>
      <c r="G801" s="70"/>
      <c r="H801" s="71"/>
      <c r="I801" s="66"/>
      <c r="J801" s="72"/>
      <c r="K801" s="66"/>
      <c r="M801" s="67" t="s">
        <v>2387</v>
      </c>
      <c r="O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73" t="str">
        <f t="shared" si="28"/>
        <v>419:3,3*0,6282</v>
      </c>
      <c r="BE801" s="53"/>
      <c r="BF801" s="53"/>
      <c r="BG801" s="53"/>
      <c r="BH801" s="53"/>
      <c r="BI801" s="53"/>
    </row>
    <row r="802" spans="1:61" x14ac:dyDescent="0.2">
      <c r="A802" s="64"/>
      <c r="B802" s="65"/>
      <c r="C802" s="329" t="s">
        <v>2388</v>
      </c>
      <c r="D802" s="330"/>
      <c r="E802" s="103">
        <v>15.013999999999999</v>
      </c>
      <c r="F802" s="69"/>
      <c r="G802" s="70"/>
      <c r="H802" s="71"/>
      <c r="I802" s="66"/>
      <c r="J802" s="72"/>
      <c r="K802" s="66"/>
      <c r="M802" s="67" t="s">
        <v>2388</v>
      </c>
      <c r="O802" s="53"/>
      <c r="Z802" s="53"/>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53"/>
      <c r="BC802" s="53"/>
      <c r="BD802" s="73" t="str">
        <f t="shared" si="28"/>
        <v>420:3,9*0,6282</v>
      </c>
      <c r="BE802" s="53"/>
      <c r="BF802" s="53"/>
      <c r="BG802" s="53"/>
      <c r="BH802" s="53"/>
      <c r="BI802" s="53"/>
    </row>
    <row r="803" spans="1:61" x14ac:dyDescent="0.2">
      <c r="A803" s="64"/>
      <c r="B803" s="65"/>
      <c r="C803" s="329" t="s">
        <v>2389</v>
      </c>
      <c r="D803" s="330"/>
      <c r="E803" s="103">
        <v>9.7998999999999992</v>
      </c>
      <c r="F803" s="69"/>
      <c r="G803" s="70"/>
      <c r="H803" s="71"/>
      <c r="I803" s="66"/>
      <c r="J803" s="72"/>
      <c r="K803" s="66"/>
      <c r="M803" s="67" t="s">
        <v>2389</v>
      </c>
      <c r="O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73" t="str">
        <f t="shared" si="28"/>
        <v>421:23,9*0,6282</v>
      </c>
      <c r="BE803" s="53"/>
      <c r="BF803" s="53"/>
      <c r="BG803" s="53"/>
      <c r="BH803" s="53"/>
      <c r="BI803" s="53"/>
    </row>
    <row r="804" spans="1:61" x14ac:dyDescent="0.2">
      <c r="A804" s="64"/>
      <c r="B804" s="65"/>
      <c r="C804" s="329" t="s">
        <v>2390</v>
      </c>
      <c r="D804" s="330"/>
      <c r="E804" s="103">
        <v>4.7743000000000002</v>
      </c>
      <c r="F804" s="69"/>
      <c r="G804" s="70"/>
      <c r="H804" s="71"/>
      <c r="I804" s="66"/>
      <c r="J804" s="72"/>
      <c r="K804" s="66"/>
      <c r="M804" s="67" t="s">
        <v>2390</v>
      </c>
      <c r="O804" s="53"/>
      <c r="Z804" s="53"/>
      <c r="AA804" s="53"/>
      <c r="AB804" s="53"/>
      <c r="AC804" s="53"/>
      <c r="AD804" s="53"/>
      <c r="AE804" s="53"/>
      <c r="AF804" s="53"/>
      <c r="AG804" s="53"/>
      <c r="AH804" s="53"/>
      <c r="AI804" s="53"/>
      <c r="AJ804" s="53"/>
      <c r="AK804" s="53"/>
      <c r="AL804" s="53"/>
      <c r="AM804" s="53"/>
      <c r="AN804" s="53"/>
      <c r="AO804" s="53"/>
      <c r="AP804" s="53"/>
      <c r="AQ804" s="53"/>
      <c r="AR804" s="53"/>
      <c r="AS804" s="53"/>
      <c r="AT804" s="53"/>
      <c r="AU804" s="53"/>
      <c r="AV804" s="53"/>
      <c r="AW804" s="53"/>
      <c r="AX804" s="53"/>
      <c r="AY804" s="53"/>
      <c r="AZ804" s="53"/>
      <c r="BA804" s="53"/>
      <c r="BB804" s="53"/>
      <c r="BC804" s="53"/>
      <c r="BD804" s="73" t="str">
        <f t="shared" si="28"/>
        <v>422:15,6*0,6282</v>
      </c>
      <c r="BE804" s="53"/>
      <c r="BF804" s="53"/>
      <c r="BG804" s="53"/>
      <c r="BH804" s="53"/>
      <c r="BI804" s="53"/>
    </row>
    <row r="805" spans="1:61" x14ac:dyDescent="0.2">
      <c r="A805" s="64"/>
      <c r="B805" s="65"/>
      <c r="C805" s="329" t="s">
        <v>2391</v>
      </c>
      <c r="D805" s="330"/>
      <c r="E805" s="103">
        <v>2.9525000000000001</v>
      </c>
      <c r="F805" s="69"/>
      <c r="G805" s="70"/>
      <c r="H805" s="71"/>
      <c r="I805" s="66"/>
      <c r="J805" s="72"/>
      <c r="K805" s="66"/>
      <c r="M805" s="67" t="s">
        <v>2391</v>
      </c>
      <c r="O805" s="53"/>
      <c r="Z805" s="53"/>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53"/>
      <c r="BC805" s="53"/>
      <c r="BD805" s="73" t="str">
        <f t="shared" si="28"/>
        <v>424:7,6*0,6282</v>
      </c>
      <c r="BE805" s="53"/>
      <c r="BF805" s="53"/>
      <c r="BG805" s="53"/>
      <c r="BH805" s="53"/>
      <c r="BI805" s="53"/>
    </row>
    <row r="806" spans="1:61" x14ac:dyDescent="0.2">
      <c r="A806" s="64"/>
      <c r="B806" s="65"/>
      <c r="C806" s="329" t="s">
        <v>2392</v>
      </c>
      <c r="D806" s="330"/>
      <c r="E806" s="103">
        <v>0.87949999999999995</v>
      </c>
      <c r="F806" s="69"/>
      <c r="G806" s="70"/>
      <c r="H806" s="71"/>
      <c r="I806" s="66"/>
      <c r="J806" s="72"/>
      <c r="K806" s="66"/>
      <c r="M806" s="67" t="s">
        <v>2392</v>
      </c>
      <c r="O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73" t="str">
        <f t="shared" si="28"/>
        <v>425:4,7*0,6282</v>
      </c>
      <c r="BE806" s="53"/>
      <c r="BF806" s="53"/>
      <c r="BG806" s="53"/>
      <c r="BH806" s="53"/>
      <c r="BI806" s="53"/>
    </row>
    <row r="807" spans="1:61" x14ac:dyDescent="0.2">
      <c r="A807" s="64"/>
      <c r="B807" s="65"/>
      <c r="C807" s="329" t="s">
        <v>2393</v>
      </c>
      <c r="D807" s="330"/>
      <c r="E807" s="103">
        <v>8.7948000000000004</v>
      </c>
      <c r="F807" s="69"/>
      <c r="G807" s="70"/>
      <c r="H807" s="71"/>
      <c r="I807" s="66"/>
      <c r="J807" s="72"/>
      <c r="K807" s="66"/>
      <c r="M807" s="67" t="s">
        <v>2393</v>
      </c>
      <c r="O807" s="53"/>
      <c r="Z807" s="53"/>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53"/>
      <c r="BC807" s="53"/>
      <c r="BD807" s="73" t="str">
        <f t="shared" si="28"/>
        <v>426:1,4*0,6282</v>
      </c>
      <c r="BE807" s="53"/>
      <c r="BF807" s="53"/>
      <c r="BG807" s="53"/>
      <c r="BH807" s="53"/>
      <c r="BI807" s="53"/>
    </row>
    <row r="808" spans="1:61" x14ac:dyDescent="0.2">
      <c r="A808" s="64"/>
      <c r="B808" s="65"/>
      <c r="C808" s="329" t="s">
        <v>2394</v>
      </c>
      <c r="D808" s="330"/>
      <c r="E808" s="103">
        <v>8.5434999999999999</v>
      </c>
      <c r="F808" s="69"/>
      <c r="G808" s="70"/>
      <c r="H808" s="71"/>
      <c r="I808" s="66"/>
      <c r="J808" s="72"/>
      <c r="K808" s="66"/>
      <c r="M808" s="67" t="s">
        <v>2394</v>
      </c>
      <c r="O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73" t="str">
        <f t="shared" si="28"/>
        <v>427:14*0,6282</v>
      </c>
      <c r="BE808" s="53"/>
      <c r="BF808" s="53"/>
      <c r="BG808" s="53"/>
      <c r="BH808" s="53"/>
      <c r="BI808" s="53"/>
    </row>
    <row r="809" spans="1:61" x14ac:dyDescent="0.2">
      <c r="A809" s="64"/>
      <c r="B809" s="65"/>
      <c r="C809" s="329" t="s">
        <v>2395</v>
      </c>
      <c r="D809" s="330"/>
      <c r="E809" s="103">
        <v>18.155000000000001</v>
      </c>
      <c r="F809" s="69"/>
      <c r="G809" s="70"/>
      <c r="H809" s="71"/>
      <c r="I809" s="66"/>
      <c r="J809" s="72"/>
      <c r="K809" s="66"/>
      <c r="M809" s="67" t="s">
        <v>2395</v>
      </c>
      <c r="O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73" t="str">
        <f t="shared" si="28"/>
        <v>428:13,6*0,6282</v>
      </c>
      <c r="BE809" s="53"/>
      <c r="BF809" s="53"/>
      <c r="BG809" s="53"/>
      <c r="BH809" s="53"/>
      <c r="BI809" s="53"/>
    </row>
    <row r="810" spans="1:61" x14ac:dyDescent="0.2">
      <c r="A810" s="74" t="s">
        <v>42</v>
      </c>
      <c r="B810" s="75" t="s">
        <v>1189</v>
      </c>
      <c r="C810" s="76" t="s">
        <v>1190</v>
      </c>
      <c r="D810" s="77"/>
      <c r="E810" s="78"/>
      <c r="F810" s="78"/>
      <c r="G810" s="79">
        <f>SUM(G747:G809)</f>
        <v>0</v>
      </c>
      <c r="H810" s="80"/>
      <c r="I810" s="79">
        <f>SUM(I747:I809)</f>
        <v>0.22454444899999998</v>
      </c>
      <c r="J810" s="81"/>
      <c r="K810" s="79">
        <f>SUM(K747:K809)</f>
        <v>0</v>
      </c>
      <c r="O810" s="53"/>
      <c r="X810" s="82">
        <f>K810</f>
        <v>0</v>
      </c>
      <c r="Y810" s="82">
        <f>I810</f>
        <v>0.22454444899999998</v>
      </c>
      <c r="Z810" s="63">
        <f>G810</f>
        <v>0</v>
      </c>
      <c r="AA810" s="53"/>
      <c r="AB810" s="53"/>
      <c r="AC810" s="53"/>
      <c r="AD810" s="53"/>
      <c r="AE810" s="53"/>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83"/>
      <c r="BB810" s="83"/>
      <c r="BC810" s="83"/>
      <c r="BD810" s="83"/>
      <c r="BE810" s="83"/>
      <c r="BF810" s="83"/>
      <c r="BG810" s="53"/>
      <c r="BH810" s="53"/>
      <c r="BI810" s="53"/>
    </row>
    <row r="811" spans="1:61" x14ac:dyDescent="0.2">
      <c r="A811" s="84" t="s">
        <v>23</v>
      </c>
      <c r="B811" s="85" t="s">
        <v>43</v>
      </c>
      <c r="C811" s="86"/>
      <c r="D811" s="87"/>
      <c r="E811" s="88"/>
      <c r="F811" s="88"/>
      <c r="G811" s="89">
        <f>SUM(Z7:Z811)</f>
        <v>0</v>
      </c>
      <c r="H811" s="90"/>
      <c r="I811" s="89">
        <f>SUM(Y7:Y811)</f>
        <v>356.21913332499997</v>
      </c>
      <c r="J811" s="90"/>
      <c r="K811" s="89">
        <f>SUM(X7:X811)</f>
        <v>0</v>
      </c>
      <c r="O811" s="53"/>
      <c r="BA811" s="91"/>
      <c r="BB811" s="91"/>
      <c r="BC811" s="91"/>
      <c r="BD811" s="91"/>
      <c r="BE811" s="91"/>
      <c r="BF811" s="91"/>
    </row>
    <row r="812" spans="1:61" x14ac:dyDescent="0.2">
      <c r="E812" s="16"/>
    </row>
    <row r="813" spans="1:61" x14ac:dyDescent="0.2">
      <c r="E813" s="16"/>
    </row>
    <row r="814" spans="1:61" x14ac:dyDescent="0.2">
      <c r="E814" s="16"/>
    </row>
    <row r="815" spans="1:61" x14ac:dyDescent="0.2">
      <c r="E815" s="16"/>
    </row>
    <row r="816" spans="1:61" x14ac:dyDescent="0.2">
      <c r="E816" s="16"/>
    </row>
    <row r="817" spans="5:5" x14ac:dyDescent="0.2">
      <c r="E817" s="16"/>
    </row>
    <row r="818" spans="5:5" x14ac:dyDescent="0.2">
      <c r="E818" s="16"/>
    </row>
    <row r="819" spans="5:5" x14ac:dyDescent="0.2">
      <c r="E819" s="16"/>
    </row>
    <row r="820" spans="5:5" x14ac:dyDescent="0.2">
      <c r="E820" s="16"/>
    </row>
    <row r="821" spans="5:5" x14ac:dyDescent="0.2">
      <c r="E821" s="16"/>
    </row>
    <row r="822" spans="5:5" x14ac:dyDescent="0.2">
      <c r="E822" s="16"/>
    </row>
    <row r="823" spans="5:5" x14ac:dyDescent="0.2">
      <c r="E823" s="16"/>
    </row>
    <row r="824" spans="5:5" x14ac:dyDescent="0.2">
      <c r="E824" s="16"/>
    </row>
    <row r="825" spans="5:5" x14ac:dyDescent="0.2">
      <c r="E825" s="16"/>
    </row>
    <row r="826" spans="5:5" x14ac:dyDescent="0.2">
      <c r="E826" s="16"/>
    </row>
    <row r="827" spans="5:5" x14ac:dyDescent="0.2">
      <c r="E827" s="16"/>
    </row>
    <row r="828" spans="5:5" x14ac:dyDescent="0.2">
      <c r="E828" s="16"/>
    </row>
    <row r="829" spans="5:5" x14ac:dyDescent="0.2">
      <c r="E829" s="16"/>
    </row>
    <row r="830" spans="5:5" x14ac:dyDescent="0.2">
      <c r="E830" s="16"/>
    </row>
    <row r="831" spans="5:5" x14ac:dyDescent="0.2">
      <c r="E831" s="16"/>
    </row>
    <row r="832" spans="5:5" x14ac:dyDescent="0.2">
      <c r="E832" s="16"/>
    </row>
    <row r="833" spans="1:7" x14ac:dyDescent="0.2">
      <c r="A833" s="72"/>
      <c r="B833" s="72"/>
      <c r="C833" s="72"/>
      <c r="D833" s="72"/>
      <c r="E833" s="72"/>
      <c r="F833" s="72"/>
      <c r="G833" s="72"/>
    </row>
    <row r="834" spans="1:7" x14ac:dyDescent="0.2">
      <c r="A834" s="72"/>
      <c r="B834" s="72"/>
      <c r="C834" s="72"/>
      <c r="D834" s="72"/>
      <c r="E834" s="72"/>
      <c r="F834" s="72"/>
      <c r="G834" s="72"/>
    </row>
    <row r="835" spans="1:7" x14ac:dyDescent="0.2">
      <c r="A835" s="72"/>
      <c r="B835" s="72"/>
      <c r="C835" s="72"/>
      <c r="D835" s="72"/>
      <c r="E835" s="72"/>
      <c r="F835" s="72"/>
      <c r="G835" s="72"/>
    </row>
    <row r="836" spans="1:7" x14ac:dyDescent="0.2">
      <c r="A836" s="72"/>
      <c r="B836" s="72"/>
      <c r="C836" s="72"/>
      <c r="D836" s="72"/>
      <c r="E836" s="72"/>
      <c r="F836" s="72"/>
      <c r="G836" s="72"/>
    </row>
    <row r="837" spans="1:7" x14ac:dyDescent="0.2">
      <c r="E837" s="16"/>
    </row>
    <row r="838" spans="1:7" x14ac:dyDescent="0.2">
      <c r="E838" s="16"/>
    </row>
    <row r="839" spans="1:7" x14ac:dyDescent="0.2">
      <c r="E839" s="16"/>
    </row>
    <row r="840" spans="1:7" x14ac:dyDescent="0.2">
      <c r="E840" s="16"/>
    </row>
    <row r="841" spans="1:7" x14ac:dyDescent="0.2">
      <c r="E841" s="16"/>
    </row>
    <row r="842" spans="1:7" x14ac:dyDescent="0.2">
      <c r="E842" s="16"/>
    </row>
    <row r="843" spans="1:7" x14ac:dyDescent="0.2">
      <c r="E843" s="16"/>
    </row>
    <row r="844" spans="1:7" x14ac:dyDescent="0.2">
      <c r="E844" s="16"/>
    </row>
    <row r="845" spans="1:7" x14ac:dyDescent="0.2">
      <c r="E845" s="16"/>
    </row>
    <row r="846" spans="1:7" x14ac:dyDescent="0.2">
      <c r="E846" s="16"/>
    </row>
    <row r="847" spans="1:7" x14ac:dyDescent="0.2">
      <c r="E847" s="16"/>
    </row>
    <row r="848" spans="1:7" x14ac:dyDescent="0.2">
      <c r="E848" s="16"/>
    </row>
    <row r="849" spans="5:5" x14ac:dyDescent="0.2">
      <c r="E849" s="16"/>
    </row>
    <row r="850" spans="5:5" x14ac:dyDescent="0.2">
      <c r="E850" s="16"/>
    </row>
    <row r="851" spans="5:5" x14ac:dyDescent="0.2">
      <c r="E851" s="16"/>
    </row>
    <row r="852" spans="5:5" x14ac:dyDescent="0.2">
      <c r="E852" s="16"/>
    </row>
    <row r="853" spans="5:5" x14ac:dyDescent="0.2">
      <c r="E853" s="16"/>
    </row>
    <row r="854" spans="5:5" x14ac:dyDescent="0.2">
      <c r="E854" s="16"/>
    </row>
    <row r="855" spans="5:5" x14ac:dyDescent="0.2">
      <c r="E855" s="16"/>
    </row>
    <row r="856" spans="5:5" x14ac:dyDescent="0.2">
      <c r="E856" s="16"/>
    </row>
    <row r="857" spans="5:5" x14ac:dyDescent="0.2">
      <c r="E857" s="16"/>
    </row>
    <row r="858" spans="5:5" x14ac:dyDescent="0.2">
      <c r="E858" s="16"/>
    </row>
    <row r="859" spans="5:5" x14ac:dyDescent="0.2">
      <c r="E859" s="16"/>
    </row>
    <row r="860" spans="5:5" x14ac:dyDescent="0.2">
      <c r="E860" s="16"/>
    </row>
    <row r="861" spans="5:5" x14ac:dyDescent="0.2">
      <c r="E861" s="16"/>
    </row>
    <row r="862" spans="5:5" x14ac:dyDescent="0.2">
      <c r="E862" s="16"/>
    </row>
    <row r="863" spans="5:5" x14ac:dyDescent="0.2">
      <c r="E863" s="16"/>
    </row>
    <row r="864" spans="5:5" x14ac:dyDescent="0.2">
      <c r="E864" s="16"/>
    </row>
    <row r="865" spans="1:7" x14ac:dyDescent="0.2">
      <c r="E865" s="16"/>
    </row>
    <row r="866" spans="1:7" x14ac:dyDescent="0.2">
      <c r="E866" s="16"/>
    </row>
    <row r="867" spans="1:7" x14ac:dyDescent="0.2">
      <c r="E867" s="16"/>
    </row>
    <row r="868" spans="1:7" x14ac:dyDescent="0.2">
      <c r="A868" s="92"/>
      <c r="B868" s="92"/>
    </row>
    <row r="869" spans="1:7" x14ac:dyDescent="0.2">
      <c r="A869" s="72"/>
      <c r="B869" s="72"/>
      <c r="C869" s="93"/>
      <c r="D869" s="93"/>
      <c r="E869" s="94"/>
      <c r="F869" s="93"/>
      <c r="G869" s="95"/>
    </row>
    <row r="870" spans="1:7" x14ac:dyDescent="0.2">
      <c r="A870" s="96"/>
      <c r="B870" s="96"/>
      <c r="C870" s="72"/>
      <c r="D870" s="72"/>
      <c r="E870" s="97"/>
      <c r="F870" s="72"/>
      <c r="G870" s="72"/>
    </row>
    <row r="871" spans="1:7" x14ac:dyDescent="0.2">
      <c r="A871" s="72"/>
      <c r="B871" s="72"/>
      <c r="C871" s="72"/>
      <c r="D871" s="72"/>
      <c r="E871" s="97"/>
      <c r="F871" s="72"/>
      <c r="G871" s="72"/>
    </row>
    <row r="872" spans="1:7" x14ac:dyDescent="0.2">
      <c r="A872" s="72"/>
      <c r="B872" s="72"/>
      <c r="C872" s="72"/>
      <c r="D872" s="72"/>
      <c r="E872" s="97"/>
      <c r="F872" s="72"/>
      <c r="G872" s="72"/>
    </row>
    <row r="873" spans="1:7" x14ac:dyDescent="0.2">
      <c r="A873" s="72"/>
      <c r="B873" s="72"/>
      <c r="C873" s="72"/>
      <c r="D873" s="72"/>
      <c r="E873" s="97"/>
      <c r="F873" s="72"/>
      <c r="G873" s="72"/>
    </row>
    <row r="874" spans="1:7" x14ac:dyDescent="0.2">
      <c r="A874" s="72"/>
      <c r="B874" s="72"/>
      <c r="C874" s="72"/>
      <c r="D874" s="72"/>
      <c r="E874" s="97"/>
      <c r="F874" s="72"/>
      <c r="G874" s="72"/>
    </row>
    <row r="875" spans="1:7" x14ac:dyDescent="0.2">
      <c r="A875" s="72"/>
      <c r="B875" s="72"/>
      <c r="C875" s="72"/>
      <c r="D875" s="72"/>
      <c r="E875" s="97"/>
      <c r="F875" s="72"/>
      <c r="G875" s="72"/>
    </row>
    <row r="876" spans="1:7" x14ac:dyDescent="0.2">
      <c r="A876" s="72"/>
      <c r="B876" s="72"/>
      <c r="C876" s="72"/>
      <c r="D876" s="72"/>
      <c r="E876" s="97"/>
      <c r="F876" s="72"/>
      <c r="G876" s="72"/>
    </row>
    <row r="877" spans="1:7" x14ac:dyDescent="0.2">
      <c r="A877" s="72"/>
      <c r="B877" s="72"/>
      <c r="C877" s="72"/>
      <c r="D877" s="72"/>
      <c r="E877" s="97"/>
      <c r="F877" s="72"/>
      <c r="G877" s="72"/>
    </row>
    <row r="878" spans="1:7" x14ac:dyDescent="0.2">
      <c r="A878" s="72"/>
      <c r="B878" s="72"/>
      <c r="C878" s="72"/>
      <c r="D878" s="72"/>
      <c r="E878" s="97"/>
      <c r="F878" s="72"/>
      <c r="G878" s="72"/>
    </row>
    <row r="879" spans="1:7" x14ac:dyDescent="0.2">
      <c r="A879" s="72"/>
      <c r="B879" s="72"/>
      <c r="C879" s="72"/>
      <c r="D879" s="72"/>
      <c r="E879" s="97"/>
      <c r="F879" s="72"/>
      <c r="G879" s="72"/>
    </row>
    <row r="880" spans="1:7" x14ac:dyDescent="0.2">
      <c r="A880" s="72"/>
      <c r="B880" s="72"/>
      <c r="C880" s="72"/>
      <c r="D880" s="72"/>
      <c r="E880" s="97"/>
      <c r="F880" s="72"/>
      <c r="G880" s="72"/>
    </row>
    <row r="881" spans="1:7" x14ac:dyDescent="0.2">
      <c r="A881" s="72"/>
      <c r="B881" s="72"/>
      <c r="C881" s="72"/>
      <c r="D881" s="72"/>
      <c r="E881" s="97"/>
      <c r="F881" s="72"/>
      <c r="G881" s="72"/>
    </row>
    <row r="882" spans="1:7" x14ac:dyDescent="0.2">
      <c r="A882" s="72"/>
      <c r="B882" s="72"/>
      <c r="C882" s="72"/>
      <c r="D882" s="72"/>
      <c r="E882" s="97"/>
      <c r="F882" s="72"/>
      <c r="G882" s="72"/>
    </row>
  </sheetData>
  <sheetProtection algorithmName="SHA-512" hashValue="LiSOVpcrXoCsTRn6tf3NhDupB0AXs5VBwaLfvl1XwOZmr0FggIPZzlEot8OgqWvi3V3tbQRwLP7VD+eRhiwoyA==" saltValue="wXTvpSzO94/wlYfEwTuu9g==" spinCount="100000" sheet="1" objects="1" scenarios="1"/>
  <protectedRanges>
    <protectedRange sqref="F591 F595 F599 F604 F633 F635 F637 F639 F644 F649 F695 F697 F699 F703 F713 F715 F717 F727 F740 F742 F748 F781" name="Oblast3"/>
    <protectedRange sqref="F235 F247 F249 F251 F253 F255 F257 F272 F288 F303 F313 F337 F345 F347 F359 F391 F426 F437 F441 F445 F448 F452 F456 F461 F465 F468 F470 F504 F508 F521 F525 F528 F533 F536 F538 F542 F548 F554 F565 F568 F570 F572 F577" name="Oblast2"/>
    <protectedRange sqref="F8 F12 F30 F35 F47 F52 F70 F72 F74 F76 F78 F80 F82 F84 F86 F88 F90 F94 F96 F98 F100 F102 F104 F116 F145 F151 F161 F185 F193 F195 F199 F211 F213 F220 F222 F224 F226 F228 F230" name="Oblast1"/>
  </protectedRanges>
  <mergeCells count="667">
    <mergeCell ref="C804:D804"/>
    <mergeCell ref="C805:D805"/>
    <mergeCell ref="C806:D806"/>
    <mergeCell ref="C807:D807"/>
    <mergeCell ref="C808:D808"/>
    <mergeCell ref="C809:D809"/>
    <mergeCell ref="C798:D798"/>
    <mergeCell ref="C799:D799"/>
    <mergeCell ref="C800:D800"/>
    <mergeCell ref="C801:D801"/>
    <mergeCell ref="C802:D802"/>
    <mergeCell ref="C803:D803"/>
    <mergeCell ref="C792:D792"/>
    <mergeCell ref="C793:D793"/>
    <mergeCell ref="C794:D794"/>
    <mergeCell ref="C795:D795"/>
    <mergeCell ref="C796:D796"/>
    <mergeCell ref="C797:D797"/>
    <mergeCell ref="C786:D786"/>
    <mergeCell ref="C787:D787"/>
    <mergeCell ref="C788:D788"/>
    <mergeCell ref="C789:D789"/>
    <mergeCell ref="C790:D790"/>
    <mergeCell ref="C791:D791"/>
    <mergeCell ref="C779:D779"/>
    <mergeCell ref="C780:D780"/>
    <mergeCell ref="C782:D782"/>
    <mergeCell ref="C783:D783"/>
    <mergeCell ref="C784:D784"/>
    <mergeCell ref="C785:D785"/>
    <mergeCell ref="C773:D773"/>
    <mergeCell ref="C774:D774"/>
    <mergeCell ref="C775:D775"/>
    <mergeCell ref="C776:D776"/>
    <mergeCell ref="C777:D777"/>
    <mergeCell ref="C778:D778"/>
    <mergeCell ref="C767:D767"/>
    <mergeCell ref="C768:D768"/>
    <mergeCell ref="C769:D769"/>
    <mergeCell ref="C770:D770"/>
    <mergeCell ref="C771:D771"/>
    <mergeCell ref="C772:D772"/>
    <mergeCell ref="C761:D761"/>
    <mergeCell ref="C762:D762"/>
    <mergeCell ref="C763:D763"/>
    <mergeCell ref="C764:D764"/>
    <mergeCell ref="C765:D765"/>
    <mergeCell ref="C766:D766"/>
    <mergeCell ref="C755:D755"/>
    <mergeCell ref="C756:D756"/>
    <mergeCell ref="C757:D757"/>
    <mergeCell ref="C758:D758"/>
    <mergeCell ref="C759:D759"/>
    <mergeCell ref="C760:D760"/>
    <mergeCell ref="C744:D744"/>
    <mergeCell ref="C745:D745"/>
    <mergeCell ref="C749:D749"/>
    <mergeCell ref="C750:D750"/>
    <mergeCell ref="C751:D751"/>
    <mergeCell ref="C752:D752"/>
    <mergeCell ref="C753:D753"/>
    <mergeCell ref="C754:D754"/>
    <mergeCell ref="C736:D736"/>
    <mergeCell ref="C737:D737"/>
    <mergeCell ref="C738:D738"/>
    <mergeCell ref="C739:D739"/>
    <mergeCell ref="C741:D741"/>
    <mergeCell ref="C743:G743"/>
    <mergeCell ref="C730:D730"/>
    <mergeCell ref="C731:D731"/>
    <mergeCell ref="C732:D732"/>
    <mergeCell ref="C733:D733"/>
    <mergeCell ref="C734:D734"/>
    <mergeCell ref="C735:D735"/>
    <mergeCell ref="C723:D723"/>
    <mergeCell ref="C724:D724"/>
    <mergeCell ref="C725:D725"/>
    <mergeCell ref="C726:D726"/>
    <mergeCell ref="C728:G728"/>
    <mergeCell ref="C729:D729"/>
    <mergeCell ref="C716:D716"/>
    <mergeCell ref="C718:D718"/>
    <mergeCell ref="C719:D719"/>
    <mergeCell ref="C720:D720"/>
    <mergeCell ref="C721:D721"/>
    <mergeCell ref="C722:D722"/>
    <mergeCell ref="C708:D708"/>
    <mergeCell ref="C709:D709"/>
    <mergeCell ref="C710:D710"/>
    <mergeCell ref="C711:D711"/>
    <mergeCell ref="C712:D712"/>
    <mergeCell ref="C714:D714"/>
    <mergeCell ref="C694:D694"/>
    <mergeCell ref="C696:D696"/>
    <mergeCell ref="C698:D698"/>
    <mergeCell ref="C700:D700"/>
    <mergeCell ref="C704:D704"/>
    <mergeCell ref="C705:D705"/>
    <mergeCell ref="C706:D706"/>
    <mergeCell ref="C707:D707"/>
    <mergeCell ref="C688:D688"/>
    <mergeCell ref="C689:D689"/>
    <mergeCell ref="C690:D690"/>
    <mergeCell ref="C691:D691"/>
    <mergeCell ref="C692:D692"/>
    <mergeCell ref="C693:D693"/>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40:G640"/>
    <mergeCell ref="C641:D641"/>
    <mergeCell ref="C645:G645"/>
    <mergeCell ref="C646:G646"/>
    <mergeCell ref="C647:G647"/>
    <mergeCell ref="C648:D648"/>
    <mergeCell ref="C650:D650"/>
    <mergeCell ref="C651:D651"/>
    <mergeCell ref="C630:D630"/>
    <mergeCell ref="C631:D631"/>
    <mergeCell ref="C632:D632"/>
    <mergeCell ref="C634:D634"/>
    <mergeCell ref="C636:D636"/>
    <mergeCell ref="C638:D638"/>
    <mergeCell ref="C624:D624"/>
    <mergeCell ref="C625:D625"/>
    <mergeCell ref="C626:D626"/>
    <mergeCell ref="C627:D627"/>
    <mergeCell ref="C628:D628"/>
    <mergeCell ref="C629:D629"/>
    <mergeCell ref="C618:D618"/>
    <mergeCell ref="C619:D619"/>
    <mergeCell ref="C620:D620"/>
    <mergeCell ref="C621:D621"/>
    <mergeCell ref="C622:D622"/>
    <mergeCell ref="C623:D623"/>
    <mergeCell ref="C612:D612"/>
    <mergeCell ref="C613:D613"/>
    <mergeCell ref="C614:D614"/>
    <mergeCell ref="C615:D615"/>
    <mergeCell ref="C616:D616"/>
    <mergeCell ref="C617:D617"/>
    <mergeCell ref="C606:D606"/>
    <mergeCell ref="C607:D607"/>
    <mergeCell ref="C608:D608"/>
    <mergeCell ref="C609:D609"/>
    <mergeCell ref="C610:D610"/>
    <mergeCell ref="C611:D611"/>
    <mergeCell ref="C596:D596"/>
    <mergeCell ref="C597:D597"/>
    <mergeCell ref="C598:D598"/>
    <mergeCell ref="C600:G600"/>
    <mergeCell ref="C601:D601"/>
    <mergeCell ref="C602:D602"/>
    <mergeCell ref="C603:D603"/>
    <mergeCell ref="C605:G605"/>
    <mergeCell ref="C586:D586"/>
    <mergeCell ref="C587:D587"/>
    <mergeCell ref="C588:D588"/>
    <mergeCell ref="C592:D592"/>
    <mergeCell ref="C580:D580"/>
    <mergeCell ref="C581:D581"/>
    <mergeCell ref="C582:D582"/>
    <mergeCell ref="C583:D583"/>
    <mergeCell ref="C584:D584"/>
    <mergeCell ref="C585:D585"/>
    <mergeCell ref="C573:D573"/>
    <mergeCell ref="C574:D574"/>
    <mergeCell ref="C575:D575"/>
    <mergeCell ref="C576:D576"/>
    <mergeCell ref="C578:D578"/>
    <mergeCell ref="C579:D579"/>
    <mergeCell ref="C563:D563"/>
    <mergeCell ref="C564:D564"/>
    <mergeCell ref="C566:G566"/>
    <mergeCell ref="C567:D567"/>
    <mergeCell ref="C569:D569"/>
    <mergeCell ref="C571:D571"/>
    <mergeCell ref="C557:D557"/>
    <mergeCell ref="C558:D558"/>
    <mergeCell ref="C559:D559"/>
    <mergeCell ref="C560:D560"/>
    <mergeCell ref="C561:D561"/>
    <mergeCell ref="C562:D562"/>
    <mergeCell ref="C545:D545"/>
    <mergeCell ref="C549:G549"/>
    <mergeCell ref="C550:D550"/>
    <mergeCell ref="C551:D551"/>
    <mergeCell ref="C552:D552"/>
    <mergeCell ref="C553:D553"/>
    <mergeCell ref="C555:G555"/>
    <mergeCell ref="C556:G556"/>
    <mergeCell ref="C537:D537"/>
    <mergeCell ref="C539:G539"/>
    <mergeCell ref="C540:D540"/>
    <mergeCell ref="C541:D541"/>
    <mergeCell ref="C543:G543"/>
    <mergeCell ref="C544:D544"/>
    <mergeCell ref="C526:D526"/>
    <mergeCell ref="C527:D527"/>
    <mergeCell ref="C529:G529"/>
    <mergeCell ref="C530:G530"/>
    <mergeCell ref="C531:D531"/>
    <mergeCell ref="C532:D532"/>
    <mergeCell ref="C534:D534"/>
    <mergeCell ref="C535:D535"/>
    <mergeCell ref="C500:D500"/>
    <mergeCell ref="C501:D501"/>
    <mergeCell ref="C505:D505"/>
    <mergeCell ref="C518:D518"/>
    <mergeCell ref="C519:D519"/>
    <mergeCell ref="C520:D520"/>
    <mergeCell ref="C522:D522"/>
    <mergeCell ref="C494:D494"/>
    <mergeCell ref="C495:D495"/>
    <mergeCell ref="C496:D496"/>
    <mergeCell ref="C497:D497"/>
    <mergeCell ref="C498:D498"/>
    <mergeCell ref="C499:D499"/>
    <mergeCell ref="C509:G509"/>
    <mergeCell ref="C510:D510"/>
    <mergeCell ref="C511:D511"/>
    <mergeCell ref="C512:D512"/>
    <mergeCell ref="C513:D513"/>
    <mergeCell ref="C514:D514"/>
    <mergeCell ref="C515:D515"/>
    <mergeCell ref="C516:D516"/>
    <mergeCell ref="C517:D517"/>
    <mergeCell ref="C488:D488"/>
    <mergeCell ref="C489:D489"/>
    <mergeCell ref="C490:D490"/>
    <mergeCell ref="C491:D491"/>
    <mergeCell ref="C492:D492"/>
    <mergeCell ref="C493:D493"/>
    <mergeCell ref="C482:D482"/>
    <mergeCell ref="C483:D483"/>
    <mergeCell ref="C484:D484"/>
    <mergeCell ref="C485:D485"/>
    <mergeCell ref="C486:D486"/>
    <mergeCell ref="C487:D487"/>
    <mergeCell ref="C476:D476"/>
    <mergeCell ref="C477:D477"/>
    <mergeCell ref="C478:D478"/>
    <mergeCell ref="C479:D479"/>
    <mergeCell ref="C480:D480"/>
    <mergeCell ref="C481:D481"/>
    <mergeCell ref="C466:G466"/>
    <mergeCell ref="C467:D467"/>
    <mergeCell ref="C469:D469"/>
    <mergeCell ref="C471:D471"/>
    <mergeCell ref="C472:D472"/>
    <mergeCell ref="C473:D473"/>
    <mergeCell ref="C474:D474"/>
    <mergeCell ref="C475:D475"/>
    <mergeCell ref="C455:D455"/>
    <mergeCell ref="C457:D457"/>
    <mergeCell ref="C458:D458"/>
    <mergeCell ref="C462:D462"/>
    <mergeCell ref="C447:D447"/>
    <mergeCell ref="C449:D449"/>
    <mergeCell ref="C450:D450"/>
    <mergeCell ref="C451:D451"/>
    <mergeCell ref="C453:D453"/>
    <mergeCell ref="C454:D454"/>
    <mergeCell ref="C434:D434"/>
    <mergeCell ref="C438:D438"/>
    <mergeCell ref="C439:D439"/>
    <mergeCell ref="C440:D440"/>
    <mergeCell ref="C442:D442"/>
    <mergeCell ref="C443:D443"/>
    <mergeCell ref="C444:D444"/>
    <mergeCell ref="C446:D446"/>
    <mergeCell ref="C423:D423"/>
    <mergeCell ref="C427:D427"/>
    <mergeCell ref="C428:D428"/>
    <mergeCell ref="C429:D429"/>
    <mergeCell ref="C430:D430"/>
    <mergeCell ref="C431:D431"/>
    <mergeCell ref="C432:D432"/>
    <mergeCell ref="C433:D433"/>
    <mergeCell ref="C417:D417"/>
    <mergeCell ref="C418:D418"/>
    <mergeCell ref="C419:D419"/>
    <mergeCell ref="C420:D420"/>
    <mergeCell ref="C421:D421"/>
    <mergeCell ref="C422:D422"/>
    <mergeCell ref="C411:D411"/>
    <mergeCell ref="C412:D412"/>
    <mergeCell ref="C413:D413"/>
    <mergeCell ref="C414:D414"/>
    <mergeCell ref="C415:D415"/>
    <mergeCell ref="C416:D416"/>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6:D386"/>
    <mergeCell ref="C387:D387"/>
    <mergeCell ref="C388:D388"/>
    <mergeCell ref="C389:D389"/>
    <mergeCell ref="C390:D390"/>
    <mergeCell ref="C392:G392"/>
    <mergeCell ref="C380:D380"/>
    <mergeCell ref="C381:D381"/>
    <mergeCell ref="C382:D382"/>
    <mergeCell ref="C383:D383"/>
    <mergeCell ref="C384:D384"/>
    <mergeCell ref="C385:D385"/>
    <mergeCell ref="C374:D374"/>
    <mergeCell ref="C375:D375"/>
    <mergeCell ref="C376:D376"/>
    <mergeCell ref="C377:D377"/>
    <mergeCell ref="C378:D378"/>
    <mergeCell ref="C379:D379"/>
    <mergeCell ref="C368:D368"/>
    <mergeCell ref="C369:D369"/>
    <mergeCell ref="C370:D370"/>
    <mergeCell ref="C371:D371"/>
    <mergeCell ref="C372:D372"/>
    <mergeCell ref="C373:D373"/>
    <mergeCell ref="C362:D362"/>
    <mergeCell ref="C363:D363"/>
    <mergeCell ref="C364:D364"/>
    <mergeCell ref="C365:D365"/>
    <mergeCell ref="C366:D366"/>
    <mergeCell ref="C367:D367"/>
    <mergeCell ref="C355:D355"/>
    <mergeCell ref="C356:D356"/>
    <mergeCell ref="C357:D357"/>
    <mergeCell ref="C358:D358"/>
    <mergeCell ref="C360:D360"/>
    <mergeCell ref="C361:D361"/>
    <mergeCell ref="C349:D349"/>
    <mergeCell ref="C350:D350"/>
    <mergeCell ref="C351:D351"/>
    <mergeCell ref="C352:D352"/>
    <mergeCell ref="C353:D353"/>
    <mergeCell ref="C354:D354"/>
    <mergeCell ref="C341:D341"/>
    <mergeCell ref="C342:D342"/>
    <mergeCell ref="C343:D343"/>
    <mergeCell ref="C344:D344"/>
    <mergeCell ref="C346:D346"/>
    <mergeCell ref="C348:D348"/>
    <mergeCell ref="C334:D334"/>
    <mergeCell ref="C335:D335"/>
    <mergeCell ref="C336:D336"/>
    <mergeCell ref="C338:G338"/>
    <mergeCell ref="C339:D339"/>
    <mergeCell ref="C340:D340"/>
    <mergeCell ref="C328:D328"/>
    <mergeCell ref="C329:D329"/>
    <mergeCell ref="C330:D330"/>
    <mergeCell ref="C331:D331"/>
    <mergeCell ref="C332:D332"/>
    <mergeCell ref="C333:D333"/>
    <mergeCell ref="C322:D322"/>
    <mergeCell ref="C323:D323"/>
    <mergeCell ref="C324:D324"/>
    <mergeCell ref="C325:D325"/>
    <mergeCell ref="C326:D326"/>
    <mergeCell ref="C327:D327"/>
    <mergeCell ref="C314:D314"/>
    <mergeCell ref="C315:D315"/>
    <mergeCell ref="C316:D316"/>
    <mergeCell ref="C317:D317"/>
    <mergeCell ref="C318:D318"/>
    <mergeCell ref="C319:D319"/>
    <mergeCell ref="C320:D320"/>
    <mergeCell ref="C321:D321"/>
    <mergeCell ref="C300:D300"/>
    <mergeCell ref="C304:G304"/>
    <mergeCell ref="C305:D305"/>
    <mergeCell ref="C306:D306"/>
    <mergeCell ref="C307:D307"/>
    <mergeCell ref="C308:D308"/>
    <mergeCell ref="C309:D309"/>
    <mergeCell ref="C310:D310"/>
    <mergeCell ref="C294:G294"/>
    <mergeCell ref="C295:G295"/>
    <mergeCell ref="C296:G296"/>
    <mergeCell ref="C297:G297"/>
    <mergeCell ref="C298:G298"/>
    <mergeCell ref="C299:G299"/>
    <mergeCell ref="C287:D287"/>
    <mergeCell ref="C289:G289"/>
    <mergeCell ref="C290:G290"/>
    <mergeCell ref="C291:G291"/>
    <mergeCell ref="C292:G292"/>
    <mergeCell ref="C293:G293"/>
    <mergeCell ref="C281:G281"/>
    <mergeCell ref="C282:G282"/>
    <mergeCell ref="C283:G283"/>
    <mergeCell ref="C284:G284"/>
    <mergeCell ref="C285:G285"/>
    <mergeCell ref="C286:G286"/>
    <mergeCell ref="C275:G275"/>
    <mergeCell ref="C276:G276"/>
    <mergeCell ref="C277:G277"/>
    <mergeCell ref="C278:G278"/>
    <mergeCell ref="C279:G279"/>
    <mergeCell ref="C280:G280"/>
    <mergeCell ref="C268:G268"/>
    <mergeCell ref="C269:G269"/>
    <mergeCell ref="C270:G270"/>
    <mergeCell ref="C271:D271"/>
    <mergeCell ref="C273:G273"/>
    <mergeCell ref="C274:G274"/>
    <mergeCell ref="C262:G262"/>
    <mergeCell ref="C263:G263"/>
    <mergeCell ref="C264:G264"/>
    <mergeCell ref="C265:G265"/>
    <mergeCell ref="C266:G266"/>
    <mergeCell ref="C267:G267"/>
    <mergeCell ref="C254:D254"/>
    <mergeCell ref="C256:D256"/>
    <mergeCell ref="C258:G258"/>
    <mergeCell ref="C259:G259"/>
    <mergeCell ref="C260:G260"/>
    <mergeCell ref="C261:G261"/>
    <mergeCell ref="C244:D244"/>
    <mergeCell ref="C245:D245"/>
    <mergeCell ref="C246:D246"/>
    <mergeCell ref="C248:D248"/>
    <mergeCell ref="C250:D250"/>
    <mergeCell ref="C252:D252"/>
    <mergeCell ref="C236:D236"/>
    <mergeCell ref="C237:D237"/>
    <mergeCell ref="C238:D238"/>
    <mergeCell ref="C239:D239"/>
    <mergeCell ref="C240:D240"/>
    <mergeCell ref="C241:D241"/>
    <mergeCell ref="C242:D242"/>
    <mergeCell ref="C243:D243"/>
    <mergeCell ref="C223:D223"/>
    <mergeCell ref="C225:D225"/>
    <mergeCell ref="C227:D227"/>
    <mergeCell ref="C229:D229"/>
    <mergeCell ref="C231:G231"/>
    <mergeCell ref="C232:D232"/>
    <mergeCell ref="C215:D215"/>
    <mergeCell ref="C216:D216"/>
    <mergeCell ref="C217:D217"/>
    <mergeCell ref="C218:D218"/>
    <mergeCell ref="C219:D219"/>
    <mergeCell ref="C221:D221"/>
    <mergeCell ref="C207:D207"/>
    <mergeCell ref="C208:D208"/>
    <mergeCell ref="C209:D209"/>
    <mergeCell ref="C210:D210"/>
    <mergeCell ref="C212:D212"/>
    <mergeCell ref="C214:D214"/>
    <mergeCell ref="C201:D201"/>
    <mergeCell ref="C202:D202"/>
    <mergeCell ref="C203:D203"/>
    <mergeCell ref="C204:D204"/>
    <mergeCell ref="C205:D205"/>
    <mergeCell ref="C206:D206"/>
    <mergeCell ref="C192:D192"/>
    <mergeCell ref="C194:D194"/>
    <mergeCell ref="C196:D196"/>
    <mergeCell ref="C197:D197"/>
    <mergeCell ref="C198:D198"/>
    <mergeCell ref="C200:D200"/>
    <mergeCell ref="C186:G186"/>
    <mergeCell ref="C187:D187"/>
    <mergeCell ref="C188:D188"/>
    <mergeCell ref="C189:D189"/>
    <mergeCell ref="C190:D190"/>
    <mergeCell ref="C191:D191"/>
    <mergeCell ref="C179:D179"/>
    <mergeCell ref="C180:D180"/>
    <mergeCell ref="C181:D181"/>
    <mergeCell ref="C182:D182"/>
    <mergeCell ref="C183:D183"/>
    <mergeCell ref="C184:D184"/>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60:D160"/>
    <mergeCell ref="C162:G162"/>
    <mergeCell ref="C163:D163"/>
    <mergeCell ref="C164:D164"/>
    <mergeCell ref="C165:D165"/>
    <mergeCell ref="C166:D166"/>
    <mergeCell ref="C154:G154"/>
    <mergeCell ref="C155:D155"/>
    <mergeCell ref="C156:D156"/>
    <mergeCell ref="C157:D157"/>
    <mergeCell ref="C158:D158"/>
    <mergeCell ref="C159:D159"/>
    <mergeCell ref="C147:G147"/>
    <mergeCell ref="C148:D148"/>
    <mergeCell ref="C149:D149"/>
    <mergeCell ref="C150:D150"/>
    <mergeCell ref="C152:G152"/>
    <mergeCell ref="C153:G153"/>
    <mergeCell ref="C140:D140"/>
    <mergeCell ref="C141:D141"/>
    <mergeCell ref="C142:D142"/>
    <mergeCell ref="C143:D143"/>
    <mergeCell ref="C144:D144"/>
    <mergeCell ref="C146:G146"/>
    <mergeCell ref="C134:D134"/>
    <mergeCell ref="C135:D135"/>
    <mergeCell ref="C136:D136"/>
    <mergeCell ref="C137:D137"/>
    <mergeCell ref="C138:D138"/>
    <mergeCell ref="C139:D139"/>
    <mergeCell ref="C128:D128"/>
    <mergeCell ref="C129:D129"/>
    <mergeCell ref="C130:D130"/>
    <mergeCell ref="C131:D131"/>
    <mergeCell ref="C132:D132"/>
    <mergeCell ref="C133:D133"/>
    <mergeCell ref="C122:D122"/>
    <mergeCell ref="C123:D123"/>
    <mergeCell ref="C124:D124"/>
    <mergeCell ref="C125:D125"/>
    <mergeCell ref="C126:D126"/>
    <mergeCell ref="C127:D127"/>
    <mergeCell ref="C115:D115"/>
    <mergeCell ref="C117:G117"/>
    <mergeCell ref="C118:G118"/>
    <mergeCell ref="C119:D119"/>
    <mergeCell ref="C120:D120"/>
    <mergeCell ref="C121:D121"/>
    <mergeCell ref="C109:D109"/>
    <mergeCell ref="C110:D110"/>
    <mergeCell ref="C111:D111"/>
    <mergeCell ref="C112:D112"/>
    <mergeCell ref="C113:D113"/>
    <mergeCell ref="C114:D114"/>
    <mergeCell ref="C101:D101"/>
    <mergeCell ref="C103:D103"/>
    <mergeCell ref="C105:G105"/>
    <mergeCell ref="C106:G106"/>
    <mergeCell ref="C107:D107"/>
    <mergeCell ref="C108:D108"/>
    <mergeCell ref="C91:D91"/>
    <mergeCell ref="C92:D92"/>
    <mergeCell ref="C93:D93"/>
    <mergeCell ref="C95:D95"/>
    <mergeCell ref="C97:D97"/>
    <mergeCell ref="C99:D99"/>
    <mergeCell ref="C79:D79"/>
    <mergeCell ref="C81:D81"/>
    <mergeCell ref="C83:D83"/>
    <mergeCell ref="C85:D85"/>
    <mergeCell ref="C87:D87"/>
    <mergeCell ref="C89:D89"/>
    <mergeCell ref="C68:D68"/>
    <mergeCell ref="C69:D69"/>
    <mergeCell ref="C71:D71"/>
    <mergeCell ref="C73:D73"/>
    <mergeCell ref="C75:D75"/>
    <mergeCell ref="C77:D77"/>
    <mergeCell ref="C62:D62"/>
    <mergeCell ref="C63:D63"/>
    <mergeCell ref="C64:D64"/>
    <mergeCell ref="C65:D65"/>
    <mergeCell ref="C66:D66"/>
    <mergeCell ref="C67:D67"/>
    <mergeCell ref="C59:D59"/>
    <mergeCell ref="C60:D60"/>
    <mergeCell ref="C61:D61"/>
    <mergeCell ref="C49:G49"/>
    <mergeCell ref="C50:G50"/>
    <mergeCell ref="C51:D51"/>
    <mergeCell ref="C53:G53"/>
    <mergeCell ref="C54:G54"/>
    <mergeCell ref="C55:G55"/>
    <mergeCell ref="C28:D28"/>
    <mergeCell ref="C29:D29"/>
    <mergeCell ref="C31:G31"/>
    <mergeCell ref="C32:G32"/>
    <mergeCell ref="C33:G33"/>
    <mergeCell ref="C34:D34"/>
    <mergeCell ref="C56:D56"/>
    <mergeCell ref="C57:D57"/>
    <mergeCell ref="C58:D58"/>
    <mergeCell ref="C42:D42"/>
    <mergeCell ref="C43:D43"/>
    <mergeCell ref="C44:D44"/>
    <mergeCell ref="C45:D45"/>
    <mergeCell ref="C46:D46"/>
    <mergeCell ref="C48:G48"/>
    <mergeCell ref="C36:G36"/>
    <mergeCell ref="C37:G37"/>
    <mergeCell ref="C38:G38"/>
    <mergeCell ref="C39:D39"/>
    <mergeCell ref="C40:D40"/>
    <mergeCell ref="C41:D41"/>
    <mergeCell ref="A1:G1"/>
    <mergeCell ref="C9:G9"/>
    <mergeCell ref="C10:G10"/>
    <mergeCell ref="C11:D11"/>
    <mergeCell ref="C13:G13"/>
    <mergeCell ref="C14:G14"/>
    <mergeCell ref="C15:G15"/>
    <mergeCell ref="C26:D26"/>
    <mergeCell ref="C27:D27"/>
    <mergeCell ref="C22:D22"/>
    <mergeCell ref="C23:D23"/>
    <mergeCell ref="C24:D24"/>
    <mergeCell ref="C25:D25"/>
    <mergeCell ref="C16:G16"/>
    <mergeCell ref="C17:D17"/>
    <mergeCell ref="C18:D18"/>
    <mergeCell ref="C19:D19"/>
    <mergeCell ref="C20:D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CZ882"/>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24" customWidth="1"/>
    <col min="14" max="55" width="9.140625" style="124"/>
    <col min="56" max="56" width="62.28515625" style="124" customWidth="1"/>
    <col min="57" max="16384" width="9.140625" style="124"/>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2641</v>
      </c>
      <c r="E4" s="139"/>
      <c r="F4" s="140"/>
      <c r="G4" s="141"/>
    </row>
    <row r="5" spans="1:104" ht="13.5" thickTop="1" x14ac:dyDescent="0.2">
      <c r="A5" s="142"/>
      <c r="G5" s="144"/>
    </row>
    <row r="6" spans="1:104" s="150"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row>
    <row r="7" spans="1:104" ht="14.25" customHeight="1" x14ac:dyDescent="0.2">
      <c r="A7" s="151" t="s">
        <v>38</v>
      </c>
      <c r="B7" s="152" t="s">
        <v>319</v>
      </c>
      <c r="C7" s="153" t="s">
        <v>320</v>
      </c>
      <c r="D7" s="154"/>
      <c r="E7" s="155"/>
      <c r="F7" s="155"/>
      <c r="G7" s="156"/>
      <c r="H7" s="157"/>
      <c r="I7" s="158"/>
      <c r="J7" s="159"/>
      <c r="K7" s="160"/>
      <c r="O7" s="199"/>
    </row>
    <row r="8" spans="1:104" ht="22.5" x14ac:dyDescent="0.2">
      <c r="A8" s="161">
        <v>1</v>
      </c>
      <c r="B8" s="162" t="s">
        <v>523</v>
      </c>
      <c r="C8" s="163" t="s">
        <v>524</v>
      </c>
      <c r="D8" s="164" t="s">
        <v>41</v>
      </c>
      <c r="E8" s="165">
        <v>10.261699999999999</v>
      </c>
      <c r="F8" s="122">
        <f>'01 109 '!F8</f>
        <v>0</v>
      </c>
      <c r="G8" s="166">
        <f>E8*F8</f>
        <v>0</v>
      </c>
      <c r="H8" s="167">
        <v>0.50065000000000004</v>
      </c>
      <c r="I8" s="168">
        <f>E8*H8</f>
        <v>5.1375201050000001</v>
      </c>
      <c r="J8" s="167">
        <v>0</v>
      </c>
      <c r="K8" s="168">
        <f>E8*J8</f>
        <v>0</v>
      </c>
      <c r="O8" s="199"/>
      <c r="Z8" s="199"/>
      <c r="AA8" s="199">
        <v>1</v>
      </c>
      <c r="AB8" s="199">
        <v>1</v>
      </c>
      <c r="AC8" s="199">
        <v>1</v>
      </c>
      <c r="AD8" s="199"/>
      <c r="AE8" s="199"/>
      <c r="AF8" s="199"/>
      <c r="AG8" s="199"/>
      <c r="AH8" s="199"/>
      <c r="AI8" s="199"/>
      <c r="AJ8" s="199"/>
      <c r="AK8" s="199"/>
      <c r="AL8" s="199"/>
      <c r="AM8" s="199"/>
      <c r="AN8" s="199"/>
      <c r="AO8" s="199"/>
      <c r="AP8" s="199"/>
      <c r="AQ8" s="199"/>
      <c r="AR8" s="199"/>
      <c r="AS8" s="199"/>
      <c r="AT8" s="199"/>
      <c r="AU8" s="199"/>
      <c r="AV8" s="199"/>
      <c r="AW8" s="199"/>
      <c r="AX8" s="199"/>
      <c r="AY8" s="199"/>
      <c r="AZ8" s="200">
        <f>G8</f>
        <v>0</v>
      </c>
      <c r="BA8" s="199"/>
      <c r="BB8" s="199"/>
      <c r="BC8" s="199"/>
      <c r="BD8" s="199"/>
      <c r="BE8" s="199"/>
      <c r="BF8" s="199"/>
      <c r="BG8" s="199"/>
      <c r="BH8" s="199"/>
      <c r="BI8" s="199"/>
      <c r="CA8" s="199">
        <v>1</v>
      </c>
      <c r="CB8" s="199">
        <v>1</v>
      </c>
      <c r="CZ8" s="124">
        <v>1</v>
      </c>
    </row>
    <row r="9" spans="1:104" x14ac:dyDescent="0.2">
      <c r="A9" s="191"/>
      <c r="B9" s="192"/>
      <c r="C9" s="312" t="s">
        <v>525</v>
      </c>
      <c r="D9" s="313"/>
      <c r="E9" s="313"/>
      <c r="F9" s="313"/>
      <c r="G9" s="314"/>
      <c r="I9" s="197"/>
      <c r="K9" s="197"/>
      <c r="L9" s="198" t="s">
        <v>525</v>
      </c>
      <c r="O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row>
    <row r="10" spans="1:104" x14ac:dyDescent="0.2">
      <c r="A10" s="191"/>
      <c r="B10" s="192"/>
      <c r="C10" s="312" t="s">
        <v>526</v>
      </c>
      <c r="D10" s="313"/>
      <c r="E10" s="313"/>
      <c r="F10" s="313"/>
      <c r="G10" s="314"/>
      <c r="I10" s="197"/>
      <c r="K10" s="197"/>
      <c r="L10" s="198" t="s">
        <v>526</v>
      </c>
      <c r="O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row>
    <row r="11" spans="1:104" x14ac:dyDescent="0.2">
      <c r="A11" s="191"/>
      <c r="B11" s="192"/>
      <c r="C11" s="331" t="s">
        <v>1899</v>
      </c>
      <c r="D11" s="332"/>
      <c r="E11" s="193">
        <v>10.261699999999999</v>
      </c>
      <c r="F11" s="194"/>
      <c r="G11" s="195"/>
      <c r="H11" s="196"/>
      <c r="I11" s="197"/>
      <c r="J11" s="184"/>
      <c r="K11" s="197"/>
      <c r="M11" s="198" t="s">
        <v>1899</v>
      </c>
      <c r="O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201" t="str">
        <f>C10</f>
        <v xml:space="preserve">výztuž je v rozpočtu základů </v>
      </c>
      <c r="BE11" s="199"/>
      <c r="BF11" s="199"/>
      <c r="BG11" s="199"/>
      <c r="BH11" s="199"/>
      <c r="BI11" s="199"/>
    </row>
    <row r="12" spans="1:104" ht="22.5" x14ac:dyDescent="0.2">
      <c r="A12" s="161">
        <v>2</v>
      </c>
      <c r="B12" s="162" t="s">
        <v>529</v>
      </c>
      <c r="C12" s="163" t="s">
        <v>530</v>
      </c>
      <c r="D12" s="164" t="s">
        <v>41</v>
      </c>
      <c r="E12" s="165">
        <v>54.232199999999999</v>
      </c>
      <c r="F12" s="122">
        <f>'01 109 '!F12</f>
        <v>0</v>
      </c>
      <c r="G12" s="166">
        <f>E12*F12</f>
        <v>0</v>
      </c>
      <c r="H12" s="167">
        <v>0.38236999999999999</v>
      </c>
      <c r="I12" s="168">
        <f>E12*H12</f>
        <v>20.736766314</v>
      </c>
      <c r="J12" s="167">
        <v>0</v>
      </c>
      <c r="K12" s="168">
        <f>E12*J12</f>
        <v>0</v>
      </c>
      <c r="O12" s="199"/>
      <c r="Z12" s="199"/>
      <c r="AA12" s="199">
        <v>1</v>
      </c>
      <c r="AB12" s="199">
        <v>1</v>
      </c>
      <c r="AC12" s="199">
        <v>1</v>
      </c>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200">
        <f>G12</f>
        <v>0</v>
      </c>
      <c r="BA12" s="199"/>
      <c r="BB12" s="199"/>
      <c r="BC12" s="199"/>
      <c r="BD12" s="199"/>
      <c r="BE12" s="199"/>
      <c r="BF12" s="199"/>
      <c r="BG12" s="199"/>
      <c r="BH12" s="199"/>
      <c r="BI12" s="199"/>
      <c r="CA12" s="199">
        <v>1</v>
      </c>
      <c r="CB12" s="199">
        <v>1</v>
      </c>
      <c r="CZ12" s="124">
        <v>1</v>
      </c>
    </row>
    <row r="13" spans="1:104" x14ac:dyDescent="0.2">
      <c r="A13" s="191"/>
      <c r="B13" s="192"/>
      <c r="C13" s="312" t="s">
        <v>531</v>
      </c>
      <c r="D13" s="313"/>
      <c r="E13" s="313"/>
      <c r="F13" s="313"/>
      <c r="G13" s="314"/>
      <c r="I13" s="197"/>
      <c r="K13" s="197"/>
      <c r="L13" s="198" t="s">
        <v>531</v>
      </c>
      <c r="O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row>
    <row r="14" spans="1:104" x14ac:dyDescent="0.2">
      <c r="A14" s="191"/>
      <c r="B14" s="192"/>
      <c r="C14" s="312" t="s">
        <v>532</v>
      </c>
      <c r="D14" s="313"/>
      <c r="E14" s="313"/>
      <c r="F14" s="313"/>
      <c r="G14" s="314"/>
      <c r="I14" s="197"/>
      <c r="K14" s="197"/>
      <c r="L14" s="198" t="s">
        <v>532</v>
      </c>
      <c r="O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row>
    <row r="15" spans="1:104" x14ac:dyDescent="0.2">
      <c r="A15" s="191"/>
      <c r="B15" s="192"/>
      <c r="C15" s="312" t="s">
        <v>533</v>
      </c>
      <c r="D15" s="313"/>
      <c r="E15" s="313"/>
      <c r="F15" s="313"/>
      <c r="G15" s="314"/>
      <c r="I15" s="197"/>
      <c r="K15" s="197"/>
      <c r="L15" s="198" t="s">
        <v>533</v>
      </c>
      <c r="O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row>
    <row r="16" spans="1:104" ht="22.5" x14ac:dyDescent="0.2">
      <c r="A16" s="191"/>
      <c r="B16" s="192"/>
      <c r="C16" s="312" t="s">
        <v>534</v>
      </c>
      <c r="D16" s="313"/>
      <c r="E16" s="313"/>
      <c r="F16" s="313"/>
      <c r="G16" s="314"/>
      <c r="I16" s="197"/>
      <c r="K16" s="197"/>
      <c r="L16" s="198" t="s">
        <v>534</v>
      </c>
      <c r="O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row>
    <row r="17" spans="1:104" ht="25.5" x14ac:dyDescent="0.2">
      <c r="A17" s="191"/>
      <c r="B17" s="192"/>
      <c r="C17" s="331" t="s">
        <v>2496</v>
      </c>
      <c r="D17" s="332"/>
      <c r="E17" s="193">
        <v>4.4615999999999998</v>
      </c>
      <c r="F17" s="194"/>
      <c r="G17" s="195"/>
      <c r="H17" s="196"/>
      <c r="I17" s="197"/>
      <c r="J17" s="184"/>
      <c r="K17" s="197"/>
      <c r="M17" s="198" t="s">
        <v>2496</v>
      </c>
      <c r="O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201" t="str">
        <f t="shared" ref="BD17:BD29" si="0">C16</f>
        <v>Vzduchová neprůzvučnost Rw = 58 (-2; -6) dB při tloušťce stěny 365 mm a objemové hmotnosti zdiva včetně omítek tl. 15 mm 1 700 kg/m3</v>
      </c>
      <c r="BE17" s="199"/>
      <c r="BF17" s="199"/>
      <c r="BG17" s="199"/>
      <c r="BH17" s="199"/>
      <c r="BI17" s="199"/>
    </row>
    <row r="18" spans="1:104" x14ac:dyDescent="0.2">
      <c r="A18" s="191"/>
      <c r="B18" s="192"/>
      <c r="C18" s="331" t="s">
        <v>1901</v>
      </c>
      <c r="D18" s="332"/>
      <c r="E18" s="193">
        <v>8.9231999999999996</v>
      </c>
      <c r="F18" s="194"/>
      <c r="G18" s="195"/>
      <c r="H18" s="196"/>
      <c r="I18" s="197"/>
      <c r="J18" s="184"/>
      <c r="K18" s="197"/>
      <c r="M18" s="198" t="s">
        <v>1901</v>
      </c>
      <c r="O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201" t="str">
        <f t="shared" si="0"/>
        <v>427,428:4*3*0,3718</v>
      </c>
      <c r="BE18" s="199"/>
      <c r="BF18" s="199"/>
      <c r="BG18" s="199"/>
      <c r="BH18" s="199"/>
      <c r="BI18" s="199"/>
    </row>
    <row r="19" spans="1:104" x14ac:dyDescent="0.2">
      <c r="A19" s="191"/>
      <c r="B19" s="192"/>
      <c r="C19" s="331" t="s">
        <v>1902</v>
      </c>
      <c r="D19" s="332"/>
      <c r="E19" s="193">
        <v>-1.3519000000000001</v>
      </c>
      <c r="F19" s="194"/>
      <c r="G19" s="195"/>
      <c r="H19" s="196"/>
      <c r="I19" s="197"/>
      <c r="J19" s="184"/>
      <c r="K19" s="197"/>
      <c r="M19" s="198" t="s">
        <v>1902</v>
      </c>
      <c r="O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201" t="str">
        <f t="shared" si="0"/>
        <v>8*3*0,3718</v>
      </c>
      <c r="BE19" s="199"/>
      <c r="BF19" s="199"/>
      <c r="BG19" s="199"/>
      <c r="BH19" s="199"/>
      <c r="BI19" s="199"/>
    </row>
    <row r="20" spans="1:104" x14ac:dyDescent="0.2">
      <c r="A20" s="191"/>
      <c r="B20" s="192"/>
      <c r="C20" s="331" t="s">
        <v>2497</v>
      </c>
      <c r="D20" s="332"/>
      <c r="E20" s="193">
        <v>1.6731</v>
      </c>
      <c r="F20" s="194"/>
      <c r="G20" s="195"/>
      <c r="H20" s="196"/>
      <c r="I20" s="197"/>
      <c r="J20" s="184"/>
      <c r="K20" s="197"/>
      <c r="M20" s="198" t="s">
        <v>2497</v>
      </c>
      <c r="O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201" t="str">
        <f t="shared" si="0"/>
        <v>odeční otvorů:-0,9*2,02*2*0,3718</v>
      </c>
      <c r="BE20" s="199"/>
      <c r="BF20" s="199"/>
      <c r="BG20" s="199"/>
      <c r="BH20" s="199"/>
      <c r="BI20" s="199"/>
    </row>
    <row r="21" spans="1:104" x14ac:dyDescent="0.2">
      <c r="A21" s="191"/>
      <c r="B21" s="192"/>
      <c r="C21" s="331" t="s">
        <v>1904</v>
      </c>
      <c r="D21" s="332"/>
      <c r="E21" s="193">
        <v>-0.751</v>
      </c>
      <c r="F21" s="194"/>
      <c r="G21" s="195"/>
      <c r="H21" s="196"/>
      <c r="I21" s="197"/>
      <c r="J21" s="184"/>
      <c r="K21" s="197"/>
      <c r="M21" s="198" t="s">
        <v>1904</v>
      </c>
      <c r="O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201" t="str">
        <f t="shared" si="0"/>
        <v>424:1,5*3*0,3718</v>
      </c>
      <c r="BE21" s="199"/>
      <c r="BF21" s="199"/>
      <c r="BG21" s="199"/>
      <c r="BH21" s="199"/>
      <c r="BI21" s="199"/>
    </row>
    <row r="22" spans="1:104" x14ac:dyDescent="0.2">
      <c r="A22" s="191"/>
      <c r="B22" s="192"/>
      <c r="C22" s="331" t="s">
        <v>2498</v>
      </c>
      <c r="D22" s="332"/>
      <c r="E22" s="193">
        <v>12.4925</v>
      </c>
      <c r="F22" s="194"/>
      <c r="G22" s="195"/>
      <c r="H22" s="196"/>
      <c r="I22" s="197"/>
      <c r="J22" s="184"/>
      <c r="K22" s="197"/>
      <c r="M22" s="198" t="s">
        <v>2498</v>
      </c>
      <c r="O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201" t="str">
        <f t="shared" si="0"/>
        <v>odeční otvorů:-1*2,02*0,3718</v>
      </c>
      <c r="BE22" s="199"/>
      <c r="BF22" s="199"/>
      <c r="BG22" s="199"/>
      <c r="BH22" s="199"/>
      <c r="BI22" s="199"/>
    </row>
    <row r="23" spans="1:104" x14ac:dyDescent="0.2">
      <c r="A23" s="191"/>
      <c r="B23" s="192"/>
      <c r="C23" s="331" t="s">
        <v>1266</v>
      </c>
      <c r="D23" s="332"/>
      <c r="E23" s="193">
        <v>0.55769999999999997</v>
      </c>
      <c r="F23" s="194"/>
      <c r="G23" s="195"/>
      <c r="H23" s="196"/>
      <c r="I23" s="197"/>
      <c r="J23" s="184"/>
      <c r="K23" s="197"/>
      <c r="M23" s="198" t="s">
        <v>1266</v>
      </c>
      <c r="O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201" t="str">
        <f t="shared" si="0"/>
        <v>401, 402:11,2*3*0,3718</v>
      </c>
      <c r="BE23" s="199"/>
      <c r="BF23" s="199"/>
      <c r="BG23" s="199"/>
      <c r="BH23" s="199"/>
      <c r="BI23" s="199"/>
    </row>
    <row r="24" spans="1:104" x14ac:dyDescent="0.2">
      <c r="A24" s="191"/>
      <c r="B24" s="192"/>
      <c r="C24" s="331" t="s">
        <v>1906</v>
      </c>
      <c r="D24" s="332"/>
      <c r="E24" s="193">
        <v>3.6808000000000001</v>
      </c>
      <c r="F24" s="194"/>
      <c r="G24" s="195"/>
      <c r="H24" s="196"/>
      <c r="I24" s="197"/>
      <c r="J24" s="184"/>
      <c r="K24" s="197"/>
      <c r="M24" s="198" t="s">
        <v>1906</v>
      </c>
      <c r="O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201" t="str">
        <f t="shared" si="0"/>
        <v>0,5*3*0,3718</v>
      </c>
      <c r="BE24" s="199"/>
      <c r="BF24" s="199"/>
      <c r="BG24" s="199"/>
      <c r="BH24" s="199"/>
      <c r="BI24" s="199"/>
    </row>
    <row r="25" spans="1:104" x14ac:dyDescent="0.2">
      <c r="A25" s="191"/>
      <c r="B25" s="192"/>
      <c r="C25" s="331" t="s">
        <v>1907</v>
      </c>
      <c r="D25" s="332"/>
      <c r="E25" s="193">
        <v>9.7040000000000006</v>
      </c>
      <c r="F25" s="194"/>
      <c r="G25" s="195"/>
      <c r="H25" s="196"/>
      <c r="I25" s="197"/>
      <c r="J25" s="184"/>
      <c r="K25" s="197"/>
      <c r="M25" s="198" t="s">
        <v>1907</v>
      </c>
      <c r="O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201" t="str">
        <f t="shared" si="0"/>
        <v>3,3*3*0,3718</v>
      </c>
      <c r="BE25" s="199"/>
      <c r="BF25" s="199"/>
      <c r="BG25" s="199"/>
      <c r="BH25" s="199"/>
      <c r="BI25" s="199"/>
    </row>
    <row r="26" spans="1:104" x14ac:dyDescent="0.2">
      <c r="A26" s="191"/>
      <c r="B26" s="192"/>
      <c r="C26" s="331" t="s">
        <v>1202</v>
      </c>
      <c r="D26" s="332"/>
      <c r="E26" s="193">
        <v>4.4615999999999998</v>
      </c>
      <c r="F26" s="194"/>
      <c r="G26" s="195"/>
      <c r="H26" s="196"/>
      <c r="I26" s="197"/>
      <c r="J26" s="184"/>
      <c r="K26" s="197"/>
      <c r="M26" s="198" t="s">
        <v>1202</v>
      </c>
      <c r="O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201" t="str">
        <f t="shared" si="0"/>
        <v>8,7*3*0,3718</v>
      </c>
      <c r="BE26" s="199"/>
      <c r="BF26" s="199"/>
      <c r="BG26" s="199"/>
      <c r="BH26" s="199"/>
      <c r="BI26" s="199"/>
    </row>
    <row r="27" spans="1:104" x14ac:dyDescent="0.2">
      <c r="A27" s="191"/>
      <c r="B27" s="192"/>
      <c r="C27" s="331" t="s">
        <v>1908</v>
      </c>
      <c r="D27" s="332"/>
      <c r="E27" s="193">
        <v>-3.0041000000000002</v>
      </c>
      <c r="F27" s="194"/>
      <c r="G27" s="195"/>
      <c r="H27" s="196"/>
      <c r="I27" s="197"/>
      <c r="J27" s="184"/>
      <c r="K27" s="197"/>
      <c r="M27" s="198" t="s">
        <v>1908</v>
      </c>
      <c r="O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201" t="str">
        <f t="shared" si="0"/>
        <v>4*3*0,3718</v>
      </c>
      <c r="BE27" s="199"/>
      <c r="BF27" s="199"/>
      <c r="BG27" s="199"/>
      <c r="BH27" s="199"/>
      <c r="BI27" s="199"/>
    </row>
    <row r="28" spans="1:104" x14ac:dyDescent="0.2">
      <c r="A28" s="191"/>
      <c r="B28" s="192"/>
      <c r="C28" s="331" t="s">
        <v>2499</v>
      </c>
      <c r="D28" s="332"/>
      <c r="E28" s="193">
        <v>6.6924000000000001</v>
      </c>
      <c r="F28" s="194"/>
      <c r="G28" s="195"/>
      <c r="H28" s="196"/>
      <c r="I28" s="197"/>
      <c r="J28" s="184"/>
      <c r="K28" s="197"/>
      <c r="M28" s="198" t="s">
        <v>2499</v>
      </c>
      <c r="O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201" t="str">
        <f t="shared" si="0"/>
        <v>odeční otvorů:-1*2,02*4*0,3718</v>
      </c>
      <c r="BE28" s="199"/>
      <c r="BF28" s="199"/>
      <c r="BG28" s="199"/>
      <c r="BH28" s="199"/>
      <c r="BI28" s="199"/>
    </row>
    <row r="29" spans="1:104" x14ac:dyDescent="0.2">
      <c r="A29" s="191"/>
      <c r="B29" s="192"/>
      <c r="C29" s="331" t="s">
        <v>2500</v>
      </c>
      <c r="D29" s="332"/>
      <c r="E29" s="193">
        <v>6.6924000000000001</v>
      </c>
      <c r="F29" s="194"/>
      <c r="G29" s="195"/>
      <c r="H29" s="196"/>
      <c r="I29" s="197"/>
      <c r="J29" s="184"/>
      <c r="K29" s="197"/>
      <c r="M29" s="198" t="s">
        <v>2500</v>
      </c>
      <c r="O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201" t="str">
        <f t="shared" si="0"/>
        <v>410:6*3*0,3718</v>
      </c>
      <c r="BE29" s="199"/>
      <c r="BF29" s="199"/>
      <c r="BG29" s="199"/>
      <c r="BH29" s="199"/>
      <c r="BI29" s="199"/>
    </row>
    <row r="30" spans="1:104" x14ac:dyDescent="0.2">
      <c r="A30" s="161">
        <v>3</v>
      </c>
      <c r="B30" s="162" t="s">
        <v>546</v>
      </c>
      <c r="C30" s="163" t="s">
        <v>547</v>
      </c>
      <c r="D30" s="164" t="s">
        <v>41</v>
      </c>
      <c r="E30" s="165">
        <v>3.3462000000000001</v>
      </c>
      <c r="F30" s="122">
        <f>'01 109 '!F30</f>
        <v>0</v>
      </c>
      <c r="G30" s="166">
        <f>E30*F30</f>
        <v>0</v>
      </c>
      <c r="H30" s="167">
        <v>0.21063000000000001</v>
      </c>
      <c r="I30" s="168">
        <f>E30*H30</f>
        <v>0.70481010600000005</v>
      </c>
      <c r="J30" s="167">
        <v>0</v>
      </c>
      <c r="K30" s="168">
        <f>E30*J30</f>
        <v>0</v>
      </c>
      <c r="O30" s="199"/>
      <c r="Z30" s="199"/>
      <c r="AA30" s="199">
        <v>1</v>
      </c>
      <c r="AB30" s="199">
        <v>1</v>
      </c>
      <c r="AC30" s="199">
        <v>1</v>
      </c>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200">
        <f>G30</f>
        <v>0</v>
      </c>
      <c r="BA30" s="199"/>
      <c r="BB30" s="199"/>
      <c r="BC30" s="199"/>
      <c r="BD30" s="199"/>
      <c r="BE30" s="199"/>
      <c r="BF30" s="199"/>
      <c r="BG30" s="199"/>
      <c r="BH30" s="199"/>
      <c r="BI30" s="199"/>
      <c r="CA30" s="199">
        <v>1</v>
      </c>
      <c r="CB30" s="199">
        <v>1</v>
      </c>
      <c r="CZ30" s="124">
        <v>1</v>
      </c>
    </row>
    <row r="31" spans="1:104" ht="22.5" x14ac:dyDescent="0.2">
      <c r="A31" s="191"/>
      <c r="B31" s="192"/>
      <c r="C31" s="312" t="s">
        <v>548</v>
      </c>
      <c r="D31" s="313"/>
      <c r="E31" s="313"/>
      <c r="F31" s="313"/>
      <c r="G31" s="314"/>
      <c r="I31" s="197"/>
      <c r="K31" s="197"/>
      <c r="L31" s="198" t="s">
        <v>548</v>
      </c>
      <c r="O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row>
    <row r="32" spans="1:104" ht="22.5" x14ac:dyDescent="0.2">
      <c r="A32" s="191"/>
      <c r="B32" s="192"/>
      <c r="C32" s="312" t="s">
        <v>549</v>
      </c>
      <c r="D32" s="313"/>
      <c r="E32" s="313"/>
      <c r="F32" s="313"/>
      <c r="G32" s="314"/>
      <c r="I32" s="197"/>
      <c r="K32" s="197"/>
      <c r="L32" s="198" t="s">
        <v>549</v>
      </c>
      <c r="O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row>
    <row r="33" spans="1:104" x14ac:dyDescent="0.2">
      <c r="A33" s="191"/>
      <c r="B33" s="192"/>
      <c r="C33" s="312" t="s">
        <v>1558</v>
      </c>
      <c r="D33" s="313"/>
      <c r="E33" s="313"/>
      <c r="F33" s="313"/>
      <c r="G33" s="314"/>
      <c r="I33" s="197"/>
      <c r="K33" s="197"/>
      <c r="L33" s="198" t="s">
        <v>1558</v>
      </c>
      <c r="O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row>
    <row r="34" spans="1:104" x14ac:dyDescent="0.2">
      <c r="A34" s="191"/>
      <c r="B34" s="192"/>
      <c r="C34" s="331" t="s">
        <v>1911</v>
      </c>
      <c r="D34" s="332"/>
      <c r="E34" s="193">
        <v>3.3462000000000001</v>
      </c>
      <c r="F34" s="194"/>
      <c r="G34" s="195"/>
      <c r="H34" s="196"/>
      <c r="I34" s="197"/>
      <c r="J34" s="184"/>
      <c r="K34" s="197"/>
      <c r="M34" s="198" t="s">
        <v>1911</v>
      </c>
      <c r="O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201" t="str">
        <f>C33</f>
        <v>Součinitel tepelné vodivosti bez omítek (?) 0,29 W/mK</v>
      </c>
      <c r="BE34" s="199"/>
      <c r="BF34" s="199"/>
      <c r="BG34" s="199"/>
      <c r="BH34" s="199"/>
      <c r="BI34" s="199"/>
    </row>
    <row r="35" spans="1:104" ht="22.5" x14ac:dyDescent="0.2">
      <c r="A35" s="161">
        <v>4</v>
      </c>
      <c r="B35" s="162" t="s">
        <v>1560</v>
      </c>
      <c r="C35" s="163" t="s">
        <v>1561</v>
      </c>
      <c r="D35" s="164" t="s">
        <v>41</v>
      </c>
      <c r="E35" s="165">
        <v>72.806600000000003</v>
      </c>
      <c r="F35" s="122">
        <f>'01 109 '!F35</f>
        <v>0</v>
      </c>
      <c r="G35" s="166">
        <f>E35*F35</f>
        <v>0</v>
      </c>
      <c r="H35" s="167">
        <v>0.21063000000000001</v>
      </c>
      <c r="I35" s="168">
        <f>E35*H35</f>
        <v>15.335254158000001</v>
      </c>
      <c r="J35" s="167">
        <v>0</v>
      </c>
      <c r="K35" s="168">
        <f>E35*J35</f>
        <v>0</v>
      </c>
      <c r="O35" s="199"/>
      <c r="Z35" s="199"/>
      <c r="AA35" s="199">
        <v>1</v>
      </c>
      <c r="AB35" s="199">
        <v>1</v>
      </c>
      <c r="AC35" s="199">
        <v>1</v>
      </c>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200">
        <f>G35</f>
        <v>0</v>
      </c>
      <c r="BA35" s="199"/>
      <c r="BB35" s="199"/>
      <c r="BC35" s="199"/>
      <c r="BD35" s="199"/>
      <c r="BE35" s="199"/>
      <c r="BF35" s="199"/>
      <c r="BG35" s="199"/>
      <c r="BH35" s="199"/>
      <c r="BI35" s="199"/>
      <c r="CA35" s="199">
        <v>1</v>
      </c>
      <c r="CB35" s="199">
        <v>1</v>
      </c>
      <c r="CZ35" s="124">
        <v>1</v>
      </c>
    </row>
    <row r="36" spans="1:104" ht="22.5" x14ac:dyDescent="0.2">
      <c r="A36" s="191"/>
      <c r="B36" s="192"/>
      <c r="C36" s="312" t="s">
        <v>548</v>
      </c>
      <c r="D36" s="313"/>
      <c r="E36" s="313"/>
      <c r="F36" s="313"/>
      <c r="G36" s="314"/>
      <c r="I36" s="197"/>
      <c r="K36" s="197"/>
      <c r="L36" s="198" t="s">
        <v>548</v>
      </c>
      <c r="O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row>
    <row r="37" spans="1:104" ht="22.5" x14ac:dyDescent="0.2">
      <c r="A37" s="191"/>
      <c r="B37" s="192"/>
      <c r="C37" s="312" t="s">
        <v>549</v>
      </c>
      <c r="D37" s="313"/>
      <c r="E37" s="313"/>
      <c r="F37" s="313"/>
      <c r="G37" s="314"/>
      <c r="I37" s="197"/>
      <c r="K37" s="197"/>
      <c r="L37" s="198" t="s">
        <v>549</v>
      </c>
      <c r="O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row>
    <row r="38" spans="1:104" x14ac:dyDescent="0.2">
      <c r="A38" s="191"/>
      <c r="B38" s="192"/>
      <c r="C38" s="312" t="s">
        <v>1558</v>
      </c>
      <c r="D38" s="313"/>
      <c r="E38" s="313"/>
      <c r="F38" s="313"/>
      <c r="G38" s="314"/>
      <c r="I38" s="197"/>
      <c r="K38" s="197"/>
      <c r="L38" s="198" t="s">
        <v>1558</v>
      </c>
      <c r="O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row>
    <row r="39" spans="1:104" x14ac:dyDescent="0.2">
      <c r="A39" s="191"/>
      <c r="B39" s="192"/>
      <c r="C39" s="331" t="s">
        <v>2501</v>
      </c>
      <c r="D39" s="332"/>
      <c r="E39" s="193">
        <v>8.0309000000000008</v>
      </c>
      <c r="F39" s="194"/>
      <c r="G39" s="195"/>
      <c r="H39" s="196"/>
      <c r="I39" s="197"/>
      <c r="J39" s="184"/>
      <c r="K39" s="197"/>
      <c r="M39" s="198" t="s">
        <v>2501</v>
      </c>
      <c r="O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201" t="str">
        <f t="shared" ref="BD39:BD46" si="1">C38</f>
        <v>Součinitel tepelné vodivosti bez omítek (?) 0,29 W/mK</v>
      </c>
      <c r="BE39" s="199"/>
      <c r="BF39" s="199"/>
      <c r="BG39" s="199"/>
      <c r="BH39" s="199"/>
      <c r="BI39" s="199"/>
    </row>
    <row r="40" spans="1:104" x14ac:dyDescent="0.2">
      <c r="A40" s="191"/>
      <c r="B40" s="192"/>
      <c r="C40" s="331" t="s">
        <v>2502</v>
      </c>
      <c r="D40" s="332"/>
      <c r="E40" s="193">
        <v>18.9618</v>
      </c>
      <c r="F40" s="194"/>
      <c r="G40" s="195"/>
      <c r="H40" s="196"/>
      <c r="I40" s="197"/>
      <c r="J40" s="184"/>
      <c r="K40" s="197"/>
      <c r="M40" s="198" t="s">
        <v>2502</v>
      </c>
      <c r="O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201" t="str">
        <f t="shared" si="1"/>
        <v>407:3,6*3*2*0,3718</v>
      </c>
      <c r="BE40" s="199"/>
      <c r="BF40" s="199"/>
      <c r="BG40" s="199"/>
      <c r="BH40" s="199"/>
      <c r="BI40" s="199"/>
    </row>
    <row r="41" spans="1:104" x14ac:dyDescent="0.2">
      <c r="A41" s="191"/>
      <c r="B41" s="192"/>
      <c r="C41" s="331" t="s">
        <v>2503</v>
      </c>
      <c r="D41" s="332"/>
      <c r="E41" s="193">
        <v>14.5002</v>
      </c>
      <c r="F41" s="194"/>
      <c r="G41" s="195"/>
      <c r="H41" s="196"/>
      <c r="I41" s="197"/>
      <c r="J41" s="184"/>
      <c r="K41" s="197"/>
      <c r="M41" s="198" t="s">
        <v>2503</v>
      </c>
      <c r="O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201" t="str">
        <f t="shared" si="1"/>
        <v>411:8,5*3*2*0,3718</v>
      </c>
      <c r="BE41" s="199"/>
      <c r="BF41" s="199"/>
      <c r="BG41" s="199"/>
      <c r="BH41" s="199"/>
      <c r="BI41" s="199"/>
    </row>
    <row r="42" spans="1:104" x14ac:dyDescent="0.2">
      <c r="A42" s="191"/>
      <c r="B42" s="192"/>
      <c r="C42" s="331" t="s">
        <v>2504</v>
      </c>
      <c r="D42" s="332"/>
      <c r="E42" s="193">
        <v>18.9618</v>
      </c>
      <c r="F42" s="194"/>
      <c r="G42" s="195"/>
      <c r="H42" s="196"/>
      <c r="I42" s="197"/>
      <c r="J42" s="184"/>
      <c r="K42" s="197"/>
      <c r="M42" s="198" t="s">
        <v>2504</v>
      </c>
      <c r="O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201" t="str">
        <f t="shared" si="1"/>
        <v>417:6,5*3*2*0,3718</v>
      </c>
      <c r="BE42" s="199"/>
      <c r="BF42" s="199"/>
      <c r="BG42" s="199"/>
      <c r="BH42" s="199"/>
      <c r="BI42" s="199"/>
    </row>
    <row r="43" spans="1:104" x14ac:dyDescent="0.2">
      <c r="A43" s="191"/>
      <c r="B43" s="192"/>
      <c r="C43" s="331" t="s">
        <v>1916</v>
      </c>
      <c r="D43" s="332"/>
      <c r="E43" s="193">
        <v>-0.67589999999999995</v>
      </c>
      <c r="F43" s="194"/>
      <c r="G43" s="195"/>
      <c r="H43" s="196"/>
      <c r="I43" s="197"/>
      <c r="J43" s="184"/>
      <c r="K43" s="197"/>
      <c r="M43" s="198" t="s">
        <v>1916</v>
      </c>
      <c r="O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201" t="str">
        <f t="shared" si="1"/>
        <v>421:8,5*3*2*0,3718</v>
      </c>
      <c r="BE43" s="199"/>
      <c r="BF43" s="199"/>
      <c r="BG43" s="199"/>
      <c r="BH43" s="199"/>
      <c r="BI43" s="199"/>
    </row>
    <row r="44" spans="1:104" x14ac:dyDescent="0.2">
      <c r="A44" s="191"/>
      <c r="B44" s="192"/>
      <c r="C44" s="331" t="s">
        <v>2505</v>
      </c>
      <c r="D44" s="332"/>
      <c r="E44" s="193">
        <v>11.6782</v>
      </c>
      <c r="F44" s="194"/>
      <c r="G44" s="195"/>
      <c r="H44" s="196"/>
      <c r="I44" s="197"/>
      <c r="J44" s="184"/>
      <c r="K44" s="197"/>
      <c r="M44" s="198" t="s">
        <v>2505</v>
      </c>
      <c r="O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201" t="str">
        <f t="shared" si="1"/>
        <v>odeční otvorů:-0,9*2,02*0,3718</v>
      </c>
      <c r="BE44" s="199"/>
      <c r="BF44" s="199"/>
      <c r="BG44" s="199"/>
      <c r="BH44" s="199"/>
      <c r="BI44" s="199"/>
    </row>
    <row r="45" spans="1:104" x14ac:dyDescent="0.2">
      <c r="A45" s="191"/>
      <c r="B45" s="192"/>
      <c r="C45" s="331" t="s">
        <v>2506</v>
      </c>
      <c r="D45" s="332"/>
      <c r="E45" s="193">
        <v>0.73619999999999997</v>
      </c>
      <c r="F45" s="194"/>
      <c r="G45" s="195"/>
      <c r="H45" s="196"/>
      <c r="I45" s="197"/>
      <c r="J45" s="184"/>
      <c r="K45" s="197"/>
      <c r="M45" s="198" t="s">
        <v>2506</v>
      </c>
      <c r="O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201" t="str">
        <f t="shared" si="1"/>
        <v>422:5,235*3*2*0,3718</v>
      </c>
      <c r="BE45" s="199"/>
      <c r="BF45" s="199"/>
      <c r="BG45" s="199"/>
      <c r="BH45" s="199"/>
      <c r="BI45" s="199"/>
    </row>
    <row r="46" spans="1:104" x14ac:dyDescent="0.2">
      <c r="A46" s="191"/>
      <c r="B46" s="192"/>
      <c r="C46" s="331" t="s">
        <v>1919</v>
      </c>
      <c r="D46" s="332"/>
      <c r="E46" s="193">
        <v>0.61350000000000005</v>
      </c>
      <c r="F46" s="194"/>
      <c r="G46" s="195"/>
      <c r="H46" s="196"/>
      <c r="I46" s="197"/>
      <c r="J46" s="184"/>
      <c r="K46" s="197"/>
      <c r="M46" s="198" t="s">
        <v>1919</v>
      </c>
      <c r="O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201" t="str">
        <f t="shared" si="1"/>
        <v>420:0,66*3*0,3718</v>
      </c>
      <c r="BE46" s="199"/>
      <c r="BF46" s="199"/>
      <c r="BG46" s="199"/>
      <c r="BH46" s="199"/>
      <c r="BI46" s="199"/>
    </row>
    <row r="47" spans="1:104" x14ac:dyDescent="0.2">
      <c r="A47" s="161">
        <v>5</v>
      </c>
      <c r="B47" s="162" t="s">
        <v>557</v>
      </c>
      <c r="C47" s="163" t="s">
        <v>1570</v>
      </c>
      <c r="D47" s="164" t="s">
        <v>41</v>
      </c>
      <c r="E47" s="165">
        <v>0.61350000000000005</v>
      </c>
      <c r="F47" s="122">
        <f>'01 109 '!F47</f>
        <v>0</v>
      </c>
      <c r="G47" s="166">
        <f>E47*F47</f>
        <v>0</v>
      </c>
      <c r="H47" s="167">
        <v>0.29017999999999999</v>
      </c>
      <c r="I47" s="168">
        <f>E47*H47</f>
        <v>0.17802543000000001</v>
      </c>
      <c r="J47" s="167">
        <v>0</v>
      </c>
      <c r="K47" s="168">
        <f>E47*J47</f>
        <v>0</v>
      </c>
      <c r="O47" s="199"/>
      <c r="Z47" s="199"/>
      <c r="AA47" s="199">
        <v>1</v>
      </c>
      <c r="AB47" s="199">
        <v>1</v>
      </c>
      <c r="AC47" s="199">
        <v>1</v>
      </c>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200">
        <f>G47</f>
        <v>0</v>
      </c>
      <c r="BA47" s="199"/>
      <c r="BB47" s="199"/>
      <c r="BC47" s="199"/>
      <c r="BD47" s="199"/>
      <c r="BE47" s="199"/>
      <c r="BF47" s="199"/>
      <c r="BG47" s="199"/>
      <c r="BH47" s="199"/>
      <c r="BI47" s="199"/>
      <c r="CA47" s="199">
        <v>1</v>
      </c>
      <c r="CB47" s="199">
        <v>1</v>
      </c>
      <c r="CZ47" s="124">
        <v>1</v>
      </c>
    </row>
    <row r="48" spans="1:104" ht="22.5" x14ac:dyDescent="0.2">
      <c r="A48" s="191"/>
      <c r="B48" s="192"/>
      <c r="C48" s="312" t="s">
        <v>559</v>
      </c>
      <c r="D48" s="313"/>
      <c r="E48" s="313"/>
      <c r="F48" s="313"/>
      <c r="G48" s="314"/>
      <c r="I48" s="197"/>
      <c r="K48" s="197"/>
      <c r="L48" s="198" t="s">
        <v>559</v>
      </c>
      <c r="O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row>
    <row r="49" spans="1:104" ht="22.5" x14ac:dyDescent="0.2">
      <c r="A49" s="191"/>
      <c r="B49" s="192"/>
      <c r="C49" s="312" t="s">
        <v>560</v>
      </c>
      <c r="D49" s="313"/>
      <c r="E49" s="313"/>
      <c r="F49" s="313"/>
      <c r="G49" s="314"/>
      <c r="I49" s="197"/>
      <c r="K49" s="197"/>
      <c r="L49" s="198" t="s">
        <v>560</v>
      </c>
      <c r="O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row>
    <row r="50" spans="1:104" x14ac:dyDescent="0.2">
      <c r="A50" s="191"/>
      <c r="B50" s="192"/>
      <c r="C50" s="312" t="s">
        <v>550</v>
      </c>
      <c r="D50" s="313"/>
      <c r="E50" s="313"/>
      <c r="F50" s="313"/>
      <c r="G50" s="314"/>
      <c r="I50" s="197"/>
      <c r="K50" s="197"/>
      <c r="L50" s="198" t="s">
        <v>550</v>
      </c>
      <c r="O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row>
    <row r="51" spans="1:104" x14ac:dyDescent="0.2">
      <c r="A51" s="191"/>
      <c r="B51" s="192"/>
      <c r="C51" s="331" t="s">
        <v>1216</v>
      </c>
      <c r="D51" s="332"/>
      <c r="E51" s="193">
        <v>0.61350000000000005</v>
      </c>
      <c r="F51" s="194"/>
      <c r="G51" s="195"/>
      <c r="H51" s="196"/>
      <c r="I51" s="197"/>
      <c r="J51" s="184"/>
      <c r="K51" s="197"/>
      <c r="M51" s="198" t="s">
        <v>1216</v>
      </c>
      <c r="O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201" t="str">
        <f>C50</f>
        <v xml:space="preserve">Součinitel tepelné vodivosti bez omítek (?) 0,29 W/mK </v>
      </c>
      <c r="BE51" s="199"/>
      <c r="BF51" s="199"/>
      <c r="BG51" s="199"/>
      <c r="BH51" s="199"/>
      <c r="BI51" s="199"/>
    </row>
    <row r="52" spans="1:104" x14ac:dyDescent="0.2">
      <c r="A52" s="161">
        <v>6</v>
      </c>
      <c r="B52" s="162" t="s">
        <v>565</v>
      </c>
      <c r="C52" s="163" t="s">
        <v>566</v>
      </c>
      <c r="D52" s="164" t="s">
        <v>41</v>
      </c>
      <c r="E52" s="165">
        <v>76.221699999999998</v>
      </c>
      <c r="F52" s="122">
        <f>'01 109 '!F52</f>
        <v>0</v>
      </c>
      <c r="G52" s="166">
        <f>E52*F52</f>
        <v>0</v>
      </c>
      <c r="H52" s="167">
        <v>0.30319000000000002</v>
      </c>
      <c r="I52" s="168">
        <f>E52*H52</f>
        <v>23.109657222999999</v>
      </c>
      <c r="J52" s="167">
        <v>0</v>
      </c>
      <c r="K52" s="168">
        <f>E52*J52</f>
        <v>0</v>
      </c>
      <c r="O52" s="199"/>
      <c r="Z52" s="199"/>
      <c r="AA52" s="199">
        <v>1</v>
      </c>
      <c r="AB52" s="199">
        <v>1</v>
      </c>
      <c r="AC52" s="199">
        <v>1</v>
      </c>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200">
        <f>G52</f>
        <v>0</v>
      </c>
      <c r="BA52" s="199"/>
      <c r="BB52" s="199"/>
      <c r="BC52" s="199"/>
      <c r="BD52" s="199"/>
      <c r="BE52" s="199"/>
      <c r="BF52" s="199"/>
      <c r="BG52" s="199"/>
      <c r="BH52" s="199"/>
      <c r="BI52" s="199"/>
      <c r="CA52" s="199">
        <v>1</v>
      </c>
      <c r="CB52" s="199">
        <v>1</v>
      </c>
      <c r="CZ52" s="124">
        <v>1</v>
      </c>
    </row>
    <row r="53" spans="1:104" x14ac:dyDescent="0.2">
      <c r="A53" s="191"/>
      <c r="B53" s="192"/>
      <c r="C53" s="312"/>
      <c r="D53" s="313"/>
      <c r="E53" s="313"/>
      <c r="F53" s="313"/>
      <c r="G53" s="314"/>
      <c r="I53" s="197"/>
      <c r="K53" s="197"/>
      <c r="L53" s="198"/>
      <c r="O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row>
    <row r="54" spans="1:104" ht="22.5" x14ac:dyDescent="0.2">
      <c r="A54" s="191"/>
      <c r="B54" s="192"/>
      <c r="C54" s="312" t="s">
        <v>1571</v>
      </c>
      <c r="D54" s="313"/>
      <c r="E54" s="313"/>
      <c r="F54" s="313"/>
      <c r="G54" s="314"/>
      <c r="I54" s="197"/>
      <c r="K54" s="197"/>
      <c r="L54" s="198" t="s">
        <v>1571</v>
      </c>
      <c r="O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row>
    <row r="55" spans="1:104" ht="22.5" x14ac:dyDescent="0.2">
      <c r="A55" s="191"/>
      <c r="B55" s="192"/>
      <c r="C55" s="312" t="s">
        <v>568</v>
      </c>
      <c r="D55" s="313"/>
      <c r="E55" s="313"/>
      <c r="F55" s="313"/>
      <c r="G55" s="314"/>
      <c r="I55" s="197"/>
      <c r="K55" s="197"/>
      <c r="L55" s="198" t="s">
        <v>568</v>
      </c>
      <c r="O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row>
    <row r="56" spans="1:104" ht="25.5" x14ac:dyDescent="0.2">
      <c r="A56" s="191"/>
      <c r="B56" s="192"/>
      <c r="C56" s="331" t="s">
        <v>2507</v>
      </c>
      <c r="D56" s="332"/>
      <c r="E56" s="193">
        <v>6.6924000000000001</v>
      </c>
      <c r="F56" s="194"/>
      <c r="G56" s="195"/>
      <c r="H56" s="196"/>
      <c r="I56" s="197"/>
      <c r="J56" s="184"/>
      <c r="K56" s="197"/>
      <c r="M56" s="198" t="s">
        <v>2507</v>
      </c>
      <c r="O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201" t="str">
        <f t="shared" ref="BD56:BD69" si="2">C55</f>
        <v>Součinitel tepelné vodivosti bez omítek (?) 0,108 W/mK, součinitel prostupu tepla s omítkami (U) 0,250 W/m?K.</v>
      </c>
      <c r="BE56" s="199"/>
      <c r="BF56" s="199"/>
      <c r="BG56" s="199"/>
      <c r="BH56" s="199"/>
      <c r="BI56" s="199"/>
    </row>
    <row r="57" spans="1:104" x14ac:dyDescent="0.2">
      <c r="A57" s="191"/>
      <c r="B57" s="192"/>
      <c r="C57" s="331" t="s">
        <v>1219</v>
      </c>
      <c r="D57" s="332"/>
      <c r="E57" s="193">
        <v>18.794499999999999</v>
      </c>
      <c r="F57" s="194"/>
      <c r="G57" s="195"/>
      <c r="H57" s="196"/>
      <c r="I57" s="197"/>
      <c r="J57" s="184"/>
      <c r="K57" s="197"/>
      <c r="M57" s="198" t="s">
        <v>1219</v>
      </c>
      <c r="O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201" t="str">
        <f t="shared" si="2"/>
        <v xml:space="preserve"> obvod :6*3*0,3718</v>
      </c>
      <c r="BE57" s="199"/>
      <c r="BF57" s="199"/>
      <c r="BG57" s="199"/>
      <c r="BH57" s="199"/>
      <c r="BI57" s="199"/>
    </row>
    <row r="58" spans="1:104" x14ac:dyDescent="0.2">
      <c r="A58" s="191"/>
      <c r="B58" s="192"/>
      <c r="C58" s="331" t="s">
        <v>1220</v>
      </c>
      <c r="D58" s="332"/>
      <c r="E58" s="193">
        <v>28.5989</v>
      </c>
      <c r="F58" s="194"/>
      <c r="G58" s="195"/>
      <c r="H58" s="196"/>
      <c r="I58" s="197"/>
      <c r="J58" s="184"/>
      <c r="K58" s="197"/>
      <c r="M58" s="198" t="s">
        <v>1220</v>
      </c>
      <c r="O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201" t="str">
        <f t="shared" si="2"/>
        <v>16,85*3*0,3718</v>
      </c>
      <c r="BE58" s="199"/>
      <c r="BF58" s="199"/>
      <c r="BG58" s="199"/>
      <c r="BH58" s="199"/>
      <c r="BI58" s="199"/>
    </row>
    <row r="59" spans="1:104" x14ac:dyDescent="0.2">
      <c r="A59" s="191"/>
      <c r="B59" s="192"/>
      <c r="C59" s="331" t="s">
        <v>1221</v>
      </c>
      <c r="D59" s="332"/>
      <c r="E59" s="193">
        <v>17.121400000000001</v>
      </c>
      <c r="F59" s="194"/>
      <c r="G59" s="195"/>
      <c r="H59" s="196"/>
      <c r="I59" s="197"/>
      <c r="J59" s="184"/>
      <c r="K59" s="197"/>
      <c r="M59" s="198" t="s">
        <v>1221</v>
      </c>
      <c r="O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201" t="str">
        <f t="shared" si="2"/>
        <v>25,64*3*0,3718</v>
      </c>
      <c r="BE59" s="199"/>
      <c r="BF59" s="199"/>
      <c r="BG59" s="199"/>
      <c r="BH59" s="199"/>
      <c r="BI59" s="199"/>
    </row>
    <row r="60" spans="1:104" x14ac:dyDescent="0.2">
      <c r="A60" s="191"/>
      <c r="B60" s="192"/>
      <c r="C60" s="331" t="s">
        <v>1222</v>
      </c>
      <c r="D60" s="332"/>
      <c r="E60" s="193">
        <v>21.644300000000001</v>
      </c>
      <c r="F60" s="194"/>
      <c r="G60" s="195"/>
      <c r="H60" s="196"/>
      <c r="I60" s="197"/>
      <c r="J60" s="184"/>
      <c r="K60" s="197"/>
      <c r="M60" s="198" t="s">
        <v>1222</v>
      </c>
      <c r="O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201" t="str">
        <f t="shared" si="2"/>
        <v>15,35*3*0,3718</v>
      </c>
      <c r="BE60" s="199"/>
      <c r="BF60" s="199"/>
      <c r="BG60" s="199"/>
      <c r="BH60" s="199"/>
      <c r="BI60" s="199"/>
    </row>
    <row r="61" spans="1:104" x14ac:dyDescent="0.2">
      <c r="A61" s="191"/>
      <c r="B61" s="192"/>
      <c r="C61" s="331" t="s">
        <v>1223</v>
      </c>
      <c r="D61" s="332"/>
      <c r="E61" s="193">
        <v>2.2307999999999999</v>
      </c>
      <c r="F61" s="194"/>
      <c r="G61" s="195"/>
      <c r="H61" s="196"/>
      <c r="I61" s="197"/>
      <c r="J61" s="184"/>
      <c r="K61" s="197"/>
      <c r="M61" s="198" t="s">
        <v>1223</v>
      </c>
      <c r="O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201" t="str">
        <f t="shared" si="2"/>
        <v>19,405*3*0,3718</v>
      </c>
      <c r="BE61" s="199"/>
      <c r="BF61" s="199"/>
      <c r="BG61" s="199"/>
      <c r="BH61" s="199"/>
      <c r="BI61" s="199"/>
    </row>
    <row r="62" spans="1:104" x14ac:dyDescent="0.2">
      <c r="A62" s="191"/>
      <c r="B62" s="192"/>
      <c r="C62" s="331" t="s">
        <v>1920</v>
      </c>
      <c r="D62" s="332"/>
      <c r="E62" s="193">
        <v>-9.202</v>
      </c>
      <c r="F62" s="194"/>
      <c r="G62" s="195"/>
      <c r="H62" s="196"/>
      <c r="I62" s="197"/>
      <c r="J62" s="184"/>
      <c r="K62" s="197"/>
      <c r="M62" s="198" t="s">
        <v>1920</v>
      </c>
      <c r="O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201" t="str">
        <f t="shared" si="2"/>
        <v>2*3*0,3718</v>
      </c>
      <c r="BE62" s="199"/>
      <c r="BF62" s="199"/>
      <c r="BG62" s="199"/>
      <c r="BH62" s="199"/>
      <c r="BI62" s="199"/>
    </row>
    <row r="63" spans="1:104" x14ac:dyDescent="0.2">
      <c r="A63" s="191"/>
      <c r="B63" s="192"/>
      <c r="C63" s="331" t="s">
        <v>1921</v>
      </c>
      <c r="D63" s="332"/>
      <c r="E63" s="193">
        <v>-2.8258000000000001</v>
      </c>
      <c r="F63" s="194"/>
      <c r="G63" s="195"/>
      <c r="H63" s="196"/>
      <c r="I63" s="197"/>
      <c r="J63" s="184"/>
      <c r="K63" s="197"/>
      <c r="M63" s="198" t="s">
        <v>1921</v>
      </c>
      <c r="O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201" t="str">
        <f t="shared" si="2"/>
        <v>odečtení otvorů :-1,5*1,5*11*0,3718</v>
      </c>
      <c r="BE63" s="199"/>
      <c r="BF63" s="199"/>
      <c r="BG63" s="199"/>
      <c r="BH63" s="199"/>
      <c r="BI63" s="199"/>
    </row>
    <row r="64" spans="1:104" x14ac:dyDescent="0.2">
      <c r="A64" s="191"/>
      <c r="B64" s="192"/>
      <c r="C64" s="331" t="s">
        <v>1922</v>
      </c>
      <c r="D64" s="332"/>
      <c r="E64" s="193">
        <v>-1.7060999999999999</v>
      </c>
      <c r="F64" s="194"/>
      <c r="G64" s="195"/>
      <c r="H64" s="196"/>
      <c r="I64" s="197"/>
      <c r="J64" s="184"/>
      <c r="K64" s="197"/>
      <c r="M64" s="198" t="s">
        <v>1922</v>
      </c>
      <c r="O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201" t="str">
        <f t="shared" si="2"/>
        <v>-1,06*2,39*3*0,3718</v>
      </c>
      <c r="BE64" s="199"/>
      <c r="BF64" s="199"/>
      <c r="BG64" s="199"/>
      <c r="BH64" s="199"/>
      <c r="BI64" s="199"/>
    </row>
    <row r="65" spans="1:104" x14ac:dyDescent="0.2">
      <c r="A65" s="191"/>
      <c r="B65" s="192"/>
      <c r="C65" s="331" t="s">
        <v>1923</v>
      </c>
      <c r="D65" s="332"/>
      <c r="E65" s="193">
        <v>-1.0039</v>
      </c>
      <c r="F65" s="194"/>
      <c r="G65" s="195"/>
      <c r="H65" s="196"/>
      <c r="I65" s="197"/>
      <c r="J65" s="184"/>
      <c r="K65" s="197"/>
      <c r="M65" s="198" t="s">
        <v>1923</v>
      </c>
      <c r="O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201" t="str">
        <f t="shared" si="2"/>
        <v>-0,96*2,39*2*0,3718</v>
      </c>
      <c r="BE65" s="199"/>
      <c r="BF65" s="199"/>
      <c r="BG65" s="199"/>
      <c r="BH65" s="199"/>
      <c r="BI65" s="199"/>
    </row>
    <row r="66" spans="1:104" x14ac:dyDescent="0.2">
      <c r="A66" s="191"/>
      <c r="B66" s="192"/>
      <c r="C66" s="331" t="s">
        <v>1924</v>
      </c>
      <c r="D66" s="332"/>
      <c r="E66" s="193">
        <v>-0.78080000000000005</v>
      </c>
      <c r="F66" s="194"/>
      <c r="G66" s="195"/>
      <c r="H66" s="196"/>
      <c r="I66" s="197"/>
      <c r="J66" s="184"/>
      <c r="K66" s="197"/>
      <c r="M66" s="198" t="s">
        <v>1924</v>
      </c>
      <c r="O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201" t="str">
        <f t="shared" si="2"/>
        <v>-0,9*1,5*2*0,3718</v>
      </c>
      <c r="BE66" s="199"/>
      <c r="BF66" s="199"/>
      <c r="BG66" s="199"/>
      <c r="BH66" s="199"/>
      <c r="BI66" s="199"/>
    </row>
    <row r="67" spans="1:104" x14ac:dyDescent="0.2">
      <c r="A67" s="191"/>
      <c r="B67" s="192"/>
      <c r="C67" s="331" t="s">
        <v>1225</v>
      </c>
      <c r="D67" s="332"/>
      <c r="E67" s="193">
        <v>-1.3385</v>
      </c>
      <c r="F67" s="194"/>
      <c r="G67" s="195"/>
      <c r="H67" s="196"/>
      <c r="I67" s="197"/>
      <c r="J67" s="184"/>
      <c r="K67" s="197"/>
      <c r="M67" s="198" t="s">
        <v>1225</v>
      </c>
      <c r="O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201" t="str">
        <f t="shared" si="2"/>
        <v>-0,7*1,5*2*0,3718</v>
      </c>
      <c r="BE67" s="199"/>
      <c r="BF67" s="199"/>
      <c r="BG67" s="199"/>
      <c r="BH67" s="199"/>
      <c r="BI67" s="199"/>
    </row>
    <row r="68" spans="1:104" x14ac:dyDescent="0.2">
      <c r="A68" s="191"/>
      <c r="B68" s="192"/>
      <c r="C68" s="331" t="s">
        <v>1925</v>
      </c>
      <c r="D68" s="332"/>
      <c r="E68" s="193">
        <v>-1.3343</v>
      </c>
      <c r="F68" s="194"/>
      <c r="G68" s="195"/>
      <c r="H68" s="196"/>
      <c r="I68" s="197"/>
      <c r="J68" s="184"/>
      <c r="K68" s="197"/>
      <c r="M68" s="198" t="s">
        <v>1925</v>
      </c>
      <c r="O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201" t="str">
        <f t="shared" si="2"/>
        <v>-2,4*1,5*0,3718</v>
      </c>
      <c r="BE68" s="199"/>
      <c r="BF68" s="199"/>
      <c r="BG68" s="199"/>
      <c r="BH68" s="199"/>
      <c r="BI68" s="199"/>
    </row>
    <row r="69" spans="1:104" x14ac:dyDescent="0.2">
      <c r="A69" s="191"/>
      <c r="B69" s="192"/>
      <c r="C69" s="331" t="s">
        <v>1228</v>
      </c>
      <c r="D69" s="332"/>
      <c r="E69" s="193">
        <v>-0.66920000000000002</v>
      </c>
      <c r="F69" s="194"/>
      <c r="G69" s="195"/>
      <c r="H69" s="196"/>
      <c r="I69" s="197"/>
      <c r="J69" s="184"/>
      <c r="K69" s="197"/>
      <c r="M69" s="198" t="s">
        <v>1228</v>
      </c>
      <c r="O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201" t="str">
        <f t="shared" si="2"/>
        <v>-1,65*2,175*0,3718</v>
      </c>
      <c r="BE69" s="199"/>
      <c r="BF69" s="199"/>
      <c r="BG69" s="199"/>
      <c r="BH69" s="199"/>
      <c r="BI69" s="199"/>
    </row>
    <row r="70" spans="1:104" x14ac:dyDescent="0.2">
      <c r="A70" s="161">
        <v>7</v>
      </c>
      <c r="B70" s="162" t="s">
        <v>590</v>
      </c>
      <c r="C70" s="163" t="s">
        <v>1578</v>
      </c>
      <c r="D70" s="164" t="s">
        <v>281</v>
      </c>
      <c r="E70" s="165">
        <v>2.2307999999999999</v>
      </c>
      <c r="F70" s="122">
        <f>'01 109 '!F70</f>
        <v>0</v>
      </c>
      <c r="G70" s="166">
        <f>E70*F70</f>
        <v>0</v>
      </c>
      <c r="H70" s="167">
        <v>1.7260000000000001E-2</v>
      </c>
      <c r="I70" s="168">
        <f>E70*H70</f>
        <v>3.8503608000000002E-2</v>
      </c>
      <c r="J70" s="167">
        <v>0</v>
      </c>
      <c r="K70" s="168">
        <f>E70*J70</f>
        <v>0</v>
      </c>
      <c r="O70" s="199"/>
      <c r="Z70" s="199"/>
      <c r="AA70" s="199">
        <v>1</v>
      </c>
      <c r="AB70" s="199">
        <v>1</v>
      </c>
      <c r="AC70" s="199">
        <v>1</v>
      </c>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200">
        <f>G70</f>
        <v>0</v>
      </c>
      <c r="BA70" s="199"/>
      <c r="BB70" s="199"/>
      <c r="BC70" s="199"/>
      <c r="BD70" s="199"/>
      <c r="BE70" s="199"/>
      <c r="BF70" s="199"/>
      <c r="BG70" s="199"/>
      <c r="BH70" s="199"/>
      <c r="BI70" s="199"/>
      <c r="CA70" s="199">
        <v>1</v>
      </c>
      <c r="CB70" s="199">
        <v>1</v>
      </c>
      <c r="CZ70" s="124">
        <v>1</v>
      </c>
    </row>
    <row r="71" spans="1:104" x14ac:dyDescent="0.2">
      <c r="A71" s="191"/>
      <c r="B71" s="192"/>
      <c r="C71" s="331" t="s">
        <v>496</v>
      </c>
      <c r="D71" s="332"/>
      <c r="E71" s="193">
        <v>2.2307999999999999</v>
      </c>
      <c r="F71" s="194"/>
      <c r="G71" s="195"/>
      <c r="H71" s="196"/>
      <c r="I71" s="197"/>
      <c r="J71" s="184"/>
      <c r="K71" s="197"/>
      <c r="M71" s="198" t="s">
        <v>496</v>
      </c>
      <c r="O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201" t="str">
        <f>C70</f>
        <v xml:space="preserve">Překlad  plochý 115x71x1000 mm </v>
      </c>
      <c r="BE71" s="199"/>
      <c r="BF71" s="199"/>
      <c r="BG71" s="199"/>
      <c r="BH71" s="199"/>
      <c r="BI71" s="199"/>
    </row>
    <row r="72" spans="1:104" x14ac:dyDescent="0.2">
      <c r="A72" s="161">
        <v>8</v>
      </c>
      <c r="B72" s="162" t="s">
        <v>593</v>
      </c>
      <c r="C72" s="163" t="s">
        <v>594</v>
      </c>
      <c r="D72" s="164" t="s">
        <v>281</v>
      </c>
      <c r="E72" s="165">
        <v>2.9744000000000002</v>
      </c>
      <c r="F72" s="122">
        <f>'01 109 '!F72</f>
        <v>0</v>
      </c>
      <c r="G72" s="166">
        <f>E72*F72</f>
        <v>0</v>
      </c>
      <c r="H72" s="167">
        <v>2.2880000000000001E-2</v>
      </c>
      <c r="I72" s="168">
        <f>E72*H72</f>
        <v>6.8054272000000013E-2</v>
      </c>
      <c r="J72" s="167">
        <v>0</v>
      </c>
      <c r="K72" s="168">
        <f>E72*J72</f>
        <v>0</v>
      </c>
      <c r="O72" s="199"/>
      <c r="Z72" s="199"/>
      <c r="AA72" s="199">
        <v>1</v>
      </c>
      <c r="AB72" s="199">
        <v>1</v>
      </c>
      <c r="AC72" s="199">
        <v>1</v>
      </c>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200">
        <f>G72</f>
        <v>0</v>
      </c>
      <c r="BA72" s="199"/>
      <c r="BB72" s="199"/>
      <c r="BC72" s="199"/>
      <c r="BD72" s="199"/>
      <c r="BE72" s="199"/>
      <c r="BF72" s="199"/>
      <c r="BG72" s="199"/>
      <c r="BH72" s="199"/>
      <c r="BI72" s="199"/>
      <c r="CA72" s="199">
        <v>1</v>
      </c>
      <c r="CB72" s="199">
        <v>1</v>
      </c>
      <c r="CZ72" s="124">
        <v>1</v>
      </c>
    </row>
    <row r="73" spans="1:104" x14ac:dyDescent="0.2">
      <c r="A73" s="191"/>
      <c r="B73" s="192"/>
      <c r="C73" s="331" t="s">
        <v>1242</v>
      </c>
      <c r="D73" s="332"/>
      <c r="E73" s="193">
        <v>2.9744000000000002</v>
      </c>
      <c r="F73" s="194"/>
      <c r="G73" s="195"/>
      <c r="H73" s="196"/>
      <c r="I73" s="197"/>
      <c r="J73" s="184"/>
      <c r="K73" s="197"/>
      <c r="M73" s="198" t="s">
        <v>1242</v>
      </c>
      <c r="O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201" t="str">
        <f>C72</f>
        <v xml:space="preserve">Překlad plochý 115x71x1250 mm </v>
      </c>
      <c r="BE73" s="199"/>
      <c r="BF73" s="199"/>
      <c r="BG73" s="199"/>
      <c r="BH73" s="199"/>
      <c r="BI73" s="199"/>
    </row>
    <row r="74" spans="1:104" x14ac:dyDescent="0.2">
      <c r="A74" s="161">
        <v>9</v>
      </c>
      <c r="B74" s="162" t="s">
        <v>599</v>
      </c>
      <c r="C74" s="163" t="s">
        <v>600</v>
      </c>
      <c r="D74" s="164" t="s">
        <v>281</v>
      </c>
      <c r="E74" s="165">
        <v>0.37180000000000002</v>
      </c>
      <c r="F74" s="122">
        <f>'01 109 '!F74</f>
        <v>0</v>
      </c>
      <c r="G74" s="166">
        <f>E74*F74</f>
        <v>0</v>
      </c>
      <c r="H74" s="167">
        <v>1.9619999999999999E-2</v>
      </c>
      <c r="I74" s="168">
        <f>E74*H74</f>
        <v>7.2947159999999997E-3</v>
      </c>
      <c r="J74" s="167">
        <v>0</v>
      </c>
      <c r="K74" s="168">
        <f>E74*J74</f>
        <v>0</v>
      </c>
      <c r="O74" s="199"/>
      <c r="Z74" s="199"/>
      <c r="AA74" s="199">
        <v>1</v>
      </c>
      <c r="AB74" s="199">
        <v>1</v>
      </c>
      <c r="AC74" s="199">
        <v>1</v>
      </c>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200">
        <f>G74</f>
        <v>0</v>
      </c>
      <c r="BA74" s="199"/>
      <c r="BB74" s="199"/>
      <c r="BC74" s="199"/>
      <c r="BD74" s="199"/>
      <c r="BE74" s="199"/>
      <c r="BF74" s="199"/>
      <c r="BG74" s="199"/>
      <c r="BH74" s="199"/>
      <c r="BI74" s="199"/>
      <c r="CA74" s="199">
        <v>1</v>
      </c>
      <c r="CB74" s="199">
        <v>1</v>
      </c>
      <c r="CZ74" s="124">
        <v>1</v>
      </c>
    </row>
    <row r="75" spans="1:104" x14ac:dyDescent="0.2">
      <c r="A75" s="191"/>
      <c r="B75" s="192"/>
      <c r="C75" s="331" t="s">
        <v>1237</v>
      </c>
      <c r="D75" s="332"/>
      <c r="E75" s="193">
        <v>0.37180000000000002</v>
      </c>
      <c r="F75" s="194"/>
      <c r="G75" s="195"/>
      <c r="H75" s="196"/>
      <c r="I75" s="197"/>
      <c r="J75" s="184"/>
      <c r="K75" s="197"/>
      <c r="M75" s="198" t="s">
        <v>1237</v>
      </c>
      <c r="O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201" t="str">
        <f>C74</f>
        <v xml:space="preserve">Překlad plochý 145x71x1000 mm </v>
      </c>
      <c r="BE75" s="199"/>
      <c r="BF75" s="199"/>
      <c r="BG75" s="199"/>
      <c r="BH75" s="199"/>
      <c r="BI75" s="199"/>
    </row>
    <row r="76" spans="1:104" x14ac:dyDescent="0.2">
      <c r="A76" s="161">
        <v>10</v>
      </c>
      <c r="B76" s="162" t="s">
        <v>601</v>
      </c>
      <c r="C76" s="163" t="s">
        <v>1579</v>
      </c>
      <c r="D76" s="164" t="s">
        <v>281</v>
      </c>
      <c r="E76" s="165">
        <v>0.37180000000000002</v>
      </c>
      <c r="F76" s="122">
        <f>'01 109 '!F76</f>
        <v>0</v>
      </c>
      <c r="G76" s="166">
        <f>E76*F76</f>
        <v>0</v>
      </c>
      <c r="H76" s="167">
        <v>2.5749999999999999E-2</v>
      </c>
      <c r="I76" s="168">
        <f>E76*H76</f>
        <v>9.5738500000000001E-3</v>
      </c>
      <c r="J76" s="167">
        <v>0</v>
      </c>
      <c r="K76" s="168">
        <f>E76*J76</f>
        <v>0</v>
      </c>
      <c r="O76" s="199"/>
      <c r="Z76" s="199"/>
      <c r="AA76" s="199">
        <v>1</v>
      </c>
      <c r="AB76" s="199">
        <v>1</v>
      </c>
      <c r="AC76" s="199">
        <v>1</v>
      </c>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200">
        <f>G76</f>
        <v>0</v>
      </c>
      <c r="BA76" s="199"/>
      <c r="BB76" s="199"/>
      <c r="BC76" s="199"/>
      <c r="BD76" s="199"/>
      <c r="BE76" s="199"/>
      <c r="BF76" s="199"/>
      <c r="BG76" s="199"/>
      <c r="BH76" s="199"/>
      <c r="BI76" s="199"/>
      <c r="CA76" s="199">
        <v>1</v>
      </c>
      <c r="CB76" s="199">
        <v>1</v>
      </c>
      <c r="CZ76" s="124">
        <v>1</v>
      </c>
    </row>
    <row r="77" spans="1:104" x14ac:dyDescent="0.2">
      <c r="A77" s="191"/>
      <c r="B77" s="192"/>
      <c r="C77" s="331" t="s">
        <v>1237</v>
      </c>
      <c r="D77" s="332"/>
      <c r="E77" s="193">
        <v>0.37180000000000002</v>
      </c>
      <c r="F77" s="194"/>
      <c r="G77" s="195"/>
      <c r="H77" s="196"/>
      <c r="I77" s="197"/>
      <c r="J77" s="184"/>
      <c r="K77" s="197"/>
      <c r="M77" s="198" t="s">
        <v>1237</v>
      </c>
      <c r="O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201" t="str">
        <f>C76</f>
        <v xml:space="preserve">Překlad  plochý 145x71x1250 mm </v>
      </c>
      <c r="BE77" s="199"/>
      <c r="BF77" s="199"/>
      <c r="BG77" s="199"/>
      <c r="BH77" s="199"/>
      <c r="BI77" s="199"/>
    </row>
    <row r="78" spans="1:104" x14ac:dyDescent="0.2">
      <c r="A78" s="161">
        <v>11</v>
      </c>
      <c r="B78" s="162" t="s">
        <v>605</v>
      </c>
      <c r="C78" s="163" t="s">
        <v>606</v>
      </c>
      <c r="D78" s="164" t="s">
        <v>281</v>
      </c>
      <c r="E78" s="165">
        <v>4.4615999999999998</v>
      </c>
      <c r="F78" s="122">
        <f>'01 109 '!F78</f>
        <v>0</v>
      </c>
      <c r="G78" s="166">
        <f>E78*F78</f>
        <v>0</v>
      </c>
      <c r="H78" s="167">
        <v>3.637E-2</v>
      </c>
      <c r="I78" s="168">
        <f>E78*H78</f>
        <v>0.16226839199999998</v>
      </c>
      <c r="J78" s="167">
        <v>0</v>
      </c>
      <c r="K78" s="168">
        <f>E78*J78</f>
        <v>0</v>
      </c>
      <c r="O78" s="199"/>
      <c r="Z78" s="199"/>
      <c r="AA78" s="199">
        <v>1</v>
      </c>
      <c r="AB78" s="199">
        <v>1</v>
      </c>
      <c r="AC78" s="199">
        <v>1</v>
      </c>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200">
        <f>G78</f>
        <v>0</v>
      </c>
      <c r="BA78" s="199"/>
      <c r="BB78" s="199"/>
      <c r="BC78" s="199"/>
      <c r="BD78" s="199"/>
      <c r="BE78" s="199"/>
      <c r="BF78" s="199"/>
      <c r="BG78" s="199"/>
      <c r="BH78" s="199"/>
      <c r="BI78" s="199"/>
      <c r="CA78" s="199">
        <v>1</v>
      </c>
      <c r="CB78" s="199">
        <v>1</v>
      </c>
      <c r="CZ78" s="124">
        <v>1</v>
      </c>
    </row>
    <row r="79" spans="1:104" x14ac:dyDescent="0.2">
      <c r="A79" s="191"/>
      <c r="B79" s="192"/>
      <c r="C79" s="331" t="s">
        <v>1926</v>
      </c>
      <c r="D79" s="332"/>
      <c r="E79" s="193">
        <v>4.4615999999999998</v>
      </c>
      <c r="F79" s="194"/>
      <c r="G79" s="195"/>
      <c r="H79" s="196"/>
      <c r="I79" s="197"/>
      <c r="J79" s="184"/>
      <c r="K79" s="197"/>
      <c r="M79" s="198" t="s">
        <v>1926</v>
      </c>
      <c r="O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201" t="str">
        <f>C78</f>
        <v xml:space="preserve">Překlad 7 vysoký 70x238x1000 mm </v>
      </c>
      <c r="BE79" s="199"/>
      <c r="BF79" s="199"/>
      <c r="BG79" s="199"/>
      <c r="BH79" s="199"/>
      <c r="BI79" s="199"/>
    </row>
    <row r="80" spans="1:104" x14ac:dyDescent="0.2">
      <c r="A80" s="161">
        <v>12</v>
      </c>
      <c r="B80" s="162" t="s">
        <v>607</v>
      </c>
      <c r="C80" s="163" t="s">
        <v>608</v>
      </c>
      <c r="D80" s="164" t="s">
        <v>281</v>
      </c>
      <c r="E80" s="165">
        <v>15.615600000000001</v>
      </c>
      <c r="F80" s="122">
        <f>'01 109 '!F80</f>
        <v>0</v>
      </c>
      <c r="G80" s="166">
        <f>E80*F80</f>
        <v>0</v>
      </c>
      <c r="H80" s="167">
        <v>4.5289999999999997E-2</v>
      </c>
      <c r="I80" s="168">
        <f>E80*H80</f>
        <v>0.70723052399999997</v>
      </c>
      <c r="J80" s="167">
        <v>0</v>
      </c>
      <c r="K80" s="168">
        <f>E80*J80</f>
        <v>0</v>
      </c>
      <c r="O80" s="199"/>
      <c r="Z80" s="199"/>
      <c r="AA80" s="199">
        <v>1</v>
      </c>
      <c r="AB80" s="199">
        <v>1</v>
      </c>
      <c r="AC80" s="199">
        <v>1</v>
      </c>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200">
        <f>G80</f>
        <v>0</v>
      </c>
      <c r="BA80" s="199"/>
      <c r="BB80" s="199"/>
      <c r="BC80" s="199"/>
      <c r="BD80" s="199"/>
      <c r="BE80" s="199"/>
      <c r="BF80" s="199"/>
      <c r="BG80" s="199"/>
      <c r="BH80" s="199"/>
      <c r="BI80" s="199"/>
      <c r="CA80" s="199">
        <v>1</v>
      </c>
      <c r="CB80" s="199">
        <v>1</v>
      </c>
      <c r="CZ80" s="124">
        <v>1</v>
      </c>
    </row>
    <row r="81" spans="1:104" x14ac:dyDescent="0.2">
      <c r="A81" s="191"/>
      <c r="B81" s="192"/>
      <c r="C81" s="331" t="s">
        <v>1927</v>
      </c>
      <c r="D81" s="332"/>
      <c r="E81" s="193">
        <v>15.615600000000001</v>
      </c>
      <c r="F81" s="194"/>
      <c r="G81" s="195"/>
      <c r="H81" s="196"/>
      <c r="I81" s="197"/>
      <c r="J81" s="184"/>
      <c r="K81" s="197"/>
      <c r="M81" s="198" t="s">
        <v>1927</v>
      </c>
      <c r="O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201" t="str">
        <f>C80</f>
        <v xml:space="preserve">Překlad 7 vysoký 70x238x1250 mm </v>
      </c>
      <c r="BE81" s="199"/>
      <c r="BF81" s="199"/>
      <c r="BG81" s="199"/>
      <c r="BH81" s="199"/>
      <c r="BI81" s="199"/>
    </row>
    <row r="82" spans="1:104" x14ac:dyDescent="0.2">
      <c r="A82" s="161">
        <v>13</v>
      </c>
      <c r="B82" s="162" t="s">
        <v>610</v>
      </c>
      <c r="C82" s="163" t="s">
        <v>611</v>
      </c>
      <c r="D82" s="164" t="s">
        <v>281</v>
      </c>
      <c r="E82" s="165">
        <v>1.859</v>
      </c>
      <c r="F82" s="122">
        <f>'01 109 '!F82</f>
        <v>0</v>
      </c>
      <c r="G82" s="166">
        <f>E82*F82</f>
        <v>0</v>
      </c>
      <c r="H82" s="167">
        <v>5.4219999999999997E-2</v>
      </c>
      <c r="I82" s="168">
        <f>E82*H82</f>
        <v>0.10079497999999999</v>
      </c>
      <c r="J82" s="167">
        <v>0</v>
      </c>
      <c r="K82" s="168">
        <f>E82*J82</f>
        <v>0</v>
      </c>
      <c r="O82" s="199"/>
      <c r="Z82" s="199"/>
      <c r="AA82" s="199">
        <v>1</v>
      </c>
      <c r="AB82" s="199">
        <v>1</v>
      </c>
      <c r="AC82" s="199">
        <v>1</v>
      </c>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200">
        <f>G82</f>
        <v>0</v>
      </c>
      <c r="BA82" s="199"/>
      <c r="BB82" s="199"/>
      <c r="BC82" s="199"/>
      <c r="BD82" s="199"/>
      <c r="BE82" s="199"/>
      <c r="BF82" s="199"/>
      <c r="BG82" s="199"/>
      <c r="BH82" s="199"/>
      <c r="BI82" s="199"/>
      <c r="CA82" s="199">
        <v>1</v>
      </c>
      <c r="CB82" s="199">
        <v>1</v>
      </c>
      <c r="CZ82" s="124">
        <v>1</v>
      </c>
    </row>
    <row r="83" spans="1:104" x14ac:dyDescent="0.2">
      <c r="A83" s="191"/>
      <c r="B83" s="192"/>
      <c r="C83" s="331" t="s">
        <v>494</v>
      </c>
      <c r="D83" s="332"/>
      <c r="E83" s="193">
        <v>1.859</v>
      </c>
      <c r="F83" s="194"/>
      <c r="G83" s="195"/>
      <c r="H83" s="196"/>
      <c r="I83" s="197"/>
      <c r="J83" s="184"/>
      <c r="K83" s="197"/>
      <c r="M83" s="198" t="s">
        <v>494</v>
      </c>
      <c r="O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201" t="str">
        <f>C82</f>
        <v xml:space="preserve">Překlad 7 vysoký 70x238x1500 mm </v>
      </c>
      <c r="BE83" s="199"/>
      <c r="BF83" s="199"/>
      <c r="BG83" s="199"/>
      <c r="BH83" s="199"/>
      <c r="BI83" s="199"/>
    </row>
    <row r="84" spans="1:104" x14ac:dyDescent="0.2">
      <c r="A84" s="161">
        <v>14</v>
      </c>
      <c r="B84" s="162" t="s">
        <v>613</v>
      </c>
      <c r="C84" s="163" t="s">
        <v>614</v>
      </c>
      <c r="D84" s="164" t="s">
        <v>281</v>
      </c>
      <c r="E84" s="165">
        <v>11.154</v>
      </c>
      <c r="F84" s="122">
        <f>'01 109 '!F84</f>
        <v>0</v>
      </c>
      <c r="G84" s="166">
        <f>E84*F84</f>
        <v>0</v>
      </c>
      <c r="H84" s="167">
        <v>6.3140000000000002E-2</v>
      </c>
      <c r="I84" s="168">
        <f>E84*H84</f>
        <v>0.70426356000000001</v>
      </c>
      <c r="J84" s="167">
        <v>0</v>
      </c>
      <c r="K84" s="168">
        <f>E84*J84</f>
        <v>0</v>
      </c>
      <c r="O84" s="199"/>
      <c r="Z84" s="199"/>
      <c r="AA84" s="199">
        <v>1</v>
      </c>
      <c r="AB84" s="199">
        <v>1</v>
      </c>
      <c r="AC84" s="199">
        <v>1</v>
      </c>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200">
        <f>G84</f>
        <v>0</v>
      </c>
      <c r="BA84" s="199"/>
      <c r="BB84" s="199"/>
      <c r="BC84" s="199"/>
      <c r="BD84" s="199"/>
      <c r="BE84" s="199"/>
      <c r="BF84" s="199"/>
      <c r="BG84" s="199"/>
      <c r="BH84" s="199"/>
      <c r="BI84" s="199"/>
      <c r="CA84" s="199">
        <v>1</v>
      </c>
      <c r="CB84" s="199">
        <v>1</v>
      </c>
      <c r="CZ84" s="124">
        <v>1</v>
      </c>
    </row>
    <row r="85" spans="1:104" x14ac:dyDescent="0.2">
      <c r="A85" s="191"/>
      <c r="B85" s="192"/>
      <c r="C85" s="331" t="s">
        <v>1928</v>
      </c>
      <c r="D85" s="332"/>
      <c r="E85" s="193">
        <v>11.154</v>
      </c>
      <c r="F85" s="194"/>
      <c r="G85" s="195"/>
      <c r="H85" s="196"/>
      <c r="I85" s="197"/>
      <c r="J85" s="184"/>
      <c r="K85" s="197"/>
      <c r="M85" s="198" t="s">
        <v>1928</v>
      </c>
      <c r="O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201" t="str">
        <f>C84</f>
        <v xml:space="preserve">Překlad 7 vysoký 70x238x1750 mm </v>
      </c>
      <c r="BE85" s="199"/>
      <c r="BF85" s="199"/>
      <c r="BG85" s="199"/>
      <c r="BH85" s="199"/>
      <c r="BI85" s="199"/>
    </row>
    <row r="86" spans="1:104" x14ac:dyDescent="0.2">
      <c r="A86" s="161">
        <v>15</v>
      </c>
      <c r="B86" s="162" t="s">
        <v>619</v>
      </c>
      <c r="C86" s="163" t="s">
        <v>620</v>
      </c>
      <c r="D86" s="164" t="s">
        <v>281</v>
      </c>
      <c r="E86" s="165">
        <v>1.859</v>
      </c>
      <c r="F86" s="122">
        <f>'01 109 '!F86</f>
        <v>0</v>
      </c>
      <c r="G86" s="166">
        <f>E86*F86</f>
        <v>0</v>
      </c>
      <c r="H86" s="167">
        <v>8.1059999999999993E-2</v>
      </c>
      <c r="I86" s="168">
        <f>E86*H86</f>
        <v>0.15069053999999998</v>
      </c>
      <c r="J86" s="167">
        <v>0</v>
      </c>
      <c r="K86" s="168">
        <f>E86*J86</f>
        <v>0</v>
      </c>
      <c r="O86" s="199"/>
      <c r="Z86" s="199"/>
      <c r="AA86" s="199">
        <v>1</v>
      </c>
      <c r="AB86" s="199">
        <v>1</v>
      </c>
      <c r="AC86" s="199">
        <v>1</v>
      </c>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200">
        <f>G86</f>
        <v>0</v>
      </c>
      <c r="BA86" s="199"/>
      <c r="BB86" s="199"/>
      <c r="BC86" s="199"/>
      <c r="BD86" s="199"/>
      <c r="BE86" s="199"/>
      <c r="BF86" s="199"/>
      <c r="BG86" s="199"/>
      <c r="BH86" s="199"/>
      <c r="BI86" s="199"/>
      <c r="CA86" s="199">
        <v>1</v>
      </c>
      <c r="CB86" s="199">
        <v>1</v>
      </c>
      <c r="CZ86" s="124">
        <v>1</v>
      </c>
    </row>
    <row r="87" spans="1:104" x14ac:dyDescent="0.2">
      <c r="A87" s="191"/>
      <c r="B87" s="192"/>
      <c r="C87" s="331" t="s">
        <v>494</v>
      </c>
      <c r="D87" s="332"/>
      <c r="E87" s="193">
        <v>1.859</v>
      </c>
      <c r="F87" s="194"/>
      <c r="G87" s="195"/>
      <c r="H87" s="196"/>
      <c r="I87" s="197"/>
      <c r="J87" s="184"/>
      <c r="K87" s="197"/>
      <c r="M87" s="198" t="s">
        <v>494</v>
      </c>
      <c r="O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201" t="str">
        <f>C86</f>
        <v xml:space="preserve">Překlad 7 vysoký 70x238x2250 mm </v>
      </c>
      <c r="BE87" s="199"/>
      <c r="BF87" s="199"/>
      <c r="BG87" s="199"/>
      <c r="BH87" s="199"/>
      <c r="BI87" s="199"/>
    </row>
    <row r="88" spans="1:104" x14ac:dyDescent="0.2">
      <c r="A88" s="161">
        <v>16</v>
      </c>
      <c r="B88" s="162" t="s">
        <v>622</v>
      </c>
      <c r="C88" s="163" t="s">
        <v>623</v>
      </c>
      <c r="D88" s="164" t="s">
        <v>281</v>
      </c>
      <c r="E88" s="165">
        <v>11.154</v>
      </c>
      <c r="F88" s="122">
        <f>'01 109 '!F88</f>
        <v>0</v>
      </c>
      <c r="G88" s="166">
        <f>E88*F88</f>
        <v>0</v>
      </c>
      <c r="H88" s="167">
        <v>0.10784000000000001</v>
      </c>
      <c r="I88" s="168">
        <f>E88*H88</f>
        <v>1.20284736</v>
      </c>
      <c r="J88" s="167">
        <v>0</v>
      </c>
      <c r="K88" s="168">
        <f>E88*J88</f>
        <v>0</v>
      </c>
      <c r="O88" s="199"/>
      <c r="Z88" s="199"/>
      <c r="AA88" s="199">
        <v>1</v>
      </c>
      <c r="AB88" s="199">
        <v>1</v>
      </c>
      <c r="AC88" s="199">
        <v>1</v>
      </c>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200">
        <f>G88</f>
        <v>0</v>
      </c>
      <c r="BA88" s="199"/>
      <c r="BB88" s="199"/>
      <c r="BC88" s="199"/>
      <c r="BD88" s="199"/>
      <c r="BE88" s="199"/>
      <c r="BF88" s="199"/>
      <c r="BG88" s="199"/>
      <c r="BH88" s="199"/>
      <c r="BI88" s="199"/>
      <c r="CA88" s="199">
        <v>1</v>
      </c>
      <c r="CB88" s="199">
        <v>1</v>
      </c>
      <c r="CZ88" s="124">
        <v>1</v>
      </c>
    </row>
    <row r="89" spans="1:104" x14ac:dyDescent="0.2">
      <c r="A89" s="191"/>
      <c r="B89" s="192"/>
      <c r="C89" s="331" t="s">
        <v>1928</v>
      </c>
      <c r="D89" s="332"/>
      <c r="E89" s="193">
        <v>11.154</v>
      </c>
      <c r="F89" s="194"/>
      <c r="G89" s="195"/>
      <c r="H89" s="196"/>
      <c r="I89" s="197"/>
      <c r="J89" s="184"/>
      <c r="K89" s="197"/>
      <c r="M89" s="198" t="s">
        <v>1928</v>
      </c>
      <c r="O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201" t="str">
        <f>C88</f>
        <v xml:space="preserve">Překlad 7 vysoký 70x238x3000 mm </v>
      </c>
      <c r="BE89" s="199"/>
      <c r="BF89" s="199"/>
      <c r="BG89" s="199"/>
      <c r="BH89" s="199"/>
      <c r="BI89" s="199"/>
    </row>
    <row r="90" spans="1:104" x14ac:dyDescent="0.2">
      <c r="A90" s="161">
        <v>17</v>
      </c>
      <c r="B90" s="162" t="s">
        <v>624</v>
      </c>
      <c r="C90" s="163" t="s">
        <v>625</v>
      </c>
      <c r="D90" s="164" t="s">
        <v>70</v>
      </c>
      <c r="E90" s="165">
        <v>0.1547</v>
      </c>
      <c r="F90" s="122">
        <f>'01 109 '!F90</f>
        <v>0</v>
      </c>
      <c r="G90" s="166">
        <f>E90*F90</f>
        <v>0</v>
      </c>
      <c r="H90" s="167">
        <v>2.52501</v>
      </c>
      <c r="I90" s="168">
        <f>E90*H90</f>
        <v>0.390619047</v>
      </c>
      <c r="J90" s="167">
        <v>0</v>
      </c>
      <c r="K90" s="168">
        <f>E90*J90</f>
        <v>0</v>
      </c>
      <c r="O90" s="199"/>
      <c r="Z90" s="199"/>
      <c r="AA90" s="199">
        <v>1</v>
      </c>
      <c r="AB90" s="199">
        <v>1</v>
      </c>
      <c r="AC90" s="199">
        <v>1</v>
      </c>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200">
        <f>G90</f>
        <v>0</v>
      </c>
      <c r="BA90" s="199"/>
      <c r="BB90" s="199"/>
      <c r="BC90" s="199"/>
      <c r="BD90" s="199"/>
      <c r="BE90" s="199"/>
      <c r="BF90" s="199"/>
      <c r="BG90" s="199"/>
      <c r="BH90" s="199"/>
      <c r="BI90" s="199"/>
      <c r="CA90" s="199">
        <v>1</v>
      </c>
      <c r="CB90" s="199">
        <v>1</v>
      </c>
      <c r="CZ90" s="124">
        <v>1</v>
      </c>
    </row>
    <row r="91" spans="1:104" x14ac:dyDescent="0.2">
      <c r="A91" s="191"/>
      <c r="B91" s="192"/>
      <c r="C91" s="331" t="s">
        <v>1243</v>
      </c>
      <c r="D91" s="332"/>
      <c r="E91" s="193">
        <v>7.4899999999999994E-2</v>
      </c>
      <c r="F91" s="194"/>
      <c r="G91" s="195"/>
      <c r="H91" s="196"/>
      <c r="I91" s="197"/>
      <c r="J91" s="184"/>
      <c r="K91" s="197"/>
      <c r="M91" s="198" t="s">
        <v>1243</v>
      </c>
      <c r="O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201" t="str">
        <f>C90</f>
        <v xml:space="preserve">Beton překladů železový  C 25/30 </v>
      </c>
      <c r="BE91" s="199"/>
      <c r="BF91" s="199"/>
      <c r="BG91" s="199"/>
      <c r="BH91" s="199"/>
      <c r="BI91" s="199"/>
    </row>
    <row r="92" spans="1:104" x14ac:dyDescent="0.2">
      <c r="A92" s="191"/>
      <c r="B92" s="192"/>
      <c r="C92" s="331" t="s">
        <v>1244</v>
      </c>
      <c r="D92" s="332"/>
      <c r="E92" s="193">
        <v>3.6299999999999999E-2</v>
      </c>
      <c r="F92" s="194"/>
      <c r="G92" s="195"/>
      <c r="H92" s="196"/>
      <c r="I92" s="197"/>
      <c r="J92" s="184"/>
      <c r="K92" s="197"/>
      <c r="M92" s="198" t="s">
        <v>1244</v>
      </c>
      <c r="O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201" t="str">
        <f>C91</f>
        <v>3,1*0,25*0,26*0,3718</v>
      </c>
      <c r="BE92" s="199"/>
      <c r="BF92" s="199"/>
      <c r="BG92" s="199"/>
      <c r="BH92" s="199"/>
      <c r="BI92" s="199"/>
    </row>
    <row r="93" spans="1:104" x14ac:dyDescent="0.2">
      <c r="A93" s="191"/>
      <c r="B93" s="192"/>
      <c r="C93" s="331" t="s">
        <v>1245</v>
      </c>
      <c r="D93" s="332"/>
      <c r="E93" s="193">
        <v>4.3499999999999997E-2</v>
      </c>
      <c r="F93" s="194"/>
      <c r="G93" s="195"/>
      <c r="H93" s="196"/>
      <c r="I93" s="197"/>
      <c r="J93" s="184"/>
      <c r="K93" s="197"/>
      <c r="M93" s="198" t="s">
        <v>1245</v>
      </c>
      <c r="O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201" t="str">
        <f>C92</f>
        <v>1,5*0,25*0,26*0,3718</v>
      </c>
      <c r="BE93" s="199"/>
      <c r="BF93" s="199"/>
      <c r="BG93" s="199"/>
      <c r="BH93" s="199"/>
      <c r="BI93" s="199"/>
    </row>
    <row r="94" spans="1:104" x14ac:dyDescent="0.2">
      <c r="A94" s="161">
        <v>18</v>
      </c>
      <c r="B94" s="162" t="s">
        <v>629</v>
      </c>
      <c r="C94" s="163" t="s">
        <v>630</v>
      </c>
      <c r="D94" s="164" t="s">
        <v>41</v>
      </c>
      <c r="E94" s="165">
        <v>6.6900000000000001E-2</v>
      </c>
      <c r="F94" s="122">
        <f>'01 109 '!F94</f>
        <v>0</v>
      </c>
      <c r="G94" s="166">
        <f>E94*F94</f>
        <v>0</v>
      </c>
      <c r="H94" s="167">
        <v>8.8400000000000006E-3</v>
      </c>
      <c r="I94" s="168">
        <f>E94*H94</f>
        <v>5.91396E-4</v>
      </c>
      <c r="J94" s="167">
        <v>0</v>
      </c>
      <c r="K94" s="168">
        <f>E94*J94</f>
        <v>0</v>
      </c>
      <c r="O94" s="199"/>
      <c r="Z94" s="199"/>
      <c r="AA94" s="199">
        <v>1</v>
      </c>
      <c r="AB94" s="199">
        <v>1</v>
      </c>
      <c r="AC94" s="199">
        <v>1</v>
      </c>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200">
        <f>G94</f>
        <v>0</v>
      </c>
      <c r="BA94" s="199"/>
      <c r="BB94" s="199"/>
      <c r="BC94" s="199"/>
      <c r="BD94" s="199"/>
      <c r="BE94" s="199"/>
      <c r="BF94" s="199"/>
      <c r="BG94" s="199"/>
      <c r="BH94" s="199"/>
      <c r="BI94" s="199"/>
      <c r="CA94" s="199">
        <v>1</v>
      </c>
      <c r="CB94" s="199">
        <v>1</v>
      </c>
      <c r="CZ94" s="124">
        <v>1</v>
      </c>
    </row>
    <row r="95" spans="1:104" x14ac:dyDescent="0.2">
      <c r="A95" s="191"/>
      <c r="B95" s="192"/>
      <c r="C95" s="331" t="s">
        <v>1246</v>
      </c>
      <c r="D95" s="332"/>
      <c r="E95" s="193">
        <v>6.6900000000000001E-2</v>
      </c>
      <c r="F95" s="194"/>
      <c r="G95" s="195"/>
      <c r="H95" s="196"/>
      <c r="I95" s="197"/>
      <c r="J95" s="184"/>
      <c r="K95" s="197"/>
      <c r="M95" s="198" t="s">
        <v>1246</v>
      </c>
      <c r="O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201" t="str">
        <f>C94</f>
        <v xml:space="preserve">Bednění překladů - zřízení </v>
      </c>
      <c r="BE95" s="199"/>
      <c r="BF95" s="199"/>
      <c r="BG95" s="199"/>
      <c r="BH95" s="199"/>
      <c r="BI95" s="199"/>
    </row>
    <row r="96" spans="1:104" x14ac:dyDescent="0.2">
      <c r="A96" s="161">
        <v>19</v>
      </c>
      <c r="B96" s="162" t="s">
        <v>632</v>
      </c>
      <c r="C96" s="163" t="s">
        <v>633</v>
      </c>
      <c r="D96" s="164" t="s">
        <v>41</v>
      </c>
      <c r="E96" s="165">
        <v>6.6900000000000001E-2</v>
      </c>
      <c r="F96" s="122">
        <f>'01 109 '!F96</f>
        <v>0</v>
      </c>
      <c r="G96" s="166">
        <f>E96*F96</f>
        <v>0</v>
      </c>
      <c r="H96" s="167">
        <v>0</v>
      </c>
      <c r="I96" s="168">
        <f>E96*H96</f>
        <v>0</v>
      </c>
      <c r="J96" s="167">
        <v>0</v>
      </c>
      <c r="K96" s="168">
        <f>E96*J96</f>
        <v>0</v>
      </c>
      <c r="O96" s="199"/>
      <c r="Z96" s="199"/>
      <c r="AA96" s="199">
        <v>1</v>
      </c>
      <c r="AB96" s="199">
        <v>1</v>
      </c>
      <c r="AC96" s="199">
        <v>1</v>
      </c>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200">
        <f>G96</f>
        <v>0</v>
      </c>
      <c r="BA96" s="199"/>
      <c r="BB96" s="199"/>
      <c r="BC96" s="199"/>
      <c r="BD96" s="199"/>
      <c r="BE96" s="199"/>
      <c r="BF96" s="199"/>
      <c r="BG96" s="199"/>
      <c r="BH96" s="199"/>
      <c r="BI96" s="199"/>
      <c r="CA96" s="199">
        <v>1</v>
      </c>
      <c r="CB96" s="199">
        <v>1</v>
      </c>
      <c r="CZ96" s="124">
        <v>1</v>
      </c>
    </row>
    <row r="97" spans="1:104" x14ac:dyDescent="0.2">
      <c r="A97" s="191"/>
      <c r="B97" s="192"/>
      <c r="C97" s="331" t="s">
        <v>1247</v>
      </c>
      <c r="D97" s="332"/>
      <c r="E97" s="193">
        <v>6.6900000000000001E-2</v>
      </c>
      <c r="F97" s="194"/>
      <c r="G97" s="195"/>
      <c r="H97" s="196"/>
      <c r="I97" s="197"/>
      <c r="J97" s="184"/>
      <c r="K97" s="197"/>
      <c r="M97" s="198" t="s">
        <v>1247</v>
      </c>
      <c r="O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201" t="str">
        <f>C96</f>
        <v xml:space="preserve">Bednění překladů - odstranění </v>
      </c>
      <c r="BE97" s="199"/>
      <c r="BF97" s="199"/>
      <c r="BG97" s="199"/>
      <c r="BH97" s="199"/>
      <c r="BI97" s="199"/>
    </row>
    <row r="98" spans="1:104" x14ac:dyDescent="0.2">
      <c r="A98" s="161">
        <v>20</v>
      </c>
      <c r="B98" s="162" t="s">
        <v>635</v>
      </c>
      <c r="C98" s="163" t="s">
        <v>636</v>
      </c>
      <c r="D98" s="164" t="s">
        <v>248</v>
      </c>
      <c r="E98" s="165">
        <v>0.52680000000000005</v>
      </c>
      <c r="F98" s="122">
        <f>'01 109 '!F98</f>
        <v>0</v>
      </c>
      <c r="G98" s="166">
        <f>E98*F98</f>
        <v>0</v>
      </c>
      <c r="H98" s="167">
        <v>1.7090000000000001E-2</v>
      </c>
      <c r="I98" s="168">
        <f>E98*H98</f>
        <v>9.0030120000000012E-3</v>
      </c>
      <c r="J98" s="167">
        <v>0</v>
      </c>
      <c r="K98" s="168">
        <f>E98*J98</f>
        <v>0</v>
      </c>
      <c r="O98" s="199"/>
      <c r="Z98" s="199"/>
      <c r="AA98" s="199">
        <v>1</v>
      </c>
      <c r="AB98" s="199">
        <v>1</v>
      </c>
      <c r="AC98" s="199">
        <v>1</v>
      </c>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200">
        <f>G98</f>
        <v>0</v>
      </c>
      <c r="BA98" s="199"/>
      <c r="BB98" s="199"/>
      <c r="BC98" s="199"/>
      <c r="BD98" s="199"/>
      <c r="BE98" s="199"/>
      <c r="BF98" s="199"/>
      <c r="BG98" s="199"/>
      <c r="BH98" s="199"/>
      <c r="BI98" s="199"/>
      <c r="CA98" s="199">
        <v>1</v>
      </c>
      <c r="CB98" s="199">
        <v>1</v>
      </c>
      <c r="CZ98" s="124">
        <v>1</v>
      </c>
    </row>
    <row r="99" spans="1:104" x14ac:dyDescent="0.2">
      <c r="A99" s="191"/>
      <c r="B99" s="192"/>
      <c r="C99" s="331" t="s">
        <v>1929</v>
      </c>
      <c r="D99" s="332"/>
      <c r="E99" s="193">
        <v>0.52680000000000005</v>
      </c>
      <c r="F99" s="194"/>
      <c r="G99" s="195"/>
      <c r="H99" s="196"/>
      <c r="I99" s="197"/>
      <c r="J99" s="184"/>
      <c r="K99" s="197"/>
      <c r="M99" s="198" t="s">
        <v>1929</v>
      </c>
      <c r="O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201" t="str">
        <f>C98</f>
        <v xml:space="preserve">Osazení ocelových válcovaných nosníků  č.14-22 </v>
      </c>
      <c r="BE99" s="199"/>
      <c r="BF99" s="199"/>
      <c r="BG99" s="199"/>
      <c r="BH99" s="199"/>
      <c r="BI99" s="199"/>
    </row>
    <row r="100" spans="1:104" ht="22.5" x14ac:dyDescent="0.2">
      <c r="A100" s="161">
        <v>21</v>
      </c>
      <c r="B100" s="162" t="s">
        <v>639</v>
      </c>
      <c r="C100" s="163" t="s">
        <v>640</v>
      </c>
      <c r="D100" s="164" t="s">
        <v>248</v>
      </c>
      <c r="E100" s="165">
        <v>0.15720000000000001</v>
      </c>
      <c r="F100" s="122">
        <f>'01 109 '!F100</f>
        <v>0</v>
      </c>
      <c r="G100" s="166">
        <f>E100*F100</f>
        <v>0</v>
      </c>
      <c r="H100" s="167">
        <v>1.221E-2</v>
      </c>
      <c r="I100" s="168">
        <f>E100*H100</f>
        <v>1.9194120000000001E-3</v>
      </c>
      <c r="J100" s="167">
        <v>0</v>
      </c>
      <c r="K100" s="168">
        <f>E100*J100</f>
        <v>0</v>
      </c>
      <c r="O100" s="199"/>
      <c r="Z100" s="199"/>
      <c r="AA100" s="199">
        <v>1</v>
      </c>
      <c r="AB100" s="199">
        <v>1</v>
      </c>
      <c r="AC100" s="199">
        <v>1</v>
      </c>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200">
        <f>G100</f>
        <v>0</v>
      </c>
      <c r="BA100" s="199"/>
      <c r="BB100" s="199"/>
      <c r="BC100" s="199"/>
      <c r="BD100" s="199"/>
      <c r="BE100" s="199"/>
      <c r="BF100" s="199"/>
      <c r="BG100" s="199"/>
      <c r="BH100" s="199"/>
      <c r="BI100" s="199"/>
      <c r="CA100" s="199">
        <v>1</v>
      </c>
      <c r="CB100" s="199">
        <v>1</v>
      </c>
      <c r="CZ100" s="124">
        <v>1</v>
      </c>
    </row>
    <row r="101" spans="1:104" x14ac:dyDescent="0.2">
      <c r="A101" s="191"/>
      <c r="B101" s="192"/>
      <c r="C101" s="331" t="s">
        <v>1930</v>
      </c>
      <c r="D101" s="332"/>
      <c r="E101" s="193">
        <v>0.15720000000000001</v>
      </c>
      <c r="F101" s="194"/>
      <c r="G101" s="195"/>
      <c r="H101" s="196"/>
      <c r="I101" s="197"/>
      <c r="J101" s="184"/>
      <c r="K101" s="197"/>
      <c r="M101" s="198" t="s">
        <v>1930</v>
      </c>
      <c r="O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201" t="str">
        <f>C100</f>
        <v xml:space="preserve">Osazení ocelových válcovaných nosníků č.22 a vyšší </v>
      </c>
      <c r="BE101" s="199"/>
      <c r="BF101" s="199"/>
      <c r="BG101" s="199"/>
      <c r="BH101" s="199"/>
      <c r="BI101" s="199"/>
    </row>
    <row r="102" spans="1:104" x14ac:dyDescent="0.2">
      <c r="A102" s="161">
        <v>22</v>
      </c>
      <c r="B102" s="162" t="s">
        <v>642</v>
      </c>
      <c r="C102" s="163" t="s">
        <v>643</v>
      </c>
      <c r="D102" s="164" t="s">
        <v>201</v>
      </c>
      <c r="E102" s="165">
        <v>12.455299999999999</v>
      </c>
      <c r="F102" s="122">
        <f>'01 109 '!F102</f>
        <v>0</v>
      </c>
      <c r="G102" s="166">
        <f>E102*F102</f>
        <v>0</v>
      </c>
      <c r="H102" s="167">
        <v>4.4000000000000002E-4</v>
      </c>
      <c r="I102" s="168">
        <f>E102*H102</f>
        <v>5.4803320000000001E-3</v>
      </c>
      <c r="J102" s="167">
        <v>0</v>
      </c>
      <c r="K102" s="168">
        <f>E102*J102</f>
        <v>0</v>
      </c>
      <c r="O102" s="199"/>
      <c r="Z102" s="199"/>
      <c r="AA102" s="199">
        <v>1</v>
      </c>
      <c r="AB102" s="199">
        <v>1</v>
      </c>
      <c r="AC102" s="199">
        <v>1</v>
      </c>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200">
        <f>G102</f>
        <v>0</v>
      </c>
      <c r="BA102" s="199"/>
      <c r="BB102" s="199"/>
      <c r="BC102" s="199"/>
      <c r="BD102" s="199"/>
      <c r="BE102" s="199"/>
      <c r="BF102" s="199"/>
      <c r="BG102" s="199"/>
      <c r="BH102" s="199"/>
      <c r="BI102" s="199"/>
      <c r="CA102" s="199">
        <v>1</v>
      </c>
      <c r="CB102" s="199">
        <v>1</v>
      </c>
      <c r="CZ102" s="124">
        <v>1</v>
      </c>
    </row>
    <row r="103" spans="1:104" x14ac:dyDescent="0.2">
      <c r="A103" s="191"/>
      <c r="B103" s="192"/>
      <c r="C103" s="331" t="s">
        <v>2255</v>
      </c>
      <c r="D103" s="332"/>
      <c r="E103" s="193">
        <v>12.455299999999999</v>
      </c>
      <c r="F103" s="194"/>
      <c r="G103" s="195"/>
      <c r="H103" s="196"/>
      <c r="I103" s="197"/>
      <c r="J103" s="184"/>
      <c r="K103" s="197"/>
      <c r="M103" s="198" t="s">
        <v>2255</v>
      </c>
      <c r="O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201" t="str">
        <f>C102</f>
        <v xml:space="preserve">Izolace mezi překlady polystyren tl. 80 mm </v>
      </c>
      <c r="BE103" s="199"/>
      <c r="BF103" s="199"/>
      <c r="BG103" s="199"/>
      <c r="BH103" s="199"/>
      <c r="BI103" s="199"/>
    </row>
    <row r="104" spans="1:104" x14ac:dyDescent="0.2">
      <c r="A104" s="161">
        <v>23</v>
      </c>
      <c r="B104" s="162" t="s">
        <v>644</v>
      </c>
      <c r="C104" s="163" t="s">
        <v>645</v>
      </c>
      <c r="D104" s="164" t="s">
        <v>41</v>
      </c>
      <c r="E104" s="165">
        <v>15.9435</v>
      </c>
      <c r="F104" s="122">
        <f>'01 109 '!F104</f>
        <v>0</v>
      </c>
      <c r="G104" s="166">
        <f>E104*F104</f>
        <v>0</v>
      </c>
      <c r="H104" s="167">
        <v>7.782E-2</v>
      </c>
      <c r="I104" s="168">
        <f>E104*H104</f>
        <v>1.2407231700000001</v>
      </c>
      <c r="J104" s="167">
        <v>0</v>
      </c>
      <c r="K104" s="168">
        <f>E104*J104</f>
        <v>0</v>
      </c>
      <c r="O104" s="199"/>
      <c r="Z104" s="199"/>
      <c r="AA104" s="199">
        <v>1</v>
      </c>
      <c r="AB104" s="199">
        <v>1</v>
      </c>
      <c r="AC104" s="199">
        <v>1</v>
      </c>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200">
        <f>G104</f>
        <v>0</v>
      </c>
      <c r="BA104" s="199"/>
      <c r="BB104" s="199"/>
      <c r="BC104" s="199"/>
      <c r="BD104" s="199"/>
      <c r="BE104" s="199"/>
      <c r="BF104" s="199"/>
      <c r="BG104" s="199"/>
      <c r="BH104" s="199"/>
      <c r="BI104" s="199"/>
      <c r="CA104" s="199">
        <v>1</v>
      </c>
      <c r="CB104" s="199">
        <v>1</v>
      </c>
      <c r="CZ104" s="124">
        <v>1</v>
      </c>
    </row>
    <row r="105" spans="1:104" x14ac:dyDescent="0.2">
      <c r="A105" s="191"/>
      <c r="B105" s="192"/>
      <c r="C105" s="312" t="s">
        <v>1586</v>
      </c>
      <c r="D105" s="313"/>
      <c r="E105" s="313"/>
      <c r="F105" s="313"/>
      <c r="G105" s="314"/>
      <c r="I105" s="197"/>
      <c r="K105" s="197"/>
      <c r="L105" s="198" t="s">
        <v>1586</v>
      </c>
      <c r="O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row>
    <row r="106" spans="1:104" x14ac:dyDescent="0.2">
      <c r="A106" s="191"/>
      <c r="B106" s="192"/>
      <c r="C106" s="312" t="s">
        <v>646</v>
      </c>
      <c r="D106" s="313"/>
      <c r="E106" s="313"/>
      <c r="F106" s="313"/>
      <c r="G106" s="314"/>
      <c r="I106" s="197"/>
      <c r="K106" s="197"/>
      <c r="L106" s="198" t="s">
        <v>646</v>
      </c>
      <c r="O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row>
    <row r="107" spans="1:104" x14ac:dyDescent="0.2">
      <c r="A107" s="191"/>
      <c r="B107" s="192"/>
      <c r="C107" s="331" t="s">
        <v>2508</v>
      </c>
      <c r="D107" s="332"/>
      <c r="E107" s="193">
        <v>2.3422999999999998</v>
      </c>
      <c r="F107" s="194"/>
      <c r="G107" s="195"/>
      <c r="H107" s="196"/>
      <c r="I107" s="197"/>
      <c r="J107" s="184"/>
      <c r="K107" s="197"/>
      <c r="M107" s="198" t="s">
        <v>2508</v>
      </c>
      <c r="O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201" t="str">
        <f t="shared" ref="BD107:BD115" si="3">C106</f>
        <v>včetně kotvení</v>
      </c>
      <c r="BE107" s="199"/>
      <c r="BF107" s="199"/>
      <c r="BG107" s="199"/>
      <c r="BH107" s="199"/>
      <c r="BI107" s="199"/>
    </row>
    <row r="108" spans="1:104" x14ac:dyDescent="0.2">
      <c r="A108" s="191"/>
      <c r="B108" s="192"/>
      <c r="C108" s="331" t="s">
        <v>1933</v>
      </c>
      <c r="D108" s="332"/>
      <c r="E108" s="193">
        <v>0.89229999999999998</v>
      </c>
      <c r="F108" s="194"/>
      <c r="G108" s="195"/>
      <c r="H108" s="196"/>
      <c r="I108" s="197"/>
      <c r="J108" s="184"/>
      <c r="K108" s="197"/>
      <c r="M108" s="198" t="s">
        <v>1933</v>
      </c>
      <c r="O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201" t="str">
        <f t="shared" si="3"/>
        <v>429:2,1*3*0,3718</v>
      </c>
      <c r="BE108" s="199"/>
      <c r="BF108" s="199"/>
      <c r="BG108" s="199"/>
      <c r="BH108" s="199"/>
      <c r="BI108" s="199"/>
    </row>
    <row r="109" spans="1:104" x14ac:dyDescent="0.2">
      <c r="A109" s="191"/>
      <c r="B109" s="192"/>
      <c r="C109" s="331" t="s">
        <v>2509</v>
      </c>
      <c r="D109" s="332"/>
      <c r="E109" s="193">
        <v>3.0116000000000001</v>
      </c>
      <c r="F109" s="194"/>
      <c r="G109" s="195"/>
      <c r="H109" s="196"/>
      <c r="I109" s="197"/>
      <c r="J109" s="184"/>
      <c r="K109" s="197"/>
      <c r="M109" s="198" t="s">
        <v>2509</v>
      </c>
      <c r="O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201" t="str">
        <f t="shared" si="3"/>
        <v>0,4*3*2*0,3718</v>
      </c>
      <c r="BE109" s="199"/>
      <c r="BF109" s="199"/>
      <c r="BG109" s="199"/>
      <c r="BH109" s="199"/>
      <c r="BI109" s="199"/>
    </row>
    <row r="110" spans="1:104" x14ac:dyDescent="0.2">
      <c r="A110" s="191"/>
      <c r="B110" s="192"/>
      <c r="C110" s="331" t="s">
        <v>2510</v>
      </c>
      <c r="D110" s="332"/>
      <c r="E110" s="193">
        <v>3.0116000000000001</v>
      </c>
      <c r="F110" s="194"/>
      <c r="G110" s="195"/>
      <c r="H110" s="196"/>
      <c r="I110" s="197"/>
      <c r="J110" s="184"/>
      <c r="K110" s="197"/>
      <c r="M110" s="198" t="s">
        <v>2510</v>
      </c>
      <c r="O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201" t="str">
        <f t="shared" si="3"/>
        <v>414:2,7*3*0,3718</v>
      </c>
      <c r="BE110" s="199"/>
      <c r="BF110" s="199"/>
      <c r="BG110" s="199"/>
      <c r="BH110" s="199"/>
      <c r="BI110" s="199"/>
    </row>
    <row r="111" spans="1:104" x14ac:dyDescent="0.2">
      <c r="A111" s="191"/>
      <c r="B111" s="192"/>
      <c r="C111" s="331" t="s">
        <v>1936</v>
      </c>
      <c r="D111" s="332"/>
      <c r="E111" s="193">
        <v>-0.67589999999999995</v>
      </c>
      <c r="F111" s="194"/>
      <c r="G111" s="195"/>
      <c r="H111" s="196"/>
      <c r="I111" s="197"/>
      <c r="J111" s="184"/>
      <c r="K111" s="197"/>
      <c r="M111" s="198" t="s">
        <v>1936</v>
      </c>
      <c r="O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201" t="str">
        <f t="shared" si="3"/>
        <v>409:2,7*3*0,3718</v>
      </c>
      <c r="BE111" s="199"/>
      <c r="BF111" s="199"/>
      <c r="BG111" s="199"/>
      <c r="BH111" s="199"/>
      <c r="BI111" s="199"/>
    </row>
    <row r="112" spans="1:104" x14ac:dyDescent="0.2">
      <c r="A112" s="191"/>
      <c r="B112" s="192"/>
      <c r="C112" s="331" t="s">
        <v>2511</v>
      </c>
      <c r="D112" s="332"/>
      <c r="E112" s="193">
        <v>2.2307999999999999</v>
      </c>
      <c r="F112" s="194"/>
      <c r="G112" s="195"/>
      <c r="H112" s="196"/>
      <c r="I112" s="197"/>
      <c r="J112" s="184"/>
      <c r="K112" s="197"/>
      <c r="M112" s="198" t="s">
        <v>2511</v>
      </c>
      <c r="O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201" t="str">
        <f t="shared" si="3"/>
        <v>odečtení otvorů:-0,9*2,02*0,3718</v>
      </c>
      <c r="BE112" s="199"/>
      <c r="BF112" s="199"/>
      <c r="BG112" s="199"/>
      <c r="BH112" s="199"/>
      <c r="BI112" s="199"/>
    </row>
    <row r="113" spans="1:104" x14ac:dyDescent="0.2">
      <c r="A113" s="191"/>
      <c r="B113" s="192"/>
      <c r="C113" s="331" t="s">
        <v>1938</v>
      </c>
      <c r="D113" s="332"/>
      <c r="E113" s="193">
        <v>0.44619999999999999</v>
      </c>
      <c r="F113" s="194"/>
      <c r="G113" s="195"/>
      <c r="H113" s="196"/>
      <c r="I113" s="197"/>
      <c r="J113" s="184"/>
      <c r="K113" s="197"/>
      <c r="M113" s="198" t="s">
        <v>1938</v>
      </c>
      <c r="O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201" t="str">
        <f t="shared" si="3"/>
        <v>407:2*3*0,3718</v>
      </c>
      <c r="BE113" s="199"/>
      <c r="BF113" s="199"/>
      <c r="BG113" s="199"/>
      <c r="BH113" s="199"/>
      <c r="BI113" s="199"/>
    </row>
    <row r="114" spans="1:104" x14ac:dyDescent="0.2">
      <c r="A114" s="191"/>
      <c r="B114" s="192"/>
      <c r="C114" s="331" t="s">
        <v>2512</v>
      </c>
      <c r="D114" s="332"/>
      <c r="E114" s="193">
        <v>2.4817999999999998</v>
      </c>
      <c r="F114" s="194"/>
      <c r="G114" s="195"/>
      <c r="H114" s="196"/>
      <c r="I114" s="197"/>
      <c r="J114" s="184"/>
      <c r="K114" s="197"/>
      <c r="M114" s="198" t="s">
        <v>2512</v>
      </c>
      <c r="O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201" t="str">
        <f t="shared" si="3"/>
        <v>0,4*3*0,3718</v>
      </c>
      <c r="BE114" s="199"/>
      <c r="BF114" s="199"/>
      <c r="BG114" s="199"/>
      <c r="BH114" s="199"/>
      <c r="BI114" s="199"/>
    </row>
    <row r="115" spans="1:104" x14ac:dyDescent="0.2">
      <c r="A115" s="191"/>
      <c r="B115" s="192"/>
      <c r="C115" s="331" t="s">
        <v>2513</v>
      </c>
      <c r="D115" s="332"/>
      <c r="E115" s="193">
        <v>2.2029000000000001</v>
      </c>
      <c r="F115" s="194"/>
      <c r="G115" s="195"/>
      <c r="H115" s="196"/>
      <c r="I115" s="197"/>
      <c r="J115" s="184"/>
      <c r="K115" s="197"/>
      <c r="M115" s="198" t="s">
        <v>2513</v>
      </c>
      <c r="O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201" t="str">
        <f t="shared" si="3"/>
        <v>417:2,225*3*0,3718</v>
      </c>
      <c r="BE115" s="199"/>
      <c r="BF115" s="199"/>
      <c r="BG115" s="199"/>
      <c r="BH115" s="199"/>
      <c r="BI115" s="199"/>
    </row>
    <row r="116" spans="1:104" x14ac:dyDescent="0.2">
      <c r="A116" s="161">
        <v>24</v>
      </c>
      <c r="B116" s="162" t="s">
        <v>675</v>
      </c>
      <c r="C116" s="163" t="s">
        <v>676</v>
      </c>
      <c r="D116" s="164" t="s">
        <v>41</v>
      </c>
      <c r="E116" s="165">
        <v>43.399799999999999</v>
      </c>
      <c r="F116" s="122">
        <f>'01 109 '!F116</f>
        <v>0</v>
      </c>
      <c r="G116" s="166">
        <f>E116*F116</f>
        <v>0</v>
      </c>
      <c r="H116" s="167">
        <v>9.9849999999999994E-2</v>
      </c>
      <c r="I116" s="168">
        <f>E116*H116</f>
        <v>4.33347003</v>
      </c>
      <c r="J116" s="167">
        <v>0</v>
      </c>
      <c r="K116" s="168">
        <f>E116*J116</f>
        <v>0</v>
      </c>
      <c r="O116" s="199"/>
      <c r="Z116" s="199"/>
      <c r="AA116" s="199">
        <v>1</v>
      </c>
      <c r="AB116" s="199">
        <v>1</v>
      </c>
      <c r="AC116" s="199">
        <v>1</v>
      </c>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200">
        <f>G116</f>
        <v>0</v>
      </c>
      <c r="BA116" s="199"/>
      <c r="BB116" s="199"/>
      <c r="BC116" s="199"/>
      <c r="BD116" s="199"/>
      <c r="BE116" s="199"/>
      <c r="BF116" s="199"/>
      <c r="BG116" s="199"/>
      <c r="BH116" s="199"/>
      <c r="BI116" s="199"/>
      <c r="CA116" s="199">
        <v>1</v>
      </c>
      <c r="CB116" s="199">
        <v>1</v>
      </c>
      <c r="CZ116" s="124">
        <v>1</v>
      </c>
    </row>
    <row r="117" spans="1:104" ht="22.5" x14ac:dyDescent="0.2">
      <c r="A117" s="191"/>
      <c r="B117" s="192"/>
      <c r="C117" s="312" t="s">
        <v>677</v>
      </c>
      <c r="D117" s="313"/>
      <c r="E117" s="313"/>
      <c r="F117" s="313"/>
      <c r="G117" s="314"/>
      <c r="I117" s="197"/>
      <c r="K117" s="197"/>
      <c r="L117" s="198" t="s">
        <v>677</v>
      </c>
      <c r="O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row>
    <row r="118" spans="1:104" x14ac:dyDescent="0.2">
      <c r="A118" s="191"/>
      <c r="B118" s="192"/>
      <c r="C118" s="312" t="s">
        <v>646</v>
      </c>
      <c r="D118" s="313"/>
      <c r="E118" s="313"/>
      <c r="F118" s="313"/>
      <c r="G118" s="314"/>
      <c r="I118" s="197"/>
      <c r="K118" s="197"/>
      <c r="L118" s="198" t="s">
        <v>646</v>
      </c>
      <c r="O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row>
    <row r="119" spans="1:104" x14ac:dyDescent="0.2">
      <c r="A119" s="191"/>
      <c r="B119" s="192"/>
      <c r="C119" s="331" t="s">
        <v>2514</v>
      </c>
      <c r="D119" s="332"/>
      <c r="E119" s="193">
        <v>4.1660000000000004</v>
      </c>
      <c r="F119" s="194"/>
      <c r="G119" s="195"/>
      <c r="H119" s="196"/>
      <c r="I119" s="197"/>
      <c r="J119" s="184"/>
      <c r="K119" s="197"/>
      <c r="M119" s="198" t="s">
        <v>2514</v>
      </c>
      <c r="O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201" t="str">
        <f t="shared" ref="BD119:BD144" si="4">C118</f>
        <v>včetně kotvení</v>
      </c>
      <c r="BE119" s="199"/>
      <c r="BF119" s="199"/>
      <c r="BG119" s="199"/>
      <c r="BH119" s="199"/>
      <c r="BI119" s="199"/>
    </row>
    <row r="120" spans="1:104" x14ac:dyDescent="0.2">
      <c r="A120" s="191"/>
      <c r="B120" s="192"/>
      <c r="C120" s="331" t="s">
        <v>2515</v>
      </c>
      <c r="D120" s="332"/>
      <c r="E120" s="193">
        <v>3.0785</v>
      </c>
      <c r="F120" s="194"/>
      <c r="G120" s="195"/>
      <c r="H120" s="196"/>
      <c r="I120" s="197"/>
      <c r="J120" s="184"/>
      <c r="K120" s="197"/>
      <c r="M120" s="198" t="s">
        <v>2515</v>
      </c>
      <c r="O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201" t="str">
        <f t="shared" si="4"/>
        <v>428:3,735*3*0,3718</v>
      </c>
      <c r="BE120" s="199"/>
      <c r="BF120" s="199"/>
      <c r="BG120" s="199"/>
      <c r="BH120" s="199"/>
      <c r="BI120" s="199"/>
    </row>
    <row r="121" spans="1:104" x14ac:dyDescent="0.2">
      <c r="A121" s="191"/>
      <c r="B121" s="192"/>
      <c r="C121" s="331" t="s">
        <v>1282</v>
      </c>
      <c r="D121" s="332"/>
      <c r="E121" s="193">
        <v>2.5653999999999999</v>
      </c>
      <c r="F121" s="194"/>
      <c r="G121" s="195"/>
      <c r="H121" s="196"/>
      <c r="I121" s="197"/>
      <c r="J121" s="184"/>
      <c r="K121" s="197"/>
      <c r="M121" s="198" t="s">
        <v>1282</v>
      </c>
      <c r="O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201" t="str">
        <f t="shared" si="4"/>
        <v>425, 426:2,76*3*0,3718</v>
      </c>
      <c r="BE121" s="199"/>
      <c r="BF121" s="199"/>
      <c r="BG121" s="199"/>
      <c r="BH121" s="199"/>
      <c r="BI121" s="199"/>
    </row>
    <row r="122" spans="1:104" x14ac:dyDescent="0.2">
      <c r="A122" s="191"/>
      <c r="B122" s="192"/>
      <c r="C122" s="331" t="s">
        <v>1277</v>
      </c>
      <c r="D122" s="332"/>
      <c r="E122" s="193">
        <v>2.7103999999999999</v>
      </c>
      <c r="F122" s="194"/>
      <c r="G122" s="195"/>
      <c r="H122" s="196"/>
      <c r="I122" s="197"/>
      <c r="J122" s="184"/>
      <c r="K122" s="197"/>
      <c r="M122" s="198" t="s">
        <v>1277</v>
      </c>
      <c r="O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201" t="str">
        <f t="shared" si="4"/>
        <v>2,3*3*0,3718</v>
      </c>
      <c r="BE122" s="199"/>
      <c r="BF122" s="199"/>
      <c r="BG122" s="199"/>
      <c r="BH122" s="199"/>
      <c r="BI122" s="199"/>
    </row>
    <row r="123" spans="1:104" x14ac:dyDescent="0.2">
      <c r="A123" s="191"/>
      <c r="B123" s="192"/>
      <c r="C123" s="331" t="s">
        <v>1943</v>
      </c>
      <c r="D123" s="332"/>
      <c r="E123" s="193">
        <v>5.8391000000000002</v>
      </c>
      <c r="F123" s="194"/>
      <c r="G123" s="195"/>
      <c r="H123" s="196"/>
      <c r="I123" s="197"/>
      <c r="J123" s="184"/>
      <c r="K123" s="197"/>
      <c r="M123" s="198" t="s">
        <v>1943</v>
      </c>
      <c r="O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201" t="str">
        <f t="shared" si="4"/>
        <v>1,215*3*2*0,3718</v>
      </c>
      <c r="BE123" s="199"/>
      <c r="BF123" s="199"/>
      <c r="BG123" s="199"/>
      <c r="BH123" s="199"/>
      <c r="BI123" s="199"/>
    </row>
    <row r="124" spans="1:104" x14ac:dyDescent="0.2">
      <c r="A124" s="191"/>
      <c r="B124" s="192"/>
      <c r="C124" s="331" t="s">
        <v>1936</v>
      </c>
      <c r="D124" s="332"/>
      <c r="E124" s="193">
        <v>-0.67589999999999995</v>
      </c>
      <c r="F124" s="194"/>
      <c r="G124" s="195"/>
      <c r="H124" s="196"/>
      <c r="I124" s="197"/>
      <c r="J124" s="184"/>
      <c r="K124" s="197"/>
      <c r="M124" s="198" t="s">
        <v>1936</v>
      </c>
      <c r="O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201" t="str">
        <f t="shared" si="4"/>
        <v>5,235*3*0,3718</v>
      </c>
      <c r="BE124" s="199"/>
      <c r="BF124" s="199"/>
      <c r="BG124" s="199"/>
      <c r="BH124" s="199"/>
      <c r="BI124" s="199"/>
    </row>
    <row r="125" spans="1:104" x14ac:dyDescent="0.2">
      <c r="A125" s="191"/>
      <c r="B125" s="192"/>
      <c r="C125" s="331" t="s">
        <v>1269</v>
      </c>
      <c r="D125" s="332"/>
      <c r="E125" s="193">
        <v>-0.6008</v>
      </c>
      <c r="F125" s="194"/>
      <c r="G125" s="195"/>
      <c r="H125" s="196"/>
      <c r="I125" s="197"/>
      <c r="J125" s="184"/>
      <c r="K125" s="197"/>
      <c r="M125" s="198" t="s">
        <v>1269</v>
      </c>
      <c r="O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201" t="str">
        <f t="shared" si="4"/>
        <v>odečtení otvorů:-0,9*2,02*0,3718</v>
      </c>
      <c r="BE125" s="199"/>
      <c r="BF125" s="199"/>
      <c r="BG125" s="199"/>
      <c r="BH125" s="199"/>
      <c r="BI125" s="199"/>
    </row>
    <row r="126" spans="1:104" x14ac:dyDescent="0.2">
      <c r="A126" s="191"/>
      <c r="B126" s="192"/>
      <c r="C126" s="331" t="s">
        <v>2516</v>
      </c>
      <c r="D126" s="332"/>
      <c r="E126" s="193">
        <v>2.2307999999999999</v>
      </c>
      <c r="F126" s="194"/>
      <c r="G126" s="195"/>
      <c r="H126" s="196"/>
      <c r="I126" s="197"/>
      <c r="J126" s="184"/>
      <c r="K126" s="197"/>
      <c r="M126" s="198" t="s">
        <v>2516</v>
      </c>
      <c r="O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201" t="str">
        <f t="shared" si="4"/>
        <v>-0,8*2,02*0,3718</v>
      </c>
      <c r="BE126" s="199"/>
      <c r="BF126" s="199"/>
      <c r="BG126" s="199"/>
      <c r="BH126" s="199"/>
      <c r="BI126" s="199"/>
    </row>
    <row r="127" spans="1:104" x14ac:dyDescent="0.2">
      <c r="A127" s="191"/>
      <c r="B127" s="192"/>
      <c r="C127" s="331" t="s">
        <v>1945</v>
      </c>
      <c r="D127" s="332"/>
      <c r="E127" s="193">
        <v>4.1828000000000003</v>
      </c>
      <c r="F127" s="194"/>
      <c r="G127" s="195"/>
      <c r="H127" s="196"/>
      <c r="I127" s="197"/>
      <c r="J127" s="184"/>
      <c r="K127" s="197"/>
      <c r="M127" s="198" t="s">
        <v>1945</v>
      </c>
      <c r="O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201" t="str">
        <f t="shared" si="4"/>
        <v>420:2*3*0,3718</v>
      </c>
      <c r="BE127" s="199"/>
      <c r="BF127" s="199"/>
      <c r="BG127" s="199"/>
      <c r="BH127" s="199"/>
      <c r="BI127" s="199"/>
    </row>
    <row r="128" spans="1:104" x14ac:dyDescent="0.2">
      <c r="A128" s="191"/>
      <c r="B128" s="192"/>
      <c r="C128" s="331" t="s">
        <v>1936</v>
      </c>
      <c r="D128" s="332"/>
      <c r="E128" s="193">
        <v>-0.67589999999999995</v>
      </c>
      <c r="F128" s="194"/>
      <c r="G128" s="195"/>
      <c r="H128" s="196"/>
      <c r="I128" s="197"/>
      <c r="J128" s="184"/>
      <c r="K128" s="197"/>
      <c r="M128" s="198" t="s">
        <v>1936</v>
      </c>
      <c r="O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201" t="str">
        <f t="shared" si="4"/>
        <v>3,75*3*0,3718</v>
      </c>
      <c r="BE128" s="199"/>
      <c r="BF128" s="199"/>
      <c r="BG128" s="199"/>
      <c r="BH128" s="199"/>
      <c r="BI128" s="199"/>
    </row>
    <row r="129" spans="1:61" x14ac:dyDescent="0.2">
      <c r="A129" s="191"/>
      <c r="B129" s="192"/>
      <c r="C129" s="331" t="s">
        <v>1269</v>
      </c>
      <c r="D129" s="332"/>
      <c r="E129" s="193">
        <v>-0.6008</v>
      </c>
      <c r="F129" s="194"/>
      <c r="G129" s="195"/>
      <c r="H129" s="196"/>
      <c r="I129" s="197"/>
      <c r="J129" s="184"/>
      <c r="K129" s="197"/>
      <c r="M129" s="198" t="s">
        <v>1269</v>
      </c>
      <c r="O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201" t="str">
        <f t="shared" si="4"/>
        <v>odečtení otvorů:-0,9*2,02*0,3718</v>
      </c>
      <c r="BE129" s="199"/>
      <c r="BF129" s="199"/>
      <c r="BG129" s="199"/>
      <c r="BH129" s="199"/>
      <c r="BI129" s="199"/>
    </row>
    <row r="130" spans="1:61" x14ac:dyDescent="0.2">
      <c r="A130" s="191"/>
      <c r="B130" s="192"/>
      <c r="C130" s="331" t="s">
        <v>1946</v>
      </c>
      <c r="D130" s="332"/>
      <c r="E130" s="193">
        <v>0.83660000000000001</v>
      </c>
      <c r="F130" s="194"/>
      <c r="G130" s="195"/>
      <c r="H130" s="196"/>
      <c r="I130" s="197"/>
      <c r="J130" s="184"/>
      <c r="K130" s="197"/>
      <c r="M130" s="198" t="s">
        <v>1946</v>
      </c>
      <c r="O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201" t="str">
        <f t="shared" si="4"/>
        <v>-0,8*2,02*0,3718</v>
      </c>
      <c r="BE130" s="199"/>
      <c r="BF130" s="199"/>
      <c r="BG130" s="199"/>
      <c r="BH130" s="199"/>
      <c r="BI130" s="199"/>
    </row>
    <row r="131" spans="1:61" x14ac:dyDescent="0.2">
      <c r="A131" s="191"/>
      <c r="B131" s="192"/>
      <c r="C131" s="331" t="s">
        <v>2517</v>
      </c>
      <c r="D131" s="332"/>
      <c r="E131" s="193">
        <v>3.7366000000000001</v>
      </c>
      <c r="F131" s="194"/>
      <c r="G131" s="195"/>
      <c r="H131" s="196"/>
      <c r="I131" s="197"/>
      <c r="J131" s="184"/>
      <c r="K131" s="197"/>
      <c r="M131" s="198" t="s">
        <v>2517</v>
      </c>
      <c r="O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201" t="str">
        <f t="shared" si="4"/>
        <v>hydrant :0,25*3*3*0,3718</v>
      </c>
      <c r="BE131" s="199"/>
      <c r="BF131" s="199"/>
      <c r="BG131" s="199"/>
      <c r="BH131" s="199"/>
      <c r="BI131" s="199"/>
    </row>
    <row r="132" spans="1:61" x14ac:dyDescent="0.2">
      <c r="A132" s="191"/>
      <c r="B132" s="192"/>
      <c r="C132" s="331" t="s">
        <v>1948</v>
      </c>
      <c r="D132" s="332"/>
      <c r="E132" s="193">
        <v>2.3422999999999998</v>
      </c>
      <c r="F132" s="194"/>
      <c r="G132" s="195"/>
      <c r="H132" s="196"/>
      <c r="I132" s="197"/>
      <c r="J132" s="184"/>
      <c r="K132" s="197"/>
      <c r="M132" s="198" t="s">
        <v>1948</v>
      </c>
      <c r="O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201" t="str">
        <f t="shared" si="4"/>
        <v>415, 414:3,35*3*0,3718</v>
      </c>
      <c r="BE132" s="199"/>
      <c r="BF132" s="199"/>
      <c r="BG132" s="199"/>
      <c r="BH132" s="199"/>
      <c r="BI132" s="199"/>
    </row>
    <row r="133" spans="1:61" x14ac:dyDescent="0.2">
      <c r="A133" s="191"/>
      <c r="B133" s="192"/>
      <c r="C133" s="331" t="s">
        <v>1260</v>
      </c>
      <c r="D133" s="332"/>
      <c r="E133" s="193">
        <v>1.3385</v>
      </c>
      <c r="F133" s="194"/>
      <c r="G133" s="195"/>
      <c r="H133" s="196"/>
      <c r="I133" s="197"/>
      <c r="J133" s="184"/>
      <c r="K133" s="197"/>
      <c r="M133" s="198" t="s">
        <v>1260</v>
      </c>
      <c r="O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201" t="str">
        <f t="shared" si="4"/>
        <v>2,1*3*0,3718</v>
      </c>
      <c r="BE133" s="199"/>
      <c r="BF133" s="199"/>
      <c r="BG133" s="199"/>
      <c r="BH133" s="199"/>
      <c r="BI133" s="199"/>
    </row>
    <row r="134" spans="1:61" x14ac:dyDescent="0.2">
      <c r="A134" s="191"/>
      <c r="B134" s="192"/>
      <c r="C134" s="331" t="s">
        <v>1949</v>
      </c>
      <c r="D134" s="332"/>
      <c r="E134" s="193">
        <v>-1.3519000000000001</v>
      </c>
      <c r="F134" s="194"/>
      <c r="G134" s="195"/>
      <c r="H134" s="196"/>
      <c r="I134" s="197"/>
      <c r="J134" s="184"/>
      <c r="K134" s="197"/>
      <c r="M134" s="198" t="s">
        <v>1949</v>
      </c>
      <c r="O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201" t="str">
        <f t="shared" si="4"/>
        <v>1,2*3*0,3718</v>
      </c>
      <c r="BE134" s="199"/>
      <c r="BF134" s="199"/>
      <c r="BG134" s="199"/>
      <c r="BH134" s="199"/>
      <c r="BI134" s="199"/>
    </row>
    <row r="135" spans="1:61" x14ac:dyDescent="0.2">
      <c r="A135" s="191"/>
      <c r="B135" s="192"/>
      <c r="C135" s="331" t="s">
        <v>1269</v>
      </c>
      <c r="D135" s="332"/>
      <c r="E135" s="193">
        <v>-0.6008</v>
      </c>
      <c r="F135" s="194"/>
      <c r="G135" s="195"/>
      <c r="H135" s="196"/>
      <c r="I135" s="197"/>
      <c r="J135" s="184"/>
      <c r="K135" s="197"/>
      <c r="M135" s="198" t="s">
        <v>1269</v>
      </c>
      <c r="O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201" t="str">
        <f t="shared" si="4"/>
        <v>-0,9*2,02*2*0,3718</v>
      </c>
      <c r="BE135" s="199"/>
      <c r="BF135" s="199"/>
      <c r="BG135" s="199"/>
      <c r="BH135" s="199"/>
      <c r="BI135" s="199"/>
    </row>
    <row r="136" spans="1:61" x14ac:dyDescent="0.2">
      <c r="A136" s="191"/>
      <c r="B136" s="192"/>
      <c r="C136" s="331" t="s">
        <v>2518</v>
      </c>
      <c r="D136" s="332"/>
      <c r="E136" s="193">
        <v>3.4577</v>
      </c>
      <c r="F136" s="194"/>
      <c r="G136" s="195"/>
      <c r="H136" s="196"/>
      <c r="I136" s="197"/>
      <c r="J136" s="184"/>
      <c r="K136" s="197"/>
      <c r="M136" s="198" t="s">
        <v>2518</v>
      </c>
      <c r="O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201" t="str">
        <f t="shared" si="4"/>
        <v>-0,8*2,02*0,3718</v>
      </c>
      <c r="BE136" s="199"/>
      <c r="BF136" s="199"/>
      <c r="BG136" s="199"/>
      <c r="BH136" s="199"/>
      <c r="BI136" s="199"/>
    </row>
    <row r="137" spans="1:61" x14ac:dyDescent="0.2">
      <c r="A137" s="191"/>
      <c r="B137" s="192"/>
      <c r="C137" s="331" t="s">
        <v>1951</v>
      </c>
      <c r="D137" s="332"/>
      <c r="E137" s="193">
        <v>2.9112</v>
      </c>
      <c r="F137" s="194"/>
      <c r="G137" s="195"/>
      <c r="H137" s="196"/>
      <c r="I137" s="197"/>
      <c r="J137" s="184"/>
      <c r="K137" s="197"/>
      <c r="M137" s="198" t="s">
        <v>1951</v>
      </c>
      <c r="O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201" t="str">
        <f t="shared" si="4"/>
        <v>409, 412:3,1*3*0,3718</v>
      </c>
      <c r="BE137" s="199"/>
      <c r="BF137" s="199"/>
      <c r="BG137" s="199"/>
      <c r="BH137" s="199"/>
      <c r="BI137" s="199"/>
    </row>
    <row r="138" spans="1:61" x14ac:dyDescent="0.2">
      <c r="A138" s="191"/>
      <c r="B138" s="192"/>
      <c r="C138" s="331" t="s">
        <v>1952</v>
      </c>
      <c r="D138" s="332"/>
      <c r="E138" s="193">
        <v>0.66920000000000002</v>
      </c>
      <c r="F138" s="194"/>
      <c r="G138" s="195"/>
      <c r="H138" s="196"/>
      <c r="I138" s="197"/>
      <c r="J138" s="184"/>
      <c r="K138" s="197"/>
      <c r="M138" s="198" t="s">
        <v>1952</v>
      </c>
      <c r="O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201" t="str">
        <f t="shared" si="4"/>
        <v>2,61*3*0,3718</v>
      </c>
      <c r="BE138" s="199"/>
      <c r="BF138" s="199"/>
      <c r="BG138" s="199"/>
      <c r="BH138" s="199"/>
      <c r="BI138" s="199"/>
    </row>
    <row r="139" spans="1:61" x14ac:dyDescent="0.2">
      <c r="A139" s="191"/>
      <c r="B139" s="192"/>
      <c r="C139" s="331" t="s">
        <v>1936</v>
      </c>
      <c r="D139" s="332"/>
      <c r="E139" s="193">
        <v>-0.67589999999999995</v>
      </c>
      <c r="F139" s="194"/>
      <c r="G139" s="195"/>
      <c r="H139" s="196"/>
      <c r="I139" s="197"/>
      <c r="J139" s="184"/>
      <c r="K139" s="197"/>
      <c r="M139" s="198" t="s">
        <v>1936</v>
      </c>
      <c r="O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201" t="str">
        <f t="shared" si="4"/>
        <v>0,6*3*0,3718</v>
      </c>
      <c r="BE139" s="199"/>
      <c r="BF139" s="199"/>
      <c r="BG139" s="199"/>
      <c r="BH139" s="199"/>
      <c r="BI139" s="199"/>
    </row>
    <row r="140" spans="1:61" x14ac:dyDescent="0.2">
      <c r="A140" s="191"/>
      <c r="B140" s="192"/>
      <c r="C140" s="331" t="s">
        <v>1269</v>
      </c>
      <c r="D140" s="332"/>
      <c r="E140" s="193">
        <v>-0.6008</v>
      </c>
      <c r="F140" s="194"/>
      <c r="G140" s="195"/>
      <c r="H140" s="196"/>
      <c r="I140" s="197"/>
      <c r="J140" s="184"/>
      <c r="K140" s="197"/>
      <c r="M140" s="198" t="s">
        <v>1269</v>
      </c>
      <c r="O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201" t="str">
        <f t="shared" si="4"/>
        <v>odečtení otvorů:-0,9*2,02*0,3718</v>
      </c>
      <c r="BE140" s="199"/>
      <c r="BF140" s="199"/>
      <c r="BG140" s="199"/>
      <c r="BH140" s="199"/>
      <c r="BI140" s="199"/>
    </row>
    <row r="141" spans="1:61" x14ac:dyDescent="0.2">
      <c r="A141" s="191"/>
      <c r="B141" s="192"/>
      <c r="C141" s="331" t="s">
        <v>2519</v>
      </c>
      <c r="D141" s="332"/>
      <c r="E141" s="193">
        <v>8.3655000000000008</v>
      </c>
      <c r="F141" s="194"/>
      <c r="G141" s="195"/>
      <c r="H141" s="196"/>
      <c r="I141" s="197"/>
      <c r="J141" s="184"/>
      <c r="K141" s="197"/>
      <c r="M141" s="198" t="s">
        <v>2519</v>
      </c>
      <c r="O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201" t="str">
        <f t="shared" si="4"/>
        <v>-0,8*2,02*0,3718</v>
      </c>
      <c r="BE141" s="199"/>
      <c r="BF141" s="199"/>
      <c r="BG141" s="199"/>
      <c r="BH141" s="199"/>
      <c r="BI141" s="199"/>
    </row>
    <row r="142" spans="1:61" x14ac:dyDescent="0.2">
      <c r="A142" s="191"/>
      <c r="B142" s="192"/>
      <c r="C142" s="331" t="s">
        <v>1954</v>
      </c>
      <c r="D142" s="332"/>
      <c r="E142" s="193">
        <v>2.7048000000000001</v>
      </c>
      <c r="F142" s="194"/>
      <c r="G142" s="195"/>
      <c r="H142" s="196"/>
      <c r="I142" s="197"/>
      <c r="J142" s="184"/>
      <c r="K142" s="197"/>
      <c r="M142" s="198" t="s">
        <v>1954</v>
      </c>
      <c r="O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201" t="str">
        <f t="shared" si="4"/>
        <v>406, 404:3,75*3*2*0,3718</v>
      </c>
      <c r="BE142" s="199"/>
      <c r="BF142" s="199"/>
      <c r="BG142" s="199"/>
      <c r="BH142" s="199"/>
      <c r="BI142" s="199"/>
    </row>
    <row r="143" spans="1:61" x14ac:dyDescent="0.2">
      <c r="A143" s="191"/>
      <c r="B143" s="192"/>
      <c r="C143" s="331" t="s">
        <v>1955</v>
      </c>
      <c r="D143" s="332"/>
      <c r="E143" s="193">
        <v>-1.3519000000000001</v>
      </c>
      <c r="F143" s="194"/>
      <c r="G143" s="195"/>
      <c r="H143" s="196"/>
      <c r="I143" s="197"/>
      <c r="J143" s="184"/>
      <c r="K143" s="197"/>
      <c r="M143" s="198" t="s">
        <v>1955</v>
      </c>
      <c r="O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201" t="str">
        <f t="shared" si="4"/>
        <v>2,425*3*0,3718</v>
      </c>
      <c r="BE143" s="199"/>
      <c r="BF143" s="199"/>
      <c r="BG143" s="199"/>
      <c r="BH143" s="199"/>
      <c r="BI143" s="199"/>
    </row>
    <row r="144" spans="1:61" x14ac:dyDescent="0.2">
      <c r="A144" s="191"/>
      <c r="B144" s="192"/>
      <c r="C144" s="331" t="s">
        <v>1269</v>
      </c>
      <c r="D144" s="332"/>
      <c r="E144" s="193">
        <v>-0.6008</v>
      </c>
      <c r="F144" s="194"/>
      <c r="G144" s="195"/>
      <c r="H144" s="196"/>
      <c r="I144" s="197"/>
      <c r="J144" s="184"/>
      <c r="K144" s="197"/>
      <c r="M144" s="198" t="s">
        <v>1269</v>
      </c>
      <c r="O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201" t="str">
        <f t="shared" si="4"/>
        <v>odečtení otvorů:-0,9*2,02*2*0,3718</v>
      </c>
      <c r="BE144" s="199"/>
      <c r="BF144" s="199"/>
      <c r="BG144" s="199"/>
      <c r="BH144" s="199"/>
      <c r="BI144" s="199"/>
    </row>
    <row r="145" spans="1:104" x14ac:dyDescent="0.2">
      <c r="A145" s="161">
        <v>25</v>
      </c>
      <c r="B145" s="162" t="s">
        <v>685</v>
      </c>
      <c r="C145" s="163" t="s">
        <v>686</v>
      </c>
      <c r="D145" s="164" t="s">
        <v>41</v>
      </c>
      <c r="E145" s="165">
        <v>2.9298000000000002</v>
      </c>
      <c r="F145" s="122">
        <f>'01 109 '!F145</f>
        <v>0</v>
      </c>
      <c r="G145" s="166">
        <f>E145*F145</f>
        <v>0</v>
      </c>
      <c r="H145" s="167">
        <v>0.12138</v>
      </c>
      <c r="I145" s="168">
        <f>E145*H145</f>
        <v>0.35561912400000001</v>
      </c>
      <c r="J145" s="167">
        <v>0</v>
      </c>
      <c r="K145" s="168">
        <f>E145*J145</f>
        <v>0</v>
      </c>
      <c r="O145" s="199"/>
      <c r="Z145" s="199"/>
      <c r="AA145" s="199">
        <v>1</v>
      </c>
      <c r="AB145" s="199">
        <v>1</v>
      </c>
      <c r="AC145" s="199">
        <v>1</v>
      </c>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200">
        <f>G145</f>
        <v>0</v>
      </c>
      <c r="BA145" s="199"/>
      <c r="BB145" s="199"/>
      <c r="BC145" s="199"/>
      <c r="BD145" s="199"/>
      <c r="BE145" s="199"/>
      <c r="BF145" s="199"/>
      <c r="BG145" s="199"/>
      <c r="BH145" s="199"/>
      <c r="BI145" s="199"/>
      <c r="CA145" s="199">
        <v>1</v>
      </c>
      <c r="CB145" s="199">
        <v>1</v>
      </c>
      <c r="CZ145" s="124">
        <v>1</v>
      </c>
    </row>
    <row r="146" spans="1:104" x14ac:dyDescent="0.2">
      <c r="A146" s="191"/>
      <c r="B146" s="192"/>
      <c r="C146" s="312" t="s">
        <v>687</v>
      </c>
      <c r="D146" s="313"/>
      <c r="E146" s="313"/>
      <c r="F146" s="313"/>
      <c r="G146" s="314"/>
      <c r="I146" s="197"/>
      <c r="K146" s="197"/>
      <c r="L146" s="198" t="s">
        <v>687</v>
      </c>
      <c r="O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row>
    <row r="147" spans="1:104" x14ac:dyDescent="0.2">
      <c r="A147" s="191"/>
      <c r="B147" s="192"/>
      <c r="C147" s="312" t="s">
        <v>646</v>
      </c>
      <c r="D147" s="313"/>
      <c r="E147" s="313"/>
      <c r="F147" s="313"/>
      <c r="G147" s="314"/>
      <c r="I147" s="197"/>
      <c r="K147" s="197"/>
      <c r="L147" s="198" t="s">
        <v>646</v>
      </c>
      <c r="O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row>
    <row r="148" spans="1:104" x14ac:dyDescent="0.2">
      <c r="A148" s="191"/>
      <c r="B148" s="192"/>
      <c r="C148" s="331" t="s">
        <v>2520</v>
      </c>
      <c r="D148" s="332"/>
      <c r="E148" s="193">
        <v>2.1193</v>
      </c>
      <c r="F148" s="194"/>
      <c r="G148" s="195"/>
      <c r="H148" s="196"/>
      <c r="I148" s="197"/>
      <c r="J148" s="184"/>
      <c r="K148" s="197"/>
      <c r="M148" s="198" t="s">
        <v>2520</v>
      </c>
      <c r="O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201" t="str">
        <f>C147</f>
        <v>včetně kotvení</v>
      </c>
      <c r="BE148" s="199"/>
      <c r="BF148" s="199"/>
      <c r="BG148" s="199"/>
      <c r="BH148" s="199"/>
      <c r="BI148" s="199"/>
    </row>
    <row r="149" spans="1:104" x14ac:dyDescent="0.2">
      <c r="A149" s="191"/>
      <c r="B149" s="192"/>
      <c r="C149" s="331" t="s">
        <v>2521</v>
      </c>
      <c r="D149" s="332"/>
      <c r="E149" s="193">
        <v>1.5616000000000001</v>
      </c>
      <c r="F149" s="194"/>
      <c r="G149" s="195"/>
      <c r="H149" s="196"/>
      <c r="I149" s="197"/>
      <c r="J149" s="184"/>
      <c r="K149" s="197"/>
      <c r="M149" s="198" t="s">
        <v>2521</v>
      </c>
      <c r="O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201" t="str">
        <f>C148</f>
        <v>420:1,9*3*0,3718</v>
      </c>
      <c r="BE149" s="199"/>
      <c r="BF149" s="199"/>
      <c r="BG149" s="199"/>
      <c r="BH149" s="199"/>
      <c r="BI149" s="199"/>
    </row>
    <row r="150" spans="1:104" x14ac:dyDescent="0.2">
      <c r="A150" s="191"/>
      <c r="B150" s="192"/>
      <c r="C150" s="331" t="s">
        <v>1958</v>
      </c>
      <c r="D150" s="332"/>
      <c r="E150" s="193">
        <v>-0.751</v>
      </c>
      <c r="F150" s="194"/>
      <c r="G150" s="195"/>
      <c r="H150" s="196"/>
      <c r="I150" s="197"/>
      <c r="J150" s="184"/>
      <c r="K150" s="197"/>
      <c r="M150" s="198" t="s">
        <v>1958</v>
      </c>
      <c r="O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201" t="str">
        <f>C149</f>
        <v>402:1,4*3*0,3718</v>
      </c>
      <c r="BE150" s="199"/>
      <c r="BF150" s="199"/>
      <c r="BG150" s="199"/>
      <c r="BH150" s="199"/>
      <c r="BI150" s="199"/>
    </row>
    <row r="151" spans="1:104" x14ac:dyDescent="0.2">
      <c r="A151" s="161">
        <v>26</v>
      </c>
      <c r="B151" s="162" t="s">
        <v>1615</v>
      </c>
      <c r="C151" s="163" t="s">
        <v>1616</v>
      </c>
      <c r="D151" s="164" t="s">
        <v>41</v>
      </c>
      <c r="E151" s="165">
        <v>6.3410000000000002</v>
      </c>
      <c r="F151" s="122">
        <f>'01 109 '!F151</f>
        <v>0</v>
      </c>
      <c r="G151" s="166">
        <f>E151*F151</f>
        <v>0</v>
      </c>
      <c r="H151" s="167">
        <v>0.12841</v>
      </c>
      <c r="I151" s="168">
        <f>E151*H151</f>
        <v>0.81424781000000002</v>
      </c>
      <c r="J151" s="167">
        <v>0</v>
      </c>
      <c r="K151" s="168">
        <f>E151*J151</f>
        <v>0</v>
      </c>
      <c r="O151" s="199"/>
      <c r="Z151" s="199"/>
      <c r="AA151" s="199">
        <v>1</v>
      </c>
      <c r="AB151" s="199">
        <v>1</v>
      </c>
      <c r="AC151" s="199">
        <v>1</v>
      </c>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200">
        <f>G151</f>
        <v>0</v>
      </c>
      <c r="BA151" s="199"/>
      <c r="BB151" s="199"/>
      <c r="BC151" s="199"/>
      <c r="BD151" s="199"/>
      <c r="BE151" s="199"/>
      <c r="BF151" s="199"/>
      <c r="BG151" s="199"/>
      <c r="BH151" s="199"/>
      <c r="BI151" s="199"/>
      <c r="CA151" s="199">
        <v>1</v>
      </c>
      <c r="CB151" s="199">
        <v>1</v>
      </c>
      <c r="CZ151" s="124">
        <v>1</v>
      </c>
    </row>
    <row r="152" spans="1:104" ht="22.5" x14ac:dyDescent="0.2">
      <c r="A152" s="191"/>
      <c r="B152" s="192"/>
      <c r="C152" s="312" t="s">
        <v>1617</v>
      </c>
      <c r="D152" s="313"/>
      <c r="E152" s="313"/>
      <c r="F152" s="313"/>
      <c r="G152" s="314"/>
      <c r="I152" s="197"/>
      <c r="K152" s="197"/>
      <c r="L152" s="198" t="s">
        <v>1617</v>
      </c>
      <c r="O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row>
    <row r="153" spans="1:104" x14ac:dyDescent="0.2">
      <c r="A153" s="191"/>
      <c r="B153" s="192"/>
      <c r="C153" s="312" t="s">
        <v>1618</v>
      </c>
      <c r="D153" s="313"/>
      <c r="E153" s="313"/>
      <c r="F153" s="313"/>
      <c r="G153" s="314"/>
      <c r="I153" s="197"/>
      <c r="K153" s="197"/>
      <c r="L153" s="198" t="s">
        <v>1618</v>
      </c>
      <c r="O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row>
    <row r="154" spans="1:104" x14ac:dyDescent="0.2">
      <c r="A154" s="191"/>
      <c r="B154" s="192"/>
      <c r="C154" s="312" t="s">
        <v>646</v>
      </c>
      <c r="D154" s="313"/>
      <c r="E154" s="313"/>
      <c r="F154" s="313"/>
      <c r="G154" s="314"/>
      <c r="I154" s="197"/>
      <c r="K154" s="197"/>
      <c r="L154" s="198" t="s">
        <v>646</v>
      </c>
      <c r="O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row>
    <row r="155" spans="1:104" x14ac:dyDescent="0.2">
      <c r="A155" s="191"/>
      <c r="B155" s="192"/>
      <c r="C155" s="331" t="s">
        <v>2522</v>
      </c>
      <c r="D155" s="332"/>
      <c r="E155" s="193">
        <v>1.1599999999999999</v>
      </c>
      <c r="F155" s="194"/>
      <c r="G155" s="195"/>
      <c r="H155" s="196"/>
      <c r="I155" s="197"/>
      <c r="J155" s="184"/>
      <c r="K155" s="197"/>
      <c r="M155" s="198" t="s">
        <v>2522</v>
      </c>
      <c r="O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201" t="str">
        <f t="shared" ref="BD155:BD160" si="5">C154</f>
        <v>včetně kotvení</v>
      </c>
      <c r="BE155" s="199"/>
      <c r="BF155" s="199"/>
      <c r="BG155" s="199"/>
      <c r="BH155" s="199"/>
      <c r="BI155" s="199"/>
    </row>
    <row r="156" spans="1:104" x14ac:dyDescent="0.2">
      <c r="A156" s="191"/>
      <c r="B156" s="192"/>
      <c r="C156" s="331" t="s">
        <v>1960</v>
      </c>
      <c r="D156" s="332"/>
      <c r="E156" s="193">
        <v>1.5281</v>
      </c>
      <c r="F156" s="194"/>
      <c r="G156" s="195"/>
      <c r="H156" s="196"/>
      <c r="I156" s="197"/>
      <c r="J156" s="184"/>
      <c r="K156" s="197"/>
      <c r="M156" s="198" t="s">
        <v>1960</v>
      </c>
      <c r="O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201" t="str">
        <f t="shared" si="5"/>
        <v>410, 407:0,52*3*2*0,3718</v>
      </c>
      <c r="BE156" s="199"/>
      <c r="BF156" s="199"/>
      <c r="BG156" s="199"/>
      <c r="BH156" s="199"/>
      <c r="BI156" s="199"/>
    </row>
    <row r="157" spans="1:104" x14ac:dyDescent="0.2">
      <c r="A157" s="191"/>
      <c r="B157" s="192"/>
      <c r="C157" s="331" t="s">
        <v>2523</v>
      </c>
      <c r="D157" s="332"/>
      <c r="E157" s="193">
        <v>0.48520000000000002</v>
      </c>
      <c r="F157" s="194"/>
      <c r="G157" s="195"/>
      <c r="H157" s="196"/>
      <c r="I157" s="197"/>
      <c r="J157" s="184"/>
      <c r="K157" s="197"/>
      <c r="M157" s="198" t="s">
        <v>2523</v>
      </c>
      <c r="O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201" t="str">
        <f t="shared" si="5"/>
        <v>0,685*3*2*0,3718</v>
      </c>
      <c r="BE157" s="199"/>
      <c r="BF157" s="199"/>
      <c r="BG157" s="199"/>
      <c r="BH157" s="199"/>
      <c r="BI157" s="199"/>
    </row>
    <row r="158" spans="1:104" x14ac:dyDescent="0.2">
      <c r="A158" s="191"/>
      <c r="B158" s="192"/>
      <c r="C158" s="331" t="s">
        <v>1962</v>
      </c>
      <c r="D158" s="332"/>
      <c r="E158" s="193">
        <v>0.63580000000000003</v>
      </c>
      <c r="F158" s="194"/>
      <c r="G158" s="195"/>
      <c r="H158" s="196"/>
      <c r="I158" s="197"/>
      <c r="J158" s="184"/>
      <c r="K158" s="197"/>
      <c r="M158" s="198" t="s">
        <v>1962</v>
      </c>
      <c r="O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201" t="str">
        <f t="shared" si="5"/>
        <v>406:0,435*3*0,3718</v>
      </c>
      <c r="BE158" s="199"/>
      <c r="BF158" s="199"/>
      <c r="BG158" s="199"/>
      <c r="BH158" s="199"/>
      <c r="BI158" s="199"/>
    </row>
    <row r="159" spans="1:104" x14ac:dyDescent="0.2">
      <c r="A159" s="191"/>
      <c r="B159" s="192"/>
      <c r="C159" s="331" t="s">
        <v>2524</v>
      </c>
      <c r="D159" s="332"/>
      <c r="E159" s="193">
        <v>1.45</v>
      </c>
      <c r="F159" s="194"/>
      <c r="G159" s="195"/>
      <c r="H159" s="196"/>
      <c r="I159" s="197"/>
      <c r="J159" s="184"/>
      <c r="K159" s="197"/>
      <c r="M159" s="198" t="s">
        <v>2524</v>
      </c>
      <c r="O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201" t="str">
        <f t="shared" si="5"/>
        <v>0,57*3*0,3718</v>
      </c>
      <c r="BE159" s="199"/>
      <c r="BF159" s="199"/>
      <c r="BG159" s="199"/>
      <c r="BH159" s="199"/>
      <c r="BI159" s="199"/>
    </row>
    <row r="160" spans="1:104" x14ac:dyDescent="0.2">
      <c r="A160" s="191"/>
      <c r="B160" s="192"/>
      <c r="C160" s="331" t="s">
        <v>1964</v>
      </c>
      <c r="D160" s="332"/>
      <c r="E160" s="193">
        <v>1.0819000000000001</v>
      </c>
      <c r="F160" s="194"/>
      <c r="G160" s="195"/>
      <c r="H160" s="196"/>
      <c r="I160" s="197"/>
      <c r="J160" s="184"/>
      <c r="K160" s="197"/>
      <c r="M160" s="198" t="s">
        <v>1964</v>
      </c>
      <c r="O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201" t="str">
        <f t="shared" si="5"/>
        <v>412. 416:0,65*3*2*0,3718</v>
      </c>
      <c r="BE160" s="199"/>
      <c r="BF160" s="199"/>
      <c r="BG160" s="199"/>
      <c r="BH160" s="199"/>
      <c r="BI160" s="199"/>
    </row>
    <row r="161" spans="1:104" ht="22.5" x14ac:dyDescent="0.2">
      <c r="A161" s="161">
        <v>27</v>
      </c>
      <c r="B161" s="162" t="s">
        <v>694</v>
      </c>
      <c r="C161" s="163" t="s">
        <v>1625</v>
      </c>
      <c r="D161" s="164" t="s">
        <v>41</v>
      </c>
      <c r="E161" s="165">
        <v>103.8066</v>
      </c>
      <c r="F161" s="122">
        <f>'01 109 '!F161</f>
        <v>0</v>
      </c>
      <c r="G161" s="166">
        <f>E161*F161</f>
        <v>0</v>
      </c>
      <c r="H161" s="167">
        <v>1.2149999999999999E-2</v>
      </c>
      <c r="I161" s="168">
        <f>E161*H161</f>
        <v>1.2612501899999999</v>
      </c>
      <c r="J161" s="167">
        <v>0</v>
      </c>
      <c r="K161" s="168">
        <f>E161*J161</f>
        <v>0</v>
      </c>
      <c r="O161" s="199"/>
      <c r="Z161" s="199"/>
      <c r="AA161" s="199">
        <v>1</v>
      </c>
      <c r="AB161" s="199">
        <v>0</v>
      </c>
      <c r="AC161" s="199">
        <v>0</v>
      </c>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200">
        <f>G161</f>
        <v>0</v>
      </c>
      <c r="BA161" s="199"/>
      <c r="BB161" s="199"/>
      <c r="BC161" s="199"/>
      <c r="BD161" s="199"/>
      <c r="BE161" s="199"/>
      <c r="BF161" s="199"/>
      <c r="BG161" s="199"/>
      <c r="BH161" s="199"/>
      <c r="BI161" s="199"/>
      <c r="CA161" s="199">
        <v>1</v>
      </c>
      <c r="CB161" s="199">
        <v>0</v>
      </c>
      <c r="CZ161" s="124">
        <v>1</v>
      </c>
    </row>
    <row r="162" spans="1:104" x14ac:dyDescent="0.2">
      <c r="A162" s="191"/>
      <c r="B162" s="192"/>
      <c r="C162" s="312"/>
      <c r="D162" s="313"/>
      <c r="E162" s="313"/>
      <c r="F162" s="313"/>
      <c r="G162" s="314"/>
      <c r="I162" s="197"/>
      <c r="K162" s="197"/>
      <c r="L162" s="198"/>
      <c r="O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row>
    <row r="163" spans="1:104" x14ac:dyDescent="0.2">
      <c r="A163" s="191"/>
      <c r="B163" s="192"/>
      <c r="C163" s="331" t="s">
        <v>2525</v>
      </c>
      <c r="D163" s="332"/>
      <c r="E163" s="193">
        <v>1.4128000000000001</v>
      </c>
      <c r="F163" s="194"/>
      <c r="G163" s="195"/>
      <c r="H163" s="196"/>
      <c r="I163" s="197"/>
      <c r="J163" s="184"/>
      <c r="K163" s="197"/>
      <c r="M163" s="198" t="s">
        <v>2525</v>
      </c>
      <c r="O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201">
        <f t="shared" ref="BD163:BD184" si="6">C162</f>
        <v>0</v>
      </c>
      <c r="BE163" s="199"/>
      <c r="BF163" s="199"/>
      <c r="BG163" s="199"/>
      <c r="BH163" s="199"/>
      <c r="BI163" s="199"/>
    </row>
    <row r="164" spans="1:104" x14ac:dyDescent="0.2">
      <c r="A164" s="191"/>
      <c r="B164" s="192"/>
      <c r="C164" s="331" t="s">
        <v>2526</v>
      </c>
      <c r="D164" s="332"/>
      <c r="E164" s="193">
        <v>4.5731000000000002</v>
      </c>
      <c r="F164" s="194"/>
      <c r="G164" s="195"/>
      <c r="H164" s="196"/>
      <c r="I164" s="197"/>
      <c r="J164" s="184"/>
      <c r="K164" s="197"/>
      <c r="M164" s="198" t="s">
        <v>2526</v>
      </c>
      <c r="O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201" t="str">
        <f t="shared" si="6"/>
        <v>404:3,8*0,3718</v>
      </c>
      <c r="BE164" s="199"/>
      <c r="BF164" s="199"/>
      <c r="BG164" s="199"/>
      <c r="BH164" s="199"/>
      <c r="BI164" s="199"/>
    </row>
    <row r="165" spans="1:104" x14ac:dyDescent="0.2">
      <c r="A165" s="191"/>
      <c r="B165" s="192"/>
      <c r="C165" s="331" t="s">
        <v>2527</v>
      </c>
      <c r="D165" s="332"/>
      <c r="E165" s="193">
        <v>1.7102999999999999</v>
      </c>
      <c r="F165" s="194"/>
      <c r="G165" s="195"/>
      <c r="H165" s="196"/>
      <c r="I165" s="197"/>
      <c r="J165" s="184"/>
      <c r="K165" s="197"/>
      <c r="M165" s="198" t="s">
        <v>2527</v>
      </c>
      <c r="O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201" t="str">
        <f t="shared" si="6"/>
        <v>405:12,3*0,3718</v>
      </c>
      <c r="BE165" s="199"/>
      <c r="BF165" s="199"/>
      <c r="BG165" s="199"/>
      <c r="BH165" s="199"/>
      <c r="BI165" s="199"/>
    </row>
    <row r="166" spans="1:104" x14ac:dyDescent="0.2">
      <c r="A166" s="191"/>
      <c r="B166" s="192"/>
      <c r="C166" s="331" t="s">
        <v>2528</v>
      </c>
      <c r="D166" s="332"/>
      <c r="E166" s="193">
        <v>10.410399999999999</v>
      </c>
      <c r="F166" s="194"/>
      <c r="G166" s="195"/>
      <c r="H166" s="196"/>
      <c r="I166" s="197"/>
      <c r="J166" s="184"/>
      <c r="K166" s="197"/>
      <c r="M166" s="198" t="s">
        <v>2528</v>
      </c>
      <c r="O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201" t="str">
        <f t="shared" si="6"/>
        <v>406:4,6*0,3718</v>
      </c>
      <c r="BE166" s="199"/>
      <c r="BF166" s="199"/>
      <c r="BG166" s="199"/>
      <c r="BH166" s="199"/>
      <c r="BI166" s="199"/>
    </row>
    <row r="167" spans="1:104" x14ac:dyDescent="0.2">
      <c r="A167" s="191"/>
      <c r="B167" s="192"/>
      <c r="C167" s="331" t="s">
        <v>2529</v>
      </c>
      <c r="D167" s="332"/>
      <c r="E167" s="193">
        <v>1.859</v>
      </c>
      <c r="F167" s="194"/>
      <c r="G167" s="195"/>
      <c r="H167" s="196"/>
      <c r="I167" s="197"/>
      <c r="J167" s="184"/>
      <c r="K167" s="197"/>
      <c r="M167" s="198" t="s">
        <v>2529</v>
      </c>
      <c r="O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201" t="str">
        <f t="shared" si="6"/>
        <v>407:28*0,3718</v>
      </c>
      <c r="BE167" s="199"/>
      <c r="BF167" s="199"/>
      <c r="BG167" s="199"/>
      <c r="BH167" s="199"/>
      <c r="BI167" s="199"/>
    </row>
    <row r="168" spans="1:104" x14ac:dyDescent="0.2">
      <c r="A168" s="191"/>
      <c r="B168" s="192"/>
      <c r="C168" s="331" t="s">
        <v>2530</v>
      </c>
      <c r="D168" s="332"/>
      <c r="E168" s="193">
        <v>10.559100000000001</v>
      </c>
      <c r="F168" s="194"/>
      <c r="G168" s="195"/>
      <c r="H168" s="196"/>
      <c r="I168" s="197"/>
      <c r="J168" s="184"/>
      <c r="K168" s="197"/>
      <c r="M168" s="198" t="s">
        <v>2530</v>
      </c>
      <c r="O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201" t="str">
        <f t="shared" si="6"/>
        <v>409:5*0,3718</v>
      </c>
      <c r="BE168" s="199"/>
      <c r="BF168" s="199"/>
      <c r="BG168" s="199"/>
      <c r="BH168" s="199"/>
      <c r="BI168" s="199"/>
    </row>
    <row r="169" spans="1:104" x14ac:dyDescent="0.2">
      <c r="A169" s="191"/>
      <c r="B169" s="192"/>
      <c r="C169" s="331" t="s">
        <v>2531</v>
      </c>
      <c r="D169" s="332"/>
      <c r="E169" s="193">
        <v>6.6551999999999998</v>
      </c>
      <c r="F169" s="194"/>
      <c r="G169" s="195"/>
      <c r="H169" s="196"/>
      <c r="I169" s="197"/>
      <c r="J169" s="184"/>
      <c r="K169" s="197"/>
      <c r="M169" s="198" t="s">
        <v>2531</v>
      </c>
      <c r="O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201" t="str">
        <f t="shared" si="6"/>
        <v>410:28,4*0,3718</v>
      </c>
      <c r="BE169" s="199"/>
      <c r="BF169" s="199"/>
      <c r="BG169" s="199"/>
      <c r="BH169" s="199"/>
      <c r="BI169" s="199"/>
    </row>
    <row r="170" spans="1:104" x14ac:dyDescent="0.2">
      <c r="A170" s="191"/>
      <c r="B170" s="192"/>
      <c r="C170" s="331" t="s">
        <v>2532</v>
      </c>
      <c r="D170" s="332"/>
      <c r="E170" s="193">
        <v>1.6731</v>
      </c>
      <c r="F170" s="194"/>
      <c r="G170" s="195"/>
      <c r="H170" s="196"/>
      <c r="I170" s="197"/>
      <c r="J170" s="184"/>
      <c r="K170" s="197"/>
      <c r="M170" s="198" t="s">
        <v>2532</v>
      </c>
      <c r="O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201" t="str">
        <f t="shared" si="6"/>
        <v>411:17,9*0,3718</v>
      </c>
      <c r="BE170" s="199"/>
      <c r="BF170" s="199"/>
      <c r="BG170" s="199"/>
      <c r="BH170" s="199"/>
      <c r="BI170" s="199"/>
    </row>
    <row r="171" spans="1:104" x14ac:dyDescent="0.2">
      <c r="A171" s="191"/>
      <c r="B171" s="192"/>
      <c r="C171" s="331" t="s">
        <v>2533</v>
      </c>
      <c r="D171" s="332"/>
      <c r="E171" s="193">
        <v>2.3795000000000002</v>
      </c>
      <c r="F171" s="194"/>
      <c r="G171" s="195"/>
      <c r="H171" s="196"/>
      <c r="I171" s="197"/>
      <c r="J171" s="184"/>
      <c r="K171" s="197"/>
      <c r="M171" s="198" t="s">
        <v>2533</v>
      </c>
      <c r="O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201" t="str">
        <f t="shared" si="6"/>
        <v>412:4,5*0,3718</v>
      </c>
      <c r="BE171" s="199"/>
      <c r="BF171" s="199"/>
      <c r="BG171" s="199"/>
      <c r="BH171" s="199"/>
      <c r="BI171" s="199"/>
    </row>
    <row r="172" spans="1:104" x14ac:dyDescent="0.2">
      <c r="A172" s="191"/>
      <c r="B172" s="192"/>
      <c r="C172" s="331" t="s">
        <v>2534</v>
      </c>
      <c r="D172" s="332"/>
      <c r="E172" s="193">
        <v>1.9334</v>
      </c>
      <c r="F172" s="194"/>
      <c r="G172" s="195"/>
      <c r="H172" s="196"/>
      <c r="I172" s="197"/>
      <c r="J172" s="184"/>
      <c r="K172" s="197"/>
      <c r="M172" s="198" t="s">
        <v>2534</v>
      </c>
      <c r="O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201" t="str">
        <f t="shared" si="6"/>
        <v>414:6,4*0,3718</v>
      </c>
      <c r="BE172" s="199"/>
      <c r="BF172" s="199"/>
      <c r="BG172" s="199"/>
      <c r="BH172" s="199"/>
      <c r="BI172" s="199"/>
    </row>
    <row r="173" spans="1:104" x14ac:dyDescent="0.2">
      <c r="A173" s="191"/>
      <c r="B173" s="192"/>
      <c r="C173" s="331" t="s">
        <v>2535</v>
      </c>
      <c r="D173" s="332"/>
      <c r="E173" s="193">
        <v>10.0014</v>
      </c>
      <c r="F173" s="194"/>
      <c r="G173" s="195"/>
      <c r="H173" s="196"/>
      <c r="I173" s="197"/>
      <c r="J173" s="184"/>
      <c r="K173" s="197"/>
      <c r="M173" s="198" t="s">
        <v>2535</v>
      </c>
      <c r="O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201" t="str">
        <f t="shared" si="6"/>
        <v>415:5,2*0,3718</v>
      </c>
      <c r="BE173" s="199"/>
      <c r="BF173" s="199"/>
      <c r="BG173" s="199"/>
      <c r="BH173" s="199"/>
      <c r="BI173" s="199"/>
    </row>
    <row r="174" spans="1:104" x14ac:dyDescent="0.2">
      <c r="A174" s="191"/>
      <c r="B174" s="192"/>
      <c r="C174" s="331" t="s">
        <v>2536</v>
      </c>
      <c r="D174" s="332"/>
      <c r="E174" s="193">
        <v>7.1757</v>
      </c>
      <c r="F174" s="194"/>
      <c r="G174" s="195"/>
      <c r="H174" s="196"/>
      <c r="I174" s="197"/>
      <c r="J174" s="184"/>
      <c r="K174" s="197"/>
      <c r="M174" s="198" t="s">
        <v>2536</v>
      </c>
      <c r="O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201" t="str">
        <f t="shared" si="6"/>
        <v>416:26,9*0,3718</v>
      </c>
      <c r="BE174" s="199"/>
      <c r="BF174" s="199"/>
      <c r="BG174" s="199"/>
      <c r="BH174" s="199"/>
      <c r="BI174" s="199"/>
    </row>
    <row r="175" spans="1:104" x14ac:dyDescent="0.2">
      <c r="A175" s="191"/>
      <c r="B175" s="192"/>
      <c r="C175" s="331" t="s">
        <v>2537</v>
      </c>
      <c r="D175" s="332"/>
      <c r="E175" s="193">
        <v>1.2269000000000001</v>
      </c>
      <c r="F175" s="194"/>
      <c r="G175" s="195"/>
      <c r="H175" s="196"/>
      <c r="I175" s="197"/>
      <c r="J175" s="184"/>
      <c r="K175" s="197"/>
      <c r="M175" s="198" t="s">
        <v>2537</v>
      </c>
      <c r="O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201" t="str">
        <f t="shared" si="6"/>
        <v>417:19,3*0,3718</v>
      </c>
      <c r="BE175" s="199"/>
      <c r="BF175" s="199"/>
      <c r="BG175" s="199"/>
      <c r="BH175" s="199"/>
      <c r="BI175" s="199"/>
    </row>
    <row r="176" spans="1:104" x14ac:dyDescent="0.2">
      <c r="A176" s="191"/>
      <c r="B176" s="192"/>
      <c r="C176" s="331" t="s">
        <v>2538</v>
      </c>
      <c r="D176" s="332"/>
      <c r="E176" s="193">
        <v>1.45</v>
      </c>
      <c r="F176" s="194"/>
      <c r="G176" s="195"/>
      <c r="H176" s="196"/>
      <c r="I176" s="197"/>
      <c r="J176" s="184"/>
      <c r="K176" s="197"/>
      <c r="M176" s="198" t="s">
        <v>2538</v>
      </c>
      <c r="O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201" t="str">
        <f t="shared" si="6"/>
        <v>419:3,3*0,3718</v>
      </c>
      <c r="BE176" s="199"/>
      <c r="BF176" s="199"/>
      <c r="BG176" s="199"/>
      <c r="BH176" s="199"/>
      <c r="BI176" s="199"/>
    </row>
    <row r="177" spans="1:104" x14ac:dyDescent="0.2">
      <c r="A177" s="191"/>
      <c r="B177" s="192"/>
      <c r="C177" s="331" t="s">
        <v>2539</v>
      </c>
      <c r="D177" s="332"/>
      <c r="E177" s="193">
        <v>8.8859999999999992</v>
      </c>
      <c r="F177" s="194"/>
      <c r="G177" s="195"/>
      <c r="H177" s="196"/>
      <c r="I177" s="197"/>
      <c r="J177" s="184"/>
      <c r="K177" s="197"/>
      <c r="M177" s="198" t="s">
        <v>2539</v>
      </c>
      <c r="O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201" t="str">
        <f t="shared" si="6"/>
        <v>420:3,9*0,3718</v>
      </c>
      <c r="BE177" s="199"/>
      <c r="BF177" s="199"/>
      <c r="BG177" s="199"/>
      <c r="BH177" s="199"/>
      <c r="BI177" s="199"/>
    </row>
    <row r="178" spans="1:104" x14ac:dyDescent="0.2">
      <c r="A178" s="191"/>
      <c r="B178" s="192"/>
      <c r="C178" s="331" t="s">
        <v>2540</v>
      </c>
      <c r="D178" s="332"/>
      <c r="E178" s="193">
        <v>5.8000999999999996</v>
      </c>
      <c r="F178" s="194"/>
      <c r="G178" s="195"/>
      <c r="H178" s="196"/>
      <c r="I178" s="197"/>
      <c r="J178" s="184"/>
      <c r="K178" s="197"/>
      <c r="M178" s="198" t="s">
        <v>2540</v>
      </c>
      <c r="O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201" t="str">
        <f t="shared" si="6"/>
        <v>421:23,9*0,3718</v>
      </c>
      <c r="BE178" s="199"/>
      <c r="BF178" s="199"/>
      <c r="BG178" s="199"/>
      <c r="BH178" s="199"/>
      <c r="BI178" s="199"/>
    </row>
    <row r="179" spans="1:104" x14ac:dyDescent="0.2">
      <c r="A179" s="191"/>
      <c r="B179" s="192"/>
      <c r="C179" s="331" t="s">
        <v>2541</v>
      </c>
      <c r="D179" s="332"/>
      <c r="E179" s="193">
        <v>2.8256999999999999</v>
      </c>
      <c r="F179" s="194"/>
      <c r="G179" s="195"/>
      <c r="H179" s="196"/>
      <c r="I179" s="197"/>
      <c r="J179" s="184"/>
      <c r="K179" s="197"/>
      <c r="M179" s="198" t="s">
        <v>2541</v>
      </c>
      <c r="O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201" t="str">
        <f t="shared" si="6"/>
        <v>422:15,6*0,3718</v>
      </c>
      <c r="BE179" s="199"/>
      <c r="BF179" s="199"/>
      <c r="BG179" s="199"/>
      <c r="BH179" s="199"/>
      <c r="BI179" s="199"/>
    </row>
    <row r="180" spans="1:104" x14ac:dyDescent="0.2">
      <c r="A180" s="191"/>
      <c r="B180" s="192"/>
      <c r="C180" s="331" t="s">
        <v>2542</v>
      </c>
      <c r="D180" s="332"/>
      <c r="E180" s="193">
        <v>1.7475000000000001</v>
      </c>
      <c r="F180" s="194"/>
      <c r="G180" s="195"/>
      <c r="H180" s="196"/>
      <c r="I180" s="197"/>
      <c r="J180" s="184"/>
      <c r="K180" s="197"/>
      <c r="M180" s="198" t="s">
        <v>2542</v>
      </c>
      <c r="O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201" t="str">
        <f t="shared" si="6"/>
        <v>424:7,6*0,3718</v>
      </c>
      <c r="BE180" s="199"/>
      <c r="BF180" s="199"/>
      <c r="BG180" s="199"/>
      <c r="BH180" s="199"/>
      <c r="BI180" s="199"/>
    </row>
    <row r="181" spans="1:104" x14ac:dyDescent="0.2">
      <c r="A181" s="191"/>
      <c r="B181" s="192"/>
      <c r="C181" s="331" t="s">
        <v>2543</v>
      </c>
      <c r="D181" s="332"/>
      <c r="E181" s="193">
        <v>0.52049999999999996</v>
      </c>
      <c r="F181" s="194"/>
      <c r="G181" s="195"/>
      <c r="H181" s="196"/>
      <c r="I181" s="197"/>
      <c r="J181" s="184"/>
      <c r="K181" s="197"/>
      <c r="M181" s="198" t="s">
        <v>2543</v>
      </c>
      <c r="O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201" t="str">
        <f t="shared" si="6"/>
        <v>425:4,7*0,3718</v>
      </c>
      <c r="BE181" s="199"/>
      <c r="BF181" s="199"/>
      <c r="BG181" s="199"/>
      <c r="BH181" s="199"/>
      <c r="BI181" s="199"/>
    </row>
    <row r="182" spans="1:104" x14ac:dyDescent="0.2">
      <c r="A182" s="191"/>
      <c r="B182" s="192"/>
      <c r="C182" s="331" t="s">
        <v>2544</v>
      </c>
      <c r="D182" s="332"/>
      <c r="E182" s="193">
        <v>5.2051999999999996</v>
      </c>
      <c r="F182" s="194"/>
      <c r="G182" s="195"/>
      <c r="H182" s="196"/>
      <c r="I182" s="197"/>
      <c r="J182" s="184"/>
      <c r="K182" s="197"/>
      <c r="M182" s="198" t="s">
        <v>2544</v>
      </c>
      <c r="O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201" t="str">
        <f t="shared" si="6"/>
        <v>426:1,4*0,3718</v>
      </c>
      <c r="BE182" s="199"/>
      <c r="BF182" s="199"/>
      <c r="BG182" s="199"/>
      <c r="BH182" s="199"/>
      <c r="BI182" s="199"/>
    </row>
    <row r="183" spans="1:104" x14ac:dyDescent="0.2">
      <c r="A183" s="191"/>
      <c r="B183" s="192"/>
      <c r="C183" s="331" t="s">
        <v>2545</v>
      </c>
      <c r="D183" s="332"/>
      <c r="E183" s="193">
        <v>5.0564999999999998</v>
      </c>
      <c r="F183" s="194"/>
      <c r="G183" s="195"/>
      <c r="H183" s="196"/>
      <c r="I183" s="197"/>
      <c r="J183" s="184"/>
      <c r="K183" s="197"/>
      <c r="M183" s="198" t="s">
        <v>2545</v>
      </c>
      <c r="O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201" t="str">
        <f t="shared" si="6"/>
        <v>427:14*0,3718</v>
      </c>
      <c r="BE183" s="199"/>
      <c r="BF183" s="199"/>
      <c r="BG183" s="199"/>
      <c r="BH183" s="199"/>
      <c r="BI183" s="199"/>
    </row>
    <row r="184" spans="1:104" x14ac:dyDescent="0.2">
      <c r="A184" s="191"/>
      <c r="B184" s="192"/>
      <c r="C184" s="331" t="s">
        <v>2546</v>
      </c>
      <c r="D184" s="332"/>
      <c r="E184" s="193">
        <v>10.744999999999999</v>
      </c>
      <c r="F184" s="194"/>
      <c r="G184" s="195"/>
      <c r="H184" s="196"/>
      <c r="I184" s="197"/>
      <c r="J184" s="184"/>
      <c r="K184" s="197"/>
      <c r="M184" s="198" t="s">
        <v>2546</v>
      </c>
      <c r="O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201" t="str">
        <f t="shared" si="6"/>
        <v>428:13,6*0,3718</v>
      </c>
      <c r="BE184" s="199"/>
      <c r="BF184" s="199"/>
      <c r="BG184" s="199"/>
      <c r="BH184" s="199"/>
      <c r="BI184" s="199"/>
    </row>
    <row r="185" spans="1:104" ht="33.75" x14ac:dyDescent="0.2">
      <c r="A185" s="161">
        <v>28</v>
      </c>
      <c r="B185" s="162" t="s">
        <v>1648</v>
      </c>
      <c r="C185" s="163" t="s">
        <v>1649</v>
      </c>
      <c r="D185" s="164" t="s">
        <v>41</v>
      </c>
      <c r="E185" s="165">
        <v>9.6472999999999995</v>
      </c>
      <c r="F185" s="122">
        <f>'01 109 '!F185</f>
        <v>0</v>
      </c>
      <c r="G185" s="166">
        <f>E185*F185</f>
        <v>0</v>
      </c>
      <c r="H185" s="167">
        <v>1.3729999999999999E-2</v>
      </c>
      <c r="I185" s="168">
        <f>E185*H185</f>
        <v>0.13245742899999999</v>
      </c>
      <c r="J185" s="167">
        <v>0</v>
      </c>
      <c r="K185" s="168">
        <f>E185*J185</f>
        <v>0</v>
      </c>
      <c r="O185" s="199"/>
      <c r="Z185" s="199"/>
      <c r="AA185" s="199">
        <v>1</v>
      </c>
      <c r="AB185" s="199">
        <v>1</v>
      </c>
      <c r="AC185" s="199">
        <v>1</v>
      </c>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200">
        <f>G185</f>
        <v>0</v>
      </c>
      <c r="BA185" s="199"/>
      <c r="BB185" s="199"/>
      <c r="BC185" s="199"/>
      <c r="BD185" s="199"/>
      <c r="BE185" s="199"/>
      <c r="BF185" s="199"/>
      <c r="BG185" s="199"/>
      <c r="BH185" s="199"/>
      <c r="BI185" s="199"/>
      <c r="CA185" s="199">
        <v>1</v>
      </c>
      <c r="CB185" s="199">
        <v>1</v>
      </c>
      <c r="CZ185" s="124">
        <v>1</v>
      </c>
    </row>
    <row r="186" spans="1:104" x14ac:dyDescent="0.2">
      <c r="A186" s="191"/>
      <c r="B186" s="192"/>
      <c r="C186" s="312" t="s">
        <v>702</v>
      </c>
      <c r="D186" s="313"/>
      <c r="E186" s="313"/>
      <c r="F186" s="313"/>
      <c r="G186" s="314"/>
      <c r="I186" s="197"/>
      <c r="K186" s="197"/>
      <c r="L186" s="198" t="s">
        <v>702</v>
      </c>
      <c r="O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row>
    <row r="187" spans="1:104" x14ac:dyDescent="0.2">
      <c r="A187" s="191"/>
      <c r="B187" s="192"/>
      <c r="C187" s="331" t="s">
        <v>2396</v>
      </c>
      <c r="D187" s="332"/>
      <c r="E187" s="193">
        <v>0</v>
      </c>
      <c r="F187" s="194"/>
      <c r="G187" s="195"/>
      <c r="H187" s="196"/>
      <c r="I187" s="197"/>
      <c r="J187" s="184"/>
      <c r="K187" s="197"/>
      <c r="M187" s="198" t="s">
        <v>2396</v>
      </c>
      <c r="O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201" t="str">
        <f t="shared" ref="BD187:BD192" si="7">C186</f>
        <v>včetně parozábrany</v>
      </c>
      <c r="BE187" s="199"/>
      <c r="BF187" s="199"/>
      <c r="BG187" s="199"/>
      <c r="BH187" s="199"/>
      <c r="BI187" s="199"/>
    </row>
    <row r="188" spans="1:104" x14ac:dyDescent="0.2">
      <c r="A188" s="191"/>
      <c r="B188" s="192"/>
      <c r="C188" s="331" t="s">
        <v>1987</v>
      </c>
      <c r="D188" s="332"/>
      <c r="E188" s="193">
        <v>2.2336</v>
      </c>
      <c r="F188" s="194"/>
      <c r="G188" s="195"/>
      <c r="H188" s="196"/>
      <c r="I188" s="197"/>
      <c r="J188" s="184"/>
      <c r="K188" s="197"/>
      <c r="M188" s="198" t="s">
        <v>1987</v>
      </c>
      <c r="O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201" t="str">
        <f t="shared" si="7"/>
        <v>schodiště 401:</v>
      </c>
      <c r="BE188" s="199"/>
      <c r="BF188" s="199"/>
      <c r="BG188" s="199"/>
      <c r="BH188" s="199"/>
      <c r="BI188" s="199"/>
    </row>
    <row r="189" spans="1:104" x14ac:dyDescent="0.2">
      <c r="A189" s="191"/>
      <c r="B189" s="192"/>
      <c r="C189" s="331" t="s">
        <v>1988</v>
      </c>
      <c r="D189" s="332"/>
      <c r="E189" s="193">
        <v>3.3090000000000002</v>
      </c>
      <c r="F189" s="194"/>
      <c r="G189" s="195"/>
      <c r="H189" s="196"/>
      <c r="I189" s="197"/>
      <c r="J189" s="184"/>
      <c r="K189" s="197"/>
      <c r="M189" s="198" t="s">
        <v>1988</v>
      </c>
      <c r="O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201" t="str">
        <f t="shared" si="7"/>
        <v>4,45*1,35*0,3718</v>
      </c>
      <c r="BE189" s="199"/>
      <c r="BF189" s="199"/>
      <c r="BG189" s="199"/>
      <c r="BH189" s="199"/>
      <c r="BI189" s="199"/>
    </row>
    <row r="190" spans="1:104" x14ac:dyDescent="0.2">
      <c r="A190" s="191"/>
      <c r="B190" s="192"/>
      <c r="C190" s="331" t="s">
        <v>1989</v>
      </c>
      <c r="D190" s="332"/>
      <c r="E190" s="193">
        <v>1.0409999999999999</v>
      </c>
      <c r="F190" s="194"/>
      <c r="G190" s="195"/>
      <c r="H190" s="196"/>
      <c r="I190" s="197"/>
      <c r="J190" s="184"/>
      <c r="K190" s="197"/>
      <c r="M190" s="198" t="s">
        <v>1989</v>
      </c>
      <c r="O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201" t="str">
        <f t="shared" si="7"/>
        <v>4,45*2*0,3718</v>
      </c>
      <c r="BE190" s="199"/>
      <c r="BF190" s="199"/>
      <c r="BG190" s="199"/>
      <c r="BH190" s="199"/>
      <c r="BI190" s="199"/>
    </row>
    <row r="191" spans="1:104" x14ac:dyDescent="0.2">
      <c r="A191" s="191"/>
      <c r="B191" s="192"/>
      <c r="C191" s="331" t="s">
        <v>1990</v>
      </c>
      <c r="D191" s="332"/>
      <c r="E191" s="193">
        <v>0.26029999999999998</v>
      </c>
      <c r="F191" s="194"/>
      <c r="G191" s="195"/>
      <c r="H191" s="196"/>
      <c r="I191" s="197"/>
      <c r="J191" s="184"/>
      <c r="K191" s="197"/>
      <c r="M191" s="198" t="s">
        <v>1990</v>
      </c>
      <c r="O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201" t="str">
        <f t="shared" si="7"/>
        <v>1,4*2*0,3718</v>
      </c>
      <c r="BE191" s="199"/>
      <c r="BF191" s="199"/>
      <c r="BG191" s="199"/>
      <c r="BH191" s="199"/>
      <c r="BI191" s="199"/>
    </row>
    <row r="192" spans="1:104" x14ac:dyDescent="0.2">
      <c r="A192" s="191"/>
      <c r="B192" s="192"/>
      <c r="C192" s="331" t="s">
        <v>1991</v>
      </c>
      <c r="D192" s="332"/>
      <c r="E192" s="193">
        <v>2.8033999999999999</v>
      </c>
      <c r="F192" s="194"/>
      <c r="G192" s="195"/>
      <c r="H192" s="196"/>
      <c r="I192" s="197"/>
      <c r="J192" s="184"/>
      <c r="K192" s="197"/>
      <c r="M192" s="198" t="s">
        <v>1991</v>
      </c>
      <c r="O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201" t="str">
        <f t="shared" si="7"/>
        <v>0,25*1,4*2*0,3718</v>
      </c>
      <c r="BE192" s="199"/>
      <c r="BF192" s="199"/>
      <c r="BG192" s="199"/>
      <c r="BH192" s="199"/>
      <c r="BI192" s="199"/>
    </row>
    <row r="193" spans="1:104" ht="22.5" x14ac:dyDescent="0.2">
      <c r="A193" s="161">
        <v>29</v>
      </c>
      <c r="B193" s="162" t="s">
        <v>704</v>
      </c>
      <c r="C193" s="163" t="s">
        <v>705</v>
      </c>
      <c r="D193" s="164" t="s">
        <v>201</v>
      </c>
      <c r="E193" s="165">
        <v>48.334000000000003</v>
      </c>
      <c r="F193" s="122">
        <f>'01 109 '!F193</f>
        <v>0</v>
      </c>
      <c r="G193" s="166">
        <f>E193*F193</f>
        <v>0</v>
      </c>
      <c r="H193" s="167">
        <v>1.0200000000000001E-3</v>
      </c>
      <c r="I193" s="168">
        <f>E193*H193</f>
        <v>4.9300680000000006E-2</v>
      </c>
      <c r="J193" s="167">
        <v>0</v>
      </c>
      <c r="K193" s="168">
        <f>E193*J193</f>
        <v>0</v>
      </c>
      <c r="O193" s="199"/>
      <c r="Z193" s="199"/>
      <c r="AA193" s="199">
        <v>1</v>
      </c>
      <c r="AB193" s="199">
        <v>1</v>
      </c>
      <c r="AC193" s="199">
        <v>1</v>
      </c>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200">
        <f>G193</f>
        <v>0</v>
      </c>
      <c r="BA193" s="199"/>
      <c r="BB193" s="199"/>
      <c r="BC193" s="199"/>
      <c r="BD193" s="199"/>
      <c r="BE193" s="199"/>
      <c r="BF193" s="199"/>
      <c r="BG193" s="199"/>
      <c r="BH193" s="199"/>
      <c r="BI193" s="199"/>
      <c r="CA193" s="199">
        <v>1</v>
      </c>
      <c r="CB193" s="199">
        <v>1</v>
      </c>
      <c r="CZ193" s="124">
        <v>1</v>
      </c>
    </row>
    <row r="194" spans="1:104" x14ac:dyDescent="0.2">
      <c r="A194" s="191"/>
      <c r="B194" s="192"/>
      <c r="C194" s="331" t="s">
        <v>1992</v>
      </c>
      <c r="D194" s="332"/>
      <c r="E194" s="193">
        <v>48.334000000000003</v>
      </c>
      <c r="F194" s="194"/>
      <c r="G194" s="195"/>
      <c r="H194" s="196"/>
      <c r="I194" s="197"/>
      <c r="J194" s="184"/>
      <c r="K194" s="197"/>
      <c r="M194" s="198" t="s">
        <v>1992</v>
      </c>
      <c r="O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201" t="str">
        <f>C193</f>
        <v xml:space="preserve">Ukotvení příček k cihel.konstr. kotvami na hmožd. </v>
      </c>
      <c r="BE194" s="199"/>
      <c r="BF194" s="199"/>
      <c r="BG194" s="199"/>
      <c r="BH194" s="199"/>
      <c r="BI194" s="199"/>
    </row>
    <row r="195" spans="1:104" x14ac:dyDescent="0.2">
      <c r="A195" s="161">
        <v>30</v>
      </c>
      <c r="B195" s="162" t="s">
        <v>707</v>
      </c>
      <c r="C195" s="163" t="s">
        <v>708</v>
      </c>
      <c r="D195" s="164" t="s">
        <v>41</v>
      </c>
      <c r="E195" s="165">
        <v>2.7364000000000002</v>
      </c>
      <c r="F195" s="122">
        <f>'01 109 '!F195</f>
        <v>0</v>
      </c>
      <c r="G195" s="166">
        <f>E195*F195</f>
        <v>0</v>
      </c>
      <c r="H195" s="167">
        <v>0.17856</v>
      </c>
      <c r="I195" s="168">
        <f>E195*H195</f>
        <v>0.48861158400000004</v>
      </c>
      <c r="J195" s="167">
        <v>0</v>
      </c>
      <c r="K195" s="168">
        <f>E195*J195</f>
        <v>0</v>
      </c>
      <c r="O195" s="199"/>
      <c r="Z195" s="199"/>
      <c r="AA195" s="199">
        <v>1</v>
      </c>
      <c r="AB195" s="199">
        <v>1</v>
      </c>
      <c r="AC195" s="199">
        <v>1</v>
      </c>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200">
        <f>G195</f>
        <v>0</v>
      </c>
      <c r="BA195" s="199"/>
      <c r="BB195" s="199"/>
      <c r="BC195" s="199"/>
      <c r="BD195" s="199"/>
      <c r="BE195" s="199"/>
      <c r="BF195" s="199"/>
      <c r="BG195" s="199"/>
      <c r="BH195" s="199"/>
      <c r="BI195" s="199"/>
      <c r="CA195" s="199">
        <v>1</v>
      </c>
      <c r="CB195" s="199">
        <v>1</v>
      </c>
      <c r="CZ195" s="124">
        <v>1</v>
      </c>
    </row>
    <row r="196" spans="1:104" x14ac:dyDescent="0.2">
      <c r="A196" s="191"/>
      <c r="B196" s="192"/>
      <c r="C196" s="331" t="s">
        <v>1993</v>
      </c>
      <c r="D196" s="332"/>
      <c r="E196" s="193">
        <v>1.7749999999999999</v>
      </c>
      <c r="F196" s="194"/>
      <c r="G196" s="195"/>
      <c r="H196" s="196"/>
      <c r="I196" s="197"/>
      <c r="J196" s="184"/>
      <c r="K196" s="197"/>
      <c r="M196" s="198" t="s">
        <v>1993</v>
      </c>
      <c r="O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201" t="str">
        <f>C195</f>
        <v xml:space="preserve">Plentování ocelových nosníků výšky 20 - 30 cm </v>
      </c>
      <c r="BE196" s="199"/>
      <c r="BF196" s="199"/>
      <c r="BG196" s="199"/>
      <c r="BH196" s="199"/>
      <c r="BI196" s="199"/>
    </row>
    <row r="197" spans="1:104" x14ac:dyDescent="0.2">
      <c r="A197" s="191"/>
      <c r="B197" s="192"/>
      <c r="C197" s="331" t="s">
        <v>1994</v>
      </c>
      <c r="D197" s="332"/>
      <c r="E197" s="193">
        <v>0.60229999999999995</v>
      </c>
      <c r="F197" s="194"/>
      <c r="G197" s="195"/>
      <c r="H197" s="196"/>
      <c r="I197" s="197"/>
      <c r="J197" s="184"/>
      <c r="K197" s="197"/>
      <c r="M197" s="198" t="s">
        <v>1994</v>
      </c>
      <c r="O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201" t="str">
        <f>C196</f>
        <v>((3,1*0,26*2)+(0,25*3,1))*2*0,3718</v>
      </c>
      <c r="BE197" s="199"/>
      <c r="BF197" s="199"/>
      <c r="BG197" s="199"/>
      <c r="BH197" s="199"/>
      <c r="BI197" s="199"/>
    </row>
    <row r="198" spans="1:104" x14ac:dyDescent="0.2">
      <c r="A198" s="191"/>
      <c r="B198" s="192"/>
      <c r="C198" s="331" t="s">
        <v>1995</v>
      </c>
      <c r="D198" s="332"/>
      <c r="E198" s="193">
        <v>0.35920000000000002</v>
      </c>
      <c r="F198" s="194"/>
      <c r="G198" s="195"/>
      <c r="H198" s="196"/>
      <c r="I198" s="197"/>
      <c r="J198" s="184"/>
      <c r="K198" s="197"/>
      <c r="M198" s="198" t="s">
        <v>1995</v>
      </c>
      <c r="O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201" t="str">
        <f>C197</f>
        <v>((1,8*0,3*2)+(0,3*1,8))*0,3718</v>
      </c>
      <c r="BE198" s="199"/>
      <c r="BF198" s="199"/>
      <c r="BG198" s="199"/>
      <c r="BH198" s="199"/>
      <c r="BI198" s="199"/>
    </row>
    <row r="199" spans="1:104" x14ac:dyDescent="0.2">
      <c r="A199" s="161">
        <v>31</v>
      </c>
      <c r="B199" s="162" t="s">
        <v>713</v>
      </c>
      <c r="C199" s="163" t="s">
        <v>1660</v>
      </c>
      <c r="D199" s="164" t="s">
        <v>41</v>
      </c>
      <c r="E199" s="165">
        <v>17.0656</v>
      </c>
      <c r="F199" s="122">
        <f>'01 109 '!F199</f>
        <v>0</v>
      </c>
      <c r="G199" s="166">
        <f>E199*F199</f>
        <v>0</v>
      </c>
      <c r="H199" s="167">
        <v>9.3579999999999997E-2</v>
      </c>
      <c r="I199" s="168">
        <f>E199*H199</f>
        <v>1.5969988479999999</v>
      </c>
      <c r="J199" s="167">
        <v>0</v>
      </c>
      <c r="K199" s="168">
        <f>E199*J199</f>
        <v>0</v>
      </c>
      <c r="O199" s="199"/>
      <c r="Z199" s="199"/>
      <c r="AA199" s="199">
        <v>1</v>
      </c>
      <c r="AB199" s="199">
        <v>1</v>
      </c>
      <c r="AC199" s="199">
        <v>1</v>
      </c>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200">
        <f>G199</f>
        <v>0</v>
      </c>
      <c r="BA199" s="199"/>
      <c r="BB199" s="199"/>
      <c r="BC199" s="199"/>
      <c r="BD199" s="199"/>
      <c r="BE199" s="199"/>
      <c r="BF199" s="199"/>
      <c r="BG199" s="199"/>
      <c r="BH199" s="199"/>
      <c r="BI199" s="199"/>
      <c r="CA199" s="199">
        <v>1</v>
      </c>
      <c r="CB199" s="199">
        <v>1</v>
      </c>
      <c r="CZ199" s="124">
        <v>1</v>
      </c>
    </row>
    <row r="200" spans="1:104" x14ac:dyDescent="0.2">
      <c r="A200" s="191"/>
      <c r="B200" s="192"/>
      <c r="C200" s="331" t="s">
        <v>2547</v>
      </c>
      <c r="D200" s="332"/>
      <c r="E200" s="193">
        <v>1.8962000000000001</v>
      </c>
      <c r="F200" s="194"/>
      <c r="G200" s="195"/>
      <c r="H200" s="196"/>
      <c r="I200" s="197"/>
      <c r="J200" s="184"/>
      <c r="K200" s="197"/>
      <c r="M200" s="198" t="s">
        <v>2547</v>
      </c>
      <c r="O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201" t="str">
        <f t="shared" ref="BD200:BD210" si="8">C199</f>
        <v xml:space="preserve">Přizdívky z desek  tl. 50 mm </v>
      </c>
      <c r="BE200" s="199"/>
      <c r="BF200" s="199"/>
      <c r="BG200" s="199"/>
      <c r="BH200" s="199"/>
      <c r="BI200" s="199"/>
    </row>
    <row r="201" spans="1:104" x14ac:dyDescent="0.2">
      <c r="A201" s="191"/>
      <c r="B201" s="192"/>
      <c r="C201" s="331" t="s">
        <v>2548</v>
      </c>
      <c r="D201" s="332"/>
      <c r="E201" s="193">
        <v>0.66920000000000002</v>
      </c>
      <c r="F201" s="194"/>
      <c r="G201" s="195"/>
      <c r="H201" s="196"/>
      <c r="I201" s="197"/>
      <c r="J201" s="184"/>
      <c r="K201" s="197"/>
      <c r="M201" s="198" t="s">
        <v>2548</v>
      </c>
      <c r="O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201" t="str">
        <f t="shared" si="8"/>
        <v>425:1,7*3*0,3718</v>
      </c>
      <c r="BE201" s="199"/>
      <c r="BF201" s="199"/>
      <c r="BG201" s="199"/>
      <c r="BH201" s="199"/>
      <c r="BI201" s="199"/>
    </row>
    <row r="202" spans="1:104" x14ac:dyDescent="0.2">
      <c r="A202" s="191"/>
      <c r="B202" s="192"/>
      <c r="C202" s="331" t="s">
        <v>2516</v>
      </c>
      <c r="D202" s="332"/>
      <c r="E202" s="193">
        <v>2.2307999999999999</v>
      </c>
      <c r="F202" s="194"/>
      <c r="G202" s="195"/>
      <c r="H202" s="196"/>
      <c r="I202" s="197"/>
      <c r="J202" s="184"/>
      <c r="K202" s="197"/>
      <c r="M202" s="198" t="s">
        <v>2516</v>
      </c>
      <c r="O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201" t="str">
        <f t="shared" si="8"/>
        <v>426:1,2*1,5*0,3718</v>
      </c>
      <c r="BE202" s="199"/>
      <c r="BF202" s="199"/>
      <c r="BG202" s="199"/>
      <c r="BH202" s="199"/>
      <c r="BI202" s="199"/>
    </row>
    <row r="203" spans="1:104" x14ac:dyDescent="0.2">
      <c r="A203" s="191"/>
      <c r="B203" s="192"/>
      <c r="C203" s="331" t="s">
        <v>1998</v>
      </c>
      <c r="D203" s="332"/>
      <c r="E203" s="193">
        <v>0.44619999999999999</v>
      </c>
      <c r="F203" s="194"/>
      <c r="G203" s="195"/>
      <c r="H203" s="196"/>
      <c r="I203" s="197"/>
      <c r="J203" s="184"/>
      <c r="K203" s="197"/>
      <c r="M203" s="198" t="s">
        <v>1998</v>
      </c>
      <c r="O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201" t="str">
        <f t="shared" si="8"/>
        <v>420:2*3*0,3718</v>
      </c>
      <c r="BE203" s="199"/>
      <c r="BF203" s="199"/>
      <c r="BG203" s="199"/>
      <c r="BH203" s="199"/>
      <c r="BI203" s="199"/>
    </row>
    <row r="204" spans="1:104" x14ac:dyDescent="0.2">
      <c r="A204" s="191"/>
      <c r="B204" s="192"/>
      <c r="C204" s="331" t="s">
        <v>2549</v>
      </c>
      <c r="D204" s="332"/>
      <c r="E204" s="193">
        <v>1.45</v>
      </c>
      <c r="F204" s="194"/>
      <c r="G204" s="195"/>
      <c r="H204" s="196"/>
      <c r="I204" s="197"/>
      <c r="J204" s="184"/>
      <c r="K204" s="197"/>
      <c r="M204" s="198" t="s">
        <v>2549</v>
      </c>
      <c r="O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201" t="str">
        <f t="shared" si="8"/>
        <v>0,8*1,5*0,3718</v>
      </c>
      <c r="BE204" s="199"/>
      <c r="BF204" s="199"/>
      <c r="BG204" s="199"/>
      <c r="BH204" s="199"/>
      <c r="BI204" s="199"/>
    </row>
    <row r="205" spans="1:104" x14ac:dyDescent="0.2">
      <c r="A205" s="191"/>
      <c r="B205" s="192"/>
      <c r="C205" s="331" t="s">
        <v>1998</v>
      </c>
      <c r="D205" s="332"/>
      <c r="E205" s="193">
        <v>0.44619999999999999</v>
      </c>
      <c r="F205" s="194"/>
      <c r="G205" s="195"/>
      <c r="H205" s="196"/>
      <c r="I205" s="197"/>
      <c r="J205" s="184"/>
      <c r="K205" s="197"/>
      <c r="M205" s="198" t="s">
        <v>1998</v>
      </c>
      <c r="O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201" t="str">
        <f t="shared" si="8"/>
        <v>415:1,3*3*0,3718</v>
      </c>
      <c r="BE205" s="199"/>
      <c r="BF205" s="199"/>
      <c r="BG205" s="199"/>
      <c r="BH205" s="199"/>
      <c r="BI205" s="199"/>
    </row>
    <row r="206" spans="1:104" x14ac:dyDescent="0.2">
      <c r="A206" s="191"/>
      <c r="B206" s="192"/>
      <c r="C206" s="331" t="s">
        <v>2550</v>
      </c>
      <c r="D206" s="332"/>
      <c r="E206" s="193">
        <v>2.1193</v>
      </c>
      <c r="F206" s="194"/>
      <c r="G206" s="195"/>
      <c r="H206" s="196"/>
      <c r="I206" s="197"/>
      <c r="J206" s="184"/>
      <c r="K206" s="197"/>
      <c r="M206" s="198" t="s">
        <v>2550</v>
      </c>
      <c r="O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201" t="str">
        <f t="shared" si="8"/>
        <v>0,8*1,5*0,3718</v>
      </c>
      <c r="BE206" s="199"/>
      <c r="BF206" s="199"/>
      <c r="BG206" s="199"/>
      <c r="BH206" s="199"/>
      <c r="BI206" s="199"/>
    </row>
    <row r="207" spans="1:104" x14ac:dyDescent="0.2">
      <c r="A207" s="191"/>
      <c r="B207" s="192"/>
      <c r="C207" s="331" t="s">
        <v>1998</v>
      </c>
      <c r="D207" s="332"/>
      <c r="E207" s="193">
        <v>0.44619999999999999</v>
      </c>
      <c r="F207" s="194"/>
      <c r="G207" s="195"/>
      <c r="H207" s="196"/>
      <c r="I207" s="197"/>
      <c r="J207" s="184"/>
      <c r="K207" s="197"/>
      <c r="M207" s="198" t="s">
        <v>1998</v>
      </c>
      <c r="O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201" t="str">
        <f t="shared" si="8"/>
        <v>412:1,9*3*0,3718</v>
      </c>
      <c r="BE207" s="199"/>
      <c r="BF207" s="199"/>
      <c r="BG207" s="199"/>
      <c r="BH207" s="199"/>
      <c r="BI207" s="199"/>
    </row>
    <row r="208" spans="1:104" x14ac:dyDescent="0.2">
      <c r="A208" s="191"/>
      <c r="B208" s="192"/>
      <c r="C208" s="331" t="s">
        <v>2551</v>
      </c>
      <c r="D208" s="332"/>
      <c r="E208" s="193">
        <v>2.0076999999999998</v>
      </c>
      <c r="F208" s="194"/>
      <c r="G208" s="195"/>
      <c r="H208" s="196"/>
      <c r="I208" s="197"/>
      <c r="J208" s="184"/>
      <c r="K208" s="197"/>
      <c r="M208" s="198" t="s">
        <v>2551</v>
      </c>
      <c r="O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201" t="str">
        <f t="shared" si="8"/>
        <v>0,8*1,5*0,3718</v>
      </c>
      <c r="BE208" s="199"/>
      <c r="BF208" s="199"/>
      <c r="BG208" s="199"/>
      <c r="BH208" s="199"/>
      <c r="BI208" s="199"/>
    </row>
    <row r="209" spans="1:104" x14ac:dyDescent="0.2">
      <c r="A209" s="191"/>
      <c r="B209" s="192"/>
      <c r="C209" s="331" t="s">
        <v>2552</v>
      </c>
      <c r="D209" s="332"/>
      <c r="E209" s="193">
        <v>2.0076999999999998</v>
      </c>
      <c r="F209" s="194"/>
      <c r="G209" s="195"/>
      <c r="H209" s="196"/>
      <c r="I209" s="197"/>
      <c r="J209" s="184"/>
      <c r="K209" s="197"/>
      <c r="M209" s="198" t="s">
        <v>2552</v>
      </c>
      <c r="O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201" t="str">
        <f t="shared" si="8"/>
        <v>416:1,8*3*0,3718</v>
      </c>
      <c r="BE209" s="199"/>
      <c r="BF209" s="199"/>
      <c r="BG209" s="199"/>
      <c r="BH209" s="199"/>
      <c r="BI209" s="199"/>
    </row>
    <row r="210" spans="1:104" x14ac:dyDescent="0.2">
      <c r="A210" s="191"/>
      <c r="B210" s="192"/>
      <c r="C210" s="331" t="s">
        <v>2553</v>
      </c>
      <c r="D210" s="332"/>
      <c r="E210" s="193">
        <v>3.3462000000000001</v>
      </c>
      <c r="F210" s="194"/>
      <c r="G210" s="195"/>
      <c r="H210" s="196"/>
      <c r="I210" s="197"/>
      <c r="J210" s="184"/>
      <c r="K210" s="197"/>
      <c r="M210" s="198" t="s">
        <v>2553</v>
      </c>
      <c r="O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201" t="str">
        <f t="shared" si="8"/>
        <v>410:1,8*3*0,3718</v>
      </c>
      <c r="BE210" s="199"/>
      <c r="BF210" s="199"/>
      <c r="BG210" s="199"/>
      <c r="BH210" s="199"/>
      <c r="BI210" s="199"/>
    </row>
    <row r="211" spans="1:104" ht="22.5" x14ac:dyDescent="0.2">
      <c r="A211" s="161">
        <v>32</v>
      </c>
      <c r="B211" s="162" t="s">
        <v>752</v>
      </c>
      <c r="C211" s="163" t="s">
        <v>753</v>
      </c>
      <c r="D211" s="164" t="s">
        <v>70</v>
      </c>
      <c r="E211" s="165">
        <v>10.313700000000001</v>
      </c>
      <c r="F211" s="122">
        <f>'01 109 '!F211</f>
        <v>0</v>
      </c>
      <c r="G211" s="166">
        <f>E211*F211</f>
        <v>0</v>
      </c>
      <c r="H211" s="167">
        <v>2.5698099999999999</v>
      </c>
      <c r="I211" s="168">
        <f>E211*H211</f>
        <v>26.504249397000002</v>
      </c>
      <c r="J211" s="167">
        <v>0</v>
      </c>
      <c r="K211" s="168">
        <f>E211*J211</f>
        <v>0</v>
      </c>
      <c r="O211" s="199"/>
      <c r="Z211" s="199"/>
      <c r="AA211" s="199">
        <v>1</v>
      </c>
      <c r="AB211" s="199">
        <v>1</v>
      </c>
      <c r="AC211" s="199">
        <v>1</v>
      </c>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200">
        <f>G211</f>
        <v>0</v>
      </c>
      <c r="BA211" s="199"/>
      <c r="BB211" s="199"/>
      <c r="BC211" s="199"/>
      <c r="BD211" s="199"/>
      <c r="BE211" s="199"/>
      <c r="BF211" s="199"/>
      <c r="BG211" s="199"/>
      <c r="BH211" s="199"/>
      <c r="BI211" s="199"/>
      <c r="CA211" s="199">
        <v>1</v>
      </c>
      <c r="CB211" s="199">
        <v>1</v>
      </c>
      <c r="CZ211" s="124">
        <v>1</v>
      </c>
    </row>
    <row r="212" spans="1:104" x14ac:dyDescent="0.2">
      <c r="A212" s="191"/>
      <c r="B212" s="192"/>
      <c r="C212" s="331" t="s">
        <v>2004</v>
      </c>
      <c r="D212" s="332"/>
      <c r="E212" s="193">
        <v>10.313700000000001</v>
      </c>
      <c r="F212" s="194"/>
      <c r="G212" s="195"/>
      <c r="H212" s="196"/>
      <c r="I212" s="197"/>
      <c r="J212" s="184"/>
      <c r="K212" s="197"/>
      <c r="M212" s="198" t="s">
        <v>2004</v>
      </c>
      <c r="O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201" t="str">
        <f>C211</f>
        <v>Dobetonování prefabrikovaných konstrukcí betonem třídy C 25/30</v>
      </c>
      <c r="BE212" s="199"/>
      <c r="BF212" s="199"/>
      <c r="BG212" s="199"/>
      <c r="BH212" s="199"/>
      <c r="BI212" s="199"/>
    </row>
    <row r="213" spans="1:104" ht="33.75" x14ac:dyDescent="0.2">
      <c r="A213" s="161">
        <v>33</v>
      </c>
      <c r="B213" s="162" t="s">
        <v>721</v>
      </c>
      <c r="C213" s="163" t="s">
        <v>722</v>
      </c>
      <c r="D213" s="164" t="s">
        <v>41</v>
      </c>
      <c r="E213" s="165">
        <v>9.0347000000000008</v>
      </c>
      <c r="F213" s="122">
        <f>'01 109 '!F213</f>
        <v>0</v>
      </c>
      <c r="G213" s="166">
        <f>E213*F213</f>
        <v>0</v>
      </c>
      <c r="H213" s="167">
        <v>1.2149999999999999E-2</v>
      </c>
      <c r="I213" s="168">
        <f>E213*H213</f>
        <v>0.10977160500000001</v>
      </c>
      <c r="J213" s="167"/>
      <c r="K213" s="168">
        <f>E213*J213</f>
        <v>0</v>
      </c>
      <c r="O213" s="199"/>
      <c r="Z213" s="199"/>
      <c r="AA213" s="199">
        <v>12</v>
      </c>
      <c r="AB213" s="199">
        <v>0</v>
      </c>
      <c r="AC213" s="199">
        <v>1</v>
      </c>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200">
        <f>G213</f>
        <v>0</v>
      </c>
      <c r="BA213" s="199"/>
      <c r="BB213" s="199"/>
      <c r="BC213" s="199"/>
      <c r="BD213" s="199"/>
      <c r="BE213" s="199"/>
      <c r="BF213" s="199"/>
      <c r="BG213" s="199"/>
      <c r="BH213" s="199"/>
      <c r="BI213" s="199"/>
      <c r="CA213" s="199">
        <v>12</v>
      </c>
      <c r="CB213" s="199">
        <v>0</v>
      </c>
      <c r="CZ213" s="124">
        <v>1</v>
      </c>
    </row>
    <row r="214" spans="1:104" ht="25.5" x14ac:dyDescent="0.2">
      <c r="A214" s="191"/>
      <c r="B214" s="192"/>
      <c r="C214" s="331" t="s">
        <v>2527</v>
      </c>
      <c r="D214" s="332"/>
      <c r="E214" s="193">
        <v>1.7102999999999999</v>
      </c>
      <c r="F214" s="194"/>
      <c r="G214" s="195"/>
      <c r="H214" s="196"/>
      <c r="I214" s="197"/>
      <c r="J214" s="184"/>
      <c r="K214" s="197"/>
      <c r="M214" s="198" t="s">
        <v>2527</v>
      </c>
      <c r="O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201" t="str">
        <f t="shared" ref="BD214:BD219" si="9">C213</f>
        <v>Podhled sádrokartonový na zavěšenou ocel. konstr. desky standard impreg.proti vodě tl. 12,5 mm,</v>
      </c>
      <c r="BE214" s="199"/>
      <c r="BF214" s="199"/>
      <c r="BG214" s="199"/>
      <c r="BH214" s="199"/>
      <c r="BI214" s="199"/>
    </row>
    <row r="215" spans="1:104" x14ac:dyDescent="0.2">
      <c r="A215" s="191"/>
      <c r="B215" s="192"/>
      <c r="C215" s="331" t="s">
        <v>2532</v>
      </c>
      <c r="D215" s="332"/>
      <c r="E215" s="193">
        <v>1.6731</v>
      </c>
      <c r="F215" s="194"/>
      <c r="G215" s="195"/>
      <c r="H215" s="196"/>
      <c r="I215" s="197"/>
      <c r="J215" s="184"/>
      <c r="K215" s="197"/>
      <c r="M215" s="198" t="s">
        <v>2532</v>
      </c>
      <c r="O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201" t="str">
        <f t="shared" si="9"/>
        <v>406:4,6*0,3718</v>
      </c>
      <c r="BE215" s="199"/>
      <c r="BF215" s="199"/>
      <c r="BG215" s="199"/>
      <c r="BH215" s="199"/>
      <c r="BI215" s="199"/>
    </row>
    <row r="216" spans="1:104" x14ac:dyDescent="0.2">
      <c r="A216" s="191"/>
      <c r="B216" s="192"/>
      <c r="C216" s="331" t="s">
        <v>2534</v>
      </c>
      <c r="D216" s="332"/>
      <c r="E216" s="193">
        <v>1.9334</v>
      </c>
      <c r="F216" s="194"/>
      <c r="G216" s="195"/>
      <c r="H216" s="196"/>
      <c r="I216" s="197"/>
      <c r="J216" s="184"/>
      <c r="K216" s="197"/>
      <c r="M216" s="198" t="s">
        <v>2534</v>
      </c>
      <c r="O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201" t="str">
        <f t="shared" si="9"/>
        <v>412:4,5*0,3718</v>
      </c>
      <c r="BE216" s="199"/>
      <c r="BF216" s="199"/>
      <c r="BG216" s="199"/>
      <c r="BH216" s="199"/>
      <c r="BI216" s="199"/>
    </row>
    <row r="217" spans="1:104" x14ac:dyDescent="0.2">
      <c r="A217" s="191"/>
      <c r="B217" s="192"/>
      <c r="C217" s="331" t="s">
        <v>2538</v>
      </c>
      <c r="D217" s="332"/>
      <c r="E217" s="193">
        <v>1.45</v>
      </c>
      <c r="F217" s="194"/>
      <c r="G217" s="195"/>
      <c r="H217" s="196"/>
      <c r="I217" s="197"/>
      <c r="J217" s="184"/>
      <c r="K217" s="197"/>
      <c r="M217" s="198" t="s">
        <v>2538</v>
      </c>
      <c r="O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201" t="str">
        <f t="shared" si="9"/>
        <v>415:5,2*0,3718</v>
      </c>
      <c r="BE217" s="199"/>
      <c r="BF217" s="199"/>
      <c r="BG217" s="199"/>
      <c r="BH217" s="199"/>
      <c r="BI217" s="199"/>
    </row>
    <row r="218" spans="1:104" x14ac:dyDescent="0.2">
      <c r="A218" s="191"/>
      <c r="B218" s="192"/>
      <c r="C218" s="331" t="s">
        <v>2542</v>
      </c>
      <c r="D218" s="332"/>
      <c r="E218" s="193">
        <v>1.7475000000000001</v>
      </c>
      <c r="F218" s="194"/>
      <c r="G218" s="195"/>
      <c r="H218" s="196"/>
      <c r="I218" s="197"/>
      <c r="J218" s="184"/>
      <c r="K218" s="197"/>
      <c r="M218" s="198" t="s">
        <v>2542</v>
      </c>
      <c r="O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201" t="str">
        <f t="shared" si="9"/>
        <v>420:3,9*0,3718</v>
      </c>
      <c r="BE218" s="199"/>
      <c r="BF218" s="199"/>
      <c r="BG218" s="199"/>
      <c r="BH218" s="199"/>
      <c r="BI218" s="199"/>
    </row>
    <row r="219" spans="1:104" x14ac:dyDescent="0.2">
      <c r="A219" s="191"/>
      <c r="B219" s="192"/>
      <c r="C219" s="331" t="s">
        <v>2543</v>
      </c>
      <c r="D219" s="332"/>
      <c r="E219" s="193">
        <v>0.52049999999999996</v>
      </c>
      <c r="F219" s="194"/>
      <c r="G219" s="195"/>
      <c r="H219" s="196"/>
      <c r="I219" s="197"/>
      <c r="J219" s="184"/>
      <c r="K219" s="197"/>
      <c r="M219" s="198" t="s">
        <v>2543</v>
      </c>
      <c r="O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201" t="str">
        <f t="shared" si="9"/>
        <v>425:4,7*0,3718</v>
      </c>
      <c r="BE219" s="199"/>
      <c r="BF219" s="199"/>
      <c r="BG219" s="199"/>
      <c r="BH219" s="199"/>
      <c r="BI219" s="199"/>
    </row>
    <row r="220" spans="1:104" x14ac:dyDescent="0.2">
      <c r="A220" s="161">
        <v>34</v>
      </c>
      <c r="B220" s="162" t="s">
        <v>1670</v>
      </c>
      <c r="C220" s="163" t="s">
        <v>729</v>
      </c>
      <c r="D220" s="164" t="s">
        <v>248</v>
      </c>
      <c r="E220" s="165">
        <v>5.3199999999999997E-2</v>
      </c>
      <c r="F220" s="122">
        <f>'01 109 '!F220</f>
        <v>0</v>
      </c>
      <c r="G220" s="166">
        <f>E220*F220</f>
        <v>0</v>
      </c>
      <c r="H220" s="167">
        <v>1</v>
      </c>
      <c r="I220" s="168">
        <f>E220*H220</f>
        <v>5.3199999999999997E-2</v>
      </c>
      <c r="J220" s="167"/>
      <c r="K220" s="168">
        <f>E220*J220</f>
        <v>0</v>
      </c>
      <c r="O220" s="199"/>
      <c r="Z220" s="199"/>
      <c r="AA220" s="199">
        <v>3</v>
      </c>
      <c r="AB220" s="199">
        <v>1</v>
      </c>
      <c r="AC220" s="199">
        <v>13380630</v>
      </c>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200">
        <f>G220</f>
        <v>0</v>
      </c>
      <c r="BA220" s="199"/>
      <c r="BB220" s="199"/>
      <c r="BC220" s="199"/>
      <c r="BD220" s="199"/>
      <c r="BE220" s="199"/>
      <c r="BF220" s="199"/>
      <c r="BG220" s="199"/>
      <c r="BH220" s="199"/>
      <c r="BI220" s="199"/>
      <c r="CA220" s="199">
        <v>3</v>
      </c>
      <c r="CB220" s="199">
        <v>1</v>
      </c>
      <c r="CZ220" s="124">
        <v>1</v>
      </c>
    </row>
    <row r="221" spans="1:104" x14ac:dyDescent="0.2">
      <c r="A221" s="191"/>
      <c r="B221" s="192"/>
      <c r="C221" s="331" t="s">
        <v>2005</v>
      </c>
      <c r="D221" s="332"/>
      <c r="E221" s="193">
        <v>5.3199999999999997E-2</v>
      </c>
      <c r="F221" s="194"/>
      <c r="G221" s="195"/>
      <c r="H221" s="196"/>
      <c r="I221" s="197"/>
      <c r="J221" s="184"/>
      <c r="K221" s="197"/>
      <c r="M221" s="198" t="s">
        <v>2005</v>
      </c>
      <c r="O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201" t="str">
        <f>C220</f>
        <v>Tyč průřezu L 140, střední, jakost oceli S235</v>
      </c>
      <c r="BE221" s="199"/>
      <c r="BF221" s="199"/>
      <c r="BG221" s="199"/>
      <c r="BH221" s="199"/>
      <c r="BI221" s="199"/>
    </row>
    <row r="222" spans="1:104" x14ac:dyDescent="0.2">
      <c r="A222" s="161">
        <v>35</v>
      </c>
      <c r="B222" s="162" t="s">
        <v>1672</v>
      </c>
      <c r="C222" s="163" t="s">
        <v>1673</v>
      </c>
      <c r="D222" s="164" t="s">
        <v>248</v>
      </c>
      <c r="E222" s="165">
        <v>9.7000000000000003E-2</v>
      </c>
      <c r="F222" s="122">
        <f>'01 109 '!F222</f>
        <v>0</v>
      </c>
      <c r="G222" s="166">
        <f>E222*F222</f>
        <v>0</v>
      </c>
      <c r="H222" s="167">
        <v>1</v>
      </c>
      <c r="I222" s="168">
        <f>E222*H222</f>
        <v>9.7000000000000003E-2</v>
      </c>
      <c r="J222" s="167"/>
      <c r="K222" s="168">
        <f>E222*J222</f>
        <v>0</v>
      </c>
      <c r="O222" s="199"/>
      <c r="Z222" s="199"/>
      <c r="AA222" s="199">
        <v>3</v>
      </c>
      <c r="AB222" s="199">
        <v>1</v>
      </c>
      <c r="AC222" s="199">
        <v>13384435</v>
      </c>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200">
        <f>G222</f>
        <v>0</v>
      </c>
      <c r="BA222" s="199"/>
      <c r="BB222" s="199"/>
      <c r="BC222" s="199"/>
      <c r="BD222" s="199"/>
      <c r="BE222" s="199"/>
      <c r="BF222" s="199"/>
      <c r="BG222" s="199"/>
      <c r="BH222" s="199"/>
      <c r="BI222" s="199"/>
      <c r="CA222" s="199">
        <v>3</v>
      </c>
      <c r="CB222" s="199">
        <v>1</v>
      </c>
      <c r="CZ222" s="124">
        <v>1</v>
      </c>
    </row>
    <row r="223" spans="1:104" x14ac:dyDescent="0.2">
      <c r="A223" s="191"/>
      <c r="B223" s="192"/>
      <c r="C223" s="331" t="s">
        <v>2006</v>
      </c>
      <c r="D223" s="332"/>
      <c r="E223" s="193">
        <v>9.7000000000000003E-2</v>
      </c>
      <c r="F223" s="194"/>
      <c r="G223" s="195"/>
      <c r="H223" s="196"/>
      <c r="I223" s="197"/>
      <c r="J223" s="184"/>
      <c r="K223" s="197"/>
      <c r="M223" s="198" t="s">
        <v>2006</v>
      </c>
      <c r="O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201" t="str">
        <f>C222</f>
        <v>Tyč průřezu U 140, střední, jakost oceli S235</v>
      </c>
      <c r="BE223" s="199"/>
      <c r="BF223" s="199"/>
      <c r="BG223" s="199"/>
      <c r="BH223" s="199"/>
      <c r="BI223" s="199"/>
    </row>
    <row r="224" spans="1:104" x14ac:dyDescent="0.2">
      <c r="A224" s="161">
        <v>36</v>
      </c>
      <c r="B224" s="162" t="s">
        <v>725</v>
      </c>
      <c r="C224" s="163" t="s">
        <v>726</v>
      </c>
      <c r="D224" s="164" t="s">
        <v>248</v>
      </c>
      <c r="E224" s="165">
        <v>5.0299999999999997E-2</v>
      </c>
      <c r="F224" s="122">
        <f>'01 109 '!F224</f>
        <v>0</v>
      </c>
      <c r="G224" s="166">
        <f>E224*F224</f>
        <v>0</v>
      </c>
      <c r="H224" s="167">
        <v>1</v>
      </c>
      <c r="I224" s="168">
        <f>E224*H224</f>
        <v>5.0299999999999997E-2</v>
      </c>
      <c r="J224" s="167"/>
      <c r="K224" s="168">
        <f>E224*J224</f>
        <v>0</v>
      </c>
      <c r="O224" s="199"/>
      <c r="Z224" s="199"/>
      <c r="AA224" s="199">
        <v>3</v>
      </c>
      <c r="AB224" s="199">
        <v>1</v>
      </c>
      <c r="AC224" s="199">
        <v>13384440</v>
      </c>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200">
        <f>G224</f>
        <v>0</v>
      </c>
      <c r="BA224" s="199"/>
      <c r="BB224" s="199"/>
      <c r="BC224" s="199"/>
      <c r="BD224" s="199"/>
      <c r="BE224" s="199"/>
      <c r="BF224" s="199"/>
      <c r="BG224" s="199"/>
      <c r="BH224" s="199"/>
      <c r="BI224" s="199"/>
      <c r="CA224" s="199">
        <v>3</v>
      </c>
      <c r="CB224" s="199">
        <v>1</v>
      </c>
      <c r="CZ224" s="124">
        <v>1</v>
      </c>
    </row>
    <row r="225" spans="1:104" x14ac:dyDescent="0.2">
      <c r="A225" s="191"/>
      <c r="B225" s="192"/>
      <c r="C225" s="331" t="s">
        <v>1303</v>
      </c>
      <c r="D225" s="332"/>
      <c r="E225" s="193">
        <v>5.0299999999999997E-2</v>
      </c>
      <c r="F225" s="194"/>
      <c r="G225" s="195"/>
      <c r="H225" s="196"/>
      <c r="I225" s="197"/>
      <c r="J225" s="184"/>
      <c r="K225" s="197"/>
      <c r="M225" s="198" t="s">
        <v>1303</v>
      </c>
      <c r="O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201" t="str">
        <f>C224</f>
        <v>Tyč průřezu U 160, střední, jakost oceli S235</v>
      </c>
      <c r="BE225" s="199"/>
      <c r="BF225" s="199"/>
      <c r="BG225" s="199"/>
      <c r="BH225" s="199"/>
      <c r="BI225" s="199"/>
    </row>
    <row r="226" spans="1:104" x14ac:dyDescent="0.2">
      <c r="A226" s="161">
        <v>37</v>
      </c>
      <c r="B226" s="162" t="s">
        <v>731</v>
      </c>
      <c r="C226" s="163" t="s">
        <v>732</v>
      </c>
      <c r="D226" s="164" t="s">
        <v>248</v>
      </c>
      <c r="E226" s="165">
        <v>1.72E-2</v>
      </c>
      <c r="F226" s="122">
        <f>'01 109 '!F226</f>
        <v>0</v>
      </c>
      <c r="G226" s="166">
        <f>E226*F226</f>
        <v>0</v>
      </c>
      <c r="H226" s="167">
        <v>1</v>
      </c>
      <c r="I226" s="168">
        <f>E226*H226</f>
        <v>1.72E-2</v>
      </c>
      <c r="J226" s="167"/>
      <c r="K226" s="168">
        <f>E226*J226</f>
        <v>0</v>
      </c>
      <c r="O226" s="199"/>
      <c r="Z226" s="199"/>
      <c r="AA226" s="199">
        <v>3</v>
      </c>
      <c r="AB226" s="199">
        <v>1</v>
      </c>
      <c r="AC226" s="199" t="s">
        <v>731</v>
      </c>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200">
        <f>G226</f>
        <v>0</v>
      </c>
      <c r="BA226" s="199"/>
      <c r="BB226" s="199"/>
      <c r="BC226" s="199"/>
      <c r="BD226" s="199"/>
      <c r="BE226" s="199"/>
      <c r="BF226" s="199"/>
      <c r="BG226" s="199"/>
      <c r="BH226" s="199"/>
      <c r="BI226" s="199"/>
      <c r="CA226" s="199">
        <v>3</v>
      </c>
      <c r="CB226" s="199">
        <v>1</v>
      </c>
      <c r="CZ226" s="124">
        <v>1</v>
      </c>
    </row>
    <row r="227" spans="1:104" x14ac:dyDescent="0.2">
      <c r="A227" s="191"/>
      <c r="B227" s="192"/>
      <c r="C227" s="331" t="s">
        <v>1305</v>
      </c>
      <c r="D227" s="332"/>
      <c r="E227" s="193">
        <v>1.72E-2</v>
      </c>
      <c r="F227" s="194"/>
      <c r="G227" s="195"/>
      <c r="H227" s="196"/>
      <c r="I227" s="197"/>
      <c r="J227" s="184"/>
      <c r="K227" s="197"/>
      <c r="M227" s="198" t="s">
        <v>1305</v>
      </c>
      <c r="O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201" t="str">
        <f>C226</f>
        <v>Tyč průřezu L 120, střední, jakost oceli S235</v>
      </c>
      <c r="BE227" s="199"/>
      <c r="BF227" s="199"/>
      <c r="BG227" s="199"/>
      <c r="BH227" s="199"/>
      <c r="BI227" s="199"/>
    </row>
    <row r="228" spans="1:104" x14ac:dyDescent="0.2">
      <c r="A228" s="161">
        <v>38</v>
      </c>
      <c r="B228" s="162" t="s">
        <v>734</v>
      </c>
      <c r="C228" s="163" t="s">
        <v>735</v>
      </c>
      <c r="D228" s="164" t="s">
        <v>248</v>
      </c>
      <c r="E228" s="165">
        <v>0.1057</v>
      </c>
      <c r="F228" s="122">
        <f>'01 109 '!F228</f>
        <v>0</v>
      </c>
      <c r="G228" s="166">
        <f>E228*F228</f>
        <v>0</v>
      </c>
      <c r="H228" s="167">
        <v>1</v>
      </c>
      <c r="I228" s="168">
        <f>E228*H228</f>
        <v>0.1057</v>
      </c>
      <c r="J228" s="167"/>
      <c r="K228" s="168">
        <f>E228*J228</f>
        <v>0</v>
      </c>
      <c r="O228" s="199"/>
      <c r="Z228" s="199"/>
      <c r="AA228" s="199">
        <v>3</v>
      </c>
      <c r="AB228" s="199">
        <v>1</v>
      </c>
      <c r="AC228" s="199">
        <v>13483315</v>
      </c>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200">
        <f>G228</f>
        <v>0</v>
      </c>
      <c r="BA228" s="199"/>
      <c r="BB228" s="199"/>
      <c r="BC228" s="199"/>
      <c r="BD228" s="199"/>
      <c r="BE228" s="199"/>
      <c r="BF228" s="199"/>
      <c r="BG228" s="199"/>
      <c r="BH228" s="199"/>
      <c r="BI228" s="199"/>
      <c r="CA228" s="199">
        <v>3</v>
      </c>
      <c r="CB228" s="199">
        <v>1</v>
      </c>
      <c r="CZ228" s="124">
        <v>1</v>
      </c>
    </row>
    <row r="229" spans="1:104" x14ac:dyDescent="0.2">
      <c r="A229" s="191"/>
      <c r="B229" s="192"/>
      <c r="C229" s="331" t="s">
        <v>1306</v>
      </c>
      <c r="D229" s="332"/>
      <c r="E229" s="193">
        <v>0.1057</v>
      </c>
      <c r="F229" s="194"/>
      <c r="G229" s="195"/>
      <c r="H229" s="196"/>
      <c r="I229" s="197"/>
      <c r="J229" s="184"/>
      <c r="K229" s="197"/>
      <c r="M229" s="198" t="s">
        <v>1306</v>
      </c>
      <c r="O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201" t="str">
        <f>C228</f>
        <v>Tyč průřezu U 200, hrubé, jakost oceli S235</v>
      </c>
      <c r="BE229" s="199"/>
      <c r="BF229" s="199"/>
      <c r="BG229" s="199"/>
      <c r="BH229" s="199"/>
      <c r="BI229" s="199"/>
    </row>
    <row r="230" spans="1:104" x14ac:dyDescent="0.2">
      <c r="A230" s="161">
        <v>39</v>
      </c>
      <c r="B230" s="162" t="s">
        <v>737</v>
      </c>
      <c r="C230" s="163" t="s">
        <v>738</v>
      </c>
      <c r="D230" s="164" t="s">
        <v>248</v>
      </c>
      <c r="E230" s="165">
        <v>0.1663</v>
      </c>
      <c r="F230" s="122">
        <f>'01 109 '!F230</f>
        <v>0</v>
      </c>
      <c r="G230" s="166">
        <f>E230*F230</f>
        <v>0</v>
      </c>
      <c r="H230" s="167">
        <v>1</v>
      </c>
      <c r="I230" s="168">
        <f>E230*H230</f>
        <v>0.1663</v>
      </c>
      <c r="J230" s="167"/>
      <c r="K230" s="168">
        <f>E230*J230</f>
        <v>0</v>
      </c>
      <c r="O230" s="199"/>
      <c r="Z230" s="199"/>
      <c r="AA230" s="199">
        <v>3</v>
      </c>
      <c r="AB230" s="199">
        <v>1</v>
      </c>
      <c r="AC230" s="199">
        <v>13486330</v>
      </c>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200">
        <f>G230</f>
        <v>0</v>
      </c>
      <c r="BA230" s="199"/>
      <c r="BB230" s="199"/>
      <c r="BC230" s="199"/>
      <c r="BD230" s="199"/>
      <c r="BE230" s="199"/>
      <c r="BF230" s="199"/>
      <c r="BG230" s="199"/>
      <c r="BH230" s="199"/>
      <c r="BI230" s="199"/>
      <c r="CA230" s="199">
        <v>3</v>
      </c>
      <c r="CB230" s="199">
        <v>1</v>
      </c>
      <c r="CZ230" s="124">
        <v>1</v>
      </c>
    </row>
    <row r="231" spans="1:104" x14ac:dyDescent="0.2">
      <c r="A231" s="191"/>
      <c r="B231" s="192"/>
      <c r="C231" s="312" t="s">
        <v>739</v>
      </c>
      <c r="D231" s="313"/>
      <c r="E231" s="313"/>
      <c r="F231" s="313"/>
      <c r="G231" s="314"/>
      <c r="I231" s="197"/>
      <c r="K231" s="197"/>
      <c r="L231" s="198" t="s">
        <v>739</v>
      </c>
      <c r="O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row>
    <row r="232" spans="1:104" x14ac:dyDescent="0.2">
      <c r="A232" s="191"/>
      <c r="B232" s="192"/>
      <c r="C232" s="331" t="s">
        <v>2007</v>
      </c>
      <c r="D232" s="332"/>
      <c r="E232" s="193">
        <v>0.1663</v>
      </c>
      <c r="F232" s="194"/>
      <c r="G232" s="195"/>
      <c r="H232" s="196"/>
      <c r="I232" s="197"/>
      <c r="J232" s="184"/>
      <c r="K232" s="197"/>
      <c r="M232" s="198" t="s">
        <v>2007</v>
      </c>
      <c r="O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201" t="str">
        <f>C231</f>
        <v>260/3000</v>
      </c>
      <c r="BE232" s="199"/>
      <c r="BF232" s="199"/>
      <c r="BG232" s="199"/>
      <c r="BH232" s="199"/>
      <c r="BI232" s="199"/>
    </row>
    <row r="233" spans="1:104" x14ac:dyDescent="0.2">
      <c r="A233" s="169" t="s">
        <v>42</v>
      </c>
      <c r="B233" s="170" t="s">
        <v>319</v>
      </c>
      <c r="C233" s="171" t="s">
        <v>320</v>
      </c>
      <c r="D233" s="172"/>
      <c r="E233" s="173"/>
      <c r="F233" s="173"/>
      <c r="G233" s="174">
        <f>SUM(G7:G232)</f>
        <v>0</v>
      </c>
      <c r="H233" s="175"/>
      <c r="I233" s="174">
        <f>SUM(I7:I232)</f>
        <v>106.137568204</v>
      </c>
      <c r="J233" s="176"/>
      <c r="K233" s="174">
        <f>SUM(K7:K232)</f>
        <v>0</v>
      </c>
      <c r="O233" s="199"/>
      <c r="X233" s="202">
        <f>K233</f>
        <v>0</v>
      </c>
      <c r="Y233" s="202">
        <f>I233</f>
        <v>106.137568204</v>
      </c>
      <c r="Z233" s="200">
        <f>G233</f>
        <v>0</v>
      </c>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203"/>
      <c r="BB233" s="203"/>
      <c r="BC233" s="203"/>
      <c r="BD233" s="203"/>
      <c r="BE233" s="203"/>
      <c r="BF233" s="203"/>
      <c r="BG233" s="199"/>
      <c r="BH233" s="199"/>
      <c r="BI233" s="199"/>
    </row>
    <row r="234" spans="1:104" ht="14.25" customHeight="1" x14ac:dyDescent="0.2">
      <c r="A234" s="151" t="s">
        <v>38</v>
      </c>
      <c r="B234" s="152" t="s">
        <v>747</v>
      </c>
      <c r="C234" s="153" t="s">
        <v>748</v>
      </c>
      <c r="D234" s="154"/>
      <c r="E234" s="155"/>
      <c r="F234" s="155"/>
      <c r="G234" s="156"/>
      <c r="H234" s="157"/>
      <c r="I234" s="158"/>
      <c r="J234" s="159"/>
      <c r="K234" s="160"/>
      <c r="O234" s="199"/>
    </row>
    <row r="235" spans="1:104" ht="22.5" x14ac:dyDescent="0.2">
      <c r="A235" s="161">
        <v>40</v>
      </c>
      <c r="B235" s="162" t="s">
        <v>755</v>
      </c>
      <c r="C235" s="163" t="s">
        <v>756</v>
      </c>
      <c r="D235" s="164" t="s">
        <v>41</v>
      </c>
      <c r="E235" s="165">
        <v>18.738700000000001</v>
      </c>
      <c r="F235" s="122">
        <f>'01 109 '!F235</f>
        <v>0</v>
      </c>
      <c r="G235" s="166">
        <f>E235*F235</f>
        <v>0</v>
      </c>
      <c r="H235" s="167">
        <v>0</v>
      </c>
      <c r="I235" s="168">
        <f>E235*H235</f>
        <v>0</v>
      </c>
      <c r="J235" s="167">
        <v>0</v>
      </c>
      <c r="K235" s="168">
        <f>E235*J235</f>
        <v>0</v>
      </c>
      <c r="O235" s="199"/>
      <c r="Z235" s="199"/>
      <c r="AA235" s="199">
        <v>1</v>
      </c>
      <c r="AB235" s="199">
        <v>1</v>
      </c>
      <c r="AC235" s="199">
        <v>1</v>
      </c>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200">
        <f>G235</f>
        <v>0</v>
      </c>
      <c r="BA235" s="199"/>
      <c r="BB235" s="199"/>
      <c r="BC235" s="199"/>
      <c r="BD235" s="199"/>
      <c r="BE235" s="199"/>
      <c r="BF235" s="199"/>
      <c r="BG235" s="199"/>
      <c r="BH235" s="199"/>
      <c r="BI235" s="199"/>
      <c r="CA235" s="199">
        <v>1</v>
      </c>
      <c r="CB235" s="199">
        <v>1</v>
      </c>
      <c r="CZ235" s="124">
        <v>1</v>
      </c>
    </row>
    <row r="236" spans="1:104" x14ac:dyDescent="0.2">
      <c r="A236" s="191"/>
      <c r="B236" s="192"/>
      <c r="C236" s="331" t="s">
        <v>2525</v>
      </c>
      <c r="D236" s="332"/>
      <c r="E236" s="193">
        <v>1.4128000000000001</v>
      </c>
      <c r="F236" s="194"/>
      <c r="G236" s="195"/>
      <c r="H236" s="196"/>
      <c r="I236" s="197"/>
      <c r="J236" s="184"/>
      <c r="K236" s="197"/>
      <c r="M236" s="198" t="s">
        <v>2525</v>
      </c>
      <c r="O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201" t="str">
        <f t="shared" ref="BD236:BD246" si="10">C235</f>
        <v xml:space="preserve">Příplatek k podhledu sádrokart. za plochu do 10 m2 </v>
      </c>
      <c r="BE236" s="199"/>
      <c r="BF236" s="199"/>
      <c r="BG236" s="199"/>
      <c r="BH236" s="199"/>
      <c r="BI236" s="199"/>
    </row>
    <row r="237" spans="1:104" x14ac:dyDescent="0.2">
      <c r="A237" s="191"/>
      <c r="B237" s="192"/>
      <c r="C237" s="331" t="s">
        <v>2527</v>
      </c>
      <c r="D237" s="332"/>
      <c r="E237" s="193">
        <v>1.7102999999999999</v>
      </c>
      <c r="F237" s="194"/>
      <c r="G237" s="195"/>
      <c r="H237" s="196"/>
      <c r="I237" s="197"/>
      <c r="J237" s="184"/>
      <c r="K237" s="197"/>
      <c r="M237" s="198" t="s">
        <v>2527</v>
      </c>
      <c r="O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201" t="str">
        <f t="shared" si="10"/>
        <v>404:3,8*0,3718</v>
      </c>
      <c r="BE237" s="199"/>
      <c r="BF237" s="199"/>
      <c r="BG237" s="199"/>
      <c r="BH237" s="199"/>
      <c r="BI237" s="199"/>
    </row>
    <row r="238" spans="1:104" x14ac:dyDescent="0.2">
      <c r="A238" s="191"/>
      <c r="B238" s="192"/>
      <c r="C238" s="331" t="s">
        <v>2529</v>
      </c>
      <c r="D238" s="332"/>
      <c r="E238" s="193">
        <v>1.859</v>
      </c>
      <c r="F238" s="194"/>
      <c r="G238" s="195"/>
      <c r="H238" s="196"/>
      <c r="I238" s="197"/>
      <c r="J238" s="184"/>
      <c r="K238" s="197"/>
      <c r="M238" s="198" t="s">
        <v>2529</v>
      </c>
      <c r="O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201" t="str">
        <f t="shared" si="10"/>
        <v>406:4,6*0,3718</v>
      </c>
      <c r="BE238" s="199"/>
      <c r="BF238" s="199"/>
      <c r="BG238" s="199"/>
      <c r="BH238" s="199"/>
      <c r="BI238" s="199"/>
    </row>
    <row r="239" spans="1:104" x14ac:dyDescent="0.2">
      <c r="A239" s="191"/>
      <c r="B239" s="192"/>
      <c r="C239" s="331" t="s">
        <v>2532</v>
      </c>
      <c r="D239" s="332"/>
      <c r="E239" s="193">
        <v>1.6731</v>
      </c>
      <c r="F239" s="194"/>
      <c r="G239" s="195"/>
      <c r="H239" s="196"/>
      <c r="I239" s="197"/>
      <c r="J239" s="184"/>
      <c r="K239" s="197"/>
      <c r="M239" s="198" t="s">
        <v>2532</v>
      </c>
      <c r="O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201" t="str">
        <f t="shared" si="10"/>
        <v>409:5*0,3718</v>
      </c>
      <c r="BE239" s="199"/>
      <c r="BF239" s="199"/>
      <c r="BG239" s="199"/>
      <c r="BH239" s="199"/>
      <c r="BI239" s="199"/>
    </row>
    <row r="240" spans="1:104" x14ac:dyDescent="0.2">
      <c r="A240" s="191"/>
      <c r="B240" s="192"/>
      <c r="C240" s="331" t="s">
        <v>2533</v>
      </c>
      <c r="D240" s="332"/>
      <c r="E240" s="193">
        <v>2.3795000000000002</v>
      </c>
      <c r="F240" s="194"/>
      <c r="G240" s="195"/>
      <c r="H240" s="196"/>
      <c r="I240" s="197"/>
      <c r="J240" s="184"/>
      <c r="K240" s="197"/>
      <c r="M240" s="198" t="s">
        <v>2533</v>
      </c>
      <c r="O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201" t="str">
        <f t="shared" si="10"/>
        <v>412:4,5*0,3718</v>
      </c>
      <c r="BE240" s="199"/>
      <c r="BF240" s="199"/>
      <c r="BG240" s="199"/>
      <c r="BH240" s="199"/>
      <c r="BI240" s="199"/>
    </row>
    <row r="241" spans="1:104" x14ac:dyDescent="0.2">
      <c r="A241" s="191"/>
      <c r="B241" s="192"/>
      <c r="C241" s="331" t="s">
        <v>2534</v>
      </c>
      <c r="D241" s="332"/>
      <c r="E241" s="193">
        <v>1.9334</v>
      </c>
      <c r="F241" s="194"/>
      <c r="G241" s="195"/>
      <c r="H241" s="196"/>
      <c r="I241" s="197"/>
      <c r="J241" s="184"/>
      <c r="K241" s="197"/>
      <c r="M241" s="198" t="s">
        <v>2534</v>
      </c>
      <c r="O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201" t="str">
        <f t="shared" si="10"/>
        <v>414:6,4*0,3718</v>
      </c>
      <c r="BE241" s="199"/>
      <c r="BF241" s="199"/>
      <c r="BG241" s="199"/>
      <c r="BH241" s="199"/>
      <c r="BI241" s="199"/>
    </row>
    <row r="242" spans="1:104" x14ac:dyDescent="0.2">
      <c r="A242" s="191"/>
      <c r="B242" s="192"/>
      <c r="C242" s="331" t="s">
        <v>2537</v>
      </c>
      <c r="D242" s="332"/>
      <c r="E242" s="193">
        <v>1.2269000000000001</v>
      </c>
      <c r="F242" s="194"/>
      <c r="G242" s="195"/>
      <c r="H242" s="196"/>
      <c r="I242" s="197"/>
      <c r="J242" s="184"/>
      <c r="K242" s="197"/>
      <c r="M242" s="198" t="s">
        <v>2537</v>
      </c>
      <c r="O242" s="199"/>
      <c r="Z242" s="199"/>
      <c r="AA242" s="199"/>
      <c r="AB242" s="199"/>
      <c r="AC242" s="199"/>
      <c r="AD242" s="199"/>
      <c r="AE242" s="199"/>
      <c r="AF242" s="199"/>
      <c r="AG242" s="199"/>
      <c r="AH242" s="199"/>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201" t="str">
        <f t="shared" si="10"/>
        <v>415:5,2*0,3718</v>
      </c>
      <c r="BE242" s="199"/>
      <c r="BF242" s="199"/>
      <c r="BG242" s="199"/>
      <c r="BH242" s="199"/>
      <c r="BI242" s="199"/>
    </row>
    <row r="243" spans="1:104" x14ac:dyDescent="0.2">
      <c r="A243" s="191"/>
      <c r="B243" s="192"/>
      <c r="C243" s="331" t="s">
        <v>2538</v>
      </c>
      <c r="D243" s="332"/>
      <c r="E243" s="193">
        <v>1.45</v>
      </c>
      <c r="F243" s="194"/>
      <c r="G243" s="195"/>
      <c r="H243" s="196"/>
      <c r="I243" s="197"/>
      <c r="J243" s="184"/>
      <c r="K243" s="197"/>
      <c r="M243" s="198" t="s">
        <v>2538</v>
      </c>
      <c r="O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201" t="str">
        <f t="shared" si="10"/>
        <v>419:3,3*0,3718</v>
      </c>
      <c r="BE243" s="199"/>
      <c r="BF243" s="199"/>
      <c r="BG243" s="199"/>
      <c r="BH243" s="199"/>
      <c r="BI243" s="199"/>
    </row>
    <row r="244" spans="1:104" x14ac:dyDescent="0.2">
      <c r="A244" s="191"/>
      <c r="B244" s="192"/>
      <c r="C244" s="331" t="s">
        <v>2541</v>
      </c>
      <c r="D244" s="332"/>
      <c r="E244" s="193">
        <v>2.8256999999999999</v>
      </c>
      <c r="F244" s="194"/>
      <c r="G244" s="195"/>
      <c r="H244" s="196"/>
      <c r="I244" s="197"/>
      <c r="J244" s="184"/>
      <c r="K244" s="197"/>
      <c r="M244" s="198" t="s">
        <v>2541</v>
      </c>
      <c r="O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201" t="str">
        <f t="shared" si="10"/>
        <v>420:3,9*0,3718</v>
      </c>
      <c r="BE244" s="199"/>
      <c r="BF244" s="199"/>
      <c r="BG244" s="199"/>
      <c r="BH244" s="199"/>
      <c r="BI244" s="199"/>
    </row>
    <row r="245" spans="1:104" x14ac:dyDescent="0.2">
      <c r="A245" s="191"/>
      <c r="B245" s="192"/>
      <c r="C245" s="331" t="s">
        <v>2542</v>
      </c>
      <c r="D245" s="332"/>
      <c r="E245" s="193">
        <v>1.7475000000000001</v>
      </c>
      <c r="F245" s="194"/>
      <c r="G245" s="195"/>
      <c r="H245" s="196"/>
      <c r="I245" s="197"/>
      <c r="J245" s="184"/>
      <c r="K245" s="197"/>
      <c r="M245" s="198" t="s">
        <v>2542</v>
      </c>
      <c r="O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201" t="str">
        <f t="shared" si="10"/>
        <v>424:7,6*0,3718</v>
      </c>
      <c r="BE245" s="199"/>
      <c r="BF245" s="199"/>
      <c r="BG245" s="199"/>
      <c r="BH245" s="199"/>
      <c r="BI245" s="199"/>
    </row>
    <row r="246" spans="1:104" x14ac:dyDescent="0.2">
      <c r="A246" s="191"/>
      <c r="B246" s="192"/>
      <c r="C246" s="331" t="s">
        <v>2543</v>
      </c>
      <c r="D246" s="332"/>
      <c r="E246" s="193">
        <v>0.52049999999999996</v>
      </c>
      <c r="F246" s="194"/>
      <c r="G246" s="195"/>
      <c r="H246" s="196"/>
      <c r="I246" s="197"/>
      <c r="J246" s="184"/>
      <c r="K246" s="197"/>
      <c r="M246" s="198" t="s">
        <v>2543</v>
      </c>
      <c r="O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201" t="str">
        <f t="shared" si="10"/>
        <v>425:4,7*0,3718</v>
      </c>
      <c r="BE246" s="199"/>
      <c r="BF246" s="199"/>
      <c r="BG246" s="199"/>
      <c r="BH246" s="199"/>
      <c r="BI246" s="199"/>
    </row>
    <row r="247" spans="1:104" ht="22.5" x14ac:dyDescent="0.2">
      <c r="A247" s="161">
        <v>41</v>
      </c>
      <c r="B247" s="162" t="s">
        <v>757</v>
      </c>
      <c r="C247" s="163" t="s">
        <v>758</v>
      </c>
      <c r="D247" s="164" t="s">
        <v>70</v>
      </c>
      <c r="E247" s="165">
        <v>10.6335</v>
      </c>
      <c r="F247" s="122">
        <f>'01 109 '!F247</f>
        <v>0</v>
      </c>
      <c r="G247" s="166">
        <f>E247*F247</f>
        <v>0</v>
      </c>
      <c r="H247" s="167">
        <v>2.5251100000000002</v>
      </c>
      <c r="I247" s="168">
        <f>E247*H247</f>
        <v>26.850757185000003</v>
      </c>
      <c r="J247" s="167">
        <v>0</v>
      </c>
      <c r="K247" s="168">
        <f>E247*J247</f>
        <v>0</v>
      </c>
      <c r="O247" s="199"/>
      <c r="Z247" s="199"/>
      <c r="AA247" s="199">
        <v>1</v>
      </c>
      <c r="AB247" s="199">
        <v>1</v>
      </c>
      <c r="AC247" s="199">
        <v>1</v>
      </c>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c r="AY247" s="199"/>
      <c r="AZ247" s="200">
        <f>G247</f>
        <v>0</v>
      </c>
      <c r="BA247" s="199"/>
      <c r="BB247" s="199"/>
      <c r="BC247" s="199"/>
      <c r="BD247" s="199"/>
      <c r="BE247" s="199"/>
      <c r="BF247" s="199"/>
      <c r="BG247" s="199"/>
      <c r="BH247" s="199"/>
      <c r="BI247" s="199"/>
      <c r="CA247" s="199">
        <v>1</v>
      </c>
      <c r="CB247" s="199">
        <v>1</v>
      </c>
      <c r="CZ247" s="124">
        <v>1</v>
      </c>
    </row>
    <row r="248" spans="1:104" x14ac:dyDescent="0.2">
      <c r="A248" s="191"/>
      <c r="B248" s="192"/>
      <c r="C248" s="331" t="s">
        <v>2008</v>
      </c>
      <c r="D248" s="332"/>
      <c r="E248" s="193">
        <v>10.6335</v>
      </c>
      <c r="F248" s="194"/>
      <c r="G248" s="195"/>
      <c r="H248" s="196"/>
      <c r="I248" s="197"/>
      <c r="J248" s="184"/>
      <c r="K248" s="197"/>
      <c r="M248" s="198" t="s">
        <v>2008</v>
      </c>
      <c r="O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201" t="str">
        <f>C247</f>
        <v xml:space="preserve">Ztužující pásy a věnce z betonu železového C 20/25 </v>
      </c>
      <c r="BE248" s="199"/>
      <c r="BF248" s="199"/>
      <c r="BG248" s="199"/>
      <c r="BH248" s="199"/>
      <c r="BI248" s="199"/>
    </row>
    <row r="249" spans="1:104" x14ac:dyDescent="0.2">
      <c r="A249" s="161">
        <v>42</v>
      </c>
      <c r="B249" s="162" t="s">
        <v>1677</v>
      </c>
      <c r="C249" s="163" t="s">
        <v>1678</v>
      </c>
      <c r="D249" s="164" t="s">
        <v>41</v>
      </c>
      <c r="E249" s="165">
        <v>30.1158</v>
      </c>
      <c r="F249" s="122">
        <f>'01 109 '!F249</f>
        <v>0</v>
      </c>
      <c r="G249" s="166">
        <f>E249*F249</f>
        <v>0</v>
      </c>
      <c r="H249" s="167">
        <v>7.8200000000000006E-3</v>
      </c>
      <c r="I249" s="168">
        <f>E249*H249</f>
        <v>0.235505556</v>
      </c>
      <c r="J249" s="167">
        <v>0</v>
      </c>
      <c r="K249" s="168">
        <f>E249*J249</f>
        <v>0</v>
      </c>
      <c r="O249" s="199"/>
      <c r="Z249" s="199"/>
      <c r="AA249" s="199">
        <v>1</v>
      </c>
      <c r="AB249" s="199">
        <v>1</v>
      </c>
      <c r="AC249" s="199">
        <v>1</v>
      </c>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200">
        <f>G249</f>
        <v>0</v>
      </c>
      <c r="BA249" s="199"/>
      <c r="BB249" s="199"/>
      <c r="BC249" s="199"/>
      <c r="BD249" s="199"/>
      <c r="BE249" s="199"/>
      <c r="BF249" s="199"/>
      <c r="BG249" s="199"/>
      <c r="BH249" s="199"/>
      <c r="BI249" s="199"/>
      <c r="CA249" s="199">
        <v>1</v>
      </c>
      <c r="CB249" s="199">
        <v>1</v>
      </c>
      <c r="CZ249" s="124">
        <v>1</v>
      </c>
    </row>
    <row r="250" spans="1:104" x14ac:dyDescent="0.2">
      <c r="A250" s="191"/>
      <c r="B250" s="192"/>
      <c r="C250" s="331" t="s">
        <v>2009</v>
      </c>
      <c r="D250" s="332"/>
      <c r="E250" s="193">
        <v>30.1158</v>
      </c>
      <c r="F250" s="194"/>
      <c r="G250" s="195"/>
      <c r="H250" s="196"/>
      <c r="I250" s="197"/>
      <c r="J250" s="184"/>
      <c r="K250" s="197"/>
      <c r="M250" s="198" t="s">
        <v>2009</v>
      </c>
      <c r="O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201" t="str">
        <f>C249</f>
        <v xml:space="preserve">Bednění ztužujících pásů a věnců - zřízení </v>
      </c>
      <c r="BE250" s="199"/>
      <c r="BF250" s="199"/>
      <c r="BG250" s="199"/>
      <c r="BH250" s="199"/>
      <c r="BI250" s="199"/>
    </row>
    <row r="251" spans="1:104" x14ac:dyDescent="0.2">
      <c r="A251" s="161">
        <v>43</v>
      </c>
      <c r="B251" s="162" t="s">
        <v>1680</v>
      </c>
      <c r="C251" s="163" t="s">
        <v>1681</v>
      </c>
      <c r="D251" s="164" t="s">
        <v>41</v>
      </c>
      <c r="E251" s="165">
        <v>30.1158</v>
      </c>
      <c r="F251" s="122">
        <f>'01 109 '!F251</f>
        <v>0</v>
      </c>
      <c r="G251" s="166">
        <f>E251*F251</f>
        <v>0</v>
      </c>
      <c r="H251" s="167">
        <v>0</v>
      </c>
      <c r="I251" s="168">
        <f>E251*H251</f>
        <v>0</v>
      </c>
      <c r="J251" s="167">
        <v>0</v>
      </c>
      <c r="K251" s="168">
        <f>E251*J251</f>
        <v>0</v>
      </c>
      <c r="O251" s="199"/>
      <c r="Z251" s="199"/>
      <c r="AA251" s="199">
        <v>1</v>
      </c>
      <c r="AB251" s="199">
        <v>1</v>
      </c>
      <c r="AC251" s="199">
        <v>1</v>
      </c>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200">
        <f>G251</f>
        <v>0</v>
      </c>
      <c r="BA251" s="199"/>
      <c r="BB251" s="199"/>
      <c r="BC251" s="199"/>
      <c r="BD251" s="199"/>
      <c r="BE251" s="199"/>
      <c r="BF251" s="199"/>
      <c r="BG251" s="199"/>
      <c r="BH251" s="199"/>
      <c r="BI251" s="199"/>
      <c r="CA251" s="199">
        <v>1</v>
      </c>
      <c r="CB251" s="199">
        <v>1</v>
      </c>
      <c r="CZ251" s="124">
        <v>1</v>
      </c>
    </row>
    <row r="252" spans="1:104" x14ac:dyDescent="0.2">
      <c r="A252" s="191"/>
      <c r="B252" s="192"/>
      <c r="C252" s="331" t="s">
        <v>2009</v>
      </c>
      <c r="D252" s="332"/>
      <c r="E252" s="193">
        <v>30.1158</v>
      </c>
      <c r="F252" s="194"/>
      <c r="G252" s="195"/>
      <c r="H252" s="196"/>
      <c r="I252" s="197"/>
      <c r="J252" s="184"/>
      <c r="K252" s="197"/>
      <c r="M252" s="198" t="s">
        <v>2009</v>
      </c>
      <c r="O252" s="199"/>
      <c r="Z252" s="199"/>
      <c r="AA252" s="199"/>
      <c r="AB252" s="199"/>
      <c r="AC252" s="199"/>
      <c r="AD252" s="199"/>
      <c r="AE252" s="199"/>
      <c r="AF252" s="199"/>
      <c r="AG252" s="199"/>
      <c r="AH252" s="199"/>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201" t="str">
        <f>C251</f>
        <v xml:space="preserve">Bednění ztužujících pásů a věnců - odstranění </v>
      </c>
      <c r="BE252" s="199"/>
      <c r="BF252" s="199"/>
      <c r="BG252" s="199"/>
      <c r="BH252" s="199"/>
      <c r="BI252" s="199"/>
    </row>
    <row r="253" spans="1:104" x14ac:dyDescent="0.2">
      <c r="A253" s="161">
        <v>44</v>
      </c>
      <c r="B253" s="162" t="s">
        <v>760</v>
      </c>
      <c r="C253" s="163" t="s">
        <v>761</v>
      </c>
      <c r="D253" s="164" t="s">
        <v>248</v>
      </c>
      <c r="E253" s="165">
        <v>0.89559999999999995</v>
      </c>
      <c r="F253" s="122">
        <f>'01 109 '!F253</f>
        <v>0</v>
      </c>
      <c r="G253" s="166">
        <f>E253*F253</f>
        <v>0</v>
      </c>
      <c r="H253" s="167">
        <v>1.0166500000000001</v>
      </c>
      <c r="I253" s="168">
        <f>E253*H253</f>
        <v>0.91051174000000001</v>
      </c>
      <c r="J253" s="167">
        <v>0</v>
      </c>
      <c r="K253" s="168">
        <f>E253*J253</f>
        <v>0</v>
      </c>
      <c r="O253" s="199"/>
      <c r="Z253" s="199"/>
      <c r="AA253" s="199">
        <v>1</v>
      </c>
      <c r="AB253" s="199">
        <v>1</v>
      </c>
      <c r="AC253" s="199">
        <v>1</v>
      </c>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199"/>
      <c r="AY253" s="199"/>
      <c r="AZ253" s="200">
        <f>G253</f>
        <v>0</v>
      </c>
      <c r="BA253" s="199"/>
      <c r="BB253" s="199"/>
      <c r="BC253" s="199"/>
      <c r="BD253" s="199"/>
      <c r="BE253" s="199"/>
      <c r="BF253" s="199"/>
      <c r="BG253" s="199"/>
      <c r="BH253" s="199"/>
      <c r="BI253" s="199"/>
      <c r="CA253" s="199">
        <v>1</v>
      </c>
      <c r="CB253" s="199">
        <v>1</v>
      </c>
      <c r="CZ253" s="124">
        <v>1</v>
      </c>
    </row>
    <row r="254" spans="1:104" x14ac:dyDescent="0.2">
      <c r="A254" s="191"/>
      <c r="B254" s="192"/>
      <c r="C254" s="331" t="s">
        <v>2010</v>
      </c>
      <c r="D254" s="332"/>
      <c r="E254" s="193">
        <v>0.89559999999999995</v>
      </c>
      <c r="F254" s="194"/>
      <c r="G254" s="195"/>
      <c r="H254" s="196"/>
      <c r="I254" s="197"/>
      <c r="J254" s="184"/>
      <c r="K254" s="197"/>
      <c r="M254" s="198" t="s">
        <v>2010</v>
      </c>
      <c r="O254" s="199"/>
      <c r="Z254" s="199"/>
      <c r="AA254" s="199"/>
      <c r="AB254" s="199"/>
      <c r="AC254" s="199"/>
      <c r="AD254" s="199"/>
      <c r="AE254" s="199"/>
      <c r="AF254" s="199"/>
      <c r="AG254" s="199"/>
      <c r="AH254" s="199"/>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201" t="str">
        <f>C253</f>
        <v xml:space="preserve">Výztuž ztužujících pásů a věnců z oceli 10505(R) </v>
      </c>
      <c r="BE254" s="199"/>
      <c r="BF254" s="199"/>
      <c r="BG254" s="199"/>
      <c r="BH254" s="199"/>
      <c r="BI254" s="199"/>
    </row>
    <row r="255" spans="1:104" x14ac:dyDescent="0.2">
      <c r="A255" s="161">
        <v>45</v>
      </c>
      <c r="B255" s="162" t="s">
        <v>313</v>
      </c>
      <c r="C255" s="163" t="s">
        <v>314</v>
      </c>
      <c r="D255" s="164" t="s">
        <v>248</v>
      </c>
      <c r="E255" s="165">
        <v>0.71389999999999998</v>
      </c>
      <c r="F255" s="122">
        <f>'01 109 '!F255</f>
        <v>0</v>
      </c>
      <c r="G255" s="166">
        <f>E255*F255</f>
        <v>0</v>
      </c>
      <c r="H255" s="167">
        <v>1.0211600000000001</v>
      </c>
      <c r="I255" s="168">
        <f>E255*H255</f>
        <v>0.72900612399999998</v>
      </c>
      <c r="J255" s="167"/>
      <c r="K255" s="168">
        <f>E255*J255</f>
        <v>0</v>
      </c>
      <c r="O255" s="199"/>
      <c r="Z255" s="199"/>
      <c r="AA255" s="199">
        <v>12</v>
      </c>
      <c r="AB255" s="199">
        <v>0</v>
      </c>
      <c r="AC255" s="199">
        <v>2</v>
      </c>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200">
        <f>G255</f>
        <v>0</v>
      </c>
      <c r="BA255" s="199"/>
      <c r="BB255" s="199"/>
      <c r="BC255" s="199"/>
      <c r="BD255" s="199"/>
      <c r="BE255" s="199"/>
      <c r="BF255" s="199"/>
      <c r="BG255" s="199"/>
      <c r="BH255" s="199"/>
      <c r="BI255" s="199"/>
      <c r="CA255" s="199">
        <v>12</v>
      </c>
      <c r="CB255" s="199">
        <v>0</v>
      </c>
      <c r="CZ255" s="124">
        <v>1</v>
      </c>
    </row>
    <row r="256" spans="1:104" x14ac:dyDescent="0.2">
      <c r="A256" s="191"/>
      <c r="B256" s="192"/>
      <c r="C256" s="331" t="s">
        <v>2011</v>
      </c>
      <c r="D256" s="332"/>
      <c r="E256" s="193">
        <v>0.71389999999999998</v>
      </c>
      <c r="F256" s="194"/>
      <c r="G256" s="195"/>
      <c r="H256" s="196"/>
      <c r="I256" s="197"/>
      <c r="J256" s="184"/>
      <c r="K256" s="197"/>
      <c r="M256" s="198" t="s">
        <v>2011</v>
      </c>
      <c r="O256" s="199"/>
      <c r="Z256" s="199"/>
      <c r="AA256" s="199"/>
      <c r="AB256" s="199"/>
      <c r="AC256" s="199"/>
      <c r="AD256" s="199"/>
      <c r="AE256" s="199"/>
      <c r="AF256" s="199"/>
      <c r="AG256" s="199"/>
      <c r="AH256" s="199"/>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201" t="str">
        <f>C255</f>
        <v xml:space="preserve">Výztuž betonářské oceli </v>
      </c>
      <c r="BE256" s="199"/>
      <c r="BF256" s="199"/>
      <c r="BG256" s="199"/>
      <c r="BH256" s="199"/>
      <c r="BI256" s="199"/>
    </row>
    <row r="257" spans="1:104" x14ac:dyDescent="0.2">
      <c r="A257" s="161">
        <v>46</v>
      </c>
      <c r="B257" s="162" t="s">
        <v>776</v>
      </c>
      <c r="C257" s="163" t="s">
        <v>777</v>
      </c>
      <c r="D257" s="164" t="s">
        <v>41</v>
      </c>
      <c r="E257" s="165">
        <v>7.4359999999999999</v>
      </c>
      <c r="F257" s="122">
        <f>'01 109 '!F257</f>
        <v>0</v>
      </c>
      <c r="G257" s="166">
        <f>E257*F257</f>
        <v>0</v>
      </c>
      <c r="H257" s="167">
        <v>0.62</v>
      </c>
      <c r="I257" s="168">
        <f>E257*H257</f>
        <v>4.6103199999999998</v>
      </c>
      <c r="J257" s="167"/>
      <c r="K257" s="168">
        <f>E257*J257</f>
        <v>0</v>
      </c>
      <c r="O257" s="199"/>
      <c r="Z257" s="199"/>
      <c r="AA257" s="199">
        <v>12</v>
      </c>
      <c r="AB257" s="199">
        <v>0</v>
      </c>
      <c r="AC257" s="199">
        <v>3</v>
      </c>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200">
        <f>G257</f>
        <v>0</v>
      </c>
      <c r="BA257" s="199"/>
      <c r="BB257" s="199"/>
      <c r="BC257" s="199"/>
      <c r="BD257" s="199"/>
      <c r="BE257" s="199"/>
      <c r="BF257" s="199"/>
      <c r="BG257" s="199"/>
      <c r="BH257" s="199"/>
      <c r="BI257" s="199"/>
      <c r="CA257" s="199">
        <v>12</v>
      </c>
      <c r="CB257" s="199">
        <v>0</v>
      </c>
      <c r="CZ257" s="124">
        <v>1</v>
      </c>
    </row>
    <row r="258" spans="1:104" x14ac:dyDescent="0.2">
      <c r="A258" s="191"/>
      <c r="B258" s="192"/>
      <c r="C258" s="312" t="s">
        <v>778</v>
      </c>
      <c r="D258" s="313"/>
      <c r="E258" s="313"/>
      <c r="F258" s="313"/>
      <c r="G258" s="314"/>
      <c r="I258" s="197"/>
      <c r="K258" s="197"/>
      <c r="L258" s="198" t="s">
        <v>778</v>
      </c>
      <c r="O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row>
    <row r="259" spans="1:104" x14ac:dyDescent="0.2">
      <c r="A259" s="191"/>
      <c r="B259" s="192"/>
      <c r="C259" s="312" t="s">
        <v>779</v>
      </c>
      <c r="D259" s="313"/>
      <c r="E259" s="313"/>
      <c r="F259" s="313"/>
      <c r="G259" s="314"/>
      <c r="I259" s="197"/>
      <c r="K259" s="197"/>
      <c r="L259" s="198" t="s">
        <v>779</v>
      </c>
      <c r="O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row>
    <row r="260" spans="1:104" x14ac:dyDescent="0.2">
      <c r="A260" s="191"/>
      <c r="B260" s="192"/>
      <c r="C260" s="312" t="s">
        <v>780</v>
      </c>
      <c r="D260" s="313"/>
      <c r="E260" s="313"/>
      <c r="F260" s="313"/>
      <c r="G260" s="314"/>
      <c r="I260" s="197"/>
      <c r="K260" s="197"/>
      <c r="L260" s="198" t="s">
        <v>780</v>
      </c>
      <c r="O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row>
    <row r="261" spans="1:104" x14ac:dyDescent="0.2">
      <c r="A261" s="191"/>
      <c r="B261" s="192"/>
      <c r="C261" s="312" t="s">
        <v>781</v>
      </c>
      <c r="D261" s="313"/>
      <c r="E261" s="313"/>
      <c r="F261" s="313"/>
      <c r="G261" s="314"/>
      <c r="I261" s="197"/>
      <c r="K261" s="197"/>
      <c r="L261" s="198" t="s">
        <v>781</v>
      </c>
      <c r="O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row>
    <row r="262" spans="1:104" x14ac:dyDescent="0.2">
      <c r="A262" s="191"/>
      <c r="B262" s="192"/>
      <c r="C262" s="312" t="s">
        <v>782</v>
      </c>
      <c r="D262" s="313"/>
      <c r="E262" s="313"/>
      <c r="F262" s="313"/>
      <c r="G262" s="314"/>
      <c r="I262" s="197"/>
      <c r="K262" s="197"/>
      <c r="L262" s="198" t="s">
        <v>782</v>
      </c>
      <c r="O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row>
    <row r="263" spans="1:104" x14ac:dyDescent="0.2">
      <c r="A263" s="191"/>
      <c r="B263" s="192"/>
      <c r="C263" s="312" t="s">
        <v>783</v>
      </c>
      <c r="D263" s="313"/>
      <c r="E263" s="313"/>
      <c r="F263" s="313"/>
      <c r="G263" s="314"/>
      <c r="I263" s="197"/>
      <c r="K263" s="197"/>
      <c r="L263" s="198" t="s">
        <v>783</v>
      </c>
      <c r="O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row>
    <row r="264" spans="1:104" x14ac:dyDescent="0.2">
      <c r="A264" s="191"/>
      <c r="B264" s="192"/>
      <c r="C264" s="312" t="s">
        <v>784</v>
      </c>
      <c r="D264" s="313"/>
      <c r="E264" s="313"/>
      <c r="F264" s="313"/>
      <c r="G264" s="314"/>
      <c r="I264" s="197"/>
      <c r="K264" s="197"/>
      <c r="L264" s="198" t="s">
        <v>784</v>
      </c>
      <c r="O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row>
    <row r="265" spans="1:104" x14ac:dyDescent="0.2">
      <c r="A265" s="191"/>
      <c r="B265" s="192"/>
      <c r="C265" s="312" t="s">
        <v>785</v>
      </c>
      <c r="D265" s="313"/>
      <c r="E265" s="313"/>
      <c r="F265" s="313"/>
      <c r="G265" s="314"/>
      <c r="I265" s="197"/>
      <c r="K265" s="197"/>
      <c r="L265" s="198" t="s">
        <v>785</v>
      </c>
      <c r="O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row>
    <row r="266" spans="1:104" x14ac:dyDescent="0.2">
      <c r="A266" s="191"/>
      <c r="B266" s="192"/>
      <c r="C266" s="312" t="s">
        <v>786</v>
      </c>
      <c r="D266" s="313"/>
      <c r="E266" s="313"/>
      <c r="F266" s="313"/>
      <c r="G266" s="314"/>
      <c r="I266" s="197"/>
      <c r="K266" s="197"/>
      <c r="L266" s="198" t="s">
        <v>786</v>
      </c>
      <c r="O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row>
    <row r="267" spans="1:104" x14ac:dyDescent="0.2">
      <c r="A267" s="191"/>
      <c r="B267" s="192"/>
      <c r="C267" s="312" t="s">
        <v>793</v>
      </c>
      <c r="D267" s="313"/>
      <c r="E267" s="313"/>
      <c r="F267" s="313"/>
      <c r="G267" s="314"/>
      <c r="I267" s="197"/>
      <c r="K267" s="197"/>
      <c r="L267" s="198" t="s">
        <v>793</v>
      </c>
      <c r="O267" s="199"/>
      <c r="Z267" s="199"/>
      <c r="AA267" s="199"/>
      <c r="AB267" s="199"/>
      <c r="AC267" s="199"/>
      <c r="AD267" s="199"/>
      <c r="AE267" s="199"/>
      <c r="AF267" s="199"/>
      <c r="AG267" s="199"/>
      <c r="AH267" s="199"/>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row>
    <row r="268" spans="1:104" x14ac:dyDescent="0.2">
      <c r="A268" s="191"/>
      <c r="B268" s="192"/>
      <c r="C268" s="312" t="s">
        <v>788</v>
      </c>
      <c r="D268" s="313"/>
      <c r="E268" s="313"/>
      <c r="F268" s="313"/>
      <c r="G268" s="314"/>
      <c r="I268" s="197"/>
      <c r="K268" s="197"/>
      <c r="L268" s="198" t="s">
        <v>788</v>
      </c>
      <c r="O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row>
    <row r="269" spans="1:104" x14ac:dyDescent="0.2">
      <c r="A269" s="191"/>
      <c r="B269" s="192"/>
      <c r="C269" s="312"/>
      <c r="D269" s="313"/>
      <c r="E269" s="313"/>
      <c r="F269" s="313"/>
      <c r="G269" s="314"/>
      <c r="I269" s="197"/>
      <c r="K269" s="197"/>
      <c r="L269" s="198"/>
      <c r="O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row>
    <row r="270" spans="1:104" x14ac:dyDescent="0.2">
      <c r="A270" s="191"/>
      <c r="B270" s="192"/>
      <c r="C270" s="312" t="s">
        <v>789</v>
      </c>
      <c r="D270" s="313"/>
      <c r="E270" s="313"/>
      <c r="F270" s="313"/>
      <c r="G270" s="314"/>
      <c r="I270" s="197"/>
      <c r="K270" s="197"/>
      <c r="L270" s="198" t="s">
        <v>789</v>
      </c>
      <c r="O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199"/>
      <c r="BC270" s="199"/>
      <c r="BD270" s="199"/>
      <c r="BE270" s="199"/>
      <c r="BF270" s="199"/>
      <c r="BG270" s="199"/>
      <c r="BH270" s="199"/>
      <c r="BI270" s="199"/>
    </row>
    <row r="271" spans="1:104" ht="25.5" x14ac:dyDescent="0.2">
      <c r="A271" s="191"/>
      <c r="B271" s="192"/>
      <c r="C271" s="331" t="s">
        <v>1318</v>
      </c>
      <c r="D271" s="332"/>
      <c r="E271" s="193">
        <v>7.4359999999999999</v>
      </c>
      <c r="F271" s="194"/>
      <c r="G271" s="195"/>
      <c r="H271" s="196"/>
      <c r="I271" s="197"/>
      <c r="J271" s="184"/>
      <c r="K271" s="197"/>
      <c r="M271" s="198" t="s">
        <v>1318</v>
      </c>
      <c r="O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201" t="str">
        <f>C270</f>
        <v>Výkresy výztuže nadbetonávek a kotvení ISO nosníků budou součástí výrobně montážní dokumentace</v>
      </c>
      <c r="BE271" s="199"/>
      <c r="BF271" s="199"/>
      <c r="BG271" s="199"/>
      <c r="BH271" s="199"/>
      <c r="BI271" s="199"/>
    </row>
    <row r="272" spans="1:104" x14ac:dyDescent="0.2">
      <c r="A272" s="161">
        <v>47</v>
      </c>
      <c r="B272" s="162" t="s">
        <v>791</v>
      </c>
      <c r="C272" s="163" t="s">
        <v>792</v>
      </c>
      <c r="D272" s="164" t="s">
        <v>41</v>
      </c>
      <c r="E272" s="165">
        <v>117.4888</v>
      </c>
      <c r="F272" s="122">
        <f>'01 109 '!F272</f>
        <v>0</v>
      </c>
      <c r="G272" s="166">
        <f>E272*F272</f>
        <v>0</v>
      </c>
      <c r="H272" s="167">
        <v>0.32650000000000001</v>
      </c>
      <c r="I272" s="168">
        <f>E272*H272</f>
        <v>38.360093200000001</v>
      </c>
      <c r="J272" s="167"/>
      <c r="K272" s="168">
        <f>E272*J272</f>
        <v>0</v>
      </c>
      <c r="O272" s="199"/>
      <c r="Z272" s="199"/>
      <c r="AA272" s="199">
        <v>12</v>
      </c>
      <c r="AB272" s="199">
        <v>0</v>
      </c>
      <c r="AC272" s="199">
        <v>4</v>
      </c>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200">
        <f>G272</f>
        <v>0</v>
      </c>
      <c r="BA272" s="199"/>
      <c r="BB272" s="199"/>
      <c r="BC272" s="199"/>
      <c r="BD272" s="199"/>
      <c r="BE272" s="199"/>
      <c r="BF272" s="199"/>
      <c r="BG272" s="199"/>
      <c r="BH272" s="199"/>
      <c r="BI272" s="199"/>
      <c r="CA272" s="199">
        <v>12</v>
      </c>
      <c r="CB272" s="199">
        <v>0</v>
      </c>
      <c r="CZ272" s="124">
        <v>1</v>
      </c>
    </row>
    <row r="273" spans="1:104" x14ac:dyDescent="0.2">
      <c r="A273" s="191"/>
      <c r="B273" s="192"/>
      <c r="C273" s="312" t="s">
        <v>778</v>
      </c>
      <c r="D273" s="313"/>
      <c r="E273" s="313"/>
      <c r="F273" s="313"/>
      <c r="G273" s="314"/>
      <c r="I273" s="197"/>
      <c r="K273" s="197"/>
      <c r="L273" s="198" t="s">
        <v>778</v>
      </c>
      <c r="O273" s="199"/>
      <c r="Z273" s="199"/>
      <c r="AA273" s="199"/>
      <c r="AB273" s="199"/>
      <c r="AC273" s="199"/>
      <c r="AD273" s="199"/>
      <c r="AE273" s="199"/>
      <c r="AF273" s="199"/>
      <c r="AG273" s="199"/>
      <c r="AH273" s="199"/>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row>
    <row r="274" spans="1:104" x14ac:dyDescent="0.2">
      <c r="A274" s="191"/>
      <c r="B274" s="192"/>
      <c r="C274" s="312" t="s">
        <v>779</v>
      </c>
      <c r="D274" s="313"/>
      <c r="E274" s="313"/>
      <c r="F274" s="313"/>
      <c r="G274" s="314"/>
      <c r="I274" s="197"/>
      <c r="K274" s="197"/>
      <c r="L274" s="198" t="s">
        <v>779</v>
      </c>
      <c r="O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row>
    <row r="275" spans="1:104" x14ac:dyDescent="0.2">
      <c r="A275" s="191"/>
      <c r="B275" s="192"/>
      <c r="C275" s="312" t="s">
        <v>780</v>
      </c>
      <c r="D275" s="313"/>
      <c r="E275" s="313"/>
      <c r="F275" s="313"/>
      <c r="G275" s="314"/>
      <c r="I275" s="197"/>
      <c r="K275" s="197"/>
      <c r="L275" s="198" t="s">
        <v>780</v>
      </c>
      <c r="O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row>
    <row r="276" spans="1:104" x14ac:dyDescent="0.2">
      <c r="A276" s="191"/>
      <c r="B276" s="192"/>
      <c r="C276" s="312" t="s">
        <v>781</v>
      </c>
      <c r="D276" s="313"/>
      <c r="E276" s="313"/>
      <c r="F276" s="313"/>
      <c r="G276" s="314"/>
      <c r="I276" s="197"/>
      <c r="K276" s="197"/>
      <c r="L276" s="198" t="s">
        <v>781</v>
      </c>
      <c r="O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row>
    <row r="277" spans="1:104" x14ac:dyDescent="0.2">
      <c r="A277" s="191"/>
      <c r="B277" s="192"/>
      <c r="C277" s="312" t="s">
        <v>782</v>
      </c>
      <c r="D277" s="313"/>
      <c r="E277" s="313"/>
      <c r="F277" s="313"/>
      <c r="G277" s="314"/>
      <c r="I277" s="197"/>
      <c r="K277" s="197"/>
      <c r="L277" s="198" t="s">
        <v>782</v>
      </c>
      <c r="O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row>
    <row r="278" spans="1:104" x14ac:dyDescent="0.2">
      <c r="A278" s="191"/>
      <c r="B278" s="192"/>
      <c r="C278" s="312" t="s">
        <v>783</v>
      </c>
      <c r="D278" s="313"/>
      <c r="E278" s="313"/>
      <c r="F278" s="313"/>
      <c r="G278" s="314"/>
      <c r="I278" s="197"/>
      <c r="K278" s="197"/>
      <c r="L278" s="198" t="s">
        <v>783</v>
      </c>
      <c r="O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row>
    <row r="279" spans="1:104" x14ac:dyDescent="0.2">
      <c r="A279" s="191"/>
      <c r="B279" s="192"/>
      <c r="C279" s="312" t="s">
        <v>784</v>
      </c>
      <c r="D279" s="313"/>
      <c r="E279" s="313"/>
      <c r="F279" s="313"/>
      <c r="G279" s="314"/>
      <c r="I279" s="197"/>
      <c r="K279" s="197"/>
      <c r="L279" s="198" t="s">
        <v>784</v>
      </c>
      <c r="O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row>
    <row r="280" spans="1:104" x14ac:dyDescent="0.2">
      <c r="A280" s="191"/>
      <c r="B280" s="192"/>
      <c r="C280" s="312" t="s">
        <v>785</v>
      </c>
      <c r="D280" s="313"/>
      <c r="E280" s="313"/>
      <c r="F280" s="313"/>
      <c r="G280" s="314"/>
      <c r="I280" s="197"/>
      <c r="K280" s="197"/>
      <c r="L280" s="198" t="s">
        <v>785</v>
      </c>
      <c r="O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row>
    <row r="281" spans="1:104" x14ac:dyDescent="0.2">
      <c r="A281" s="191"/>
      <c r="B281" s="192"/>
      <c r="C281" s="312" t="s">
        <v>786</v>
      </c>
      <c r="D281" s="313"/>
      <c r="E281" s="313"/>
      <c r="F281" s="313"/>
      <c r="G281" s="314"/>
      <c r="I281" s="197"/>
      <c r="K281" s="197"/>
      <c r="L281" s="198" t="s">
        <v>786</v>
      </c>
      <c r="O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row>
    <row r="282" spans="1:104" x14ac:dyDescent="0.2">
      <c r="A282" s="191"/>
      <c r="B282" s="192"/>
      <c r="C282" s="312" t="s">
        <v>793</v>
      </c>
      <c r="D282" s="313"/>
      <c r="E282" s="313"/>
      <c r="F282" s="313"/>
      <c r="G282" s="314"/>
      <c r="I282" s="197"/>
      <c r="K282" s="197"/>
      <c r="L282" s="198" t="s">
        <v>793</v>
      </c>
      <c r="O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row>
    <row r="283" spans="1:104" x14ac:dyDescent="0.2">
      <c r="A283" s="191"/>
      <c r="B283" s="192"/>
      <c r="C283" s="312" t="s">
        <v>788</v>
      </c>
      <c r="D283" s="313"/>
      <c r="E283" s="313"/>
      <c r="F283" s="313"/>
      <c r="G283" s="314"/>
      <c r="I283" s="197"/>
      <c r="K283" s="197"/>
      <c r="L283" s="198" t="s">
        <v>788</v>
      </c>
      <c r="O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row>
    <row r="284" spans="1:104" x14ac:dyDescent="0.2">
      <c r="A284" s="191"/>
      <c r="B284" s="192"/>
      <c r="C284" s="312" t="s">
        <v>794</v>
      </c>
      <c r="D284" s="313"/>
      <c r="E284" s="313"/>
      <c r="F284" s="313"/>
      <c r="G284" s="314"/>
      <c r="I284" s="197"/>
      <c r="K284" s="197"/>
      <c r="L284" s="198" t="s">
        <v>794</v>
      </c>
      <c r="O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row>
    <row r="285" spans="1:104" x14ac:dyDescent="0.2">
      <c r="A285" s="191"/>
      <c r="B285" s="192"/>
      <c r="C285" s="312"/>
      <c r="D285" s="313"/>
      <c r="E285" s="313"/>
      <c r="F285" s="313"/>
      <c r="G285" s="314"/>
      <c r="I285" s="197"/>
      <c r="K285" s="197"/>
      <c r="L285" s="198"/>
      <c r="O285" s="199"/>
      <c r="Z285" s="199"/>
      <c r="AA285" s="199"/>
      <c r="AB285" s="199"/>
      <c r="AC285" s="199"/>
      <c r="AD285" s="199"/>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row>
    <row r="286" spans="1:104" x14ac:dyDescent="0.2">
      <c r="A286" s="191"/>
      <c r="B286" s="192"/>
      <c r="C286" s="312" t="s">
        <v>789</v>
      </c>
      <c r="D286" s="313"/>
      <c r="E286" s="313"/>
      <c r="F286" s="313"/>
      <c r="G286" s="314"/>
      <c r="I286" s="197"/>
      <c r="K286" s="197"/>
      <c r="L286" s="198" t="s">
        <v>789</v>
      </c>
      <c r="O286" s="199"/>
      <c r="Z286" s="199"/>
      <c r="AA286" s="199"/>
      <c r="AB286" s="199"/>
      <c r="AC286" s="199"/>
      <c r="AD286" s="199"/>
      <c r="AE286" s="199"/>
      <c r="AF286" s="199"/>
      <c r="AG286" s="199"/>
      <c r="AH286" s="199"/>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row>
    <row r="287" spans="1:104" ht="25.5" x14ac:dyDescent="0.2">
      <c r="A287" s="191"/>
      <c r="B287" s="192"/>
      <c r="C287" s="331" t="s">
        <v>1319</v>
      </c>
      <c r="D287" s="332"/>
      <c r="E287" s="193">
        <v>117.4888</v>
      </c>
      <c r="F287" s="194"/>
      <c r="G287" s="195"/>
      <c r="H287" s="196"/>
      <c r="I287" s="197"/>
      <c r="J287" s="184"/>
      <c r="K287" s="197"/>
      <c r="M287" s="198" t="s">
        <v>1319</v>
      </c>
      <c r="O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201" t="str">
        <f>C286</f>
        <v>Výkresy výztuže nadbetonávek a kotvení ISO nosníků budou součástí výrobně montážní dokumentace</v>
      </c>
      <c r="BE287" s="199"/>
      <c r="BF287" s="199"/>
      <c r="BG287" s="199"/>
      <c r="BH287" s="199"/>
      <c r="BI287" s="199"/>
    </row>
    <row r="288" spans="1:104" x14ac:dyDescent="0.2">
      <c r="A288" s="161">
        <v>48</v>
      </c>
      <c r="B288" s="162" t="s">
        <v>797</v>
      </c>
      <c r="C288" s="163" t="s">
        <v>2404</v>
      </c>
      <c r="D288" s="164" t="s">
        <v>41</v>
      </c>
      <c r="E288" s="165">
        <v>16.916899999999998</v>
      </c>
      <c r="F288" s="122">
        <f>'01 109 '!F288</f>
        <v>0</v>
      </c>
      <c r="G288" s="166">
        <f>E288*F288</f>
        <v>0</v>
      </c>
      <c r="H288" s="167">
        <v>0</v>
      </c>
      <c r="I288" s="168">
        <f>E288*H288</f>
        <v>0</v>
      </c>
      <c r="J288" s="167"/>
      <c r="K288" s="168">
        <f>E288*J288</f>
        <v>0</v>
      </c>
      <c r="O288" s="199"/>
      <c r="Z288" s="199"/>
      <c r="AA288" s="199">
        <v>12</v>
      </c>
      <c r="AB288" s="199">
        <v>0</v>
      </c>
      <c r="AC288" s="199">
        <v>5</v>
      </c>
      <c r="AD288" s="199"/>
      <c r="AE288" s="199"/>
      <c r="AF288" s="199"/>
      <c r="AG288" s="199"/>
      <c r="AH288" s="199"/>
      <c r="AI288" s="199"/>
      <c r="AJ288" s="199"/>
      <c r="AK288" s="199"/>
      <c r="AL288" s="199"/>
      <c r="AM288" s="199"/>
      <c r="AN288" s="199"/>
      <c r="AO288" s="199"/>
      <c r="AP288" s="199"/>
      <c r="AQ288" s="199"/>
      <c r="AR288" s="199"/>
      <c r="AS288" s="199"/>
      <c r="AT288" s="199"/>
      <c r="AU288" s="199"/>
      <c r="AV288" s="199"/>
      <c r="AW288" s="199"/>
      <c r="AX288" s="199"/>
      <c r="AY288" s="199"/>
      <c r="AZ288" s="200">
        <f>G288</f>
        <v>0</v>
      </c>
      <c r="BA288" s="199"/>
      <c r="BB288" s="199"/>
      <c r="BC288" s="199"/>
      <c r="BD288" s="199"/>
      <c r="BE288" s="199"/>
      <c r="BF288" s="199"/>
      <c r="BG288" s="199"/>
      <c r="BH288" s="199"/>
      <c r="BI288" s="199"/>
      <c r="CA288" s="199">
        <v>12</v>
      </c>
      <c r="CB288" s="199">
        <v>0</v>
      </c>
      <c r="CZ288" s="124">
        <v>1</v>
      </c>
    </row>
    <row r="289" spans="1:104" x14ac:dyDescent="0.2">
      <c r="A289" s="191"/>
      <c r="B289" s="192"/>
      <c r="C289" s="312" t="s">
        <v>778</v>
      </c>
      <c r="D289" s="313"/>
      <c r="E289" s="313"/>
      <c r="F289" s="313"/>
      <c r="G289" s="314"/>
      <c r="I289" s="197"/>
      <c r="K289" s="197"/>
      <c r="L289" s="198" t="s">
        <v>778</v>
      </c>
      <c r="O289" s="199"/>
      <c r="Z289" s="199"/>
      <c r="AA289" s="199"/>
      <c r="AB289" s="199"/>
      <c r="AC289" s="199"/>
      <c r="AD289" s="199"/>
      <c r="AE289" s="199"/>
      <c r="AF289" s="199"/>
      <c r="AG289" s="199"/>
      <c r="AH289" s="199"/>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row>
    <row r="290" spans="1:104" x14ac:dyDescent="0.2">
      <c r="A290" s="191"/>
      <c r="B290" s="192"/>
      <c r="C290" s="312" t="s">
        <v>779</v>
      </c>
      <c r="D290" s="313"/>
      <c r="E290" s="313"/>
      <c r="F290" s="313"/>
      <c r="G290" s="314"/>
      <c r="I290" s="197"/>
      <c r="K290" s="197"/>
      <c r="L290" s="198" t="s">
        <v>779</v>
      </c>
      <c r="O290" s="199"/>
      <c r="Z290" s="199"/>
      <c r="AA290" s="199"/>
      <c r="AB290" s="199"/>
      <c r="AC290" s="199"/>
      <c r="AD290" s="199"/>
      <c r="AE290" s="199"/>
      <c r="AF290" s="199"/>
      <c r="AG290" s="199"/>
      <c r="AH290" s="199"/>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row>
    <row r="291" spans="1:104" x14ac:dyDescent="0.2">
      <c r="A291" s="191"/>
      <c r="B291" s="192"/>
      <c r="C291" s="312" t="s">
        <v>780</v>
      </c>
      <c r="D291" s="313"/>
      <c r="E291" s="313"/>
      <c r="F291" s="313"/>
      <c r="G291" s="314"/>
      <c r="I291" s="197"/>
      <c r="K291" s="197"/>
      <c r="L291" s="198" t="s">
        <v>780</v>
      </c>
      <c r="O291" s="199"/>
      <c r="Z291" s="199"/>
      <c r="AA291" s="199"/>
      <c r="AB291" s="199"/>
      <c r="AC291" s="199"/>
      <c r="AD291" s="199"/>
      <c r="AE291" s="199"/>
      <c r="AF291" s="199"/>
      <c r="AG291" s="199"/>
      <c r="AH291" s="199"/>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row>
    <row r="292" spans="1:104" x14ac:dyDescent="0.2">
      <c r="A292" s="191"/>
      <c r="B292" s="192"/>
      <c r="C292" s="312" t="s">
        <v>781</v>
      </c>
      <c r="D292" s="313"/>
      <c r="E292" s="313"/>
      <c r="F292" s="313"/>
      <c r="G292" s="314"/>
      <c r="I292" s="197"/>
      <c r="K292" s="197"/>
      <c r="L292" s="198" t="s">
        <v>781</v>
      </c>
      <c r="O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row>
    <row r="293" spans="1:104" x14ac:dyDescent="0.2">
      <c r="A293" s="191"/>
      <c r="B293" s="192"/>
      <c r="C293" s="312" t="s">
        <v>782</v>
      </c>
      <c r="D293" s="313"/>
      <c r="E293" s="313"/>
      <c r="F293" s="313"/>
      <c r="G293" s="314"/>
      <c r="I293" s="197"/>
      <c r="K293" s="197"/>
      <c r="L293" s="198" t="s">
        <v>782</v>
      </c>
      <c r="O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row>
    <row r="294" spans="1:104" x14ac:dyDescent="0.2">
      <c r="A294" s="191"/>
      <c r="B294" s="192"/>
      <c r="C294" s="312" t="s">
        <v>783</v>
      </c>
      <c r="D294" s="313"/>
      <c r="E294" s="313"/>
      <c r="F294" s="313"/>
      <c r="G294" s="314"/>
      <c r="I294" s="197"/>
      <c r="K294" s="197"/>
      <c r="L294" s="198" t="s">
        <v>783</v>
      </c>
      <c r="O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row>
    <row r="295" spans="1:104" x14ac:dyDescent="0.2">
      <c r="A295" s="191"/>
      <c r="B295" s="192"/>
      <c r="C295" s="312" t="s">
        <v>784</v>
      </c>
      <c r="D295" s="313"/>
      <c r="E295" s="313"/>
      <c r="F295" s="313"/>
      <c r="G295" s="314"/>
      <c r="I295" s="197"/>
      <c r="K295" s="197"/>
      <c r="L295" s="198" t="s">
        <v>784</v>
      </c>
      <c r="O295" s="199"/>
      <c r="Z295" s="199"/>
      <c r="AA295" s="199"/>
      <c r="AB295" s="199"/>
      <c r="AC295" s="199"/>
      <c r="AD295" s="199"/>
      <c r="AE295" s="199"/>
      <c r="AF295" s="199"/>
      <c r="AG295" s="199"/>
      <c r="AH295" s="199"/>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row>
    <row r="296" spans="1:104" x14ac:dyDescent="0.2">
      <c r="A296" s="191"/>
      <c r="B296" s="192"/>
      <c r="C296" s="312" t="s">
        <v>785</v>
      </c>
      <c r="D296" s="313"/>
      <c r="E296" s="313"/>
      <c r="F296" s="313"/>
      <c r="G296" s="314"/>
      <c r="I296" s="197"/>
      <c r="K296" s="197"/>
      <c r="L296" s="198" t="s">
        <v>785</v>
      </c>
      <c r="O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row>
    <row r="297" spans="1:104" x14ac:dyDescent="0.2">
      <c r="A297" s="191"/>
      <c r="B297" s="192"/>
      <c r="C297" s="312" t="s">
        <v>786</v>
      </c>
      <c r="D297" s="313"/>
      <c r="E297" s="313"/>
      <c r="F297" s="313"/>
      <c r="G297" s="314"/>
      <c r="I297" s="197"/>
      <c r="K297" s="197"/>
      <c r="L297" s="198" t="s">
        <v>786</v>
      </c>
      <c r="O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row>
    <row r="298" spans="1:104" x14ac:dyDescent="0.2">
      <c r="A298" s="191"/>
      <c r="B298" s="192"/>
      <c r="C298" s="312" t="s">
        <v>793</v>
      </c>
      <c r="D298" s="313"/>
      <c r="E298" s="313"/>
      <c r="F298" s="313"/>
      <c r="G298" s="314"/>
      <c r="I298" s="197"/>
      <c r="K298" s="197"/>
      <c r="L298" s="198" t="s">
        <v>793</v>
      </c>
      <c r="O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row>
    <row r="299" spans="1:104" x14ac:dyDescent="0.2">
      <c r="A299" s="191"/>
      <c r="B299" s="192"/>
      <c r="C299" s="312" t="s">
        <v>788</v>
      </c>
      <c r="D299" s="313"/>
      <c r="E299" s="313"/>
      <c r="F299" s="313"/>
      <c r="G299" s="314"/>
      <c r="I299" s="197"/>
      <c r="K299" s="197"/>
      <c r="L299" s="198" t="s">
        <v>788</v>
      </c>
      <c r="O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row>
    <row r="300" spans="1:104" x14ac:dyDescent="0.2">
      <c r="A300" s="191"/>
      <c r="B300" s="192"/>
      <c r="C300" s="331" t="s">
        <v>1320</v>
      </c>
      <c r="D300" s="332"/>
      <c r="E300" s="193">
        <v>16.916899999999998</v>
      </c>
      <c r="F300" s="194"/>
      <c r="G300" s="195"/>
      <c r="H300" s="196"/>
      <c r="I300" s="197"/>
      <c r="J300" s="184"/>
      <c r="K300" s="197"/>
      <c r="M300" s="198" t="s">
        <v>1320</v>
      </c>
      <c r="O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201" t="str">
        <f>C299</f>
        <v>- výrobně montážní dokumentace</v>
      </c>
      <c r="BE300" s="199"/>
      <c r="BF300" s="199"/>
      <c r="BG300" s="199"/>
      <c r="BH300" s="199"/>
      <c r="BI300" s="199"/>
    </row>
    <row r="301" spans="1:104" x14ac:dyDescent="0.2">
      <c r="A301" s="169" t="s">
        <v>42</v>
      </c>
      <c r="B301" s="170" t="s">
        <v>747</v>
      </c>
      <c r="C301" s="171" t="s">
        <v>748</v>
      </c>
      <c r="D301" s="172"/>
      <c r="E301" s="173"/>
      <c r="F301" s="173"/>
      <c r="G301" s="174">
        <f>SUM(G234:G300)</f>
        <v>0</v>
      </c>
      <c r="H301" s="175"/>
      <c r="I301" s="174">
        <f>SUM(I234:I300)</f>
        <v>71.696193805000007</v>
      </c>
      <c r="J301" s="176"/>
      <c r="K301" s="174">
        <f>SUM(K234:K300)</f>
        <v>0</v>
      </c>
      <c r="O301" s="199"/>
      <c r="X301" s="202">
        <f>K301</f>
        <v>0</v>
      </c>
      <c r="Y301" s="202">
        <f>I301</f>
        <v>71.696193805000007</v>
      </c>
      <c r="Z301" s="200">
        <f>G301</f>
        <v>0</v>
      </c>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203"/>
      <c r="BB301" s="203"/>
      <c r="BC301" s="203"/>
      <c r="BD301" s="203"/>
      <c r="BE301" s="203"/>
      <c r="BF301" s="203"/>
      <c r="BG301" s="199"/>
      <c r="BH301" s="199"/>
      <c r="BI301" s="199"/>
    </row>
    <row r="302" spans="1:104" ht="14.25" customHeight="1" x14ac:dyDescent="0.2">
      <c r="A302" s="151" t="s">
        <v>38</v>
      </c>
      <c r="B302" s="152" t="s">
        <v>800</v>
      </c>
      <c r="C302" s="153" t="s">
        <v>801</v>
      </c>
      <c r="D302" s="154"/>
      <c r="E302" s="155"/>
      <c r="F302" s="155"/>
      <c r="G302" s="156"/>
      <c r="H302" s="157"/>
      <c r="I302" s="158"/>
      <c r="J302" s="159"/>
      <c r="K302" s="160"/>
      <c r="O302" s="199"/>
    </row>
    <row r="303" spans="1:104" ht="22.5" x14ac:dyDescent="0.2">
      <c r="A303" s="161">
        <v>49</v>
      </c>
      <c r="B303" s="162" t="s">
        <v>802</v>
      </c>
      <c r="C303" s="163" t="s">
        <v>803</v>
      </c>
      <c r="D303" s="164" t="s">
        <v>41</v>
      </c>
      <c r="E303" s="165">
        <v>18.9618</v>
      </c>
      <c r="F303" s="122">
        <f>'01 109 '!F303</f>
        <v>0</v>
      </c>
      <c r="G303" s="166">
        <f>E303*F303</f>
        <v>0</v>
      </c>
      <c r="H303" s="167">
        <v>4.5399999999999998E-3</v>
      </c>
      <c r="I303" s="168">
        <f>E303*H303</f>
        <v>8.6086572E-2</v>
      </c>
      <c r="J303" s="167">
        <v>0</v>
      </c>
      <c r="K303" s="168">
        <f>E303*J303</f>
        <v>0</v>
      </c>
      <c r="O303" s="199"/>
      <c r="Z303" s="199"/>
      <c r="AA303" s="199">
        <v>1</v>
      </c>
      <c r="AB303" s="199">
        <v>1</v>
      </c>
      <c r="AC303" s="199">
        <v>1</v>
      </c>
      <c r="AD303" s="199"/>
      <c r="AE303" s="199"/>
      <c r="AF303" s="199"/>
      <c r="AG303" s="199"/>
      <c r="AH303" s="199"/>
      <c r="AI303" s="199"/>
      <c r="AJ303" s="199"/>
      <c r="AK303" s="199"/>
      <c r="AL303" s="199"/>
      <c r="AM303" s="199"/>
      <c r="AN303" s="199"/>
      <c r="AO303" s="199"/>
      <c r="AP303" s="199"/>
      <c r="AQ303" s="199"/>
      <c r="AR303" s="199"/>
      <c r="AS303" s="199"/>
      <c r="AT303" s="199"/>
      <c r="AU303" s="199"/>
      <c r="AV303" s="199"/>
      <c r="AW303" s="199"/>
      <c r="AX303" s="199"/>
      <c r="AY303" s="199"/>
      <c r="AZ303" s="200">
        <f>G303</f>
        <v>0</v>
      </c>
      <c r="BA303" s="199"/>
      <c r="BB303" s="199"/>
      <c r="BC303" s="199"/>
      <c r="BD303" s="199"/>
      <c r="BE303" s="199"/>
      <c r="BF303" s="199"/>
      <c r="BG303" s="199"/>
      <c r="BH303" s="199"/>
      <c r="BI303" s="199"/>
      <c r="CA303" s="199">
        <v>1</v>
      </c>
      <c r="CB303" s="199">
        <v>1</v>
      </c>
      <c r="CZ303" s="124">
        <v>1</v>
      </c>
    </row>
    <row r="304" spans="1:104" x14ac:dyDescent="0.2">
      <c r="A304" s="191"/>
      <c r="B304" s="192"/>
      <c r="C304" s="312" t="s">
        <v>804</v>
      </c>
      <c r="D304" s="313"/>
      <c r="E304" s="313"/>
      <c r="F304" s="313"/>
      <c r="G304" s="314"/>
      <c r="I304" s="197"/>
      <c r="K304" s="197"/>
      <c r="L304" s="198" t="s">
        <v>804</v>
      </c>
      <c r="O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row>
    <row r="305" spans="1:104" x14ac:dyDescent="0.2">
      <c r="A305" s="191"/>
      <c r="B305" s="192"/>
      <c r="C305" s="331" t="s">
        <v>2554</v>
      </c>
      <c r="D305" s="332"/>
      <c r="E305" s="193">
        <v>4.1642000000000001</v>
      </c>
      <c r="F305" s="194"/>
      <c r="G305" s="195"/>
      <c r="H305" s="196"/>
      <c r="I305" s="197"/>
      <c r="J305" s="184"/>
      <c r="K305" s="197"/>
      <c r="M305" s="198" t="s">
        <v>2554</v>
      </c>
      <c r="O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201" t="str">
        <f t="shared" ref="BD305:BD310" si="11">C304</f>
        <v>Včetně pomocného lešení.</v>
      </c>
      <c r="BE305" s="199"/>
      <c r="BF305" s="199"/>
      <c r="BG305" s="199"/>
      <c r="BH305" s="199"/>
      <c r="BI305" s="199"/>
    </row>
    <row r="306" spans="1:104" x14ac:dyDescent="0.2">
      <c r="A306" s="191"/>
      <c r="B306" s="192"/>
      <c r="C306" s="331" t="s">
        <v>2555</v>
      </c>
      <c r="D306" s="332"/>
      <c r="E306" s="193">
        <v>2.1193</v>
      </c>
      <c r="F306" s="194"/>
      <c r="G306" s="195"/>
      <c r="H306" s="196"/>
      <c r="I306" s="197"/>
      <c r="J306" s="184"/>
      <c r="K306" s="197"/>
      <c r="M306" s="198" t="s">
        <v>2555</v>
      </c>
      <c r="O306" s="199"/>
      <c r="Z306" s="199"/>
      <c r="AA306" s="199"/>
      <c r="AB306" s="199"/>
      <c r="AC306" s="199"/>
      <c r="AD306" s="199"/>
      <c r="AE306" s="199"/>
      <c r="AF306" s="199"/>
      <c r="AG306" s="199"/>
      <c r="AH306" s="199"/>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201" t="str">
        <f t="shared" si="11"/>
        <v>402:11,2*0,3718</v>
      </c>
      <c r="BE306" s="199"/>
      <c r="BF306" s="199"/>
      <c r="BG306" s="199"/>
      <c r="BH306" s="199"/>
      <c r="BI306" s="199"/>
    </row>
    <row r="307" spans="1:104" x14ac:dyDescent="0.2">
      <c r="A307" s="191"/>
      <c r="B307" s="192"/>
      <c r="C307" s="331" t="s">
        <v>2556</v>
      </c>
      <c r="D307" s="332"/>
      <c r="E307" s="193">
        <v>4.2385000000000002</v>
      </c>
      <c r="F307" s="194"/>
      <c r="G307" s="195"/>
      <c r="H307" s="196"/>
      <c r="I307" s="197"/>
      <c r="J307" s="184"/>
      <c r="K307" s="197"/>
      <c r="M307" s="198" t="s">
        <v>2556</v>
      </c>
      <c r="O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201" t="str">
        <f t="shared" si="11"/>
        <v>408:5,7*0,3718</v>
      </c>
      <c r="BE307" s="199"/>
      <c r="BF307" s="199"/>
      <c r="BG307" s="199"/>
      <c r="BH307" s="199"/>
      <c r="BI307" s="199"/>
    </row>
    <row r="308" spans="1:104" x14ac:dyDescent="0.2">
      <c r="A308" s="191"/>
      <c r="B308" s="192"/>
      <c r="C308" s="331" t="s">
        <v>2557</v>
      </c>
      <c r="D308" s="332"/>
      <c r="E308" s="193">
        <v>4.1269999999999998</v>
      </c>
      <c r="F308" s="194"/>
      <c r="G308" s="195"/>
      <c r="H308" s="196"/>
      <c r="I308" s="197"/>
      <c r="J308" s="184"/>
      <c r="K308" s="197"/>
      <c r="M308" s="198" t="s">
        <v>2557</v>
      </c>
      <c r="O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201" t="str">
        <f t="shared" si="11"/>
        <v>413:11,4*0,3718</v>
      </c>
      <c r="BE308" s="199"/>
      <c r="BF308" s="199"/>
      <c r="BG308" s="199"/>
      <c r="BH308" s="199"/>
      <c r="BI308" s="199"/>
    </row>
    <row r="309" spans="1:104" x14ac:dyDescent="0.2">
      <c r="A309" s="191"/>
      <c r="B309" s="192"/>
      <c r="C309" s="331" t="s">
        <v>2558</v>
      </c>
      <c r="D309" s="332"/>
      <c r="E309" s="193">
        <v>2.1936</v>
      </c>
      <c r="F309" s="194"/>
      <c r="G309" s="195"/>
      <c r="H309" s="196"/>
      <c r="I309" s="197"/>
      <c r="J309" s="184"/>
      <c r="K309" s="197"/>
      <c r="M309" s="198" t="s">
        <v>2558</v>
      </c>
      <c r="O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201" t="str">
        <f t="shared" si="11"/>
        <v>418:11,1*0,3718</v>
      </c>
      <c r="BE309" s="199"/>
      <c r="BF309" s="199"/>
      <c r="BG309" s="199"/>
      <c r="BH309" s="199"/>
      <c r="BI309" s="199"/>
    </row>
    <row r="310" spans="1:104" x14ac:dyDescent="0.2">
      <c r="A310" s="191"/>
      <c r="B310" s="192"/>
      <c r="C310" s="331" t="s">
        <v>2559</v>
      </c>
      <c r="D310" s="332"/>
      <c r="E310" s="193">
        <v>2.1193</v>
      </c>
      <c r="F310" s="194"/>
      <c r="G310" s="195"/>
      <c r="H310" s="196"/>
      <c r="I310" s="197"/>
      <c r="J310" s="184"/>
      <c r="K310" s="197"/>
      <c r="M310" s="198" t="s">
        <v>2559</v>
      </c>
      <c r="O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201" t="str">
        <f t="shared" si="11"/>
        <v>423:5,9*0,3718</v>
      </c>
      <c r="BE310" s="199"/>
      <c r="BF310" s="199"/>
      <c r="BG310" s="199"/>
      <c r="BH310" s="199"/>
      <c r="BI310" s="199"/>
    </row>
    <row r="311" spans="1:104" x14ac:dyDescent="0.2">
      <c r="A311" s="169" t="s">
        <v>42</v>
      </c>
      <c r="B311" s="170" t="s">
        <v>800</v>
      </c>
      <c r="C311" s="171" t="s">
        <v>801</v>
      </c>
      <c r="D311" s="172"/>
      <c r="E311" s="173"/>
      <c r="F311" s="173"/>
      <c r="G311" s="174">
        <f>SUM(G302:G310)</f>
        <v>0</v>
      </c>
      <c r="H311" s="175"/>
      <c r="I311" s="174">
        <f>SUM(I302:I310)</f>
        <v>8.6086572E-2</v>
      </c>
      <c r="J311" s="176"/>
      <c r="K311" s="174">
        <f>SUM(K302:K310)</f>
        <v>0</v>
      </c>
      <c r="O311" s="199"/>
      <c r="X311" s="202">
        <f>K311</f>
        <v>0</v>
      </c>
      <c r="Y311" s="202">
        <f>I311</f>
        <v>8.6086572E-2</v>
      </c>
      <c r="Z311" s="200">
        <f>G311</f>
        <v>0</v>
      </c>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199"/>
      <c r="BA311" s="203"/>
      <c r="BB311" s="203"/>
      <c r="BC311" s="203"/>
      <c r="BD311" s="203"/>
      <c r="BE311" s="203"/>
      <c r="BF311" s="203"/>
      <c r="BG311" s="199"/>
      <c r="BH311" s="199"/>
      <c r="BI311" s="199"/>
    </row>
    <row r="312" spans="1:104" ht="14.25" customHeight="1" x14ac:dyDescent="0.2">
      <c r="A312" s="151" t="s">
        <v>38</v>
      </c>
      <c r="B312" s="152" t="s">
        <v>835</v>
      </c>
      <c r="C312" s="153" t="s">
        <v>836</v>
      </c>
      <c r="D312" s="154"/>
      <c r="E312" s="155"/>
      <c r="F312" s="155"/>
      <c r="G312" s="156"/>
      <c r="H312" s="157"/>
      <c r="I312" s="158"/>
      <c r="J312" s="159"/>
      <c r="K312" s="160"/>
      <c r="O312" s="199"/>
    </row>
    <row r="313" spans="1:104" x14ac:dyDescent="0.2">
      <c r="A313" s="161">
        <v>50</v>
      </c>
      <c r="B313" s="162" t="s">
        <v>837</v>
      </c>
      <c r="C313" s="163" t="s">
        <v>838</v>
      </c>
      <c r="D313" s="164" t="s">
        <v>41</v>
      </c>
      <c r="E313" s="165">
        <v>47.099499999999999</v>
      </c>
      <c r="F313" s="122">
        <f>'01 109 '!F313</f>
        <v>0</v>
      </c>
      <c r="G313" s="166">
        <f>E313*F313</f>
        <v>0</v>
      </c>
      <c r="H313" s="167">
        <v>4.0000000000000003E-5</v>
      </c>
      <c r="I313" s="168">
        <f>E313*H313</f>
        <v>1.8839800000000002E-3</v>
      </c>
      <c r="J313" s="167">
        <v>0</v>
      </c>
      <c r="K313" s="168">
        <f>E313*J313</f>
        <v>0</v>
      </c>
      <c r="O313" s="199"/>
      <c r="Z313" s="199"/>
      <c r="AA313" s="199">
        <v>1</v>
      </c>
      <c r="AB313" s="199">
        <v>1</v>
      </c>
      <c r="AC313" s="199">
        <v>1</v>
      </c>
      <c r="AD313" s="199"/>
      <c r="AE313" s="199"/>
      <c r="AF313" s="199"/>
      <c r="AG313" s="199"/>
      <c r="AH313" s="199"/>
      <c r="AI313" s="199"/>
      <c r="AJ313" s="199"/>
      <c r="AK313" s="199"/>
      <c r="AL313" s="199"/>
      <c r="AM313" s="199"/>
      <c r="AN313" s="199"/>
      <c r="AO313" s="199"/>
      <c r="AP313" s="199"/>
      <c r="AQ313" s="199"/>
      <c r="AR313" s="199"/>
      <c r="AS313" s="199"/>
      <c r="AT313" s="199"/>
      <c r="AU313" s="199"/>
      <c r="AV313" s="199"/>
      <c r="AW313" s="199"/>
      <c r="AX313" s="199"/>
      <c r="AY313" s="199"/>
      <c r="AZ313" s="200">
        <f>G313</f>
        <v>0</v>
      </c>
      <c r="BA313" s="199"/>
      <c r="BB313" s="199"/>
      <c r="BC313" s="199"/>
      <c r="BD313" s="199"/>
      <c r="BE313" s="199"/>
      <c r="BF313" s="199"/>
      <c r="BG313" s="199"/>
      <c r="BH313" s="199"/>
      <c r="BI313" s="199"/>
      <c r="CA313" s="199">
        <v>1</v>
      </c>
      <c r="CB313" s="199">
        <v>1</v>
      </c>
      <c r="CZ313" s="124">
        <v>1</v>
      </c>
    </row>
    <row r="314" spans="1:104" x14ac:dyDescent="0.2">
      <c r="A314" s="191"/>
      <c r="B314" s="192"/>
      <c r="C314" s="331" t="s">
        <v>2018</v>
      </c>
      <c r="D314" s="332"/>
      <c r="E314" s="193">
        <v>9.202</v>
      </c>
      <c r="F314" s="194"/>
      <c r="G314" s="195"/>
      <c r="H314" s="196"/>
      <c r="I314" s="197"/>
      <c r="J314" s="184"/>
      <c r="K314" s="197"/>
      <c r="M314" s="198" t="s">
        <v>2018</v>
      </c>
      <c r="O314" s="199"/>
      <c r="Z314" s="199"/>
      <c r="AA314" s="199"/>
      <c r="AB314" s="199"/>
      <c r="AC314" s="199"/>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201" t="str">
        <f t="shared" ref="BD314:BD336" si="12">C313</f>
        <v xml:space="preserve">Zakrývání výplní vnitřních otvorů </v>
      </c>
      <c r="BE314" s="199"/>
      <c r="BF314" s="199"/>
      <c r="BG314" s="199"/>
      <c r="BH314" s="199"/>
      <c r="BI314" s="199"/>
    </row>
    <row r="315" spans="1:104" x14ac:dyDescent="0.2">
      <c r="A315" s="191"/>
      <c r="B315" s="192"/>
      <c r="C315" s="331" t="s">
        <v>2019</v>
      </c>
      <c r="D315" s="332"/>
      <c r="E315" s="193">
        <v>2.8258000000000001</v>
      </c>
      <c r="F315" s="194"/>
      <c r="G315" s="195"/>
      <c r="H315" s="196"/>
      <c r="I315" s="197"/>
      <c r="J315" s="184"/>
      <c r="K315" s="197"/>
      <c r="M315" s="198" t="s">
        <v>2019</v>
      </c>
      <c r="O315" s="199"/>
      <c r="Z315" s="199"/>
      <c r="AA315" s="199"/>
      <c r="AB315" s="199"/>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201" t="str">
        <f t="shared" si="12"/>
        <v>1,5*1,5*11*0,3718</v>
      </c>
      <c r="BE315" s="199"/>
      <c r="BF315" s="199"/>
      <c r="BG315" s="199"/>
      <c r="BH315" s="199"/>
      <c r="BI315" s="199"/>
    </row>
    <row r="316" spans="1:104" x14ac:dyDescent="0.2">
      <c r="A316" s="191"/>
      <c r="B316" s="192"/>
      <c r="C316" s="331" t="s">
        <v>2020</v>
      </c>
      <c r="D316" s="332"/>
      <c r="E316" s="193">
        <v>1.7060999999999999</v>
      </c>
      <c r="F316" s="194"/>
      <c r="G316" s="195"/>
      <c r="H316" s="196"/>
      <c r="I316" s="197"/>
      <c r="J316" s="184"/>
      <c r="K316" s="197"/>
      <c r="M316" s="198" t="s">
        <v>2020</v>
      </c>
      <c r="O316" s="199"/>
      <c r="Z316" s="199"/>
      <c r="AA316" s="199"/>
      <c r="AB316" s="199"/>
      <c r="AC316" s="199"/>
      <c r="AD316" s="199"/>
      <c r="AE316" s="199"/>
      <c r="AF316" s="199"/>
      <c r="AG316" s="199"/>
      <c r="AH316" s="199"/>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201" t="str">
        <f t="shared" si="12"/>
        <v>1,06*2,39*3*0,3718</v>
      </c>
      <c r="BE316" s="199"/>
      <c r="BF316" s="199"/>
      <c r="BG316" s="199"/>
      <c r="BH316" s="199"/>
      <c r="BI316" s="199"/>
    </row>
    <row r="317" spans="1:104" x14ac:dyDescent="0.2">
      <c r="A317" s="191"/>
      <c r="B317" s="192"/>
      <c r="C317" s="331" t="s">
        <v>2021</v>
      </c>
      <c r="D317" s="332"/>
      <c r="E317" s="193">
        <v>1.0039</v>
      </c>
      <c r="F317" s="194"/>
      <c r="G317" s="195"/>
      <c r="H317" s="196"/>
      <c r="I317" s="197"/>
      <c r="J317" s="184"/>
      <c r="K317" s="197"/>
      <c r="M317" s="198" t="s">
        <v>2021</v>
      </c>
      <c r="O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201" t="str">
        <f t="shared" si="12"/>
        <v>0,96*2,39*2*0,3718</v>
      </c>
      <c r="BE317" s="199"/>
      <c r="BF317" s="199"/>
      <c r="BG317" s="199"/>
      <c r="BH317" s="199"/>
      <c r="BI317" s="199"/>
    </row>
    <row r="318" spans="1:104" x14ac:dyDescent="0.2">
      <c r="A318" s="191"/>
      <c r="B318" s="192"/>
      <c r="C318" s="331" t="s">
        <v>2022</v>
      </c>
      <c r="D318" s="332"/>
      <c r="E318" s="193">
        <v>0.78080000000000005</v>
      </c>
      <c r="F318" s="194"/>
      <c r="G318" s="195"/>
      <c r="H318" s="196"/>
      <c r="I318" s="197"/>
      <c r="J318" s="184"/>
      <c r="K318" s="197"/>
      <c r="M318" s="198" t="s">
        <v>2022</v>
      </c>
      <c r="O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201" t="str">
        <f t="shared" si="12"/>
        <v>0,9*1,5*2*0,3718</v>
      </c>
      <c r="BE318" s="199"/>
      <c r="BF318" s="199"/>
      <c r="BG318" s="199"/>
      <c r="BH318" s="199"/>
      <c r="BI318" s="199"/>
    </row>
    <row r="319" spans="1:104" x14ac:dyDescent="0.2">
      <c r="A319" s="191"/>
      <c r="B319" s="192"/>
      <c r="C319" s="331" t="s">
        <v>1354</v>
      </c>
      <c r="D319" s="332"/>
      <c r="E319" s="193">
        <v>1.3385</v>
      </c>
      <c r="F319" s="194"/>
      <c r="G319" s="195"/>
      <c r="H319" s="196"/>
      <c r="I319" s="197"/>
      <c r="J319" s="184"/>
      <c r="K319" s="197"/>
      <c r="M319" s="198" t="s">
        <v>1354</v>
      </c>
      <c r="O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201" t="str">
        <f t="shared" si="12"/>
        <v>0,7*1,5*2*0,3718</v>
      </c>
      <c r="BE319" s="199"/>
      <c r="BF319" s="199"/>
      <c r="BG319" s="199"/>
      <c r="BH319" s="199"/>
      <c r="BI319" s="199"/>
    </row>
    <row r="320" spans="1:104" x14ac:dyDescent="0.2">
      <c r="A320" s="191"/>
      <c r="B320" s="192"/>
      <c r="C320" s="331" t="s">
        <v>2023</v>
      </c>
      <c r="D320" s="332"/>
      <c r="E320" s="193">
        <v>1.3343</v>
      </c>
      <c r="F320" s="194"/>
      <c r="G320" s="195"/>
      <c r="H320" s="196"/>
      <c r="I320" s="197"/>
      <c r="J320" s="184"/>
      <c r="K320" s="197"/>
      <c r="M320" s="198" t="s">
        <v>2023</v>
      </c>
      <c r="O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201" t="str">
        <f t="shared" si="12"/>
        <v>2,4*1,5*0,3718</v>
      </c>
      <c r="BE320" s="199"/>
      <c r="BF320" s="199"/>
      <c r="BG320" s="199"/>
      <c r="BH320" s="199"/>
      <c r="BI320" s="199"/>
    </row>
    <row r="321" spans="1:61" x14ac:dyDescent="0.2">
      <c r="A321" s="191"/>
      <c r="B321" s="192"/>
      <c r="C321" s="331" t="s">
        <v>1432</v>
      </c>
      <c r="D321" s="332"/>
      <c r="E321" s="193">
        <v>0.66920000000000002</v>
      </c>
      <c r="F321" s="194"/>
      <c r="G321" s="195"/>
      <c r="H321" s="196"/>
      <c r="I321" s="197"/>
      <c r="J321" s="184"/>
      <c r="K321" s="197"/>
      <c r="M321" s="198" t="s">
        <v>1432</v>
      </c>
      <c r="O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201" t="str">
        <f t="shared" si="12"/>
        <v>1,65*2,175*0,3718</v>
      </c>
      <c r="BE321" s="199"/>
      <c r="BF321" s="199"/>
      <c r="BG321" s="199"/>
      <c r="BH321" s="199"/>
      <c r="BI321" s="199"/>
    </row>
    <row r="322" spans="1:61" x14ac:dyDescent="0.2">
      <c r="A322" s="191"/>
      <c r="B322" s="192"/>
      <c r="C322" s="331" t="s">
        <v>2560</v>
      </c>
      <c r="D322" s="332"/>
      <c r="E322" s="193">
        <v>1.5021</v>
      </c>
      <c r="F322" s="194"/>
      <c r="G322" s="195"/>
      <c r="H322" s="196"/>
      <c r="I322" s="197"/>
      <c r="J322" s="184"/>
      <c r="K322" s="197"/>
      <c r="M322" s="198" t="s">
        <v>2560</v>
      </c>
      <c r="O322" s="199"/>
      <c r="Z322" s="199"/>
      <c r="AA322" s="199"/>
      <c r="AB322" s="199"/>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201" t="str">
        <f t="shared" si="12"/>
        <v>1,2*1,5*0,3718</v>
      </c>
      <c r="BE322" s="199"/>
      <c r="BF322" s="199"/>
      <c r="BG322" s="199"/>
      <c r="BH322" s="199"/>
      <c r="BI322" s="199"/>
    </row>
    <row r="323" spans="1:61" x14ac:dyDescent="0.2">
      <c r="A323" s="191"/>
      <c r="B323" s="192"/>
      <c r="C323" s="331" t="s">
        <v>2025</v>
      </c>
      <c r="D323" s="332"/>
      <c r="E323" s="193">
        <v>4.0556000000000001</v>
      </c>
      <c r="F323" s="194"/>
      <c r="G323" s="195"/>
      <c r="H323" s="196"/>
      <c r="I323" s="197"/>
      <c r="J323" s="184"/>
      <c r="K323" s="197"/>
      <c r="M323" s="198" t="s">
        <v>2025</v>
      </c>
      <c r="O323" s="199"/>
      <c r="Z323" s="199"/>
      <c r="AA323" s="199"/>
      <c r="AB323" s="199"/>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201" t="str">
        <f t="shared" si="12"/>
        <v>424-429:1*2,02*2*0,3718</v>
      </c>
      <c r="BE323" s="199"/>
      <c r="BF323" s="199"/>
      <c r="BG323" s="199"/>
      <c r="BH323" s="199"/>
      <c r="BI323" s="199"/>
    </row>
    <row r="324" spans="1:61" x14ac:dyDescent="0.2">
      <c r="A324" s="191"/>
      <c r="B324" s="192"/>
      <c r="C324" s="331" t="s">
        <v>2026</v>
      </c>
      <c r="D324" s="332"/>
      <c r="E324" s="193">
        <v>2.4033000000000002</v>
      </c>
      <c r="F324" s="194"/>
      <c r="G324" s="195"/>
      <c r="H324" s="196"/>
      <c r="I324" s="197"/>
      <c r="J324" s="184"/>
      <c r="K324" s="197"/>
      <c r="M324" s="198" t="s">
        <v>2026</v>
      </c>
      <c r="O324" s="199"/>
      <c r="Z324" s="199"/>
      <c r="AA324" s="199"/>
      <c r="AB324" s="199"/>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201" t="str">
        <f t="shared" si="12"/>
        <v>0,9*2,02*2*3*0,3718</v>
      </c>
      <c r="BE324" s="199"/>
      <c r="BF324" s="199"/>
      <c r="BG324" s="199"/>
      <c r="BH324" s="199"/>
      <c r="BI324" s="199"/>
    </row>
    <row r="325" spans="1:61" x14ac:dyDescent="0.2">
      <c r="A325" s="191"/>
      <c r="B325" s="192"/>
      <c r="C325" s="331" t="s">
        <v>2561</v>
      </c>
      <c r="D325" s="332"/>
      <c r="E325" s="193">
        <v>1.5021</v>
      </c>
      <c r="F325" s="194"/>
      <c r="G325" s="195"/>
      <c r="H325" s="196"/>
      <c r="I325" s="197"/>
      <c r="J325" s="184"/>
      <c r="K325" s="197"/>
      <c r="M325" s="198" t="s">
        <v>2561</v>
      </c>
      <c r="O325" s="199"/>
      <c r="Z325" s="199"/>
      <c r="AA325" s="199"/>
      <c r="AB325" s="199"/>
      <c r="AC325" s="199"/>
      <c r="AD325" s="199"/>
      <c r="AE325" s="199"/>
      <c r="AF325" s="199"/>
      <c r="AG325" s="199"/>
      <c r="AH325" s="199"/>
      <c r="AI325" s="199"/>
      <c r="AJ325" s="199"/>
      <c r="AK325" s="199"/>
      <c r="AL325" s="199"/>
      <c r="AM325" s="199"/>
      <c r="AN325" s="199"/>
      <c r="AO325" s="199"/>
      <c r="AP325" s="199"/>
      <c r="AQ325" s="199"/>
      <c r="AR325" s="199"/>
      <c r="AS325" s="199"/>
      <c r="AT325" s="199"/>
      <c r="AU325" s="199"/>
      <c r="AV325" s="199"/>
      <c r="AW325" s="199"/>
      <c r="AX325" s="199"/>
      <c r="AY325" s="199"/>
      <c r="AZ325" s="199"/>
      <c r="BA325" s="199"/>
      <c r="BB325" s="199"/>
      <c r="BC325" s="199"/>
      <c r="BD325" s="201" t="str">
        <f t="shared" si="12"/>
        <v>0,8*2,02*2*2*0,3718</v>
      </c>
      <c r="BE325" s="199"/>
      <c r="BF325" s="199"/>
      <c r="BG325" s="199"/>
      <c r="BH325" s="199"/>
      <c r="BI325" s="199"/>
    </row>
    <row r="326" spans="1:61" x14ac:dyDescent="0.2">
      <c r="A326" s="191"/>
      <c r="B326" s="192"/>
      <c r="C326" s="331" t="s">
        <v>1371</v>
      </c>
      <c r="D326" s="332"/>
      <c r="E326" s="193">
        <v>1.3519000000000001</v>
      </c>
      <c r="F326" s="194"/>
      <c r="G326" s="195"/>
      <c r="H326" s="196"/>
      <c r="I326" s="197"/>
      <c r="J326" s="184"/>
      <c r="K326" s="197"/>
      <c r="M326" s="198" t="s">
        <v>1371</v>
      </c>
      <c r="O326" s="199"/>
      <c r="Z326" s="199"/>
      <c r="AA326" s="199"/>
      <c r="AB326" s="199"/>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199"/>
      <c r="BA326" s="199"/>
      <c r="BB326" s="199"/>
      <c r="BC326" s="199"/>
      <c r="BD326" s="201" t="str">
        <f t="shared" si="12"/>
        <v>419-421:1*2,02*2*0,3718</v>
      </c>
      <c r="BE326" s="199"/>
      <c r="BF326" s="199"/>
      <c r="BG326" s="199"/>
      <c r="BH326" s="199"/>
      <c r="BI326" s="199"/>
    </row>
    <row r="327" spans="1:61" x14ac:dyDescent="0.2">
      <c r="A327" s="191"/>
      <c r="B327" s="192"/>
      <c r="C327" s="331" t="s">
        <v>2028</v>
      </c>
      <c r="D327" s="332"/>
      <c r="E327" s="193">
        <v>1.2017</v>
      </c>
      <c r="F327" s="194"/>
      <c r="G327" s="195"/>
      <c r="H327" s="196"/>
      <c r="I327" s="197"/>
      <c r="J327" s="184"/>
      <c r="K327" s="197"/>
      <c r="M327" s="198" t="s">
        <v>2028</v>
      </c>
      <c r="O327" s="199"/>
      <c r="Z327" s="199"/>
      <c r="AA327" s="199"/>
      <c r="AB327" s="199"/>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9"/>
      <c r="AY327" s="199"/>
      <c r="AZ327" s="199"/>
      <c r="BA327" s="199"/>
      <c r="BB327" s="199"/>
      <c r="BC327" s="199"/>
      <c r="BD327" s="201" t="str">
        <f t="shared" si="12"/>
        <v>0,9*2,02*2*0,3718</v>
      </c>
      <c r="BE327" s="199"/>
      <c r="BF327" s="199"/>
      <c r="BG327" s="199"/>
      <c r="BH327" s="199"/>
      <c r="BI327" s="199"/>
    </row>
    <row r="328" spans="1:61" x14ac:dyDescent="0.2">
      <c r="A328" s="191"/>
      <c r="B328" s="192"/>
      <c r="C328" s="331" t="s">
        <v>2562</v>
      </c>
      <c r="D328" s="332"/>
      <c r="E328" s="193">
        <v>1.5021</v>
      </c>
      <c r="F328" s="194"/>
      <c r="G328" s="195"/>
      <c r="H328" s="196"/>
      <c r="I328" s="197"/>
      <c r="J328" s="184"/>
      <c r="K328" s="197"/>
      <c r="M328" s="198" t="s">
        <v>2562</v>
      </c>
      <c r="O328" s="199"/>
      <c r="Z328" s="199"/>
      <c r="AA328" s="19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201" t="str">
        <f t="shared" si="12"/>
        <v>0,8*2,02*2*0,3718</v>
      </c>
      <c r="BE328" s="199"/>
      <c r="BF328" s="199"/>
      <c r="BG328" s="199"/>
      <c r="BH328" s="199"/>
      <c r="BI328" s="199"/>
    </row>
    <row r="329" spans="1:61" x14ac:dyDescent="0.2">
      <c r="A329" s="191"/>
      <c r="B329" s="192"/>
      <c r="C329" s="331" t="s">
        <v>2030</v>
      </c>
      <c r="D329" s="332"/>
      <c r="E329" s="193">
        <v>2.7037</v>
      </c>
      <c r="F329" s="194"/>
      <c r="G329" s="195"/>
      <c r="H329" s="196"/>
      <c r="I329" s="197"/>
      <c r="J329" s="184"/>
      <c r="K329" s="197"/>
      <c r="M329" s="198" t="s">
        <v>2030</v>
      </c>
      <c r="O329" s="199"/>
      <c r="Z329" s="199"/>
      <c r="AA329" s="19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201" t="str">
        <f t="shared" si="12"/>
        <v>414-417:1*2,02*2*0,3718</v>
      </c>
      <c r="BE329" s="199"/>
      <c r="BF329" s="199"/>
      <c r="BG329" s="199"/>
      <c r="BH329" s="199"/>
      <c r="BI329" s="199"/>
    </row>
    <row r="330" spans="1:61" x14ac:dyDescent="0.2">
      <c r="A330" s="191"/>
      <c r="B330" s="192"/>
      <c r="C330" s="331" t="s">
        <v>2028</v>
      </c>
      <c r="D330" s="332"/>
      <c r="E330" s="193">
        <v>1.2017</v>
      </c>
      <c r="F330" s="194"/>
      <c r="G330" s="195"/>
      <c r="H330" s="196"/>
      <c r="I330" s="197"/>
      <c r="J330" s="184"/>
      <c r="K330" s="197"/>
      <c r="M330" s="198" t="s">
        <v>2028</v>
      </c>
      <c r="O330" s="199"/>
      <c r="Z330" s="199"/>
      <c r="AA330" s="19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201" t="str">
        <f t="shared" si="12"/>
        <v>0,9*2,02*2*2*0,3718</v>
      </c>
      <c r="BE330" s="199"/>
      <c r="BF330" s="199"/>
      <c r="BG330" s="199"/>
      <c r="BH330" s="199"/>
      <c r="BI330" s="199"/>
    </row>
    <row r="331" spans="1:61" x14ac:dyDescent="0.2">
      <c r="A331" s="191"/>
      <c r="B331" s="192"/>
      <c r="C331" s="331" t="s">
        <v>2563</v>
      </c>
      <c r="D331" s="332"/>
      <c r="E331" s="193">
        <v>1.5021</v>
      </c>
      <c r="F331" s="194"/>
      <c r="G331" s="195"/>
      <c r="H331" s="196"/>
      <c r="I331" s="197"/>
      <c r="J331" s="184"/>
      <c r="K331" s="197"/>
      <c r="M331" s="198" t="s">
        <v>2563</v>
      </c>
      <c r="O331" s="199"/>
      <c r="Z331" s="199"/>
      <c r="AA331" s="19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201" t="str">
        <f t="shared" si="12"/>
        <v>0,8*2,02*2*0,3718</v>
      </c>
      <c r="BE331" s="199"/>
      <c r="BF331" s="199"/>
      <c r="BG331" s="199"/>
      <c r="BH331" s="199"/>
      <c r="BI331" s="199"/>
    </row>
    <row r="332" spans="1:61" x14ac:dyDescent="0.2">
      <c r="A332" s="191"/>
      <c r="B332" s="192"/>
      <c r="C332" s="331" t="s">
        <v>2030</v>
      </c>
      <c r="D332" s="332"/>
      <c r="E332" s="193">
        <v>2.7037</v>
      </c>
      <c r="F332" s="194"/>
      <c r="G332" s="195"/>
      <c r="H332" s="196"/>
      <c r="I332" s="197"/>
      <c r="J332" s="184"/>
      <c r="K332" s="197"/>
      <c r="M332" s="198" t="s">
        <v>2030</v>
      </c>
      <c r="O332" s="199"/>
      <c r="Z332" s="199"/>
      <c r="AA332" s="199"/>
      <c r="AB332" s="199"/>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201" t="str">
        <f t="shared" si="12"/>
        <v>409-412:1*2,02*2*0,3718</v>
      </c>
      <c r="BE332" s="199"/>
      <c r="BF332" s="199"/>
      <c r="BG332" s="199"/>
      <c r="BH332" s="199"/>
      <c r="BI332" s="199"/>
    </row>
    <row r="333" spans="1:61" x14ac:dyDescent="0.2">
      <c r="A333" s="191"/>
      <c r="B333" s="192"/>
      <c r="C333" s="331" t="s">
        <v>2028</v>
      </c>
      <c r="D333" s="332"/>
      <c r="E333" s="193">
        <v>1.2017</v>
      </c>
      <c r="F333" s="194"/>
      <c r="G333" s="195"/>
      <c r="H333" s="196"/>
      <c r="I333" s="197"/>
      <c r="J333" s="184"/>
      <c r="K333" s="197"/>
      <c r="M333" s="198" t="s">
        <v>2028</v>
      </c>
      <c r="O333" s="199"/>
      <c r="Z333" s="199"/>
      <c r="AA333" s="199"/>
      <c r="AB333" s="199"/>
      <c r="AC333" s="199"/>
      <c r="AD333" s="199"/>
      <c r="AE333" s="199"/>
      <c r="AF333" s="199"/>
      <c r="AG333" s="199"/>
      <c r="AH333" s="199"/>
      <c r="AI333" s="199"/>
      <c r="AJ333" s="199"/>
      <c r="AK333" s="199"/>
      <c r="AL333" s="199"/>
      <c r="AM333" s="199"/>
      <c r="AN333" s="199"/>
      <c r="AO333" s="199"/>
      <c r="AP333" s="199"/>
      <c r="AQ333" s="199"/>
      <c r="AR333" s="199"/>
      <c r="AS333" s="199"/>
      <c r="AT333" s="199"/>
      <c r="AU333" s="199"/>
      <c r="AV333" s="199"/>
      <c r="AW333" s="199"/>
      <c r="AX333" s="199"/>
      <c r="AY333" s="199"/>
      <c r="AZ333" s="199"/>
      <c r="BA333" s="199"/>
      <c r="BB333" s="199"/>
      <c r="BC333" s="199"/>
      <c r="BD333" s="201" t="str">
        <f t="shared" si="12"/>
        <v>0,9*2,02*2*2*0,3718</v>
      </c>
      <c r="BE333" s="199"/>
      <c r="BF333" s="199"/>
      <c r="BG333" s="199"/>
      <c r="BH333" s="199"/>
      <c r="BI333" s="199"/>
    </row>
    <row r="334" spans="1:61" x14ac:dyDescent="0.2">
      <c r="A334" s="191"/>
      <c r="B334" s="192"/>
      <c r="C334" s="331" t="s">
        <v>2564</v>
      </c>
      <c r="D334" s="332"/>
      <c r="E334" s="193">
        <v>1.5021</v>
      </c>
      <c r="F334" s="194"/>
      <c r="G334" s="195"/>
      <c r="H334" s="196"/>
      <c r="I334" s="197"/>
      <c r="J334" s="184"/>
      <c r="K334" s="197"/>
      <c r="M334" s="198" t="s">
        <v>2564</v>
      </c>
      <c r="O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201" t="str">
        <f t="shared" si="12"/>
        <v>0,8*2,02*2*0,3718</v>
      </c>
      <c r="BE334" s="199"/>
      <c r="BF334" s="199"/>
      <c r="BG334" s="199"/>
      <c r="BH334" s="199"/>
      <c r="BI334" s="199"/>
    </row>
    <row r="335" spans="1:61" x14ac:dyDescent="0.2">
      <c r="A335" s="191"/>
      <c r="B335" s="192"/>
      <c r="C335" s="331" t="s">
        <v>2030</v>
      </c>
      <c r="D335" s="332"/>
      <c r="E335" s="193">
        <v>2.7037</v>
      </c>
      <c r="F335" s="194"/>
      <c r="G335" s="195"/>
      <c r="H335" s="196"/>
      <c r="I335" s="197"/>
      <c r="J335" s="184"/>
      <c r="K335" s="197"/>
      <c r="M335" s="198" t="s">
        <v>2030</v>
      </c>
      <c r="O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201" t="str">
        <f t="shared" si="12"/>
        <v>404-407:1*2,02*2*0,3718</v>
      </c>
      <c r="BE335" s="199"/>
      <c r="BF335" s="199"/>
      <c r="BG335" s="199"/>
      <c r="BH335" s="199"/>
      <c r="BI335" s="199"/>
    </row>
    <row r="336" spans="1:61" x14ac:dyDescent="0.2">
      <c r="A336" s="191"/>
      <c r="B336" s="192"/>
      <c r="C336" s="331" t="s">
        <v>2028</v>
      </c>
      <c r="D336" s="332"/>
      <c r="E336" s="193">
        <v>1.2017</v>
      </c>
      <c r="F336" s="194"/>
      <c r="G336" s="195"/>
      <c r="H336" s="196"/>
      <c r="I336" s="197"/>
      <c r="J336" s="184"/>
      <c r="K336" s="197"/>
      <c r="M336" s="198" t="s">
        <v>2028</v>
      </c>
      <c r="O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201" t="str">
        <f t="shared" si="12"/>
        <v>0,9*2,02*2*2*0,3718</v>
      </c>
      <c r="BE336" s="199"/>
      <c r="BF336" s="199"/>
      <c r="BG336" s="199"/>
      <c r="BH336" s="199"/>
      <c r="BI336" s="199"/>
    </row>
    <row r="337" spans="1:104" ht="22.5" x14ac:dyDescent="0.2">
      <c r="A337" s="161">
        <v>51</v>
      </c>
      <c r="B337" s="162" t="s">
        <v>877</v>
      </c>
      <c r="C337" s="163" t="s">
        <v>878</v>
      </c>
      <c r="D337" s="164" t="s">
        <v>41</v>
      </c>
      <c r="E337" s="165">
        <v>18.9618</v>
      </c>
      <c r="F337" s="122">
        <f>'01 109 '!F337</f>
        <v>0</v>
      </c>
      <c r="G337" s="166">
        <f>E337*F337</f>
        <v>0</v>
      </c>
      <c r="H337" s="167">
        <v>2.6419999999999999E-2</v>
      </c>
      <c r="I337" s="168">
        <f>E337*H337</f>
        <v>0.50097075599999996</v>
      </c>
      <c r="J337" s="167">
        <v>0</v>
      </c>
      <c r="K337" s="168">
        <f>E337*J337</f>
        <v>0</v>
      </c>
      <c r="O337" s="199"/>
      <c r="Z337" s="199"/>
      <c r="AA337" s="199">
        <v>1</v>
      </c>
      <c r="AB337" s="199">
        <v>1</v>
      </c>
      <c r="AC337" s="199">
        <v>1</v>
      </c>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200">
        <f>G337</f>
        <v>0</v>
      </c>
      <c r="BA337" s="199"/>
      <c r="BB337" s="199"/>
      <c r="BC337" s="199"/>
      <c r="BD337" s="199"/>
      <c r="BE337" s="199"/>
      <c r="BF337" s="199"/>
      <c r="BG337" s="199"/>
      <c r="BH337" s="199"/>
      <c r="BI337" s="199"/>
      <c r="CA337" s="199">
        <v>1</v>
      </c>
      <c r="CB337" s="199">
        <v>1</v>
      </c>
      <c r="CZ337" s="124">
        <v>1</v>
      </c>
    </row>
    <row r="338" spans="1:104" x14ac:dyDescent="0.2">
      <c r="A338" s="191"/>
      <c r="B338" s="192"/>
      <c r="C338" s="312" t="s">
        <v>879</v>
      </c>
      <c r="D338" s="313"/>
      <c r="E338" s="313"/>
      <c r="F338" s="313"/>
      <c r="G338" s="314"/>
      <c r="I338" s="197"/>
      <c r="K338" s="197"/>
      <c r="L338" s="198" t="s">
        <v>879</v>
      </c>
      <c r="O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199"/>
      <c r="BE338" s="199"/>
      <c r="BF338" s="199"/>
      <c r="BG338" s="199"/>
      <c r="BH338" s="199"/>
      <c r="BI338" s="199"/>
    </row>
    <row r="339" spans="1:104" x14ac:dyDescent="0.2">
      <c r="A339" s="191"/>
      <c r="B339" s="192"/>
      <c r="C339" s="331" t="s">
        <v>2554</v>
      </c>
      <c r="D339" s="332"/>
      <c r="E339" s="193">
        <v>4.1642000000000001</v>
      </c>
      <c r="F339" s="194"/>
      <c r="G339" s="195"/>
      <c r="H339" s="196"/>
      <c r="I339" s="197"/>
      <c r="J339" s="184"/>
      <c r="K339" s="197"/>
      <c r="M339" s="198" t="s">
        <v>2554</v>
      </c>
      <c r="O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201" t="str">
        <f t="shared" ref="BD339:BD344" si="13">C338</f>
        <v>včetně pomocného lešení</v>
      </c>
      <c r="BE339" s="199"/>
      <c r="BF339" s="199"/>
      <c r="BG339" s="199"/>
      <c r="BH339" s="199"/>
      <c r="BI339" s="199"/>
    </row>
    <row r="340" spans="1:104" x14ac:dyDescent="0.2">
      <c r="A340" s="191"/>
      <c r="B340" s="192"/>
      <c r="C340" s="331" t="s">
        <v>2555</v>
      </c>
      <c r="D340" s="332"/>
      <c r="E340" s="193">
        <v>2.1193</v>
      </c>
      <c r="F340" s="194"/>
      <c r="G340" s="195"/>
      <c r="H340" s="196"/>
      <c r="I340" s="197"/>
      <c r="J340" s="184"/>
      <c r="K340" s="197"/>
      <c r="M340" s="198" t="s">
        <v>2555</v>
      </c>
      <c r="O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c r="BD340" s="201" t="str">
        <f t="shared" si="13"/>
        <v>402:11,2*0,3718</v>
      </c>
      <c r="BE340" s="199"/>
      <c r="BF340" s="199"/>
      <c r="BG340" s="199"/>
      <c r="BH340" s="199"/>
      <c r="BI340" s="199"/>
    </row>
    <row r="341" spans="1:104" x14ac:dyDescent="0.2">
      <c r="A341" s="191"/>
      <c r="B341" s="192"/>
      <c r="C341" s="331" t="s">
        <v>2556</v>
      </c>
      <c r="D341" s="332"/>
      <c r="E341" s="193">
        <v>4.2385000000000002</v>
      </c>
      <c r="F341" s="194"/>
      <c r="G341" s="195"/>
      <c r="H341" s="196"/>
      <c r="I341" s="197"/>
      <c r="J341" s="184"/>
      <c r="K341" s="197"/>
      <c r="M341" s="198" t="s">
        <v>2556</v>
      </c>
      <c r="O341" s="199"/>
      <c r="Z341" s="199"/>
      <c r="AA341" s="199"/>
      <c r="AB341" s="199"/>
      <c r="AC341" s="199"/>
      <c r="AD341" s="199"/>
      <c r="AE341" s="199"/>
      <c r="AF341" s="199"/>
      <c r="AG341" s="199"/>
      <c r="AH341" s="199"/>
      <c r="AI341" s="199"/>
      <c r="AJ341" s="199"/>
      <c r="AK341" s="199"/>
      <c r="AL341" s="199"/>
      <c r="AM341" s="199"/>
      <c r="AN341" s="199"/>
      <c r="AO341" s="199"/>
      <c r="AP341" s="199"/>
      <c r="AQ341" s="199"/>
      <c r="AR341" s="199"/>
      <c r="AS341" s="199"/>
      <c r="AT341" s="199"/>
      <c r="AU341" s="199"/>
      <c r="AV341" s="199"/>
      <c r="AW341" s="199"/>
      <c r="AX341" s="199"/>
      <c r="AY341" s="199"/>
      <c r="AZ341" s="199"/>
      <c r="BA341" s="199"/>
      <c r="BB341" s="199"/>
      <c r="BC341" s="199"/>
      <c r="BD341" s="201" t="str">
        <f t="shared" si="13"/>
        <v>408:5,7*0,3718</v>
      </c>
      <c r="BE341" s="199"/>
      <c r="BF341" s="199"/>
      <c r="BG341" s="199"/>
      <c r="BH341" s="199"/>
      <c r="BI341" s="199"/>
    </row>
    <row r="342" spans="1:104" x14ac:dyDescent="0.2">
      <c r="A342" s="191"/>
      <c r="B342" s="192"/>
      <c r="C342" s="331" t="s">
        <v>2557</v>
      </c>
      <c r="D342" s="332"/>
      <c r="E342" s="193">
        <v>4.1269999999999998</v>
      </c>
      <c r="F342" s="194"/>
      <c r="G342" s="195"/>
      <c r="H342" s="196"/>
      <c r="I342" s="197"/>
      <c r="J342" s="184"/>
      <c r="K342" s="197"/>
      <c r="M342" s="198" t="s">
        <v>2557</v>
      </c>
      <c r="O342" s="199"/>
      <c r="Z342" s="199"/>
      <c r="AA342" s="199"/>
      <c r="AB342" s="199"/>
      <c r="AC342" s="199"/>
      <c r="AD342" s="199"/>
      <c r="AE342" s="199"/>
      <c r="AF342" s="199"/>
      <c r="AG342" s="199"/>
      <c r="AH342" s="199"/>
      <c r="AI342" s="199"/>
      <c r="AJ342" s="199"/>
      <c r="AK342" s="199"/>
      <c r="AL342" s="199"/>
      <c r="AM342" s="199"/>
      <c r="AN342" s="199"/>
      <c r="AO342" s="199"/>
      <c r="AP342" s="199"/>
      <c r="AQ342" s="199"/>
      <c r="AR342" s="199"/>
      <c r="AS342" s="199"/>
      <c r="AT342" s="199"/>
      <c r="AU342" s="199"/>
      <c r="AV342" s="199"/>
      <c r="AW342" s="199"/>
      <c r="AX342" s="199"/>
      <c r="AY342" s="199"/>
      <c r="AZ342" s="199"/>
      <c r="BA342" s="199"/>
      <c r="BB342" s="199"/>
      <c r="BC342" s="199"/>
      <c r="BD342" s="201" t="str">
        <f t="shared" si="13"/>
        <v>413:11,4*0,3718</v>
      </c>
      <c r="BE342" s="199"/>
      <c r="BF342" s="199"/>
      <c r="BG342" s="199"/>
      <c r="BH342" s="199"/>
      <c r="BI342" s="199"/>
    </row>
    <row r="343" spans="1:104" x14ac:dyDescent="0.2">
      <c r="A343" s="191"/>
      <c r="B343" s="192"/>
      <c r="C343" s="331" t="s">
        <v>2558</v>
      </c>
      <c r="D343" s="332"/>
      <c r="E343" s="193">
        <v>2.1936</v>
      </c>
      <c r="F343" s="194"/>
      <c r="G343" s="195"/>
      <c r="H343" s="196"/>
      <c r="I343" s="197"/>
      <c r="J343" s="184"/>
      <c r="K343" s="197"/>
      <c r="M343" s="198" t="s">
        <v>2558</v>
      </c>
      <c r="O343" s="199"/>
      <c r="Z343" s="199"/>
      <c r="AA343" s="19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201" t="str">
        <f t="shared" si="13"/>
        <v>418:11,1*0,3718</v>
      </c>
      <c r="BE343" s="199"/>
      <c r="BF343" s="199"/>
      <c r="BG343" s="199"/>
      <c r="BH343" s="199"/>
      <c r="BI343" s="199"/>
    </row>
    <row r="344" spans="1:104" x14ac:dyDescent="0.2">
      <c r="A344" s="191"/>
      <c r="B344" s="192"/>
      <c r="C344" s="331" t="s">
        <v>2559</v>
      </c>
      <c r="D344" s="332"/>
      <c r="E344" s="193">
        <v>2.1193</v>
      </c>
      <c r="F344" s="194"/>
      <c r="G344" s="195"/>
      <c r="H344" s="196"/>
      <c r="I344" s="197"/>
      <c r="J344" s="184"/>
      <c r="K344" s="197"/>
      <c r="M344" s="198" t="s">
        <v>2559</v>
      </c>
      <c r="O344" s="199"/>
      <c r="Z344" s="199"/>
      <c r="AA344" s="199"/>
      <c r="AB344" s="199"/>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201" t="str">
        <f t="shared" si="13"/>
        <v>423:5,9*0,3718</v>
      </c>
      <c r="BE344" s="199"/>
      <c r="BF344" s="199"/>
      <c r="BG344" s="199"/>
      <c r="BH344" s="199"/>
      <c r="BI344" s="199"/>
    </row>
    <row r="345" spans="1:104" x14ac:dyDescent="0.2">
      <c r="A345" s="161">
        <v>52</v>
      </c>
      <c r="B345" s="162" t="s">
        <v>881</v>
      </c>
      <c r="C345" s="163" t="s">
        <v>882</v>
      </c>
      <c r="D345" s="164" t="s">
        <v>41</v>
      </c>
      <c r="E345" s="165">
        <v>18.59</v>
      </c>
      <c r="F345" s="122">
        <f>'01 109 '!F345</f>
        <v>0</v>
      </c>
      <c r="G345" s="166">
        <f>E345*F345</f>
        <v>0</v>
      </c>
      <c r="H345" s="167">
        <v>0.10712000000000001</v>
      </c>
      <c r="I345" s="168">
        <f>E345*H345</f>
        <v>1.9913608</v>
      </c>
      <c r="J345" s="167">
        <v>0</v>
      </c>
      <c r="K345" s="168">
        <f>E345*J345</f>
        <v>0</v>
      </c>
      <c r="O345" s="199"/>
      <c r="Z345" s="199"/>
      <c r="AA345" s="199">
        <v>1</v>
      </c>
      <c r="AB345" s="199">
        <v>1</v>
      </c>
      <c r="AC345" s="199">
        <v>1</v>
      </c>
      <c r="AD345" s="199"/>
      <c r="AE345" s="199"/>
      <c r="AF345" s="199"/>
      <c r="AG345" s="199"/>
      <c r="AH345" s="199"/>
      <c r="AI345" s="199"/>
      <c r="AJ345" s="199"/>
      <c r="AK345" s="199"/>
      <c r="AL345" s="199"/>
      <c r="AM345" s="199"/>
      <c r="AN345" s="199"/>
      <c r="AO345" s="199"/>
      <c r="AP345" s="199"/>
      <c r="AQ345" s="199"/>
      <c r="AR345" s="199"/>
      <c r="AS345" s="199"/>
      <c r="AT345" s="199"/>
      <c r="AU345" s="199"/>
      <c r="AV345" s="199"/>
      <c r="AW345" s="199"/>
      <c r="AX345" s="199"/>
      <c r="AY345" s="199"/>
      <c r="AZ345" s="200">
        <f>G345</f>
        <v>0</v>
      </c>
      <c r="BA345" s="199"/>
      <c r="BB345" s="199"/>
      <c r="BC345" s="199"/>
      <c r="BD345" s="199"/>
      <c r="BE345" s="199"/>
      <c r="BF345" s="199"/>
      <c r="BG345" s="199"/>
      <c r="BH345" s="199"/>
      <c r="BI345" s="199"/>
      <c r="CA345" s="199">
        <v>1</v>
      </c>
      <c r="CB345" s="199">
        <v>1</v>
      </c>
      <c r="CZ345" s="124">
        <v>1</v>
      </c>
    </row>
    <row r="346" spans="1:104" x14ac:dyDescent="0.2">
      <c r="A346" s="191"/>
      <c r="B346" s="192"/>
      <c r="C346" s="331" t="s">
        <v>2033</v>
      </c>
      <c r="D346" s="332"/>
      <c r="E346" s="193">
        <v>18.59</v>
      </c>
      <c r="F346" s="194"/>
      <c r="G346" s="195"/>
      <c r="H346" s="196"/>
      <c r="I346" s="197"/>
      <c r="J346" s="184"/>
      <c r="K346" s="197"/>
      <c r="M346" s="198" t="s">
        <v>2033</v>
      </c>
      <c r="O346" s="199"/>
      <c r="Z346" s="199"/>
      <c r="AA346" s="199"/>
      <c r="AB346" s="199"/>
      <c r="AC346" s="199"/>
      <c r="AD346" s="199"/>
      <c r="AE346" s="199"/>
      <c r="AF346" s="199"/>
      <c r="AG346" s="199"/>
      <c r="AH346" s="199"/>
      <c r="AI346" s="199"/>
      <c r="AJ346" s="199"/>
      <c r="AK346" s="199"/>
      <c r="AL346" s="199"/>
      <c r="AM346" s="199"/>
      <c r="AN346" s="199"/>
      <c r="AO346" s="199"/>
      <c r="AP346" s="199"/>
      <c r="AQ346" s="199"/>
      <c r="AR346" s="199"/>
      <c r="AS346" s="199"/>
      <c r="AT346" s="199"/>
      <c r="AU346" s="199"/>
      <c r="AV346" s="199"/>
      <c r="AW346" s="199"/>
      <c r="AX346" s="199"/>
      <c r="AY346" s="199"/>
      <c r="AZ346" s="199"/>
      <c r="BA346" s="199"/>
      <c r="BB346" s="199"/>
      <c r="BC346" s="199"/>
      <c r="BD346" s="201" t="str">
        <f>C345</f>
        <v xml:space="preserve">Hrubá výplň rýh ve stěnách maltou </v>
      </c>
      <c r="BE346" s="199"/>
      <c r="BF346" s="199"/>
      <c r="BG346" s="199"/>
      <c r="BH346" s="199"/>
      <c r="BI346" s="199"/>
    </row>
    <row r="347" spans="1:104" x14ac:dyDescent="0.2">
      <c r="A347" s="161">
        <v>53</v>
      </c>
      <c r="B347" s="162" t="s">
        <v>884</v>
      </c>
      <c r="C347" s="163" t="s">
        <v>885</v>
      </c>
      <c r="D347" s="164" t="s">
        <v>41</v>
      </c>
      <c r="E347" s="165">
        <v>30.2088</v>
      </c>
      <c r="F347" s="122">
        <f>'01 109 '!F347</f>
        <v>0</v>
      </c>
      <c r="G347" s="166">
        <f>E347*F347</f>
        <v>0</v>
      </c>
      <c r="H347" s="167">
        <v>3.9210000000000002E-2</v>
      </c>
      <c r="I347" s="168">
        <f>E347*H347</f>
        <v>1.184487048</v>
      </c>
      <c r="J347" s="167">
        <v>0</v>
      </c>
      <c r="K347" s="168">
        <f>E347*J347</f>
        <v>0</v>
      </c>
      <c r="O347" s="199"/>
      <c r="Z347" s="199"/>
      <c r="AA347" s="199">
        <v>1</v>
      </c>
      <c r="AB347" s="199">
        <v>1</v>
      </c>
      <c r="AC347" s="199">
        <v>1</v>
      </c>
      <c r="AD347" s="199"/>
      <c r="AE347" s="199"/>
      <c r="AF347" s="199"/>
      <c r="AG347" s="199"/>
      <c r="AH347" s="199"/>
      <c r="AI347" s="199"/>
      <c r="AJ347" s="199"/>
      <c r="AK347" s="199"/>
      <c r="AL347" s="199"/>
      <c r="AM347" s="199"/>
      <c r="AN347" s="199"/>
      <c r="AO347" s="199"/>
      <c r="AP347" s="199"/>
      <c r="AQ347" s="199"/>
      <c r="AR347" s="199"/>
      <c r="AS347" s="199"/>
      <c r="AT347" s="199"/>
      <c r="AU347" s="199"/>
      <c r="AV347" s="199"/>
      <c r="AW347" s="199"/>
      <c r="AX347" s="199"/>
      <c r="AY347" s="199"/>
      <c r="AZ347" s="200">
        <f>G347</f>
        <v>0</v>
      </c>
      <c r="BA347" s="199"/>
      <c r="BB347" s="199"/>
      <c r="BC347" s="199"/>
      <c r="BD347" s="199"/>
      <c r="BE347" s="199"/>
      <c r="BF347" s="199"/>
      <c r="BG347" s="199"/>
      <c r="BH347" s="199"/>
      <c r="BI347" s="199"/>
      <c r="CA347" s="199">
        <v>1</v>
      </c>
      <c r="CB347" s="199">
        <v>1</v>
      </c>
      <c r="CZ347" s="124">
        <v>1</v>
      </c>
    </row>
    <row r="348" spans="1:104" x14ac:dyDescent="0.2">
      <c r="A348" s="191"/>
      <c r="B348" s="192"/>
      <c r="C348" s="331" t="s">
        <v>2565</v>
      </c>
      <c r="D348" s="332"/>
      <c r="E348" s="193">
        <v>2.0449000000000002</v>
      </c>
      <c r="F348" s="194"/>
      <c r="G348" s="195"/>
      <c r="H348" s="196"/>
      <c r="I348" s="197"/>
      <c r="J348" s="184"/>
      <c r="K348" s="197"/>
      <c r="M348" s="198" t="s">
        <v>2565</v>
      </c>
      <c r="O348" s="199"/>
      <c r="Z348" s="199"/>
      <c r="AA348" s="199"/>
      <c r="AB348" s="199"/>
      <c r="AC348" s="199"/>
      <c r="AD348" s="199"/>
      <c r="AE348" s="199"/>
      <c r="AF348" s="199"/>
      <c r="AG348" s="199"/>
      <c r="AH348" s="199"/>
      <c r="AI348" s="199"/>
      <c r="AJ348" s="199"/>
      <c r="AK348" s="199"/>
      <c r="AL348" s="199"/>
      <c r="AM348" s="199"/>
      <c r="AN348" s="199"/>
      <c r="AO348" s="199"/>
      <c r="AP348" s="199"/>
      <c r="AQ348" s="199"/>
      <c r="AR348" s="199"/>
      <c r="AS348" s="199"/>
      <c r="AT348" s="199"/>
      <c r="AU348" s="199"/>
      <c r="AV348" s="199"/>
      <c r="AW348" s="199"/>
      <c r="AX348" s="199"/>
      <c r="AY348" s="199"/>
      <c r="AZ348" s="199"/>
      <c r="BA348" s="199"/>
      <c r="BB348" s="199"/>
      <c r="BC348" s="199"/>
      <c r="BD348" s="201" t="str">
        <f t="shared" ref="BD348:BD358" si="14">C347</f>
        <v xml:space="preserve">Omítka vnitřní zdiva, MVC, hrubá zatřená </v>
      </c>
      <c r="BE348" s="199"/>
      <c r="BF348" s="199"/>
      <c r="BG348" s="199"/>
      <c r="BH348" s="199"/>
      <c r="BI348" s="199"/>
    </row>
    <row r="349" spans="1:104" x14ac:dyDescent="0.2">
      <c r="A349" s="191"/>
      <c r="B349" s="192"/>
      <c r="C349" s="331" t="s">
        <v>2566</v>
      </c>
      <c r="D349" s="332"/>
      <c r="E349" s="193">
        <v>3.4205999999999999</v>
      </c>
      <c r="F349" s="194"/>
      <c r="G349" s="195"/>
      <c r="H349" s="196"/>
      <c r="I349" s="197"/>
      <c r="J349" s="184"/>
      <c r="K349" s="197"/>
      <c r="M349" s="198" t="s">
        <v>2566</v>
      </c>
      <c r="O349" s="199"/>
      <c r="Z349" s="199"/>
      <c r="AA349" s="199"/>
      <c r="AB349" s="199"/>
      <c r="AC349" s="199"/>
      <c r="AD349" s="199"/>
      <c r="AE349" s="199"/>
      <c r="AF349" s="199"/>
      <c r="AG349" s="199"/>
      <c r="AH349" s="199"/>
      <c r="AI349" s="199"/>
      <c r="AJ349" s="199"/>
      <c r="AK349" s="199"/>
      <c r="AL349" s="199"/>
      <c r="AM349" s="199"/>
      <c r="AN349" s="199"/>
      <c r="AO349" s="199"/>
      <c r="AP349" s="199"/>
      <c r="AQ349" s="199"/>
      <c r="AR349" s="199"/>
      <c r="AS349" s="199"/>
      <c r="AT349" s="199"/>
      <c r="AU349" s="199"/>
      <c r="AV349" s="199"/>
      <c r="AW349" s="199"/>
      <c r="AX349" s="199"/>
      <c r="AY349" s="199"/>
      <c r="AZ349" s="199"/>
      <c r="BA349" s="199"/>
      <c r="BB349" s="199"/>
      <c r="BC349" s="199"/>
      <c r="BD349" s="201" t="str">
        <f t="shared" si="14"/>
        <v>406 (koupelna):(2,425+2+1,5+0,57+0,435+1,8)*0,63*0,3718</v>
      </c>
      <c r="BE349" s="199"/>
      <c r="BF349" s="199"/>
      <c r="BG349" s="199"/>
      <c r="BH349" s="199"/>
      <c r="BI349" s="199"/>
    </row>
    <row r="350" spans="1:104" x14ac:dyDescent="0.2">
      <c r="A350" s="191"/>
      <c r="B350" s="192"/>
      <c r="C350" s="331" t="s">
        <v>2567</v>
      </c>
      <c r="D350" s="332"/>
      <c r="E350" s="193">
        <v>4.1679000000000004</v>
      </c>
      <c r="F350" s="194"/>
      <c r="G350" s="195"/>
      <c r="H350" s="196"/>
      <c r="I350" s="197"/>
      <c r="J350" s="184"/>
      <c r="K350" s="197"/>
      <c r="M350" s="198" t="s">
        <v>2567</v>
      </c>
      <c r="O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c r="BD350" s="201" t="str">
        <f t="shared" si="14"/>
        <v>407 obklady kuchyňská linka :(3+0,8+0,8)*2*0,3718</v>
      </c>
      <c r="BE350" s="199"/>
      <c r="BF350" s="199"/>
      <c r="BG350" s="199"/>
      <c r="BH350" s="199"/>
      <c r="BI350" s="199"/>
    </row>
    <row r="351" spans="1:104" x14ac:dyDescent="0.2">
      <c r="A351" s="191"/>
      <c r="B351" s="192"/>
      <c r="C351" s="331" t="s">
        <v>2568</v>
      </c>
      <c r="D351" s="332"/>
      <c r="E351" s="193">
        <v>1.9207000000000001</v>
      </c>
      <c r="F351" s="194"/>
      <c r="G351" s="195"/>
      <c r="H351" s="196"/>
      <c r="I351" s="197"/>
      <c r="J351" s="184"/>
      <c r="K351" s="197"/>
      <c r="M351" s="198" t="s">
        <v>2568</v>
      </c>
      <c r="O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c r="BD351" s="201" t="str">
        <f t="shared" si="14"/>
        <v>410 obklad kuchuňská linka :(2,4+0,685+0,52+2)*2*0,3718</v>
      </c>
      <c r="BE351" s="199"/>
      <c r="BF351" s="199"/>
      <c r="BG351" s="199"/>
      <c r="BH351" s="199"/>
      <c r="BI351" s="199"/>
    </row>
    <row r="352" spans="1:104" x14ac:dyDescent="0.2">
      <c r="A352" s="191"/>
      <c r="B352" s="192"/>
      <c r="C352" s="331" t="s">
        <v>2569</v>
      </c>
      <c r="D352" s="332"/>
      <c r="E352" s="193">
        <v>1.9207000000000001</v>
      </c>
      <c r="F352" s="194"/>
      <c r="G352" s="195"/>
      <c r="H352" s="196"/>
      <c r="I352" s="197"/>
      <c r="J352" s="184"/>
      <c r="K352" s="197"/>
      <c r="M352" s="198" t="s">
        <v>2569</v>
      </c>
      <c r="O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199"/>
      <c r="AY352" s="199"/>
      <c r="AZ352" s="199"/>
      <c r="BA352" s="199"/>
      <c r="BB352" s="199"/>
      <c r="BC352" s="199"/>
      <c r="BD352" s="201" t="str">
        <f t="shared" si="14"/>
        <v>412 (koupelna):(2+2+2,1+2,1)*0,63*0,3718</v>
      </c>
      <c r="BE352" s="199"/>
      <c r="BF352" s="199"/>
      <c r="BG352" s="199"/>
      <c r="BH352" s="199"/>
      <c r="BI352" s="199"/>
    </row>
    <row r="353" spans="1:104" x14ac:dyDescent="0.2">
      <c r="A353" s="191"/>
      <c r="B353" s="192"/>
      <c r="C353" s="331" t="s">
        <v>2570</v>
      </c>
      <c r="D353" s="332"/>
      <c r="E353" s="193">
        <v>4.1679000000000004</v>
      </c>
      <c r="F353" s="194"/>
      <c r="G353" s="195"/>
      <c r="H353" s="196"/>
      <c r="I353" s="197"/>
      <c r="J353" s="184"/>
      <c r="K353" s="197"/>
      <c r="M353" s="198" t="s">
        <v>2570</v>
      </c>
      <c r="O353" s="199"/>
      <c r="Z353" s="199"/>
      <c r="AA353" s="199"/>
      <c r="AB353" s="199"/>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199"/>
      <c r="AY353" s="199"/>
      <c r="AZ353" s="199"/>
      <c r="BA353" s="199"/>
      <c r="BB353" s="199"/>
      <c r="BC353" s="199"/>
      <c r="BD353" s="201" t="str">
        <f t="shared" si="14"/>
        <v>415 (koupelna):(2,1+2,1+2+2)*0,63*0,3718</v>
      </c>
      <c r="BE353" s="199"/>
      <c r="BF353" s="199"/>
      <c r="BG353" s="199"/>
      <c r="BH353" s="199"/>
      <c r="BI353" s="199"/>
    </row>
    <row r="354" spans="1:104" x14ac:dyDescent="0.2">
      <c r="A354" s="191"/>
      <c r="B354" s="192"/>
      <c r="C354" s="331" t="s">
        <v>2571</v>
      </c>
      <c r="D354" s="332"/>
      <c r="E354" s="193">
        <v>1.8458000000000001</v>
      </c>
      <c r="F354" s="194"/>
      <c r="G354" s="195"/>
      <c r="H354" s="196"/>
      <c r="I354" s="197"/>
      <c r="J354" s="184"/>
      <c r="K354" s="197"/>
      <c r="M354" s="198" t="s">
        <v>2571</v>
      </c>
      <c r="O354" s="199"/>
      <c r="Z354" s="199"/>
      <c r="AA354" s="199"/>
      <c r="AB354" s="199"/>
      <c r="AC354" s="199"/>
      <c r="AD354" s="199"/>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c r="AY354" s="199"/>
      <c r="AZ354" s="199"/>
      <c r="BA354" s="199"/>
      <c r="BB354" s="199"/>
      <c r="BC354" s="199"/>
      <c r="BD354" s="201" t="str">
        <f t="shared" si="14"/>
        <v>416 obklad kuchuňská linka :(2,4+0,685+0,52+2)*2*0,3718</v>
      </c>
      <c r="BE354" s="199"/>
      <c r="BF354" s="199"/>
      <c r="BG354" s="199"/>
      <c r="BH354" s="199"/>
      <c r="BI354" s="199"/>
    </row>
    <row r="355" spans="1:104" x14ac:dyDescent="0.2">
      <c r="A355" s="191"/>
      <c r="B355" s="192"/>
      <c r="C355" s="331" t="s">
        <v>2572</v>
      </c>
      <c r="D355" s="332"/>
      <c r="E355" s="193">
        <v>3.1974999999999998</v>
      </c>
      <c r="F355" s="194"/>
      <c r="G355" s="195"/>
      <c r="H355" s="196"/>
      <c r="I355" s="197"/>
      <c r="J355" s="184"/>
      <c r="K355" s="197"/>
      <c r="M355" s="198" t="s">
        <v>2572</v>
      </c>
      <c r="O355" s="199"/>
      <c r="Z355" s="199"/>
      <c r="AA355" s="199"/>
      <c r="AB355" s="199"/>
      <c r="AC355" s="199"/>
      <c r="AD355" s="199"/>
      <c r="AE355" s="199"/>
      <c r="AF355" s="199"/>
      <c r="AG355" s="199"/>
      <c r="AH355" s="199"/>
      <c r="AI355" s="199"/>
      <c r="AJ355" s="199"/>
      <c r="AK355" s="199"/>
      <c r="AL355" s="199"/>
      <c r="AM355" s="199"/>
      <c r="AN355" s="199"/>
      <c r="AO355" s="199"/>
      <c r="AP355" s="199"/>
      <c r="AQ355" s="199"/>
      <c r="AR355" s="199"/>
      <c r="AS355" s="199"/>
      <c r="AT355" s="199"/>
      <c r="AU355" s="199"/>
      <c r="AV355" s="199"/>
      <c r="AW355" s="199"/>
      <c r="AX355" s="199"/>
      <c r="AY355" s="199"/>
      <c r="AZ355" s="199"/>
      <c r="BA355" s="199"/>
      <c r="BB355" s="199"/>
      <c r="BC355" s="199"/>
      <c r="BD355" s="201" t="str">
        <f t="shared" si="14"/>
        <v>420 (koupelna):(1,955+1,955+1,985+1,985)*0,63*0,3718</v>
      </c>
      <c r="BE355" s="199"/>
      <c r="BF355" s="199"/>
      <c r="BG355" s="199"/>
      <c r="BH355" s="199"/>
      <c r="BI355" s="199"/>
    </row>
    <row r="356" spans="1:104" x14ac:dyDescent="0.2">
      <c r="A356" s="191"/>
      <c r="B356" s="192"/>
      <c r="C356" s="331" t="s">
        <v>2573</v>
      </c>
      <c r="D356" s="332"/>
      <c r="E356" s="193">
        <v>2.0870000000000002</v>
      </c>
      <c r="F356" s="194"/>
      <c r="G356" s="195"/>
      <c r="H356" s="196"/>
      <c r="I356" s="197"/>
      <c r="J356" s="184"/>
      <c r="K356" s="197"/>
      <c r="M356" s="198" t="s">
        <v>2573</v>
      </c>
      <c r="O356" s="199"/>
      <c r="Z356" s="199"/>
      <c r="AA356" s="199"/>
      <c r="AB356" s="199"/>
      <c r="AC356" s="199"/>
      <c r="AD356" s="199"/>
      <c r="AE356" s="199"/>
      <c r="AF356" s="199"/>
      <c r="AG356" s="199"/>
      <c r="AH356" s="199"/>
      <c r="AI356" s="199"/>
      <c r="AJ356" s="199"/>
      <c r="AK356" s="199"/>
      <c r="AL356" s="199"/>
      <c r="AM356" s="199"/>
      <c r="AN356" s="199"/>
      <c r="AO356" s="199"/>
      <c r="AP356" s="199"/>
      <c r="AQ356" s="199"/>
      <c r="AR356" s="199"/>
      <c r="AS356" s="199"/>
      <c r="AT356" s="199"/>
      <c r="AU356" s="199"/>
      <c r="AV356" s="199"/>
      <c r="AW356" s="199"/>
      <c r="AX356" s="199"/>
      <c r="AY356" s="199"/>
      <c r="AZ356" s="199"/>
      <c r="BA356" s="199"/>
      <c r="BB356" s="199"/>
      <c r="BC356" s="199"/>
      <c r="BD356" s="201" t="str">
        <f t="shared" si="14"/>
        <v>421 obklad kuchuňská linka :(2,2+2,1)*2*0,3718</v>
      </c>
      <c r="BE356" s="199"/>
      <c r="BF356" s="199"/>
      <c r="BG356" s="199"/>
      <c r="BH356" s="199"/>
      <c r="BI356" s="199"/>
    </row>
    <row r="357" spans="1:104" x14ac:dyDescent="0.2">
      <c r="A357" s="191"/>
      <c r="B357" s="192"/>
      <c r="C357" s="331" t="s">
        <v>2574</v>
      </c>
      <c r="D357" s="332"/>
      <c r="E357" s="193">
        <v>2.3872</v>
      </c>
      <c r="F357" s="194"/>
      <c r="G357" s="195"/>
      <c r="H357" s="196"/>
      <c r="I357" s="197"/>
      <c r="J357" s="184"/>
      <c r="K357" s="197"/>
      <c r="M357" s="198" t="s">
        <v>2574</v>
      </c>
      <c r="O357" s="199"/>
      <c r="Z357" s="199"/>
      <c r="AA357" s="199"/>
      <c r="AB357" s="199"/>
      <c r="AC357" s="199"/>
      <c r="AD357" s="199"/>
      <c r="AE357" s="199"/>
      <c r="AF357" s="199"/>
      <c r="AG357" s="199"/>
      <c r="AH357" s="199"/>
      <c r="AI357" s="199"/>
      <c r="AJ357" s="199"/>
      <c r="AK357" s="199"/>
      <c r="AL357" s="199"/>
      <c r="AM357" s="199"/>
      <c r="AN357" s="199"/>
      <c r="AO357" s="199"/>
      <c r="AP357" s="199"/>
      <c r="AQ357" s="199"/>
      <c r="AR357" s="199"/>
      <c r="AS357" s="199"/>
      <c r="AT357" s="199"/>
      <c r="AU357" s="199"/>
      <c r="AV357" s="199"/>
      <c r="AW357" s="199"/>
      <c r="AX357" s="199"/>
      <c r="AY357" s="199"/>
      <c r="AZ357" s="199"/>
      <c r="BA357" s="199"/>
      <c r="BB357" s="199"/>
      <c r="BC357" s="199"/>
      <c r="BD357" s="201" t="str">
        <f t="shared" si="14"/>
        <v>425 (koupelna):(2,76+2,76+1,695+1,695)*0,63*0,3718</v>
      </c>
      <c r="BE357" s="199"/>
      <c r="BF357" s="199"/>
      <c r="BG357" s="199"/>
      <c r="BH357" s="199"/>
      <c r="BI357" s="199"/>
    </row>
    <row r="358" spans="1:104" x14ac:dyDescent="0.2">
      <c r="A358" s="191"/>
      <c r="B358" s="192"/>
      <c r="C358" s="331" t="s">
        <v>2575</v>
      </c>
      <c r="D358" s="332"/>
      <c r="E358" s="193">
        <v>3.0488</v>
      </c>
      <c r="F358" s="194"/>
      <c r="G358" s="195"/>
      <c r="H358" s="196"/>
      <c r="I358" s="197"/>
      <c r="J358" s="184"/>
      <c r="K358" s="197"/>
      <c r="M358" s="198" t="s">
        <v>2575</v>
      </c>
      <c r="O358" s="199"/>
      <c r="Z358" s="199"/>
      <c r="AA358" s="199"/>
      <c r="AB358" s="199"/>
      <c r="AC358" s="199"/>
      <c r="AD358" s="199"/>
      <c r="AE358" s="199"/>
      <c r="AF358" s="199"/>
      <c r="AG358" s="199"/>
      <c r="AH358" s="199"/>
      <c r="AI358" s="199"/>
      <c r="AJ358" s="199"/>
      <c r="AK358" s="199"/>
      <c r="AL358" s="199"/>
      <c r="AM358" s="199"/>
      <c r="AN358" s="199"/>
      <c r="AO358" s="199"/>
      <c r="AP358" s="199"/>
      <c r="AQ358" s="199"/>
      <c r="AR358" s="199"/>
      <c r="AS358" s="199"/>
      <c r="AT358" s="199"/>
      <c r="AU358" s="199"/>
      <c r="AV358" s="199"/>
      <c r="AW358" s="199"/>
      <c r="AX358" s="199"/>
      <c r="AY358" s="199"/>
      <c r="AZ358" s="199"/>
      <c r="BA358" s="199"/>
      <c r="BB358" s="199"/>
      <c r="BC358" s="199"/>
      <c r="BD358" s="201" t="str">
        <f t="shared" si="14"/>
        <v>426 (WC):(1,41+1,41+1,2+1,2)*1,23*0,3718</v>
      </c>
      <c r="BE358" s="199"/>
      <c r="BF358" s="199"/>
      <c r="BG358" s="199"/>
      <c r="BH358" s="199"/>
      <c r="BI358" s="199"/>
    </row>
    <row r="359" spans="1:104" x14ac:dyDescent="0.2">
      <c r="A359" s="161">
        <v>54</v>
      </c>
      <c r="B359" s="162" t="s">
        <v>890</v>
      </c>
      <c r="C359" s="163" t="s">
        <v>891</v>
      </c>
      <c r="D359" s="164" t="s">
        <v>41</v>
      </c>
      <c r="E359" s="165">
        <v>331.65440000000001</v>
      </c>
      <c r="F359" s="122">
        <f>'01 109 '!F359</f>
        <v>0</v>
      </c>
      <c r="G359" s="166">
        <f>E359*F359</f>
        <v>0</v>
      </c>
      <c r="H359" s="167">
        <v>4.7660000000000001E-2</v>
      </c>
      <c r="I359" s="168">
        <f>E359*H359</f>
        <v>15.806648704000001</v>
      </c>
      <c r="J359" s="167">
        <v>0</v>
      </c>
      <c r="K359" s="168">
        <f>E359*J359</f>
        <v>0</v>
      </c>
      <c r="O359" s="199"/>
      <c r="Z359" s="199"/>
      <c r="AA359" s="199">
        <v>1</v>
      </c>
      <c r="AB359" s="199">
        <v>1</v>
      </c>
      <c r="AC359" s="199">
        <v>1</v>
      </c>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200">
        <f>G359</f>
        <v>0</v>
      </c>
      <c r="BA359" s="199"/>
      <c r="BB359" s="199"/>
      <c r="BC359" s="199"/>
      <c r="BD359" s="199"/>
      <c r="BE359" s="199"/>
      <c r="BF359" s="199"/>
      <c r="BG359" s="199"/>
      <c r="BH359" s="199"/>
      <c r="BI359" s="199"/>
      <c r="CA359" s="199">
        <v>1</v>
      </c>
      <c r="CB359" s="199">
        <v>1</v>
      </c>
      <c r="CZ359" s="124">
        <v>1</v>
      </c>
    </row>
    <row r="360" spans="1:104" x14ac:dyDescent="0.2">
      <c r="A360" s="191"/>
      <c r="B360" s="192"/>
      <c r="C360" s="331" t="s">
        <v>2576</v>
      </c>
      <c r="D360" s="332"/>
      <c r="E360" s="193">
        <v>30.997299999999999</v>
      </c>
      <c r="F360" s="194"/>
      <c r="G360" s="195"/>
      <c r="H360" s="196"/>
      <c r="I360" s="197"/>
      <c r="J360" s="184"/>
      <c r="K360" s="197"/>
      <c r="M360" s="198" t="s">
        <v>2576</v>
      </c>
      <c r="O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c r="BD360" s="201" t="str">
        <f t="shared" ref="BD360:BD390" si="15">C359</f>
        <v xml:space="preserve">Omítka vnitřní zdiva, MVC, štuková </v>
      </c>
      <c r="BE360" s="199"/>
      <c r="BF360" s="199"/>
      <c r="BG360" s="199"/>
      <c r="BH360" s="199"/>
      <c r="BI360" s="199"/>
    </row>
    <row r="361" spans="1:104" x14ac:dyDescent="0.2">
      <c r="A361" s="191"/>
      <c r="B361" s="192"/>
      <c r="C361" s="331" t="s">
        <v>2577</v>
      </c>
      <c r="D361" s="332"/>
      <c r="E361" s="193">
        <v>20.9695</v>
      </c>
      <c r="F361" s="194"/>
      <c r="G361" s="195"/>
      <c r="H361" s="196"/>
      <c r="I361" s="197"/>
      <c r="J361" s="184"/>
      <c r="K361" s="197"/>
      <c r="M361" s="198" t="s">
        <v>2577</v>
      </c>
      <c r="O361" s="199"/>
      <c r="Z361" s="199"/>
      <c r="AA361" s="199"/>
      <c r="AB361" s="199"/>
      <c r="AC361" s="199"/>
      <c r="AD361" s="199"/>
      <c r="AE361" s="199"/>
      <c r="AF361" s="199"/>
      <c r="AG361" s="199"/>
      <c r="AH361" s="199"/>
      <c r="AI361" s="199"/>
      <c r="AJ361" s="199"/>
      <c r="AK361" s="199"/>
      <c r="AL361" s="199"/>
      <c r="AM361" s="199"/>
      <c r="AN361" s="199"/>
      <c r="AO361" s="199"/>
      <c r="AP361" s="199"/>
      <c r="AQ361" s="199"/>
      <c r="AR361" s="199"/>
      <c r="AS361" s="199"/>
      <c r="AT361" s="199"/>
      <c r="AU361" s="199"/>
      <c r="AV361" s="199"/>
      <c r="AW361" s="199"/>
      <c r="AX361" s="199"/>
      <c r="AY361" s="199"/>
      <c r="AZ361" s="199"/>
      <c r="BA361" s="199"/>
      <c r="BB361" s="199"/>
      <c r="BC361" s="199"/>
      <c r="BD361" s="201" t="str">
        <f t="shared" si="15"/>
        <v>401:(6,3+1,5+1,7+4+5,3+4,5+2,2+2,2+2+2)*2,63*0,3718</v>
      </c>
      <c r="BE361" s="199"/>
      <c r="BF361" s="199"/>
      <c r="BG361" s="199"/>
      <c r="BH361" s="199"/>
      <c r="BI361" s="199"/>
    </row>
    <row r="362" spans="1:104" x14ac:dyDescent="0.2">
      <c r="A362" s="191"/>
      <c r="B362" s="192"/>
      <c r="C362" s="331" t="s">
        <v>2429</v>
      </c>
      <c r="D362" s="332"/>
      <c r="E362" s="193">
        <v>0</v>
      </c>
      <c r="F362" s="194"/>
      <c r="G362" s="195"/>
      <c r="H362" s="196"/>
      <c r="I362" s="197"/>
      <c r="J362" s="184"/>
      <c r="K362" s="197"/>
      <c r="M362" s="198" t="s">
        <v>2429</v>
      </c>
      <c r="O362" s="199"/>
      <c r="Z362" s="199"/>
      <c r="AA362" s="199"/>
      <c r="AB362" s="199"/>
      <c r="AC362" s="199"/>
      <c r="AD362" s="199"/>
      <c r="AE362" s="199"/>
      <c r="AF362" s="199"/>
      <c r="AG362" s="199"/>
      <c r="AH362" s="199"/>
      <c r="AI362" s="199"/>
      <c r="AJ362" s="199"/>
      <c r="AK362" s="199"/>
      <c r="AL362" s="199"/>
      <c r="AM362" s="199"/>
      <c r="AN362" s="199"/>
      <c r="AO362" s="199"/>
      <c r="AP362" s="199"/>
      <c r="AQ362" s="199"/>
      <c r="AR362" s="199"/>
      <c r="AS362" s="199"/>
      <c r="AT362" s="199"/>
      <c r="AU362" s="199"/>
      <c r="AV362" s="199"/>
      <c r="AW362" s="199"/>
      <c r="AX362" s="199"/>
      <c r="AY362" s="199"/>
      <c r="AZ362" s="199"/>
      <c r="BA362" s="199"/>
      <c r="BB362" s="199"/>
      <c r="BC362" s="199"/>
      <c r="BD362" s="201" t="str">
        <f t="shared" si="15"/>
        <v>402:(8+8+1,4+1,4)*3*0,3718</v>
      </c>
      <c r="BE362" s="199"/>
      <c r="BF362" s="199"/>
      <c r="BG362" s="199"/>
      <c r="BH362" s="199"/>
      <c r="BI362" s="199"/>
    </row>
    <row r="363" spans="1:104" x14ac:dyDescent="0.2">
      <c r="A363" s="191"/>
      <c r="B363" s="192"/>
      <c r="C363" s="331" t="s">
        <v>2578</v>
      </c>
      <c r="D363" s="332"/>
      <c r="E363" s="193">
        <v>7.8129</v>
      </c>
      <c r="F363" s="194"/>
      <c r="G363" s="195"/>
      <c r="H363" s="196"/>
      <c r="I363" s="197"/>
      <c r="J363" s="184"/>
      <c r="K363" s="197"/>
      <c r="M363" s="198" t="s">
        <v>2578</v>
      </c>
      <c r="O363" s="199"/>
      <c r="Z363" s="199"/>
      <c r="AA363" s="199"/>
      <c r="AB363" s="199"/>
      <c r="AC363" s="199"/>
      <c r="AD363" s="199"/>
      <c r="AE363" s="199"/>
      <c r="AF363" s="199"/>
      <c r="AG363" s="199"/>
      <c r="AH363" s="199"/>
      <c r="AI363" s="199"/>
      <c r="AJ363" s="199"/>
      <c r="AK363" s="199"/>
      <c r="AL363" s="199"/>
      <c r="AM363" s="199"/>
      <c r="AN363" s="199"/>
      <c r="AO363" s="199"/>
      <c r="AP363" s="199"/>
      <c r="AQ363" s="199"/>
      <c r="AR363" s="199"/>
      <c r="AS363" s="199"/>
      <c r="AT363" s="199"/>
      <c r="AU363" s="199"/>
      <c r="AV363" s="199"/>
      <c r="AW363" s="199"/>
      <c r="AX363" s="199"/>
      <c r="AY363" s="199"/>
      <c r="AZ363" s="199"/>
      <c r="BA363" s="199"/>
      <c r="BB363" s="199"/>
      <c r="BC363" s="199"/>
      <c r="BD363" s="201" t="str">
        <f t="shared" si="15"/>
        <v>403 výtah:</v>
      </c>
      <c r="BE363" s="199"/>
      <c r="BF363" s="199"/>
      <c r="BG363" s="199"/>
      <c r="BH363" s="199"/>
      <c r="BI363" s="199"/>
    </row>
    <row r="364" spans="1:104" x14ac:dyDescent="0.2">
      <c r="A364" s="191"/>
      <c r="B364" s="192"/>
      <c r="C364" s="331" t="s">
        <v>2579</v>
      </c>
      <c r="D364" s="332"/>
      <c r="E364" s="193">
        <v>13.7288</v>
      </c>
      <c r="F364" s="194"/>
      <c r="G364" s="195"/>
      <c r="H364" s="196"/>
      <c r="I364" s="197"/>
      <c r="J364" s="184"/>
      <c r="K364" s="197"/>
      <c r="M364" s="198" t="s">
        <v>2579</v>
      </c>
      <c r="O364" s="199"/>
      <c r="Z364" s="199"/>
      <c r="AA364" s="199"/>
      <c r="AB364" s="199"/>
      <c r="AC364" s="199"/>
      <c r="AD364" s="199"/>
      <c r="AE364" s="199"/>
      <c r="AF364" s="199"/>
      <c r="AG364" s="199"/>
      <c r="AH364" s="199"/>
      <c r="AI364" s="199"/>
      <c r="AJ364" s="199"/>
      <c r="AK364" s="199"/>
      <c r="AL364" s="199"/>
      <c r="AM364" s="199"/>
      <c r="AN364" s="199"/>
      <c r="AO364" s="199"/>
      <c r="AP364" s="199"/>
      <c r="AQ364" s="199"/>
      <c r="AR364" s="199"/>
      <c r="AS364" s="199"/>
      <c r="AT364" s="199"/>
      <c r="AU364" s="199"/>
      <c r="AV364" s="199"/>
      <c r="AW364" s="199"/>
      <c r="AX364" s="199"/>
      <c r="AY364" s="199"/>
      <c r="AZ364" s="199"/>
      <c r="BA364" s="199"/>
      <c r="BB364" s="199"/>
      <c r="BC364" s="199"/>
      <c r="BD364" s="201" t="str">
        <f t="shared" si="15"/>
        <v>404:(2,425+2,425+1,57+1,57)*2,63*0,3718</v>
      </c>
      <c r="BE364" s="199"/>
      <c r="BF364" s="199"/>
      <c r="BG364" s="199"/>
      <c r="BH364" s="199"/>
      <c r="BI364" s="199"/>
    </row>
    <row r="365" spans="1:104" x14ac:dyDescent="0.2">
      <c r="A365" s="191"/>
      <c r="B365" s="192"/>
      <c r="C365" s="331" t="s">
        <v>2565</v>
      </c>
      <c r="D365" s="332"/>
      <c r="E365" s="193">
        <v>2.0449000000000002</v>
      </c>
      <c r="F365" s="194"/>
      <c r="G365" s="195"/>
      <c r="H365" s="196"/>
      <c r="I365" s="197"/>
      <c r="J365" s="184"/>
      <c r="K365" s="197"/>
      <c r="M365" s="198" t="s">
        <v>2565</v>
      </c>
      <c r="O365" s="199"/>
      <c r="Z365" s="199"/>
      <c r="AA365" s="199"/>
      <c r="AB365" s="199"/>
      <c r="AC365" s="199"/>
      <c r="AD365" s="199"/>
      <c r="AE365" s="199"/>
      <c r="AF365" s="199"/>
      <c r="AG365" s="199"/>
      <c r="AH365" s="199"/>
      <c r="AI365" s="199"/>
      <c r="AJ365" s="199"/>
      <c r="AK365" s="199"/>
      <c r="AL365" s="199"/>
      <c r="AM365" s="199"/>
      <c r="AN365" s="199"/>
      <c r="AO365" s="199"/>
      <c r="AP365" s="199"/>
      <c r="AQ365" s="199"/>
      <c r="AR365" s="199"/>
      <c r="AS365" s="199"/>
      <c r="AT365" s="199"/>
      <c r="AU365" s="199"/>
      <c r="AV365" s="199"/>
      <c r="AW365" s="199"/>
      <c r="AX365" s="199"/>
      <c r="AY365" s="199"/>
      <c r="AZ365" s="199"/>
      <c r="BA365" s="199"/>
      <c r="BB365" s="199"/>
      <c r="BC365" s="199"/>
      <c r="BD365" s="201" t="str">
        <f t="shared" si="15"/>
        <v>405:(3,285+3,285+3,735+3,735)*2,63*0,3718</v>
      </c>
      <c r="BE365" s="199"/>
      <c r="BF365" s="199"/>
      <c r="BG365" s="199"/>
      <c r="BH365" s="199"/>
      <c r="BI365" s="199"/>
    </row>
    <row r="366" spans="1:104" ht="22.5" x14ac:dyDescent="0.2">
      <c r="A366" s="191"/>
      <c r="B366" s="192"/>
      <c r="C366" s="331" t="s">
        <v>2580</v>
      </c>
      <c r="D366" s="332"/>
      <c r="E366" s="193">
        <v>24.758800000000001</v>
      </c>
      <c r="F366" s="194"/>
      <c r="G366" s="195"/>
      <c r="H366" s="196"/>
      <c r="I366" s="197"/>
      <c r="J366" s="184"/>
      <c r="K366" s="197"/>
      <c r="M366" s="198" t="s">
        <v>2580</v>
      </c>
      <c r="O366" s="199"/>
      <c r="Z366" s="199"/>
      <c r="AA366" s="199"/>
      <c r="AB366" s="199"/>
      <c r="AC366" s="199"/>
      <c r="AD366" s="199"/>
      <c r="AE366" s="199"/>
      <c r="AF366" s="199"/>
      <c r="AG366" s="199"/>
      <c r="AH366" s="199"/>
      <c r="AI366" s="199"/>
      <c r="AJ366" s="199"/>
      <c r="AK366" s="199"/>
      <c r="AL366" s="199"/>
      <c r="AM366" s="199"/>
      <c r="AN366" s="199"/>
      <c r="AO366" s="199"/>
      <c r="AP366" s="199"/>
      <c r="AQ366" s="199"/>
      <c r="AR366" s="199"/>
      <c r="AS366" s="199"/>
      <c r="AT366" s="199"/>
      <c r="AU366" s="199"/>
      <c r="AV366" s="199"/>
      <c r="AW366" s="199"/>
      <c r="AX366" s="199"/>
      <c r="AY366" s="199"/>
      <c r="AZ366" s="199"/>
      <c r="BA366" s="199"/>
      <c r="BB366" s="199"/>
      <c r="BC366" s="199"/>
      <c r="BD366" s="201" t="str">
        <f t="shared" si="15"/>
        <v>406 (koupelna):(2,425+2+1,5+0,57+0,435+1,8)*0,63*0,3718</v>
      </c>
      <c r="BE366" s="199"/>
      <c r="BF366" s="199"/>
      <c r="BG366" s="199"/>
      <c r="BH366" s="199"/>
      <c r="BI366" s="199"/>
    </row>
    <row r="367" spans="1:104" ht="25.5" x14ac:dyDescent="0.2">
      <c r="A367" s="191"/>
      <c r="B367" s="192"/>
      <c r="C367" s="331" t="s">
        <v>2566</v>
      </c>
      <c r="D367" s="332"/>
      <c r="E367" s="193">
        <v>3.4205999999999999</v>
      </c>
      <c r="F367" s="194"/>
      <c r="G367" s="195"/>
      <c r="H367" s="196"/>
      <c r="I367" s="197"/>
      <c r="J367" s="184"/>
      <c r="K367" s="197"/>
      <c r="M367" s="198" t="s">
        <v>2566</v>
      </c>
      <c r="O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199"/>
      <c r="AY367" s="199"/>
      <c r="AZ367" s="199"/>
      <c r="BA367" s="199"/>
      <c r="BB367" s="199"/>
      <c r="BC367" s="199"/>
      <c r="BD367" s="201" t="str">
        <f t="shared" si="15"/>
        <v>407:(3,735+3,01+2,1+0,5+0,1+0,4+2+2,9+5,8+0,6+0,675+1,1+2,4)*2,63*0,3718</v>
      </c>
      <c r="BE367" s="199"/>
      <c r="BF367" s="199"/>
      <c r="BG367" s="199"/>
      <c r="BH367" s="199"/>
      <c r="BI367" s="199"/>
    </row>
    <row r="368" spans="1:104" x14ac:dyDescent="0.2">
      <c r="A368" s="191"/>
      <c r="B368" s="192"/>
      <c r="C368" s="331" t="s">
        <v>2433</v>
      </c>
      <c r="D368" s="332"/>
      <c r="E368" s="193">
        <v>0</v>
      </c>
      <c r="F368" s="194"/>
      <c r="G368" s="195"/>
      <c r="H368" s="196"/>
      <c r="I368" s="197"/>
      <c r="J368" s="184"/>
      <c r="K368" s="197"/>
      <c r="M368" s="198" t="s">
        <v>2433</v>
      </c>
      <c r="O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201" t="str">
        <f t="shared" si="15"/>
        <v>407 obklady kuchyňská linka :(3+0,8+0,8)*2*0,3718</v>
      </c>
      <c r="BE368" s="199"/>
      <c r="BF368" s="199"/>
      <c r="BG368" s="199"/>
      <c r="BH368" s="199"/>
      <c r="BI368" s="199"/>
    </row>
    <row r="369" spans="1:61" x14ac:dyDescent="0.2">
      <c r="A369" s="191"/>
      <c r="B369" s="192"/>
      <c r="C369" s="331" t="s">
        <v>2581</v>
      </c>
      <c r="D369" s="332"/>
      <c r="E369" s="193">
        <v>8.8533000000000008</v>
      </c>
      <c r="F369" s="194"/>
      <c r="G369" s="195"/>
      <c r="H369" s="196"/>
      <c r="I369" s="197"/>
      <c r="J369" s="184"/>
      <c r="K369" s="197"/>
      <c r="M369" s="198" t="s">
        <v>2581</v>
      </c>
      <c r="O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199"/>
      <c r="AY369" s="199"/>
      <c r="AZ369" s="199"/>
      <c r="BA369" s="199"/>
      <c r="BB369" s="199"/>
      <c r="BC369" s="199"/>
      <c r="BD369" s="201" t="str">
        <f t="shared" si="15"/>
        <v>408 balkon:</v>
      </c>
      <c r="BE369" s="199"/>
      <c r="BF369" s="199"/>
      <c r="BG369" s="199"/>
      <c r="BH369" s="199"/>
      <c r="BI369" s="199"/>
    </row>
    <row r="370" spans="1:61" x14ac:dyDescent="0.2">
      <c r="A370" s="191"/>
      <c r="B370" s="192"/>
      <c r="C370" s="331" t="s">
        <v>2582</v>
      </c>
      <c r="D370" s="332"/>
      <c r="E370" s="193">
        <v>19.947800000000001</v>
      </c>
      <c r="F370" s="194"/>
      <c r="G370" s="195"/>
      <c r="H370" s="196"/>
      <c r="I370" s="197"/>
      <c r="J370" s="184"/>
      <c r="K370" s="197"/>
      <c r="M370" s="198" t="s">
        <v>2582</v>
      </c>
      <c r="O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199"/>
      <c r="AY370" s="199"/>
      <c r="AZ370" s="199"/>
      <c r="BA370" s="199"/>
      <c r="BB370" s="199"/>
      <c r="BC370" s="199"/>
      <c r="BD370" s="201" t="str">
        <f t="shared" si="15"/>
        <v>409:(2,61+2,61+1,917+1,917)*2,63*0,3718</v>
      </c>
      <c r="BE370" s="199"/>
      <c r="BF370" s="199"/>
      <c r="BG370" s="199"/>
      <c r="BH370" s="199"/>
      <c r="BI370" s="199"/>
    </row>
    <row r="371" spans="1:61" x14ac:dyDescent="0.2">
      <c r="A371" s="191"/>
      <c r="B371" s="192"/>
      <c r="C371" s="331" t="s">
        <v>2567</v>
      </c>
      <c r="D371" s="332"/>
      <c r="E371" s="193">
        <v>4.1679000000000004</v>
      </c>
      <c r="F371" s="194"/>
      <c r="G371" s="195"/>
      <c r="H371" s="196"/>
      <c r="I371" s="197"/>
      <c r="J371" s="184"/>
      <c r="K371" s="197"/>
      <c r="M371" s="198" t="s">
        <v>2567</v>
      </c>
      <c r="O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199"/>
      <c r="AY371" s="199"/>
      <c r="AZ371" s="199"/>
      <c r="BA371" s="199"/>
      <c r="BB371" s="199"/>
      <c r="BC371" s="199"/>
      <c r="BD371" s="201" t="str">
        <f t="shared" si="15"/>
        <v>410:(7,7+3,6+5,8+0,6+2,7)*2,63*0,3718</v>
      </c>
      <c r="BE371" s="199"/>
      <c r="BF371" s="199"/>
      <c r="BG371" s="199"/>
      <c r="BH371" s="199"/>
      <c r="BI371" s="199"/>
    </row>
    <row r="372" spans="1:61" x14ac:dyDescent="0.2">
      <c r="A372" s="191"/>
      <c r="B372" s="192"/>
      <c r="C372" s="331" t="s">
        <v>2583</v>
      </c>
      <c r="D372" s="332"/>
      <c r="E372" s="193">
        <v>21.287400000000002</v>
      </c>
      <c r="F372" s="194"/>
      <c r="G372" s="195"/>
      <c r="H372" s="196"/>
      <c r="I372" s="197"/>
      <c r="J372" s="184"/>
      <c r="K372" s="197"/>
      <c r="M372" s="198" t="s">
        <v>2583</v>
      </c>
      <c r="O372" s="199"/>
      <c r="Z372" s="199"/>
      <c r="AA372" s="199"/>
      <c r="AB372" s="199"/>
      <c r="AC372" s="199"/>
      <c r="AD372" s="199"/>
      <c r="AE372" s="199"/>
      <c r="AF372" s="199"/>
      <c r="AG372" s="199"/>
      <c r="AH372" s="199"/>
      <c r="AI372" s="199"/>
      <c r="AJ372" s="199"/>
      <c r="AK372" s="199"/>
      <c r="AL372" s="199"/>
      <c r="AM372" s="199"/>
      <c r="AN372" s="199"/>
      <c r="AO372" s="199"/>
      <c r="AP372" s="199"/>
      <c r="AQ372" s="199"/>
      <c r="AR372" s="199"/>
      <c r="AS372" s="199"/>
      <c r="AT372" s="199"/>
      <c r="AU372" s="199"/>
      <c r="AV372" s="199"/>
      <c r="AW372" s="199"/>
      <c r="AX372" s="199"/>
      <c r="AY372" s="199"/>
      <c r="AZ372" s="199"/>
      <c r="BA372" s="199"/>
      <c r="BB372" s="199"/>
      <c r="BC372" s="199"/>
      <c r="BD372" s="201" t="str">
        <f t="shared" si="15"/>
        <v>410 obklad kuchuňská linka :(2,4+0,685+0,52+2)*2*0,3718</v>
      </c>
      <c r="BE372" s="199"/>
      <c r="BF372" s="199"/>
      <c r="BG372" s="199"/>
      <c r="BH372" s="199"/>
      <c r="BI372" s="199"/>
    </row>
    <row r="373" spans="1:61" x14ac:dyDescent="0.2">
      <c r="A373" s="191"/>
      <c r="B373" s="192"/>
      <c r="C373" s="331" t="s">
        <v>2568</v>
      </c>
      <c r="D373" s="332"/>
      <c r="E373" s="193">
        <v>1.9207000000000001</v>
      </c>
      <c r="F373" s="194"/>
      <c r="G373" s="195"/>
      <c r="H373" s="196"/>
      <c r="I373" s="197"/>
      <c r="J373" s="184"/>
      <c r="K373" s="197"/>
      <c r="M373" s="198" t="s">
        <v>2568</v>
      </c>
      <c r="O373" s="199"/>
      <c r="Z373" s="199"/>
      <c r="AA373" s="199"/>
      <c r="AB373" s="199"/>
      <c r="AC373" s="199"/>
      <c r="AD373" s="199"/>
      <c r="AE373" s="199"/>
      <c r="AF373" s="199"/>
      <c r="AG373" s="199"/>
      <c r="AH373" s="199"/>
      <c r="AI373" s="199"/>
      <c r="AJ373" s="199"/>
      <c r="AK373" s="199"/>
      <c r="AL373" s="199"/>
      <c r="AM373" s="199"/>
      <c r="AN373" s="199"/>
      <c r="AO373" s="199"/>
      <c r="AP373" s="199"/>
      <c r="AQ373" s="199"/>
      <c r="AR373" s="199"/>
      <c r="AS373" s="199"/>
      <c r="AT373" s="199"/>
      <c r="AU373" s="199"/>
      <c r="AV373" s="199"/>
      <c r="AW373" s="199"/>
      <c r="AX373" s="199"/>
      <c r="AY373" s="199"/>
      <c r="AZ373" s="199"/>
      <c r="BA373" s="199"/>
      <c r="BB373" s="199"/>
      <c r="BC373" s="199"/>
      <c r="BD373" s="201" t="str">
        <f t="shared" si="15"/>
        <v>411:(5,76+5,76+3,1+3,1+1,975+1,975+0,1)*2,63*0,3718</v>
      </c>
      <c r="BE373" s="199"/>
      <c r="BF373" s="199"/>
      <c r="BG373" s="199"/>
      <c r="BH373" s="199"/>
      <c r="BI373" s="199"/>
    </row>
    <row r="374" spans="1:61" x14ac:dyDescent="0.2">
      <c r="A374" s="191"/>
      <c r="B374" s="192"/>
      <c r="C374" s="331" t="s">
        <v>2584</v>
      </c>
      <c r="D374" s="332"/>
      <c r="E374" s="193">
        <v>8.9961000000000002</v>
      </c>
      <c r="F374" s="194"/>
      <c r="G374" s="195"/>
      <c r="H374" s="196"/>
      <c r="I374" s="197"/>
      <c r="J374" s="184"/>
      <c r="K374" s="197"/>
      <c r="M374" s="198" t="s">
        <v>2584</v>
      </c>
      <c r="O374" s="199"/>
      <c r="Z374" s="199"/>
      <c r="AA374" s="199"/>
      <c r="AB374" s="199"/>
      <c r="AC374" s="199"/>
      <c r="AD374" s="199"/>
      <c r="AE374" s="199"/>
      <c r="AF374" s="199"/>
      <c r="AG374" s="199"/>
      <c r="AH374" s="199"/>
      <c r="AI374" s="199"/>
      <c r="AJ374" s="199"/>
      <c r="AK374" s="199"/>
      <c r="AL374" s="199"/>
      <c r="AM374" s="199"/>
      <c r="AN374" s="199"/>
      <c r="AO374" s="199"/>
      <c r="AP374" s="199"/>
      <c r="AQ374" s="199"/>
      <c r="AR374" s="199"/>
      <c r="AS374" s="199"/>
      <c r="AT374" s="199"/>
      <c r="AU374" s="199"/>
      <c r="AV374" s="199"/>
      <c r="AW374" s="199"/>
      <c r="AX374" s="199"/>
      <c r="AY374" s="199"/>
      <c r="AZ374" s="199"/>
      <c r="BA374" s="199"/>
      <c r="BB374" s="199"/>
      <c r="BC374" s="199"/>
      <c r="BD374" s="201" t="str">
        <f t="shared" si="15"/>
        <v>412 (koupelna):(2+2+2,1+2,1)*0,63*0,3718</v>
      </c>
      <c r="BE374" s="199"/>
      <c r="BF374" s="199"/>
      <c r="BG374" s="199"/>
      <c r="BH374" s="199"/>
      <c r="BI374" s="199"/>
    </row>
    <row r="375" spans="1:61" x14ac:dyDescent="0.2">
      <c r="A375" s="191"/>
      <c r="B375" s="192"/>
      <c r="C375" s="331" t="s">
        <v>2569</v>
      </c>
      <c r="D375" s="332"/>
      <c r="E375" s="193">
        <v>1.9207000000000001</v>
      </c>
      <c r="F375" s="194"/>
      <c r="G375" s="195"/>
      <c r="H375" s="196"/>
      <c r="I375" s="197"/>
      <c r="J375" s="184"/>
      <c r="K375" s="197"/>
      <c r="M375" s="198" t="s">
        <v>2569</v>
      </c>
      <c r="O375" s="199"/>
      <c r="Z375" s="199"/>
      <c r="AA375" s="199"/>
      <c r="AB375" s="199"/>
      <c r="AC375" s="199"/>
      <c r="AD375" s="199"/>
      <c r="AE375" s="199"/>
      <c r="AF375" s="199"/>
      <c r="AG375" s="199"/>
      <c r="AH375" s="199"/>
      <c r="AI375" s="199"/>
      <c r="AJ375" s="199"/>
      <c r="AK375" s="199"/>
      <c r="AL375" s="199"/>
      <c r="AM375" s="199"/>
      <c r="AN375" s="199"/>
      <c r="AO375" s="199"/>
      <c r="AP375" s="199"/>
      <c r="AQ375" s="199"/>
      <c r="AR375" s="199"/>
      <c r="AS375" s="199"/>
      <c r="AT375" s="199"/>
      <c r="AU375" s="199"/>
      <c r="AV375" s="199"/>
      <c r="AW375" s="199"/>
      <c r="AX375" s="199"/>
      <c r="AY375" s="199"/>
      <c r="AZ375" s="199"/>
      <c r="BA375" s="199"/>
      <c r="BB375" s="199"/>
      <c r="BC375" s="199"/>
      <c r="BD375" s="201" t="str">
        <f t="shared" si="15"/>
        <v>414:(2,5+2,5+2,1+2,1)*2,63*0,3718</v>
      </c>
      <c r="BE375" s="199"/>
      <c r="BF375" s="199"/>
      <c r="BG375" s="199"/>
      <c r="BH375" s="199"/>
      <c r="BI375" s="199"/>
    </row>
    <row r="376" spans="1:61" x14ac:dyDescent="0.2">
      <c r="A376" s="191"/>
      <c r="B376" s="192"/>
      <c r="C376" s="331" t="s">
        <v>2585</v>
      </c>
      <c r="D376" s="332"/>
      <c r="E376" s="193">
        <v>19.947800000000001</v>
      </c>
      <c r="F376" s="194"/>
      <c r="G376" s="195"/>
      <c r="H376" s="196"/>
      <c r="I376" s="197"/>
      <c r="J376" s="184"/>
      <c r="K376" s="197"/>
      <c r="M376" s="198" t="s">
        <v>2585</v>
      </c>
      <c r="O376" s="199"/>
      <c r="Z376" s="199"/>
      <c r="AA376" s="199"/>
      <c r="AB376" s="199"/>
      <c r="AC376" s="199"/>
      <c r="AD376" s="199"/>
      <c r="AE376" s="199"/>
      <c r="AF376" s="199"/>
      <c r="AG376" s="199"/>
      <c r="AH376" s="199"/>
      <c r="AI376" s="199"/>
      <c r="AJ376" s="199"/>
      <c r="AK376" s="199"/>
      <c r="AL376" s="199"/>
      <c r="AM376" s="199"/>
      <c r="AN376" s="199"/>
      <c r="AO376" s="199"/>
      <c r="AP376" s="199"/>
      <c r="AQ376" s="199"/>
      <c r="AR376" s="199"/>
      <c r="AS376" s="199"/>
      <c r="AT376" s="199"/>
      <c r="AU376" s="199"/>
      <c r="AV376" s="199"/>
      <c r="AW376" s="199"/>
      <c r="AX376" s="199"/>
      <c r="AY376" s="199"/>
      <c r="AZ376" s="199"/>
      <c r="BA376" s="199"/>
      <c r="BB376" s="199"/>
      <c r="BC376" s="199"/>
      <c r="BD376" s="201" t="str">
        <f t="shared" si="15"/>
        <v>415 (koupelna):(2,1+2,1+2+2)*0,63*0,3718</v>
      </c>
      <c r="BE376" s="199"/>
      <c r="BF376" s="199"/>
      <c r="BG376" s="199"/>
      <c r="BH376" s="199"/>
      <c r="BI376" s="199"/>
    </row>
    <row r="377" spans="1:61" x14ac:dyDescent="0.2">
      <c r="A377" s="191"/>
      <c r="B377" s="192"/>
      <c r="C377" s="331" t="s">
        <v>2570</v>
      </c>
      <c r="D377" s="332"/>
      <c r="E377" s="193">
        <v>4.1679000000000004</v>
      </c>
      <c r="F377" s="194"/>
      <c r="G377" s="195"/>
      <c r="H377" s="196"/>
      <c r="I377" s="197"/>
      <c r="J377" s="184"/>
      <c r="K377" s="197"/>
      <c r="M377" s="198" t="s">
        <v>2570</v>
      </c>
      <c r="O377" s="199"/>
      <c r="Z377" s="199"/>
      <c r="AA377" s="199"/>
      <c r="AB377" s="199"/>
      <c r="AC377" s="199"/>
      <c r="AD377" s="199"/>
      <c r="AE377" s="199"/>
      <c r="AF377" s="199"/>
      <c r="AG377" s="199"/>
      <c r="AH377" s="199"/>
      <c r="AI377" s="199"/>
      <c r="AJ377" s="199"/>
      <c r="AK377" s="199"/>
      <c r="AL377" s="199"/>
      <c r="AM377" s="199"/>
      <c r="AN377" s="199"/>
      <c r="AO377" s="199"/>
      <c r="AP377" s="199"/>
      <c r="AQ377" s="199"/>
      <c r="AR377" s="199"/>
      <c r="AS377" s="199"/>
      <c r="AT377" s="199"/>
      <c r="AU377" s="199"/>
      <c r="AV377" s="199"/>
      <c r="AW377" s="199"/>
      <c r="AX377" s="199"/>
      <c r="AY377" s="199"/>
      <c r="AZ377" s="199"/>
      <c r="BA377" s="199"/>
      <c r="BB377" s="199"/>
      <c r="BC377" s="199"/>
      <c r="BD377" s="201" t="str">
        <f t="shared" si="15"/>
        <v>416:(7,7+3,6+5,8+0,6+2,7)*2,63*0,3718</v>
      </c>
      <c r="BE377" s="199"/>
      <c r="BF377" s="199"/>
      <c r="BG377" s="199"/>
      <c r="BH377" s="199"/>
      <c r="BI377" s="199"/>
    </row>
    <row r="378" spans="1:61" x14ac:dyDescent="0.2">
      <c r="A378" s="191"/>
      <c r="B378" s="192"/>
      <c r="C378" s="331" t="s">
        <v>2586</v>
      </c>
      <c r="D378" s="332"/>
      <c r="E378" s="193">
        <v>22.2653</v>
      </c>
      <c r="F378" s="194"/>
      <c r="G378" s="195"/>
      <c r="H378" s="196"/>
      <c r="I378" s="197"/>
      <c r="J378" s="184"/>
      <c r="K378" s="197"/>
      <c r="M378" s="198" t="s">
        <v>2586</v>
      </c>
      <c r="O378" s="199"/>
      <c r="Z378" s="199"/>
      <c r="AA378" s="199"/>
      <c r="AB378" s="199"/>
      <c r="AC378" s="199"/>
      <c r="AD378" s="199"/>
      <c r="AE378" s="199"/>
      <c r="AF378" s="199"/>
      <c r="AG378" s="199"/>
      <c r="AH378" s="199"/>
      <c r="AI378" s="199"/>
      <c r="AJ378" s="199"/>
      <c r="AK378" s="199"/>
      <c r="AL378" s="199"/>
      <c r="AM378" s="199"/>
      <c r="AN378" s="199"/>
      <c r="AO378" s="199"/>
      <c r="AP378" s="199"/>
      <c r="AQ378" s="199"/>
      <c r="AR378" s="199"/>
      <c r="AS378" s="199"/>
      <c r="AT378" s="199"/>
      <c r="AU378" s="199"/>
      <c r="AV378" s="199"/>
      <c r="AW378" s="199"/>
      <c r="AX378" s="199"/>
      <c r="AY378" s="199"/>
      <c r="AZ378" s="199"/>
      <c r="BA378" s="199"/>
      <c r="BB378" s="199"/>
      <c r="BC378" s="199"/>
      <c r="BD378" s="201" t="str">
        <f t="shared" si="15"/>
        <v>416 obklad kuchuňská linka :(2,4+0,685+0,52+2)*2*0,3718</v>
      </c>
      <c r="BE378" s="199"/>
      <c r="BF378" s="199"/>
      <c r="BG378" s="199"/>
      <c r="BH378" s="199"/>
      <c r="BI378" s="199"/>
    </row>
    <row r="379" spans="1:61" x14ac:dyDescent="0.2">
      <c r="A379" s="191"/>
      <c r="B379" s="192"/>
      <c r="C379" s="331" t="s">
        <v>2587</v>
      </c>
      <c r="D379" s="332"/>
      <c r="E379" s="193">
        <v>7.1675000000000004</v>
      </c>
      <c r="F379" s="194"/>
      <c r="G379" s="195"/>
      <c r="H379" s="196"/>
      <c r="I379" s="197"/>
      <c r="J379" s="184"/>
      <c r="K379" s="197"/>
      <c r="M379" s="198" t="s">
        <v>2587</v>
      </c>
      <c r="O379" s="199"/>
      <c r="Z379" s="199"/>
      <c r="AA379" s="199"/>
      <c r="AB379" s="199"/>
      <c r="AC379" s="199"/>
      <c r="AD379" s="199"/>
      <c r="AE379" s="199"/>
      <c r="AF379" s="199"/>
      <c r="AG379" s="199"/>
      <c r="AH379" s="199"/>
      <c r="AI379" s="199"/>
      <c r="AJ379" s="199"/>
      <c r="AK379" s="199"/>
      <c r="AL379" s="199"/>
      <c r="AM379" s="199"/>
      <c r="AN379" s="199"/>
      <c r="AO379" s="199"/>
      <c r="AP379" s="199"/>
      <c r="AQ379" s="199"/>
      <c r="AR379" s="199"/>
      <c r="AS379" s="199"/>
      <c r="AT379" s="199"/>
      <c r="AU379" s="199"/>
      <c r="AV379" s="199"/>
      <c r="AW379" s="199"/>
      <c r="AX379" s="199"/>
      <c r="AY379" s="199"/>
      <c r="AZ379" s="199"/>
      <c r="BA379" s="199"/>
      <c r="BB379" s="199"/>
      <c r="BC379" s="199"/>
      <c r="BD379" s="201" t="str">
        <f t="shared" si="15"/>
        <v>417:(3,35+3,35+5,76+5,76+2,225+2,225+0,1)*2,63*0,3718</v>
      </c>
      <c r="BE379" s="199"/>
      <c r="BF379" s="199"/>
      <c r="BG379" s="199"/>
      <c r="BH379" s="199"/>
      <c r="BI379" s="199"/>
    </row>
    <row r="380" spans="1:61" x14ac:dyDescent="0.2">
      <c r="A380" s="191"/>
      <c r="B380" s="192"/>
      <c r="C380" s="331" t="s">
        <v>2571</v>
      </c>
      <c r="D380" s="332"/>
      <c r="E380" s="193">
        <v>1.8458000000000001</v>
      </c>
      <c r="F380" s="194"/>
      <c r="G380" s="195"/>
      <c r="H380" s="196"/>
      <c r="I380" s="197"/>
      <c r="J380" s="184"/>
      <c r="K380" s="197"/>
      <c r="M380" s="198" t="s">
        <v>2571</v>
      </c>
      <c r="O380" s="199"/>
      <c r="Z380" s="199"/>
      <c r="AA380" s="199"/>
      <c r="AB380" s="199"/>
      <c r="AC380" s="199"/>
      <c r="AD380" s="199"/>
      <c r="AE380" s="199"/>
      <c r="AF380" s="199"/>
      <c r="AG380" s="199"/>
      <c r="AH380" s="199"/>
      <c r="AI380" s="199"/>
      <c r="AJ380" s="199"/>
      <c r="AK380" s="199"/>
      <c r="AL380" s="199"/>
      <c r="AM380" s="199"/>
      <c r="AN380" s="199"/>
      <c r="AO380" s="199"/>
      <c r="AP380" s="199"/>
      <c r="AQ380" s="199"/>
      <c r="AR380" s="199"/>
      <c r="AS380" s="199"/>
      <c r="AT380" s="199"/>
      <c r="AU380" s="199"/>
      <c r="AV380" s="199"/>
      <c r="AW380" s="199"/>
      <c r="AX380" s="199"/>
      <c r="AY380" s="199"/>
      <c r="AZ380" s="199"/>
      <c r="BA380" s="199"/>
      <c r="BB380" s="199"/>
      <c r="BC380" s="199"/>
      <c r="BD380" s="201" t="str">
        <f t="shared" si="15"/>
        <v>419:(1,985+1,985+1,68+1,68)*2,63*0,3718</v>
      </c>
      <c r="BE380" s="199"/>
      <c r="BF380" s="199"/>
      <c r="BG380" s="199"/>
      <c r="BH380" s="199"/>
      <c r="BI380" s="199"/>
    </row>
    <row r="381" spans="1:61" x14ac:dyDescent="0.2">
      <c r="A381" s="191"/>
      <c r="B381" s="192"/>
      <c r="C381" s="331" t="s">
        <v>2588</v>
      </c>
      <c r="D381" s="332"/>
      <c r="E381" s="193">
        <v>15.7774</v>
      </c>
      <c r="F381" s="194"/>
      <c r="G381" s="195"/>
      <c r="H381" s="196"/>
      <c r="I381" s="197"/>
      <c r="J381" s="184"/>
      <c r="K381" s="197"/>
      <c r="M381" s="198" t="s">
        <v>2588</v>
      </c>
      <c r="O381" s="199"/>
      <c r="Z381" s="199"/>
      <c r="AA381" s="199"/>
      <c r="AB381" s="199"/>
      <c r="AC381" s="199"/>
      <c r="AD381" s="199"/>
      <c r="AE381" s="199"/>
      <c r="AF381" s="199"/>
      <c r="AG381" s="199"/>
      <c r="AH381" s="199"/>
      <c r="AI381" s="199"/>
      <c r="AJ381" s="199"/>
      <c r="AK381" s="199"/>
      <c r="AL381" s="199"/>
      <c r="AM381" s="199"/>
      <c r="AN381" s="199"/>
      <c r="AO381" s="199"/>
      <c r="AP381" s="199"/>
      <c r="AQ381" s="199"/>
      <c r="AR381" s="199"/>
      <c r="AS381" s="199"/>
      <c r="AT381" s="199"/>
      <c r="AU381" s="199"/>
      <c r="AV381" s="199"/>
      <c r="AW381" s="199"/>
      <c r="AX381" s="199"/>
      <c r="AY381" s="199"/>
      <c r="AZ381" s="199"/>
      <c r="BA381" s="199"/>
      <c r="BB381" s="199"/>
      <c r="BC381" s="199"/>
      <c r="BD381" s="201" t="str">
        <f t="shared" si="15"/>
        <v>420 (koupelna):(1,955+1,955+1,985+1,985)*0,63*0,3718</v>
      </c>
      <c r="BE381" s="199"/>
      <c r="BF381" s="199"/>
      <c r="BG381" s="199"/>
      <c r="BH381" s="199"/>
      <c r="BI381" s="199"/>
    </row>
    <row r="382" spans="1:61" x14ac:dyDescent="0.2">
      <c r="A382" s="191"/>
      <c r="B382" s="192"/>
      <c r="C382" s="331" t="s">
        <v>2572</v>
      </c>
      <c r="D382" s="332"/>
      <c r="E382" s="193">
        <v>3.1974999999999998</v>
      </c>
      <c r="F382" s="194"/>
      <c r="G382" s="195"/>
      <c r="H382" s="196"/>
      <c r="I382" s="197"/>
      <c r="J382" s="184"/>
      <c r="K382" s="197"/>
      <c r="M382" s="198" t="s">
        <v>2572</v>
      </c>
      <c r="O382" s="199"/>
      <c r="Z382" s="199"/>
      <c r="AA382" s="199"/>
      <c r="AB382" s="199"/>
      <c r="AC382" s="199"/>
      <c r="AD382" s="199"/>
      <c r="AE382" s="199"/>
      <c r="AF382" s="199"/>
      <c r="AG382" s="199"/>
      <c r="AH382" s="199"/>
      <c r="AI382" s="199"/>
      <c r="AJ382" s="199"/>
      <c r="AK382" s="199"/>
      <c r="AL382" s="199"/>
      <c r="AM382" s="199"/>
      <c r="AN382" s="199"/>
      <c r="AO382" s="199"/>
      <c r="AP382" s="199"/>
      <c r="AQ382" s="199"/>
      <c r="AR382" s="199"/>
      <c r="AS382" s="199"/>
      <c r="AT382" s="199"/>
      <c r="AU382" s="199"/>
      <c r="AV382" s="199"/>
      <c r="AW382" s="199"/>
      <c r="AX382" s="199"/>
      <c r="AY382" s="199"/>
      <c r="AZ382" s="199"/>
      <c r="BA382" s="199"/>
      <c r="BB382" s="199"/>
      <c r="BC382" s="199"/>
      <c r="BD382" s="201" t="str">
        <f t="shared" si="15"/>
        <v>421:(6,385+3,75+4,3+1,7)*2,63*0,3718</v>
      </c>
      <c r="BE382" s="199"/>
      <c r="BF382" s="199"/>
      <c r="BG382" s="199"/>
      <c r="BH382" s="199"/>
      <c r="BI382" s="199"/>
    </row>
    <row r="383" spans="1:61" x14ac:dyDescent="0.2">
      <c r="A383" s="191"/>
      <c r="B383" s="192"/>
      <c r="C383" s="331" t="s">
        <v>2589</v>
      </c>
      <c r="D383" s="332"/>
      <c r="E383" s="193">
        <v>16.046299999999999</v>
      </c>
      <c r="F383" s="194"/>
      <c r="G383" s="195"/>
      <c r="H383" s="196"/>
      <c r="I383" s="197"/>
      <c r="J383" s="184"/>
      <c r="K383" s="197"/>
      <c r="M383" s="198" t="s">
        <v>2589</v>
      </c>
      <c r="O383" s="199"/>
      <c r="Z383" s="199"/>
      <c r="AA383" s="199"/>
      <c r="AB383" s="199"/>
      <c r="AC383" s="199"/>
      <c r="AD383" s="199"/>
      <c r="AE383" s="199"/>
      <c r="AF383" s="199"/>
      <c r="AG383" s="199"/>
      <c r="AH383" s="199"/>
      <c r="AI383" s="199"/>
      <c r="AJ383" s="199"/>
      <c r="AK383" s="199"/>
      <c r="AL383" s="199"/>
      <c r="AM383" s="199"/>
      <c r="AN383" s="199"/>
      <c r="AO383" s="199"/>
      <c r="AP383" s="199"/>
      <c r="AQ383" s="199"/>
      <c r="AR383" s="199"/>
      <c r="AS383" s="199"/>
      <c r="AT383" s="199"/>
      <c r="AU383" s="199"/>
      <c r="AV383" s="199"/>
      <c r="AW383" s="199"/>
      <c r="AX383" s="199"/>
      <c r="AY383" s="199"/>
      <c r="AZ383" s="199"/>
      <c r="BA383" s="199"/>
      <c r="BB383" s="199"/>
      <c r="BC383" s="199"/>
      <c r="BD383" s="201" t="str">
        <f t="shared" si="15"/>
        <v>421 obklad kuchuňská linka :(2,2+2,1)*2*0,3718</v>
      </c>
      <c r="BE383" s="199"/>
      <c r="BF383" s="199"/>
      <c r="BG383" s="199"/>
      <c r="BH383" s="199"/>
      <c r="BI383" s="199"/>
    </row>
    <row r="384" spans="1:61" x14ac:dyDescent="0.2">
      <c r="A384" s="191"/>
      <c r="B384" s="192"/>
      <c r="C384" s="331" t="s">
        <v>2590</v>
      </c>
      <c r="D384" s="332"/>
      <c r="E384" s="193">
        <v>13.0443</v>
      </c>
      <c r="F384" s="194"/>
      <c r="G384" s="195"/>
      <c r="H384" s="196"/>
      <c r="I384" s="197"/>
      <c r="J384" s="184"/>
      <c r="K384" s="197"/>
      <c r="M384" s="198" t="s">
        <v>2590</v>
      </c>
      <c r="O384" s="199"/>
      <c r="Z384" s="199"/>
      <c r="AA384" s="199"/>
      <c r="AB384" s="199"/>
      <c r="AC384" s="199"/>
      <c r="AD384" s="199"/>
      <c r="AE384" s="199"/>
      <c r="AF384" s="199"/>
      <c r="AG384" s="199"/>
      <c r="AH384" s="199"/>
      <c r="AI384" s="199"/>
      <c r="AJ384" s="199"/>
      <c r="AK384" s="199"/>
      <c r="AL384" s="199"/>
      <c r="AM384" s="199"/>
      <c r="AN384" s="199"/>
      <c r="AO384" s="199"/>
      <c r="AP384" s="199"/>
      <c r="AQ384" s="199"/>
      <c r="AR384" s="199"/>
      <c r="AS384" s="199"/>
      <c r="AT384" s="199"/>
      <c r="AU384" s="199"/>
      <c r="AV384" s="199"/>
      <c r="AW384" s="199"/>
      <c r="AX384" s="199"/>
      <c r="AY384" s="199"/>
      <c r="AZ384" s="199"/>
      <c r="BA384" s="199"/>
      <c r="BB384" s="199"/>
      <c r="BC384" s="199"/>
      <c r="BD384" s="201" t="str">
        <f t="shared" si="15"/>
        <v>422:(2,97+2,97+5,235+5,235)*2,63*0,3718</v>
      </c>
      <c r="BE384" s="199"/>
      <c r="BF384" s="199"/>
      <c r="BG384" s="199"/>
      <c r="BH384" s="199"/>
      <c r="BI384" s="199"/>
    </row>
    <row r="385" spans="1:104" x14ac:dyDescent="0.2">
      <c r="A385" s="191"/>
      <c r="B385" s="192"/>
      <c r="C385" s="331" t="s">
        <v>2573</v>
      </c>
      <c r="D385" s="332"/>
      <c r="E385" s="193">
        <v>2.0870000000000002</v>
      </c>
      <c r="F385" s="194"/>
      <c r="G385" s="195"/>
      <c r="H385" s="196"/>
      <c r="I385" s="197"/>
      <c r="J385" s="184"/>
      <c r="K385" s="197"/>
      <c r="M385" s="198" t="s">
        <v>2573</v>
      </c>
      <c r="O385" s="199"/>
      <c r="Z385" s="199"/>
      <c r="AA385" s="199"/>
      <c r="AB385" s="199"/>
      <c r="AC385" s="199"/>
      <c r="AD385" s="199"/>
      <c r="AE385" s="199"/>
      <c r="AF385" s="199"/>
      <c r="AG385" s="199"/>
      <c r="AH385" s="199"/>
      <c r="AI385" s="199"/>
      <c r="AJ385" s="199"/>
      <c r="AK385" s="199"/>
      <c r="AL385" s="199"/>
      <c r="AM385" s="199"/>
      <c r="AN385" s="199"/>
      <c r="AO385" s="199"/>
      <c r="AP385" s="199"/>
      <c r="AQ385" s="199"/>
      <c r="AR385" s="199"/>
      <c r="AS385" s="199"/>
      <c r="AT385" s="199"/>
      <c r="AU385" s="199"/>
      <c r="AV385" s="199"/>
      <c r="AW385" s="199"/>
      <c r="AX385" s="199"/>
      <c r="AY385" s="199"/>
      <c r="AZ385" s="199"/>
      <c r="BA385" s="199"/>
      <c r="BB385" s="199"/>
      <c r="BC385" s="199"/>
      <c r="BD385" s="201" t="str">
        <f t="shared" si="15"/>
        <v>424:(1,4+0,6+1,3+1,3+1,215+2,3+1,2+4,025)*2,63*0,3718</v>
      </c>
      <c r="BE385" s="199"/>
      <c r="BF385" s="199"/>
      <c r="BG385" s="199"/>
      <c r="BH385" s="199"/>
      <c r="BI385" s="199"/>
    </row>
    <row r="386" spans="1:104" x14ac:dyDescent="0.2">
      <c r="A386" s="191"/>
      <c r="B386" s="192"/>
      <c r="C386" s="331" t="s">
        <v>2574</v>
      </c>
      <c r="D386" s="332"/>
      <c r="E386" s="193">
        <v>2.3872</v>
      </c>
      <c r="F386" s="194"/>
      <c r="G386" s="195"/>
      <c r="H386" s="196"/>
      <c r="I386" s="197"/>
      <c r="J386" s="184"/>
      <c r="K386" s="197"/>
      <c r="M386" s="198" t="s">
        <v>2574</v>
      </c>
      <c r="O386" s="199"/>
      <c r="Z386" s="199"/>
      <c r="AA386" s="199"/>
      <c r="AB386" s="199"/>
      <c r="AC386" s="199"/>
      <c r="AD386" s="199"/>
      <c r="AE386" s="199"/>
      <c r="AF386" s="199"/>
      <c r="AG386" s="199"/>
      <c r="AH386" s="199"/>
      <c r="AI386" s="199"/>
      <c r="AJ386" s="199"/>
      <c r="AK386" s="199"/>
      <c r="AL386" s="199"/>
      <c r="AM386" s="199"/>
      <c r="AN386" s="199"/>
      <c r="AO386" s="199"/>
      <c r="AP386" s="199"/>
      <c r="AQ386" s="199"/>
      <c r="AR386" s="199"/>
      <c r="AS386" s="199"/>
      <c r="AT386" s="199"/>
      <c r="AU386" s="199"/>
      <c r="AV386" s="199"/>
      <c r="AW386" s="199"/>
      <c r="AX386" s="199"/>
      <c r="AY386" s="199"/>
      <c r="AZ386" s="199"/>
      <c r="BA386" s="199"/>
      <c r="BB386" s="199"/>
      <c r="BC386" s="199"/>
      <c r="BD386" s="201" t="str">
        <f t="shared" si="15"/>
        <v>425 (koupelna):(2,76+2,76+1,695+1,695)*0,63*0,3718</v>
      </c>
      <c r="BE386" s="199"/>
      <c r="BF386" s="199"/>
      <c r="BG386" s="199"/>
      <c r="BH386" s="199"/>
      <c r="BI386" s="199"/>
    </row>
    <row r="387" spans="1:104" x14ac:dyDescent="0.2">
      <c r="A387" s="191"/>
      <c r="B387" s="192"/>
      <c r="C387" s="331" t="s">
        <v>2591</v>
      </c>
      <c r="D387" s="332"/>
      <c r="E387" s="193">
        <v>14.628399999999999</v>
      </c>
      <c r="F387" s="194"/>
      <c r="G387" s="195"/>
      <c r="H387" s="196"/>
      <c r="I387" s="197"/>
      <c r="J387" s="184"/>
      <c r="K387" s="197"/>
      <c r="M387" s="198" t="s">
        <v>2591</v>
      </c>
      <c r="O387" s="199"/>
      <c r="Z387" s="199"/>
      <c r="AA387" s="199"/>
      <c r="AB387" s="199"/>
      <c r="AC387" s="199"/>
      <c r="AD387" s="199"/>
      <c r="AE387" s="199"/>
      <c r="AF387" s="199"/>
      <c r="AG387" s="199"/>
      <c r="AH387" s="199"/>
      <c r="AI387" s="199"/>
      <c r="AJ387" s="199"/>
      <c r="AK387" s="199"/>
      <c r="AL387" s="199"/>
      <c r="AM387" s="199"/>
      <c r="AN387" s="199"/>
      <c r="AO387" s="199"/>
      <c r="AP387" s="199"/>
      <c r="AQ387" s="199"/>
      <c r="AR387" s="199"/>
      <c r="AS387" s="199"/>
      <c r="AT387" s="199"/>
      <c r="AU387" s="199"/>
      <c r="AV387" s="199"/>
      <c r="AW387" s="199"/>
      <c r="AX387" s="199"/>
      <c r="AY387" s="199"/>
      <c r="AZ387" s="199"/>
      <c r="BA387" s="199"/>
      <c r="BB387" s="199"/>
      <c r="BC387" s="199"/>
      <c r="BD387" s="201" t="str">
        <f t="shared" si="15"/>
        <v>426 (WC):(1,41+1,41+1,2+1,2)*1,23*0,3718</v>
      </c>
      <c r="BE387" s="199"/>
      <c r="BF387" s="199"/>
      <c r="BG387" s="199"/>
      <c r="BH387" s="199"/>
      <c r="BI387" s="199"/>
    </row>
    <row r="388" spans="1:104" x14ac:dyDescent="0.2">
      <c r="A388" s="191"/>
      <c r="B388" s="192"/>
      <c r="C388" s="331" t="s">
        <v>2592</v>
      </c>
      <c r="D388" s="332"/>
      <c r="E388" s="193">
        <v>12.447800000000001</v>
      </c>
      <c r="F388" s="194"/>
      <c r="G388" s="195"/>
      <c r="H388" s="196"/>
      <c r="I388" s="197"/>
      <c r="J388" s="184"/>
      <c r="K388" s="197"/>
      <c r="M388" s="198" t="s">
        <v>2592</v>
      </c>
      <c r="O388" s="199"/>
      <c r="Z388" s="199"/>
      <c r="AA388" s="199"/>
      <c r="AB388" s="199"/>
      <c r="AC388" s="199"/>
      <c r="AD388" s="199"/>
      <c r="AE388" s="199"/>
      <c r="AF388" s="199"/>
      <c r="AG388" s="199"/>
      <c r="AH388" s="199"/>
      <c r="AI388" s="199"/>
      <c r="AJ388" s="199"/>
      <c r="AK388" s="199"/>
      <c r="AL388" s="199"/>
      <c r="AM388" s="199"/>
      <c r="AN388" s="199"/>
      <c r="AO388" s="199"/>
      <c r="AP388" s="199"/>
      <c r="AQ388" s="199"/>
      <c r="AR388" s="199"/>
      <c r="AS388" s="199"/>
      <c r="AT388" s="199"/>
      <c r="AU388" s="199"/>
      <c r="AV388" s="199"/>
      <c r="AW388" s="199"/>
      <c r="AX388" s="199"/>
      <c r="AY388" s="199"/>
      <c r="AZ388" s="199"/>
      <c r="BA388" s="199"/>
      <c r="BB388" s="199"/>
      <c r="BC388" s="199"/>
      <c r="BD388" s="201" t="str">
        <f t="shared" si="15"/>
        <v>427:(3,735+3,735+3,745+3,745)*2,63*0,3718</v>
      </c>
      <c r="BE388" s="199"/>
      <c r="BF388" s="199"/>
      <c r="BG388" s="199"/>
      <c r="BH388" s="199"/>
      <c r="BI388" s="199"/>
    </row>
    <row r="389" spans="1:104" ht="22.5" x14ac:dyDescent="0.2">
      <c r="A389" s="191"/>
      <c r="B389" s="192"/>
      <c r="C389" s="331" t="s">
        <v>2593</v>
      </c>
      <c r="D389" s="332"/>
      <c r="E389" s="193">
        <v>22.768899999999999</v>
      </c>
      <c r="F389" s="194"/>
      <c r="G389" s="195"/>
      <c r="H389" s="196"/>
      <c r="I389" s="197"/>
      <c r="J389" s="184"/>
      <c r="K389" s="197"/>
      <c r="M389" s="198" t="s">
        <v>2593</v>
      </c>
      <c r="O389" s="199"/>
      <c r="Z389" s="199"/>
      <c r="AA389" s="199"/>
      <c r="AB389" s="199"/>
      <c r="AC389" s="199"/>
      <c r="AD389" s="199"/>
      <c r="AE389" s="199"/>
      <c r="AF389" s="199"/>
      <c r="AG389" s="199"/>
      <c r="AH389" s="199"/>
      <c r="AI389" s="199"/>
      <c r="AJ389" s="199"/>
      <c r="AK389" s="199"/>
      <c r="AL389" s="199"/>
      <c r="AM389" s="199"/>
      <c r="AN389" s="199"/>
      <c r="AO389" s="199"/>
      <c r="AP389" s="199"/>
      <c r="AQ389" s="199"/>
      <c r="AR389" s="199"/>
      <c r="AS389" s="199"/>
      <c r="AT389" s="199"/>
      <c r="AU389" s="199"/>
      <c r="AV389" s="199"/>
      <c r="AW389" s="199"/>
      <c r="AX389" s="199"/>
      <c r="AY389" s="199"/>
      <c r="AZ389" s="199"/>
      <c r="BA389" s="199"/>
      <c r="BB389" s="199"/>
      <c r="BC389" s="199"/>
      <c r="BD389" s="201" t="str">
        <f t="shared" si="15"/>
        <v>428:(3,735+3,735+2,63+2,63)*2,63*0,3718</v>
      </c>
      <c r="BE389" s="199"/>
      <c r="BF389" s="199"/>
      <c r="BG389" s="199"/>
      <c r="BH389" s="199"/>
      <c r="BI389" s="199"/>
    </row>
    <row r="390" spans="1:104" ht="25.5" x14ac:dyDescent="0.2">
      <c r="A390" s="191"/>
      <c r="B390" s="192"/>
      <c r="C390" s="331" t="s">
        <v>2575</v>
      </c>
      <c r="D390" s="332"/>
      <c r="E390" s="193">
        <v>3.0488</v>
      </c>
      <c r="F390" s="194"/>
      <c r="G390" s="195"/>
      <c r="H390" s="196"/>
      <c r="I390" s="197"/>
      <c r="J390" s="184"/>
      <c r="K390" s="197"/>
      <c r="M390" s="198" t="s">
        <v>2575</v>
      </c>
      <c r="O390" s="199"/>
      <c r="Z390" s="199"/>
      <c r="AA390" s="199"/>
      <c r="AB390" s="199"/>
      <c r="AC390" s="199"/>
      <c r="AD390" s="199"/>
      <c r="AE390" s="199"/>
      <c r="AF390" s="199"/>
      <c r="AG390" s="199"/>
      <c r="AH390" s="199"/>
      <c r="AI390" s="199"/>
      <c r="AJ390" s="199"/>
      <c r="AK390" s="199"/>
      <c r="AL390" s="199"/>
      <c r="AM390" s="199"/>
      <c r="AN390" s="199"/>
      <c r="AO390" s="199"/>
      <c r="AP390" s="199"/>
      <c r="AQ390" s="199"/>
      <c r="AR390" s="199"/>
      <c r="AS390" s="199"/>
      <c r="AT390" s="199"/>
      <c r="AU390" s="199"/>
      <c r="AV390" s="199"/>
      <c r="AW390" s="199"/>
      <c r="AX390" s="199"/>
      <c r="AY390" s="199"/>
      <c r="AZ390" s="199"/>
      <c r="BA390" s="199"/>
      <c r="BB390" s="199"/>
      <c r="BC390" s="199"/>
      <c r="BD390" s="201" t="str">
        <f t="shared" si="15"/>
        <v>429:(5,5+5,235+4,8+1,8+2,3+2,05+0,4+0,4+0,3+0,3+0,1+0,1)*2,63*0,3718</v>
      </c>
      <c r="BE390" s="199"/>
      <c r="BF390" s="199"/>
      <c r="BG390" s="199"/>
      <c r="BH390" s="199"/>
      <c r="BI390" s="199"/>
    </row>
    <row r="391" spans="1:104" x14ac:dyDescent="0.2">
      <c r="A391" s="161">
        <v>55</v>
      </c>
      <c r="B391" s="162" t="s">
        <v>930</v>
      </c>
      <c r="C391" s="163" t="s">
        <v>931</v>
      </c>
      <c r="D391" s="164" t="s">
        <v>41</v>
      </c>
      <c r="E391" s="165">
        <v>331.65440000000001</v>
      </c>
      <c r="F391" s="122">
        <f>'01 109 '!F391</f>
        <v>0</v>
      </c>
      <c r="G391" s="166">
        <f>E391*F391</f>
        <v>0</v>
      </c>
      <c r="H391" s="167">
        <v>8.0000000000000007E-5</v>
      </c>
      <c r="I391" s="168">
        <f>E391*H391</f>
        <v>2.6532352000000002E-2</v>
      </c>
      <c r="J391" s="167">
        <v>0</v>
      </c>
      <c r="K391" s="168">
        <f>E391*J391</f>
        <v>0</v>
      </c>
      <c r="O391" s="199"/>
      <c r="Z391" s="199"/>
      <c r="AA391" s="199">
        <v>1</v>
      </c>
      <c r="AB391" s="199">
        <v>1</v>
      </c>
      <c r="AC391" s="199">
        <v>1</v>
      </c>
      <c r="AD391" s="199"/>
      <c r="AE391" s="199"/>
      <c r="AF391" s="199"/>
      <c r="AG391" s="199"/>
      <c r="AH391" s="199"/>
      <c r="AI391" s="199"/>
      <c r="AJ391" s="199"/>
      <c r="AK391" s="199"/>
      <c r="AL391" s="199"/>
      <c r="AM391" s="199"/>
      <c r="AN391" s="199"/>
      <c r="AO391" s="199"/>
      <c r="AP391" s="199"/>
      <c r="AQ391" s="199"/>
      <c r="AR391" s="199"/>
      <c r="AS391" s="199"/>
      <c r="AT391" s="199"/>
      <c r="AU391" s="199"/>
      <c r="AV391" s="199"/>
      <c r="AW391" s="199"/>
      <c r="AX391" s="199"/>
      <c r="AY391" s="199"/>
      <c r="AZ391" s="200">
        <f>G391</f>
        <v>0</v>
      </c>
      <c r="BA391" s="199"/>
      <c r="BB391" s="199"/>
      <c r="BC391" s="199"/>
      <c r="BD391" s="199"/>
      <c r="BE391" s="199"/>
      <c r="BF391" s="199"/>
      <c r="BG391" s="199"/>
      <c r="BH391" s="199"/>
      <c r="BI391" s="199"/>
      <c r="CA391" s="199">
        <v>1</v>
      </c>
      <c r="CB391" s="199">
        <v>1</v>
      </c>
      <c r="CZ391" s="124">
        <v>1</v>
      </c>
    </row>
    <row r="392" spans="1:104" x14ac:dyDescent="0.2">
      <c r="A392" s="191"/>
      <c r="B392" s="192"/>
      <c r="C392" s="312" t="s">
        <v>932</v>
      </c>
      <c r="D392" s="313"/>
      <c r="E392" s="313"/>
      <c r="F392" s="313"/>
      <c r="G392" s="314"/>
      <c r="I392" s="197"/>
      <c r="K392" s="197"/>
      <c r="L392" s="198" t="s">
        <v>932</v>
      </c>
      <c r="O392" s="199"/>
      <c r="Z392" s="199"/>
      <c r="AA392" s="199"/>
      <c r="AB392" s="199"/>
      <c r="AC392" s="199"/>
      <c r="AD392" s="199"/>
      <c r="AE392" s="199"/>
      <c r="AF392" s="199"/>
      <c r="AG392" s="199"/>
      <c r="AH392" s="199"/>
      <c r="AI392" s="199"/>
      <c r="AJ392" s="199"/>
      <c r="AK392" s="199"/>
      <c r="AL392" s="199"/>
      <c r="AM392" s="199"/>
      <c r="AN392" s="199"/>
      <c r="AO392" s="199"/>
      <c r="AP392" s="199"/>
      <c r="AQ392" s="199"/>
      <c r="AR392" s="199"/>
      <c r="AS392" s="199"/>
      <c r="AT392" s="199"/>
      <c r="AU392" s="199"/>
      <c r="AV392" s="199"/>
      <c r="AW392" s="199"/>
      <c r="AX392" s="199"/>
      <c r="AY392" s="199"/>
      <c r="AZ392" s="199"/>
      <c r="BA392" s="199"/>
      <c r="BB392" s="199"/>
      <c r="BC392" s="199"/>
      <c r="BD392" s="199"/>
      <c r="BE392" s="199"/>
      <c r="BF392" s="199"/>
      <c r="BG392" s="199"/>
      <c r="BH392" s="199"/>
      <c r="BI392" s="199"/>
    </row>
    <row r="393" spans="1:104" x14ac:dyDescent="0.2">
      <c r="A393" s="191"/>
      <c r="B393" s="192"/>
      <c r="C393" s="331" t="s">
        <v>2576</v>
      </c>
      <c r="D393" s="332"/>
      <c r="E393" s="193">
        <v>30.997299999999999</v>
      </c>
      <c r="F393" s="194"/>
      <c r="G393" s="195"/>
      <c r="H393" s="196"/>
      <c r="I393" s="197"/>
      <c r="J393" s="184"/>
      <c r="K393" s="197"/>
      <c r="M393" s="198" t="s">
        <v>2576</v>
      </c>
      <c r="O393" s="199"/>
      <c r="Z393" s="199"/>
      <c r="AA393" s="199"/>
      <c r="AB393" s="199"/>
      <c r="AC393" s="199"/>
      <c r="AD393" s="199"/>
      <c r="AE393" s="199"/>
      <c r="AF393" s="199"/>
      <c r="AG393" s="199"/>
      <c r="AH393" s="199"/>
      <c r="AI393" s="199"/>
      <c r="AJ393" s="199"/>
      <c r="AK393" s="199"/>
      <c r="AL393" s="199"/>
      <c r="AM393" s="199"/>
      <c r="AN393" s="199"/>
      <c r="AO393" s="199"/>
      <c r="AP393" s="199"/>
      <c r="AQ393" s="199"/>
      <c r="AR393" s="199"/>
      <c r="AS393" s="199"/>
      <c r="AT393" s="199"/>
      <c r="AU393" s="199"/>
      <c r="AV393" s="199"/>
      <c r="AW393" s="199"/>
      <c r="AX393" s="199"/>
      <c r="AY393" s="199"/>
      <c r="AZ393" s="199"/>
      <c r="BA393" s="199"/>
      <c r="BB393" s="199"/>
      <c r="BC393" s="199"/>
      <c r="BD393" s="201" t="str">
        <f t="shared" ref="BD393:BD423" si="16">C392</f>
        <v xml:space="preserve">Omítníky rohovky a apulišty </v>
      </c>
      <c r="BE393" s="199"/>
      <c r="BF393" s="199"/>
      <c r="BG393" s="199"/>
      <c r="BH393" s="199"/>
      <c r="BI393" s="199"/>
    </row>
    <row r="394" spans="1:104" x14ac:dyDescent="0.2">
      <c r="A394" s="191"/>
      <c r="B394" s="192"/>
      <c r="C394" s="331" t="s">
        <v>2577</v>
      </c>
      <c r="D394" s="332"/>
      <c r="E394" s="193">
        <v>20.9695</v>
      </c>
      <c r="F394" s="194"/>
      <c r="G394" s="195"/>
      <c r="H394" s="196"/>
      <c r="I394" s="197"/>
      <c r="J394" s="184"/>
      <c r="K394" s="197"/>
      <c r="M394" s="198" t="s">
        <v>2577</v>
      </c>
      <c r="O394" s="199"/>
      <c r="Z394" s="199"/>
      <c r="AA394" s="199"/>
      <c r="AB394" s="199"/>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199"/>
      <c r="BB394" s="199"/>
      <c r="BC394" s="199"/>
      <c r="BD394" s="201" t="str">
        <f t="shared" si="16"/>
        <v>401:(6,3+1,5+1,7+4+5,3+4,5+2,2+2,2+2+2)*2,63*0,3718</v>
      </c>
      <c r="BE394" s="199"/>
      <c r="BF394" s="199"/>
      <c r="BG394" s="199"/>
      <c r="BH394" s="199"/>
      <c r="BI394" s="199"/>
    </row>
    <row r="395" spans="1:104" x14ac:dyDescent="0.2">
      <c r="A395" s="191"/>
      <c r="B395" s="192"/>
      <c r="C395" s="331" t="s">
        <v>2429</v>
      </c>
      <c r="D395" s="332"/>
      <c r="E395" s="193">
        <v>0</v>
      </c>
      <c r="F395" s="194"/>
      <c r="G395" s="195"/>
      <c r="H395" s="196"/>
      <c r="I395" s="197"/>
      <c r="J395" s="184"/>
      <c r="K395" s="197"/>
      <c r="M395" s="198" t="s">
        <v>2429</v>
      </c>
      <c r="O395" s="199"/>
      <c r="Z395" s="199"/>
      <c r="AA395" s="199"/>
      <c r="AB395" s="199"/>
      <c r="AC395" s="199"/>
      <c r="AD395" s="199"/>
      <c r="AE395" s="199"/>
      <c r="AF395" s="199"/>
      <c r="AG395" s="199"/>
      <c r="AH395" s="199"/>
      <c r="AI395" s="199"/>
      <c r="AJ395" s="199"/>
      <c r="AK395" s="199"/>
      <c r="AL395" s="199"/>
      <c r="AM395" s="199"/>
      <c r="AN395" s="199"/>
      <c r="AO395" s="199"/>
      <c r="AP395" s="199"/>
      <c r="AQ395" s="199"/>
      <c r="AR395" s="199"/>
      <c r="AS395" s="199"/>
      <c r="AT395" s="199"/>
      <c r="AU395" s="199"/>
      <c r="AV395" s="199"/>
      <c r="AW395" s="199"/>
      <c r="AX395" s="199"/>
      <c r="AY395" s="199"/>
      <c r="AZ395" s="199"/>
      <c r="BA395" s="199"/>
      <c r="BB395" s="199"/>
      <c r="BC395" s="199"/>
      <c r="BD395" s="201" t="str">
        <f t="shared" si="16"/>
        <v>402:(8+8+1,4+1,4)*3*0,3718</v>
      </c>
      <c r="BE395" s="199"/>
      <c r="BF395" s="199"/>
      <c r="BG395" s="199"/>
      <c r="BH395" s="199"/>
      <c r="BI395" s="199"/>
    </row>
    <row r="396" spans="1:104" x14ac:dyDescent="0.2">
      <c r="A396" s="191"/>
      <c r="B396" s="192"/>
      <c r="C396" s="331" t="s">
        <v>2578</v>
      </c>
      <c r="D396" s="332"/>
      <c r="E396" s="193">
        <v>7.8129</v>
      </c>
      <c r="F396" s="194"/>
      <c r="G396" s="195"/>
      <c r="H396" s="196"/>
      <c r="I396" s="197"/>
      <c r="J396" s="184"/>
      <c r="K396" s="197"/>
      <c r="M396" s="198" t="s">
        <v>2578</v>
      </c>
      <c r="O396" s="199"/>
      <c r="Z396" s="199"/>
      <c r="AA396" s="199"/>
      <c r="AB396" s="199"/>
      <c r="AC396" s="199"/>
      <c r="AD396" s="199"/>
      <c r="AE396" s="199"/>
      <c r="AF396" s="199"/>
      <c r="AG396" s="199"/>
      <c r="AH396" s="199"/>
      <c r="AI396" s="199"/>
      <c r="AJ396" s="199"/>
      <c r="AK396" s="199"/>
      <c r="AL396" s="199"/>
      <c r="AM396" s="199"/>
      <c r="AN396" s="199"/>
      <c r="AO396" s="199"/>
      <c r="AP396" s="199"/>
      <c r="AQ396" s="199"/>
      <c r="AR396" s="199"/>
      <c r="AS396" s="199"/>
      <c r="AT396" s="199"/>
      <c r="AU396" s="199"/>
      <c r="AV396" s="199"/>
      <c r="AW396" s="199"/>
      <c r="AX396" s="199"/>
      <c r="AY396" s="199"/>
      <c r="AZ396" s="199"/>
      <c r="BA396" s="199"/>
      <c r="BB396" s="199"/>
      <c r="BC396" s="199"/>
      <c r="BD396" s="201" t="str">
        <f t="shared" si="16"/>
        <v>403 výtah:</v>
      </c>
      <c r="BE396" s="199"/>
      <c r="BF396" s="199"/>
      <c r="BG396" s="199"/>
      <c r="BH396" s="199"/>
      <c r="BI396" s="199"/>
    </row>
    <row r="397" spans="1:104" x14ac:dyDescent="0.2">
      <c r="A397" s="191"/>
      <c r="B397" s="192"/>
      <c r="C397" s="331" t="s">
        <v>2579</v>
      </c>
      <c r="D397" s="332"/>
      <c r="E397" s="193">
        <v>13.7288</v>
      </c>
      <c r="F397" s="194"/>
      <c r="G397" s="195"/>
      <c r="H397" s="196"/>
      <c r="I397" s="197"/>
      <c r="J397" s="184"/>
      <c r="K397" s="197"/>
      <c r="M397" s="198" t="s">
        <v>2579</v>
      </c>
      <c r="O397" s="199"/>
      <c r="Z397" s="199"/>
      <c r="AA397" s="199"/>
      <c r="AB397" s="199"/>
      <c r="AC397" s="199"/>
      <c r="AD397" s="199"/>
      <c r="AE397" s="199"/>
      <c r="AF397" s="199"/>
      <c r="AG397" s="199"/>
      <c r="AH397" s="199"/>
      <c r="AI397" s="199"/>
      <c r="AJ397" s="199"/>
      <c r="AK397" s="199"/>
      <c r="AL397" s="199"/>
      <c r="AM397" s="199"/>
      <c r="AN397" s="199"/>
      <c r="AO397" s="199"/>
      <c r="AP397" s="199"/>
      <c r="AQ397" s="199"/>
      <c r="AR397" s="199"/>
      <c r="AS397" s="199"/>
      <c r="AT397" s="199"/>
      <c r="AU397" s="199"/>
      <c r="AV397" s="199"/>
      <c r="AW397" s="199"/>
      <c r="AX397" s="199"/>
      <c r="AY397" s="199"/>
      <c r="AZ397" s="199"/>
      <c r="BA397" s="199"/>
      <c r="BB397" s="199"/>
      <c r="BC397" s="199"/>
      <c r="BD397" s="201" t="str">
        <f t="shared" si="16"/>
        <v>404:(2,425+2,425+1,57+1,57)*2,63*0,3718</v>
      </c>
      <c r="BE397" s="199"/>
      <c r="BF397" s="199"/>
      <c r="BG397" s="199"/>
      <c r="BH397" s="199"/>
      <c r="BI397" s="199"/>
    </row>
    <row r="398" spans="1:104" x14ac:dyDescent="0.2">
      <c r="A398" s="191"/>
      <c r="B398" s="192"/>
      <c r="C398" s="331" t="s">
        <v>2565</v>
      </c>
      <c r="D398" s="332"/>
      <c r="E398" s="193">
        <v>2.0449000000000002</v>
      </c>
      <c r="F398" s="194"/>
      <c r="G398" s="195"/>
      <c r="H398" s="196"/>
      <c r="I398" s="197"/>
      <c r="J398" s="184"/>
      <c r="K398" s="197"/>
      <c r="M398" s="198" t="s">
        <v>2565</v>
      </c>
      <c r="O398" s="199"/>
      <c r="Z398" s="199"/>
      <c r="AA398" s="19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201" t="str">
        <f t="shared" si="16"/>
        <v>405:(3,285+3,285+3,735+3,735)*2,63*0,3718</v>
      </c>
      <c r="BE398" s="199"/>
      <c r="BF398" s="199"/>
      <c r="BG398" s="199"/>
      <c r="BH398" s="199"/>
      <c r="BI398" s="199"/>
    </row>
    <row r="399" spans="1:104" ht="22.5" x14ac:dyDescent="0.2">
      <c r="A399" s="191"/>
      <c r="B399" s="192"/>
      <c r="C399" s="331" t="s">
        <v>2580</v>
      </c>
      <c r="D399" s="332"/>
      <c r="E399" s="193">
        <v>24.758800000000001</v>
      </c>
      <c r="F399" s="194"/>
      <c r="G399" s="195"/>
      <c r="H399" s="196"/>
      <c r="I399" s="197"/>
      <c r="J399" s="184"/>
      <c r="K399" s="197"/>
      <c r="M399" s="198" t="s">
        <v>2580</v>
      </c>
      <c r="O399" s="199"/>
      <c r="Z399" s="199"/>
      <c r="AA399" s="199"/>
      <c r="AB399" s="199"/>
      <c r="AC399" s="199"/>
      <c r="AD399" s="199"/>
      <c r="AE399" s="199"/>
      <c r="AF399" s="199"/>
      <c r="AG399" s="199"/>
      <c r="AH399" s="199"/>
      <c r="AI399" s="199"/>
      <c r="AJ399" s="199"/>
      <c r="AK399" s="199"/>
      <c r="AL399" s="199"/>
      <c r="AM399" s="199"/>
      <c r="AN399" s="199"/>
      <c r="AO399" s="199"/>
      <c r="AP399" s="199"/>
      <c r="AQ399" s="199"/>
      <c r="AR399" s="199"/>
      <c r="AS399" s="199"/>
      <c r="AT399" s="199"/>
      <c r="AU399" s="199"/>
      <c r="AV399" s="199"/>
      <c r="AW399" s="199"/>
      <c r="AX399" s="199"/>
      <c r="AY399" s="199"/>
      <c r="AZ399" s="199"/>
      <c r="BA399" s="199"/>
      <c r="BB399" s="199"/>
      <c r="BC399" s="199"/>
      <c r="BD399" s="201" t="str">
        <f t="shared" si="16"/>
        <v>406 (koupelna):(2,425+2+1,5+0,57+0,435+1,8)*0,63*0,3718</v>
      </c>
      <c r="BE399" s="199"/>
      <c r="BF399" s="199"/>
      <c r="BG399" s="199"/>
      <c r="BH399" s="199"/>
      <c r="BI399" s="199"/>
    </row>
    <row r="400" spans="1:104" ht="25.5" x14ac:dyDescent="0.2">
      <c r="A400" s="191"/>
      <c r="B400" s="192"/>
      <c r="C400" s="331" t="s">
        <v>2566</v>
      </c>
      <c r="D400" s="332"/>
      <c r="E400" s="193">
        <v>3.4205999999999999</v>
      </c>
      <c r="F400" s="194"/>
      <c r="G400" s="195"/>
      <c r="H400" s="196"/>
      <c r="I400" s="197"/>
      <c r="J400" s="184"/>
      <c r="K400" s="197"/>
      <c r="M400" s="198" t="s">
        <v>2566</v>
      </c>
      <c r="O400" s="199"/>
      <c r="Z400" s="199"/>
      <c r="AA400" s="199"/>
      <c r="AB400" s="199"/>
      <c r="AC400" s="199"/>
      <c r="AD400" s="199"/>
      <c r="AE400" s="199"/>
      <c r="AF400" s="199"/>
      <c r="AG400" s="199"/>
      <c r="AH400" s="199"/>
      <c r="AI400" s="199"/>
      <c r="AJ400" s="199"/>
      <c r="AK400" s="199"/>
      <c r="AL400" s="199"/>
      <c r="AM400" s="199"/>
      <c r="AN400" s="199"/>
      <c r="AO400" s="199"/>
      <c r="AP400" s="199"/>
      <c r="AQ400" s="199"/>
      <c r="AR400" s="199"/>
      <c r="AS400" s="199"/>
      <c r="AT400" s="199"/>
      <c r="AU400" s="199"/>
      <c r="AV400" s="199"/>
      <c r="AW400" s="199"/>
      <c r="AX400" s="199"/>
      <c r="AY400" s="199"/>
      <c r="AZ400" s="199"/>
      <c r="BA400" s="199"/>
      <c r="BB400" s="199"/>
      <c r="BC400" s="199"/>
      <c r="BD400" s="201" t="str">
        <f t="shared" si="16"/>
        <v>407:(3,735+3,01+2,1+0,5+0,1+0,4+2+2,9+5,8+0,6+0,675+1,1+2,4)*2,63*0,3718</v>
      </c>
      <c r="BE400" s="199"/>
      <c r="BF400" s="199"/>
      <c r="BG400" s="199"/>
      <c r="BH400" s="199"/>
      <c r="BI400" s="199"/>
    </row>
    <row r="401" spans="1:61" x14ac:dyDescent="0.2">
      <c r="A401" s="191"/>
      <c r="B401" s="192"/>
      <c r="C401" s="331" t="s">
        <v>2433</v>
      </c>
      <c r="D401" s="332"/>
      <c r="E401" s="193">
        <v>0</v>
      </c>
      <c r="F401" s="194"/>
      <c r="G401" s="195"/>
      <c r="H401" s="196"/>
      <c r="I401" s="197"/>
      <c r="J401" s="184"/>
      <c r="K401" s="197"/>
      <c r="M401" s="198" t="s">
        <v>2433</v>
      </c>
      <c r="O401" s="199"/>
      <c r="Z401" s="199"/>
      <c r="AA401" s="199"/>
      <c r="AB401" s="199"/>
      <c r="AC401" s="199"/>
      <c r="AD401" s="199"/>
      <c r="AE401" s="199"/>
      <c r="AF401" s="199"/>
      <c r="AG401" s="199"/>
      <c r="AH401" s="199"/>
      <c r="AI401" s="199"/>
      <c r="AJ401" s="199"/>
      <c r="AK401" s="199"/>
      <c r="AL401" s="199"/>
      <c r="AM401" s="199"/>
      <c r="AN401" s="199"/>
      <c r="AO401" s="199"/>
      <c r="AP401" s="199"/>
      <c r="AQ401" s="199"/>
      <c r="AR401" s="199"/>
      <c r="AS401" s="199"/>
      <c r="AT401" s="199"/>
      <c r="AU401" s="199"/>
      <c r="AV401" s="199"/>
      <c r="AW401" s="199"/>
      <c r="AX401" s="199"/>
      <c r="AY401" s="199"/>
      <c r="AZ401" s="199"/>
      <c r="BA401" s="199"/>
      <c r="BB401" s="199"/>
      <c r="BC401" s="199"/>
      <c r="BD401" s="201" t="str">
        <f t="shared" si="16"/>
        <v>407 obklady kuchyňská linka :(3+0,8+0,8)*2*0,3718</v>
      </c>
      <c r="BE401" s="199"/>
      <c r="BF401" s="199"/>
      <c r="BG401" s="199"/>
      <c r="BH401" s="199"/>
      <c r="BI401" s="199"/>
    </row>
    <row r="402" spans="1:61" x14ac:dyDescent="0.2">
      <c r="A402" s="191"/>
      <c r="B402" s="192"/>
      <c r="C402" s="331" t="s">
        <v>2581</v>
      </c>
      <c r="D402" s="332"/>
      <c r="E402" s="193">
        <v>8.8533000000000008</v>
      </c>
      <c r="F402" s="194"/>
      <c r="G402" s="195"/>
      <c r="H402" s="196"/>
      <c r="I402" s="197"/>
      <c r="J402" s="184"/>
      <c r="K402" s="197"/>
      <c r="M402" s="198" t="s">
        <v>2581</v>
      </c>
      <c r="O402" s="199"/>
      <c r="Z402" s="199"/>
      <c r="AA402" s="199"/>
      <c r="AB402" s="199"/>
      <c r="AC402" s="199"/>
      <c r="AD402" s="199"/>
      <c r="AE402" s="199"/>
      <c r="AF402" s="199"/>
      <c r="AG402" s="199"/>
      <c r="AH402" s="199"/>
      <c r="AI402" s="199"/>
      <c r="AJ402" s="199"/>
      <c r="AK402" s="199"/>
      <c r="AL402" s="199"/>
      <c r="AM402" s="199"/>
      <c r="AN402" s="199"/>
      <c r="AO402" s="199"/>
      <c r="AP402" s="199"/>
      <c r="AQ402" s="199"/>
      <c r="AR402" s="199"/>
      <c r="AS402" s="199"/>
      <c r="AT402" s="199"/>
      <c r="AU402" s="199"/>
      <c r="AV402" s="199"/>
      <c r="AW402" s="199"/>
      <c r="AX402" s="199"/>
      <c r="AY402" s="199"/>
      <c r="AZ402" s="199"/>
      <c r="BA402" s="199"/>
      <c r="BB402" s="199"/>
      <c r="BC402" s="199"/>
      <c r="BD402" s="201" t="str">
        <f t="shared" si="16"/>
        <v>408 balkon:</v>
      </c>
      <c r="BE402" s="199"/>
      <c r="BF402" s="199"/>
      <c r="BG402" s="199"/>
      <c r="BH402" s="199"/>
      <c r="BI402" s="199"/>
    </row>
    <row r="403" spans="1:61" x14ac:dyDescent="0.2">
      <c r="A403" s="191"/>
      <c r="B403" s="192"/>
      <c r="C403" s="331" t="s">
        <v>2582</v>
      </c>
      <c r="D403" s="332"/>
      <c r="E403" s="193">
        <v>19.947800000000001</v>
      </c>
      <c r="F403" s="194"/>
      <c r="G403" s="195"/>
      <c r="H403" s="196"/>
      <c r="I403" s="197"/>
      <c r="J403" s="184"/>
      <c r="K403" s="197"/>
      <c r="M403" s="198" t="s">
        <v>2582</v>
      </c>
      <c r="O403" s="199"/>
      <c r="Z403" s="199"/>
      <c r="AA403" s="199"/>
      <c r="AB403" s="199"/>
      <c r="AC403" s="199"/>
      <c r="AD403" s="199"/>
      <c r="AE403" s="199"/>
      <c r="AF403" s="199"/>
      <c r="AG403" s="199"/>
      <c r="AH403" s="199"/>
      <c r="AI403" s="199"/>
      <c r="AJ403" s="199"/>
      <c r="AK403" s="199"/>
      <c r="AL403" s="199"/>
      <c r="AM403" s="199"/>
      <c r="AN403" s="199"/>
      <c r="AO403" s="199"/>
      <c r="AP403" s="199"/>
      <c r="AQ403" s="199"/>
      <c r="AR403" s="199"/>
      <c r="AS403" s="199"/>
      <c r="AT403" s="199"/>
      <c r="AU403" s="199"/>
      <c r="AV403" s="199"/>
      <c r="AW403" s="199"/>
      <c r="AX403" s="199"/>
      <c r="AY403" s="199"/>
      <c r="AZ403" s="199"/>
      <c r="BA403" s="199"/>
      <c r="BB403" s="199"/>
      <c r="BC403" s="199"/>
      <c r="BD403" s="201" t="str">
        <f t="shared" si="16"/>
        <v>409:(2,61+2,61+1,917+1,917)*2,63*0,3718</v>
      </c>
      <c r="BE403" s="199"/>
      <c r="BF403" s="199"/>
      <c r="BG403" s="199"/>
      <c r="BH403" s="199"/>
      <c r="BI403" s="199"/>
    </row>
    <row r="404" spans="1:61" x14ac:dyDescent="0.2">
      <c r="A404" s="191"/>
      <c r="B404" s="192"/>
      <c r="C404" s="331" t="s">
        <v>2567</v>
      </c>
      <c r="D404" s="332"/>
      <c r="E404" s="193">
        <v>4.1679000000000004</v>
      </c>
      <c r="F404" s="194"/>
      <c r="G404" s="195"/>
      <c r="H404" s="196"/>
      <c r="I404" s="197"/>
      <c r="J404" s="184"/>
      <c r="K404" s="197"/>
      <c r="M404" s="198" t="s">
        <v>2567</v>
      </c>
      <c r="O404" s="199"/>
      <c r="Z404" s="199"/>
      <c r="AA404" s="199"/>
      <c r="AB404" s="199"/>
      <c r="AC404" s="199"/>
      <c r="AD404" s="199"/>
      <c r="AE404" s="199"/>
      <c r="AF404" s="199"/>
      <c r="AG404" s="199"/>
      <c r="AH404" s="199"/>
      <c r="AI404" s="199"/>
      <c r="AJ404" s="199"/>
      <c r="AK404" s="199"/>
      <c r="AL404" s="199"/>
      <c r="AM404" s="199"/>
      <c r="AN404" s="199"/>
      <c r="AO404" s="199"/>
      <c r="AP404" s="199"/>
      <c r="AQ404" s="199"/>
      <c r="AR404" s="199"/>
      <c r="AS404" s="199"/>
      <c r="AT404" s="199"/>
      <c r="AU404" s="199"/>
      <c r="AV404" s="199"/>
      <c r="AW404" s="199"/>
      <c r="AX404" s="199"/>
      <c r="AY404" s="199"/>
      <c r="AZ404" s="199"/>
      <c r="BA404" s="199"/>
      <c r="BB404" s="199"/>
      <c r="BC404" s="199"/>
      <c r="BD404" s="201" t="str">
        <f t="shared" si="16"/>
        <v>410:(7,7+3,6+5,8+0,6+2,7)*2,63*0,3718</v>
      </c>
      <c r="BE404" s="199"/>
      <c r="BF404" s="199"/>
      <c r="BG404" s="199"/>
      <c r="BH404" s="199"/>
      <c r="BI404" s="199"/>
    </row>
    <row r="405" spans="1:61" x14ac:dyDescent="0.2">
      <c r="A405" s="191"/>
      <c r="B405" s="192"/>
      <c r="C405" s="331" t="s">
        <v>2583</v>
      </c>
      <c r="D405" s="332"/>
      <c r="E405" s="193">
        <v>21.287400000000002</v>
      </c>
      <c r="F405" s="194"/>
      <c r="G405" s="195"/>
      <c r="H405" s="196"/>
      <c r="I405" s="197"/>
      <c r="J405" s="184"/>
      <c r="K405" s="197"/>
      <c r="M405" s="198" t="s">
        <v>2583</v>
      </c>
      <c r="O405" s="199"/>
      <c r="Z405" s="199"/>
      <c r="AA405" s="199"/>
      <c r="AB405" s="199"/>
      <c r="AC405" s="199"/>
      <c r="AD405" s="199"/>
      <c r="AE405" s="199"/>
      <c r="AF405" s="199"/>
      <c r="AG405" s="199"/>
      <c r="AH405" s="199"/>
      <c r="AI405" s="199"/>
      <c r="AJ405" s="199"/>
      <c r="AK405" s="199"/>
      <c r="AL405" s="199"/>
      <c r="AM405" s="199"/>
      <c r="AN405" s="199"/>
      <c r="AO405" s="199"/>
      <c r="AP405" s="199"/>
      <c r="AQ405" s="199"/>
      <c r="AR405" s="199"/>
      <c r="AS405" s="199"/>
      <c r="AT405" s="199"/>
      <c r="AU405" s="199"/>
      <c r="AV405" s="199"/>
      <c r="AW405" s="199"/>
      <c r="AX405" s="199"/>
      <c r="AY405" s="199"/>
      <c r="AZ405" s="199"/>
      <c r="BA405" s="199"/>
      <c r="BB405" s="199"/>
      <c r="BC405" s="199"/>
      <c r="BD405" s="201" t="str">
        <f t="shared" si="16"/>
        <v>410 obklad kuchuňská linka :(2,4+0,685+0,52+2)*2*0,3718</v>
      </c>
      <c r="BE405" s="199"/>
      <c r="BF405" s="199"/>
      <c r="BG405" s="199"/>
      <c r="BH405" s="199"/>
      <c r="BI405" s="199"/>
    </row>
    <row r="406" spans="1:61" x14ac:dyDescent="0.2">
      <c r="A406" s="191"/>
      <c r="B406" s="192"/>
      <c r="C406" s="331" t="s">
        <v>2568</v>
      </c>
      <c r="D406" s="332"/>
      <c r="E406" s="193">
        <v>1.9207000000000001</v>
      </c>
      <c r="F406" s="194"/>
      <c r="G406" s="195"/>
      <c r="H406" s="196"/>
      <c r="I406" s="197"/>
      <c r="J406" s="184"/>
      <c r="K406" s="197"/>
      <c r="M406" s="198" t="s">
        <v>2568</v>
      </c>
      <c r="O406" s="199"/>
      <c r="Z406" s="199"/>
      <c r="AA406" s="199"/>
      <c r="AB406" s="199"/>
      <c r="AC406" s="199"/>
      <c r="AD406" s="199"/>
      <c r="AE406" s="199"/>
      <c r="AF406" s="199"/>
      <c r="AG406" s="199"/>
      <c r="AH406" s="199"/>
      <c r="AI406" s="199"/>
      <c r="AJ406" s="199"/>
      <c r="AK406" s="199"/>
      <c r="AL406" s="199"/>
      <c r="AM406" s="199"/>
      <c r="AN406" s="199"/>
      <c r="AO406" s="199"/>
      <c r="AP406" s="199"/>
      <c r="AQ406" s="199"/>
      <c r="AR406" s="199"/>
      <c r="AS406" s="199"/>
      <c r="AT406" s="199"/>
      <c r="AU406" s="199"/>
      <c r="AV406" s="199"/>
      <c r="AW406" s="199"/>
      <c r="AX406" s="199"/>
      <c r="AY406" s="199"/>
      <c r="AZ406" s="199"/>
      <c r="BA406" s="199"/>
      <c r="BB406" s="199"/>
      <c r="BC406" s="199"/>
      <c r="BD406" s="201" t="str">
        <f t="shared" si="16"/>
        <v>411:(5,76+5,76+3,1+3,1+1,975+1,975+0,1)*2,63*0,3718</v>
      </c>
      <c r="BE406" s="199"/>
      <c r="BF406" s="199"/>
      <c r="BG406" s="199"/>
      <c r="BH406" s="199"/>
      <c r="BI406" s="199"/>
    </row>
    <row r="407" spans="1:61" x14ac:dyDescent="0.2">
      <c r="A407" s="191"/>
      <c r="B407" s="192"/>
      <c r="C407" s="331" t="s">
        <v>2584</v>
      </c>
      <c r="D407" s="332"/>
      <c r="E407" s="193">
        <v>8.9961000000000002</v>
      </c>
      <c r="F407" s="194"/>
      <c r="G407" s="195"/>
      <c r="H407" s="196"/>
      <c r="I407" s="197"/>
      <c r="J407" s="184"/>
      <c r="K407" s="197"/>
      <c r="M407" s="198" t="s">
        <v>2584</v>
      </c>
      <c r="O407" s="199"/>
      <c r="Z407" s="199"/>
      <c r="AA407" s="199"/>
      <c r="AB407" s="199"/>
      <c r="AC407" s="199"/>
      <c r="AD407" s="199"/>
      <c r="AE407" s="199"/>
      <c r="AF407" s="199"/>
      <c r="AG407" s="199"/>
      <c r="AH407" s="199"/>
      <c r="AI407" s="199"/>
      <c r="AJ407" s="199"/>
      <c r="AK407" s="199"/>
      <c r="AL407" s="199"/>
      <c r="AM407" s="199"/>
      <c r="AN407" s="199"/>
      <c r="AO407" s="199"/>
      <c r="AP407" s="199"/>
      <c r="AQ407" s="199"/>
      <c r="AR407" s="199"/>
      <c r="AS407" s="199"/>
      <c r="AT407" s="199"/>
      <c r="AU407" s="199"/>
      <c r="AV407" s="199"/>
      <c r="AW407" s="199"/>
      <c r="AX407" s="199"/>
      <c r="AY407" s="199"/>
      <c r="AZ407" s="199"/>
      <c r="BA407" s="199"/>
      <c r="BB407" s="199"/>
      <c r="BC407" s="199"/>
      <c r="BD407" s="201" t="str">
        <f t="shared" si="16"/>
        <v>412 (koupelna):(2+2+2,1+2,1)*0,63*0,3718</v>
      </c>
      <c r="BE407" s="199"/>
      <c r="BF407" s="199"/>
      <c r="BG407" s="199"/>
      <c r="BH407" s="199"/>
      <c r="BI407" s="199"/>
    </row>
    <row r="408" spans="1:61" x14ac:dyDescent="0.2">
      <c r="A408" s="191"/>
      <c r="B408" s="192"/>
      <c r="C408" s="331" t="s">
        <v>2569</v>
      </c>
      <c r="D408" s="332"/>
      <c r="E408" s="193">
        <v>1.9207000000000001</v>
      </c>
      <c r="F408" s="194"/>
      <c r="G408" s="195"/>
      <c r="H408" s="196"/>
      <c r="I408" s="197"/>
      <c r="J408" s="184"/>
      <c r="K408" s="197"/>
      <c r="M408" s="198" t="s">
        <v>2569</v>
      </c>
      <c r="O408" s="199"/>
      <c r="Z408" s="199"/>
      <c r="AA408" s="199"/>
      <c r="AB408" s="199"/>
      <c r="AC408" s="199"/>
      <c r="AD408" s="199"/>
      <c r="AE408" s="199"/>
      <c r="AF408" s="199"/>
      <c r="AG408" s="199"/>
      <c r="AH408" s="199"/>
      <c r="AI408" s="199"/>
      <c r="AJ408" s="199"/>
      <c r="AK408" s="199"/>
      <c r="AL408" s="199"/>
      <c r="AM408" s="199"/>
      <c r="AN408" s="199"/>
      <c r="AO408" s="199"/>
      <c r="AP408" s="199"/>
      <c r="AQ408" s="199"/>
      <c r="AR408" s="199"/>
      <c r="AS408" s="199"/>
      <c r="AT408" s="199"/>
      <c r="AU408" s="199"/>
      <c r="AV408" s="199"/>
      <c r="AW408" s="199"/>
      <c r="AX408" s="199"/>
      <c r="AY408" s="199"/>
      <c r="AZ408" s="199"/>
      <c r="BA408" s="199"/>
      <c r="BB408" s="199"/>
      <c r="BC408" s="199"/>
      <c r="BD408" s="201" t="str">
        <f t="shared" si="16"/>
        <v>414:(2,5+2,5+2,1+2,1)*2,63*0,3718</v>
      </c>
      <c r="BE408" s="199"/>
      <c r="BF408" s="199"/>
      <c r="BG408" s="199"/>
      <c r="BH408" s="199"/>
      <c r="BI408" s="199"/>
    </row>
    <row r="409" spans="1:61" x14ac:dyDescent="0.2">
      <c r="A409" s="191"/>
      <c r="B409" s="192"/>
      <c r="C409" s="331" t="s">
        <v>2585</v>
      </c>
      <c r="D409" s="332"/>
      <c r="E409" s="193">
        <v>19.947800000000001</v>
      </c>
      <c r="F409" s="194"/>
      <c r="G409" s="195"/>
      <c r="H409" s="196"/>
      <c r="I409" s="197"/>
      <c r="J409" s="184"/>
      <c r="K409" s="197"/>
      <c r="M409" s="198" t="s">
        <v>2585</v>
      </c>
      <c r="O409" s="199"/>
      <c r="Z409" s="199"/>
      <c r="AA409" s="199"/>
      <c r="AB409" s="199"/>
      <c r="AC409" s="199"/>
      <c r="AD409" s="199"/>
      <c r="AE409" s="199"/>
      <c r="AF409" s="199"/>
      <c r="AG409" s="199"/>
      <c r="AH409" s="199"/>
      <c r="AI409" s="199"/>
      <c r="AJ409" s="199"/>
      <c r="AK409" s="199"/>
      <c r="AL409" s="199"/>
      <c r="AM409" s="199"/>
      <c r="AN409" s="199"/>
      <c r="AO409" s="199"/>
      <c r="AP409" s="199"/>
      <c r="AQ409" s="199"/>
      <c r="AR409" s="199"/>
      <c r="AS409" s="199"/>
      <c r="AT409" s="199"/>
      <c r="AU409" s="199"/>
      <c r="AV409" s="199"/>
      <c r="AW409" s="199"/>
      <c r="AX409" s="199"/>
      <c r="AY409" s="199"/>
      <c r="AZ409" s="199"/>
      <c r="BA409" s="199"/>
      <c r="BB409" s="199"/>
      <c r="BC409" s="199"/>
      <c r="BD409" s="201" t="str">
        <f t="shared" si="16"/>
        <v>415 (koupelna):(2,1+2,1+2+2)*0,63*0,3718</v>
      </c>
      <c r="BE409" s="199"/>
      <c r="BF409" s="199"/>
      <c r="BG409" s="199"/>
      <c r="BH409" s="199"/>
      <c r="BI409" s="199"/>
    </row>
    <row r="410" spans="1:61" x14ac:dyDescent="0.2">
      <c r="A410" s="191"/>
      <c r="B410" s="192"/>
      <c r="C410" s="331" t="s">
        <v>2570</v>
      </c>
      <c r="D410" s="332"/>
      <c r="E410" s="193">
        <v>4.1679000000000004</v>
      </c>
      <c r="F410" s="194"/>
      <c r="G410" s="195"/>
      <c r="H410" s="196"/>
      <c r="I410" s="197"/>
      <c r="J410" s="184"/>
      <c r="K410" s="197"/>
      <c r="M410" s="198" t="s">
        <v>2570</v>
      </c>
      <c r="O410" s="199"/>
      <c r="Z410" s="199"/>
      <c r="AA410" s="199"/>
      <c r="AB410" s="199"/>
      <c r="AC410" s="199"/>
      <c r="AD410" s="199"/>
      <c r="AE410" s="199"/>
      <c r="AF410" s="199"/>
      <c r="AG410" s="199"/>
      <c r="AH410" s="199"/>
      <c r="AI410" s="199"/>
      <c r="AJ410" s="199"/>
      <c r="AK410" s="199"/>
      <c r="AL410" s="199"/>
      <c r="AM410" s="199"/>
      <c r="AN410" s="199"/>
      <c r="AO410" s="199"/>
      <c r="AP410" s="199"/>
      <c r="AQ410" s="199"/>
      <c r="AR410" s="199"/>
      <c r="AS410" s="199"/>
      <c r="AT410" s="199"/>
      <c r="AU410" s="199"/>
      <c r="AV410" s="199"/>
      <c r="AW410" s="199"/>
      <c r="AX410" s="199"/>
      <c r="AY410" s="199"/>
      <c r="AZ410" s="199"/>
      <c r="BA410" s="199"/>
      <c r="BB410" s="199"/>
      <c r="BC410" s="199"/>
      <c r="BD410" s="201" t="str">
        <f t="shared" si="16"/>
        <v>416:(7,7+3,6+5,8+0,6+2,7)*2,63*0,3718</v>
      </c>
      <c r="BE410" s="199"/>
      <c r="BF410" s="199"/>
      <c r="BG410" s="199"/>
      <c r="BH410" s="199"/>
      <c r="BI410" s="199"/>
    </row>
    <row r="411" spans="1:61" x14ac:dyDescent="0.2">
      <c r="A411" s="191"/>
      <c r="B411" s="192"/>
      <c r="C411" s="331" t="s">
        <v>2586</v>
      </c>
      <c r="D411" s="332"/>
      <c r="E411" s="193">
        <v>22.2653</v>
      </c>
      <c r="F411" s="194"/>
      <c r="G411" s="195"/>
      <c r="H411" s="196"/>
      <c r="I411" s="197"/>
      <c r="J411" s="184"/>
      <c r="K411" s="197"/>
      <c r="M411" s="198" t="s">
        <v>2586</v>
      </c>
      <c r="O411" s="199"/>
      <c r="Z411" s="199"/>
      <c r="AA411" s="199"/>
      <c r="AB411" s="199"/>
      <c r="AC411" s="199"/>
      <c r="AD411" s="199"/>
      <c r="AE411" s="199"/>
      <c r="AF411" s="199"/>
      <c r="AG411" s="199"/>
      <c r="AH411" s="199"/>
      <c r="AI411" s="199"/>
      <c r="AJ411" s="199"/>
      <c r="AK411" s="199"/>
      <c r="AL411" s="199"/>
      <c r="AM411" s="199"/>
      <c r="AN411" s="199"/>
      <c r="AO411" s="199"/>
      <c r="AP411" s="199"/>
      <c r="AQ411" s="199"/>
      <c r="AR411" s="199"/>
      <c r="AS411" s="199"/>
      <c r="AT411" s="199"/>
      <c r="AU411" s="199"/>
      <c r="AV411" s="199"/>
      <c r="AW411" s="199"/>
      <c r="AX411" s="199"/>
      <c r="AY411" s="199"/>
      <c r="AZ411" s="199"/>
      <c r="BA411" s="199"/>
      <c r="BB411" s="199"/>
      <c r="BC411" s="199"/>
      <c r="BD411" s="201" t="str">
        <f t="shared" si="16"/>
        <v>416 obklad kuchuňská linka :(2,4+0,685+0,52+2)*2*0,3718</v>
      </c>
      <c r="BE411" s="199"/>
      <c r="BF411" s="199"/>
      <c r="BG411" s="199"/>
      <c r="BH411" s="199"/>
      <c r="BI411" s="199"/>
    </row>
    <row r="412" spans="1:61" x14ac:dyDescent="0.2">
      <c r="A412" s="191"/>
      <c r="B412" s="192"/>
      <c r="C412" s="331" t="s">
        <v>2587</v>
      </c>
      <c r="D412" s="332"/>
      <c r="E412" s="193">
        <v>7.1675000000000004</v>
      </c>
      <c r="F412" s="194"/>
      <c r="G412" s="195"/>
      <c r="H412" s="196"/>
      <c r="I412" s="197"/>
      <c r="J412" s="184"/>
      <c r="K412" s="197"/>
      <c r="M412" s="198" t="s">
        <v>2587</v>
      </c>
      <c r="O412" s="199"/>
      <c r="Z412" s="199"/>
      <c r="AA412" s="199"/>
      <c r="AB412" s="199"/>
      <c r="AC412" s="199"/>
      <c r="AD412" s="199"/>
      <c r="AE412" s="199"/>
      <c r="AF412" s="199"/>
      <c r="AG412" s="199"/>
      <c r="AH412" s="199"/>
      <c r="AI412" s="199"/>
      <c r="AJ412" s="199"/>
      <c r="AK412" s="199"/>
      <c r="AL412" s="199"/>
      <c r="AM412" s="199"/>
      <c r="AN412" s="199"/>
      <c r="AO412" s="199"/>
      <c r="AP412" s="199"/>
      <c r="AQ412" s="199"/>
      <c r="AR412" s="199"/>
      <c r="AS412" s="199"/>
      <c r="AT412" s="199"/>
      <c r="AU412" s="199"/>
      <c r="AV412" s="199"/>
      <c r="AW412" s="199"/>
      <c r="AX412" s="199"/>
      <c r="AY412" s="199"/>
      <c r="AZ412" s="199"/>
      <c r="BA412" s="199"/>
      <c r="BB412" s="199"/>
      <c r="BC412" s="199"/>
      <c r="BD412" s="201" t="str">
        <f t="shared" si="16"/>
        <v>417:(3,35+3,35+5,76+5,76+2,225+2,225+0,1)*2,63*0,3718</v>
      </c>
      <c r="BE412" s="199"/>
      <c r="BF412" s="199"/>
      <c r="BG412" s="199"/>
      <c r="BH412" s="199"/>
      <c r="BI412" s="199"/>
    </row>
    <row r="413" spans="1:61" x14ac:dyDescent="0.2">
      <c r="A413" s="191"/>
      <c r="B413" s="192"/>
      <c r="C413" s="331" t="s">
        <v>2571</v>
      </c>
      <c r="D413" s="332"/>
      <c r="E413" s="193">
        <v>1.8458000000000001</v>
      </c>
      <c r="F413" s="194"/>
      <c r="G413" s="195"/>
      <c r="H413" s="196"/>
      <c r="I413" s="197"/>
      <c r="J413" s="184"/>
      <c r="K413" s="197"/>
      <c r="M413" s="198" t="s">
        <v>2571</v>
      </c>
      <c r="O413" s="199"/>
      <c r="Z413" s="199"/>
      <c r="AA413" s="199"/>
      <c r="AB413" s="199"/>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199"/>
      <c r="AY413" s="199"/>
      <c r="AZ413" s="199"/>
      <c r="BA413" s="199"/>
      <c r="BB413" s="199"/>
      <c r="BC413" s="199"/>
      <c r="BD413" s="201" t="str">
        <f t="shared" si="16"/>
        <v>419:(1,985+1,985+1,68+1,68)*2,63*0,3718</v>
      </c>
      <c r="BE413" s="199"/>
      <c r="BF413" s="199"/>
      <c r="BG413" s="199"/>
      <c r="BH413" s="199"/>
      <c r="BI413" s="199"/>
    </row>
    <row r="414" spans="1:61" x14ac:dyDescent="0.2">
      <c r="A414" s="191"/>
      <c r="B414" s="192"/>
      <c r="C414" s="331" t="s">
        <v>2588</v>
      </c>
      <c r="D414" s="332"/>
      <c r="E414" s="193">
        <v>15.7774</v>
      </c>
      <c r="F414" s="194"/>
      <c r="G414" s="195"/>
      <c r="H414" s="196"/>
      <c r="I414" s="197"/>
      <c r="J414" s="184"/>
      <c r="K414" s="197"/>
      <c r="M414" s="198" t="s">
        <v>2588</v>
      </c>
      <c r="O414" s="199"/>
      <c r="Z414" s="199"/>
      <c r="AA414" s="199"/>
      <c r="AB414" s="199"/>
      <c r="AC414" s="199"/>
      <c r="AD414" s="199"/>
      <c r="AE414" s="199"/>
      <c r="AF414" s="199"/>
      <c r="AG414" s="199"/>
      <c r="AH414" s="199"/>
      <c r="AI414" s="199"/>
      <c r="AJ414" s="199"/>
      <c r="AK414" s="199"/>
      <c r="AL414" s="199"/>
      <c r="AM414" s="199"/>
      <c r="AN414" s="199"/>
      <c r="AO414" s="199"/>
      <c r="AP414" s="199"/>
      <c r="AQ414" s="199"/>
      <c r="AR414" s="199"/>
      <c r="AS414" s="199"/>
      <c r="AT414" s="199"/>
      <c r="AU414" s="199"/>
      <c r="AV414" s="199"/>
      <c r="AW414" s="199"/>
      <c r="AX414" s="199"/>
      <c r="AY414" s="199"/>
      <c r="AZ414" s="199"/>
      <c r="BA414" s="199"/>
      <c r="BB414" s="199"/>
      <c r="BC414" s="199"/>
      <c r="BD414" s="201" t="str">
        <f t="shared" si="16"/>
        <v>420 (koupelna):(1,955+1,955+1,985+1,985)*0,63*0,3718</v>
      </c>
      <c r="BE414" s="199"/>
      <c r="BF414" s="199"/>
      <c r="BG414" s="199"/>
      <c r="BH414" s="199"/>
      <c r="BI414" s="199"/>
    </row>
    <row r="415" spans="1:61" x14ac:dyDescent="0.2">
      <c r="A415" s="191"/>
      <c r="B415" s="192"/>
      <c r="C415" s="331" t="s">
        <v>2572</v>
      </c>
      <c r="D415" s="332"/>
      <c r="E415" s="193">
        <v>3.1974999999999998</v>
      </c>
      <c r="F415" s="194"/>
      <c r="G415" s="195"/>
      <c r="H415" s="196"/>
      <c r="I415" s="197"/>
      <c r="J415" s="184"/>
      <c r="K415" s="197"/>
      <c r="M415" s="198" t="s">
        <v>2572</v>
      </c>
      <c r="O415" s="199"/>
      <c r="Z415" s="199"/>
      <c r="AA415" s="199"/>
      <c r="AB415" s="199"/>
      <c r="AC415" s="199"/>
      <c r="AD415" s="199"/>
      <c r="AE415" s="199"/>
      <c r="AF415" s="199"/>
      <c r="AG415" s="199"/>
      <c r="AH415" s="199"/>
      <c r="AI415" s="199"/>
      <c r="AJ415" s="199"/>
      <c r="AK415" s="199"/>
      <c r="AL415" s="199"/>
      <c r="AM415" s="199"/>
      <c r="AN415" s="199"/>
      <c r="AO415" s="199"/>
      <c r="AP415" s="199"/>
      <c r="AQ415" s="199"/>
      <c r="AR415" s="199"/>
      <c r="AS415" s="199"/>
      <c r="AT415" s="199"/>
      <c r="AU415" s="199"/>
      <c r="AV415" s="199"/>
      <c r="AW415" s="199"/>
      <c r="AX415" s="199"/>
      <c r="AY415" s="199"/>
      <c r="AZ415" s="199"/>
      <c r="BA415" s="199"/>
      <c r="BB415" s="199"/>
      <c r="BC415" s="199"/>
      <c r="BD415" s="201" t="str">
        <f t="shared" si="16"/>
        <v>421:(6,385+3,75+4,3+1,7)*2,63*0,3718</v>
      </c>
      <c r="BE415" s="199"/>
      <c r="BF415" s="199"/>
      <c r="BG415" s="199"/>
      <c r="BH415" s="199"/>
      <c r="BI415" s="199"/>
    </row>
    <row r="416" spans="1:61" x14ac:dyDescent="0.2">
      <c r="A416" s="191"/>
      <c r="B416" s="192"/>
      <c r="C416" s="331" t="s">
        <v>2589</v>
      </c>
      <c r="D416" s="332"/>
      <c r="E416" s="193">
        <v>16.046299999999999</v>
      </c>
      <c r="F416" s="194"/>
      <c r="G416" s="195"/>
      <c r="H416" s="196"/>
      <c r="I416" s="197"/>
      <c r="J416" s="184"/>
      <c r="K416" s="197"/>
      <c r="M416" s="198" t="s">
        <v>2589</v>
      </c>
      <c r="O416" s="199"/>
      <c r="Z416" s="199"/>
      <c r="AA416" s="199"/>
      <c r="AB416" s="199"/>
      <c r="AC416" s="199"/>
      <c r="AD416" s="199"/>
      <c r="AE416" s="199"/>
      <c r="AF416" s="199"/>
      <c r="AG416" s="199"/>
      <c r="AH416" s="199"/>
      <c r="AI416" s="199"/>
      <c r="AJ416" s="199"/>
      <c r="AK416" s="199"/>
      <c r="AL416" s="199"/>
      <c r="AM416" s="199"/>
      <c r="AN416" s="199"/>
      <c r="AO416" s="199"/>
      <c r="AP416" s="199"/>
      <c r="AQ416" s="199"/>
      <c r="AR416" s="199"/>
      <c r="AS416" s="199"/>
      <c r="AT416" s="199"/>
      <c r="AU416" s="199"/>
      <c r="AV416" s="199"/>
      <c r="AW416" s="199"/>
      <c r="AX416" s="199"/>
      <c r="AY416" s="199"/>
      <c r="AZ416" s="199"/>
      <c r="BA416" s="199"/>
      <c r="BB416" s="199"/>
      <c r="BC416" s="199"/>
      <c r="BD416" s="201" t="str">
        <f t="shared" si="16"/>
        <v>421 obklad kuchuňská linka :(2,2+2,1)*2*0,3718</v>
      </c>
      <c r="BE416" s="199"/>
      <c r="BF416" s="199"/>
      <c r="BG416" s="199"/>
      <c r="BH416" s="199"/>
      <c r="BI416" s="199"/>
    </row>
    <row r="417" spans="1:104" x14ac:dyDescent="0.2">
      <c r="A417" s="191"/>
      <c r="B417" s="192"/>
      <c r="C417" s="331" t="s">
        <v>2590</v>
      </c>
      <c r="D417" s="332"/>
      <c r="E417" s="193">
        <v>13.0443</v>
      </c>
      <c r="F417" s="194"/>
      <c r="G417" s="195"/>
      <c r="H417" s="196"/>
      <c r="I417" s="197"/>
      <c r="J417" s="184"/>
      <c r="K417" s="197"/>
      <c r="M417" s="198" t="s">
        <v>2590</v>
      </c>
      <c r="O417" s="199"/>
      <c r="Z417" s="199"/>
      <c r="AA417" s="199"/>
      <c r="AB417" s="199"/>
      <c r="AC417" s="199"/>
      <c r="AD417" s="199"/>
      <c r="AE417" s="199"/>
      <c r="AF417" s="199"/>
      <c r="AG417" s="199"/>
      <c r="AH417" s="199"/>
      <c r="AI417" s="199"/>
      <c r="AJ417" s="199"/>
      <c r="AK417" s="199"/>
      <c r="AL417" s="199"/>
      <c r="AM417" s="199"/>
      <c r="AN417" s="199"/>
      <c r="AO417" s="199"/>
      <c r="AP417" s="199"/>
      <c r="AQ417" s="199"/>
      <c r="AR417" s="199"/>
      <c r="AS417" s="199"/>
      <c r="AT417" s="199"/>
      <c r="AU417" s="199"/>
      <c r="AV417" s="199"/>
      <c r="AW417" s="199"/>
      <c r="AX417" s="199"/>
      <c r="AY417" s="199"/>
      <c r="AZ417" s="199"/>
      <c r="BA417" s="199"/>
      <c r="BB417" s="199"/>
      <c r="BC417" s="199"/>
      <c r="BD417" s="201" t="str">
        <f t="shared" si="16"/>
        <v>422:(2,97+2,97+5,235+5,235)*2,63*0,3718</v>
      </c>
      <c r="BE417" s="199"/>
      <c r="BF417" s="199"/>
      <c r="BG417" s="199"/>
      <c r="BH417" s="199"/>
      <c r="BI417" s="199"/>
    </row>
    <row r="418" spans="1:104" x14ac:dyDescent="0.2">
      <c r="A418" s="191"/>
      <c r="B418" s="192"/>
      <c r="C418" s="331" t="s">
        <v>2573</v>
      </c>
      <c r="D418" s="332"/>
      <c r="E418" s="193">
        <v>2.0870000000000002</v>
      </c>
      <c r="F418" s="194"/>
      <c r="G418" s="195"/>
      <c r="H418" s="196"/>
      <c r="I418" s="197"/>
      <c r="J418" s="184"/>
      <c r="K418" s="197"/>
      <c r="M418" s="198" t="s">
        <v>2573</v>
      </c>
      <c r="O418" s="199"/>
      <c r="Z418" s="199"/>
      <c r="AA418" s="199"/>
      <c r="AB418" s="199"/>
      <c r="AC418" s="199"/>
      <c r="AD418" s="199"/>
      <c r="AE418" s="199"/>
      <c r="AF418" s="199"/>
      <c r="AG418" s="199"/>
      <c r="AH418" s="199"/>
      <c r="AI418" s="199"/>
      <c r="AJ418" s="199"/>
      <c r="AK418" s="199"/>
      <c r="AL418" s="199"/>
      <c r="AM418" s="199"/>
      <c r="AN418" s="199"/>
      <c r="AO418" s="199"/>
      <c r="AP418" s="199"/>
      <c r="AQ418" s="199"/>
      <c r="AR418" s="199"/>
      <c r="AS418" s="199"/>
      <c r="AT418" s="199"/>
      <c r="AU418" s="199"/>
      <c r="AV418" s="199"/>
      <c r="AW418" s="199"/>
      <c r="AX418" s="199"/>
      <c r="AY418" s="199"/>
      <c r="AZ418" s="199"/>
      <c r="BA418" s="199"/>
      <c r="BB418" s="199"/>
      <c r="BC418" s="199"/>
      <c r="BD418" s="201" t="str">
        <f t="shared" si="16"/>
        <v>424:(1,4+0,6+1,3+1,3+1,215+2,3+1,2+4,025)*2,63*0,3718</v>
      </c>
      <c r="BE418" s="199"/>
      <c r="BF418" s="199"/>
      <c r="BG418" s="199"/>
      <c r="BH418" s="199"/>
      <c r="BI418" s="199"/>
    </row>
    <row r="419" spans="1:104" x14ac:dyDescent="0.2">
      <c r="A419" s="191"/>
      <c r="B419" s="192"/>
      <c r="C419" s="331" t="s">
        <v>2574</v>
      </c>
      <c r="D419" s="332"/>
      <c r="E419" s="193">
        <v>2.3872</v>
      </c>
      <c r="F419" s="194"/>
      <c r="G419" s="195"/>
      <c r="H419" s="196"/>
      <c r="I419" s="197"/>
      <c r="J419" s="184"/>
      <c r="K419" s="197"/>
      <c r="M419" s="198" t="s">
        <v>2574</v>
      </c>
      <c r="O419" s="199"/>
      <c r="Z419" s="199"/>
      <c r="AA419" s="199"/>
      <c r="AB419" s="199"/>
      <c r="AC419" s="199"/>
      <c r="AD419" s="199"/>
      <c r="AE419" s="199"/>
      <c r="AF419" s="199"/>
      <c r="AG419" s="199"/>
      <c r="AH419" s="199"/>
      <c r="AI419" s="199"/>
      <c r="AJ419" s="199"/>
      <c r="AK419" s="199"/>
      <c r="AL419" s="199"/>
      <c r="AM419" s="199"/>
      <c r="AN419" s="199"/>
      <c r="AO419" s="199"/>
      <c r="AP419" s="199"/>
      <c r="AQ419" s="199"/>
      <c r="AR419" s="199"/>
      <c r="AS419" s="199"/>
      <c r="AT419" s="199"/>
      <c r="AU419" s="199"/>
      <c r="AV419" s="199"/>
      <c r="AW419" s="199"/>
      <c r="AX419" s="199"/>
      <c r="AY419" s="199"/>
      <c r="AZ419" s="199"/>
      <c r="BA419" s="199"/>
      <c r="BB419" s="199"/>
      <c r="BC419" s="199"/>
      <c r="BD419" s="201" t="str">
        <f t="shared" si="16"/>
        <v>425 (koupelna):(2,76+2,76+1,695+1,695)*0,63*0,3718</v>
      </c>
      <c r="BE419" s="199"/>
      <c r="BF419" s="199"/>
      <c r="BG419" s="199"/>
      <c r="BH419" s="199"/>
      <c r="BI419" s="199"/>
    </row>
    <row r="420" spans="1:104" x14ac:dyDescent="0.2">
      <c r="A420" s="191"/>
      <c r="B420" s="192"/>
      <c r="C420" s="331" t="s">
        <v>2591</v>
      </c>
      <c r="D420" s="332"/>
      <c r="E420" s="193">
        <v>14.628399999999999</v>
      </c>
      <c r="F420" s="194"/>
      <c r="G420" s="195"/>
      <c r="H420" s="196"/>
      <c r="I420" s="197"/>
      <c r="J420" s="184"/>
      <c r="K420" s="197"/>
      <c r="M420" s="198" t="s">
        <v>2591</v>
      </c>
      <c r="O420" s="199"/>
      <c r="Z420" s="199"/>
      <c r="AA420" s="199"/>
      <c r="AB420" s="199"/>
      <c r="AC420" s="199"/>
      <c r="AD420" s="199"/>
      <c r="AE420" s="199"/>
      <c r="AF420" s="199"/>
      <c r="AG420" s="199"/>
      <c r="AH420" s="199"/>
      <c r="AI420" s="199"/>
      <c r="AJ420" s="199"/>
      <c r="AK420" s="199"/>
      <c r="AL420" s="199"/>
      <c r="AM420" s="199"/>
      <c r="AN420" s="199"/>
      <c r="AO420" s="199"/>
      <c r="AP420" s="199"/>
      <c r="AQ420" s="199"/>
      <c r="AR420" s="199"/>
      <c r="AS420" s="199"/>
      <c r="AT420" s="199"/>
      <c r="AU420" s="199"/>
      <c r="AV420" s="199"/>
      <c r="AW420" s="199"/>
      <c r="AX420" s="199"/>
      <c r="AY420" s="199"/>
      <c r="AZ420" s="199"/>
      <c r="BA420" s="199"/>
      <c r="BB420" s="199"/>
      <c r="BC420" s="199"/>
      <c r="BD420" s="201" t="str">
        <f t="shared" si="16"/>
        <v>426 (WC):(1,41+1,41+1,2+1,2)*1,23*0,3718</v>
      </c>
      <c r="BE420" s="199"/>
      <c r="BF420" s="199"/>
      <c r="BG420" s="199"/>
      <c r="BH420" s="199"/>
      <c r="BI420" s="199"/>
    </row>
    <row r="421" spans="1:104" x14ac:dyDescent="0.2">
      <c r="A421" s="191"/>
      <c r="B421" s="192"/>
      <c r="C421" s="331" t="s">
        <v>2592</v>
      </c>
      <c r="D421" s="332"/>
      <c r="E421" s="193">
        <v>12.447800000000001</v>
      </c>
      <c r="F421" s="194"/>
      <c r="G421" s="195"/>
      <c r="H421" s="196"/>
      <c r="I421" s="197"/>
      <c r="J421" s="184"/>
      <c r="K421" s="197"/>
      <c r="M421" s="198" t="s">
        <v>2592</v>
      </c>
      <c r="O421" s="199"/>
      <c r="Z421" s="199"/>
      <c r="AA421" s="199"/>
      <c r="AB421" s="199"/>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201" t="str">
        <f t="shared" si="16"/>
        <v>427:(3,735+3,735+3,745+3,745)*2,63*0,3718</v>
      </c>
      <c r="BE421" s="199"/>
      <c r="BF421" s="199"/>
      <c r="BG421" s="199"/>
      <c r="BH421" s="199"/>
      <c r="BI421" s="199"/>
    </row>
    <row r="422" spans="1:104" ht="22.5" x14ac:dyDescent="0.2">
      <c r="A422" s="191"/>
      <c r="B422" s="192"/>
      <c r="C422" s="331" t="s">
        <v>2593</v>
      </c>
      <c r="D422" s="332"/>
      <c r="E422" s="193">
        <v>22.768899999999999</v>
      </c>
      <c r="F422" s="194"/>
      <c r="G422" s="195"/>
      <c r="H422" s="196"/>
      <c r="I422" s="197"/>
      <c r="J422" s="184"/>
      <c r="K422" s="197"/>
      <c r="M422" s="198" t="s">
        <v>2593</v>
      </c>
      <c r="O422" s="199"/>
      <c r="Z422" s="199"/>
      <c r="AA422" s="199"/>
      <c r="AB422" s="199"/>
      <c r="AC422" s="199"/>
      <c r="AD422" s="199"/>
      <c r="AE422" s="199"/>
      <c r="AF422" s="199"/>
      <c r="AG422" s="199"/>
      <c r="AH422" s="199"/>
      <c r="AI422" s="199"/>
      <c r="AJ422" s="199"/>
      <c r="AK422" s="199"/>
      <c r="AL422" s="199"/>
      <c r="AM422" s="199"/>
      <c r="AN422" s="199"/>
      <c r="AO422" s="199"/>
      <c r="AP422" s="199"/>
      <c r="AQ422" s="199"/>
      <c r="AR422" s="199"/>
      <c r="AS422" s="199"/>
      <c r="AT422" s="199"/>
      <c r="AU422" s="199"/>
      <c r="AV422" s="199"/>
      <c r="AW422" s="199"/>
      <c r="AX422" s="199"/>
      <c r="AY422" s="199"/>
      <c r="AZ422" s="199"/>
      <c r="BA422" s="199"/>
      <c r="BB422" s="199"/>
      <c r="BC422" s="199"/>
      <c r="BD422" s="201" t="str">
        <f t="shared" si="16"/>
        <v>428:(3,735+3,735+2,63+2,63)*2,63*0,3718</v>
      </c>
      <c r="BE422" s="199"/>
      <c r="BF422" s="199"/>
      <c r="BG422" s="199"/>
      <c r="BH422" s="199"/>
      <c r="BI422" s="199"/>
    </row>
    <row r="423" spans="1:104" ht="25.5" x14ac:dyDescent="0.2">
      <c r="A423" s="191"/>
      <c r="B423" s="192"/>
      <c r="C423" s="331" t="s">
        <v>2575</v>
      </c>
      <c r="D423" s="332"/>
      <c r="E423" s="193">
        <v>3.0488</v>
      </c>
      <c r="F423" s="194"/>
      <c r="G423" s="195"/>
      <c r="H423" s="196"/>
      <c r="I423" s="197"/>
      <c r="J423" s="184"/>
      <c r="K423" s="197"/>
      <c r="M423" s="198" t="s">
        <v>2575</v>
      </c>
      <c r="O423" s="199"/>
      <c r="Z423" s="199"/>
      <c r="AA423" s="199"/>
      <c r="AB423" s="199"/>
      <c r="AC423" s="199"/>
      <c r="AD423" s="199"/>
      <c r="AE423" s="199"/>
      <c r="AF423" s="199"/>
      <c r="AG423" s="199"/>
      <c r="AH423" s="199"/>
      <c r="AI423" s="199"/>
      <c r="AJ423" s="199"/>
      <c r="AK423" s="199"/>
      <c r="AL423" s="199"/>
      <c r="AM423" s="199"/>
      <c r="AN423" s="199"/>
      <c r="AO423" s="199"/>
      <c r="AP423" s="199"/>
      <c r="AQ423" s="199"/>
      <c r="AR423" s="199"/>
      <c r="AS423" s="199"/>
      <c r="AT423" s="199"/>
      <c r="AU423" s="199"/>
      <c r="AV423" s="199"/>
      <c r="AW423" s="199"/>
      <c r="AX423" s="199"/>
      <c r="AY423" s="199"/>
      <c r="AZ423" s="199"/>
      <c r="BA423" s="199"/>
      <c r="BB423" s="199"/>
      <c r="BC423" s="199"/>
      <c r="BD423" s="201" t="str">
        <f t="shared" si="16"/>
        <v>429:(5,5+5,235+4,8+1,8+2,3+2,05+0,4+0,4+0,3+0,3+0,1+0,1)*2,63*0,3718</v>
      </c>
      <c r="BE423" s="199"/>
      <c r="BF423" s="199"/>
      <c r="BG423" s="199"/>
      <c r="BH423" s="199"/>
      <c r="BI423" s="199"/>
    </row>
    <row r="424" spans="1:104" x14ac:dyDescent="0.2">
      <c r="A424" s="169" t="s">
        <v>42</v>
      </c>
      <c r="B424" s="170" t="s">
        <v>835</v>
      </c>
      <c r="C424" s="171" t="s">
        <v>836</v>
      </c>
      <c r="D424" s="172"/>
      <c r="E424" s="173"/>
      <c r="F424" s="173"/>
      <c r="G424" s="174">
        <f>SUM(G312:G423)</f>
        <v>0</v>
      </c>
      <c r="H424" s="175"/>
      <c r="I424" s="174">
        <f>SUM(I312:I423)</f>
        <v>19.511883640000001</v>
      </c>
      <c r="J424" s="176"/>
      <c r="K424" s="174">
        <f>SUM(K312:K423)</f>
        <v>0</v>
      </c>
      <c r="O424" s="199"/>
      <c r="X424" s="202">
        <f>K424</f>
        <v>0</v>
      </c>
      <c r="Y424" s="202">
        <f>I424</f>
        <v>19.511883640000001</v>
      </c>
      <c r="Z424" s="200">
        <f>G424</f>
        <v>0</v>
      </c>
      <c r="AA424" s="199"/>
      <c r="AB424" s="199"/>
      <c r="AC424" s="199"/>
      <c r="AD424" s="199"/>
      <c r="AE424" s="199"/>
      <c r="AF424" s="199"/>
      <c r="AG424" s="199"/>
      <c r="AH424" s="199"/>
      <c r="AI424" s="199"/>
      <c r="AJ424" s="199"/>
      <c r="AK424" s="199"/>
      <c r="AL424" s="199"/>
      <c r="AM424" s="199"/>
      <c r="AN424" s="199"/>
      <c r="AO424" s="199"/>
      <c r="AP424" s="199"/>
      <c r="AQ424" s="199"/>
      <c r="AR424" s="199"/>
      <c r="AS424" s="199"/>
      <c r="AT424" s="199"/>
      <c r="AU424" s="199"/>
      <c r="AV424" s="199"/>
      <c r="AW424" s="199"/>
      <c r="AX424" s="199"/>
      <c r="AY424" s="199"/>
      <c r="AZ424" s="199"/>
      <c r="BA424" s="203"/>
      <c r="BB424" s="203"/>
      <c r="BC424" s="203"/>
      <c r="BD424" s="203"/>
      <c r="BE424" s="203"/>
      <c r="BF424" s="203"/>
      <c r="BG424" s="199"/>
      <c r="BH424" s="199"/>
      <c r="BI424" s="199"/>
    </row>
    <row r="425" spans="1:104" ht="14.25" customHeight="1" x14ac:dyDescent="0.2">
      <c r="A425" s="151" t="s">
        <v>38</v>
      </c>
      <c r="B425" s="152" t="s">
        <v>933</v>
      </c>
      <c r="C425" s="153" t="s">
        <v>934</v>
      </c>
      <c r="D425" s="154"/>
      <c r="E425" s="155"/>
      <c r="F425" s="155"/>
      <c r="G425" s="156"/>
      <c r="H425" s="157"/>
      <c r="I425" s="158"/>
      <c r="J425" s="159"/>
      <c r="K425" s="160"/>
      <c r="O425" s="199"/>
    </row>
    <row r="426" spans="1:104" x14ac:dyDescent="0.2">
      <c r="A426" s="161">
        <v>56</v>
      </c>
      <c r="B426" s="162" t="s">
        <v>935</v>
      </c>
      <c r="C426" s="163" t="s">
        <v>936</v>
      </c>
      <c r="D426" s="164" t="s">
        <v>41</v>
      </c>
      <c r="E426" s="165">
        <v>18.860600000000002</v>
      </c>
      <c r="F426" s="122">
        <f>'01 109 '!F426</f>
        <v>0</v>
      </c>
      <c r="G426" s="166">
        <f>E426*F426</f>
        <v>0</v>
      </c>
      <c r="H426" s="167">
        <v>4.0000000000000003E-5</v>
      </c>
      <c r="I426" s="168">
        <f>E426*H426</f>
        <v>7.5442400000000018E-4</v>
      </c>
      <c r="J426" s="167">
        <v>0</v>
      </c>
      <c r="K426" s="168">
        <f>E426*J426</f>
        <v>0</v>
      </c>
      <c r="O426" s="199"/>
      <c r="Z426" s="199"/>
      <c r="AA426" s="199">
        <v>1</v>
      </c>
      <c r="AB426" s="199">
        <v>1</v>
      </c>
      <c r="AC426" s="199">
        <v>1</v>
      </c>
      <c r="AD426" s="199"/>
      <c r="AE426" s="199"/>
      <c r="AF426" s="199"/>
      <c r="AG426" s="199"/>
      <c r="AH426" s="199"/>
      <c r="AI426" s="199"/>
      <c r="AJ426" s="199"/>
      <c r="AK426" s="199"/>
      <c r="AL426" s="199"/>
      <c r="AM426" s="199"/>
      <c r="AN426" s="199"/>
      <c r="AO426" s="199"/>
      <c r="AP426" s="199"/>
      <c r="AQ426" s="199"/>
      <c r="AR426" s="199"/>
      <c r="AS426" s="199"/>
      <c r="AT426" s="199"/>
      <c r="AU426" s="199"/>
      <c r="AV426" s="199"/>
      <c r="AW426" s="199"/>
      <c r="AX426" s="199"/>
      <c r="AY426" s="199"/>
      <c r="AZ426" s="200">
        <f>G426</f>
        <v>0</v>
      </c>
      <c r="BA426" s="199"/>
      <c r="BB426" s="199"/>
      <c r="BC426" s="199"/>
      <c r="BD426" s="199"/>
      <c r="BE426" s="199"/>
      <c r="BF426" s="199"/>
      <c r="BG426" s="199"/>
      <c r="BH426" s="199"/>
      <c r="BI426" s="199"/>
      <c r="CA426" s="199">
        <v>1</v>
      </c>
      <c r="CB426" s="199">
        <v>1</v>
      </c>
      <c r="CZ426" s="124">
        <v>1</v>
      </c>
    </row>
    <row r="427" spans="1:104" x14ac:dyDescent="0.2">
      <c r="A427" s="191"/>
      <c r="B427" s="192"/>
      <c r="C427" s="331" t="s">
        <v>2064</v>
      </c>
      <c r="D427" s="332"/>
      <c r="E427" s="193">
        <v>9.202</v>
      </c>
      <c r="F427" s="194"/>
      <c r="G427" s="195"/>
      <c r="H427" s="196"/>
      <c r="I427" s="197"/>
      <c r="J427" s="184"/>
      <c r="K427" s="197"/>
      <c r="M427" s="198" t="s">
        <v>2064</v>
      </c>
      <c r="O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199"/>
      <c r="AY427" s="199"/>
      <c r="AZ427" s="199"/>
      <c r="BA427" s="199"/>
      <c r="BB427" s="199"/>
      <c r="BC427" s="199"/>
      <c r="BD427" s="201" t="str">
        <f t="shared" ref="BD427:BD434" si="17">C426</f>
        <v xml:space="preserve">Zakrývání výplní vnějších otvorů z lešení </v>
      </c>
      <c r="BE427" s="199"/>
      <c r="BF427" s="199"/>
      <c r="BG427" s="199"/>
      <c r="BH427" s="199"/>
      <c r="BI427" s="199"/>
    </row>
    <row r="428" spans="1:104" x14ac:dyDescent="0.2">
      <c r="A428" s="191"/>
      <c r="B428" s="192"/>
      <c r="C428" s="331" t="s">
        <v>2019</v>
      </c>
      <c r="D428" s="332"/>
      <c r="E428" s="193">
        <v>2.8258000000000001</v>
      </c>
      <c r="F428" s="194"/>
      <c r="G428" s="195"/>
      <c r="H428" s="196"/>
      <c r="I428" s="197"/>
      <c r="J428" s="184"/>
      <c r="K428" s="197"/>
      <c r="M428" s="198" t="s">
        <v>2019</v>
      </c>
      <c r="O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199"/>
      <c r="AY428" s="199"/>
      <c r="AZ428" s="199"/>
      <c r="BA428" s="199"/>
      <c r="BB428" s="199"/>
      <c r="BC428" s="199"/>
      <c r="BD428" s="201" t="str">
        <f t="shared" si="17"/>
        <v>odečtení otvorů :1,5*1,5*11*0,3718</v>
      </c>
      <c r="BE428" s="199"/>
      <c r="BF428" s="199"/>
      <c r="BG428" s="199"/>
      <c r="BH428" s="199"/>
      <c r="BI428" s="199"/>
    </row>
    <row r="429" spans="1:104" x14ac:dyDescent="0.2">
      <c r="A429" s="191"/>
      <c r="B429" s="192"/>
      <c r="C429" s="331" t="s">
        <v>2020</v>
      </c>
      <c r="D429" s="332"/>
      <c r="E429" s="193">
        <v>1.7060999999999999</v>
      </c>
      <c r="F429" s="194"/>
      <c r="G429" s="195"/>
      <c r="H429" s="196"/>
      <c r="I429" s="197"/>
      <c r="J429" s="184"/>
      <c r="K429" s="197"/>
      <c r="M429" s="198" t="s">
        <v>2020</v>
      </c>
      <c r="O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199"/>
      <c r="AY429" s="199"/>
      <c r="AZ429" s="199"/>
      <c r="BA429" s="199"/>
      <c r="BB429" s="199"/>
      <c r="BC429" s="199"/>
      <c r="BD429" s="201" t="str">
        <f t="shared" si="17"/>
        <v>1,06*2,39*3*0,3718</v>
      </c>
      <c r="BE429" s="199"/>
      <c r="BF429" s="199"/>
      <c r="BG429" s="199"/>
      <c r="BH429" s="199"/>
      <c r="BI429" s="199"/>
    </row>
    <row r="430" spans="1:104" x14ac:dyDescent="0.2">
      <c r="A430" s="191"/>
      <c r="B430" s="192"/>
      <c r="C430" s="331" t="s">
        <v>2021</v>
      </c>
      <c r="D430" s="332"/>
      <c r="E430" s="193">
        <v>1.0039</v>
      </c>
      <c r="F430" s="194"/>
      <c r="G430" s="195"/>
      <c r="H430" s="196"/>
      <c r="I430" s="197"/>
      <c r="J430" s="184"/>
      <c r="K430" s="197"/>
      <c r="M430" s="198" t="s">
        <v>2021</v>
      </c>
      <c r="O430" s="199"/>
      <c r="Z430" s="199"/>
      <c r="AA430" s="199"/>
      <c r="AB430" s="199"/>
      <c r="AC430" s="199"/>
      <c r="AD430" s="199"/>
      <c r="AE430" s="199"/>
      <c r="AF430" s="199"/>
      <c r="AG430" s="199"/>
      <c r="AH430" s="199"/>
      <c r="AI430" s="199"/>
      <c r="AJ430" s="199"/>
      <c r="AK430" s="199"/>
      <c r="AL430" s="199"/>
      <c r="AM430" s="199"/>
      <c r="AN430" s="199"/>
      <c r="AO430" s="199"/>
      <c r="AP430" s="199"/>
      <c r="AQ430" s="199"/>
      <c r="AR430" s="199"/>
      <c r="AS430" s="199"/>
      <c r="AT430" s="199"/>
      <c r="AU430" s="199"/>
      <c r="AV430" s="199"/>
      <c r="AW430" s="199"/>
      <c r="AX430" s="199"/>
      <c r="AY430" s="199"/>
      <c r="AZ430" s="199"/>
      <c r="BA430" s="199"/>
      <c r="BB430" s="199"/>
      <c r="BC430" s="199"/>
      <c r="BD430" s="201" t="str">
        <f t="shared" si="17"/>
        <v>0,96*2,39*2*0,3718</v>
      </c>
      <c r="BE430" s="199"/>
      <c r="BF430" s="199"/>
      <c r="BG430" s="199"/>
      <c r="BH430" s="199"/>
      <c r="BI430" s="199"/>
    </row>
    <row r="431" spans="1:104" x14ac:dyDescent="0.2">
      <c r="A431" s="191"/>
      <c r="B431" s="192"/>
      <c r="C431" s="331" t="s">
        <v>2022</v>
      </c>
      <c r="D431" s="332"/>
      <c r="E431" s="193">
        <v>0.78080000000000005</v>
      </c>
      <c r="F431" s="194"/>
      <c r="G431" s="195"/>
      <c r="H431" s="196"/>
      <c r="I431" s="197"/>
      <c r="J431" s="184"/>
      <c r="K431" s="197"/>
      <c r="M431" s="198" t="s">
        <v>2022</v>
      </c>
      <c r="O431" s="199"/>
      <c r="Z431" s="199"/>
      <c r="AA431" s="199"/>
      <c r="AB431" s="199"/>
      <c r="AC431" s="199"/>
      <c r="AD431" s="199"/>
      <c r="AE431" s="199"/>
      <c r="AF431" s="199"/>
      <c r="AG431" s="199"/>
      <c r="AH431" s="199"/>
      <c r="AI431" s="199"/>
      <c r="AJ431" s="199"/>
      <c r="AK431" s="199"/>
      <c r="AL431" s="199"/>
      <c r="AM431" s="199"/>
      <c r="AN431" s="199"/>
      <c r="AO431" s="199"/>
      <c r="AP431" s="199"/>
      <c r="AQ431" s="199"/>
      <c r="AR431" s="199"/>
      <c r="AS431" s="199"/>
      <c r="AT431" s="199"/>
      <c r="AU431" s="199"/>
      <c r="AV431" s="199"/>
      <c r="AW431" s="199"/>
      <c r="AX431" s="199"/>
      <c r="AY431" s="199"/>
      <c r="AZ431" s="199"/>
      <c r="BA431" s="199"/>
      <c r="BB431" s="199"/>
      <c r="BC431" s="199"/>
      <c r="BD431" s="201" t="str">
        <f t="shared" si="17"/>
        <v>0,9*1,5*2*0,3718</v>
      </c>
      <c r="BE431" s="199"/>
      <c r="BF431" s="199"/>
      <c r="BG431" s="199"/>
      <c r="BH431" s="199"/>
      <c r="BI431" s="199"/>
    </row>
    <row r="432" spans="1:104" x14ac:dyDescent="0.2">
      <c r="A432" s="191"/>
      <c r="B432" s="192"/>
      <c r="C432" s="331" t="s">
        <v>1354</v>
      </c>
      <c r="D432" s="332"/>
      <c r="E432" s="193">
        <v>1.3385</v>
      </c>
      <c r="F432" s="194"/>
      <c r="G432" s="195"/>
      <c r="H432" s="196"/>
      <c r="I432" s="197"/>
      <c r="J432" s="184"/>
      <c r="K432" s="197"/>
      <c r="M432" s="198" t="s">
        <v>1354</v>
      </c>
      <c r="O432" s="199"/>
      <c r="Z432" s="199"/>
      <c r="AA432" s="199"/>
      <c r="AB432" s="199"/>
      <c r="AC432" s="199"/>
      <c r="AD432" s="199"/>
      <c r="AE432" s="199"/>
      <c r="AF432" s="199"/>
      <c r="AG432" s="199"/>
      <c r="AH432" s="199"/>
      <c r="AI432" s="199"/>
      <c r="AJ432" s="199"/>
      <c r="AK432" s="199"/>
      <c r="AL432" s="199"/>
      <c r="AM432" s="199"/>
      <c r="AN432" s="199"/>
      <c r="AO432" s="199"/>
      <c r="AP432" s="199"/>
      <c r="AQ432" s="199"/>
      <c r="AR432" s="199"/>
      <c r="AS432" s="199"/>
      <c r="AT432" s="199"/>
      <c r="AU432" s="199"/>
      <c r="AV432" s="199"/>
      <c r="AW432" s="199"/>
      <c r="AX432" s="199"/>
      <c r="AY432" s="199"/>
      <c r="AZ432" s="199"/>
      <c r="BA432" s="199"/>
      <c r="BB432" s="199"/>
      <c r="BC432" s="199"/>
      <c r="BD432" s="201" t="str">
        <f t="shared" si="17"/>
        <v>0,7*1,5*2*0,3718</v>
      </c>
      <c r="BE432" s="199"/>
      <c r="BF432" s="199"/>
      <c r="BG432" s="199"/>
      <c r="BH432" s="199"/>
      <c r="BI432" s="199"/>
    </row>
    <row r="433" spans="1:104" x14ac:dyDescent="0.2">
      <c r="A433" s="191"/>
      <c r="B433" s="192"/>
      <c r="C433" s="331" t="s">
        <v>2023</v>
      </c>
      <c r="D433" s="332"/>
      <c r="E433" s="193">
        <v>1.3343</v>
      </c>
      <c r="F433" s="194"/>
      <c r="G433" s="195"/>
      <c r="H433" s="196"/>
      <c r="I433" s="197"/>
      <c r="J433" s="184"/>
      <c r="K433" s="197"/>
      <c r="M433" s="198" t="s">
        <v>2023</v>
      </c>
      <c r="O433" s="199"/>
      <c r="Z433" s="199"/>
      <c r="AA433" s="199"/>
      <c r="AB433" s="199"/>
      <c r="AC433" s="199"/>
      <c r="AD433" s="199"/>
      <c r="AE433" s="199"/>
      <c r="AF433" s="199"/>
      <c r="AG433" s="199"/>
      <c r="AH433" s="199"/>
      <c r="AI433" s="199"/>
      <c r="AJ433" s="199"/>
      <c r="AK433" s="199"/>
      <c r="AL433" s="199"/>
      <c r="AM433" s="199"/>
      <c r="AN433" s="199"/>
      <c r="AO433" s="199"/>
      <c r="AP433" s="199"/>
      <c r="AQ433" s="199"/>
      <c r="AR433" s="199"/>
      <c r="AS433" s="199"/>
      <c r="AT433" s="199"/>
      <c r="AU433" s="199"/>
      <c r="AV433" s="199"/>
      <c r="AW433" s="199"/>
      <c r="AX433" s="199"/>
      <c r="AY433" s="199"/>
      <c r="AZ433" s="199"/>
      <c r="BA433" s="199"/>
      <c r="BB433" s="199"/>
      <c r="BC433" s="199"/>
      <c r="BD433" s="201" t="str">
        <f t="shared" si="17"/>
        <v>2,4*1,5*0,3718</v>
      </c>
      <c r="BE433" s="199"/>
      <c r="BF433" s="199"/>
      <c r="BG433" s="199"/>
      <c r="BH433" s="199"/>
      <c r="BI433" s="199"/>
    </row>
    <row r="434" spans="1:104" x14ac:dyDescent="0.2">
      <c r="A434" s="191"/>
      <c r="B434" s="192"/>
      <c r="C434" s="331" t="s">
        <v>1432</v>
      </c>
      <c r="D434" s="332"/>
      <c r="E434" s="193">
        <v>0.66920000000000002</v>
      </c>
      <c r="F434" s="194"/>
      <c r="G434" s="195"/>
      <c r="H434" s="196"/>
      <c r="I434" s="197"/>
      <c r="J434" s="184"/>
      <c r="K434" s="197"/>
      <c r="M434" s="198" t="s">
        <v>1432</v>
      </c>
      <c r="O434" s="199"/>
      <c r="Z434" s="199"/>
      <c r="AA434" s="199"/>
      <c r="AB434" s="199"/>
      <c r="AC434" s="199"/>
      <c r="AD434" s="199"/>
      <c r="AE434" s="199"/>
      <c r="AF434" s="199"/>
      <c r="AG434" s="199"/>
      <c r="AH434" s="199"/>
      <c r="AI434" s="199"/>
      <c r="AJ434" s="199"/>
      <c r="AK434" s="199"/>
      <c r="AL434" s="199"/>
      <c r="AM434" s="199"/>
      <c r="AN434" s="199"/>
      <c r="AO434" s="199"/>
      <c r="AP434" s="199"/>
      <c r="AQ434" s="199"/>
      <c r="AR434" s="199"/>
      <c r="AS434" s="199"/>
      <c r="AT434" s="199"/>
      <c r="AU434" s="199"/>
      <c r="AV434" s="199"/>
      <c r="AW434" s="199"/>
      <c r="AX434" s="199"/>
      <c r="AY434" s="199"/>
      <c r="AZ434" s="199"/>
      <c r="BA434" s="199"/>
      <c r="BB434" s="199"/>
      <c r="BC434" s="199"/>
      <c r="BD434" s="201" t="str">
        <f t="shared" si="17"/>
        <v>1,65*2,175*0,3718</v>
      </c>
      <c r="BE434" s="199"/>
      <c r="BF434" s="199"/>
      <c r="BG434" s="199"/>
      <c r="BH434" s="199"/>
      <c r="BI434" s="199"/>
    </row>
    <row r="435" spans="1:104" x14ac:dyDescent="0.2">
      <c r="A435" s="169" t="s">
        <v>42</v>
      </c>
      <c r="B435" s="170" t="s">
        <v>933</v>
      </c>
      <c r="C435" s="171" t="s">
        <v>934</v>
      </c>
      <c r="D435" s="172"/>
      <c r="E435" s="173"/>
      <c r="F435" s="173"/>
      <c r="G435" s="174">
        <f>SUM(G425:G434)</f>
        <v>0</v>
      </c>
      <c r="H435" s="175"/>
      <c r="I435" s="174">
        <f>SUM(I425:I434)</f>
        <v>7.5442400000000018E-4</v>
      </c>
      <c r="J435" s="176"/>
      <c r="K435" s="174">
        <f>SUM(K425:K434)</f>
        <v>0</v>
      </c>
      <c r="O435" s="199"/>
      <c r="X435" s="202">
        <f>K435</f>
        <v>0</v>
      </c>
      <c r="Y435" s="202">
        <f>I435</f>
        <v>7.5442400000000018E-4</v>
      </c>
      <c r="Z435" s="200">
        <f>G435</f>
        <v>0</v>
      </c>
      <c r="AA435" s="199"/>
      <c r="AB435" s="199"/>
      <c r="AC435" s="199"/>
      <c r="AD435" s="199"/>
      <c r="AE435" s="199"/>
      <c r="AF435" s="199"/>
      <c r="AG435" s="199"/>
      <c r="AH435" s="199"/>
      <c r="AI435" s="199"/>
      <c r="AJ435" s="199"/>
      <c r="AK435" s="199"/>
      <c r="AL435" s="199"/>
      <c r="AM435" s="199"/>
      <c r="AN435" s="199"/>
      <c r="AO435" s="199"/>
      <c r="AP435" s="199"/>
      <c r="AQ435" s="199"/>
      <c r="AR435" s="199"/>
      <c r="AS435" s="199"/>
      <c r="AT435" s="199"/>
      <c r="AU435" s="199"/>
      <c r="AV435" s="199"/>
      <c r="AW435" s="199"/>
      <c r="AX435" s="199"/>
      <c r="AY435" s="199"/>
      <c r="AZ435" s="199"/>
      <c r="BA435" s="203"/>
      <c r="BB435" s="203"/>
      <c r="BC435" s="203"/>
      <c r="BD435" s="203"/>
      <c r="BE435" s="203"/>
      <c r="BF435" s="203"/>
      <c r="BG435" s="199"/>
      <c r="BH435" s="199"/>
      <c r="BI435" s="199"/>
    </row>
    <row r="436" spans="1:104" ht="14.25" customHeight="1" x14ac:dyDescent="0.2">
      <c r="A436" s="151" t="s">
        <v>38</v>
      </c>
      <c r="B436" s="152" t="s">
        <v>942</v>
      </c>
      <c r="C436" s="153" t="s">
        <v>943</v>
      </c>
      <c r="D436" s="154"/>
      <c r="E436" s="155"/>
      <c r="F436" s="155"/>
      <c r="G436" s="156"/>
      <c r="H436" s="157"/>
      <c r="I436" s="158"/>
      <c r="J436" s="159"/>
      <c r="K436" s="160"/>
      <c r="O436" s="199"/>
    </row>
    <row r="437" spans="1:104" ht="22.5" x14ac:dyDescent="0.2">
      <c r="A437" s="161">
        <v>57</v>
      </c>
      <c r="B437" s="162" t="s">
        <v>954</v>
      </c>
      <c r="C437" s="163" t="s">
        <v>1740</v>
      </c>
      <c r="D437" s="164" t="s">
        <v>70</v>
      </c>
      <c r="E437" s="165">
        <v>4.3159000000000001</v>
      </c>
      <c r="F437" s="122">
        <f>'01 109 '!F437</f>
        <v>0</v>
      </c>
      <c r="G437" s="166">
        <f>E437*F437</f>
        <v>0</v>
      </c>
      <c r="H437" s="167">
        <v>1.8180000000000001</v>
      </c>
      <c r="I437" s="168">
        <f>E437*H437</f>
        <v>7.8463062000000008</v>
      </c>
      <c r="J437" s="167">
        <v>0</v>
      </c>
      <c r="K437" s="168">
        <f>E437*J437</f>
        <v>0</v>
      </c>
      <c r="O437" s="199"/>
      <c r="Z437" s="199"/>
      <c r="AA437" s="199">
        <v>1</v>
      </c>
      <c r="AB437" s="199">
        <v>1</v>
      </c>
      <c r="AC437" s="199">
        <v>1</v>
      </c>
      <c r="AD437" s="199"/>
      <c r="AE437" s="199"/>
      <c r="AF437" s="199"/>
      <c r="AG437" s="199"/>
      <c r="AH437" s="199"/>
      <c r="AI437" s="199"/>
      <c r="AJ437" s="199"/>
      <c r="AK437" s="199"/>
      <c r="AL437" s="199"/>
      <c r="AM437" s="199"/>
      <c r="AN437" s="199"/>
      <c r="AO437" s="199"/>
      <c r="AP437" s="199"/>
      <c r="AQ437" s="199"/>
      <c r="AR437" s="199"/>
      <c r="AS437" s="199"/>
      <c r="AT437" s="199"/>
      <c r="AU437" s="199"/>
      <c r="AV437" s="199"/>
      <c r="AW437" s="199"/>
      <c r="AX437" s="199"/>
      <c r="AY437" s="199"/>
      <c r="AZ437" s="200">
        <f>G437</f>
        <v>0</v>
      </c>
      <c r="BA437" s="199"/>
      <c r="BB437" s="199"/>
      <c r="BC437" s="199"/>
      <c r="BD437" s="199"/>
      <c r="BE437" s="199"/>
      <c r="BF437" s="199"/>
      <c r="BG437" s="199"/>
      <c r="BH437" s="199"/>
      <c r="BI437" s="199"/>
      <c r="CA437" s="199">
        <v>1</v>
      </c>
      <c r="CB437" s="199">
        <v>1</v>
      </c>
      <c r="CZ437" s="124">
        <v>1</v>
      </c>
    </row>
    <row r="438" spans="1:104" x14ac:dyDescent="0.2">
      <c r="A438" s="191"/>
      <c r="B438" s="192"/>
      <c r="C438" s="331" t="s">
        <v>2065</v>
      </c>
      <c r="D438" s="332"/>
      <c r="E438" s="193">
        <v>0.57550000000000001</v>
      </c>
      <c r="F438" s="194"/>
      <c r="G438" s="195"/>
      <c r="H438" s="196"/>
      <c r="I438" s="197"/>
      <c r="J438" s="184"/>
      <c r="K438" s="197"/>
      <c r="M438" s="198" t="s">
        <v>2065</v>
      </c>
      <c r="O438" s="199"/>
      <c r="Z438" s="199"/>
      <c r="AA438" s="199"/>
      <c r="AB438" s="199"/>
      <c r="AC438" s="199"/>
      <c r="AD438" s="199"/>
      <c r="AE438" s="199"/>
      <c r="AF438" s="199"/>
      <c r="AG438" s="199"/>
      <c r="AH438" s="199"/>
      <c r="AI438" s="199"/>
      <c r="AJ438" s="199"/>
      <c r="AK438" s="199"/>
      <c r="AL438" s="199"/>
      <c r="AM438" s="199"/>
      <c r="AN438" s="199"/>
      <c r="AO438" s="199"/>
      <c r="AP438" s="199"/>
      <c r="AQ438" s="199"/>
      <c r="AR438" s="199"/>
      <c r="AS438" s="199"/>
      <c r="AT438" s="199"/>
      <c r="AU438" s="199"/>
      <c r="AV438" s="199"/>
      <c r="AW438" s="199"/>
      <c r="AX438" s="199"/>
      <c r="AY438" s="199"/>
      <c r="AZ438" s="199"/>
      <c r="BA438" s="199"/>
      <c r="BB438" s="199"/>
      <c r="BC438" s="199"/>
      <c r="BD438" s="201" t="str">
        <f>C437</f>
        <v>Mazanina samonivelační, tloušťka 5 - 8 cm E225, 20 MPa, anhydritová</v>
      </c>
      <c r="BE438" s="199"/>
      <c r="BF438" s="199"/>
      <c r="BG438" s="199"/>
      <c r="BH438" s="199"/>
      <c r="BI438" s="199"/>
    </row>
    <row r="439" spans="1:104" x14ac:dyDescent="0.2">
      <c r="A439" s="191"/>
      <c r="B439" s="192"/>
      <c r="C439" s="331" t="s">
        <v>2066</v>
      </c>
      <c r="D439" s="332"/>
      <c r="E439" s="193">
        <v>0.34060000000000001</v>
      </c>
      <c r="F439" s="194"/>
      <c r="G439" s="195"/>
      <c r="H439" s="196"/>
      <c r="I439" s="197"/>
      <c r="J439" s="184"/>
      <c r="K439" s="197"/>
      <c r="M439" s="198" t="s">
        <v>2066</v>
      </c>
      <c r="O439" s="199"/>
      <c r="Z439" s="199"/>
      <c r="AA439" s="199"/>
      <c r="AB439" s="199"/>
      <c r="AC439" s="199"/>
      <c r="AD439" s="199"/>
      <c r="AE439" s="199"/>
      <c r="AF439" s="199"/>
      <c r="AG439" s="199"/>
      <c r="AH439" s="199"/>
      <c r="AI439" s="199"/>
      <c r="AJ439" s="199"/>
      <c r="AK439" s="199"/>
      <c r="AL439" s="199"/>
      <c r="AM439" s="199"/>
      <c r="AN439" s="199"/>
      <c r="AO439" s="199"/>
      <c r="AP439" s="199"/>
      <c r="AQ439" s="199"/>
      <c r="AR439" s="199"/>
      <c r="AS439" s="199"/>
      <c r="AT439" s="199"/>
      <c r="AU439" s="199"/>
      <c r="AV439" s="199"/>
      <c r="AW439" s="199"/>
      <c r="AX439" s="199"/>
      <c r="AY439" s="199"/>
      <c r="AZ439" s="199"/>
      <c r="BA439" s="199"/>
      <c r="BB439" s="199"/>
      <c r="BC439" s="199"/>
      <c r="BD439" s="201" t="str">
        <f>C438</f>
        <v>P8:38,7*0,04*0,3718</v>
      </c>
      <c r="BE439" s="199"/>
      <c r="BF439" s="199"/>
      <c r="BG439" s="199"/>
      <c r="BH439" s="199"/>
      <c r="BI439" s="199"/>
    </row>
    <row r="440" spans="1:104" x14ac:dyDescent="0.2">
      <c r="A440" s="191"/>
      <c r="B440" s="192"/>
      <c r="C440" s="331" t="s">
        <v>2067</v>
      </c>
      <c r="D440" s="332"/>
      <c r="E440" s="193">
        <v>3.3997000000000002</v>
      </c>
      <c r="F440" s="194"/>
      <c r="G440" s="195"/>
      <c r="H440" s="196"/>
      <c r="I440" s="197"/>
      <c r="J440" s="184"/>
      <c r="K440" s="197"/>
      <c r="M440" s="198" t="s">
        <v>2067</v>
      </c>
      <c r="O440" s="199"/>
      <c r="Z440" s="199"/>
      <c r="AA440" s="199"/>
      <c r="AB440" s="199"/>
      <c r="AC440" s="199"/>
      <c r="AD440" s="199"/>
      <c r="AE440" s="199"/>
      <c r="AF440" s="199"/>
      <c r="AG440" s="199"/>
      <c r="AH440" s="199"/>
      <c r="AI440" s="199"/>
      <c r="AJ440" s="199"/>
      <c r="AK440" s="199"/>
      <c r="AL440" s="199"/>
      <c r="AM440" s="199"/>
      <c r="AN440" s="199"/>
      <c r="AO440" s="199"/>
      <c r="AP440" s="199"/>
      <c r="AQ440" s="199"/>
      <c r="AR440" s="199"/>
      <c r="AS440" s="199"/>
      <c r="AT440" s="199"/>
      <c r="AU440" s="199"/>
      <c r="AV440" s="199"/>
      <c r="AW440" s="199"/>
      <c r="AX440" s="199"/>
      <c r="AY440" s="199"/>
      <c r="AZ440" s="199"/>
      <c r="BA440" s="199"/>
      <c r="BB440" s="199"/>
      <c r="BC440" s="199"/>
      <c r="BD440" s="201" t="str">
        <f>C439</f>
        <v>P9:22,9*0,04*0,3718</v>
      </c>
      <c r="BE440" s="199"/>
      <c r="BF440" s="199"/>
      <c r="BG440" s="199"/>
      <c r="BH440" s="199"/>
      <c r="BI440" s="199"/>
    </row>
    <row r="441" spans="1:104" ht="33.75" x14ac:dyDescent="0.2">
      <c r="A441" s="161">
        <v>58</v>
      </c>
      <c r="B441" s="162" t="s">
        <v>1744</v>
      </c>
      <c r="C441" s="163" t="s">
        <v>1745</v>
      </c>
      <c r="D441" s="164" t="s">
        <v>41</v>
      </c>
      <c r="E441" s="165">
        <v>6.0084</v>
      </c>
      <c r="F441" s="122">
        <f>'01 109 '!F441</f>
        <v>0</v>
      </c>
      <c r="G441" s="166">
        <f>E441*F441</f>
        <v>0</v>
      </c>
      <c r="H441" s="167">
        <v>8.9200000000000008E-3</v>
      </c>
      <c r="I441" s="168">
        <f>E441*H441</f>
        <v>5.3594928000000007E-2</v>
      </c>
      <c r="J441" s="167">
        <v>0</v>
      </c>
      <c r="K441" s="168">
        <f>E441*J441</f>
        <v>0</v>
      </c>
      <c r="O441" s="199"/>
      <c r="Z441" s="199"/>
      <c r="AA441" s="199">
        <v>1</v>
      </c>
      <c r="AB441" s="199">
        <v>1</v>
      </c>
      <c r="AC441" s="199">
        <v>1</v>
      </c>
      <c r="AD441" s="199"/>
      <c r="AE441" s="199"/>
      <c r="AF441" s="199"/>
      <c r="AG441" s="199"/>
      <c r="AH441" s="199"/>
      <c r="AI441" s="199"/>
      <c r="AJ441" s="199"/>
      <c r="AK441" s="199"/>
      <c r="AL441" s="199"/>
      <c r="AM441" s="199"/>
      <c r="AN441" s="199"/>
      <c r="AO441" s="199"/>
      <c r="AP441" s="199"/>
      <c r="AQ441" s="199"/>
      <c r="AR441" s="199"/>
      <c r="AS441" s="199"/>
      <c r="AT441" s="199"/>
      <c r="AU441" s="199"/>
      <c r="AV441" s="199"/>
      <c r="AW441" s="199"/>
      <c r="AX441" s="199"/>
      <c r="AY441" s="199"/>
      <c r="AZ441" s="200">
        <f>G441</f>
        <v>0</v>
      </c>
      <c r="BA441" s="199"/>
      <c r="BB441" s="199"/>
      <c r="BC441" s="199"/>
      <c r="BD441" s="199"/>
      <c r="BE441" s="199"/>
      <c r="BF441" s="199"/>
      <c r="BG441" s="199"/>
      <c r="BH441" s="199"/>
      <c r="BI441" s="199"/>
      <c r="CA441" s="199">
        <v>1</v>
      </c>
      <c r="CB441" s="199">
        <v>1</v>
      </c>
      <c r="CZ441" s="124">
        <v>1</v>
      </c>
    </row>
    <row r="442" spans="1:104" ht="25.5" x14ac:dyDescent="0.2">
      <c r="A442" s="191"/>
      <c r="B442" s="192"/>
      <c r="C442" s="331" t="s">
        <v>2068</v>
      </c>
      <c r="D442" s="332"/>
      <c r="E442" s="193">
        <v>1.3823000000000001</v>
      </c>
      <c r="F442" s="194"/>
      <c r="G442" s="195"/>
      <c r="H442" s="196"/>
      <c r="I442" s="197"/>
      <c r="J442" s="184"/>
      <c r="K442" s="197"/>
      <c r="M442" s="198" t="s">
        <v>2068</v>
      </c>
      <c r="O442" s="199"/>
      <c r="Z442" s="199"/>
      <c r="AA442" s="199"/>
      <c r="AB442" s="199"/>
      <c r="AC442" s="199"/>
      <c r="AD442" s="199"/>
      <c r="AE442" s="199"/>
      <c r="AF442" s="199"/>
      <c r="AG442" s="199"/>
      <c r="AH442" s="199"/>
      <c r="AI442" s="199"/>
      <c r="AJ442" s="199"/>
      <c r="AK442" s="199"/>
      <c r="AL442" s="199"/>
      <c r="AM442" s="199"/>
      <c r="AN442" s="199"/>
      <c r="AO442" s="199"/>
      <c r="AP442" s="199"/>
      <c r="AQ442" s="199"/>
      <c r="AR442" s="199"/>
      <c r="AS442" s="199"/>
      <c r="AT442" s="199"/>
      <c r="AU442" s="199"/>
      <c r="AV442" s="199"/>
      <c r="AW442" s="199"/>
      <c r="AX442" s="199"/>
      <c r="AY442" s="199"/>
      <c r="AZ442" s="199"/>
      <c r="BA442" s="199"/>
      <c r="BB442" s="199"/>
      <c r="BC442" s="199"/>
      <c r="BD442" s="201" t="str">
        <f>C441</f>
        <v>Samonivelační stěrka , ruč.zpracování tl.5 mm samonivelační polymercementová stěrka  20 MPa</v>
      </c>
      <c r="BE442" s="199"/>
      <c r="BF442" s="199"/>
      <c r="BG442" s="199"/>
      <c r="BH442" s="199"/>
      <c r="BI442" s="199"/>
    </row>
    <row r="443" spans="1:104" x14ac:dyDescent="0.2">
      <c r="A443" s="191"/>
      <c r="B443" s="192"/>
      <c r="C443" s="331" t="s">
        <v>2069</v>
      </c>
      <c r="D443" s="332"/>
      <c r="E443" s="193">
        <v>2.3580999999999999</v>
      </c>
      <c r="F443" s="194"/>
      <c r="G443" s="195"/>
      <c r="H443" s="196"/>
      <c r="I443" s="197"/>
      <c r="J443" s="184"/>
      <c r="K443" s="197"/>
      <c r="M443" s="198" t="s">
        <v>2069</v>
      </c>
      <c r="O443" s="199"/>
      <c r="Z443" s="199"/>
      <c r="AA443" s="199"/>
      <c r="AB443" s="199"/>
      <c r="AC443" s="199"/>
      <c r="AD443" s="199"/>
      <c r="AE443" s="199"/>
      <c r="AF443" s="199"/>
      <c r="AG443" s="199"/>
      <c r="AH443" s="199"/>
      <c r="AI443" s="199"/>
      <c r="AJ443" s="199"/>
      <c r="AK443" s="199"/>
      <c r="AL443" s="199"/>
      <c r="AM443" s="199"/>
      <c r="AN443" s="199"/>
      <c r="AO443" s="199"/>
      <c r="AP443" s="199"/>
      <c r="AQ443" s="199"/>
      <c r="AR443" s="199"/>
      <c r="AS443" s="199"/>
      <c r="AT443" s="199"/>
      <c r="AU443" s="199"/>
      <c r="AV443" s="199"/>
      <c r="AW443" s="199"/>
      <c r="AX443" s="199"/>
      <c r="AY443" s="199"/>
      <c r="AZ443" s="199"/>
      <c r="BA443" s="199"/>
      <c r="BB443" s="199"/>
      <c r="BC443" s="199"/>
      <c r="BD443" s="201" t="str">
        <f>C442</f>
        <v>P7 a P6:1,215*0,17*18*0,3718</v>
      </c>
      <c r="BE443" s="199"/>
      <c r="BF443" s="199"/>
      <c r="BG443" s="199"/>
      <c r="BH443" s="199"/>
      <c r="BI443" s="199"/>
    </row>
    <row r="444" spans="1:104" x14ac:dyDescent="0.2">
      <c r="A444" s="191"/>
      <c r="B444" s="192"/>
      <c r="C444" s="331" t="s">
        <v>2070</v>
      </c>
      <c r="D444" s="332"/>
      <c r="E444" s="193">
        <v>2.2679999999999998</v>
      </c>
      <c r="F444" s="194"/>
      <c r="G444" s="195"/>
      <c r="H444" s="196"/>
      <c r="I444" s="197"/>
      <c r="J444" s="184"/>
      <c r="K444" s="197"/>
      <c r="M444" s="198" t="s">
        <v>2070</v>
      </c>
      <c r="O444" s="199"/>
      <c r="Z444" s="199"/>
      <c r="AA444" s="199"/>
      <c r="AB444" s="199"/>
      <c r="AC444" s="199"/>
      <c r="AD444" s="199"/>
      <c r="AE444" s="199"/>
      <c r="AF444" s="199"/>
      <c r="AG444" s="199"/>
      <c r="AH444" s="199"/>
      <c r="AI444" s="199"/>
      <c r="AJ444" s="199"/>
      <c r="AK444" s="199"/>
      <c r="AL444" s="199"/>
      <c r="AM444" s="199"/>
      <c r="AN444" s="199"/>
      <c r="AO444" s="199"/>
      <c r="AP444" s="199"/>
      <c r="AQ444" s="199"/>
      <c r="AR444" s="199"/>
      <c r="AS444" s="199"/>
      <c r="AT444" s="199"/>
      <c r="AU444" s="199"/>
      <c r="AV444" s="199"/>
      <c r="AW444" s="199"/>
      <c r="AX444" s="199"/>
      <c r="AY444" s="199"/>
      <c r="AZ444" s="199"/>
      <c r="BA444" s="199"/>
      <c r="BB444" s="199"/>
      <c r="BC444" s="199"/>
      <c r="BD444" s="201" t="str">
        <f>C443</f>
        <v>1,215*0,29*18*0,3718</v>
      </c>
      <c r="BE444" s="199"/>
      <c r="BF444" s="199"/>
      <c r="BG444" s="199"/>
      <c r="BH444" s="199"/>
      <c r="BI444" s="199"/>
    </row>
    <row r="445" spans="1:104" x14ac:dyDescent="0.2">
      <c r="A445" s="161">
        <v>59</v>
      </c>
      <c r="B445" s="162" t="s">
        <v>1749</v>
      </c>
      <c r="C445" s="163" t="s">
        <v>1750</v>
      </c>
      <c r="D445" s="164" t="s">
        <v>41</v>
      </c>
      <c r="E445" s="165">
        <v>14.797599999999999</v>
      </c>
      <c r="F445" s="122">
        <f>'01 109 '!F445</f>
        <v>0</v>
      </c>
      <c r="G445" s="166">
        <f>E445*F445</f>
        <v>0</v>
      </c>
      <c r="H445" s="167">
        <v>3.1E-4</v>
      </c>
      <c r="I445" s="168">
        <f>E445*H445</f>
        <v>4.5872559999999996E-3</v>
      </c>
      <c r="J445" s="167">
        <v>0</v>
      </c>
      <c r="K445" s="168">
        <f>E445*J445</f>
        <v>0</v>
      </c>
      <c r="O445" s="199"/>
      <c r="Z445" s="199"/>
      <c r="AA445" s="199">
        <v>1</v>
      </c>
      <c r="AB445" s="199">
        <v>1</v>
      </c>
      <c r="AC445" s="199">
        <v>1</v>
      </c>
      <c r="AD445" s="199"/>
      <c r="AE445" s="199"/>
      <c r="AF445" s="199"/>
      <c r="AG445" s="199"/>
      <c r="AH445" s="199"/>
      <c r="AI445" s="199"/>
      <c r="AJ445" s="199"/>
      <c r="AK445" s="199"/>
      <c r="AL445" s="199"/>
      <c r="AM445" s="199"/>
      <c r="AN445" s="199"/>
      <c r="AO445" s="199"/>
      <c r="AP445" s="199"/>
      <c r="AQ445" s="199"/>
      <c r="AR445" s="199"/>
      <c r="AS445" s="199"/>
      <c r="AT445" s="199"/>
      <c r="AU445" s="199"/>
      <c r="AV445" s="199"/>
      <c r="AW445" s="199"/>
      <c r="AX445" s="199"/>
      <c r="AY445" s="199"/>
      <c r="AZ445" s="200">
        <f>G445</f>
        <v>0</v>
      </c>
      <c r="BA445" s="199"/>
      <c r="BB445" s="199"/>
      <c r="BC445" s="199"/>
      <c r="BD445" s="199"/>
      <c r="BE445" s="199"/>
      <c r="BF445" s="199"/>
      <c r="BG445" s="199"/>
      <c r="BH445" s="199"/>
      <c r="BI445" s="199"/>
      <c r="CA445" s="199">
        <v>1</v>
      </c>
      <c r="CB445" s="199">
        <v>1</v>
      </c>
      <c r="CZ445" s="124">
        <v>1</v>
      </c>
    </row>
    <row r="446" spans="1:104" x14ac:dyDescent="0.2">
      <c r="A446" s="191"/>
      <c r="B446" s="192"/>
      <c r="C446" s="331" t="s">
        <v>2071</v>
      </c>
      <c r="D446" s="332"/>
      <c r="E446" s="193">
        <v>10.559100000000001</v>
      </c>
      <c r="F446" s="194"/>
      <c r="G446" s="195"/>
      <c r="H446" s="196"/>
      <c r="I446" s="197"/>
      <c r="J446" s="184"/>
      <c r="K446" s="197"/>
      <c r="M446" s="198" t="s">
        <v>2071</v>
      </c>
      <c r="O446" s="199"/>
      <c r="Z446" s="199"/>
      <c r="AA446" s="199"/>
      <c r="AB446" s="199"/>
      <c r="AC446" s="199"/>
      <c r="AD446" s="199"/>
      <c r="AE446" s="199"/>
      <c r="AF446" s="199"/>
      <c r="AG446" s="199"/>
      <c r="AH446" s="199"/>
      <c r="AI446" s="199"/>
      <c r="AJ446" s="199"/>
      <c r="AK446" s="199"/>
      <c r="AL446" s="199"/>
      <c r="AM446" s="199"/>
      <c r="AN446" s="199"/>
      <c r="AO446" s="199"/>
      <c r="AP446" s="199"/>
      <c r="AQ446" s="199"/>
      <c r="AR446" s="199"/>
      <c r="AS446" s="199"/>
      <c r="AT446" s="199"/>
      <c r="AU446" s="199"/>
      <c r="AV446" s="199"/>
      <c r="AW446" s="199"/>
      <c r="AX446" s="199"/>
      <c r="AY446" s="199"/>
      <c r="AZ446" s="199"/>
      <c r="BA446" s="199"/>
      <c r="BB446" s="199"/>
      <c r="BC446" s="199"/>
      <c r="BD446" s="201" t="str">
        <f>C445</f>
        <v xml:space="preserve">Kladení dlaždic 40 x 40 cm na terče plastové </v>
      </c>
      <c r="BE446" s="199"/>
      <c r="BF446" s="199"/>
      <c r="BG446" s="199"/>
      <c r="BH446" s="199"/>
      <c r="BI446" s="199"/>
    </row>
    <row r="447" spans="1:104" x14ac:dyDescent="0.2">
      <c r="A447" s="191"/>
      <c r="B447" s="192"/>
      <c r="C447" s="331" t="s">
        <v>2072</v>
      </c>
      <c r="D447" s="332"/>
      <c r="E447" s="193">
        <v>4.2385000000000002</v>
      </c>
      <c r="F447" s="194"/>
      <c r="G447" s="195"/>
      <c r="H447" s="196"/>
      <c r="I447" s="197"/>
      <c r="J447" s="184"/>
      <c r="K447" s="197"/>
      <c r="M447" s="198" t="s">
        <v>2072</v>
      </c>
      <c r="O447" s="199"/>
      <c r="Z447" s="199"/>
      <c r="AA447" s="199"/>
      <c r="AB447" s="199"/>
      <c r="AC447" s="199"/>
      <c r="AD447" s="199"/>
      <c r="AE447" s="199"/>
      <c r="AF447" s="199"/>
      <c r="AG447" s="199"/>
      <c r="AH447" s="199"/>
      <c r="AI447" s="199"/>
      <c r="AJ447" s="199"/>
      <c r="AK447" s="199"/>
      <c r="AL447" s="199"/>
      <c r="AM447" s="199"/>
      <c r="AN447" s="199"/>
      <c r="AO447" s="199"/>
      <c r="AP447" s="199"/>
      <c r="AQ447" s="199"/>
      <c r="AR447" s="199"/>
      <c r="AS447" s="199"/>
      <c r="AT447" s="199"/>
      <c r="AU447" s="199"/>
      <c r="AV447" s="199"/>
      <c r="AW447" s="199"/>
      <c r="AX447" s="199"/>
      <c r="AY447" s="199"/>
      <c r="AZ447" s="199"/>
      <c r="BA447" s="199"/>
      <c r="BB447" s="199"/>
      <c r="BC447" s="199"/>
      <c r="BD447" s="201" t="str">
        <f>C446</f>
        <v>P12:28,4*0,3718</v>
      </c>
      <c r="BE447" s="199"/>
      <c r="BF447" s="199"/>
      <c r="BG447" s="199"/>
      <c r="BH447" s="199"/>
      <c r="BI447" s="199"/>
    </row>
    <row r="448" spans="1:104" x14ac:dyDescent="0.2">
      <c r="A448" s="161">
        <v>60</v>
      </c>
      <c r="B448" s="162" t="s">
        <v>964</v>
      </c>
      <c r="C448" s="163" t="s">
        <v>965</v>
      </c>
      <c r="D448" s="164" t="s">
        <v>41</v>
      </c>
      <c r="E448" s="165">
        <v>107.8964</v>
      </c>
      <c r="F448" s="122">
        <f>'01 109 '!F448</f>
        <v>0</v>
      </c>
      <c r="G448" s="166">
        <f>E448*F448</f>
        <v>0</v>
      </c>
      <c r="H448" s="167">
        <v>0</v>
      </c>
      <c r="I448" s="168">
        <f>E448*H448</f>
        <v>0</v>
      </c>
      <c r="J448" s="167"/>
      <c r="K448" s="168">
        <f>E448*J448</f>
        <v>0</v>
      </c>
      <c r="O448" s="199"/>
      <c r="Z448" s="199"/>
      <c r="AA448" s="199">
        <v>12</v>
      </c>
      <c r="AB448" s="199">
        <v>0</v>
      </c>
      <c r="AC448" s="199">
        <v>6</v>
      </c>
      <c r="AD448" s="199"/>
      <c r="AE448" s="199"/>
      <c r="AF448" s="199"/>
      <c r="AG448" s="199"/>
      <c r="AH448" s="199"/>
      <c r="AI448" s="199"/>
      <c r="AJ448" s="199"/>
      <c r="AK448" s="199"/>
      <c r="AL448" s="199"/>
      <c r="AM448" s="199"/>
      <c r="AN448" s="199"/>
      <c r="AO448" s="199"/>
      <c r="AP448" s="199"/>
      <c r="AQ448" s="199"/>
      <c r="AR448" s="199"/>
      <c r="AS448" s="199"/>
      <c r="AT448" s="199"/>
      <c r="AU448" s="199"/>
      <c r="AV448" s="199"/>
      <c r="AW448" s="199"/>
      <c r="AX448" s="199"/>
      <c r="AY448" s="199"/>
      <c r="AZ448" s="200">
        <f>G448</f>
        <v>0</v>
      </c>
      <c r="BA448" s="199"/>
      <c r="BB448" s="199"/>
      <c r="BC448" s="199"/>
      <c r="BD448" s="199"/>
      <c r="BE448" s="199"/>
      <c r="BF448" s="199"/>
      <c r="BG448" s="199"/>
      <c r="BH448" s="199"/>
      <c r="BI448" s="199"/>
      <c r="CA448" s="199">
        <v>12</v>
      </c>
      <c r="CB448" s="199">
        <v>0</v>
      </c>
      <c r="CZ448" s="124">
        <v>1</v>
      </c>
    </row>
    <row r="449" spans="1:104" x14ac:dyDescent="0.2">
      <c r="A449" s="191"/>
      <c r="B449" s="192"/>
      <c r="C449" s="331" t="s">
        <v>2073</v>
      </c>
      <c r="D449" s="332"/>
      <c r="E449" s="193">
        <v>14.3887</v>
      </c>
      <c r="F449" s="194"/>
      <c r="G449" s="195"/>
      <c r="H449" s="196"/>
      <c r="I449" s="197"/>
      <c r="J449" s="184"/>
      <c r="K449" s="197"/>
      <c r="M449" s="198" t="s">
        <v>2073</v>
      </c>
      <c r="O449" s="199"/>
      <c r="Z449" s="199"/>
      <c r="AA449" s="199"/>
      <c r="AB449" s="199"/>
      <c r="AC449" s="199"/>
      <c r="AD449" s="199"/>
      <c r="AE449" s="199"/>
      <c r="AF449" s="199"/>
      <c r="AG449" s="199"/>
      <c r="AH449" s="199"/>
      <c r="AI449" s="199"/>
      <c r="AJ449" s="199"/>
      <c r="AK449" s="199"/>
      <c r="AL449" s="199"/>
      <c r="AM449" s="199"/>
      <c r="AN449" s="199"/>
      <c r="AO449" s="199"/>
      <c r="AP449" s="199"/>
      <c r="AQ449" s="199"/>
      <c r="AR449" s="199"/>
      <c r="AS449" s="199"/>
      <c r="AT449" s="199"/>
      <c r="AU449" s="199"/>
      <c r="AV449" s="199"/>
      <c r="AW449" s="199"/>
      <c r="AX449" s="199"/>
      <c r="AY449" s="199"/>
      <c r="AZ449" s="199"/>
      <c r="BA449" s="199"/>
      <c r="BB449" s="199"/>
      <c r="BC449" s="199"/>
      <c r="BD449" s="201" t="str">
        <f>C448</f>
        <v xml:space="preserve">Separační folie M+D </v>
      </c>
      <c r="BE449" s="199"/>
      <c r="BF449" s="199"/>
      <c r="BG449" s="199"/>
      <c r="BH449" s="199"/>
      <c r="BI449" s="199"/>
    </row>
    <row r="450" spans="1:104" x14ac:dyDescent="0.2">
      <c r="A450" s="191"/>
      <c r="B450" s="192"/>
      <c r="C450" s="331" t="s">
        <v>2074</v>
      </c>
      <c r="D450" s="332"/>
      <c r="E450" s="193">
        <v>8.5142000000000007</v>
      </c>
      <c r="F450" s="194"/>
      <c r="G450" s="195"/>
      <c r="H450" s="196"/>
      <c r="I450" s="197"/>
      <c r="J450" s="184"/>
      <c r="K450" s="197"/>
      <c r="M450" s="198" t="s">
        <v>2074</v>
      </c>
      <c r="O450" s="199"/>
      <c r="Z450" s="199"/>
      <c r="AA450" s="199"/>
      <c r="AB450" s="199"/>
      <c r="AC450" s="199"/>
      <c r="AD450" s="199"/>
      <c r="AE450" s="199"/>
      <c r="AF450" s="199"/>
      <c r="AG450" s="199"/>
      <c r="AH450" s="199"/>
      <c r="AI450" s="199"/>
      <c r="AJ450" s="199"/>
      <c r="AK450" s="199"/>
      <c r="AL450" s="199"/>
      <c r="AM450" s="199"/>
      <c r="AN450" s="199"/>
      <c r="AO450" s="199"/>
      <c r="AP450" s="199"/>
      <c r="AQ450" s="199"/>
      <c r="AR450" s="199"/>
      <c r="AS450" s="199"/>
      <c r="AT450" s="199"/>
      <c r="AU450" s="199"/>
      <c r="AV450" s="199"/>
      <c r="AW450" s="199"/>
      <c r="AX450" s="199"/>
      <c r="AY450" s="199"/>
      <c r="AZ450" s="199"/>
      <c r="BA450" s="199"/>
      <c r="BB450" s="199"/>
      <c r="BC450" s="199"/>
      <c r="BD450" s="201" t="str">
        <f>C449</f>
        <v>P8:38,7*0,3718</v>
      </c>
      <c r="BE450" s="199"/>
      <c r="BF450" s="199"/>
      <c r="BG450" s="199"/>
      <c r="BH450" s="199"/>
      <c r="BI450" s="199"/>
    </row>
    <row r="451" spans="1:104" x14ac:dyDescent="0.2">
      <c r="A451" s="191"/>
      <c r="B451" s="192"/>
      <c r="C451" s="331" t="s">
        <v>2075</v>
      </c>
      <c r="D451" s="332"/>
      <c r="E451" s="193">
        <v>84.993499999999997</v>
      </c>
      <c r="F451" s="194"/>
      <c r="G451" s="195"/>
      <c r="H451" s="196"/>
      <c r="I451" s="197"/>
      <c r="J451" s="184"/>
      <c r="K451" s="197"/>
      <c r="M451" s="198" t="s">
        <v>2075</v>
      </c>
      <c r="O451" s="199"/>
      <c r="Z451" s="199"/>
      <c r="AA451" s="199"/>
      <c r="AB451" s="199"/>
      <c r="AC451" s="199"/>
      <c r="AD451" s="199"/>
      <c r="AE451" s="199"/>
      <c r="AF451" s="199"/>
      <c r="AG451" s="199"/>
      <c r="AH451" s="199"/>
      <c r="AI451" s="199"/>
      <c r="AJ451" s="199"/>
      <c r="AK451" s="199"/>
      <c r="AL451" s="199"/>
      <c r="AM451" s="199"/>
      <c r="AN451" s="199"/>
      <c r="AO451" s="199"/>
      <c r="AP451" s="199"/>
      <c r="AQ451" s="199"/>
      <c r="AR451" s="199"/>
      <c r="AS451" s="199"/>
      <c r="AT451" s="199"/>
      <c r="AU451" s="199"/>
      <c r="AV451" s="199"/>
      <c r="AW451" s="199"/>
      <c r="AX451" s="199"/>
      <c r="AY451" s="199"/>
      <c r="AZ451" s="199"/>
      <c r="BA451" s="199"/>
      <c r="BB451" s="199"/>
      <c r="BC451" s="199"/>
      <c r="BD451" s="201" t="str">
        <f>C450</f>
        <v>P9:22,9*0,3718</v>
      </c>
      <c r="BE451" s="199"/>
      <c r="BF451" s="199"/>
      <c r="BG451" s="199"/>
      <c r="BH451" s="199"/>
      <c r="BI451" s="199"/>
    </row>
    <row r="452" spans="1:104" x14ac:dyDescent="0.2">
      <c r="A452" s="161">
        <v>61</v>
      </c>
      <c r="B452" s="162" t="s">
        <v>1756</v>
      </c>
      <c r="C452" s="163" t="s">
        <v>1757</v>
      </c>
      <c r="D452" s="164" t="s">
        <v>41</v>
      </c>
      <c r="E452" s="165">
        <v>107.8964</v>
      </c>
      <c r="F452" s="122">
        <f>'01 109 '!F452</f>
        <v>0</v>
      </c>
      <c r="G452" s="166">
        <f>E452*F452</f>
        <v>0</v>
      </c>
      <c r="H452" s="167">
        <v>0</v>
      </c>
      <c r="I452" s="168">
        <f>E452*H452</f>
        <v>0</v>
      </c>
      <c r="J452" s="167"/>
      <c r="K452" s="168">
        <f>E452*J452</f>
        <v>0</v>
      </c>
      <c r="O452" s="199"/>
      <c r="Z452" s="199"/>
      <c r="AA452" s="199">
        <v>12</v>
      </c>
      <c r="AB452" s="199">
        <v>0</v>
      </c>
      <c r="AC452" s="199">
        <v>7</v>
      </c>
      <c r="AD452" s="199"/>
      <c r="AE452" s="199"/>
      <c r="AF452" s="199"/>
      <c r="AG452" s="199"/>
      <c r="AH452" s="199"/>
      <c r="AI452" s="199"/>
      <c r="AJ452" s="199"/>
      <c r="AK452" s="199"/>
      <c r="AL452" s="199"/>
      <c r="AM452" s="199"/>
      <c r="AN452" s="199"/>
      <c r="AO452" s="199"/>
      <c r="AP452" s="199"/>
      <c r="AQ452" s="199"/>
      <c r="AR452" s="199"/>
      <c r="AS452" s="199"/>
      <c r="AT452" s="199"/>
      <c r="AU452" s="199"/>
      <c r="AV452" s="199"/>
      <c r="AW452" s="199"/>
      <c r="AX452" s="199"/>
      <c r="AY452" s="199"/>
      <c r="AZ452" s="200">
        <f>G452</f>
        <v>0</v>
      </c>
      <c r="BA452" s="199"/>
      <c r="BB452" s="199"/>
      <c r="BC452" s="199"/>
      <c r="BD452" s="199"/>
      <c r="BE452" s="199"/>
      <c r="BF452" s="199"/>
      <c r="BG452" s="199"/>
      <c r="BH452" s="199"/>
      <c r="BI452" s="199"/>
      <c r="CA452" s="199">
        <v>12</v>
      </c>
      <c r="CB452" s="199">
        <v>0</v>
      </c>
      <c r="CZ452" s="124">
        <v>1</v>
      </c>
    </row>
    <row r="453" spans="1:104" x14ac:dyDescent="0.2">
      <c r="A453" s="191"/>
      <c r="B453" s="192"/>
      <c r="C453" s="331" t="s">
        <v>2073</v>
      </c>
      <c r="D453" s="332"/>
      <c r="E453" s="193">
        <v>14.3887</v>
      </c>
      <c r="F453" s="194"/>
      <c r="G453" s="195"/>
      <c r="H453" s="196"/>
      <c r="I453" s="197"/>
      <c r="J453" s="184"/>
      <c r="K453" s="197"/>
      <c r="M453" s="198" t="s">
        <v>2073</v>
      </c>
      <c r="O453" s="199"/>
      <c r="Z453" s="199"/>
      <c r="AA453" s="199"/>
      <c r="AB453" s="199"/>
      <c r="AC453" s="199"/>
      <c r="AD453" s="199"/>
      <c r="AE453" s="199"/>
      <c r="AF453" s="199"/>
      <c r="AG453" s="199"/>
      <c r="AH453" s="199"/>
      <c r="AI453" s="199"/>
      <c r="AJ453" s="199"/>
      <c r="AK453" s="199"/>
      <c r="AL453" s="199"/>
      <c r="AM453" s="199"/>
      <c r="AN453" s="199"/>
      <c r="AO453" s="199"/>
      <c r="AP453" s="199"/>
      <c r="AQ453" s="199"/>
      <c r="AR453" s="199"/>
      <c r="AS453" s="199"/>
      <c r="AT453" s="199"/>
      <c r="AU453" s="199"/>
      <c r="AV453" s="199"/>
      <c r="AW453" s="199"/>
      <c r="AX453" s="199"/>
      <c r="AY453" s="199"/>
      <c r="AZ453" s="199"/>
      <c r="BA453" s="199"/>
      <c r="BB453" s="199"/>
      <c r="BC453" s="199"/>
      <c r="BD453" s="201" t="str">
        <f>C452</f>
        <v xml:space="preserve">Kročejová izolace  tl. M+D 30mm </v>
      </c>
      <c r="BE453" s="199"/>
      <c r="BF453" s="199"/>
      <c r="BG453" s="199"/>
      <c r="BH453" s="199"/>
      <c r="BI453" s="199"/>
    </row>
    <row r="454" spans="1:104" x14ac:dyDescent="0.2">
      <c r="A454" s="191"/>
      <c r="B454" s="192"/>
      <c r="C454" s="331" t="s">
        <v>2074</v>
      </c>
      <c r="D454" s="332"/>
      <c r="E454" s="193">
        <v>8.5142000000000007</v>
      </c>
      <c r="F454" s="194"/>
      <c r="G454" s="195"/>
      <c r="H454" s="196"/>
      <c r="I454" s="197"/>
      <c r="J454" s="184"/>
      <c r="K454" s="197"/>
      <c r="M454" s="198" t="s">
        <v>2074</v>
      </c>
      <c r="O454" s="199"/>
      <c r="Z454" s="199"/>
      <c r="AA454" s="199"/>
      <c r="AB454" s="199"/>
      <c r="AC454" s="199"/>
      <c r="AD454" s="199"/>
      <c r="AE454" s="199"/>
      <c r="AF454" s="199"/>
      <c r="AG454" s="199"/>
      <c r="AH454" s="199"/>
      <c r="AI454" s="199"/>
      <c r="AJ454" s="199"/>
      <c r="AK454" s="199"/>
      <c r="AL454" s="199"/>
      <c r="AM454" s="199"/>
      <c r="AN454" s="199"/>
      <c r="AO454" s="199"/>
      <c r="AP454" s="199"/>
      <c r="AQ454" s="199"/>
      <c r="AR454" s="199"/>
      <c r="AS454" s="199"/>
      <c r="AT454" s="199"/>
      <c r="AU454" s="199"/>
      <c r="AV454" s="199"/>
      <c r="AW454" s="199"/>
      <c r="AX454" s="199"/>
      <c r="AY454" s="199"/>
      <c r="AZ454" s="199"/>
      <c r="BA454" s="199"/>
      <c r="BB454" s="199"/>
      <c r="BC454" s="199"/>
      <c r="BD454" s="201" t="str">
        <f>C453</f>
        <v>P8:38,7*0,3718</v>
      </c>
      <c r="BE454" s="199"/>
      <c r="BF454" s="199"/>
      <c r="BG454" s="199"/>
      <c r="BH454" s="199"/>
      <c r="BI454" s="199"/>
    </row>
    <row r="455" spans="1:104" x14ac:dyDescent="0.2">
      <c r="A455" s="191"/>
      <c r="B455" s="192"/>
      <c r="C455" s="331" t="s">
        <v>2075</v>
      </c>
      <c r="D455" s="332"/>
      <c r="E455" s="193">
        <v>84.993499999999997</v>
      </c>
      <c r="F455" s="194"/>
      <c r="G455" s="195"/>
      <c r="H455" s="196"/>
      <c r="I455" s="197"/>
      <c r="J455" s="184"/>
      <c r="K455" s="197"/>
      <c r="M455" s="198" t="s">
        <v>2075</v>
      </c>
      <c r="O455" s="199"/>
      <c r="Z455" s="199"/>
      <c r="AA455" s="199"/>
      <c r="AB455" s="199"/>
      <c r="AC455" s="199"/>
      <c r="AD455" s="199"/>
      <c r="AE455" s="199"/>
      <c r="AF455" s="199"/>
      <c r="AG455" s="199"/>
      <c r="AH455" s="199"/>
      <c r="AI455" s="199"/>
      <c r="AJ455" s="199"/>
      <c r="AK455" s="199"/>
      <c r="AL455" s="199"/>
      <c r="AM455" s="199"/>
      <c r="AN455" s="199"/>
      <c r="AO455" s="199"/>
      <c r="AP455" s="199"/>
      <c r="AQ455" s="199"/>
      <c r="AR455" s="199"/>
      <c r="AS455" s="199"/>
      <c r="AT455" s="199"/>
      <c r="AU455" s="199"/>
      <c r="AV455" s="199"/>
      <c r="AW455" s="199"/>
      <c r="AX455" s="199"/>
      <c r="AY455" s="199"/>
      <c r="AZ455" s="199"/>
      <c r="BA455" s="199"/>
      <c r="BB455" s="199"/>
      <c r="BC455" s="199"/>
      <c r="BD455" s="201" t="str">
        <f>C454</f>
        <v>P9:22,9*0,3718</v>
      </c>
      <c r="BE455" s="199"/>
      <c r="BF455" s="199"/>
      <c r="BG455" s="199"/>
      <c r="BH455" s="199"/>
      <c r="BI455" s="199"/>
    </row>
    <row r="456" spans="1:104" x14ac:dyDescent="0.2">
      <c r="A456" s="161">
        <v>62</v>
      </c>
      <c r="B456" s="162" t="s">
        <v>1758</v>
      </c>
      <c r="C456" s="163" t="s">
        <v>1759</v>
      </c>
      <c r="D456" s="164" t="s">
        <v>41</v>
      </c>
      <c r="E456" s="165">
        <v>15.685499999999999</v>
      </c>
      <c r="F456" s="122">
        <f>'01 109 '!F456</f>
        <v>0</v>
      </c>
      <c r="G456" s="166">
        <f>E456*F456</f>
        <v>0</v>
      </c>
      <c r="H456" s="167">
        <v>0.17299999999999999</v>
      </c>
      <c r="I456" s="168">
        <f>E456*H456</f>
        <v>2.7135914999999997</v>
      </c>
      <c r="J456" s="167"/>
      <c r="K456" s="168">
        <f>E456*J456</f>
        <v>0</v>
      </c>
      <c r="O456" s="199"/>
      <c r="Z456" s="199"/>
      <c r="AA456" s="199">
        <v>3</v>
      </c>
      <c r="AB456" s="199">
        <v>1</v>
      </c>
      <c r="AC456" s="199" t="s">
        <v>1758</v>
      </c>
      <c r="AD456" s="199"/>
      <c r="AE456" s="199"/>
      <c r="AF456" s="199"/>
      <c r="AG456" s="199"/>
      <c r="AH456" s="199"/>
      <c r="AI456" s="199"/>
      <c r="AJ456" s="199"/>
      <c r="AK456" s="199"/>
      <c r="AL456" s="199"/>
      <c r="AM456" s="199"/>
      <c r="AN456" s="199"/>
      <c r="AO456" s="199"/>
      <c r="AP456" s="199"/>
      <c r="AQ456" s="199"/>
      <c r="AR456" s="199"/>
      <c r="AS456" s="199"/>
      <c r="AT456" s="199"/>
      <c r="AU456" s="199"/>
      <c r="AV456" s="199"/>
      <c r="AW456" s="199"/>
      <c r="AX456" s="199"/>
      <c r="AY456" s="199"/>
      <c r="AZ456" s="200">
        <f>G456</f>
        <v>0</v>
      </c>
      <c r="BA456" s="199"/>
      <c r="BB456" s="199"/>
      <c r="BC456" s="199"/>
      <c r="BD456" s="199"/>
      <c r="BE456" s="199"/>
      <c r="BF456" s="199"/>
      <c r="BG456" s="199"/>
      <c r="BH456" s="199"/>
      <c r="BI456" s="199"/>
      <c r="CA456" s="199">
        <v>3</v>
      </c>
      <c r="CB456" s="199">
        <v>1</v>
      </c>
      <c r="CZ456" s="124">
        <v>1</v>
      </c>
    </row>
    <row r="457" spans="1:104" x14ac:dyDescent="0.2">
      <c r="A457" s="191"/>
      <c r="B457" s="192"/>
      <c r="C457" s="331" t="s">
        <v>2076</v>
      </c>
      <c r="D457" s="332"/>
      <c r="E457" s="193">
        <v>11.1927</v>
      </c>
      <c r="F457" s="194"/>
      <c r="G457" s="195"/>
      <c r="H457" s="196"/>
      <c r="I457" s="197"/>
      <c r="J457" s="184"/>
      <c r="K457" s="197"/>
      <c r="M457" s="198" t="s">
        <v>2076</v>
      </c>
      <c r="O457" s="199"/>
      <c r="Z457" s="199"/>
      <c r="AA457" s="199"/>
      <c r="AB457" s="199"/>
      <c r="AC457" s="199"/>
      <c r="AD457" s="199"/>
      <c r="AE457" s="199"/>
      <c r="AF457" s="199"/>
      <c r="AG457" s="199"/>
      <c r="AH457" s="199"/>
      <c r="AI457" s="199"/>
      <c r="AJ457" s="199"/>
      <c r="AK457" s="199"/>
      <c r="AL457" s="199"/>
      <c r="AM457" s="199"/>
      <c r="AN457" s="199"/>
      <c r="AO457" s="199"/>
      <c r="AP457" s="199"/>
      <c r="AQ457" s="199"/>
      <c r="AR457" s="199"/>
      <c r="AS457" s="199"/>
      <c r="AT457" s="199"/>
      <c r="AU457" s="199"/>
      <c r="AV457" s="199"/>
      <c r="AW457" s="199"/>
      <c r="AX457" s="199"/>
      <c r="AY457" s="199"/>
      <c r="AZ457" s="199"/>
      <c r="BA457" s="199"/>
      <c r="BB457" s="199"/>
      <c r="BC457" s="199"/>
      <c r="BD457" s="201" t="str">
        <f>C456</f>
        <v>Dlaždice betonová 40x40x4 cm</v>
      </c>
      <c r="BE457" s="199"/>
      <c r="BF457" s="199"/>
      <c r="BG457" s="199"/>
      <c r="BH457" s="199"/>
      <c r="BI457" s="199"/>
    </row>
    <row r="458" spans="1:104" x14ac:dyDescent="0.2">
      <c r="A458" s="191"/>
      <c r="B458" s="192"/>
      <c r="C458" s="331" t="s">
        <v>2077</v>
      </c>
      <c r="D458" s="332"/>
      <c r="E458" s="193">
        <v>4.4927999999999999</v>
      </c>
      <c r="F458" s="194"/>
      <c r="G458" s="195"/>
      <c r="H458" s="196"/>
      <c r="I458" s="197"/>
      <c r="J458" s="184"/>
      <c r="K458" s="197"/>
      <c r="M458" s="198" t="s">
        <v>2077</v>
      </c>
      <c r="O458" s="199"/>
      <c r="Z458" s="199"/>
      <c r="AA458" s="199"/>
      <c r="AB458" s="199"/>
      <c r="AC458" s="199"/>
      <c r="AD458" s="199"/>
      <c r="AE458" s="199"/>
      <c r="AF458" s="199"/>
      <c r="AG458" s="199"/>
      <c r="AH458" s="199"/>
      <c r="AI458" s="199"/>
      <c r="AJ458" s="199"/>
      <c r="AK458" s="199"/>
      <c r="AL458" s="199"/>
      <c r="AM458" s="199"/>
      <c r="AN458" s="199"/>
      <c r="AO458" s="199"/>
      <c r="AP458" s="199"/>
      <c r="AQ458" s="199"/>
      <c r="AR458" s="199"/>
      <c r="AS458" s="199"/>
      <c r="AT458" s="199"/>
      <c r="AU458" s="199"/>
      <c r="AV458" s="199"/>
      <c r="AW458" s="199"/>
      <c r="AX458" s="199"/>
      <c r="AY458" s="199"/>
      <c r="AZ458" s="199"/>
      <c r="BA458" s="199"/>
      <c r="BB458" s="199"/>
      <c r="BC458" s="199"/>
      <c r="BD458" s="201" t="str">
        <f>C457</f>
        <v>P12:28,4*1,06*0,3718</v>
      </c>
      <c r="BE458" s="199"/>
      <c r="BF458" s="199"/>
      <c r="BG458" s="199"/>
      <c r="BH458" s="199"/>
      <c r="BI458" s="199"/>
    </row>
    <row r="459" spans="1:104" x14ac:dyDescent="0.2">
      <c r="A459" s="169" t="s">
        <v>42</v>
      </c>
      <c r="B459" s="170" t="s">
        <v>942</v>
      </c>
      <c r="C459" s="171" t="s">
        <v>943</v>
      </c>
      <c r="D459" s="172"/>
      <c r="E459" s="173"/>
      <c r="F459" s="173"/>
      <c r="G459" s="174">
        <f>SUM(G436:G458)</f>
        <v>0</v>
      </c>
      <c r="H459" s="175"/>
      <c r="I459" s="174">
        <f>SUM(I436:I458)</f>
        <v>10.618079884</v>
      </c>
      <c r="J459" s="176"/>
      <c r="K459" s="174">
        <f>SUM(K436:K458)</f>
        <v>0</v>
      </c>
      <c r="O459" s="199"/>
      <c r="X459" s="202">
        <f>K459</f>
        <v>0</v>
      </c>
      <c r="Y459" s="202">
        <f>I459</f>
        <v>10.618079884</v>
      </c>
      <c r="Z459" s="200">
        <f>G459</f>
        <v>0</v>
      </c>
      <c r="AA459" s="199"/>
      <c r="AB459" s="199"/>
      <c r="AC459" s="199"/>
      <c r="AD459" s="199"/>
      <c r="AE459" s="199"/>
      <c r="AF459" s="199"/>
      <c r="AG459" s="199"/>
      <c r="AH459" s="199"/>
      <c r="AI459" s="199"/>
      <c r="AJ459" s="199"/>
      <c r="AK459" s="199"/>
      <c r="AL459" s="199"/>
      <c r="AM459" s="199"/>
      <c r="AN459" s="199"/>
      <c r="AO459" s="199"/>
      <c r="AP459" s="199"/>
      <c r="AQ459" s="199"/>
      <c r="AR459" s="199"/>
      <c r="AS459" s="199"/>
      <c r="AT459" s="199"/>
      <c r="AU459" s="199"/>
      <c r="AV459" s="199"/>
      <c r="AW459" s="199"/>
      <c r="AX459" s="199"/>
      <c r="AY459" s="199"/>
      <c r="AZ459" s="199"/>
      <c r="BA459" s="203"/>
      <c r="BB459" s="203"/>
      <c r="BC459" s="203"/>
      <c r="BD459" s="203"/>
      <c r="BE459" s="203"/>
      <c r="BF459" s="203"/>
      <c r="BG459" s="199"/>
      <c r="BH459" s="199"/>
      <c r="BI459" s="199"/>
    </row>
    <row r="460" spans="1:104" ht="14.25" customHeight="1" x14ac:dyDescent="0.2">
      <c r="A460" s="151" t="s">
        <v>38</v>
      </c>
      <c r="B460" s="152" t="s">
        <v>969</v>
      </c>
      <c r="C460" s="153" t="s">
        <v>970</v>
      </c>
      <c r="D460" s="154"/>
      <c r="E460" s="155"/>
      <c r="F460" s="155"/>
      <c r="G460" s="156"/>
      <c r="H460" s="157"/>
      <c r="I460" s="158"/>
      <c r="J460" s="159"/>
      <c r="K460" s="160"/>
      <c r="O460" s="199"/>
    </row>
    <row r="461" spans="1:104" x14ac:dyDescent="0.2">
      <c r="A461" s="161">
        <v>63</v>
      </c>
      <c r="B461" s="162" t="s">
        <v>971</v>
      </c>
      <c r="C461" s="163" t="s">
        <v>972</v>
      </c>
      <c r="D461" s="164" t="s">
        <v>41</v>
      </c>
      <c r="E461" s="165">
        <v>128.27099999999999</v>
      </c>
      <c r="F461" s="122">
        <f>'01 109 '!F461</f>
        <v>0</v>
      </c>
      <c r="G461" s="166">
        <f>E461*F461</f>
        <v>0</v>
      </c>
      <c r="H461" s="167">
        <v>1.58E-3</v>
      </c>
      <c r="I461" s="168">
        <f>E461*H461</f>
        <v>0.20266817999999998</v>
      </c>
      <c r="J461" s="167">
        <v>0</v>
      </c>
      <c r="K461" s="168">
        <f>E461*J461</f>
        <v>0</v>
      </c>
      <c r="O461" s="199"/>
      <c r="Z461" s="199"/>
      <c r="AA461" s="199">
        <v>1</v>
      </c>
      <c r="AB461" s="199">
        <v>1</v>
      </c>
      <c r="AC461" s="199">
        <v>1</v>
      </c>
      <c r="AD461" s="199"/>
      <c r="AE461" s="199"/>
      <c r="AF461" s="199"/>
      <c r="AG461" s="199"/>
      <c r="AH461" s="199"/>
      <c r="AI461" s="199"/>
      <c r="AJ461" s="199"/>
      <c r="AK461" s="199"/>
      <c r="AL461" s="199"/>
      <c r="AM461" s="199"/>
      <c r="AN461" s="199"/>
      <c r="AO461" s="199"/>
      <c r="AP461" s="199"/>
      <c r="AQ461" s="199"/>
      <c r="AR461" s="199"/>
      <c r="AS461" s="199"/>
      <c r="AT461" s="199"/>
      <c r="AU461" s="199"/>
      <c r="AV461" s="199"/>
      <c r="AW461" s="199"/>
      <c r="AX461" s="199"/>
      <c r="AY461" s="199"/>
      <c r="AZ461" s="200">
        <f>G461</f>
        <v>0</v>
      </c>
      <c r="BA461" s="199"/>
      <c r="BB461" s="199"/>
      <c r="BC461" s="199"/>
      <c r="BD461" s="199"/>
      <c r="BE461" s="199"/>
      <c r="BF461" s="199"/>
      <c r="BG461" s="199"/>
      <c r="BH461" s="199"/>
      <c r="BI461" s="199"/>
      <c r="CA461" s="199">
        <v>1</v>
      </c>
      <c r="CB461" s="199">
        <v>1</v>
      </c>
      <c r="CZ461" s="124">
        <v>1</v>
      </c>
    </row>
    <row r="462" spans="1:104" x14ac:dyDescent="0.2">
      <c r="A462" s="191"/>
      <c r="B462" s="192"/>
      <c r="C462" s="331" t="s">
        <v>2078</v>
      </c>
      <c r="D462" s="332"/>
      <c r="E462" s="193">
        <v>128.27099999999999</v>
      </c>
      <c r="F462" s="194"/>
      <c r="G462" s="195"/>
      <c r="H462" s="196"/>
      <c r="I462" s="197"/>
      <c r="J462" s="184"/>
      <c r="K462" s="197"/>
      <c r="M462" s="198" t="s">
        <v>2078</v>
      </c>
      <c r="O462" s="199"/>
      <c r="Z462" s="199"/>
      <c r="AA462" s="199"/>
      <c r="AB462" s="199"/>
      <c r="AC462" s="199"/>
      <c r="AD462" s="199"/>
      <c r="AE462" s="199"/>
      <c r="AF462" s="199"/>
      <c r="AG462" s="199"/>
      <c r="AH462" s="199"/>
      <c r="AI462" s="199"/>
      <c r="AJ462" s="199"/>
      <c r="AK462" s="199"/>
      <c r="AL462" s="199"/>
      <c r="AM462" s="199"/>
      <c r="AN462" s="199"/>
      <c r="AO462" s="199"/>
      <c r="AP462" s="199"/>
      <c r="AQ462" s="199"/>
      <c r="AR462" s="199"/>
      <c r="AS462" s="199"/>
      <c r="AT462" s="199"/>
      <c r="AU462" s="199"/>
      <c r="AV462" s="199"/>
      <c r="AW462" s="199"/>
      <c r="AX462" s="199"/>
      <c r="AY462" s="199"/>
      <c r="AZ462" s="199"/>
      <c r="BA462" s="199"/>
      <c r="BB462" s="199"/>
      <c r="BC462" s="199"/>
      <c r="BD462" s="201" t="str">
        <f>C461</f>
        <v xml:space="preserve">Lešení lehké pomocné, výška podlahy do 1,9 m </v>
      </c>
      <c r="BE462" s="199"/>
      <c r="BF462" s="199"/>
      <c r="BG462" s="199"/>
      <c r="BH462" s="199"/>
      <c r="BI462" s="199"/>
    </row>
    <row r="463" spans="1:104" x14ac:dyDescent="0.2">
      <c r="A463" s="169" t="s">
        <v>42</v>
      </c>
      <c r="B463" s="170" t="s">
        <v>969</v>
      </c>
      <c r="C463" s="171" t="s">
        <v>970</v>
      </c>
      <c r="D463" s="172"/>
      <c r="E463" s="173"/>
      <c r="F463" s="173"/>
      <c r="G463" s="174">
        <f>SUM(G460:G462)</f>
        <v>0</v>
      </c>
      <c r="H463" s="175"/>
      <c r="I463" s="174">
        <f>SUM(I460:I462)</f>
        <v>0.20266817999999998</v>
      </c>
      <c r="J463" s="176"/>
      <c r="K463" s="174">
        <f>SUM(K460:K462)</f>
        <v>0</v>
      </c>
      <c r="O463" s="199"/>
      <c r="X463" s="202">
        <f>K463</f>
        <v>0</v>
      </c>
      <c r="Y463" s="202">
        <f>I463</f>
        <v>0.20266817999999998</v>
      </c>
      <c r="Z463" s="200">
        <f>G463</f>
        <v>0</v>
      </c>
      <c r="AA463" s="199"/>
      <c r="AB463" s="199"/>
      <c r="AC463" s="199"/>
      <c r="AD463" s="199"/>
      <c r="AE463" s="199"/>
      <c r="AF463" s="199"/>
      <c r="AG463" s="199"/>
      <c r="AH463" s="199"/>
      <c r="AI463" s="199"/>
      <c r="AJ463" s="199"/>
      <c r="AK463" s="199"/>
      <c r="AL463" s="199"/>
      <c r="AM463" s="199"/>
      <c r="AN463" s="199"/>
      <c r="AO463" s="199"/>
      <c r="AP463" s="199"/>
      <c r="AQ463" s="199"/>
      <c r="AR463" s="199"/>
      <c r="AS463" s="199"/>
      <c r="AT463" s="199"/>
      <c r="AU463" s="199"/>
      <c r="AV463" s="199"/>
      <c r="AW463" s="199"/>
      <c r="AX463" s="199"/>
      <c r="AY463" s="199"/>
      <c r="AZ463" s="199"/>
      <c r="BA463" s="203"/>
      <c r="BB463" s="203"/>
      <c r="BC463" s="203"/>
      <c r="BD463" s="203"/>
      <c r="BE463" s="203"/>
      <c r="BF463" s="203"/>
      <c r="BG463" s="199"/>
      <c r="BH463" s="199"/>
      <c r="BI463" s="199"/>
    </row>
    <row r="464" spans="1:104" ht="14.25" customHeight="1" x14ac:dyDescent="0.2">
      <c r="A464" s="151" t="s">
        <v>38</v>
      </c>
      <c r="B464" s="152" t="s">
        <v>974</v>
      </c>
      <c r="C464" s="153" t="s">
        <v>975</v>
      </c>
      <c r="D464" s="154"/>
      <c r="E464" s="155"/>
      <c r="F464" s="155"/>
      <c r="G464" s="156"/>
      <c r="H464" s="157"/>
      <c r="I464" s="158"/>
      <c r="J464" s="159"/>
      <c r="K464" s="160"/>
      <c r="O464" s="199"/>
    </row>
    <row r="465" spans="1:104" x14ac:dyDescent="0.2">
      <c r="A465" s="161">
        <v>64</v>
      </c>
      <c r="B465" s="162" t="s">
        <v>976</v>
      </c>
      <c r="C465" s="163" t="s">
        <v>977</v>
      </c>
      <c r="D465" s="164" t="s">
        <v>281</v>
      </c>
      <c r="E465" s="165">
        <v>1.859</v>
      </c>
      <c r="F465" s="122">
        <f>'01 109 '!F465</f>
        <v>0</v>
      </c>
      <c r="G465" s="166">
        <f>E465*F465</f>
        <v>0</v>
      </c>
      <c r="H465" s="167">
        <v>0</v>
      </c>
      <c r="I465" s="168">
        <f>E465*H465</f>
        <v>0</v>
      </c>
      <c r="J465" s="167">
        <v>0</v>
      </c>
      <c r="K465" s="168">
        <f>E465*J465</f>
        <v>0</v>
      </c>
      <c r="O465" s="199"/>
      <c r="Z465" s="199"/>
      <c r="AA465" s="199">
        <v>1</v>
      </c>
      <c r="AB465" s="199">
        <v>1</v>
      </c>
      <c r="AC465" s="199">
        <v>1</v>
      </c>
      <c r="AD465" s="199"/>
      <c r="AE465" s="199"/>
      <c r="AF465" s="199"/>
      <c r="AG465" s="199"/>
      <c r="AH465" s="199"/>
      <c r="AI465" s="199"/>
      <c r="AJ465" s="199"/>
      <c r="AK465" s="199"/>
      <c r="AL465" s="199"/>
      <c r="AM465" s="199"/>
      <c r="AN465" s="199"/>
      <c r="AO465" s="199"/>
      <c r="AP465" s="199"/>
      <c r="AQ465" s="199"/>
      <c r="AR465" s="199"/>
      <c r="AS465" s="199"/>
      <c r="AT465" s="199"/>
      <c r="AU465" s="199"/>
      <c r="AV465" s="199"/>
      <c r="AW465" s="199"/>
      <c r="AX465" s="199"/>
      <c r="AY465" s="199"/>
      <c r="AZ465" s="200">
        <f>G465</f>
        <v>0</v>
      </c>
      <c r="BA465" s="199"/>
      <c r="BB465" s="199"/>
      <c r="BC465" s="199"/>
      <c r="BD465" s="199"/>
      <c r="BE465" s="199"/>
      <c r="BF465" s="199"/>
      <c r="BG465" s="199"/>
      <c r="BH465" s="199"/>
      <c r="BI465" s="199"/>
      <c r="CA465" s="199">
        <v>1</v>
      </c>
      <c r="CB465" s="199">
        <v>1</v>
      </c>
      <c r="CZ465" s="124">
        <v>1</v>
      </c>
    </row>
    <row r="466" spans="1:104" x14ac:dyDescent="0.2">
      <c r="A466" s="191"/>
      <c r="B466" s="192"/>
      <c r="C466" s="312" t="s">
        <v>186</v>
      </c>
      <c r="D466" s="313"/>
      <c r="E466" s="313"/>
      <c r="F466" s="313"/>
      <c r="G466" s="314"/>
      <c r="I466" s="197"/>
      <c r="K466" s="197"/>
      <c r="L466" s="198" t="s">
        <v>186</v>
      </c>
      <c r="O466" s="199"/>
      <c r="Z466" s="199"/>
      <c r="AA466" s="199"/>
      <c r="AB466" s="199"/>
      <c r="AC466" s="199"/>
      <c r="AD466" s="199"/>
      <c r="AE466" s="199"/>
      <c r="AF466" s="199"/>
      <c r="AG466" s="199"/>
      <c r="AH466" s="199"/>
      <c r="AI466" s="199"/>
      <c r="AJ466" s="199"/>
      <c r="AK466" s="199"/>
      <c r="AL466" s="199"/>
      <c r="AM466" s="199"/>
      <c r="AN466" s="199"/>
      <c r="AO466" s="199"/>
      <c r="AP466" s="199"/>
      <c r="AQ466" s="199"/>
      <c r="AR466" s="199"/>
      <c r="AS466" s="199"/>
      <c r="AT466" s="199"/>
      <c r="AU466" s="199"/>
      <c r="AV466" s="199"/>
      <c r="AW466" s="199"/>
      <c r="AX466" s="199"/>
      <c r="AY466" s="199"/>
      <c r="AZ466" s="199"/>
      <c r="BA466" s="199"/>
      <c r="BB466" s="199"/>
      <c r="BC466" s="199"/>
      <c r="BD466" s="199"/>
      <c r="BE466" s="199"/>
      <c r="BF466" s="199"/>
      <c r="BG466" s="199"/>
      <c r="BH466" s="199"/>
      <c r="BI466" s="199"/>
    </row>
    <row r="467" spans="1:104" x14ac:dyDescent="0.2">
      <c r="A467" s="191"/>
      <c r="B467" s="192"/>
      <c r="C467" s="331" t="s">
        <v>494</v>
      </c>
      <c r="D467" s="332"/>
      <c r="E467" s="193">
        <v>1.859</v>
      </c>
      <c r="F467" s="194"/>
      <c r="G467" s="195"/>
      <c r="H467" s="196"/>
      <c r="I467" s="197"/>
      <c r="J467" s="184"/>
      <c r="K467" s="197"/>
      <c r="M467" s="198" t="s">
        <v>494</v>
      </c>
      <c r="O467" s="199"/>
      <c r="Z467" s="199"/>
      <c r="AA467" s="199"/>
      <c r="AB467" s="199"/>
      <c r="AC467" s="199"/>
      <c r="AD467" s="199"/>
      <c r="AE467" s="199"/>
      <c r="AF467" s="199"/>
      <c r="AG467" s="199"/>
      <c r="AH467" s="199"/>
      <c r="AI467" s="199"/>
      <c r="AJ467" s="199"/>
      <c r="AK467" s="199"/>
      <c r="AL467" s="199"/>
      <c r="AM467" s="199"/>
      <c r="AN467" s="199"/>
      <c r="AO467" s="199"/>
      <c r="AP467" s="199"/>
      <c r="AQ467" s="199"/>
      <c r="AR467" s="199"/>
      <c r="AS467" s="199"/>
      <c r="AT467" s="199"/>
      <c r="AU467" s="199"/>
      <c r="AV467" s="199"/>
      <c r="AW467" s="199"/>
      <c r="AX467" s="199"/>
      <c r="AY467" s="199"/>
      <c r="AZ467" s="199"/>
      <c r="BA467" s="199"/>
      <c r="BB467" s="199"/>
      <c r="BC467" s="199"/>
      <c r="BD467" s="201" t="str">
        <f>C466</f>
        <v xml:space="preserve">předpoklad </v>
      </c>
      <c r="BE467" s="199"/>
      <c r="BF467" s="199"/>
      <c r="BG467" s="199"/>
      <c r="BH467" s="199"/>
      <c r="BI467" s="199"/>
    </row>
    <row r="468" spans="1:104" x14ac:dyDescent="0.2">
      <c r="A468" s="161">
        <v>65</v>
      </c>
      <c r="B468" s="162" t="s">
        <v>983</v>
      </c>
      <c r="C468" s="163" t="s">
        <v>984</v>
      </c>
      <c r="D468" s="164" t="s">
        <v>41</v>
      </c>
      <c r="E468" s="165">
        <v>128.27099999999999</v>
      </c>
      <c r="F468" s="122">
        <f>'01 109 '!F468</f>
        <v>0</v>
      </c>
      <c r="G468" s="166">
        <f>E468*F468</f>
        <v>0</v>
      </c>
      <c r="H468" s="167">
        <v>4.0000000000000003E-5</v>
      </c>
      <c r="I468" s="168">
        <f>E468*H468</f>
        <v>5.1308400000000002E-3</v>
      </c>
      <c r="J468" s="167">
        <v>0</v>
      </c>
      <c r="K468" s="168">
        <f>E468*J468</f>
        <v>0</v>
      </c>
      <c r="O468" s="199"/>
      <c r="Z468" s="199"/>
      <c r="AA468" s="199">
        <v>1</v>
      </c>
      <c r="AB468" s="199">
        <v>1</v>
      </c>
      <c r="AC468" s="199">
        <v>1</v>
      </c>
      <c r="AD468" s="199"/>
      <c r="AE468" s="199"/>
      <c r="AF468" s="199"/>
      <c r="AG468" s="199"/>
      <c r="AH468" s="199"/>
      <c r="AI468" s="199"/>
      <c r="AJ468" s="199"/>
      <c r="AK468" s="199"/>
      <c r="AL468" s="199"/>
      <c r="AM468" s="199"/>
      <c r="AN468" s="199"/>
      <c r="AO468" s="199"/>
      <c r="AP468" s="199"/>
      <c r="AQ468" s="199"/>
      <c r="AR468" s="199"/>
      <c r="AS468" s="199"/>
      <c r="AT468" s="199"/>
      <c r="AU468" s="199"/>
      <c r="AV468" s="199"/>
      <c r="AW468" s="199"/>
      <c r="AX468" s="199"/>
      <c r="AY468" s="199"/>
      <c r="AZ468" s="200">
        <f>G468</f>
        <v>0</v>
      </c>
      <c r="BA468" s="199"/>
      <c r="BB468" s="199"/>
      <c r="BC468" s="199"/>
      <c r="BD468" s="199"/>
      <c r="BE468" s="199"/>
      <c r="BF468" s="199"/>
      <c r="BG468" s="199"/>
      <c r="BH468" s="199"/>
      <c r="BI468" s="199"/>
      <c r="CA468" s="199">
        <v>1</v>
      </c>
      <c r="CB468" s="199">
        <v>1</v>
      </c>
      <c r="CZ468" s="124">
        <v>1</v>
      </c>
    </row>
    <row r="469" spans="1:104" x14ac:dyDescent="0.2">
      <c r="A469" s="191"/>
      <c r="B469" s="192"/>
      <c r="C469" s="331" t="s">
        <v>2078</v>
      </c>
      <c r="D469" s="332"/>
      <c r="E469" s="193">
        <v>128.27099999999999</v>
      </c>
      <c r="F469" s="194"/>
      <c r="G469" s="195"/>
      <c r="H469" s="196"/>
      <c r="I469" s="197"/>
      <c r="J469" s="184"/>
      <c r="K469" s="197"/>
      <c r="M469" s="198" t="s">
        <v>2078</v>
      </c>
      <c r="O469" s="199"/>
      <c r="Z469" s="199"/>
      <c r="AA469" s="199"/>
      <c r="AB469" s="199"/>
      <c r="AC469" s="199"/>
      <c r="AD469" s="199"/>
      <c r="AE469" s="199"/>
      <c r="AF469" s="199"/>
      <c r="AG469" s="199"/>
      <c r="AH469" s="199"/>
      <c r="AI469" s="199"/>
      <c r="AJ469" s="199"/>
      <c r="AK469" s="199"/>
      <c r="AL469" s="199"/>
      <c r="AM469" s="199"/>
      <c r="AN469" s="199"/>
      <c r="AO469" s="199"/>
      <c r="AP469" s="199"/>
      <c r="AQ469" s="199"/>
      <c r="AR469" s="199"/>
      <c r="AS469" s="199"/>
      <c r="AT469" s="199"/>
      <c r="AU469" s="199"/>
      <c r="AV469" s="199"/>
      <c r="AW469" s="199"/>
      <c r="AX469" s="199"/>
      <c r="AY469" s="199"/>
      <c r="AZ469" s="199"/>
      <c r="BA469" s="199"/>
      <c r="BB469" s="199"/>
      <c r="BC469" s="199"/>
      <c r="BD469" s="201" t="str">
        <f>C468</f>
        <v xml:space="preserve">Vyčištění budov o výšce podlaží do 4 m </v>
      </c>
      <c r="BE469" s="199"/>
      <c r="BF469" s="199"/>
      <c r="BG469" s="199"/>
      <c r="BH469" s="199"/>
      <c r="BI469" s="199"/>
    </row>
    <row r="470" spans="1:104" ht="22.5" x14ac:dyDescent="0.2">
      <c r="A470" s="161">
        <v>66</v>
      </c>
      <c r="B470" s="162" t="s">
        <v>1763</v>
      </c>
      <c r="C470" s="163" t="s">
        <v>1764</v>
      </c>
      <c r="D470" s="164" t="s">
        <v>41</v>
      </c>
      <c r="E470" s="165">
        <v>65.960099999999997</v>
      </c>
      <c r="F470" s="122">
        <f>'01 109 '!F470</f>
        <v>0</v>
      </c>
      <c r="G470" s="166">
        <f>E470*F470</f>
        <v>0</v>
      </c>
      <c r="H470" s="167">
        <v>1.0000000000000001E-5</v>
      </c>
      <c r="I470" s="168">
        <f>E470*H470</f>
        <v>6.59601E-4</v>
      </c>
      <c r="J470" s="167"/>
      <c r="K470" s="168">
        <f>E470*J470</f>
        <v>0</v>
      </c>
      <c r="O470" s="199"/>
      <c r="Z470" s="199"/>
      <c r="AA470" s="199">
        <v>12</v>
      </c>
      <c r="AB470" s="199">
        <v>0</v>
      </c>
      <c r="AC470" s="199">
        <v>8</v>
      </c>
      <c r="AD470" s="199"/>
      <c r="AE470" s="199"/>
      <c r="AF470" s="199"/>
      <c r="AG470" s="199"/>
      <c r="AH470" s="199"/>
      <c r="AI470" s="199"/>
      <c r="AJ470" s="199"/>
      <c r="AK470" s="199"/>
      <c r="AL470" s="199"/>
      <c r="AM470" s="199"/>
      <c r="AN470" s="199"/>
      <c r="AO470" s="199"/>
      <c r="AP470" s="199"/>
      <c r="AQ470" s="199"/>
      <c r="AR470" s="199"/>
      <c r="AS470" s="199"/>
      <c r="AT470" s="199"/>
      <c r="AU470" s="199"/>
      <c r="AV470" s="199"/>
      <c r="AW470" s="199"/>
      <c r="AX470" s="199"/>
      <c r="AY470" s="199"/>
      <c r="AZ470" s="200">
        <f>G470</f>
        <v>0</v>
      </c>
      <c r="BA470" s="199"/>
      <c r="BB470" s="199"/>
      <c r="BC470" s="199"/>
      <c r="BD470" s="199"/>
      <c r="BE470" s="199"/>
      <c r="BF470" s="199"/>
      <c r="BG470" s="199"/>
      <c r="BH470" s="199"/>
      <c r="BI470" s="199"/>
      <c r="CA470" s="199">
        <v>12</v>
      </c>
      <c r="CB470" s="199">
        <v>0</v>
      </c>
      <c r="CZ470" s="124">
        <v>1</v>
      </c>
    </row>
    <row r="471" spans="1:104" x14ac:dyDescent="0.2">
      <c r="A471" s="191"/>
      <c r="B471" s="192"/>
      <c r="C471" s="331" t="s">
        <v>2064</v>
      </c>
      <c r="D471" s="332"/>
      <c r="E471" s="193">
        <v>9.202</v>
      </c>
      <c r="F471" s="194"/>
      <c r="G471" s="195"/>
      <c r="H471" s="196"/>
      <c r="I471" s="197"/>
      <c r="J471" s="184"/>
      <c r="K471" s="197"/>
      <c r="M471" s="198" t="s">
        <v>2064</v>
      </c>
      <c r="O471" s="199"/>
      <c r="Z471" s="199"/>
      <c r="AA471" s="199"/>
      <c r="AB471" s="199"/>
      <c r="AC471" s="199"/>
      <c r="AD471" s="199"/>
      <c r="AE471" s="199"/>
      <c r="AF471" s="199"/>
      <c r="AG471" s="199"/>
      <c r="AH471" s="199"/>
      <c r="AI471" s="199"/>
      <c r="AJ471" s="199"/>
      <c r="AK471" s="199"/>
      <c r="AL471" s="199"/>
      <c r="AM471" s="199"/>
      <c r="AN471" s="199"/>
      <c r="AO471" s="199"/>
      <c r="AP471" s="199"/>
      <c r="AQ471" s="199"/>
      <c r="AR471" s="199"/>
      <c r="AS471" s="199"/>
      <c r="AT471" s="199"/>
      <c r="AU471" s="199"/>
      <c r="AV471" s="199"/>
      <c r="AW471" s="199"/>
      <c r="AX471" s="199"/>
      <c r="AY471" s="199"/>
      <c r="AZ471" s="199"/>
      <c r="BA471" s="199"/>
      <c r="BB471" s="199"/>
      <c r="BC471" s="199"/>
      <c r="BD471" s="201" t="str">
        <f t="shared" ref="BD471:BD501" si="18">C470</f>
        <v xml:space="preserve">Čištění mytím vnějších a vnitřn ploch oken a dveří </v>
      </c>
      <c r="BE471" s="199"/>
      <c r="BF471" s="199"/>
      <c r="BG471" s="199"/>
      <c r="BH471" s="199"/>
      <c r="BI471" s="199"/>
    </row>
    <row r="472" spans="1:104" x14ac:dyDescent="0.2">
      <c r="A472" s="191"/>
      <c r="B472" s="192"/>
      <c r="C472" s="331" t="s">
        <v>2019</v>
      </c>
      <c r="D472" s="332"/>
      <c r="E472" s="193">
        <v>2.8258000000000001</v>
      </c>
      <c r="F472" s="194"/>
      <c r="G472" s="195"/>
      <c r="H472" s="196"/>
      <c r="I472" s="197"/>
      <c r="J472" s="184"/>
      <c r="K472" s="197"/>
      <c r="M472" s="198" t="s">
        <v>2019</v>
      </c>
      <c r="O472" s="199"/>
      <c r="Z472" s="199"/>
      <c r="AA472" s="199"/>
      <c r="AB472" s="199"/>
      <c r="AC472" s="199"/>
      <c r="AD472" s="199"/>
      <c r="AE472" s="199"/>
      <c r="AF472" s="199"/>
      <c r="AG472" s="199"/>
      <c r="AH472" s="199"/>
      <c r="AI472" s="199"/>
      <c r="AJ472" s="199"/>
      <c r="AK472" s="199"/>
      <c r="AL472" s="199"/>
      <c r="AM472" s="199"/>
      <c r="AN472" s="199"/>
      <c r="AO472" s="199"/>
      <c r="AP472" s="199"/>
      <c r="AQ472" s="199"/>
      <c r="AR472" s="199"/>
      <c r="AS472" s="199"/>
      <c r="AT472" s="199"/>
      <c r="AU472" s="199"/>
      <c r="AV472" s="199"/>
      <c r="AW472" s="199"/>
      <c r="AX472" s="199"/>
      <c r="AY472" s="199"/>
      <c r="AZ472" s="199"/>
      <c r="BA472" s="199"/>
      <c r="BB472" s="199"/>
      <c r="BC472" s="199"/>
      <c r="BD472" s="201" t="str">
        <f t="shared" si="18"/>
        <v>odečtení otvorů :1,5*1,5*11*0,3718</v>
      </c>
      <c r="BE472" s="199"/>
      <c r="BF472" s="199"/>
      <c r="BG472" s="199"/>
      <c r="BH472" s="199"/>
      <c r="BI472" s="199"/>
    </row>
    <row r="473" spans="1:104" x14ac:dyDescent="0.2">
      <c r="A473" s="191"/>
      <c r="B473" s="192"/>
      <c r="C473" s="331" t="s">
        <v>2020</v>
      </c>
      <c r="D473" s="332"/>
      <c r="E473" s="193">
        <v>1.7060999999999999</v>
      </c>
      <c r="F473" s="194"/>
      <c r="G473" s="195"/>
      <c r="H473" s="196"/>
      <c r="I473" s="197"/>
      <c r="J473" s="184"/>
      <c r="K473" s="197"/>
      <c r="M473" s="198" t="s">
        <v>2020</v>
      </c>
      <c r="O473" s="199"/>
      <c r="Z473" s="199"/>
      <c r="AA473" s="199"/>
      <c r="AB473" s="199"/>
      <c r="AC473" s="199"/>
      <c r="AD473" s="199"/>
      <c r="AE473" s="199"/>
      <c r="AF473" s="199"/>
      <c r="AG473" s="199"/>
      <c r="AH473" s="199"/>
      <c r="AI473" s="199"/>
      <c r="AJ473" s="199"/>
      <c r="AK473" s="199"/>
      <c r="AL473" s="199"/>
      <c r="AM473" s="199"/>
      <c r="AN473" s="199"/>
      <c r="AO473" s="199"/>
      <c r="AP473" s="199"/>
      <c r="AQ473" s="199"/>
      <c r="AR473" s="199"/>
      <c r="AS473" s="199"/>
      <c r="AT473" s="199"/>
      <c r="AU473" s="199"/>
      <c r="AV473" s="199"/>
      <c r="AW473" s="199"/>
      <c r="AX473" s="199"/>
      <c r="AY473" s="199"/>
      <c r="AZ473" s="199"/>
      <c r="BA473" s="199"/>
      <c r="BB473" s="199"/>
      <c r="BC473" s="199"/>
      <c r="BD473" s="201" t="str">
        <f t="shared" si="18"/>
        <v>1,06*2,39*3*0,3718</v>
      </c>
      <c r="BE473" s="199"/>
      <c r="BF473" s="199"/>
      <c r="BG473" s="199"/>
      <c r="BH473" s="199"/>
      <c r="BI473" s="199"/>
    </row>
    <row r="474" spans="1:104" x14ac:dyDescent="0.2">
      <c r="A474" s="191"/>
      <c r="B474" s="192"/>
      <c r="C474" s="331" t="s">
        <v>2021</v>
      </c>
      <c r="D474" s="332"/>
      <c r="E474" s="193">
        <v>1.0039</v>
      </c>
      <c r="F474" s="194"/>
      <c r="G474" s="195"/>
      <c r="H474" s="196"/>
      <c r="I474" s="197"/>
      <c r="J474" s="184"/>
      <c r="K474" s="197"/>
      <c r="M474" s="198" t="s">
        <v>2021</v>
      </c>
      <c r="O474" s="199"/>
      <c r="Z474" s="199"/>
      <c r="AA474" s="199"/>
      <c r="AB474" s="199"/>
      <c r="AC474" s="199"/>
      <c r="AD474" s="199"/>
      <c r="AE474" s="199"/>
      <c r="AF474" s="199"/>
      <c r="AG474" s="199"/>
      <c r="AH474" s="199"/>
      <c r="AI474" s="199"/>
      <c r="AJ474" s="199"/>
      <c r="AK474" s="199"/>
      <c r="AL474" s="199"/>
      <c r="AM474" s="199"/>
      <c r="AN474" s="199"/>
      <c r="AO474" s="199"/>
      <c r="AP474" s="199"/>
      <c r="AQ474" s="199"/>
      <c r="AR474" s="199"/>
      <c r="AS474" s="199"/>
      <c r="AT474" s="199"/>
      <c r="AU474" s="199"/>
      <c r="AV474" s="199"/>
      <c r="AW474" s="199"/>
      <c r="AX474" s="199"/>
      <c r="AY474" s="199"/>
      <c r="AZ474" s="199"/>
      <c r="BA474" s="199"/>
      <c r="BB474" s="199"/>
      <c r="BC474" s="199"/>
      <c r="BD474" s="201" t="str">
        <f t="shared" si="18"/>
        <v>0,96*2,39*2*0,3718</v>
      </c>
      <c r="BE474" s="199"/>
      <c r="BF474" s="199"/>
      <c r="BG474" s="199"/>
      <c r="BH474" s="199"/>
      <c r="BI474" s="199"/>
    </row>
    <row r="475" spans="1:104" x14ac:dyDescent="0.2">
      <c r="A475" s="191"/>
      <c r="B475" s="192"/>
      <c r="C475" s="331" t="s">
        <v>2022</v>
      </c>
      <c r="D475" s="332"/>
      <c r="E475" s="193">
        <v>0.78080000000000005</v>
      </c>
      <c r="F475" s="194"/>
      <c r="G475" s="195"/>
      <c r="H475" s="196"/>
      <c r="I475" s="197"/>
      <c r="J475" s="184"/>
      <c r="K475" s="197"/>
      <c r="M475" s="198" t="s">
        <v>2022</v>
      </c>
      <c r="O475" s="199"/>
      <c r="Z475" s="199"/>
      <c r="AA475" s="199"/>
      <c r="AB475" s="199"/>
      <c r="AC475" s="199"/>
      <c r="AD475" s="199"/>
      <c r="AE475" s="199"/>
      <c r="AF475" s="199"/>
      <c r="AG475" s="199"/>
      <c r="AH475" s="199"/>
      <c r="AI475" s="199"/>
      <c r="AJ475" s="199"/>
      <c r="AK475" s="199"/>
      <c r="AL475" s="199"/>
      <c r="AM475" s="199"/>
      <c r="AN475" s="199"/>
      <c r="AO475" s="199"/>
      <c r="AP475" s="199"/>
      <c r="AQ475" s="199"/>
      <c r="AR475" s="199"/>
      <c r="AS475" s="199"/>
      <c r="AT475" s="199"/>
      <c r="AU475" s="199"/>
      <c r="AV475" s="199"/>
      <c r="AW475" s="199"/>
      <c r="AX475" s="199"/>
      <c r="AY475" s="199"/>
      <c r="AZ475" s="199"/>
      <c r="BA475" s="199"/>
      <c r="BB475" s="199"/>
      <c r="BC475" s="199"/>
      <c r="BD475" s="201" t="str">
        <f t="shared" si="18"/>
        <v>0,9*1,5*2*0,3718</v>
      </c>
      <c r="BE475" s="199"/>
      <c r="BF475" s="199"/>
      <c r="BG475" s="199"/>
      <c r="BH475" s="199"/>
      <c r="BI475" s="199"/>
    </row>
    <row r="476" spans="1:104" x14ac:dyDescent="0.2">
      <c r="A476" s="191"/>
      <c r="B476" s="192"/>
      <c r="C476" s="331" t="s">
        <v>1354</v>
      </c>
      <c r="D476" s="332"/>
      <c r="E476" s="193">
        <v>1.3385</v>
      </c>
      <c r="F476" s="194"/>
      <c r="G476" s="195"/>
      <c r="H476" s="196"/>
      <c r="I476" s="197"/>
      <c r="J476" s="184"/>
      <c r="K476" s="197"/>
      <c r="M476" s="198" t="s">
        <v>1354</v>
      </c>
      <c r="O476" s="199"/>
      <c r="Z476" s="199"/>
      <c r="AA476" s="199"/>
      <c r="AB476" s="199"/>
      <c r="AC476" s="199"/>
      <c r="AD476" s="199"/>
      <c r="AE476" s="199"/>
      <c r="AF476" s="199"/>
      <c r="AG476" s="199"/>
      <c r="AH476" s="199"/>
      <c r="AI476" s="199"/>
      <c r="AJ476" s="199"/>
      <c r="AK476" s="199"/>
      <c r="AL476" s="199"/>
      <c r="AM476" s="199"/>
      <c r="AN476" s="199"/>
      <c r="AO476" s="199"/>
      <c r="AP476" s="199"/>
      <c r="AQ476" s="199"/>
      <c r="AR476" s="199"/>
      <c r="AS476" s="199"/>
      <c r="AT476" s="199"/>
      <c r="AU476" s="199"/>
      <c r="AV476" s="199"/>
      <c r="AW476" s="199"/>
      <c r="AX476" s="199"/>
      <c r="AY476" s="199"/>
      <c r="AZ476" s="199"/>
      <c r="BA476" s="199"/>
      <c r="BB476" s="199"/>
      <c r="BC476" s="199"/>
      <c r="BD476" s="201" t="str">
        <f t="shared" si="18"/>
        <v>0,7*1,5*2*0,3718</v>
      </c>
      <c r="BE476" s="199"/>
      <c r="BF476" s="199"/>
      <c r="BG476" s="199"/>
      <c r="BH476" s="199"/>
      <c r="BI476" s="199"/>
    </row>
    <row r="477" spans="1:104" x14ac:dyDescent="0.2">
      <c r="A477" s="191"/>
      <c r="B477" s="192"/>
      <c r="C477" s="331" t="s">
        <v>2023</v>
      </c>
      <c r="D477" s="332"/>
      <c r="E477" s="193">
        <v>1.3343</v>
      </c>
      <c r="F477" s="194"/>
      <c r="G477" s="195"/>
      <c r="H477" s="196"/>
      <c r="I477" s="197"/>
      <c r="J477" s="184"/>
      <c r="K477" s="197"/>
      <c r="M477" s="198" t="s">
        <v>2023</v>
      </c>
      <c r="O477" s="199"/>
      <c r="Z477" s="199"/>
      <c r="AA477" s="199"/>
      <c r="AB477" s="199"/>
      <c r="AC477" s="199"/>
      <c r="AD477" s="199"/>
      <c r="AE477" s="199"/>
      <c r="AF477" s="199"/>
      <c r="AG477" s="199"/>
      <c r="AH477" s="199"/>
      <c r="AI477" s="199"/>
      <c r="AJ477" s="199"/>
      <c r="AK477" s="199"/>
      <c r="AL477" s="199"/>
      <c r="AM477" s="199"/>
      <c r="AN477" s="199"/>
      <c r="AO477" s="199"/>
      <c r="AP477" s="199"/>
      <c r="AQ477" s="199"/>
      <c r="AR477" s="199"/>
      <c r="AS477" s="199"/>
      <c r="AT477" s="199"/>
      <c r="AU477" s="199"/>
      <c r="AV477" s="199"/>
      <c r="AW477" s="199"/>
      <c r="AX477" s="199"/>
      <c r="AY477" s="199"/>
      <c r="AZ477" s="199"/>
      <c r="BA477" s="199"/>
      <c r="BB477" s="199"/>
      <c r="BC477" s="199"/>
      <c r="BD477" s="201" t="str">
        <f t="shared" si="18"/>
        <v>2,4*1,5*0,3718</v>
      </c>
      <c r="BE477" s="199"/>
      <c r="BF477" s="199"/>
      <c r="BG477" s="199"/>
      <c r="BH477" s="199"/>
      <c r="BI477" s="199"/>
    </row>
    <row r="478" spans="1:104" x14ac:dyDescent="0.2">
      <c r="A478" s="191"/>
      <c r="B478" s="192"/>
      <c r="C478" s="331" t="s">
        <v>1432</v>
      </c>
      <c r="D478" s="332"/>
      <c r="E478" s="193">
        <v>0.66920000000000002</v>
      </c>
      <c r="F478" s="194"/>
      <c r="G478" s="195"/>
      <c r="H478" s="196"/>
      <c r="I478" s="197"/>
      <c r="J478" s="184"/>
      <c r="K478" s="197"/>
      <c r="M478" s="198" t="s">
        <v>1432</v>
      </c>
      <c r="O478" s="199"/>
      <c r="Z478" s="199"/>
      <c r="AA478" s="199"/>
      <c r="AB478" s="199"/>
      <c r="AC478" s="199"/>
      <c r="AD478" s="199"/>
      <c r="AE478" s="199"/>
      <c r="AF478" s="199"/>
      <c r="AG478" s="199"/>
      <c r="AH478" s="199"/>
      <c r="AI478" s="199"/>
      <c r="AJ478" s="199"/>
      <c r="AK478" s="199"/>
      <c r="AL478" s="199"/>
      <c r="AM478" s="199"/>
      <c r="AN478" s="199"/>
      <c r="AO478" s="199"/>
      <c r="AP478" s="199"/>
      <c r="AQ478" s="199"/>
      <c r="AR478" s="199"/>
      <c r="AS478" s="199"/>
      <c r="AT478" s="199"/>
      <c r="AU478" s="199"/>
      <c r="AV478" s="199"/>
      <c r="AW478" s="199"/>
      <c r="AX478" s="199"/>
      <c r="AY478" s="199"/>
      <c r="AZ478" s="199"/>
      <c r="BA478" s="199"/>
      <c r="BB478" s="199"/>
      <c r="BC478" s="199"/>
      <c r="BD478" s="201" t="str">
        <f t="shared" si="18"/>
        <v>1,65*2,175*0,3718</v>
      </c>
      <c r="BE478" s="199"/>
      <c r="BF478" s="199"/>
      <c r="BG478" s="199"/>
      <c r="BH478" s="199"/>
      <c r="BI478" s="199"/>
    </row>
    <row r="479" spans="1:104" x14ac:dyDescent="0.2">
      <c r="A479" s="191"/>
      <c r="B479" s="192"/>
      <c r="C479" s="331" t="s">
        <v>2018</v>
      </c>
      <c r="D479" s="332"/>
      <c r="E479" s="193">
        <v>9.202</v>
      </c>
      <c r="F479" s="194"/>
      <c r="G479" s="195"/>
      <c r="H479" s="196"/>
      <c r="I479" s="197"/>
      <c r="J479" s="184"/>
      <c r="K479" s="197"/>
      <c r="M479" s="198" t="s">
        <v>2018</v>
      </c>
      <c r="O479" s="199"/>
      <c r="Z479" s="199"/>
      <c r="AA479" s="199"/>
      <c r="AB479" s="199"/>
      <c r="AC479" s="199"/>
      <c r="AD479" s="199"/>
      <c r="AE479" s="199"/>
      <c r="AF479" s="199"/>
      <c r="AG479" s="199"/>
      <c r="AH479" s="199"/>
      <c r="AI479" s="199"/>
      <c r="AJ479" s="199"/>
      <c r="AK479" s="199"/>
      <c r="AL479" s="199"/>
      <c r="AM479" s="199"/>
      <c r="AN479" s="199"/>
      <c r="AO479" s="199"/>
      <c r="AP479" s="199"/>
      <c r="AQ479" s="199"/>
      <c r="AR479" s="199"/>
      <c r="AS479" s="199"/>
      <c r="AT479" s="199"/>
      <c r="AU479" s="199"/>
      <c r="AV479" s="199"/>
      <c r="AW479" s="199"/>
      <c r="AX479" s="199"/>
      <c r="AY479" s="199"/>
      <c r="AZ479" s="199"/>
      <c r="BA479" s="199"/>
      <c r="BB479" s="199"/>
      <c r="BC479" s="199"/>
      <c r="BD479" s="201" t="str">
        <f t="shared" si="18"/>
        <v>1,2*1,5*0,3718</v>
      </c>
      <c r="BE479" s="199"/>
      <c r="BF479" s="199"/>
      <c r="BG479" s="199"/>
      <c r="BH479" s="199"/>
      <c r="BI479" s="199"/>
    </row>
    <row r="480" spans="1:104" x14ac:dyDescent="0.2">
      <c r="A480" s="191"/>
      <c r="B480" s="192"/>
      <c r="C480" s="331" t="s">
        <v>2019</v>
      </c>
      <c r="D480" s="332"/>
      <c r="E480" s="193">
        <v>2.8258000000000001</v>
      </c>
      <c r="F480" s="194"/>
      <c r="G480" s="195"/>
      <c r="H480" s="196"/>
      <c r="I480" s="197"/>
      <c r="J480" s="184"/>
      <c r="K480" s="197"/>
      <c r="M480" s="198" t="s">
        <v>2019</v>
      </c>
      <c r="O480" s="199"/>
      <c r="Z480" s="199"/>
      <c r="AA480" s="199"/>
      <c r="AB480" s="199"/>
      <c r="AC480" s="199"/>
      <c r="AD480" s="199"/>
      <c r="AE480" s="199"/>
      <c r="AF480" s="199"/>
      <c r="AG480" s="199"/>
      <c r="AH480" s="199"/>
      <c r="AI480" s="199"/>
      <c r="AJ480" s="199"/>
      <c r="AK480" s="199"/>
      <c r="AL480" s="199"/>
      <c r="AM480" s="199"/>
      <c r="AN480" s="199"/>
      <c r="AO480" s="199"/>
      <c r="AP480" s="199"/>
      <c r="AQ480" s="199"/>
      <c r="AR480" s="199"/>
      <c r="AS480" s="199"/>
      <c r="AT480" s="199"/>
      <c r="AU480" s="199"/>
      <c r="AV480" s="199"/>
      <c r="AW480" s="199"/>
      <c r="AX480" s="199"/>
      <c r="AY480" s="199"/>
      <c r="AZ480" s="199"/>
      <c r="BA480" s="199"/>
      <c r="BB480" s="199"/>
      <c r="BC480" s="199"/>
      <c r="BD480" s="201" t="str">
        <f t="shared" si="18"/>
        <v>1,5*1,5*11*0,3718</v>
      </c>
      <c r="BE480" s="199"/>
      <c r="BF480" s="199"/>
      <c r="BG480" s="199"/>
      <c r="BH480" s="199"/>
      <c r="BI480" s="199"/>
    </row>
    <row r="481" spans="1:61" x14ac:dyDescent="0.2">
      <c r="A481" s="191"/>
      <c r="B481" s="192"/>
      <c r="C481" s="331" t="s">
        <v>2020</v>
      </c>
      <c r="D481" s="332"/>
      <c r="E481" s="193">
        <v>1.7060999999999999</v>
      </c>
      <c r="F481" s="194"/>
      <c r="G481" s="195"/>
      <c r="H481" s="196"/>
      <c r="I481" s="197"/>
      <c r="J481" s="184"/>
      <c r="K481" s="197"/>
      <c r="M481" s="198" t="s">
        <v>2020</v>
      </c>
      <c r="O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199"/>
      <c r="AY481" s="199"/>
      <c r="AZ481" s="199"/>
      <c r="BA481" s="199"/>
      <c r="BB481" s="199"/>
      <c r="BC481" s="199"/>
      <c r="BD481" s="201" t="str">
        <f t="shared" si="18"/>
        <v>1,06*2,39*3*0,3718</v>
      </c>
      <c r="BE481" s="199"/>
      <c r="BF481" s="199"/>
      <c r="BG481" s="199"/>
      <c r="BH481" s="199"/>
      <c r="BI481" s="199"/>
    </row>
    <row r="482" spans="1:61" x14ac:dyDescent="0.2">
      <c r="A482" s="191"/>
      <c r="B482" s="192"/>
      <c r="C482" s="331" t="s">
        <v>2021</v>
      </c>
      <c r="D482" s="332"/>
      <c r="E482" s="193">
        <v>1.0039</v>
      </c>
      <c r="F482" s="194"/>
      <c r="G482" s="195"/>
      <c r="H482" s="196"/>
      <c r="I482" s="197"/>
      <c r="J482" s="184"/>
      <c r="K482" s="197"/>
      <c r="M482" s="198" t="s">
        <v>2021</v>
      </c>
      <c r="O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199"/>
      <c r="AY482" s="199"/>
      <c r="AZ482" s="199"/>
      <c r="BA482" s="199"/>
      <c r="BB482" s="199"/>
      <c r="BC482" s="199"/>
      <c r="BD482" s="201" t="str">
        <f t="shared" si="18"/>
        <v>0,96*2,39*2*0,3718</v>
      </c>
      <c r="BE482" s="199"/>
      <c r="BF482" s="199"/>
      <c r="BG482" s="199"/>
      <c r="BH482" s="199"/>
      <c r="BI482" s="199"/>
    </row>
    <row r="483" spans="1:61" x14ac:dyDescent="0.2">
      <c r="A483" s="191"/>
      <c r="B483" s="192"/>
      <c r="C483" s="331" t="s">
        <v>2022</v>
      </c>
      <c r="D483" s="332"/>
      <c r="E483" s="193">
        <v>0.78080000000000005</v>
      </c>
      <c r="F483" s="194"/>
      <c r="G483" s="195"/>
      <c r="H483" s="196"/>
      <c r="I483" s="197"/>
      <c r="J483" s="184"/>
      <c r="K483" s="197"/>
      <c r="M483" s="198" t="s">
        <v>2022</v>
      </c>
      <c r="O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199"/>
      <c r="AY483" s="199"/>
      <c r="AZ483" s="199"/>
      <c r="BA483" s="199"/>
      <c r="BB483" s="199"/>
      <c r="BC483" s="199"/>
      <c r="BD483" s="201" t="str">
        <f t="shared" si="18"/>
        <v>0,9*1,5*2*0,3718</v>
      </c>
      <c r="BE483" s="199"/>
      <c r="BF483" s="199"/>
      <c r="BG483" s="199"/>
      <c r="BH483" s="199"/>
      <c r="BI483" s="199"/>
    </row>
    <row r="484" spans="1:61" x14ac:dyDescent="0.2">
      <c r="A484" s="191"/>
      <c r="B484" s="192"/>
      <c r="C484" s="331" t="s">
        <v>1354</v>
      </c>
      <c r="D484" s="332"/>
      <c r="E484" s="193">
        <v>1.3385</v>
      </c>
      <c r="F484" s="194"/>
      <c r="G484" s="195"/>
      <c r="H484" s="196"/>
      <c r="I484" s="197"/>
      <c r="J484" s="184"/>
      <c r="K484" s="197"/>
      <c r="M484" s="198" t="s">
        <v>1354</v>
      </c>
      <c r="O484" s="199"/>
      <c r="Z484" s="199"/>
      <c r="AA484" s="199"/>
      <c r="AB484" s="199"/>
      <c r="AC484" s="199"/>
      <c r="AD484" s="199"/>
      <c r="AE484" s="199"/>
      <c r="AF484" s="199"/>
      <c r="AG484" s="199"/>
      <c r="AH484" s="199"/>
      <c r="AI484" s="199"/>
      <c r="AJ484" s="199"/>
      <c r="AK484" s="199"/>
      <c r="AL484" s="199"/>
      <c r="AM484" s="199"/>
      <c r="AN484" s="199"/>
      <c r="AO484" s="199"/>
      <c r="AP484" s="199"/>
      <c r="AQ484" s="199"/>
      <c r="AR484" s="199"/>
      <c r="AS484" s="199"/>
      <c r="AT484" s="199"/>
      <c r="AU484" s="199"/>
      <c r="AV484" s="199"/>
      <c r="AW484" s="199"/>
      <c r="AX484" s="199"/>
      <c r="AY484" s="199"/>
      <c r="AZ484" s="199"/>
      <c r="BA484" s="199"/>
      <c r="BB484" s="199"/>
      <c r="BC484" s="199"/>
      <c r="BD484" s="201" t="str">
        <f t="shared" si="18"/>
        <v>0,7*1,5*2*0,3718</v>
      </c>
      <c r="BE484" s="199"/>
      <c r="BF484" s="199"/>
      <c r="BG484" s="199"/>
      <c r="BH484" s="199"/>
      <c r="BI484" s="199"/>
    </row>
    <row r="485" spans="1:61" x14ac:dyDescent="0.2">
      <c r="A485" s="191"/>
      <c r="B485" s="192"/>
      <c r="C485" s="331" t="s">
        <v>2023</v>
      </c>
      <c r="D485" s="332"/>
      <c r="E485" s="193">
        <v>1.3343</v>
      </c>
      <c r="F485" s="194"/>
      <c r="G485" s="195"/>
      <c r="H485" s="196"/>
      <c r="I485" s="197"/>
      <c r="J485" s="184"/>
      <c r="K485" s="197"/>
      <c r="M485" s="198" t="s">
        <v>2023</v>
      </c>
      <c r="O485" s="199"/>
      <c r="Z485" s="199"/>
      <c r="AA485" s="199"/>
      <c r="AB485" s="199"/>
      <c r="AC485" s="199"/>
      <c r="AD485" s="199"/>
      <c r="AE485" s="199"/>
      <c r="AF485" s="199"/>
      <c r="AG485" s="199"/>
      <c r="AH485" s="199"/>
      <c r="AI485" s="199"/>
      <c r="AJ485" s="199"/>
      <c r="AK485" s="199"/>
      <c r="AL485" s="199"/>
      <c r="AM485" s="199"/>
      <c r="AN485" s="199"/>
      <c r="AO485" s="199"/>
      <c r="AP485" s="199"/>
      <c r="AQ485" s="199"/>
      <c r="AR485" s="199"/>
      <c r="AS485" s="199"/>
      <c r="AT485" s="199"/>
      <c r="AU485" s="199"/>
      <c r="AV485" s="199"/>
      <c r="AW485" s="199"/>
      <c r="AX485" s="199"/>
      <c r="AY485" s="199"/>
      <c r="AZ485" s="199"/>
      <c r="BA485" s="199"/>
      <c r="BB485" s="199"/>
      <c r="BC485" s="199"/>
      <c r="BD485" s="201" t="str">
        <f t="shared" si="18"/>
        <v>2,4*1,5*0,3718</v>
      </c>
      <c r="BE485" s="199"/>
      <c r="BF485" s="199"/>
      <c r="BG485" s="199"/>
      <c r="BH485" s="199"/>
      <c r="BI485" s="199"/>
    </row>
    <row r="486" spans="1:61" x14ac:dyDescent="0.2">
      <c r="A486" s="191"/>
      <c r="B486" s="192"/>
      <c r="C486" s="331" t="s">
        <v>1432</v>
      </c>
      <c r="D486" s="332"/>
      <c r="E486" s="193">
        <v>0.66920000000000002</v>
      </c>
      <c r="F486" s="194"/>
      <c r="G486" s="195"/>
      <c r="H486" s="196"/>
      <c r="I486" s="197"/>
      <c r="J486" s="184"/>
      <c r="K486" s="197"/>
      <c r="M486" s="198" t="s">
        <v>1432</v>
      </c>
      <c r="O486" s="199"/>
      <c r="Z486" s="199"/>
      <c r="AA486" s="199"/>
      <c r="AB486" s="199"/>
      <c r="AC486" s="199"/>
      <c r="AD486" s="199"/>
      <c r="AE486" s="199"/>
      <c r="AF486" s="199"/>
      <c r="AG486" s="199"/>
      <c r="AH486" s="199"/>
      <c r="AI486" s="199"/>
      <c r="AJ486" s="199"/>
      <c r="AK486" s="199"/>
      <c r="AL486" s="199"/>
      <c r="AM486" s="199"/>
      <c r="AN486" s="199"/>
      <c r="AO486" s="199"/>
      <c r="AP486" s="199"/>
      <c r="AQ486" s="199"/>
      <c r="AR486" s="199"/>
      <c r="AS486" s="199"/>
      <c r="AT486" s="199"/>
      <c r="AU486" s="199"/>
      <c r="AV486" s="199"/>
      <c r="AW486" s="199"/>
      <c r="AX486" s="199"/>
      <c r="AY486" s="199"/>
      <c r="AZ486" s="199"/>
      <c r="BA486" s="199"/>
      <c r="BB486" s="199"/>
      <c r="BC486" s="199"/>
      <c r="BD486" s="201" t="str">
        <f t="shared" si="18"/>
        <v>1,65*2,175*0,3718</v>
      </c>
      <c r="BE486" s="199"/>
      <c r="BF486" s="199"/>
      <c r="BG486" s="199"/>
      <c r="BH486" s="199"/>
      <c r="BI486" s="199"/>
    </row>
    <row r="487" spans="1:61" x14ac:dyDescent="0.2">
      <c r="A487" s="191"/>
      <c r="B487" s="192"/>
      <c r="C487" s="331" t="s">
        <v>2560</v>
      </c>
      <c r="D487" s="332"/>
      <c r="E487" s="193">
        <v>1.5021</v>
      </c>
      <c r="F487" s="194"/>
      <c r="G487" s="195"/>
      <c r="H487" s="196"/>
      <c r="I487" s="197"/>
      <c r="J487" s="184"/>
      <c r="K487" s="197"/>
      <c r="M487" s="198" t="s">
        <v>2560</v>
      </c>
      <c r="O487" s="199"/>
      <c r="Z487" s="199"/>
      <c r="AA487" s="199"/>
      <c r="AB487" s="199"/>
      <c r="AC487" s="199"/>
      <c r="AD487" s="199"/>
      <c r="AE487" s="199"/>
      <c r="AF487" s="199"/>
      <c r="AG487" s="199"/>
      <c r="AH487" s="199"/>
      <c r="AI487" s="199"/>
      <c r="AJ487" s="199"/>
      <c r="AK487" s="199"/>
      <c r="AL487" s="199"/>
      <c r="AM487" s="199"/>
      <c r="AN487" s="199"/>
      <c r="AO487" s="199"/>
      <c r="AP487" s="199"/>
      <c r="AQ487" s="199"/>
      <c r="AR487" s="199"/>
      <c r="AS487" s="199"/>
      <c r="AT487" s="199"/>
      <c r="AU487" s="199"/>
      <c r="AV487" s="199"/>
      <c r="AW487" s="199"/>
      <c r="AX487" s="199"/>
      <c r="AY487" s="199"/>
      <c r="AZ487" s="199"/>
      <c r="BA487" s="199"/>
      <c r="BB487" s="199"/>
      <c r="BC487" s="199"/>
      <c r="BD487" s="201" t="str">
        <f t="shared" si="18"/>
        <v>1,2*1,5*0,3718</v>
      </c>
      <c r="BE487" s="199"/>
      <c r="BF487" s="199"/>
      <c r="BG487" s="199"/>
      <c r="BH487" s="199"/>
      <c r="BI487" s="199"/>
    </row>
    <row r="488" spans="1:61" x14ac:dyDescent="0.2">
      <c r="A488" s="191"/>
      <c r="B488" s="192"/>
      <c r="C488" s="331" t="s">
        <v>2025</v>
      </c>
      <c r="D488" s="332"/>
      <c r="E488" s="193">
        <v>4.0556000000000001</v>
      </c>
      <c r="F488" s="194"/>
      <c r="G488" s="195"/>
      <c r="H488" s="196"/>
      <c r="I488" s="197"/>
      <c r="J488" s="184"/>
      <c r="K488" s="197"/>
      <c r="M488" s="198" t="s">
        <v>2025</v>
      </c>
      <c r="O488" s="199"/>
      <c r="Z488" s="199"/>
      <c r="AA488" s="199"/>
      <c r="AB488" s="199"/>
      <c r="AC488" s="199"/>
      <c r="AD488" s="199"/>
      <c r="AE488" s="199"/>
      <c r="AF488" s="199"/>
      <c r="AG488" s="199"/>
      <c r="AH488" s="199"/>
      <c r="AI488" s="199"/>
      <c r="AJ488" s="199"/>
      <c r="AK488" s="199"/>
      <c r="AL488" s="199"/>
      <c r="AM488" s="199"/>
      <c r="AN488" s="199"/>
      <c r="AO488" s="199"/>
      <c r="AP488" s="199"/>
      <c r="AQ488" s="199"/>
      <c r="AR488" s="199"/>
      <c r="AS488" s="199"/>
      <c r="AT488" s="199"/>
      <c r="AU488" s="199"/>
      <c r="AV488" s="199"/>
      <c r="AW488" s="199"/>
      <c r="AX488" s="199"/>
      <c r="AY488" s="199"/>
      <c r="AZ488" s="199"/>
      <c r="BA488" s="199"/>
      <c r="BB488" s="199"/>
      <c r="BC488" s="199"/>
      <c r="BD488" s="201" t="str">
        <f t="shared" si="18"/>
        <v>424-429:1*2,02*2*0,3718</v>
      </c>
      <c r="BE488" s="199"/>
      <c r="BF488" s="199"/>
      <c r="BG488" s="199"/>
      <c r="BH488" s="199"/>
      <c r="BI488" s="199"/>
    </row>
    <row r="489" spans="1:61" x14ac:dyDescent="0.2">
      <c r="A489" s="191"/>
      <c r="B489" s="192"/>
      <c r="C489" s="331" t="s">
        <v>2026</v>
      </c>
      <c r="D489" s="332"/>
      <c r="E489" s="193">
        <v>2.4033000000000002</v>
      </c>
      <c r="F489" s="194"/>
      <c r="G489" s="195"/>
      <c r="H489" s="196"/>
      <c r="I489" s="197"/>
      <c r="J489" s="184"/>
      <c r="K489" s="197"/>
      <c r="M489" s="198" t="s">
        <v>2026</v>
      </c>
      <c r="O489" s="199"/>
      <c r="Z489" s="199"/>
      <c r="AA489" s="199"/>
      <c r="AB489" s="199"/>
      <c r="AC489" s="199"/>
      <c r="AD489" s="199"/>
      <c r="AE489" s="199"/>
      <c r="AF489" s="199"/>
      <c r="AG489" s="199"/>
      <c r="AH489" s="199"/>
      <c r="AI489" s="199"/>
      <c r="AJ489" s="199"/>
      <c r="AK489" s="199"/>
      <c r="AL489" s="199"/>
      <c r="AM489" s="199"/>
      <c r="AN489" s="199"/>
      <c r="AO489" s="199"/>
      <c r="AP489" s="199"/>
      <c r="AQ489" s="199"/>
      <c r="AR489" s="199"/>
      <c r="AS489" s="199"/>
      <c r="AT489" s="199"/>
      <c r="AU489" s="199"/>
      <c r="AV489" s="199"/>
      <c r="AW489" s="199"/>
      <c r="AX489" s="199"/>
      <c r="AY489" s="199"/>
      <c r="AZ489" s="199"/>
      <c r="BA489" s="199"/>
      <c r="BB489" s="199"/>
      <c r="BC489" s="199"/>
      <c r="BD489" s="201" t="str">
        <f t="shared" si="18"/>
        <v>0,9*2,02*2*3*0,3718</v>
      </c>
      <c r="BE489" s="199"/>
      <c r="BF489" s="199"/>
      <c r="BG489" s="199"/>
      <c r="BH489" s="199"/>
      <c r="BI489" s="199"/>
    </row>
    <row r="490" spans="1:61" x14ac:dyDescent="0.2">
      <c r="A490" s="191"/>
      <c r="B490" s="192"/>
      <c r="C490" s="331" t="s">
        <v>2561</v>
      </c>
      <c r="D490" s="332"/>
      <c r="E490" s="193">
        <v>1.5021</v>
      </c>
      <c r="F490" s="194"/>
      <c r="G490" s="195"/>
      <c r="H490" s="196"/>
      <c r="I490" s="197"/>
      <c r="J490" s="184"/>
      <c r="K490" s="197"/>
      <c r="M490" s="198" t="s">
        <v>2561</v>
      </c>
      <c r="O490" s="199"/>
      <c r="Z490" s="199"/>
      <c r="AA490" s="199"/>
      <c r="AB490" s="199"/>
      <c r="AC490" s="199"/>
      <c r="AD490" s="199"/>
      <c r="AE490" s="199"/>
      <c r="AF490" s="199"/>
      <c r="AG490" s="199"/>
      <c r="AH490" s="199"/>
      <c r="AI490" s="199"/>
      <c r="AJ490" s="199"/>
      <c r="AK490" s="199"/>
      <c r="AL490" s="199"/>
      <c r="AM490" s="199"/>
      <c r="AN490" s="199"/>
      <c r="AO490" s="199"/>
      <c r="AP490" s="199"/>
      <c r="AQ490" s="199"/>
      <c r="AR490" s="199"/>
      <c r="AS490" s="199"/>
      <c r="AT490" s="199"/>
      <c r="AU490" s="199"/>
      <c r="AV490" s="199"/>
      <c r="AW490" s="199"/>
      <c r="AX490" s="199"/>
      <c r="AY490" s="199"/>
      <c r="AZ490" s="199"/>
      <c r="BA490" s="199"/>
      <c r="BB490" s="199"/>
      <c r="BC490" s="199"/>
      <c r="BD490" s="201" t="str">
        <f t="shared" si="18"/>
        <v>0,8*2,02*2*2*0,3718</v>
      </c>
      <c r="BE490" s="199"/>
      <c r="BF490" s="199"/>
      <c r="BG490" s="199"/>
      <c r="BH490" s="199"/>
      <c r="BI490" s="199"/>
    </row>
    <row r="491" spans="1:61" x14ac:dyDescent="0.2">
      <c r="A491" s="191"/>
      <c r="B491" s="192"/>
      <c r="C491" s="331" t="s">
        <v>1371</v>
      </c>
      <c r="D491" s="332"/>
      <c r="E491" s="193">
        <v>1.3519000000000001</v>
      </c>
      <c r="F491" s="194"/>
      <c r="G491" s="195"/>
      <c r="H491" s="196"/>
      <c r="I491" s="197"/>
      <c r="J491" s="184"/>
      <c r="K491" s="197"/>
      <c r="M491" s="198" t="s">
        <v>1371</v>
      </c>
      <c r="O491" s="199"/>
      <c r="Z491" s="199"/>
      <c r="AA491" s="199"/>
      <c r="AB491" s="199"/>
      <c r="AC491" s="199"/>
      <c r="AD491" s="199"/>
      <c r="AE491" s="199"/>
      <c r="AF491" s="199"/>
      <c r="AG491" s="199"/>
      <c r="AH491" s="199"/>
      <c r="AI491" s="199"/>
      <c r="AJ491" s="199"/>
      <c r="AK491" s="199"/>
      <c r="AL491" s="199"/>
      <c r="AM491" s="199"/>
      <c r="AN491" s="199"/>
      <c r="AO491" s="199"/>
      <c r="AP491" s="199"/>
      <c r="AQ491" s="199"/>
      <c r="AR491" s="199"/>
      <c r="AS491" s="199"/>
      <c r="AT491" s="199"/>
      <c r="AU491" s="199"/>
      <c r="AV491" s="199"/>
      <c r="AW491" s="199"/>
      <c r="AX491" s="199"/>
      <c r="AY491" s="199"/>
      <c r="AZ491" s="199"/>
      <c r="BA491" s="199"/>
      <c r="BB491" s="199"/>
      <c r="BC491" s="199"/>
      <c r="BD491" s="201" t="str">
        <f t="shared" si="18"/>
        <v>419-421:1*2,02*2*0,3718</v>
      </c>
      <c r="BE491" s="199"/>
      <c r="BF491" s="199"/>
      <c r="BG491" s="199"/>
      <c r="BH491" s="199"/>
      <c r="BI491" s="199"/>
    </row>
    <row r="492" spans="1:61" x14ac:dyDescent="0.2">
      <c r="A492" s="191"/>
      <c r="B492" s="192"/>
      <c r="C492" s="331" t="s">
        <v>2028</v>
      </c>
      <c r="D492" s="332"/>
      <c r="E492" s="193">
        <v>1.2017</v>
      </c>
      <c r="F492" s="194"/>
      <c r="G492" s="195"/>
      <c r="H492" s="196"/>
      <c r="I492" s="197"/>
      <c r="J492" s="184"/>
      <c r="K492" s="197"/>
      <c r="M492" s="198" t="s">
        <v>2028</v>
      </c>
      <c r="O492" s="199"/>
      <c r="Z492" s="199"/>
      <c r="AA492" s="199"/>
      <c r="AB492" s="199"/>
      <c r="AC492" s="199"/>
      <c r="AD492" s="199"/>
      <c r="AE492" s="199"/>
      <c r="AF492" s="199"/>
      <c r="AG492" s="199"/>
      <c r="AH492" s="199"/>
      <c r="AI492" s="199"/>
      <c r="AJ492" s="199"/>
      <c r="AK492" s="199"/>
      <c r="AL492" s="199"/>
      <c r="AM492" s="199"/>
      <c r="AN492" s="199"/>
      <c r="AO492" s="199"/>
      <c r="AP492" s="199"/>
      <c r="AQ492" s="199"/>
      <c r="AR492" s="199"/>
      <c r="AS492" s="199"/>
      <c r="AT492" s="199"/>
      <c r="AU492" s="199"/>
      <c r="AV492" s="199"/>
      <c r="AW492" s="199"/>
      <c r="AX492" s="199"/>
      <c r="AY492" s="199"/>
      <c r="AZ492" s="199"/>
      <c r="BA492" s="199"/>
      <c r="BB492" s="199"/>
      <c r="BC492" s="199"/>
      <c r="BD492" s="201" t="str">
        <f t="shared" si="18"/>
        <v>0,9*2,02*2*0,3718</v>
      </c>
      <c r="BE492" s="199"/>
      <c r="BF492" s="199"/>
      <c r="BG492" s="199"/>
      <c r="BH492" s="199"/>
      <c r="BI492" s="199"/>
    </row>
    <row r="493" spans="1:61" x14ac:dyDescent="0.2">
      <c r="A493" s="191"/>
      <c r="B493" s="192"/>
      <c r="C493" s="331" t="s">
        <v>2562</v>
      </c>
      <c r="D493" s="332"/>
      <c r="E493" s="193">
        <v>1.5021</v>
      </c>
      <c r="F493" s="194"/>
      <c r="G493" s="195"/>
      <c r="H493" s="196"/>
      <c r="I493" s="197"/>
      <c r="J493" s="184"/>
      <c r="K493" s="197"/>
      <c r="M493" s="198" t="s">
        <v>2562</v>
      </c>
      <c r="O493" s="199"/>
      <c r="Z493" s="199"/>
      <c r="AA493" s="199"/>
      <c r="AB493" s="199"/>
      <c r="AC493" s="199"/>
      <c r="AD493" s="199"/>
      <c r="AE493" s="199"/>
      <c r="AF493" s="199"/>
      <c r="AG493" s="199"/>
      <c r="AH493" s="199"/>
      <c r="AI493" s="199"/>
      <c r="AJ493" s="199"/>
      <c r="AK493" s="199"/>
      <c r="AL493" s="199"/>
      <c r="AM493" s="199"/>
      <c r="AN493" s="199"/>
      <c r="AO493" s="199"/>
      <c r="AP493" s="199"/>
      <c r="AQ493" s="199"/>
      <c r="AR493" s="199"/>
      <c r="AS493" s="199"/>
      <c r="AT493" s="199"/>
      <c r="AU493" s="199"/>
      <c r="AV493" s="199"/>
      <c r="AW493" s="199"/>
      <c r="AX493" s="199"/>
      <c r="AY493" s="199"/>
      <c r="AZ493" s="199"/>
      <c r="BA493" s="199"/>
      <c r="BB493" s="199"/>
      <c r="BC493" s="199"/>
      <c r="BD493" s="201" t="str">
        <f t="shared" si="18"/>
        <v>0,8*2,02*2*0,3718</v>
      </c>
      <c r="BE493" s="199"/>
      <c r="BF493" s="199"/>
      <c r="BG493" s="199"/>
      <c r="BH493" s="199"/>
      <c r="BI493" s="199"/>
    </row>
    <row r="494" spans="1:61" x14ac:dyDescent="0.2">
      <c r="A494" s="191"/>
      <c r="B494" s="192"/>
      <c r="C494" s="331" t="s">
        <v>2030</v>
      </c>
      <c r="D494" s="332"/>
      <c r="E494" s="193">
        <v>2.7037</v>
      </c>
      <c r="F494" s="194"/>
      <c r="G494" s="195"/>
      <c r="H494" s="196"/>
      <c r="I494" s="197"/>
      <c r="J494" s="184"/>
      <c r="K494" s="197"/>
      <c r="M494" s="198" t="s">
        <v>2030</v>
      </c>
      <c r="O494" s="199"/>
      <c r="Z494" s="199"/>
      <c r="AA494" s="199"/>
      <c r="AB494" s="199"/>
      <c r="AC494" s="199"/>
      <c r="AD494" s="199"/>
      <c r="AE494" s="199"/>
      <c r="AF494" s="199"/>
      <c r="AG494" s="199"/>
      <c r="AH494" s="199"/>
      <c r="AI494" s="199"/>
      <c r="AJ494" s="199"/>
      <c r="AK494" s="199"/>
      <c r="AL494" s="199"/>
      <c r="AM494" s="199"/>
      <c r="AN494" s="199"/>
      <c r="AO494" s="199"/>
      <c r="AP494" s="199"/>
      <c r="AQ494" s="199"/>
      <c r="AR494" s="199"/>
      <c r="AS494" s="199"/>
      <c r="AT494" s="199"/>
      <c r="AU494" s="199"/>
      <c r="AV494" s="199"/>
      <c r="AW494" s="199"/>
      <c r="AX494" s="199"/>
      <c r="AY494" s="199"/>
      <c r="AZ494" s="199"/>
      <c r="BA494" s="199"/>
      <c r="BB494" s="199"/>
      <c r="BC494" s="199"/>
      <c r="BD494" s="201" t="str">
        <f t="shared" si="18"/>
        <v>414-417:1*2,02*2*0,3718</v>
      </c>
      <c r="BE494" s="199"/>
      <c r="BF494" s="199"/>
      <c r="BG494" s="199"/>
      <c r="BH494" s="199"/>
      <c r="BI494" s="199"/>
    </row>
    <row r="495" spans="1:61" x14ac:dyDescent="0.2">
      <c r="A495" s="191"/>
      <c r="B495" s="192"/>
      <c r="C495" s="331" t="s">
        <v>2028</v>
      </c>
      <c r="D495" s="332"/>
      <c r="E495" s="193">
        <v>1.2017</v>
      </c>
      <c r="F495" s="194"/>
      <c r="G495" s="195"/>
      <c r="H495" s="196"/>
      <c r="I495" s="197"/>
      <c r="J495" s="184"/>
      <c r="K495" s="197"/>
      <c r="M495" s="198" t="s">
        <v>2028</v>
      </c>
      <c r="O495" s="199"/>
      <c r="Z495" s="199"/>
      <c r="AA495" s="199"/>
      <c r="AB495" s="199"/>
      <c r="AC495" s="199"/>
      <c r="AD495" s="199"/>
      <c r="AE495" s="199"/>
      <c r="AF495" s="199"/>
      <c r="AG495" s="199"/>
      <c r="AH495" s="199"/>
      <c r="AI495" s="199"/>
      <c r="AJ495" s="199"/>
      <c r="AK495" s="199"/>
      <c r="AL495" s="199"/>
      <c r="AM495" s="199"/>
      <c r="AN495" s="199"/>
      <c r="AO495" s="199"/>
      <c r="AP495" s="199"/>
      <c r="AQ495" s="199"/>
      <c r="AR495" s="199"/>
      <c r="AS495" s="199"/>
      <c r="AT495" s="199"/>
      <c r="AU495" s="199"/>
      <c r="AV495" s="199"/>
      <c r="AW495" s="199"/>
      <c r="AX495" s="199"/>
      <c r="AY495" s="199"/>
      <c r="AZ495" s="199"/>
      <c r="BA495" s="199"/>
      <c r="BB495" s="199"/>
      <c r="BC495" s="199"/>
      <c r="BD495" s="201" t="str">
        <f t="shared" si="18"/>
        <v>0,9*2,02*2*2*0,3718</v>
      </c>
      <c r="BE495" s="199"/>
      <c r="BF495" s="199"/>
      <c r="BG495" s="199"/>
      <c r="BH495" s="199"/>
      <c r="BI495" s="199"/>
    </row>
    <row r="496" spans="1:61" x14ac:dyDescent="0.2">
      <c r="A496" s="191"/>
      <c r="B496" s="192"/>
      <c r="C496" s="331" t="s">
        <v>2563</v>
      </c>
      <c r="D496" s="332"/>
      <c r="E496" s="193">
        <v>1.5021</v>
      </c>
      <c r="F496" s="194"/>
      <c r="G496" s="195"/>
      <c r="H496" s="196"/>
      <c r="I496" s="197"/>
      <c r="J496" s="184"/>
      <c r="K496" s="197"/>
      <c r="M496" s="198" t="s">
        <v>2563</v>
      </c>
      <c r="O496" s="199"/>
      <c r="Z496" s="199"/>
      <c r="AA496" s="199"/>
      <c r="AB496" s="199"/>
      <c r="AC496" s="199"/>
      <c r="AD496" s="199"/>
      <c r="AE496" s="199"/>
      <c r="AF496" s="199"/>
      <c r="AG496" s="199"/>
      <c r="AH496" s="199"/>
      <c r="AI496" s="199"/>
      <c r="AJ496" s="199"/>
      <c r="AK496" s="199"/>
      <c r="AL496" s="199"/>
      <c r="AM496" s="199"/>
      <c r="AN496" s="199"/>
      <c r="AO496" s="199"/>
      <c r="AP496" s="199"/>
      <c r="AQ496" s="199"/>
      <c r="AR496" s="199"/>
      <c r="AS496" s="199"/>
      <c r="AT496" s="199"/>
      <c r="AU496" s="199"/>
      <c r="AV496" s="199"/>
      <c r="AW496" s="199"/>
      <c r="AX496" s="199"/>
      <c r="AY496" s="199"/>
      <c r="AZ496" s="199"/>
      <c r="BA496" s="199"/>
      <c r="BB496" s="199"/>
      <c r="BC496" s="199"/>
      <c r="BD496" s="201" t="str">
        <f t="shared" si="18"/>
        <v>0,8*2,02*2*0,3718</v>
      </c>
      <c r="BE496" s="199"/>
      <c r="BF496" s="199"/>
      <c r="BG496" s="199"/>
      <c r="BH496" s="199"/>
      <c r="BI496" s="199"/>
    </row>
    <row r="497" spans="1:104" x14ac:dyDescent="0.2">
      <c r="A497" s="191"/>
      <c r="B497" s="192"/>
      <c r="C497" s="331" t="s">
        <v>2030</v>
      </c>
      <c r="D497" s="332"/>
      <c r="E497" s="193">
        <v>2.7037</v>
      </c>
      <c r="F497" s="194"/>
      <c r="G497" s="195"/>
      <c r="H497" s="196"/>
      <c r="I497" s="197"/>
      <c r="J497" s="184"/>
      <c r="K497" s="197"/>
      <c r="M497" s="198" t="s">
        <v>2030</v>
      </c>
      <c r="O497" s="199"/>
      <c r="Z497" s="199"/>
      <c r="AA497" s="199"/>
      <c r="AB497" s="199"/>
      <c r="AC497" s="199"/>
      <c r="AD497" s="199"/>
      <c r="AE497" s="199"/>
      <c r="AF497" s="199"/>
      <c r="AG497" s="199"/>
      <c r="AH497" s="199"/>
      <c r="AI497" s="199"/>
      <c r="AJ497" s="199"/>
      <c r="AK497" s="199"/>
      <c r="AL497" s="199"/>
      <c r="AM497" s="199"/>
      <c r="AN497" s="199"/>
      <c r="AO497" s="199"/>
      <c r="AP497" s="199"/>
      <c r="AQ497" s="199"/>
      <c r="AR497" s="199"/>
      <c r="AS497" s="199"/>
      <c r="AT497" s="199"/>
      <c r="AU497" s="199"/>
      <c r="AV497" s="199"/>
      <c r="AW497" s="199"/>
      <c r="AX497" s="199"/>
      <c r="AY497" s="199"/>
      <c r="AZ497" s="199"/>
      <c r="BA497" s="199"/>
      <c r="BB497" s="199"/>
      <c r="BC497" s="199"/>
      <c r="BD497" s="201" t="str">
        <f t="shared" si="18"/>
        <v>409-412:1*2,02*2*0,3718</v>
      </c>
      <c r="BE497" s="199"/>
      <c r="BF497" s="199"/>
      <c r="BG497" s="199"/>
      <c r="BH497" s="199"/>
      <c r="BI497" s="199"/>
    </row>
    <row r="498" spans="1:104" x14ac:dyDescent="0.2">
      <c r="A498" s="191"/>
      <c r="B498" s="192"/>
      <c r="C498" s="331" t="s">
        <v>2028</v>
      </c>
      <c r="D498" s="332"/>
      <c r="E498" s="193">
        <v>1.2017</v>
      </c>
      <c r="F498" s="194"/>
      <c r="G498" s="195"/>
      <c r="H498" s="196"/>
      <c r="I498" s="197"/>
      <c r="J498" s="184"/>
      <c r="K498" s="197"/>
      <c r="M498" s="198" t="s">
        <v>2028</v>
      </c>
      <c r="O498" s="199"/>
      <c r="Z498" s="199"/>
      <c r="AA498" s="199"/>
      <c r="AB498" s="199"/>
      <c r="AC498" s="199"/>
      <c r="AD498" s="199"/>
      <c r="AE498" s="199"/>
      <c r="AF498" s="199"/>
      <c r="AG498" s="199"/>
      <c r="AH498" s="199"/>
      <c r="AI498" s="199"/>
      <c r="AJ498" s="199"/>
      <c r="AK498" s="199"/>
      <c r="AL498" s="199"/>
      <c r="AM498" s="199"/>
      <c r="AN498" s="199"/>
      <c r="AO498" s="199"/>
      <c r="AP498" s="199"/>
      <c r="AQ498" s="199"/>
      <c r="AR498" s="199"/>
      <c r="AS498" s="199"/>
      <c r="AT498" s="199"/>
      <c r="AU498" s="199"/>
      <c r="AV498" s="199"/>
      <c r="AW498" s="199"/>
      <c r="AX498" s="199"/>
      <c r="AY498" s="199"/>
      <c r="AZ498" s="199"/>
      <c r="BA498" s="199"/>
      <c r="BB498" s="199"/>
      <c r="BC498" s="199"/>
      <c r="BD498" s="201" t="str">
        <f t="shared" si="18"/>
        <v>0,9*2,02*2*2*0,3718</v>
      </c>
      <c r="BE498" s="199"/>
      <c r="BF498" s="199"/>
      <c r="BG498" s="199"/>
      <c r="BH498" s="199"/>
      <c r="BI498" s="199"/>
    </row>
    <row r="499" spans="1:104" x14ac:dyDescent="0.2">
      <c r="A499" s="191"/>
      <c r="B499" s="192"/>
      <c r="C499" s="331" t="s">
        <v>2564</v>
      </c>
      <c r="D499" s="332"/>
      <c r="E499" s="193">
        <v>1.5021</v>
      </c>
      <c r="F499" s="194"/>
      <c r="G499" s="195"/>
      <c r="H499" s="196"/>
      <c r="I499" s="197"/>
      <c r="J499" s="184"/>
      <c r="K499" s="197"/>
      <c r="M499" s="198" t="s">
        <v>2564</v>
      </c>
      <c r="O499" s="199"/>
      <c r="Z499" s="199"/>
      <c r="AA499" s="199"/>
      <c r="AB499" s="199"/>
      <c r="AC499" s="199"/>
      <c r="AD499" s="199"/>
      <c r="AE499" s="199"/>
      <c r="AF499" s="199"/>
      <c r="AG499" s="199"/>
      <c r="AH499" s="199"/>
      <c r="AI499" s="199"/>
      <c r="AJ499" s="199"/>
      <c r="AK499" s="199"/>
      <c r="AL499" s="199"/>
      <c r="AM499" s="199"/>
      <c r="AN499" s="199"/>
      <c r="AO499" s="199"/>
      <c r="AP499" s="199"/>
      <c r="AQ499" s="199"/>
      <c r="AR499" s="199"/>
      <c r="AS499" s="199"/>
      <c r="AT499" s="199"/>
      <c r="AU499" s="199"/>
      <c r="AV499" s="199"/>
      <c r="AW499" s="199"/>
      <c r="AX499" s="199"/>
      <c r="AY499" s="199"/>
      <c r="AZ499" s="199"/>
      <c r="BA499" s="199"/>
      <c r="BB499" s="199"/>
      <c r="BC499" s="199"/>
      <c r="BD499" s="201" t="str">
        <f t="shared" si="18"/>
        <v>0,8*2,02*2*0,3718</v>
      </c>
      <c r="BE499" s="199"/>
      <c r="BF499" s="199"/>
      <c r="BG499" s="199"/>
      <c r="BH499" s="199"/>
      <c r="BI499" s="199"/>
    </row>
    <row r="500" spans="1:104" x14ac:dyDescent="0.2">
      <c r="A500" s="191"/>
      <c r="B500" s="192"/>
      <c r="C500" s="331" t="s">
        <v>2030</v>
      </c>
      <c r="D500" s="332"/>
      <c r="E500" s="193">
        <v>2.7037</v>
      </c>
      <c r="F500" s="194"/>
      <c r="G500" s="195"/>
      <c r="H500" s="196"/>
      <c r="I500" s="197"/>
      <c r="J500" s="184"/>
      <c r="K500" s="197"/>
      <c r="M500" s="198" t="s">
        <v>2030</v>
      </c>
      <c r="O500" s="199"/>
      <c r="Z500" s="199"/>
      <c r="AA500" s="199"/>
      <c r="AB500" s="199"/>
      <c r="AC500" s="199"/>
      <c r="AD500" s="199"/>
      <c r="AE500" s="199"/>
      <c r="AF500" s="199"/>
      <c r="AG500" s="199"/>
      <c r="AH500" s="199"/>
      <c r="AI500" s="199"/>
      <c r="AJ500" s="199"/>
      <c r="AK500" s="199"/>
      <c r="AL500" s="199"/>
      <c r="AM500" s="199"/>
      <c r="AN500" s="199"/>
      <c r="AO500" s="199"/>
      <c r="AP500" s="199"/>
      <c r="AQ500" s="199"/>
      <c r="AR500" s="199"/>
      <c r="AS500" s="199"/>
      <c r="AT500" s="199"/>
      <c r="AU500" s="199"/>
      <c r="AV500" s="199"/>
      <c r="AW500" s="199"/>
      <c r="AX500" s="199"/>
      <c r="AY500" s="199"/>
      <c r="AZ500" s="199"/>
      <c r="BA500" s="199"/>
      <c r="BB500" s="199"/>
      <c r="BC500" s="199"/>
      <c r="BD500" s="201" t="str">
        <f t="shared" si="18"/>
        <v>404-407:1*2,02*2*0,3718</v>
      </c>
      <c r="BE500" s="199"/>
      <c r="BF500" s="199"/>
      <c r="BG500" s="199"/>
      <c r="BH500" s="199"/>
      <c r="BI500" s="199"/>
    </row>
    <row r="501" spans="1:104" x14ac:dyDescent="0.2">
      <c r="A501" s="191"/>
      <c r="B501" s="192"/>
      <c r="C501" s="331" t="s">
        <v>2028</v>
      </c>
      <c r="D501" s="332"/>
      <c r="E501" s="193">
        <v>1.2017</v>
      </c>
      <c r="F501" s="194"/>
      <c r="G501" s="195"/>
      <c r="H501" s="196"/>
      <c r="I501" s="197"/>
      <c r="J501" s="184"/>
      <c r="K501" s="197"/>
      <c r="M501" s="198" t="s">
        <v>2028</v>
      </c>
      <c r="O501" s="199"/>
      <c r="Z501" s="199"/>
      <c r="AA501" s="199"/>
      <c r="AB501" s="199"/>
      <c r="AC501" s="199"/>
      <c r="AD501" s="199"/>
      <c r="AE501" s="199"/>
      <c r="AF501" s="199"/>
      <c r="AG501" s="199"/>
      <c r="AH501" s="199"/>
      <c r="AI501" s="199"/>
      <c r="AJ501" s="199"/>
      <c r="AK501" s="199"/>
      <c r="AL501" s="199"/>
      <c r="AM501" s="199"/>
      <c r="AN501" s="199"/>
      <c r="AO501" s="199"/>
      <c r="AP501" s="199"/>
      <c r="AQ501" s="199"/>
      <c r="AR501" s="199"/>
      <c r="AS501" s="199"/>
      <c r="AT501" s="199"/>
      <c r="AU501" s="199"/>
      <c r="AV501" s="199"/>
      <c r="AW501" s="199"/>
      <c r="AX501" s="199"/>
      <c r="AY501" s="199"/>
      <c r="AZ501" s="199"/>
      <c r="BA501" s="199"/>
      <c r="BB501" s="199"/>
      <c r="BC501" s="199"/>
      <c r="BD501" s="201" t="str">
        <f t="shared" si="18"/>
        <v>0,9*2,02*2*2*0,3718</v>
      </c>
      <c r="BE501" s="199"/>
      <c r="BF501" s="199"/>
      <c r="BG501" s="199"/>
      <c r="BH501" s="199"/>
      <c r="BI501" s="199"/>
    </row>
    <row r="502" spans="1:104" x14ac:dyDescent="0.2">
      <c r="A502" s="169" t="s">
        <v>42</v>
      </c>
      <c r="B502" s="170" t="s">
        <v>974</v>
      </c>
      <c r="C502" s="171" t="s">
        <v>975</v>
      </c>
      <c r="D502" s="172"/>
      <c r="E502" s="173"/>
      <c r="F502" s="173"/>
      <c r="G502" s="174">
        <f>SUM(G464:G501)</f>
        <v>0</v>
      </c>
      <c r="H502" s="175"/>
      <c r="I502" s="174">
        <f>SUM(I464:I501)</f>
        <v>5.7904410000000003E-3</v>
      </c>
      <c r="J502" s="176"/>
      <c r="K502" s="174">
        <f>SUM(K464:K501)</f>
        <v>0</v>
      </c>
      <c r="O502" s="199"/>
      <c r="X502" s="202">
        <f>K502</f>
        <v>0</v>
      </c>
      <c r="Y502" s="202">
        <f>I502</f>
        <v>5.7904410000000003E-3</v>
      </c>
      <c r="Z502" s="200">
        <f>G502</f>
        <v>0</v>
      </c>
      <c r="AA502" s="199"/>
      <c r="AB502" s="199"/>
      <c r="AC502" s="199"/>
      <c r="AD502" s="199"/>
      <c r="AE502" s="199"/>
      <c r="AF502" s="199"/>
      <c r="AG502" s="199"/>
      <c r="AH502" s="199"/>
      <c r="AI502" s="199"/>
      <c r="AJ502" s="199"/>
      <c r="AK502" s="199"/>
      <c r="AL502" s="199"/>
      <c r="AM502" s="199"/>
      <c r="AN502" s="199"/>
      <c r="AO502" s="199"/>
      <c r="AP502" s="199"/>
      <c r="AQ502" s="199"/>
      <c r="AR502" s="199"/>
      <c r="AS502" s="199"/>
      <c r="AT502" s="199"/>
      <c r="AU502" s="199"/>
      <c r="AV502" s="199"/>
      <c r="AW502" s="199"/>
      <c r="AX502" s="199"/>
      <c r="AY502" s="199"/>
      <c r="AZ502" s="199"/>
      <c r="BA502" s="203"/>
      <c r="BB502" s="203"/>
      <c r="BC502" s="203"/>
      <c r="BD502" s="203"/>
      <c r="BE502" s="203"/>
      <c r="BF502" s="203"/>
      <c r="BG502" s="199"/>
      <c r="BH502" s="199"/>
      <c r="BI502" s="199"/>
    </row>
    <row r="503" spans="1:104" ht="14.25" customHeight="1" x14ac:dyDescent="0.2">
      <c r="A503" s="151" t="s">
        <v>38</v>
      </c>
      <c r="B503" s="152" t="s">
        <v>990</v>
      </c>
      <c r="C503" s="153" t="s">
        <v>991</v>
      </c>
      <c r="D503" s="154"/>
      <c r="E503" s="155"/>
      <c r="F503" s="155"/>
      <c r="G503" s="156"/>
      <c r="H503" s="157"/>
      <c r="I503" s="158"/>
      <c r="J503" s="159"/>
      <c r="K503" s="160"/>
      <c r="O503" s="199"/>
    </row>
    <row r="504" spans="1:104" x14ac:dyDescent="0.2">
      <c r="A504" s="161">
        <v>67</v>
      </c>
      <c r="B504" s="162" t="s">
        <v>992</v>
      </c>
      <c r="C504" s="163" t="s">
        <v>993</v>
      </c>
      <c r="D504" s="164" t="s">
        <v>248</v>
      </c>
      <c r="E504" s="165">
        <v>208.25890000000001</v>
      </c>
      <c r="F504" s="122">
        <f>'01 109 '!F504</f>
        <v>0</v>
      </c>
      <c r="G504" s="166">
        <f>E504*F504</f>
        <v>0</v>
      </c>
      <c r="H504" s="167">
        <v>0</v>
      </c>
      <c r="I504" s="168">
        <f>E504*H504</f>
        <v>0</v>
      </c>
      <c r="J504" s="167">
        <v>0</v>
      </c>
      <c r="K504" s="168">
        <f>E504*J504</f>
        <v>0</v>
      </c>
      <c r="O504" s="199"/>
      <c r="Z504" s="199"/>
      <c r="AA504" s="199">
        <v>1</v>
      </c>
      <c r="AB504" s="199">
        <v>1</v>
      </c>
      <c r="AC504" s="199">
        <v>1</v>
      </c>
      <c r="AD504" s="199"/>
      <c r="AE504" s="199"/>
      <c r="AF504" s="199"/>
      <c r="AG504" s="199"/>
      <c r="AH504" s="199"/>
      <c r="AI504" s="199"/>
      <c r="AJ504" s="199"/>
      <c r="AK504" s="199"/>
      <c r="AL504" s="199"/>
      <c r="AM504" s="199"/>
      <c r="AN504" s="199"/>
      <c r="AO504" s="199"/>
      <c r="AP504" s="199"/>
      <c r="AQ504" s="199"/>
      <c r="AR504" s="199"/>
      <c r="AS504" s="199"/>
      <c r="AT504" s="199"/>
      <c r="AU504" s="199"/>
      <c r="AV504" s="199"/>
      <c r="AW504" s="199"/>
      <c r="AX504" s="199"/>
      <c r="AY504" s="199"/>
      <c r="AZ504" s="200">
        <f>G504</f>
        <v>0</v>
      </c>
      <c r="BA504" s="199"/>
      <c r="BB504" s="199"/>
      <c r="BC504" s="199"/>
      <c r="BD504" s="199"/>
      <c r="BE504" s="199"/>
      <c r="BF504" s="199"/>
      <c r="BG504" s="199"/>
      <c r="BH504" s="199"/>
      <c r="BI504" s="199"/>
      <c r="CA504" s="199">
        <v>1</v>
      </c>
      <c r="CB504" s="199">
        <v>1</v>
      </c>
      <c r="CZ504" s="124">
        <v>1</v>
      </c>
    </row>
    <row r="505" spans="1:104" x14ac:dyDescent="0.2">
      <c r="A505" s="191"/>
      <c r="B505" s="192"/>
      <c r="C505" s="331" t="s">
        <v>2325</v>
      </c>
      <c r="D505" s="332"/>
      <c r="E505" s="193">
        <v>208.25890000000001</v>
      </c>
      <c r="F505" s="194"/>
      <c r="G505" s="195"/>
      <c r="H505" s="196"/>
      <c r="I505" s="197"/>
      <c r="J505" s="184"/>
      <c r="K505" s="197"/>
      <c r="M505" s="198" t="s">
        <v>2325</v>
      </c>
      <c r="O505" s="199"/>
      <c r="Z505" s="199"/>
      <c r="AA505" s="199"/>
      <c r="AB505" s="199"/>
      <c r="AC505" s="199"/>
      <c r="AD505" s="199"/>
      <c r="AE505" s="199"/>
      <c r="AF505" s="199"/>
      <c r="AG505" s="199"/>
      <c r="AH505" s="199"/>
      <c r="AI505" s="199"/>
      <c r="AJ505" s="199"/>
      <c r="AK505" s="199"/>
      <c r="AL505" s="199"/>
      <c r="AM505" s="199"/>
      <c r="AN505" s="199"/>
      <c r="AO505" s="199"/>
      <c r="AP505" s="199"/>
      <c r="AQ505" s="199"/>
      <c r="AR505" s="199"/>
      <c r="AS505" s="199"/>
      <c r="AT505" s="199"/>
      <c r="AU505" s="199"/>
      <c r="AV505" s="199"/>
      <c r="AW505" s="199"/>
      <c r="AX505" s="199"/>
      <c r="AY505" s="199"/>
      <c r="AZ505" s="199"/>
      <c r="BA505" s="199"/>
      <c r="BB505" s="199"/>
      <c r="BC505" s="199"/>
      <c r="BD505" s="201" t="str">
        <f>C504</f>
        <v xml:space="preserve">Přesun hmot pro budovy zděné výšky do 24 m </v>
      </c>
      <c r="BE505" s="199"/>
      <c r="BF505" s="199"/>
      <c r="BG505" s="199"/>
      <c r="BH505" s="199"/>
      <c r="BI505" s="199"/>
    </row>
    <row r="506" spans="1:104" x14ac:dyDescent="0.2">
      <c r="A506" s="169" t="s">
        <v>42</v>
      </c>
      <c r="B506" s="170" t="s">
        <v>990</v>
      </c>
      <c r="C506" s="171" t="s">
        <v>991</v>
      </c>
      <c r="D506" s="172"/>
      <c r="E506" s="173"/>
      <c r="F506" s="173"/>
      <c r="G506" s="174">
        <f>SUM(G503:G505)</f>
        <v>0</v>
      </c>
      <c r="H506" s="175"/>
      <c r="I506" s="174">
        <f>SUM(I503:I505)</f>
        <v>0</v>
      </c>
      <c r="J506" s="176"/>
      <c r="K506" s="174">
        <f>SUM(K503:K505)</f>
        <v>0</v>
      </c>
      <c r="O506" s="199"/>
      <c r="X506" s="202">
        <f>K506</f>
        <v>0</v>
      </c>
      <c r="Y506" s="202">
        <f>I506</f>
        <v>0</v>
      </c>
      <c r="Z506" s="200">
        <f>G506</f>
        <v>0</v>
      </c>
      <c r="AA506" s="199"/>
      <c r="AB506" s="199"/>
      <c r="AC506" s="199"/>
      <c r="AD506" s="199"/>
      <c r="AE506" s="199"/>
      <c r="AF506" s="199"/>
      <c r="AG506" s="199"/>
      <c r="AH506" s="199"/>
      <c r="AI506" s="199"/>
      <c r="AJ506" s="199"/>
      <c r="AK506" s="199"/>
      <c r="AL506" s="199"/>
      <c r="AM506" s="199"/>
      <c r="AN506" s="199"/>
      <c r="AO506" s="199"/>
      <c r="AP506" s="199"/>
      <c r="AQ506" s="199"/>
      <c r="AR506" s="199"/>
      <c r="AS506" s="199"/>
      <c r="AT506" s="199"/>
      <c r="AU506" s="199"/>
      <c r="AV506" s="199"/>
      <c r="AW506" s="199"/>
      <c r="AX506" s="199"/>
      <c r="AY506" s="199"/>
      <c r="AZ506" s="199"/>
      <c r="BA506" s="203"/>
      <c r="BB506" s="203"/>
      <c r="BC506" s="203"/>
      <c r="BD506" s="203"/>
      <c r="BE506" s="203"/>
      <c r="BF506" s="203"/>
      <c r="BG506" s="199"/>
      <c r="BH506" s="199"/>
      <c r="BI506" s="199"/>
    </row>
    <row r="507" spans="1:104" ht="14.25" customHeight="1" x14ac:dyDescent="0.2">
      <c r="A507" s="151" t="s">
        <v>38</v>
      </c>
      <c r="B507" s="152" t="s">
        <v>995</v>
      </c>
      <c r="C507" s="153" t="s">
        <v>996</v>
      </c>
      <c r="D507" s="154"/>
      <c r="E507" s="155"/>
      <c r="F507" s="155"/>
      <c r="G507" s="156"/>
      <c r="H507" s="157"/>
      <c r="I507" s="158"/>
      <c r="J507" s="159"/>
      <c r="K507" s="160"/>
      <c r="O507" s="199"/>
    </row>
    <row r="508" spans="1:104" x14ac:dyDescent="0.2">
      <c r="A508" s="161">
        <v>68</v>
      </c>
      <c r="B508" s="162" t="s">
        <v>1007</v>
      </c>
      <c r="C508" s="163" t="s">
        <v>1008</v>
      </c>
      <c r="D508" s="164" t="s">
        <v>41</v>
      </c>
      <c r="E508" s="165">
        <v>45.485300000000002</v>
      </c>
      <c r="F508" s="122">
        <f>'01 109 '!F508</f>
        <v>0</v>
      </c>
      <c r="G508" s="166">
        <f>E508*F508</f>
        <v>0</v>
      </c>
      <c r="H508" s="167">
        <v>3.6800000000000001E-3</v>
      </c>
      <c r="I508" s="168">
        <f>E508*H508</f>
        <v>0.167385904</v>
      </c>
      <c r="J508" s="167"/>
      <c r="K508" s="168">
        <f>E508*J508</f>
        <v>0</v>
      </c>
      <c r="O508" s="199"/>
      <c r="Z508" s="199"/>
      <c r="AA508" s="199">
        <v>12</v>
      </c>
      <c r="AB508" s="199">
        <v>0</v>
      </c>
      <c r="AC508" s="199">
        <v>9</v>
      </c>
      <c r="AD508" s="199"/>
      <c r="AE508" s="199"/>
      <c r="AF508" s="199"/>
      <c r="AG508" s="199"/>
      <c r="AH508" s="199"/>
      <c r="AI508" s="199"/>
      <c r="AJ508" s="199"/>
      <c r="AK508" s="199"/>
      <c r="AL508" s="199"/>
      <c r="AM508" s="199"/>
      <c r="AN508" s="199"/>
      <c r="AO508" s="199"/>
      <c r="AP508" s="199"/>
      <c r="AQ508" s="199"/>
      <c r="AR508" s="199"/>
      <c r="AS508" s="199"/>
      <c r="AT508" s="199"/>
      <c r="AU508" s="199"/>
      <c r="AV508" s="199"/>
      <c r="AW508" s="199"/>
      <c r="AX508" s="199"/>
      <c r="AY508" s="199"/>
      <c r="AZ508" s="200">
        <f>G508</f>
        <v>0</v>
      </c>
      <c r="BA508" s="199"/>
      <c r="BB508" s="199"/>
      <c r="BC508" s="199"/>
      <c r="BD508" s="199"/>
      <c r="BE508" s="199"/>
      <c r="BF508" s="199"/>
      <c r="BG508" s="199"/>
      <c r="BH508" s="199"/>
      <c r="BI508" s="199"/>
      <c r="CA508" s="199">
        <v>12</v>
      </c>
      <c r="CB508" s="199">
        <v>0</v>
      </c>
      <c r="CZ508" s="124">
        <v>2</v>
      </c>
    </row>
    <row r="509" spans="1:104" x14ac:dyDescent="0.2">
      <c r="A509" s="191"/>
      <c r="B509" s="192"/>
      <c r="C509" s="312" t="s">
        <v>1766</v>
      </c>
      <c r="D509" s="313"/>
      <c r="E509" s="313"/>
      <c r="F509" s="313"/>
      <c r="G509" s="314"/>
      <c r="I509" s="197"/>
      <c r="K509" s="197"/>
      <c r="L509" s="198" t="s">
        <v>1766</v>
      </c>
      <c r="O509" s="199"/>
      <c r="Z509" s="199"/>
      <c r="AA509" s="199"/>
      <c r="AB509" s="199"/>
      <c r="AC509" s="199"/>
      <c r="AD509" s="199"/>
      <c r="AE509" s="199"/>
      <c r="AF509" s="199"/>
      <c r="AG509" s="199"/>
      <c r="AH509" s="199"/>
      <c r="AI509" s="199"/>
      <c r="AJ509" s="199"/>
      <c r="AK509" s="199"/>
      <c r="AL509" s="199"/>
      <c r="AM509" s="199"/>
      <c r="AN509" s="199"/>
      <c r="AO509" s="199"/>
      <c r="AP509" s="199"/>
      <c r="AQ509" s="199"/>
      <c r="AR509" s="199"/>
      <c r="AS509" s="199"/>
      <c r="AT509" s="199"/>
      <c r="AU509" s="199"/>
      <c r="AV509" s="199"/>
      <c r="AW509" s="199"/>
      <c r="AX509" s="199"/>
      <c r="AY509" s="199"/>
      <c r="AZ509" s="199"/>
      <c r="BA509" s="199"/>
      <c r="BB509" s="199"/>
      <c r="BC509" s="199"/>
      <c r="BD509" s="199"/>
      <c r="BE509" s="199"/>
      <c r="BF509" s="199"/>
      <c r="BG509" s="199"/>
      <c r="BH509" s="199"/>
      <c r="BI509" s="199"/>
    </row>
    <row r="510" spans="1:104" x14ac:dyDescent="0.2">
      <c r="A510" s="191"/>
      <c r="B510" s="192"/>
      <c r="C510" s="331" t="s">
        <v>2080</v>
      </c>
      <c r="D510" s="332"/>
      <c r="E510" s="193">
        <v>8.5513999999999992</v>
      </c>
      <c r="F510" s="194"/>
      <c r="G510" s="195"/>
      <c r="H510" s="196"/>
      <c r="I510" s="197"/>
      <c r="J510" s="184"/>
      <c r="K510" s="197"/>
      <c r="M510" s="198" t="s">
        <v>2080</v>
      </c>
      <c r="O510" s="199"/>
      <c r="Z510" s="199"/>
      <c r="AA510" s="199"/>
      <c r="AB510" s="199"/>
      <c r="AC510" s="199"/>
      <c r="AD510" s="199"/>
      <c r="AE510" s="199"/>
      <c r="AF510" s="199"/>
      <c r="AG510" s="199"/>
      <c r="AH510" s="199"/>
      <c r="AI510" s="199"/>
      <c r="AJ510" s="199"/>
      <c r="AK510" s="199"/>
      <c r="AL510" s="199"/>
      <c r="AM510" s="199"/>
      <c r="AN510" s="199"/>
      <c r="AO510" s="199"/>
      <c r="AP510" s="199"/>
      <c r="AQ510" s="199"/>
      <c r="AR510" s="199"/>
      <c r="AS510" s="199"/>
      <c r="AT510" s="199"/>
      <c r="AU510" s="199"/>
      <c r="AV510" s="199"/>
      <c r="AW510" s="199"/>
      <c r="AX510" s="199"/>
      <c r="AY510" s="199"/>
      <c r="AZ510" s="199"/>
      <c r="BA510" s="199"/>
      <c r="BB510" s="199"/>
      <c r="BC510" s="199"/>
      <c r="BD510" s="201" t="str">
        <f t="shared" ref="BD510:BD520" si="19">C509</f>
        <v xml:space="preserve">Tekutá izolace - 2 vrstvy rohy vyztuženy páskou. </v>
      </c>
      <c r="BE510" s="199"/>
      <c r="BF510" s="199"/>
      <c r="BG510" s="199"/>
      <c r="BH510" s="199"/>
      <c r="BI510" s="199"/>
    </row>
    <row r="511" spans="1:104" x14ac:dyDescent="0.2">
      <c r="A511" s="191"/>
      <c r="B511" s="192"/>
      <c r="C511" s="331" t="s">
        <v>1768</v>
      </c>
      <c r="D511" s="332"/>
      <c r="E511" s="193">
        <v>0</v>
      </c>
      <c r="F511" s="194"/>
      <c r="G511" s="195"/>
      <c r="H511" s="196"/>
      <c r="I511" s="197"/>
      <c r="J511" s="184"/>
      <c r="K511" s="197"/>
      <c r="M511" s="198" t="s">
        <v>1768</v>
      </c>
      <c r="O511" s="199"/>
      <c r="Z511" s="199"/>
      <c r="AA511" s="199"/>
      <c r="AB511" s="199"/>
      <c r="AC511" s="199"/>
      <c r="AD511" s="199"/>
      <c r="AE511" s="199"/>
      <c r="AF511" s="199"/>
      <c r="AG511" s="199"/>
      <c r="AH511" s="199"/>
      <c r="AI511" s="199"/>
      <c r="AJ511" s="199"/>
      <c r="AK511" s="199"/>
      <c r="AL511" s="199"/>
      <c r="AM511" s="199"/>
      <c r="AN511" s="199"/>
      <c r="AO511" s="199"/>
      <c r="AP511" s="199"/>
      <c r="AQ511" s="199"/>
      <c r="AR511" s="199"/>
      <c r="AS511" s="199"/>
      <c r="AT511" s="199"/>
      <c r="AU511" s="199"/>
      <c r="AV511" s="199"/>
      <c r="AW511" s="199"/>
      <c r="AX511" s="199"/>
      <c r="AY511" s="199"/>
      <c r="AZ511" s="199"/>
      <c r="BA511" s="199"/>
      <c r="BB511" s="199"/>
      <c r="BC511" s="199"/>
      <c r="BD511" s="201" t="str">
        <f t="shared" si="19"/>
        <v>pod dlažbu v koupelnách :23*0,3718</v>
      </c>
      <c r="BE511" s="199"/>
      <c r="BF511" s="199"/>
      <c r="BG511" s="199"/>
      <c r="BH511" s="199"/>
      <c r="BI511" s="199"/>
    </row>
    <row r="512" spans="1:104" x14ac:dyDescent="0.2">
      <c r="A512" s="191"/>
      <c r="B512" s="192"/>
      <c r="C512" s="331" t="s">
        <v>2594</v>
      </c>
      <c r="D512" s="332"/>
      <c r="E512" s="193">
        <v>6.4916</v>
      </c>
      <c r="F512" s="194"/>
      <c r="G512" s="195"/>
      <c r="H512" s="196"/>
      <c r="I512" s="197"/>
      <c r="J512" s="184"/>
      <c r="K512" s="197"/>
      <c r="M512" s="198" t="s">
        <v>2594</v>
      </c>
      <c r="O512" s="199"/>
      <c r="Z512" s="199"/>
      <c r="AA512" s="199"/>
      <c r="AB512" s="199"/>
      <c r="AC512" s="199"/>
      <c r="AD512" s="199"/>
      <c r="AE512" s="199"/>
      <c r="AF512" s="199"/>
      <c r="AG512" s="199"/>
      <c r="AH512" s="199"/>
      <c r="AI512" s="199"/>
      <c r="AJ512" s="199"/>
      <c r="AK512" s="199"/>
      <c r="AL512" s="199"/>
      <c r="AM512" s="199"/>
      <c r="AN512" s="199"/>
      <c r="AO512" s="199"/>
      <c r="AP512" s="199"/>
      <c r="AQ512" s="199"/>
      <c r="AR512" s="199"/>
      <c r="AS512" s="199"/>
      <c r="AT512" s="199"/>
      <c r="AU512" s="199"/>
      <c r="AV512" s="199"/>
      <c r="AW512" s="199"/>
      <c r="AX512" s="199"/>
      <c r="AY512" s="199"/>
      <c r="AZ512" s="199"/>
      <c r="BA512" s="199"/>
      <c r="BB512" s="199"/>
      <c r="BC512" s="199"/>
      <c r="BD512" s="201" t="str">
        <f t="shared" si="19"/>
        <v>pod obklady :</v>
      </c>
      <c r="BE512" s="199"/>
      <c r="BF512" s="199"/>
      <c r="BG512" s="199"/>
      <c r="BH512" s="199"/>
      <c r="BI512" s="199"/>
    </row>
    <row r="513" spans="1:104" x14ac:dyDescent="0.2">
      <c r="A513" s="191"/>
      <c r="B513" s="192"/>
      <c r="C513" s="331" t="s">
        <v>2595</v>
      </c>
      <c r="D513" s="332"/>
      <c r="E513" s="193">
        <v>1.0774999999999999</v>
      </c>
      <c r="F513" s="194"/>
      <c r="G513" s="195"/>
      <c r="H513" s="196"/>
      <c r="I513" s="197"/>
      <c r="J513" s="184"/>
      <c r="K513" s="197"/>
      <c r="M513" s="198" t="s">
        <v>2595</v>
      </c>
      <c r="O513" s="199"/>
      <c r="Z513" s="199"/>
      <c r="AA513" s="199"/>
      <c r="AB513" s="199"/>
      <c r="AC513" s="199"/>
      <c r="AD513" s="199"/>
      <c r="AE513" s="199"/>
      <c r="AF513" s="199"/>
      <c r="AG513" s="199"/>
      <c r="AH513" s="199"/>
      <c r="AI513" s="199"/>
      <c r="AJ513" s="199"/>
      <c r="AK513" s="199"/>
      <c r="AL513" s="199"/>
      <c r="AM513" s="199"/>
      <c r="AN513" s="199"/>
      <c r="AO513" s="199"/>
      <c r="AP513" s="199"/>
      <c r="AQ513" s="199"/>
      <c r="AR513" s="199"/>
      <c r="AS513" s="199"/>
      <c r="AT513" s="199"/>
      <c r="AU513" s="199"/>
      <c r="AV513" s="199"/>
      <c r="AW513" s="199"/>
      <c r="AX513" s="199"/>
      <c r="AY513" s="199"/>
      <c r="AZ513" s="199"/>
      <c r="BA513" s="199"/>
      <c r="BB513" s="199"/>
      <c r="BC513" s="199"/>
      <c r="BD513" s="201" t="str">
        <f t="shared" si="19"/>
        <v>406 (koupelna):(2,425+2+1,5+0,57+0,435+1,8)*2*0,3718</v>
      </c>
      <c r="BE513" s="199"/>
      <c r="BF513" s="199"/>
      <c r="BG513" s="199"/>
      <c r="BH513" s="199"/>
      <c r="BI513" s="199"/>
    </row>
    <row r="514" spans="1:104" x14ac:dyDescent="0.2">
      <c r="A514" s="191"/>
      <c r="B514" s="192"/>
      <c r="C514" s="331" t="s">
        <v>2596</v>
      </c>
      <c r="D514" s="332"/>
      <c r="E514" s="193">
        <v>6.0975000000000001</v>
      </c>
      <c r="F514" s="194"/>
      <c r="G514" s="195"/>
      <c r="H514" s="196"/>
      <c r="I514" s="197"/>
      <c r="J514" s="184"/>
      <c r="K514" s="197"/>
      <c r="M514" s="198" t="s">
        <v>2596</v>
      </c>
      <c r="O514" s="199"/>
      <c r="Z514" s="199"/>
      <c r="AA514" s="199"/>
      <c r="AB514" s="199"/>
      <c r="AC514" s="199"/>
      <c r="AD514" s="199"/>
      <c r="AE514" s="199"/>
      <c r="AF514" s="199"/>
      <c r="AG514" s="199"/>
      <c r="AH514" s="199"/>
      <c r="AI514" s="199"/>
      <c r="AJ514" s="199"/>
      <c r="AK514" s="199"/>
      <c r="AL514" s="199"/>
      <c r="AM514" s="199"/>
      <c r="AN514" s="199"/>
      <c r="AO514" s="199"/>
      <c r="AP514" s="199"/>
      <c r="AQ514" s="199"/>
      <c r="AR514" s="199"/>
      <c r="AS514" s="199"/>
      <c r="AT514" s="199"/>
      <c r="AU514" s="199"/>
      <c r="AV514" s="199"/>
      <c r="AW514" s="199"/>
      <c r="AX514" s="199"/>
      <c r="AY514" s="199"/>
      <c r="AZ514" s="199"/>
      <c r="BA514" s="199"/>
      <c r="BB514" s="199"/>
      <c r="BC514" s="199"/>
      <c r="BD514" s="201" t="str">
        <f t="shared" si="19"/>
        <v>407 obklady kuchyňská linka :(3+0,8+0,8)*0,63*0,3718</v>
      </c>
      <c r="BE514" s="199"/>
      <c r="BF514" s="199"/>
      <c r="BG514" s="199"/>
      <c r="BH514" s="199"/>
      <c r="BI514" s="199"/>
    </row>
    <row r="515" spans="1:104" x14ac:dyDescent="0.2">
      <c r="A515" s="191"/>
      <c r="B515" s="192"/>
      <c r="C515" s="331" t="s">
        <v>2597</v>
      </c>
      <c r="D515" s="332"/>
      <c r="E515" s="193">
        <v>6.0975000000000001</v>
      </c>
      <c r="F515" s="194"/>
      <c r="G515" s="195"/>
      <c r="H515" s="196"/>
      <c r="I515" s="197"/>
      <c r="J515" s="184"/>
      <c r="K515" s="197"/>
      <c r="M515" s="198" t="s">
        <v>2597</v>
      </c>
      <c r="O515" s="199"/>
      <c r="Z515" s="199"/>
      <c r="AA515" s="199"/>
      <c r="AB515" s="199"/>
      <c r="AC515" s="199"/>
      <c r="AD515" s="199"/>
      <c r="AE515" s="199"/>
      <c r="AF515" s="199"/>
      <c r="AG515" s="199"/>
      <c r="AH515" s="199"/>
      <c r="AI515" s="199"/>
      <c r="AJ515" s="199"/>
      <c r="AK515" s="199"/>
      <c r="AL515" s="199"/>
      <c r="AM515" s="199"/>
      <c r="AN515" s="199"/>
      <c r="AO515" s="199"/>
      <c r="AP515" s="199"/>
      <c r="AQ515" s="199"/>
      <c r="AR515" s="199"/>
      <c r="AS515" s="199"/>
      <c r="AT515" s="199"/>
      <c r="AU515" s="199"/>
      <c r="AV515" s="199"/>
      <c r="AW515" s="199"/>
      <c r="AX515" s="199"/>
      <c r="AY515" s="199"/>
      <c r="AZ515" s="199"/>
      <c r="BA515" s="199"/>
      <c r="BB515" s="199"/>
      <c r="BC515" s="199"/>
      <c r="BD515" s="201" t="str">
        <f t="shared" si="19"/>
        <v>412 (koupelna):(2+2+2,1+2,1)*2*0,3718</v>
      </c>
      <c r="BE515" s="199"/>
      <c r="BF515" s="199"/>
      <c r="BG515" s="199"/>
      <c r="BH515" s="199"/>
      <c r="BI515" s="199"/>
    </row>
    <row r="516" spans="1:104" x14ac:dyDescent="0.2">
      <c r="A516" s="191"/>
      <c r="B516" s="192"/>
      <c r="C516" s="331" t="s">
        <v>2598</v>
      </c>
      <c r="D516" s="332"/>
      <c r="E516" s="193">
        <v>5.8596000000000004</v>
      </c>
      <c r="F516" s="194"/>
      <c r="G516" s="195"/>
      <c r="H516" s="196"/>
      <c r="I516" s="197"/>
      <c r="J516" s="184"/>
      <c r="K516" s="197"/>
      <c r="M516" s="198" t="s">
        <v>2598</v>
      </c>
      <c r="O516" s="199"/>
      <c r="Z516" s="199"/>
      <c r="AA516" s="199"/>
      <c r="AB516" s="199"/>
      <c r="AC516" s="199"/>
      <c r="AD516" s="199"/>
      <c r="AE516" s="199"/>
      <c r="AF516" s="199"/>
      <c r="AG516" s="199"/>
      <c r="AH516" s="199"/>
      <c r="AI516" s="199"/>
      <c r="AJ516" s="199"/>
      <c r="AK516" s="199"/>
      <c r="AL516" s="199"/>
      <c r="AM516" s="199"/>
      <c r="AN516" s="199"/>
      <c r="AO516" s="199"/>
      <c r="AP516" s="199"/>
      <c r="AQ516" s="199"/>
      <c r="AR516" s="199"/>
      <c r="AS516" s="199"/>
      <c r="AT516" s="199"/>
      <c r="AU516" s="199"/>
      <c r="AV516" s="199"/>
      <c r="AW516" s="199"/>
      <c r="AX516" s="199"/>
      <c r="AY516" s="199"/>
      <c r="AZ516" s="199"/>
      <c r="BA516" s="199"/>
      <c r="BB516" s="199"/>
      <c r="BC516" s="199"/>
      <c r="BD516" s="201" t="str">
        <f t="shared" si="19"/>
        <v>415 (koupelna):(2,1+2,1+2+2)*2*0,3718</v>
      </c>
      <c r="BE516" s="199"/>
      <c r="BF516" s="199"/>
      <c r="BG516" s="199"/>
      <c r="BH516" s="199"/>
      <c r="BI516" s="199"/>
    </row>
    <row r="517" spans="1:104" x14ac:dyDescent="0.2">
      <c r="A517" s="191"/>
      <c r="B517" s="192"/>
      <c r="C517" s="331" t="s">
        <v>2599</v>
      </c>
      <c r="D517" s="332"/>
      <c r="E517" s="193">
        <v>1.0072000000000001</v>
      </c>
      <c r="F517" s="194"/>
      <c r="G517" s="195"/>
      <c r="H517" s="196"/>
      <c r="I517" s="197"/>
      <c r="J517" s="184"/>
      <c r="K517" s="197"/>
      <c r="M517" s="198" t="s">
        <v>2599</v>
      </c>
      <c r="O517" s="199"/>
      <c r="Z517" s="199"/>
      <c r="AA517" s="199"/>
      <c r="AB517" s="199"/>
      <c r="AC517" s="199"/>
      <c r="AD517" s="199"/>
      <c r="AE517" s="199"/>
      <c r="AF517" s="199"/>
      <c r="AG517" s="199"/>
      <c r="AH517" s="199"/>
      <c r="AI517" s="199"/>
      <c r="AJ517" s="199"/>
      <c r="AK517" s="199"/>
      <c r="AL517" s="199"/>
      <c r="AM517" s="199"/>
      <c r="AN517" s="199"/>
      <c r="AO517" s="199"/>
      <c r="AP517" s="199"/>
      <c r="AQ517" s="199"/>
      <c r="AR517" s="199"/>
      <c r="AS517" s="199"/>
      <c r="AT517" s="199"/>
      <c r="AU517" s="199"/>
      <c r="AV517" s="199"/>
      <c r="AW517" s="199"/>
      <c r="AX517" s="199"/>
      <c r="AY517" s="199"/>
      <c r="AZ517" s="199"/>
      <c r="BA517" s="199"/>
      <c r="BB517" s="199"/>
      <c r="BC517" s="199"/>
      <c r="BD517" s="201" t="str">
        <f t="shared" si="19"/>
        <v>420 (koupelna):(1,955+1,955+1,985+1,985)*2*0,3718</v>
      </c>
      <c r="BE517" s="199"/>
      <c r="BF517" s="199"/>
      <c r="BG517" s="199"/>
      <c r="BH517" s="199"/>
      <c r="BI517" s="199"/>
    </row>
    <row r="518" spans="1:104" x14ac:dyDescent="0.2">
      <c r="A518" s="191"/>
      <c r="B518" s="192"/>
      <c r="C518" s="331" t="s">
        <v>2600</v>
      </c>
      <c r="D518" s="332"/>
      <c r="E518" s="193">
        <v>6.6254999999999997</v>
      </c>
      <c r="F518" s="194"/>
      <c r="G518" s="195"/>
      <c r="H518" s="196"/>
      <c r="I518" s="197"/>
      <c r="J518" s="184"/>
      <c r="K518" s="197"/>
      <c r="M518" s="198" t="s">
        <v>2600</v>
      </c>
      <c r="O518" s="199"/>
      <c r="Z518" s="199"/>
      <c r="AA518" s="199"/>
      <c r="AB518" s="199"/>
      <c r="AC518" s="199"/>
      <c r="AD518" s="199"/>
      <c r="AE518" s="199"/>
      <c r="AF518" s="199"/>
      <c r="AG518" s="199"/>
      <c r="AH518" s="199"/>
      <c r="AI518" s="199"/>
      <c r="AJ518" s="199"/>
      <c r="AK518" s="199"/>
      <c r="AL518" s="199"/>
      <c r="AM518" s="199"/>
      <c r="AN518" s="199"/>
      <c r="AO518" s="199"/>
      <c r="AP518" s="199"/>
      <c r="AQ518" s="199"/>
      <c r="AR518" s="199"/>
      <c r="AS518" s="199"/>
      <c r="AT518" s="199"/>
      <c r="AU518" s="199"/>
      <c r="AV518" s="199"/>
      <c r="AW518" s="199"/>
      <c r="AX518" s="199"/>
      <c r="AY518" s="199"/>
      <c r="AZ518" s="199"/>
      <c r="BA518" s="199"/>
      <c r="BB518" s="199"/>
      <c r="BC518" s="199"/>
      <c r="BD518" s="201" t="str">
        <f t="shared" si="19"/>
        <v>421 obklad kuchuňská linka :(2,2+2,1)*0,63*0,3718</v>
      </c>
      <c r="BE518" s="199"/>
      <c r="BF518" s="199"/>
      <c r="BG518" s="199"/>
      <c r="BH518" s="199"/>
      <c r="BI518" s="199"/>
    </row>
    <row r="519" spans="1:104" x14ac:dyDescent="0.2">
      <c r="A519" s="191"/>
      <c r="B519" s="192"/>
      <c r="C519" s="331" t="s">
        <v>2601</v>
      </c>
      <c r="D519" s="332"/>
      <c r="E519" s="193">
        <v>2.7170999999999998</v>
      </c>
      <c r="F519" s="194"/>
      <c r="G519" s="195"/>
      <c r="H519" s="196"/>
      <c r="I519" s="197"/>
      <c r="J519" s="184"/>
      <c r="K519" s="197"/>
      <c r="M519" s="198" t="s">
        <v>2601</v>
      </c>
      <c r="O519" s="199"/>
      <c r="Z519" s="199"/>
      <c r="AA519" s="199"/>
      <c r="AB519" s="199"/>
      <c r="AC519" s="199"/>
      <c r="AD519" s="199"/>
      <c r="AE519" s="199"/>
      <c r="AF519" s="199"/>
      <c r="AG519" s="199"/>
      <c r="AH519" s="199"/>
      <c r="AI519" s="199"/>
      <c r="AJ519" s="199"/>
      <c r="AK519" s="199"/>
      <c r="AL519" s="199"/>
      <c r="AM519" s="199"/>
      <c r="AN519" s="199"/>
      <c r="AO519" s="199"/>
      <c r="AP519" s="199"/>
      <c r="AQ519" s="199"/>
      <c r="AR519" s="199"/>
      <c r="AS519" s="199"/>
      <c r="AT519" s="199"/>
      <c r="AU519" s="199"/>
      <c r="AV519" s="199"/>
      <c r="AW519" s="199"/>
      <c r="AX519" s="199"/>
      <c r="AY519" s="199"/>
      <c r="AZ519" s="199"/>
      <c r="BA519" s="199"/>
      <c r="BB519" s="199"/>
      <c r="BC519" s="199"/>
      <c r="BD519" s="201" t="str">
        <f t="shared" si="19"/>
        <v>425 (koupelna):(2,76+2,76+1,695+1,695)*2*0,3718</v>
      </c>
      <c r="BE519" s="199"/>
      <c r="BF519" s="199"/>
      <c r="BG519" s="199"/>
      <c r="BH519" s="199"/>
      <c r="BI519" s="199"/>
    </row>
    <row r="520" spans="1:104" x14ac:dyDescent="0.2">
      <c r="A520" s="191"/>
      <c r="B520" s="192"/>
      <c r="C520" s="331" t="s">
        <v>2602</v>
      </c>
      <c r="D520" s="332"/>
      <c r="E520" s="193">
        <v>0.96040000000000003</v>
      </c>
      <c r="F520" s="194"/>
      <c r="G520" s="195"/>
      <c r="H520" s="196"/>
      <c r="I520" s="197"/>
      <c r="J520" s="184"/>
      <c r="K520" s="197"/>
      <c r="M520" s="198" t="s">
        <v>2602</v>
      </c>
      <c r="O520" s="199"/>
      <c r="Z520" s="199"/>
      <c r="AA520" s="199"/>
      <c r="AB520" s="199"/>
      <c r="AC520" s="199"/>
      <c r="AD520" s="199"/>
      <c r="AE520" s="199"/>
      <c r="AF520" s="199"/>
      <c r="AG520" s="199"/>
      <c r="AH520" s="199"/>
      <c r="AI520" s="199"/>
      <c r="AJ520" s="199"/>
      <c r="AK520" s="199"/>
      <c r="AL520" s="199"/>
      <c r="AM520" s="199"/>
      <c r="AN520" s="199"/>
      <c r="AO520" s="199"/>
      <c r="AP520" s="199"/>
      <c r="AQ520" s="199"/>
      <c r="AR520" s="199"/>
      <c r="AS520" s="199"/>
      <c r="AT520" s="199"/>
      <c r="AU520" s="199"/>
      <c r="AV520" s="199"/>
      <c r="AW520" s="199"/>
      <c r="AX520" s="199"/>
      <c r="AY520" s="199"/>
      <c r="AZ520" s="199"/>
      <c r="BA520" s="199"/>
      <c r="BB520" s="199"/>
      <c r="BC520" s="199"/>
      <c r="BD520" s="201" t="str">
        <f t="shared" si="19"/>
        <v>426 (WC):(1,41+1,41+1,2+1,2)*1,4*0,3718</v>
      </c>
      <c r="BE520" s="199"/>
      <c r="BF520" s="199"/>
      <c r="BG520" s="199"/>
      <c r="BH520" s="199"/>
      <c r="BI520" s="199"/>
    </row>
    <row r="521" spans="1:104" ht="22.5" x14ac:dyDescent="0.2">
      <c r="A521" s="161">
        <v>69</v>
      </c>
      <c r="B521" s="162" t="s">
        <v>1016</v>
      </c>
      <c r="C521" s="163" t="s">
        <v>1017</v>
      </c>
      <c r="D521" s="164" t="s">
        <v>248</v>
      </c>
      <c r="E521" s="165">
        <v>0.16739999999999999</v>
      </c>
      <c r="F521" s="122">
        <f>'01 109 '!F521</f>
        <v>0</v>
      </c>
      <c r="G521" s="166">
        <f>E521*F521</f>
        <v>0</v>
      </c>
      <c r="H521" s="167">
        <v>0</v>
      </c>
      <c r="I521" s="168">
        <f>E521*H521</f>
        <v>0</v>
      </c>
      <c r="J521" s="167"/>
      <c r="K521" s="168">
        <f>E521*J521</f>
        <v>0</v>
      </c>
      <c r="O521" s="199"/>
      <c r="Z521" s="199"/>
      <c r="AA521" s="199">
        <v>12</v>
      </c>
      <c r="AB521" s="199">
        <v>0</v>
      </c>
      <c r="AC521" s="199">
        <v>72</v>
      </c>
      <c r="AD521" s="199"/>
      <c r="AE521" s="199"/>
      <c r="AF521" s="199"/>
      <c r="AG521" s="199"/>
      <c r="AH521" s="199"/>
      <c r="AI521" s="199"/>
      <c r="AJ521" s="199"/>
      <c r="AK521" s="199"/>
      <c r="AL521" s="199"/>
      <c r="AM521" s="199"/>
      <c r="AN521" s="199"/>
      <c r="AO521" s="199"/>
      <c r="AP521" s="199"/>
      <c r="AQ521" s="199"/>
      <c r="AR521" s="199"/>
      <c r="AS521" s="199"/>
      <c r="AT521" s="199"/>
      <c r="AU521" s="199"/>
      <c r="AV521" s="199"/>
      <c r="AW521" s="199"/>
      <c r="AX521" s="199"/>
      <c r="AY521" s="199"/>
      <c r="AZ521" s="200">
        <f>G521</f>
        <v>0</v>
      </c>
      <c r="BA521" s="199"/>
      <c r="BB521" s="199"/>
      <c r="BC521" s="199"/>
      <c r="BD521" s="199"/>
      <c r="BE521" s="199"/>
      <c r="BF521" s="199"/>
      <c r="BG521" s="199"/>
      <c r="BH521" s="199"/>
      <c r="BI521" s="199"/>
      <c r="CA521" s="199">
        <v>12</v>
      </c>
      <c r="CB521" s="199">
        <v>0</v>
      </c>
      <c r="CZ521" s="124">
        <v>2</v>
      </c>
    </row>
    <row r="522" spans="1:104" x14ac:dyDescent="0.2">
      <c r="A522" s="191"/>
      <c r="B522" s="192"/>
      <c r="C522" s="331" t="s">
        <v>2090</v>
      </c>
      <c r="D522" s="332"/>
      <c r="E522" s="193">
        <v>0.16739999999999999</v>
      </c>
      <c r="F522" s="194"/>
      <c r="G522" s="195"/>
      <c r="H522" s="196"/>
      <c r="I522" s="197"/>
      <c r="J522" s="184"/>
      <c r="K522" s="197"/>
      <c r="M522" s="198" t="s">
        <v>2090</v>
      </c>
      <c r="O522" s="199"/>
      <c r="Z522" s="199"/>
      <c r="AA522" s="199"/>
      <c r="AB522" s="199"/>
      <c r="AC522" s="199"/>
      <c r="AD522" s="199"/>
      <c r="AE522" s="199"/>
      <c r="AF522" s="199"/>
      <c r="AG522" s="199"/>
      <c r="AH522" s="199"/>
      <c r="AI522" s="199"/>
      <c r="AJ522" s="199"/>
      <c r="AK522" s="199"/>
      <c r="AL522" s="199"/>
      <c r="AM522" s="199"/>
      <c r="AN522" s="199"/>
      <c r="AO522" s="199"/>
      <c r="AP522" s="199"/>
      <c r="AQ522" s="199"/>
      <c r="AR522" s="199"/>
      <c r="AS522" s="199"/>
      <c r="AT522" s="199"/>
      <c r="AU522" s="199"/>
      <c r="AV522" s="199"/>
      <c r="AW522" s="199"/>
      <c r="AX522" s="199"/>
      <c r="AY522" s="199"/>
      <c r="AZ522" s="199"/>
      <c r="BA522" s="199"/>
      <c r="BB522" s="199"/>
      <c r="BC522" s="199"/>
      <c r="BD522" s="201" t="str">
        <f>C521</f>
        <v xml:space="preserve">Přesun hmot pro izolace proti vodě, výšky do 60 m </v>
      </c>
      <c r="BE522" s="199"/>
      <c r="BF522" s="199"/>
      <c r="BG522" s="199"/>
      <c r="BH522" s="199"/>
      <c r="BI522" s="199"/>
    </row>
    <row r="523" spans="1:104" x14ac:dyDescent="0.2">
      <c r="A523" s="169" t="s">
        <v>42</v>
      </c>
      <c r="B523" s="170" t="s">
        <v>995</v>
      </c>
      <c r="C523" s="171" t="s">
        <v>996</v>
      </c>
      <c r="D523" s="172"/>
      <c r="E523" s="173"/>
      <c r="F523" s="173"/>
      <c r="G523" s="174">
        <f>SUM(G507:G522)</f>
        <v>0</v>
      </c>
      <c r="H523" s="175"/>
      <c r="I523" s="174">
        <f>SUM(I507:I522)</f>
        <v>0.167385904</v>
      </c>
      <c r="J523" s="176"/>
      <c r="K523" s="174">
        <f>SUM(K507:K522)</f>
        <v>0</v>
      </c>
      <c r="O523" s="199"/>
      <c r="X523" s="202">
        <f>K523</f>
        <v>0</v>
      </c>
      <c r="Y523" s="202">
        <f>I523</f>
        <v>0.167385904</v>
      </c>
      <c r="Z523" s="200">
        <f>G523</f>
        <v>0</v>
      </c>
      <c r="AA523" s="199"/>
      <c r="AB523" s="199"/>
      <c r="AC523" s="199"/>
      <c r="AD523" s="199"/>
      <c r="AE523" s="199"/>
      <c r="AF523" s="199"/>
      <c r="AG523" s="199"/>
      <c r="AH523" s="199"/>
      <c r="AI523" s="199"/>
      <c r="AJ523" s="199"/>
      <c r="AK523" s="199"/>
      <c r="AL523" s="199"/>
      <c r="AM523" s="199"/>
      <c r="AN523" s="199"/>
      <c r="AO523" s="199"/>
      <c r="AP523" s="199"/>
      <c r="AQ523" s="199"/>
      <c r="AR523" s="199"/>
      <c r="AS523" s="199"/>
      <c r="AT523" s="199"/>
      <c r="AU523" s="199"/>
      <c r="AV523" s="199"/>
      <c r="AW523" s="199"/>
      <c r="AX523" s="199"/>
      <c r="AY523" s="199"/>
      <c r="AZ523" s="199"/>
      <c r="BA523" s="203"/>
      <c r="BB523" s="203"/>
      <c r="BC523" s="203"/>
      <c r="BD523" s="203"/>
      <c r="BE523" s="203"/>
      <c r="BF523" s="203"/>
      <c r="BG523" s="199"/>
      <c r="BH523" s="199"/>
      <c r="BI523" s="199"/>
    </row>
    <row r="524" spans="1:104" ht="14.25" customHeight="1" x14ac:dyDescent="0.2">
      <c r="A524" s="151" t="s">
        <v>38</v>
      </c>
      <c r="B524" s="152" t="s">
        <v>1779</v>
      </c>
      <c r="C524" s="153" t="s">
        <v>1780</v>
      </c>
      <c r="D524" s="154"/>
      <c r="E524" s="155"/>
      <c r="F524" s="155"/>
      <c r="G524" s="156"/>
      <c r="H524" s="157"/>
      <c r="I524" s="158"/>
      <c r="J524" s="159"/>
      <c r="K524" s="160"/>
      <c r="O524" s="199"/>
    </row>
    <row r="525" spans="1:104" ht="22.5" x14ac:dyDescent="0.2">
      <c r="A525" s="161">
        <v>70</v>
      </c>
      <c r="B525" s="162" t="s">
        <v>1781</v>
      </c>
      <c r="C525" s="163" t="s">
        <v>1782</v>
      </c>
      <c r="D525" s="164" t="s">
        <v>41</v>
      </c>
      <c r="E525" s="165">
        <v>14.797599999999999</v>
      </c>
      <c r="F525" s="122">
        <f>'01 109 '!F525</f>
        <v>0</v>
      </c>
      <c r="G525" s="166">
        <f>E525*F525</f>
        <v>0</v>
      </c>
      <c r="H525" s="167">
        <v>3.3E-4</v>
      </c>
      <c r="I525" s="168">
        <f>E525*H525</f>
        <v>4.883208E-3</v>
      </c>
      <c r="J525" s="167">
        <v>0</v>
      </c>
      <c r="K525" s="168">
        <f>E525*J525</f>
        <v>0</v>
      </c>
      <c r="O525" s="199"/>
      <c r="Z525" s="199"/>
      <c r="AA525" s="199">
        <v>1</v>
      </c>
      <c r="AB525" s="199">
        <v>7</v>
      </c>
      <c r="AC525" s="199">
        <v>7</v>
      </c>
      <c r="AD525" s="199"/>
      <c r="AE525" s="199"/>
      <c r="AF525" s="199"/>
      <c r="AG525" s="199"/>
      <c r="AH525" s="199"/>
      <c r="AI525" s="199"/>
      <c r="AJ525" s="199"/>
      <c r="AK525" s="199"/>
      <c r="AL525" s="199"/>
      <c r="AM525" s="199"/>
      <c r="AN525" s="199"/>
      <c r="AO525" s="199"/>
      <c r="AP525" s="199"/>
      <c r="AQ525" s="199"/>
      <c r="AR525" s="199"/>
      <c r="AS525" s="199"/>
      <c r="AT525" s="199"/>
      <c r="AU525" s="199"/>
      <c r="AV525" s="199"/>
      <c r="AW525" s="199"/>
      <c r="AX525" s="199"/>
      <c r="AY525" s="199"/>
      <c r="AZ525" s="200">
        <f>G525</f>
        <v>0</v>
      </c>
      <c r="BA525" s="199"/>
      <c r="BB525" s="199"/>
      <c r="BC525" s="199"/>
      <c r="BD525" s="199"/>
      <c r="BE525" s="199"/>
      <c r="BF525" s="199"/>
      <c r="BG525" s="199"/>
      <c r="BH525" s="199"/>
      <c r="BI525" s="199"/>
      <c r="CA525" s="199">
        <v>1</v>
      </c>
      <c r="CB525" s="199">
        <v>7</v>
      </c>
      <c r="CZ525" s="124">
        <v>2</v>
      </c>
    </row>
    <row r="526" spans="1:104" ht="25.5" x14ac:dyDescent="0.2">
      <c r="A526" s="191"/>
      <c r="B526" s="192"/>
      <c r="C526" s="331" t="s">
        <v>2071</v>
      </c>
      <c r="D526" s="332"/>
      <c r="E526" s="193">
        <v>10.559100000000001</v>
      </c>
      <c r="F526" s="194"/>
      <c r="G526" s="195"/>
      <c r="H526" s="196"/>
      <c r="I526" s="197"/>
      <c r="J526" s="184"/>
      <c r="K526" s="197"/>
      <c r="M526" s="198" t="s">
        <v>2071</v>
      </c>
      <c r="O526" s="199"/>
      <c r="Z526" s="199"/>
      <c r="AA526" s="199"/>
      <c r="AB526" s="199"/>
      <c r="AC526" s="199"/>
      <c r="AD526" s="199"/>
      <c r="AE526" s="199"/>
      <c r="AF526" s="199"/>
      <c r="AG526" s="199"/>
      <c r="AH526" s="199"/>
      <c r="AI526" s="199"/>
      <c r="AJ526" s="199"/>
      <c r="AK526" s="199"/>
      <c r="AL526" s="199"/>
      <c r="AM526" s="199"/>
      <c r="AN526" s="199"/>
      <c r="AO526" s="199"/>
      <c r="AP526" s="199"/>
      <c r="AQ526" s="199"/>
      <c r="AR526" s="199"/>
      <c r="AS526" s="199"/>
      <c r="AT526" s="199"/>
      <c r="AU526" s="199"/>
      <c r="AV526" s="199"/>
      <c r="AW526" s="199"/>
      <c r="AX526" s="199"/>
      <c r="AY526" s="199"/>
      <c r="AZ526" s="199"/>
      <c r="BA526" s="199"/>
      <c r="BB526" s="199"/>
      <c r="BC526" s="199"/>
      <c r="BD526" s="201" t="str">
        <f>C525</f>
        <v>Izolace proti vlhkosti vodor.,nátěr penetr.emulzí včetně emulze  0,3 kg/m2</v>
      </c>
      <c r="BE526" s="199"/>
      <c r="BF526" s="199"/>
      <c r="BG526" s="199"/>
      <c r="BH526" s="199"/>
      <c r="BI526" s="199"/>
    </row>
    <row r="527" spans="1:104" x14ac:dyDescent="0.2">
      <c r="A527" s="191"/>
      <c r="B527" s="192"/>
      <c r="C527" s="331" t="s">
        <v>2072</v>
      </c>
      <c r="D527" s="332"/>
      <c r="E527" s="193">
        <v>4.2385000000000002</v>
      </c>
      <c r="F527" s="194"/>
      <c r="G527" s="195"/>
      <c r="H527" s="196"/>
      <c r="I527" s="197"/>
      <c r="J527" s="184"/>
      <c r="K527" s="197"/>
      <c r="M527" s="198" t="s">
        <v>2072</v>
      </c>
      <c r="O527" s="199"/>
      <c r="Z527" s="199"/>
      <c r="AA527" s="199"/>
      <c r="AB527" s="199"/>
      <c r="AC527" s="199"/>
      <c r="AD527" s="199"/>
      <c r="AE527" s="199"/>
      <c r="AF527" s="199"/>
      <c r="AG527" s="199"/>
      <c r="AH527" s="199"/>
      <c r="AI527" s="199"/>
      <c r="AJ527" s="199"/>
      <c r="AK527" s="199"/>
      <c r="AL527" s="199"/>
      <c r="AM527" s="199"/>
      <c r="AN527" s="199"/>
      <c r="AO527" s="199"/>
      <c r="AP527" s="199"/>
      <c r="AQ527" s="199"/>
      <c r="AR527" s="199"/>
      <c r="AS527" s="199"/>
      <c r="AT527" s="199"/>
      <c r="AU527" s="199"/>
      <c r="AV527" s="199"/>
      <c r="AW527" s="199"/>
      <c r="AX527" s="199"/>
      <c r="AY527" s="199"/>
      <c r="AZ527" s="199"/>
      <c r="BA527" s="199"/>
      <c r="BB527" s="199"/>
      <c r="BC527" s="199"/>
      <c r="BD527" s="201" t="str">
        <f>C526</f>
        <v>P12:28,4*0,3718</v>
      </c>
      <c r="BE527" s="199"/>
      <c r="BF527" s="199"/>
      <c r="BG527" s="199"/>
      <c r="BH527" s="199"/>
      <c r="BI527" s="199"/>
    </row>
    <row r="528" spans="1:104" ht="22.5" x14ac:dyDescent="0.2">
      <c r="A528" s="161">
        <v>71</v>
      </c>
      <c r="B528" s="162" t="s">
        <v>997</v>
      </c>
      <c r="C528" s="163" t="s">
        <v>998</v>
      </c>
      <c r="D528" s="164" t="s">
        <v>41</v>
      </c>
      <c r="E528" s="165">
        <v>14.797599999999999</v>
      </c>
      <c r="F528" s="122">
        <f>'01 109 '!F528</f>
        <v>0</v>
      </c>
      <c r="G528" s="166">
        <f>E528*F528</f>
        <v>0</v>
      </c>
      <c r="H528" s="167">
        <v>5.5900000000000004E-3</v>
      </c>
      <c r="I528" s="168">
        <f>E528*H528</f>
        <v>8.2718583999999998E-2</v>
      </c>
      <c r="J528" s="167">
        <v>0</v>
      </c>
      <c r="K528" s="168">
        <f>E528*J528</f>
        <v>0</v>
      </c>
      <c r="O528" s="199"/>
      <c r="Z528" s="199"/>
      <c r="AA528" s="199">
        <v>1</v>
      </c>
      <c r="AB528" s="199">
        <v>7</v>
      </c>
      <c r="AC528" s="199">
        <v>7</v>
      </c>
      <c r="AD528" s="199"/>
      <c r="AE528" s="199"/>
      <c r="AF528" s="199"/>
      <c r="AG528" s="199"/>
      <c r="AH528" s="199"/>
      <c r="AI528" s="199"/>
      <c r="AJ528" s="199"/>
      <c r="AK528" s="199"/>
      <c r="AL528" s="199"/>
      <c r="AM528" s="199"/>
      <c r="AN528" s="199"/>
      <c r="AO528" s="199"/>
      <c r="AP528" s="199"/>
      <c r="AQ528" s="199"/>
      <c r="AR528" s="199"/>
      <c r="AS528" s="199"/>
      <c r="AT528" s="199"/>
      <c r="AU528" s="199"/>
      <c r="AV528" s="199"/>
      <c r="AW528" s="199"/>
      <c r="AX528" s="199"/>
      <c r="AY528" s="199"/>
      <c r="AZ528" s="200">
        <f>G528</f>
        <v>0</v>
      </c>
      <c r="BA528" s="199"/>
      <c r="BB528" s="199"/>
      <c r="BC528" s="199"/>
      <c r="BD528" s="199"/>
      <c r="BE528" s="199"/>
      <c r="BF528" s="199"/>
      <c r="BG528" s="199"/>
      <c r="BH528" s="199"/>
      <c r="BI528" s="199"/>
      <c r="CA528" s="199">
        <v>1</v>
      </c>
      <c r="CB528" s="199">
        <v>7</v>
      </c>
      <c r="CZ528" s="124">
        <v>2</v>
      </c>
    </row>
    <row r="529" spans="1:104" ht="22.5" x14ac:dyDescent="0.2">
      <c r="A529" s="191"/>
      <c r="B529" s="192"/>
      <c r="C529" s="312" t="s">
        <v>999</v>
      </c>
      <c r="D529" s="313"/>
      <c r="E529" s="313"/>
      <c r="F529" s="313"/>
      <c r="G529" s="314"/>
      <c r="I529" s="197"/>
      <c r="K529" s="197"/>
      <c r="L529" s="198" t="s">
        <v>999</v>
      </c>
      <c r="O529" s="199"/>
      <c r="Z529" s="199"/>
      <c r="AA529" s="199"/>
      <c r="AB529" s="199"/>
      <c r="AC529" s="199"/>
      <c r="AD529" s="199"/>
      <c r="AE529" s="199"/>
      <c r="AF529" s="199"/>
      <c r="AG529" s="199"/>
      <c r="AH529" s="199"/>
      <c r="AI529" s="199"/>
      <c r="AJ529" s="199"/>
      <c r="AK529" s="199"/>
      <c r="AL529" s="199"/>
      <c r="AM529" s="199"/>
      <c r="AN529" s="199"/>
      <c r="AO529" s="199"/>
      <c r="AP529" s="199"/>
      <c r="AQ529" s="199"/>
      <c r="AR529" s="199"/>
      <c r="AS529" s="199"/>
      <c r="AT529" s="199"/>
      <c r="AU529" s="199"/>
      <c r="AV529" s="199"/>
      <c r="AW529" s="199"/>
      <c r="AX529" s="199"/>
      <c r="AY529" s="199"/>
      <c r="AZ529" s="199"/>
      <c r="BA529" s="199"/>
      <c r="BB529" s="199"/>
      <c r="BC529" s="199"/>
      <c r="BD529" s="199"/>
      <c r="BE529" s="199"/>
      <c r="BF529" s="199"/>
      <c r="BG529" s="199"/>
      <c r="BH529" s="199"/>
      <c r="BI529" s="199"/>
    </row>
    <row r="530" spans="1:104" ht="33.75" x14ac:dyDescent="0.2">
      <c r="A530" s="191"/>
      <c r="B530" s="192"/>
      <c r="C530" s="312" t="s">
        <v>1000</v>
      </c>
      <c r="D530" s="313"/>
      <c r="E530" s="313"/>
      <c r="F530" s="313"/>
      <c r="G530" s="314"/>
      <c r="I530" s="197"/>
      <c r="K530" s="197"/>
      <c r="L530" s="198" t="s">
        <v>1000</v>
      </c>
      <c r="O530" s="199"/>
      <c r="Z530" s="199"/>
      <c r="AA530" s="199"/>
      <c r="AB530" s="199"/>
      <c r="AC530" s="199"/>
      <c r="AD530" s="199"/>
      <c r="AE530" s="199"/>
      <c r="AF530" s="199"/>
      <c r="AG530" s="199"/>
      <c r="AH530" s="199"/>
      <c r="AI530" s="199"/>
      <c r="AJ530" s="199"/>
      <c r="AK530" s="199"/>
      <c r="AL530" s="199"/>
      <c r="AM530" s="199"/>
      <c r="AN530" s="199"/>
      <c r="AO530" s="199"/>
      <c r="AP530" s="199"/>
      <c r="AQ530" s="199"/>
      <c r="AR530" s="199"/>
      <c r="AS530" s="199"/>
      <c r="AT530" s="199"/>
      <c r="AU530" s="199"/>
      <c r="AV530" s="199"/>
      <c r="AW530" s="199"/>
      <c r="AX530" s="199"/>
      <c r="AY530" s="199"/>
      <c r="AZ530" s="199"/>
      <c r="BA530" s="199"/>
      <c r="BB530" s="199"/>
      <c r="BC530" s="199"/>
      <c r="BD530" s="199"/>
      <c r="BE530" s="199"/>
      <c r="BF530" s="199"/>
      <c r="BG530" s="199"/>
      <c r="BH530" s="199"/>
      <c r="BI530" s="199"/>
    </row>
    <row r="531" spans="1:104" ht="51" x14ac:dyDescent="0.2">
      <c r="A531" s="191"/>
      <c r="B531" s="192"/>
      <c r="C531" s="331" t="s">
        <v>2071</v>
      </c>
      <c r="D531" s="332"/>
      <c r="E531" s="193">
        <v>10.559100000000001</v>
      </c>
      <c r="F531" s="194"/>
      <c r="G531" s="195"/>
      <c r="H531" s="196"/>
      <c r="I531" s="197"/>
      <c r="J531" s="184"/>
      <c r="K531" s="197"/>
      <c r="M531" s="198" t="s">
        <v>2071</v>
      </c>
      <c r="O531" s="199"/>
      <c r="Z531" s="199"/>
      <c r="AA531" s="199"/>
      <c r="AB531" s="199"/>
      <c r="AC531" s="199"/>
      <c r="AD531" s="199"/>
      <c r="AE531" s="199"/>
      <c r="AF531" s="199"/>
      <c r="AG531" s="199"/>
      <c r="AH531" s="199"/>
      <c r="AI531" s="199"/>
      <c r="AJ531" s="199"/>
      <c r="AK531" s="199"/>
      <c r="AL531" s="199"/>
      <c r="AM531" s="199"/>
      <c r="AN531" s="199"/>
      <c r="AO531" s="199"/>
      <c r="AP531" s="199"/>
      <c r="AQ531" s="199"/>
      <c r="AR531" s="199"/>
      <c r="AS531" s="199"/>
      <c r="AT531" s="199"/>
      <c r="AU531" s="199"/>
      <c r="AV531" s="199"/>
      <c r="AW531" s="199"/>
      <c r="AX531" s="199"/>
      <c r="AY531" s="199"/>
      <c r="AZ531" s="199"/>
      <c r="BA531" s="199"/>
      <c r="BB531" s="199"/>
      <c r="BC531" s="199"/>
      <c r="BD531" s="201" t="str">
        <f>C530</f>
        <v>Je určený pro parotěsnou a popřípadě pojistnou hydroizolační vrstvu plochých střech a pro izolaci spodní stavby proti zemní vlhkosti, gravitační i tlakové vodě (v kombinaci s jedním nebo dvěma dalšími pásy) a radonu.</v>
      </c>
      <c r="BE531" s="199"/>
      <c r="BF531" s="199"/>
      <c r="BG531" s="199"/>
      <c r="BH531" s="199"/>
      <c r="BI531" s="199"/>
    </row>
    <row r="532" spans="1:104" x14ac:dyDescent="0.2">
      <c r="A532" s="191"/>
      <c r="B532" s="192"/>
      <c r="C532" s="331" t="s">
        <v>2072</v>
      </c>
      <c r="D532" s="332"/>
      <c r="E532" s="193">
        <v>4.2385000000000002</v>
      </c>
      <c r="F532" s="194"/>
      <c r="G532" s="195"/>
      <c r="H532" s="196"/>
      <c r="I532" s="197"/>
      <c r="J532" s="184"/>
      <c r="K532" s="197"/>
      <c r="M532" s="198" t="s">
        <v>2072</v>
      </c>
      <c r="O532" s="199"/>
      <c r="Z532" s="199"/>
      <c r="AA532" s="199"/>
      <c r="AB532" s="199"/>
      <c r="AC532" s="199"/>
      <c r="AD532" s="199"/>
      <c r="AE532" s="199"/>
      <c r="AF532" s="199"/>
      <c r="AG532" s="199"/>
      <c r="AH532" s="199"/>
      <c r="AI532" s="199"/>
      <c r="AJ532" s="199"/>
      <c r="AK532" s="199"/>
      <c r="AL532" s="199"/>
      <c r="AM532" s="199"/>
      <c r="AN532" s="199"/>
      <c r="AO532" s="199"/>
      <c r="AP532" s="199"/>
      <c r="AQ532" s="199"/>
      <c r="AR532" s="199"/>
      <c r="AS532" s="199"/>
      <c r="AT532" s="199"/>
      <c r="AU532" s="199"/>
      <c r="AV532" s="199"/>
      <c r="AW532" s="199"/>
      <c r="AX532" s="199"/>
      <c r="AY532" s="199"/>
      <c r="AZ532" s="199"/>
      <c r="BA532" s="199"/>
      <c r="BB532" s="199"/>
      <c r="BC532" s="199"/>
      <c r="BD532" s="201" t="str">
        <f>C531</f>
        <v>P12:28,4*0,3718</v>
      </c>
      <c r="BE532" s="199"/>
      <c r="BF532" s="199"/>
      <c r="BG532" s="199"/>
      <c r="BH532" s="199"/>
      <c r="BI532" s="199"/>
    </row>
    <row r="533" spans="1:104" x14ac:dyDescent="0.2">
      <c r="A533" s="161">
        <v>72</v>
      </c>
      <c r="B533" s="162" t="s">
        <v>1783</v>
      </c>
      <c r="C533" s="163" t="s">
        <v>1784</v>
      </c>
      <c r="D533" s="164" t="s">
        <v>41</v>
      </c>
      <c r="E533" s="165">
        <v>14.797599999999999</v>
      </c>
      <c r="F533" s="122">
        <f>'01 109 '!F533</f>
        <v>0</v>
      </c>
      <c r="G533" s="166">
        <f>E533*F533</f>
        <v>0</v>
      </c>
      <c r="H533" s="167">
        <v>4.0000000000000003E-5</v>
      </c>
      <c r="I533" s="168">
        <f>E533*H533</f>
        <v>5.9190399999999998E-4</v>
      </c>
      <c r="J533" s="167">
        <v>0</v>
      </c>
      <c r="K533" s="168">
        <f>E533*J533</f>
        <v>0</v>
      </c>
      <c r="O533" s="199"/>
      <c r="Z533" s="199"/>
      <c r="AA533" s="199">
        <v>1</v>
      </c>
      <c r="AB533" s="199">
        <v>7</v>
      </c>
      <c r="AC533" s="199">
        <v>7</v>
      </c>
      <c r="AD533" s="199"/>
      <c r="AE533" s="199"/>
      <c r="AF533" s="199"/>
      <c r="AG533" s="199"/>
      <c r="AH533" s="199"/>
      <c r="AI533" s="199"/>
      <c r="AJ533" s="199"/>
      <c r="AK533" s="199"/>
      <c r="AL533" s="199"/>
      <c r="AM533" s="199"/>
      <c r="AN533" s="199"/>
      <c r="AO533" s="199"/>
      <c r="AP533" s="199"/>
      <c r="AQ533" s="199"/>
      <c r="AR533" s="199"/>
      <c r="AS533" s="199"/>
      <c r="AT533" s="199"/>
      <c r="AU533" s="199"/>
      <c r="AV533" s="199"/>
      <c r="AW533" s="199"/>
      <c r="AX533" s="199"/>
      <c r="AY533" s="199"/>
      <c r="AZ533" s="200">
        <f>G533</f>
        <v>0</v>
      </c>
      <c r="BA533" s="199"/>
      <c r="BB533" s="199"/>
      <c r="BC533" s="199"/>
      <c r="BD533" s="199"/>
      <c r="BE533" s="199"/>
      <c r="BF533" s="199"/>
      <c r="BG533" s="199"/>
      <c r="BH533" s="199"/>
      <c r="BI533" s="199"/>
      <c r="CA533" s="199">
        <v>1</v>
      </c>
      <c r="CB533" s="199">
        <v>7</v>
      </c>
      <c r="CZ533" s="124">
        <v>2</v>
      </c>
    </row>
    <row r="534" spans="1:104" x14ac:dyDescent="0.2">
      <c r="A534" s="191"/>
      <c r="B534" s="192"/>
      <c r="C534" s="331" t="s">
        <v>2071</v>
      </c>
      <c r="D534" s="332"/>
      <c r="E534" s="193">
        <v>10.559100000000001</v>
      </c>
      <c r="F534" s="194"/>
      <c r="G534" s="195"/>
      <c r="H534" s="196"/>
      <c r="I534" s="197"/>
      <c r="J534" s="184"/>
      <c r="K534" s="197"/>
      <c r="M534" s="198" t="s">
        <v>2071</v>
      </c>
      <c r="O534" s="199"/>
      <c r="Z534" s="199"/>
      <c r="AA534" s="199"/>
      <c r="AB534" s="199"/>
      <c r="AC534" s="199"/>
      <c r="AD534" s="199"/>
      <c r="AE534" s="199"/>
      <c r="AF534" s="199"/>
      <c r="AG534" s="199"/>
      <c r="AH534" s="199"/>
      <c r="AI534" s="199"/>
      <c r="AJ534" s="199"/>
      <c r="AK534" s="199"/>
      <c r="AL534" s="199"/>
      <c r="AM534" s="199"/>
      <c r="AN534" s="199"/>
      <c r="AO534" s="199"/>
      <c r="AP534" s="199"/>
      <c r="AQ534" s="199"/>
      <c r="AR534" s="199"/>
      <c r="AS534" s="199"/>
      <c r="AT534" s="199"/>
      <c r="AU534" s="199"/>
      <c r="AV534" s="199"/>
      <c r="AW534" s="199"/>
      <c r="AX534" s="199"/>
      <c r="AY534" s="199"/>
      <c r="AZ534" s="199"/>
      <c r="BA534" s="199"/>
      <c r="BB534" s="199"/>
      <c r="BC534" s="199"/>
      <c r="BD534" s="201" t="str">
        <f>C533</f>
        <v xml:space="preserve">Podkladní pás z textilie přibitím </v>
      </c>
      <c r="BE534" s="199"/>
      <c r="BF534" s="199"/>
      <c r="BG534" s="199"/>
      <c r="BH534" s="199"/>
      <c r="BI534" s="199"/>
    </row>
    <row r="535" spans="1:104" x14ac:dyDescent="0.2">
      <c r="A535" s="191"/>
      <c r="B535" s="192"/>
      <c r="C535" s="331" t="s">
        <v>2072</v>
      </c>
      <c r="D535" s="332"/>
      <c r="E535" s="193">
        <v>4.2385000000000002</v>
      </c>
      <c r="F535" s="194"/>
      <c r="G535" s="195"/>
      <c r="H535" s="196"/>
      <c r="I535" s="197"/>
      <c r="J535" s="184"/>
      <c r="K535" s="197"/>
      <c r="M535" s="198" t="s">
        <v>2072</v>
      </c>
      <c r="O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199"/>
      <c r="AY535" s="199"/>
      <c r="AZ535" s="199"/>
      <c r="BA535" s="199"/>
      <c r="BB535" s="199"/>
      <c r="BC535" s="199"/>
      <c r="BD535" s="201" t="str">
        <f>C534</f>
        <v>P12:28,4*0,3718</v>
      </c>
      <c r="BE535" s="199"/>
      <c r="BF535" s="199"/>
      <c r="BG535" s="199"/>
      <c r="BH535" s="199"/>
      <c r="BI535" s="199"/>
    </row>
    <row r="536" spans="1:104" ht="22.5" x14ac:dyDescent="0.2">
      <c r="A536" s="161">
        <v>73</v>
      </c>
      <c r="B536" s="162" t="s">
        <v>1785</v>
      </c>
      <c r="C536" s="163" t="s">
        <v>1786</v>
      </c>
      <c r="D536" s="164" t="s">
        <v>248</v>
      </c>
      <c r="E536" s="165">
        <v>0.12180000000000001</v>
      </c>
      <c r="F536" s="122">
        <f>'01 109 '!F536</f>
        <v>0</v>
      </c>
      <c r="G536" s="166">
        <f>E536*F536</f>
        <v>0</v>
      </c>
      <c r="H536" s="167">
        <v>0</v>
      </c>
      <c r="I536" s="168">
        <f>E536*H536</f>
        <v>0</v>
      </c>
      <c r="J536" s="167"/>
      <c r="K536" s="168">
        <f>E536*J536</f>
        <v>0</v>
      </c>
      <c r="O536" s="199"/>
      <c r="Z536" s="199"/>
      <c r="AA536" s="199">
        <v>12</v>
      </c>
      <c r="AB536" s="199">
        <v>0</v>
      </c>
      <c r="AC536" s="199">
        <v>78</v>
      </c>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199"/>
      <c r="AY536" s="199"/>
      <c r="AZ536" s="200">
        <f>G536</f>
        <v>0</v>
      </c>
      <c r="BA536" s="199"/>
      <c r="BB536" s="199"/>
      <c r="BC536" s="199"/>
      <c r="BD536" s="199"/>
      <c r="BE536" s="199"/>
      <c r="BF536" s="199"/>
      <c r="BG536" s="199"/>
      <c r="BH536" s="199"/>
      <c r="BI536" s="199"/>
      <c r="CA536" s="199">
        <v>12</v>
      </c>
      <c r="CB536" s="199">
        <v>0</v>
      </c>
      <c r="CZ536" s="124">
        <v>2</v>
      </c>
    </row>
    <row r="537" spans="1:104" x14ac:dyDescent="0.2">
      <c r="A537" s="191"/>
      <c r="B537" s="192"/>
      <c r="C537" s="331" t="s">
        <v>2091</v>
      </c>
      <c r="D537" s="332"/>
      <c r="E537" s="193">
        <v>0.12180000000000001</v>
      </c>
      <c r="F537" s="194"/>
      <c r="G537" s="195"/>
      <c r="H537" s="196"/>
      <c r="I537" s="197"/>
      <c r="J537" s="184"/>
      <c r="K537" s="197"/>
      <c r="M537" s="198" t="s">
        <v>2091</v>
      </c>
      <c r="O537" s="199"/>
      <c r="Z537" s="199"/>
      <c r="AA537" s="199"/>
      <c r="AB537" s="199"/>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199"/>
      <c r="AY537" s="199"/>
      <c r="AZ537" s="199"/>
      <c r="BA537" s="199"/>
      <c r="BB537" s="199"/>
      <c r="BC537" s="199"/>
      <c r="BD537" s="201" t="str">
        <f>C536</f>
        <v xml:space="preserve">Přesun hmot pro povlakové krytiny, výšky do 24 m </v>
      </c>
      <c r="BE537" s="199"/>
      <c r="BF537" s="199"/>
      <c r="BG537" s="199"/>
      <c r="BH537" s="199"/>
      <c r="BI537" s="199"/>
    </row>
    <row r="538" spans="1:104" x14ac:dyDescent="0.2">
      <c r="A538" s="161">
        <v>74</v>
      </c>
      <c r="B538" s="162" t="s">
        <v>1788</v>
      </c>
      <c r="C538" s="163" t="s">
        <v>1789</v>
      </c>
      <c r="D538" s="164" t="s">
        <v>41</v>
      </c>
      <c r="E538" s="165">
        <v>15.987399999999999</v>
      </c>
      <c r="F538" s="122">
        <f>'01 109 '!F538</f>
        <v>0</v>
      </c>
      <c r="G538" s="166">
        <f>E538*F538</f>
        <v>0</v>
      </c>
      <c r="H538" s="167">
        <v>1.8E-3</v>
      </c>
      <c r="I538" s="168">
        <f>E538*H538</f>
        <v>2.8777319999999999E-2</v>
      </c>
      <c r="J538" s="167"/>
      <c r="K538" s="168">
        <f>E538*J538</f>
        <v>0</v>
      </c>
      <c r="O538" s="199"/>
      <c r="Z538" s="199"/>
      <c r="AA538" s="199">
        <v>3</v>
      </c>
      <c r="AB538" s="199">
        <v>1</v>
      </c>
      <c r="AC538" s="199">
        <v>283220022</v>
      </c>
      <c r="AD538" s="199"/>
      <c r="AE538" s="199"/>
      <c r="AF538" s="199"/>
      <c r="AG538" s="199"/>
      <c r="AH538" s="199"/>
      <c r="AI538" s="199"/>
      <c r="AJ538" s="199"/>
      <c r="AK538" s="199"/>
      <c r="AL538" s="199"/>
      <c r="AM538" s="199"/>
      <c r="AN538" s="199"/>
      <c r="AO538" s="199"/>
      <c r="AP538" s="199"/>
      <c r="AQ538" s="199"/>
      <c r="AR538" s="199"/>
      <c r="AS538" s="199"/>
      <c r="AT538" s="199"/>
      <c r="AU538" s="199"/>
      <c r="AV538" s="199"/>
      <c r="AW538" s="199"/>
      <c r="AX538" s="199"/>
      <c r="AY538" s="199"/>
      <c r="AZ538" s="200">
        <f>G538</f>
        <v>0</v>
      </c>
      <c r="BA538" s="199"/>
      <c r="BB538" s="199"/>
      <c r="BC538" s="199"/>
      <c r="BD538" s="199"/>
      <c r="BE538" s="199"/>
      <c r="BF538" s="199"/>
      <c r="BG538" s="199"/>
      <c r="BH538" s="199"/>
      <c r="BI538" s="199"/>
      <c r="CA538" s="199">
        <v>3</v>
      </c>
      <c r="CB538" s="199">
        <v>1</v>
      </c>
      <c r="CZ538" s="124">
        <v>2</v>
      </c>
    </row>
    <row r="539" spans="1:104" ht="22.5" x14ac:dyDescent="0.2">
      <c r="A539" s="191"/>
      <c r="B539" s="192"/>
      <c r="C539" s="312" t="s">
        <v>1790</v>
      </c>
      <c r="D539" s="313"/>
      <c r="E539" s="313"/>
      <c r="F539" s="313"/>
      <c r="G539" s="314"/>
      <c r="I539" s="197"/>
      <c r="K539" s="197"/>
      <c r="L539" s="198" t="s">
        <v>1790</v>
      </c>
      <c r="O539" s="199"/>
      <c r="Z539" s="199"/>
      <c r="AA539" s="199"/>
      <c r="AB539" s="199"/>
      <c r="AC539" s="199"/>
      <c r="AD539" s="199"/>
      <c r="AE539" s="199"/>
      <c r="AF539" s="199"/>
      <c r="AG539" s="199"/>
      <c r="AH539" s="199"/>
      <c r="AI539" s="199"/>
      <c r="AJ539" s="199"/>
      <c r="AK539" s="199"/>
      <c r="AL539" s="199"/>
      <c r="AM539" s="199"/>
      <c r="AN539" s="199"/>
      <c r="AO539" s="199"/>
      <c r="AP539" s="199"/>
      <c r="AQ539" s="199"/>
      <c r="AR539" s="199"/>
      <c r="AS539" s="199"/>
      <c r="AT539" s="199"/>
      <c r="AU539" s="199"/>
      <c r="AV539" s="199"/>
      <c r="AW539" s="199"/>
      <c r="AX539" s="199"/>
      <c r="AY539" s="199"/>
      <c r="AZ539" s="199"/>
      <c r="BA539" s="199"/>
      <c r="BB539" s="199"/>
      <c r="BC539" s="199"/>
      <c r="BD539" s="199"/>
      <c r="BE539" s="199"/>
      <c r="BF539" s="199"/>
      <c r="BG539" s="199"/>
      <c r="BH539" s="199"/>
      <c r="BI539" s="199"/>
    </row>
    <row r="540" spans="1:104" ht="25.5" x14ac:dyDescent="0.2">
      <c r="A540" s="191"/>
      <c r="B540" s="192"/>
      <c r="C540" s="331" t="s">
        <v>2092</v>
      </c>
      <c r="D540" s="332"/>
      <c r="E540" s="193">
        <v>11.154</v>
      </c>
      <c r="F540" s="194"/>
      <c r="G540" s="195"/>
      <c r="H540" s="196"/>
      <c r="I540" s="197"/>
      <c r="J540" s="184"/>
      <c r="K540" s="197"/>
      <c r="M540" s="198" t="s">
        <v>2092</v>
      </c>
      <c r="O540" s="199"/>
      <c r="Z540" s="199"/>
      <c r="AA540" s="199"/>
      <c r="AB540" s="199"/>
      <c r="AC540" s="199"/>
      <c r="AD540" s="199"/>
      <c r="AE540" s="199"/>
      <c r="AF540" s="199"/>
      <c r="AG540" s="199"/>
      <c r="AH540" s="199"/>
      <c r="AI540" s="199"/>
      <c r="AJ540" s="199"/>
      <c r="AK540" s="199"/>
      <c r="AL540" s="199"/>
      <c r="AM540" s="199"/>
      <c r="AN540" s="199"/>
      <c r="AO540" s="199"/>
      <c r="AP540" s="199"/>
      <c r="AQ540" s="199"/>
      <c r="AR540" s="199"/>
      <c r="AS540" s="199"/>
      <c r="AT540" s="199"/>
      <c r="AU540" s="199"/>
      <c r="AV540" s="199"/>
      <c r="AW540" s="199"/>
      <c r="AX540" s="199"/>
      <c r="AY540" s="199"/>
      <c r="AZ540" s="199"/>
      <c r="BA540" s="199"/>
      <c r="BB540" s="199"/>
      <c r="BC540" s="199"/>
      <c r="BD540" s="201" t="str">
        <f>C539</f>
        <v xml:space="preserve">Fólie z PVC-P (měkčený polyvinylchlorid) se skleněnou výztužnou vložkou určená ke stabilizaci přitížením (kačírek, dlaždice) tl. 1,5 mm, </v>
      </c>
      <c r="BE540" s="199"/>
      <c r="BF540" s="199"/>
      <c r="BG540" s="199"/>
      <c r="BH540" s="199"/>
      <c r="BI540" s="199"/>
    </row>
    <row r="541" spans="1:104" x14ac:dyDescent="0.2">
      <c r="A541" s="191"/>
      <c r="B541" s="192"/>
      <c r="C541" s="331" t="s">
        <v>2093</v>
      </c>
      <c r="D541" s="332"/>
      <c r="E541" s="193">
        <v>4.8334000000000001</v>
      </c>
      <c r="F541" s="194"/>
      <c r="G541" s="195"/>
      <c r="H541" s="196"/>
      <c r="I541" s="197"/>
      <c r="J541" s="184"/>
      <c r="K541" s="197"/>
      <c r="M541" s="198" t="s">
        <v>2093</v>
      </c>
      <c r="O541" s="199"/>
      <c r="Z541" s="199"/>
      <c r="AA541" s="199"/>
      <c r="AB541" s="199"/>
      <c r="AC541" s="199"/>
      <c r="AD541" s="199"/>
      <c r="AE541" s="199"/>
      <c r="AF541" s="199"/>
      <c r="AG541" s="199"/>
      <c r="AH541" s="199"/>
      <c r="AI541" s="199"/>
      <c r="AJ541" s="199"/>
      <c r="AK541" s="199"/>
      <c r="AL541" s="199"/>
      <c r="AM541" s="199"/>
      <c r="AN541" s="199"/>
      <c r="AO541" s="199"/>
      <c r="AP541" s="199"/>
      <c r="AQ541" s="199"/>
      <c r="AR541" s="199"/>
      <c r="AS541" s="199"/>
      <c r="AT541" s="199"/>
      <c r="AU541" s="199"/>
      <c r="AV541" s="199"/>
      <c r="AW541" s="199"/>
      <c r="AX541" s="199"/>
      <c r="AY541" s="199"/>
      <c r="AZ541" s="199"/>
      <c r="BA541" s="199"/>
      <c r="BB541" s="199"/>
      <c r="BC541" s="199"/>
      <c r="BD541" s="201" t="str">
        <f>C540</f>
        <v>P12:30*0,3718</v>
      </c>
      <c r="BE541" s="199"/>
      <c r="BF541" s="199"/>
      <c r="BG541" s="199"/>
      <c r="BH541" s="199"/>
      <c r="BI541" s="199"/>
    </row>
    <row r="542" spans="1:104" x14ac:dyDescent="0.2">
      <c r="A542" s="161">
        <v>75</v>
      </c>
      <c r="B542" s="162" t="s">
        <v>1793</v>
      </c>
      <c r="C542" s="163" t="s">
        <v>1794</v>
      </c>
      <c r="D542" s="164" t="s">
        <v>41</v>
      </c>
      <c r="E542" s="165">
        <v>15.987399999999999</v>
      </c>
      <c r="F542" s="122">
        <f>'01 109 '!F542</f>
        <v>0</v>
      </c>
      <c r="G542" s="166">
        <f>E542*F542</f>
        <v>0</v>
      </c>
      <c r="H542" s="167">
        <v>2.9999999999999997E-4</v>
      </c>
      <c r="I542" s="168">
        <f>E542*H542</f>
        <v>4.7962199999999995E-3</v>
      </c>
      <c r="J542" s="167"/>
      <c r="K542" s="168">
        <f>E542*J542</f>
        <v>0</v>
      </c>
      <c r="O542" s="199"/>
      <c r="Z542" s="199"/>
      <c r="AA542" s="199">
        <v>3</v>
      </c>
      <c r="AB542" s="199">
        <v>1</v>
      </c>
      <c r="AC542" s="199" t="s">
        <v>1793</v>
      </c>
      <c r="AD542" s="199"/>
      <c r="AE542" s="199"/>
      <c r="AF542" s="199"/>
      <c r="AG542" s="199"/>
      <c r="AH542" s="199"/>
      <c r="AI542" s="199"/>
      <c r="AJ542" s="199"/>
      <c r="AK542" s="199"/>
      <c r="AL542" s="199"/>
      <c r="AM542" s="199"/>
      <c r="AN542" s="199"/>
      <c r="AO542" s="199"/>
      <c r="AP542" s="199"/>
      <c r="AQ542" s="199"/>
      <c r="AR542" s="199"/>
      <c r="AS542" s="199"/>
      <c r="AT542" s="199"/>
      <c r="AU542" s="199"/>
      <c r="AV542" s="199"/>
      <c r="AW542" s="199"/>
      <c r="AX542" s="199"/>
      <c r="AY542" s="199"/>
      <c r="AZ542" s="200">
        <f>G542</f>
        <v>0</v>
      </c>
      <c r="BA542" s="199"/>
      <c r="BB542" s="199"/>
      <c r="BC542" s="199"/>
      <c r="BD542" s="199"/>
      <c r="BE542" s="199"/>
      <c r="BF542" s="199"/>
      <c r="BG542" s="199"/>
      <c r="BH542" s="199"/>
      <c r="BI542" s="199"/>
      <c r="CA542" s="199">
        <v>3</v>
      </c>
      <c r="CB542" s="199">
        <v>1</v>
      </c>
      <c r="CZ542" s="124">
        <v>2</v>
      </c>
    </row>
    <row r="543" spans="1:104" ht="22.5" x14ac:dyDescent="0.2">
      <c r="A543" s="191"/>
      <c r="B543" s="192"/>
      <c r="C543" s="312" t="s">
        <v>1795</v>
      </c>
      <c r="D543" s="313"/>
      <c r="E543" s="313"/>
      <c r="F543" s="313"/>
      <c r="G543" s="314"/>
      <c r="I543" s="197"/>
      <c r="K543" s="197"/>
      <c r="L543" s="198" t="s">
        <v>1795</v>
      </c>
      <c r="O543" s="199"/>
      <c r="Z543" s="199"/>
      <c r="AA543" s="199"/>
      <c r="AB543" s="199"/>
      <c r="AC543" s="199"/>
      <c r="AD543" s="199"/>
      <c r="AE543" s="199"/>
      <c r="AF543" s="199"/>
      <c r="AG543" s="199"/>
      <c r="AH543" s="199"/>
      <c r="AI543" s="199"/>
      <c r="AJ543" s="199"/>
      <c r="AK543" s="199"/>
      <c r="AL543" s="199"/>
      <c r="AM543" s="199"/>
      <c r="AN543" s="199"/>
      <c r="AO543" s="199"/>
      <c r="AP543" s="199"/>
      <c r="AQ543" s="199"/>
      <c r="AR543" s="199"/>
      <c r="AS543" s="199"/>
      <c r="AT543" s="199"/>
      <c r="AU543" s="199"/>
      <c r="AV543" s="199"/>
      <c r="AW543" s="199"/>
      <c r="AX543" s="199"/>
      <c r="AY543" s="199"/>
      <c r="AZ543" s="199"/>
      <c r="BA543" s="199"/>
      <c r="BB543" s="199"/>
      <c r="BC543" s="199"/>
      <c r="BD543" s="199"/>
      <c r="BE543" s="199"/>
      <c r="BF543" s="199"/>
      <c r="BG543" s="199"/>
      <c r="BH543" s="199"/>
      <c r="BI543" s="199"/>
    </row>
    <row r="544" spans="1:104" ht="25.5" x14ac:dyDescent="0.2">
      <c r="A544" s="191"/>
      <c r="B544" s="192"/>
      <c r="C544" s="331" t="s">
        <v>2092</v>
      </c>
      <c r="D544" s="332"/>
      <c r="E544" s="193">
        <v>11.154</v>
      </c>
      <c r="F544" s="194"/>
      <c r="G544" s="195"/>
      <c r="H544" s="196"/>
      <c r="I544" s="197"/>
      <c r="J544" s="184"/>
      <c r="K544" s="197"/>
      <c r="M544" s="198" t="s">
        <v>2092</v>
      </c>
      <c r="O544" s="199"/>
      <c r="Z544" s="199"/>
      <c r="AA544" s="199"/>
      <c r="AB544" s="199"/>
      <c r="AC544" s="199"/>
      <c r="AD544" s="199"/>
      <c r="AE544" s="199"/>
      <c r="AF544" s="199"/>
      <c r="AG544" s="199"/>
      <c r="AH544" s="199"/>
      <c r="AI544" s="199"/>
      <c r="AJ544" s="199"/>
      <c r="AK544" s="199"/>
      <c r="AL544" s="199"/>
      <c r="AM544" s="199"/>
      <c r="AN544" s="199"/>
      <c r="AO544" s="199"/>
      <c r="AP544" s="199"/>
      <c r="AQ544" s="199"/>
      <c r="AR544" s="199"/>
      <c r="AS544" s="199"/>
      <c r="AT544" s="199"/>
      <c r="AU544" s="199"/>
      <c r="AV544" s="199"/>
      <c r="AW544" s="199"/>
      <c r="AX544" s="199"/>
      <c r="AY544" s="199"/>
      <c r="AZ544" s="199"/>
      <c r="BA544" s="199"/>
      <c r="BB544" s="199"/>
      <c r="BC544" s="199"/>
      <c r="BD544" s="201" t="str">
        <f>C543</f>
        <v>Netkaná geotextilie zpevněná vpichováním ze 100% z polypropylenu se separační, ochranou, filtrační a zpevňovací funkcí.</v>
      </c>
      <c r="BE544" s="199"/>
      <c r="BF544" s="199"/>
      <c r="BG544" s="199"/>
      <c r="BH544" s="199"/>
      <c r="BI544" s="199"/>
    </row>
    <row r="545" spans="1:104" x14ac:dyDescent="0.2">
      <c r="A545" s="191"/>
      <c r="B545" s="192"/>
      <c r="C545" s="331" t="s">
        <v>2093</v>
      </c>
      <c r="D545" s="332"/>
      <c r="E545" s="193">
        <v>4.8334000000000001</v>
      </c>
      <c r="F545" s="194"/>
      <c r="G545" s="195"/>
      <c r="H545" s="196"/>
      <c r="I545" s="197"/>
      <c r="J545" s="184"/>
      <c r="K545" s="197"/>
      <c r="M545" s="198" t="s">
        <v>2093</v>
      </c>
      <c r="O545" s="199"/>
      <c r="Z545" s="199"/>
      <c r="AA545" s="199"/>
      <c r="AB545" s="199"/>
      <c r="AC545" s="199"/>
      <c r="AD545" s="199"/>
      <c r="AE545" s="199"/>
      <c r="AF545" s="199"/>
      <c r="AG545" s="199"/>
      <c r="AH545" s="199"/>
      <c r="AI545" s="199"/>
      <c r="AJ545" s="199"/>
      <c r="AK545" s="199"/>
      <c r="AL545" s="199"/>
      <c r="AM545" s="199"/>
      <c r="AN545" s="199"/>
      <c r="AO545" s="199"/>
      <c r="AP545" s="199"/>
      <c r="AQ545" s="199"/>
      <c r="AR545" s="199"/>
      <c r="AS545" s="199"/>
      <c r="AT545" s="199"/>
      <c r="AU545" s="199"/>
      <c r="AV545" s="199"/>
      <c r="AW545" s="199"/>
      <c r="AX545" s="199"/>
      <c r="AY545" s="199"/>
      <c r="AZ545" s="199"/>
      <c r="BA545" s="199"/>
      <c r="BB545" s="199"/>
      <c r="BC545" s="199"/>
      <c r="BD545" s="201" t="str">
        <f>C544</f>
        <v>P12:30*0,3718</v>
      </c>
      <c r="BE545" s="199"/>
      <c r="BF545" s="199"/>
      <c r="BG545" s="199"/>
      <c r="BH545" s="199"/>
      <c r="BI545" s="199"/>
    </row>
    <row r="546" spans="1:104" x14ac:dyDescent="0.2">
      <c r="A546" s="169" t="s">
        <v>42</v>
      </c>
      <c r="B546" s="170" t="s">
        <v>1779</v>
      </c>
      <c r="C546" s="171" t="s">
        <v>1780</v>
      </c>
      <c r="D546" s="172"/>
      <c r="E546" s="173"/>
      <c r="F546" s="173"/>
      <c r="G546" s="174">
        <f>SUM(G524:G545)</f>
        <v>0</v>
      </c>
      <c r="H546" s="175"/>
      <c r="I546" s="174">
        <f>SUM(I524:I545)</f>
        <v>0.121767236</v>
      </c>
      <c r="J546" s="176"/>
      <c r="K546" s="174">
        <f>SUM(K524:K545)</f>
        <v>0</v>
      </c>
      <c r="O546" s="199"/>
      <c r="X546" s="202">
        <f>K546</f>
        <v>0</v>
      </c>
      <c r="Y546" s="202">
        <f>I546</f>
        <v>0.121767236</v>
      </c>
      <c r="Z546" s="200">
        <f>G546</f>
        <v>0</v>
      </c>
      <c r="AA546" s="199"/>
      <c r="AB546" s="199"/>
      <c r="AC546" s="199"/>
      <c r="AD546" s="199"/>
      <c r="AE546" s="199"/>
      <c r="AF546" s="199"/>
      <c r="AG546" s="199"/>
      <c r="AH546" s="199"/>
      <c r="AI546" s="199"/>
      <c r="AJ546" s="199"/>
      <c r="AK546" s="199"/>
      <c r="AL546" s="199"/>
      <c r="AM546" s="199"/>
      <c r="AN546" s="199"/>
      <c r="AO546" s="199"/>
      <c r="AP546" s="199"/>
      <c r="AQ546" s="199"/>
      <c r="AR546" s="199"/>
      <c r="AS546" s="199"/>
      <c r="AT546" s="199"/>
      <c r="AU546" s="199"/>
      <c r="AV546" s="199"/>
      <c r="AW546" s="199"/>
      <c r="AX546" s="199"/>
      <c r="AY546" s="199"/>
      <c r="AZ546" s="199"/>
      <c r="BA546" s="203"/>
      <c r="BB546" s="203"/>
      <c r="BC546" s="203"/>
      <c r="BD546" s="203"/>
      <c r="BE546" s="203"/>
      <c r="BF546" s="203"/>
      <c r="BG546" s="199"/>
      <c r="BH546" s="199"/>
      <c r="BI546" s="199"/>
    </row>
    <row r="547" spans="1:104" ht="14.25" customHeight="1" x14ac:dyDescent="0.2">
      <c r="A547" s="151" t="s">
        <v>38</v>
      </c>
      <c r="B547" s="152" t="s">
        <v>1019</v>
      </c>
      <c r="C547" s="153" t="s">
        <v>1020</v>
      </c>
      <c r="D547" s="154"/>
      <c r="E547" s="155"/>
      <c r="F547" s="155"/>
      <c r="G547" s="156"/>
      <c r="H547" s="157"/>
      <c r="I547" s="158"/>
      <c r="J547" s="159"/>
      <c r="K547" s="160"/>
      <c r="O547" s="199"/>
    </row>
    <row r="548" spans="1:104" x14ac:dyDescent="0.2">
      <c r="A548" s="161">
        <v>76</v>
      </c>
      <c r="B548" s="162" t="s">
        <v>1023</v>
      </c>
      <c r="C548" s="163" t="s">
        <v>1024</v>
      </c>
      <c r="D548" s="164" t="s">
        <v>41</v>
      </c>
      <c r="E548" s="165">
        <v>112.1349</v>
      </c>
      <c r="F548" s="122">
        <f>'01 109 '!F548</f>
        <v>0</v>
      </c>
      <c r="G548" s="166">
        <f>E548*F548</f>
        <v>0</v>
      </c>
      <c r="H548" s="167">
        <v>0</v>
      </c>
      <c r="I548" s="168">
        <f>E548*H548</f>
        <v>0</v>
      </c>
      <c r="J548" s="167">
        <v>0</v>
      </c>
      <c r="K548" s="168">
        <f>E548*J548</f>
        <v>0</v>
      </c>
      <c r="O548" s="199"/>
      <c r="Z548" s="199"/>
      <c r="AA548" s="199">
        <v>1</v>
      </c>
      <c r="AB548" s="199">
        <v>7</v>
      </c>
      <c r="AC548" s="199">
        <v>7</v>
      </c>
      <c r="AD548" s="199"/>
      <c r="AE548" s="199"/>
      <c r="AF548" s="199"/>
      <c r="AG548" s="199"/>
      <c r="AH548" s="199"/>
      <c r="AI548" s="199"/>
      <c r="AJ548" s="199"/>
      <c r="AK548" s="199"/>
      <c r="AL548" s="199"/>
      <c r="AM548" s="199"/>
      <c r="AN548" s="199"/>
      <c r="AO548" s="199"/>
      <c r="AP548" s="199"/>
      <c r="AQ548" s="199"/>
      <c r="AR548" s="199"/>
      <c r="AS548" s="199"/>
      <c r="AT548" s="199"/>
      <c r="AU548" s="199"/>
      <c r="AV548" s="199"/>
      <c r="AW548" s="199"/>
      <c r="AX548" s="199"/>
      <c r="AY548" s="199"/>
      <c r="AZ548" s="200">
        <f>G548</f>
        <v>0</v>
      </c>
      <c r="BA548" s="199"/>
      <c r="BB548" s="199"/>
      <c r="BC548" s="199"/>
      <c r="BD548" s="199"/>
      <c r="BE548" s="199"/>
      <c r="BF548" s="199"/>
      <c r="BG548" s="199"/>
      <c r="BH548" s="199"/>
      <c r="BI548" s="199"/>
      <c r="CA548" s="199">
        <v>1</v>
      </c>
      <c r="CB548" s="199">
        <v>7</v>
      </c>
      <c r="CZ548" s="124">
        <v>2</v>
      </c>
    </row>
    <row r="549" spans="1:104" x14ac:dyDescent="0.2">
      <c r="A549" s="191"/>
      <c r="B549" s="192"/>
      <c r="C549" s="312" t="s">
        <v>1025</v>
      </c>
      <c r="D549" s="313"/>
      <c r="E549" s="313"/>
      <c r="F549" s="313"/>
      <c r="G549" s="314"/>
      <c r="I549" s="197"/>
      <c r="K549" s="197"/>
      <c r="L549" s="198" t="s">
        <v>1025</v>
      </c>
      <c r="O549" s="199"/>
      <c r="Z549" s="199"/>
      <c r="AA549" s="199"/>
      <c r="AB549" s="199"/>
      <c r="AC549" s="199"/>
      <c r="AD549" s="199"/>
      <c r="AE549" s="199"/>
      <c r="AF549" s="199"/>
      <c r="AG549" s="199"/>
      <c r="AH549" s="199"/>
      <c r="AI549" s="199"/>
      <c r="AJ549" s="199"/>
      <c r="AK549" s="199"/>
      <c r="AL549" s="199"/>
      <c r="AM549" s="199"/>
      <c r="AN549" s="199"/>
      <c r="AO549" s="199"/>
      <c r="AP549" s="199"/>
      <c r="AQ549" s="199"/>
      <c r="AR549" s="199"/>
      <c r="AS549" s="199"/>
      <c r="AT549" s="199"/>
      <c r="AU549" s="199"/>
      <c r="AV549" s="199"/>
      <c r="AW549" s="199"/>
      <c r="AX549" s="199"/>
      <c r="AY549" s="199"/>
      <c r="AZ549" s="199"/>
      <c r="BA549" s="199"/>
      <c r="BB549" s="199"/>
      <c r="BC549" s="199"/>
      <c r="BD549" s="199"/>
      <c r="BE549" s="199"/>
      <c r="BF549" s="199"/>
      <c r="BG549" s="199"/>
      <c r="BH549" s="199"/>
      <c r="BI549" s="199"/>
    </row>
    <row r="550" spans="1:104" x14ac:dyDescent="0.2">
      <c r="A550" s="191"/>
      <c r="B550" s="192"/>
      <c r="C550" s="331" t="s">
        <v>2094</v>
      </c>
      <c r="D550" s="332"/>
      <c r="E550" s="193">
        <v>14.3887</v>
      </c>
      <c r="F550" s="194"/>
      <c r="G550" s="195"/>
      <c r="H550" s="196"/>
      <c r="I550" s="197"/>
      <c r="J550" s="184"/>
      <c r="K550" s="197"/>
      <c r="M550" s="198" t="s">
        <v>2094</v>
      </c>
      <c r="O550" s="199"/>
      <c r="Z550" s="199"/>
      <c r="AA550" s="199"/>
      <c r="AB550" s="199"/>
      <c r="AC550" s="199"/>
      <c r="AD550" s="199"/>
      <c r="AE550" s="199"/>
      <c r="AF550" s="199"/>
      <c r="AG550" s="199"/>
      <c r="AH550" s="199"/>
      <c r="AI550" s="199"/>
      <c r="AJ550" s="199"/>
      <c r="AK550" s="199"/>
      <c r="AL550" s="199"/>
      <c r="AM550" s="199"/>
      <c r="AN550" s="199"/>
      <c r="AO550" s="199"/>
      <c r="AP550" s="199"/>
      <c r="AQ550" s="199"/>
      <c r="AR550" s="199"/>
      <c r="AS550" s="199"/>
      <c r="AT550" s="199"/>
      <c r="AU550" s="199"/>
      <c r="AV550" s="199"/>
      <c r="AW550" s="199"/>
      <c r="AX550" s="199"/>
      <c r="AY550" s="199"/>
      <c r="AZ550" s="199"/>
      <c r="BA550" s="199"/>
      <c r="BB550" s="199"/>
      <c r="BC550" s="199"/>
      <c r="BD550" s="201" t="str">
        <f>C549</f>
        <v xml:space="preserve">včetně izolačního pásku mirelon kolem všech stěn </v>
      </c>
      <c r="BE550" s="199"/>
      <c r="BF550" s="199"/>
      <c r="BG550" s="199"/>
      <c r="BH550" s="199"/>
      <c r="BI550" s="199"/>
    </row>
    <row r="551" spans="1:104" x14ac:dyDescent="0.2">
      <c r="A551" s="191"/>
      <c r="B551" s="192"/>
      <c r="C551" s="331" t="s">
        <v>2074</v>
      </c>
      <c r="D551" s="332"/>
      <c r="E551" s="193">
        <v>8.5142000000000007</v>
      </c>
      <c r="F551" s="194"/>
      <c r="G551" s="195"/>
      <c r="H551" s="196"/>
      <c r="I551" s="197"/>
      <c r="J551" s="184"/>
      <c r="K551" s="197"/>
      <c r="M551" s="198" t="s">
        <v>2074</v>
      </c>
      <c r="O551" s="199"/>
      <c r="Z551" s="199"/>
      <c r="AA551" s="199"/>
      <c r="AB551" s="199"/>
      <c r="AC551" s="199"/>
      <c r="AD551" s="199"/>
      <c r="AE551" s="199"/>
      <c r="AF551" s="199"/>
      <c r="AG551" s="199"/>
      <c r="AH551" s="199"/>
      <c r="AI551" s="199"/>
      <c r="AJ551" s="199"/>
      <c r="AK551" s="199"/>
      <c r="AL551" s="199"/>
      <c r="AM551" s="199"/>
      <c r="AN551" s="199"/>
      <c r="AO551" s="199"/>
      <c r="AP551" s="199"/>
      <c r="AQ551" s="199"/>
      <c r="AR551" s="199"/>
      <c r="AS551" s="199"/>
      <c r="AT551" s="199"/>
      <c r="AU551" s="199"/>
      <c r="AV551" s="199"/>
      <c r="AW551" s="199"/>
      <c r="AX551" s="199"/>
      <c r="AY551" s="199"/>
      <c r="AZ551" s="199"/>
      <c r="BA551" s="199"/>
      <c r="BB551" s="199"/>
      <c r="BC551" s="199"/>
      <c r="BD551" s="201" t="str">
        <f>C550</f>
        <v>P8 :38,7*0,3718</v>
      </c>
      <c r="BE551" s="199"/>
      <c r="BF551" s="199"/>
      <c r="BG551" s="199"/>
      <c r="BH551" s="199"/>
      <c r="BI551" s="199"/>
    </row>
    <row r="552" spans="1:104" x14ac:dyDescent="0.2">
      <c r="A552" s="191"/>
      <c r="B552" s="192"/>
      <c r="C552" s="331" t="s">
        <v>2075</v>
      </c>
      <c r="D552" s="332"/>
      <c r="E552" s="193">
        <v>84.993499999999997</v>
      </c>
      <c r="F552" s="194"/>
      <c r="G552" s="195"/>
      <c r="H552" s="196"/>
      <c r="I552" s="197"/>
      <c r="J552" s="184"/>
      <c r="K552" s="197"/>
      <c r="M552" s="198" t="s">
        <v>2075</v>
      </c>
      <c r="O552" s="199"/>
      <c r="Z552" s="199"/>
      <c r="AA552" s="199"/>
      <c r="AB552" s="199"/>
      <c r="AC552" s="199"/>
      <c r="AD552" s="199"/>
      <c r="AE552" s="199"/>
      <c r="AF552" s="199"/>
      <c r="AG552" s="199"/>
      <c r="AH552" s="199"/>
      <c r="AI552" s="199"/>
      <c r="AJ552" s="199"/>
      <c r="AK552" s="199"/>
      <c r="AL552" s="199"/>
      <c r="AM552" s="199"/>
      <c r="AN552" s="199"/>
      <c r="AO552" s="199"/>
      <c r="AP552" s="199"/>
      <c r="AQ552" s="199"/>
      <c r="AR552" s="199"/>
      <c r="AS552" s="199"/>
      <c r="AT552" s="199"/>
      <c r="AU552" s="199"/>
      <c r="AV552" s="199"/>
      <c r="AW552" s="199"/>
      <c r="AX552" s="199"/>
      <c r="AY552" s="199"/>
      <c r="AZ552" s="199"/>
      <c r="BA552" s="199"/>
      <c r="BB552" s="199"/>
      <c r="BC552" s="199"/>
      <c r="BD552" s="201" t="str">
        <f>C551</f>
        <v>P9:22,9*0,3718</v>
      </c>
      <c r="BE552" s="199"/>
      <c r="BF552" s="199"/>
      <c r="BG552" s="199"/>
      <c r="BH552" s="199"/>
      <c r="BI552" s="199"/>
    </row>
    <row r="553" spans="1:104" x14ac:dyDescent="0.2">
      <c r="A553" s="191"/>
      <c r="B553" s="192"/>
      <c r="C553" s="331" t="s">
        <v>2072</v>
      </c>
      <c r="D553" s="332"/>
      <c r="E553" s="193">
        <v>4.2385000000000002</v>
      </c>
      <c r="F553" s="194"/>
      <c r="G553" s="195"/>
      <c r="H553" s="196"/>
      <c r="I553" s="197"/>
      <c r="J553" s="184"/>
      <c r="K553" s="197"/>
      <c r="M553" s="198" t="s">
        <v>2072</v>
      </c>
      <c r="O553" s="199"/>
      <c r="Z553" s="199"/>
      <c r="AA553" s="199"/>
      <c r="AB553" s="199"/>
      <c r="AC553" s="199"/>
      <c r="AD553" s="199"/>
      <c r="AE553" s="199"/>
      <c r="AF553" s="199"/>
      <c r="AG553" s="199"/>
      <c r="AH553" s="199"/>
      <c r="AI553" s="199"/>
      <c r="AJ553" s="199"/>
      <c r="AK553" s="199"/>
      <c r="AL553" s="199"/>
      <c r="AM553" s="199"/>
      <c r="AN553" s="199"/>
      <c r="AO553" s="199"/>
      <c r="AP553" s="199"/>
      <c r="AQ553" s="199"/>
      <c r="AR553" s="199"/>
      <c r="AS553" s="199"/>
      <c r="AT553" s="199"/>
      <c r="AU553" s="199"/>
      <c r="AV553" s="199"/>
      <c r="AW553" s="199"/>
      <c r="AX553" s="199"/>
      <c r="AY553" s="199"/>
      <c r="AZ553" s="199"/>
      <c r="BA553" s="199"/>
      <c r="BB553" s="199"/>
      <c r="BC553" s="199"/>
      <c r="BD553" s="201" t="str">
        <f>C552</f>
        <v>P10:228,6*0,3718</v>
      </c>
      <c r="BE553" s="199"/>
      <c r="BF553" s="199"/>
      <c r="BG553" s="199"/>
      <c r="BH553" s="199"/>
      <c r="BI553" s="199"/>
    </row>
    <row r="554" spans="1:104" x14ac:dyDescent="0.2">
      <c r="A554" s="161">
        <v>77</v>
      </c>
      <c r="B554" s="162" t="s">
        <v>1026</v>
      </c>
      <c r="C554" s="163" t="s">
        <v>1027</v>
      </c>
      <c r="D554" s="164" t="s">
        <v>41</v>
      </c>
      <c r="E554" s="165">
        <v>37.4161</v>
      </c>
      <c r="F554" s="122">
        <f>'01 109 '!F554</f>
        <v>0</v>
      </c>
      <c r="G554" s="166">
        <f>E554*F554</f>
        <v>0</v>
      </c>
      <c r="H554" s="167">
        <v>2.3000000000000001E-4</v>
      </c>
      <c r="I554" s="168">
        <f>E554*H554</f>
        <v>8.605703000000001E-3</v>
      </c>
      <c r="J554" s="167">
        <v>0</v>
      </c>
      <c r="K554" s="168">
        <f>E554*J554</f>
        <v>0</v>
      </c>
      <c r="O554" s="199"/>
      <c r="Z554" s="199"/>
      <c r="AA554" s="199">
        <v>1</v>
      </c>
      <c r="AB554" s="199">
        <v>7</v>
      </c>
      <c r="AC554" s="199">
        <v>7</v>
      </c>
      <c r="AD554" s="199"/>
      <c r="AE554" s="199"/>
      <c r="AF554" s="199"/>
      <c r="AG554" s="199"/>
      <c r="AH554" s="199"/>
      <c r="AI554" s="199"/>
      <c r="AJ554" s="199"/>
      <c r="AK554" s="199"/>
      <c r="AL554" s="199"/>
      <c r="AM554" s="199"/>
      <c r="AN554" s="199"/>
      <c r="AO554" s="199"/>
      <c r="AP554" s="199"/>
      <c r="AQ554" s="199"/>
      <c r="AR554" s="199"/>
      <c r="AS554" s="199"/>
      <c r="AT554" s="199"/>
      <c r="AU554" s="199"/>
      <c r="AV554" s="199"/>
      <c r="AW554" s="199"/>
      <c r="AX554" s="199"/>
      <c r="AY554" s="199"/>
      <c r="AZ554" s="200">
        <f>G554</f>
        <v>0</v>
      </c>
      <c r="BA554" s="199"/>
      <c r="BB554" s="199"/>
      <c r="BC554" s="199"/>
      <c r="BD554" s="199"/>
      <c r="BE554" s="199"/>
      <c r="BF554" s="199"/>
      <c r="BG554" s="199"/>
      <c r="BH554" s="199"/>
      <c r="BI554" s="199"/>
      <c r="CA554" s="199">
        <v>1</v>
      </c>
      <c r="CB554" s="199">
        <v>7</v>
      </c>
      <c r="CZ554" s="124">
        <v>2</v>
      </c>
    </row>
    <row r="555" spans="1:104" ht="12.75" customHeight="1" x14ac:dyDescent="0.2">
      <c r="A555" s="191"/>
      <c r="B555" s="192"/>
      <c r="C555" s="312" t="s">
        <v>1028</v>
      </c>
      <c r="D555" s="313"/>
      <c r="E555" s="313"/>
      <c r="F555" s="313"/>
      <c r="G555" s="314"/>
      <c r="I555" s="197"/>
      <c r="K555" s="197"/>
      <c r="L555" s="198" t="s">
        <v>1028</v>
      </c>
      <c r="O555" s="199"/>
      <c r="Z555" s="199"/>
      <c r="AA555" s="199"/>
      <c r="AB555" s="199"/>
      <c r="AC555" s="199"/>
      <c r="AD555" s="199"/>
      <c r="AE555" s="199"/>
      <c r="AF555" s="199"/>
      <c r="AG555" s="199"/>
      <c r="AH555" s="199"/>
      <c r="AI555" s="199"/>
      <c r="AJ555" s="199"/>
      <c r="AK555" s="199"/>
      <c r="AL555" s="199"/>
      <c r="AM555" s="199"/>
      <c r="AN555" s="199"/>
      <c r="AO555" s="199"/>
      <c r="AP555" s="199"/>
      <c r="AQ555" s="199"/>
      <c r="AR555" s="199"/>
      <c r="AS555" s="199"/>
      <c r="AT555" s="199"/>
      <c r="AU555" s="199"/>
      <c r="AV555" s="199"/>
      <c r="AW555" s="199"/>
      <c r="AX555" s="199"/>
      <c r="AY555" s="199"/>
      <c r="AZ555" s="199"/>
      <c r="BA555" s="199"/>
      <c r="BB555" s="199"/>
      <c r="BC555" s="199"/>
      <c r="BD555" s="199"/>
      <c r="BE555" s="199"/>
      <c r="BF555" s="199"/>
      <c r="BG555" s="199"/>
      <c r="BH555" s="199"/>
      <c r="BI555" s="199"/>
    </row>
    <row r="556" spans="1:104" x14ac:dyDescent="0.2">
      <c r="A556" s="191"/>
      <c r="B556" s="192"/>
      <c r="C556" s="312" t="s">
        <v>1029</v>
      </c>
      <c r="D556" s="313"/>
      <c r="E556" s="313"/>
      <c r="F556" s="313"/>
      <c r="G556" s="314"/>
      <c r="I556" s="197"/>
      <c r="K556" s="197"/>
      <c r="L556" s="198" t="s">
        <v>1029</v>
      </c>
      <c r="O556" s="199"/>
      <c r="Z556" s="199"/>
      <c r="AA556" s="199"/>
      <c r="AB556" s="199"/>
      <c r="AC556" s="199"/>
      <c r="AD556" s="199"/>
      <c r="AE556" s="199"/>
      <c r="AF556" s="199"/>
      <c r="AG556" s="199"/>
      <c r="AH556" s="199"/>
      <c r="AI556" s="199"/>
      <c r="AJ556" s="199"/>
      <c r="AK556" s="199"/>
      <c r="AL556" s="199"/>
      <c r="AM556" s="199"/>
      <c r="AN556" s="199"/>
      <c r="AO556" s="199"/>
      <c r="AP556" s="199"/>
      <c r="AQ556" s="199"/>
      <c r="AR556" s="199"/>
      <c r="AS556" s="199"/>
      <c r="AT556" s="199"/>
      <c r="AU556" s="199"/>
      <c r="AV556" s="199"/>
      <c r="AW556" s="199"/>
      <c r="AX556" s="199"/>
      <c r="AY556" s="199"/>
      <c r="AZ556" s="199"/>
      <c r="BA556" s="199"/>
      <c r="BB556" s="199"/>
      <c r="BC556" s="199"/>
      <c r="BD556" s="199"/>
      <c r="BE556" s="199"/>
      <c r="BF556" s="199"/>
      <c r="BG556" s="199"/>
      <c r="BH556" s="199"/>
      <c r="BI556" s="199"/>
    </row>
    <row r="557" spans="1:104" ht="25.5" x14ac:dyDescent="0.2">
      <c r="A557" s="191"/>
      <c r="B557" s="192"/>
      <c r="C557" s="331" t="s">
        <v>2603</v>
      </c>
      <c r="D557" s="332"/>
      <c r="E557" s="193">
        <v>4.0153999999999996</v>
      </c>
      <c r="F557" s="194"/>
      <c r="G557" s="195"/>
      <c r="H557" s="196"/>
      <c r="I557" s="197"/>
      <c r="J557" s="184"/>
      <c r="K557" s="197"/>
      <c r="M557" s="198" t="s">
        <v>2603</v>
      </c>
      <c r="O557" s="199"/>
      <c r="Z557" s="199"/>
      <c r="AA557" s="199"/>
      <c r="AB557" s="199"/>
      <c r="AC557" s="199"/>
      <c r="AD557" s="199"/>
      <c r="AE557" s="199"/>
      <c r="AF557" s="199"/>
      <c r="AG557" s="199"/>
      <c r="AH557" s="199"/>
      <c r="AI557" s="199"/>
      <c r="AJ557" s="199"/>
      <c r="AK557" s="199"/>
      <c r="AL557" s="199"/>
      <c r="AM557" s="199"/>
      <c r="AN557" s="199"/>
      <c r="AO557" s="199"/>
      <c r="AP557" s="199"/>
      <c r="AQ557" s="199"/>
      <c r="AR557" s="199"/>
      <c r="AS557" s="199"/>
      <c r="AT557" s="199"/>
      <c r="AU557" s="199"/>
      <c r="AV557" s="199"/>
      <c r="AW557" s="199"/>
      <c r="AX557" s="199"/>
      <c r="AY557" s="199"/>
      <c r="AZ557" s="199"/>
      <c r="BA557" s="199"/>
      <c r="BB557" s="199"/>
      <c r="BC557" s="199"/>
      <c r="BD557" s="201" t="str">
        <f t="shared" ref="BD557:BD564" si="20">C556</f>
        <v>Včetně pomocného lešení o výšce podlahy do 1900 mm a pro zatížení do 1,5 kPa.</v>
      </c>
      <c r="BE557" s="199"/>
      <c r="BF557" s="199"/>
      <c r="BG557" s="199"/>
      <c r="BH557" s="199"/>
      <c r="BI557" s="199"/>
    </row>
    <row r="558" spans="1:104" x14ac:dyDescent="0.2">
      <c r="A558" s="191"/>
      <c r="B558" s="192"/>
      <c r="C558" s="331" t="s">
        <v>2604</v>
      </c>
      <c r="D558" s="332"/>
      <c r="E558" s="193">
        <v>9.4809000000000001</v>
      </c>
      <c r="F558" s="194"/>
      <c r="G558" s="195"/>
      <c r="H558" s="196"/>
      <c r="I558" s="197"/>
      <c r="J558" s="184"/>
      <c r="K558" s="197"/>
      <c r="M558" s="198" t="s">
        <v>2604</v>
      </c>
      <c r="O558" s="199"/>
      <c r="Z558" s="199"/>
      <c r="AA558" s="199"/>
      <c r="AB558" s="199"/>
      <c r="AC558" s="199"/>
      <c r="AD558" s="199"/>
      <c r="AE558" s="199"/>
      <c r="AF558" s="199"/>
      <c r="AG558" s="199"/>
      <c r="AH558" s="199"/>
      <c r="AI558" s="199"/>
      <c r="AJ558" s="199"/>
      <c r="AK558" s="199"/>
      <c r="AL558" s="199"/>
      <c r="AM558" s="199"/>
      <c r="AN558" s="199"/>
      <c r="AO558" s="199"/>
      <c r="AP558" s="199"/>
      <c r="AQ558" s="199"/>
      <c r="AR558" s="199"/>
      <c r="AS558" s="199"/>
      <c r="AT558" s="199"/>
      <c r="AU558" s="199"/>
      <c r="AV558" s="199"/>
      <c r="AW558" s="199"/>
      <c r="AX558" s="199"/>
      <c r="AY558" s="199"/>
      <c r="AZ558" s="199"/>
      <c r="BA558" s="199"/>
      <c r="BB558" s="199"/>
      <c r="BC558" s="199"/>
      <c r="BD558" s="201" t="str">
        <f t="shared" si="20"/>
        <v>407:3,6*3*0,3718</v>
      </c>
      <c r="BE558" s="199"/>
      <c r="BF558" s="199"/>
      <c r="BG558" s="199"/>
      <c r="BH558" s="199"/>
      <c r="BI558" s="199"/>
    </row>
    <row r="559" spans="1:104" x14ac:dyDescent="0.2">
      <c r="A559" s="191"/>
      <c r="B559" s="192"/>
      <c r="C559" s="331" t="s">
        <v>2605</v>
      </c>
      <c r="D559" s="332"/>
      <c r="E559" s="193">
        <v>7.2500999999999998</v>
      </c>
      <c r="F559" s="194"/>
      <c r="G559" s="195"/>
      <c r="H559" s="196"/>
      <c r="I559" s="197"/>
      <c r="J559" s="184"/>
      <c r="K559" s="197"/>
      <c r="M559" s="198" t="s">
        <v>2605</v>
      </c>
      <c r="O559" s="199"/>
      <c r="Z559" s="199"/>
      <c r="AA559" s="199"/>
      <c r="AB559" s="199"/>
      <c r="AC559" s="199"/>
      <c r="AD559" s="199"/>
      <c r="AE559" s="199"/>
      <c r="AF559" s="199"/>
      <c r="AG559" s="199"/>
      <c r="AH559" s="199"/>
      <c r="AI559" s="199"/>
      <c r="AJ559" s="199"/>
      <c r="AK559" s="199"/>
      <c r="AL559" s="199"/>
      <c r="AM559" s="199"/>
      <c r="AN559" s="199"/>
      <c r="AO559" s="199"/>
      <c r="AP559" s="199"/>
      <c r="AQ559" s="199"/>
      <c r="AR559" s="199"/>
      <c r="AS559" s="199"/>
      <c r="AT559" s="199"/>
      <c r="AU559" s="199"/>
      <c r="AV559" s="199"/>
      <c r="AW559" s="199"/>
      <c r="AX559" s="199"/>
      <c r="AY559" s="199"/>
      <c r="AZ559" s="199"/>
      <c r="BA559" s="199"/>
      <c r="BB559" s="199"/>
      <c r="BC559" s="199"/>
      <c r="BD559" s="201" t="str">
        <f t="shared" si="20"/>
        <v>411:8,5*3*0,3718</v>
      </c>
      <c r="BE559" s="199"/>
      <c r="BF559" s="199"/>
      <c r="BG559" s="199"/>
      <c r="BH559" s="199"/>
      <c r="BI559" s="199"/>
    </row>
    <row r="560" spans="1:104" x14ac:dyDescent="0.2">
      <c r="A560" s="191"/>
      <c r="B560" s="192"/>
      <c r="C560" s="331" t="s">
        <v>2606</v>
      </c>
      <c r="D560" s="332"/>
      <c r="E560" s="193">
        <v>9.4809000000000001</v>
      </c>
      <c r="F560" s="194"/>
      <c r="G560" s="195"/>
      <c r="H560" s="196"/>
      <c r="I560" s="197"/>
      <c r="J560" s="184"/>
      <c r="K560" s="197"/>
      <c r="M560" s="198" t="s">
        <v>2606</v>
      </c>
      <c r="O560" s="199"/>
      <c r="Z560" s="199"/>
      <c r="AA560" s="199"/>
      <c r="AB560" s="199"/>
      <c r="AC560" s="199"/>
      <c r="AD560" s="199"/>
      <c r="AE560" s="199"/>
      <c r="AF560" s="199"/>
      <c r="AG560" s="199"/>
      <c r="AH560" s="199"/>
      <c r="AI560" s="199"/>
      <c r="AJ560" s="199"/>
      <c r="AK560" s="199"/>
      <c r="AL560" s="199"/>
      <c r="AM560" s="199"/>
      <c r="AN560" s="199"/>
      <c r="AO560" s="199"/>
      <c r="AP560" s="199"/>
      <c r="AQ560" s="199"/>
      <c r="AR560" s="199"/>
      <c r="AS560" s="199"/>
      <c r="AT560" s="199"/>
      <c r="AU560" s="199"/>
      <c r="AV560" s="199"/>
      <c r="AW560" s="199"/>
      <c r="AX560" s="199"/>
      <c r="AY560" s="199"/>
      <c r="AZ560" s="199"/>
      <c r="BA560" s="199"/>
      <c r="BB560" s="199"/>
      <c r="BC560" s="199"/>
      <c r="BD560" s="201" t="str">
        <f t="shared" si="20"/>
        <v>417:6,5*3*0,3718</v>
      </c>
      <c r="BE560" s="199"/>
      <c r="BF560" s="199"/>
      <c r="BG560" s="199"/>
      <c r="BH560" s="199"/>
      <c r="BI560" s="199"/>
    </row>
    <row r="561" spans="1:104" x14ac:dyDescent="0.2">
      <c r="A561" s="191"/>
      <c r="B561" s="192"/>
      <c r="C561" s="331" t="s">
        <v>844</v>
      </c>
      <c r="D561" s="332"/>
      <c r="E561" s="193">
        <v>0</v>
      </c>
      <c r="F561" s="194"/>
      <c r="G561" s="195"/>
      <c r="H561" s="196"/>
      <c r="I561" s="197"/>
      <c r="J561" s="184"/>
      <c r="K561" s="197"/>
      <c r="M561" s="198"/>
      <c r="O561" s="199"/>
      <c r="Z561" s="199"/>
      <c r="AA561" s="199"/>
      <c r="AB561" s="199"/>
      <c r="AC561" s="199"/>
      <c r="AD561" s="199"/>
      <c r="AE561" s="199"/>
      <c r="AF561" s="199"/>
      <c r="AG561" s="199"/>
      <c r="AH561" s="199"/>
      <c r="AI561" s="199"/>
      <c r="AJ561" s="199"/>
      <c r="AK561" s="199"/>
      <c r="AL561" s="199"/>
      <c r="AM561" s="199"/>
      <c r="AN561" s="199"/>
      <c r="AO561" s="199"/>
      <c r="AP561" s="199"/>
      <c r="AQ561" s="199"/>
      <c r="AR561" s="199"/>
      <c r="AS561" s="199"/>
      <c r="AT561" s="199"/>
      <c r="AU561" s="199"/>
      <c r="AV561" s="199"/>
      <c r="AW561" s="199"/>
      <c r="AX561" s="199"/>
      <c r="AY561" s="199"/>
      <c r="AZ561" s="199"/>
      <c r="BA561" s="199"/>
      <c r="BB561" s="199"/>
      <c r="BC561" s="199"/>
      <c r="BD561" s="201" t="str">
        <f t="shared" si="20"/>
        <v>421:8,5*3*0,3718</v>
      </c>
      <c r="BE561" s="199"/>
      <c r="BF561" s="199"/>
      <c r="BG561" s="199"/>
      <c r="BH561" s="199"/>
      <c r="BI561" s="199"/>
    </row>
    <row r="562" spans="1:104" x14ac:dyDescent="0.2">
      <c r="A562" s="191"/>
      <c r="B562" s="192"/>
      <c r="C562" s="331" t="s">
        <v>2607</v>
      </c>
      <c r="D562" s="332"/>
      <c r="E562" s="193">
        <v>5.8391000000000002</v>
      </c>
      <c r="F562" s="194"/>
      <c r="G562" s="195"/>
      <c r="H562" s="196"/>
      <c r="I562" s="197"/>
      <c r="J562" s="184"/>
      <c r="K562" s="197"/>
      <c r="M562" s="198" t="s">
        <v>2607</v>
      </c>
      <c r="O562" s="199"/>
      <c r="Z562" s="199"/>
      <c r="AA562" s="199"/>
      <c r="AB562" s="199"/>
      <c r="AC562" s="199"/>
      <c r="AD562" s="199"/>
      <c r="AE562" s="199"/>
      <c r="AF562" s="199"/>
      <c r="AG562" s="199"/>
      <c r="AH562" s="199"/>
      <c r="AI562" s="199"/>
      <c r="AJ562" s="199"/>
      <c r="AK562" s="199"/>
      <c r="AL562" s="199"/>
      <c r="AM562" s="199"/>
      <c r="AN562" s="199"/>
      <c r="AO562" s="199"/>
      <c r="AP562" s="199"/>
      <c r="AQ562" s="199"/>
      <c r="AR562" s="199"/>
      <c r="AS562" s="199"/>
      <c r="AT562" s="199"/>
      <c r="AU562" s="199"/>
      <c r="AV562" s="199"/>
      <c r="AW562" s="199"/>
      <c r="AX562" s="199"/>
      <c r="AY562" s="199"/>
      <c r="AZ562" s="199"/>
      <c r="BA562" s="199"/>
      <c r="BB562" s="199"/>
      <c r="BC562" s="199"/>
      <c r="BD562" s="201" t="str">
        <f t="shared" si="20"/>
        <v/>
      </c>
      <c r="BE562" s="199"/>
      <c r="BF562" s="199"/>
      <c r="BG562" s="199"/>
      <c r="BH562" s="199"/>
      <c r="BI562" s="199"/>
    </row>
    <row r="563" spans="1:104" x14ac:dyDescent="0.2">
      <c r="A563" s="191"/>
      <c r="B563" s="192"/>
      <c r="C563" s="331" t="s">
        <v>2506</v>
      </c>
      <c r="D563" s="332"/>
      <c r="E563" s="193">
        <v>0.73619999999999997</v>
      </c>
      <c r="F563" s="194"/>
      <c r="G563" s="195"/>
      <c r="H563" s="196"/>
      <c r="I563" s="197"/>
      <c r="J563" s="184"/>
      <c r="K563" s="197"/>
      <c r="M563" s="198" t="s">
        <v>2506</v>
      </c>
      <c r="O563" s="199"/>
      <c r="Z563" s="199"/>
      <c r="AA563" s="199"/>
      <c r="AB563" s="199"/>
      <c r="AC563" s="199"/>
      <c r="AD563" s="199"/>
      <c r="AE563" s="199"/>
      <c r="AF563" s="199"/>
      <c r="AG563" s="199"/>
      <c r="AH563" s="199"/>
      <c r="AI563" s="199"/>
      <c r="AJ563" s="199"/>
      <c r="AK563" s="199"/>
      <c r="AL563" s="199"/>
      <c r="AM563" s="199"/>
      <c r="AN563" s="199"/>
      <c r="AO563" s="199"/>
      <c r="AP563" s="199"/>
      <c r="AQ563" s="199"/>
      <c r="AR563" s="199"/>
      <c r="AS563" s="199"/>
      <c r="AT563" s="199"/>
      <c r="AU563" s="199"/>
      <c r="AV563" s="199"/>
      <c r="AW563" s="199"/>
      <c r="AX563" s="199"/>
      <c r="AY563" s="199"/>
      <c r="AZ563" s="199"/>
      <c r="BA563" s="199"/>
      <c r="BB563" s="199"/>
      <c r="BC563" s="199"/>
      <c r="BD563" s="201" t="str">
        <f t="shared" si="20"/>
        <v>422:5,235*3*0,3718</v>
      </c>
      <c r="BE563" s="199"/>
      <c r="BF563" s="199"/>
      <c r="BG563" s="199"/>
      <c r="BH563" s="199"/>
      <c r="BI563" s="199"/>
    </row>
    <row r="564" spans="1:104" x14ac:dyDescent="0.2">
      <c r="A564" s="191"/>
      <c r="B564" s="192"/>
      <c r="C564" s="331" t="s">
        <v>1919</v>
      </c>
      <c r="D564" s="332"/>
      <c r="E564" s="193">
        <v>0.61350000000000005</v>
      </c>
      <c r="F564" s="194"/>
      <c r="G564" s="195"/>
      <c r="H564" s="196"/>
      <c r="I564" s="197"/>
      <c r="J564" s="184"/>
      <c r="K564" s="197"/>
      <c r="M564" s="198" t="s">
        <v>1919</v>
      </c>
      <c r="O564" s="199"/>
      <c r="Z564" s="199"/>
      <c r="AA564" s="199"/>
      <c r="AB564" s="199"/>
      <c r="AC564" s="199"/>
      <c r="AD564" s="199"/>
      <c r="AE564" s="199"/>
      <c r="AF564" s="199"/>
      <c r="AG564" s="199"/>
      <c r="AH564" s="199"/>
      <c r="AI564" s="199"/>
      <c r="AJ564" s="199"/>
      <c r="AK564" s="199"/>
      <c r="AL564" s="199"/>
      <c r="AM564" s="199"/>
      <c r="AN564" s="199"/>
      <c r="AO564" s="199"/>
      <c r="AP564" s="199"/>
      <c r="AQ564" s="199"/>
      <c r="AR564" s="199"/>
      <c r="AS564" s="199"/>
      <c r="AT564" s="199"/>
      <c r="AU564" s="199"/>
      <c r="AV564" s="199"/>
      <c r="AW564" s="199"/>
      <c r="AX564" s="199"/>
      <c r="AY564" s="199"/>
      <c r="AZ564" s="199"/>
      <c r="BA564" s="199"/>
      <c r="BB564" s="199"/>
      <c r="BC564" s="199"/>
      <c r="BD564" s="201" t="str">
        <f t="shared" si="20"/>
        <v>420:0,66*3*0,3718</v>
      </c>
      <c r="BE564" s="199"/>
      <c r="BF564" s="199"/>
      <c r="BG564" s="199"/>
      <c r="BH564" s="199"/>
      <c r="BI564" s="199"/>
    </row>
    <row r="565" spans="1:104" ht="22.5" x14ac:dyDescent="0.2">
      <c r="A565" s="161">
        <v>78</v>
      </c>
      <c r="B565" s="162" t="s">
        <v>1802</v>
      </c>
      <c r="C565" s="163" t="s">
        <v>1803</v>
      </c>
      <c r="D565" s="164" t="s">
        <v>41</v>
      </c>
      <c r="E565" s="165">
        <v>10.559100000000001</v>
      </c>
      <c r="F565" s="122">
        <f>'01 109 '!F565</f>
        <v>0</v>
      </c>
      <c r="G565" s="166">
        <f>E565*F565</f>
        <v>0</v>
      </c>
      <c r="H565" s="167">
        <v>6.4900000000000001E-3</v>
      </c>
      <c r="I565" s="168">
        <f>E565*H565</f>
        <v>6.8528559000000003E-2</v>
      </c>
      <c r="J565" s="167"/>
      <c r="K565" s="168">
        <f>E565*J565</f>
        <v>0</v>
      </c>
      <c r="O565" s="199"/>
      <c r="Z565" s="199"/>
      <c r="AA565" s="199">
        <v>12</v>
      </c>
      <c r="AB565" s="199">
        <v>0</v>
      </c>
      <c r="AC565" s="199">
        <v>10</v>
      </c>
      <c r="AD565" s="199"/>
      <c r="AE565" s="199"/>
      <c r="AF565" s="199"/>
      <c r="AG565" s="199"/>
      <c r="AH565" s="199"/>
      <c r="AI565" s="199"/>
      <c r="AJ565" s="199"/>
      <c r="AK565" s="199"/>
      <c r="AL565" s="199"/>
      <c r="AM565" s="199"/>
      <c r="AN565" s="199"/>
      <c r="AO565" s="199"/>
      <c r="AP565" s="199"/>
      <c r="AQ565" s="199"/>
      <c r="AR565" s="199"/>
      <c r="AS565" s="199"/>
      <c r="AT565" s="199"/>
      <c r="AU565" s="199"/>
      <c r="AV565" s="199"/>
      <c r="AW565" s="199"/>
      <c r="AX565" s="199"/>
      <c r="AY565" s="199"/>
      <c r="AZ565" s="200">
        <f>G565</f>
        <v>0</v>
      </c>
      <c r="BA565" s="199"/>
      <c r="BB565" s="199"/>
      <c r="BC565" s="199"/>
      <c r="BD565" s="199"/>
      <c r="BE565" s="199"/>
      <c r="BF565" s="199"/>
      <c r="BG565" s="199"/>
      <c r="BH565" s="199"/>
      <c r="BI565" s="199"/>
      <c r="CA565" s="199">
        <v>12</v>
      </c>
      <c r="CB565" s="199">
        <v>0</v>
      </c>
      <c r="CZ565" s="124">
        <v>2</v>
      </c>
    </row>
    <row r="566" spans="1:104" x14ac:dyDescent="0.2">
      <c r="A566" s="191"/>
      <c r="B566" s="192"/>
      <c r="C566" s="312" t="s">
        <v>1804</v>
      </c>
      <c r="D566" s="313"/>
      <c r="E566" s="313"/>
      <c r="F566" s="313"/>
      <c r="G566" s="314"/>
      <c r="I566" s="197"/>
      <c r="K566" s="197"/>
      <c r="L566" s="198" t="s">
        <v>1804</v>
      </c>
      <c r="O566" s="199"/>
      <c r="Z566" s="199"/>
      <c r="AA566" s="199"/>
      <c r="AB566" s="199"/>
      <c r="AC566" s="199"/>
      <c r="AD566" s="199"/>
      <c r="AE566" s="199"/>
      <c r="AF566" s="199"/>
      <c r="AG566" s="199"/>
      <c r="AH566" s="199"/>
      <c r="AI566" s="199"/>
      <c r="AJ566" s="199"/>
      <c r="AK566" s="199"/>
      <c r="AL566" s="199"/>
      <c r="AM566" s="199"/>
      <c r="AN566" s="199"/>
      <c r="AO566" s="199"/>
      <c r="AP566" s="199"/>
      <c r="AQ566" s="199"/>
      <c r="AR566" s="199"/>
      <c r="AS566" s="199"/>
      <c r="AT566" s="199"/>
      <c r="AU566" s="199"/>
      <c r="AV566" s="199"/>
      <c r="AW566" s="199"/>
      <c r="AX566" s="199"/>
      <c r="AY566" s="199"/>
      <c r="AZ566" s="199"/>
      <c r="BA566" s="199"/>
      <c r="BB566" s="199"/>
      <c r="BC566" s="199"/>
      <c r="BD566" s="199"/>
      <c r="BE566" s="199"/>
      <c r="BF566" s="199"/>
      <c r="BG566" s="199"/>
      <c r="BH566" s="199"/>
      <c r="BI566" s="199"/>
    </row>
    <row r="567" spans="1:104" x14ac:dyDescent="0.2">
      <c r="A567" s="191"/>
      <c r="B567" s="192"/>
      <c r="C567" s="331" t="s">
        <v>2100</v>
      </c>
      <c r="D567" s="332"/>
      <c r="E567" s="193">
        <v>10.559100000000001</v>
      </c>
      <c r="F567" s="194"/>
      <c r="G567" s="195"/>
      <c r="H567" s="196"/>
      <c r="I567" s="197"/>
      <c r="J567" s="184"/>
      <c r="K567" s="197"/>
      <c r="M567" s="198" t="s">
        <v>2100</v>
      </c>
      <c r="O567" s="199"/>
      <c r="Z567" s="199"/>
      <c r="AA567" s="199"/>
      <c r="AB567" s="199"/>
      <c r="AC567" s="199"/>
      <c r="AD567" s="199"/>
      <c r="AE567" s="199"/>
      <c r="AF567" s="199"/>
      <c r="AG567" s="199"/>
      <c r="AH567" s="199"/>
      <c r="AI567" s="199"/>
      <c r="AJ567" s="199"/>
      <c r="AK567" s="199"/>
      <c r="AL567" s="199"/>
      <c r="AM567" s="199"/>
      <c r="AN567" s="199"/>
      <c r="AO567" s="199"/>
      <c r="AP567" s="199"/>
      <c r="AQ567" s="199"/>
      <c r="AR567" s="199"/>
      <c r="AS567" s="199"/>
      <c r="AT567" s="199"/>
      <c r="AU567" s="199"/>
      <c r="AV567" s="199"/>
      <c r="AW567" s="199"/>
      <c r="AX567" s="199"/>
      <c r="AY567" s="199"/>
      <c r="AZ567" s="199"/>
      <c r="BA567" s="199"/>
      <c r="BB567" s="199"/>
      <c r="BC567" s="199"/>
      <c r="BD567" s="201" t="str">
        <f>C566</f>
        <v>Spádové klíny ESP 150S - 2%</v>
      </c>
      <c r="BE567" s="199"/>
      <c r="BF567" s="199"/>
      <c r="BG567" s="199"/>
      <c r="BH567" s="199"/>
      <c r="BI567" s="199"/>
    </row>
    <row r="568" spans="1:104" ht="22.5" x14ac:dyDescent="0.2">
      <c r="A568" s="161">
        <v>79</v>
      </c>
      <c r="B568" s="162" t="s">
        <v>1806</v>
      </c>
      <c r="C568" s="163" t="s">
        <v>1807</v>
      </c>
      <c r="D568" s="164" t="s">
        <v>41</v>
      </c>
      <c r="E568" s="165">
        <v>6.8262</v>
      </c>
      <c r="F568" s="122">
        <f>'01 109 '!F568</f>
        <v>0</v>
      </c>
      <c r="G568" s="166">
        <f>E568*F568</f>
        <v>0</v>
      </c>
      <c r="H568" s="167">
        <v>0</v>
      </c>
      <c r="I568" s="168">
        <f>E568*H568</f>
        <v>0</v>
      </c>
      <c r="J568" s="167"/>
      <c r="K568" s="168">
        <f>E568*J568</f>
        <v>0</v>
      </c>
      <c r="O568" s="199"/>
      <c r="Z568" s="199"/>
      <c r="AA568" s="199">
        <v>12</v>
      </c>
      <c r="AB568" s="199">
        <v>0</v>
      </c>
      <c r="AC568" s="199">
        <v>11</v>
      </c>
      <c r="AD568" s="199"/>
      <c r="AE568" s="199"/>
      <c r="AF568" s="199"/>
      <c r="AG568" s="199"/>
      <c r="AH568" s="199"/>
      <c r="AI568" s="199"/>
      <c r="AJ568" s="199"/>
      <c r="AK568" s="199"/>
      <c r="AL568" s="199"/>
      <c r="AM568" s="199"/>
      <c r="AN568" s="199"/>
      <c r="AO568" s="199"/>
      <c r="AP568" s="199"/>
      <c r="AQ568" s="199"/>
      <c r="AR568" s="199"/>
      <c r="AS568" s="199"/>
      <c r="AT568" s="199"/>
      <c r="AU568" s="199"/>
      <c r="AV568" s="199"/>
      <c r="AW568" s="199"/>
      <c r="AX568" s="199"/>
      <c r="AY568" s="199"/>
      <c r="AZ568" s="200">
        <f>G568</f>
        <v>0</v>
      </c>
      <c r="BA568" s="199"/>
      <c r="BB568" s="199"/>
      <c r="BC568" s="199"/>
      <c r="BD568" s="199"/>
      <c r="BE568" s="199"/>
      <c r="BF568" s="199"/>
      <c r="BG568" s="199"/>
      <c r="BH568" s="199"/>
      <c r="BI568" s="199"/>
      <c r="CA568" s="199">
        <v>12</v>
      </c>
      <c r="CB568" s="199">
        <v>0</v>
      </c>
      <c r="CZ568" s="124">
        <v>2</v>
      </c>
    </row>
    <row r="569" spans="1:104" ht="25.5" x14ac:dyDescent="0.2">
      <c r="A569" s="191"/>
      <c r="B569" s="192"/>
      <c r="C569" s="331" t="s">
        <v>2101</v>
      </c>
      <c r="D569" s="332"/>
      <c r="E569" s="193">
        <v>6.8262</v>
      </c>
      <c r="F569" s="194"/>
      <c r="G569" s="195"/>
      <c r="H569" s="196"/>
      <c r="I569" s="197"/>
      <c r="J569" s="184"/>
      <c r="K569" s="197"/>
      <c r="M569" s="198" t="s">
        <v>2101</v>
      </c>
      <c r="O569" s="199"/>
      <c r="Z569" s="199"/>
      <c r="AA569" s="199"/>
      <c r="AB569" s="199"/>
      <c r="AC569" s="199"/>
      <c r="AD569" s="199"/>
      <c r="AE569" s="199"/>
      <c r="AF569" s="199"/>
      <c r="AG569" s="199"/>
      <c r="AH569" s="199"/>
      <c r="AI569" s="199"/>
      <c r="AJ569" s="199"/>
      <c r="AK569" s="199"/>
      <c r="AL569" s="199"/>
      <c r="AM569" s="199"/>
      <c r="AN569" s="199"/>
      <c r="AO569" s="199"/>
      <c r="AP569" s="199"/>
      <c r="AQ569" s="199"/>
      <c r="AR569" s="199"/>
      <c r="AS569" s="199"/>
      <c r="AT569" s="199"/>
      <c r="AU569" s="199"/>
      <c r="AV569" s="199"/>
      <c r="AW569" s="199"/>
      <c r="AX569" s="199"/>
      <c r="AY569" s="199"/>
      <c r="AZ569" s="199"/>
      <c r="BA569" s="199"/>
      <c r="BB569" s="199"/>
      <c r="BC569" s="199"/>
      <c r="BD569" s="201" t="str">
        <f>C568</f>
        <v>Březová foliovaná překližka lepená tl. 21mm na latích 50/30, latě ukotvit do ŽB desky</v>
      </c>
      <c r="BE569" s="199"/>
      <c r="BF569" s="199"/>
      <c r="BG569" s="199"/>
      <c r="BH569" s="199"/>
      <c r="BI569" s="199"/>
    </row>
    <row r="570" spans="1:104" x14ac:dyDescent="0.2">
      <c r="A570" s="161">
        <v>80</v>
      </c>
      <c r="B570" s="162" t="s">
        <v>1036</v>
      </c>
      <c r="C570" s="163" t="s">
        <v>1037</v>
      </c>
      <c r="D570" s="164" t="s">
        <v>248</v>
      </c>
      <c r="E570" s="165">
        <v>0.3327</v>
      </c>
      <c r="F570" s="122">
        <f>'01 109 '!F570</f>
        <v>0</v>
      </c>
      <c r="G570" s="166">
        <f>E570*F570</f>
        <v>0</v>
      </c>
      <c r="H570" s="167">
        <v>0</v>
      </c>
      <c r="I570" s="168">
        <f>E570*H570</f>
        <v>0</v>
      </c>
      <c r="J570" s="167"/>
      <c r="K570" s="168">
        <f>E570*J570</f>
        <v>0</v>
      </c>
      <c r="O570" s="199"/>
      <c r="Z570" s="199"/>
      <c r="AA570" s="199">
        <v>12</v>
      </c>
      <c r="AB570" s="199">
        <v>0</v>
      </c>
      <c r="AC570" s="199">
        <v>83</v>
      </c>
      <c r="AD570" s="199"/>
      <c r="AE570" s="199"/>
      <c r="AF570" s="199"/>
      <c r="AG570" s="199"/>
      <c r="AH570" s="199"/>
      <c r="AI570" s="199"/>
      <c r="AJ570" s="199"/>
      <c r="AK570" s="199"/>
      <c r="AL570" s="199"/>
      <c r="AM570" s="199"/>
      <c r="AN570" s="199"/>
      <c r="AO570" s="199"/>
      <c r="AP570" s="199"/>
      <c r="AQ570" s="199"/>
      <c r="AR570" s="199"/>
      <c r="AS570" s="199"/>
      <c r="AT570" s="199"/>
      <c r="AU570" s="199"/>
      <c r="AV570" s="199"/>
      <c r="AW570" s="199"/>
      <c r="AX570" s="199"/>
      <c r="AY570" s="199"/>
      <c r="AZ570" s="200">
        <f>G570</f>
        <v>0</v>
      </c>
      <c r="BA570" s="199"/>
      <c r="BB570" s="199"/>
      <c r="BC570" s="199"/>
      <c r="BD570" s="199"/>
      <c r="BE570" s="199"/>
      <c r="BF570" s="199"/>
      <c r="BG570" s="199"/>
      <c r="BH570" s="199"/>
      <c r="BI570" s="199"/>
      <c r="CA570" s="199">
        <v>12</v>
      </c>
      <c r="CB570" s="199">
        <v>0</v>
      </c>
      <c r="CZ570" s="124">
        <v>2</v>
      </c>
    </row>
    <row r="571" spans="1:104" x14ac:dyDescent="0.2">
      <c r="A571" s="191"/>
      <c r="B571" s="192"/>
      <c r="C571" s="331" t="s">
        <v>2102</v>
      </c>
      <c r="D571" s="332"/>
      <c r="E571" s="193">
        <v>0.3327</v>
      </c>
      <c r="F571" s="194"/>
      <c r="G571" s="195"/>
      <c r="H571" s="196"/>
      <c r="I571" s="197"/>
      <c r="J571" s="184"/>
      <c r="K571" s="197"/>
      <c r="M571" s="198" t="s">
        <v>2102</v>
      </c>
      <c r="O571" s="199"/>
      <c r="Z571" s="199"/>
      <c r="AA571" s="199"/>
      <c r="AB571" s="199"/>
      <c r="AC571" s="199"/>
      <c r="AD571" s="199"/>
      <c r="AE571" s="199"/>
      <c r="AF571" s="199"/>
      <c r="AG571" s="199"/>
      <c r="AH571" s="199"/>
      <c r="AI571" s="199"/>
      <c r="AJ571" s="199"/>
      <c r="AK571" s="199"/>
      <c r="AL571" s="199"/>
      <c r="AM571" s="199"/>
      <c r="AN571" s="199"/>
      <c r="AO571" s="199"/>
      <c r="AP571" s="199"/>
      <c r="AQ571" s="199"/>
      <c r="AR571" s="199"/>
      <c r="AS571" s="199"/>
      <c r="AT571" s="199"/>
      <c r="AU571" s="199"/>
      <c r="AV571" s="199"/>
      <c r="AW571" s="199"/>
      <c r="AX571" s="199"/>
      <c r="AY571" s="199"/>
      <c r="AZ571" s="199"/>
      <c r="BA571" s="199"/>
      <c r="BB571" s="199"/>
      <c r="BC571" s="199"/>
      <c r="BD571" s="201" t="str">
        <f>C570</f>
        <v xml:space="preserve">Přesun hmot pro izolace tepelné, výšky do 24 m </v>
      </c>
      <c r="BE571" s="199"/>
      <c r="BF571" s="199"/>
      <c r="BG571" s="199"/>
      <c r="BH571" s="199"/>
      <c r="BI571" s="199"/>
    </row>
    <row r="572" spans="1:104" x14ac:dyDescent="0.2">
      <c r="A572" s="161">
        <v>81</v>
      </c>
      <c r="B572" s="162" t="s">
        <v>1039</v>
      </c>
      <c r="C572" s="163" t="s">
        <v>1040</v>
      </c>
      <c r="D572" s="164" t="s">
        <v>70</v>
      </c>
      <c r="E572" s="165">
        <v>7.7647000000000004</v>
      </c>
      <c r="F572" s="122">
        <f>'01 109 '!F572</f>
        <v>0</v>
      </c>
      <c r="G572" s="166">
        <f>E572*F572</f>
        <v>0</v>
      </c>
      <c r="H572" s="167">
        <v>2.5000000000000001E-2</v>
      </c>
      <c r="I572" s="168">
        <f>E572*H572</f>
        <v>0.19411750000000003</v>
      </c>
      <c r="J572" s="167"/>
      <c r="K572" s="168">
        <f>E572*J572</f>
        <v>0</v>
      </c>
      <c r="O572" s="199"/>
      <c r="Z572" s="199"/>
      <c r="AA572" s="199">
        <v>3</v>
      </c>
      <c r="AB572" s="199">
        <v>1</v>
      </c>
      <c r="AC572" s="199" t="s">
        <v>1039</v>
      </c>
      <c r="AD572" s="199"/>
      <c r="AE572" s="199"/>
      <c r="AF572" s="199"/>
      <c r="AG572" s="199"/>
      <c r="AH572" s="199"/>
      <c r="AI572" s="199"/>
      <c r="AJ572" s="199"/>
      <c r="AK572" s="199"/>
      <c r="AL572" s="199"/>
      <c r="AM572" s="199"/>
      <c r="AN572" s="199"/>
      <c r="AO572" s="199"/>
      <c r="AP572" s="199"/>
      <c r="AQ572" s="199"/>
      <c r="AR572" s="199"/>
      <c r="AS572" s="199"/>
      <c r="AT572" s="199"/>
      <c r="AU572" s="199"/>
      <c r="AV572" s="199"/>
      <c r="AW572" s="199"/>
      <c r="AX572" s="199"/>
      <c r="AY572" s="199"/>
      <c r="AZ572" s="200">
        <f>G572</f>
        <v>0</v>
      </c>
      <c r="BA572" s="199"/>
      <c r="BB572" s="199"/>
      <c r="BC572" s="199"/>
      <c r="BD572" s="199"/>
      <c r="BE572" s="199"/>
      <c r="BF572" s="199"/>
      <c r="BG572" s="199"/>
      <c r="BH572" s="199"/>
      <c r="BI572" s="199"/>
      <c r="CA572" s="199">
        <v>3</v>
      </c>
      <c r="CB572" s="199">
        <v>1</v>
      </c>
      <c r="CZ572" s="124">
        <v>2</v>
      </c>
    </row>
    <row r="573" spans="1:104" x14ac:dyDescent="0.2">
      <c r="A573" s="191"/>
      <c r="B573" s="192"/>
      <c r="C573" s="331" t="s">
        <v>2103</v>
      </c>
      <c r="D573" s="332"/>
      <c r="E573" s="193">
        <v>1.0072000000000001</v>
      </c>
      <c r="F573" s="194"/>
      <c r="G573" s="195"/>
      <c r="H573" s="196"/>
      <c r="I573" s="197"/>
      <c r="J573" s="184"/>
      <c r="K573" s="197"/>
      <c r="M573" s="198" t="s">
        <v>2103</v>
      </c>
      <c r="O573" s="199"/>
      <c r="Z573" s="199"/>
      <c r="AA573" s="199"/>
      <c r="AB573" s="199"/>
      <c r="AC573" s="199"/>
      <c r="AD573" s="199"/>
      <c r="AE573" s="199"/>
      <c r="AF573" s="199"/>
      <c r="AG573" s="199"/>
      <c r="AH573" s="199"/>
      <c r="AI573" s="199"/>
      <c r="AJ573" s="199"/>
      <c r="AK573" s="199"/>
      <c r="AL573" s="199"/>
      <c r="AM573" s="199"/>
      <c r="AN573" s="199"/>
      <c r="AO573" s="199"/>
      <c r="AP573" s="199"/>
      <c r="AQ573" s="199"/>
      <c r="AR573" s="199"/>
      <c r="AS573" s="199"/>
      <c r="AT573" s="199"/>
      <c r="AU573" s="199"/>
      <c r="AV573" s="199"/>
      <c r="AW573" s="199"/>
      <c r="AX573" s="199"/>
      <c r="AY573" s="199"/>
      <c r="AZ573" s="199"/>
      <c r="BA573" s="199"/>
      <c r="BB573" s="199"/>
      <c r="BC573" s="199"/>
      <c r="BD573" s="201" t="str">
        <f>C572</f>
        <v>Deska izolační stabilizov. EPS 150  1000 x 500 mm</v>
      </c>
      <c r="BE573" s="199"/>
      <c r="BF573" s="199"/>
      <c r="BG573" s="199"/>
      <c r="BH573" s="199"/>
      <c r="BI573" s="199"/>
    </row>
    <row r="574" spans="1:104" x14ac:dyDescent="0.2">
      <c r="A574" s="191"/>
      <c r="B574" s="192"/>
      <c r="C574" s="331" t="s">
        <v>2104</v>
      </c>
      <c r="D574" s="332"/>
      <c r="E574" s="193">
        <v>0.59599999999999997</v>
      </c>
      <c r="F574" s="194"/>
      <c r="G574" s="195"/>
      <c r="H574" s="196"/>
      <c r="I574" s="197"/>
      <c r="J574" s="184"/>
      <c r="K574" s="197"/>
      <c r="M574" s="198" t="s">
        <v>2104</v>
      </c>
      <c r="O574" s="199"/>
      <c r="Z574" s="199"/>
      <c r="AA574" s="199"/>
      <c r="AB574" s="199"/>
      <c r="AC574" s="199"/>
      <c r="AD574" s="199"/>
      <c r="AE574" s="199"/>
      <c r="AF574" s="199"/>
      <c r="AG574" s="199"/>
      <c r="AH574" s="199"/>
      <c r="AI574" s="199"/>
      <c r="AJ574" s="199"/>
      <c r="AK574" s="199"/>
      <c r="AL574" s="199"/>
      <c r="AM574" s="199"/>
      <c r="AN574" s="199"/>
      <c r="AO574" s="199"/>
      <c r="AP574" s="199"/>
      <c r="AQ574" s="199"/>
      <c r="AR574" s="199"/>
      <c r="AS574" s="199"/>
      <c r="AT574" s="199"/>
      <c r="AU574" s="199"/>
      <c r="AV574" s="199"/>
      <c r="AW574" s="199"/>
      <c r="AX574" s="199"/>
      <c r="AY574" s="199"/>
      <c r="AZ574" s="199"/>
      <c r="BA574" s="199"/>
      <c r="BB574" s="199"/>
      <c r="BC574" s="199"/>
      <c r="BD574" s="201" t="str">
        <f>C573</f>
        <v>P8 :38,7*0,07*0,3718</v>
      </c>
      <c r="BE574" s="199"/>
      <c r="BF574" s="199"/>
      <c r="BG574" s="199"/>
      <c r="BH574" s="199"/>
      <c r="BI574" s="199"/>
    </row>
    <row r="575" spans="1:104" x14ac:dyDescent="0.2">
      <c r="A575" s="191"/>
      <c r="B575" s="192"/>
      <c r="C575" s="331" t="s">
        <v>2105</v>
      </c>
      <c r="D575" s="332"/>
      <c r="E575" s="193">
        <v>5.9494999999999996</v>
      </c>
      <c r="F575" s="194"/>
      <c r="G575" s="195"/>
      <c r="H575" s="196"/>
      <c r="I575" s="197"/>
      <c r="J575" s="184"/>
      <c r="K575" s="197"/>
      <c r="M575" s="198" t="s">
        <v>2105</v>
      </c>
      <c r="O575" s="199"/>
      <c r="Z575" s="199"/>
      <c r="AA575" s="199"/>
      <c r="AB575" s="199"/>
      <c r="AC575" s="199"/>
      <c r="AD575" s="199"/>
      <c r="AE575" s="199"/>
      <c r="AF575" s="199"/>
      <c r="AG575" s="199"/>
      <c r="AH575" s="199"/>
      <c r="AI575" s="199"/>
      <c r="AJ575" s="199"/>
      <c r="AK575" s="199"/>
      <c r="AL575" s="199"/>
      <c r="AM575" s="199"/>
      <c r="AN575" s="199"/>
      <c r="AO575" s="199"/>
      <c r="AP575" s="199"/>
      <c r="AQ575" s="199"/>
      <c r="AR575" s="199"/>
      <c r="AS575" s="199"/>
      <c r="AT575" s="199"/>
      <c r="AU575" s="199"/>
      <c r="AV575" s="199"/>
      <c r="AW575" s="199"/>
      <c r="AX575" s="199"/>
      <c r="AY575" s="199"/>
      <c r="AZ575" s="199"/>
      <c r="BA575" s="199"/>
      <c r="BB575" s="199"/>
      <c r="BC575" s="199"/>
      <c r="BD575" s="201" t="str">
        <f>C574</f>
        <v>P9:22,9*0,07*0,3718</v>
      </c>
      <c r="BE575" s="199"/>
      <c r="BF575" s="199"/>
      <c r="BG575" s="199"/>
      <c r="BH575" s="199"/>
      <c r="BI575" s="199"/>
    </row>
    <row r="576" spans="1:104" x14ac:dyDescent="0.2">
      <c r="A576" s="191"/>
      <c r="B576" s="192"/>
      <c r="C576" s="331" t="s">
        <v>2106</v>
      </c>
      <c r="D576" s="332"/>
      <c r="E576" s="193">
        <v>0.21190000000000001</v>
      </c>
      <c r="F576" s="194"/>
      <c r="G576" s="195"/>
      <c r="H576" s="196"/>
      <c r="I576" s="197"/>
      <c r="J576" s="184"/>
      <c r="K576" s="197"/>
      <c r="M576" s="198" t="s">
        <v>2106</v>
      </c>
      <c r="O576" s="199"/>
      <c r="Z576" s="199"/>
      <c r="AA576" s="199"/>
      <c r="AB576" s="199"/>
      <c r="AC576" s="199"/>
      <c r="AD576" s="199"/>
      <c r="AE576" s="199"/>
      <c r="AF576" s="199"/>
      <c r="AG576" s="199"/>
      <c r="AH576" s="199"/>
      <c r="AI576" s="199"/>
      <c r="AJ576" s="199"/>
      <c r="AK576" s="199"/>
      <c r="AL576" s="199"/>
      <c r="AM576" s="199"/>
      <c r="AN576" s="199"/>
      <c r="AO576" s="199"/>
      <c r="AP576" s="199"/>
      <c r="AQ576" s="199"/>
      <c r="AR576" s="199"/>
      <c r="AS576" s="199"/>
      <c r="AT576" s="199"/>
      <c r="AU576" s="199"/>
      <c r="AV576" s="199"/>
      <c r="AW576" s="199"/>
      <c r="AX576" s="199"/>
      <c r="AY576" s="199"/>
      <c r="AZ576" s="199"/>
      <c r="BA576" s="199"/>
      <c r="BB576" s="199"/>
      <c r="BC576" s="199"/>
      <c r="BD576" s="201" t="str">
        <f>C575</f>
        <v>P10:228,6*0,07*0,3718</v>
      </c>
      <c r="BE576" s="199"/>
      <c r="BF576" s="199"/>
      <c r="BG576" s="199"/>
      <c r="BH576" s="199"/>
      <c r="BI576" s="199"/>
    </row>
    <row r="577" spans="1:104" x14ac:dyDescent="0.2">
      <c r="A577" s="161">
        <v>82</v>
      </c>
      <c r="B577" s="162" t="s">
        <v>1814</v>
      </c>
      <c r="C577" s="163" t="s">
        <v>1815</v>
      </c>
      <c r="D577" s="164" t="s">
        <v>41</v>
      </c>
      <c r="E577" s="165">
        <v>39.659100000000002</v>
      </c>
      <c r="F577" s="122">
        <f>'01 109 '!F577</f>
        <v>0</v>
      </c>
      <c r="G577" s="166">
        <f>E577*F577</f>
        <v>0</v>
      </c>
      <c r="H577" s="167">
        <v>1.5499999999999999E-3</v>
      </c>
      <c r="I577" s="168">
        <f>E577*H577</f>
        <v>6.1471604999999999E-2</v>
      </c>
      <c r="J577" s="167"/>
      <c r="K577" s="168">
        <f>E577*J577</f>
        <v>0</v>
      </c>
      <c r="O577" s="199"/>
      <c r="Z577" s="199"/>
      <c r="AA577" s="199">
        <v>3</v>
      </c>
      <c r="AB577" s="199">
        <v>7</v>
      </c>
      <c r="AC577" s="199">
        <v>63140541</v>
      </c>
      <c r="AD577" s="199"/>
      <c r="AE577" s="199"/>
      <c r="AF577" s="199"/>
      <c r="AG577" s="199"/>
      <c r="AH577" s="199"/>
      <c r="AI577" s="199"/>
      <c r="AJ577" s="199"/>
      <c r="AK577" s="199"/>
      <c r="AL577" s="199"/>
      <c r="AM577" s="199"/>
      <c r="AN577" s="199"/>
      <c r="AO577" s="199"/>
      <c r="AP577" s="199"/>
      <c r="AQ577" s="199"/>
      <c r="AR577" s="199"/>
      <c r="AS577" s="199"/>
      <c r="AT577" s="199"/>
      <c r="AU577" s="199"/>
      <c r="AV577" s="199"/>
      <c r="AW577" s="199"/>
      <c r="AX577" s="199"/>
      <c r="AY577" s="199"/>
      <c r="AZ577" s="200">
        <f>G577</f>
        <v>0</v>
      </c>
      <c r="BA577" s="199"/>
      <c r="BB577" s="199"/>
      <c r="BC577" s="199"/>
      <c r="BD577" s="199"/>
      <c r="BE577" s="199"/>
      <c r="BF577" s="199"/>
      <c r="BG577" s="199"/>
      <c r="BH577" s="199"/>
      <c r="BI577" s="199"/>
      <c r="CA577" s="199">
        <v>3</v>
      </c>
      <c r="CB577" s="199">
        <v>7</v>
      </c>
      <c r="CZ577" s="124">
        <v>2</v>
      </c>
    </row>
    <row r="578" spans="1:104" x14ac:dyDescent="0.2">
      <c r="A578" s="191"/>
      <c r="B578" s="192"/>
      <c r="C578" s="334" t="s">
        <v>1816</v>
      </c>
      <c r="D578" s="332"/>
      <c r="E578" s="208">
        <v>0</v>
      </c>
      <c r="F578" s="194"/>
      <c r="G578" s="195"/>
      <c r="H578" s="196"/>
      <c r="I578" s="197"/>
      <c r="J578" s="184"/>
      <c r="K578" s="197"/>
      <c r="M578" s="198" t="s">
        <v>1816</v>
      </c>
      <c r="O578" s="199"/>
      <c r="Z578" s="199"/>
      <c r="AA578" s="199"/>
      <c r="AB578" s="199"/>
      <c r="AC578" s="199"/>
      <c r="AD578" s="199"/>
      <c r="AE578" s="199"/>
      <c r="AF578" s="199"/>
      <c r="AG578" s="199"/>
      <c r="AH578" s="199"/>
      <c r="AI578" s="199"/>
      <c r="AJ578" s="199"/>
      <c r="AK578" s="199"/>
      <c r="AL578" s="199"/>
      <c r="AM578" s="199"/>
      <c r="AN578" s="199"/>
      <c r="AO578" s="199"/>
      <c r="AP578" s="199"/>
      <c r="AQ578" s="199"/>
      <c r="AR578" s="199"/>
      <c r="AS578" s="199"/>
      <c r="AT578" s="199"/>
      <c r="AU578" s="199"/>
      <c r="AV578" s="199"/>
      <c r="AW578" s="199"/>
      <c r="AX578" s="199"/>
      <c r="AY578" s="199"/>
      <c r="AZ578" s="199"/>
      <c r="BA578" s="199"/>
      <c r="BB578" s="199"/>
      <c r="BC578" s="199"/>
      <c r="BD578" s="201" t="str">
        <f t="shared" ref="BD578:BD588" si="21">C577</f>
        <v>Deska izolační minerální tl. 50 mm</v>
      </c>
      <c r="BE578" s="199"/>
      <c r="BF578" s="199"/>
      <c r="BG578" s="199"/>
      <c r="BH578" s="199"/>
      <c r="BI578" s="199"/>
    </row>
    <row r="579" spans="1:104" x14ac:dyDescent="0.2">
      <c r="A579" s="191"/>
      <c r="B579" s="192"/>
      <c r="C579" s="334" t="s">
        <v>2447</v>
      </c>
      <c r="D579" s="332"/>
      <c r="E579" s="208">
        <v>10.8</v>
      </c>
      <c r="F579" s="194"/>
      <c r="G579" s="195"/>
      <c r="H579" s="196"/>
      <c r="I579" s="197"/>
      <c r="J579" s="184"/>
      <c r="K579" s="197"/>
      <c r="M579" s="198" t="s">
        <v>2447</v>
      </c>
      <c r="O579" s="199"/>
      <c r="Z579" s="199"/>
      <c r="AA579" s="199"/>
      <c r="AB579" s="199"/>
      <c r="AC579" s="199"/>
      <c r="AD579" s="199"/>
      <c r="AE579" s="199"/>
      <c r="AF579" s="199"/>
      <c r="AG579" s="199"/>
      <c r="AH579" s="199"/>
      <c r="AI579" s="199"/>
      <c r="AJ579" s="199"/>
      <c r="AK579" s="199"/>
      <c r="AL579" s="199"/>
      <c r="AM579" s="199"/>
      <c r="AN579" s="199"/>
      <c r="AO579" s="199"/>
      <c r="AP579" s="199"/>
      <c r="AQ579" s="199"/>
      <c r="AR579" s="199"/>
      <c r="AS579" s="199"/>
      <c r="AT579" s="199"/>
      <c r="AU579" s="199"/>
      <c r="AV579" s="199"/>
      <c r="AW579" s="199"/>
      <c r="AX579" s="199"/>
      <c r="AY579" s="199"/>
      <c r="AZ579" s="199"/>
      <c r="BA579" s="199"/>
      <c r="BB579" s="199"/>
      <c r="BC579" s="199"/>
      <c r="BD579" s="201" t="str">
        <f t="shared" si="21"/>
        <v>Začátek provozního součtu</v>
      </c>
      <c r="BE579" s="199"/>
      <c r="BF579" s="199"/>
      <c r="BG579" s="199"/>
      <c r="BH579" s="199"/>
      <c r="BI579" s="199"/>
    </row>
    <row r="580" spans="1:104" x14ac:dyDescent="0.2">
      <c r="A580" s="191"/>
      <c r="B580" s="192"/>
      <c r="C580" s="334" t="s">
        <v>2448</v>
      </c>
      <c r="D580" s="332"/>
      <c r="E580" s="208">
        <v>25.5</v>
      </c>
      <c r="F580" s="194"/>
      <c r="G580" s="195"/>
      <c r="H580" s="196"/>
      <c r="I580" s="197"/>
      <c r="J580" s="184"/>
      <c r="K580" s="197"/>
      <c r="M580" s="198" t="s">
        <v>2448</v>
      </c>
      <c r="O580" s="199"/>
      <c r="Z580" s="199"/>
      <c r="AA580" s="199"/>
      <c r="AB580" s="199"/>
      <c r="AC580" s="199"/>
      <c r="AD580" s="199"/>
      <c r="AE580" s="199"/>
      <c r="AF580" s="199"/>
      <c r="AG580" s="199"/>
      <c r="AH580" s="199"/>
      <c r="AI580" s="199"/>
      <c r="AJ580" s="199"/>
      <c r="AK580" s="199"/>
      <c r="AL580" s="199"/>
      <c r="AM580" s="199"/>
      <c r="AN580" s="199"/>
      <c r="AO580" s="199"/>
      <c r="AP580" s="199"/>
      <c r="AQ580" s="199"/>
      <c r="AR580" s="199"/>
      <c r="AS580" s="199"/>
      <c r="AT580" s="199"/>
      <c r="AU580" s="199"/>
      <c r="AV580" s="199"/>
      <c r="AW580" s="199"/>
      <c r="AX580" s="199"/>
      <c r="AY580" s="199"/>
      <c r="AZ580" s="199"/>
      <c r="BA580" s="199"/>
      <c r="BB580" s="199"/>
      <c r="BC580" s="199"/>
      <c r="BD580" s="201" t="str">
        <f t="shared" si="21"/>
        <v>407:3,6*3</v>
      </c>
      <c r="BE580" s="199"/>
      <c r="BF580" s="199"/>
      <c r="BG580" s="199"/>
      <c r="BH580" s="199"/>
      <c r="BI580" s="199"/>
    </row>
    <row r="581" spans="1:104" x14ac:dyDescent="0.2">
      <c r="A581" s="191"/>
      <c r="B581" s="192"/>
      <c r="C581" s="334" t="s">
        <v>2449</v>
      </c>
      <c r="D581" s="332"/>
      <c r="E581" s="208">
        <v>19.5</v>
      </c>
      <c r="F581" s="194"/>
      <c r="G581" s="195"/>
      <c r="H581" s="196"/>
      <c r="I581" s="197"/>
      <c r="J581" s="184"/>
      <c r="K581" s="197"/>
      <c r="M581" s="198" t="s">
        <v>2449</v>
      </c>
      <c r="O581" s="199"/>
      <c r="Z581" s="199"/>
      <c r="AA581" s="199"/>
      <c r="AB581" s="199"/>
      <c r="AC581" s="199"/>
      <c r="AD581" s="199"/>
      <c r="AE581" s="199"/>
      <c r="AF581" s="199"/>
      <c r="AG581" s="199"/>
      <c r="AH581" s="199"/>
      <c r="AI581" s="199"/>
      <c r="AJ581" s="199"/>
      <c r="AK581" s="199"/>
      <c r="AL581" s="199"/>
      <c r="AM581" s="199"/>
      <c r="AN581" s="199"/>
      <c r="AO581" s="199"/>
      <c r="AP581" s="199"/>
      <c r="AQ581" s="199"/>
      <c r="AR581" s="199"/>
      <c r="AS581" s="199"/>
      <c r="AT581" s="199"/>
      <c r="AU581" s="199"/>
      <c r="AV581" s="199"/>
      <c r="AW581" s="199"/>
      <c r="AX581" s="199"/>
      <c r="AY581" s="199"/>
      <c r="AZ581" s="199"/>
      <c r="BA581" s="199"/>
      <c r="BB581" s="199"/>
      <c r="BC581" s="199"/>
      <c r="BD581" s="201" t="str">
        <f t="shared" si="21"/>
        <v>411:8,5*3</v>
      </c>
      <c r="BE581" s="199"/>
      <c r="BF581" s="199"/>
      <c r="BG581" s="199"/>
      <c r="BH581" s="199"/>
      <c r="BI581" s="199"/>
    </row>
    <row r="582" spans="1:104" x14ac:dyDescent="0.2">
      <c r="A582" s="191"/>
      <c r="B582" s="192"/>
      <c r="C582" s="334" t="s">
        <v>2450</v>
      </c>
      <c r="D582" s="332"/>
      <c r="E582" s="208">
        <v>25.5</v>
      </c>
      <c r="F582" s="194"/>
      <c r="G582" s="195"/>
      <c r="H582" s="196"/>
      <c r="I582" s="197"/>
      <c r="J582" s="184"/>
      <c r="K582" s="197"/>
      <c r="M582" s="198" t="s">
        <v>2450</v>
      </c>
      <c r="O582" s="199"/>
      <c r="Z582" s="199"/>
      <c r="AA582" s="199"/>
      <c r="AB582" s="199"/>
      <c r="AC582" s="199"/>
      <c r="AD582" s="199"/>
      <c r="AE582" s="199"/>
      <c r="AF582" s="199"/>
      <c r="AG582" s="199"/>
      <c r="AH582" s="199"/>
      <c r="AI582" s="199"/>
      <c r="AJ582" s="199"/>
      <c r="AK582" s="199"/>
      <c r="AL582" s="199"/>
      <c r="AM582" s="199"/>
      <c r="AN582" s="199"/>
      <c r="AO582" s="199"/>
      <c r="AP582" s="199"/>
      <c r="AQ582" s="199"/>
      <c r="AR582" s="199"/>
      <c r="AS582" s="199"/>
      <c r="AT582" s="199"/>
      <c r="AU582" s="199"/>
      <c r="AV582" s="199"/>
      <c r="AW582" s="199"/>
      <c r="AX582" s="199"/>
      <c r="AY582" s="199"/>
      <c r="AZ582" s="199"/>
      <c r="BA582" s="199"/>
      <c r="BB582" s="199"/>
      <c r="BC582" s="199"/>
      <c r="BD582" s="201" t="str">
        <f t="shared" si="21"/>
        <v>417:6,5*3</v>
      </c>
      <c r="BE582" s="199"/>
      <c r="BF582" s="199"/>
      <c r="BG582" s="199"/>
      <c r="BH582" s="199"/>
      <c r="BI582" s="199"/>
    </row>
    <row r="583" spans="1:104" x14ac:dyDescent="0.2">
      <c r="A583" s="191"/>
      <c r="B583" s="192"/>
      <c r="C583" s="334" t="s">
        <v>844</v>
      </c>
      <c r="D583" s="332"/>
      <c r="E583" s="208">
        <v>0</v>
      </c>
      <c r="F583" s="194"/>
      <c r="G583" s="195"/>
      <c r="H583" s="196"/>
      <c r="I583" s="197"/>
      <c r="J583" s="184"/>
      <c r="K583" s="197"/>
      <c r="M583" s="198"/>
      <c r="O583" s="199"/>
      <c r="Z583" s="199"/>
      <c r="AA583" s="199"/>
      <c r="AB583" s="199"/>
      <c r="AC583" s="199"/>
      <c r="AD583" s="199"/>
      <c r="AE583" s="199"/>
      <c r="AF583" s="199"/>
      <c r="AG583" s="199"/>
      <c r="AH583" s="199"/>
      <c r="AI583" s="199"/>
      <c r="AJ583" s="199"/>
      <c r="AK583" s="199"/>
      <c r="AL583" s="199"/>
      <c r="AM583" s="199"/>
      <c r="AN583" s="199"/>
      <c r="AO583" s="199"/>
      <c r="AP583" s="199"/>
      <c r="AQ583" s="199"/>
      <c r="AR583" s="199"/>
      <c r="AS583" s="199"/>
      <c r="AT583" s="199"/>
      <c r="AU583" s="199"/>
      <c r="AV583" s="199"/>
      <c r="AW583" s="199"/>
      <c r="AX583" s="199"/>
      <c r="AY583" s="199"/>
      <c r="AZ583" s="199"/>
      <c r="BA583" s="199"/>
      <c r="BB583" s="199"/>
      <c r="BC583" s="199"/>
      <c r="BD583" s="201" t="str">
        <f t="shared" si="21"/>
        <v>421:8,5*3</v>
      </c>
      <c r="BE583" s="199"/>
      <c r="BF583" s="199"/>
      <c r="BG583" s="199"/>
      <c r="BH583" s="199"/>
      <c r="BI583" s="199"/>
    </row>
    <row r="584" spans="1:104" x14ac:dyDescent="0.2">
      <c r="A584" s="191"/>
      <c r="B584" s="192"/>
      <c r="C584" s="334" t="s">
        <v>2451</v>
      </c>
      <c r="D584" s="332"/>
      <c r="E584" s="208">
        <v>15.705</v>
      </c>
      <c r="F584" s="194"/>
      <c r="G584" s="195"/>
      <c r="H584" s="196"/>
      <c r="I584" s="197"/>
      <c r="J584" s="184"/>
      <c r="K584" s="197"/>
      <c r="M584" s="198" t="s">
        <v>2451</v>
      </c>
      <c r="O584" s="199"/>
      <c r="Z584" s="199"/>
      <c r="AA584" s="199"/>
      <c r="AB584" s="199"/>
      <c r="AC584" s="199"/>
      <c r="AD584" s="199"/>
      <c r="AE584" s="199"/>
      <c r="AF584" s="199"/>
      <c r="AG584" s="199"/>
      <c r="AH584" s="199"/>
      <c r="AI584" s="199"/>
      <c r="AJ584" s="199"/>
      <c r="AK584" s="199"/>
      <c r="AL584" s="199"/>
      <c r="AM584" s="199"/>
      <c r="AN584" s="199"/>
      <c r="AO584" s="199"/>
      <c r="AP584" s="199"/>
      <c r="AQ584" s="199"/>
      <c r="AR584" s="199"/>
      <c r="AS584" s="199"/>
      <c r="AT584" s="199"/>
      <c r="AU584" s="199"/>
      <c r="AV584" s="199"/>
      <c r="AW584" s="199"/>
      <c r="AX584" s="199"/>
      <c r="AY584" s="199"/>
      <c r="AZ584" s="199"/>
      <c r="BA584" s="199"/>
      <c r="BB584" s="199"/>
      <c r="BC584" s="199"/>
      <c r="BD584" s="201" t="str">
        <f t="shared" si="21"/>
        <v/>
      </c>
      <c r="BE584" s="199"/>
      <c r="BF584" s="199"/>
      <c r="BG584" s="199"/>
      <c r="BH584" s="199"/>
      <c r="BI584" s="199"/>
    </row>
    <row r="585" spans="1:104" x14ac:dyDescent="0.2">
      <c r="A585" s="191"/>
      <c r="B585" s="192"/>
      <c r="C585" s="334" t="s">
        <v>2452</v>
      </c>
      <c r="D585" s="332"/>
      <c r="E585" s="208">
        <v>1.98</v>
      </c>
      <c r="F585" s="194"/>
      <c r="G585" s="195"/>
      <c r="H585" s="196"/>
      <c r="I585" s="197"/>
      <c r="J585" s="184"/>
      <c r="K585" s="197"/>
      <c r="M585" s="198" t="s">
        <v>2452</v>
      </c>
      <c r="O585" s="199"/>
      <c r="Z585" s="199"/>
      <c r="AA585" s="199"/>
      <c r="AB585" s="199"/>
      <c r="AC585" s="199"/>
      <c r="AD585" s="199"/>
      <c r="AE585" s="199"/>
      <c r="AF585" s="199"/>
      <c r="AG585" s="199"/>
      <c r="AH585" s="199"/>
      <c r="AI585" s="199"/>
      <c r="AJ585" s="199"/>
      <c r="AK585" s="199"/>
      <c r="AL585" s="199"/>
      <c r="AM585" s="199"/>
      <c r="AN585" s="199"/>
      <c r="AO585" s="199"/>
      <c r="AP585" s="199"/>
      <c r="AQ585" s="199"/>
      <c r="AR585" s="199"/>
      <c r="AS585" s="199"/>
      <c r="AT585" s="199"/>
      <c r="AU585" s="199"/>
      <c r="AV585" s="199"/>
      <c r="AW585" s="199"/>
      <c r="AX585" s="199"/>
      <c r="AY585" s="199"/>
      <c r="AZ585" s="199"/>
      <c r="BA585" s="199"/>
      <c r="BB585" s="199"/>
      <c r="BC585" s="199"/>
      <c r="BD585" s="201" t="str">
        <f t="shared" si="21"/>
        <v>422:5,235*3</v>
      </c>
      <c r="BE585" s="199"/>
      <c r="BF585" s="199"/>
      <c r="BG585" s="199"/>
      <c r="BH585" s="199"/>
      <c r="BI585" s="199"/>
    </row>
    <row r="586" spans="1:104" x14ac:dyDescent="0.2">
      <c r="A586" s="191"/>
      <c r="B586" s="192"/>
      <c r="C586" s="334" t="s">
        <v>1823</v>
      </c>
      <c r="D586" s="332"/>
      <c r="E586" s="208">
        <v>1.65</v>
      </c>
      <c r="F586" s="194"/>
      <c r="G586" s="195"/>
      <c r="H586" s="196"/>
      <c r="I586" s="197"/>
      <c r="J586" s="184"/>
      <c r="K586" s="197"/>
      <c r="M586" s="198" t="s">
        <v>1823</v>
      </c>
      <c r="O586" s="199"/>
      <c r="Z586" s="199"/>
      <c r="AA586" s="199"/>
      <c r="AB586" s="199"/>
      <c r="AC586" s="199"/>
      <c r="AD586" s="199"/>
      <c r="AE586" s="199"/>
      <c r="AF586" s="199"/>
      <c r="AG586" s="199"/>
      <c r="AH586" s="199"/>
      <c r="AI586" s="199"/>
      <c r="AJ586" s="199"/>
      <c r="AK586" s="199"/>
      <c r="AL586" s="199"/>
      <c r="AM586" s="199"/>
      <c r="AN586" s="199"/>
      <c r="AO586" s="199"/>
      <c r="AP586" s="199"/>
      <c r="AQ586" s="199"/>
      <c r="AR586" s="199"/>
      <c r="AS586" s="199"/>
      <c r="AT586" s="199"/>
      <c r="AU586" s="199"/>
      <c r="AV586" s="199"/>
      <c r="AW586" s="199"/>
      <c r="AX586" s="199"/>
      <c r="AY586" s="199"/>
      <c r="AZ586" s="199"/>
      <c r="BA586" s="199"/>
      <c r="BB586" s="199"/>
      <c r="BC586" s="199"/>
      <c r="BD586" s="201" t="str">
        <f t="shared" si="21"/>
        <v>420:0,66*3</v>
      </c>
      <c r="BE586" s="199"/>
      <c r="BF586" s="199"/>
      <c r="BG586" s="199"/>
      <c r="BH586" s="199"/>
      <c r="BI586" s="199"/>
    </row>
    <row r="587" spans="1:104" x14ac:dyDescent="0.2">
      <c r="A587" s="191"/>
      <c r="B587" s="192"/>
      <c r="C587" s="334" t="s">
        <v>1824</v>
      </c>
      <c r="D587" s="332"/>
      <c r="E587" s="208">
        <v>100.63500000000001</v>
      </c>
      <c r="F587" s="194"/>
      <c r="G587" s="195"/>
      <c r="H587" s="196"/>
      <c r="I587" s="197"/>
      <c r="J587" s="184"/>
      <c r="K587" s="197"/>
      <c r="M587" s="198" t="s">
        <v>1824</v>
      </c>
      <c r="O587" s="199"/>
      <c r="Z587" s="199"/>
      <c r="AA587" s="199"/>
      <c r="AB587" s="199"/>
      <c r="AC587" s="199"/>
      <c r="AD587" s="199"/>
      <c r="AE587" s="199"/>
      <c r="AF587" s="199"/>
      <c r="AG587" s="199"/>
      <c r="AH587" s="199"/>
      <c r="AI587" s="199"/>
      <c r="AJ587" s="199"/>
      <c r="AK587" s="199"/>
      <c r="AL587" s="199"/>
      <c r="AM587" s="199"/>
      <c r="AN587" s="199"/>
      <c r="AO587" s="199"/>
      <c r="AP587" s="199"/>
      <c r="AQ587" s="199"/>
      <c r="AR587" s="199"/>
      <c r="AS587" s="199"/>
      <c r="AT587" s="199"/>
      <c r="AU587" s="199"/>
      <c r="AV587" s="199"/>
      <c r="AW587" s="199"/>
      <c r="AX587" s="199"/>
      <c r="AY587" s="199"/>
      <c r="AZ587" s="199"/>
      <c r="BA587" s="199"/>
      <c r="BB587" s="199"/>
      <c r="BC587" s="199"/>
      <c r="BD587" s="201" t="str">
        <f t="shared" si="21"/>
        <v>0,55*3</v>
      </c>
      <c r="BE587" s="199"/>
      <c r="BF587" s="199"/>
      <c r="BG587" s="199"/>
      <c r="BH587" s="199"/>
      <c r="BI587" s="199"/>
    </row>
    <row r="588" spans="1:104" x14ac:dyDescent="0.2">
      <c r="A588" s="191"/>
      <c r="B588" s="192"/>
      <c r="C588" s="331" t="s">
        <v>2107</v>
      </c>
      <c r="D588" s="332"/>
      <c r="E588" s="193">
        <v>39.659100000000002</v>
      </c>
      <c r="F588" s="194"/>
      <c r="G588" s="195"/>
      <c r="H588" s="196"/>
      <c r="I588" s="197"/>
      <c r="J588" s="184"/>
      <c r="K588" s="197"/>
      <c r="M588" s="198" t="s">
        <v>2107</v>
      </c>
      <c r="O588" s="199"/>
      <c r="Z588" s="199"/>
      <c r="AA588" s="199"/>
      <c r="AB588" s="199"/>
      <c r="AC588" s="199"/>
      <c r="AD588" s="199"/>
      <c r="AE588" s="199"/>
      <c r="AF588" s="199"/>
      <c r="AG588" s="199"/>
      <c r="AH588" s="199"/>
      <c r="AI588" s="199"/>
      <c r="AJ588" s="199"/>
      <c r="AK588" s="199"/>
      <c r="AL588" s="199"/>
      <c r="AM588" s="199"/>
      <c r="AN588" s="199"/>
      <c r="AO588" s="199"/>
      <c r="AP588" s="199"/>
      <c r="AQ588" s="199"/>
      <c r="AR588" s="199"/>
      <c r="AS588" s="199"/>
      <c r="AT588" s="199"/>
      <c r="AU588" s="199"/>
      <c r="AV588" s="199"/>
      <c r="AW588" s="199"/>
      <c r="AX588" s="199"/>
      <c r="AY588" s="199"/>
      <c r="AZ588" s="199"/>
      <c r="BA588" s="199"/>
      <c r="BB588" s="199"/>
      <c r="BC588" s="199"/>
      <c r="BD588" s="201" t="str">
        <f t="shared" si="21"/>
        <v>Konec provozního součtu</v>
      </c>
      <c r="BE588" s="199"/>
      <c r="BF588" s="199"/>
      <c r="BG588" s="199"/>
      <c r="BH588" s="199"/>
      <c r="BI588" s="199"/>
    </row>
    <row r="589" spans="1:104" x14ac:dyDescent="0.2">
      <c r="A589" s="169" t="s">
        <v>42</v>
      </c>
      <c r="B589" s="170" t="s">
        <v>1019</v>
      </c>
      <c r="C589" s="171" t="s">
        <v>1020</v>
      </c>
      <c r="D589" s="172"/>
      <c r="E589" s="173"/>
      <c r="F589" s="173"/>
      <c r="G589" s="174">
        <f>SUM(G547:G588)</f>
        <v>0</v>
      </c>
      <c r="H589" s="175"/>
      <c r="I589" s="174">
        <f>SUM(I547:I588)</f>
        <v>0.33272336699999999</v>
      </c>
      <c r="J589" s="176"/>
      <c r="K589" s="174">
        <f>SUM(K547:K588)</f>
        <v>0</v>
      </c>
      <c r="O589" s="199"/>
      <c r="X589" s="202">
        <f>K589</f>
        <v>0</v>
      </c>
      <c r="Y589" s="202">
        <f>I589</f>
        <v>0.33272336699999999</v>
      </c>
      <c r="Z589" s="200">
        <f>G589</f>
        <v>0</v>
      </c>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199"/>
      <c r="AY589" s="199"/>
      <c r="AZ589" s="199"/>
      <c r="BA589" s="203"/>
      <c r="BB589" s="203"/>
      <c r="BC589" s="203"/>
      <c r="BD589" s="203"/>
      <c r="BE589" s="203"/>
      <c r="BF589" s="203"/>
      <c r="BG589" s="199"/>
      <c r="BH589" s="199"/>
      <c r="BI589" s="199"/>
    </row>
    <row r="590" spans="1:104" ht="14.25" customHeight="1" x14ac:dyDescent="0.2">
      <c r="A590" s="151" t="s">
        <v>38</v>
      </c>
      <c r="B590" s="152" t="s">
        <v>1826</v>
      </c>
      <c r="C590" s="153" t="s">
        <v>1827</v>
      </c>
      <c r="D590" s="154"/>
      <c r="E590" s="155"/>
      <c r="F590" s="155"/>
      <c r="G590" s="156"/>
      <c r="H590" s="157"/>
      <c r="I590" s="158"/>
      <c r="J590" s="159"/>
      <c r="K590" s="160"/>
      <c r="O590" s="199"/>
    </row>
    <row r="591" spans="1:104" x14ac:dyDescent="0.2">
      <c r="A591" s="161">
        <v>83</v>
      </c>
      <c r="B591" s="162" t="s">
        <v>1828</v>
      </c>
      <c r="C591" s="163" t="s">
        <v>1829</v>
      </c>
      <c r="D591" s="164" t="s">
        <v>41</v>
      </c>
      <c r="E591" s="165">
        <v>2.2307999999999999</v>
      </c>
      <c r="F591" s="122">
        <f>'01 109 '!F591</f>
        <v>0</v>
      </c>
      <c r="G591" s="166">
        <f>E591*F591</f>
        <v>0</v>
      </c>
      <c r="H591" s="167">
        <v>2.2790000000000001E-2</v>
      </c>
      <c r="I591" s="168">
        <f>E591*H591</f>
        <v>5.0839931999999997E-2</v>
      </c>
      <c r="J591" s="167">
        <v>0</v>
      </c>
      <c r="K591" s="168">
        <f>E591*J591</f>
        <v>0</v>
      </c>
      <c r="O591" s="199"/>
      <c r="Z591" s="199"/>
      <c r="AA591" s="199">
        <v>1</v>
      </c>
      <c r="AB591" s="199">
        <v>1</v>
      </c>
      <c r="AC591" s="199">
        <v>1</v>
      </c>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199"/>
      <c r="AY591" s="199"/>
      <c r="AZ591" s="200">
        <f>G591</f>
        <v>0</v>
      </c>
      <c r="BA591" s="199"/>
      <c r="BB591" s="199"/>
      <c r="BC591" s="199"/>
      <c r="BD591" s="199"/>
      <c r="BE591" s="199"/>
      <c r="BF591" s="199"/>
      <c r="BG591" s="199"/>
      <c r="BH591" s="199"/>
      <c r="BI591" s="199"/>
      <c r="CA591" s="199">
        <v>1</v>
      </c>
      <c r="CB591" s="199">
        <v>1</v>
      </c>
      <c r="CZ591" s="124">
        <v>2</v>
      </c>
    </row>
    <row r="592" spans="1:104" x14ac:dyDescent="0.2">
      <c r="A592" s="191"/>
      <c r="B592" s="192"/>
      <c r="C592" s="331" t="s">
        <v>1223</v>
      </c>
      <c r="D592" s="332"/>
      <c r="E592" s="193">
        <v>2.2307999999999999</v>
      </c>
      <c r="F592" s="194"/>
      <c r="G592" s="195"/>
      <c r="H592" s="196"/>
      <c r="I592" s="197"/>
      <c r="J592" s="184"/>
      <c r="K592" s="197"/>
      <c r="M592" s="198" t="s">
        <v>1223</v>
      </c>
      <c r="O592" s="199"/>
      <c r="Z592" s="199"/>
      <c r="AA592" s="199"/>
      <c r="AB592" s="199"/>
      <c r="AC592" s="199"/>
      <c r="AD592" s="199"/>
      <c r="AE592" s="199"/>
      <c r="AF592" s="199"/>
      <c r="AG592" s="199"/>
      <c r="AH592" s="199"/>
      <c r="AI592" s="199"/>
      <c r="AJ592" s="199"/>
      <c r="AK592" s="199"/>
      <c r="AL592" s="199"/>
      <c r="AM592" s="199"/>
      <c r="AN592" s="199"/>
      <c r="AO592" s="199"/>
      <c r="AP592" s="199"/>
      <c r="AQ592" s="199"/>
      <c r="AR592" s="199"/>
      <c r="AS592" s="199"/>
      <c r="AT592" s="199"/>
      <c r="AU592" s="199"/>
      <c r="AV592" s="199"/>
      <c r="AW592" s="199"/>
      <c r="AX592" s="199"/>
      <c r="AY592" s="199"/>
      <c r="AZ592" s="199"/>
      <c r="BA592" s="199"/>
      <c r="BB592" s="199"/>
      <c r="BC592" s="199"/>
      <c r="BD592" s="201" t="str">
        <f>C591</f>
        <v xml:space="preserve">D+M stříšky nad vstupem </v>
      </c>
      <c r="BE592" s="199"/>
      <c r="BF592" s="199"/>
      <c r="BG592" s="199"/>
      <c r="BH592" s="199"/>
      <c r="BI592" s="199"/>
    </row>
    <row r="593" spans="1:104" x14ac:dyDescent="0.2">
      <c r="A593" s="169" t="s">
        <v>42</v>
      </c>
      <c r="B593" s="170" t="s">
        <v>1826</v>
      </c>
      <c r="C593" s="171" t="s">
        <v>1827</v>
      </c>
      <c r="D593" s="172"/>
      <c r="E593" s="173"/>
      <c r="F593" s="173"/>
      <c r="G593" s="174">
        <f>SUM(G590:G592)</f>
        <v>0</v>
      </c>
      <c r="H593" s="175"/>
      <c r="I593" s="174">
        <f>SUM(I590:I592)</f>
        <v>5.0839931999999997E-2</v>
      </c>
      <c r="J593" s="176"/>
      <c r="K593" s="174">
        <f>SUM(K590:K592)</f>
        <v>0</v>
      </c>
      <c r="O593" s="199"/>
      <c r="X593" s="202">
        <f>K593</f>
        <v>0</v>
      </c>
      <c r="Y593" s="202">
        <f>I593</f>
        <v>5.0839931999999997E-2</v>
      </c>
      <c r="Z593" s="200">
        <f>G593</f>
        <v>0</v>
      </c>
      <c r="AA593" s="199"/>
      <c r="AB593" s="199"/>
      <c r="AC593" s="199"/>
      <c r="AD593" s="199"/>
      <c r="AE593" s="199"/>
      <c r="AF593" s="199"/>
      <c r="AG593" s="199"/>
      <c r="AH593" s="199"/>
      <c r="AI593" s="199"/>
      <c r="AJ593" s="199"/>
      <c r="AK593" s="199"/>
      <c r="AL593" s="199"/>
      <c r="AM593" s="199"/>
      <c r="AN593" s="199"/>
      <c r="AO593" s="199"/>
      <c r="AP593" s="199"/>
      <c r="AQ593" s="199"/>
      <c r="AR593" s="199"/>
      <c r="AS593" s="199"/>
      <c r="AT593" s="199"/>
      <c r="AU593" s="199"/>
      <c r="AV593" s="199"/>
      <c r="AW593" s="199"/>
      <c r="AX593" s="199"/>
      <c r="AY593" s="199"/>
      <c r="AZ593" s="199"/>
      <c r="BA593" s="203"/>
      <c r="BB593" s="203"/>
      <c r="BC593" s="203"/>
      <c r="BD593" s="203"/>
      <c r="BE593" s="203"/>
      <c r="BF593" s="203"/>
      <c r="BG593" s="199"/>
      <c r="BH593" s="199"/>
      <c r="BI593" s="199"/>
    </row>
    <row r="594" spans="1:104" ht="14.25" customHeight="1" x14ac:dyDescent="0.2">
      <c r="A594" s="151" t="s">
        <v>38</v>
      </c>
      <c r="B594" s="152" t="s">
        <v>1048</v>
      </c>
      <c r="C594" s="153" t="s">
        <v>1049</v>
      </c>
      <c r="D594" s="154"/>
      <c r="E594" s="155"/>
      <c r="F594" s="155"/>
      <c r="G594" s="156"/>
      <c r="H594" s="157"/>
      <c r="I594" s="158"/>
      <c r="J594" s="159"/>
      <c r="K594" s="160"/>
      <c r="O594" s="199"/>
    </row>
    <row r="595" spans="1:104" ht="22.5" x14ac:dyDescent="0.2">
      <c r="A595" s="161">
        <v>84</v>
      </c>
      <c r="B595" s="162" t="s">
        <v>1050</v>
      </c>
      <c r="C595" s="163" t="s">
        <v>1830</v>
      </c>
      <c r="D595" s="164" t="s">
        <v>41</v>
      </c>
      <c r="E595" s="165">
        <v>25.1709</v>
      </c>
      <c r="F595" s="122">
        <f>'01 109 '!F595</f>
        <v>0</v>
      </c>
      <c r="G595" s="166">
        <f>E595*F595</f>
        <v>0</v>
      </c>
      <c r="H595" s="167">
        <v>0</v>
      </c>
      <c r="I595" s="168">
        <f>E595*H595</f>
        <v>0</v>
      </c>
      <c r="J595" s="167">
        <v>0</v>
      </c>
      <c r="K595" s="168">
        <f>E595*J595</f>
        <v>0</v>
      </c>
      <c r="O595" s="199"/>
      <c r="Z595" s="199"/>
      <c r="AA595" s="199">
        <v>1</v>
      </c>
      <c r="AB595" s="199">
        <v>7</v>
      </c>
      <c r="AC595" s="199">
        <v>7</v>
      </c>
      <c r="AD595" s="199"/>
      <c r="AE595" s="199"/>
      <c r="AF595" s="199"/>
      <c r="AG595" s="199"/>
      <c r="AH595" s="199"/>
      <c r="AI595" s="199"/>
      <c r="AJ595" s="199"/>
      <c r="AK595" s="199"/>
      <c r="AL595" s="199"/>
      <c r="AM595" s="199"/>
      <c r="AN595" s="199"/>
      <c r="AO595" s="199"/>
      <c r="AP595" s="199"/>
      <c r="AQ595" s="199"/>
      <c r="AR595" s="199"/>
      <c r="AS595" s="199"/>
      <c r="AT595" s="199"/>
      <c r="AU595" s="199"/>
      <c r="AV595" s="199"/>
      <c r="AW595" s="199"/>
      <c r="AX595" s="199"/>
      <c r="AY595" s="199"/>
      <c r="AZ595" s="200">
        <f>G595</f>
        <v>0</v>
      </c>
      <c r="BA595" s="199"/>
      <c r="BB595" s="199"/>
      <c r="BC595" s="199"/>
      <c r="BD595" s="199"/>
      <c r="BE595" s="199"/>
      <c r="BF595" s="199"/>
      <c r="BG595" s="199"/>
      <c r="BH595" s="199"/>
      <c r="BI595" s="199"/>
      <c r="CA595" s="199">
        <v>1</v>
      </c>
      <c r="CB595" s="199">
        <v>7</v>
      </c>
      <c r="CZ595" s="124">
        <v>2</v>
      </c>
    </row>
    <row r="596" spans="1:104" x14ac:dyDescent="0.2">
      <c r="A596" s="191"/>
      <c r="B596" s="192"/>
      <c r="C596" s="331" t="s">
        <v>2073</v>
      </c>
      <c r="D596" s="332"/>
      <c r="E596" s="193">
        <v>14.3887</v>
      </c>
      <c r="F596" s="194"/>
      <c r="G596" s="195"/>
      <c r="H596" s="196"/>
      <c r="I596" s="197"/>
      <c r="J596" s="184"/>
      <c r="K596" s="197"/>
      <c r="M596" s="198" t="s">
        <v>2073</v>
      </c>
      <c r="O596" s="199"/>
      <c r="Z596" s="199"/>
      <c r="AA596" s="199"/>
      <c r="AB596" s="199"/>
      <c r="AC596" s="199"/>
      <c r="AD596" s="199"/>
      <c r="AE596" s="199"/>
      <c r="AF596" s="199"/>
      <c r="AG596" s="199"/>
      <c r="AH596" s="199"/>
      <c r="AI596" s="199"/>
      <c r="AJ596" s="199"/>
      <c r="AK596" s="199"/>
      <c r="AL596" s="199"/>
      <c r="AM596" s="199"/>
      <c r="AN596" s="199"/>
      <c r="AO596" s="199"/>
      <c r="AP596" s="199"/>
      <c r="AQ596" s="199"/>
      <c r="AR596" s="199"/>
      <c r="AS596" s="199"/>
      <c r="AT596" s="199"/>
      <c r="AU596" s="199"/>
      <c r="AV596" s="199"/>
      <c r="AW596" s="199"/>
      <c r="AX596" s="199"/>
      <c r="AY596" s="199"/>
      <c r="AZ596" s="199"/>
      <c r="BA596" s="199"/>
      <c r="BB596" s="199"/>
      <c r="BC596" s="199"/>
      <c r="BD596" s="201" t="str">
        <f>C595</f>
        <v xml:space="preserve">Kladení dlažby keramické do TM, vel. do 600x600 mm </v>
      </c>
      <c r="BE596" s="199"/>
      <c r="BF596" s="199"/>
      <c r="BG596" s="199"/>
      <c r="BH596" s="199"/>
      <c r="BI596" s="199"/>
    </row>
    <row r="597" spans="1:104" x14ac:dyDescent="0.2">
      <c r="A597" s="191"/>
      <c r="B597" s="192"/>
      <c r="C597" s="331" t="s">
        <v>2074</v>
      </c>
      <c r="D597" s="332"/>
      <c r="E597" s="193">
        <v>8.5142000000000007</v>
      </c>
      <c r="F597" s="194"/>
      <c r="G597" s="195"/>
      <c r="H597" s="196"/>
      <c r="I597" s="197"/>
      <c r="J597" s="184"/>
      <c r="K597" s="197"/>
      <c r="M597" s="198" t="s">
        <v>2074</v>
      </c>
      <c r="O597" s="199"/>
      <c r="Z597" s="199"/>
      <c r="AA597" s="199"/>
      <c r="AB597" s="199"/>
      <c r="AC597" s="199"/>
      <c r="AD597" s="199"/>
      <c r="AE597" s="199"/>
      <c r="AF597" s="199"/>
      <c r="AG597" s="199"/>
      <c r="AH597" s="199"/>
      <c r="AI597" s="199"/>
      <c r="AJ597" s="199"/>
      <c r="AK597" s="199"/>
      <c r="AL597" s="199"/>
      <c r="AM597" s="199"/>
      <c r="AN597" s="199"/>
      <c r="AO597" s="199"/>
      <c r="AP597" s="199"/>
      <c r="AQ597" s="199"/>
      <c r="AR597" s="199"/>
      <c r="AS597" s="199"/>
      <c r="AT597" s="199"/>
      <c r="AU597" s="199"/>
      <c r="AV597" s="199"/>
      <c r="AW597" s="199"/>
      <c r="AX597" s="199"/>
      <c r="AY597" s="199"/>
      <c r="AZ597" s="199"/>
      <c r="BA597" s="199"/>
      <c r="BB597" s="199"/>
      <c r="BC597" s="199"/>
      <c r="BD597" s="201" t="str">
        <f>C596</f>
        <v>P8:38,7*0,3718</v>
      </c>
      <c r="BE597" s="199"/>
      <c r="BF597" s="199"/>
      <c r="BG597" s="199"/>
      <c r="BH597" s="199"/>
      <c r="BI597" s="199"/>
    </row>
    <row r="598" spans="1:104" x14ac:dyDescent="0.2">
      <c r="A598" s="191"/>
      <c r="B598" s="192"/>
      <c r="C598" s="331" t="s">
        <v>2108</v>
      </c>
      <c r="D598" s="332"/>
      <c r="E598" s="193">
        <v>2.2679999999999998</v>
      </c>
      <c r="F598" s="194"/>
      <c r="G598" s="195"/>
      <c r="H598" s="196"/>
      <c r="I598" s="197"/>
      <c r="J598" s="184"/>
      <c r="K598" s="197"/>
      <c r="M598" s="198" t="s">
        <v>2108</v>
      </c>
      <c r="O598" s="199"/>
      <c r="Z598" s="199"/>
      <c r="AA598" s="199"/>
      <c r="AB598" s="199"/>
      <c r="AC598" s="199"/>
      <c r="AD598" s="199"/>
      <c r="AE598" s="199"/>
      <c r="AF598" s="199"/>
      <c r="AG598" s="199"/>
      <c r="AH598" s="199"/>
      <c r="AI598" s="199"/>
      <c r="AJ598" s="199"/>
      <c r="AK598" s="199"/>
      <c r="AL598" s="199"/>
      <c r="AM598" s="199"/>
      <c r="AN598" s="199"/>
      <c r="AO598" s="199"/>
      <c r="AP598" s="199"/>
      <c r="AQ598" s="199"/>
      <c r="AR598" s="199"/>
      <c r="AS598" s="199"/>
      <c r="AT598" s="199"/>
      <c r="AU598" s="199"/>
      <c r="AV598" s="199"/>
      <c r="AW598" s="199"/>
      <c r="AX598" s="199"/>
      <c r="AY598" s="199"/>
      <c r="AZ598" s="199"/>
      <c r="BA598" s="199"/>
      <c r="BB598" s="199"/>
      <c r="BC598" s="199"/>
      <c r="BD598" s="201" t="str">
        <f>C597</f>
        <v>P9:22,9*0,3718</v>
      </c>
      <c r="BE598" s="199"/>
      <c r="BF598" s="199"/>
      <c r="BG598" s="199"/>
      <c r="BH598" s="199"/>
      <c r="BI598" s="199"/>
    </row>
    <row r="599" spans="1:104" x14ac:dyDescent="0.2">
      <c r="A599" s="161">
        <v>85</v>
      </c>
      <c r="B599" s="162" t="s">
        <v>1053</v>
      </c>
      <c r="C599" s="163" t="s">
        <v>1054</v>
      </c>
      <c r="D599" s="164" t="s">
        <v>41</v>
      </c>
      <c r="E599" s="165">
        <v>5.9740000000000002</v>
      </c>
      <c r="F599" s="122">
        <f>'01 109 '!F599</f>
        <v>0</v>
      </c>
      <c r="G599" s="166">
        <f>E599*F599</f>
        <v>0</v>
      </c>
      <c r="H599" s="167">
        <v>3.15E-3</v>
      </c>
      <c r="I599" s="168">
        <f>E599*H599</f>
        <v>1.8818100000000001E-2</v>
      </c>
      <c r="J599" s="167">
        <v>0</v>
      </c>
      <c r="K599" s="168">
        <f>E599*J599</f>
        <v>0</v>
      </c>
      <c r="O599" s="199"/>
      <c r="Z599" s="199"/>
      <c r="AA599" s="199">
        <v>1</v>
      </c>
      <c r="AB599" s="199">
        <v>7</v>
      </c>
      <c r="AC599" s="199">
        <v>7</v>
      </c>
      <c r="AD599" s="199"/>
      <c r="AE599" s="199"/>
      <c r="AF599" s="199"/>
      <c r="AG599" s="199"/>
      <c r="AH599" s="199"/>
      <c r="AI599" s="199"/>
      <c r="AJ599" s="199"/>
      <c r="AK599" s="199"/>
      <c r="AL599" s="199"/>
      <c r="AM599" s="199"/>
      <c r="AN599" s="199"/>
      <c r="AO599" s="199"/>
      <c r="AP599" s="199"/>
      <c r="AQ599" s="199"/>
      <c r="AR599" s="199"/>
      <c r="AS599" s="199"/>
      <c r="AT599" s="199"/>
      <c r="AU599" s="199"/>
      <c r="AV599" s="199"/>
      <c r="AW599" s="199"/>
      <c r="AX599" s="199"/>
      <c r="AY599" s="199"/>
      <c r="AZ599" s="200">
        <f>G599</f>
        <v>0</v>
      </c>
      <c r="BA599" s="199"/>
      <c r="BB599" s="199"/>
      <c r="BC599" s="199"/>
      <c r="BD599" s="199"/>
      <c r="BE599" s="199"/>
      <c r="BF599" s="199"/>
      <c r="BG599" s="199"/>
      <c r="BH599" s="199"/>
      <c r="BI599" s="199"/>
      <c r="CA599" s="199">
        <v>1</v>
      </c>
      <c r="CB599" s="199">
        <v>7</v>
      </c>
      <c r="CZ599" s="124">
        <v>2</v>
      </c>
    </row>
    <row r="600" spans="1:104" x14ac:dyDescent="0.2">
      <c r="A600" s="191"/>
      <c r="B600" s="192"/>
      <c r="C600" s="312" t="s">
        <v>1052</v>
      </c>
      <c r="D600" s="313"/>
      <c r="E600" s="313"/>
      <c r="F600" s="313"/>
      <c r="G600" s="314"/>
      <c r="I600" s="197"/>
      <c r="K600" s="197"/>
      <c r="L600" s="198" t="s">
        <v>1052</v>
      </c>
      <c r="O600" s="199"/>
      <c r="Z600" s="199"/>
      <c r="AA600" s="199"/>
      <c r="AB600" s="199"/>
      <c r="AC600" s="199"/>
      <c r="AD600" s="199"/>
      <c r="AE600" s="199"/>
      <c r="AF600" s="199"/>
      <c r="AG600" s="199"/>
      <c r="AH600" s="199"/>
      <c r="AI600" s="199"/>
      <c r="AJ600" s="199"/>
      <c r="AK600" s="199"/>
      <c r="AL600" s="199"/>
      <c r="AM600" s="199"/>
      <c r="AN600" s="199"/>
      <c r="AO600" s="199"/>
      <c r="AP600" s="199"/>
      <c r="AQ600" s="199"/>
      <c r="AR600" s="199"/>
      <c r="AS600" s="199"/>
      <c r="AT600" s="199"/>
      <c r="AU600" s="199"/>
      <c r="AV600" s="199"/>
      <c r="AW600" s="199"/>
      <c r="AX600" s="199"/>
      <c r="AY600" s="199"/>
      <c r="AZ600" s="199"/>
      <c r="BA600" s="199"/>
      <c r="BB600" s="199"/>
      <c r="BC600" s="199"/>
      <c r="BD600" s="199"/>
      <c r="BE600" s="199"/>
      <c r="BF600" s="199"/>
      <c r="BG600" s="199"/>
      <c r="BH600" s="199"/>
      <c r="BI600" s="199"/>
    </row>
    <row r="601" spans="1:104" x14ac:dyDescent="0.2">
      <c r="A601" s="191"/>
      <c r="B601" s="192"/>
      <c r="C601" s="331" t="s">
        <v>2109</v>
      </c>
      <c r="D601" s="332"/>
      <c r="E601" s="193">
        <v>1.3823000000000001</v>
      </c>
      <c r="F601" s="194"/>
      <c r="G601" s="195"/>
      <c r="H601" s="196"/>
      <c r="I601" s="197"/>
      <c r="J601" s="184"/>
      <c r="K601" s="197"/>
      <c r="M601" s="198" t="s">
        <v>2109</v>
      </c>
      <c r="O601" s="199"/>
      <c r="Z601" s="199"/>
      <c r="AA601" s="199"/>
      <c r="AB601" s="199"/>
      <c r="AC601" s="199"/>
      <c r="AD601" s="199"/>
      <c r="AE601" s="199"/>
      <c r="AF601" s="199"/>
      <c r="AG601" s="199"/>
      <c r="AH601" s="199"/>
      <c r="AI601" s="199"/>
      <c r="AJ601" s="199"/>
      <c r="AK601" s="199"/>
      <c r="AL601" s="199"/>
      <c r="AM601" s="199"/>
      <c r="AN601" s="199"/>
      <c r="AO601" s="199"/>
      <c r="AP601" s="199"/>
      <c r="AQ601" s="199"/>
      <c r="AR601" s="199"/>
      <c r="AS601" s="199"/>
      <c r="AT601" s="199"/>
      <c r="AU601" s="199"/>
      <c r="AV601" s="199"/>
      <c r="AW601" s="199"/>
      <c r="AX601" s="199"/>
      <c r="AY601" s="199"/>
      <c r="AZ601" s="199"/>
      <c r="BA601" s="199"/>
      <c r="BB601" s="199"/>
      <c r="BC601" s="199"/>
      <c r="BD601" s="201" t="str">
        <f>C600</f>
        <v xml:space="preserve">dopřesněno dle požadavků investora </v>
      </c>
      <c r="BE601" s="199"/>
      <c r="BF601" s="199"/>
      <c r="BG601" s="199"/>
      <c r="BH601" s="199"/>
      <c r="BI601" s="199"/>
    </row>
    <row r="602" spans="1:104" x14ac:dyDescent="0.2">
      <c r="A602" s="191"/>
      <c r="B602" s="192"/>
      <c r="C602" s="331" t="s">
        <v>2069</v>
      </c>
      <c r="D602" s="332"/>
      <c r="E602" s="193">
        <v>2.3580999999999999</v>
      </c>
      <c r="F602" s="194"/>
      <c r="G602" s="195"/>
      <c r="H602" s="196"/>
      <c r="I602" s="197"/>
      <c r="J602" s="184"/>
      <c r="K602" s="197"/>
      <c r="M602" s="198" t="s">
        <v>2069</v>
      </c>
      <c r="O602" s="199"/>
      <c r="Z602" s="199"/>
      <c r="AA602" s="199"/>
      <c r="AB602" s="199"/>
      <c r="AC602" s="199"/>
      <c r="AD602" s="199"/>
      <c r="AE602" s="199"/>
      <c r="AF602" s="199"/>
      <c r="AG602" s="199"/>
      <c r="AH602" s="199"/>
      <c r="AI602" s="199"/>
      <c r="AJ602" s="199"/>
      <c r="AK602" s="199"/>
      <c r="AL602" s="199"/>
      <c r="AM602" s="199"/>
      <c r="AN602" s="199"/>
      <c r="AO602" s="199"/>
      <c r="AP602" s="199"/>
      <c r="AQ602" s="199"/>
      <c r="AR602" s="199"/>
      <c r="AS602" s="199"/>
      <c r="AT602" s="199"/>
      <c r="AU602" s="199"/>
      <c r="AV602" s="199"/>
      <c r="AW602" s="199"/>
      <c r="AX602" s="199"/>
      <c r="AY602" s="199"/>
      <c r="AZ602" s="199"/>
      <c r="BA602" s="199"/>
      <c r="BB602" s="199"/>
      <c r="BC602" s="199"/>
      <c r="BD602" s="201" t="str">
        <f>C601</f>
        <v>P7:1,215*0,17*18*0,3718</v>
      </c>
      <c r="BE602" s="199"/>
      <c r="BF602" s="199"/>
      <c r="BG602" s="199"/>
      <c r="BH602" s="199"/>
      <c r="BI602" s="199"/>
    </row>
    <row r="603" spans="1:104" x14ac:dyDescent="0.2">
      <c r="A603" s="191"/>
      <c r="B603" s="192"/>
      <c r="C603" s="331" t="s">
        <v>2110</v>
      </c>
      <c r="D603" s="332"/>
      <c r="E603" s="193">
        <v>2.2336</v>
      </c>
      <c r="F603" s="194"/>
      <c r="G603" s="195"/>
      <c r="H603" s="196"/>
      <c r="I603" s="197"/>
      <c r="J603" s="184"/>
      <c r="K603" s="197"/>
      <c r="M603" s="198" t="s">
        <v>2110</v>
      </c>
      <c r="O603" s="199"/>
      <c r="Z603" s="199"/>
      <c r="AA603" s="199"/>
      <c r="AB603" s="199"/>
      <c r="AC603" s="199"/>
      <c r="AD603" s="199"/>
      <c r="AE603" s="199"/>
      <c r="AF603" s="199"/>
      <c r="AG603" s="199"/>
      <c r="AH603" s="199"/>
      <c r="AI603" s="199"/>
      <c r="AJ603" s="199"/>
      <c r="AK603" s="199"/>
      <c r="AL603" s="199"/>
      <c r="AM603" s="199"/>
      <c r="AN603" s="199"/>
      <c r="AO603" s="199"/>
      <c r="AP603" s="199"/>
      <c r="AQ603" s="199"/>
      <c r="AR603" s="199"/>
      <c r="AS603" s="199"/>
      <c r="AT603" s="199"/>
      <c r="AU603" s="199"/>
      <c r="AV603" s="199"/>
      <c r="AW603" s="199"/>
      <c r="AX603" s="199"/>
      <c r="AY603" s="199"/>
      <c r="AZ603" s="199"/>
      <c r="BA603" s="199"/>
      <c r="BB603" s="199"/>
      <c r="BC603" s="199"/>
      <c r="BD603" s="201" t="str">
        <f>C602</f>
        <v>1,215*0,29*18*0,3718</v>
      </c>
      <c r="BE603" s="199"/>
      <c r="BF603" s="199"/>
      <c r="BG603" s="199"/>
      <c r="BH603" s="199"/>
      <c r="BI603" s="199"/>
    </row>
    <row r="604" spans="1:104" x14ac:dyDescent="0.2">
      <c r="A604" s="161">
        <v>86</v>
      </c>
      <c r="B604" s="162" t="s">
        <v>1057</v>
      </c>
      <c r="C604" s="163" t="s">
        <v>1834</v>
      </c>
      <c r="D604" s="164" t="s">
        <v>201</v>
      </c>
      <c r="E604" s="165">
        <v>22.5809</v>
      </c>
      <c r="F604" s="122">
        <f>'01 109 '!F604</f>
        <v>0</v>
      </c>
      <c r="G604" s="166">
        <f>E604*F604</f>
        <v>0</v>
      </c>
      <c r="H604" s="167">
        <v>3.2000000000000003E-4</v>
      </c>
      <c r="I604" s="168">
        <f>E604*H604</f>
        <v>7.2258880000000006E-3</v>
      </c>
      <c r="J604" s="167">
        <v>0</v>
      </c>
      <c r="K604" s="168">
        <f>E604*J604</f>
        <v>0</v>
      </c>
      <c r="O604" s="199"/>
      <c r="Z604" s="199"/>
      <c r="AA604" s="199">
        <v>1</v>
      </c>
      <c r="AB604" s="199">
        <v>7</v>
      </c>
      <c r="AC604" s="199">
        <v>7</v>
      </c>
      <c r="AD604" s="199"/>
      <c r="AE604" s="199"/>
      <c r="AF604" s="199"/>
      <c r="AG604" s="199"/>
      <c r="AH604" s="199"/>
      <c r="AI604" s="199"/>
      <c r="AJ604" s="199"/>
      <c r="AK604" s="199"/>
      <c r="AL604" s="199"/>
      <c r="AM604" s="199"/>
      <c r="AN604" s="199"/>
      <c r="AO604" s="199"/>
      <c r="AP604" s="199"/>
      <c r="AQ604" s="199"/>
      <c r="AR604" s="199"/>
      <c r="AS604" s="199"/>
      <c r="AT604" s="199"/>
      <c r="AU604" s="199"/>
      <c r="AV604" s="199"/>
      <c r="AW604" s="199"/>
      <c r="AX604" s="199"/>
      <c r="AY604" s="199"/>
      <c r="AZ604" s="200">
        <f>G604</f>
        <v>0</v>
      </c>
      <c r="BA604" s="199"/>
      <c r="BB604" s="199"/>
      <c r="BC604" s="199"/>
      <c r="BD604" s="199"/>
      <c r="BE604" s="199"/>
      <c r="BF604" s="199"/>
      <c r="BG604" s="199"/>
      <c r="BH604" s="199"/>
      <c r="BI604" s="199"/>
      <c r="CA604" s="199">
        <v>1</v>
      </c>
      <c r="CB604" s="199">
        <v>7</v>
      </c>
      <c r="CZ604" s="124">
        <v>2</v>
      </c>
    </row>
    <row r="605" spans="1:104" x14ac:dyDescent="0.2">
      <c r="A605" s="191"/>
      <c r="B605" s="192"/>
      <c r="C605" s="312" t="s">
        <v>1059</v>
      </c>
      <c r="D605" s="313"/>
      <c r="E605" s="313"/>
      <c r="F605" s="313"/>
      <c r="G605" s="314"/>
      <c r="I605" s="197"/>
      <c r="K605" s="197"/>
      <c r="L605" s="198" t="s">
        <v>1059</v>
      </c>
      <c r="O605" s="199"/>
      <c r="Z605" s="199"/>
      <c r="AA605" s="199"/>
      <c r="AB605" s="199"/>
      <c r="AC605" s="199"/>
      <c r="AD605" s="199"/>
      <c r="AE605" s="199"/>
      <c r="AF605" s="199"/>
      <c r="AG605" s="199"/>
      <c r="AH605" s="199"/>
      <c r="AI605" s="199"/>
      <c r="AJ605" s="199"/>
      <c r="AK605" s="199"/>
      <c r="AL605" s="199"/>
      <c r="AM605" s="199"/>
      <c r="AN605" s="199"/>
      <c r="AO605" s="199"/>
      <c r="AP605" s="199"/>
      <c r="AQ605" s="199"/>
      <c r="AR605" s="199"/>
      <c r="AS605" s="199"/>
      <c r="AT605" s="199"/>
      <c r="AU605" s="199"/>
      <c r="AV605" s="199"/>
      <c r="AW605" s="199"/>
      <c r="AX605" s="199"/>
      <c r="AY605" s="199"/>
      <c r="AZ605" s="199"/>
      <c r="BA605" s="199"/>
      <c r="BB605" s="199"/>
      <c r="BC605" s="199"/>
      <c r="BD605" s="199"/>
      <c r="BE605" s="199"/>
      <c r="BF605" s="199"/>
      <c r="BG605" s="199"/>
      <c r="BH605" s="199"/>
      <c r="BI605" s="199"/>
    </row>
    <row r="606" spans="1:104" x14ac:dyDescent="0.2">
      <c r="A606" s="191"/>
      <c r="B606" s="192"/>
      <c r="C606" s="331" t="s">
        <v>1835</v>
      </c>
      <c r="D606" s="332"/>
      <c r="E606" s="193">
        <v>0</v>
      </c>
      <c r="F606" s="194"/>
      <c r="G606" s="195"/>
      <c r="H606" s="196"/>
      <c r="I606" s="197"/>
      <c r="J606" s="184"/>
      <c r="K606" s="197"/>
      <c r="M606" s="198" t="s">
        <v>1835</v>
      </c>
      <c r="O606" s="199"/>
      <c r="Z606" s="199"/>
      <c r="AA606" s="199"/>
      <c r="AB606" s="199"/>
      <c r="AC606" s="199"/>
      <c r="AD606" s="199"/>
      <c r="AE606" s="199"/>
      <c r="AF606" s="199"/>
      <c r="AG606" s="199"/>
      <c r="AH606" s="199"/>
      <c r="AI606" s="199"/>
      <c r="AJ606" s="199"/>
      <c r="AK606" s="199"/>
      <c r="AL606" s="199"/>
      <c r="AM606" s="199"/>
      <c r="AN606" s="199"/>
      <c r="AO606" s="199"/>
      <c r="AP606" s="199"/>
      <c r="AQ606" s="199"/>
      <c r="AR606" s="199"/>
      <c r="AS606" s="199"/>
      <c r="AT606" s="199"/>
      <c r="AU606" s="199"/>
      <c r="AV606" s="199"/>
      <c r="AW606" s="199"/>
      <c r="AX606" s="199"/>
      <c r="AY606" s="199"/>
      <c r="AZ606" s="199"/>
      <c r="BA606" s="199"/>
      <c r="BB606" s="199"/>
      <c r="BC606" s="199"/>
      <c r="BD606" s="201" t="str">
        <f t="shared" ref="BD606:BD632" si="22">C605</f>
        <v>včetně řezání pokládky a dodávky materialu</v>
      </c>
      <c r="BE606" s="199"/>
      <c r="BF606" s="199"/>
      <c r="BG606" s="199"/>
      <c r="BH606" s="199"/>
      <c r="BI606" s="199"/>
    </row>
    <row r="607" spans="1:104" x14ac:dyDescent="0.2">
      <c r="A607" s="191"/>
      <c r="B607" s="192"/>
      <c r="C607" s="331" t="s">
        <v>2608</v>
      </c>
      <c r="D607" s="332"/>
      <c r="E607" s="193">
        <v>6.9897999999999998</v>
      </c>
      <c r="F607" s="194"/>
      <c r="G607" s="195"/>
      <c r="H607" s="196"/>
      <c r="I607" s="197"/>
      <c r="J607" s="184"/>
      <c r="K607" s="197"/>
      <c r="M607" s="198" t="s">
        <v>2608</v>
      </c>
      <c r="O607" s="199"/>
      <c r="Z607" s="199"/>
      <c r="AA607" s="199"/>
      <c r="AB607" s="199"/>
      <c r="AC607" s="199"/>
      <c r="AD607" s="199"/>
      <c r="AE607" s="199"/>
      <c r="AF607" s="199"/>
      <c r="AG607" s="199"/>
      <c r="AH607" s="199"/>
      <c r="AI607" s="199"/>
      <c r="AJ607" s="199"/>
      <c r="AK607" s="199"/>
      <c r="AL607" s="199"/>
      <c r="AM607" s="199"/>
      <c r="AN607" s="199"/>
      <c r="AO607" s="199"/>
      <c r="AP607" s="199"/>
      <c r="AQ607" s="199"/>
      <c r="AR607" s="199"/>
      <c r="AS607" s="199"/>
      <c r="AT607" s="199"/>
      <c r="AU607" s="199"/>
      <c r="AV607" s="199"/>
      <c r="AW607" s="199"/>
      <c r="AX607" s="199"/>
      <c r="AY607" s="199"/>
      <c r="AZ607" s="199"/>
      <c r="BA607" s="199"/>
      <c r="BB607" s="199"/>
      <c r="BC607" s="199"/>
      <c r="BD607" s="201" t="str">
        <f t="shared" si="22"/>
        <v>P8:</v>
      </c>
      <c r="BE607" s="199"/>
      <c r="BF607" s="199"/>
      <c r="BG607" s="199"/>
      <c r="BH607" s="199"/>
      <c r="BI607" s="199"/>
    </row>
    <row r="608" spans="1:104" x14ac:dyDescent="0.2">
      <c r="A608" s="191"/>
      <c r="B608" s="192"/>
      <c r="C608" s="331" t="s">
        <v>2112</v>
      </c>
      <c r="D608" s="332"/>
      <c r="E608" s="193">
        <v>-1.4872000000000001</v>
      </c>
      <c r="F608" s="194"/>
      <c r="G608" s="195"/>
      <c r="H608" s="196"/>
      <c r="I608" s="197"/>
      <c r="J608" s="184"/>
      <c r="K608" s="197"/>
      <c r="M608" s="198" t="s">
        <v>2112</v>
      </c>
      <c r="O608" s="199"/>
      <c r="Z608" s="199"/>
      <c r="AA608" s="199"/>
      <c r="AB608" s="199"/>
      <c r="AC608" s="199"/>
      <c r="AD608" s="199"/>
      <c r="AE608" s="199"/>
      <c r="AF608" s="199"/>
      <c r="AG608" s="199"/>
      <c r="AH608" s="199"/>
      <c r="AI608" s="199"/>
      <c r="AJ608" s="199"/>
      <c r="AK608" s="199"/>
      <c r="AL608" s="199"/>
      <c r="AM608" s="199"/>
      <c r="AN608" s="199"/>
      <c r="AO608" s="199"/>
      <c r="AP608" s="199"/>
      <c r="AQ608" s="199"/>
      <c r="AR608" s="199"/>
      <c r="AS608" s="199"/>
      <c r="AT608" s="199"/>
      <c r="AU608" s="199"/>
      <c r="AV608" s="199"/>
      <c r="AW608" s="199"/>
      <c r="AX608" s="199"/>
      <c r="AY608" s="199"/>
      <c r="AZ608" s="199"/>
      <c r="BA608" s="199"/>
      <c r="BB608" s="199"/>
      <c r="BC608" s="199"/>
      <c r="BD608" s="201" t="str">
        <f t="shared" si="22"/>
        <v>402 :(8+8+1,4+1,4)*0,3718</v>
      </c>
      <c r="BE608" s="199"/>
      <c r="BF608" s="199"/>
      <c r="BG608" s="199"/>
      <c r="BH608" s="199"/>
      <c r="BI608" s="199"/>
    </row>
    <row r="609" spans="1:61" x14ac:dyDescent="0.2">
      <c r="A609" s="191"/>
      <c r="B609" s="192"/>
      <c r="C609" s="331" t="s">
        <v>2609</v>
      </c>
      <c r="D609" s="332"/>
      <c r="E609" s="193">
        <v>2.9706999999999999</v>
      </c>
      <c r="F609" s="194"/>
      <c r="G609" s="195"/>
      <c r="H609" s="196"/>
      <c r="I609" s="197"/>
      <c r="J609" s="184"/>
      <c r="K609" s="197"/>
      <c r="M609" s="198" t="s">
        <v>2609</v>
      </c>
      <c r="O609" s="199"/>
      <c r="Z609" s="199"/>
      <c r="AA609" s="199"/>
      <c r="AB609" s="199"/>
      <c r="AC609" s="199"/>
      <c r="AD609" s="199"/>
      <c r="AE609" s="199"/>
      <c r="AF609" s="199"/>
      <c r="AG609" s="199"/>
      <c r="AH609" s="199"/>
      <c r="AI609" s="199"/>
      <c r="AJ609" s="199"/>
      <c r="AK609" s="199"/>
      <c r="AL609" s="199"/>
      <c r="AM609" s="199"/>
      <c r="AN609" s="199"/>
      <c r="AO609" s="199"/>
      <c r="AP609" s="199"/>
      <c r="AQ609" s="199"/>
      <c r="AR609" s="199"/>
      <c r="AS609" s="199"/>
      <c r="AT609" s="199"/>
      <c r="AU609" s="199"/>
      <c r="AV609" s="199"/>
      <c r="AW609" s="199"/>
      <c r="AX609" s="199"/>
      <c r="AY609" s="199"/>
      <c r="AZ609" s="199"/>
      <c r="BA609" s="199"/>
      <c r="BB609" s="199"/>
      <c r="BC609" s="199"/>
      <c r="BD609" s="201" t="str">
        <f t="shared" si="22"/>
        <v>odečtení otvorů:-1*4*0,3718</v>
      </c>
      <c r="BE609" s="199"/>
      <c r="BF609" s="199"/>
      <c r="BG609" s="199"/>
      <c r="BH609" s="199"/>
      <c r="BI609" s="199"/>
    </row>
    <row r="610" spans="1:61" x14ac:dyDescent="0.2">
      <c r="A610" s="191"/>
      <c r="B610" s="192"/>
      <c r="C610" s="331" t="s">
        <v>2114</v>
      </c>
      <c r="D610" s="332"/>
      <c r="E610" s="193">
        <v>-0.37180000000000002</v>
      </c>
      <c r="F610" s="194"/>
      <c r="G610" s="195"/>
      <c r="H610" s="196"/>
      <c r="I610" s="197"/>
      <c r="J610" s="184"/>
      <c r="K610" s="197"/>
      <c r="M610" s="198" t="s">
        <v>2114</v>
      </c>
      <c r="O610" s="199"/>
      <c r="Z610" s="199"/>
      <c r="AA610" s="199"/>
      <c r="AB610" s="199"/>
      <c r="AC610" s="199"/>
      <c r="AD610" s="199"/>
      <c r="AE610" s="199"/>
      <c r="AF610" s="199"/>
      <c r="AG610" s="199"/>
      <c r="AH610" s="199"/>
      <c r="AI610" s="199"/>
      <c r="AJ610" s="199"/>
      <c r="AK610" s="199"/>
      <c r="AL610" s="199"/>
      <c r="AM610" s="199"/>
      <c r="AN610" s="199"/>
      <c r="AO610" s="199"/>
      <c r="AP610" s="199"/>
      <c r="AQ610" s="199"/>
      <c r="AR610" s="199"/>
      <c r="AS610" s="199"/>
      <c r="AT610" s="199"/>
      <c r="AU610" s="199"/>
      <c r="AV610" s="199"/>
      <c r="AW610" s="199"/>
      <c r="AX610" s="199"/>
      <c r="AY610" s="199"/>
      <c r="AZ610" s="199"/>
      <c r="BA610" s="199"/>
      <c r="BB610" s="199"/>
      <c r="BC610" s="199"/>
      <c r="BD610" s="201" t="str">
        <f t="shared" si="22"/>
        <v>404:(2,425+2,425+1,57+1,57)*0,3718</v>
      </c>
      <c r="BE610" s="199"/>
      <c r="BF610" s="199"/>
      <c r="BG610" s="199"/>
      <c r="BH610" s="199"/>
      <c r="BI610" s="199"/>
    </row>
    <row r="611" spans="1:61" x14ac:dyDescent="0.2">
      <c r="A611" s="191"/>
      <c r="B611" s="192"/>
      <c r="C611" s="331" t="s">
        <v>1492</v>
      </c>
      <c r="D611" s="332"/>
      <c r="E611" s="193">
        <v>-0.66920000000000002</v>
      </c>
      <c r="F611" s="194"/>
      <c r="G611" s="195"/>
      <c r="H611" s="196"/>
      <c r="I611" s="197"/>
      <c r="J611" s="184"/>
      <c r="K611" s="197"/>
      <c r="M611" s="198" t="s">
        <v>1492</v>
      </c>
      <c r="O611" s="199"/>
      <c r="Z611" s="199"/>
      <c r="AA611" s="199"/>
      <c r="AB611" s="199"/>
      <c r="AC611" s="199"/>
      <c r="AD611" s="199"/>
      <c r="AE611" s="199"/>
      <c r="AF611" s="199"/>
      <c r="AG611" s="199"/>
      <c r="AH611" s="199"/>
      <c r="AI611" s="199"/>
      <c r="AJ611" s="199"/>
      <c r="AK611" s="199"/>
      <c r="AL611" s="199"/>
      <c r="AM611" s="199"/>
      <c r="AN611" s="199"/>
      <c r="AO611" s="199"/>
      <c r="AP611" s="199"/>
      <c r="AQ611" s="199"/>
      <c r="AR611" s="199"/>
      <c r="AS611" s="199"/>
      <c r="AT611" s="199"/>
      <c r="AU611" s="199"/>
      <c r="AV611" s="199"/>
      <c r="AW611" s="199"/>
      <c r="AX611" s="199"/>
      <c r="AY611" s="199"/>
      <c r="AZ611" s="199"/>
      <c r="BA611" s="199"/>
      <c r="BB611" s="199"/>
      <c r="BC611" s="199"/>
      <c r="BD611" s="201" t="str">
        <f t="shared" si="22"/>
        <v>odečtení otvorů:-1*0,3718</v>
      </c>
      <c r="BE611" s="199"/>
      <c r="BF611" s="199"/>
      <c r="BG611" s="199"/>
      <c r="BH611" s="199"/>
      <c r="BI611" s="199"/>
    </row>
    <row r="612" spans="1:61" x14ac:dyDescent="0.2">
      <c r="A612" s="191"/>
      <c r="B612" s="192"/>
      <c r="C612" s="331" t="s">
        <v>1482</v>
      </c>
      <c r="D612" s="332"/>
      <c r="E612" s="193">
        <v>-0.2974</v>
      </c>
      <c r="F612" s="194"/>
      <c r="G612" s="195"/>
      <c r="H612" s="196"/>
      <c r="I612" s="197"/>
      <c r="J612" s="184"/>
      <c r="K612" s="197"/>
      <c r="M612" s="198" t="s">
        <v>1482</v>
      </c>
      <c r="O612" s="199"/>
      <c r="Z612" s="199"/>
      <c r="AA612" s="199"/>
      <c r="AB612" s="199"/>
      <c r="AC612" s="199"/>
      <c r="AD612" s="199"/>
      <c r="AE612" s="199"/>
      <c r="AF612" s="199"/>
      <c r="AG612" s="199"/>
      <c r="AH612" s="199"/>
      <c r="AI612" s="199"/>
      <c r="AJ612" s="199"/>
      <c r="AK612" s="199"/>
      <c r="AL612" s="199"/>
      <c r="AM612" s="199"/>
      <c r="AN612" s="199"/>
      <c r="AO612" s="199"/>
      <c r="AP612" s="199"/>
      <c r="AQ612" s="199"/>
      <c r="AR612" s="199"/>
      <c r="AS612" s="199"/>
      <c r="AT612" s="199"/>
      <c r="AU612" s="199"/>
      <c r="AV612" s="199"/>
      <c r="AW612" s="199"/>
      <c r="AX612" s="199"/>
      <c r="AY612" s="199"/>
      <c r="AZ612" s="199"/>
      <c r="BA612" s="199"/>
      <c r="BB612" s="199"/>
      <c r="BC612" s="199"/>
      <c r="BD612" s="201" t="str">
        <f t="shared" si="22"/>
        <v>-0,9*2*0,3718</v>
      </c>
      <c r="BE612" s="199"/>
      <c r="BF612" s="199"/>
      <c r="BG612" s="199"/>
      <c r="BH612" s="199"/>
      <c r="BI612" s="199"/>
    </row>
    <row r="613" spans="1:61" x14ac:dyDescent="0.2">
      <c r="A613" s="191"/>
      <c r="B613" s="192"/>
      <c r="C613" s="331" t="s">
        <v>2610</v>
      </c>
      <c r="D613" s="332"/>
      <c r="E613" s="193">
        <v>3.3662999999999998</v>
      </c>
      <c r="F613" s="194"/>
      <c r="G613" s="195"/>
      <c r="H613" s="196"/>
      <c r="I613" s="197"/>
      <c r="J613" s="184"/>
      <c r="K613" s="197"/>
      <c r="M613" s="198" t="s">
        <v>2610</v>
      </c>
      <c r="O613" s="199"/>
      <c r="Z613" s="199"/>
      <c r="AA613" s="199"/>
      <c r="AB613" s="199"/>
      <c r="AC613" s="199"/>
      <c r="AD613" s="199"/>
      <c r="AE613" s="199"/>
      <c r="AF613" s="199"/>
      <c r="AG613" s="199"/>
      <c r="AH613" s="199"/>
      <c r="AI613" s="199"/>
      <c r="AJ613" s="199"/>
      <c r="AK613" s="199"/>
      <c r="AL613" s="199"/>
      <c r="AM613" s="199"/>
      <c r="AN613" s="199"/>
      <c r="AO613" s="199"/>
      <c r="AP613" s="199"/>
      <c r="AQ613" s="199"/>
      <c r="AR613" s="199"/>
      <c r="AS613" s="199"/>
      <c r="AT613" s="199"/>
      <c r="AU613" s="199"/>
      <c r="AV613" s="199"/>
      <c r="AW613" s="199"/>
      <c r="AX613" s="199"/>
      <c r="AY613" s="199"/>
      <c r="AZ613" s="199"/>
      <c r="BA613" s="199"/>
      <c r="BB613" s="199"/>
      <c r="BC613" s="199"/>
      <c r="BD613" s="201" t="str">
        <f t="shared" si="22"/>
        <v>-0,8*0,3718</v>
      </c>
      <c r="BE613" s="199"/>
      <c r="BF613" s="199"/>
      <c r="BG613" s="199"/>
      <c r="BH613" s="199"/>
      <c r="BI613" s="199"/>
    </row>
    <row r="614" spans="1:61" x14ac:dyDescent="0.2">
      <c r="A614" s="191"/>
      <c r="B614" s="192"/>
      <c r="C614" s="331" t="s">
        <v>2114</v>
      </c>
      <c r="D614" s="332"/>
      <c r="E614" s="193">
        <v>-0.37180000000000002</v>
      </c>
      <c r="F614" s="194"/>
      <c r="G614" s="195"/>
      <c r="H614" s="196"/>
      <c r="I614" s="197"/>
      <c r="J614" s="184"/>
      <c r="K614" s="197"/>
      <c r="M614" s="198" t="s">
        <v>2114</v>
      </c>
      <c r="O614" s="199"/>
      <c r="Z614" s="199"/>
      <c r="AA614" s="199"/>
      <c r="AB614" s="199"/>
      <c r="AC614" s="199"/>
      <c r="AD614" s="199"/>
      <c r="AE614" s="199"/>
      <c r="AF614" s="199"/>
      <c r="AG614" s="199"/>
      <c r="AH614" s="199"/>
      <c r="AI614" s="199"/>
      <c r="AJ614" s="199"/>
      <c r="AK614" s="199"/>
      <c r="AL614" s="199"/>
      <c r="AM614" s="199"/>
      <c r="AN614" s="199"/>
      <c r="AO614" s="199"/>
      <c r="AP614" s="199"/>
      <c r="AQ614" s="199"/>
      <c r="AR614" s="199"/>
      <c r="AS614" s="199"/>
      <c r="AT614" s="199"/>
      <c r="AU614" s="199"/>
      <c r="AV614" s="199"/>
      <c r="AW614" s="199"/>
      <c r="AX614" s="199"/>
      <c r="AY614" s="199"/>
      <c r="AZ614" s="199"/>
      <c r="BA614" s="199"/>
      <c r="BB614" s="199"/>
      <c r="BC614" s="199"/>
      <c r="BD614" s="201" t="str">
        <f t="shared" si="22"/>
        <v>409:(2,61+2,61+1,917+1,917)*0,3718</v>
      </c>
      <c r="BE614" s="199"/>
      <c r="BF614" s="199"/>
      <c r="BG614" s="199"/>
      <c r="BH614" s="199"/>
      <c r="BI614" s="199"/>
    </row>
    <row r="615" spans="1:61" x14ac:dyDescent="0.2">
      <c r="A615" s="191"/>
      <c r="B615" s="192"/>
      <c r="C615" s="331" t="s">
        <v>1471</v>
      </c>
      <c r="D615" s="332"/>
      <c r="E615" s="193">
        <v>-0.33460000000000001</v>
      </c>
      <c r="F615" s="194"/>
      <c r="G615" s="195"/>
      <c r="H615" s="196"/>
      <c r="I615" s="197"/>
      <c r="J615" s="184"/>
      <c r="K615" s="197"/>
      <c r="M615" s="198" t="s">
        <v>1471</v>
      </c>
      <c r="O615" s="199"/>
      <c r="Z615" s="199"/>
      <c r="AA615" s="199"/>
      <c r="AB615" s="199"/>
      <c r="AC615" s="199"/>
      <c r="AD615" s="199"/>
      <c r="AE615" s="199"/>
      <c r="AF615" s="199"/>
      <c r="AG615" s="199"/>
      <c r="AH615" s="199"/>
      <c r="AI615" s="199"/>
      <c r="AJ615" s="199"/>
      <c r="AK615" s="199"/>
      <c r="AL615" s="199"/>
      <c r="AM615" s="199"/>
      <c r="AN615" s="199"/>
      <c r="AO615" s="199"/>
      <c r="AP615" s="199"/>
      <c r="AQ615" s="199"/>
      <c r="AR615" s="199"/>
      <c r="AS615" s="199"/>
      <c r="AT615" s="199"/>
      <c r="AU615" s="199"/>
      <c r="AV615" s="199"/>
      <c r="AW615" s="199"/>
      <c r="AX615" s="199"/>
      <c r="AY615" s="199"/>
      <c r="AZ615" s="199"/>
      <c r="BA615" s="199"/>
      <c r="BB615" s="199"/>
      <c r="BC615" s="199"/>
      <c r="BD615" s="201" t="str">
        <f t="shared" si="22"/>
        <v>odečtení otvorů:-1*0,3718</v>
      </c>
      <c r="BE615" s="199"/>
      <c r="BF615" s="199"/>
      <c r="BG615" s="199"/>
      <c r="BH615" s="199"/>
      <c r="BI615" s="199"/>
    </row>
    <row r="616" spans="1:61" x14ac:dyDescent="0.2">
      <c r="A616" s="191"/>
      <c r="B616" s="192"/>
      <c r="C616" s="331" t="s">
        <v>1482</v>
      </c>
      <c r="D616" s="332"/>
      <c r="E616" s="193">
        <v>-0.2974</v>
      </c>
      <c r="F616" s="194"/>
      <c r="G616" s="195"/>
      <c r="H616" s="196"/>
      <c r="I616" s="197"/>
      <c r="J616" s="184"/>
      <c r="K616" s="197"/>
      <c r="M616" s="198" t="s">
        <v>1482</v>
      </c>
      <c r="O616" s="199"/>
      <c r="Z616" s="199"/>
      <c r="AA616" s="199"/>
      <c r="AB616" s="199"/>
      <c r="AC616" s="199"/>
      <c r="AD616" s="199"/>
      <c r="AE616" s="199"/>
      <c r="AF616" s="199"/>
      <c r="AG616" s="199"/>
      <c r="AH616" s="199"/>
      <c r="AI616" s="199"/>
      <c r="AJ616" s="199"/>
      <c r="AK616" s="199"/>
      <c r="AL616" s="199"/>
      <c r="AM616" s="199"/>
      <c r="AN616" s="199"/>
      <c r="AO616" s="199"/>
      <c r="AP616" s="199"/>
      <c r="AQ616" s="199"/>
      <c r="AR616" s="199"/>
      <c r="AS616" s="199"/>
      <c r="AT616" s="199"/>
      <c r="AU616" s="199"/>
      <c r="AV616" s="199"/>
      <c r="AW616" s="199"/>
      <c r="AX616" s="199"/>
      <c r="AY616" s="199"/>
      <c r="AZ616" s="199"/>
      <c r="BA616" s="199"/>
      <c r="BB616" s="199"/>
      <c r="BC616" s="199"/>
      <c r="BD616" s="201" t="str">
        <f t="shared" si="22"/>
        <v>-0,9*0,3718</v>
      </c>
      <c r="BE616" s="199"/>
      <c r="BF616" s="199"/>
      <c r="BG616" s="199"/>
      <c r="BH616" s="199"/>
      <c r="BI616" s="199"/>
    </row>
    <row r="617" spans="1:61" x14ac:dyDescent="0.2">
      <c r="A617" s="191"/>
      <c r="B617" s="192"/>
      <c r="C617" s="331" t="s">
        <v>2611</v>
      </c>
      <c r="D617" s="332"/>
      <c r="E617" s="193">
        <v>3.4205999999999999</v>
      </c>
      <c r="F617" s="194"/>
      <c r="G617" s="195"/>
      <c r="H617" s="196"/>
      <c r="I617" s="197"/>
      <c r="J617" s="184"/>
      <c r="K617" s="197"/>
      <c r="M617" s="198" t="s">
        <v>2611</v>
      </c>
      <c r="O617" s="199"/>
      <c r="Z617" s="199"/>
      <c r="AA617" s="199"/>
      <c r="AB617" s="199"/>
      <c r="AC617" s="199"/>
      <c r="AD617" s="199"/>
      <c r="AE617" s="199"/>
      <c r="AF617" s="199"/>
      <c r="AG617" s="199"/>
      <c r="AH617" s="199"/>
      <c r="AI617" s="199"/>
      <c r="AJ617" s="199"/>
      <c r="AK617" s="199"/>
      <c r="AL617" s="199"/>
      <c r="AM617" s="199"/>
      <c r="AN617" s="199"/>
      <c r="AO617" s="199"/>
      <c r="AP617" s="199"/>
      <c r="AQ617" s="199"/>
      <c r="AR617" s="199"/>
      <c r="AS617" s="199"/>
      <c r="AT617" s="199"/>
      <c r="AU617" s="199"/>
      <c r="AV617" s="199"/>
      <c r="AW617" s="199"/>
      <c r="AX617" s="199"/>
      <c r="AY617" s="199"/>
      <c r="AZ617" s="199"/>
      <c r="BA617" s="199"/>
      <c r="BB617" s="199"/>
      <c r="BC617" s="199"/>
      <c r="BD617" s="201" t="str">
        <f t="shared" si="22"/>
        <v>-0,8*0,3718</v>
      </c>
      <c r="BE617" s="199"/>
      <c r="BF617" s="199"/>
      <c r="BG617" s="199"/>
      <c r="BH617" s="199"/>
      <c r="BI617" s="199"/>
    </row>
    <row r="618" spans="1:61" x14ac:dyDescent="0.2">
      <c r="A618" s="191"/>
      <c r="B618" s="192"/>
      <c r="C618" s="331" t="s">
        <v>2117</v>
      </c>
      <c r="D618" s="332"/>
      <c r="E618" s="193">
        <v>-0.66920000000000002</v>
      </c>
      <c r="F618" s="194"/>
      <c r="G618" s="195"/>
      <c r="H618" s="196"/>
      <c r="I618" s="197"/>
      <c r="J618" s="184"/>
      <c r="K618" s="197"/>
      <c r="M618" s="198" t="s">
        <v>2117</v>
      </c>
      <c r="O618" s="199"/>
      <c r="Z618" s="199"/>
      <c r="AA618" s="199"/>
      <c r="AB618" s="199"/>
      <c r="AC618" s="199"/>
      <c r="AD618" s="199"/>
      <c r="AE618" s="199"/>
      <c r="AF618" s="199"/>
      <c r="AG618" s="199"/>
      <c r="AH618" s="199"/>
      <c r="AI618" s="199"/>
      <c r="AJ618" s="199"/>
      <c r="AK618" s="199"/>
      <c r="AL618" s="199"/>
      <c r="AM618" s="199"/>
      <c r="AN618" s="199"/>
      <c r="AO618" s="199"/>
      <c r="AP618" s="199"/>
      <c r="AQ618" s="199"/>
      <c r="AR618" s="199"/>
      <c r="AS618" s="199"/>
      <c r="AT618" s="199"/>
      <c r="AU618" s="199"/>
      <c r="AV618" s="199"/>
      <c r="AW618" s="199"/>
      <c r="AX618" s="199"/>
      <c r="AY618" s="199"/>
      <c r="AZ618" s="199"/>
      <c r="BA618" s="199"/>
      <c r="BB618" s="199"/>
      <c r="BC618" s="199"/>
      <c r="BD618" s="201" t="str">
        <f t="shared" si="22"/>
        <v>414:(2,5+2,5+2,1+2,1)*0,3718</v>
      </c>
      <c r="BE618" s="199"/>
      <c r="BF618" s="199"/>
      <c r="BG618" s="199"/>
      <c r="BH618" s="199"/>
      <c r="BI618" s="199"/>
    </row>
    <row r="619" spans="1:61" x14ac:dyDescent="0.2">
      <c r="A619" s="191"/>
      <c r="B619" s="192"/>
      <c r="C619" s="331" t="s">
        <v>1482</v>
      </c>
      <c r="D619" s="332"/>
      <c r="E619" s="193">
        <v>-0.2974</v>
      </c>
      <c r="F619" s="194"/>
      <c r="G619" s="195"/>
      <c r="H619" s="196"/>
      <c r="I619" s="197"/>
      <c r="J619" s="184"/>
      <c r="K619" s="197"/>
      <c r="M619" s="198" t="s">
        <v>1482</v>
      </c>
      <c r="O619" s="199"/>
      <c r="Z619" s="199"/>
      <c r="AA619" s="199"/>
      <c r="AB619" s="199"/>
      <c r="AC619" s="199"/>
      <c r="AD619" s="199"/>
      <c r="AE619" s="199"/>
      <c r="AF619" s="199"/>
      <c r="AG619" s="199"/>
      <c r="AH619" s="199"/>
      <c r="AI619" s="199"/>
      <c r="AJ619" s="199"/>
      <c r="AK619" s="199"/>
      <c r="AL619" s="199"/>
      <c r="AM619" s="199"/>
      <c r="AN619" s="199"/>
      <c r="AO619" s="199"/>
      <c r="AP619" s="199"/>
      <c r="AQ619" s="199"/>
      <c r="AR619" s="199"/>
      <c r="AS619" s="199"/>
      <c r="AT619" s="199"/>
      <c r="AU619" s="199"/>
      <c r="AV619" s="199"/>
      <c r="AW619" s="199"/>
      <c r="AX619" s="199"/>
      <c r="AY619" s="199"/>
      <c r="AZ619" s="199"/>
      <c r="BA619" s="199"/>
      <c r="BB619" s="199"/>
      <c r="BC619" s="199"/>
      <c r="BD619" s="201" t="str">
        <f t="shared" si="22"/>
        <v>odečtení otvorů:-0,9*2*0,3718</v>
      </c>
      <c r="BE619" s="199"/>
      <c r="BF619" s="199"/>
      <c r="BG619" s="199"/>
      <c r="BH619" s="199"/>
      <c r="BI619" s="199"/>
    </row>
    <row r="620" spans="1:61" x14ac:dyDescent="0.2">
      <c r="A620" s="191"/>
      <c r="B620" s="192"/>
      <c r="C620" s="331" t="s">
        <v>2118</v>
      </c>
      <c r="D620" s="332"/>
      <c r="E620" s="193">
        <v>-0.37180000000000002</v>
      </c>
      <c r="F620" s="194"/>
      <c r="G620" s="195"/>
      <c r="H620" s="196"/>
      <c r="I620" s="197"/>
      <c r="J620" s="184"/>
      <c r="K620" s="197"/>
      <c r="M620" s="198" t="s">
        <v>2118</v>
      </c>
      <c r="O620" s="199"/>
      <c r="Z620" s="199"/>
      <c r="AA620" s="199"/>
      <c r="AB620" s="199"/>
      <c r="AC620" s="199"/>
      <c r="AD620" s="199"/>
      <c r="AE620" s="199"/>
      <c r="AF620" s="199"/>
      <c r="AG620" s="199"/>
      <c r="AH620" s="199"/>
      <c r="AI620" s="199"/>
      <c r="AJ620" s="199"/>
      <c r="AK620" s="199"/>
      <c r="AL620" s="199"/>
      <c r="AM620" s="199"/>
      <c r="AN620" s="199"/>
      <c r="AO620" s="199"/>
      <c r="AP620" s="199"/>
      <c r="AQ620" s="199"/>
      <c r="AR620" s="199"/>
      <c r="AS620" s="199"/>
      <c r="AT620" s="199"/>
      <c r="AU620" s="199"/>
      <c r="AV620" s="199"/>
      <c r="AW620" s="199"/>
      <c r="AX620" s="199"/>
      <c r="AY620" s="199"/>
      <c r="AZ620" s="199"/>
      <c r="BA620" s="199"/>
      <c r="BB620" s="199"/>
      <c r="BC620" s="199"/>
      <c r="BD620" s="201" t="str">
        <f t="shared" si="22"/>
        <v>-0,8*0,3718</v>
      </c>
      <c r="BE620" s="199"/>
      <c r="BF620" s="199"/>
      <c r="BG620" s="199"/>
      <c r="BH620" s="199"/>
      <c r="BI620" s="199"/>
    </row>
    <row r="621" spans="1:61" x14ac:dyDescent="0.2">
      <c r="A621" s="191"/>
      <c r="B621" s="192"/>
      <c r="C621" s="331" t="s">
        <v>2612</v>
      </c>
      <c r="D621" s="332"/>
      <c r="E621" s="193">
        <v>2.7252999999999998</v>
      </c>
      <c r="F621" s="194"/>
      <c r="G621" s="195"/>
      <c r="H621" s="196"/>
      <c r="I621" s="197"/>
      <c r="J621" s="184"/>
      <c r="K621" s="197"/>
      <c r="M621" s="198" t="s">
        <v>2612</v>
      </c>
      <c r="O621" s="199"/>
      <c r="Z621" s="199"/>
      <c r="AA621" s="199"/>
      <c r="AB621" s="199"/>
      <c r="AC621" s="199"/>
      <c r="AD621" s="199"/>
      <c r="AE621" s="199"/>
      <c r="AF621" s="199"/>
      <c r="AG621" s="199"/>
      <c r="AH621" s="199"/>
      <c r="AI621" s="199"/>
      <c r="AJ621" s="199"/>
      <c r="AK621" s="199"/>
      <c r="AL621" s="199"/>
      <c r="AM621" s="199"/>
      <c r="AN621" s="199"/>
      <c r="AO621" s="199"/>
      <c r="AP621" s="199"/>
      <c r="AQ621" s="199"/>
      <c r="AR621" s="199"/>
      <c r="AS621" s="199"/>
      <c r="AT621" s="199"/>
      <c r="AU621" s="199"/>
      <c r="AV621" s="199"/>
      <c r="AW621" s="199"/>
      <c r="AX621" s="199"/>
      <c r="AY621" s="199"/>
      <c r="AZ621" s="199"/>
      <c r="BA621" s="199"/>
      <c r="BB621" s="199"/>
      <c r="BC621" s="199"/>
      <c r="BD621" s="201" t="str">
        <f t="shared" si="22"/>
        <v>-1*0,3718</v>
      </c>
      <c r="BE621" s="199"/>
      <c r="BF621" s="199"/>
      <c r="BG621" s="199"/>
      <c r="BH621" s="199"/>
      <c r="BI621" s="199"/>
    </row>
    <row r="622" spans="1:61" x14ac:dyDescent="0.2">
      <c r="A622" s="191"/>
      <c r="B622" s="192"/>
      <c r="C622" s="331" t="s">
        <v>2114</v>
      </c>
      <c r="D622" s="332"/>
      <c r="E622" s="193">
        <v>-0.37180000000000002</v>
      </c>
      <c r="F622" s="194"/>
      <c r="G622" s="195"/>
      <c r="H622" s="196"/>
      <c r="I622" s="197"/>
      <c r="J622" s="184"/>
      <c r="K622" s="197"/>
      <c r="M622" s="198" t="s">
        <v>2114</v>
      </c>
      <c r="O622" s="199"/>
      <c r="Z622" s="199"/>
      <c r="AA622" s="199"/>
      <c r="AB622" s="199"/>
      <c r="AC622" s="199"/>
      <c r="AD622" s="199"/>
      <c r="AE622" s="199"/>
      <c r="AF622" s="199"/>
      <c r="AG622" s="199"/>
      <c r="AH622" s="199"/>
      <c r="AI622" s="199"/>
      <c r="AJ622" s="199"/>
      <c r="AK622" s="199"/>
      <c r="AL622" s="199"/>
      <c r="AM622" s="199"/>
      <c r="AN622" s="199"/>
      <c r="AO622" s="199"/>
      <c r="AP622" s="199"/>
      <c r="AQ622" s="199"/>
      <c r="AR622" s="199"/>
      <c r="AS622" s="199"/>
      <c r="AT622" s="199"/>
      <c r="AU622" s="199"/>
      <c r="AV622" s="199"/>
      <c r="AW622" s="199"/>
      <c r="AX622" s="199"/>
      <c r="AY622" s="199"/>
      <c r="AZ622" s="199"/>
      <c r="BA622" s="199"/>
      <c r="BB622" s="199"/>
      <c r="BC622" s="199"/>
      <c r="BD622" s="201" t="str">
        <f t="shared" si="22"/>
        <v>419:(1,985+1,985+1,68+1,68)*0,3718</v>
      </c>
      <c r="BE622" s="199"/>
      <c r="BF622" s="199"/>
      <c r="BG622" s="199"/>
      <c r="BH622" s="199"/>
      <c r="BI622" s="199"/>
    </row>
    <row r="623" spans="1:61" x14ac:dyDescent="0.2">
      <c r="A623" s="191"/>
      <c r="B623" s="192"/>
      <c r="C623" s="331" t="s">
        <v>1471</v>
      </c>
      <c r="D623" s="332"/>
      <c r="E623" s="193">
        <v>-0.33460000000000001</v>
      </c>
      <c r="F623" s="194"/>
      <c r="G623" s="195"/>
      <c r="H623" s="196"/>
      <c r="I623" s="197"/>
      <c r="J623" s="184"/>
      <c r="K623" s="197"/>
      <c r="M623" s="198" t="s">
        <v>1471</v>
      </c>
      <c r="O623" s="199"/>
      <c r="Z623" s="199"/>
      <c r="AA623" s="199"/>
      <c r="AB623" s="199"/>
      <c r="AC623" s="199"/>
      <c r="AD623" s="199"/>
      <c r="AE623" s="199"/>
      <c r="AF623" s="199"/>
      <c r="AG623" s="199"/>
      <c r="AH623" s="199"/>
      <c r="AI623" s="199"/>
      <c r="AJ623" s="199"/>
      <c r="AK623" s="199"/>
      <c r="AL623" s="199"/>
      <c r="AM623" s="199"/>
      <c r="AN623" s="199"/>
      <c r="AO623" s="199"/>
      <c r="AP623" s="199"/>
      <c r="AQ623" s="199"/>
      <c r="AR623" s="199"/>
      <c r="AS623" s="199"/>
      <c r="AT623" s="199"/>
      <c r="AU623" s="199"/>
      <c r="AV623" s="199"/>
      <c r="AW623" s="199"/>
      <c r="AX623" s="199"/>
      <c r="AY623" s="199"/>
      <c r="AZ623" s="199"/>
      <c r="BA623" s="199"/>
      <c r="BB623" s="199"/>
      <c r="BC623" s="199"/>
      <c r="BD623" s="201" t="str">
        <f t="shared" si="22"/>
        <v>odečtení otvorů:-1*0,3718</v>
      </c>
      <c r="BE623" s="199"/>
      <c r="BF623" s="199"/>
      <c r="BG623" s="199"/>
      <c r="BH623" s="199"/>
      <c r="BI623" s="199"/>
    </row>
    <row r="624" spans="1:61" x14ac:dyDescent="0.2">
      <c r="A624" s="191"/>
      <c r="B624" s="192"/>
      <c r="C624" s="331" t="s">
        <v>1482</v>
      </c>
      <c r="D624" s="332"/>
      <c r="E624" s="193">
        <v>-0.2974</v>
      </c>
      <c r="F624" s="194"/>
      <c r="G624" s="195"/>
      <c r="H624" s="196"/>
      <c r="I624" s="197"/>
      <c r="J624" s="184"/>
      <c r="K624" s="197"/>
      <c r="M624" s="198" t="s">
        <v>1482</v>
      </c>
      <c r="O624" s="199"/>
      <c r="Z624" s="199"/>
      <c r="AA624" s="199"/>
      <c r="AB624" s="199"/>
      <c r="AC624" s="199"/>
      <c r="AD624" s="199"/>
      <c r="AE624" s="199"/>
      <c r="AF624" s="199"/>
      <c r="AG624" s="199"/>
      <c r="AH624" s="199"/>
      <c r="AI624" s="199"/>
      <c r="AJ624" s="199"/>
      <c r="AK624" s="199"/>
      <c r="AL624" s="199"/>
      <c r="AM624" s="199"/>
      <c r="AN624" s="199"/>
      <c r="AO624" s="199"/>
      <c r="AP624" s="199"/>
      <c r="AQ624" s="199"/>
      <c r="AR624" s="199"/>
      <c r="AS624" s="199"/>
      <c r="AT624" s="199"/>
      <c r="AU624" s="199"/>
      <c r="AV624" s="199"/>
      <c r="AW624" s="199"/>
      <c r="AX624" s="199"/>
      <c r="AY624" s="199"/>
      <c r="AZ624" s="199"/>
      <c r="BA624" s="199"/>
      <c r="BB624" s="199"/>
      <c r="BC624" s="199"/>
      <c r="BD624" s="201" t="str">
        <f t="shared" si="22"/>
        <v>-0,9*0,3718</v>
      </c>
      <c r="BE624" s="199"/>
      <c r="BF624" s="199"/>
      <c r="BG624" s="199"/>
      <c r="BH624" s="199"/>
      <c r="BI624" s="199"/>
    </row>
    <row r="625" spans="1:104" x14ac:dyDescent="0.2">
      <c r="A625" s="191"/>
      <c r="B625" s="192"/>
      <c r="C625" s="331" t="s">
        <v>2613</v>
      </c>
      <c r="D625" s="332"/>
      <c r="E625" s="193">
        <v>4.9598000000000004</v>
      </c>
      <c r="F625" s="194"/>
      <c r="G625" s="195"/>
      <c r="H625" s="196"/>
      <c r="I625" s="197"/>
      <c r="J625" s="184"/>
      <c r="K625" s="197"/>
      <c r="M625" s="198" t="s">
        <v>2613</v>
      </c>
      <c r="O625" s="199"/>
      <c r="Z625" s="199"/>
      <c r="AA625" s="199"/>
      <c r="AB625" s="199"/>
      <c r="AC625" s="199"/>
      <c r="AD625" s="199"/>
      <c r="AE625" s="199"/>
      <c r="AF625" s="199"/>
      <c r="AG625" s="199"/>
      <c r="AH625" s="199"/>
      <c r="AI625" s="199"/>
      <c r="AJ625" s="199"/>
      <c r="AK625" s="199"/>
      <c r="AL625" s="199"/>
      <c r="AM625" s="199"/>
      <c r="AN625" s="199"/>
      <c r="AO625" s="199"/>
      <c r="AP625" s="199"/>
      <c r="AQ625" s="199"/>
      <c r="AR625" s="199"/>
      <c r="AS625" s="199"/>
      <c r="AT625" s="199"/>
      <c r="AU625" s="199"/>
      <c r="AV625" s="199"/>
      <c r="AW625" s="199"/>
      <c r="AX625" s="199"/>
      <c r="AY625" s="199"/>
      <c r="AZ625" s="199"/>
      <c r="BA625" s="199"/>
      <c r="BB625" s="199"/>
      <c r="BC625" s="199"/>
      <c r="BD625" s="201" t="str">
        <f t="shared" si="22"/>
        <v>-0,8*0,3718</v>
      </c>
      <c r="BE625" s="199"/>
      <c r="BF625" s="199"/>
      <c r="BG625" s="199"/>
      <c r="BH625" s="199"/>
      <c r="BI625" s="199"/>
    </row>
    <row r="626" spans="1:104" x14ac:dyDescent="0.2">
      <c r="A626" s="191"/>
      <c r="B626" s="192"/>
      <c r="C626" s="331" t="s">
        <v>2114</v>
      </c>
      <c r="D626" s="332"/>
      <c r="E626" s="193">
        <v>-0.37180000000000002</v>
      </c>
      <c r="F626" s="194"/>
      <c r="G626" s="195"/>
      <c r="H626" s="196"/>
      <c r="I626" s="197"/>
      <c r="J626" s="184"/>
      <c r="K626" s="197"/>
      <c r="M626" s="198" t="s">
        <v>2114</v>
      </c>
      <c r="O626" s="199"/>
      <c r="Z626" s="199"/>
      <c r="AA626" s="199"/>
      <c r="AB626" s="199"/>
      <c r="AC626" s="199"/>
      <c r="AD626" s="199"/>
      <c r="AE626" s="199"/>
      <c r="AF626" s="199"/>
      <c r="AG626" s="199"/>
      <c r="AH626" s="199"/>
      <c r="AI626" s="199"/>
      <c r="AJ626" s="199"/>
      <c r="AK626" s="199"/>
      <c r="AL626" s="199"/>
      <c r="AM626" s="199"/>
      <c r="AN626" s="199"/>
      <c r="AO626" s="199"/>
      <c r="AP626" s="199"/>
      <c r="AQ626" s="199"/>
      <c r="AR626" s="199"/>
      <c r="AS626" s="199"/>
      <c r="AT626" s="199"/>
      <c r="AU626" s="199"/>
      <c r="AV626" s="199"/>
      <c r="AW626" s="199"/>
      <c r="AX626" s="199"/>
      <c r="AY626" s="199"/>
      <c r="AZ626" s="199"/>
      <c r="BA626" s="199"/>
      <c r="BB626" s="199"/>
      <c r="BC626" s="199"/>
      <c r="BD626" s="201" t="str">
        <f t="shared" si="22"/>
        <v>424:(1,4+0,6+1,3+1,3+1,215+2,3+1,2+4,025)*0,3718</v>
      </c>
      <c r="BE626" s="199"/>
      <c r="BF626" s="199"/>
      <c r="BG626" s="199"/>
      <c r="BH626" s="199"/>
      <c r="BI626" s="199"/>
    </row>
    <row r="627" spans="1:104" x14ac:dyDescent="0.2">
      <c r="A627" s="191"/>
      <c r="B627" s="192"/>
      <c r="C627" s="331" t="s">
        <v>1487</v>
      </c>
      <c r="D627" s="332"/>
      <c r="E627" s="193">
        <v>-1.0039</v>
      </c>
      <c r="F627" s="194"/>
      <c r="G627" s="195"/>
      <c r="H627" s="196"/>
      <c r="I627" s="197"/>
      <c r="J627" s="184"/>
      <c r="K627" s="197"/>
      <c r="M627" s="198" t="s">
        <v>1487</v>
      </c>
      <c r="O627" s="199"/>
      <c r="Z627" s="199"/>
      <c r="AA627" s="199"/>
      <c r="AB627" s="199"/>
      <c r="AC627" s="199"/>
      <c r="AD627" s="199"/>
      <c r="AE627" s="199"/>
      <c r="AF627" s="199"/>
      <c r="AG627" s="199"/>
      <c r="AH627" s="199"/>
      <c r="AI627" s="199"/>
      <c r="AJ627" s="199"/>
      <c r="AK627" s="199"/>
      <c r="AL627" s="199"/>
      <c r="AM627" s="199"/>
      <c r="AN627" s="199"/>
      <c r="AO627" s="199"/>
      <c r="AP627" s="199"/>
      <c r="AQ627" s="199"/>
      <c r="AR627" s="199"/>
      <c r="AS627" s="199"/>
      <c r="AT627" s="199"/>
      <c r="AU627" s="199"/>
      <c r="AV627" s="199"/>
      <c r="AW627" s="199"/>
      <c r="AX627" s="199"/>
      <c r="AY627" s="199"/>
      <c r="AZ627" s="199"/>
      <c r="BA627" s="199"/>
      <c r="BB627" s="199"/>
      <c r="BC627" s="199"/>
      <c r="BD627" s="201" t="str">
        <f t="shared" si="22"/>
        <v>odečtení otvorů:-1*0,3718</v>
      </c>
      <c r="BE627" s="199"/>
      <c r="BF627" s="199"/>
      <c r="BG627" s="199"/>
      <c r="BH627" s="199"/>
      <c r="BI627" s="199"/>
    </row>
    <row r="628" spans="1:104" x14ac:dyDescent="0.2">
      <c r="A628" s="191"/>
      <c r="B628" s="192"/>
      <c r="C628" s="331" t="s">
        <v>2121</v>
      </c>
      <c r="D628" s="332"/>
      <c r="E628" s="193">
        <v>-0.59489999999999998</v>
      </c>
      <c r="F628" s="194"/>
      <c r="G628" s="195"/>
      <c r="H628" s="196"/>
      <c r="I628" s="197"/>
      <c r="J628" s="184"/>
      <c r="K628" s="197"/>
      <c r="M628" s="198" t="s">
        <v>2121</v>
      </c>
      <c r="O628" s="199"/>
      <c r="Z628" s="199"/>
      <c r="AA628" s="199"/>
      <c r="AB628" s="199"/>
      <c r="AC628" s="199"/>
      <c r="AD628" s="199"/>
      <c r="AE628" s="199"/>
      <c r="AF628" s="199"/>
      <c r="AG628" s="199"/>
      <c r="AH628" s="199"/>
      <c r="AI628" s="199"/>
      <c r="AJ628" s="199"/>
      <c r="AK628" s="199"/>
      <c r="AL628" s="199"/>
      <c r="AM628" s="199"/>
      <c r="AN628" s="199"/>
      <c r="AO628" s="199"/>
      <c r="AP628" s="199"/>
      <c r="AQ628" s="199"/>
      <c r="AR628" s="199"/>
      <c r="AS628" s="199"/>
      <c r="AT628" s="199"/>
      <c r="AU628" s="199"/>
      <c r="AV628" s="199"/>
      <c r="AW628" s="199"/>
      <c r="AX628" s="199"/>
      <c r="AY628" s="199"/>
      <c r="AZ628" s="199"/>
      <c r="BA628" s="199"/>
      <c r="BB628" s="199"/>
      <c r="BC628" s="199"/>
      <c r="BD628" s="201" t="str">
        <f t="shared" si="22"/>
        <v>-0,9*3*0,3718</v>
      </c>
      <c r="BE628" s="199"/>
      <c r="BF628" s="199"/>
      <c r="BG628" s="199"/>
      <c r="BH628" s="199"/>
      <c r="BI628" s="199"/>
    </row>
    <row r="629" spans="1:104" x14ac:dyDescent="0.2">
      <c r="A629" s="191"/>
      <c r="B629" s="192"/>
      <c r="C629" s="331" t="s">
        <v>2614</v>
      </c>
      <c r="D629" s="332"/>
      <c r="E629" s="193">
        <v>1.9408000000000001</v>
      </c>
      <c r="F629" s="194"/>
      <c r="G629" s="195"/>
      <c r="H629" s="196"/>
      <c r="I629" s="197"/>
      <c r="J629" s="184"/>
      <c r="K629" s="197"/>
      <c r="M629" s="198" t="s">
        <v>2614</v>
      </c>
      <c r="O629" s="199"/>
      <c r="Z629" s="199"/>
      <c r="AA629" s="199"/>
      <c r="AB629" s="199"/>
      <c r="AC629" s="199"/>
      <c r="AD629" s="199"/>
      <c r="AE629" s="199"/>
      <c r="AF629" s="199"/>
      <c r="AG629" s="199"/>
      <c r="AH629" s="199"/>
      <c r="AI629" s="199"/>
      <c r="AJ629" s="199"/>
      <c r="AK629" s="199"/>
      <c r="AL629" s="199"/>
      <c r="AM629" s="199"/>
      <c r="AN629" s="199"/>
      <c r="AO629" s="199"/>
      <c r="AP629" s="199"/>
      <c r="AQ629" s="199"/>
      <c r="AR629" s="199"/>
      <c r="AS629" s="199"/>
      <c r="AT629" s="199"/>
      <c r="AU629" s="199"/>
      <c r="AV629" s="199"/>
      <c r="AW629" s="199"/>
      <c r="AX629" s="199"/>
      <c r="AY629" s="199"/>
      <c r="AZ629" s="199"/>
      <c r="BA629" s="199"/>
      <c r="BB629" s="199"/>
      <c r="BC629" s="199"/>
      <c r="BD629" s="201" t="str">
        <f t="shared" si="22"/>
        <v>-0,8*2*0,3718</v>
      </c>
      <c r="BE629" s="199"/>
      <c r="BF629" s="199"/>
      <c r="BG629" s="199"/>
      <c r="BH629" s="199"/>
      <c r="BI629" s="199"/>
    </row>
    <row r="630" spans="1:104" x14ac:dyDescent="0.2">
      <c r="A630" s="191"/>
      <c r="B630" s="192"/>
      <c r="C630" s="331" t="s">
        <v>1484</v>
      </c>
      <c r="D630" s="332"/>
      <c r="E630" s="193">
        <v>-0.2974</v>
      </c>
      <c r="F630" s="194"/>
      <c r="G630" s="195"/>
      <c r="H630" s="196"/>
      <c r="I630" s="197"/>
      <c r="J630" s="184"/>
      <c r="K630" s="197"/>
      <c r="M630" s="198" t="s">
        <v>1484</v>
      </c>
      <c r="O630" s="199"/>
      <c r="Z630" s="199"/>
      <c r="AA630" s="199"/>
      <c r="AB630" s="199"/>
      <c r="AC630" s="199"/>
      <c r="AD630" s="199"/>
      <c r="AE630" s="199"/>
      <c r="AF630" s="199"/>
      <c r="AG630" s="199"/>
      <c r="AH630" s="199"/>
      <c r="AI630" s="199"/>
      <c r="AJ630" s="199"/>
      <c r="AK630" s="199"/>
      <c r="AL630" s="199"/>
      <c r="AM630" s="199"/>
      <c r="AN630" s="199"/>
      <c r="AO630" s="199"/>
      <c r="AP630" s="199"/>
      <c r="AQ630" s="199"/>
      <c r="AR630" s="199"/>
      <c r="AS630" s="199"/>
      <c r="AT630" s="199"/>
      <c r="AU630" s="199"/>
      <c r="AV630" s="199"/>
      <c r="AW630" s="199"/>
      <c r="AX630" s="199"/>
      <c r="AY630" s="199"/>
      <c r="AZ630" s="199"/>
      <c r="BA630" s="199"/>
      <c r="BB630" s="199"/>
      <c r="BC630" s="199"/>
      <c r="BD630" s="201" t="str">
        <f t="shared" si="22"/>
        <v>426 (WC):(1,41+1,41+1,2+1,2)*0,3718</v>
      </c>
      <c r="BE630" s="199"/>
      <c r="BF630" s="199"/>
      <c r="BG630" s="199"/>
      <c r="BH630" s="199"/>
      <c r="BI630" s="199"/>
    </row>
    <row r="631" spans="1:104" x14ac:dyDescent="0.2">
      <c r="A631" s="191"/>
      <c r="B631" s="192"/>
      <c r="C631" s="331" t="s">
        <v>2123</v>
      </c>
      <c r="D631" s="332"/>
      <c r="E631" s="193">
        <v>3.718</v>
      </c>
      <c r="F631" s="194"/>
      <c r="G631" s="195"/>
      <c r="H631" s="196"/>
      <c r="I631" s="197"/>
      <c r="J631" s="184"/>
      <c r="K631" s="197"/>
      <c r="M631" s="198" t="s">
        <v>2123</v>
      </c>
      <c r="O631" s="199"/>
      <c r="Z631" s="199"/>
      <c r="AA631" s="199"/>
      <c r="AB631" s="199"/>
      <c r="AC631" s="199"/>
      <c r="AD631" s="199"/>
      <c r="AE631" s="199"/>
      <c r="AF631" s="199"/>
      <c r="AG631" s="199"/>
      <c r="AH631" s="199"/>
      <c r="AI631" s="199"/>
      <c r="AJ631" s="199"/>
      <c r="AK631" s="199"/>
      <c r="AL631" s="199"/>
      <c r="AM631" s="199"/>
      <c r="AN631" s="199"/>
      <c r="AO631" s="199"/>
      <c r="AP631" s="199"/>
      <c r="AQ631" s="199"/>
      <c r="AR631" s="199"/>
      <c r="AS631" s="199"/>
      <c r="AT631" s="199"/>
      <c r="AU631" s="199"/>
      <c r="AV631" s="199"/>
      <c r="AW631" s="199"/>
      <c r="AX631" s="199"/>
      <c r="AY631" s="199"/>
      <c r="AZ631" s="199"/>
      <c r="BA631" s="199"/>
      <c r="BB631" s="199"/>
      <c r="BC631" s="199"/>
      <c r="BD631" s="201" t="str">
        <f t="shared" si="22"/>
        <v>odečtení otvorů :-0,8*0,3718</v>
      </c>
      <c r="BE631" s="199"/>
      <c r="BF631" s="199"/>
      <c r="BG631" s="199"/>
      <c r="BH631" s="199"/>
      <c r="BI631" s="199"/>
    </row>
    <row r="632" spans="1:104" x14ac:dyDescent="0.2">
      <c r="A632" s="191"/>
      <c r="B632" s="192"/>
      <c r="C632" s="331" t="s">
        <v>2124</v>
      </c>
      <c r="D632" s="332"/>
      <c r="E632" s="193">
        <v>0.92949999999999999</v>
      </c>
      <c r="F632" s="194"/>
      <c r="G632" s="195"/>
      <c r="H632" s="196"/>
      <c r="I632" s="197"/>
      <c r="J632" s="184"/>
      <c r="K632" s="197"/>
      <c r="M632" s="198" t="s">
        <v>2124</v>
      </c>
      <c r="O632" s="199"/>
      <c r="Z632" s="199"/>
      <c r="AA632" s="199"/>
      <c r="AB632" s="199"/>
      <c r="AC632" s="199"/>
      <c r="AD632" s="199"/>
      <c r="AE632" s="199"/>
      <c r="AF632" s="199"/>
      <c r="AG632" s="199"/>
      <c r="AH632" s="199"/>
      <c r="AI632" s="199"/>
      <c r="AJ632" s="199"/>
      <c r="AK632" s="199"/>
      <c r="AL632" s="199"/>
      <c r="AM632" s="199"/>
      <c r="AN632" s="199"/>
      <c r="AO632" s="199"/>
      <c r="AP632" s="199"/>
      <c r="AQ632" s="199"/>
      <c r="AR632" s="199"/>
      <c r="AS632" s="199"/>
      <c r="AT632" s="199"/>
      <c r="AU632" s="199"/>
      <c r="AV632" s="199"/>
      <c r="AW632" s="199"/>
      <c r="AX632" s="199"/>
      <c r="AY632" s="199"/>
      <c r="AZ632" s="199"/>
      <c r="BA632" s="199"/>
      <c r="BB632" s="199"/>
      <c r="BC632" s="199"/>
      <c r="BD632" s="201" t="str">
        <f t="shared" si="22"/>
        <v>Schodiště :10*0,3718</v>
      </c>
      <c r="BE632" s="199"/>
      <c r="BF632" s="199"/>
      <c r="BG632" s="199"/>
      <c r="BH632" s="199"/>
      <c r="BI632" s="199"/>
    </row>
    <row r="633" spans="1:104" ht="22.5" x14ac:dyDescent="0.2">
      <c r="A633" s="161">
        <v>87</v>
      </c>
      <c r="B633" s="162" t="s">
        <v>1122</v>
      </c>
      <c r="C633" s="163" t="s">
        <v>1123</v>
      </c>
      <c r="D633" s="164" t="s">
        <v>248</v>
      </c>
      <c r="E633" s="165">
        <v>0.43390000000000001</v>
      </c>
      <c r="F633" s="122">
        <f>'01 109 '!F633</f>
        <v>0</v>
      </c>
      <c r="G633" s="166">
        <f>E633*F633</f>
        <v>0</v>
      </c>
      <c r="H633" s="167">
        <v>0</v>
      </c>
      <c r="I633" s="168">
        <f>E633*H633</f>
        <v>0</v>
      </c>
      <c r="J633" s="167"/>
      <c r="K633" s="168">
        <f>E633*J633</f>
        <v>0</v>
      </c>
      <c r="O633" s="199"/>
      <c r="Z633" s="199"/>
      <c r="AA633" s="199">
        <v>12</v>
      </c>
      <c r="AB633" s="199">
        <v>0</v>
      </c>
      <c r="AC633" s="199">
        <v>91</v>
      </c>
      <c r="AD633" s="199"/>
      <c r="AE633" s="199"/>
      <c r="AF633" s="199"/>
      <c r="AG633" s="199"/>
      <c r="AH633" s="199"/>
      <c r="AI633" s="199"/>
      <c r="AJ633" s="199"/>
      <c r="AK633" s="199"/>
      <c r="AL633" s="199"/>
      <c r="AM633" s="199"/>
      <c r="AN633" s="199"/>
      <c r="AO633" s="199"/>
      <c r="AP633" s="199"/>
      <c r="AQ633" s="199"/>
      <c r="AR633" s="199"/>
      <c r="AS633" s="199"/>
      <c r="AT633" s="199"/>
      <c r="AU633" s="199"/>
      <c r="AV633" s="199"/>
      <c r="AW633" s="199"/>
      <c r="AX633" s="199"/>
      <c r="AY633" s="199"/>
      <c r="AZ633" s="200">
        <f>G633</f>
        <v>0</v>
      </c>
      <c r="BA633" s="199"/>
      <c r="BB633" s="199"/>
      <c r="BC633" s="199"/>
      <c r="BD633" s="199"/>
      <c r="BE633" s="199"/>
      <c r="BF633" s="199"/>
      <c r="BG633" s="199"/>
      <c r="BH633" s="199"/>
      <c r="BI633" s="199"/>
      <c r="CA633" s="199">
        <v>12</v>
      </c>
      <c r="CB633" s="199">
        <v>0</v>
      </c>
      <c r="CZ633" s="124">
        <v>2</v>
      </c>
    </row>
    <row r="634" spans="1:104" x14ac:dyDescent="0.2">
      <c r="A634" s="191"/>
      <c r="B634" s="192"/>
      <c r="C634" s="331" t="s">
        <v>2125</v>
      </c>
      <c r="D634" s="332"/>
      <c r="E634" s="193">
        <v>0.43390000000000001</v>
      </c>
      <c r="F634" s="194"/>
      <c r="G634" s="195"/>
      <c r="H634" s="196"/>
      <c r="I634" s="197"/>
      <c r="J634" s="184"/>
      <c r="K634" s="197"/>
      <c r="M634" s="198" t="s">
        <v>2125</v>
      </c>
      <c r="O634" s="199"/>
      <c r="Z634" s="199"/>
      <c r="AA634" s="199"/>
      <c r="AB634" s="199"/>
      <c r="AC634" s="199"/>
      <c r="AD634" s="199"/>
      <c r="AE634" s="199"/>
      <c r="AF634" s="199"/>
      <c r="AG634" s="199"/>
      <c r="AH634" s="199"/>
      <c r="AI634" s="199"/>
      <c r="AJ634" s="199"/>
      <c r="AK634" s="199"/>
      <c r="AL634" s="199"/>
      <c r="AM634" s="199"/>
      <c r="AN634" s="199"/>
      <c r="AO634" s="199"/>
      <c r="AP634" s="199"/>
      <c r="AQ634" s="199"/>
      <c r="AR634" s="199"/>
      <c r="AS634" s="199"/>
      <c r="AT634" s="199"/>
      <c r="AU634" s="199"/>
      <c r="AV634" s="199"/>
      <c r="AW634" s="199"/>
      <c r="AX634" s="199"/>
      <c r="AY634" s="199"/>
      <c r="AZ634" s="199"/>
      <c r="BA634" s="199"/>
      <c r="BB634" s="199"/>
      <c r="BC634" s="199"/>
      <c r="BD634" s="201" t="str">
        <f>C633</f>
        <v xml:space="preserve">Přesun hmot pro podlahy z dlaždic, výšky do 24 m </v>
      </c>
      <c r="BE634" s="199"/>
      <c r="BF634" s="199"/>
      <c r="BG634" s="199"/>
      <c r="BH634" s="199"/>
      <c r="BI634" s="199"/>
    </row>
    <row r="635" spans="1:104" x14ac:dyDescent="0.2">
      <c r="A635" s="161">
        <v>88</v>
      </c>
      <c r="B635" s="162" t="s">
        <v>1125</v>
      </c>
      <c r="C635" s="163" t="s">
        <v>1126</v>
      </c>
      <c r="D635" s="164" t="s">
        <v>41</v>
      </c>
      <c r="E635" s="165">
        <v>8.0792000000000002</v>
      </c>
      <c r="F635" s="122">
        <f>'01 109 '!F635</f>
        <v>0</v>
      </c>
      <c r="G635" s="166">
        <f>E635*F635</f>
        <v>0</v>
      </c>
      <c r="H635" s="167">
        <v>1.9199999999999998E-2</v>
      </c>
      <c r="I635" s="168">
        <f>E635*H635</f>
        <v>0.15512063999999998</v>
      </c>
      <c r="J635" s="167"/>
      <c r="K635" s="168">
        <f>E635*J635</f>
        <v>0</v>
      </c>
      <c r="O635" s="199"/>
      <c r="Z635" s="199"/>
      <c r="AA635" s="199">
        <v>3</v>
      </c>
      <c r="AB635" s="199">
        <v>7</v>
      </c>
      <c r="AC635" s="199">
        <v>59764203</v>
      </c>
      <c r="AD635" s="199"/>
      <c r="AE635" s="199"/>
      <c r="AF635" s="199"/>
      <c r="AG635" s="199"/>
      <c r="AH635" s="199"/>
      <c r="AI635" s="199"/>
      <c r="AJ635" s="199"/>
      <c r="AK635" s="199"/>
      <c r="AL635" s="199"/>
      <c r="AM635" s="199"/>
      <c r="AN635" s="199"/>
      <c r="AO635" s="199"/>
      <c r="AP635" s="199"/>
      <c r="AQ635" s="199"/>
      <c r="AR635" s="199"/>
      <c r="AS635" s="199"/>
      <c r="AT635" s="199"/>
      <c r="AU635" s="199"/>
      <c r="AV635" s="199"/>
      <c r="AW635" s="199"/>
      <c r="AX635" s="199"/>
      <c r="AY635" s="199"/>
      <c r="AZ635" s="200">
        <f>G635</f>
        <v>0</v>
      </c>
      <c r="BA635" s="199"/>
      <c r="BB635" s="199"/>
      <c r="BC635" s="199"/>
      <c r="BD635" s="199"/>
      <c r="BE635" s="199"/>
      <c r="BF635" s="199"/>
      <c r="BG635" s="199"/>
      <c r="BH635" s="199"/>
      <c r="BI635" s="199"/>
      <c r="CA635" s="199">
        <v>3</v>
      </c>
      <c r="CB635" s="199">
        <v>7</v>
      </c>
      <c r="CZ635" s="124">
        <v>2</v>
      </c>
    </row>
    <row r="636" spans="1:104" x14ac:dyDescent="0.2">
      <c r="A636" s="191"/>
      <c r="B636" s="192"/>
      <c r="C636" s="331" t="s">
        <v>2126</v>
      </c>
      <c r="D636" s="332"/>
      <c r="E636" s="193">
        <v>8.0792000000000002</v>
      </c>
      <c r="F636" s="194"/>
      <c r="G636" s="195"/>
      <c r="H636" s="196"/>
      <c r="I636" s="197"/>
      <c r="J636" s="184"/>
      <c r="K636" s="197"/>
      <c r="M636" s="198" t="s">
        <v>2126</v>
      </c>
      <c r="O636" s="199"/>
      <c r="Z636" s="199"/>
      <c r="AA636" s="199"/>
      <c r="AB636" s="199"/>
      <c r="AC636" s="199"/>
      <c r="AD636" s="199"/>
      <c r="AE636" s="199"/>
      <c r="AF636" s="199"/>
      <c r="AG636" s="199"/>
      <c r="AH636" s="199"/>
      <c r="AI636" s="199"/>
      <c r="AJ636" s="199"/>
      <c r="AK636" s="199"/>
      <c r="AL636" s="199"/>
      <c r="AM636" s="199"/>
      <c r="AN636" s="199"/>
      <c r="AO636" s="199"/>
      <c r="AP636" s="199"/>
      <c r="AQ636" s="199"/>
      <c r="AR636" s="199"/>
      <c r="AS636" s="199"/>
      <c r="AT636" s="199"/>
      <c r="AU636" s="199"/>
      <c r="AV636" s="199"/>
      <c r="AW636" s="199"/>
      <c r="AX636" s="199"/>
      <c r="AY636" s="199"/>
      <c r="AZ636" s="199"/>
      <c r="BA636" s="199"/>
      <c r="BB636" s="199"/>
      <c r="BC636" s="199"/>
      <c r="BD636" s="201" t="str">
        <f>C635</f>
        <v>Dlažba matná 300x300x9 mm</v>
      </c>
      <c r="BE636" s="199"/>
      <c r="BF636" s="199"/>
      <c r="BG636" s="199"/>
      <c r="BH636" s="199"/>
      <c r="BI636" s="199"/>
    </row>
    <row r="637" spans="1:104" x14ac:dyDescent="0.2">
      <c r="A637" s="161">
        <v>89</v>
      </c>
      <c r="B637" s="162" t="s">
        <v>1128</v>
      </c>
      <c r="C637" s="163" t="s">
        <v>1129</v>
      </c>
      <c r="D637" s="164" t="s">
        <v>41</v>
      </c>
      <c r="E637" s="165">
        <v>6.3056999999999999</v>
      </c>
      <c r="F637" s="122">
        <f>'01 109 '!F637</f>
        <v>0</v>
      </c>
      <c r="G637" s="166">
        <f>E637*F637</f>
        <v>0</v>
      </c>
      <c r="H637" s="167">
        <v>1.9199999999999998E-2</v>
      </c>
      <c r="I637" s="168">
        <f>E637*H637</f>
        <v>0.12106943999999999</v>
      </c>
      <c r="J637" s="167"/>
      <c r="K637" s="168">
        <f>E637*J637</f>
        <v>0</v>
      </c>
      <c r="O637" s="199"/>
      <c r="Z637" s="199"/>
      <c r="AA637" s="199">
        <v>3</v>
      </c>
      <c r="AB637" s="199">
        <v>7</v>
      </c>
      <c r="AC637" s="199">
        <v>59764206</v>
      </c>
      <c r="AD637" s="199"/>
      <c r="AE637" s="199"/>
      <c r="AF637" s="199"/>
      <c r="AG637" s="199"/>
      <c r="AH637" s="199"/>
      <c r="AI637" s="199"/>
      <c r="AJ637" s="199"/>
      <c r="AK637" s="199"/>
      <c r="AL637" s="199"/>
      <c r="AM637" s="199"/>
      <c r="AN637" s="199"/>
      <c r="AO637" s="199"/>
      <c r="AP637" s="199"/>
      <c r="AQ637" s="199"/>
      <c r="AR637" s="199"/>
      <c r="AS637" s="199"/>
      <c r="AT637" s="199"/>
      <c r="AU637" s="199"/>
      <c r="AV637" s="199"/>
      <c r="AW637" s="199"/>
      <c r="AX637" s="199"/>
      <c r="AY637" s="199"/>
      <c r="AZ637" s="200">
        <f>G637</f>
        <v>0</v>
      </c>
      <c r="BA637" s="199"/>
      <c r="BB637" s="199"/>
      <c r="BC637" s="199"/>
      <c r="BD637" s="199"/>
      <c r="BE637" s="199"/>
      <c r="BF637" s="199"/>
      <c r="BG637" s="199"/>
      <c r="BH637" s="199"/>
      <c r="BI637" s="199"/>
      <c r="CA637" s="199">
        <v>3</v>
      </c>
      <c r="CB637" s="199">
        <v>7</v>
      </c>
      <c r="CZ637" s="124">
        <v>2</v>
      </c>
    </row>
    <row r="638" spans="1:104" x14ac:dyDescent="0.2">
      <c r="A638" s="191"/>
      <c r="B638" s="192"/>
      <c r="C638" s="331" t="s">
        <v>2127</v>
      </c>
      <c r="D638" s="332"/>
      <c r="E638" s="193">
        <v>6.3056999999999999</v>
      </c>
      <c r="F638" s="194"/>
      <c r="G638" s="195"/>
      <c r="H638" s="196"/>
      <c r="I638" s="197"/>
      <c r="J638" s="184"/>
      <c r="K638" s="197"/>
      <c r="M638" s="198" t="s">
        <v>2127</v>
      </c>
      <c r="O638" s="199"/>
      <c r="Z638" s="199"/>
      <c r="AA638" s="199"/>
      <c r="AB638" s="199"/>
      <c r="AC638" s="199"/>
      <c r="AD638" s="199"/>
      <c r="AE638" s="199"/>
      <c r="AF638" s="199"/>
      <c r="AG638" s="199"/>
      <c r="AH638" s="199"/>
      <c r="AI638" s="199"/>
      <c r="AJ638" s="199"/>
      <c r="AK638" s="199"/>
      <c r="AL638" s="199"/>
      <c r="AM638" s="199"/>
      <c r="AN638" s="199"/>
      <c r="AO638" s="199"/>
      <c r="AP638" s="199"/>
      <c r="AQ638" s="199"/>
      <c r="AR638" s="199"/>
      <c r="AS638" s="199"/>
      <c r="AT638" s="199"/>
      <c r="AU638" s="199"/>
      <c r="AV638" s="199"/>
      <c r="AW638" s="199"/>
      <c r="AX638" s="199"/>
      <c r="AY638" s="199"/>
      <c r="AZ638" s="199"/>
      <c r="BA638" s="199"/>
      <c r="BB638" s="199"/>
      <c r="BC638" s="199"/>
      <c r="BD638" s="201" t="str">
        <f>C637</f>
        <v>Dlažba matná 330x330 mm</v>
      </c>
      <c r="BE638" s="199"/>
      <c r="BF638" s="199"/>
      <c r="BG638" s="199"/>
      <c r="BH638" s="199"/>
      <c r="BI638" s="199"/>
    </row>
    <row r="639" spans="1:104" x14ac:dyDescent="0.2">
      <c r="A639" s="161">
        <v>90</v>
      </c>
      <c r="B639" s="162" t="s">
        <v>1131</v>
      </c>
      <c r="C639" s="163" t="s">
        <v>1132</v>
      </c>
      <c r="D639" s="164" t="s">
        <v>41</v>
      </c>
      <c r="E639" s="165">
        <v>6.8574999999999999</v>
      </c>
      <c r="F639" s="122">
        <f>'01 109 '!F639</f>
        <v>0</v>
      </c>
      <c r="G639" s="166">
        <f>E639*F639</f>
        <v>0</v>
      </c>
      <c r="H639" s="167">
        <v>1.9199999999999998E-2</v>
      </c>
      <c r="I639" s="168">
        <f>E639*H639</f>
        <v>0.13166399999999998</v>
      </c>
      <c r="J639" s="167"/>
      <c r="K639" s="168">
        <f>E639*J639</f>
        <v>0</v>
      </c>
      <c r="O639" s="199"/>
      <c r="Z639" s="199"/>
      <c r="AA639" s="199">
        <v>3</v>
      </c>
      <c r="AB639" s="199">
        <v>1</v>
      </c>
      <c r="AC639" s="199">
        <v>597642070</v>
      </c>
      <c r="AD639" s="199"/>
      <c r="AE639" s="199"/>
      <c r="AF639" s="199"/>
      <c r="AG639" s="199"/>
      <c r="AH639" s="199"/>
      <c r="AI639" s="199"/>
      <c r="AJ639" s="199"/>
      <c r="AK639" s="199"/>
      <c r="AL639" s="199"/>
      <c r="AM639" s="199"/>
      <c r="AN639" s="199"/>
      <c r="AO639" s="199"/>
      <c r="AP639" s="199"/>
      <c r="AQ639" s="199"/>
      <c r="AR639" s="199"/>
      <c r="AS639" s="199"/>
      <c r="AT639" s="199"/>
      <c r="AU639" s="199"/>
      <c r="AV639" s="199"/>
      <c r="AW639" s="199"/>
      <c r="AX639" s="199"/>
      <c r="AY639" s="199"/>
      <c r="AZ639" s="200">
        <f>G639</f>
        <v>0</v>
      </c>
      <c r="BA639" s="199"/>
      <c r="BB639" s="199"/>
      <c r="BC639" s="199"/>
      <c r="BD639" s="199"/>
      <c r="BE639" s="199"/>
      <c r="BF639" s="199"/>
      <c r="BG639" s="199"/>
      <c r="BH639" s="199"/>
      <c r="BI639" s="199"/>
      <c r="CA639" s="199">
        <v>3</v>
      </c>
      <c r="CB639" s="199">
        <v>1</v>
      </c>
      <c r="CZ639" s="124">
        <v>2</v>
      </c>
    </row>
    <row r="640" spans="1:104" x14ac:dyDescent="0.2">
      <c r="A640" s="191"/>
      <c r="B640" s="192"/>
      <c r="C640" s="312" t="s">
        <v>1052</v>
      </c>
      <c r="D640" s="313"/>
      <c r="E640" s="313"/>
      <c r="F640" s="313"/>
      <c r="G640" s="314"/>
      <c r="I640" s="197"/>
      <c r="K640" s="197"/>
      <c r="L640" s="198" t="s">
        <v>1052</v>
      </c>
      <c r="O640" s="199"/>
      <c r="Z640" s="199"/>
      <c r="AA640" s="199"/>
      <c r="AB640" s="199"/>
      <c r="AC640" s="199"/>
      <c r="AD640" s="199"/>
      <c r="AE640" s="199"/>
      <c r="AF640" s="199"/>
      <c r="AG640" s="199"/>
      <c r="AH640" s="199"/>
      <c r="AI640" s="199"/>
      <c r="AJ640" s="199"/>
      <c r="AK640" s="199"/>
      <c r="AL640" s="199"/>
      <c r="AM640" s="199"/>
      <c r="AN640" s="199"/>
      <c r="AO640" s="199"/>
      <c r="AP640" s="199"/>
      <c r="AQ640" s="199"/>
      <c r="AR640" s="199"/>
      <c r="AS640" s="199"/>
      <c r="AT640" s="199"/>
      <c r="AU640" s="199"/>
      <c r="AV640" s="199"/>
      <c r="AW640" s="199"/>
      <c r="AX640" s="199"/>
      <c r="AY640" s="199"/>
      <c r="AZ640" s="199"/>
      <c r="BA640" s="199"/>
      <c r="BB640" s="199"/>
      <c r="BC640" s="199"/>
      <c r="BD640" s="199"/>
      <c r="BE640" s="199"/>
      <c r="BF640" s="199"/>
      <c r="BG640" s="199"/>
      <c r="BH640" s="199"/>
      <c r="BI640" s="199"/>
    </row>
    <row r="641" spans="1:104" x14ac:dyDescent="0.2">
      <c r="A641" s="191"/>
      <c r="B641" s="192"/>
      <c r="C641" s="331" t="s">
        <v>2128</v>
      </c>
      <c r="D641" s="332"/>
      <c r="E641" s="193">
        <v>6.8574999999999999</v>
      </c>
      <c r="F641" s="194"/>
      <c r="G641" s="195"/>
      <c r="H641" s="196"/>
      <c r="I641" s="197"/>
      <c r="J641" s="184"/>
      <c r="K641" s="197"/>
      <c r="M641" s="198" t="s">
        <v>2128</v>
      </c>
      <c r="O641" s="199"/>
      <c r="Z641" s="199"/>
      <c r="AA641" s="199"/>
      <c r="AB641" s="199"/>
      <c r="AC641" s="199"/>
      <c r="AD641" s="199"/>
      <c r="AE641" s="199"/>
      <c r="AF641" s="199"/>
      <c r="AG641" s="199"/>
      <c r="AH641" s="199"/>
      <c r="AI641" s="199"/>
      <c r="AJ641" s="199"/>
      <c r="AK641" s="199"/>
      <c r="AL641" s="199"/>
      <c r="AM641" s="199"/>
      <c r="AN641" s="199"/>
      <c r="AO641" s="199"/>
      <c r="AP641" s="199"/>
      <c r="AQ641" s="199"/>
      <c r="AR641" s="199"/>
      <c r="AS641" s="199"/>
      <c r="AT641" s="199"/>
      <c r="AU641" s="199"/>
      <c r="AV641" s="199"/>
      <c r="AW641" s="199"/>
      <c r="AX641" s="199"/>
      <c r="AY641" s="199"/>
      <c r="AZ641" s="199"/>
      <c r="BA641" s="199"/>
      <c r="BB641" s="199"/>
      <c r="BC641" s="199"/>
      <c r="BD641" s="201" t="str">
        <f>C640</f>
        <v xml:space="preserve">dopřesněno dle požadavků investora </v>
      </c>
      <c r="BE641" s="199"/>
      <c r="BF641" s="199"/>
      <c r="BG641" s="199"/>
      <c r="BH641" s="199"/>
      <c r="BI641" s="199"/>
    </row>
    <row r="642" spans="1:104" x14ac:dyDescent="0.2">
      <c r="A642" s="169" t="s">
        <v>42</v>
      </c>
      <c r="B642" s="170" t="s">
        <v>1048</v>
      </c>
      <c r="C642" s="171" t="s">
        <v>1049</v>
      </c>
      <c r="D642" s="172"/>
      <c r="E642" s="173"/>
      <c r="F642" s="173"/>
      <c r="G642" s="174">
        <f>SUM(G594:G641)</f>
        <v>0</v>
      </c>
      <c r="H642" s="175"/>
      <c r="I642" s="174">
        <f>SUM(I594:I641)</f>
        <v>0.43389806799999997</v>
      </c>
      <c r="J642" s="176"/>
      <c r="K642" s="174">
        <f>SUM(K594:K641)</f>
        <v>0</v>
      </c>
      <c r="O642" s="199"/>
      <c r="X642" s="202">
        <f>K642</f>
        <v>0</v>
      </c>
      <c r="Y642" s="202">
        <f>I642</f>
        <v>0.43389806799999997</v>
      </c>
      <c r="Z642" s="200">
        <f>G642</f>
        <v>0</v>
      </c>
      <c r="AA642" s="199"/>
      <c r="AB642" s="199"/>
      <c r="AC642" s="199"/>
      <c r="AD642" s="199"/>
      <c r="AE642" s="199"/>
      <c r="AF642" s="199"/>
      <c r="AG642" s="199"/>
      <c r="AH642" s="199"/>
      <c r="AI642" s="199"/>
      <c r="AJ642" s="199"/>
      <c r="AK642" s="199"/>
      <c r="AL642" s="199"/>
      <c r="AM642" s="199"/>
      <c r="AN642" s="199"/>
      <c r="AO642" s="199"/>
      <c r="AP642" s="199"/>
      <c r="AQ642" s="199"/>
      <c r="AR642" s="199"/>
      <c r="AS642" s="199"/>
      <c r="AT642" s="199"/>
      <c r="AU642" s="199"/>
      <c r="AV642" s="199"/>
      <c r="AW642" s="199"/>
      <c r="AX642" s="199"/>
      <c r="AY642" s="199"/>
      <c r="AZ642" s="199"/>
      <c r="BA642" s="203"/>
      <c r="BB642" s="203"/>
      <c r="BC642" s="203"/>
      <c r="BD642" s="203"/>
      <c r="BE642" s="203"/>
      <c r="BF642" s="203"/>
      <c r="BG642" s="199"/>
      <c r="BH642" s="199"/>
      <c r="BI642" s="199"/>
    </row>
    <row r="643" spans="1:104" ht="14.25" customHeight="1" x14ac:dyDescent="0.2">
      <c r="A643" s="151" t="s">
        <v>38</v>
      </c>
      <c r="B643" s="152" t="s">
        <v>1134</v>
      </c>
      <c r="C643" s="153" t="s">
        <v>1135</v>
      </c>
      <c r="D643" s="154"/>
      <c r="E643" s="155"/>
      <c r="F643" s="155"/>
      <c r="G643" s="156"/>
      <c r="H643" s="157"/>
      <c r="I643" s="158"/>
      <c r="J643" s="159"/>
      <c r="K643" s="160"/>
      <c r="O643" s="199"/>
    </row>
    <row r="644" spans="1:104" x14ac:dyDescent="0.2">
      <c r="A644" s="161">
        <v>91</v>
      </c>
      <c r="B644" s="162" t="s">
        <v>1136</v>
      </c>
      <c r="C644" s="163" t="s">
        <v>1137</v>
      </c>
      <c r="D644" s="164" t="s">
        <v>1138</v>
      </c>
      <c r="E644" s="165">
        <v>81.052400000000006</v>
      </c>
      <c r="F644" s="122">
        <f>'01 109 '!F644</f>
        <v>0</v>
      </c>
      <c r="G644" s="166">
        <f>E644*F644</f>
        <v>0</v>
      </c>
      <c r="H644" s="167">
        <v>0</v>
      </c>
      <c r="I644" s="168">
        <f>E644*H644</f>
        <v>0</v>
      </c>
      <c r="J644" s="167">
        <v>0</v>
      </c>
      <c r="K644" s="168">
        <f>E644*J644</f>
        <v>0</v>
      </c>
      <c r="O644" s="199"/>
      <c r="Z644" s="199"/>
      <c r="AA644" s="199">
        <v>1</v>
      </c>
      <c r="AB644" s="199">
        <v>7</v>
      </c>
      <c r="AC644" s="199">
        <v>7</v>
      </c>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199"/>
      <c r="AY644" s="199"/>
      <c r="AZ644" s="200">
        <f>G644</f>
        <v>0</v>
      </c>
      <c r="BA644" s="199"/>
      <c r="BB644" s="199"/>
      <c r="BC644" s="199"/>
      <c r="BD644" s="199"/>
      <c r="BE644" s="199"/>
      <c r="BF644" s="199"/>
      <c r="BG644" s="199"/>
      <c r="BH644" s="199"/>
      <c r="BI644" s="199"/>
      <c r="CA644" s="199">
        <v>1</v>
      </c>
      <c r="CB644" s="199">
        <v>7</v>
      </c>
      <c r="CZ644" s="124">
        <v>2</v>
      </c>
    </row>
    <row r="645" spans="1:104" ht="33.75" x14ac:dyDescent="0.2">
      <c r="A645" s="191"/>
      <c r="B645" s="192"/>
      <c r="C645" s="312" t="s">
        <v>1139</v>
      </c>
      <c r="D645" s="313"/>
      <c r="E645" s="313"/>
      <c r="F645" s="313"/>
      <c r="G645" s="314"/>
      <c r="I645" s="197"/>
      <c r="K645" s="197"/>
      <c r="L645" s="198" t="s">
        <v>1139</v>
      </c>
      <c r="O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199"/>
      <c r="AY645" s="199"/>
      <c r="AZ645" s="199"/>
      <c r="BA645" s="199"/>
      <c r="BB645" s="199"/>
      <c r="BC645" s="199"/>
      <c r="BD645" s="199"/>
      <c r="BE645" s="199"/>
      <c r="BF645" s="199"/>
      <c r="BG645" s="199"/>
      <c r="BH645" s="199"/>
      <c r="BI645" s="199"/>
    </row>
    <row r="646" spans="1:104" x14ac:dyDescent="0.2">
      <c r="A646" s="191"/>
      <c r="B646" s="192"/>
      <c r="C646" s="312" t="s">
        <v>1140</v>
      </c>
      <c r="D646" s="313"/>
      <c r="E646" s="313"/>
      <c r="F646" s="313"/>
      <c r="G646" s="314"/>
      <c r="I646" s="197"/>
      <c r="K646" s="197"/>
      <c r="L646" s="198" t="s">
        <v>1140</v>
      </c>
      <c r="O646" s="199"/>
      <c r="Z646" s="199"/>
      <c r="AA646" s="199"/>
      <c r="AB646" s="199"/>
      <c r="AC646" s="199"/>
      <c r="AD646" s="199"/>
      <c r="AE646" s="199"/>
      <c r="AF646" s="199"/>
      <c r="AG646" s="199"/>
      <c r="AH646" s="199"/>
      <c r="AI646" s="199"/>
      <c r="AJ646" s="199"/>
      <c r="AK646" s="199"/>
      <c r="AL646" s="199"/>
      <c r="AM646" s="199"/>
      <c r="AN646" s="199"/>
      <c r="AO646" s="199"/>
      <c r="AP646" s="199"/>
      <c r="AQ646" s="199"/>
      <c r="AR646" s="199"/>
      <c r="AS646" s="199"/>
      <c r="AT646" s="199"/>
      <c r="AU646" s="199"/>
      <c r="AV646" s="199"/>
      <c r="AW646" s="199"/>
      <c r="AX646" s="199"/>
      <c r="AY646" s="199"/>
      <c r="AZ646" s="199"/>
      <c r="BA646" s="199"/>
      <c r="BB646" s="199"/>
      <c r="BC646" s="199"/>
      <c r="BD646" s="199"/>
      <c r="BE646" s="199"/>
      <c r="BF646" s="199"/>
      <c r="BG646" s="199"/>
      <c r="BH646" s="199"/>
      <c r="BI646" s="199"/>
    </row>
    <row r="647" spans="1:104" x14ac:dyDescent="0.2">
      <c r="A647" s="191"/>
      <c r="B647" s="192"/>
      <c r="C647" s="312" t="s">
        <v>1141</v>
      </c>
      <c r="D647" s="313"/>
      <c r="E647" s="313"/>
      <c r="F647" s="313"/>
      <c r="G647" s="314"/>
      <c r="I647" s="197"/>
      <c r="K647" s="197"/>
      <c r="L647" s="198" t="s">
        <v>1141</v>
      </c>
      <c r="O647" s="199"/>
      <c r="Z647" s="199"/>
      <c r="AA647" s="199"/>
      <c r="AB647" s="199"/>
      <c r="AC647" s="199"/>
      <c r="AD647" s="199"/>
      <c r="AE647" s="199"/>
      <c r="AF647" s="199"/>
      <c r="AG647" s="199"/>
      <c r="AH647" s="199"/>
      <c r="AI647" s="199"/>
      <c r="AJ647" s="199"/>
      <c r="AK647" s="199"/>
      <c r="AL647" s="199"/>
      <c r="AM647" s="199"/>
      <c r="AN647" s="199"/>
      <c r="AO647" s="199"/>
      <c r="AP647" s="199"/>
      <c r="AQ647" s="199"/>
      <c r="AR647" s="199"/>
      <c r="AS647" s="199"/>
      <c r="AT647" s="199"/>
      <c r="AU647" s="199"/>
      <c r="AV647" s="199"/>
      <c r="AW647" s="199"/>
      <c r="AX647" s="199"/>
      <c r="AY647" s="199"/>
      <c r="AZ647" s="199"/>
      <c r="BA647" s="199"/>
      <c r="BB647" s="199"/>
      <c r="BC647" s="199"/>
      <c r="BD647" s="199"/>
      <c r="BE647" s="199"/>
      <c r="BF647" s="199"/>
      <c r="BG647" s="199"/>
      <c r="BH647" s="199"/>
      <c r="BI647" s="199"/>
    </row>
    <row r="648" spans="1:104" x14ac:dyDescent="0.2">
      <c r="A648" s="191"/>
      <c r="B648" s="192"/>
      <c r="C648" s="331" t="s">
        <v>2129</v>
      </c>
      <c r="D648" s="332"/>
      <c r="E648" s="193">
        <v>81.052400000000006</v>
      </c>
      <c r="F648" s="194"/>
      <c r="G648" s="195"/>
      <c r="H648" s="196"/>
      <c r="I648" s="197"/>
      <c r="J648" s="184"/>
      <c r="K648" s="197"/>
      <c r="M648" s="198" t="s">
        <v>2129</v>
      </c>
      <c r="O648" s="199"/>
      <c r="Z648" s="199"/>
      <c r="AA648" s="199"/>
      <c r="AB648" s="199"/>
      <c r="AC648" s="199"/>
      <c r="AD648" s="199"/>
      <c r="AE648" s="199"/>
      <c r="AF648" s="199"/>
      <c r="AG648" s="199"/>
      <c r="AH648" s="199"/>
      <c r="AI648" s="199"/>
      <c r="AJ648" s="199"/>
      <c r="AK648" s="199"/>
      <c r="AL648" s="199"/>
      <c r="AM648" s="199"/>
      <c r="AN648" s="199"/>
      <c r="AO648" s="199"/>
      <c r="AP648" s="199"/>
      <c r="AQ648" s="199"/>
      <c r="AR648" s="199"/>
      <c r="AS648" s="199"/>
      <c r="AT648" s="199"/>
      <c r="AU648" s="199"/>
      <c r="AV648" s="199"/>
      <c r="AW648" s="199"/>
      <c r="AX648" s="199"/>
      <c r="AY648" s="199"/>
      <c r="AZ648" s="199"/>
      <c r="BA648" s="199"/>
      <c r="BB648" s="199"/>
      <c r="BC648" s="199"/>
      <c r="BD648" s="201" t="str">
        <f>C647</f>
        <v>útováno  bude dle skutečnsti na stavbě</v>
      </c>
      <c r="BE648" s="199"/>
      <c r="BF648" s="199"/>
      <c r="BG648" s="199"/>
      <c r="BH648" s="199"/>
      <c r="BI648" s="199"/>
    </row>
    <row r="649" spans="1:104" ht="22.5" x14ac:dyDescent="0.2">
      <c r="A649" s="161">
        <v>92</v>
      </c>
      <c r="B649" s="162" t="s">
        <v>1143</v>
      </c>
      <c r="C649" s="163" t="s">
        <v>1144</v>
      </c>
      <c r="D649" s="164" t="s">
        <v>201</v>
      </c>
      <c r="E649" s="165">
        <v>80.840500000000006</v>
      </c>
      <c r="F649" s="122">
        <f>'01 109 '!F649</f>
        <v>0</v>
      </c>
      <c r="G649" s="166">
        <f>E649*F649</f>
        <v>0</v>
      </c>
      <c r="H649" s="167">
        <v>8.0000000000000007E-5</v>
      </c>
      <c r="I649" s="168">
        <f>E649*H649</f>
        <v>6.4672400000000008E-3</v>
      </c>
      <c r="J649" s="167">
        <v>0</v>
      </c>
      <c r="K649" s="168">
        <f>E649*J649</f>
        <v>0</v>
      </c>
      <c r="O649" s="199"/>
      <c r="Z649" s="199"/>
      <c r="AA649" s="199">
        <v>1</v>
      </c>
      <c r="AB649" s="199">
        <v>7</v>
      </c>
      <c r="AC649" s="199">
        <v>7</v>
      </c>
      <c r="AD649" s="199"/>
      <c r="AE649" s="199"/>
      <c r="AF649" s="199"/>
      <c r="AG649" s="199"/>
      <c r="AH649" s="199"/>
      <c r="AI649" s="199"/>
      <c r="AJ649" s="199"/>
      <c r="AK649" s="199"/>
      <c r="AL649" s="199"/>
      <c r="AM649" s="199"/>
      <c r="AN649" s="199"/>
      <c r="AO649" s="199"/>
      <c r="AP649" s="199"/>
      <c r="AQ649" s="199"/>
      <c r="AR649" s="199"/>
      <c r="AS649" s="199"/>
      <c r="AT649" s="199"/>
      <c r="AU649" s="199"/>
      <c r="AV649" s="199"/>
      <c r="AW649" s="199"/>
      <c r="AX649" s="199"/>
      <c r="AY649" s="199"/>
      <c r="AZ649" s="200">
        <f>G649</f>
        <v>0</v>
      </c>
      <c r="BA649" s="199"/>
      <c r="BB649" s="199"/>
      <c r="BC649" s="199"/>
      <c r="BD649" s="199"/>
      <c r="BE649" s="199"/>
      <c r="BF649" s="199"/>
      <c r="BG649" s="199"/>
      <c r="BH649" s="199"/>
      <c r="BI649" s="199"/>
      <c r="CA649" s="199">
        <v>1</v>
      </c>
      <c r="CB649" s="199">
        <v>7</v>
      </c>
      <c r="CZ649" s="124">
        <v>2</v>
      </c>
    </row>
    <row r="650" spans="1:104" x14ac:dyDescent="0.2">
      <c r="A650" s="191"/>
      <c r="B650" s="192"/>
      <c r="C650" s="331" t="s">
        <v>2615</v>
      </c>
      <c r="D650" s="332"/>
      <c r="E650" s="193">
        <v>5.2201000000000004</v>
      </c>
      <c r="F650" s="194"/>
      <c r="G650" s="195"/>
      <c r="H650" s="196"/>
      <c r="I650" s="197"/>
      <c r="J650" s="184"/>
      <c r="K650" s="197"/>
      <c r="M650" s="198" t="s">
        <v>2615</v>
      </c>
      <c r="O650" s="199"/>
      <c r="Z650" s="199"/>
      <c r="AA650" s="199"/>
      <c r="AB650" s="199"/>
      <c r="AC650" s="199"/>
      <c r="AD650" s="199"/>
      <c r="AE650" s="199"/>
      <c r="AF650" s="199"/>
      <c r="AG650" s="199"/>
      <c r="AH650" s="199"/>
      <c r="AI650" s="199"/>
      <c r="AJ650" s="199"/>
      <c r="AK650" s="199"/>
      <c r="AL650" s="199"/>
      <c r="AM650" s="199"/>
      <c r="AN650" s="199"/>
      <c r="AO650" s="199"/>
      <c r="AP650" s="199"/>
      <c r="AQ650" s="199"/>
      <c r="AR650" s="199"/>
      <c r="AS650" s="199"/>
      <c r="AT650" s="199"/>
      <c r="AU650" s="199"/>
      <c r="AV650" s="199"/>
      <c r="AW650" s="199"/>
      <c r="AX650" s="199"/>
      <c r="AY650" s="199"/>
      <c r="AZ650" s="199"/>
      <c r="BA650" s="199"/>
      <c r="BB650" s="199"/>
      <c r="BC650" s="199"/>
      <c r="BD650" s="201" t="str">
        <f t="shared" ref="BD650:BD694" si="23">C649</f>
        <v>Lepení podlahových soklíků z PVC a vinylu včetně dodávky soklíku PVC</v>
      </c>
      <c r="BE650" s="199"/>
      <c r="BF650" s="199"/>
      <c r="BG650" s="199"/>
      <c r="BH650" s="199"/>
      <c r="BI650" s="199"/>
    </row>
    <row r="651" spans="1:104" x14ac:dyDescent="0.2">
      <c r="A651" s="191"/>
      <c r="B651" s="192"/>
      <c r="C651" s="331" t="s">
        <v>2131</v>
      </c>
      <c r="D651" s="332"/>
      <c r="E651" s="193">
        <v>-0.33460000000000001</v>
      </c>
      <c r="F651" s="194"/>
      <c r="G651" s="195"/>
      <c r="H651" s="196"/>
      <c r="I651" s="197"/>
      <c r="J651" s="184"/>
      <c r="K651" s="197"/>
      <c r="M651" s="198" t="s">
        <v>2131</v>
      </c>
      <c r="O651" s="199"/>
      <c r="Z651" s="199"/>
      <c r="AA651" s="199"/>
      <c r="AB651" s="199"/>
      <c r="AC651" s="199"/>
      <c r="AD651" s="199"/>
      <c r="AE651" s="199"/>
      <c r="AF651" s="199"/>
      <c r="AG651" s="199"/>
      <c r="AH651" s="199"/>
      <c r="AI651" s="199"/>
      <c r="AJ651" s="199"/>
      <c r="AK651" s="199"/>
      <c r="AL651" s="199"/>
      <c r="AM651" s="199"/>
      <c r="AN651" s="199"/>
      <c r="AO651" s="199"/>
      <c r="AP651" s="199"/>
      <c r="AQ651" s="199"/>
      <c r="AR651" s="199"/>
      <c r="AS651" s="199"/>
      <c r="AT651" s="199"/>
      <c r="AU651" s="199"/>
      <c r="AV651" s="199"/>
      <c r="AW651" s="199"/>
      <c r="AX651" s="199"/>
      <c r="AY651" s="199"/>
      <c r="AZ651" s="199"/>
      <c r="BA651" s="199"/>
      <c r="BB651" s="199"/>
      <c r="BC651" s="199"/>
      <c r="BD651" s="201" t="str">
        <f t="shared" si="23"/>
        <v>405:(3,285+3,285+3,735+3,735)*0,3718</v>
      </c>
      <c r="BE651" s="199"/>
      <c r="BF651" s="199"/>
      <c r="BG651" s="199"/>
      <c r="BH651" s="199"/>
      <c r="BI651" s="199"/>
    </row>
    <row r="652" spans="1:104" x14ac:dyDescent="0.2">
      <c r="A652" s="191"/>
      <c r="B652" s="192"/>
      <c r="C652" s="331" t="s">
        <v>844</v>
      </c>
      <c r="D652" s="332"/>
      <c r="E652" s="193">
        <v>0</v>
      </c>
      <c r="F652" s="194"/>
      <c r="G652" s="195"/>
      <c r="H652" s="196"/>
      <c r="I652" s="197"/>
      <c r="J652" s="184"/>
      <c r="K652" s="197"/>
      <c r="M652" s="198"/>
      <c r="O652" s="199"/>
      <c r="Z652" s="199"/>
      <c r="AA652" s="199"/>
      <c r="AB652" s="199"/>
      <c r="AC652" s="199"/>
      <c r="AD652" s="199"/>
      <c r="AE652" s="199"/>
      <c r="AF652" s="199"/>
      <c r="AG652" s="199"/>
      <c r="AH652" s="199"/>
      <c r="AI652" s="199"/>
      <c r="AJ652" s="199"/>
      <c r="AK652" s="199"/>
      <c r="AL652" s="199"/>
      <c r="AM652" s="199"/>
      <c r="AN652" s="199"/>
      <c r="AO652" s="199"/>
      <c r="AP652" s="199"/>
      <c r="AQ652" s="199"/>
      <c r="AR652" s="199"/>
      <c r="AS652" s="199"/>
      <c r="AT652" s="199"/>
      <c r="AU652" s="199"/>
      <c r="AV652" s="199"/>
      <c r="AW652" s="199"/>
      <c r="AX652" s="199"/>
      <c r="AY652" s="199"/>
      <c r="AZ652" s="199"/>
      <c r="BA652" s="199"/>
      <c r="BB652" s="199"/>
      <c r="BC652" s="199"/>
      <c r="BD652" s="201" t="str">
        <f t="shared" si="23"/>
        <v>odečtení otvorů:-0,9*0,3718</v>
      </c>
      <c r="BE652" s="199"/>
      <c r="BF652" s="199"/>
      <c r="BG652" s="199"/>
      <c r="BH652" s="199"/>
      <c r="BI652" s="199"/>
    </row>
    <row r="653" spans="1:104" ht="22.5" x14ac:dyDescent="0.2">
      <c r="A653" s="191"/>
      <c r="B653" s="192"/>
      <c r="C653" s="331" t="s">
        <v>2616</v>
      </c>
      <c r="D653" s="332"/>
      <c r="E653" s="193">
        <v>9.4139999999999997</v>
      </c>
      <c r="F653" s="194"/>
      <c r="G653" s="195"/>
      <c r="H653" s="196"/>
      <c r="I653" s="197"/>
      <c r="J653" s="184"/>
      <c r="K653" s="197"/>
      <c r="M653" s="198" t="s">
        <v>2616</v>
      </c>
      <c r="O653" s="199"/>
      <c r="Z653" s="199"/>
      <c r="AA653" s="199"/>
      <c r="AB653" s="199"/>
      <c r="AC653" s="199"/>
      <c r="AD653" s="199"/>
      <c r="AE653" s="199"/>
      <c r="AF653" s="199"/>
      <c r="AG653" s="199"/>
      <c r="AH653" s="199"/>
      <c r="AI653" s="199"/>
      <c r="AJ653" s="199"/>
      <c r="AK653" s="199"/>
      <c r="AL653" s="199"/>
      <c r="AM653" s="199"/>
      <c r="AN653" s="199"/>
      <c r="AO653" s="199"/>
      <c r="AP653" s="199"/>
      <c r="AQ653" s="199"/>
      <c r="AR653" s="199"/>
      <c r="AS653" s="199"/>
      <c r="AT653" s="199"/>
      <c r="AU653" s="199"/>
      <c r="AV653" s="199"/>
      <c r="AW653" s="199"/>
      <c r="AX653" s="199"/>
      <c r="AY653" s="199"/>
      <c r="AZ653" s="199"/>
      <c r="BA653" s="199"/>
      <c r="BB653" s="199"/>
      <c r="BC653" s="199"/>
      <c r="BD653" s="201" t="str">
        <f t="shared" si="23"/>
        <v/>
      </c>
      <c r="BE653" s="199"/>
      <c r="BF653" s="199"/>
      <c r="BG653" s="199"/>
      <c r="BH653" s="199"/>
      <c r="BI653" s="199"/>
    </row>
    <row r="654" spans="1:104" ht="25.5" x14ac:dyDescent="0.2">
      <c r="A654" s="191"/>
      <c r="B654" s="192"/>
      <c r="C654" s="331" t="s">
        <v>2617</v>
      </c>
      <c r="D654" s="332"/>
      <c r="E654" s="193">
        <v>1.7102999999999999</v>
      </c>
      <c r="F654" s="194"/>
      <c r="G654" s="195"/>
      <c r="H654" s="196"/>
      <c r="I654" s="197"/>
      <c r="J654" s="184"/>
      <c r="K654" s="197"/>
      <c r="M654" s="198" t="s">
        <v>2617</v>
      </c>
      <c r="O654" s="199"/>
      <c r="Z654" s="199"/>
      <c r="AA654" s="199"/>
      <c r="AB654" s="199"/>
      <c r="AC654" s="199"/>
      <c r="AD654" s="199"/>
      <c r="AE654" s="199"/>
      <c r="AF654" s="199"/>
      <c r="AG654" s="199"/>
      <c r="AH654" s="199"/>
      <c r="AI654" s="199"/>
      <c r="AJ654" s="199"/>
      <c r="AK654" s="199"/>
      <c r="AL654" s="199"/>
      <c r="AM654" s="199"/>
      <c r="AN654" s="199"/>
      <c r="AO654" s="199"/>
      <c r="AP654" s="199"/>
      <c r="AQ654" s="199"/>
      <c r="AR654" s="199"/>
      <c r="AS654" s="199"/>
      <c r="AT654" s="199"/>
      <c r="AU654" s="199"/>
      <c r="AV654" s="199"/>
      <c r="AW654" s="199"/>
      <c r="AX654" s="199"/>
      <c r="AY654" s="199"/>
      <c r="AZ654" s="199"/>
      <c r="BA654" s="199"/>
      <c r="BB654" s="199"/>
      <c r="BC654" s="199"/>
      <c r="BD654" s="201" t="str">
        <f t="shared" si="23"/>
        <v>407:(3,735+3,01+2,1+0,5+0,1+0,4+2+2,9+5,8+0,6+0,675+1,1+2,4)*0,3718</v>
      </c>
      <c r="BE654" s="199"/>
      <c r="BF654" s="199"/>
      <c r="BG654" s="199"/>
      <c r="BH654" s="199"/>
      <c r="BI654" s="199"/>
    </row>
    <row r="655" spans="1:104" x14ac:dyDescent="0.2">
      <c r="A655" s="191"/>
      <c r="B655" s="192"/>
      <c r="C655" s="331" t="s">
        <v>2131</v>
      </c>
      <c r="D655" s="332"/>
      <c r="E655" s="193">
        <v>-0.33460000000000001</v>
      </c>
      <c r="F655" s="194"/>
      <c r="G655" s="195"/>
      <c r="H655" s="196"/>
      <c r="I655" s="197"/>
      <c r="J655" s="184"/>
      <c r="K655" s="197"/>
      <c r="M655" s="198" t="s">
        <v>2131</v>
      </c>
      <c r="O655" s="199"/>
      <c r="Z655" s="199"/>
      <c r="AA655" s="199"/>
      <c r="AB655" s="199"/>
      <c r="AC655" s="199"/>
      <c r="AD655" s="199"/>
      <c r="AE655" s="199"/>
      <c r="AF655" s="199"/>
      <c r="AG655" s="199"/>
      <c r="AH655" s="199"/>
      <c r="AI655" s="199"/>
      <c r="AJ655" s="199"/>
      <c r="AK655" s="199"/>
      <c r="AL655" s="199"/>
      <c r="AM655" s="199"/>
      <c r="AN655" s="199"/>
      <c r="AO655" s="199"/>
      <c r="AP655" s="199"/>
      <c r="AQ655" s="199"/>
      <c r="AR655" s="199"/>
      <c r="AS655" s="199"/>
      <c r="AT655" s="199"/>
      <c r="AU655" s="199"/>
      <c r="AV655" s="199"/>
      <c r="AW655" s="199"/>
      <c r="AX655" s="199"/>
      <c r="AY655" s="199"/>
      <c r="AZ655" s="199"/>
      <c r="BA655" s="199"/>
      <c r="BB655" s="199"/>
      <c r="BC655" s="199"/>
      <c r="BD655" s="201" t="str">
        <f t="shared" si="23"/>
        <v>407 :(3+0,8+0,8)*0,3718</v>
      </c>
      <c r="BE655" s="199"/>
      <c r="BF655" s="199"/>
      <c r="BG655" s="199"/>
      <c r="BH655" s="199"/>
      <c r="BI655" s="199"/>
    </row>
    <row r="656" spans="1:104" x14ac:dyDescent="0.2">
      <c r="A656" s="191"/>
      <c r="B656" s="192"/>
      <c r="C656" s="331" t="s">
        <v>844</v>
      </c>
      <c r="D656" s="332"/>
      <c r="E656" s="193">
        <v>0</v>
      </c>
      <c r="F656" s="194"/>
      <c r="G656" s="195"/>
      <c r="H656" s="196"/>
      <c r="I656" s="197"/>
      <c r="J656" s="184"/>
      <c r="K656" s="197"/>
      <c r="M656" s="198"/>
      <c r="O656" s="199"/>
      <c r="Z656" s="199"/>
      <c r="AA656" s="199"/>
      <c r="AB656" s="199"/>
      <c r="AC656" s="199"/>
      <c r="AD656" s="199"/>
      <c r="AE656" s="199"/>
      <c r="AF656" s="199"/>
      <c r="AG656" s="199"/>
      <c r="AH656" s="199"/>
      <c r="AI656" s="199"/>
      <c r="AJ656" s="199"/>
      <c r="AK656" s="199"/>
      <c r="AL656" s="199"/>
      <c r="AM656" s="199"/>
      <c r="AN656" s="199"/>
      <c r="AO656" s="199"/>
      <c r="AP656" s="199"/>
      <c r="AQ656" s="199"/>
      <c r="AR656" s="199"/>
      <c r="AS656" s="199"/>
      <c r="AT656" s="199"/>
      <c r="AU656" s="199"/>
      <c r="AV656" s="199"/>
      <c r="AW656" s="199"/>
      <c r="AX656" s="199"/>
      <c r="AY656" s="199"/>
      <c r="AZ656" s="199"/>
      <c r="BA656" s="199"/>
      <c r="BB656" s="199"/>
      <c r="BC656" s="199"/>
      <c r="BD656" s="201" t="str">
        <f t="shared" si="23"/>
        <v>odečtení otvorů:-0,9*0,3718</v>
      </c>
      <c r="BE656" s="199"/>
      <c r="BF656" s="199"/>
      <c r="BG656" s="199"/>
      <c r="BH656" s="199"/>
      <c r="BI656" s="199"/>
    </row>
    <row r="657" spans="1:61" x14ac:dyDescent="0.2">
      <c r="A657" s="191"/>
      <c r="B657" s="192"/>
      <c r="C657" s="331" t="s">
        <v>2134</v>
      </c>
      <c r="D657" s="332"/>
      <c r="E657" s="193">
        <v>-0.3569</v>
      </c>
      <c r="F657" s="194"/>
      <c r="G657" s="195"/>
      <c r="H657" s="196"/>
      <c r="I657" s="197"/>
      <c r="J657" s="184"/>
      <c r="K657" s="197"/>
      <c r="M657" s="198" t="s">
        <v>2134</v>
      </c>
      <c r="O657" s="199"/>
      <c r="Z657" s="199"/>
      <c r="AA657" s="199"/>
      <c r="AB657" s="199"/>
      <c r="AC657" s="199"/>
      <c r="AD657" s="199"/>
      <c r="AE657" s="199"/>
      <c r="AF657" s="199"/>
      <c r="AG657" s="199"/>
      <c r="AH657" s="199"/>
      <c r="AI657" s="199"/>
      <c r="AJ657" s="199"/>
      <c r="AK657" s="199"/>
      <c r="AL657" s="199"/>
      <c r="AM657" s="199"/>
      <c r="AN657" s="199"/>
      <c r="AO657" s="199"/>
      <c r="AP657" s="199"/>
      <c r="AQ657" s="199"/>
      <c r="AR657" s="199"/>
      <c r="AS657" s="199"/>
      <c r="AT657" s="199"/>
      <c r="AU657" s="199"/>
      <c r="AV657" s="199"/>
      <c r="AW657" s="199"/>
      <c r="AX657" s="199"/>
      <c r="AY657" s="199"/>
      <c r="AZ657" s="199"/>
      <c r="BA657" s="199"/>
      <c r="BB657" s="199"/>
      <c r="BC657" s="199"/>
      <c r="BD657" s="201" t="str">
        <f t="shared" si="23"/>
        <v/>
      </c>
      <c r="BE657" s="199"/>
      <c r="BF657" s="199"/>
      <c r="BG657" s="199"/>
      <c r="BH657" s="199"/>
      <c r="BI657" s="199"/>
    </row>
    <row r="658" spans="1:61" x14ac:dyDescent="0.2">
      <c r="A658" s="191"/>
      <c r="B658" s="192"/>
      <c r="C658" s="331" t="s">
        <v>844</v>
      </c>
      <c r="D658" s="332"/>
      <c r="E658" s="193">
        <v>0</v>
      </c>
      <c r="F658" s="194"/>
      <c r="G658" s="195"/>
      <c r="H658" s="196"/>
      <c r="I658" s="197"/>
      <c r="J658" s="184"/>
      <c r="K658" s="197"/>
      <c r="M658" s="198"/>
      <c r="O658" s="199"/>
      <c r="Z658" s="199"/>
      <c r="AA658" s="199"/>
      <c r="AB658" s="199"/>
      <c r="AC658" s="199"/>
      <c r="AD658" s="199"/>
      <c r="AE658" s="199"/>
      <c r="AF658" s="199"/>
      <c r="AG658" s="199"/>
      <c r="AH658" s="199"/>
      <c r="AI658" s="199"/>
      <c r="AJ658" s="199"/>
      <c r="AK658" s="199"/>
      <c r="AL658" s="199"/>
      <c r="AM658" s="199"/>
      <c r="AN658" s="199"/>
      <c r="AO658" s="199"/>
      <c r="AP658" s="199"/>
      <c r="AQ658" s="199"/>
      <c r="AR658" s="199"/>
      <c r="AS658" s="199"/>
      <c r="AT658" s="199"/>
      <c r="AU658" s="199"/>
      <c r="AV658" s="199"/>
      <c r="AW658" s="199"/>
      <c r="AX658" s="199"/>
      <c r="AY658" s="199"/>
      <c r="AZ658" s="199"/>
      <c r="BA658" s="199"/>
      <c r="BB658" s="199"/>
      <c r="BC658" s="199"/>
      <c r="BD658" s="201" t="str">
        <f t="shared" si="23"/>
        <v>-0,96*0,3718</v>
      </c>
      <c r="BE658" s="199"/>
      <c r="BF658" s="199"/>
      <c r="BG658" s="199"/>
      <c r="BH658" s="199"/>
      <c r="BI658" s="199"/>
    </row>
    <row r="659" spans="1:61" x14ac:dyDescent="0.2">
      <c r="A659" s="191"/>
      <c r="B659" s="192"/>
      <c r="C659" s="331" t="s">
        <v>2618</v>
      </c>
      <c r="D659" s="332"/>
      <c r="E659" s="193">
        <v>7.5846999999999998</v>
      </c>
      <c r="F659" s="194"/>
      <c r="G659" s="195"/>
      <c r="H659" s="196"/>
      <c r="I659" s="197"/>
      <c r="J659" s="184"/>
      <c r="K659" s="197"/>
      <c r="M659" s="198" t="s">
        <v>2618</v>
      </c>
      <c r="O659" s="199"/>
      <c r="Z659" s="199"/>
      <c r="AA659" s="199"/>
      <c r="AB659" s="199"/>
      <c r="AC659" s="199"/>
      <c r="AD659" s="199"/>
      <c r="AE659" s="199"/>
      <c r="AF659" s="199"/>
      <c r="AG659" s="199"/>
      <c r="AH659" s="199"/>
      <c r="AI659" s="199"/>
      <c r="AJ659" s="199"/>
      <c r="AK659" s="199"/>
      <c r="AL659" s="199"/>
      <c r="AM659" s="199"/>
      <c r="AN659" s="199"/>
      <c r="AO659" s="199"/>
      <c r="AP659" s="199"/>
      <c r="AQ659" s="199"/>
      <c r="AR659" s="199"/>
      <c r="AS659" s="199"/>
      <c r="AT659" s="199"/>
      <c r="AU659" s="199"/>
      <c r="AV659" s="199"/>
      <c r="AW659" s="199"/>
      <c r="AX659" s="199"/>
      <c r="AY659" s="199"/>
      <c r="AZ659" s="199"/>
      <c r="BA659" s="199"/>
      <c r="BB659" s="199"/>
      <c r="BC659" s="199"/>
      <c r="BD659" s="201" t="str">
        <f t="shared" si="23"/>
        <v/>
      </c>
      <c r="BE659" s="199"/>
      <c r="BF659" s="199"/>
      <c r="BG659" s="199"/>
      <c r="BH659" s="199"/>
      <c r="BI659" s="199"/>
    </row>
    <row r="660" spans="1:61" x14ac:dyDescent="0.2">
      <c r="A660" s="191"/>
      <c r="B660" s="192"/>
      <c r="C660" s="331" t="s">
        <v>2619</v>
      </c>
      <c r="D660" s="332"/>
      <c r="E660" s="193">
        <v>2.0838999999999999</v>
      </c>
      <c r="F660" s="194"/>
      <c r="G660" s="195"/>
      <c r="H660" s="196"/>
      <c r="I660" s="197"/>
      <c r="J660" s="184"/>
      <c r="K660" s="197"/>
      <c r="M660" s="198" t="s">
        <v>2619</v>
      </c>
      <c r="O660" s="199"/>
      <c r="Z660" s="199"/>
      <c r="AA660" s="199"/>
      <c r="AB660" s="199"/>
      <c r="AC660" s="199"/>
      <c r="AD660" s="199"/>
      <c r="AE660" s="199"/>
      <c r="AF660" s="199"/>
      <c r="AG660" s="199"/>
      <c r="AH660" s="199"/>
      <c r="AI660" s="199"/>
      <c r="AJ660" s="199"/>
      <c r="AK660" s="199"/>
      <c r="AL660" s="199"/>
      <c r="AM660" s="199"/>
      <c r="AN660" s="199"/>
      <c r="AO660" s="199"/>
      <c r="AP660" s="199"/>
      <c r="AQ660" s="199"/>
      <c r="AR660" s="199"/>
      <c r="AS660" s="199"/>
      <c r="AT660" s="199"/>
      <c r="AU660" s="199"/>
      <c r="AV660" s="199"/>
      <c r="AW660" s="199"/>
      <c r="AX660" s="199"/>
      <c r="AY660" s="199"/>
      <c r="AZ660" s="199"/>
      <c r="BA660" s="199"/>
      <c r="BB660" s="199"/>
      <c r="BC660" s="199"/>
      <c r="BD660" s="201" t="str">
        <f t="shared" si="23"/>
        <v>410:(7,7+3,6+5,8+0,6+2,7)*0,3718</v>
      </c>
      <c r="BE660" s="199"/>
      <c r="BF660" s="199"/>
      <c r="BG660" s="199"/>
      <c r="BH660" s="199"/>
      <c r="BI660" s="199"/>
    </row>
    <row r="661" spans="1:61" x14ac:dyDescent="0.2">
      <c r="A661" s="191"/>
      <c r="B661" s="192"/>
      <c r="C661" s="331" t="s">
        <v>1862</v>
      </c>
      <c r="D661" s="332"/>
      <c r="E661" s="193">
        <v>0</v>
      </c>
      <c r="F661" s="194"/>
      <c r="G661" s="195"/>
      <c r="H661" s="196"/>
      <c r="I661" s="197"/>
      <c r="J661" s="184"/>
      <c r="K661" s="197"/>
      <c r="M661" s="198" t="s">
        <v>1862</v>
      </c>
      <c r="O661" s="199"/>
      <c r="Z661" s="199"/>
      <c r="AA661" s="199"/>
      <c r="AB661" s="199"/>
      <c r="AC661" s="199"/>
      <c r="AD661" s="199"/>
      <c r="AE661" s="199"/>
      <c r="AF661" s="199"/>
      <c r="AG661" s="199"/>
      <c r="AH661" s="199"/>
      <c r="AI661" s="199"/>
      <c r="AJ661" s="199"/>
      <c r="AK661" s="199"/>
      <c r="AL661" s="199"/>
      <c r="AM661" s="199"/>
      <c r="AN661" s="199"/>
      <c r="AO661" s="199"/>
      <c r="AP661" s="199"/>
      <c r="AQ661" s="199"/>
      <c r="AR661" s="199"/>
      <c r="AS661" s="199"/>
      <c r="AT661" s="199"/>
      <c r="AU661" s="199"/>
      <c r="AV661" s="199"/>
      <c r="AW661" s="199"/>
      <c r="AX661" s="199"/>
      <c r="AY661" s="199"/>
      <c r="AZ661" s="199"/>
      <c r="BA661" s="199"/>
      <c r="BB661" s="199"/>
      <c r="BC661" s="199"/>
      <c r="BD661" s="201" t="str">
        <f t="shared" si="23"/>
        <v>410 :(2,4+0,685+0,52+2)*0,3718</v>
      </c>
      <c r="BE661" s="199"/>
      <c r="BF661" s="199"/>
      <c r="BG661" s="199"/>
      <c r="BH661" s="199"/>
      <c r="BI661" s="199"/>
    </row>
    <row r="662" spans="1:61" x14ac:dyDescent="0.2">
      <c r="A662" s="191"/>
      <c r="B662" s="192"/>
      <c r="C662" s="331" t="s">
        <v>844</v>
      </c>
      <c r="D662" s="332"/>
      <c r="E662" s="193">
        <v>0</v>
      </c>
      <c r="F662" s="194"/>
      <c r="G662" s="195"/>
      <c r="H662" s="196"/>
      <c r="I662" s="197"/>
      <c r="J662" s="184"/>
      <c r="K662" s="197"/>
      <c r="M662" s="198"/>
      <c r="O662" s="199"/>
      <c r="Z662" s="199"/>
      <c r="AA662" s="199"/>
      <c r="AB662" s="199"/>
      <c r="AC662" s="199"/>
      <c r="AD662" s="199"/>
      <c r="AE662" s="199"/>
      <c r="AF662" s="199"/>
      <c r="AG662" s="199"/>
      <c r="AH662" s="199"/>
      <c r="AI662" s="199"/>
      <c r="AJ662" s="199"/>
      <c r="AK662" s="199"/>
      <c r="AL662" s="199"/>
      <c r="AM662" s="199"/>
      <c r="AN662" s="199"/>
      <c r="AO662" s="199"/>
      <c r="AP662" s="199"/>
      <c r="AQ662" s="199"/>
      <c r="AR662" s="199"/>
      <c r="AS662" s="199"/>
      <c r="AT662" s="199"/>
      <c r="AU662" s="199"/>
      <c r="AV662" s="199"/>
      <c r="AW662" s="199"/>
      <c r="AX662" s="199"/>
      <c r="AY662" s="199"/>
      <c r="AZ662" s="199"/>
      <c r="BA662" s="199"/>
      <c r="BB662" s="199"/>
      <c r="BC662" s="199"/>
      <c r="BD662" s="201" t="str">
        <f t="shared" si="23"/>
        <v>odečtení otvorů:</v>
      </c>
      <c r="BE662" s="199"/>
      <c r="BF662" s="199"/>
      <c r="BG662" s="199"/>
      <c r="BH662" s="199"/>
      <c r="BI662" s="199"/>
    </row>
    <row r="663" spans="1:61" x14ac:dyDescent="0.2">
      <c r="A663" s="191"/>
      <c r="B663" s="192"/>
      <c r="C663" s="331" t="s">
        <v>2137</v>
      </c>
      <c r="D663" s="332"/>
      <c r="E663" s="193">
        <v>-0.39410000000000001</v>
      </c>
      <c r="F663" s="194"/>
      <c r="G663" s="195"/>
      <c r="H663" s="196"/>
      <c r="I663" s="197"/>
      <c r="J663" s="184"/>
      <c r="K663" s="197"/>
      <c r="M663" s="198" t="s">
        <v>2137</v>
      </c>
      <c r="O663" s="199"/>
      <c r="Z663" s="199"/>
      <c r="AA663" s="199"/>
      <c r="AB663" s="199"/>
      <c r="AC663" s="199"/>
      <c r="AD663" s="199"/>
      <c r="AE663" s="199"/>
      <c r="AF663" s="199"/>
      <c r="AG663" s="199"/>
      <c r="AH663" s="199"/>
      <c r="AI663" s="199"/>
      <c r="AJ663" s="199"/>
      <c r="AK663" s="199"/>
      <c r="AL663" s="199"/>
      <c r="AM663" s="199"/>
      <c r="AN663" s="199"/>
      <c r="AO663" s="199"/>
      <c r="AP663" s="199"/>
      <c r="AQ663" s="199"/>
      <c r="AR663" s="199"/>
      <c r="AS663" s="199"/>
      <c r="AT663" s="199"/>
      <c r="AU663" s="199"/>
      <c r="AV663" s="199"/>
      <c r="AW663" s="199"/>
      <c r="AX663" s="199"/>
      <c r="AY663" s="199"/>
      <c r="AZ663" s="199"/>
      <c r="BA663" s="199"/>
      <c r="BB663" s="199"/>
      <c r="BC663" s="199"/>
      <c r="BD663" s="201" t="str">
        <f t="shared" si="23"/>
        <v/>
      </c>
      <c r="BE663" s="199"/>
      <c r="BF663" s="199"/>
      <c r="BG663" s="199"/>
      <c r="BH663" s="199"/>
      <c r="BI663" s="199"/>
    </row>
    <row r="664" spans="1:61" x14ac:dyDescent="0.2">
      <c r="A664" s="191"/>
      <c r="B664" s="192"/>
      <c r="C664" s="331" t="s">
        <v>1471</v>
      </c>
      <c r="D664" s="332"/>
      <c r="E664" s="193">
        <v>-0.33460000000000001</v>
      </c>
      <c r="F664" s="194"/>
      <c r="G664" s="195"/>
      <c r="H664" s="196"/>
      <c r="I664" s="197"/>
      <c r="J664" s="184"/>
      <c r="K664" s="197"/>
      <c r="M664" s="198" t="s">
        <v>1471</v>
      </c>
      <c r="O664" s="199"/>
      <c r="Z664" s="199"/>
      <c r="AA664" s="199"/>
      <c r="AB664" s="199"/>
      <c r="AC664" s="199"/>
      <c r="AD664" s="199"/>
      <c r="AE664" s="199"/>
      <c r="AF664" s="199"/>
      <c r="AG664" s="199"/>
      <c r="AH664" s="199"/>
      <c r="AI664" s="199"/>
      <c r="AJ664" s="199"/>
      <c r="AK664" s="199"/>
      <c r="AL664" s="199"/>
      <c r="AM664" s="199"/>
      <c r="AN664" s="199"/>
      <c r="AO664" s="199"/>
      <c r="AP664" s="199"/>
      <c r="AQ664" s="199"/>
      <c r="AR664" s="199"/>
      <c r="AS664" s="199"/>
      <c r="AT664" s="199"/>
      <c r="AU664" s="199"/>
      <c r="AV664" s="199"/>
      <c r="AW664" s="199"/>
      <c r="AX664" s="199"/>
      <c r="AY664" s="199"/>
      <c r="AZ664" s="199"/>
      <c r="BA664" s="199"/>
      <c r="BB664" s="199"/>
      <c r="BC664" s="199"/>
      <c r="BD664" s="201" t="str">
        <f t="shared" si="23"/>
        <v>-1,06*0,3718</v>
      </c>
      <c r="BE664" s="199"/>
      <c r="BF664" s="199"/>
      <c r="BG664" s="199"/>
      <c r="BH664" s="199"/>
      <c r="BI664" s="199"/>
    </row>
    <row r="665" spans="1:61" x14ac:dyDescent="0.2">
      <c r="A665" s="191"/>
      <c r="B665" s="192"/>
      <c r="C665" s="331" t="s">
        <v>2620</v>
      </c>
      <c r="D665" s="332"/>
      <c r="E665" s="193">
        <v>8.0940999999999992</v>
      </c>
      <c r="F665" s="194"/>
      <c r="G665" s="195"/>
      <c r="H665" s="196"/>
      <c r="I665" s="197"/>
      <c r="J665" s="184"/>
      <c r="K665" s="197"/>
      <c r="M665" s="198" t="s">
        <v>2620</v>
      </c>
      <c r="O665" s="199"/>
      <c r="Z665" s="199"/>
      <c r="AA665" s="199"/>
      <c r="AB665" s="199"/>
      <c r="AC665" s="199"/>
      <c r="AD665" s="199"/>
      <c r="AE665" s="199"/>
      <c r="AF665" s="199"/>
      <c r="AG665" s="199"/>
      <c r="AH665" s="199"/>
      <c r="AI665" s="199"/>
      <c r="AJ665" s="199"/>
      <c r="AK665" s="199"/>
      <c r="AL665" s="199"/>
      <c r="AM665" s="199"/>
      <c r="AN665" s="199"/>
      <c r="AO665" s="199"/>
      <c r="AP665" s="199"/>
      <c r="AQ665" s="199"/>
      <c r="AR665" s="199"/>
      <c r="AS665" s="199"/>
      <c r="AT665" s="199"/>
      <c r="AU665" s="199"/>
      <c r="AV665" s="199"/>
      <c r="AW665" s="199"/>
      <c r="AX665" s="199"/>
      <c r="AY665" s="199"/>
      <c r="AZ665" s="199"/>
      <c r="BA665" s="199"/>
      <c r="BB665" s="199"/>
      <c r="BC665" s="199"/>
      <c r="BD665" s="201" t="str">
        <f t="shared" si="23"/>
        <v>-0,9*0,3718</v>
      </c>
      <c r="BE665" s="199"/>
      <c r="BF665" s="199"/>
      <c r="BG665" s="199"/>
      <c r="BH665" s="199"/>
      <c r="BI665" s="199"/>
    </row>
    <row r="666" spans="1:61" x14ac:dyDescent="0.2">
      <c r="A666" s="191"/>
      <c r="B666" s="192"/>
      <c r="C666" s="331" t="s">
        <v>1862</v>
      </c>
      <c r="D666" s="332"/>
      <c r="E666" s="193">
        <v>0</v>
      </c>
      <c r="F666" s="194"/>
      <c r="G666" s="195"/>
      <c r="H666" s="196"/>
      <c r="I666" s="197"/>
      <c r="J666" s="184"/>
      <c r="K666" s="197"/>
      <c r="M666" s="198" t="s">
        <v>1862</v>
      </c>
      <c r="O666" s="199"/>
      <c r="Z666" s="199"/>
      <c r="AA666" s="199"/>
      <c r="AB666" s="199"/>
      <c r="AC666" s="199"/>
      <c r="AD666" s="199"/>
      <c r="AE666" s="199"/>
      <c r="AF666" s="199"/>
      <c r="AG666" s="199"/>
      <c r="AH666" s="199"/>
      <c r="AI666" s="199"/>
      <c r="AJ666" s="199"/>
      <c r="AK666" s="199"/>
      <c r="AL666" s="199"/>
      <c r="AM666" s="199"/>
      <c r="AN666" s="199"/>
      <c r="AO666" s="199"/>
      <c r="AP666" s="199"/>
      <c r="AQ666" s="199"/>
      <c r="AR666" s="199"/>
      <c r="AS666" s="199"/>
      <c r="AT666" s="199"/>
      <c r="AU666" s="199"/>
      <c r="AV666" s="199"/>
      <c r="AW666" s="199"/>
      <c r="AX666" s="199"/>
      <c r="AY666" s="199"/>
      <c r="AZ666" s="199"/>
      <c r="BA666" s="199"/>
      <c r="BB666" s="199"/>
      <c r="BC666" s="199"/>
      <c r="BD666" s="201" t="str">
        <f t="shared" si="23"/>
        <v>411:(5,76+5,76+3,1+3,1+1,975+1,975+0,1)*0,3718</v>
      </c>
      <c r="BE666" s="199"/>
      <c r="BF666" s="199"/>
      <c r="BG666" s="199"/>
      <c r="BH666" s="199"/>
      <c r="BI666" s="199"/>
    </row>
    <row r="667" spans="1:61" x14ac:dyDescent="0.2">
      <c r="A667" s="191"/>
      <c r="B667" s="192"/>
      <c r="C667" s="331" t="s">
        <v>1471</v>
      </c>
      <c r="D667" s="332"/>
      <c r="E667" s="193">
        <v>-0.33460000000000001</v>
      </c>
      <c r="F667" s="194"/>
      <c r="G667" s="195"/>
      <c r="H667" s="196"/>
      <c r="I667" s="197"/>
      <c r="J667" s="184"/>
      <c r="K667" s="197"/>
      <c r="M667" s="198" t="s">
        <v>1471</v>
      </c>
      <c r="O667" s="199"/>
      <c r="Z667" s="199"/>
      <c r="AA667" s="199"/>
      <c r="AB667" s="199"/>
      <c r="AC667" s="199"/>
      <c r="AD667" s="199"/>
      <c r="AE667" s="199"/>
      <c r="AF667" s="199"/>
      <c r="AG667" s="199"/>
      <c r="AH667" s="199"/>
      <c r="AI667" s="199"/>
      <c r="AJ667" s="199"/>
      <c r="AK667" s="199"/>
      <c r="AL667" s="199"/>
      <c r="AM667" s="199"/>
      <c r="AN667" s="199"/>
      <c r="AO667" s="199"/>
      <c r="AP667" s="199"/>
      <c r="AQ667" s="199"/>
      <c r="AR667" s="199"/>
      <c r="AS667" s="199"/>
      <c r="AT667" s="199"/>
      <c r="AU667" s="199"/>
      <c r="AV667" s="199"/>
      <c r="AW667" s="199"/>
      <c r="AX667" s="199"/>
      <c r="AY667" s="199"/>
      <c r="AZ667" s="199"/>
      <c r="BA667" s="199"/>
      <c r="BB667" s="199"/>
      <c r="BC667" s="199"/>
      <c r="BD667" s="201" t="str">
        <f t="shared" si="23"/>
        <v>odečtení otvorů:</v>
      </c>
      <c r="BE667" s="199"/>
      <c r="BF667" s="199"/>
      <c r="BG667" s="199"/>
      <c r="BH667" s="199"/>
      <c r="BI667" s="199"/>
    </row>
    <row r="668" spans="1:61" x14ac:dyDescent="0.2">
      <c r="A668" s="191"/>
      <c r="B668" s="192"/>
      <c r="C668" s="331" t="s">
        <v>2621</v>
      </c>
      <c r="D668" s="332"/>
      <c r="E668" s="193">
        <v>7.5846999999999998</v>
      </c>
      <c r="F668" s="194"/>
      <c r="G668" s="195"/>
      <c r="H668" s="196"/>
      <c r="I668" s="197"/>
      <c r="J668" s="184"/>
      <c r="K668" s="197"/>
      <c r="M668" s="198" t="s">
        <v>2621</v>
      </c>
      <c r="O668" s="199"/>
      <c r="Z668" s="199"/>
      <c r="AA668" s="199"/>
      <c r="AB668" s="199"/>
      <c r="AC668" s="199"/>
      <c r="AD668" s="199"/>
      <c r="AE668" s="199"/>
      <c r="AF668" s="199"/>
      <c r="AG668" s="199"/>
      <c r="AH668" s="199"/>
      <c r="AI668" s="199"/>
      <c r="AJ668" s="199"/>
      <c r="AK668" s="199"/>
      <c r="AL668" s="199"/>
      <c r="AM668" s="199"/>
      <c r="AN668" s="199"/>
      <c r="AO668" s="199"/>
      <c r="AP668" s="199"/>
      <c r="AQ668" s="199"/>
      <c r="AR668" s="199"/>
      <c r="AS668" s="199"/>
      <c r="AT668" s="199"/>
      <c r="AU668" s="199"/>
      <c r="AV668" s="199"/>
      <c r="AW668" s="199"/>
      <c r="AX668" s="199"/>
      <c r="AY668" s="199"/>
      <c r="AZ668" s="199"/>
      <c r="BA668" s="199"/>
      <c r="BB668" s="199"/>
      <c r="BC668" s="199"/>
      <c r="BD668" s="201" t="str">
        <f t="shared" si="23"/>
        <v>-0,9*0,3718</v>
      </c>
      <c r="BE668" s="199"/>
      <c r="BF668" s="199"/>
      <c r="BG668" s="199"/>
      <c r="BH668" s="199"/>
      <c r="BI668" s="199"/>
    </row>
    <row r="669" spans="1:61" x14ac:dyDescent="0.2">
      <c r="A669" s="191"/>
      <c r="B669" s="192"/>
      <c r="C669" s="331" t="s">
        <v>2622</v>
      </c>
      <c r="D669" s="332"/>
      <c r="E669" s="193">
        <v>2.0838999999999999</v>
      </c>
      <c r="F669" s="194"/>
      <c r="G669" s="195"/>
      <c r="H669" s="196"/>
      <c r="I669" s="197"/>
      <c r="J669" s="184"/>
      <c r="K669" s="197"/>
      <c r="M669" s="198" t="s">
        <v>2622</v>
      </c>
      <c r="O669" s="199"/>
      <c r="Z669" s="199"/>
      <c r="AA669" s="199"/>
      <c r="AB669" s="199"/>
      <c r="AC669" s="199"/>
      <c r="AD669" s="199"/>
      <c r="AE669" s="199"/>
      <c r="AF669" s="199"/>
      <c r="AG669" s="199"/>
      <c r="AH669" s="199"/>
      <c r="AI669" s="199"/>
      <c r="AJ669" s="199"/>
      <c r="AK669" s="199"/>
      <c r="AL669" s="199"/>
      <c r="AM669" s="199"/>
      <c r="AN669" s="199"/>
      <c r="AO669" s="199"/>
      <c r="AP669" s="199"/>
      <c r="AQ669" s="199"/>
      <c r="AR669" s="199"/>
      <c r="AS669" s="199"/>
      <c r="AT669" s="199"/>
      <c r="AU669" s="199"/>
      <c r="AV669" s="199"/>
      <c r="AW669" s="199"/>
      <c r="AX669" s="199"/>
      <c r="AY669" s="199"/>
      <c r="AZ669" s="199"/>
      <c r="BA669" s="199"/>
      <c r="BB669" s="199"/>
      <c r="BC669" s="199"/>
      <c r="BD669" s="201" t="str">
        <f t="shared" si="23"/>
        <v>416:(7,7+3,6+5,8+0,6+2,7)*0,3718</v>
      </c>
      <c r="BE669" s="199"/>
      <c r="BF669" s="199"/>
      <c r="BG669" s="199"/>
      <c r="BH669" s="199"/>
      <c r="BI669" s="199"/>
    </row>
    <row r="670" spans="1:61" x14ac:dyDescent="0.2">
      <c r="A670" s="191"/>
      <c r="B670" s="192"/>
      <c r="C670" s="331" t="s">
        <v>2141</v>
      </c>
      <c r="D670" s="332"/>
      <c r="E670" s="193">
        <v>-0.39410000000000001</v>
      </c>
      <c r="F670" s="194"/>
      <c r="G670" s="195"/>
      <c r="H670" s="196"/>
      <c r="I670" s="197"/>
      <c r="J670" s="184"/>
      <c r="K670" s="197"/>
      <c r="M670" s="198" t="s">
        <v>2141</v>
      </c>
      <c r="O670" s="199"/>
      <c r="Z670" s="199"/>
      <c r="AA670" s="199"/>
      <c r="AB670" s="199"/>
      <c r="AC670" s="199"/>
      <c r="AD670" s="199"/>
      <c r="AE670" s="199"/>
      <c r="AF670" s="199"/>
      <c r="AG670" s="199"/>
      <c r="AH670" s="199"/>
      <c r="AI670" s="199"/>
      <c r="AJ670" s="199"/>
      <c r="AK670" s="199"/>
      <c r="AL670" s="199"/>
      <c r="AM670" s="199"/>
      <c r="AN670" s="199"/>
      <c r="AO670" s="199"/>
      <c r="AP670" s="199"/>
      <c r="AQ670" s="199"/>
      <c r="AR670" s="199"/>
      <c r="AS670" s="199"/>
      <c r="AT670" s="199"/>
      <c r="AU670" s="199"/>
      <c r="AV670" s="199"/>
      <c r="AW670" s="199"/>
      <c r="AX670" s="199"/>
      <c r="AY670" s="199"/>
      <c r="AZ670" s="199"/>
      <c r="BA670" s="199"/>
      <c r="BB670" s="199"/>
      <c r="BC670" s="199"/>
      <c r="BD670" s="201" t="str">
        <f t="shared" si="23"/>
        <v>416  :(2,4+0,685+0,52+2)*0,3718</v>
      </c>
      <c r="BE670" s="199"/>
      <c r="BF670" s="199"/>
      <c r="BG670" s="199"/>
      <c r="BH670" s="199"/>
      <c r="BI670" s="199"/>
    </row>
    <row r="671" spans="1:61" x14ac:dyDescent="0.2">
      <c r="A671" s="191"/>
      <c r="B671" s="192"/>
      <c r="C671" s="331" t="s">
        <v>844</v>
      </c>
      <c r="D671" s="332"/>
      <c r="E671" s="193">
        <v>0</v>
      </c>
      <c r="F671" s="194"/>
      <c r="G671" s="195"/>
      <c r="H671" s="196"/>
      <c r="I671" s="197"/>
      <c r="J671" s="184"/>
      <c r="K671" s="197"/>
      <c r="M671" s="198"/>
      <c r="O671" s="199"/>
      <c r="Z671" s="199"/>
      <c r="AA671" s="199"/>
      <c r="AB671" s="199"/>
      <c r="AC671" s="199"/>
      <c r="AD671" s="199"/>
      <c r="AE671" s="199"/>
      <c r="AF671" s="199"/>
      <c r="AG671" s="199"/>
      <c r="AH671" s="199"/>
      <c r="AI671" s="199"/>
      <c r="AJ671" s="199"/>
      <c r="AK671" s="199"/>
      <c r="AL671" s="199"/>
      <c r="AM671" s="199"/>
      <c r="AN671" s="199"/>
      <c r="AO671" s="199"/>
      <c r="AP671" s="199"/>
      <c r="AQ671" s="199"/>
      <c r="AR671" s="199"/>
      <c r="AS671" s="199"/>
      <c r="AT671" s="199"/>
      <c r="AU671" s="199"/>
      <c r="AV671" s="199"/>
      <c r="AW671" s="199"/>
      <c r="AX671" s="199"/>
      <c r="AY671" s="199"/>
      <c r="AZ671" s="199"/>
      <c r="BA671" s="199"/>
      <c r="BB671" s="199"/>
      <c r="BC671" s="199"/>
      <c r="BD671" s="201" t="str">
        <f t="shared" si="23"/>
        <v>odečtení otvorů:-1,06*0,3718</v>
      </c>
      <c r="BE671" s="199"/>
      <c r="BF671" s="199"/>
      <c r="BG671" s="199"/>
      <c r="BH671" s="199"/>
      <c r="BI671" s="199"/>
    </row>
    <row r="672" spans="1:61" x14ac:dyDescent="0.2">
      <c r="A672" s="191"/>
      <c r="B672" s="192"/>
      <c r="C672" s="331" t="s">
        <v>1471</v>
      </c>
      <c r="D672" s="332"/>
      <c r="E672" s="193">
        <v>-0.33460000000000001</v>
      </c>
      <c r="F672" s="194"/>
      <c r="G672" s="195"/>
      <c r="H672" s="196"/>
      <c r="I672" s="197"/>
      <c r="J672" s="184"/>
      <c r="K672" s="197"/>
      <c r="M672" s="198" t="s">
        <v>1471</v>
      </c>
      <c r="O672" s="199"/>
      <c r="Z672" s="199"/>
      <c r="AA672" s="199"/>
      <c r="AB672" s="199"/>
      <c r="AC672" s="199"/>
      <c r="AD672" s="199"/>
      <c r="AE672" s="199"/>
      <c r="AF672" s="199"/>
      <c r="AG672" s="199"/>
      <c r="AH672" s="199"/>
      <c r="AI672" s="199"/>
      <c r="AJ672" s="199"/>
      <c r="AK672" s="199"/>
      <c r="AL672" s="199"/>
      <c r="AM672" s="199"/>
      <c r="AN672" s="199"/>
      <c r="AO672" s="199"/>
      <c r="AP672" s="199"/>
      <c r="AQ672" s="199"/>
      <c r="AR672" s="199"/>
      <c r="AS672" s="199"/>
      <c r="AT672" s="199"/>
      <c r="AU672" s="199"/>
      <c r="AV672" s="199"/>
      <c r="AW672" s="199"/>
      <c r="AX672" s="199"/>
      <c r="AY672" s="199"/>
      <c r="AZ672" s="199"/>
      <c r="BA672" s="199"/>
      <c r="BB672" s="199"/>
      <c r="BC672" s="199"/>
      <c r="BD672" s="201" t="str">
        <f t="shared" si="23"/>
        <v/>
      </c>
      <c r="BE672" s="199"/>
      <c r="BF672" s="199"/>
      <c r="BG672" s="199"/>
      <c r="BH672" s="199"/>
      <c r="BI672" s="199"/>
    </row>
    <row r="673" spans="1:61" x14ac:dyDescent="0.2">
      <c r="A673" s="191"/>
      <c r="B673" s="192"/>
      <c r="C673" s="331" t="s">
        <v>2623</v>
      </c>
      <c r="D673" s="332"/>
      <c r="E673" s="193">
        <v>8.4658999999999995</v>
      </c>
      <c r="F673" s="194"/>
      <c r="G673" s="195"/>
      <c r="H673" s="196"/>
      <c r="I673" s="197"/>
      <c r="J673" s="184"/>
      <c r="K673" s="197"/>
      <c r="M673" s="198" t="s">
        <v>2623</v>
      </c>
      <c r="O673" s="199"/>
      <c r="Z673" s="199"/>
      <c r="AA673" s="199"/>
      <c r="AB673" s="199"/>
      <c r="AC673" s="199"/>
      <c r="AD673" s="199"/>
      <c r="AE673" s="199"/>
      <c r="AF673" s="199"/>
      <c r="AG673" s="199"/>
      <c r="AH673" s="199"/>
      <c r="AI673" s="199"/>
      <c r="AJ673" s="199"/>
      <c r="AK673" s="199"/>
      <c r="AL673" s="199"/>
      <c r="AM673" s="199"/>
      <c r="AN673" s="199"/>
      <c r="AO673" s="199"/>
      <c r="AP673" s="199"/>
      <c r="AQ673" s="199"/>
      <c r="AR673" s="199"/>
      <c r="AS673" s="199"/>
      <c r="AT673" s="199"/>
      <c r="AU673" s="199"/>
      <c r="AV673" s="199"/>
      <c r="AW673" s="199"/>
      <c r="AX673" s="199"/>
      <c r="AY673" s="199"/>
      <c r="AZ673" s="199"/>
      <c r="BA673" s="199"/>
      <c r="BB673" s="199"/>
      <c r="BC673" s="199"/>
      <c r="BD673" s="201" t="str">
        <f t="shared" si="23"/>
        <v>-0,9*0,3718</v>
      </c>
      <c r="BE673" s="199"/>
      <c r="BF673" s="199"/>
      <c r="BG673" s="199"/>
      <c r="BH673" s="199"/>
      <c r="BI673" s="199"/>
    </row>
    <row r="674" spans="1:61" x14ac:dyDescent="0.2">
      <c r="A674" s="191"/>
      <c r="B674" s="192"/>
      <c r="C674" s="331" t="s">
        <v>2131</v>
      </c>
      <c r="D674" s="332"/>
      <c r="E674" s="193">
        <v>-0.33460000000000001</v>
      </c>
      <c r="F674" s="194"/>
      <c r="G674" s="195"/>
      <c r="H674" s="196"/>
      <c r="I674" s="197"/>
      <c r="J674" s="184"/>
      <c r="K674" s="197"/>
      <c r="M674" s="198" t="s">
        <v>2131</v>
      </c>
      <c r="O674" s="199"/>
      <c r="Z674" s="199"/>
      <c r="AA674" s="199"/>
      <c r="AB674" s="199"/>
      <c r="AC674" s="199"/>
      <c r="AD674" s="199"/>
      <c r="AE674" s="199"/>
      <c r="AF674" s="199"/>
      <c r="AG674" s="199"/>
      <c r="AH674" s="199"/>
      <c r="AI674" s="199"/>
      <c r="AJ674" s="199"/>
      <c r="AK674" s="199"/>
      <c r="AL674" s="199"/>
      <c r="AM674" s="199"/>
      <c r="AN674" s="199"/>
      <c r="AO674" s="199"/>
      <c r="AP674" s="199"/>
      <c r="AQ674" s="199"/>
      <c r="AR674" s="199"/>
      <c r="AS674" s="199"/>
      <c r="AT674" s="199"/>
      <c r="AU674" s="199"/>
      <c r="AV674" s="199"/>
      <c r="AW674" s="199"/>
      <c r="AX674" s="199"/>
      <c r="AY674" s="199"/>
      <c r="AZ674" s="199"/>
      <c r="BA674" s="199"/>
      <c r="BB674" s="199"/>
      <c r="BC674" s="199"/>
      <c r="BD674" s="201" t="str">
        <f t="shared" si="23"/>
        <v>417:(3,35+3,35+5,76+5,76+2,225+2,225+0,1)*0,3718</v>
      </c>
      <c r="BE674" s="199"/>
      <c r="BF674" s="199"/>
      <c r="BG674" s="199"/>
      <c r="BH674" s="199"/>
      <c r="BI674" s="199"/>
    </row>
    <row r="675" spans="1:61" x14ac:dyDescent="0.2">
      <c r="A675" s="191"/>
      <c r="B675" s="192"/>
      <c r="C675" s="331" t="s">
        <v>844</v>
      </c>
      <c r="D675" s="332"/>
      <c r="E675" s="193">
        <v>0</v>
      </c>
      <c r="F675" s="194"/>
      <c r="G675" s="195"/>
      <c r="H675" s="196"/>
      <c r="I675" s="197"/>
      <c r="J675" s="184"/>
      <c r="K675" s="197"/>
      <c r="M675" s="198"/>
      <c r="O675" s="199"/>
      <c r="Z675" s="199"/>
      <c r="AA675" s="199"/>
      <c r="AB675" s="199"/>
      <c r="AC675" s="199"/>
      <c r="AD675" s="199"/>
      <c r="AE675" s="199"/>
      <c r="AF675" s="199"/>
      <c r="AG675" s="199"/>
      <c r="AH675" s="199"/>
      <c r="AI675" s="199"/>
      <c r="AJ675" s="199"/>
      <c r="AK675" s="199"/>
      <c r="AL675" s="199"/>
      <c r="AM675" s="199"/>
      <c r="AN675" s="199"/>
      <c r="AO675" s="199"/>
      <c r="AP675" s="199"/>
      <c r="AQ675" s="199"/>
      <c r="AR675" s="199"/>
      <c r="AS675" s="199"/>
      <c r="AT675" s="199"/>
      <c r="AU675" s="199"/>
      <c r="AV675" s="199"/>
      <c r="AW675" s="199"/>
      <c r="AX675" s="199"/>
      <c r="AY675" s="199"/>
      <c r="AZ675" s="199"/>
      <c r="BA675" s="199"/>
      <c r="BB675" s="199"/>
      <c r="BC675" s="199"/>
      <c r="BD675" s="201" t="str">
        <f t="shared" si="23"/>
        <v>odečtení otvorů:-0,9*0,3718</v>
      </c>
      <c r="BE675" s="199"/>
      <c r="BF675" s="199"/>
      <c r="BG675" s="199"/>
      <c r="BH675" s="199"/>
      <c r="BI675" s="199"/>
    </row>
    <row r="676" spans="1:61" x14ac:dyDescent="0.2">
      <c r="A676" s="191"/>
      <c r="B676" s="192"/>
      <c r="C676" s="331" t="s">
        <v>2624</v>
      </c>
      <c r="D676" s="332"/>
      <c r="E676" s="193">
        <v>5.9989999999999997</v>
      </c>
      <c r="F676" s="194"/>
      <c r="G676" s="195"/>
      <c r="H676" s="196"/>
      <c r="I676" s="197"/>
      <c r="J676" s="184"/>
      <c r="K676" s="197"/>
      <c r="M676" s="198" t="s">
        <v>2624</v>
      </c>
      <c r="O676" s="199"/>
      <c r="Z676" s="199"/>
      <c r="AA676" s="199"/>
      <c r="AB676" s="199"/>
      <c r="AC676" s="199"/>
      <c r="AD676" s="199"/>
      <c r="AE676" s="199"/>
      <c r="AF676" s="199"/>
      <c r="AG676" s="199"/>
      <c r="AH676" s="199"/>
      <c r="AI676" s="199"/>
      <c r="AJ676" s="199"/>
      <c r="AK676" s="199"/>
      <c r="AL676" s="199"/>
      <c r="AM676" s="199"/>
      <c r="AN676" s="199"/>
      <c r="AO676" s="199"/>
      <c r="AP676" s="199"/>
      <c r="AQ676" s="199"/>
      <c r="AR676" s="199"/>
      <c r="AS676" s="199"/>
      <c r="AT676" s="199"/>
      <c r="AU676" s="199"/>
      <c r="AV676" s="199"/>
      <c r="AW676" s="199"/>
      <c r="AX676" s="199"/>
      <c r="AY676" s="199"/>
      <c r="AZ676" s="199"/>
      <c r="BA676" s="199"/>
      <c r="BB676" s="199"/>
      <c r="BC676" s="199"/>
      <c r="BD676" s="201" t="str">
        <f t="shared" si="23"/>
        <v/>
      </c>
      <c r="BE676" s="199"/>
      <c r="BF676" s="199"/>
      <c r="BG676" s="199"/>
      <c r="BH676" s="199"/>
      <c r="BI676" s="199"/>
    </row>
    <row r="677" spans="1:61" x14ac:dyDescent="0.2">
      <c r="A677" s="191"/>
      <c r="B677" s="192"/>
      <c r="C677" s="331" t="s">
        <v>2625</v>
      </c>
      <c r="D677" s="332"/>
      <c r="E677" s="193">
        <v>1.5987</v>
      </c>
      <c r="F677" s="194"/>
      <c r="G677" s="195"/>
      <c r="H677" s="196"/>
      <c r="I677" s="197"/>
      <c r="J677" s="184"/>
      <c r="K677" s="197"/>
      <c r="M677" s="198" t="s">
        <v>2625</v>
      </c>
      <c r="O677" s="199"/>
      <c r="Z677" s="199"/>
      <c r="AA677" s="199"/>
      <c r="AB677" s="199"/>
      <c r="AC677" s="199"/>
      <c r="AD677" s="199"/>
      <c r="AE677" s="199"/>
      <c r="AF677" s="199"/>
      <c r="AG677" s="199"/>
      <c r="AH677" s="199"/>
      <c r="AI677" s="199"/>
      <c r="AJ677" s="199"/>
      <c r="AK677" s="199"/>
      <c r="AL677" s="199"/>
      <c r="AM677" s="199"/>
      <c r="AN677" s="199"/>
      <c r="AO677" s="199"/>
      <c r="AP677" s="199"/>
      <c r="AQ677" s="199"/>
      <c r="AR677" s="199"/>
      <c r="AS677" s="199"/>
      <c r="AT677" s="199"/>
      <c r="AU677" s="199"/>
      <c r="AV677" s="199"/>
      <c r="AW677" s="199"/>
      <c r="AX677" s="199"/>
      <c r="AY677" s="199"/>
      <c r="AZ677" s="199"/>
      <c r="BA677" s="199"/>
      <c r="BB677" s="199"/>
      <c r="BC677" s="199"/>
      <c r="BD677" s="201" t="str">
        <f t="shared" si="23"/>
        <v>421:(6,385+3,75+4,3+1,7)*0,3718</v>
      </c>
      <c r="BE677" s="199"/>
      <c r="BF677" s="199"/>
      <c r="BG677" s="199"/>
      <c r="BH677" s="199"/>
      <c r="BI677" s="199"/>
    </row>
    <row r="678" spans="1:61" x14ac:dyDescent="0.2">
      <c r="A678" s="191"/>
      <c r="B678" s="192"/>
      <c r="C678" s="331" t="s">
        <v>1862</v>
      </c>
      <c r="D678" s="332"/>
      <c r="E678" s="193">
        <v>0</v>
      </c>
      <c r="F678" s="194"/>
      <c r="G678" s="195"/>
      <c r="H678" s="196"/>
      <c r="I678" s="197"/>
      <c r="J678" s="184"/>
      <c r="K678" s="197"/>
      <c r="M678" s="198" t="s">
        <v>1862</v>
      </c>
      <c r="O678" s="199"/>
      <c r="Z678" s="199"/>
      <c r="AA678" s="199"/>
      <c r="AB678" s="199"/>
      <c r="AC678" s="199"/>
      <c r="AD678" s="199"/>
      <c r="AE678" s="199"/>
      <c r="AF678" s="199"/>
      <c r="AG678" s="199"/>
      <c r="AH678" s="199"/>
      <c r="AI678" s="199"/>
      <c r="AJ678" s="199"/>
      <c r="AK678" s="199"/>
      <c r="AL678" s="199"/>
      <c r="AM678" s="199"/>
      <c r="AN678" s="199"/>
      <c r="AO678" s="199"/>
      <c r="AP678" s="199"/>
      <c r="AQ678" s="199"/>
      <c r="AR678" s="199"/>
      <c r="AS678" s="199"/>
      <c r="AT678" s="199"/>
      <c r="AU678" s="199"/>
      <c r="AV678" s="199"/>
      <c r="AW678" s="199"/>
      <c r="AX678" s="199"/>
      <c r="AY678" s="199"/>
      <c r="AZ678" s="199"/>
      <c r="BA678" s="199"/>
      <c r="BB678" s="199"/>
      <c r="BC678" s="199"/>
      <c r="BD678" s="201" t="str">
        <f t="shared" si="23"/>
        <v>421:(2,2+2,1)*0,3718</v>
      </c>
      <c r="BE678" s="199"/>
      <c r="BF678" s="199"/>
      <c r="BG678" s="199"/>
      <c r="BH678" s="199"/>
      <c r="BI678" s="199"/>
    </row>
    <row r="679" spans="1:61" x14ac:dyDescent="0.2">
      <c r="A679" s="191"/>
      <c r="B679" s="192"/>
      <c r="C679" s="331" t="s">
        <v>2137</v>
      </c>
      <c r="D679" s="332"/>
      <c r="E679" s="193">
        <v>-0.39410000000000001</v>
      </c>
      <c r="F679" s="194"/>
      <c r="G679" s="195"/>
      <c r="H679" s="196"/>
      <c r="I679" s="197"/>
      <c r="J679" s="184"/>
      <c r="K679" s="197"/>
      <c r="M679" s="198" t="s">
        <v>2137</v>
      </c>
      <c r="O679" s="199"/>
      <c r="Z679" s="199"/>
      <c r="AA679" s="199"/>
      <c r="AB679" s="199"/>
      <c r="AC679" s="199"/>
      <c r="AD679" s="199"/>
      <c r="AE679" s="199"/>
      <c r="AF679" s="199"/>
      <c r="AG679" s="199"/>
      <c r="AH679" s="199"/>
      <c r="AI679" s="199"/>
      <c r="AJ679" s="199"/>
      <c r="AK679" s="199"/>
      <c r="AL679" s="199"/>
      <c r="AM679" s="199"/>
      <c r="AN679" s="199"/>
      <c r="AO679" s="199"/>
      <c r="AP679" s="199"/>
      <c r="AQ679" s="199"/>
      <c r="AR679" s="199"/>
      <c r="AS679" s="199"/>
      <c r="AT679" s="199"/>
      <c r="AU679" s="199"/>
      <c r="AV679" s="199"/>
      <c r="AW679" s="199"/>
      <c r="AX679" s="199"/>
      <c r="AY679" s="199"/>
      <c r="AZ679" s="199"/>
      <c r="BA679" s="199"/>
      <c r="BB679" s="199"/>
      <c r="BC679" s="199"/>
      <c r="BD679" s="201" t="str">
        <f t="shared" si="23"/>
        <v>odečtení otvorů:</v>
      </c>
      <c r="BE679" s="199"/>
      <c r="BF679" s="199"/>
      <c r="BG679" s="199"/>
      <c r="BH679" s="199"/>
      <c r="BI679" s="199"/>
    </row>
    <row r="680" spans="1:61" x14ac:dyDescent="0.2">
      <c r="A680" s="191"/>
      <c r="B680" s="192"/>
      <c r="C680" s="331" t="s">
        <v>1471</v>
      </c>
      <c r="D680" s="332"/>
      <c r="E680" s="193">
        <v>-0.33460000000000001</v>
      </c>
      <c r="F680" s="194"/>
      <c r="G680" s="195"/>
      <c r="H680" s="196"/>
      <c r="I680" s="197"/>
      <c r="J680" s="184"/>
      <c r="K680" s="197"/>
      <c r="M680" s="198" t="s">
        <v>1471</v>
      </c>
      <c r="O680" s="199"/>
      <c r="Z680" s="199"/>
      <c r="AA680" s="199"/>
      <c r="AB680" s="199"/>
      <c r="AC680" s="199"/>
      <c r="AD680" s="199"/>
      <c r="AE680" s="199"/>
      <c r="AF680" s="199"/>
      <c r="AG680" s="199"/>
      <c r="AH680" s="199"/>
      <c r="AI680" s="199"/>
      <c r="AJ680" s="199"/>
      <c r="AK680" s="199"/>
      <c r="AL680" s="199"/>
      <c r="AM680" s="199"/>
      <c r="AN680" s="199"/>
      <c r="AO680" s="199"/>
      <c r="AP680" s="199"/>
      <c r="AQ680" s="199"/>
      <c r="AR680" s="199"/>
      <c r="AS680" s="199"/>
      <c r="AT680" s="199"/>
      <c r="AU680" s="199"/>
      <c r="AV680" s="199"/>
      <c r="AW680" s="199"/>
      <c r="AX680" s="199"/>
      <c r="AY680" s="199"/>
      <c r="AZ680" s="199"/>
      <c r="BA680" s="199"/>
      <c r="BB680" s="199"/>
      <c r="BC680" s="199"/>
      <c r="BD680" s="201" t="str">
        <f t="shared" si="23"/>
        <v>-1,06*0,3718</v>
      </c>
      <c r="BE680" s="199"/>
      <c r="BF680" s="199"/>
      <c r="BG680" s="199"/>
      <c r="BH680" s="199"/>
      <c r="BI680" s="199"/>
    </row>
    <row r="681" spans="1:61" x14ac:dyDescent="0.2">
      <c r="A681" s="191"/>
      <c r="B681" s="192"/>
      <c r="C681" s="331" t="s">
        <v>2626</v>
      </c>
      <c r="D681" s="332"/>
      <c r="E681" s="193">
        <v>6.1012000000000004</v>
      </c>
      <c r="F681" s="194"/>
      <c r="G681" s="195"/>
      <c r="H681" s="196"/>
      <c r="I681" s="197"/>
      <c r="J681" s="184"/>
      <c r="K681" s="197"/>
      <c r="M681" s="198" t="s">
        <v>2626</v>
      </c>
      <c r="O681" s="199"/>
      <c r="Z681" s="199"/>
      <c r="AA681" s="199"/>
      <c r="AB681" s="199"/>
      <c r="AC681" s="199"/>
      <c r="AD681" s="199"/>
      <c r="AE681" s="199"/>
      <c r="AF681" s="199"/>
      <c r="AG681" s="199"/>
      <c r="AH681" s="199"/>
      <c r="AI681" s="199"/>
      <c r="AJ681" s="199"/>
      <c r="AK681" s="199"/>
      <c r="AL681" s="199"/>
      <c r="AM681" s="199"/>
      <c r="AN681" s="199"/>
      <c r="AO681" s="199"/>
      <c r="AP681" s="199"/>
      <c r="AQ681" s="199"/>
      <c r="AR681" s="199"/>
      <c r="AS681" s="199"/>
      <c r="AT681" s="199"/>
      <c r="AU681" s="199"/>
      <c r="AV681" s="199"/>
      <c r="AW681" s="199"/>
      <c r="AX681" s="199"/>
      <c r="AY681" s="199"/>
      <c r="AZ681" s="199"/>
      <c r="BA681" s="199"/>
      <c r="BB681" s="199"/>
      <c r="BC681" s="199"/>
      <c r="BD681" s="201" t="str">
        <f t="shared" si="23"/>
        <v>-0,9*0,3718</v>
      </c>
      <c r="BE681" s="199"/>
      <c r="BF681" s="199"/>
      <c r="BG681" s="199"/>
      <c r="BH681" s="199"/>
      <c r="BI681" s="199"/>
    </row>
    <row r="682" spans="1:61" x14ac:dyDescent="0.2">
      <c r="A682" s="191"/>
      <c r="B682" s="192"/>
      <c r="C682" s="331" t="s">
        <v>1862</v>
      </c>
      <c r="D682" s="332"/>
      <c r="E682" s="193">
        <v>0</v>
      </c>
      <c r="F682" s="194"/>
      <c r="G682" s="195"/>
      <c r="H682" s="196"/>
      <c r="I682" s="197"/>
      <c r="J682" s="184"/>
      <c r="K682" s="197"/>
      <c r="M682" s="198" t="s">
        <v>1862</v>
      </c>
      <c r="O682" s="199"/>
      <c r="Z682" s="199"/>
      <c r="AA682" s="199"/>
      <c r="AB682" s="199"/>
      <c r="AC682" s="199"/>
      <c r="AD682" s="199"/>
      <c r="AE682" s="199"/>
      <c r="AF682" s="199"/>
      <c r="AG682" s="199"/>
      <c r="AH682" s="199"/>
      <c r="AI682" s="199"/>
      <c r="AJ682" s="199"/>
      <c r="AK682" s="199"/>
      <c r="AL682" s="199"/>
      <c r="AM682" s="199"/>
      <c r="AN682" s="199"/>
      <c r="AO682" s="199"/>
      <c r="AP682" s="199"/>
      <c r="AQ682" s="199"/>
      <c r="AR682" s="199"/>
      <c r="AS682" s="199"/>
      <c r="AT682" s="199"/>
      <c r="AU682" s="199"/>
      <c r="AV682" s="199"/>
      <c r="AW682" s="199"/>
      <c r="AX682" s="199"/>
      <c r="AY682" s="199"/>
      <c r="AZ682" s="199"/>
      <c r="BA682" s="199"/>
      <c r="BB682" s="199"/>
      <c r="BC682" s="199"/>
      <c r="BD682" s="201" t="str">
        <f t="shared" si="23"/>
        <v>422:(2,97+2,97+5,235+5,235)*0,3718</v>
      </c>
      <c r="BE682" s="199"/>
      <c r="BF682" s="199"/>
      <c r="BG682" s="199"/>
      <c r="BH682" s="199"/>
      <c r="BI682" s="199"/>
    </row>
    <row r="683" spans="1:61" x14ac:dyDescent="0.2">
      <c r="A683" s="191"/>
      <c r="B683" s="192"/>
      <c r="C683" s="331" t="s">
        <v>1471</v>
      </c>
      <c r="D683" s="332"/>
      <c r="E683" s="193">
        <v>-0.33460000000000001</v>
      </c>
      <c r="F683" s="194"/>
      <c r="G683" s="195"/>
      <c r="H683" s="196"/>
      <c r="I683" s="197"/>
      <c r="J683" s="184"/>
      <c r="K683" s="197"/>
      <c r="M683" s="198" t="s">
        <v>1471</v>
      </c>
      <c r="O683" s="199"/>
      <c r="Z683" s="199"/>
      <c r="AA683" s="199"/>
      <c r="AB683" s="199"/>
      <c r="AC683" s="199"/>
      <c r="AD683" s="199"/>
      <c r="AE683" s="199"/>
      <c r="AF683" s="199"/>
      <c r="AG683" s="199"/>
      <c r="AH683" s="199"/>
      <c r="AI683" s="199"/>
      <c r="AJ683" s="199"/>
      <c r="AK683" s="199"/>
      <c r="AL683" s="199"/>
      <c r="AM683" s="199"/>
      <c r="AN683" s="199"/>
      <c r="AO683" s="199"/>
      <c r="AP683" s="199"/>
      <c r="AQ683" s="199"/>
      <c r="AR683" s="199"/>
      <c r="AS683" s="199"/>
      <c r="AT683" s="199"/>
      <c r="AU683" s="199"/>
      <c r="AV683" s="199"/>
      <c r="AW683" s="199"/>
      <c r="AX683" s="199"/>
      <c r="AY683" s="199"/>
      <c r="AZ683" s="199"/>
      <c r="BA683" s="199"/>
      <c r="BB683" s="199"/>
      <c r="BC683" s="199"/>
      <c r="BD683" s="201" t="str">
        <f t="shared" si="23"/>
        <v>odečtení otvorů:</v>
      </c>
      <c r="BE683" s="199"/>
      <c r="BF683" s="199"/>
      <c r="BG683" s="199"/>
      <c r="BH683" s="199"/>
      <c r="BI683" s="199"/>
    </row>
    <row r="684" spans="1:61" x14ac:dyDescent="0.2">
      <c r="A684" s="191"/>
      <c r="B684" s="192"/>
      <c r="C684" s="331" t="s">
        <v>2627</v>
      </c>
      <c r="D684" s="332"/>
      <c r="E684" s="193">
        <v>5.5621</v>
      </c>
      <c r="F684" s="194"/>
      <c r="G684" s="195"/>
      <c r="H684" s="196"/>
      <c r="I684" s="197"/>
      <c r="J684" s="184"/>
      <c r="K684" s="197"/>
      <c r="M684" s="198" t="s">
        <v>2627</v>
      </c>
      <c r="O684" s="199"/>
      <c r="Z684" s="199"/>
      <c r="AA684" s="199"/>
      <c r="AB684" s="199"/>
      <c r="AC684" s="199"/>
      <c r="AD684" s="199"/>
      <c r="AE684" s="199"/>
      <c r="AF684" s="199"/>
      <c r="AG684" s="199"/>
      <c r="AH684" s="199"/>
      <c r="AI684" s="199"/>
      <c r="AJ684" s="199"/>
      <c r="AK684" s="199"/>
      <c r="AL684" s="199"/>
      <c r="AM684" s="199"/>
      <c r="AN684" s="199"/>
      <c r="AO684" s="199"/>
      <c r="AP684" s="199"/>
      <c r="AQ684" s="199"/>
      <c r="AR684" s="199"/>
      <c r="AS684" s="199"/>
      <c r="AT684" s="199"/>
      <c r="AU684" s="199"/>
      <c r="AV684" s="199"/>
      <c r="AW684" s="199"/>
      <c r="AX684" s="199"/>
      <c r="AY684" s="199"/>
      <c r="AZ684" s="199"/>
      <c r="BA684" s="199"/>
      <c r="BB684" s="199"/>
      <c r="BC684" s="199"/>
      <c r="BD684" s="201" t="str">
        <f t="shared" si="23"/>
        <v>-0,9*0,3718</v>
      </c>
      <c r="BE684" s="199"/>
      <c r="BF684" s="199"/>
      <c r="BG684" s="199"/>
      <c r="BH684" s="199"/>
      <c r="BI684" s="199"/>
    </row>
    <row r="685" spans="1:61" x14ac:dyDescent="0.2">
      <c r="A685" s="191"/>
      <c r="B685" s="192"/>
      <c r="C685" s="331" t="s">
        <v>2131</v>
      </c>
      <c r="D685" s="332"/>
      <c r="E685" s="193">
        <v>-0.33460000000000001</v>
      </c>
      <c r="F685" s="194"/>
      <c r="G685" s="195"/>
      <c r="H685" s="196"/>
      <c r="I685" s="197"/>
      <c r="J685" s="184"/>
      <c r="K685" s="197"/>
      <c r="M685" s="198" t="s">
        <v>2131</v>
      </c>
      <c r="O685" s="199"/>
      <c r="Z685" s="199"/>
      <c r="AA685" s="199"/>
      <c r="AB685" s="199"/>
      <c r="AC685" s="199"/>
      <c r="AD685" s="199"/>
      <c r="AE685" s="199"/>
      <c r="AF685" s="199"/>
      <c r="AG685" s="199"/>
      <c r="AH685" s="199"/>
      <c r="AI685" s="199"/>
      <c r="AJ685" s="199"/>
      <c r="AK685" s="199"/>
      <c r="AL685" s="199"/>
      <c r="AM685" s="199"/>
      <c r="AN685" s="199"/>
      <c r="AO685" s="199"/>
      <c r="AP685" s="199"/>
      <c r="AQ685" s="199"/>
      <c r="AR685" s="199"/>
      <c r="AS685" s="199"/>
      <c r="AT685" s="199"/>
      <c r="AU685" s="199"/>
      <c r="AV685" s="199"/>
      <c r="AW685" s="199"/>
      <c r="AX685" s="199"/>
      <c r="AY685" s="199"/>
      <c r="AZ685" s="199"/>
      <c r="BA685" s="199"/>
      <c r="BB685" s="199"/>
      <c r="BC685" s="199"/>
      <c r="BD685" s="201" t="str">
        <f t="shared" si="23"/>
        <v>427:(3,735+3,735+3,745+3,745)*0,3718</v>
      </c>
      <c r="BE685" s="199"/>
      <c r="BF685" s="199"/>
      <c r="BG685" s="199"/>
      <c r="BH685" s="199"/>
      <c r="BI685" s="199"/>
    </row>
    <row r="686" spans="1:61" x14ac:dyDescent="0.2">
      <c r="A686" s="191"/>
      <c r="B686" s="192"/>
      <c r="C686" s="331" t="s">
        <v>844</v>
      </c>
      <c r="D686" s="332"/>
      <c r="E686" s="193">
        <v>0</v>
      </c>
      <c r="F686" s="194"/>
      <c r="G686" s="195"/>
      <c r="H686" s="196"/>
      <c r="I686" s="197"/>
      <c r="J686" s="184"/>
      <c r="K686" s="197"/>
      <c r="M686" s="198"/>
      <c r="O686" s="199"/>
      <c r="Z686" s="199"/>
      <c r="AA686" s="199"/>
      <c r="AB686" s="199"/>
      <c r="AC686" s="199"/>
      <c r="AD686" s="199"/>
      <c r="AE686" s="199"/>
      <c r="AF686" s="199"/>
      <c r="AG686" s="199"/>
      <c r="AH686" s="199"/>
      <c r="AI686" s="199"/>
      <c r="AJ686" s="199"/>
      <c r="AK686" s="199"/>
      <c r="AL686" s="199"/>
      <c r="AM686" s="199"/>
      <c r="AN686" s="199"/>
      <c r="AO686" s="199"/>
      <c r="AP686" s="199"/>
      <c r="AQ686" s="199"/>
      <c r="AR686" s="199"/>
      <c r="AS686" s="199"/>
      <c r="AT686" s="199"/>
      <c r="AU686" s="199"/>
      <c r="AV686" s="199"/>
      <c r="AW686" s="199"/>
      <c r="AX686" s="199"/>
      <c r="AY686" s="199"/>
      <c r="AZ686" s="199"/>
      <c r="BA686" s="199"/>
      <c r="BB686" s="199"/>
      <c r="BC686" s="199"/>
      <c r="BD686" s="201" t="str">
        <f t="shared" si="23"/>
        <v>odečtení otvorů:-0,9*0,3718</v>
      </c>
      <c r="BE686" s="199"/>
      <c r="BF686" s="199"/>
      <c r="BG686" s="199"/>
      <c r="BH686" s="199"/>
      <c r="BI686" s="199"/>
    </row>
    <row r="687" spans="1:61" x14ac:dyDescent="0.2">
      <c r="A687" s="191"/>
      <c r="B687" s="192"/>
      <c r="C687" s="331" t="s">
        <v>2628</v>
      </c>
      <c r="D687" s="332"/>
      <c r="E687" s="193">
        <v>4.7329999999999997</v>
      </c>
      <c r="F687" s="194"/>
      <c r="G687" s="195"/>
      <c r="H687" s="196"/>
      <c r="I687" s="197"/>
      <c r="J687" s="184"/>
      <c r="K687" s="197"/>
      <c r="M687" s="198" t="s">
        <v>2628</v>
      </c>
      <c r="O687" s="199"/>
      <c r="Z687" s="199"/>
      <c r="AA687" s="199"/>
      <c r="AB687" s="199"/>
      <c r="AC687" s="199"/>
      <c r="AD687" s="199"/>
      <c r="AE687" s="199"/>
      <c r="AF687" s="199"/>
      <c r="AG687" s="199"/>
      <c r="AH687" s="199"/>
      <c r="AI687" s="199"/>
      <c r="AJ687" s="199"/>
      <c r="AK687" s="199"/>
      <c r="AL687" s="199"/>
      <c r="AM687" s="199"/>
      <c r="AN687" s="199"/>
      <c r="AO687" s="199"/>
      <c r="AP687" s="199"/>
      <c r="AQ687" s="199"/>
      <c r="AR687" s="199"/>
      <c r="AS687" s="199"/>
      <c r="AT687" s="199"/>
      <c r="AU687" s="199"/>
      <c r="AV687" s="199"/>
      <c r="AW687" s="199"/>
      <c r="AX687" s="199"/>
      <c r="AY687" s="199"/>
      <c r="AZ687" s="199"/>
      <c r="BA687" s="199"/>
      <c r="BB687" s="199"/>
      <c r="BC687" s="199"/>
      <c r="BD687" s="201" t="str">
        <f t="shared" si="23"/>
        <v/>
      </c>
      <c r="BE687" s="199"/>
      <c r="BF687" s="199"/>
      <c r="BG687" s="199"/>
      <c r="BH687" s="199"/>
      <c r="BI687" s="199"/>
    </row>
    <row r="688" spans="1:61" x14ac:dyDescent="0.2">
      <c r="A688" s="191"/>
      <c r="B688" s="192"/>
      <c r="C688" s="331" t="s">
        <v>2131</v>
      </c>
      <c r="D688" s="332"/>
      <c r="E688" s="193">
        <v>-0.33460000000000001</v>
      </c>
      <c r="F688" s="194"/>
      <c r="G688" s="195"/>
      <c r="H688" s="196"/>
      <c r="I688" s="197"/>
      <c r="J688" s="184"/>
      <c r="K688" s="197"/>
      <c r="M688" s="198" t="s">
        <v>2131</v>
      </c>
      <c r="O688" s="199"/>
      <c r="Z688" s="199"/>
      <c r="AA688" s="199"/>
      <c r="AB688" s="199"/>
      <c r="AC688" s="199"/>
      <c r="AD688" s="199"/>
      <c r="AE688" s="199"/>
      <c r="AF688" s="199"/>
      <c r="AG688" s="199"/>
      <c r="AH688" s="199"/>
      <c r="AI688" s="199"/>
      <c r="AJ688" s="199"/>
      <c r="AK688" s="199"/>
      <c r="AL688" s="199"/>
      <c r="AM688" s="199"/>
      <c r="AN688" s="199"/>
      <c r="AO688" s="199"/>
      <c r="AP688" s="199"/>
      <c r="AQ688" s="199"/>
      <c r="AR688" s="199"/>
      <c r="AS688" s="199"/>
      <c r="AT688" s="199"/>
      <c r="AU688" s="199"/>
      <c r="AV688" s="199"/>
      <c r="AW688" s="199"/>
      <c r="AX688" s="199"/>
      <c r="AY688" s="199"/>
      <c r="AZ688" s="199"/>
      <c r="BA688" s="199"/>
      <c r="BB688" s="199"/>
      <c r="BC688" s="199"/>
      <c r="BD688" s="201" t="str">
        <f t="shared" si="23"/>
        <v>428:(3,735+3,735+2,63+2,63)*0,3718</v>
      </c>
      <c r="BE688" s="199"/>
      <c r="BF688" s="199"/>
      <c r="BG688" s="199"/>
      <c r="BH688" s="199"/>
      <c r="BI688" s="199"/>
    </row>
    <row r="689" spans="1:104" x14ac:dyDescent="0.2">
      <c r="A689" s="191"/>
      <c r="B689" s="192"/>
      <c r="C689" s="331" t="s">
        <v>844</v>
      </c>
      <c r="D689" s="332"/>
      <c r="E689" s="193">
        <v>0</v>
      </c>
      <c r="F689" s="194"/>
      <c r="G689" s="195"/>
      <c r="H689" s="196"/>
      <c r="I689" s="197"/>
      <c r="J689" s="184"/>
      <c r="K689" s="197"/>
      <c r="M689" s="198"/>
      <c r="O689" s="199"/>
      <c r="Z689" s="199"/>
      <c r="AA689" s="199"/>
      <c r="AB689" s="199"/>
      <c r="AC689" s="199"/>
      <c r="AD689" s="199"/>
      <c r="AE689" s="199"/>
      <c r="AF689" s="199"/>
      <c r="AG689" s="199"/>
      <c r="AH689" s="199"/>
      <c r="AI689" s="199"/>
      <c r="AJ689" s="199"/>
      <c r="AK689" s="199"/>
      <c r="AL689" s="199"/>
      <c r="AM689" s="199"/>
      <c r="AN689" s="199"/>
      <c r="AO689" s="199"/>
      <c r="AP689" s="199"/>
      <c r="AQ689" s="199"/>
      <c r="AR689" s="199"/>
      <c r="AS689" s="199"/>
      <c r="AT689" s="199"/>
      <c r="AU689" s="199"/>
      <c r="AV689" s="199"/>
      <c r="AW689" s="199"/>
      <c r="AX689" s="199"/>
      <c r="AY689" s="199"/>
      <c r="AZ689" s="199"/>
      <c r="BA689" s="199"/>
      <c r="BB689" s="199"/>
      <c r="BC689" s="199"/>
      <c r="BD689" s="201" t="str">
        <f t="shared" si="23"/>
        <v>odečtení otvorů:-0,9*0,3718</v>
      </c>
      <c r="BE689" s="199"/>
      <c r="BF689" s="199"/>
      <c r="BG689" s="199"/>
      <c r="BH689" s="199"/>
      <c r="BI689" s="199"/>
    </row>
    <row r="690" spans="1:104" ht="22.5" x14ac:dyDescent="0.2">
      <c r="A690" s="191"/>
      <c r="B690" s="192"/>
      <c r="C690" s="331" t="s">
        <v>2629</v>
      </c>
      <c r="D690" s="332"/>
      <c r="E690" s="193">
        <v>8.6574000000000009</v>
      </c>
      <c r="F690" s="194"/>
      <c r="G690" s="195"/>
      <c r="H690" s="196"/>
      <c r="I690" s="197"/>
      <c r="J690" s="184"/>
      <c r="K690" s="197"/>
      <c r="M690" s="198" t="s">
        <v>2629</v>
      </c>
      <c r="O690" s="199"/>
      <c r="Z690" s="199"/>
      <c r="AA690" s="199"/>
      <c r="AB690" s="199"/>
      <c r="AC690" s="199"/>
      <c r="AD690" s="199"/>
      <c r="AE690" s="199"/>
      <c r="AF690" s="199"/>
      <c r="AG690" s="199"/>
      <c r="AH690" s="199"/>
      <c r="AI690" s="199"/>
      <c r="AJ690" s="199"/>
      <c r="AK690" s="199"/>
      <c r="AL690" s="199"/>
      <c r="AM690" s="199"/>
      <c r="AN690" s="199"/>
      <c r="AO690" s="199"/>
      <c r="AP690" s="199"/>
      <c r="AQ690" s="199"/>
      <c r="AR690" s="199"/>
      <c r="AS690" s="199"/>
      <c r="AT690" s="199"/>
      <c r="AU690" s="199"/>
      <c r="AV690" s="199"/>
      <c r="AW690" s="199"/>
      <c r="AX690" s="199"/>
      <c r="AY690" s="199"/>
      <c r="AZ690" s="199"/>
      <c r="BA690" s="199"/>
      <c r="BB690" s="199"/>
      <c r="BC690" s="199"/>
      <c r="BD690" s="201" t="str">
        <f t="shared" si="23"/>
        <v/>
      </c>
      <c r="BE690" s="199"/>
      <c r="BF690" s="199"/>
      <c r="BG690" s="199"/>
      <c r="BH690" s="199"/>
      <c r="BI690" s="199"/>
    </row>
    <row r="691" spans="1:104" x14ac:dyDescent="0.2">
      <c r="A691" s="191"/>
      <c r="B691" s="192"/>
      <c r="C691" s="331" t="s">
        <v>2630</v>
      </c>
      <c r="D691" s="332"/>
      <c r="E691" s="193">
        <v>1.5244</v>
      </c>
      <c r="F691" s="194"/>
      <c r="G691" s="195"/>
      <c r="H691" s="196"/>
      <c r="I691" s="197"/>
      <c r="J691" s="184"/>
      <c r="K691" s="197"/>
      <c r="M691" s="198" t="s">
        <v>2630</v>
      </c>
      <c r="O691" s="199"/>
      <c r="Z691" s="199"/>
      <c r="AA691" s="199"/>
      <c r="AB691" s="199"/>
      <c r="AC691" s="199"/>
      <c r="AD691" s="199"/>
      <c r="AE691" s="199"/>
      <c r="AF691" s="199"/>
      <c r="AG691" s="199"/>
      <c r="AH691" s="199"/>
      <c r="AI691" s="199"/>
      <c r="AJ691" s="199"/>
      <c r="AK691" s="199"/>
      <c r="AL691" s="199"/>
      <c r="AM691" s="199"/>
      <c r="AN691" s="199"/>
      <c r="AO691" s="199"/>
      <c r="AP691" s="199"/>
      <c r="AQ691" s="199"/>
      <c r="AR691" s="199"/>
      <c r="AS691" s="199"/>
      <c r="AT691" s="199"/>
      <c r="AU691" s="199"/>
      <c r="AV691" s="199"/>
      <c r="AW691" s="199"/>
      <c r="AX691" s="199"/>
      <c r="AY691" s="199"/>
      <c r="AZ691" s="199"/>
      <c r="BA691" s="199"/>
      <c r="BB691" s="199"/>
      <c r="BC691" s="199"/>
      <c r="BD691" s="201" t="str">
        <f t="shared" si="23"/>
        <v>429:(5,5+5,235+4,8+1,8+2,3+2,05+0,4+0,4+0,3+0,3+0,1+0,1)*0,3718</v>
      </c>
      <c r="BE691" s="199"/>
      <c r="BF691" s="199"/>
      <c r="BG691" s="199"/>
      <c r="BH691" s="199"/>
      <c r="BI691" s="199"/>
    </row>
    <row r="692" spans="1:104" x14ac:dyDescent="0.2">
      <c r="A692" s="191"/>
      <c r="B692" s="192"/>
      <c r="C692" s="331" t="s">
        <v>2131</v>
      </c>
      <c r="D692" s="332"/>
      <c r="E692" s="193">
        <v>-0.33460000000000001</v>
      </c>
      <c r="F692" s="194"/>
      <c r="G692" s="195"/>
      <c r="H692" s="196"/>
      <c r="I692" s="197"/>
      <c r="J692" s="184"/>
      <c r="K692" s="197"/>
      <c r="M692" s="198" t="s">
        <v>2131</v>
      </c>
      <c r="O692" s="199"/>
      <c r="Z692" s="199"/>
      <c r="AA692" s="199"/>
      <c r="AB692" s="199"/>
      <c r="AC692" s="199"/>
      <c r="AD692" s="199"/>
      <c r="AE692" s="199"/>
      <c r="AF692" s="199"/>
      <c r="AG692" s="199"/>
      <c r="AH692" s="199"/>
      <c r="AI692" s="199"/>
      <c r="AJ692" s="199"/>
      <c r="AK692" s="199"/>
      <c r="AL692" s="199"/>
      <c r="AM692" s="199"/>
      <c r="AN692" s="199"/>
      <c r="AO692" s="199"/>
      <c r="AP692" s="199"/>
      <c r="AQ692" s="199"/>
      <c r="AR692" s="199"/>
      <c r="AS692" s="199"/>
      <c r="AT692" s="199"/>
      <c r="AU692" s="199"/>
      <c r="AV692" s="199"/>
      <c r="AW692" s="199"/>
      <c r="AX692" s="199"/>
      <c r="AY692" s="199"/>
      <c r="AZ692" s="199"/>
      <c r="BA692" s="199"/>
      <c r="BB692" s="199"/>
      <c r="BC692" s="199"/>
      <c r="BD692" s="201" t="str">
        <f t="shared" si="23"/>
        <v>429  :(3,5+0,6)*0,3718</v>
      </c>
      <c r="BE692" s="199"/>
      <c r="BF692" s="199"/>
      <c r="BG692" s="199"/>
      <c r="BH692" s="199"/>
      <c r="BI692" s="199"/>
    </row>
    <row r="693" spans="1:104" x14ac:dyDescent="0.2">
      <c r="A693" s="191"/>
      <c r="B693" s="192"/>
      <c r="C693" s="331" t="s">
        <v>844</v>
      </c>
      <c r="D693" s="332"/>
      <c r="E693" s="193">
        <v>0</v>
      </c>
      <c r="F693" s="194"/>
      <c r="G693" s="195"/>
      <c r="H693" s="196"/>
      <c r="I693" s="197"/>
      <c r="J693" s="184"/>
      <c r="K693" s="197"/>
      <c r="M693" s="198"/>
      <c r="O693" s="199"/>
      <c r="Z693" s="199"/>
      <c r="AA693" s="199"/>
      <c r="AB693" s="199"/>
      <c r="AC693" s="199"/>
      <c r="AD693" s="199"/>
      <c r="AE693" s="199"/>
      <c r="AF693" s="199"/>
      <c r="AG693" s="199"/>
      <c r="AH693" s="199"/>
      <c r="AI693" s="199"/>
      <c r="AJ693" s="199"/>
      <c r="AK693" s="199"/>
      <c r="AL693" s="199"/>
      <c r="AM693" s="199"/>
      <c r="AN693" s="199"/>
      <c r="AO693" s="199"/>
      <c r="AP693" s="199"/>
      <c r="AQ693" s="199"/>
      <c r="AR693" s="199"/>
      <c r="AS693" s="199"/>
      <c r="AT693" s="199"/>
      <c r="AU693" s="199"/>
      <c r="AV693" s="199"/>
      <c r="AW693" s="199"/>
      <c r="AX693" s="199"/>
      <c r="AY693" s="199"/>
      <c r="AZ693" s="199"/>
      <c r="BA693" s="199"/>
      <c r="BB693" s="199"/>
      <c r="BC693" s="199"/>
      <c r="BD693" s="201" t="str">
        <f t="shared" si="23"/>
        <v>odečtení otvorů:-0,9*0,3718</v>
      </c>
      <c r="BE693" s="199"/>
      <c r="BF693" s="199"/>
      <c r="BG693" s="199"/>
      <c r="BH693" s="199"/>
      <c r="BI693" s="199"/>
    </row>
    <row r="694" spans="1:104" x14ac:dyDescent="0.2">
      <c r="A694" s="191"/>
      <c r="B694" s="192"/>
      <c r="C694" s="331" t="s">
        <v>2134</v>
      </c>
      <c r="D694" s="332"/>
      <c r="E694" s="193">
        <v>-0.3569</v>
      </c>
      <c r="F694" s="194"/>
      <c r="G694" s="195"/>
      <c r="H694" s="196"/>
      <c r="I694" s="197"/>
      <c r="J694" s="184"/>
      <c r="K694" s="197"/>
      <c r="M694" s="198" t="s">
        <v>2134</v>
      </c>
      <c r="O694" s="199"/>
      <c r="Z694" s="199"/>
      <c r="AA694" s="199"/>
      <c r="AB694" s="199"/>
      <c r="AC694" s="199"/>
      <c r="AD694" s="199"/>
      <c r="AE694" s="199"/>
      <c r="AF694" s="199"/>
      <c r="AG694" s="199"/>
      <c r="AH694" s="199"/>
      <c r="AI694" s="199"/>
      <c r="AJ694" s="199"/>
      <c r="AK694" s="199"/>
      <c r="AL694" s="199"/>
      <c r="AM694" s="199"/>
      <c r="AN694" s="199"/>
      <c r="AO694" s="199"/>
      <c r="AP694" s="199"/>
      <c r="AQ694" s="199"/>
      <c r="AR694" s="199"/>
      <c r="AS694" s="199"/>
      <c r="AT694" s="199"/>
      <c r="AU694" s="199"/>
      <c r="AV694" s="199"/>
      <c r="AW694" s="199"/>
      <c r="AX694" s="199"/>
      <c r="AY694" s="199"/>
      <c r="AZ694" s="199"/>
      <c r="BA694" s="199"/>
      <c r="BB694" s="199"/>
      <c r="BC694" s="199"/>
      <c r="BD694" s="201" t="str">
        <f t="shared" si="23"/>
        <v/>
      </c>
      <c r="BE694" s="199"/>
      <c r="BF694" s="199"/>
      <c r="BG694" s="199"/>
      <c r="BH694" s="199"/>
      <c r="BI694" s="199"/>
    </row>
    <row r="695" spans="1:104" ht="22.5" x14ac:dyDescent="0.2">
      <c r="A695" s="161">
        <v>93</v>
      </c>
      <c r="B695" s="162" t="s">
        <v>1146</v>
      </c>
      <c r="C695" s="163" t="s">
        <v>1147</v>
      </c>
      <c r="D695" s="164" t="s">
        <v>41</v>
      </c>
      <c r="E695" s="165">
        <v>84.993499999999997</v>
      </c>
      <c r="F695" s="122">
        <f>'01 109 '!F695</f>
        <v>0</v>
      </c>
      <c r="G695" s="166">
        <f>E695*F695</f>
        <v>0</v>
      </c>
      <c r="H695" s="167">
        <v>4.0699999999999998E-3</v>
      </c>
      <c r="I695" s="168">
        <f>E695*H695</f>
        <v>0.345923545</v>
      </c>
      <c r="J695" s="167">
        <v>0</v>
      </c>
      <c r="K695" s="168">
        <f>E695*J695</f>
        <v>0</v>
      </c>
      <c r="O695" s="199"/>
      <c r="Z695" s="199"/>
      <c r="AA695" s="199">
        <v>1</v>
      </c>
      <c r="AB695" s="199">
        <v>7</v>
      </c>
      <c r="AC695" s="199">
        <v>7</v>
      </c>
      <c r="AD695" s="199"/>
      <c r="AE695" s="199"/>
      <c r="AF695" s="199"/>
      <c r="AG695" s="199"/>
      <c r="AH695" s="199"/>
      <c r="AI695" s="199"/>
      <c r="AJ695" s="199"/>
      <c r="AK695" s="199"/>
      <c r="AL695" s="199"/>
      <c r="AM695" s="199"/>
      <c r="AN695" s="199"/>
      <c r="AO695" s="199"/>
      <c r="AP695" s="199"/>
      <c r="AQ695" s="199"/>
      <c r="AR695" s="199"/>
      <c r="AS695" s="199"/>
      <c r="AT695" s="199"/>
      <c r="AU695" s="199"/>
      <c r="AV695" s="199"/>
      <c r="AW695" s="199"/>
      <c r="AX695" s="199"/>
      <c r="AY695" s="199"/>
      <c r="AZ695" s="200">
        <f>G695</f>
        <v>0</v>
      </c>
      <c r="BA695" s="199"/>
      <c r="BB695" s="199"/>
      <c r="BC695" s="199"/>
      <c r="BD695" s="199"/>
      <c r="BE695" s="199"/>
      <c r="BF695" s="199"/>
      <c r="BG695" s="199"/>
      <c r="BH695" s="199"/>
      <c r="BI695" s="199"/>
      <c r="CA695" s="199">
        <v>1</v>
      </c>
      <c r="CB695" s="199">
        <v>7</v>
      </c>
      <c r="CZ695" s="124">
        <v>2</v>
      </c>
    </row>
    <row r="696" spans="1:104" ht="25.5" x14ac:dyDescent="0.2">
      <c r="A696" s="191"/>
      <c r="B696" s="192"/>
      <c r="C696" s="331" t="s">
        <v>2075</v>
      </c>
      <c r="D696" s="332"/>
      <c r="E696" s="193">
        <v>84.993499999999997</v>
      </c>
      <c r="F696" s="194"/>
      <c r="G696" s="195"/>
      <c r="H696" s="196"/>
      <c r="I696" s="197"/>
      <c r="J696" s="184"/>
      <c r="K696" s="197"/>
      <c r="M696" s="198" t="s">
        <v>2075</v>
      </c>
      <c r="O696" s="199"/>
      <c r="Z696" s="199"/>
      <c r="AA696" s="199"/>
      <c r="AB696" s="199"/>
      <c r="AC696" s="199"/>
      <c r="AD696" s="199"/>
      <c r="AE696" s="199"/>
      <c r="AF696" s="199"/>
      <c r="AG696" s="199"/>
      <c r="AH696" s="199"/>
      <c r="AI696" s="199"/>
      <c r="AJ696" s="199"/>
      <c r="AK696" s="199"/>
      <c r="AL696" s="199"/>
      <c r="AM696" s="199"/>
      <c r="AN696" s="199"/>
      <c r="AO696" s="199"/>
      <c r="AP696" s="199"/>
      <c r="AQ696" s="199"/>
      <c r="AR696" s="199"/>
      <c r="AS696" s="199"/>
      <c r="AT696" s="199"/>
      <c r="AU696" s="199"/>
      <c r="AV696" s="199"/>
      <c r="AW696" s="199"/>
      <c r="AX696" s="199"/>
      <c r="AY696" s="199"/>
      <c r="AZ696" s="199"/>
      <c r="BA696" s="199"/>
      <c r="BB696" s="199"/>
      <c r="BC696" s="199"/>
      <c r="BD696" s="201" t="str">
        <f>C695</f>
        <v>Lepení povlakových podlah z dílců PVC a CV (vinyl) včetně vinylové podlahoviny tl. 2 mm</v>
      </c>
      <c r="BE696" s="199"/>
      <c r="BF696" s="199"/>
      <c r="BG696" s="199"/>
      <c r="BH696" s="199"/>
      <c r="BI696" s="199"/>
    </row>
    <row r="697" spans="1:104" x14ac:dyDescent="0.2">
      <c r="A697" s="161">
        <v>94</v>
      </c>
      <c r="B697" s="162" t="s">
        <v>1149</v>
      </c>
      <c r="C697" s="163" t="s">
        <v>1150</v>
      </c>
      <c r="D697" s="164" t="s">
        <v>41</v>
      </c>
      <c r="E697" s="165">
        <v>85.142200000000003</v>
      </c>
      <c r="F697" s="122">
        <f>'01 109 '!F697</f>
        <v>0</v>
      </c>
      <c r="G697" s="166">
        <f>E697*F697</f>
        <v>0</v>
      </c>
      <c r="H697" s="167">
        <v>3.0000000000000001E-5</v>
      </c>
      <c r="I697" s="168">
        <f>E697*H697</f>
        <v>2.5542660000000003E-3</v>
      </c>
      <c r="J697" s="167">
        <v>0</v>
      </c>
      <c r="K697" s="168">
        <f>E697*J697</f>
        <v>0</v>
      </c>
      <c r="O697" s="199"/>
      <c r="Z697" s="199"/>
      <c r="AA697" s="199">
        <v>1</v>
      </c>
      <c r="AB697" s="199">
        <v>7</v>
      </c>
      <c r="AC697" s="199">
        <v>7</v>
      </c>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199"/>
      <c r="AY697" s="199"/>
      <c r="AZ697" s="200">
        <f>G697</f>
        <v>0</v>
      </c>
      <c r="BA697" s="199"/>
      <c r="BB697" s="199"/>
      <c r="BC697" s="199"/>
      <c r="BD697" s="199"/>
      <c r="BE697" s="199"/>
      <c r="BF697" s="199"/>
      <c r="BG697" s="199"/>
      <c r="BH697" s="199"/>
      <c r="BI697" s="199"/>
      <c r="CA697" s="199">
        <v>1</v>
      </c>
      <c r="CB697" s="199">
        <v>7</v>
      </c>
      <c r="CZ697" s="124">
        <v>2</v>
      </c>
    </row>
    <row r="698" spans="1:104" x14ac:dyDescent="0.2">
      <c r="A698" s="191"/>
      <c r="B698" s="192"/>
      <c r="C698" s="331" t="s">
        <v>2150</v>
      </c>
      <c r="D698" s="332"/>
      <c r="E698" s="193">
        <v>85.142200000000003</v>
      </c>
      <c r="F698" s="194"/>
      <c r="G698" s="195"/>
      <c r="H698" s="196"/>
      <c r="I698" s="197"/>
      <c r="J698" s="184"/>
      <c r="K698" s="197"/>
      <c r="M698" s="198" t="s">
        <v>2150</v>
      </c>
      <c r="O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199"/>
      <c r="AY698" s="199"/>
      <c r="AZ698" s="199"/>
      <c r="BA698" s="199"/>
      <c r="BB698" s="199"/>
      <c r="BC698" s="199"/>
      <c r="BD698" s="201" t="str">
        <f>C697</f>
        <v xml:space="preserve">Napuštění povlakových podlah pastou </v>
      </c>
      <c r="BE698" s="199"/>
      <c r="BF698" s="199"/>
      <c r="BG698" s="199"/>
      <c r="BH698" s="199"/>
      <c r="BI698" s="199"/>
    </row>
    <row r="699" spans="1:104" ht="22.5" x14ac:dyDescent="0.2">
      <c r="A699" s="161">
        <v>95</v>
      </c>
      <c r="B699" s="162" t="s">
        <v>1152</v>
      </c>
      <c r="C699" s="163" t="s">
        <v>1153</v>
      </c>
      <c r="D699" s="164" t="s">
        <v>248</v>
      </c>
      <c r="E699" s="165">
        <v>0.35499999999999998</v>
      </c>
      <c r="F699" s="122">
        <f>'01 109 '!F699</f>
        <v>0</v>
      </c>
      <c r="G699" s="166">
        <f>E699*F699</f>
        <v>0</v>
      </c>
      <c r="H699" s="167">
        <v>0</v>
      </c>
      <c r="I699" s="168">
        <f>E699*H699</f>
        <v>0</v>
      </c>
      <c r="J699" s="167"/>
      <c r="K699" s="168">
        <f>E699*J699</f>
        <v>0</v>
      </c>
      <c r="O699" s="199"/>
      <c r="Z699" s="199"/>
      <c r="AA699" s="199">
        <v>12</v>
      </c>
      <c r="AB699" s="199">
        <v>0</v>
      </c>
      <c r="AC699" s="199">
        <v>96</v>
      </c>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199"/>
      <c r="AY699" s="199"/>
      <c r="AZ699" s="200">
        <f>G699</f>
        <v>0</v>
      </c>
      <c r="BA699" s="199"/>
      <c r="BB699" s="199"/>
      <c r="BC699" s="199"/>
      <c r="BD699" s="199"/>
      <c r="BE699" s="199"/>
      <c r="BF699" s="199"/>
      <c r="BG699" s="199"/>
      <c r="BH699" s="199"/>
      <c r="BI699" s="199"/>
      <c r="CA699" s="199">
        <v>12</v>
      </c>
      <c r="CB699" s="199">
        <v>0</v>
      </c>
      <c r="CZ699" s="124">
        <v>2</v>
      </c>
    </row>
    <row r="700" spans="1:104" x14ac:dyDescent="0.2">
      <c r="A700" s="191"/>
      <c r="B700" s="192"/>
      <c r="C700" s="331" t="s">
        <v>2151</v>
      </c>
      <c r="D700" s="332"/>
      <c r="E700" s="193">
        <v>0.35499999999999998</v>
      </c>
      <c r="F700" s="194"/>
      <c r="G700" s="195"/>
      <c r="H700" s="196"/>
      <c r="I700" s="197"/>
      <c r="J700" s="184"/>
      <c r="K700" s="197"/>
      <c r="M700" s="198" t="s">
        <v>2151</v>
      </c>
      <c r="O700" s="199"/>
      <c r="Z700" s="199"/>
      <c r="AA700" s="199"/>
      <c r="AB700" s="199"/>
      <c r="AC700" s="199"/>
      <c r="AD700" s="199"/>
      <c r="AE700" s="199"/>
      <c r="AF700" s="199"/>
      <c r="AG700" s="199"/>
      <c r="AH700" s="199"/>
      <c r="AI700" s="199"/>
      <c r="AJ700" s="199"/>
      <c r="AK700" s="199"/>
      <c r="AL700" s="199"/>
      <c r="AM700" s="199"/>
      <c r="AN700" s="199"/>
      <c r="AO700" s="199"/>
      <c r="AP700" s="199"/>
      <c r="AQ700" s="199"/>
      <c r="AR700" s="199"/>
      <c r="AS700" s="199"/>
      <c r="AT700" s="199"/>
      <c r="AU700" s="199"/>
      <c r="AV700" s="199"/>
      <c r="AW700" s="199"/>
      <c r="AX700" s="199"/>
      <c r="AY700" s="199"/>
      <c r="AZ700" s="199"/>
      <c r="BA700" s="199"/>
      <c r="BB700" s="199"/>
      <c r="BC700" s="199"/>
      <c r="BD700" s="201" t="str">
        <f>C699</f>
        <v xml:space="preserve">Přesun hmot pro podlahy povlakové, výšky do 24 m </v>
      </c>
      <c r="BE700" s="199"/>
      <c r="BF700" s="199"/>
      <c r="BG700" s="199"/>
      <c r="BH700" s="199"/>
      <c r="BI700" s="199"/>
    </row>
    <row r="701" spans="1:104" x14ac:dyDescent="0.2">
      <c r="A701" s="169" t="s">
        <v>42</v>
      </c>
      <c r="B701" s="170" t="s">
        <v>1134</v>
      </c>
      <c r="C701" s="171" t="s">
        <v>1135</v>
      </c>
      <c r="D701" s="172"/>
      <c r="E701" s="173"/>
      <c r="F701" s="173"/>
      <c r="G701" s="174">
        <f>SUM(G643:G700)</f>
        <v>0</v>
      </c>
      <c r="H701" s="175"/>
      <c r="I701" s="174">
        <f>SUM(I643:I700)</f>
        <v>0.35494505100000001</v>
      </c>
      <c r="J701" s="176"/>
      <c r="K701" s="174">
        <f>SUM(K643:K700)</f>
        <v>0</v>
      </c>
      <c r="O701" s="199"/>
      <c r="X701" s="202">
        <f>K701</f>
        <v>0</v>
      </c>
      <c r="Y701" s="202">
        <f>I701</f>
        <v>0.35494505100000001</v>
      </c>
      <c r="Z701" s="200">
        <f>G701</f>
        <v>0</v>
      </c>
      <c r="AA701" s="199"/>
      <c r="AB701" s="199"/>
      <c r="AC701" s="199"/>
      <c r="AD701" s="199"/>
      <c r="AE701" s="199"/>
      <c r="AF701" s="199"/>
      <c r="AG701" s="199"/>
      <c r="AH701" s="199"/>
      <c r="AI701" s="199"/>
      <c r="AJ701" s="199"/>
      <c r="AK701" s="199"/>
      <c r="AL701" s="199"/>
      <c r="AM701" s="199"/>
      <c r="AN701" s="199"/>
      <c r="AO701" s="199"/>
      <c r="AP701" s="199"/>
      <c r="AQ701" s="199"/>
      <c r="AR701" s="199"/>
      <c r="AS701" s="199"/>
      <c r="AT701" s="199"/>
      <c r="AU701" s="199"/>
      <c r="AV701" s="199"/>
      <c r="AW701" s="199"/>
      <c r="AX701" s="199"/>
      <c r="AY701" s="199"/>
      <c r="AZ701" s="199"/>
      <c r="BA701" s="203"/>
      <c r="BB701" s="203"/>
      <c r="BC701" s="203"/>
      <c r="BD701" s="203"/>
      <c r="BE701" s="203"/>
      <c r="BF701" s="203"/>
      <c r="BG701" s="199"/>
      <c r="BH701" s="199"/>
      <c r="BI701" s="199"/>
    </row>
    <row r="702" spans="1:104" ht="14.25" customHeight="1" x14ac:dyDescent="0.2">
      <c r="A702" s="151" t="s">
        <v>38</v>
      </c>
      <c r="B702" s="152" t="s">
        <v>1155</v>
      </c>
      <c r="C702" s="153" t="s">
        <v>1156</v>
      </c>
      <c r="D702" s="154"/>
      <c r="E702" s="155"/>
      <c r="F702" s="155"/>
      <c r="G702" s="156"/>
      <c r="H702" s="157"/>
      <c r="I702" s="158"/>
      <c r="J702" s="159"/>
      <c r="K702" s="160"/>
      <c r="O702" s="199"/>
    </row>
    <row r="703" spans="1:104" x14ac:dyDescent="0.2">
      <c r="A703" s="161">
        <v>96</v>
      </c>
      <c r="B703" s="162" t="s">
        <v>1157</v>
      </c>
      <c r="C703" s="163" t="s">
        <v>1158</v>
      </c>
      <c r="D703" s="164" t="s">
        <v>41</v>
      </c>
      <c r="E703" s="165">
        <v>36.933900000000001</v>
      </c>
      <c r="F703" s="122">
        <f>'01 109 '!F703</f>
        <v>0</v>
      </c>
      <c r="G703" s="166">
        <f>E703*F703</f>
        <v>0</v>
      </c>
      <c r="H703" s="167">
        <v>2.1000000000000001E-4</v>
      </c>
      <c r="I703" s="168">
        <f>E703*H703</f>
        <v>7.7561190000000006E-3</v>
      </c>
      <c r="J703" s="167">
        <v>0</v>
      </c>
      <c r="K703" s="168">
        <f>E703*J703</f>
        <v>0</v>
      </c>
      <c r="O703" s="199"/>
      <c r="Z703" s="199"/>
      <c r="AA703" s="199">
        <v>1</v>
      </c>
      <c r="AB703" s="199">
        <v>7</v>
      </c>
      <c r="AC703" s="199">
        <v>7</v>
      </c>
      <c r="AD703" s="199"/>
      <c r="AE703" s="199"/>
      <c r="AF703" s="199"/>
      <c r="AG703" s="199"/>
      <c r="AH703" s="199"/>
      <c r="AI703" s="199"/>
      <c r="AJ703" s="199"/>
      <c r="AK703" s="199"/>
      <c r="AL703" s="199"/>
      <c r="AM703" s="199"/>
      <c r="AN703" s="199"/>
      <c r="AO703" s="199"/>
      <c r="AP703" s="199"/>
      <c r="AQ703" s="199"/>
      <c r="AR703" s="199"/>
      <c r="AS703" s="199"/>
      <c r="AT703" s="199"/>
      <c r="AU703" s="199"/>
      <c r="AV703" s="199"/>
      <c r="AW703" s="199"/>
      <c r="AX703" s="199"/>
      <c r="AY703" s="199"/>
      <c r="AZ703" s="200">
        <f>G703</f>
        <v>0</v>
      </c>
      <c r="BA703" s="199"/>
      <c r="BB703" s="199"/>
      <c r="BC703" s="199"/>
      <c r="BD703" s="199"/>
      <c r="BE703" s="199"/>
      <c r="BF703" s="199"/>
      <c r="BG703" s="199"/>
      <c r="BH703" s="199"/>
      <c r="BI703" s="199"/>
      <c r="CA703" s="199">
        <v>1</v>
      </c>
      <c r="CB703" s="199">
        <v>7</v>
      </c>
      <c r="CZ703" s="124">
        <v>2</v>
      </c>
    </row>
    <row r="704" spans="1:104" x14ac:dyDescent="0.2">
      <c r="A704" s="191"/>
      <c r="B704" s="192"/>
      <c r="C704" s="331" t="s">
        <v>2594</v>
      </c>
      <c r="D704" s="332"/>
      <c r="E704" s="193">
        <v>6.4916</v>
      </c>
      <c r="F704" s="194"/>
      <c r="G704" s="195"/>
      <c r="H704" s="196"/>
      <c r="I704" s="197"/>
      <c r="J704" s="184"/>
      <c r="K704" s="197"/>
      <c r="M704" s="198" t="s">
        <v>2594</v>
      </c>
      <c r="O704" s="199"/>
      <c r="Z704" s="199"/>
      <c r="AA704" s="199"/>
      <c r="AB704" s="199"/>
      <c r="AC704" s="199"/>
      <c r="AD704" s="199"/>
      <c r="AE704" s="199"/>
      <c r="AF704" s="199"/>
      <c r="AG704" s="199"/>
      <c r="AH704" s="199"/>
      <c r="AI704" s="199"/>
      <c r="AJ704" s="199"/>
      <c r="AK704" s="199"/>
      <c r="AL704" s="199"/>
      <c r="AM704" s="199"/>
      <c r="AN704" s="199"/>
      <c r="AO704" s="199"/>
      <c r="AP704" s="199"/>
      <c r="AQ704" s="199"/>
      <c r="AR704" s="199"/>
      <c r="AS704" s="199"/>
      <c r="AT704" s="199"/>
      <c r="AU704" s="199"/>
      <c r="AV704" s="199"/>
      <c r="AW704" s="199"/>
      <c r="AX704" s="199"/>
      <c r="AY704" s="199"/>
      <c r="AZ704" s="199"/>
      <c r="BA704" s="199"/>
      <c r="BB704" s="199"/>
      <c r="BC704" s="199"/>
      <c r="BD704" s="201" t="str">
        <f t="shared" ref="BD704:BD712" si="24">C703</f>
        <v xml:space="preserve">Penetrace podkladu pod obklady </v>
      </c>
      <c r="BE704" s="199"/>
      <c r="BF704" s="199"/>
      <c r="BG704" s="199"/>
      <c r="BH704" s="199"/>
      <c r="BI704" s="199"/>
    </row>
    <row r="705" spans="1:104" x14ac:dyDescent="0.2">
      <c r="A705" s="191"/>
      <c r="B705" s="192"/>
      <c r="C705" s="331" t="s">
        <v>2595</v>
      </c>
      <c r="D705" s="332"/>
      <c r="E705" s="193">
        <v>1.0774999999999999</v>
      </c>
      <c r="F705" s="194"/>
      <c r="G705" s="195"/>
      <c r="H705" s="196"/>
      <c r="I705" s="197"/>
      <c r="J705" s="184"/>
      <c r="K705" s="197"/>
      <c r="M705" s="198" t="s">
        <v>2595</v>
      </c>
      <c r="O705" s="199"/>
      <c r="Z705" s="199"/>
      <c r="AA705" s="199"/>
      <c r="AB705" s="199"/>
      <c r="AC705" s="199"/>
      <c r="AD705" s="199"/>
      <c r="AE705" s="199"/>
      <c r="AF705" s="199"/>
      <c r="AG705" s="199"/>
      <c r="AH705" s="199"/>
      <c r="AI705" s="199"/>
      <c r="AJ705" s="199"/>
      <c r="AK705" s="199"/>
      <c r="AL705" s="199"/>
      <c r="AM705" s="199"/>
      <c r="AN705" s="199"/>
      <c r="AO705" s="199"/>
      <c r="AP705" s="199"/>
      <c r="AQ705" s="199"/>
      <c r="AR705" s="199"/>
      <c r="AS705" s="199"/>
      <c r="AT705" s="199"/>
      <c r="AU705" s="199"/>
      <c r="AV705" s="199"/>
      <c r="AW705" s="199"/>
      <c r="AX705" s="199"/>
      <c r="AY705" s="199"/>
      <c r="AZ705" s="199"/>
      <c r="BA705" s="199"/>
      <c r="BB705" s="199"/>
      <c r="BC705" s="199"/>
      <c r="BD705" s="201" t="str">
        <f t="shared" si="24"/>
        <v>406 (koupelna):(2,425+2+1,5+0,57+0,435+1,8)*2*0,3718</v>
      </c>
      <c r="BE705" s="199"/>
      <c r="BF705" s="199"/>
      <c r="BG705" s="199"/>
      <c r="BH705" s="199"/>
      <c r="BI705" s="199"/>
    </row>
    <row r="706" spans="1:104" x14ac:dyDescent="0.2">
      <c r="A706" s="191"/>
      <c r="B706" s="192"/>
      <c r="C706" s="331" t="s">
        <v>2596</v>
      </c>
      <c r="D706" s="332"/>
      <c r="E706" s="193">
        <v>6.0975000000000001</v>
      </c>
      <c r="F706" s="194"/>
      <c r="G706" s="195"/>
      <c r="H706" s="196"/>
      <c r="I706" s="197"/>
      <c r="J706" s="184"/>
      <c r="K706" s="197"/>
      <c r="M706" s="198" t="s">
        <v>2596</v>
      </c>
      <c r="O706" s="199"/>
      <c r="Z706" s="199"/>
      <c r="AA706" s="199"/>
      <c r="AB706" s="199"/>
      <c r="AC706" s="199"/>
      <c r="AD706" s="199"/>
      <c r="AE706" s="199"/>
      <c r="AF706" s="199"/>
      <c r="AG706" s="199"/>
      <c r="AH706" s="199"/>
      <c r="AI706" s="199"/>
      <c r="AJ706" s="199"/>
      <c r="AK706" s="199"/>
      <c r="AL706" s="199"/>
      <c r="AM706" s="199"/>
      <c r="AN706" s="199"/>
      <c r="AO706" s="199"/>
      <c r="AP706" s="199"/>
      <c r="AQ706" s="199"/>
      <c r="AR706" s="199"/>
      <c r="AS706" s="199"/>
      <c r="AT706" s="199"/>
      <c r="AU706" s="199"/>
      <c r="AV706" s="199"/>
      <c r="AW706" s="199"/>
      <c r="AX706" s="199"/>
      <c r="AY706" s="199"/>
      <c r="AZ706" s="199"/>
      <c r="BA706" s="199"/>
      <c r="BB706" s="199"/>
      <c r="BC706" s="199"/>
      <c r="BD706" s="201" t="str">
        <f t="shared" si="24"/>
        <v>407 obklady kuchyňská linka :(3+0,8+0,8)*0,63*0,3718</v>
      </c>
      <c r="BE706" s="199"/>
      <c r="BF706" s="199"/>
      <c r="BG706" s="199"/>
      <c r="BH706" s="199"/>
      <c r="BI706" s="199"/>
    </row>
    <row r="707" spans="1:104" x14ac:dyDescent="0.2">
      <c r="A707" s="191"/>
      <c r="B707" s="192"/>
      <c r="C707" s="331" t="s">
        <v>2597</v>
      </c>
      <c r="D707" s="332"/>
      <c r="E707" s="193">
        <v>6.0975000000000001</v>
      </c>
      <c r="F707" s="194"/>
      <c r="G707" s="195"/>
      <c r="H707" s="196"/>
      <c r="I707" s="197"/>
      <c r="J707" s="184"/>
      <c r="K707" s="197"/>
      <c r="M707" s="198" t="s">
        <v>2597</v>
      </c>
      <c r="O707" s="199"/>
      <c r="Z707" s="199"/>
      <c r="AA707" s="199"/>
      <c r="AB707" s="199"/>
      <c r="AC707" s="199"/>
      <c r="AD707" s="199"/>
      <c r="AE707" s="199"/>
      <c r="AF707" s="199"/>
      <c r="AG707" s="199"/>
      <c r="AH707" s="199"/>
      <c r="AI707" s="199"/>
      <c r="AJ707" s="199"/>
      <c r="AK707" s="199"/>
      <c r="AL707" s="199"/>
      <c r="AM707" s="199"/>
      <c r="AN707" s="199"/>
      <c r="AO707" s="199"/>
      <c r="AP707" s="199"/>
      <c r="AQ707" s="199"/>
      <c r="AR707" s="199"/>
      <c r="AS707" s="199"/>
      <c r="AT707" s="199"/>
      <c r="AU707" s="199"/>
      <c r="AV707" s="199"/>
      <c r="AW707" s="199"/>
      <c r="AX707" s="199"/>
      <c r="AY707" s="199"/>
      <c r="AZ707" s="199"/>
      <c r="BA707" s="199"/>
      <c r="BB707" s="199"/>
      <c r="BC707" s="199"/>
      <c r="BD707" s="201" t="str">
        <f t="shared" si="24"/>
        <v>412 (koupelna):(2+2+2,1+2,1)*2*0,3718</v>
      </c>
      <c r="BE707" s="199"/>
      <c r="BF707" s="199"/>
      <c r="BG707" s="199"/>
      <c r="BH707" s="199"/>
      <c r="BI707" s="199"/>
    </row>
    <row r="708" spans="1:104" x14ac:dyDescent="0.2">
      <c r="A708" s="191"/>
      <c r="B708" s="192"/>
      <c r="C708" s="331" t="s">
        <v>2598</v>
      </c>
      <c r="D708" s="332"/>
      <c r="E708" s="193">
        <v>5.8596000000000004</v>
      </c>
      <c r="F708" s="194"/>
      <c r="G708" s="195"/>
      <c r="H708" s="196"/>
      <c r="I708" s="197"/>
      <c r="J708" s="184"/>
      <c r="K708" s="197"/>
      <c r="M708" s="198" t="s">
        <v>2598</v>
      </c>
      <c r="O708" s="199"/>
      <c r="Z708" s="199"/>
      <c r="AA708" s="199"/>
      <c r="AB708" s="199"/>
      <c r="AC708" s="199"/>
      <c r="AD708" s="199"/>
      <c r="AE708" s="199"/>
      <c r="AF708" s="199"/>
      <c r="AG708" s="199"/>
      <c r="AH708" s="199"/>
      <c r="AI708" s="199"/>
      <c r="AJ708" s="199"/>
      <c r="AK708" s="199"/>
      <c r="AL708" s="199"/>
      <c r="AM708" s="199"/>
      <c r="AN708" s="199"/>
      <c r="AO708" s="199"/>
      <c r="AP708" s="199"/>
      <c r="AQ708" s="199"/>
      <c r="AR708" s="199"/>
      <c r="AS708" s="199"/>
      <c r="AT708" s="199"/>
      <c r="AU708" s="199"/>
      <c r="AV708" s="199"/>
      <c r="AW708" s="199"/>
      <c r="AX708" s="199"/>
      <c r="AY708" s="199"/>
      <c r="AZ708" s="199"/>
      <c r="BA708" s="199"/>
      <c r="BB708" s="199"/>
      <c r="BC708" s="199"/>
      <c r="BD708" s="201" t="str">
        <f t="shared" si="24"/>
        <v>415 (koupelna):(2,1+2,1+2+2)*2*0,3718</v>
      </c>
      <c r="BE708" s="199"/>
      <c r="BF708" s="199"/>
      <c r="BG708" s="199"/>
      <c r="BH708" s="199"/>
      <c r="BI708" s="199"/>
    </row>
    <row r="709" spans="1:104" x14ac:dyDescent="0.2">
      <c r="A709" s="191"/>
      <c r="B709" s="192"/>
      <c r="C709" s="331" t="s">
        <v>2599</v>
      </c>
      <c r="D709" s="332"/>
      <c r="E709" s="193">
        <v>1.0072000000000001</v>
      </c>
      <c r="F709" s="194"/>
      <c r="G709" s="195"/>
      <c r="H709" s="196"/>
      <c r="I709" s="197"/>
      <c r="J709" s="184"/>
      <c r="K709" s="197"/>
      <c r="M709" s="198" t="s">
        <v>2599</v>
      </c>
      <c r="O709" s="199"/>
      <c r="Z709" s="199"/>
      <c r="AA709" s="199"/>
      <c r="AB709" s="199"/>
      <c r="AC709" s="199"/>
      <c r="AD709" s="199"/>
      <c r="AE709" s="199"/>
      <c r="AF709" s="199"/>
      <c r="AG709" s="199"/>
      <c r="AH709" s="199"/>
      <c r="AI709" s="199"/>
      <c r="AJ709" s="199"/>
      <c r="AK709" s="199"/>
      <c r="AL709" s="199"/>
      <c r="AM709" s="199"/>
      <c r="AN709" s="199"/>
      <c r="AO709" s="199"/>
      <c r="AP709" s="199"/>
      <c r="AQ709" s="199"/>
      <c r="AR709" s="199"/>
      <c r="AS709" s="199"/>
      <c r="AT709" s="199"/>
      <c r="AU709" s="199"/>
      <c r="AV709" s="199"/>
      <c r="AW709" s="199"/>
      <c r="AX709" s="199"/>
      <c r="AY709" s="199"/>
      <c r="AZ709" s="199"/>
      <c r="BA709" s="199"/>
      <c r="BB709" s="199"/>
      <c r="BC709" s="199"/>
      <c r="BD709" s="201" t="str">
        <f t="shared" si="24"/>
        <v>420 (koupelna):(1,955+1,955+1,985+1,985)*2*0,3718</v>
      </c>
      <c r="BE709" s="199"/>
      <c r="BF709" s="199"/>
      <c r="BG709" s="199"/>
      <c r="BH709" s="199"/>
      <c r="BI709" s="199"/>
    </row>
    <row r="710" spans="1:104" x14ac:dyDescent="0.2">
      <c r="A710" s="191"/>
      <c r="B710" s="192"/>
      <c r="C710" s="331" t="s">
        <v>2600</v>
      </c>
      <c r="D710" s="332"/>
      <c r="E710" s="193">
        <v>6.6254999999999997</v>
      </c>
      <c r="F710" s="194"/>
      <c r="G710" s="195"/>
      <c r="H710" s="196"/>
      <c r="I710" s="197"/>
      <c r="J710" s="184"/>
      <c r="K710" s="197"/>
      <c r="M710" s="198" t="s">
        <v>2600</v>
      </c>
      <c r="O710" s="199"/>
      <c r="Z710" s="199"/>
      <c r="AA710" s="199"/>
      <c r="AB710" s="199"/>
      <c r="AC710" s="199"/>
      <c r="AD710" s="199"/>
      <c r="AE710" s="199"/>
      <c r="AF710" s="199"/>
      <c r="AG710" s="199"/>
      <c r="AH710" s="199"/>
      <c r="AI710" s="199"/>
      <c r="AJ710" s="199"/>
      <c r="AK710" s="199"/>
      <c r="AL710" s="199"/>
      <c r="AM710" s="199"/>
      <c r="AN710" s="199"/>
      <c r="AO710" s="199"/>
      <c r="AP710" s="199"/>
      <c r="AQ710" s="199"/>
      <c r="AR710" s="199"/>
      <c r="AS710" s="199"/>
      <c r="AT710" s="199"/>
      <c r="AU710" s="199"/>
      <c r="AV710" s="199"/>
      <c r="AW710" s="199"/>
      <c r="AX710" s="199"/>
      <c r="AY710" s="199"/>
      <c r="AZ710" s="199"/>
      <c r="BA710" s="199"/>
      <c r="BB710" s="199"/>
      <c r="BC710" s="199"/>
      <c r="BD710" s="201" t="str">
        <f t="shared" si="24"/>
        <v>421 obklad kuchuňská linka :(2,2+2,1)*0,63*0,3718</v>
      </c>
      <c r="BE710" s="199"/>
      <c r="BF710" s="199"/>
      <c r="BG710" s="199"/>
      <c r="BH710" s="199"/>
      <c r="BI710" s="199"/>
    </row>
    <row r="711" spans="1:104" x14ac:dyDescent="0.2">
      <c r="A711" s="191"/>
      <c r="B711" s="192"/>
      <c r="C711" s="331" t="s">
        <v>2601</v>
      </c>
      <c r="D711" s="332"/>
      <c r="E711" s="193">
        <v>2.7170999999999998</v>
      </c>
      <c r="F711" s="194"/>
      <c r="G711" s="195"/>
      <c r="H711" s="196"/>
      <c r="I711" s="197"/>
      <c r="J711" s="184"/>
      <c r="K711" s="197"/>
      <c r="M711" s="198" t="s">
        <v>2601</v>
      </c>
      <c r="O711" s="199"/>
      <c r="Z711" s="199"/>
      <c r="AA711" s="199"/>
      <c r="AB711" s="199"/>
      <c r="AC711" s="199"/>
      <c r="AD711" s="199"/>
      <c r="AE711" s="199"/>
      <c r="AF711" s="199"/>
      <c r="AG711" s="199"/>
      <c r="AH711" s="199"/>
      <c r="AI711" s="199"/>
      <c r="AJ711" s="199"/>
      <c r="AK711" s="199"/>
      <c r="AL711" s="199"/>
      <c r="AM711" s="199"/>
      <c r="AN711" s="199"/>
      <c r="AO711" s="199"/>
      <c r="AP711" s="199"/>
      <c r="AQ711" s="199"/>
      <c r="AR711" s="199"/>
      <c r="AS711" s="199"/>
      <c r="AT711" s="199"/>
      <c r="AU711" s="199"/>
      <c r="AV711" s="199"/>
      <c r="AW711" s="199"/>
      <c r="AX711" s="199"/>
      <c r="AY711" s="199"/>
      <c r="AZ711" s="199"/>
      <c r="BA711" s="199"/>
      <c r="BB711" s="199"/>
      <c r="BC711" s="199"/>
      <c r="BD711" s="201" t="str">
        <f t="shared" si="24"/>
        <v>425 (koupelna):(2,76+2,76+1,695+1,695)*2*0,3718</v>
      </c>
      <c r="BE711" s="199"/>
      <c r="BF711" s="199"/>
      <c r="BG711" s="199"/>
      <c r="BH711" s="199"/>
      <c r="BI711" s="199"/>
    </row>
    <row r="712" spans="1:104" x14ac:dyDescent="0.2">
      <c r="A712" s="191"/>
      <c r="B712" s="192"/>
      <c r="C712" s="331" t="s">
        <v>2602</v>
      </c>
      <c r="D712" s="332"/>
      <c r="E712" s="193">
        <v>0.96040000000000003</v>
      </c>
      <c r="F712" s="194"/>
      <c r="G712" s="195"/>
      <c r="H712" s="196"/>
      <c r="I712" s="197"/>
      <c r="J712" s="184"/>
      <c r="K712" s="197"/>
      <c r="M712" s="198" t="s">
        <v>2602</v>
      </c>
      <c r="O712" s="199"/>
      <c r="Z712" s="199"/>
      <c r="AA712" s="199"/>
      <c r="AB712" s="199"/>
      <c r="AC712" s="199"/>
      <c r="AD712" s="199"/>
      <c r="AE712" s="199"/>
      <c r="AF712" s="199"/>
      <c r="AG712" s="199"/>
      <c r="AH712" s="199"/>
      <c r="AI712" s="199"/>
      <c r="AJ712" s="199"/>
      <c r="AK712" s="199"/>
      <c r="AL712" s="199"/>
      <c r="AM712" s="199"/>
      <c r="AN712" s="199"/>
      <c r="AO712" s="199"/>
      <c r="AP712" s="199"/>
      <c r="AQ712" s="199"/>
      <c r="AR712" s="199"/>
      <c r="AS712" s="199"/>
      <c r="AT712" s="199"/>
      <c r="AU712" s="199"/>
      <c r="AV712" s="199"/>
      <c r="AW712" s="199"/>
      <c r="AX712" s="199"/>
      <c r="AY712" s="199"/>
      <c r="AZ712" s="199"/>
      <c r="BA712" s="199"/>
      <c r="BB712" s="199"/>
      <c r="BC712" s="199"/>
      <c r="BD712" s="201" t="str">
        <f t="shared" si="24"/>
        <v>426 (WC):(1,41+1,41+1,2+1,2)*1,4*0,3718</v>
      </c>
      <c r="BE712" s="199"/>
      <c r="BF712" s="199"/>
      <c r="BG712" s="199"/>
      <c r="BH712" s="199"/>
      <c r="BI712" s="199"/>
    </row>
    <row r="713" spans="1:104" ht="22.5" x14ac:dyDescent="0.2">
      <c r="A713" s="161">
        <v>97</v>
      </c>
      <c r="B713" s="162" t="s">
        <v>1159</v>
      </c>
      <c r="C713" s="163" t="s">
        <v>1160</v>
      </c>
      <c r="D713" s="164" t="s">
        <v>281</v>
      </c>
      <c r="E713" s="165">
        <v>20.820799999999998</v>
      </c>
      <c r="F713" s="122">
        <f>'01 109 '!F713</f>
        <v>0</v>
      </c>
      <c r="G713" s="166">
        <f>E713*F713</f>
        <v>0</v>
      </c>
      <c r="H713" s="167">
        <v>0</v>
      </c>
      <c r="I713" s="168">
        <f>E713*H713</f>
        <v>0</v>
      </c>
      <c r="J713" s="167">
        <v>0</v>
      </c>
      <c r="K713" s="168">
        <f>E713*J713</f>
        <v>0</v>
      </c>
      <c r="O713" s="199"/>
      <c r="Z713" s="199"/>
      <c r="AA713" s="199">
        <v>1</v>
      </c>
      <c r="AB713" s="199">
        <v>7</v>
      </c>
      <c r="AC713" s="199">
        <v>7</v>
      </c>
      <c r="AD713" s="199"/>
      <c r="AE713" s="199"/>
      <c r="AF713" s="199"/>
      <c r="AG713" s="199"/>
      <c r="AH713" s="199"/>
      <c r="AI713" s="199"/>
      <c r="AJ713" s="199"/>
      <c r="AK713" s="199"/>
      <c r="AL713" s="199"/>
      <c r="AM713" s="199"/>
      <c r="AN713" s="199"/>
      <c r="AO713" s="199"/>
      <c r="AP713" s="199"/>
      <c r="AQ713" s="199"/>
      <c r="AR713" s="199"/>
      <c r="AS713" s="199"/>
      <c r="AT713" s="199"/>
      <c r="AU713" s="199"/>
      <c r="AV713" s="199"/>
      <c r="AW713" s="199"/>
      <c r="AX713" s="199"/>
      <c r="AY713" s="199"/>
      <c r="AZ713" s="200">
        <f>G713</f>
        <v>0</v>
      </c>
      <c r="BA713" s="199"/>
      <c r="BB713" s="199"/>
      <c r="BC713" s="199"/>
      <c r="BD713" s="199"/>
      <c r="BE713" s="199"/>
      <c r="BF713" s="199"/>
      <c r="BG713" s="199"/>
      <c r="BH713" s="199"/>
      <c r="BI713" s="199"/>
      <c r="CA713" s="199">
        <v>1</v>
      </c>
      <c r="CB713" s="199">
        <v>7</v>
      </c>
      <c r="CZ713" s="124">
        <v>2</v>
      </c>
    </row>
    <row r="714" spans="1:104" x14ac:dyDescent="0.2">
      <c r="A714" s="191"/>
      <c r="B714" s="192"/>
      <c r="C714" s="331" t="s">
        <v>2631</v>
      </c>
      <c r="D714" s="332"/>
      <c r="E714" s="193">
        <v>20.820799999999998</v>
      </c>
      <c r="F714" s="194"/>
      <c r="G714" s="195"/>
      <c r="H714" s="196"/>
      <c r="I714" s="197"/>
      <c r="J714" s="184"/>
      <c r="K714" s="197"/>
      <c r="M714" s="198" t="s">
        <v>2631</v>
      </c>
      <c r="O714" s="199"/>
      <c r="Z714" s="199"/>
      <c r="AA714" s="199"/>
      <c r="AB714" s="199"/>
      <c r="AC714" s="199"/>
      <c r="AD714" s="199"/>
      <c r="AE714" s="199"/>
      <c r="AF714" s="199"/>
      <c r="AG714" s="199"/>
      <c r="AH714" s="199"/>
      <c r="AI714" s="199"/>
      <c r="AJ714" s="199"/>
      <c r="AK714" s="199"/>
      <c r="AL714" s="199"/>
      <c r="AM714" s="199"/>
      <c r="AN714" s="199"/>
      <c r="AO714" s="199"/>
      <c r="AP714" s="199"/>
      <c r="AQ714" s="199"/>
      <c r="AR714" s="199"/>
      <c r="AS714" s="199"/>
      <c r="AT714" s="199"/>
      <c r="AU714" s="199"/>
      <c r="AV714" s="199"/>
      <c r="AW714" s="199"/>
      <c r="AX714" s="199"/>
      <c r="AY714" s="199"/>
      <c r="AZ714" s="199"/>
      <c r="BA714" s="199"/>
      <c r="BB714" s="199"/>
      <c r="BC714" s="199"/>
      <c r="BD714" s="201" t="str">
        <f>C713</f>
        <v xml:space="preserve">Otvor v obkladačce diamant.korunkou prům.do 30 mm </v>
      </c>
      <c r="BE714" s="199"/>
      <c r="BF714" s="199"/>
      <c r="BG714" s="199"/>
      <c r="BH714" s="199"/>
      <c r="BI714" s="199"/>
    </row>
    <row r="715" spans="1:104" ht="22.5" x14ac:dyDescent="0.2">
      <c r="A715" s="161">
        <v>98</v>
      </c>
      <c r="B715" s="162" t="s">
        <v>1162</v>
      </c>
      <c r="C715" s="163" t="s">
        <v>1163</v>
      </c>
      <c r="D715" s="164" t="s">
        <v>281</v>
      </c>
      <c r="E715" s="165">
        <v>4.4615999999999998</v>
      </c>
      <c r="F715" s="122">
        <f>'01 109 '!F715</f>
        <v>0</v>
      </c>
      <c r="G715" s="166">
        <f>E715*F715</f>
        <v>0</v>
      </c>
      <c r="H715" s="167">
        <v>0</v>
      </c>
      <c r="I715" s="168">
        <f>E715*H715</f>
        <v>0</v>
      </c>
      <c r="J715" s="167">
        <v>0</v>
      </c>
      <c r="K715" s="168">
        <f>E715*J715</f>
        <v>0</v>
      </c>
      <c r="O715" s="199"/>
      <c r="Z715" s="199"/>
      <c r="AA715" s="199">
        <v>1</v>
      </c>
      <c r="AB715" s="199">
        <v>7</v>
      </c>
      <c r="AC715" s="199">
        <v>7</v>
      </c>
      <c r="AD715" s="199"/>
      <c r="AE715" s="199"/>
      <c r="AF715" s="199"/>
      <c r="AG715" s="199"/>
      <c r="AH715" s="199"/>
      <c r="AI715" s="199"/>
      <c r="AJ715" s="199"/>
      <c r="AK715" s="199"/>
      <c r="AL715" s="199"/>
      <c r="AM715" s="199"/>
      <c r="AN715" s="199"/>
      <c r="AO715" s="199"/>
      <c r="AP715" s="199"/>
      <c r="AQ715" s="199"/>
      <c r="AR715" s="199"/>
      <c r="AS715" s="199"/>
      <c r="AT715" s="199"/>
      <c r="AU715" s="199"/>
      <c r="AV715" s="199"/>
      <c r="AW715" s="199"/>
      <c r="AX715" s="199"/>
      <c r="AY715" s="199"/>
      <c r="AZ715" s="200">
        <f>G715</f>
        <v>0</v>
      </c>
      <c r="BA715" s="199"/>
      <c r="BB715" s="199"/>
      <c r="BC715" s="199"/>
      <c r="BD715" s="199"/>
      <c r="BE715" s="199"/>
      <c r="BF715" s="199"/>
      <c r="BG715" s="199"/>
      <c r="BH715" s="199"/>
      <c r="BI715" s="199"/>
      <c r="CA715" s="199">
        <v>1</v>
      </c>
      <c r="CB715" s="199">
        <v>7</v>
      </c>
      <c r="CZ715" s="124">
        <v>2</v>
      </c>
    </row>
    <row r="716" spans="1:104" x14ac:dyDescent="0.2">
      <c r="A716" s="191"/>
      <c r="B716" s="192"/>
      <c r="C716" s="331" t="s">
        <v>1926</v>
      </c>
      <c r="D716" s="332"/>
      <c r="E716" s="193">
        <v>4.4615999999999998</v>
      </c>
      <c r="F716" s="194"/>
      <c r="G716" s="195"/>
      <c r="H716" s="196"/>
      <c r="I716" s="197"/>
      <c r="J716" s="184"/>
      <c r="K716" s="197"/>
      <c r="M716" s="198" t="s">
        <v>1926</v>
      </c>
      <c r="O716" s="199"/>
      <c r="Z716" s="199"/>
      <c r="AA716" s="199"/>
      <c r="AB716" s="199"/>
      <c r="AC716" s="199"/>
      <c r="AD716" s="199"/>
      <c r="AE716" s="199"/>
      <c r="AF716" s="199"/>
      <c r="AG716" s="199"/>
      <c r="AH716" s="199"/>
      <c r="AI716" s="199"/>
      <c r="AJ716" s="199"/>
      <c r="AK716" s="199"/>
      <c r="AL716" s="199"/>
      <c r="AM716" s="199"/>
      <c r="AN716" s="199"/>
      <c r="AO716" s="199"/>
      <c r="AP716" s="199"/>
      <c r="AQ716" s="199"/>
      <c r="AR716" s="199"/>
      <c r="AS716" s="199"/>
      <c r="AT716" s="199"/>
      <c r="AU716" s="199"/>
      <c r="AV716" s="199"/>
      <c r="AW716" s="199"/>
      <c r="AX716" s="199"/>
      <c r="AY716" s="199"/>
      <c r="AZ716" s="199"/>
      <c r="BA716" s="199"/>
      <c r="BB716" s="199"/>
      <c r="BC716" s="199"/>
      <c r="BD716" s="201" t="str">
        <f>C715</f>
        <v xml:space="preserve">Otvor v obkladačce diamant.korunkou prům.do 90 mm </v>
      </c>
      <c r="BE716" s="199"/>
      <c r="BF716" s="199"/>
      <c r="BG716" s="199"/>
      <c r="BH716" s="199"/>
      <c r="BI716" s="199"/>
    </row>
    <row r="717" spans="1:104" x14ac:dyDescent="0.2">
      <c r="A717" s="161">
        <v>99</v>
      </c>
      <c r="B717" s="162" t="s">
        <v>1164</v>
      </c>
      <c r="C717" s="163" t="s">
        <v>1165</v>
      </c>
      <c r="D717" s="164" t="s">
        <v>201</v>
      </c>
      <c r="E717" s="165">
        <v>22.360099999999999</v>
      </c>
      <c r="F717" s="122">
        <f>'01 109 '!F717</f>
        <v>0</v>
      </c>
      <c r="G717" s="166">
        <f>E717*F717</f>
        <v>0</v>
      </c>
      <c r="H717" s="167">
        <v>0</v>
      </c>
      <c r="I717" s="168">
        <f>E717*H717</f>
        <v>0</v>
      </c>
      <c r="J717" s="167">
        <v>0</v>
      </c>
      <c r="K717" s="168">
        <f>E717*J717</f>
        <v>0</v>
      </c>
      <c r="O717" s="199"/>
      <c r="Z717" s="199"/>
      <c r="AA717" s="199">
        <v>1</v>
      </c>
      <c r="AB717" s="199">
        <v>7</v>
      </c>
      <c r="AC717" s="199">
        <v>7</v>
      </c>
      <c r="AD717" s="199"/>
      <c r="AE717" s="199"/>
      <c r="AF717" s="199"/>
      <c r="AG717" s="199"/>
      <c r="AH717" s="199"/>
      <c r="AI717" s="199"/>
      <c r="AJ717" s="199"/>
      <c r="AK717" s="199"/>
      <c r="AL717" s="199"/>
      <c r="AM717" s="199"/>
      <c r="AN717" s="199"/>
      <c r="AO717" s="199"/>
      <c r="AP717" s="199"/>
      <c r="AQ717" s="199"/>
      <c r="AR717" s="199"/>
      <c r="AS717" s="199"/>
      <c r="AT717" s="199"/>
      <c r="AU717" s="199"/>
      <c r="AV717" s="199"/>
      <c r="AW717" s="199"/>
      <c r="AX717" s="199"/>
      <c r="AY717" s="199"/>
      <c r="AZ717" s="200">
        <f>G717</f>
        <v>0</v>
      </c>
      <c r="BA717" s="199"/>
      <c r="BB717" s="199"/>
      <c r="BC717" s="199"/>
      <c r="BD717" s="199"/>
      <c r="BE717" s="199"/>
      <c r="BF717" s="199"/>
      <c r="BG717" s="199"/>
      <c r="BH717" s="199"/>
      <c r="BI717" s="199"/>
      <c r="CA717" s="199">
        <v>1</v>
      </c>
      <c r="CB717" s="199">
        <v>7</v>
      </c>
      <c r="CZ717" s="124">
        <v>2</v>
      </c>
    </row>
    <row r="718" spans="1:104" x14ac:dyDescent="0.2">
      <c r="A718" s="191"/>
      <c r="B718" s="192"/>
      <c r="C718" s="331" t="s">
        <v>2632</v>
      </c>
      <c r="D718" s="332"/>
      <c r="E718" s="193">
        <v>3.2458</v>
      </c>
      <c r="F718" s="194"/>
      <c r="G718" s="195"/>
      <c r="H718" s="196"/>
      <c r="I718" s="197"/>
      <c r="J718" s="184"/>
      <c r="K718" s="197"/>
      <c r="M718" s="198" t="s">
        <v>2632</v>
      </c>
      <c r="O718" s="199"/>
      <c r="Z718" s="199"/>
      <c r="AA718" s="199"/>
      <c r="AB718" s="199"/>
      <c r="AC718" s="199"/>
      <c r="AD718" s="199"/>
      <c r="AE718" s="199"/>
      <c r="AF718" s="199"/>
      <c r="AG718" s="199"/>
      <c r="AH718" s="199"/>
      <c r="AI718" s="199"/>
      <c r="AJ718" s="199"/>
      <c r="AK718" s="199"/>
      <c r="AL718" s="199"/>
      <c r="AM718" s="199"/>
      <c r="AN718" s="199"/>
      <c r="AO718" s="199"/>
      <c r="AP718" s="199"/>
      <c r="AQ718" s="199"/>
      <c r="AR718" s="199"/>
      <c r="AS718" s="199"/>
      <c r="AT718" s="199"/>
      <c r="AU718" s="199"/>
      <c r="AV718" s="199"/>
      <c r="AW718" s="199"/>
      <c r="AX718" s="199"/>
      <c r="AY718" s="199"/>
      <c r="AZ718" s="199"/>
      <c r="BA718" s="199"/>
      <c r="BB718" s="199"/>
      <c r="BC718" s="199"/>
      <c r="BD718" s="201" t="str">
        <f t="shared" ref="BD718:BD726" si="25">C717</f>
        <v xml:space="preserve">Vyplnění dilatačních spár tmelem </v>
      </c>
      <c r="BE718" s="199"/>
      <c r="BF718" s="199"/>
      <c r="BG718" s="199"/>
      <c r="BH718" s="199"/>
      <c r="BI718" s="199"/>
    </row>
    <row r="719" spans="1:104" x14ac:dyDescent="0.2">
      <c r="A719" s="191"/>
      <c r="B719" s="192"/>
      <c r="C719" s="331" t="s">
        <v>2633</v>
      </c>
      <c r="D719" s="332"/>
      <c r="E719" s="193">
        <v>1.7102999999999999</v>
      </c>
      <c r="F719" s="194"/>
      <c r="G719" s="195"/>
      <c r="H719" s="196"/>
      <c r="I719" s="197"/>
      <c r="J719" s="184"/>
      <c r="K719" s="197"/>
      <c r="M719" s="198" t="s">
        <v>2633</v>
      </c>
      <c r="O719" s="199"/>
      <c r="Z719" s="199"/>
      <c r="AA719" s="199"/>
      <c r="AB719" s="199"/>
      <c r="AC719" s="199"/>
      <c r="AD719" s="199"/>
      <c r="AE719" s="199"/>
      <c r="AF719" s="199"/>
      <c r="AG719" s="199"/>
      <c r="AH719" s="199"/>
      <c r="AI719" s="199"/>
      <c r="AJ719" s="199"/>
      <c r="AK719" s="199"/>
      <c r="AL719" s="199"/>
      <c r="AM719" s="199"/>
      <c r="AN719" s="199"/>
      <c r="AO719" s="199"/>
      <c r="AP719" s="199"/>
      <c r="AQ719" s="199"/>
      <c r="AR719" s="199"/>
      <c r="AS719" s="199"/>
      <c r="AT719" s="199"/>
      <c r="AU719" s="199"/>
      <c r="AV719" s="199"/>
      <c r="AW719" s="199"/>
      <c r="AX719" s="199"/>
      <c r="AY719" s="199"/>
      <c r="AZ719" s="199"/>
      <c r="BA719" s="199"/>
      <c r="BB719" s="199"/>
      <c r="BC719" s="199"/>
      <c r="BD719" s="201" t="str">
        <f t="shared" si="25"/>
        <v>406 (koupelna):(2,425+2+1,5+0,57+0,435+1,8)*0,3718</v>
      </c>
      <c r="BE719" s="199"/>
      <c r="BF719" s="199"/>
      <c r="BG719" s="199"/>
      <c r="BH719" s="199"/>
      <c r="BI719" s="199"/>
    </row>
    <row r="720" spans="1:104" x14ac:dyDescent="0.2">
      <c r="A720" s="191"/>
      <c r="B720" s="192"/>
      <c r="C720" s="331" t="s">
        <v>2634</v>
      </c>
      <c r="D720" s="332"/>
      <c r="E720" s="193">
        <v>3.0488</v>
      </c>
      <c r="F720" s="194"/>
      <c r="G720" s="195"/>
      <c r="H720" s="196"/>
      <c r="I720" s="197"/>
      <c r="J720" s="184"/>
      <c r="K720" s="197"/>
      <c r="M720" s="198" t="s">
        <v>2634</v>
      </c>
      <c r="O720" s="199"/>
      <c r="Z720" s="199"/>
      <c r="AA720" s="199"/>
      <c r="AB720" s="199"/>
      <c r="AC720" s="199"/>
      <c r="AD720" s="199"/>
      <c r="AE720" s="199"/>
      <c r="AF720" s="199"/>
      <c r="AG720" s="199"/>
      <c r="AH720" s="199"/>
      <c r="AI720" s="199"/>
      <c r="AJ720" s="199"/>
      <c r="AK720" s="199"/>
      <c r="AL720" s="199"/>
      <c r="AM720" s="199"/>
      <c r="AN720" s="199"/>
      <c r="AO720" s="199"/>
      <c r="AP720" s="199"/>
      <c r="AQ720" s="199"/>
      <c r="AR720" s="199"/>
      <c r="AS720" s="199"/>
      <c r="AT720" s="199"/>
      <c r="AU720" s="199"/>
      <c r="AV720" s="199"/>
      <c r="AW720" s="199"/>
      <c r="AX720" s="199"/>
      <c r="AY720" s="199"/>
      <c r="AZ720" s="199"/>
      <c r="BA720" s="199"/>
      <c r="BB720" s="199"/>
      <c r="BC720" s="199"/>
      <c r="BD720" s="201" t="str">
        <f t="shared" si="25"/>
        <v>407 obklady kuchyňská linka :(3+0,8+0,8)*0,3718</v>
      </c>
      <c r="BE720" s="199"/>
      <c r="BF720" s="199"/>
      <c r="BG720" s="199"/>
      <c r="BH720" s="199"/>
      <c r="BI720" s="199"/>
    </row>
    <row r="721" spans="1:104" x14ac:dyDescent="0.2">
      <c r="A721" s="191"/>
      <c r="B721" s="192"/>
      <c r="C721" s="331" t="s">
        <v>2635</v>
      </c>
      <c r="D721" s="332"/>
      <c r="E721" s="193">
        <v>3.0488</v>
      </c>
      <c r="F721" s="194"/>
      <c r="G721" s="195"/>
      <c r="H721" s="196"/>
      <c r="I721" s="197"/>
      <c r="J721" s="184"/>
      <c r="K721" s="197"/>
      <c r="M721" s="198" t="s">
        <v>2635</v>
      </c>
      <c r="O721" s="199"/>
      <c r="Z721" s="199"/>
      <c r="AA721" s="199"/>
      <c r="AB721" s="199"/>
      <c r="AC721" s="199"/>
      <c r="AD721" s="199"/>
      <c r="AE721" s="199"/>
      <c r="AF721" s="199"/>
      <c r="AG721" s="199"/>
      <c r="AH721" s="199"/>
      <c r="AI721" s="199"/>
      <c r="AJ721" s="199"/>
      <c r="AK721" s="199"/>
      <c r="AL721" s="199"/>
      <c r="AM721" s="199"/>
      <c r="AN721" s="199"/>
      <c r="AO721" s="199"/>
      <c r="AP721" s="199"/>
      <c r="AQ721" s="199"/>
      <c r="AR721" s="199"/>
      <c r="AS721" s="199"/>
      <c r="AT721" s="199"/>
      <c r="AU721" s="199"/>
      <c r="AV721" s="199"/>
      <c r="AW721" s="199"/>
      <c r="AX721" s="199"/>
      <c r="AY721" s="199"/>
      <c r="AZ721" s="199"/>
      <c r="BA721" s="199"/>
      <c r="BB721" s="199"/>
      <c r="BC721" s="199"/>
      <c r="BD721" s="201" t="str">
        <f t="shared" si="25"/>
        <v>412 (koupelna):(2+2+2,1+2,1)*0,3718</v>
      </c>
      <c r="BE721" s="199"/>
      <c r="BF721" s="199"/>
      <c r="BG721" s="199"/>
      <c r="BH721" s="199"/>
      <c r="BI721" s="199"/>
    </row>
    <row r="722" spans="1:104" x14ac:dyDescent="0.2">
      <c r="A722" s="191"/>
      <c r="B722" s="192"/>
      <c r="C722" s="331" t="s">
        <v>2636</v>
      </c>
      <c r="D722" s="332"/>
      <c r="E722" s="193">
        <v>2.9298000000000002</v>
      </c>
      <c r="F722" s="194"/>
      <c r="G722" s="195"/>
      <c r="H722" s="196"/>
      <c r="I722" s="197"/>
      <c r="J722" s="184"/>
      <c r="K722" s="197"/>
      <c r="M722" s="198" t="s">
        <v>2636</v>
      </c>
      <c r="O722" s="199"/>
      <c r="Z722" s="199"/>
      <c r="AA722" s="199"/>
      <c r="AB722" s="199"/>
      <c r="AC722" s="199"/>
      <c r="AD722" s="199"/>
      <c r="AE722" s="199"/>
      <c r="AF722" s="199"/>
      <c r="AG722" s="199"/>
      <c r="AH722" s="199"/>
      <c r="AI722" s="199"/>
      <c r="AJ722" s="199"/>
      <c r="AK722" s="199"/>
      <c r="AL722" s="199"/>
      <c r="AM722" s="199"/>
      <c r="AN722" s="199"/>
      <c r="AO722" s="199"/>
      <c r="AP722" s="199"/>
      <c r="AQ722" s="199"/>
      <c r="AR722" s="199"/>
      <c r="AS722" s="199"/>
      <c r="AT722" s="199"/>
      <c r="AU722" s="199"/>
      <c r="AV722" s="199"/>
      <c r="AW722" s="199"/>
      <c r="AX722" s="199"/>
      <c r="AY722" s="199"/>
      <c r="AZ722" s="199"/>
      <c r="BA722" s="199"/>
      <c r="BB722" s="199"/>
      <c r="BC722" s="199"/>
      <c r="BD722" s="201" t="str">
        <f t="shared" si="25"/>
        <v>415 (koupelna):(2,1+2,1+2+2)*0,3718</v>
      </c>
      <c r="BE722" s="199"/>
      <c r="BF722" s="199"/>
      <c r="BG722" s="199"/>
      <c r="BH722" s="199"/>
      <c r="BI722" s="199"/>
    </row>
    <row r="723" spans="1:104" x14ac:dyDescent="0.2">
      <c r="A723" s="191"/>
      <c r="B723" s="192"/>
      <c r="C723" s="331" t="s">
        <v>2637</v>
      </c>
      <c r="D723" s="332"/>
      <c r="E723" s="193">
        <v>1.5987</v>
      </c>
      <c r="F723" s="194"/>
      <c r="G723" s="195"/>
      <c r="H723" s="196"/>
      <c r="I723" s="197"/>
      <c r="J723" s="184"/>
      <c r="K723" s="197"/>
      <c r="M723" s="198" t="s">
        <v>2637</v>
      </c>
      <c r="O723" s="199"/>
      <c r="Z723" s="199"/>
      <c r="AA723" s="199"/>
      <c r="AB723" s="199"/>
      <c r="AC723" s="199"/>
      <c r="AD723" s="199"/>
      <c r="AE723" s="199"/>
      <c r="AF723" s="199"/>
      <c r="AG723" s="199"/>
      <c r="AH723" s="199"/>
      <c r="AI723" s="199"/>
      <c r="AJ723" s="199"/>
      <c r="AK723" s="199"/>
      <c r="AL723" s="199"/>
      <c r="AM723" s="199"/>
      <c r="AN723" s="199"/>
      <c r="AO723" s="199"/>
      <c r="AP723" s="199"/>
      <c r="AQ723" s="199"/>
      <c r="AR723" s="199"/>
      <c r="AS723" s="199"/>
      <c r="AT723" s="199"/>
      <c r="AU723" s="199"/>
      <c r="AV723" s="199"/>
      <c r="AW723" s="199"/>
      <c r="AX723" s="199"/>
      <c r="AY723" s="199"/>
      <c r="AZ723" s="199"/>
      <c r="BA723" s="199"/>
      <c r="BB723" s="199"/>
      <c r="BC723" s="199"/>
      <c r="BD723" s="201" t="str">
        <f t="shared" si="25"/>
        <v>420 (koupelna):(1,955+1,955+1,985+1,985)*0,3718</v>
      </c>
      <c r="BE723" s="199"/>
      <c r="BF723" s="199"/>
      <c r="BG723" s="199"/>
      <c r="BH723" s="199"/>
      <c r="BI723" s="199"/>
    </row>
    <row r="724" spans="1:104" x14ac:dyDescent="0.2">
      <c r="A724" s="191"/>
      <c r="B724" s="192"/>
      <c r="C724" s="331" t="s">
        <v>2638</v>
      </c>
      <c r="D724" s="332"/>
      <c r="E724" s="193">
        <v>3.3127</v>
      </c>
      <c r="F724" s="194"/>
      <c r="G724" s="195"/>
      <c r="H724" s="196"/>
      <c r="I724" s="197"/>
      <c r="J724" s="184"/>
      <c r="K724" s="197"/>
      <c r="M724" s="198" t="s">
        <v>2638</v>
      </c>
      <c r="O724" s="199"/>
      <c r="Z724" s="199"/>
      <c r="AA724" s="199"/>
      <c r="AB724" s="199"/>
      <c r="AC724" s="199"/>
      <c r="AD724" s="199"/>
      <c r="AE724" s="199"/>
      <c r="AF724" s="199"/>
      <c r="AG724" s="199"/>
      <c r="AH724" s="199"/>
      <c r="AI724" s="199"/>
      <c r="AJ724" s="199"/>
      <c r="AK724" s="199"/>
      <c r="AL724" s="199"/>
      <c r="AM724" s="199"/>
      <c r="AN724" s="199"/>
      <c r="AO724" s="199"/>
      <c r="AP724" s="199"/>
      <c r="AQ724" s="199"/>
      <c r="AR724" s="199"/>
      <c r="AS724" s="199"/>
      <c r="AT724" s="199"/>
      <c r="AU724" s="199"/>
      <c r="AV724" s="199"/>
      <c r="AW724" s="199"/>
      <c r="AX724" s="199"/>
      <c r="AY724" s="199"/>
      <c r="AZ724" s="199"/>
      <c r="BA724" s="199"/>
      <c r="BB724" s="199"/>
      <c r="BC724" s="199"/>
      <c r="BD724" s="201" t="str">
        <f t="shared" si="25"/>
        <v>421 obklad kuchuňská linka :(2,2+2,1)*0,3718</v>
      </c>
      <c r="BE724" s="199"/>
      <c r="BF724" s="199"/>
      <c r="BG724" s="199"/>
      <c r="BH724" s="199"/>
      <c r="BI724" s="199"/>
    </row>
    <row r="725" spans="1:104" x14ac:dyDescent="0.2">
      <c r="A725" s="191"/>
      <c r="B725" s="192"/>
      <c r="C725" s="331" t="s">
        <v>2614</v>
      </c>
      <c r="D725" s="332"/>
      <c r="E725" s="193">
        <v>1.9408000000000001</v>
      </c>
      <c r="F725" s="194"/>
      <c r="G725" s="195"/>
      <c r="H725" s="196"/>
      <c r="I725" s="197"/>
      <c r="J725" s="184"/>
      <c r="K725" s="197"/>
      <c r="M725" s="198" t="s">
        <v>2614</v>
      </c>
      <c r="O725" s="199"/>
      <c r="Z725" s="199"/>
      <c r="AA725" s="199"/>
      <c r="AB725" s="199"/>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9"/>
      <c r="BC725" s="199"/>
      <c r="BD725" s="201" t="str">
        <f t="shared" si="25"/>
        <v>425 (koupelna):(2,76+2,76+1,695+1,695)*0,3718</v>
      </c>
      <c r="BE725" s="199"/>
      <c r="BF725" s="199"/>
      <c r="BG725" s="199"/>
      <c r="BH725" s="199"/>
      <c r="BI725" s="199"/>
    </row>
    <row r="726" spans="1:104" x14ac:dyDescent="0.2">
      <c r="A726" s="191"/>
      <c r="B726" s="192"/>
      <c r="C726" s="331" t="s">
        <v>2639</v>
      </c>
      <c r="D726" s="332"/>
      <c r="E726" s="193">
        <v>1.5244</v>
      </c>
      <c r="F726" s="194"/>
      <c r="G726" s="195"/>
      <c r="H726" s="196"/>
      <c r="I726" s="197"/>
      <c r="J726" s="184"/>
      <c r="K726" s="197"/>
      <c r="M726" s="198" t="s">
        <v>2639</v>
      </c>
      <c r="O726" s="199"/>
      <c r="Z726" s="199"/>
      <c r="AA726" s="199"/>
      <c r="AB726" s="199"/>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201" t="str">
        <f t="shared" si="25"/>
        <v>426 (WC):(1,41+1,41+1,2+1,2)*0,3718</v>
      </c>
      <c r="BE726" s="199"/>
      <c r="BF726" s="199"/>
      <c r="BG726" s="199"/>
      <c r="BH726" s="199"/>
      <c r="BI726" s="199"/>
    </row>
    <row r="727" spans="1:104" x14ac:dyDescent="0.2">
      <c r="A727" s="161">
        <v>100</v>
      </c>
      <c r="B727" s="162" t="s">
        <v>1888</v>
      </c>
      <c r="C727" s="163" t="s">
        <v>1170</v>
      </c>
      <c r="D727" s="164" t="s">
        <v>41</v>
      </c>
      <c r="E727" s="165">
        <v>37.142099999999999</v>
      </c>
      <c r="F727" s="122">
        <f>'01 109 '!F727</f>
        <v>0</v>
      </c>
      <c r="G727" s="166">
        <f>E727*F727</f>
        <v>0</v>
      </c>
      <c r="H727" s="167">
        <v>5.3499999999999997E-3</v>
      </c>
      <c r="I727" s="168">
        <f>E727*H727</f>
        <v>0.19871023499999999</v>
      </c>
      <c r="J727" s="167">
        <v>0</v>
      </c>
      <c r="K727" s="168">
        <f>E727*J727</f>
        <v>0</v>
      </c>
      <c r="O727" s="199"/>
      <c r="Z727" s="199"/>
      <c r="AA727" s="199">
        <v>1</v>
      </c>
      <c r="AB727" s="199">
        <v>7</v>
      </c>
      <c r="AC727" s="199">
        <v>7</v>
      </c>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200">
        <f>G727</f>
        <v>0</v>
      </c>
      <c r="BA727" s="199"/>
      <c r="BB727" s="199"/>
      <c r="BC727" s="199"/>
      <c r="BD727" s="199"/>
      <c r="BE727" s="199"/>
      <c r="BF727" s="199"/>
      <c r="BG727" s="199"/>
      <c r="BH727" s="199"/>
      <c r="BI727" s="199"/>
      <c r="CA727" s="199">
        <v>1</v>
      </c>
      <c r="CB727" s="199">
        <v>7</v>
      </c>
      <c r="CZ727" s="124">
        <v>2</v>
      </c>
    </row>
    <row r="728" spans="1:104" x14ac:dyDescent="0.2">
      <c r="A728" s="191"/>
      <c r="B728" s="192"/>
      <c r="C728" s="312" t="s">
        <v>1052</v>
      </c>
      <c r="D728" s="313"/>
      <c r="E728" s="313"/>
      <c r="F728" s="313"/>
      <c r="G728" s="314"/>
      <c r="I728" s="197"/>
      <c r="K728" s="197"/>
      <c r="L728" s="198" t="s">
        <v>1052</v>
      </c>
      <c r="O728" s="199"/>
      <c r="Z728" s="199"/>
      <c r="AA728" s="199"/>
      <c r="AB728" s="199"/>
      <c r="AC728" s="199"/>
      <c r="AD728" s="199"/>
      <c r="AE728" s="199"/>
      <c r="AF728" s="199"/>
      <c r="AG728" s="199"/>
      <c r="AH728" s="199"/>
      <c r="AI728" s="199"/>
      <c r="AJ728" s="199"/>
      <c r="AK728" s="199"/>
      <c r="AL728" s="199"/>
      <c r="AM728" s="199"/>
      <c r="AN728" s="199"/>
      <c r="AO728" s="199"/>
      <c r="AP728" s="199"/>
      <c r="AQ728" s="199"/>
      <c r="AR728" s="199"/>
      <c r="AS728" s="199"/>
      <c r="AT728" s="199"/>
      <c r="AU728" s="199"/>
      <c r="AV728" s="199"/>
      <c r="AW728" s="199"/>
      <c r="AX728" s="199"/>
      <c r="AY728" s="199"/>
      <c r="AZ728" s="199"/>
      <c r="BA728" s="199"/>
      <c r="BB728" s="199"/>
      <c r="BC728" s="199"/>
      <c r="BD728" s="199"/>
      <c r="BE728" s="199"/>
      <c r="BF728" s="199"/>
      <c r="BG728" s="199"/>
      <c r="BH728" s="199"/>
      <c r="BI728" s="199"/>
    </row>
    <row r="729" spans="1:104" x14ac:dyDescent="0.2">
      <c r="A729" s="191"/>
      <c r="B729" s="192"/>
      <c r="C729" s="331" t="s">
        <v>2594</v>
      </c>
      <c r="D729" s="332"/>
      <c r="E729" s="193">
        <v>6.4916</v>
      </c>
      <c r="F729" s="194"/>
      <c r="G729" s="195"/>
      <c r="H729" s="196"/>
      <c r="I729" s="197"/>
      <c r="J729" s="184"/>
      <c r="K729" s="197"/>
      <c r="M729" s="198" t="s">
        <v>2594</v>
      </c>
      <c r="O729" s="199"/>
      <c r="Z729" s="199"/>
      <c r="AA729" s="199"/>
      <c r="AB729" s="199"/>
      <c r="AC729" s="199"/>
      <c r="AD729" s="199"/>
      <c r="AE729" s="199"/>
      <c r="AF729" s="199"/>
      <c r="AG729" s="199"/>
      <c r="AH729" s="199"/>
      <c r="AI729" s="199"/>
      <c r="AJ729" s="199"/>
      <c r="AK729" s="199"/>
      <c r="AL729" s="199"/>
      <c r="AM729" s="199"/>
      <c r="AN729" s="199"/>
      <c r="AO729" s="199"/>
      <c r="AP729" s="199"/>
      <c r="AQ729" s="199"/>
      <c r="AR729" s="199"/>
      <c r="AS729" s="199"/>
      <c r="AT729" s="199"/>
      <c r="AU729" s="199"/>
      <c r="AV729" s="199"/>
      <c r="AW729" s="199"/>
      <c r="AX729" s="199"/>
      <c r="AY729" s="199"/>
      <c r="AZ729" s="199"/>
      <c r="BA729" s="199"/>
      <c r="BB729" s="199"/>
      <c r="BC729" s="199"/>
      <c r="BD729" s="201" t="str">
        <f t="shared" ref="BD729:BD739" si="26">C728</f>
        <v xml:space="preserve">dopřesněno dle požadavků investora </v>
      </c>
      <c r="BE729" s="199"/>
      <c r="BF729" s="199"/>
      <c r="BG729" s="199"/>
      <c r="BH729" s="199"/>
      <c r="BI729" s="199"/>
    </row>
    <row r="730" spans="1:104" x14ac:dyDescent="0.2">
      <c r="A730" s="191"/>
      <c r="B730" s="192"/>
      <c r="C730" s="331" t="s">
        <v>2595</v>
      </c>
      <c r="D730" s="332"/>
      <c r="E730" s="193">
        <v>1.0774999999999999</v>
      </c>
      <c r="F730" s="194"/>
      <c r="G730" s="195"/>
      <c r="H730" s="196"/>
      <c r="I730" s="197"/>
      <c r="J730" s="184"/>
      <c r="K730" s="197"/>
      <c r="M730" s="198" t="s">
        <v>2595</v>
      </c>
      <c r="O730" s="199"/>
      <c r="Z730" s="199"/>
      <c r="AA730" s="199"/>
      <c r="AB730" s="199"/>
      <c r="AC730" s="199"/>
      <c r="AD730" s="199"/>
      <c r="AE730" s="199"/>
      <c r="AF730" s="199"/>
      <c r="AG730" s="199"/>
      <c r="AH730" s="199"/>
      <c r="AI730" s="199"/>
      <c r="AJ730" s="199"/>
      <c r="AK730" s="199"/>
      <c r="AL730" s="199"/>
      <c r="AM730" s="199"/>
      <c r="AN730" s="199"/>
      <c r="AO730" s="199"/>
      <c r="AP730" s="199"/>
      <c r="AQ730" s="199"/>
      <c r="AR730" s="199"/>
      <c r="AS730" s="199"/>
      <c r="AT730" s="199"/>
      <c r="AU730" s="199"/>
      <c r="AV730" s="199"/>
      <c r="AW730" s="199"/>
      <c r="AX730" s="199"/>
      <c r="AY730" s="199"/>
      <c r="AZ730" s="199"/>
      <c r="BA730" s="199"/>
      <c r="BB730" s="199"/>
      <c r="BC730" s="199"/>
      <c r="BD730" s="201" t="str">
        <f t="shared" si="26"/>
        <v>406 (koupelna):(2,425+2+1,5+0,57+0,435+1,8)*2*0,3718</v>
      </c>
      <c r="BE730" s="199"/>
      <c r="BF730" s="199"/>
      <c r="BG730" s="199"/>
      <c r="BH730" s="199"/>
      <c r="BI730" s="199"/>
    </row>
    <row r="731" spans="1:104" x14ac:dyDescent="0.2">
      <c r="A731" s="191"/>
      <c r="B731" s="192"/>
      <c r="C731" s="331" t="s">
        <v>2596</v>
      </c>
      <c r="D731" s="332"/>
      <c r="E731" s="193">
        <v>6.0975000000000001</v>
      </c>
      <c r="F731" s="194"/>
      <c r="G731" s="195"/>
      <c r="H731" s="196"/>
      <c r="I731" s="197"/>
      <c r="J731" s="184"/>
      <c r="K731" s="197"/>
      <c r="M731" s="198" t="s">
        <v>2596</v>
      </c>
      <c r="O731" s="199"/>
      <c r="Z731" s="199"/>
      <c r="AA731" s="199"/>
      <c r="AB731" s="199"/>
      <c r="AC731" s="199"/>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199"/>
      <c r="BA731" s="199"/>
      <c r="BB731" s="199"/>
      <c r="BC731" s="199"/>
      <c r="BD731" s="201" t="str">
        <f t="shared" si="26"/>
        <v>407 obklady kuchyňská linka :(3+0,8+0,8)*0,63*0,3718</v>
      </c>
      <c r="BE731" s="199"/>
      <c r="BF731" s="199"/>
      <c r="BG731" s="199"/>
      <c r="BH731" s="199"/>
      <c r="BI731" s="199"/>
    </row>
    <row r="732" spans="1:104" x14ac:dyDescent="0.2">
      <c r="A732" s="191"/>
      <c r="B732" s="192"/>
      <c r="C732" s="331" t="s">
        <v>2597</v>
      </c>
      <c r="D732" s="332"/>
      <c r="E732" s="193">
        <v>6.0975000000000001</v>
      </c>
      <c r="F732" s="194"/>
      <c r="G732" s="195"/>
      <c r="H732" s="196"/>
      <c r="I732" s="197"/>
      <c r="J732" s="184"/>
      <c r="K732" s="197"/>
      <c r="M732" s="198" t="s">
        <v>2597</v>
      </c>
      <c r="O732" s="199"/>
      <c r="Z732" s="199"/>
      <c r="AA732" s="199"/>
      <c r="AB732" s="199"/>
      <c r="AC732" s="199"/>
      <c r="AD732" s="199"/>
      <c r="AE732" s="199"/>
      <c r="AF732" s="199"/>
      <c r="AG732" s="199"/>
      <c r="AH732" s="199"/>
      <c r="AI732" s="199"/>
      <c r="AJ732" s="199"/>
      <c r="AK732" s="199"/>
      <c r="AL732" s="199"/>
      <c r="AM732" s="199"/>
      <c r="AN732" s="199"/>
      <c r="AO732" s="199"/>
      <c r="AP732" s="199"/>
      <c r="AQ732" s="199"/>
      <c r="AR732" s="199"/>
      <c r="AS732" s="199"/>
      <c r="AT732" s="199"/>
      <c r="AU732" s="199"/>
      <c r="AV732" s="199"/>
      <c r="AW732" s="199"/>
      <c r="AX732" s="199"/>
      <c r="AY732" s="199"/>
      <c r="AZ732" s="199"/>
      <c r="BA732" s="199"/>
      <c r="BB732" s="199"/>
      <c r="BC732" s="199"/>
      <c r="BD732" s="201" t="str">
        <f t="shared" si="26"/>
        <v>412 (koupelna):(2+2+2,1+2,1)*2*0,3718</v>
      </c>
      <c r="BE732" s="199"/>
      <c r="BF732" s="199"/>
      <c r="BG732" s="199"/>
      <c r="BH732" s="199"/>
      <c r="BI732" s="199"/>
    </row>
    <row r="733" spans="1:104" x14ac:dyDescent="0.2">
      <c r="A733" s="191"/>
      <c r="B733" s="192"/>
      <c r="C733" s="331" t="s">
        <v>2598</v>
      </c>
      <c r="D733" s="332"/>
      <c r="E733" s="193">
        <v>5.8596000000000004</v>
      </c>
      <c r="F733" s="194"/>
      <c r="G733" s="195"/>
      <c r="H733" s="196"/>
      <c r="I733" s="197"/>
      <c r="J733" s="184"/>
      <c r="K733" s="197"/>
      <c r="M733" s="198" t="s">
        <v>2598</v>
      </c>
      <c r="O733" s="199"/>
      <c r="Z733" s="199"/>
      <c r="AA733" s="199"/>
      <c r="AB733" s="199"/>
      <c r="AC733" s="199"/>
      <c r="AD733" s="199"/>
      <c r="AE733" s="199"/>
      <c r="AF733" s="199"/>
      <c r="AG733" s="199"/>
      <c r="AH733" s="199"/>
      <c r="AI733" s="199"/>
      <c r="AJ733" s="199"/>
      <c r="AK733" s="199"/>
      <c r="AL733" s="199"/>
      <c r="AM733" s="199"/>
      <c r="AN733" s="199"/>
      <c r="AO733" s="199"/>
      <c r="AP733" s="199"/>
      <c r="AQ733" s="199"/>
      <c r="AR733" s="199"/>
      <c r="AS733" s="199"/>
      <c r="AT733" s="199"/>
      <c r="AU733" s="199"/>
      <c r="AV733" s="199"/>
      <c r="AW733" s="199"/>
      <c r="AX733" s="199"/>
      <c r="AY733" s="199"/>
      <c r="AZ733" s="199"/>
      <c r="BA733" s="199"/>
      <c r="BB733" s="199"/>
      <c r="BC733" s="199"/>
      <c r="BD733" s="201" t="str">
        <f t="shared" si="26"/>
        <v>415 (koupelna):(2,1+2,1+2+2)*2*0,3718</v>
      </c>
      <c r="BE733" s="199"/>
      <c r="BF733" s="199"/>
      <c r="BG733" s="199"/>
      <c r="BH733" s="199"/>
      <c r="BI733" s="199"/>
    </row>
    <row r="734" spans="1:104" x14ac:dyDescent="0.2">
      <c r="A734" s="191"/>
      <c r="B734" s="192"/>
      <c r="C734" s="331" t="s">
        <v>2599</v>
      </c>
      <c r="D734" s="332"/>
      <c r="E734" s="193">
        <v>1.0072000000000001</v>
      </c>
      <c r="F734" s="194"/>
      <c r="G734" s="195"/>
      <c r="H734" s="196"/>
      <c r="I734" s="197"/>
      <c r="J734" s="184"/>
      <c r="K734" s="197"/>
      <c r="M734" s="198" t="s">
        <v>2599</v>
      </c>
      <c r="O734" s="199"/>
      <c r="Z734" s="199"/>
      <c r="AA734" s="199"/>
      <c r="AB734" s="199"/>
      <c r="AC734" s="199"/>
      <c r="AD734" s="199"/>
      <c r="AE734" s="199"/>
      <c r="AF734" s="199"/>
      <c r="AG734" s="199"/>
      <c r="AH734" s="199"/>
      <c r="AI734" s="199"/>
      <c r="AJ734" s="199"/>
      <c r="AK734" s="199"/>
      <c r="AL734" s="199"/>
      <c r="AM734" s="199"/>
      <c r="AN734" s="199"/>
      <c r="AO734" s="199"/>
      <c r="AP734" s="199"/>
      <c r="AQ734" s="199"/>
      <c r="AR734" s="199"/>
      <c r="AS734" s="199"/>
      <c r="AT734" s="199"/>
      <c r="AU734" s="199"/>
      <c r="AV734" s="199"/>
      <c r="AW734" s="199"/>
      <c r="AX734" s="199"/>
      <c r="AY734" s="199"/>
      <c r="AZ734" s="199"/>
      <c r="BA734" s="199"/>
      <c r="BB734" s="199"/>
      <c r="BC734" s="199"/>
      <c r="BD734" s="201" t="str">
        <f t="shared" si="26"/>
        <v>420 (koupelna):(1,955+1,955+1,985+1,985)*2*0,3718</v>
      </c>
      <c r="BE734" s="199"/>
      <c r="BF734" s="199"/>
      <c r="BG734" s="199"/>
      <c r="BH734" s="199"/>
      <c r="BI734" s="199"/>
    </row>
    <row r="735" spans="1:104" x14ac:dyDescent="0.2">
      <c r="A735" s="191"/>
      <c r="B735" s="192"/>
      <c r="C735" s="331" t="s">
        <v>2600</v>
      </c>
      <c r="D735" s="332"/>
      <c r="E735" s="193">
        <v>6.6254999999999997</v>
      </c>
      <c r="F735" s="194"/>
      <c r="G735" s="195"/>
      <c r="H735" s="196"/>
      <c r="I735" s="197"/>
      <c r="J735" s="184"/>
      <c r="K735" s="197"/>
      <c r="M735" s="198" t="s">
        <v>2600</v>
      </c>
      <c r="O735" s="199"/>
      <c r="Z735" s="199"/>
      <c r="AA735" s="199"/>
      <c r="AB735" s="199"/>
      <c r="AC735" s="199"/>
      <c r="AD735" s="199"/>
      <c r="AE735" s="199"/>
      <c r="AF735" s="199"/>
      <c r="AG735" s="199"/>
      <c r="AH735" s="199"/>
      <c r="AI735" s="199"/>
      <c r="AJ735" s="199"/>
      <c r="AK735" s="199"/>
      <c r="AL735" s="199"/>
      <c r="AM735" s="199"/>
      <c r="AN735" s="199"/>
      <c r="AO735" s="199"/>
      <c r="AP735" s="199"/>
      <c r="AQ735" s="199"/>
      <c r="AR735" s="199"/>
      <c r="AS735" s="199"/>
      <c r="AT735" s="199"/>
      <c r="AU735" s="199"/>
      <c r="AV735" s="199"/>
      <c r="AW735" s="199"/>
      <c r="AX735" s="199"/>
      <c r="AY735" s="199"/>
      <c r="AZ735" s="199"/>
      <c r="BA735" s="199"/>
      <c r="BB735" s="199"/>
      <c r="BC735" s="199"/>
      <c r="BD735" s="201" t="str">
        <f t="shared" si="26"/>
        <v>421 obklad kuchuňská linka :(2,2+2,1)*0,63*0,3718</v>
      </c>
      <c r="BE735" s="199"/>
      <c r="BF735" s="199"/>
      <c r="BG735" s="199"/>
      <c r="BH735" s="199"/>
      <c r="BI735" s="199"/>
    </row>
    <row r="736" spans="1:104" x14ac:dyDescent="0.2">
      <c r="A736" s="191"/>
      <c r="B736" s="192"/>
      <c r="C736" s="331" t="s">
        <v>2601</v>
      </c>
      <c r="D736" s="332"/>
      <c r="E736" s="193">
        <v>2.7170999999999998</v>
      </c>
      <c r="F736" s="194"/>
      <c r="G736" s="195"/>
      <c r="H736" s="196"/>
      <c r="I736" s="197"/>
      <c r="J736" s="184"/>
      <c r="K736" s="197"/>
      <c r="M736" s="198" t="s">
        <v>2601</v>
      </c>
      <c r="O736" s="199"/>
      <c r="Z736" s="199"/>
      <c r="AA736" s="199"/>
      <c r="AB736" s="199"/>
      <c r="AC736" s="199"/>
      <c r="AD736" s="199"/>
      <c r="AE736" s="199"/>
      <c r="AF736" s="199"/>
      <c r="AG736" s="199"/>
      <c r="AH736" s="199"/>
      <c r="AI736" s="199"/>
      <c r="AJ736" s="199"/>
      <c r="AK736" s="199"/>
      <c r="AL736" s="199"/>
      <c r="AM736" s="199"/>
      <c r="AN736" s="199"/>
      <c r="AO736" s="199"/>
      <c r="AP736" s="199"/>
      <c r="AQ736" s="199"/>
      <c r="AR736" s="199"/>
      <c r="AS736" s="199"/>
      <c r="AT736" s="199"/>
      <c r="AU736" s="199"/>
      <c r="AV736" s="199"/>
      <c r="AW736" s="199"/>
      <c r="AX736" s="199"/>
      <c r="AY736" s="199"/>
      <c r="AZ736" s="199"/>
      <c r="BA736" s="199"/>
      <c r="BB736" s="199"/>
      <c r="BC736" s="199"/>
      <c r="BD736" s="201" t="str">
        <f t="shared" si="26"/>
        <v>425 (koupelna):(2,76+2,76+1,695+1,695)*2*0,3718</v>
      </c>
      <c r="BE736" s="199"/>
      <c r="BF736" s="199"/>
      <c r="BG736" s="199"/>
      <c r="BH736" s="199"/>
      <c r="BI736" s="199"/>
    </row>
    <row r="737" spans="1:104" x14ac:dyDescent="0.2">
      <c r="A737" s="191"/>
      <c r="B737" s="192"/>
      <c r="C737" s="331" t="s">
        <v>2602</v>
      </c>
      <c r="D737" s="332"/>
      <c r="E737" s="193">
        <v>0.96040000000000003</v>
      </c>
      <c r="F737" s="194"/>
      <c r="G737" s="195"/>
      <c r="H737" s="196"/>
      <c r="I737" s="197"/>
      <c r="J737" s="184"/>
      <c r="K737" s="197"/>
      <c r="M737" s="198" t="s">
        <v>2602</v>
      </c>
      <c r="O737" s="199"/>
      <c r="Z737" s="199"/>
      <c r="AA737" s="199"/>
      <c r="AB737" s="199"/>
      <c r="AC737" s="199"/>
      <c r="AD737" s="199"/>
      <c r="AE737" s="199"/>
      <c r="AF737" s="199"/>
      <c r="AG737" s="199"/>
      <c r="AH737" s="199"/>
      <c r="AI737" s="199"/>
      <c r="AJ737" s="199"/>
      <c r="AK737" s="199"/>
      <c r="AL737" s="199"/>
      <c r="AM737" s="199"/>
      <c r="AN737" s="199"/>
      <c r="AO737" s="199"/>
      <c r="AP737" s="199"/>
      <c r="AQ737" s="199"/>
      <c r="AR737" s="199"/>
      <c r="AS737" s="199"/>
      <c r="AT737" s="199"/>
      <c r="AU737" s="199"/>
      <c r="AV737" s="199"/>
      <c r="AW737" s="199"/>
      <c r="AX737" s="199"/>
      <c r="AY737" s="199"/>
      <c r="AZ737" s="199"/>
      <c r="BA737" s="199"/>
      <c r="BB737" s="199"/>
      <c r="BC737" s="199"/>
      <c r="BD737" s="201" t="str">
        <f t="shared" si="26"/>
        <v>426 (WC):(1,41+1,41+1,2+1,2)*1,4*0,3718</v>
      </c>
      <c r="BE737" s="199"/>
      <c r="BF737" s="199"/>
      <c r="BG737" s="199"/>
      <c r="BH737" s="199"/>
      <c r="BI737" s="199"/>
    </row>
    <row r="738" spans="1:104" x14ac:dyDescent="0.2">
      <c r="A738" s="191"/>
      <c r="B738" s="192"/>
      <c r="C738" s="331" t="s">
        <v>2249</v>
      </c>
      <c r="D738" s="332"/>
      <c r="E738" s="193">
        <v>0</v>
      </c>
      <c r="F738" s="194"/>
      <c r="G738" s="195"/>
      <c r="H738" s="196"/>
      <c r="I738" s="197"/>
      <c r="J738" s="184"/>
      <c r="K738" s="197"/>
      <c r="M738" s="198" t="s">
        <v>2249</v>
      </c>
      <c r="O738" s="199"/>
      <c r="Z738" s="199"/>
      <c r="AA738" s="199"/>
      <c r="AB738" s="199"/>
      <c r="AC738" s="199"/>
      <c r="AD738" s="199"/>
      <c r="AE738" s="199"/>
      <c r="AF738" s="199"/>
      <c r="AG738" s="199"/>
      <c r="AH738" s="199"/>
      <c r="AI738" s="199"/>
      <c r="AJ738" s="199"/>
      <c r="AK738" s="199"/>
      <c r="AL738" s="199"/>
      <c r="AM738" s="199"/>
      <c r="AN738" s="199"/>
      <c r="AO738" s="199"/>
      <c r="AP738" s="199"/>
      <c r="AQ738" s="199"/>
      <c r="AR738" s="199"/>
      <c r="AS738" s="199"/>
      <c r="AT738" s="199"/>
      <c r="AU738" s="199"/>
      <c r="AV738" s="199"/>
      <c r="AW738" s="199"/>
      <c r="AX738" s="199"/>
      <c r="AY738" s="199"/>
      <c r="AZ738" s="199"/>
      <c r="BA738" s="199"/>
      <c r="BB738" s="199"/>
      <c r="BC738" s="199"/>
      <c r="BD738" s="201" t="str">
        <f t="shared" si="26"/>
        <v>429 obklad kuchuňská linka :(3,5+0,6)*0,63*0,3718</v>
      </c>
      <c r="BE738" s="199"/>
      <c r="BF738" s="199"/>
      <c r="BG738" s="199"/>
      <c r="BH738" s="199"/>
      <c r="BI738" s="199"/>
    </row>
    <row r="739" spans="1:104" x14ac:dyDescent="0.2">
      <c r="A739" s="191"/>
      <c r="B739" s="192"/>
      <c r="C739" s="331" t="s">
        <v>2640</v>
      </c>
      <c r="D739" s="332"/>
      <c r="E739" s="193">
        <v>0.2082</v>
      </c>
      <c r="F739" s="194"/>
      <c r="G739" s="195"/>
      <c r="H739" s="196"/>
      <c r="I739" s="197"/>
      <c r="J739" s="184"/>
      <c r="K739" s="197"/>
      <c r="M739" s="198" t="s">
        <v>2640</v>
      </c>
      <c r="O739" s="199"/>
      <c r="Z739" s="199"/>
      <c r="AA739" s="199"/>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9"/>
      <c r="BC739" s="199"/>
      <c r="BD739" s="201" t="str">
        <f t="shared" si="26"/>
        <v>obklad parapetů předpoklad :</v>
      </c>
      <c r="BE739" s="199"/>
      <c r="BF739" s="199"/>
      <c r="BG739" s="199"/>
      <c r="BH739" s="199"/>
      <c r="BI739" s="199"/>
    </row>
    <row r="740" spans="1:104" ht="22.5" x14ac:dyDescent="0.2">
      <c r="A740" s="161">
        <v>101</v>
      </c>
      <c r="B740" s="162" t="s">
        <v>1173</v>
      </c>
      <c r="C740" s="163" t="s">
        <v>1174</v>
      </c>
      <c r="D740" s="164" t="s">
        <v>248</v>
      </c>
      <c r="E740" s="165">
        <v>0.97499999999999998</v>
      </c>
      <c r="F740" s="122">
        <f>'01 109 '!F740</f>
        <v>0</v>
      </c>
      <c r="G740" s="166">
        <f>E740*F740</f>
        <v>0</v>
      </c>
      <c r="H740" s="167">
        <v>0</v>
      </c>
      <c r="I740" s="168">
        <f>E740*H740</f>
        <v>0</v>
      </c>
      <c r="J740" s="167"/>
      <c r="K740" s="168">
        <f>E740*J740</f>
        <v>0</v>
      </c>
      <c r="O740" s="199"/>
      <c r="Z740" s="199"/>
      <c r="AA740" s="199">
        <v>12</v>
      </c>
      <c r="AB740" s="199">
        <v>0</v>
      </c>
      <c r="AC740" s="199">
        <v>103</v>
      </c>
      <c r="AD740" s="199"/>
      <c r="AE740" s="199"/>
      <c r="AF740" s="199"/>
      <c r="AG740" s="199"/>
      <c r="AH740" s="199"/>
      <c r="AI740" s="199"/>
      <c r="AJ740" s="199"/>
      <c r="AK740" s="199"/>
      <c r="AL740" s="199"/>
      <c r="AM740" s="199"/>
      <c r="AN740" s="199"/>
      <c r="AO740" s="199"/>
      <c r="AP740" s="199"/>
      <c r="AQ740" s="199"/>
      <c r="AR740" s="199"/>
      <c r="AS740" s="199"/>
      <c r="AT740" s="199"/>
      <c r="AU740" s="199"/>
      <c r="AV740" s="199"/>
      <c r="AW740" s="199"/>
      <c r="AX740" s="199"/>
      <c r="AY740" s="199"/>
      <c r="AZ740" s="200">
        <f>G740</f>
        <v>0</v>
      </c>
      <c r="BA740" s="199"/>
      <c r="BB740" s="199"/>
      <c r="BC740" s="199"/>
      <c r="BD740" s="199"/>
      <c r="BE740" s="199"/>
      <c r="BF740" s="199"/>
      <c r="BG740" s="199"/>
      <c r="BH740" s="199"/>
      <c r="BI740" s="199"/>
      <c r="CA740" s="199">
        <v>12</v>
      </c>
      <c r="CB740" s="199">
        <v>0</v>
      </c>
      <c r="CZ740" s="124">
        <v>2</v>
      </c>
    </row>
    <row r="741" spans="1:104" x14ac:dyDescent="0.2">
      <c r="A741" s="191"/>
      <c r="B741" s="192"/>
      <c r="C741" s="331" t="s">
        <v>2163</v>
      </c>
      <c r="D741" s="332"/>
      <c r="E741" s="193">
        <v>0.97499999999999998</v>
      </c>
      <c r="F741" s="194"/>
      <c r="G741" s="195"/>
      <c r="H741" s="196"/>
      <c r="I741" s="197"/>
      <c r="J741" s="184"/>
      <c r="K741" s="197"/>
      <c r="M741" s="198" t="s">
        <v>2163</v>
      </c>
      <c r="O741" s="199"/>
      <c r="Z741" s="199"/>
      <c r="AA741" s="199"/>
      <c r="AB741" s="199"/>
      <c r="AC741" s="199"/>
      <c r="AD741" s="199"/>
      <c r="AE741" s="199"/>
      <c r="AF741" s="199"/>
      <c r="AG741" s="199"/>
      <c r="AH741" s="199"/>
      <c r="AI741" s="199"/>
      <c r="AJ741" s="199"/>
      <c r="AK741" s="199"/>
      <c r="AL741" s="199"/>
      <c r="AM741" s="199"/>
      <c r="AN741" s="199"/>
      <c r="AO741" s="199"/>
      <c r="AP741" s="199"/>
      <c r="AQ741" s="199"/>
      <c r="AR741" s="199"/>
      <c r="AS741" s="199"/>
      <c r="AT741" s="199"/>
      <c r="AU741" s="199"/>
      <c r="AV741" s="199"/>
      <c r="AW741" s="199"/>
      <c r="AX741" s="199"/>
      <c r="AY741" s="199"/>
      <c r="AZ741" s="199"/>
      <c r="BA741" s="199"/>
      <c r="BB741" s="199"/>
      <c r="BC741" s="199"/>
      <c r="BD741" s="201" t="str">
        <f>C740</f>
        <v xml:space="preserve">Přesun hmot pro obklady keramické, výšky do 24 m </v>
      </c>
      <c r="BE741" s="199"/>
      <c r="BF741" s="199"/>
      <c r="BG741" s="199"/>
      <c r="BH741" s="199"/>
      <c r="BI741" s="199"/>
    </row>
    <row r="742" spans="1:104" x14ac:dyDescent="0.2">
      <c r="A742" s="161">
        <v>102</v>
      </c>
      <c r="B742" s="162" t="s">
        <v>1893</v>
      </c>
      <c r="C742" s="163" t="s">
        <v>1177</v>
      </c>
      <c r="D742" s="164" t="s">
        <v>41</v>
      </c>
      <c r="E742" s="165">
        <v>39.552700000000002</v>
      </c>
      <c r="F742" s="122">
        <f>'01 109 '!F742</f>
        <v>0</v>
      </c>
      <c r="G742" s="166">
        <f>E742*F742</f>
        <v>0</v>
      </c>
      <c r="H742" s="167">
        <v>1.9429999999999999E-2</v>
      </c>
      <c r="I742" s="168">
        <f>E742*H742</f>
        <v>0.76850896099999999</v>
      </c>
      <c r="J742" s="167"/>
      <c r="K742" s="168">
        <f>E742*J742</f>
        <v>0</v>
      </c>
      <c r="O742" s="199"/>
      <c r="Z742" s="199"/>
      <c r="AA742" s="199">
        <v>3</v>
      </c>
      <c r="AB742" s="199">
        <v>1</v>
      </c>
      <c r="AC742" s="199">
        <v>597813747</v>
      </c>
      <c r="AD742" s="199"/>
      <c r="AE742" s="199"/>
      <c r="AF742" s="199"/>
      <c r="AG742" s="199"/>
      <c r="AH742" s="199"/>
      <c r="AI742" s="199"/>
      <c r="AJ742" s="199"/>
      <c r="AK742" s="199"/>
      <c r="AL742" s="199"/>
      <c r="AM742" s="199"/>
      <c r="AN742" s="199"/>
      <c r="AO742" s="199"/>
      <c r="AP742" s="199"/>
      <c r="AQ742" s="199"/>
      <c r="AR742" s="199"/>
      <c r="AS742" s="199"/>
      <c r="AT742" s="199"/>
      <c r="AU742" s="199"/>
      <c r="AV742" s="199"/>
      <c r="AW742" s="199"/>
      <c r="AX742" s="199"/>
      <c r="AY742" s="199"/>
      <c r="AZ742" s="200">
        <f>G742</f>
        <v>0</v>
      </c>
      <c r="BA742" s="199"/>
      <c r="BB742" s="199"/>
      <c r="BC742" s="199"/>
      <c r="BD742" s="199"/>
      <c r="BE742" s="199"/>
      <c r="BF742" s="199"/>
      <c r="BG742" s="199"/>
      <c r="BH742" s="199"/>
      <c r="BI742" s="199"/>
      <c r="CA742" s="199">
        <v>3</v>
      </c>
      <c r="CB742" s="199">
        <v>1</v>
      </c>
      <c r="CZ742" s="124">
        <v>2</v>
      </c>
    </row>
    <row r="743" spans="1:104" x14ac:dyDescent="0.2">
      <c r="A743" s="191"/>
      <c r="B743" s="192"/>
      <c r="C743" s="312" t="s">
        <v>1052</v>
      </c>
      <c r="D743" s="313"/>
      <c r="E743" s="313"/>
      <c r="F743" s="313"/>
      <c r="G743" s="314"/>
      <c r="I743" s="197"/>
      <c r="K743" s="197"/>
      <c r="L743" s="198" t="s">
        <v>1052</v>
      </c>
      <c r="O743" s="199"/>
      <c r="Z743" s="199"/>
      <c r="AA743" s="199"/>
      <c r="AB743" s="199"/>
      <c r="AC743" s="199"/>
      <c r="AD743" s="199"/>
      <c r="AE743" s="199"/>
      <c r="AF743" s="199"/>
      <c r="AG743" s="199"/>
      <c r="AH743" s="199"/>
      <c r="AI743" s="199"/>
      <c r="AJ743" s="199"/>
      <c r="AK743" s="199"/>
      <c r="AL743" s="199"/>
      <c r="AM743" s="199"/>
      <c r="AN743" s="199"/>
      <c r="AO743" s="199"/>
      <c r="AP743" s="199"/>
      <c r="AQ743" s="199"/>
      <c r="AR743" s="199"/>
      <c r="AS743" s="199"/>
      <c r="AT743" s="199"/>
      <c r="AU743" s="199"/>
      <c r="AV743" s="199"/>
      <c r="AW743" s="199"/>
      <c r="AX743" s="199"/>
      <c r="AY743" s="199"/>
      <c r="AZ743" s="199"/>
      <c r="BA743" s="199"/>
      <c r="BB743" s="199"/>
      <c r="BC743" s="199"/>
      <c r="BD743" s="199"/>
      <c r="BE743" s="199"/>
      <c r="BF743" s="199"/>
      <c r="BG743" s="199"/>
      <c r="BH743" s="199"/>
      <c r="BI743" s="199"/>
    </row>
    <row r="744" spans="1:104" x14ac:dyDescent="0.2">
      <c r="A744" s="191"/>
      <c r="B744" s="192"/>
      <c r="C744" s="331" t="s">
        <v>2165</v>
      </c>
      <c r="D744" s="332"/>
      <c r="E744" s="193">
        <v>39.332000000000001</v>
      </c>
      <c r="F744" s="194"/>
      <c r="G744" s="195"/>
      <c r="H744" s="196"/>
      <c r="I744" s="197"/>
      <c r="J744" s="184"/>
      <c r="K744" s="197"/>
      <c r="M744" s="198" t="s">
        <v>2165</v>
      </c>
      <c r="O744" s="199"/>
      <c r="Z744" s="199"/>
      <c r="AA744" s="199"/>
      <c r="AB744" s="199"/>
      <c r="AC744" s="199"/>
      <c r="AD744" s="199"/>
      <c r="AE744" s="199"/>
      <c r="AF744" s="199"/>
      <c r="AG744" s="199"/>
      <c r="AH744" s="199"/>
      <c r="AI744" s="199"/>
      <c r="AJ744" s="199"/>
      <c r="AK744" s="199"/>
      <c r="AL744" s="199"/>
      <c r="AM744" s="199"/>
      <c r="AN744" s="199"/>
      <c r="AO744" s="199"/>
      <c r="AP744" s="199"/>
      <c r="AQ744" s="199"/>
      <c r="AR744" s="199"/>
      <c r="AS744" s="199"/>
      <c r="AT744" s="199"/>
      <c r="AU744" s="199"/>
      <c r="AV744" s="199"/>
      <c r="AW744" s="199"/>
      <c r="AX744" s="199"/>
      <c r="AY744" s="199"/>
      <c r="AZ744" s="199"/>
      <c r="BA744" s="199"/>
      <c r="BB744" s="199"/>
      <c r="BC744" s="199"/>
      <c r="BD744" s="201" t="str">
        <f>C743</f>
        <v xml:space="preserve">dopřesněno dle požadavků investora </v>
      </c>
      <c r="BE744" s="199"/>
      <c r="BF744" s="199"/>
      <c r="BG744" s="199"/>
      <c r="BH744" s="199"/>
      <c r="BI744" s="199"/>
    </row>
    <row r="745" spans="1:104" x14ac:dyDescent="0.2">
      <c r="A745" s="191"/>
      <c r="B745" s="192"/>
      <c r="C745" s="331" t="s">
        <v>2341</v>
      </c>
      <c r="D745" s="332"/>
      <c r="E745" s="193">
        <v>0.22070000000000001</v>
      </c>
      <c r="F745" s="194"/>
      <c r="G745" s="195"/>
      <c r="H745" s="196"/>
      <c r="I745" s="197"/>
      <c r="J745" s="184"/>
      <c r="K745" s="197"/>
      <c r="M745" s="198" t="s">
        <v>2341</v>
      </c>
      <c r="O745" s="199"/>
      <c r="Z745" s="199"/>
      <c r="AA745" s="199"/>
      <c r="AB745" s="199"/>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9"/>
      <c r="BC745" s="199"/>
      <c r="BD745" s="201" t="str">
        <f>C744</f>
        <v>99,8*1,06*0,3718</v>
      </c>
      <c r="BE745" s="199"/>
      <c r="BF745" s="199"/>
      <c r="BG745" s="199"/>
      <c r="BH745" s="199"/>
      <c r="BI745" s="199"/>
    </row>
    <row r="746" spans="1:104" x14ac:dyDescent="0.2">
      <c r="A746" s="169" t="s">
        <v>42</v>
      </c>
      <c r="B746" s="170" t="s">
        <v>1155</v>
      </c>
      <c r="C746" s="171" t="s">
        <v>1156</v>
      </c>
      <c r="D746" s="172"/>
      <c r="E746" s="173"/>
      <c r="F746" s="173"/>
      <c r="G746" s="174">
        <f>SUM(G702:G745)</f>
        <v>0</v>
      </c>
      <c r="H746" s="175"/>
      <c r="I746" s="174">
        <f>SUM(I702:I745)</f>
        <v>0.97497531500000001</v>
      </c>
      <c r="J746" s="176"/>
      <c r="K746" s="174">
        <f>SUM(K702:K745)</f>
        <v>0</v>
      </c>
      <c r="O746" s="199"/>
      <c r="X746" s="202">
        <f>K746</f>
        <v>0</v>
      </c>
      <c r="Y746" s="202">
        <f>I746</f>
        <v>0.97497531500000001</v>
      </c>
      <c r="Z746" s="200">
        <f>G746</f>
        <v>0</v>
      </c>
      <c r="AA746" s="199"/>
      <c r="AB746" s="199"/>
      <c r="AC746" s="199"/>
      <c r="AD746" s="199"/>
      <c r="AE746" s="199"/>
      <c r="AF746" s="199"/>
      <c r="AG746" s="199"/>
      <c r="AH746" s="199"/>
      <c r="AI746" s="199"/>
      <c r="AJ746" s="199"/>
      <c r="AK746" s="199"/>
      <c r="AL746" s="199"/>
      <c r="AM746" s="199"/>
      <c r="AN746" s="199"/>
      <c r="AO746" s="199"/>
      <c r="AP746" s="199"/>
      <c r="AQ746" s="199"/>
      <c r="AR746" s="199"/>
      <c r="AS746" s="199"/>
      <c r="AT746" s="199"/>
      <c r="AU746" s="199"/>
      <c r="AV746" s="199"/>
      <c r="AW746" s="199"/>
      <c r="AX746" s="199"/>
      <c r="AY746" s="199"/>
      <c r="AZ746" s="199"/>
      <c r="BA746" s="203"/>
      <c r="BB746" s="203"/>
      <c r="BC746" s="203"/>
      <c r="BD746" s="203"/>
      <c r="BE746" s="203"/>
      <c r="BF746" s="203"/>
      <c r="BG746" s="199"/>
      <c r="BH746" s="199"/>
      <c r="BI746" s="199"/>
    </row>
    <row r="747" spans="1:104" ht="14.25" customHeight="1" x14ac:dyDescent="0.2">
      <c r="A747" s="151" t="s">
        <v>38</v>
      </c>
      <c r="B747" s="152" t="s">
        <v>1189</v>
      </c>
      <c r="C747" s="153" t="s">
        <v>1190</v>
      </c>
      <c r="D747" s="154"/>
      <c r="E747" s="155"/>
      <c r="F747" s="155"/>
      <c r="G747" s="156"/>
      <c r="H747" s="157"/>
      <c r="I747" s="158"/>
      <c r="J747" s="159"/>
      <c r="K747" s="160"/>
      <c r="O747" s="199"/>
    </row>
    <row r="748" spans="1:104" x14ac:dyDescent="0.2">
      <c r="A748" s="161">
        <v>103</v>
      </c>
      <c r="B748" s="162" t="s">
        <v>1191</v>
      </c>
      <c r="C748" s="163" t="s">
        <v>1896</v>
      </c>
      <c r="D748" s="164" t="s">
        <v>41</v>
      </c>
      <c r="E748" s="165">
        <v>357.68040000000002</v>
      </c>
      <c r="F748" s="122">
        <f>'01 109 '!F748</f>
        <v>0</v>
      </c>
      <c r="G748" s="166">
        <f>E748*F748</f>
        <v>0</v>
      </c>
      <c r="H748" s="167">
        <v>1.3999999999999999E-4</v>
      </c>
      <c r="I748" s="168">
        <f>E748*H748</f>
        <v>5.0075255999999999E-2</v>
      </c>
      <c r="J748" s="167">
        <v>0</v>
      </c>
      <c r="K748" s="168">
        <f>E748*J748</f>
        <v>0</v>
      </c>
      <c r="O748" s="199"/>
      <c r="Z748" s="199"/>
      <c r="AA748" s="199">
        <v>1</v>
      </c>
      <c r="AB748" s="199">
        <v>7</v>
      </c>
      <c r="AC748" s="199">
        <v>7</v>
      </c>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200">
        <f>G748</f>
        <v>0</v>
      </c>
      <c r="BA748" s="199"/>
      <c r="BB748" s="199"/>
      <c r="BC748" s="199"/>
      <c r="BD748" s="199"/>
      <c r="BE748" s="199"/>
      <c r="BF748" s="199"/>
      <c r="BG748" s="199"/>
      <c r="BH748" s="199"/>
      <c r="BI748" s="199"/>
      <c r="CA748" s="199">
        <v>1</v>
      </c>
      <c r="CB748" s="199">
        <v>7</v>
      </c>
      <c r="CZ748" s="124">
        <v>2</v>
      </c>
    </row>
    <row r="749" spans="1:104" x14ac:dyDescent="0.2">
      <c r="A749" s="191"/>
      <c r="B749" s="192"/>
      <c r="C749" s="331" t="s">
        <v>2576</v>
      </c>
      <c r="D749" s="332"/>
      <c r="E749" s="193">
        <v>30.997299999999999</v>
      </c>
      <c r="F749" s="194"/>
      <c r="G749" s="195"/>
      <c r="H749" s="196"/>
      <c r="I749" s="197"/>
      <c r="J749" s="184"/>
      <c r="K749" s="197"/>
      <c r="M749" s="198" t="s">
        <v>2576</v>
      </c>
      <c r="O749" s="199"/>
      <c r="Z749" s="199"/>
      <c r="AA749" s="199"/>
      <c r="AB749" s="199"/>
      <c r="AC749" s="199"/>
      <c r="AD749" s="199"/>
      <c r="AE749" s="199"/>
      <c r="AF749" s="199"/>
      <c r="AG749" s="199"/>
      <c r="AH749" s="199"/>
      <c r="AI749" s="199"/>
      <c r="AJ749" s="199"/>
      <c r="AK749" s="199"/>
      <c r="AL749" s="199"/>
      <c r="AM749" s="199"/>
      <c r="AN749" s="199"/>
      <c r="AO749" s="199"/>
      <c r="AP749" s="199"/>
      <c r="AQ749" s="199"/>
      <c r="AR749" s="199"/>
      <c r="AS749" s="199"/>
      <c r="AT749" s="199"/>
      <c r="AU749" s="199"/>
      <c r="AV749" s="199"/>
      <c r="AW749" s="199"/>
      <c r="AX749" s="199"/>
      <c r="AY749" s="199"/>
      <c r="AZ749" s="199"/>
      <c r="BA749" s="199"/>
      <c r="BB749" s="199"/>
      <c r="BC749" s="199"/>
      <c r="BD749" s="201" t="str">
        <f t="shared" ref="BD749:BD780" si="27">C748</f>
        <v xml:space="preserve">Malba , bílá, bez penetrace, 2 x </v>
      </c>
      <c r="BE749" s="199"/>
      <c r="BF749" s="199"/>
      <c r="BG749" s="199"/>
      <c r="BH749" s="199"/>
      <c r="BI749" s="199"/>
    </row>
    <row r="750" spans="1:104" x14ac:dyDescent="0.2">
      <c r="A750" s="191"/>
      <c r="B750" s="192"/>
      <c r="C750" s="331" t="s">
        <v>2577</v>
      </c>
      <c r="D750" s="332"/>
      <c r="E750" s="193">
        <v>20.9695</v>
      </c>
      <c r="F750" s="194"/>
      <c r="G750" s="195"/>
      <c r="H750" s="196"/>
      <c r="I750" s="197"/>
      <c r="J750" s="184"/>
      <c r="K750" s="197"/>
      <c r="M750" s="198" t="s">
        <v>2577</v>
      </c>
      <c r="O750" s="199"/>
      <c r="Z750" s="199"/>
      <c r="AA750" s="199"/>
      <c r="AB750" s="199"/>
      <c r="AC750" s="199"/>
      <c r="AD750" s="199"/>
      <c r="AE750" s="199"/>
      <c r="AF750" s="199"/>
      <c r="AG750" s="199"/>
      <c r="AH750" s="199"/>
      <c r="AI750" s="199"/>
      <c r="AJ750" s="199"/>
      <c r="AK750" s="199"/>
      <c r="AL750" s="199"/>
      <c r="AM750" s="199"/>
      <c r="AN750" s="199"/>
      <c r="AO750" s="199"/>
      <c r="AP750" s="199"/>
      <c r="AQ750" s="199"/>
      <c r="AR750" s="199"/>
      <c r="AS750" s="199"/>
      <c r="AT750" s="199"/>
      <c r="AU750" s="199"/>
      <c r="AV750" s="199"/>
      <c r="AW750" s="199"/>
      <c r="AX750" s="199"/>
      <c r="AY750" s="199"/>
      <c r="AZ750" s="199"/>
      <c r="BA750" s="199"/>
      <c r="BB750" s="199"/>
      <c r="BC750" s="199"/>
      <c r="BD750" s="201" t="str">
        <f t="shared" si="27"/>
        <v>401:(6,3+1,5+1,7+4+5,3+4,5+2,2+2,2+2+2)*2,63*0,3718</v>
      </c>
      <c r="BE750" s="199"/>
      <c r="BF750" s="199"/>
      <c r="BG750" s="199"/>
      <c r="BH750" s="199"/>
      <c r="BI750" s="199"/>
    </row>
    <row r="751" spans="1:104" x14ac:dyDescent="0.2">
      <c r="A751" s="191"/>
      <c r="B751" s="192"/>
      <c r="C751" s="331" t="s">
        <v>2429</v>
      </c>
      <c r="D751" s="332"/>
      <c r="E751" s="193">
        <v>0</v>
      </c>
      <c r="F751" s="194"/>
      <c r="G751" s="195"/>
      <c r="H751" s="196"/>
      <c r="I751" s="197"/>
      <c r="J751" s="184"/>
      <c r="K751" s="197"/>
      <c r="M751" s="198" t="s">
        <v>2429</v>
      </c>
      <c r="O751" s="199"/>
      <c r="Z751" s="199"/>
      <c r="AA751" s="199"/>
      <c r="AB751" s="199"/>
      <c r="AC751" s="199"/>
      <c r="AD751" s="199"/>
      <c r="AE751" s="199"/>
      <c r="AF751" s="199"/>
      <c r="AG751" s="199"/>
      <c r="AH751" s="199"/>
      <c r="AI751" s="199"/>
      <c r="AJ751" s="199"/>
      <c r="AK751" s="199"/>
      <c r="AL751" s="199"/>
      <c r="AM751" s="199"/>
      <c r="AN751" s="199"/>
      <c r="AO751" s="199"/>
      <c r="AP751" s="199"/>
      <c r="AQ751" s="199"/>
      <c r="AR751" s="199"/>
      <c r="AS751" s="199"/>
      <c r="AT751" s="199"/>
      <c r="AU751" s="199"/>
      <c r="AV751" s="199"/>
      <c r="AW751" s="199"/>
      <c r="AX751" s="199"/>
      <c r="AY751" s="199"/>
      <c r="AZ751" s="199"/>
      <c r="BA751" s="199"/>
      <c r="BB751" s="199"/>
      <c r="BC751" s="199"/>
      <c r="BD751" s="201" t="str">
        <f t="shared" si="27"/>
        <v>402:(8+8+1,4+1,4)*3*0,3718</v>
      </c>
      <c r="BE751" s="199"/>
      <c r="BF751" s="199"/>
      <c r="BG751" s="199"/>
      <c r="BH751" s="199"/>
      <c r="BI751" s="199"/>
    </row>
    <row r="752" spans="1:104" x14ac:dyDescent="0.2">
      <c r="A752" s="191"/>
      <c r="B752" s="192"/>
      <c r="C752" s="331" t="s">
        <v>2578</v>
      </c>
      <c r="D752" s="332"/>
      <c r="E752" s="193">
        <v>7.8129</v>
      </c>
      <c r="F752" s="194"/>
      <c r="G752" s="195"/>
      <c r="H752" s="196"/>
      <c r="I752" s="197"/>
      <c r="J752" s="184"/>
      <c r="K752" s="197"/>
      <c r="M752" s="198" t="s">
        <v>2578</v>
      </c>
      <c r="O752" s="199"/>
      <c r="Z752" s="199"/>
      <c r="AA752" s="199"/>
      <c r="AB752" s="199"/>
      <c r="AC752" s="199"/>
      <c r="AD752" s="199"/>
      <c r="AE752" s="199"/>
      <c r="AF752" s="199"/>
      <c r="AG752" s="199"/>
      <c r="AH752" s="199"/>
      <c r="AI752" s="199"/>
      <c r="AJ752" s="199"/>
      <c r="AK752" s="199"/>
      <c r="AL752" s="199"/>
      <c r="AM752" s="199"/>
      <c r="AN752" s="199"/>
      <c r="AO752" s="199"/>
      <c r="AP752" s="199"/>
      <c r="AQ752" s="199"/>
      <c r="AR752" s="199"/>
      <c r="AS752" s="199"/>
      <c r="AT752" s="199"/>
      <c r="AU752" s="199"/>
      <c r="AV752" s="199"/>
      <c r="AW752" s="199"/>
      <c r="AX752" s="199"/>
      <c r="AY752" s="199"/>
      <c r="AZ752" s="199"/>
      <c r="BA752" s="199"/>
      <c r="BB752" s="199"/>
      <c r="BC752" s="199"/>
      <c r="BD752" s="201" t="str">
        <f t="shared" si="27"/>
        <v>403 výtah:</v>
      </c>
      <c r="BE752" s="199"/>
      <c r="BF752" s="199"/>
      <c r="BG752" s="199"/>
      <c r="BH752" s="199"/>
      <c r="BI752" s="199"/>
    </row>
    <row r="753" spans="1:61" x14ac:dyDescent="0.2">
      <c r="A753" s="191"/>
      <c r="B753" s="192"/>
      <c r="C753" s="331" t="s">
        <v>2579</v>
      </c>
      <c r="D753" s="332"/>
      <c r="E753" s="193">
        <v>13.7288</v>
      </c>
      <c r="F753" s="194"/>
      <c r="G753" s="195"/>
      <c r="H753" s="196"/>
      <c r="I753" s="197"/>
      <c r="J753" s="184"/>
      <c r="K753" s="197"/>
      <c r="M753" s="198" t="s">
        <v>2579</v>
      </c>
      <c r="O753" s="199"/>
      <c r="Z753" s="199"/>
      <c r="AA753" s="199"/>
      <c r="AB753" s="199"/>
      <c r="AC753" s="199"/>
      <c r="AD753" s="199"/>
      <c r="AE753" s="199"/>
      <c r="AF753" s="199"/>
      <c r="AG753" s="199"/>
      <c r="AH753" s="199"/>
      <c r="AI753" s="199"/>
      <c r="AJ753" s="199"/>
      <c r="AK753" s="199"/>
      <c r="AL753" s="199"/>
      <c r="AM753" s="199"/>
      <c r="AN753" s="199"/>
      <c r="AO753" s="199"/>
      <c r="AP753" s="199"/>
      <c r="AQ753" s="199"/>
      <c r="AR753" s="199"/>
      <c r="AS753" s="199"/>
      <c r="AT753" s="199"/>
      <c r="AU753" s="199"/>
      <c r="AV753" s="199"/>
      <c r="AW753" s="199"/>
      <c r="AX753" s="199"/>
      <c r="AY753" s="199"/>
      <c r="AZ753" s="199"/>
      <c r="BA753" s="199"/>
      <c r="BB753" s="199"/>
      <c r="BC753" s="199"/>
      <c r="BD753" s="201" t="str">
        <f t="shared" si="27"/>
        <v>404:(2,425+2,425+1,57+1,57)*2,63*0,3718</v>
      </c>
      <c r="BE753" s="199"/>
      <c r="BF753" s="199"/>
      <c r="BG753" s="199"/>
      <c r="BH753" s="199"/>
      <c r="BI753" s="199"/>
    </row>
    <row r="754" spans="1:61" x14ac:dyDescent="0.2">
      <c r="A754" s="191"/>
      <c r="B754" s="192"/>
      <c r="C754" s="331" t="s">
        <v>2565</v>
      </c>
      <c r="D754" s="332"/>
      <c r="E754" s="193">
        <v>2.0449000000000002</v>
      </c>
      <c r="F754" s="194"/>
      <c r="G754" s="195"/>
      <c r="H754" s="196"/>
      <c r="I754" s="197"/>
      <c r="J754" s="184"/>
      <c r="K754" s="197"/>
      <c r="M754" s="198" t="s">
        <v>2565</v>
      </c>
      <c r="O754" s="199"/>
      <c r="Z754" s="199"/>
      <c r="AA754" s="199"/>
      <c r="AB754" s="199"/>
      <c r="AC754" s="199"/>
      <c r="AD754" s="199"/>
      <c r="AE754" s="199"/>
      <c r="AF754" s="199"/>
      <c r="AG754" s="199"/>
      <c r="AH754" s="199"/>
      <c r="AI754" s="199"/>
      <c r="AJ754" s="199"/>
      <c r="AK754" s="199"/>
      <c r="AL754" s="199"/>
      <c r="AM754" s="199"/>
      <c r="AN754" s="199"/>
      <c r="AO754" s="199"/>
      <c r="AP754" s="199"/>
      <c r="AQ754" s="199"/>
      <c r="AR754" s="199"/>
      <c r="AS754" s="199"/>
      <c r="AT754" s="199"/>
      <c r="AU754" s="199"/>
      <c r="AV754" s="199"/>
      <c r="AW754" s="199"/>
      <c r="AX754" s="199"/>
      <c r="AY754" s="199"/>
      <c r="AZ754" s="199"/>
      <c r="BA754" s="199"/>
      <c r="BB754" s="199"/>
      <c r="BC754" s="199"/>
      <c r="BD754" s="201" t="str">
        <f t="shared" si="27"/>
        <v>405:(3,285+3,285+3,735+3,735)*2,63*0,3718</v>
      </c>
      <c r="BE754" s="199"/>
      <c r="BF754" s="199"/>
      <c r="BG754" s="199"/>
      <c r="BH754" s="199"/>
      <c r="BI754" s="199"/>
    </row>
    <row r="755" spans="1:61" ht="22.5" x14ac:dyDescent="0.2">
      <c r="A755" s="191"/>
      <c r="B755" s="192"/>
      <c r="C755" s="331" t="s">
        <v>2580</v>
      </c>
      <c r="D755" s="332"/>
      <c r="E755" s="193">
        <v>24.758800000000001</v>
      </c>
      <c r="F755" s="194"/>
      <c r="G755" s="195"/>
      <c r="H755" s="196"/>
      <c r="I755" s="197"/>
      <c r="J755" s="184"/>
      <c r="K755" s="197"/>
      <c r="M755" s="198" t="s">
        <v>2580</v>
      </c>
      <c r="O755" s="199"/>
      <c r="Z755" s="199"/>
      <c r="AA755" s="199"/>
      <c r="AB755" s="199"/>
      <c r="AC755" s="199"/>
      <c r="AD755" s="199"/>
      <c r="AE755" s="199"/>
      <c r="AF755" s="199"/>
      <c r="AG755" s="199"/>
      <c r="AH755" s="199"/>
      <c r="AI755" s="199"/>
      <c r="AJ755" s="199"/>
      <c r="AK755" s="199"/>
      <c r="AL755" s="199"/>
      <c r="AM755" s="199"/>
      <c r="AN755" s="199"/>
      <c r="AO755" s="199"/>
      <c r="AP755" s="199"/>
      <c r="AQ755" s="199"/>
      <c r="AR755" s="199"/>
      <c r="AS755" s="199"/>
      <c r="AT755" s="199"/>
      <c r="AU755" s="199"/>
      <c r="AV755" s="199"/>
      <c r="AW755" s="199"/>
      <c r="AX755" s="199"/>
      <c r="AY755" s="199"/>
      <c r="AZ755" s="199"/>
      <c r="BA755" s="199"/>
      <c r="BB755" s="199"/>
      <c r="BC755" s="199"/>
      <c r="BD755" s="201" t="str">
        <f t="shared" si="27"/>
        <v>406 (koupelna):(2,425+2+1,5+0,57+0,435+1,8)*0,63*0,3718</v>
      </c>
      <c r="BE755" s="199"/>
      <c r="BF755" s="199"/>
      <c r="BG755" s="199"/>
      <c r="BH755" s="199"/>
      <c r="BI755" s="199"/>
    </row>
    <row r="756" spans="1:61" ht="25.5" x14ac:dyDescent="0.2">
      <c r="A756" s="191"/>
      <c r="B756" s="192"/>
      <c r="C756" s="331" t="s">
        <v>2566</v>
      </c>
      <c r="D756" s="332"/>
      <c r="E756" s="193">
        <v>3.4205999999999999</v>
      </c>
      <c r="F756" s="194"/>
      <c r="G756" s="195"/>
      <c r="H756" s="196"/>
      <c r="I756" s="197"/>
      <c r="J756" s="184"/>
      <c r="K756" s="197"/>
      <c r="M756" s="198" t="s">
        <v>2566</v>
      </c>
      <c r="O756" s="199"/>
      <c r="Z756" s="199"/>
      <c r="AA756" s="199"/>
      <c r="AB756" s="199"/>
      <c r="AC756" s="199"/>
      <c r="AD756" s="199"/>
      <c r="AE756" s="199"/>
      <c r="AF756" s="199"/>
      <c r="AG756" s="199"/>
      <c r="AH756" s="199"/>
      <c r="AI756" s="199"/>
      <c r="AJ756" s="199"/>
      <c r="AK756" s="199"/>
      <c r="AL756" s="199"/>
      <c r="AM756" s="199"/>
      <c r="AN756" s="199"/>
      <c r="AO756" s="199"/>
      <c r="AP756" s="199"/>
      <c r="AQ756" s="199"/>
      <c r="AR756" s="199"/>
      <c r="AS756" s="199"/>
      <c r="AT756" s="199"/>
      <c r="AU756" s="199"/>
      <c r="AV756" s="199"/>
      <c r="AW756" s="199"/>
      <c r="AX756" s="199"/>
      <c r="AY756" s="199"/>
      <c r="AZ756" s="199"/>
      <c r="BA756" s="199"/>
      <c r="BB756" s="199"/>
      <c r="BC756" s="199"/>
      <c r="BD756" s="201" t="str">
        <f t="shared" si="27"/>
        <v>407:(3,735+3,01+2,1+0,5+0,1+0,4+2+2,9+5,8+0,6+0,675+1,1+2,4)*2,63*0,3718</v>
      </c>
      <c r="BE756" s="199"/>
      <c r="BF756" s="199"/>
      <c r="BG756" s="199"/>
      <c r="BH756" s="199"/>
      <c r="BI756" s="199"/>
    </row>
    <row r="757" spans="1:61" x14ac:dyDescent="0.2">
      <c r="A757" s="191"/>
      <c r="B757" s="192"/>
      <c r="C757" s="331" t="s">
        <v>2433</v>
      </c>
      <c r="D757" s="332"/>
      <c r="E757" s="193">
        <v>0</v>
      </c>
      <c r="F757" s="194"/>
      <c r="G757" s="195"/>
      <c r="H757" s="196"/>
      <c r="I757" s="197"/>
      <c r="J757" s="184"/>
      <c r="K757" s="197"/>
      <c r="M757" s="198" t="s">
        <v>2433</v>
      </c>
      <c r="O757" s="199"/>
      <c r="Z757" s="199"/>
      <c r="AA757" s="199"/>
      <c r="AB757" s="199"/>
      <c r="AC757" s="199"/>
      <c r="AD757" s="199"/>
      <c r="AE757" s="199"/>
      <c r="AF757" s="199"/>
      <c r="AG757" s="199"/>
      <c r="AH757" s="199"/>
      <c r="AI757" s="199"/>
      <c r="AJ757" s="199"/>
      <c r="AK757" s="199"/>
      <c r="AL757" s="199"/>
      <c r="AM757" s="199"/>
      <c r="AN757" s="199"/>
      <c r="AO757" s="199"/>
      <c r="AP757" s="199"/>
      <c r="AQ757" s="199"/>
      <c r="AR757" s="199"/>
      <c r="AS757" s="199"/>
      <c r="AT757" s="199"/>
      <c r="AU757" s="199"/>
      <c r="AV757" s="199"/>
      <c r="AW757" s="199"/>
      <c r="AX757" s="199"/>
      <c r="AY757" s="199"/>
      <c r="AZ757" s="199"/>
      <c r="BA757" s="199"/>
      <c r="BB757" s="199"/>
      <c r="BC757" s="199"/>
      <c r="BD757" s="201" t="str">
        <f t="shared" si="27"/>
        <v>407 obklady kuchyňská linka :(3+0,8+0,8)*2*0,3718</v>
      </c>
      <c r="BE757" s="199"/>
      <c r="BF757" s="199"/>
      <c r="BG757" s="199"/>
      <c r="BH757" s="199"/>
      <c r="BI757" s="199"/>
    </row>
    <row r="758" spans="1:61" x14ac:dyDescent="0.2">
      <c r="A758" s="191"/>
      <c r="B758" s="192"/>
      <c r="C758" s="331" t="s">
        <v>2581</v>
      </c>
      <c r="D758" s="332"/>
      <c r="E758" s="193">
        <v>8.8533000000000008</v>
      </c>
      <c r="F758" s="194"/>
      <c r="G758" s="195"/>
      <c r="H758" s="196"/>
      <c r="I758" s="197"/>
      <c r="J758" s="184"/>
      <c r="K758" s="197"/>
      <c r="M758" s="198" t="s">
        <v>2581</v>
      </c>
      <c r="O758" s="199"/>
      <c r="Z758" s="199"/>
      <c r="AA758" s="199"/>
      <c r="AB758" s="199"/>
      <c r="AC758" s="199"/>
      <c r="AD758" s="199"/>
      <c r="AE758" s="199"/>
      <c r="AF758" s="199"/>
      <c r="AG758" s="199"/>
      <c r="AH758" s="199"/>
      <c r="AI758" s="199"/>
      <c r="AJ758" s="199"/>
      <c r="AK758" s="199"/>
      <c r="AL758" s="199"/>
      <c r="AM758" s="199"/>
      <c r="AN758" s="199"/>
      <c r="AO758" s="199"/>
      <c r="AP758" s="199"/>
      <c r="AQ758" s="199"/>
      <c r="AR758" s="199"/>
      <c r="AS758" s="199"/>
      <c r="AT758" s="199"/>
      <c r="AU758" s="199"/>
      <c r="AV758" s="199"/>
      <c r="AW758" s="199"/>
      <c r="AX758" s="199"/>
      <c r="AY758" s="199"/>
      <c r="AZ758" s="199"/>
      <c r="BA758" s="199"/>
      <c r="BB758" s="199"/>
      <c r="BC758" s="199"/>
      <c r="BD758" s="201" t="str">
        <f t="shared" si="27"/>
        <v>408 balkon:</v>
      </c>
      <c r="BE758" s="199"/>
      <c r="BF758" s="199"/>
      <c r="BG758" s="199"/>
      <c r="BH758" s="199"/>
      <c r="BI758" s="199"/>
    </row>
    <row r="759" spans="1:61" x14ac:dyDescent="0.2">
      <c r="A759" s="191"/>
      <c r="B759" s="192"/>
      <c r="C759" s="331" t="s">
        <v>2582</v>
      </c>
      <c r="D759" s="332"/>
      <c r="E759" s="193">
        <v>19.947800000000001</v>
      </c>
      <c r="F759" s="194"/>
      <c r="G759" s="195"/>
      <c r="H759" s="196"/>
      <c r="I759" s="197"/>
      <c r="J759" s="184"/>
      <c r="K759" s="197"/>
      <c r="M759" s="198" t="s">
        <v>2582</v>
      </c>
      <c r="O759" s="199"/>
      <c r="Z759" s="199"/>
      <c r="AA759" s="199"/>
      <c r="AB759" s="199"/>
      <c r="AC759" s="199"/>
      <c r="AD759" s="199"/>
      <c r="AE759" s="199"/>
      <c r="AF759" s="199"/>
      <c r="AG759" s="199"/>
      <c r="AH759" s="199"/>
      <c r="AI759" s="199"/>
      <c r="AJ759" s="199"/>
      <c r="AK759" s="199"/>
      <c r="AL759" s="199"/>
      <c r="AM759" s="199"/>
      <c r="AN759" s="199"/>
      <c r="AO759" s="199"/>
      <c r="AP759" s="199"/>
      <c r="AQ759" s="199"/>
      <c r="AR759" s="199"/>
      <c r="AS759" s="199"/>
      <c r="AT759" s="199"/>
      <c r="AU759" s="199"/>
      <c r="AV759" s="199"/>
      <c r="AW759" s="199"/>
      <c r="AX759" s="199"/>
      <c r="AY759" s="199"/>
      <c r="AZ759" s="199"/>
      <c r="BA759" s="199"/>
      <c r="BB759" s="199"/>
      <c r="BC759" s="199"/>
      <c r="BD759" s="201" t="str">
        <f t="shared" si="27"/>
        <v>409:(2,61+2,61+1,917+1,917)*2,63*0,3718</v>
      </c>
      <c r="BE759" s="199"/>
      <c r="BF759" s="199"/>
      <c r="BG759" s="199"/>
      <c r="BH759" s="199"/>
      <c r="BI759" s="199"/>
    </row>
    <row r="760" spans="1:61" x14ac:dyDescent="0.2">
      <c r="A760" s="191"/>
      <c r="B760" s="192"/>
      <c r="C760" s="331" t="s">
        <v>2567</v>
      </c>
      <c r="D760" s="332"/>
      <c r="E760" s="193">
        <v>4.1679000000000004</v>
      </c>
      <c r="F760" s="194"/>
      <c r="G760" s="195"/>
      <c r="H760" s="196"/>
      <c r="I760" s="197"/>
      <c r="J760" s="184"/>
      <c r="K760" s="197"/>
      <c r="M760" s="198" t="s">
        <v>2567</v>
      </c>
      <c r="O760" s="199"/>
      <c r="Z760" s="199"/>
      <c r="AA760" s="199"/>
      <c r="AB760" s="199"/>
      <c r="AC760" s="199"/>
      <c r="AD760" s="199"/>
      <c r="AE760" s="199"/>
      <c r="AF760" s="199"/>
      <c r="AG760" s="199"/>
      <c r="AH760" s="199"/>
      <c r="AI760" s="199"/>
      <c r="AJ760" s="199"/>
      <c r="AK760" s="199"/>
      <c r="AL760" s="199"/>
      <c r="AM760" s="199"/>
      <c r="AN760" s="199"/>
      <c r="AO760" s="199"/>
      <c r="AP760" s="199"/>
      <c r="AQ760" s="199"/>
      <c r="AR760" s="199"/>
      <c r="AS760" s="199"/>
      <c r="AT760" s="199"/>
      <c r="AU760" s="199"/>
      <c r="AV760" s="199"/>
      <c r="AW760" s="199"/>
      <c r="AX760" s="199"/>
      <c r="AY760" s="199"/>
      <c r="AZ760" s="199"/>
      <c r="BA760" s="199"/>
      <c r="BB760" s="199"/>
      <c r="BC760" s="199"/>
      <c r="BD760" s="201" t="str">
        <f t="shared" si="27"/>
        <v>410:(7,7+3,6+5,8+0,6+2,7)*2,63*0,3718</v>
      </c>
      <c r="BE760" s="199"/>
      <c r="BF760" s="199"/>
      <c r="BG760" s="199"/>
      <c r="BH760" s="199"/>
      <c r="BI760" s="199"/>
    </row>
    <row r="761" spans="1:61" x14ac:dyDescent="0.2">
      <c r="A761" s="191"/>
      <c r="B761" s="192"/>
      <c r="C761" s="331" t="s">
        <v>2583</v>
      </c>
      <c r="D761" s="332"/>
      <c r="E761" s="193">
        <v>21.287400000000002</v>
      </c>
      <c r="F761" s="194"/>
      <c r="G761" s="195"/>
      <c r="H761" s="196"/>
      <c r="I761" s="197"/>
      <c r="J761" s="184"/>
      <c r="K761" s="197"/>
      <c r="M761" s="198" t="s">
        <v>2583</v>
      </c>
      <c r="O761" s="199"/>
      <c r="Z761" s="199"/>
      <c r="AA761" s="199"/>
      <c r="AB761" s="199"/>
      <c r="AC761" s="199"/>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201" t="str">
        <f t="shared" si="27"/>
        <v>410 obklad kuchuňská linka :(2,4+0,685+0,52+2)*2*0,3718</v>
      </c>
      <c r="BE761" s="199"/>
      <c r="BF761" s="199"/>
      <c r="BG761" s="199"/>
      <c r="BH761" s="199"/>
      <c r="BI761" s="199"/>
    </row>
    <row r="762" spans="1:61" x14ac:dyDescent="0.2">
      <c r="A762" s="191"/>
      <c r="B762" s="192"/>
      <c r="C762" s="331" t="s">
        <v>2568</v>
      </c>
      <c r="D762" s="332"/>
      <c r="E762" s="193">
        <v>1.9207000000000001</v>
      </c>
      <c r="F762" s="194"/>
      <c r="G762" s="195"/>
      <c r="H762" s="196"/>
      <c r="I762" s="197"/>
      <c r="J762" s="184"/>
      <c r="K762" s="197"/>
      <c r="M762" s="198" t="s">
        <v>2568</v>
      </c>
      <c r="O762" s="199"/>
      <c r="Z762" s="199"/>
      <c r="AA762" s="199"/>
      <c r="AB762" s="199"/>
      <c r="AC762" s="199"/>
      <c r="AD762" s="199"/>
      <c r="AE762" s="199"/>
      <c r="AF762" s="199"/>
      <c r="AG762" s="199"/>
      <c r="AH762" s="199"/>
      <c r="AI762" s="199"/>
      <c r="AJ762" s="199"/>
      <c r="AK762" s="199"/>
      <c r="AL762" s="199"/>
      <c r="AM762" s="199"/>
      <c r="AN762" s="199"/>
      <c r="AO762" s="199"/>
      <c r="AP762" s="199"/>
      <c r="AQ762" s="199"/>
      <c r="AR762" s="199"/>
      <c r="AS762" s="199"/>
      <c r="AT762" s="199"/>
      <c r="AU762" s="199"/>
      <c r="AV762" s="199"/>
      <c r="AW762" s="199"/>
      <c r="AX762" s="199"/>
      <c r="AY762" s="199"/>
      <c r="AZ762" s="199"/>
      <c r="BA762" s="199"/>
      <c r="BB762" s="199"/>
      <c r="BC762" s="199"/>
      <c r="BD762" s="201" t="str">
        <f t="shared" si="27"/>
        <v>411:(5,76+5,76+3,1+3,1+1,975+1,975+0,1)*2,63*0,3718</v>
      </c>
      <c r="BE762" s="199"/>
      <c r="BF762" s="199"/>
      <c r="BG762" s="199"/>
      <c r="BH762" s="199"/>
      <c r="BI762" s="199"/>
    </row>
    <row r="763" spans="1:61" x14ac:dyDescent="0.2">
      <c r="A763" s="191"/>
      <c r="B763" s="192"/>
      <c r="C763" s="331" t="s">
        <v>2584</v>
      </c>
      <c r="D763" s="332"/>
      <c r="E763" s="193">
        <v>8.9961000000000002</v>
      </c>
      <c r="F763" s="194"/>
      <c r="G763" s="195"/>
      <c r="H763" s="196"/>
      <c r="I763" s="197"/>
      <c r="J763" s="184"/>
      <c r="K763" s="197"/>
      <c r="M763" s="198" t="s">
        <v>2584</v>
      </c>
      <c r="O763" s="199"/>
      <c r="Z763" s="199"/>
      <c r="AA763" s="199"/>
      <c r="AB763" s="199"/>
      <c r="AC763" s="199"/>
      <c r="AD763" s="199"/>
      <c r="AE763" s="199"/>
      <c r="AF763" s="199"/>
      <c r="AG763" s="199"/>
      <c r="AH763" s="199"/>
      <c r="AI763" s="199"/>
      <c r="AJ763" s="199"/>
      <c r="AK763" s="199"/>
      <c r="AL763" s="199"/>
      <c r="AM763" s="199"/>
      <c r="AN763" s="199"/>
      <c r="AO763" s="199"/>
      <c r="AP763" s="199"/>
      <c r="AQ763" s="199"/>
      <c r="AR763" s="199"/>
      <c r="AS763" s="199"/>
      <c r="AT763" s="199"/>
      <c r="AU763" s="199"/>
      <c r="AV763" s="199"/>
      <c r="AW763" s="199"/>
      <c r="AX763" s="199"/>
      <c r="AY763" s="199"/>
      <c r="AZ763" s="199"/>
      <c r="BA763" s="199"/>
      <c r="BB763" s="199"/>
      <c r="BC763" s="199"/>
      <c r="BD763" s="201" t="str">
        <f t="shared" si="27"/>
        <v>412 (koupelna):(2+2+2,1+2,1)*0,63*0,3718</v>
      </c>
      <c r="BE763" s="199"/>
      <c r="BF763" s="199"/>
      <c r="BG763" s="199"/>
      <c r="BH763" s="199"/>
      <c r="BI763" s="199"/>
    </row>
    <row r="764" spans="1:61" x14ac:dyDescent="0.2">
      <c r="A764" s="191"/>
      <c r="B764" s="192"/>
      <c r="C764" s="331" t="s">
        <v>2569</v>
      </c>
      <c r="D764" s="332"/>
      <c r="E764" s="193">
        <v>1.9207000000000001</v>
      </c>
      <c r="F764" s="194"/>
      <c r="G764" s="195"/>
      <c r="H764" s="196"/>
      <c r="I764" s="197"/>
      <c r="J764" s="184"/>
      <c r="K764" s="197"/>
      <c r="M764" s="198" t="s">
        <v>2569</v>
      </c>
      <c r="O764" s="199"/>
      <c r="Z764" s="199"/>
      <c r="AA764" s="199"/>
      <c r="AB764" s="199"/>
      <c r="AC764" s="199"/>
      <c r="AD764" s="199"/>
      <c r="AE764" s="199"/>
      <c r="AF764" s="199"/>
      <c r="AG764" s="199"/>
      <c r="AH764" s="199"/>
      <c r="AI764" s="199"/>
      <c r="AJ764" s="199"/>
      <c r="AK764" s="199"/>
      <c r="AL764" s="199"/>
      <c r="AM764" s="199"/>
      <c r="AN764" s="199"/>
      <c r="AO764" s="199"/>
      <c r="AP764" s="199"/>
      <c r="AQ764" s="199"/>
      <c r="AR764" s="199"/>
      <c r="AS764" s="199"/>
      <c r="AT764" s="199"/>
      <c r="AU764" s="199"/>
      <c r="AV764" s="199"/>
      <c r="AW764" s="199"/>
      <c r="AX764" s="199"/>
      <c r="AY764" s="199"/>
      <c r="AZ764" s="199"/>
      <c r="BA764" s="199"/>
      <c r="BB764" s="199"/>
      <c r="BC764" s="199"/>
      <c r="BD764" s="201" t="str">
        <f t="shared" si="27"/>
        <v>414:(2,5+2,5+2,1+2,1)*2,63*0,3718</v>
      </c>
      <c r="BE764" s="199"/>
      <c r="BF764" s="199"/>
      <c r="BG764" s="199"/>
      <c r="BH764" s="199"/>
      <c r="BI764" s="199"/>
    </row>
    <row r="765" spans="1:61" x14ac:dyDescent="0.2">
      <c r="A765" s="191"/>
      <c r="B765" s="192"/>
      <c r="C765" s="331" t="s">
        <v>2585</v>
      </c>
      <c r="D765" s="332"/>
      <c r="E765" s="193">
        <v>19.947800000000001</v>
      </c>
      <c r="F765" s="194"/>
      <c r="G765" s="195"/>
      <c r="H765" s="196"/>
      <c r="I765" s="197"/>
      <c r="J765" s="184"/>
      <c r="K765" s="197"/>
      <c r="M765" s="198" t="s">
        <v>2585</v>
      </c>
      <c r="O765" s="199"/>
      <c r="Z765" s="199"/>
      <c r="AA765" s="199"/>
      <c r="AB765" s="199"/>
      <c r="AC765" s="199"/>
      <c r="AD765" s="199"/>
      <c r="AE765" s="199"/>
      <c r="AF765" s="199"/>
      <c r="AG765" s="199"/>
      <c r="AH765" s="199"/>
      <c r="AI765" s="199"/>
      <c r="AJ765" s="199"/>
      <c r="AK765" s="199"/>
      <c r="AL765" s="199"/>
      <c r="AM765" s="199"/>
      <c r="AN765" s="199"/>
      <c r="AO765" s="199"/>
      <c r="AP765" s="199"/>
      <c r="AQ765" s="199"/>
      <c r="AR765" s="199"/>
      <c r="AS765" s="199"/>
      <c r="AT765" s="199"/>
      <c r="AU765" s="199"/>
      <c r="AV765" s="199"/>
      <c r="AW765" s="199"/>
      <c r="AX765" s="199"/>
      <c r="AY765" s="199"/>
      <c r="AZ765" s="199"/>
      <c r="BA765" s="199"/>
      <c r="BB765" s="199"/>
      <c r="BC765" s="199"/>
      <c r="BD765" s="201" t="str">
        <f t="shared" si="27"/>
        <v>415 (koupelna):(2,1+2,1+2+2)*0,63*0,3718</v>
      </c>
      <c r="BE765" s="199"/>
      <c r="BF765" s="199"/>
      <c r="BG765" s="199"/>
      <c r="BH765" s="199"/>
      <c r="BI765" s="199"/>
    </row>
    <row r="766" spans="1:61" x14ac:dyDescent="0.2">
      <c r="A766" s="191"/>
      <c r="B766" s="192"/>
      <c r="C766" s="331" t="s">
        <v>2570</v>
      </c>
      <c r="D766" s="332"/>
      <c r="E766" s="193">
        <v>4.1679000000000004</v>
      </c>
      <c r="F766" s="194"/>
      <c r="G766" s="195"/>
      <c r="H766" s="196"/>
      <c r="I766" s="197"/>
      <c r="J766" s="184"/>
      <c r="K766" s="197"/>
      <c r="M766" s="198" t="s">
        <v>2570</v>
      </c>
      <c r="O766" s="199"/>
      <c r="Z766" s="199"/>
      <c r="AA766" s="199"/>
      <c r="AB766" s="199"/>
      <c r="AC766" s="199"/>
      <c r="AD766" s="199"/>
      <c r="AE766" s="199"/>
      <c r="AF766" s="199"/>
      <c r="AG766" s="199"/>
      <c r="AH766" s="199"/>
      <c r="AI766" s="199"/>
      <c r="AJ766" s="199"/>
      <c r="AK766" s="199"/>
      <c r="AL766" s="199"/>
      <c r="AM766" s="199"/>
      <c r="AN766" s="199"/>
      <c r="AO766" s="199"/>
      <c r="AP766" s="199"/>
      <c r="AQ766" s="199"/>
      <c r="AR766" s="199"/>
      <c r="AS766" s="199"/>
      <c r="AT766" s="199"/>
      <c r="AU766" s="199"/>
      <c r="AV766" s="199"/>
      <c r="AW766" s="199"/>
      <c r="AX766" s="199"/>
      <c r="AY766" s="199"/>
      <c r="AZ766" s="199"/>
      <c r="BA766" s="199"/>
      <c r="BB766" s="199"/>
      <c r="BC766" s="199"/>
      <c r="BD766" s="201" t="str">
        <f t="shared" si="27"/>
        <v>416:(7,7+3,6+5,8+0,6+2,7)*2,63*0,3718</v>
      </c>
      <c r="BE766" s="199"/>
      <c r="BF766" s="199"/>
      <c r="BG766" s="199"/>
      <c r="BH766" s="199"/>
      <c r="BI766" s="199"/>
    </row>
    <row r="767" spans="1:61" x14ac:dyDescent="0.2">
      <c r="A767" s="191"/>
      <c r="B767" s="192"/>
      <c r="C767" s="331" t="s">
        <v>2586</v>
      </c>
      <c r="D767" s="332"/>
      <c r="E767" s="193">
        <v>22.2653</v>
      </c>
      <c r="F767" s="194"/>
      <c r="G767" s="195"/>
      <c r="H767" s="196"/>
      <c r="I767" s="197"/>
      <c r="J767" s="184"/>
      <c r="K767" s="197"/>
      <c r="M767" s="198" t="s">
        <v>2586</v>
      </c>
      <c r="O767" s="199"/>
      <c r="Z767" s="199"/>
      <c r="AA767" s="199"/>
      <c r="AB767" s="199"/>
      <c r="AC767" s="199"/>
      <c r="AD767" s="199"/>
      <c r="AE767" s="199"/>
      <c r="AF767" s="199"/>
      <c r="AG767" s="199"/>
      <c r="AH767" s="199"/>
      <c r="AI767" s="199"/>
      <c r="AJ767" s="199"/>
      <c r="AK767" s="199"/>
      <c r="AL767" s="199"/>
      <c r="AM767" s="199"/>
      <c r="AN767" s="199"/>
      <c r="AO767" s="199"/>
      <c r="AP767" s="199"/>
      <c r="AQ767" s="199"/>
      <c r="AR767" s="199"/>
      <c r="AS767" s="199"/>
      <c r="AT767" s="199"/>
      <c r="AU767" s="199"/>
      <c r="AV767" s="199"/>
      <c r="AW767" s="199"/>
      <c r="AX767" s="199"/>
      <c r="AY767" s="199"/>
      <c r="AZ767" s="199"/>
      <c r="BA767" s="199"/>
      <c r="BB767" s="199"/>
      <c r="BC767" s="199"/>
      <c r="BD767" s="201" t="str">
        <f t="shared" si="27"/>
        <v>416 obklad kuchuňská linka :(2,4+0,685+0,52+2)*2*0,3718</v>
      </c>
      <c r="BE767" s="199"/>
      <c r="BF767" s="199"/>
      <c r="BG767" s="199"/>
      <c r="BH767" s="199"/>
      <c r="BI767" s="199"/>
    </row>
    <row r="768" spans="1:61" x14ac:dyDescent="0.2">
      <c r="A768" s="191"/>
      <c r="B768" s="192"/>
      <c r="C768" s="331" t="s">
        <v>2587</v>
      </c>
      <c r="D768" s="332"/>
      <c r="E768" s="193">
        <v>7.1675000000000004</v>
      </c>
      <c r="F768" s="194"/>
      <c r="G768" s="195"/>
      <c r="H768" s="196"/>
      <c r="I768" s="197"/>
      <c r="J768" s="184"/>
      <c r="K768" s="197"/>
      <c r="M768" s="198" t="s">
        <v>2587</v>
      </c>
      <c r="O768" s="199"/>
      <c r="Z768" s="199"/>
      <c r="AA768" s="199"/>
      <c r="AB768" s="199"/>
      <c r="AC768" s="199"/>
      <c r="AD768" s="199"/>
      <c r="AE768" s="199"/>
      <c r="AF768" s="199"/>
      <c r="AG768" s="199"/>
      <c r="AH768" s="199"/>
      <c r="AI768" s="199"/>
      <c r="AJ768" s="199"/>
      <c r="AK768" s="199"/>
      <c r="AL768" s="199"/>
      <c r="AM768" s="199"/>
      <c r="AN768" s="199"/>
      <c r="AO768" s="199"/>
      <c r="AP768" s="199"/>
      <c r="AQ768" s="199"/>
      <c r="AR768" s="199"/>
      <c r="AS768" s="199"/>
      <c r="AT768" s="199"/>
      <c r="AU768" s="199"/>
      <c r="AV768" s="199"/>
      <c r="AW768" s="199"/>
      <c r="AX768" s="199"/>
      <c r="AY768" s="199"/>
      <c r="AZ768" s="199"/>
      <c r="BA768" s="199"/>
      <c r="BB768" s="199"/>
      <c r="BC768" s="199"/>
      <c r="BD768" s="201" t="str">
        <f t="shared" si="27"/>
        <v>417:(3,35+3,35+5,76+5,76+2,225+2,225+0,1)*2,63*0,3718</v>
      </c>
      <c r="BE768" s="199"/>
      <c r="BF768" s="199"/>
      <c r="BG768" s="199"/>
      <c r="BH768" s="199"/>
      <c r="BI768" s="199"/>
    </row>
    <row r="769" spans="1:104" x14ac:dyDescent="0.2">
      <c r="A769" s="191"/>
      <c r="B769" s="192"/>
      <c r="C769" s="331" t="s">
        <v>2571</v>
      </c>
      <c r="D769" s="332"/>
      <c r="E769" s="193">
        <v>1.8458000000000001</v>
      </c>
      <c r="F769" s="194"/>
      <c r="G769" s="195"/>
      <c r="H769" s="196"/>
      <c r="I769" s="197"/>
      <c r="J769" s="184"/>
      <c r="K769" s="197"/>
      <c r="M769" s="198" t="s">
        <v>2571</v>
      </c>
      <c r="O769" s="199"/>
      <c r="Z769" s="199"/>
      <c r="AA769" s="199"/>
      <c r="AB769" s="199"/>
      <c r="AC769" s="199"/>
      <c r="AD769" s="199"/>
      <c r="AE769" s="199"/>
      <c r="AF769" s="199"/>
      <c r="AG769" s="199"/>
      <c r="AH769" s="199"/>
      <c r="AI769" s="199"/>
      <c r="AJ769" s="199"/>
      <c r="AK769" s="199"/>
      <c r="AL769" s="199"/>
      <c r="AM769" s="199"/>
      <c r="AN769" s="199"/>
      <c r="AO769" s="199"/>
      <c r="AP769" s="199"/>
      <c r="AQ769" s="199"/>
      <c r="AR769" s="199"/>
      <c r="AS769" s="199"/>
      <c r="AT769" s="199"/>
      <c r="AU769" s="199"/>
      <c r="AV769" s="199"/>
      <c r="AW769" s="199"/>
      <c r="AX769" s="199"/>
      <c r="AY769" s="199"/>
      <c r="AZ769" s="199"/>
      <c r="BA769" s="199"/>
      <c r="BB769" s="199"/>
      <c r="BC769" s="199"/>
      <c r="BD769" s="201" t="str">
        <f t="shared" si="27"/>
        <v>419:(1,985+1,985+1,68+1,68)*2,63*0,3718</v>
      </c>
      <c r="BE769" s="199"/>
      <c r="BF769" s="199"/>
      <c r="BG769" s="199"/>
      <c r="BH769" s="199"/>
      <c r="BI769" s="199"/>
    </row>
    <row r="770" spans="1:104" x14ac:dyDescent="0.2">
      <c r="A770" s="191"/>
      <c r="B770" s="192"/>
      <c r="C770" s="331" t="s">
        <v>2588</v>
      </c>
      <c r="D770" s="332"/>
      <c r="E770" s="193">
        <v>15.7774</v>
      </c>
      <c r="F770" s="194"/>
      <c r="G770" s="195"/>
      <c r="H770" s="196"/>
      <c r="I770" s="197"/>
      <c r="J770" s="184"/>
      <c r="K770" s="197"/>
      <c r="M770" s="198" t="s">
        <v>2588</v>
      </c>
      <c r="O770" s="199"/>
      <c r="Z770" s="199"/>
      <c r="AA770" s="199"/>
      <c r="AB770" s="199"/>
      <c r="AC770" s="199"/>
      <c r="AD770" s="199"/>
      <c r="AE770" s="199"/>
      <c r="AF770" s="199"/>
      <c r="AG770" s="199"/>
      <c r="AH770" s="199"/>
      <c r="AI770" s="199"/>
      <c r="AJ770" s="199"/>
      <c r="AK770" s="199"/>
      <c r="AL770" s="199"/>
      <c r="AM770" s="199"/>
      <c r="AN770" s="199"/>
      <c r="AO770" s="199"/>
      <c r="AP770" s="199"/>
      <c r="AQ770" s="199"/>
      <c r="AR770" s="199"/>
      <c r="AS770" s="199"/>
      <c r="AT770" s="199"/>
      <c r="AU770" s="199"/>
      <c r="AV770" s="199"/>
      <c r="AW770" s="199"/>
      <c r="AX770" s="199"/>
      <c r="AY770" s="199"/>
      <c r="AZ770" s="199"/>
      <c r="BA770" s="199"/>
      <c r="BB770" s="199"/>
      <c r="BC770" s="199"/>
      <c r="BD770" s="201" t="str">
        <f t="shared" si="27"/>
        <v>420 (koupelna):(1,955+1,955+1,985+1,985)*0,63*0,3718</v>
      </c>
      <c r="BE770" s="199"/>
      <c r="BF770" s="199"/>
      <c r="BG770" s="199"/>
      <c r="BH770" s="199"/>
      <c r="BI770" s="199"/>
    </row>
    <row r="771" spans="1:104" x14ac:dyDescent="0.2">
      <c r="A771" s="191"/>
      <c r="B771" s="192"/>
      <c r="C771" s="331" t="s">
        <v>2572</v>
      </c>
      <c r="D771" s="332"/>
      <c r="E771" s="193">
        <v>3.1974999999999998</v>
      </c>
      <c r="F771" s="194"/>
      <c r="G771" s="195"/>
      <c r="H771" s="196"/>
      <c r="I771" s="197"/>
      <c r="J771" s="184"/>
      <c r="K771" s="197"/>
      <c r="M771" s="198" t="s">
        <v>2572</v>
      </c>
      <c r="O771" s="199"/>
      <c r="Z771" s="199"/>
      <c r="AA771" s="199"/>
      <c r="AB771" s="199"/>
      <c r="AC771" s="199"/>
      <c r="AD771" s="199"/>
      <c r="AE771" s="199"/>
      <c r="AF771" s="199"/>
      <c r="AG771" s="199"/>
      <c r="AH771" s="199"/>
      <c r="AI771" s="199"/>
      <c r="AJ771" s="199"/>
      <c r="AK771" s="199"/>
      <c r="AL771" s="199"/>
      <c r="AM771" s="199"/>
      <c r="AN771" s="199"/>
      <c r="AO771" s="199"/>
      <c r="AP771" s="199"/>
      <c r="AQ771" s="199"/>
      <c r="AR771" s="199"/>
      <c r="AS771" s="199"/>
      <c r="AT771" s="199"/>
      <c r="AU771" s="199"/>
      <c r="AV771" s="199"/>
      <c r="AW771" s="199"/>
      <c r="AX771" s="199"/>
      <c r="AY771" s="199"/>
      <c r="AZ771" s="199"/>
      <c r="BA771" s="199"/>
      <c r="BB771" s="199"/>
      <c r="BC771" s="199"/>
      <c r="BD771" s="201" t="str">
        <f t="shared" si="27"/>
        <v>421:(6,385+3,75+4,3+1,7)*2,63*0,3718</v>
      </c>
      <c r="BE771" s="199"/>
      <c r="BF771" s="199"/>
      <c r="BG771" s="199"/>
      <c r="BH771" s="199"/>
      <c r="BI771" s="199"/>
    </row>
    <row r="772" spans="1:104" x14ac:dyDescent="0.2">
      <c r="A772" s="191"/>
      <c r="B772" s="192"/>
      <c r="C772" s="331" t="s">
        <v>2589</v>
      </c>
      <c r="D772" s="332"/>
      <c r="E772" s="193">
        <v>16.046299999999999</v>
      </c>
      <c r="F772" s="194"/>
      <c r="G772" s="195"/>
      <c r="H772" s="196"/>
      <c r="I772" s="197"/>
      <c r="J772" s="184"/>
      <c r="K772" s="197"/>
      <c r="M772" s="198" t="s">
        <v>2589</v>
      </c>
      <c r="O772" s="199"/>
      <c r="Z772" s="199"/>
      <c r="AA772" s="199"/>
      <c r="AB772" s="199"/>
      <c r="AC772" s="199"/>
      <c r="AD772" s="199"/>
      <c r="AE772" s="199"/>
      <c r="AF772" s="199"/>
      <c r="AG772" s="199"/>
      <c r="AH772" s="199"/>
      <c r="AI772" s="199"/>
      <c r="AJ772" s="199"/>
      <c r="AK772" s="199"/>
      <c r="AL772" s="199"/>
      <c r="AM772" s="199"/>
      <c r="AN772" s="199"/>
      <c r="AO772" s="199"/>
      <c r="AP772" s="199"/>
      <c r="AQ772" s="199"/>
      <c r="AR772" s="199"/>
      <c r="AS772" s="199"/>
      <c r="AT772" s="199"/>
      <c r="AU772" s="199"/>
      <c r="AV772" s="199"/>
      <c r="AW772" s="199"/>
      <c r="AX772" s="199"/>
      <c r="AY772" s="199"/>
      <c r="AZ772" s="199"/>
      <c r="BA772" s="199"/>
      <c r="BB772" s="199"/>
      <c r="BC772" s="199"/>
      <c r="BD772" s="201" t="str">
        <f t="shared" si="27"/>
        <v>421 obklad kuchuňská linka :(2,2+2,1)*2*0,3718</v>
      </c>
      <c r="BE772" s="199"/>
      <c r="BF772" s="199"/>
      <c r="BG772" s="199"/>
      <c r="BH772" s="199"/>
      <c r="BI772" s="199"/>
    </row>
    <row r="773" spans="1:104" x14ac:dyDescent="0.2">
      <c r="A773" s="191"/>
      <c r="B773" s="192"/>
      <c r="C773" s="331" t="s">
        <v>2590</v>
      </c>
      <c r="D773" s="332"/>
      <c r="E773" s="193">
        <v>13.0443</v>
      </c>
      <c r="F773" s="194"/>
      <c r="G773" s="195"/>
      <c r="H773" s="196"/>
      <c r="I773" s="197"/>
      <c r="J773" s="184"/>
      <c r="K773" s="197"/>
      <c r="M773" s="198" t="s">
        <v>2590</v>
      </c>
      <c r="O773" s="199"/>
      <c r="Z773" s="199"/>
      <c r="AA773" s="199"/>
      <c r="AB773" s="199"/>
      <c r="AC773" s="199"/>
      <c r="AD773" s="199"/>
      <c r="AE773" s="199"/>
      <c r="AF773" s="199"/>
      <c r="AG773" s="199"/>
      <c r="AH773" s="199"/>
      <c r="AI773" s="199"/>
      <c r="AJ773" s="199"/>
      <c r="AK773" s="199"/>
      <c r="AL773" s="199"/>
      <c r="AM773" s="199"/>
      <c r="AN773" s="199"/>
      <c r="AO773" s="199"/>
      <c r="AP773" s="199"/>
      <c r="AQ773" s="199"/>
      <c r="AR773" s="199"/>
      <c r="AS773" s="199"/>
      <c r="AT773" s="199"/>
      <c r="AU773" s="199"/>
      <c r="AV773" s="199"/>
      <c r="AW773" s="199"/>
      <c r="AX773" s="199"/>
      <c r="AY773" s="199"/>
      <c r="AZ773" s="199"/>
      <c r="BA773" s="199"/>
      <c r="BB773" s="199"/>
      <c r="BC773" s="199"/>
      <c r="BD773" s="201" t="str">
        <f t="shared" si="27"/>
        <v>422:(2,97+2,97+5,235+5,235)*2,63*0,3718</v>
      </c>
      <c r="BE773" s="199"/>
      <c r="BF773" s="199"/>
      <c r="BG773" s="199"/>
      <c r="BH773" s="199"/>
      <c r="BI773" s="199"/>
    </row>
    <row r="774" spans="1:104" x14ac:dyDescent="0.2">
      <c r="A774" s="191"/>
      <c r="B774" s="192"/>
      <c r="C774" s="331" t="s">
        <v>2573</v>
      </c>
      <c r="D774" s="332"/>
      <c r="E774" s="193">
        <v>2.0870000000000002</v>
      </c>
      <c r="F774" s="194"/>
      <c r="G774" s="195"/>
      <c r="H774" s="196"/>
      <c r="I774" s="197"/>
      <c r="J774" s="184"/>
      <c r="K774" s="197"/>
      <c r="M774" s="198" t="s">
        <v>2573</v>
      </c>
      <c r="O774" s="199"/>
      <c r="Z774" s="199"/>
      <c r="AA774" s="199"/>
      <c r="AB774" s="199"/>
      <c r="AC774" s="199"/>
      <c r="AD774" s="199"/>
      <c r="AE774" s="199"/>
      <c r="AF774" s="199"/>
      <c r="AG774" s="199"/>
      <c r="AH774" s="199"/>
      <c r="AI774" s="199"/>
      <c r="AJ774" s="199"/>
      <c r="AK774" s="199"/>
      <c r="AL774" s="199"/>
      <c r="AM774" s="199"/>
      <c r="AN774" s="199"/>
      <c r="AO774" s="199"/>
      <c r="AP774" s="199"/>
      <c r="AQ774" s="199"/>
      <c r="AR774" s="199"/>
      <c r="AS774" s="199"/>
      <c r="AT774" s="199"/>
      <c r="AU774" s="199"/>
      <c r="AV774" s="199"/>
      <c r="AW774" s="199"/>
      <c r="AX774" s="199"/>
      <c r="AY774" s="199"/>
      <c r="AZ774" s="199"/>
      <c r="BA774" s="199"/>
      <c r="BB774" s="199"/>
      <c r="BC774" s="199"/>
      <c r="BD774" s="201" t="str">
        <f t="shared" si="27"/>
        <v>424:(1,4+0,6+1,3+1,3+1,215+2,3+1,2+4,025)*2,63*0,3718</v>
      </c>
      <c r="BE774" s="199"/>
      <c r="BF774" s="199"/>
      <c r="BG774" s="199"/>
      <c r="BH774" s="199"/>
      <c r="BI774" s="199"/>
    </row>
    <row r="775" spans="1:104" x14ac:dyDescent="0.2">
      <c r="A775" s="191"/>
      <c r="B775" s="192"/>
      <c r="C775" s="331" t="s">
        <v>2574</v>
      </c>
      <c r="D775" s="332"/>
      <c r="E775" s="193">
        <v>2.3872</v>
      </c>
      <c r="F775" s="194"/>
      <c r="G775" s="195"/>
      <c r="H775" s="196"/>
      <c r="I775" s="197"/>
      <c r="J775" s="184"/>
      <c r="K775" s="197"/>
      <c r="M775" s="198" t="s">
        <v>2574</v>
      </c>
      <c r="O775" s="199"/>
      <c r="Z775" s="199"/>
      <c r="AA775" s="199"/>
      <c r="AB775" s="199"/>
      <c r="AC775" s="199"/>
      <c r="AD775" s="199"/>
      <c r="AE775" s="199"/>
      <c r="AF775" s="199"/>
      <c r="AG775" s="199"/>
      <c r="AH775" s="199"/>
      <c r="AI775" s="199"/>
      <c r="AJ775" s="199"/>
      <c r="AK775" s="199"/>
      <c r="AL775" s="199"/>
      <c r="AM775" s="199"/>
      <c r="AN775" s="199"/>
      <c r="AO775" s="199"/>
      <c r="AP775" s="199"/>
      <c r="AQ775" s="199"/>
      <c r="AR775" s="199"/>
      <c r="AS775" s="199"/>
      <c r="AT775" s="199"/>
      <c r="AU775" s="199"/>
      <c r="AV775" s="199"/>
      <c r="AW775" s="199"/>
      <c r="AX775" s="199"/>
      <c r="AY775" s="199"/>
      <c r="AZ775" s="199"/>
      <c r="BA775" s="199"/>
      <c r="BB775" s="199"/>
      <c r="BC775" s="199"/>
      <c r="BD775" s="201" t="str">
        <f t="shared" si="27"/>
        <v>425 (koupelna):(2,76+2,76+1,695+1,695)*0,63*0,3718</v>
      </c>
      <c r="BE775" s="199"/>
      <c r="BF775" s="199"/>
      <c r="BG775" s="199"/>
      <c r="BH775" s="199"/>
      <c r="BI775" s="199"/>
    </row>
    <row r="776" spans="1:104" x14ac:dyDescent="0.2">
      <c r="A776" s="191"/>
      <c r="B776" s="192"/>
      <c r="C776" s="331" t="s">
        <v>2591</v>
      </c>
      <c r="D776" s="332"/>
      <c r="E776" s="193">
        <v>14.628399999999999</v>
      </c>
      <c r="F776" s="194"/>
      <c r="G776" s="195"/>
      <c r="H776" s="196"/>
      <c r="I776" s="197"/>
      <c r="J776" s="184"/>
      <c r="K776" s="197"/>
      <c r="M776" s="198" t="s">
        <v>2591</v>
      </c>
      <c r="O776" s="199"/>
      <c r="Z776" s="199"/>
      <c r="AA776" s="199"/>
      <c r="AB776" s="199"/>
      <c r="AC776" s="199"/>
      <c r="AD776" s="199"/>
      <c r="AE776" s="199"/>
      <c r="AF776" s="199"/>
      <c r="AG776" s="199"/>
      <c r="AH776" s="199"/>
      <c r="AI776" s="199"/>
      <c r="AJ776" s="199"/>
      <c r="AK776" s="199"/>
      <c r="AL776" s="199"/>
      <c r="AM776" s="199"/>
      <c r="AN776" s="199"/>
      <c r="AO776" s="199"/>
      <c r="AP776" s="199"/>
      <c r="AQ776" s="199"/>
      <c r="AR776" s="199"/>
      <c r="AS776" s="199"/>
      <c r="AT776" s="199"/>
      <c r="AU776" s="199"/>
      <c r="AV776" s="199"/>
      <c r="AW776" s="199"/>
      <c r="AX776" s="199"/>
      <c r="AY776" s="199"/>
      <c r="AZ776" s="199"/>
      <c r="BA776" s="199"/>
      <c r="BB776" s="199"/>
      <c r="BC776" s="199"/>
      <c r="BD776" s="201" t="str">
        <f t="shared" si="27"/>
        <v>426 (WC):(1,41+1,41+1,2+1,2)*1,23*0,3718</v>
      </c>
      <c r="BE776" s="199"/>
      <c r="BF776" s="199"/>
      <c r="BG776" s="199"/>
      <c r="BH776" s="199"/>
      <c r="BI776" s="199"/>
    </row>
    <row r="777" spans="1:104" x14ac:dyDescent="0.2">
      <c r="A777" s="191"/>
      <c r="B777" s="192"/>
      <c r="C777" s="331" t="s">
        <v>2592</v>
      </c>
      <c r="D777" s="332"/>
      <c r="E777" s="193">
        <v>12.447800000000001</v>
      </c>
      <c r="F777" s="194"/>
      <c r="G777" s="195"/>
      <c r="H777" s="196"/>
      <c r="I777" s="197"/>
      <c r="J777" s="184"/>
      <c r="K777" s="197"/>
      <c r="M777" s="198" t="s">
        <v>2592</v>
      </c>
      <c r="O777" s="199"/>
      <c r="Z777" s="199"/>
      <c r="AA777" s="199"/>
      <c r="AB777" s="199"/>
      <c r="AC777" s="199"/>
      <c r="AD777" s="199"/>
      <c r="AE777" s="199"/>
      <c r="AF777" s="199"/>
      <c r="AG777" s="199"/>
      <c r="AH777" s="199"/>
      <c r="AI777" s="199"/>
      <c r="AJ777" s="199"/>
      <c r="AK777" s="199"/>
      <c r="AL777" s="199"/>
      <c r="AM777" s="199"/>
      <c r="AN777" s="199"/>
      <c r="AO777" s="199"/>
      <c r="AP777" s="199"/>
      <c r="AQ777" s="199"/>
      <c r="AR777" s="199"/>
      <c r="AS777" s="199"/>
      <c r="AT777" s="199"/>
      <c r="AU777" s="199"/>
      <c r="AV777" s="199"/>
      <c r="AW777" s="199"/>
      <c r="AX777" s="199"/>
      <c r="AY777" s="199"/>
      <c r="AZ777" s="199"/>
      <c r="BA777" s="199"/>
      <c r="BB777" s="199"/>
      <c r="BC777" s="199"/>
      <c r="BD777" s="201" t="str">
        <f t="shared" si="27"/>
        <v>427:(3,735+3,735+3,745+3,745)*2,63*0,3718</v>
      </c>
      <c r="BE777" s="199"/>
      <c r="BF777" s="199"/>
      <c r="BG777" s="199"/>
      <c r="BH777" s="199"/>
      <c r="BI777" s="199"/>
    </row>
    <row r="778" spans="1:104" ht="22.5" x14ac:dyDescent="0.2">
      <c r="A778" s="191"/>
      <c r="B778" s="192"/>
      <c r="C778" s="331" t="s">
        <v>2593</v>
      </c>
      <c r="D778" s="332"/>
      <c r="E778" s="193">
        <v>22.768899999999999</v>
      </c>
      <c r="F778" s="194"/>
      <c r="G778" s="195"/>
      <c r="H778" s="196"/>
      <c r="I778" s="197"/>
      <c r="J778" s="184"/>
      <c r="K778" s="197"/>
      <c r="M778" s="198" t="s">
        <v>2593</v>
      </c>
      <c r="O778" s="199"/>
      <c r="Z778" s="199"/>
      <c r="AA778" s="199"/>
      <c r="AB778" s="199"/>
      <c r="AC778" s="199"/>
      <c r="AD778" s="199"/>
      <c r="AE778" s="199"/>
      <c r="AF778" s="199"/>
      <c r="AG778" s="199"/>
      <c r="AH778" s="199"/>
      <c r="AI778" s="199"/>
      <c r="AJ778" s="199"/>
      <c r="AK778" s="199"/>
      <c r="AL778" s="199"/>
      <c r="AM778" s="199"/>
      <c r="AN778" s="199"/>
      <c r="AO778" s="199"/>
      <c r="AP778" s="199"/>
      <c r="AQ778" s="199"/>
      <c r="AR778" s="199"/>
      <c r="AS778" s="199"/>
      <c r="AT778" s="199"/>
      <c r="AU778" s="199"/>
      <c r="AV778" s="199"/>
      <c r="AW778" s="199"/>
      <c r="AX778" s="199"/>
      <c r="AY778" s="199"/>
      <c r="AZ778" s="199"/>
      <c r="BA778" s="199"/>
      <c r="BB778" s="199"/>
      <c r="BC778" s="199"/>
      <c r="BD778" s="201" t="str">
        <f t="shared" si="27"/>
        <v>428:(3,735+3,735+2,63+2,63)*2,63*0,3718</v>
      </c>
      <c r="BE778" s="199"/>
      <c r="BF778" s="199"/>
      <c r="BG778" s="199"/>
      <c r="BH778" s="199"/>
      <c r="BI778" s="199"/>
    </row>
    <row r="779" spans="1:104" ht="25.5" x14ac:dyDescent="0.2">
      <c r="A779" s="191"/>
      <c r="B779" s="192"/>
      <c r="C779" s="331" t="s">
        <v>2575</v>
      </c>
      <c r="D779" s="332"/>
      <c r="E779" s="193">
        <v>3.0488</v>
      </c>
      <c r="F779" s="194"/>
      <c r="G779" s="195"/>
      <c r="H779" s="196"/>
      <c r="I779" s="197"/>
      <c r="J779" s="184"/>
      <c r="K779" s="197"/>
      <c r="M779" s="198" t="s">
        <v>2575</v>
      </c>
      <c r="O779" s="199"/>
      <c r="Z779" s="199"/>
      <c r="AA779" s="199"/>
      <c r="AB779" s="199"/>
      <c r="AC779" s="199"/>
      <c r="AD779" s="199"/>
      <c r="AE779" s="199"/>
      <c r="AF779" s="199"/>
      <c r="AG779" s="199"/>
      <c r="AH779" s="199"/>
      <c r="AI779" s="199"/>
      <c r="AJ779" s="199"/>
      <c r="AK779" s="199"/>
      <c r="AL779" s="199"/>
      <c r="AM779" s="199"/>
      <c r="AN779" s="199"/>
      <c r="AO779" s="199"/>
      <c r="AP779" s="199"/>
      <c r="AQ779" s="199"/>
      <c r="AR779" s="199"/>
      <c r="AS779" s="199"/>
      <c r="AT779" s="199"/>
      <c r="AU779" s="199"/>
      <c r="AV779" s="199"/>
      <c r="AW779" s="199"/>
      <c r="AX779" s="199"/>
      <c r="AY779" s="199"/>
      <c r="AZ779" s="199"/>
      <c r="BA779" s="199"/>
      <c r="BB779" s="199"/>
      <c r="BC779" s="199"/>
      <c r="BD779" s="201" t="str">
        <f t="shared" si="27"/>
        <v>429:(5,5+5,235+4,8+1,8+2,3+2,05+0,4+0,4+0,3+0,3+0,1+0,1)*2,63*0,3718</v>
      </c>
      <c r="BE779" s="199"/>
      <c r="BF779" s="199"/>
      <c r="BG779" s="199"/>
      <c r="BH779" s="199"/>
      <c r="BI779" s="199"/>
    </row>
    <row r="780" spans="1:104" x14ac:dyDescent="0.2">
      <c r="A780" s="191"/>
      <c r="B780" s="192"/>
      <c r="C780" s="331" t="s">
        <v>2342</v>
      </c>
      <c r="D780" s="332"/>
      <c r="E780" s="193">
        <v>26.026</v>
      </c>
      <c r="F780" s="194"/>
      <c r="G780" s="195"/>
      <c r="H780" s="196"/>
      <c r="I780" s="197"/>
      <c r="J780" s="184"/>
      <c r="K780" s="197"/>
      <c r="M780" s="198" t="s">
        <v>2342</v>
      </c>
      <c r="O780" s="199"/>
      <c r="Z780" s="199"/>
      <c r="AA780" s="199"/>
      <c r="AB780" s="199"/>
      <c r="AC780" s="199"/>
      <c r="AD780" s="199"/>
      <c r="AE780" s="199"/>
      <c r="AF780" s="199"/>
      <c r="AG780" s="199"/>
      <c r="AH780" s="199"/>
      <c r="AI780" s="199"/>
      <c r="AJ780" s="199"/>
      <c r="AK780" s="199"/>
      <c r="AL780" s="199"/>
      <c r="AM780" s="199"/>
      <c r="AN780" s="199"/>
      <c r="AO780" s="199"/>
      <c r="AP780" s="199"/>
      <c r="AQ780" s="199"/>
      <c r="AR780" s="199"/>
      <c r="AS780" s="199"/>
      <c r="AT780" s="199"/>
      <c r="AU780" s="199"/>
      <c r="AV780" s="199"/>
      <c r="AW780" s="199"/>
      <c r="AX780" s="199"/>
      <c r="AY780" s="199"/>
      <c r="AZ780" s="199"/>
      <c r="BA780" s="199"/>
      <c r="BB780" s="199"/>
      <c r="BC780" s="199"/>
      <c r="BD780" s="201" t="str">
        <f t="shared" si="27"/>
        <v>429 obklad kuchuňská linka :(3,5+0,6)*2*0,3718</v>
      </c>
      <c r="BE780" s="199"/>
      <c r="BF780" s="199"/>
      <c r="BG780" s="199"/>
      <c r="BH780" s="199"/>
      <c r="BI780" s="199"/>
    </row>
    <row r="781" spans="1:104" ht="22.5" x14ac:dyDescent="0.2">
      <c r="A781" s="161">
        <v>104</v>
      </c>
      <c r="B781" s="162" t="s">
        <v>1194</v>
      </c>
      <c r="C781" s="163" t="s">
        <v>1195</v>
      </c>
      <c r="D781" s="164" t="s">
        <v>41</v>
      </c>
      <c r="E781" s="165">
        <v>113.4538</v>
      </c>
      <c r="F781" s="122">
        <f>'01 109 '!F781</f>
        <v>0</v>
      </c>
      <c r="G781" s="166">
        <f>E781*F781</f>
        <v>0</v>
      </c>
      <c r="H781" s="167">
        <v>7.2999999999999996E-4</v>
      </c>
      <c r="I781" s="168">
        <f>E781*H781</f>
        <v>8.2821274E-2</v>
      </c>
      <c r="J781" s="167"/>
      <c r="K781" s="168">
        <f>E781*J781</f>
        <v>0</v>
      </c>
      <c r="O781" s="199"/>
      <c r="Z781" s="199"/>
      <c r="AA781" s="199">
        <v>12</v>
      </c>
      <c r="AB781" s="199">
        <v>0</v>
      </c>
      <c r="AC781" s="199">
        <v>12</v>
      </c>
      <c r="AD781" s="199"/>
      <c r="AE781" s="199"/>
      <c r="AF781" s="199"/>
      <c r="AG781" s="199"/>
      <c r="AH781" s="199"/>
      <c r="AI781" s="199"/>
      <c r="AJ781" s="199"/>
      <c r="AK781" s="199"/>
      <c r="AL781" s="199"/>
      <c r="AM781" s="199"/>
      <c r="AN781" s="199"/>
      <c r="AO781" s="199"/>
      <c r="AP781" s="199"/>
      <c r="AQ781" s="199"/>
      <c r="AR781" s="199"/>
      <c r="AS781" s="199"/>
      <c r="AT781" s="199"/>
      <c r="AU781" s="199"/>
      <c r="AV781" s="199"/>
      <c r="AW781" s="199"/>
      <c r="AX781" s="199"/>
      <c r="AY781" s="199"/>
      <c r="AZ781" s="200">
        <f>G781</f>
        <v>0</v>
      </c>
      <c r="BA781" s="199"/>
      <c r="BB781" s="199"/>
      <c r="BC781" s="199"/>
      <c r="BD781" s="199"/>
      <c r="BE781" s="199"/>
      <c r="BF781" s="199"/>
      <c r="BG781" s="199"/>
      <c r="BH781" s="199"/>
      <c r="BI781" s="199"/>
      <c r="CA781" s="199">
        <v>12</v>
      </c>
      <c r="CB781" s="199">
        <v>0</v>
      </c>
      <c r="CZ781" s="124">
        <v>2</v>
      </c>
    </row>
    <row r="782" spans="1:104" x14ac:dyDescent="0.2">
      <c r="A782" s="191"/>
      <c r="B782" s="192"/>
      <c r="C782" s="331" t="s">
        <v>2396</v>
      </c>
      <c r="D782" s="332"/>
      <c r="E782" s="193">
        <v>0</v>
      </c>
      <c r="F782" s="194"/>
      <c r="G782" s="195"/>
      <c r="H782" s="196"/>
      <c r="I782" s="197"/>
      <c r="J782" s="184"/>
      <c r="K782" s="197"/>
      <c r="M782" s="198" t="s">
        <v>2396</v>
      </c>
      <c r="O782" s="199"/>
      <c r="Z782" s="199"/>
      <c r="AA782" s="199"/>
      <c r="AB782" s="199"/>
      <c r="AC782" s="199"/>
      <c r="AD782" s="199"/>
      <c r="AE782" s="199"/>
      <c r="AF782" s="199"/>
      <c r="AG782" s="199"/>
      <c r="AH782" s="199"/>
      <c r="AI782" s="199"/>
      <c r="AJ782" s="199"/>
      <c r="AK782" s="199"/>
      <c r="AL782" s="199"/>
      <c r="AM782" s="199"/>
      <c r="AN782" s="199"/>
      <c r="AO782" s="199"/>
      <c r="AP782" s="199"/>
      <c r="AQ782" s="199"/>
      <c r="AR782" s="199"/>
      <c r="AS782" s="199"/>
      <c r="AT782" s="199"/>
      <c r="AU782" s="199"/>
      <c r="AV782" s="199"/>
      <c r="AW782" s="199"/>
      <c r="AX782" s="199"/>
      <c r="AY782" s="199"/>
      <c r="AZ782" s="199"/>
      <c r="BA782" s="199"/>
      <c r="BB782" s="199"/>
      <c r="BC782" s="199"/>
      <c r="BD782" s="201" t="str">
        <f t="shared" ref="BD782:BD809" si="28">C781</f>
        <v>Malba sádrokartonových konstrukcí se strukturou štuku</v>
      </c>
      <c r="BE782" s="199"/>
      <c r="BF782" s="199"/>
      <c r="BG782" s="199"/>
      <c r="BH782" s="199"/>
      <c r="BI782" s="199"/>
    </row>
    <row r="783" spans="1:104" x14ac:dyDescent="0.2">
      <c r="A783" s="191"/>
      <c r="B783" s="192"/>
      <c r="C783" s="331" t="s">
        <v>1987</v>
      </c>
      <c r="D783" s="332"/>
      <c r="E783" s="193">
        <v>2.2336</v>
      </c>
      <c r="F783" s="194"/>
      <c r="G783" s="195"/>
      <c r="H783" s="196"/>
      <c r="I783" s="197"/>
      <c r="J783" s="184"/>
      <c r="K783" s="197"/>
      <c r="M783" s="198" t="s">
        <v>1987</v>
      </c>
      <c r="O783" s="199"/>
      <c r="Z783" s="199"/>
      <c r="AA783" s="199"/>
      <c r="AB783" s="199"/>
      <c r="AC783" s="199"/>
      <c r="AD783" s="199"/>
      <c r="AE783" s="199"/>
      <c r="AF783" s="199"/>
      <c r="AG783" s="199"/>
      <c r="AH783" s="199"/>
      <c r="AI783" s="199"/>
      <c r="AJ783" s="199"/>
      <c r="AK783" s="199"/>
      <c r="AL783" s="199"/>
      <c r="AM783" s="199"/>
      <c r="AN783" s="199"/>
      <c r="AO783" s="199"/>
      <c r="AP783" s="199"/>
      <c r="AQ783" s="199"/>
      <c r="AR783" s="199"/>
      <c r="AS783" s="199"/>
      <c r="AT783" s="199"/>
      <c r="AU783" s="199"/>
      <c r="AV783" s="199"/>
      <c r="AW783" s="199"/>
      <c r="AX783" s="199"/>
      <c r="AY783" s="199"/>
      <c r="AZ783" s="199"/>
      <c r="BA783" s="199"/>
      <c r="BB783" s="199"/>
      <c r="BC783" s="199"/>
      <c r="BD783" s="201" t="str">
        <f t="shared" si="28"/>
        <v>schodiště 401:</v>
      </c>
      <c r="BE783" s="199"/>
      <c r="BF783" s="199"/>
      <c r="BG783" s="199"/>
      <c r="BH783" s="199"/>
      <c r="BI783" s="199"/>
    </row>
    <row r="784" spans="1:104" x14ac:dyDescent="0.2">
      <c r="A784" s="191"/>
      <c r="B784" s="192"/>
      <c r="C784" s="331" t="s">
        <v>1988</v>
      </c>
      <c r="D784" s="332"/>
      <c r="E784" s="193">
        <v>3.3090000000000002</v>
      </c>
      <c r="F784" s="194"/>
      <c r="G784" s="195"/>
      <c r="H784" s="196"/>
      <c r="I784" s="197"/>
      <c r="J784" s="184"/>
      <c r="K784" s="197"/>
      <c r="M784" s="198" t="s">
        <v>1988</v>
      </c>
      <c r="O784" s="199"/>
      <c r="Z784" s="199"/>
      <c r="AA784" s="199"/>
      <c r="AB784" s="199"/>
      <c r="AC784" s="199"/>
      <c r="AD784" s="199"/>
      <c r="AE784" s="199"/>
      <c r="AF784" s="199"/>
      <c r="AG784" s="199"/>
      <c r="AH784" s="199"/>
      <c r="AI784" s="199"/>
      <c r="AJ784" s="199"/>
      <c r="AK784" s="199"/>
      <c r="AL784" s="199"/>
      <c r="AM784" s="199"/>
      <c r="AN784" s="199"/>
      <c r="AO784" s="199"/>
      <c r="AP784" s="199"/>
      <c r="AQ784" s="199"/>
      <c r="AR784" s="199"/>
      <c r="AS784" s="199"/>
      <c r="AT784" s="199"/>
      <c r="AU784" s="199"/>
      <c r="AV784" s="199"/>
      <c r="AW784" s="199"/>
      <c r="AX784" s="199"/>
      <c r="AY784" s="199"/>
      <c r="AZ784" s="199"/>
      <c r="BA784" s="199"/>
      <c r="BB784" s="199"/>
      <c r="BC784" s="199"/>
      <c r="BD784" s="201" t="str">
        <f t="shared" si="28"/>
        <v>4,45*1,35*0,3718</v>
      </c>
      <c r="BE784" s="199"/>
      <c r="BF784" s="199"/>
      <c r="BG784" s="199"/>
      <c r="BH784" s="199"/>
      <c r="BI784" s="199"/>
    </row>
    <row r="785" spans="1:61" x14ac:dyDescent="0.2">
      <c r="A785" s="191"/>
      <c r="B785" s="192"/>
      <c r="C785" s="331" t="s">
        <v>1989</v>
      </c>
      <c r="D785" s="332"/>
      <c r="E785" s="193">
        <v>1.0409999999999999</v>
      </c>
      <c r="F785" s="194"/>
      <c r="G785" s="195"/>
      <c r="H785" s="196"/>
      <c r="I785" s="197"/>
      <c r="J785" s="184"/>
      <c r="K785" s="197"/>
      <c r="M785" s="198" t="s">
        <v>1989</v>
      </c>
      <c r="O785" s="199"/>
      <c r="Z785" s="199"/>
      <c r="AA785" s="199"/>
      <c r="AB785" s="199"/>
      <c r="AC785" s="199"/>
      <c r="AD785" s="199"/>
      <c r="AE785" s="199"/>
      <c r="AF785" s="199"/>
      <c r="AG785" s="199"/>
      <c r="AH785" s="199"/>
      <c r="AI785" s="199"/>
      <c r="AJ785" s="199"/>
      <c r="AK785" s="199"/>
      <c r="AL785" s="199"/>
      <c r="AM785" s="199"/>
      <c r="AN785" s="199"/>
      <c r="AO785" s="199"/>
      <c r="AP785" s="199"/>
      <c r="AQ785" s="199"/>
      <c r="AR785" s="199"/>
      <c r="AS785" s="199"/>
      <c r="AT785" s="199"/>
      <c r="AU785" s="199"/>
      <c r="AV785" s="199"/>
      <c r="AW785" s="199"/>
      <c r="AX785" s="199"/>
      <c r="AY785" s="199"/>
      <c r="AZ785" s="199"/>
      <c r="BA785" s="199"/>
      <c r="BB785" s="199"/>
      <c r="BC785" s="199"/>
      <c r="BD785" s="201" t="str">
        <f t="shared" si="28"/>
        <v>4,45*2*0,3718</v>
      </c>
      <c r="BE785" s="199"/>
      <c r="BF785" s="199"/>
      <c r="BG785" s="199"/>
      <c r="BH785" s="199"/>
      <c r="BI785" s="199"/>
    </row>
    <row r="786" spans="1:61" x14ac:dyDescent="0.2">
      <c r="A786" s="191"/>
      <c r="B786" s="192"/>
      <c r="C786" s="331" t="s">
        <v>1990</v>
      </c>
      <c r="D786" s="332"/>
      <c r="E786" s="193">
        <v>0.26029999999999998</v>
      </c>
      <c r="F786" s="194"/>
      <c r="G786" s="195"/>
      <c r="H786" s="196"/>
      <c r="I786" s="197"/>
      <c r="J786" s="184"/>
      <c r="K786" s="197"/>
      <c r="M786" s="198" t="s">
        <v>1990</v>
      </c>
      <c r="O786" s="199"/>
      <c r="Z786" s="199"/>
      <c r="AA786" s="199"/>
      <c r="AB786" s="199"/>
      <c r="AC786" s="199"/>
      <c r="AD786" s="199"/>
      <c r="AE786" s="199"/>
      <c r="AF786" s="199"/>
      <c r="AG786" s="199"/>
      <c r="AH786" s="199"/>
      <c r="AI786" s="199"/>
      <c r="AJ786" s="199"/>
      <c r="AK786" s="199"/>
      <c r="AL786" s="199"/>
      <c r="AM786" s="199"/>
      <c r="AN786" s="199"/>
      <c r="AO786" s="199"/>
      <c r="AP786" s="199"/>
      <c r="AQ786" s="199"/>
      <c r="AR786" s="199"/>
      <c r="AS786" s="199"/>
      <c r="AT786" s="199"/>
      <c r="AU786" s="199"/>
      <c r="AV786" s="199"/>
      <c r="AW786" s="199"/>
      <c r="AX786" s="199"/>
      <c r="AY786" s="199"/>
      <c r="AZ786" s="199"/>
      <c r="BA786" s="199"/>
      <c r="BB786" s="199"/>
      <c r="BC786" s="199"/>
      <c r="BD786" s="201" t="str">
        <f t="shared" si="28"/>
        <v>1,4*2*0,3718</v>
      </c>
      <c r="BE786" s="199"/>
      <c r="BF786" s="199"/>
      <c r="BG786" s="199"/>
      <c r="BH786" s="199"/>
      <c r="BI786" s="199"/>
    </row>
    <row r="787" spans="1:61" x14ac:dyDescent="0.2">
      <c r="A787" s="191"/>
      <c r="B787" s="192"/>
      <c r="C787" s="331" t="s">
        <v>1991</v>
      </c>
      <c r="D787" s="332"/>
      <c r="E787" s="193">
        <v>2.8033999999999999</v>
      </c>
      <c r="F787" s="194"/>
      <c r="G787" s="195"/>
      <c r="H787" s="196"/>
      <c r="I787" s="197"/>
      <c r="J787" s="184"/>
      <c r="K787" s="197"/>
      <c r="M787" s="198" t="s">
        <v>1991</v>
      </c>
      <c r="O787" s="199"/>
      <c r="Z787" s="199"/>
      <c r="AA787" s="199"/>
      <c r="AB787" s="199"/>
      <c r="AC787" s="199"/>
      <c r="AD787" s="199"/>
      <c r="AE787" s="199"/>
      <c r="AF787" s="199"/>
      <c r="AG787" s="199"/>
      <c r="AH787" s="199"/>
      <c r="AI787" s="199"/>
      <c r="AJ787" s="199"/>
      <c r="AK787" s="199"/>
      <c r="AL787" s="199"/>
      <c r="AM787" s="199"/>
      <c r="AN787" s="199"/>
      <c r="AO787" s="199"/>
      <c r="AP787" s="199"/>
      <c r="AQ787" s="199"/>
      <c r="AR787" s="199"/>
      <c r="AS787" s="199"/>
      <c r="AT787" s="199"/>
      <c r="AU787" s="199"/>
      <c r="AV787" s="199"/>
      <c r="AW787" s="199"/>
      <c r="AX787" s="199"/>
      <c r="AY787" s="199"/>
      <c r="AZ787" s="199"/>
      <c r="BA787" s="199"/>
      <c r="BB787" s="199"/>
      <c r="BC787" s="199"/>
      <c r="BD787" s="201" t="str">
        <f t="shared" si="28"/>
        <v>0,25*1,4*2*0,3718</v>
      </c>
      <c r="BE787" s="199"/>
      <c r="BF787" s="199"/>
      <c r="BG787" s="199"/>
      <c r="BH787" s="199"/>
      <c r="BI787" s="199"/>
    </row>
    <row r="788" spans="1:61" x14ac:dyDescent="0.2">
      <c r="A788" s="191"/>
      <c r="B788" s="192"/>
      <c r="C788" s="331" t="s">
        <v>2525</v>
      </c>
      <c r="D788" s="332"/>
      <c r="E788" s="193">
        <v>1.4128000000000001</v>
      </c>
      <c r="F788" s="194"/>
      <c r="G788" s="195"/>
      <c r="H788" s="196"/>
      <c r="I788" s="197"/>
      <c r="J788" s="184"/>
      <c r="K788" s="197"/>
      <c r="M788" s="198" t="s">
        <v>2525</v>
      </c>
      <c r="O788" s="199"/>
      <c r="Z788" s="199"/>
      <c r="AA788" s="199"/>
      <c r="AB788" s="199"/>
      <c r="AC788" s="199"/>
      <c r="AD788" s="199"/>
      <c r="AE788" s="199"/>
      <c r="AF788" s="199"/>
      <c r="AG788" s="199"/>
      <c r="AH788" s="199"/>
      <c r="AI788" s="199"/>
      <c r="AJ788" s="199"/>
      <c r="AK788" s="199"/>
      <c r="AL788" s="199"/>
      <c r="AM788" s="199"/>
      <c r="AN788" s="199"/>
      <c r="AO788" s="199"/>
      <c r="AP788" s="199"/>
      <c r="AQ788" s="199"/>
      <c r="AR788" s="199"/>
      <c r="AS788" s="199"/>
      <c r="AT788" s="199"/>
      <c r="AU788" s="199"/>
      <c r="AV788" s="199"/>
      <c r="AW788" s="199"/>
      <c r="AX788" s="199"/>
      <c r="AY788" s="199"/>
      <c r="AZ788" s="199"/>
      <c r="BA788" s="199"/>
      <c r="BB788" s="199"/>
      <c r="BC788" s="199"/>
      <c r="BD788" s="201" t="str">
        <f t="shared" si="28"/>
        <v>2,32*1,3*1,25*2*0,3718</v>
      </c>
      <c r="BE788" s="199"/>
      <c r="BF788" s="199"/>
      <c r="BG788" s="199"/>
      <c r="BH788" s="199"/>
      <c r="BI788" s="199"/>
    </row>
    <row r="789" spans="1:61" x14ac:dyDescent="0.2">
      <c r="A789" s="191"/>
      <c r="B789" s="192"/>
      <c r="C789" s="331" t="s">
        <v>2526</v>
      </c>
      <c r="D789" s="332"/>
      <c r="E789" s="193">
        <v>4.5731000000000002</v>
      </c>
      <c r="F789" s="194"/>
      <c r="G789" s="195"/>
      <c r="H789" s="196"/>
      <c r="I789" s="197"/>
      <c r="J789" s="184"/>
      <c r="K789" s="197"/>
      <c r="M789" s="198" t="s">
        <v>2526</v>
      </c>
      <c r="O789" s="199"/>
      <c r="Z789" s="199"/>
      <c r="AA789" s="199"/>
      <c r="AB789" s="199"/>
      <c r="AC789" s="199"/>
      <c r="AD789" s="199"/>
      <c r="AE789" s="199"/>
      <c r="AF789" s="199"/>
      <c r="AG789" s="199"/>
      <c r="AH789" s="199"/>
      <c r="AI789" s="199"/>
      <c r="AJ789" s="199"/>
      <c r="AK789" s="199"/>
      <c r="AL789" s="199"/>
      <c r="AM789" s="199"/>
      <c r="AN789" s="199"/>
      <c r="AO789" s="199"/>
      <c r="AP789" s="199"/>
      <c r="AQ789" s="199"/>
      <c r="AR789" s="199"/>
      <c r="AS789" s="199"/>
      <c r="AT789" s="199"/>
      <c r="AU789" s="199"/>
      <c r="AV789" s="199"/>
      <c r="AW789" s="199"/>
      <c r="AX789" s="199"/>
      <c r="AY789" s="199"/>
      <c r="AZ789" s="199"/>
      <c r="BA789" s="199"/>
      <c r="BB789" s="199"/>
      <c r="BC789" s="199"/>
      <c r="BD789" s="201" t="str">
        <f t="shared" si="28"/>
        <v>404:3,8*0,3718</v>
      </c>
      <c r="BE789" s="199"/>
      <c r="BF789" s="199"/>
      <c r="BG789" s="199"/>
      <c r="BH789" s="199"/>
      <c r="BI789" s="199"/>
    </row>
    <row r="790" spans="1:61" x14ac:dyDescent="0.2">
      <c r="A790" s="191"/>
      <c r="B790" s="192"/>
      <c r="C790" s="331" t="s">
        <v>2527</v>
      </c>
      <c r="D790" s="332"/>
      <c r="E790" s="193">
        <v>1.7102999999999999</v>
      </c>
      <c r="F790" s="194"/>
      <c r="G790" s="195"/>
      <c r="H790" s="196"/>
      <c r="I790" s="197"/>
      <c r="J790" s="184"/>
      <c r="K790" s="197"/>
      <c r="M790" s="198" t="s">
        <v>2527</v>
      </c>
      <c r="O790" s="199"/>
      <c r="Z790" s="199"/>
      <c r="AA790" s="199"/>
      <c r="AB790" s="199"/>
      <c r="AC790" s="199"/>
      <c r="AD790" s="199"/>
      <c r="AE790" s="199"/>
      <c r="AF790" s="199"/>
      <c r="AG790" s="199"/>
      <c r="AH790" s="199"/>
      <c r="AI790" s="199"/>
      <c r="AJ790" s="199"/>
      <c r="AK790" s="199"/>
      <c r="AL790" s="199"/>
      <c r="AM790" s="199"/>
      <c r="AN790" s="199"/>
      <c r="AO790" s="199"/>
      <c r="AP790" s="199"/>
      <c r="AQ790" s="199"/>
      <c r="AR790" s="199"/>
      <c r="AS790" s="199"/>
      <c r="AT790" s="199"/>
      <c r="AU790" s="199"/>
      <c r="AV790" s="199"/>
      <c r="AW790" s="199"/>
      <c r="AX790" s="199"/>
      <c r="AY790" s="199"/>
      <c r="AZ790" s="199"/>
      <c r="BA790" s="199"/>
      <c r="BB790" s="199"/>
      <c r="BC790" s="199"/>
      <c r="BD790" s="201" t="str">
        <f t="shared" si="28"/>
        <v>405:12,3*0,3718</v>
      </c>
      <c r="BE790" s="199"/>
      <c r="BF790" s="199"/>
      <c r="BG790" s="199"/>
      <c r="BH790" s="199"/>
      <c r="BI790" s="199"/>
    </row>
    <row r="791" spans="1:61" x14ac:dyDescent="0.2">
      <c r="A791" s="191"/>
      <c r="B791" s="192"/>
      <c r="C791" s="331" t="s">
        <v>2528</v>
      </c>
      <c r="D791" s="332"/>
      <c r="E791" s="193">
        <v>10.410399999999999</v>
      </c>
      <c r="F791" s="194"/>
      <c r="G791" s="195"/>
      <c r="H791" s="196"/>
      <c r="I791" s="197"/>
      <c r="J791" s="184"/>
      <c r="K791" s="197"/>
      <c r="M791" s="198" t="s">
        <v>2528</v>
      </c>
      <c r="O791" s="199"/>
      <c r="Z791" s="199"/>
      <c r="AA791" s="199"/>
      <c r="AB791" s="199"/>
      <c r="AC791" s="199"/>
      <c r="AD791" s="199"/>
      <c r="AE791" s="199"/>
      <c r="AF791" s="199"/>
      <c r="AG791" s="199"/>
      <c r="AH791" s="199"/>
      <c r="AI791" s="199"/>
      <c r="AJ791" s="199"/>
      <c r="AK791" s="199"/>
      <c r="AL791" s="199"/>
      <c r="AM791" s="199"/>
      <c r="AN791" s="199"/>
      <c r="AO791" s="199"/>
      <c r="AP791" s="199"/>
      <c r="AQ791" s="199"/>
      <c r="AR791" s="199"/>
      <c r="AS791" s="199"/>
      <c r="AT791" s="199"/>
      <c r="AU791" s="199"/>
      <c r="AV791" s="199"/>
      <c r="AW791" s="199"/>
      <c r="AX791" s="199"/>
      <c r="AY791" s="199"/>
      <c r="AZ791" s="199"/>
      <c r="BA791" s="199"/>
      <c r="BB791" s="199"/>
      <c r="BC791" s="199"/>
      <c r="BD791" s="201" t="str">
        <f t="shared" si="28"/>
        <v>406:4,6*0,3718</v>
      </c>
      <c r="BE791" s="199"/>
      <c r="BF791" s="199"/>
      <c r="BG791" s="199"/>
      <c r="BH791" s="199"/>
      <c r="BI791" s="199"/>
    </row>
    <row r="792" spans="1:61" x14ac:dyDescent="0.2">
      <c r="A792" s="191"/>
      <c r="B792" s="192"/>
      <c r="C792" s="331" t="s">
        <v>2529</v>
      </c>
      <c r="D792" s="332"/>
      <c r="E792" s="193">
        <v>1.859</v>
      </c>
      <c r="F792" s="194"/>
      <c r="G792" s="195"/>
      <c r="H792" s="196"/>
      <c r="I792" s="197"/>
      <c r="J792" s="184"/>
      <c r="K792" s="197"/>
      <c r="M792" s="198" t="s">
        <v>2529</v>
      </c>
      <c r="O792" s="199"/>
      <c r="Z792" s="199"/>
      <c r="AA792" s="199"/>
      <c r="AB792" s="199"/>
      <c r="AC792" s="199"/>
      <c r="AD792" s="199"/>
      <c r="AE792" s="199"/>
      <c r="AF792" s="199"/>
      <c r="AG792" s="199"/>
      <c r="AH792" s="199"/>
      <c r="AI792" s="199"/>
      <c r="AJ792" s="199"/>
      <c r="AK792" s="199"/>
      <c r="AL792" s="199"/>
      <c r="AM792" s="199"/>
      <c r="AN792" s="199"/>
      <c r="AO792" s="199"/>
      <c r="AP792" s="199"/>
      <c r="AQ792" s="199"/>
      <c r="AR792" s="199"/>
      <c r="AS792" s="199"/>
      <c r="AT792" s="199"/>
      <c r="AU792" s="199"/>
      <c r="AV792" s="199"/>
      <c r="AW792" s="199"/>
      <c r="AX792" s="199"/>
      <c r="AY792" s="199"/>
      <c r="AZ792" s="199"/>
      <c r="BA792" s="199"/>
      <c r="BB792" s="199"/>
      <c r="BC792" s="199"/>
      <c r="BD792" s="201" t="str">
        <f t="shared" si="28"/>
        <v>407:28*0,3718</v>
      </c>
      <c r="BE792" s="199"/>
      <c r="BF792" s="199"/>
      <c r="BG792" s="199"/>
      <c r="BH792" s="199"/>
      <c r="BI792" s="199"/>
    </row>
    <row r="793" spans="1:61" x14ac:dyDescent="0.2">
      <c r="A793" s="191"/>
      <c r="B793" s="192"/>
      <c r="C793" s="331" t="s">
        <v>2530</v>
      </c>
      <c r="D793" s="332"/>
      <c r="E793" s="193">
        <v>10.559100000000001</v>
      </c>
      <c r="F793" s="194"/>
      <c r="G793" s="195"/>
      <c r="H793" s="196"/>
      <c r="I793" s="197"/>
      <c r="J793" s="184"/>
      <c r="K793" s="197"/>
      <c r="M793" s="198" t="s">
        <v>2530</v>
      </c>
      <c r="O793" s="199"/>
      <c r="Z793" s="199"/>
      <c r="AA793" s="199"/>
      <c r="AB793" s="199"/>
      <c r="AC793" s="199"/>
      <c r="AD793" s="199"/>
      <c r="AE793" s="199"/>
      <c r="AF793" s="199"/>
      <c r="AG793" s="199"/>
      <c r="AH793" s="199"/>
      <c r="AI793" s="199"/>
      <c r="AJ793" s="199"/>
      <c r="AK793" s="199"/>
      <c r="AL793" s="199"/>
      <c r="AM793" s="199"/>
      <c r="AN793" s="199"/>
      <c r="AO793" s="199"/>
      <c r="AP793" s="199"/>
      <c r="AQ793" s="199"/>
      <c r="AR793" s="199"/>
      <c r="AS793" s="199"/>
      <c r="AT793" s="199"/>
      <c r="AU793" s="199"/>
      <c r="AV793" s="199"/>
      <c r="AW793" s="199"/>
      <c r="AX793" s="199"/>
      <c r="AY793" s="199"/>
      <c r="AZ793" s="199"/>
      <c r="BA793" s="199"/>
      <c r="BB793" s="199"/>
      <c r="BC793" s="199"/>
      <c r="BD793" s="201" t="str">
        <f t="shared" si="28"/>
        <v>409:5*0,3718</v>
      </c>
      <c r="BE793" s="199"/>
      <c r="BF793" s="199"/>
      <c r="BG793" s="199"/>
      <c r="BH793" s="199"/>
      <c r="BI793" s="199"/>
    </row>
    <row r="794" spans="1:61" x14ac:dyDescent="0.2">
      <c r="A794" s="191"/>
      <c r="B794" s="192"/>
      <c r="C794" s="331" t="s">
        <v>2531</v>
      </c>
      <c r="D794" s="332"/>
      <c r="E794" s="193">
        <v>6.6551999999999998</v>
      </c>
      <c r="F794" s="194"/>
      <c r="G794" s="195"/>
      <c r="H794" s="196"/>
      <c r="I794" s="197"/>
      <c r="J794" s="184"/>
      <c r="K794" s="197"/>
      <c r="M794" s="198" t="s">
        <v>2531</v>
      </c>
      <c r="O794" s="199"/>
      <c r="Z794" s="199"/>
      <c r="AA794" s="199"/>
      <c r="AB794" s="199"/>
      <c r="AC794" s="199"/>
      <c r="AD794" s="199"/>
      <c r="AE794" s="199"/>
      <c r="AF794" s="199"/>
      <c r="AG794" s="199"/>
      <c r="AH794" s="199"/>
      <c r="AI794" s="199"/>
      <c r="AJ794" s="199"/>
      <c r="AK794" s="199"/>
      <c r="AL794" s="199"/>
      <c r="AM794" s="199"/>
      <c r="AN794" s="199"/>
      <c r="AO794" s="199"/>
      <c r="AP794" s="199"/>
      <c r="AQ794" s="199"/>
      <c r="AR794" s="199"/>
      <c r="AS794" s="199"/>
      <c r="AT794" s="199"/>
      <c r="AU794" s="199"/>
      <c r="AV794" s="199"/>
      <c r="AW794" s="199"/>
      <c r="AX794" s="199"/>
      <c r="AY794" s="199"/>
      <c r="AZ794" s="199"/>
      <c r="BA794" s="199"/>
      <c r="BB794" s="199"/>
      <c r="BC794" s="199"/>
      <c r="BD794" s="201" t="str">
        <f t="shared" si="28"/>
        <v>410:28,4*0,3718</v>
      </c>
      <c r="BE794" s="199"/>
      <c r="BF794" s="199"/>
      <c r="BG794" s="199"/>
      <c r="BH794" s="199"/>
      <c r="BI794" s="199"/>
    </row>
    <row r="795" spans="1:61" x14ac:dyDescent="0.2">
      <c r="A795" s="191"/>
      <c r="B795" s="192"/>
      <c r="C795" s="331" t="s">
        <v>2532</v>
      </c>
      <c r="D795" s="332"/>
      <c r="E795" s="193">
        <v>1.6731</v>
      </c>
      <c r="F795" s="194"/>
      <c r="G795" s="195"/>
      <c r="H795" s="196"/>
      <c r="I795" s="197"/>
      <c r="J795" s="184"/>
      <c r="K795" s="197"/>
      <c r="M795" s="198" t="s">
        <v>2532</v>
      </c>
      <c r="O795" s="199"/>
      <c r="Z795" s="199"/>
      <c r="AA795" s="199"/>
      <c r="AB795" s="199"/>
      <c r="AC795" s="199"/>
      <c r="AD795" s="199"/>
      <c r="AE795" s="199"/>
      <c r="AF795" s="199"/>
      <c r="AG795" s="199"/>
      <c r="AH795" s="199"/>
      <c r="AI795" s="199"/>
      <c r="AJ795" s="199"/>
      <c r="AK795" s="199"/>
      <c r="AL795" s="199"/>
      <c r="AM795" s="199"/>
      <c r="AN795" s="199"/>
      <c r="AO795" s="199"/>
      <c r="AP795" s="199"/>
      <c r="AQ795" s="199"/>
      <c r="AR795" s="199"/>
      <c r="AS795" s="199"/>
      <c r="AT795" s="199"/>
      <c r="AU795" s="199"/>
      <c r="AV795" s="199"/>
      <c r="AW795" s="199"/>
      <c r="AX795" s="199"/>
      <c r="AY795" s="199"/>
      <c r="AZ795" s="199"/>
      <c r="BA795" s="199"/>
      <c r="BB795" s="199"/>
      <c r="BC795" s="199"/>
      <c r="BD795" s="201" t="str">
        <f t="shared" si="28"/>
        <v>411:17,9*0,3718</v>
      </c>
      <c r="BE795" s="199"/>
      <c r="BF795" s="199"/>
      <c r="BG795" s="199"/>
      <c r="BH795" s="199"/>
      <c r="BI795" s="199"/>
    </row>
    <row r="796" spans="1:61" x14ac:dyDescent="0.2">
      <c r="A796" s="191"/>
      <c r="B796" s="192"/>
      <c r="C796" s="331" t="s">
        <v>2533</v>
      </c>
      <c r="D796" s="332"/>
      <c r="E796" s="193">
        <v>2.3795000000000002</v>
      </c>
      <c r="F796" s="194"/>
      <c r="G796" s="195"/>
      <c r="H796" s="196"/>
      <c r="I796" s="197"/>
      <c r="J796" s="184"/>
      <c r="K796" s="197"/>
      <c r="M796" s="198" t="s">
        <v>2533</v>
      </c>
      <c r="O796" s="199"/>
      <c r="Z796" s="199"/>
      <c r="AA796" s="199"/>
      <c r="AB796" s="199"/>
      <c r="AC796" s="199"/>
      <c r="AD796" s="199"/>
      <c r="AE796" s="199"/>
      <c r="AF796" s="199"/>
      <c r="AG796" s="199"/>
      <c r="AH796" s="199"/>
      <c r="AI796" s="199"/>
      <c r="AJ796" s="199"/>
      <c r="AK796" s="199"/>
      <c r="AL796" s="199"/>
      <c r="AM796" s="199"/>
      <c r="AN796" s="199"/>
      <c r="AO796" s="199"/>
      <c r="AP796" s="199"/>
      <c r="AQ796" s="199"/>
      <c r="AR796" s="199"/>
      <c r="AS796" s="199"/>
      <c r="AT796" s="199"/>
      <c r="AU796" s="199"/>
      <c r="AV796" s="199"/>
      <c r="AW796" s="199"/>
      <c r="AX796" s="199"/>
      <c r="AY796" s="199"/>
      <c r="AZ796" s="199"/>
      <c r="BA796" s="199"/>
      <c r="BB796" s="199"/>
      <c r="BC796" s="199"/>
      <c r="BD796" s="201" t="str">
        <f t="shared" si="28"/>
        <v>412:4,5*0,3718</v>
      </c>
      <c r="BE796" s="199"/>
      <c r="BF796" s="199"/>
      <c r="BG796" s="199"/>
      <c r="BH796" s="199"/>
      <c r="BI796" s="199"/>
    </row>
    <row r="797" spans="1:61" x14ac:dyDescent="0.2">
      <c r="A797" s="191"/>
      <c r="B797" s="192"/>
      <c r="C797" s="331" t="s">
        <v>2534</v>
      </c>
      <c r="D797" s="332"/>
      <c r="E797" s="193">
        <v>1.9334</v>
      </c>
      <c r="F797" s="194"/>
      <c r="G797" s="195"/>
      <c r="H797" s="196"/>
      <c r="I797" s="197"/>
      <c r="J797" s="184"/>
      <c r="K797" s="197"/>
      <c r="M797" s="198" t="s">
        <v>2534</v>
      </c>
      <c r="O797" s="199"/>
      <c r="Z797" s="199"/>
      <c r="AA797" s="199"/>
      <c r="AB797" s="199"/>
      <c r="AC797" s="199"/>
      <c r="AD797" s="199"/>
      <c r="AE797" s="199"/>
      <c r="AF797" s="199"/>
      <c r="AG797" s="199"/>
      <c r="AH797" s="199"/>
      <c r="AI797" s="199"/>
      <c r="AJ797" s="199"/>
      <c r="AK797" s="199"/>
      <c r="AL797" s="199"/>
      <c r="AM797" s="199"/>
      <c r="AN797" s="199"/>
      <c r="AO797" s="199"/>
      <c r="AP797" s="199"/>
      <c r="AQ797" s="199"/>
      <c r="AR797" s="199"/>
      <c r="AS797" s="199"/>
      <c r="AT797" s="199"/>
      <c r="AU797" s="199"/>
      <c r="AV797" s="199"/>
      <c r="AW797" s="199"/>
      <c r="AX797" s="199"/>
      <c r="AY797" s="199"/>
      <c r="AZ797" s="199"/>
      <c r="BA797" s="199"/>
      <c r="BB797" s="199"/>
      <c r="BC797" s="199"/>
      <c r="BD797" s="201" t="str">
        <f t="shared" si="28"/>
        <v>414:6,4*0,3718</v>
      </c>
      <c r="BE797" s="199"/>
      <c r="BF797" s="199"/>
      <c r="BG797" s="199"/>
      <c r="BH797" s="199"/>
      <c r="BI797" s="199"/>
    </row>
    <row r="798" spans="1:61" x14ac:dyDescent="0.2">
      <c r="A798" s="191"/>
      <c r="B798" s="192"/>
      <c r="C798" s="331" t="s">
        <v>2535</v>
      </c>
      <c r="D798" s="332"/>
      <c r="E798" s="193">
        <v>10.0014</v>
      </c>
      <c r="F798" s="194"/>
      <c r="G798" s="195"/>
      <c r="H798" s="196"/>
      <c r="I798" s="197"/>
      <c r="J798" s="184"/>
      <c r="K798" s="197"/>
      <c r="M798" s="198" t="s">
        <v>2535</v>
      </c>
      <c r="O798" s="199"/>
      <c r="Z798" s="199"/>
      <c r="AA798" s="199"/>
      <c r="AB798" s="199"/>
      <c r="AC798" s="199"/>
      <c r="AD798" s="199"/>
      <c r="AE798" s="199"/>
      <c r="AF798" s="199"/>
      <c r="AG798" s="199"/>
      <c r="AH798" s="199"/>
      <c r="AI798" s="199"/>
      <c r="AJ798" s="199"/>
      <c r="AK798" s="199"/>
      <c r="AL798" s="199"/>
      <c r="AM798" s="199"/>
      <c r="AN798" s="199"/>
      <c r="AO798" s="199"/>
      <c r="AP798" s="199"/>
      <c r="AQ798" s="199"/>
      <c r="AR798" s="199"/>
      <c r="AS798" s="199"/>
      <c r="AT798" s="199"/>
      <c r="AU798" s="199"/>
      <c r="AV798" s="199"/>
      <c r="AW798" s="199"/>
      <c r="AX798" s="199"/>
      <c r="AY798" s="199"/>
      <c r="AZ798" s="199"/>
      <c r="BA798" s="199"/>
      <c r="BB798" s="199"/>
      <c r="BC798" s="199"/>
      <c r="BD798" s="201" t="str">
        <f t="shared" si="28"/>
        <v>415:5,2*0,3718</v>
      </c>
      <c r="BE798" s="199"/>
      <c r="BF798" s="199"/>
      <c r="BG798" s="199"/>
      <c r="BH798" s="199"/>
      <c r="BI798" s="199"/>
    </row>
    <row r="799" spans="1:61" x14ac:dyDescent="0.2">
      <c r="A799" s="191"/>
      <c r="B799" s="192"/>
      <c r="C799" s="331" t="s">
        <v>2536</v>
      </c>
      <c r="D799" s="332"/>
      <c r="E799" s="193">
        <v>7.1757</v>
      </c>
      <c r="F799" s="194"/>
      <c r="G799" s="195"/>
      <c r="H799" s="196"/>
      <c r="I799" s="197"/>
      <c r="J799" s="184"/>
      <c r="K799" s="197"/>
      <c r="M799" s="198" t="s">
        <v>2536</v>
      </c>
      <c r="O799" s="199"/>
      <c r="Z799" s="199"/>
      <c r="AA799" s="199"/>
      <c r="AB799" s="199"/>
      <c r="AC799" s="199"/>
      <c r="AD799" s="199"/>
      <c r="AE799" s="199"/>
      <c r="AF799" s="199"/>
      <c r="AG799" s="199"/>
      <c r="AH799" s="199"/>
      <c r="AI799" s="199"/>
      <c r="AJ799" s="199"/>
      <c r="AK799" s="199"/>
      <c r="AL799" s="199"/>
      <c r="AM799" s="199"/>
      <c r="AN799" s="199"/>
      <c r="AO799" s="199"/>
      <c r="AP799" s="199"/>
      <c r="AQ799" s="199"/>
      <c r="AR799" s="199"/>
      <c r="AS799" s="199"/>
      <c r="AT799" s="199"/>
      <c r="AU799" s="199"/>
      <c r="AV799" s="199"/>
      <c r="AW799" s="199"/>
      <c r="AX799" s="199"/>
      <c r="AY799" s="199"/>
      <c r="AZ799" s="199"/>
      <c r="BA799" s="199"/>
      <c r="BB799" s="199"/>
      <c r="BC799" s="199"/>
      <c r="BD799" s="201" t="str">
        <f t="shared" si="28"/>
        <v>416:26,9*0,3718</v>
      </c>
      <c r="BE799" s="199"/>
      <c r="BF799" s="199"/>
      <c r="BG799" s="199"/>
      <c r="BH799" s="199"/>
      <c r="BI799" s="199"/>
    </row>
    <row r="800" spans="1:61" x14ac:dyDescent="0.2">
      <c r="A800" s="191"/>
      <c r="B800" s="192"/>
      <c r="C800" s="331" t="s">
        <v>2537</v>
      </c>
      <c r="D800" s="332"/>
      <c r="E800" s="193">
        <v>1.2269000000000001</v>
      </c>
      <c r="F800" s="194"/>
      <c r="G800" s="195"/>
      <c r="H800" s="196"/>
      <c r="I800" s="197"/>
      <c r="J800" s="184"/>
      <c r="K800" s="197"/>
      <c r="M800" s="198" t="s">
        <v>2537</v>
      </c>
      <c r="O800" s="199"/>
      <c r="Z800" s="199"/>
      <c r="AA800" s="199"/>
      <c r="AB800" s="199"/>
      <c r="AC800" s="199"/>
      <c r="AD800" s="199"/>
      <c r="AE800" s="199"/>
      <c r="AF800" s="199"/>
      <c r="AG800" s="199"/>
      <c r="AH800" s="199"/>
      <c r="AI800" s="199"/>
      <c r="AJ800" s="199"/>
      <c r="AK800" s="199"/>
      <c r="AL800" s="199"/>
      <c r="AM800" s="199"/>
      <c r="AN800" s="199"/>
      <c r="AO800" s="199"/>
      <c r="AP800" s="199"/>
      <c r="AQ800" s="199"/>
      <c r="AR800" s="199"/>
      <c r="AS800" s="199"/>
      <c r="AT800" s="199"/>
      <c r="AU800" s="199"/>
      <c r="AV800" s="199"/>
      <c r="AW800" s="199"/>
      <c r="AX800" s="199"/>
      <c r="AY800" s="199"/>
      <c r="AZ800" s="199"/>
      <c r="BA800" s="199"/>
      <c r="BB800" s="199"/>
      <c r="BC800" s="199"/>
      <c r="BD800" s="201" t="str">
        <f t="shared" si="28"/>
        <v>417:19,3*0,3718</v>
      </c>
      <c r="BE800" s="199"/>
      <c r="BF800" s="199"/>
      <c r="BG800" s="199"/>
      <c r="BH800" s="199"/>
      <c r="BI800" s="199"/>
    </row>
    <row r="801" spans="1:61" x14ac:dyDescent="0.2">
      <c r="A801" s="191"/>
      <c r="B801" s="192"/>
      <c r="C801" s="331" t="s">
        <v>2538</v>
      </c>
      <c r="D801" s="332"/>
      <c r="E801" s="193">
        <v>1.45</v>
      </c>
      <c r="F801" s="194"/>
      <c r="G801" s="195"/>
      <c r="H801" s="196"/>
      <c r="I801" s="197"/>
      <c r="J801" s="184"/>
      <c r="K801" s="197"/>
      <c r="M801" s="198" t="s">
        <v>2538</v>
      </c>
      <c r="O801" s="199"/>
      <c r="Z801" s="199"/>
      <c r="AA801" s="199"/>
      <c r="AB801" s="199"/>
      <c r="AC801" s="199"/>
      <c r="AD801" s="199"/>
      <c r="AE801" s="199"/>
      <c r="AF801" s="199"/>
      <c r="AG801" s="199"/>
      <c r="AH801" s="199"/>
      <c r="AI801" s="199"/>
      <c r="AJ801" s="199"/>
      <c r="AK801" s="199"/>
      <c r="AL801" s="199"/>
      <c r="AM801" s="199"/>
      <c r="AN801" s="199"/>
      <c r="AO801" s="199"/>
      <c r="AP801" s="199"/>
      <c r="AQ801" s="199"/>
      <c r="AR801" s="199"/>
      <c r="AS801" s="199"/>
      <c r="AT801" s="199"/>
      <c r="AU801" s="199"/>
      <c r="AV801" s="199"/>
      <c r="AW801" s="199"/>
      <c r="AX801" s="199"/>
      <c r="AY801" s="199"/>
      <c r="AZ801" s="199"/>
      <c r="BA801" s="199"/>
      <c r="BB801" s="199"/>
      <c r="BC801" s="199"/>
      <c r="BD801" s="201" t="str">
        <f t="shared" si="28"/>
        <v>419:3,3*0,3718</v>
      </c>
      <c r="BE801" s="199"/>
      <c r="BF801" s="199"/>
      <c r="BG801" s="199"/>
      <c r="BH801" s="199"/>
      <c r="BI801" s="199"/>
    </row>
    <row r="802" spans="1:61" x14ac:dyDescent="0.2">
      <c r="A802" s="191"/>
      <c r="B802" s="192"/>
      <c r="C802" s="331" t="s">
        <v>2539</v>
      </c>
      <c r="D802" s="332"/>
      <c r="E802" s="193">
        <v>8.8859999999999992</v>
      </c>
      <c r="F802" s="194"/>
      <c r="G802" s="195"/>
      <c r="H802" s="196"/>
      <c r="I802" s="197"/>
      <c r="J802" s="184"/>
      <c r="K802" s="197"/>
      <c r="M802" s="198" t="s">
        <v>2539</v>
      </c>
      <c r="O802" s="199"/>
      <c r="Z802" s="199"/>
      <c r="AA802" s="199"/>
      <c r="AB802" s="199"/>
      <c r="AC802" s="199"/>
      <c r="AD802" s="199"/>
      <c r="AE802" s="199"/>
      <c r="AF802" s="199"/>
      <c r="AG802" s="199"/>
      <c r="AH802" s="199"/>
      <c r="AI802" s="199"/>
      <c r="AJ802" s="199"/>
      <c r="AK802" s="199"/>
      <c r="AL802" s="199"/>
      <c r="AM802" s="199"/>
      <c r="AN802" s="199"/>
      <c r="AO802" s="199"/>
      <c r="AP802" s="199"/>
      <c r="AQ802" s="199"/>
      <c r="AR802" s="199"/>
      <c r="AS802" s="199"/>
      <c r="AT802" s="199"/>
      <c r="AU802" s="199"/>
      <c r="AV802" s="199"/>
      <c r="AW802" s="199"/>
      <c r="AX802" s="199"/>
      <c r="AY802" s="199"/>
      <c r="AZ802" s="199"/>
      <c r="BA802" s="199"/>
      <c r="BB802" s="199"/>
      <c r="BC802" s="199"/>
      <c r="BD802" s="201" t="str">
        <f t="shared" si="28"/>
        <v>420:3,9*0,3718</v>
      </c>
      <c r="BE802" s="199"/>
      <c r="BF802" s="199"/>
      <c r="BG802" s="199"/>
      <c r="BH802" s="199"/>
      <c r="BI802" s="199"/>
    </row>
    <row r="803" spans="1:61" x14ac:dyDescent="0.2">
      <c r="A803" s="191"/>
      <c r="B803" s="192"/>
      <c r="C803" s="331" t="s">
        <v>2540</v>
      </c>
      <c r="D803" s="332"/>
      <c r="E803" s="193">
        <v>5.8000999999999996</v>
      </c>
      <c r="F803" s="194"/>
      <c r="G803" s="195"/>
      <c r="H803" s="196"/>
      <c r="I803" s="197"/>
      <c r="J803" s="184"/>
      <c r="K803" s="197"/>
      <c r="M803" s="198" t="s">
        <v>2540</v>
      </c>
      <c r="O803" s="199"/>
      <c r="Z803" s="199"/>
      <c r="AA803" s="199"/>
      <c r="AB803" s="199"/>
      <c r="AC803" s="199"/>
      <c r="AD803" s="199"/>
      <c r="AE803" s="199"/>
      <c r="AF803" s="199"/>
      <c r="AG803" s="199"/>
      <c r="AH803" s="199"/>
      <c r="AI803" s="199"/>
      <c r="AJ803" s="199"/>
      <c r="AK803" s="199"/>
      <c r="AL803" s="199"/>
      <c r="AM803" s="199"/>
      <c r="AN803" s="199"/>
      <c r="AO803" s="199"/>
      <c r="AP803" s="199"/>
      <c r="AQ803" s="199"/>
      <c r="AR803" s="199"/>
      <c r="AS803" s="199"/>
      <c r="AT803" s="199"/>
      <c r="AU803" s="199"/>
      <c r="AV803" s="199"/>
      <c r="AW803" s="199"/>
      <c r="AX803" s="199"/>
      <c r="AY803" s="199"/>
      <c r="AZ803" s="199"/>
      <c r="BA803" s="199"/>
      <c r="BB803" s="199"/>
      <c r="BC803" s="199"/>
      <c r="BD803" s="201" t="str">
        <f t="shared" si="28"/>
        <v>421:23,9*0,3718</v>
      </c>
      <c r="BE803" s="199"/>
      <c r="BF803" s="199"/>
      <c r="BG803" s="199"/>
      <c r="BH803" s="199"/>
      <c r="BI803" s="199"/>
    </row>
    <row r="804" spans="1:61" x14ac:dyDescent="0.2">
      <c r="A804" s="191"/>
      <c r="B804" s="192"/>
      <c r="C804" s="331" t="s">
        <v>2541</v>
      </c>
      <c r="D804" s="332"/>
      <c r="E804" s="193">
        <v>2.8256999999999999</v>
      </c>
      <c r="F804" s="194"/>
      <c r="G804" s="195"/>
      <c r="H804" s="196"/>
      <c r="I804" s="197"/>
      <c r="J804" s="184"/>
      <c r="K804" s="197"/>
      <c r="M804" s="198" t="s">
        <v>2541</v>
      </c>
      <c r="O804" s="199"/>
      <c r="Z804" s="199"/>
      <c r="AA804" s="199"/>
      <c r="AB804" s="199"/>
      <c r="AC804" s="199"/>
      <c r="AD804" s="199"/>
      <c r="AE804" s="199"/>
      <c r="AF804" s="199"/>
      <c r="AG804" s="199"/>
      <c r="AH804" s="199"/>
      <c r="AI804" s="199"/>
      <c r="AJ804" s="199"/>
      <c r="AK804" s="199"/>
      <c r="AL804" s="199"/>
      <c r="AM804" s="199"/>
      <c r="AN804" s="199"/>
      <c r="AO804" s="199"/>
      <c r="AP804" s="199"/>
      <c r="AQ804" s="199"/>
      <c r="AR804" s="199"/>
      <c r="AS804" s="199"/>
      <c r="AT804" s="199"/>
      <c r="AU804" s="199"/>
      <c r="AV804" s="199"/>
      <c r="AW804" s="199"/>
      <c r="AX804" s="199"/>
      <c r="AY804" s="199"/>
      <c r="AZ804" s="199"/>
      <c r="BA804" s="199"/>
      <c r="BB804" s="199"/>
      <c r="BC804" s="199"/>
      <c r="BD804" s="201" t="str">
        <f t="shared" si="28"/>
        <v>422:15,6*0,3718</v>
      </c>
      <c r="BE804" s="199"/>
      <c r="BF804" s="199"/>
      <c r="BG804" s="199"/>
      <c r="BH804" s="199"/>
      <c r="BI804" s="199"/>
    </row>
    <row r="805" spans="1:61" x14ac:dyDescent="0.2">
      <c r="A805" s="191"/>
      <c r="B805" s="192"/>
      <c r="C805" s="331" t="s">
        <v>2542</v>
      </c>
      <c r="D805" s="332"/>
      <c r="E805" s="193">
        <v>1.7475000000000001</v>
      </c>
      <c r="F805" s="194"/>
      <c r="G805" s="195"/>
      <c r="H805" s="196"/>
      <c r="I805" s="197"/>
      <c r="J805" s="184"/>
      <c r="K805" s="197"/>
      <c r="M805" s="198" t="s">
        <v>2542</v>
      </c>
      <c r="O805" s="199"/>
      <c r="Z805" s="199"/>
      <c r="AA805" s="199"/>
      <c r="AB805" s="199"/>
      <c r="AC805" s="199"/>
      <c r="AD805" s="199"/>
      <c r="AE805" s="199"/>
      <c r="AF805" s="199"/>
      <c r="AG805" s="199"/>
      <c r="AH805" s="199"/>
      <c r="AI805" s="199"/>
      <c r="AJ805" s="199"/>
      <c r="AK805" s="199"/>
      <c r="AL805" s="199"/>
      <c r="AM805" s="199"/>
      <c r="AN805" s="199"/>
      <c r="AO805" s="199"/>
      <c r="AP805" s="199"/>
      <c r="AQ805" s="199"/>
      <c r="AR805" s="199"/>
      <c r="AS805" s="199"/>
      <c r="AT805" s="199"/>
      <c r="AU805" s="199"/>
      <c r="AV805" s="199"/>
      <c r="AW805" s="199"/>
      <c r="AX805" s="199"/>
      <c r="AY805" s="199"/>
      <c r="AZ805" s="199"/>
      <c r="BA805" s="199"/>
      <c r="BB805" s="199"/>
      <c r="BC805" s="199"/>
      <c r="BD805" s="201" t="str">
        <f t="shared" si="28"/>
        <v>424:7,6*0,3718</v>
      </c>
      <c r="BE805" s="199"/>
      <c r="BF805" s="199"/>
      <c r="BG805" s="199"/>
      <c r="BH805" s="199"/>
      <c r="BI805" s="199"/>
    </row>
    <row r="806" spans="1:61" x14ac:dyDescent="0.2">
      <c r="A806" s="191"/>
      <c r="B806" s="192"/>
      <c r="C806" s="331" t="s">
        <v>2543</v>
      </c>
      <c r="D806" s="332"/>
      <c r="E806" s="193">
        <v>0.52049999999999996</v>
      </c>
      <c r="F806" s="194"/>
      <c r="G806" s="195"/>
      <c r="H806" s="196"/>
      <c r="I806" s="197"/>
      <c r="J806" s="184"/>
      <c r="K806" s="197"/>
      <c r="M806" s="198" t="s">
        <v>2543</v>
      </c>
      <c r="O806" s="199"/>
      <c r="Z806" s="199"/>
      <c r="AA806" s="199"/>
      <c r="AB806" s="199"/>
      <c r="AC806" s="199"/>
      <c r="AD806" s="199"/>
      <c r="AE806" s="199"/>
      <c r="AF806" s="199"/>
      <c r="AG806" s="199"/>
      <c r="AH806" s="199"/>
      <c r="AI806" s="199"/>
      <c r="AJ806" s="199"/>
      <c r="AK806" s="199"/>
      <c r="AL806" s="199"/>
      <c r="AM806" s="199"/>
      <c r="AN806" s="199"/>
      <c r="AO806" s="199"/>
      <c r="AP806" s="199"/>
      <c r="AQ806" s="199"/>
      <c r="AR806" s="199"/>
      <c r="AS806" s="199"/>
      <c r="AT806" s="199"/>
      <c r="AU806" s="199"/>
      <c r="AV806" s="199"/>
      <c r="AW806" s="199"/>
      <c r="AX806" s="199"/>
      <c r="AY806" s="199"/>
      <c r="AZ806" s="199"/>
      <c r="BA806" s="199"/>
      <c r="BB806" s="199"/>
      <c r="BC806" s="199"/>
      <c r="BD806" s="201" t="str">
        <f t="shared" si="28"/>
        <v>425:4,7*0,3718</v>
      </c>
      <c r="BE806" s="199"/>
      <c r="BF806" s="199"/>
      <c r="BG806" s="199"/>
      <c r="BH806" s="199"/>
      <c r="BI806" s="199"/>
    </row>
    <row r="807" spans="1:61" x14ac:dyDescent="0.2">
      <c r="A807" s="191"/>
      <c r="B807" s="192"/>
      <c r="C807" s="331" t="s">
        <v>2544</v>
      </c>
      <c r="D807" s="332"/>
      <c r="E807" s="193">
        <v>5.2051999999999996</v>
      </c>
      <c r="F807" s="194"/>
      <c r="G807" s="195"/>
      <c r="H807" s="196"/>
      <c r="I807" s="197"/>
      <c r="J807" s="184"/>
      <c r="K807" s="197"/>
      <c r="M807" s="198" t="s">
        <v>2544</v>
      </c>
      <c r="O807" s="199"/>
      <c r="Z807" s="199"/>
      <c r="AA807" s="199"/>
      <c r="AB807" s="199"/>
      <c r="AC807" s="199"/>
      <c r="AD807" s="199"/>
      <c r="AE807" s="199"/>
      <c r="AF807" s="199"/>
      <c r="AG807" s="199"/>
      <c r="AH807" s="199"/>
      <c r="AI807" s="199"/>
      <c r="AJ807" s="199"/>
      <c r="AK807" s="199"/>
      <c r="AL807" s="199"/>
      <c r="AM807" s="199"/>
      <c r="AN807" s="199"/>
      <c r="AO807" s="199"/>
      <c r="AP807" s="199"/>
      <c r="AQ807" s="199"/>
      <c r="AR807" s="199"/>
      <c r="AS807" s="199"/>
      <c r="AT807" s="199"/>
      <c r="AU807" s="199"/>
      <c r="AV807" s="199"/>
      <c r="AW807" s="199"/>
      <c r="AX807" s="199"/>
      <c r="AY807" s="199"/>
      <c r="AZ807" s="199"/>
      <c r="BA807" s="199"/>
      <c r="BB807" s="199"/>
      <c r="BC807" s="199"/>
      <c r="BD807" s="201" t="str">
        <f t="shared" si="28"/>
        <v>426:1,4*0,3718</v>
      </c>
      <c r="BE807" s="199"/>
      <c r="BF807" s="199"/>
      <c r="BG807" s="199"/>
      <c r="BH807" s="199"/>
      <c r="BI807" s="199"/>
    </row>
    <row r="808" spans="1:61" x14ac:dyDescent="0.2">
      <c r="A808" s="191"/>
      <c r="B808" s="192"/>
      <c r="C808" s="331" t="s">
        <v>2545</v>
      </c>
      <c r="D808" s="332"/>
      <c r="E808" s="193">
        <v>5.0564999999999998</v>
      </c>
      <c r="F808" s="194"/>
      <c r="G808" s="195"/>
      <c r="H808" s="196"/>
      <c r="I808" s="197"/>
      <c r="J808" s="184"/>
      <c r="K808" s="197"/>
      <c r="M808" s="198" t="s">
        <v>2545</v>
      </c>
      <c r="O808" s="199"/>
      <c r="Z808" s="199"/>
      <c r="AA808" s="199"/>
      <c r="AB808" s="199"/>
      <c r="AC808" s="199"/>
      <c r="AD808" s="199"/>
      <c r="AE808" s="199"/>
      <c r="AF808" s="199"/>
      <c r="AG808" s="199"/>
      <c r="AH808" s="199"/>
      <c r="AI808" s="199"/>
      <c r="AJ808" s="199"/>
      <c r="AK808" s="199"/>
      <c r="AL808" s="199"/>
      <c r="AM808" s="199"/>
      <c r="AN808" s="199"/>
      <c r="AO808" s="199"/>
      <c r="AP808" s="199"/>
      <c r="AQ808" s="199"/>
      <c r="AR808" s="199"/>
      <c r="AS808" s="199"/>
      <c r="AT808" s="199"/>
      <c r="AU808" s="199"/>
      <c r="AV808" s="199"/>
      <c r="AW808" s="199"/>
      <c r="AX808" s="199"/>
      <c r="AY808" s="199"/>
      <c r="AZ808" s="199"/>
      <c r="BA808" s="199"/>
      <c r="BB808" s="199"/>
      <c r="BC808" s="199"/>
      <c r="BD808" s="201" t="str">
        <f t="shared" si="28"/>
        <v>427:14*0,3718</v>
      </c>
      <c r="BE808" s="199"/>
      <c r="BF808" s="199"/>
      <c r="BG808" s="199"/>
      <c r="BH808" s="199"/>
      <c r="BI808" s="199"/>
    </row>
    <row r="809" spans="1:61" x14ac:dyDescent="0.2">
      <c r="A809" s="191"/>
      <c r="B809" s="192"/>
      <c r="C809" s="331" t="s">
        <v>2546</v>
      </c>
      <c r="D809" s="332"/>
      <c r="E809" s="193">
        <v>10.744999999999999</v>
      </c>
      <c r="F809" s="194"/>
      <c r="G809" s="195"/>
      <c r="H809" s="196"/>
      <c r="I809" s="197"/>
      <c r="J809" s="184"/>
      <c r="K809" s="197"/>
      <c r="M809" s="198" t="s">
        <v>2546</v>
      </c>
      <c r="O809" s="199"/>
      <c r="Z809" s="199"/>
      <c r="AA809" s="199"/>
      <c r="AB809" s="199"/>
      <c r="AC809" s="199"/>
      <c r="AD809" s="199"/>
      <c r="AE809" s="199"/>
      <c r="AF809" s="199"/>
      <c r="AG809" s="199"/>
      <c r="AH809" s="199"/>
      <c r="AI809" s="199"/>
      <c r="AJ809" s="199"/>
      <c r="AK809" s="199"/>
      <c r="AL809" s="199"/>
      <c r="AM809" s="199"/>
      <c r="AN809" s="199"/>
      <c r="AO809" s="199"/>
      <c r="AP809" s="199"/>
      <c r="AQ809" s="199"/>
      <c r="AR809" s="199"/>
      <c r="AS809" s="199"/>
      <c r="AT809" s="199"/>
      <c r="AU809" s="199"/>
      <c r="AV809" s="199"/>
      <c r="AW809" s="199"/>
      <c r="AX809" s="199"/>
      <c r="AY809" s="199"/>
      <c r="AZ809" s="199"/>
      <c r="BA809" s="199"/>
      <c r="BB809" s="199"/>
      <c r="BC809" s="199"/>
      <c r="BD809" s="201" t="str">
        <f t="shared" si="28"/>
        <v>428:13,6*0,3718</v>
      </c>
      <c r="BE809" s="199"/>
      <c r="BF809" s="199"/>
      <c r="BG809" s="199"/>
      <c r="BH809" s="199"/>
      <c r="BI809" s="199"/>
    </row>
    <row r="810" spans="1:61" x14ac:dyDescent="0.2">
      <c r="A810" s="169" t="s">
        <v>42</v>
      </c>
      <c r="B810" s="170" t="s">
        <v>1189</v>
      </c>
      <c r="C810" s="171" t="s">
        <v>1190</v>
      </c>
      <c r="D810" s="172"/>
      <c r="E810" s="173"/>
      <c r="F810" s="173"/>
      <c r="G810" s="174">
        <f>SUM(G747:G809)</f>
        <v>0</v>
      </c>
      <c r="H810" s="175"/>
      <c r="I810" s="174">
        <f>SUM(I747:I809)</f>
        <v>0.13289653000000001</v>
      </c>
      <c r="J810" s="176"/>
      <c r="K810" s="174">
        <f>SUM(K747:K809)</f>
        <v>0</v>
      </c>
      <c r="O810" s="199"/>
      <c r="X810" s="202">
        <f>K810</f>
        <v>0</v>
      </c>
      <c r="Y810" s="202">
        <f>I810</f>
        <v>0.13289653000000001</v>
      </c>
      <c r="Z810" s="200">
        <f>G810</f>
        <v>0</v>
      </c>
      <c r="AA810" s="199"/>
      <c r="AB810" s="199"/>
      <c r="AC810" s="199"/>
      <c r="AD810" s="199"/>
      <c r="AE810" s="199"/>
      <c r="AF810" s="199"/>
      <c r="AG810" s="199"/>
      <c r="AH810" s="199"/>
      <c r="AI810" s="199"/>
      <c r="AJ810" s="199"/>
      <c r="AK810" s="199"/>
      <c r="AL810" s="199"/>
      <c r="AM810" s="199"/>
      <c r="AN810" s="199"/>
      <c r="AO810" s="199"/>
      <c r="AP810" s="199"/>
      <c r="AQ810" s="199"/>
      <c r="AR810" s="199"/>
      <c r="AS810" s="199"/>
      <c r="AT810" s="199"/>
      <c r="AU810" s="199"/>
      <c r="AV810" s="199"/>
      <c r="AW810" s="199"/>
      <c r="AX810" s="199"/>
      <c r="AY810" s="199"/>
      <c r="AZ810" s="199"/>
      <c r="BA810" s="203"/>
      <c r="BB810" s="203"/>
      <c r="BC810" s="203"/>
      <c r="BD810" s="203"/>
      <c r="BE810" s="203"/>
      <c r="BF810" s="203"/>
      <c r="BG810" s="199"/>
      <c r="BH810" s="199"/>
      <c r="BI810" s="199"/>
    </row>
    <row r="811" spans="1:61" x14ac:dyDescent="0.2">
      <c r="A811" s="177" t="s">
        <v>23</v>
      </c>
      <c r="B811" s="178" t="s">
        <v>43</v>
      </c>
      <c r="C811" s="179"/>
      <c r="D811" s="180"/>
      <c r="E811" s="181"/>
      <c r="F811" s="181"/>
      <c r="G811" s="182">
        <f>SUM(Z7:Z811)</f>
        <v>0</v>
      </c>
      <c r="H811" s="183"/>
      <c r="I811" s="182">
        <f>SUM(Y7:Y811)</f>
        <v>210.828456553</v>
      </c>
      <c r="J811" s="183"/>
      <c r="K811" s="182">
        <f>SUM(X7:X811)</f>
        <v>0</v>
      </c>
      <c r="O811" s="199"/>
      <c r="BA811" s="204"/>
      <c r="BB811" s="204"/>
      <c r="BC811" s="204"/>
      <c r="BD811" s="204"/>
      <c r="BE811" s="204"/>
      <c r="BF811" s="204"/>
    </row>
    <row r="812" spans="1:61" x14ac:dyDescent="0.2">
      <c r="E812" s="124"/>
    </row>
    <row r="813" spans="1:61" x14ac:dyDescent="0.2">
      <c r="E813" s="124"/>
    </row>
    <row r="814" spans="1:61" x14ac:dyDescent="0.2">
      <c r="E814" s="124"/>
    </row>
    <row r="815" spans="1:61" x14ac:dyDescent="0.2">
      <c r="E815" s="124"/>
    </row>
    <row r="816" spans="1:61" x14ac:dyDescent="0.2">
      <c r="E816" s="124"/>
    </row>
    <row r="817" spans="5:5" x14ac:dyDescent="0.2">
      <c r="E817" s="124"/>
    </row>
    <row r="818" spans="5:5" x14ac:dyDescent="0.2">
      <c r="E818" s="124"/>
    </row>
    <row r="819" spans="5:5" x14ac:dyDescent="0.2">
      <c r="E819" s="124"/>
    </row>
    <row r="820" spans="5:5" x14ac:dyDescent="0.2">
      <c r="E820" s="124"/>
    </row>
    <row r="821" spans="5:5" x14ac:dyDescent="0.2">
      <c r="E821" s="124"/>
    </row>
    <row r="822" spans="5:5" x14ac:dyDescent="0.2">
      <c r="E822" s="124"/>
    </row>
    <row r="823" spans="5:5" x14ac:dyDescent="0.2">
      <c r="E823" s="124"/>
    </row>
    <row r="824" spans="5:5" x14ac:dyDescent="0.2">
      <c r="E824" s="124"/>
    </row>
    <row r="825" spans="5:5" x14ac:dyDescent="0.2">
      <c r="E825" s="124"/>
    </row>
    <row r="826" spans="5:5" x14ac:dyDescent="0.2">
      <c r="E826" s="124"/>
    </row>
    <row r="827" spans="5:5" x14ac:dyDescent="0.2">
      <c r="E827" s="124"/>
    </row>
    <row r="828" spans="5:5" x14ac:dyDescent="0.2">
      <c r="E828" s="124"/>
    </row>
    <row r="829" spans="5:5" x14ac:dyDescent="0.2">
      <c r="E829" s="124"/>
    </row>
    <row r="830" spans="5:5" x14ac:dyDescent="0.2">
      <c r="E830" s="124"/>
    </row>
    <row r="831" spans="5:5" x14ac:dyDescent="0.2">
      <c r="E831" s="124"/>
    </row>
    <row r="832" spans="5:5" x14ac:dyDescent="0.2">
      <c r="E832" s="124"/>
    </row>
    <row r="833" spans="1:7" x14ac:dyDescent="0.2">
      <c r="A833" s="184"/>
      <c r="B833" s="184"/>
      <c r="C833" s="184"/>
      <c r="D833" s="184"/>
      <c r="E833" s="184"/>
      <c r="F833" s="184"/>
      <c r="G833" s="184"/>
    </row>
    <row r="834" spans="1:7" x14ac:dyDescent="0.2">
      <c r="A834" s="184"/>
      <c r="B834" s="184"/>
      <c r="C834" s="184"/>
      <c r="D834" s="184"/>
      <c r="E834" s="184"/>
      <c r="F834" s="184"/>
      <c r="G834" s="184"/>
    </row>
    <row r="835" spans="1:7" x14ac:dyDescent="0.2">
      <c r="A835" s="184"/>
      <c r="B835" s="184"/>
      <c r="C835" s="184"/>
      <c r="D835" s="184"/>
      <c r="E835" s="184"/>
      <c r="F835" s="184"/>
      <c r="G835" s="184"/>
    </row>
    <row r="836" spans="1:7" x14ac:dyDescent="0.2">
      <c r="A836" s="184"/>
      <c r="B836" s="184"/>
      <c r="C836" s="184"/>
      <c r="D836" s="184"/>
      <c r="E836" s="184"/>
      <c r="F836" s="184"/>
      <c r="G836" s="184"/>
    </row>
    <row r="837" spans="1:7" x14ac:dyDescent="0.2">
      <c r="E837" s="124"/>
    </row>
    <row r="838" spans="1:7" x14ac:dyDescent="0.2">
      <c r="E838" s="124"/>
    </row>
    <row r="839" spans="1:7" x14ac:dyDescent="0.2">
      <c r="E839" s="124"/>
    </row>
    <row r="840" spans="1:7" x14ac:dyDescent="0.2">
      <c r="E840" s="124"/>
    </row>
    <row r="841" spans="1:7" x14ac:dyDescent="0.2">
      <c r="E841" s="124"/>
    </row>
    <row r="842" spans="1:7" x14ac:dyDescent="0.2">
      <c r="E842" s="124"/>
    </row>
    <row r="843" spans="1:7" x14ac:dyDescent="0.2">
      <c r="E843" s="124"/>
    </row>
    <row r="844" spans="1:7" x14ac:dyDescent="0.2">
      <c r="E844" s="124"/>
    </row>
    <row r="845" spans="1:7" x14ac:dyDescent="0.2">
      <c r="E845" s="124"/>
    </row>
    <row r="846" spans="1:7" x14ac:dyDescent="0.2">
      <c r="E846" s="124"/>
    </row>
    <row r="847" spans="1:7" x14ac:dyDescent="0.2">
      <c r="E847" s="124"/>
    </row>
    <row r="848" spans="1:7" x14ac:dyDescent="0.2">
      <c r="E848" s="124"/>
    </row>
    <row r="849" spans="5:5" x14ac:dyDescent="0.2">
      <c r="E849" s="124"/>
    </row>
    <row r="850" spans="5:5" x14ac:dyDescent="0.2">
      <c r="E850" s="124"/>
    </row>
    <row r="851" spans="5:5" x14ac:dyDescent="0.2">
      <c r="E851" s="124"/>
    </row>
    <row r="852" spans="5:5" x14ac:dyDescent="0.2">
      <c r="E852" s="124"/>
    </row>
    <row r="853" spans="5:5" x14ac:dyDescent="0.2">
      <c r="E853" s="124"/>
    </row>
    <row r="854" spans="5:5" x14ac:dyDescent="0.2">
      <c r="E854" s="124"/>
    </row>
    <row r="855" spans="5:5" x14ac:dyDescent="0.2">
      <c r="E855" s="124"/>
    </row>
    <row r="856" spans="5:5" x14ac:dyDescent="0.2">
      <c r="E856" s="124"/>
    </row>
    <row r="857" spans="5:5" x14ac:dyDescent="0.2">
      <c r="E857" s="124"/>
    </row>
    <row r="858" spans="5:5" x14ac:dyDescent="0.2">
      <c r="E858" s="124"/>
    </row>
    <row r="859" spans="5:5" x14ac:dyDescent="0.2">
      <c r="E859" s="124"/>
    </row>
    <row r="860" spans="5:5" x14ac:dyDescent="0.2">
      <c r="E860" s="124"/>
    </row>
    <row r="861" spans="5:5" x14ac:dyDescent="0.2">
      <c r="E861" s="124"/>
    </row>
    <row r="862" spans="5:5" x14ac:dyDescent="0.2">
      <c r="E862" s="124"/>
    </row>
    <row r="863" spans="5:5" x14ac:dyDescent="0.2">
      <c r="E863" s="124"/>
    </row>
    <row r="864" spans="5:5" x14ac:dyDescent="0.2">
      <c r="E864" s="124"/>
    </row>
    <row r="865" spans="1:7" x14ac:dyDescent="0.2">
      <c r="E865" s="124"/>
    </row>
    <row r="866" spans="1:7" x14ac:dyDescent="0.2">
      <c r="E866" s="124"/>
    </row>
    <row r="867" spans="1:7" x14ac:dyDescent="0.2">
      <c r="E867" s="124"/>
    </row>
    <row r="868" spans="1:7" x14ac:dyDescent="0.2">
      <c r="A868" s="185"/>
      <c r="B868" s="185"/>
    </row>
    <row r="869" spans="1:7" x14ac:dyDescent="0.2">
      <c r="A869" s="184"/>
      <c r="B869" s="184"/>
      <c r="C869" s="186"/>
      <c r="D869" s="186"/>
      <c r="E869" s="187"/>
      <c r="F869" s="186"/>
      <c r="G869" s="188"/>
    </row>
    <row r="870" spans="1:7" x14ac:dyDescent="0.2">
      <c r="A870" s="189"/>
      <c r="B870" s="189"/>
      <c r="C870" s="184"/>
      <c r="D870" s="184"/>
      <c r="E870" s="190"/>
      <c r="F870" s="184"/>
      <c r="G870" s="184"/>
    </row>
    <row r="871" spans="1:7" x14ac:dyDescent="0.2">
      <c r="A871" s="184"/>
      <c r="B871" s="184"/>
      <c r="C871" s="184"/>
      <c r="D871" s="184"/>
      <c r="E871" s="190"/>
      <c r="F871" s="184"/>
      <c r="G871" s="184"/>
    </row>
    <row r="872" spans="1:7" x14ac:dyDescent="0.2">
      <c r="A872" s="184"/>
      <c r="B872" s="184"/>
      <c r="C872" s="184"/>
      <c r="D872" s="184"/>
      <c r="E872" s="190"/>
      <c r="F872" s="184"/>
      <c r="G872" s="184"/>
    </row>
    <row r="873" spans="1:7" x14ac:dyDescent="0.2">
      <c r="A873" s="184"/>
      <c r="B873" s="184"/>
      <c r="C873" s="184"/>
      <c r="D873" s="184"/>
      <c r="E873" s="190"/>
      <c r="F873" s="184"/>
      <c r="G873" s="184"/>
    </row>
    <row r="874" spans="1:7" x14ac:dyDescent="0.2">
      <c r="A874" s="184"/>
      <c r="B874" s="184"/>
      <c r="C874" s="184"/>
      <c r="D874" s="184"/>
      <c r="E874" s="190"/>
      <c r="F874" s="184"/>
      <c r="G874" s="184"/>
    </row>
    <row r="875" spans="1:7" x14ac:dyDescent="0.2">
      <c r="A875" s="184"/>
      <c r="B875" s="184"/>
      <c r="C875" s="184"/>
      <c r="D875" s="184"/>
      <c r="E875" s="190"/>
      <c r="F875" s="184"/>
      <c r="G875" s="184"/>
    </row>
    <row r="876" spans="1:7" x14ac:dyDescent="0.2">
      <c r="A876" s="184"/>
      <c r="B876" s="184"/>
      <c r="C876" s="184"/>
      <c r="D876" s="184"/>
      <c r="E876" s="190"/>
      <c r="F876" s="184"/>
      <c r="G876" s="184"/>
    </row>
    <row r="877" spans="1:7" x14ac:dyDescent="0.2">
      <c r="A877" s="184"/>
      <c r="B877" s="184"/>
      <c r="C877" s="184"/>
      <c r="D877" s="184"/>
      <c r="E877" s="190"/>
      <c r="F877" s="184"/>
      <c r="G877" s="184"/>
    </row>
    <row r="878" spans="1:7" x14ac:dyDescent="0.2">
      <c r="A878" s="184"/>
      <c r="B878" s="184"/>
      <c r="C878" s="184"/>
      <c r="D878" s="184"/>
      <c r="E878" s="190"/>
      <c r="F878" s="184"/>
      <c r="G878" s="184"/>
    </row>
    <row r="879" spans="1:7" x14ac:dyDescent="0.2">
      <c r="A879" s="184"/>
      <c r="B879" s="184"/>
      <c r="C879" s="184"/>
      <c r="D879" s="184"/>
      <c r="E879" s="190"/>
      <c r="F879" s="184"/>
      <c r="G879" s="184"/>
    </row>
    <row r="880" spans="1:7" x14ac:dyDescent="0.2">
      <c r="A880" s="184"/>
      <c r="B880" s="184"/>
      <c r="C880" s="184"/>
      <c r="D880" s="184"/>
      <c r="E880" s="190"/>
      <c r="F880" s="184"/>
      <c r="G880" s="184"/>
    </row>
    <row r="881" spans="1:7" x14ac:dyDescent="0.2">
      <c r="A881" s="184"/>
      <c r="B881" s="184"/>
      <c r="C881" s="184"/>
      <c r="D881" s="184"/>
      <c r="E881" s="190"/>
      <c r="F881" s="184"/>
      <c r="G881" s="184"/>
    </row>
    <row r="882" spans="1:7" x14ac:dyDescent="0.2">
      <c r="A882" s="184"/>
      <c r="B882" s="184"/>
      <c r="C882" s="184"/>
      <c r="D882" s="184"/>
      <c r="E882" s="190"/>
      <c r="F882" s="184"/>
      <c r="G882" s="184"/>
    </row>
  </sheetData>
  <sheetProtection algorithmName="SHA-512" hashValue="muP+N/lEIAyhVTxE3rgdY0UoCRx99OlRrQkABKKzfLKMNbVxwqWlKzvfeBFpsGDSpe2OLs2SaG1wbvev0b6Eyw==" saltValue="AoAEKNnrJnaEcYBov28ibQ==" spinCount="100000" sheet="1" objects="1" scenarios="1"/>
  <mergeCells count="667">
    <mergeCell ref="C804:D804"/>
    <mergeCell ref="C805:D805"/>
    <mergeCell ref="C806:D806"/>
    <mergeCell ref="C807:D807"/>
    <mergeCell ref="C808:D808"/>
    <mergeCell ref="C809:D809"/>
    <mergeCell ref="C798:D798"/>
    <mergeCell ref="C799:D799"/>
    <mergeCell ref="C800:D800"/>
    <mergeCell ref="C801:D801"/>
    <mergeCell ref="C802:D802"/>
    <mergeCell ref="C803:D803"/>
    <mergeCell ref="C792:D792"/>
    <mergeCell ref="C793:D793"/>
    <mergeCell ref="C794:D794"/>
    <mergeCell ref="C795:D795"/>
    <mergeCell ref="C796:D796"/>
    <mergeCell ref="C797:D797"/>
    <mergeCell ref="C786:D786"/>
    <mergeCell ref="C787:D787"/>
    <mergeCell ref="C788:D788"/>
    <mergeCell ref="C789:D789"/>
    <mergeCell ref="C790:D790"/>
    <mergeCell ref="C791:D791"/>
    <mergeCell ref="C779:D779"/>
    <mergeCell ref="C780:D780"/>
    <mergeCell ref="C782:D782"/>
    <mergeCell ref="C783:D783"/>
    <mergeCell ref="C784:D784"/>
    <mergeCell ref="C785:D785"/>
    <mergeCell ref="C773:D773"/>
    <mergeCell ref="C774:D774"/>
    <mergeCell ref="C775:D775"/>
    <mergeCell ref="C776:D776"/>
    <mergeCell ref="C777:D777"/>
    <mergeCell ref="C778:D778"/>
    <mergeCell ref="C767:D767"/>
    <mergeCell ref="C768:D768"/>
    <mergeCell ref="C769:D769"/>
    <mergeCell ref="C770:D770"/>
    <mergeCell ref="C771:D771"/>
    <mergeCell ref="C772:D772"/>
    <mergeCell ref="C761:D761"/>
    <mergeCell ref="C762:D762"/>
    <mergeCell ref="C763:D763"/>
    <mergeCell ref="C764:D764"/>
    <mergeCell ref="C765:D765"/>
    <mergeCell ref="C766:D766"/>
    <mergeCell ref="C755:D755"/>
    <mergeCell ref="C756:D756"/>
    <mergeCell ref="C757:D757"/>
    <mergeCell ref="C758:D758"/>
    <mergeCell ref="C759:D759"/>
    <mergeCell ref="C760:D760"/>
    <mergeCell ref="C744:D744"/>
    <mergeCell ref="C745:D745"/>
    <mergeCell ref="C749:D749"/>
    <mergeCell ref="C750:D750"/>
    <mergeCell ref="C751:D751"/>
    <mergeCell ref="C752:D752"/>
    <mergeCell ref="C753:D753"/>
    <mergeCell ref="C754:D754"/>
    <mergeCell ref="C736:D736"/>
    <mergeCell ref="C737:D737"/>
    <mergeCell ref="C738:D738"/>
    <mergeCell ref="C739:D739"/>
    <mergeCell ref="C741:D741"/>
    <mergeCell ref="C743:G743"/>
    <mergeCell ref="C730:D730"/>
    <mergeCell ref="C731:D731"/>
    <mergeCell ref="C732:D732"/>
    <mergeCell ref="C733:D733"/>
    <mergeCell ref="C734:D734"/>
    <mergeCell ref="C735:D735"/>
    <mergeCell ref="C723:D723"/>
    <mergeCell ref="C724:D724"/>
    <mergeCell ref="C725:D725"/>
    <mergeCell ref="C726:D726"/>
    <mergeCell ref="C728:G728"/>
    <mergeCell ref="C729:D729"/>
    <mergeCell ref="C716:D716"/>
    <mergeCell ref="C718:D718"/>
    <mergeCell ref="C719:D719"/>
    <mergeCell ref="C720:D720"/>
    <mergeCell ref="C721:D721"/>
    <mergeCell ref="C722:D722"/>
    <mergeCell ref="C708:D708"/>
    <mergeCell ref="C709:D709"/>
    <mergeCell ref="C710:D710"/>
    <mergeCell ref="C711:D711"/>
    <mergeCell ref="C712:D712"/>
    <mergeCell ref="C714:D714"/>
    <mergeCell ref="C694:D694"/>
    <mergeCell ref="C696:D696"/>
    <mergeCell ref="C698:D698"/>
    <mergeCell ref="C700:D700"/>
    <mergeCell ref="C704:D704"/>
    <mergeCell ref="C705:D705"/>
    <mergeCell ref="C706:D706"/>
    <mergeCell ref="C707:D707"/>
    <mergeCell ref="C688:D688"/>
    <mergeCell ref="C689:D689"/>
    <mergeCell ref="C690:D690"/>
    <mergeCell ref="C691:D691"/>
    <mergeCell ref="C692:D692"/>
    <mergeCell ref="C693:D693"/>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40:G640"/>
    <mergeCell ref="C641:D641"/>
    <mergeCell ref="C645:G645"/>
    <mergeCell ref="C646:G646"/>
    <mergeCell ref="C647:G647"/>
    <mergeCell ref="C648:D648"/>
    <mergeCell ref="C650:D650"/>
    <mergeCell ref="C651:D651"/>
    <mergeCell ref="C630:D630"/>
    <mergeCell ref="C631:D631"/>
    <mergeCell ref="C632:D632"/>
    <mergeCell ref="C634:D634"/>
    <mergeCell ref="C636:D636"/>
    <mergeCell ref="C638:D638"/>
    <mergeCell ref="C624:D624"/>
    <mergeCell ref="C625:D625"/>
    <mergeCell ref="C626:D626"/>
    <mergeCell ref="C627:D627"/>
    <mergeCell ref="C628:D628"/>
    <mergeCell ref="C629:D629"/>
    <mergeCell ref="C618:D618"/>
    <mergeCell ref="C619:D619"/>
    <mergeCell ref="C620:D620"/>
    <mergeCell ref="C621:D621"/>
    <mergeCell ref="C622:D622"/>
    <mergeCell ref="C623:D623"/>
    <mergeCell ref="C612:D612"/>
    <mergeCell ref="C613:D613"/>
    <mergeCell ref="C614:D614"/>
    <mergeCell ref="C615:D615"/>
    <mergeCell ref="C616:D616"/>
    <mergeCell ref="C617:D617"/>
    <mergeCell ref="C606:D606"/>
    <mergeCell ref="C607:D607"/>
    <mergeCell ref="C608:D608"/>
    <mergeCell ref="C609:D609"/>
    <mergeCell ref="C610:D610"/>
    <mergeCell ref="C611:D611"/>
    <mergeCell ref="C596:D596"/>
    <mergeCell ref="C597:D597"/>
    <mergeCell ref="C598:D598"/>
    <mergeCell ref="C600:G600"/>
    <mergeCell ref="C601:D601"/>
    <mergeCell ref="C602:D602"/>
    <mergeCell ref="C603:D603"/>
    <mergeCell ref="C605:G605"/>
    <mergeCell ref="C586:D586"/>
    <mergeCell ref="C587:D587"/>
    <mergeCell ref="C588:D588"/>
    <mergeCell ref="C592:D592"/>
    <mergeCell ref="C580:D580"/>
    <mergeCell ref="C581:D581"/>
    <mergeCell ref="C582:D582"/>
    <mergeCell ref="C583:D583"/>
    <mergeCell ref="C584:D584"/>
    <mergeCell ref="C585:D585"/>
    <mergeCell ref="C573:D573"/>
    <mergeCell ref="C574:D574"/>
    <mergeCell ref="C575:D575"/>
    <mergeCell ref="C576:D576"/>
    <mergeCell ref="C578:D578"/>
    <mergeCell ref="C579:D579"/>
    <mergeCell ref="C563:D563"/>
    <mergeCell ref="C564:D564"/>
    <mergeCell ref="C566:G566"/>
    <mergeCell ref="C567:D567"/>
    <mergeCell ref="C569:D569"/>
    <mergeCell ref="C571:D571"/>
    <mergeCell ref="C557:D557"/>
    <mergeCell ref="C558:D558"/>
    <mergeCell ref="C559:D559"/>
    <mergeCell ref="C560:D560"/>
    <mergeCell ref="C561:D561"/>
    <mergeCell ref="C562:D562"/>
    <mergeCell ref="C545:D545"/>
    <mergeCell ref="C549:G549"/>
    <mergeCell ref="C550:D550"/>
    <mergeCell ref="C551:D551"/>
    <mergeCell ref="C552:D552"/>
    <mergeCell ref="C553:D553"/>
    <mergeCell ref="C555:G555"/>
    <mergeCell ref="C556:G556"/>
    <mergeCell ref="C537:D537"/>
    <mergeCell ref="C539:G539"/>
    <mergeCell ref="C540:D540"/>
    <mergeCell ref="C541:D541"/>
    <mergeCell ref="C543:G543"/>
    <mergeCell ref="C544:D544"/>
    <mergeCell ref="C526:D526"/>
    <mergeCell ref="C527:D527"/>
    <mergeCell ref="C529:G529"/>
    <mergeCell ref="C530:G530"/>
    <mergeCell ref="C531:D531"/>
    <mergeCell ref="C532:D532"/>
    <mergeCell ref="C534:D534"/>
    <mergeCell ref="C535:D535"/>
    <mergeCell ref="C500:D500"/>
    <mergeCell ref="C501:D501"/>
    <mergeCell ref="C505:D505"/>
    <mergeCell ref="C518:D518"/>
    <mergeCell ref="C519:D519"/>
    <mergeCell ref="C520:D520"/>
    <mergeCell ref="C522:D522"/>
    <mergeCell ref="C494:D494"/>
    <mergeCell ref="C495:D495"/>
    <mergeCell ref="C496:D496"/>
    <mergeCell ref="C497:D497"/>
    <mergeCell ref="C498:D498"/>
    <mergeCell ref="C499:D499"/>
    <mergeCell ref="C509:G509"/>
    <mergeCell ref="C510:D510"/>
    <mergeCell ref="C511:D511"/>
    <mergeCell ref="C512:D512"/>
    <mergeCell ref="C513:D513"/>
    <mergeCell ref="C514:D514"/>
    <mergeCell ref="C515:D515"/>
    <mergeCell ref="C516:D516"/>
    <mergeCell ref="C517:D517"/>
    <mergeCell ref="C488:D488"/>
    <mergeCell ref="C489:D489"/>
    <mergeCell ref="C490:D490"/>
    <mergeCell ref="C491:D491"/>
    <mergeCell ref="C492:D492"/>
    <mergeCell ref="C493:D493"/>
    <mergeCell ref="C482:D482"/>
    <mergeCell ref="C483:D483"/>
    <mergeCell ref="C484:D484"/>
    <mergeCell ref="C485:D485"/>
    <mergeCell ref="C486:D486"/>
    <mergeCell ref="C487:D487"/>
    <mergeCell ref="C476:D476"/>
    <mergeCell ref="C477:D477"/>
    <mergeCell ref="C478:D478"/>
    <mergeCell ref="C479:D479"/>
    <mergeCell ref="C480:D480"/>
    <mergeCell ref="C481:D481"/>
    <mergeCell ref="C466:G466"/>
    <mergeCell ref="C467:D467"/>
    <mergeCell ref="C469:D469"/>
    <mergeCell ref="C471:D471"/>
    <mergeCell ref="C472:D472"/>
    <mergeCell ref="C473:D473"/>
    <mergeCell ref="C474:D474"/>
    <mergeCell ref="C475:D475"/>
    <mergeCell ref="C455:D455"/>
    <mergeCell ref="C457:D457"/>
    <mergeCell ref="C458:D458"/>
    <mergeCell ref="C462:D462"/>
    <mergeCell ref="C447:D447"/>
    <mergeCell ref="C449:D449"/>
    <mergeCell ref="C450:D450"/>
    <mergeCell ref="C451:D451"/>
    <mergeCell ref="C453:D453"/>
    <mergeCell ref="C454:D454"/>
    <mergeCell ref="C434:D434"/>
    <mergeCell ref="C438:D438"/>
    <mergeCell ref="C439:D439"/>
    <mergeCell ref="C440:D440"/>
    <mergeCell ref="C442:D442"/>
    <mergeCell ref="C443:D443"/>
    <mergeCell ref="C444:D444"/>
    <mergeCell ref="C446:D446"/>
    <mergeCell ref="C423:D423"/>
    <mergeCell ref="C427:D427"/>
    <mergeCell ref="C428:D428"/>
    <mergeCell ref="C429:D429"/>
    <mergeCell ref="C430:D430"/>
    <mergeCell ref="C431:D431"/>
    <mergeCell ref="C432:D432"/>
    <mergeCell ref="C433:D433"/>
    <mergeCell ref="C417:D417"/>
    <mergeCell ref="C418:D418"/>
    <mergeCell ref="C419:D419"/>
    <mergeCell ref="C420:D420"/>
    <mergeCell ref="C421:D421"/>
    <mergeCell ref="C422:D422"/>
    <mergeCell ref="C411:D411"/>
    <mergeCell ref="C412:D412"/>
    <mergeCell ref="C413:D413"/>
    <mergeCell ref="C414:D414"/>
    <mergeCell ref="C415:D415"/>
    <mergeCell ref="C416:D416"/>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6:D386"/>
    <mergeCell ref="C387:D387"/>
    <mergeCell ref="C388:D388"/>
    <mergeCell ref="C389:D389"/>
    <mergeCell ref="C390:D390"/>
    <mergeCell ref="C392:G392"/>
    <mergeCell ref="C380:D380"/>
    <mergeCell ref="C381:D381"/>
    <mergeCell ref="C382:D382"/>
    <mergeCell ref="C383:D383"/>
    <mergeCell ref="C384:D384"/>
    <mergeCell ref="C385:D385"/>
    <mergeCell ref="C374:D374"/>
    <mergeCell ref="C375:D375"/>
    <mergeCell ref="C376:D376"/>
    <mergeCell ref="C377:D377"/>
    <mergeCell ref="C378:D378"/>
    <mergeCell ref="C379:D379"/>
    <mergeCell ref="C368:D368"/>
    <mergeCell ref="C369:D369"/>
    <mergeCell ref="C370:D370"/>
    <mergeCell ref="C371:D371"/>
    <mergeCell ref="C372:D372"/>
    <mergeCell ref="C373:D373"/>
    <mergeCell ref="C362:D362"/>
    <mergeCell ref="C363:D363"/>
    <mergeCell ref="C364:D364"/>
    <mergeCell ref="C365:D365"/>
    <mergeCell ref="C366:D366"/>
    <mergeCell ref="C367:D367"/>
    <mergeCell ref="C355:D355"/>
    <mergeCell ref="C356:D356"/>
    <mergeCell ref="C357:D357"/>
    <mergeCell ref="C358:D358"/>
    <mergeCell ref="C360:D360"/>
    <mergeCell ref="C361:D361"/>
    <mergeCell ref="C349:D349"/>
    <mergeCell ref="C350:D350"/>
    <mergeCell ref="C351:D351"/>
    <mergeCell ref="C352:D352"/>
    <mergeCell ref="C353:D353"/>
    <mergeCell ref="C354:D354"/>
    <mergeCell ref="C341:D341"/>
    <mergeCell ref="C342:D342"/>
    <mergeCell ref="C343:D343"/>
    <mergeCell ref="C344:D344"/>
    <mergeCell ref="C346:D346"/>
    <mergeCell ref="C348:D348"/>
    <mergeCell ref="C334:D334"/>
    <mergeCell ref="C335:D335"/>
    <mergeCell ref="C336:D336"/>
    <mergeCell ref="C338:G338"/>
    <mergeCell ref="C339:D339"/>
    <mergeCell ref="C340:D340"/>
    <mergeCell ref="C328:D328"/>
    <mergeCell ref="C329:D329"/>
    <mergeCell ref="C330:D330"/>
    <mergeCell ref="C331:D331"/>
    <mergeCell ref="C332:D332"/>
    <mergeCell ref="C333:D333"/>
    <mergeCell ref="C322:D322"/>
    <mergeCell ref="C323:D323"/>
    <mergeCell ref="C324:D324"/>
    <mergeCell ref="C325:D325"/>
    <mergeCell ref="C326:D326"/>
    <mergeCell ref="C327:D327"/>
    <mergeCell ref="C314:D314"/>
    <mergeCell ref="C315:D315"/>
    <mergeCell ref="C316:D316"/>
    <mergeCell ref="C317:D317"/>
    <mergeCell ref="C318:D318"/>
    <mergeCell ref="C319:D319"/>
    <mergeCell ref="C320:D320"/>
    <mergeCell ref="C321:D321"/>
    <mergeCell ref="C300:D300"/>
    <mergeCell ref="C304:G304"/>
    <mergeCell ref="C305:D305"/>
    <mergeCell ref="C306:D306"/>
    <mergeCell ref="C307:D307"/>
    <mergeCell ref="C308:D308"/>
    <mergeCell ref="C309:D309"/>
    <mergeCell ref="C310:D310"/>
    <mergeCell ref="C294:G294"/>
    <mergeCell ref="C295:G295"/>
    <mergeCell ref="C296:G296"/>
    <mergeCell ref="C297:G297"/>
    <mergeCell ref="C298:G298"/>
    <mergeCell ref="C299:G299"/>
    <mergeCell ref="C287:D287"/>
    <mergeCell ref="C289:G289"/>
    <mergeCell ref="C290:G290"/>
    <mergeCell ref="C291:G291"/>
    <mergeCell ref="C292:G292"/>
    <mergeCell ref="C293:G293"/>
    <mergeCell ref="C281:G281"/>
    <mergeCell ref="C282:G282"/>
    <mergeCell ref="C283:G283"/>
    <mergeCell ref="C284:G284"/>
    <mergeCell ref="C285:G285"/>
    <mergeCell ref="C286:G286"/>
    <mergeCell ref="C275:G275"/>
    <mergeCell ref="C276:G276"/>
    <mergeCell ref="C277:G277"/>
    <mergeCell ref="C278:G278"/>
    <mergeCell ref="C279:G279"/>
    <mergeCell ref="C280:G280"/>
    <mergeCell ref="C268:G268"/>
    <mergeCell ref="C269:G269"/>
    <mergeCell ref="C270:G270"/>
    <mergeCell ref="C271:D271"/>
    <mergeCell ref="C273:G273"/>
    <mergeCell ref="C274:G274"/>
    <mergeCell ref="C262:G262"/>
    <mergeCell ref="C263:G263"/>
    <mergeCell ref="C264:G264"/>
    <mergeCell ref="C265:G265"/>
    <mergeCell ref="C266:G266"/>
    <mergeCell ref="C267:G267"/>
    <mergeCell ref="C254:D254"/>
    <mergeCell ref="C256:D256"/>
    <mergeCell ref="C258:G258"/>
    <mergeCell ref="C259:G259"/>
    <mergeCell ref="C260:G260"/>
    <mergeCell ref="C261:G261"/>
    <mergeCell ref="C244:D244"/>
    <mergeCell ref="C245:D245"/>
    <mergeCell ref="C246:D246"/>
    <mergeCell ref="C248:D248"/>
    <mergeCell ref="C250:D250"/>
    <mergeCell ref="C252:D252"/>
    <mergeCell ref="C236:D236"/>
    <mergeCell ref="C237:D237"/>
    <mergeCell ref="C238:D238"/>
    <mergeCell ref="C239:D239"/>
    <mergeCell ref="C240:D240"/>
    <mergeCell ref="C241:D241"/>
    <mergeCell ref="C242:D242"/>
    <mergeCell ref="C243:D243"/>
    <mergeCell ref="C223:D223"/>
    <mergeCell ref="C225:D225"/>
    <mergeCell ref="C227:D227"/>
    <mergeCell ref="C229:D229"/>
    <mergeCell ref="C231:G231"/>
    <mergeCell ref="C232:D232"/>
    <mergeCell ref="C215:D215"/>
    <mergeCell ref="C216:D216"/>
    <mergeCell ref="C217:D217"/>
    <mergeCell ref="C218:D218"/>
    <mergeCell ref="C219:D219"/>
    <mergeCell ref="C221:D221"/>
    <mergeCell ref="C207:D207"/>
    <mergeCell ref="C208:D208"/>
    <mergeCell ref="C209:D209"/>
    <mergeCell ref="C210:D210"/>
    <mergeCell ref="C212:D212"/>
    <mergeCell ref="C214:D214"/>
    <mergeCell ref="C201:D201"/>
    <mergeCell ref="C202:D202"/>
    <mergeCell ref="C203:D203"/>
    <mergeCell ref="C204:D204"/>
    <mergeCell ref="C205:D205"/>
    <mergeCell ref="C206:D206"/>
    <mergeCell ref="C192:D192"/>
    <mergeCell ref="C194:D194"/>
    <mergeCell ref="C196:D196"/>
    <mergeCell ref="C197:D197"/>
    <mergeCell ref="C198:D198"/>
    <mergeCell ref="C200:D200"/>
    <mergeCell ref="C186:G186"/>
    <mergeCell ref="C187:D187"/>
    <mergeCell ref="C188:D188"/>
    <mergeCell ref="C189:D189"/>
    <mergeCell ref="C190:D190"/>
    <mergeCell ref="C191:D191"/>
    <mergeCell ref="C179:D179"/>
    <mergeCell ref="C180:D180"/>
    <mergeCell ref="C181:D181"/>
    <mergeCell ref="C182:D182"/>
    <mergeCell ref="C183:D183"/>
    <mergeCell ref="C184:D184"/>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60:D160"/>
    <mergeCell ref="C162:G162"/>
    <mergeCell ref="C163:D163"/>
    <mergeCell ref="C164:D164"/>
    <mergeCell ref="C165:D165"/>
    <mergeCell ref="C166:D166"/>
    <mergeCell ref="C154:G154"/>
    <mergeCell ref="C155:D155"/>
    <mergeCell ref="C156:D156"/>
    <mergeCell ref="C157:D157"/>
    <mergeCell ref="C158:D158"/>
    <mergeCell ref="C159:D159"/>
    <mergeCell ref="C147:G147"/>
    <mergeCell ref="C148:D148"/>
    <mergeCell ref="C149:D149"/>
    <mergeCell ref="C150:D150"/>
    <mergeCell ref="C152:G152"/>
    <mergeCell ref="C153:G153"/>
    <mergeCell ref="C140:D140"/>
    <mergeCell ref="C141:D141"/>
    <mergeCell ref="C142:D142"/>
    <mergeCell ref="C143:D143"/>
    <mergeCell ref="C144:D144"/>
    <mergeCell ref="C146:G146"/>
    <mergeCell ref="C134:D134"/>
    <mergeCell ref="C135:D135"/>
    <mergeCell ref="C136:D136"/>
    <mergeCell ref="C137:D137"/>
    <mergeCell ref="C138:D138"/>
    <mergeCell ref="C139:D139"/>
    <mergeCell ref="C128:D128"/>
    <mergeCell ref="C129:D129"/>
    <mergeCell ref="C130:D130"/>
    <mergeCell ref="C131:D131"/>
    <mergeCell ref="C132:D132"/>
    <mergeCell ref="C133:D133"/>
    <mergeCell ref="C122:D122"/>
    <mergeCell ref="C123:D123"/>
    <mergeCell ref="C124:D124"/>
    <mergeCell ref="C125:D125"/>
    <mergeCell ref="C126:D126"/>
    <mergeCell ref="C127:D127"/>
    <mergeCell ref="C115:D115"/>
    <mergeCell ref="C117:G117"/>
    <mergeCell ref="C118:G118"/>
    <mergeCell ref="C119:D119"/>
    <mergeCell ref="C120:D120"/>
    <mergeCell ref="C121:D121"/>
    <mergeCell ref="C109:D109"/>
    <mergeCell ref="C110:D110"/>
    <mergeCell ref="C111:D111"/>
    <mergeCell ref="C112:D112"/>
    <mergeCell ref="C113:D113"/>
    <mergeCell ref="C114:D114"/>
    <mergeCell ref="C101:D101"/>
    <mergeCell ref="C103:D103"/>
    <mergeCell ref="C105:G105"/>
    <mergeCell ref="C106:G106"/>
    <mergeCell ref="C107:D107"/>
    <mergeCell ref="C108:D108"/>
    <mergeCell ref="C91:D91"/>
    <mergeCell ref="C92:D92"/>
    <mergeCell ref="C93:D93"/>
    <mergeCell ref="C95:D95"/>
    <mergeCell ref="C97:D97"/>
    <mergeCell ref="C99:D99"/>
    <mergeCell ref="C79:D79"/>
    <mergeCell ref="C81:D81"/>
    <mergeCell ref="C83:D83"/>
    <mergeCell ref="C85:D85"/>
    <mergeCell ref="C87:D87"/>
    <mergeCell ref="C89:D89"/>
    <mergeCell ref="C68:D68"/>
    <mergeCell ref="C69:D69"/>
    <mergeCell ref="C71:D71"/>
    <mergeCell ref="C73:D73"/>
    <mergeCell ref="C75:D75"/>
    <mergeCell ref="C77:D77"/>
    <mergeCell ref="C62:D62"/>
    <mergeCell ref="C63:D63"/>
    <mergeCell ref="C64:D64"/>
    <mergeCell ref="C65:D65"/>
    <mergeCell ref="C66:D66"/>
    <mergeCell ref="C67:D67"/>
    <mergeCell ref="C59:D59"/>
    <mergeCell ref="C60:D60"/>
    <mergeCell ref="C61:D61"/>
    <mergeCell ref="C49:G49"/>
    <mergeCell ref="C50:G50"/>
    <mergeCell ref="C51:D51"/>
    <mergeCell ref="C53:G53"/>
    <mergeCell ref="C54:G54"/>
    <mergeCell ref="C55:G55"/>
    <mergeCell ref="C28:D28"/>
    <mergeCell ref="C29:D29"/>
    <mergeCell ref="C31:G31"/>
    <mergeCell ref="C32:G32"/>
    <mergeCell ref="C33:G33"/>
    <mergeCell ref="C34:D34"/>
    <mergeCell ref="C56:D56"/>
    <mergeCell ref="C57:D57"/>
    <mergeCell ref="C58:D58"/>
    <mergeCell ref="C42:D42"/>
    <mergeCell ref="C43:D43"/>
    <mergeCell ref="C44:D44"/>
    <mergeCell ref="C45:D45"/>
    <mergeCell ref="C46:D46"/>
    <mergeCell ref="C48:G48"/>
    <mergeCell ref="C36:G36"/>
    <mergeCell ref="C37:G37"/>
    <mergeCell ref="C38:G38"/>
    <mergeCell ref="C39:D39"/>
    <mergeCell ref="C40:D40"/>
    <mergeCell ref="C41:D41"/>
    <mergeCell ref="A1:G1"/>
    <mergeCell ref="C9:G9"/>
    <mergeCell ref="C10:G10"/>
    <mergeCell ref="C11:D11"/>
    <mergeCell ref="C13:G13"/>
    <mergeCell ref="C14:G14"/>
    <mergeCell ref="C15:G15"/>
    <mergeCell ref="C26:D26"/>
    <mergeCell ref="C27:D27"/>
    <mergeCell ref="C22:D22"/>
    <mergeCell ref="C23:D23"/>
    <mergeCell ref="C24:D24"/>
    <mergeCell ref="C25:D25"/>
    <mergeCell ref="C16:G16"/>
    <mergeCell ref="C17:D17"/>
    <mergeCell ref="C18:D18"/>
    <mergeCell ref="C19:D19"/>
    <mergeCell ref="C20:D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CZ883"/>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2787</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319</v>
      </c>
      <c r="C7" s="45" t="s">
        <v>320</v>
      </c>
      <c r="D7" s="46"/>
      <c r="E7" s="47"/>
      <c r="F7" s="47"/>
      <c r="G7" s="48"/>
      <c r="H7" s="49"/>
      <c r="I7" s="50"/>
      <c r="J7" s="51"/>
      <c r="K7" s="52"/>
      <c r="O7" s="53"/>
    </row>
    <row r="8" spans="1:104" ht="22.5" x14ac:dyDescent="0.2">
      <c r="A8" s="54">
        <v>1</v>
      </c>
      <c r="B8" s="55" t="s">
        <v>523</v>
      </c>
      <c r="C8" s="56" t="s">
        <v>524</v>
      </c>
      <c r="D8" s="57" t="s">
        <v>41</v>
      </c>
      <c r="E8" s="100">
        <v>17.3383</v>
      </c>
      <c r="F8" s="59">
        <v>0</v>
      </c>
      <c r="G8" s="60">
        <f>E8*F8</f>
        <v>0</v>
      </c>
      <c r="H8" s="61">
        <v>0.50065000000000004</v>
      </c>
      <c r="I8" s="62">
        <f>E8*H8</f>
        <v>8.680419895</v>
      </c>
      <c r="J8" s="61">
        <v>0</v>
      </c>
      <c r="K8" s="62">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64"/>
      <c r="B9" s="65"/>
      <c r="C9" s="326" t="s">
        <v>525</v>
      </c>
      <c r="D9" s="327"/>
      <c r="E9" s="327"/>
      <c r="F9" s="327"/>
      <c r="G9" s="328"/>
      <c r="I9" s="66"/>
      <c r="K9" s="66"/>
      <c r="L9" s="67" t="s">
        <v>525</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526</v>
      </c>
      <c r="D10" s="327"/>
      <c r="E10" s="327"/>
      <c r="F10" s="327"/>
      <c r="G10" s="328"/>
      <c r="I10" s="66"/>
      <c r="K10" s="66"/>
      <c r="L10" s="67" t="s">
        <v>526</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9" t="s">
        <v>1546</v>
      </c>
      <c r="D11" s="330"/>
      <c r="E11" s="103">
        <v>17.3383</v>
      </c>
      <c r="F11" s="69"/>
      <c r="G11" s="70"/>
      <c r="H11" s="71"/>
      <c r="I11" s="66"/>
      <c r="J11" s="72"/>
      <c r="K11" s="66"/>
      <c r="M11" s="67" t="s">
        <v>1546</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 xml:space="preserve">výztuž je v rozpočtu základů </v>
      </c>
      <c r="BE11" s="53"/>
      <c r="BF11" s="53"/>
      <c r="BG11" s="53"/>
      <c r="BH11" s="53"/>
      <c r="BI11" s="53"/>
    </row>
    <row r="12" spans="1:104" ht="22.5" x14ac:dyDescent="0.2">
      <c r="A12" s="54">
        <v>2</v>
      </c>
      <c r="B12" s="55" t="s">
        <v>529</v>
      </c>
      <c r="C12" s="56" t="s">
        <v>530</v>
      </c>
      <c r="D12" s="57" t="s">
        <v>41</v>
      </c>
      <c r="E12" s="100">
        <v>91.631799999999998</v>
      </c>
      <c r="F12" s="59">
        <v>0</v>
      </c>
      <c r="G12" s="60">
        <f>E12*F12</f>
        <v>0</v>
      </c>
      <c r="H12" s="61">
        <v>0.38236999999999999</v>
      </c>
      <c r="I12" s="62">
        <f>E12*H12</f>
        <v>35.037251366</v>
      </c>
      <c r="J12" s="61">
        <v>0</v>
      </c>
      <c r="K12" s="62">
        <f>E12*J12</f>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1</v>
      </c>
      <c r="CZ12" s="16">
        <v>1</v>
      </c>
    </row>
    <row r="13" spans="1:104" x14ac:dyDescent="0.2">
      <c r="A13" s="64"/>
      <c r="B13" s="65"/>
      <c r="C13" s="326" t="s">
        <v>531</v>
      </c>
      <c r="D13" s="327"/>
      <c r="E13" s="327"/>
      <c r="F13" s="327"/>
      <c r="G13" s="328"/>
      <c r="I13" s="66"/>
      <c r="K13" s="66"/>
      <c r="L13" s="67" t="s">
        <v>531</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6" t="s">
        <v>532</v>
      </c>
      <c r="D14" s="327"/>
      <c r="E14" s="327"/>
      <c r="F14" s="327"/>
      <c r="G14" s="328"/>
      <c r="I14" s="66"/>
      <c r="K14" s="66"/>
      <c r="L14" s="67" t="s">
        <v>532</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533</v>
      </c>
      <c r="D15" s="327"/>
      <c r="E15" s="327"/>
      <c r="F15" s="327"/>
      <c r="G15" s="328"/>
      <c r="I15" s="66"/>
      <c r="K15" s="66"/>
      <c r="L15" s="67" t="s">
        <v>533</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ht="22.5" x14ac:dyDescent="0.2">
      <c r="A16" s="64"/>
      <c r="B16" s="65"/>
      <c r="C16" s="326" t="s">
        <v>534</v>
      </c>
      <c r="D16" s="327"/>
      <c r="E16" s="327"/>
      <c r="F16" s="327"/>
      <c r="G16" s="328"/>
      <c r="I16" s="66"/>
      <c r="K16" s="66"/>
      <c r="L16" s="67" t="s">
        <v>534</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ht="25.5" x14ac:dyDescent="0.2">
      <c r="A17" s="64"/>
      <c r="B17" s="65"/>
      <c r="C17" s="329" t="s">
        <v>2642</v>
      </c>
      <c r="D17" s="330"/>
      <c r="E17" s="103">
        <v>7.5384000000000002</v>
      </c>
      <c r="F17" s="69"/>
      <c r="G17" s="70"/>
      <c r="H17" s="71"/>
      <c r="I17" s="66"/>
      <c r="J17" s="72"/>
      <c r="K17" s="66"/>
      <c r="M17" s="67" t="s">
        <v>2642</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 t="shared" ref="BD17:BD29" si="0">C16</f>
        <v>Vzduchová neprůzvučnost Rw = 58 (-2; -6) dB při tloušťce stěny 365 mm a objemové hmotnosti zdiva včetně omítek tl. 15 mm 1 700 kg/m3</v>
      </c>
      <c r="BE17" s="53"/>
      <c r="BF17" s="53"/>
      <c r="BG17" s="53"/>
      <c r="BH17" s="53"/>
      <c r="BI17" s="53"/>
    </row>
    <row r="18" spans="1:104" x14ac:dyDescent="0.2">
      <c r="A18" s="64"/>
      <c r="B18" s="65"/>
      <c r="C18" s="329" t="s">
        <v>1548</v>
      </c>
      <c r="D18" s="330"/>
      <c r="E18" s="103">
        <v>15.0768</v>
      </c>
      <c r="F18" s="69"/>
      <c r="G18" s="70"/>
      <c r="H18" s="71"/>
      <c r="I18" s="66"/>
      <c r="J18" s="72"/>
      <c r="K18" s="66"/>
      <c r="M18" s="67" t="s">
        <v>1548</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73" t="str">
        <f t="shared" si="0"/>
        <v>527,528:4*3*0,6282</v>
      </c>
      <c r="BE18" s="53"/>
      <c r="BF18" s="53"/>
      <c r="BG18" s="53"/>
      <c r="BH18" s="53"/>
      <c r="BI18" s="53"/>
    </row>
    <row r="19" spans="1:104" x14ac:dyDescent="0.2">
      <c r="A19" s="64"/>
      <c r="B19" s="65"/>
      <c r="C19" s="329" t="s">
        <v>1549</v>
      </c>
      <c r="D19" s="330"/>
      <c r="E19" s="103">
        <v>-2.2841</v>
      </c>
      <c r="F19" s="69"/>
      <c r="G19" s="70"/>
      <c r="H19" s="71"/>
      <c r="I19" s="66"/>
      <c r="J19" s="72"/>
      <c r="K19" s="66"/>
      <c r="M19" s="67" t="s">
        <v>1549</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 t="shared" si="0"/>
        <v>8*3*0,6282</v>
      </c>
      <c r="BE19" s="53"/>
      <c r="BF19" s="53"/>
      <c r="BG19" s="53"/>
      <c r="BH19" s="53"/>
      <c r="BI19" s="53"/>
    </row>
    <row r="20" spans="1:104" x14ac:dyDescent="0.2">
      <c r="A20" s="64"/>
      <c r="B20" s="65"/>
      <c r="C20" s="329" t="s">
        <v>2643</v>
      </c>
      <c r="D20" s="330"/>
      <c r="E20" s="103">
        <v>2.8269000000000002</v>
      </c>
      <c r="F20" s="69"/>
      <c r="G20" s="70"/>
      <c r="H20" s="71"/>
      <c r="I20" s="66"/>
      <c r="J20" s="72"/>
      <c r="K20" s="66"/>
      <c r="M20" s="67" t="s">
        <v>2643</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73" t="str">
        <f t="shared" si="0"/>
        <v>odeční otvorů:-0,9*2,02*2*0,6282</v>
      </c>
      <c r="BE20" s="53"/>
      <c r="BF20" s="53"/>
      <c r="BG20" s="53"/>
      <c r="BH20" s="53"/>
      <c r="BI20" s="53"/>
    </row>
    <row r="21" spans="1:104" x14ac:dyDescent="0.2">
      <c r="A21" s="64"/>
      <c r="B21" s="65"/>
      <c r="C21" s="329" t="s">
        <v>1551</v>
      </c>
      <c r="D21" s="330"/>
      <c r="E21" s="103">
        <v>-1.2689999999999999</v>
      </c>
      <c r="F21" s="69"/>
      <c r="G21" s="70"/>
      <c r="H21" s="71"/>
      <c r="I21" s="66"/>
      <c r="J21" s="72"/>
      <c r="K21" s="66"/>
      <c r="M21" s="67" t="s">
        <v>1551</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 t="shared" si="0"/>
        <v>524:1,5*3*0,6282</v>
      </c>
      <c r="BE21" s="53"/>
      <c r="BF21" s="53"/>
      <c r="BG21" s="53"/>
      <c r="BH21" s="53"/>
      <c r="BI21" s="53"/>
    </row>
    <row r="22" spans="1:104" x14ac:dyDescent="0.2">
      <c r="A22" s="64"/>
      <c r="B22" s="65"/>
      <c r="C22" s="329" t="s">
        <v>2644</v>
      </c>
      <c r="D22" s="330"/>
      <c r="E22" s="103">
        <v>21.107500000000002</v>
      </c>
      <c r="F22" s="69"/>
      <c r="G22" s="70"/>
      <c r="H22" s="71"/>
      <c r="I22" s="66"/>
      <c r="J22" s="72"/>
      <c r="K22" s="66"/>
      <c r="M22" s="67" t="s">
        <v>2644</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73" t="str">
        <f t="shared" si="0"/>
        <v>odeční otvorů:-1*2,02*0,6282</v>
      </c>
      <c r="BE22" s="53"/>
      <c r="BF22" s="53"/>
      <c r="BG22" s="53"/>
      <c r="BH22" s="53"/>
      <c r="BI22" s="53"/>
    </row>
    <row r="23" spans="1:104" x14ac:dyDescent="0.2">
      <c r="A23" s="64"/>
      <c r="B23" s="65"/>
      <c r="C23" s="329" t="s">
        <v>662</v>
      </c>
      <c r="D23" s="330"/>
      <c r="E23" s="103">
        <v>0.94230000000000003</v>
      </c>
      <c r="F23" s="69"/>
      <c r="G23" s="70"/>
      <c r="H23" s="71"/>
      <c r="I23" s="66"/>
      <c r="J23" s="72"/>
      <c r="K23" s="66"/>
      <c r="M23" s="67" t="s">
        <v>662</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 t="shared" si="0"/>
        <v>501, 502:11,2*3*0,6282</v>
      </c>
      <c r="BE23" s="53"/>
      <c r="BF23" s="53"/>
      <c r="BG23" s="53"/>
      <c r="BH23" s="53"/>
      <c r="BI23" s="53"/>
    </row>
    <row r="24" spans="1:104" x14ac:dyDescent="0.2">
      <c r="A24" s="64"/>
      <c r="B24" s="65"/>
      <c r="C24" s="329" t="s">
        <v>1553</v>
      </c>
      <c r="D24" s="330"/>
      <c r="E24" s="103">
        <v>6.2191999999999998</v>
      </c>
      <c r="F24" s="69"/>
      <c r="G24" s="70"/>
      <c r="H24" s="71"/>
      <c r="I24" s="66"/>
      <c r="J24" s="72"/>
      <c r="K24" s="66"/>
      <c r="M24" s="67" t="s">
        <v>1553</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73" t="str">
        <f t="shared" si="0"/>
        <v>0,5*3*0,6282</v>
      </c>
      <c r="BE24" s="53"/>
      <c r="BF24" s="53"/>
      <c r="BG24" s="53"/>
      <c r="BH24" s="53"/>
      <c r="BI24" s="53"/>
    </row>
    <row r="25" spans="1:104" x14ac:dyDescent="0.2">
      <c r="A25" s="64"/>
      <c r="B25" s="65"/>
      <c r="C25" s="329" t="s">
        <v>1554</v>
      </c>
      <c r="D25" s="330"/>
      <c r="E25" s="103">
        <v>16.396000000000001</v>
      </c>
      <c r="F25" s="69"/>
      <c r="G25" s="70"/>
      <c r="H25" s="71"/>
      <c r="I25" s="66"/>
      <c r="J25" s="72"/>
      <c r="K25" s="66"/>
      <c r="M25" s="67" t="s">
        <v>1554</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 t="shared" si="0"/>
        <v>3,3*3*0,6282</v>
      </c>
      <c r="BE25" s="53"/>
      <c r="BF25" s="53"/>
      <c r="BG25" s="53"/>
      <c r="BH25" s="53"/>
      <c r="BI25" s="53"/>
    </row>
    <row r="26" spans="1:104" x14ac:dyDescent="0.2">
      <c r="A26" s="64"/>
      <c r="B26" s="65"/>
      <c r="C26" s="329" t="s">
        <v>538</v>
      </c>
      <c r="D26" s="330"/>
      <c r="E26" s="103">
        <v>7.5384000000000002</v>
      </c>
      <c r="F26" s="69"/>
      <c r="G26" s="70"/>
      <c r="H26" s="71"/>
      <c r="I26" s="66"/>
      <c r="J26" s="72"/>
      <c r="K26" s="66"/>
      <c r="M26" s="67" t="s">
        <v>538</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73" t="str">
        <f t="shared" si="0"/>
        <v>8,7*3*0,6282</v>
      </c>
      <c r="BE26" s="53"/>
      <c r="BF26" s="53"/>
      <c r="BG26" s="53"/>
      <c r="BH26" s="53"/>
      <c r="BI26" s="53"/>
    </row>
    <row r="27" spans="1:104" x14ac:dyDescent="0.2">
      <c r="A27" s="64"/>
      <c r="B27" s="65"/>
      <c r="C27" s="329" t="s">
        <v>1555</v>
      </c>
      <c r="D27" s="330"/>
      <c r="E27" s="103">
        <v>-5.0758999999999999</v>
      </c>
      <c r="F27" s="69"/>
      <c r="G27" s="70"/>
      <c r="H27" s="71"/>
      <c r="I27" s="66"/>
      <c r="J27" s="72"/>
      <c r="K27" s="66"/>
      <c r="M27" s="67" t="s">
        <v>1555</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 t="shared" si="0"/>
        <v>4*3*0,6282</v>
      </c>
      <c r="BE27" s="53"/>
      <c r="BF27" s="53"/>
      <c r="BG27" s="53"/>
      <c r="BH27" s="53"/>
      <c r="BI27" s="53"/>
    </row>
    <row r="28" spans="1:104" x14ac:dyDescent="0.2">
      <c r="A28" s="64"/>
      <c r="B28" s="65"/>
      <c r="C28" s="329" t="s">
        <v>2645</v>
      </c>
      <c r="D28" s="330"/>
      <c r="E28" s="103">
        <v>11.307600000000001</v>
      </c>
      <c r="F28" s="69"/>
      <c r="G28" s="70"/>
      <c r="H28" s="71"/>
      <c r="I28" s="66"/>
      <c r="J28" s="72"/>
      <c r="K28" s="66"/>
      <c r="M28" s="67" t="s">
        <v>2645</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73" t="str">
        <f t="shared" si="0"/>
        <v>odeční otvorů:-1*2,02*4*0,6282</v>
      </c>
      <c r="BE28" s="53"/>
      <c r="BF28" s="53"/>
      <c r="BG28" s="53"/>
      <c r="BH28" s="53"/>
      <c r="BI28" s="53"/>
    </row>
    <row r="29" spans="1:104" x14ac:dyDescent="0.2">
      <c r="A29" s="64"/>
      <c r="B29" s="65"/>
      <c r="C29" s="329" t="s">
        <v>2646</v>
      </c>
      <c r="D29" s="330"/>
      <c r="E29" s="103">
        <v>11.307600000000001</v>
      </c>
      <c r="F29" s="69"/>
      <c r="G29" s="70"/>
      <c r="H29" s="71"/>
      <c r="I29" s="66"/>
      <c r="J29" s="72"/>
      <c r="K29" s="66"/>
      <c r="M29" s="67" t="s">
        <v>2646</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 t="shared" si="0"/>
        <v>510:6*3*0,6282</v>
      </c>
      <c r="BE29" s="53"/>
      <c r="BF29" s="53"/>
      <c r="BG29" s="53"/>
      <c r="BH29" s="53"/>
      <c r="BI29" s="53"/>
    </row>
    <row r="30" spans="1:104" x14ac:dyDescent="0.2">
      <c r="A30" s="54">
        <v>3</v>
      </c>
      <c r="B30" s="55" t="s">
        <v>546</v>
      </c>
      <c r="C30" s="56" t="s">
        <v>547</v>
      </c>
      <c r="D30" s="57" t="s">
        <v>41</v>
      </c>
      <c r="E30" s="100">
        <v>5.6538000000000004</v>
      </c>
      <c r="F30" s="59">
        <v>0</v>
      </c>
      <c r="G30" s="60">
        <f>E30*F30</f>
        <v>0</v>
      </c>
      <c r="H30" s="61">
        <v>0.21063000000000001</v>
      </c>
      <c r="I30" s="62">
        <f>E30*H30</f>
        <v>1.1908598940000001</v>
      </c>
      <c r="J30" s="61">
        <v>0</v>
      </c>
      <c r="K30" s="62">
        <f>E30*J30</f>
        <v>0</v>
      </c>
      <c r="O30" s="53"/>
      <c r="Z30" s="53"/>
      <c r="AA30" s="53">
        <v>1</v>
      </c>
      <c r="AB30" s="53">
        <v>1</v>
      </c>
      <c r="AC30" s="53">
        <v>1</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v>
      </c>
      <c r="CB30" s="53">
        <v>1</v>
      </c>
      <c r="CZ30" s="16">
        <v>1</v>
      </c>
    </row>
    <row r="31" spans="1:104" ht="22.5" x14ac:dyDescent="0.2">
      <c r="A31" s="64"/>
      <c r="B31" s="65"/>
      <c r="C31" s="326" t="s">
        <v>548</v>
      </c>
      <c r="D31" s="327"/>
      <c r="E31" s="327"/>
      <c r="F31" s="327"/>
      <c r="G31" s="328"/>
      <c r="I31" s="66"/>
      <c r="K31" s="66"/>
      <c r="L31" s="67" t="s">
        <v>548</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ht="22.5" x14ac:dyDescent="0.2">
      <c r="A32" s="64"/>
      <c r="B32" s="65"/>
      <c r="C32" s="326" t="s">
        <v>549</v>
      </c>
      <c r="D32" s="327"/>
      <c r="E32" s="327"/>
      <c r="F32" s="327"/>
      <c r="G32" s="328"/>
      <c r="I32" s="66"/>
      <c r="K32" s="66"/>
      <c r="L32" s="67" t="s">
        <v>549</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6" t="s">
        <v>1558</v>
      </c>
      <c r="D33" s="327"/>
      <c r="E33" s="327"/>
      <c r="F33" s="327"/>
      <c r="G33" s="328"/>
      <c r="I33" s="66"/>
      <c r="K33" s="66"/>
      <c r="L33" s="67" t="s">
        <v>1558</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64"/>
      <c r="B34" s="65"/>
      <c r="C34" s="329" t="s">
        <v>2647</v>
      </c>
      <c r="D34" s="330"/>
      <c r="E34" s="103">
        <v>5.6538000000000004</v>
      </c>
      <c r="F34" s="69"/>
      <c r="G34" s="70"/>
      <c r="H34" s="71"/>
      <c r="I34" s="66"/>
      <c r="J34" s="72"/>
      <c r="K34" s="66"/>
      <c r="M34" s="67" t="s">
        <v>2647</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C33</f>
        <v>Součinitel tepelné vodivosti bez omítek (?) 0,29 W/mK</v>
      </c>
      <c r="BE34" s="53"/>
      <c r="BF34" s="53"/>
      <c r="BG34" s="53"/>
      <c r="BH34" s="53"/>
      <c r="BI34" s="53"/>
    </row>
    <row r="35" spans="1:104" ht="22.5" x14ac:dyDescent="0.2">
      <c r="A35" s="54">
        <v>4</v>
      </c>
      <c r="B35" s="55" t="s">
        <v>1560</v>
      </c>
      <c r="C35" s="56" t="s">
        <v>1561</v>
      </c>
      <c r="D35" s="57" t="s">
        <v>41</v>
      </c>
      <c r="E35" s="100">
        <v>123.0154</v>
      </c>
      <c r="F35" s="59">
        <v>0</v>
      </c>
      <c r="G35" s="60">
        <f>E35*F35</f>
        <v>0</v>
      </c>
      <c r="H35" s="61">
        <v>0.21063000000000001</v>
      </c>
      <c r="I35" s="62">
        <f>E35*H35</f>
        <v>25.910733702000002</v>
      </c>
      <c r="J35" s="61">
        <v>0</v>
      </c>
      <c r="K35" s="62">
        <f>E35*J35</f>
        <v>0</v>
      </c>
      <c r="O35" s="53"/>
      <c r="Z35" s="53"/>
      <c r="AA35" s="53">
        <v>1</v>
      </c>
      <c r="AB35" s="53">
        <v>1</v>
      </c>
      <c r="AC35" s="53">
        <v>1</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G35</f>
        <v>0</v>
      </c>
      <c r="BA35" s="53"/>
      <c r="BB35" s="53"/>
      <c r="BC35" s="53"/>
      <c r="BD35" s="53"/>
      <c r="BE35" s="53"/>
      <c r="BF35" s="53"/>
      <c r="BG35" s="53"/>
      <c r="BH35" s="53"/>
      <c r="BI35" s="53"/>
      <c r="CA35" s="53">
        <v>1</v>
      </c>
      <c r="CB35" s="53">
        <v>1</v>
      </c>
      <c r="CZ35" s="16">
        <v>1</v>
      </c>
    </row>
    <row r="36" spans="1:104" ht="22.5" x14ac:dyDescent="0.2">
      <c r="A36" s="64"/>
      <c r="B36" s="65"/>
      <c r="C36" s="326" t="s">
        <v>548</v>
      </c>
      <c r="D36" s="327"/>
      <c r="E36" s="327"/>
      <c r="F36" s="327"/>
      <c r="G36" s="328"/>
      <c r="I36" s="66"/>
      <c r="K36" s="66"/>
      <c r="L36" s="67" t="s">
        <v>548</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ht="22.5" x14ac:dyDescent="0.2">
      <c r="A37" s="64"/>
      <c r="B37" s="65"/>
      <c r="C37" s="326" t="s">
        <v>549</v>
      </c>
      <c r="D37" s="327"/>
      <c r="E37" s="327"/>
      <c r="F37" s="327"/>
      <c r="G37" s="328"/>
      <c r="I37" s="66"/>
      <c r="K37" s="66"/>
      <c r="L37" s="67" t="s">
        <v>549</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64"/>
      <c r="B38" s="65"/>
      <c r="C38" s="326" t="s">
        <v>1558</v>
      </c>
      <c r="D38" s="327"/>
      <c r="E38" s="327"/>
      <c r="F38" s="327"/>
      <c r="G38" s="328"/>
      <c r="I38" s="66"/>
      <c r="K38" s="66"/>
      <c r="L38" s="67" t="s">
        <v>1558</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64"/>
      <c r="B39" s="65"/>
      <c r="C39" s="329" t="s">
        <v>2648</v>
      </c>
      <c r="D39" s="330"/>
      <c r="E39" s="103">
        <v>13.569100000000001</v>
      </c>
      <c r="F39" s="69"/>
      <c r="G39" s="70"/>
      <c r="H39" s="71"/>
      <c r="I39" s="66"/>
      <c r="J39" s="72"/>
      <c r="K39" s="66"/>
      <c r="M39" s="67" t="s">
        <v>2648</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 t="shared" ref="BD39:BD46" si="1">C38</f>
        <v>Součinitel tepelné vodivosti bez omítek (?) 0,29 W/mK</v>
      </c>
      <c r="BE39" s="53"/>
      <c r="BF39" s="53"/>
      <c r="BG39" s="53"/>
      <c r="BH39" s="53"/>
      <c r="BI39" s="53"/>
    </row>
    <row r="40" spans="1:104" x14ac:dyDescent="0.2">
      <c r="A40" s="64"/>
      <c r="B40" s="65"/>
      <c r="C40" s="329" t="s">
        <v>2649</v>
      </c>
      <c r="D40" s="330"/>
      <c r="E40" s="103">
        <v>32.038200000000003</v>
      </c>
      <c r="F40" s="69"/>
      <c r="G40" s="70"/>
      <c r="H40" s="71"/>
      <c r="I40" s="66"/>
      <c r="J40" s="72"/>
      <c r="K40" s="66"/>
      <c r="M40" s="67" t="s">
        <v>2649</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 t="shared" si="1"/>
        <v>507:3,6*3*2*0,6282</v>
      </c>
      <c r="BE40" s="53"/>
      <c r="BF40" s="53"/>
      <c r="BG40" s="53"/>
      <c r="BH40" s="53"/>
      <c r="BI40" s="53"/>
    </row>
    <row r="41" spans="1:104" x14ac:dyDescent="0.2">
      <c r="A41" s="64"/>
      <c r="B41" s="65"/>
      <c r="C41" s="329" t="s">
        <v>2650</v>
      </c>
      <c r="D41" s="330"/>
      <c r="E41" s="103">
        <v>24.4998</v>
      </c>
      <c r="F41" s="69"/>
      <c r="G41" s="70"/>
      <c r="H41" s="71"/>
      <c r="I41" s="66"/>
      <c r="J41" s="72"/>
      <c r="K41" s="66"/>
      <c r="M41" s="67" t="s">
        <v>2650</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 t="shared" si="1"/>
        <v>511:8,5*3*2*0,6282</v>
      </c>
      <c r="BE41" s="53"/>
      <c r="BF41" s="53"/>
      <c r="BG41" s="53"/>
      <c r="BH41" s="53"/>
      <c r="BI41" s="53"/>
    </row>
    <row r="42" spans="1:104" x14ac:dyDescent="0.2">
      <c r="A42" s="64"/>
      <c r="B42" s="65"/>
      <c r="C42" s="329" t="s">
        <v>2651</v>
      </c>
      <c r="D42" s="330"/>
      <c r="E42" s="103">
        <v>32.038200000000003</v>
      </c>
      <c r="F42" s="69"/>
      <c r="G42" s="70"/>
      <c r="H42" s="71"/>
      <c r="I42" s="66"/>
      <c r="J42" s="72"/>
      <c r="K42" s="66"/>
      <c r="M42" s="67" t="s">
        <v>2651</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73" t="str">
        <f t="shared" si="1"/>
        <v>517:6,5*3*2*0,6282</v>
      </c>
      <c r="BE42" s="53"/>
      <c r="BF42" s="53"/>
      <c r="BG42" s="53"/>
      <c r="BH42" s="53"/>
      <c r="BI42" s="53"/>
    </row>
    <row r="43" spans="1:104" x14ac:dyDescent="0.2">
      <c r="A43" s="64"/>
      <c r="B43" s="65"/>
      <c r="C43" s="329" t="s">
        <v>1566</v>
      </c>
      <c r="D43" s="330"/>
      <c r="E43" s="103">
        <v>-1.1420999999999999</v>
      </c>
      <c r="F43" s="69"/>
      <c r="G43" s="70"/>
      <c r="H43" s="71"/>
      <c r="I43" s="66"/>
      <c r="J43" s="72"/>
      <c r="K43" s="66"/>
      <c r="M43" s="67" t="s">
        <v>1566</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 t="shared" si="1"/>
        <v>521:8,5*3*2*0,6282</v>
      </c>
      <c r="BE43" s="53"/>
      <c r="BF43" s="53"/>
      <c r="BG43" s="53"/>
      <c r="BH43" s="53"/>
      <c r="BI43" s="53"/>
    </row>
    <row r="44" spans="1:104" x14ac:dyDescent="0.2">
      <c r="A44" s="64"/>
      <c r="B44" s="65"/>
      <c r="C44" s="329" t="s">
        <v>2652</v>
      </c>
      <c r="D44" s="330"/>
      <c r="E44" s="103">
        <v>19.7318</v>
      </c>
      <c r="F44" s="69"/>
      <c r="G44" s="70"/>
      <c r="H44" s="71"/>
      <c r="I44" s="66"/>
      <c r="J44" s="72"/>
      <c r="K44" s="66"/>
      <c r="M44" s="67" t="s">
        <v>2652</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73" t="str">
        <f t="shared" si="1"/>
        <v>odeční otvorů:-0,9*2,02*0,6282</v>
      </c>
      <c r="BE44" s="53"/>
      <c r="BF44" s="53"/>
      <c r="BG44" s="53"/>
      <c r="BH44" s="53"/>
      <c r="BI44" s="53"/>
    </row>
    <row r="45" spans="1:104" x14ac:dyDescent="0.2">
      <c r="A45" s="64"/>
      <c r="B45" s="65"/>
      <c r="C45" s="329" t="s">
        <v>2653</v>
      </c>
      <c r="D45" s="330"/>
      <c r="E45" s="103">
        <v>1.2438</v>
      </c>
      <c r="F45" s="69"/>
      <c r="G45" s="70"/>
      <c r="H45" s="71"/>
      <c r="I45" s="66"/>
      <c r="J45" s="72"/>
      <c r="K45" s="66"/>
      <c r="M45" s="67" t="s">
        <v>2653</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 t="shared" si="1"/>
        <v>522:5,235*3*2*0,6282</v>
      </c>
      <c r="BE45" s="53"/>
      <c r="BF45" s="53"/>
      <c r="BG45" s="53"/>
      <c r="BH45" s="53"/>
      <c r="BI45" s="53"/>
    </row>
    <row r="46" spans="1:104" x14ac:dyDescent="0.2">
      <c r="A46" s="64"/>
      <c r="B46" s="65"/>
      <c r="C46" s="329" t="s">
        <v>1569</v>
      </c>
      <c r="D46" s="330"/>
      <c r="E46" s="103">
        <v>1.0365</v>
      </c>
      <c r="F46" s="69"/>
      <c r="G46" s="70"/>
      <c r="H46" s="71"/>
      <c r="I46" s="66"/>
      <c r="J46" s="72"/>
      <c r="K46" s="66"/>
      <c r="M46" s="67" t="s">
        <v>1569</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73" t="str">
        <f t="shared" si="1"/>
        <v>520:0,66*3*0,6282</v>
      </c>
      <c r="BE46" s="53"/>
      <c r="BF46" s="53"/>
      <c r="BG46" s="53"/>
      <c r="BH46" s="53"/>
      <c r="BI46" s="53"/>
    </row>
    <row r="47" spans="1:104" x14ac:dyDescent="0.2">
      <c r="A47" s="54">
        <v>5</v>
      </c>
      <c r="B47" s="55" t="s">
        <v>557</v>
      </c>
      <c r="C47" s="56" t="s">
        <v>1570</v>
      </c>
      <c r="D47" s="57" t="s">
        <v>41</v>
      </c>
      <c r="E47" s="100">
        <v>1.0365</v>
      </c>
      <c r="F47" s="59">
        <v>0</v>
      </c>
      <c r="G47" s="60">
        <f>E47*F47</f>
        <v>0</v>
      </c>
      <c r="H47" s="61">
        <v>0.29017999999999999</v>
      </c>
      <c r="I47" s="62">
        <f>E47*H47</f>
        <v>0.30077156999999999</v>
      </c>
      <c r="J47" s="61">
        <v>0</v>
      </c>
      <c r="K47" s="62">
        <f>E47*J47</f>
        <v>0</v>
      </c>
      <c r="O47" s="53"/>
      <c r="Z47" s="53"/>
      <c r="AA47" s="53">
        <v>1</v>
      </c>
      <c r="AB47" s="53">
        <v>1</v>
      </c>
      <c r="AC47" s="53">
        <v>1</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G47</f>
        <v>0</v>
      </c>
      <c r="BA47" s="53"/>
      <c r="BB47" s="53"/>
      <c r="BC47" s="53"/>
      <c r="BD47" s="53"/>
      <c r="BE47" s="53"/>
      <c r="BF47" s="53"/>
      <c r="BG47" s="53"/>
      <c r="BH47" s="53"/>
      <c r="BI47" s="53"/>
      <c r="CA47" s="53">
        <v>1</v>
      </c>
      <c r="CB47" s="53">
        <v>1</v>
      </c>
      <c r="CZ47" s="16">
        <v>1</v>
      </c>
    </row>
    <row r="48" spans="1:104" ht="22.5" x14ac:dyDescent="0.2">
      <c r="A48" s="64"/>
      <c r="B48" s="65"/>
      <c r="C48" s="326" t="s">
        <v>559</v>
      </c>
      <c r="D48" s="327"/>
      <c r="E48" s="327"/>
      <c r="F48" s="327"/>
      <c r="G48" s="328"/>
      <c r="I48" s="66"/>
      <c r="K48" s="66"/>
      <c r="L48" s="67" t="s">
        <v>559</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ht="22.5" x14ac:dyDescent="0.2">
      <c r="A49" s="64"/>
      <c r="B49" s="65"/>
      <c r="C49" s="326" t="s">
        <v>560</v>
      </c>
      <c r="D49" s="327"/>
      <c r="E49" s="327"/>
      <c r="F49" s="327"/>
      <c r="G49" s="328"/>
      <c r="I49" s="66"/>
      <c r="K49" s="66"/>
      <c r="L49" s="67" t="s">
        <v>560</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64"/>
      <c r="B50" s="65"/>
      <c r="C50" s="326" t="s">
        <v>550</v>
      </c>
      <c r="D50" s="327"/>
      <c r="E50" s="327"/>
      <c r="F50" s="327"/>
      <c r="G50" s="328"/>
      <c r="I50" s="66"/>
      <c r="K50" s="66"/>
      <c r="L50" s="67" t="s">
        <v>550</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x14ac:dyDescent="0.2">
      <c r="A51" s="64"/>
      <c r="B51" s="65"/>
      <c r="C51" s="329" t="s">
        <v>561</v>
      </c>
      <c r="D51" s="330"/>
      <c r="E51" s="103">
        <v>1.0365</v>
      </c>
      <c r="F51" s="69"/>
      <c r="G51" s="70"/>
      <c r="H51" s="71"/>
      <c r="I51" s="66"/>
      <c r="J51" s="72"/>
      <c r="K51" s="66"/>
      <c r="M51" s="67" t="s">
        <v>561</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 xml:space="preserve">Součinitel tepelné vodivosti bez omítek (?) 0,29 W/mK </v>
      </c>
      <c r="BE51" s="53"/>
      <c r="BF51" s="53"/>
      <c r="BG51" s="53"/>
      <c r="BH51" s="53"/>
      <c r="BI51" s="53"/>
    </row>
    <row r="52" spans="1:104" x14ac:dyDescent="0.2">
      <c r="A52" s="54">
        <v>6</v>
      </c>
      <c r="B52" s="55" t="s">
        <v>565</v>
      </c>
      <c r="C52" s="56" t="s">
        <v>566</v>
      </c>
      <c r="D52" s="57" t="s">
        <v>41</v>
      </c>
      <c r="E52" s="100">
        <v>128.78559999999999</v>
      </c>
      <c r="F52" s="59">
        <v>0</v>
      </c>
      <c r="G52" s="60">
        <f>E52*F52</f>
        <v>0</v>
      </c>
      <c r="H52" s="61">
        <v>0.30319000000000002</v>
      </c>
      <c r="I52" s="62">
        <f>E52*H52</f>
        <v>39.046506063999999</v>
      </c>
      <c r="J52" s="61">
        <v>0</v>
      </c>
      <c r="K52" s="62">
        <f>E52*J52</f>
        <v>0</v>
      </c>
      <c r="O52" s="53"/>
      <c r="Z52" s="53"/>
      <c r="AA52" s="53">
        <v>1</v>
      </c>
      <c r="AB52" s="53">
        <v>1</v>
      </c>
      <c r="AC52" s="53">
        <v>1</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1</v>
      </c>
      <c r="CB52" s="53">
        <v>1</v>
      </c>
      <c r="CZ52" s="16">
        <v>1</v>
      </c>
    </row>
    <row r="53" spans="1:104" x14ac:dyDescent="0.2">
      <c r="A53" s="64"/>
      <c r="B53" s="65"/>
      <c r="C53" s="326"/>
      <c r="D53" s="327"/>
      <c r="E53" s="327"/>
      <c r="F53" s="327"/>
      <c r="G53" s="328"/>
      <c r="I53" s="66"/>
      <c r="K53" s="66"/>
      <c r="L53" s="67"/>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ht="22.5" x14ac:dyDescent="0.2">
      <c r="A54" s="64"/>
      <c r="B54" s="65"/>
      <c r="C54" s="326" t="s">
        <v>2654</v>
      </c>
      <c r="D54" s="327"/>
      <c r="E54" s="327"/>
      <c r="F54" s="327"/>
      <c r="G54" s="328"/>
      <c r="I54" s="66"/>
      <c r="K54" s="66"/>
      <c r="L54" s="67" t="s">
        <v>2654</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104" ht="22.5" x14ac:dyDescent="0.2">
      <c r="A55" s="64"/>
      <c r="B55" s="65"/>
      <c r="C55" s="326" t="s">
        <v>568</v>
      </c>
      <c r="D55" s="327"/>
      <c r="E55" s="327"/>
      <c r="F55" s="327"/>
      <c r="G55" s="328"/>
      <c r="I55" s="66"/>
      <c r="K55" s="66"/>
      <c r="L55" s="67" t="s">
        <v>568</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104" ht="25.5" x14ac:dyDescent="0.2">
      <c r="A56" s="64"/>
      <c r="B56" s="65"/>
      <c r="C56" s="329" t="s">
        <v>569</v>
      </c>
      <c r="D56" s="330"/>
      <c r="E56" s="103">
        <v>11.307600000000001</v>
      </c>
      <c r="F56" s="69"/>
      <c r="G56" s="70"/>
      <c r="H56" s="71"/>
      <c r="I56" s="66"/>
      <c r="J56" s="72"/>
      <c r="K56" s="66"/>
      <c r="M56" s="67" t="s">
        <v>569</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73" t="str">
        <f t="shared" ref="BD56:BD69" si="2">C55</f>
        <v>Součinitel tepelné vodivosti bez omítek (?) 0,108 W/mK, součinitel prostupu tepla s omítkami (U) 0,250 W/m?K.</v>
      </c>
      <c r="BE56" s="53"/>
      <c r="BF56" s="53"/>
      <c r="BG56" s="53"/>
      <c r="BH56" s="53"/>
      <c r="BI56" s="53"/>
    </row>
    <row r="57" spans="1:104" x14ac:dyDescent="0.2">
      <c r="A57" s="64"/>
      <c r="B57" s="65"/>
      <c r="C57" s="329" t="s">
        <v>570</v>
      </c>
      <c r="D57" s="330"/>
      <c r="E57" s="103">
        <v>31.755500000000001</v>
      </c>
      <c r="F57" s="69"/>
      <c r="G57" s="70"/>
      <c r="H57" s="71"/>
      <c r="I57" s="66"/>
      <c r="J57" s="72"/>
      <c r="K57" s="66"/>
      <c r="M57" s="67" t="s">
        <v>570</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 t="shared" si="2"/>
        <v>1np obvod :6*3*0,6282</v>
      </c>
      <c r="BE57" s="53"/>
      <c r="BF57" s="53"/>
      <c r="BG57" s="53"/>
      <c r="BH57" s="53"/>
      <c r="BI57" s="53"/>
    </row>
    <row r="58" spans="1:104" x14ac:dyDescent="0.2">
      <c r="A58" s="64"/>
      <c r="B58" s="65"/>
      <c r="C58" s="329" t="s">
        <v>571</v>
      </c>
      <c r="D58" s="330"/>
      <c r="E58" s="103">
        <v>48.321100000000001</v>
      </c>
      <c r="F58" s="69"/>
      <c r="G58" s="70"/>
      <c r="H58" s="71"/>
      <c r="I58" s="66"/>
      <c r="J58" s="72"/>
      <c r="K58" s="66"/>
      <c r="M58" s="67" t="s">
        <v>571</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73" t="str">
        <f t="shared" si="2"/>
        <v>16,85*3*0,6282</v>
      </c>
      <c r="BE58" s="53"/>
      <c r="BF58" s="53"/>
      <c r="BG58" s="53"/>
      <c r="BH58" s="53"/>
      <c r="BI58" s="53"/>
    </row>
    <row r="59" spans="1:104" x14ac:dyDescent="0.2">
      <c r="A59" s="64"/>
      <c r="B59" s="65"/>
      <c r="C59" s="329" t="s">
        <v>572</v>
      </c>
      <c r="D59" s="330"/>
      <c r="E59" s="103">
        <v>28.928599999999999</v>
      </c>
      <c r="F59" s="69"/>
      <c r="G59" s="70"/>
      <c r="H59" s="71"/>
      <c r="I59" s="66"/>
      <c r="J59" s="72"/>
      <c r="K59" s="66"/>
      <c r="M59" s="67" t="s">
        <v>572</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 t="shared" si="2"/>
        <v>25,64*3*0,6282</v>
      </c>
      <c r="BE59" s="53"/>
      <c r="BF59" s="53"/>
      <c r="BG59" s="53"/>
      <c r="BH59" s="53"/>
      <c r="BI59" s="53"/>
    </row>
    <row r="60" spans="1:104" x14ac:dyDescent="0.2">
      <c r="A60" s="64"/>
      <c r="B60" s="65"/>
      <c r="C60" s="329" t="s">
        <v>573</v>
      </c>
      <c r="D60" s="330"/>
      <c r="E60" s="103">
        <v>36.570700000000002</v>
      </c>
      <c r="F60" s="69"/>
      <c r="G60" s="70"/>
      <c r="H60" s="71"/>
      <c r="I60" s="66"/>
      <c r="J60" s="72"/>
      <c r="K60" s="66"/>
      <c r="M60" s="67" t="s">
        <v>573</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73" t="str">
        <f t="shared" si="2"/>
        <v>15,35*3*0,6282</v>
      </c>
      <c r="BE60" s="53"/>
      <c r="BF60" s="53"/>
      <c r="BG60" s="53"/>
      <c r="BH60" s="53"/>
      <c r="BI60" s="53"/>
    </row>
    <row r="61" spans="1:104" x14ac:dyDescent="0.2">
      <c r="A61" s="64"/>
      <c r="B61" s="65"/>
      <c r="C61" s="329" t="s">
        <v>574</v>
      </c>
      <c r="D61" s="330"/>
      <c r="E61" s="103">
        <v>3.7692000000000001</v>
      </c>
      <c r="F61" s="69"/>
      <c r="G61" s="70"/>
      <c r="H61" s="71"/>
      <c r="I61" s="66"/>
      <c r="J61" s="72"/>
      <c r="K61" s="66"/>
      <c r="M61" s="67" t="s">
        <v>574</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 t="shared" si="2"/>
        <v>19,405*3*0,6282</v>
      </c>
      <c r="BE61" s="53"/>
      <c r="BF61" s="53"/>
      <c r="BG61" s="53"/>
      <c r="BH61" s="53"/>
      <c r="BI61" s="53"/>
    </row>
    <row r="62" spans="1:104" x14ac:dyDescent="0.2">
      <c r="A62" s="64"/>
      <c r="B62" s="65"/>
      <c r="C62" s="329" t="s">
        <v>1572</v>
      </c>
      <c r="D62" s="330"/>
      <c r="E62" s="103">
        <v>-15.548</v>
      </c>
      <c r="F62" s="69"/>
      <c r="G62" s="70"/>
      <c r="H62" s="71"/>
      <c r="I62" s="66"/>
      <c r="J62" s="72"/>
      <c r="K62" s="66"/>
      <c r="M62" s="67" t="s">
        <v>1572</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73" t="str">
        <f t="shared" si="2"/>
        <v>2*3*0,6282</v>
      </c>
      <c r="BE62" s="53"/>
      <c r="BF62" s="53"/>
      <c r="BG62" s="53"/>
      <c r="BH62" s="53"/>
      <c r="BI62" s="53"/>
    </row>
    <row r="63" spans="1:104" x14ac:dyDescent="0.2">
      <c r="A63" s="64"/>
      <c r="B63" s="65"/>
      <c r="C63" s="329" t="s">
        <v>1573</v>
      </c>
      <c r="D63" s="330"/>
      <c r="E63" s="103">
        <v>-4.7744</v>
      </c>
      <c r="F63" s="69"/>
      <c r="G63" s="70"/>
      <c r="H63" s="71"/>
      <c r="I63" s="66"/>
      <c r="J63" s="72"/>
      <c r="K63" s="66"/>
      <c r="M63" s="67" t="s">
        <v>1573</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 t="shared" si="2"/>
        <v>odečtení otvorů :-1,5*1,5*11*0,6282</v>
      </c>
      <c r="BE63" s="53"/>
      <c r="BF63" s="53"/>
      <c r="BG63" s="53"/>
      <c r="BH63" s="53"/>
      <c r="BI63" s="53"/>
    </row>
    <row r="64" spans="1:104" x14ac:dyDescent="0.2">
      <c r="A64" s="64"/>
      <c r="B64" s="65"/>
      <c r="C64" s="329" t="s">
        <v>1574</v>
      </c>
      <c r="D64" s="330"/>
      <c r="E64" s="103">
        <v>-2.8826999999999998</v>
      </c>
      <c r="F64" s="69"/>
      <c r="G64" s="70"/>
      <c r="H64" s="71"/>
      <c r="I64" s="66"/>
      <c r="J64" s="72"/>
      <c r="K64" s="66"/>
      <c r="M64" s="67" t="s">
        <v>1574</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73" t="str">
        <f t="shared" si="2"/>
        <v>-1,06*2,39*3*0,6282</v>
      </c>
      <c r="BE64" s="53"/>
      <c r="BF64" s="53"/>
      <c r="BG64" s="53"/>
      <c r="BH64" s="53"/>
      <c r="BI64" s="53"/>
    </row>
    <row r="65" spans="1:104" x14ac:dyDescent="0.2">
      <c r="A65" s="64"/>
      <c r="B65" s="65"/>
      <c r="C65" s="329" t="s">
        <v>1575</v>
      </c>
      <c r="D65" s="330"/>
      <c r="E65" s="103">
        <v>-1.6960999999999999</v>
      </c>
      <c r="F65" s="69"/>
      <c r="G65" s="70"/>
      <c r="H65" s="71"/>
      <c r="I65" s="66"/>
      <c r="J65" s="72"/>
      <c r="K65" s="66"/>
      <c r="M65" s="67" t="s">
        <v>1575</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 t="shared" si="2"/>
        <v>-0,96*2,39*2*0,6282</v>
      </c>
      <c r="BE65" s="53"/>
      <c r="BF65" s="53"/>
      <c r="BG65" s="53"/>
      <c r="BH65" s="53"/>
      <c r="BI65" s="53"/>
    </row>
    <row r="66" spans="1:104" x14ac:dyDescent="0.2">
      <c r="A66" s="64"/>
      <c r="B66" s="65"/>
      <c r="C66" s="329" t="s">
        <v>1576</v>
      </c>
      <c r="D66" s="330"/>
      <c r="E66" s="103">
        <v>-1.3191999999999999</v>
      </c>
      <c r="F66" s="69"/>
      <c r="G66" s="70"/>
      <c r="H66" s="71"/>
      <c r="I66" s="66"/>
      <c r="J66" s="72"/>
      <c r="K66" s="66"/>
      <c r="M66" s="67" t="s">
        <v>1576</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73" t="str">
        <f t="shared" si="2"/>
        <v>-0,9*1,5*2*0,6282</v>
      </c>
      <c r="BE66" s="53"/>
      <c r="BF66" s="53"/>
      <c r="BG66" s="53"/>
      <c r="BH66" s="53"/>
      <c r="BI66" s="53"/>
    </row>
    <row r="67" spans="1:104" x14ac:dyDescent="0.2">
      <c r="A67" s="64"/>
      <c r="B67" s="65"/>
      <c r="C67" s="329" t="s">
        <v>576</v>
      </c>
      <c r="D67" s="330"/>
      <c r="E67" s="103">
        <v>-2.2614999999999998</v>
      </c>
      <c r="F67" s="69"/>
      <c r="G67" s="70"/>
      <c r="H67" s="71"/>
      <c r="I67" s="66"/>
      <c r="J67" s="72"/>
      <c r="K67" s="66"/>
      <c r="M67" s="67" t="s">
        <v>576</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 t="shared" si="2"/>
        <v>-0,7*1,5*2*0,6282</v>
      </c>
      <c r="BE67" s="53"/>
      <c r="BF67" s="53"/>
      <c r="BG67" s="53"/>
      <c r="BH67" s="53"/>
      <c r="BI67" s="53"/>
    </row>
    <row r="68" spans="1:104" x14ac:dyDescent="0.2">
      <c r="A68" s="64"/>
      <c r="B68" s="65"/>
      <c r="C68" s="329" t="s">
        <v>1577</v>
      </c>
      <c r="D68" s="330"/>
      <c r="E68" s="103">
        <v>-2.2545000000000002</v>
      </c>
      <c r="F68" s="69"/>
      <c r="G68" s="70"/>
      <c r="H68" s="71"/>
      <c r="I68" s="66"/>
      <c r="J68" s="72"/>
      <c r="K68" s="66"/>
      <c r="M68" s="67" t="s">
        <v>1577</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t="str">
        <f t="shared" si="2"/>
        <v>-2,4*1,5*0,6282</v>
      </c>
      <c r="BE68" s="53"/>
      <c r="BF68" s="53"/>
      <c r="BG68" s="53"/>
      <c r="BH68" s="53"/>
      <c r="BI68" s="53"/>
    </row>
    <row r="69" spans="1:104" x14ac:dyDescent="0.2">
      <c r="A69" s="64"/>
      <c r="B69" s="65"/>
      <c r="C69" s="329" t="s">
        <v>579</v>
      </c>
      <c r="D69" s="330"/>
      <c r="E69" s="103">
        <v>-1.1308</v>
      </c>
      <c r="F69" s="69"/>
      <c r="G69" s="70"/>
      <c r="H69" s="71"/>
      <c r="I69" s="66"/>
      <c r="J69" s="72"/>
      <c r="K69" s="66"/>
      <c r="M69" s="67" t="s">
        <v>579</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 t="shared" si="2"/>
        <v>-1,65*2,175*0,6282</v>
      </c>
      <c r="BE69" s="53"/>
      <c r="BF69" s="53"/>
      <c r="BG69" s="53"/>
      <c r="BH69" s="53"/>
      <c r="BI69" s="53"/>
    </row>
    <row r="70" spans="1:104" x14ac:dyDescent="0.2">
      <c r="A70" s="54">
        <v>7</v>
      </c>
      <c r="B70" s="55" t="s">
        <v>590</v>
      </c>
      <c r="C70" s="56" t="s">
        <v>1578</v>
      </c>
      <c r="D70" s="57" t="s">
        <v>281</v>
      </c>
      <c r="E70" s="100">
        <v>3.7692000000000001</v>
      </c>
      <c r="F70" s="59">
        <v>0</v>
      </c>
      <c r="G70" s="60">
        <f>E70*F70</f>
        <v>0</v>
      </c>
      <c r="H70" s="61">
        <v>1.7260000000000001E-2</v>
      </c>
      <c r="I70" s="62">
        <f>E70*H70</f>
        <v>6.5056392000000005E-2</v>
      </c>
      <c r="J70" s="61">
        <v>0</v>
      </c>
      <c r="K70" s="62">
        <f>E70*J70</f>
        <v>0</v>
      </c>
      <c r="O70" s="53"/>
      <c r="Z70" s="53"/>
      <c r="AA70" s="53">
        <v>1</v>
      </c>
      <c r="AB70" s="53">
        <v>1</v>
      </c>
      <c r="AC70" s="53">
        <v>1</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G70</f>
        <v>0</v>
      </c>
      <c r="BA70" s="53"/>
      <c r="BB70" s="53"/>
      <c r="BC70" s="53"/>
      <c r="BD70" s="53"/>
      <c r="BE70" s="53"/>
      <c r="BF70" s="53"/>
      <c r="BG70" s="53"/>
      <c r="BH70" s="53"/>
      <c r="BI70" s="53"/>
      <c r="CA70" s="53">
        <v>1</v>
      </c>
      <c r="CB70" s="53">
        <v>1</v>
      </c>
      <c r="CZ70" s="16">
        <v>1</v>
      </c>
    </row>
    <row r="71" spans="1:104" x14ac:dyDescent="0.2">
      <c r="A71" s="64"/>
      <c r="B71" s="65"/>
      <c r="C71" s="329" t="s">
        <v>297</v>
      </c>
      <c r="D71" s="330"/>
      <c r="E71" s="103">
        <v>3.7692000000000001</v>
      </c>
      <c r="F71" s="69"/>
      <c r="G71" s="70"/>
      <c r="H71" s="71"/>
      <c r="I71" s="66"/>
      <c r="J71" s="72"/>
      <c r="K71" s="66"/>
      <c r="M71" s="67" t="s">
        <v>297</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C70</f>
        <v xml:space="preserve">Překlad  plochý 115x71x1000 mm </v>
      </c>
      <c r="BE71" s="53"/>
      <c r="BF71" s="53"/>
      <c r="BG71" s="53"/>
      <c r="BH71" s="53"/>
      <c r="BI71" s="53"/>
    </row>
    <row r="72" spans="1:104" x14ac:dyDescent="0.2">
      <c r="A72" s="54">
        <v>8</v>
      </c>
      <c r="B72" s="55" t="s">
        <v>593</v>
      </c>
      <c r="C72" s="56" t="s">
        <v>594</v>
      </c>
      <c r="D72" s="57" t="s">
        <v>281</v>
      </c>
      <c r="E72" s="100">
        <v>5.0255999999999998</v>
      </c>
      <c r="F72" s="59">
        <v>0</v>
      </c>
      <c r="G72" s="60">
        <f>E72*F72</f>
        <v>0</v>
      </c>
      <c r="H72" s="61">
        <v>2.2880000000000001E-2</v>
      </c>
      <c r="I72" s="62">
        <f>E72*H72</f>
        <v>0.114985728</v>
      </c>
      <c r="J72" s="61">
        <v>0</v>
      </c>
      <c r="K72" s="62">
        <f>E72*J72</f>
        <v>0</v>
      </c>
      <c r="O72" s="53"/>
      <c r="Z72" s="53"/>
      <c r="AA72" s="53">
        <v>1</v>
      </c>
      <c r="AB72" s="53">
        <v>1</v>
      </c>
      <c r="AC72" s="53">
        <v>1</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G72</f>
        <v>0</v>
      </c>
      <c r="BA72" s="53"/>
      <c r="BB72" s="53"/>
      <c r="BC72" s="53"/>
      <c r="BD72" s="53"/>
      <c r="BE72" s="53"/>
      <c r="BF72" s="53"/>
      <c r="BG72" s="53"/>
      <c r="BH72" s="53"/>
      <c r="BI72" s="53"/>
      <c r="CA72" s="53">
        <v>1</v>
      </c>
      <c r="CB72" s="53">
        <v>1</v>
      </c>
      <c r="CZ72" s="16">
        <v>1</v>
      </c>
    </row>
    <row r="73" spans="1:104" x14ac:dyDescent="0.2">
      <c r="A73" s="64"/>
      <c r="B73" s="65"/>
      <c r="C73" s="329" t="s">
        <v>621</v>
      </c>
      <c r="D73" s="330"/>
      <c r="E73" s="103">
        <v>5.0255999999999998</v>
      </c>
      <c r="F73" s="69"/>
      <c r="G73" s="70"/>
      <c r="H73" s="71"/>
      <c r="I73" s="66"/>
      <c r="J73" s="72"/>
      <c r="K73" s="66"/>
      <c r="M73" s="67" t="s">
        <v>621</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C72</f>
        <v xml:space="preserve">Překlad plochý 115x71x1250 mm </v>
      </c>
      <c r="BE73" s="53"/>
      <c r="BF73" s="53"/>
      <c r="BG73" s="53"/>
      <c r="BH73" s="53"/>
      <c r="BI73" s="53"/>
    </row>
    <row r="74" spans="1:104" x14ac:dyDescent="0.2">
      <c r="A74" s="54">
        <v>9</v>
      </c>
      <c r="B74" s="55" t="s">
        <v>599</v>
      </c>
      <c r="C74" s="56" t="s">
        <v>600</v>
      </c>
      <c r="D74" s="57" t="s">
        <v>281</v>
      </c>
      <c r="E74" s="100">
        <v>0.62819999999999998</v>
      </c>
      <c r="F74" s="59">
        <v>0</v>
      </c>
      <c r="G74" s="60">
        <f>E74*F74</f>
        <v>0</v>
      </c>
      <c r="H74" s="61">
        <v>1.9619999999999999E-2</v>
      </c>
      <c r="I74" s="62">
        <f>E74*H74</f>
        <v>1.2325283999999999E-2</v>
      </c>
      <c r="J74" s="61">
        <v>0</v>
      </c>
      <c r="K74" s="62">
        <f>E74*J74</f>
        <v>0</v>
      </c>
      <c r="O74" s="53"/>
      <c r="Z74" s="53"/>
      <c r="AA74" s="53">
        <v>1</v>
      </c>
      <c r="AB74" s="53">
        <v>1</v>
      </c>
      <c r="AC74" s="53">
        <v>1</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1</v>
      </c>
      <c r="CB74" s="53">
        <v>1</v>
      </c>
      <c r="CZ74" s="16">
        <v>1</v>
      </c>
    </row>
    <row r="75" spans="1:104" x14ac:dyDescent="0.2">
      <c r="A75" s="64"/>
      <c r="B75" s="65"/>
      <c r="C75" s="329" t="s">
        <v>598</v>
      </c>
      <c r="D75" s="330"/>
      <c r="E75" s="103">
        <v>0.62819999999999998</v>
      </c>
      <c r="F75" s="69"/>
      <c r="G75" s="70"/>
      <c r="H75" s="71"/>
      <c r="I75" s="66"/>
      <c r="J75" s="72"/>
      <c r="K75" s="66"/>
      <c r="M75" s="67" t="s">
        <v>598</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 xml:space="preserve">Překlad plochý 145x71x1000 mm </v>
      </c>
      <c r="BE75" s="53"/>
      <c r="BF75" s="53"/>
      <c r="BG75" s="53"/>
      <c r="BH75" s="53"/>
      <c r="BI75" s="53"/>
    </row>
    <row r="76" spans="1:104" x14ac:dyDescent="0.2">
      <c r="A76" s="54">
        <v>10</v>
      </c>
      <c r="B76" s="55" t="s">
        <v>601</v>
      </c>
      <c r="C76" s="56" t="s">
        <v>1579</v>
      </c>
      <c r="D76" s="57" t="s">
        <v>281</v>
      </c>
      <c r="E76" s="100">
        <v>0.62819999999999998</v>
      </c>
      <c r="F76" s="59">
        <v>0</v>
      </c>
      <c r="G76" s="60">
        <f>E76*F76</f>
        <v>0</v>
      </c>
      <c r="H76" s="61">
        <v>2.5749999999999999E-2</v>
      </c>
      <c r="I76" s="62">
        <f>E76*H76</f>
        <v>1.617615E-2</v>
      </c>
      <c r="J76" s="61">
        <v>0</v>
      </c>
      <c r="K76" s="62">
        <f>E76*J76</f>
        <v>0</v>
      </c>
      <c r="O76" s="53"/>
      <c r="Z76" s="53"/>
      <c r="AA76" s="53">
        <v>1</v>
      </c>
      <c r="AB76" s="53">
        <v>1</v>
      </c>
      <c r="AC76" s="53">
        <v>1</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1</v>
      </c>
      <c r="CB76" s="53">
        <v>1</v>
      </c>
      <c r="CZ76" s="16">
        <v>1</v>
      </c>
    </row>
    <row r="77" spans="1:104" x14ac:dyDescent="0.2">
      <c r="A77" s="64"/>
      <c r="B77" s="65"/>
      <c r="C77" s="329" t="s">
        <v>598</v>
      </c>
      <c r="D77" s="330"/>
      <c r="E77" s="103">
        <v>0.62819999999999998</v>
      </c>
      <c r="F77" s="69"/>
      <c r="G77" s="70"/>
      <c r="H77" s="71"/>
      <c r="I77" s="66"/>
      <c r="J77" s="72"/>
      <c r="K77" s="66"/>
      <c r="M77" s="67" t="s">
        <v>598</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C76</f>
        <v xml:space="preserve">Překlad  plochý 145x71x1250 mm </v>
      </c>
      <c r="BE77" s="53"/>
      <c r="BF77" s="53"/>
      <c r="BG77" s="53"/>
      <c r="BH77" s="53"/>
      <c r="BI77" s="53"/>
    </row>
    <row r="78" spans="1:104" x14ac:dyDescent="0.2">
      <c r="A78" s="54">
        <v>11</v>
      </c>
      <c r="B78" s="55" t="s">
        <v>605</v>
      </c>
      <c r="C78" s="56" t="s">
        <v>606</v>
      </c>
      <c r="D78" s="57" t="s">
        <v>281</v>
      </c>
      <c r="E78" s="100">
        <v>7.5384000000000002</v>
      </c>
      <c r="F78" s="59">
        <v>0</v>
      </c>
      <c r="G78" s="60">
        <f>E78*F78</f>
        <v>0</v>
      </c>
      <c r="H78" s="61">
        <v>3.637E-2</v>
      </c>
      <c r="I78" s="62">
        <f>E78*H78</f>
        <v>0.27417160800000001</v>
      </c>
      <c r="J78" s="61">
        <v>0</v>
      </c>
      <c r="K78" s="62">
        <f>E78*J78</f>
        <v>0</v>
      </c>
      <c r="O78" s="53"/>
      <c r="Z78" s="53"/>
      <c r="AA78" s="53">
        <v>1</v>
      </c>
      <c r="AB78" s="53">
        <v>1</v>
      </c>
      <c r="AC78" s="53">
        <v>1</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1</v>
      </c>
      <c r="CB78" s="53">
        <v>1</v>
      </c>
      <c r="CZ78" s="16">
        <v>1</v>
      </c>
    </row>
    <row r="79" spans="1:104" x14ac:dyDescent="0.2">
      <c r="A79" s="64"/>
      <c r="B79" s="65"/>
      <c r="C79" s="329" t="s">
        <v>1580</v>
      </c>
      <c r="D79" s="330"/>
      <c r="E79" s="103">
        <v>7.5384000000000002</v>
      </c>
      <c r="F79" s="69"/>
      <c r="G79" s="70"/>
      <c r="H79" s="71"/>
      <c r="I79" s="66"/>
      <c r="J79" s="72"/>
      <c r="K79" s="66"/>
      <c r="M79" s="67" t="s">
        <v>1580</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C78</f>
        <v xml:space="preserve">Překlad 7 vysoký 70x238x1000 mm </v>
      </c>
      <c r="BE79" s="53"/>
      <c r="BF79" s="53"/>
      <c r="BG79" s="53"/>
      <c r="BH79" s="53"/>
      <c r="BI79" s="53"/>
    </row>
    <row r="80" spans="1:104" x14ac:dyDescent="0.2">
      <c r="A80" s="54">
        <v>12</v>
      </c>
      <c r="B80" s="55" t="s">
        <v>607</v>
      </c>
      <c r="C80" s="56" t="s">
        <v>608</v>
      </c>
      <c r="D80" s="57" t="s">
        <v>281</v>
      </c>
      <c r="E80" s="100">
        <v>26.384399999999999</v>
      </c>
      <c r="F80" s="59">
        <v>0</v>
      </c>
      <c r="G80" s="60">
        <f>E80*F80</f>
        <v>0</v>
      </c>
      <c r="H80" s="61">
        <v>4.5289999999999997E-2</v>
      </c>
      <c r="I80" s="62">
        <f>E80*H80</f>
        <v>1.1949494759999999</v>
      </c>
      <c r="J80" s="61">
        <v>0</v>
      </c>
      <c r="K80" s="62">
        <f>E80*J80</f>
        <v>0</v>
      </c>
      <c r="O80" s="53"/>
      <c r="Z80" s="53"/>
      <c r="AA80" s="53">
        <v>1</v>
      </c>
      <c r="AB80" s="53">
        <v>1</v>
      </c>
      <c r="AC80" s="53">
        <v>1</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G80</f>
        <v>0</v>
      </c>
      <c r="BA80" s="53"/>
      <c r="BB80" s="53"/>
      <c r="BC80" s="53"/>
      <c r="BD80" s="53"/>
      <c r="BE80" s="53"/>
      <c r="BF80" s="53"/>
      <c r="BG80" s="53"/>
      <c r="BH80" s="53"/>
      <c r="BI80" s="53"/>
      <c r="CA80" s="53">
        <v>1</v>
      </c>
      <c r="CB80" s="53">
        <v>1</v>
      </c>
      <c r="CZ80" s="16">
        <v>1</v>
      </c>
    </row>
    <row r="81" spans="1:104" x14ac:dyDescent="0.2">
      <c r="A81" s="64"/>
      <c r="B81" s="65"/>
      <c r="C81" s="329" t="s">
        <v>1581</v>
      </c>
      <c r="D81" s="330"/>
      <c r="E81" s="103">
        <v>26.384399999999999</v>
      </c>
      <c r="F81" s="69"/>
      <c r="G81" s="70"/>
      <c r="H81" s="71"/>
      <c r="I81" s="66"/>
      <c r="J81" s="72"/>
      <c r="K81" s="66"/>
      <c r="M81" s="67" t="s">
        <v>1581</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 xml:space="preserve">Překlad 7 vysoký 70x238x1250 mm </v>
      </c>
      <c r="BE81" s="53"/>
      <c r="BF81" s="53"/>
      <c r="BG81" s="53"/>
      <c r="BH81" s="53"/>
      <c r="BI81" s="53"/>
    </row>
    <row r="82" spans="1:104" x14ac:dyDescent="0.2">
      <c r="A82" s="54">
        <v>13</v>
      </c>
      <c r="B82" s="55" t="s">
        <v>610</v>
      </c>
      <c r="C82" s="56" t="s">
        <v>611</v>
      </c>
      <c r="D82" s="57" t="s">
        <v>281</v>
      </c>
      <c r="E82" s="100">
        <v>3.141</v>
      </c>
      <c r="F82" s="59">
        <v>0</v>
      </c>
      <c r="G82" s="60">
        <f>E82*F82</f>
        <v>0</v>
      </c>
      <c r="H82" s="61">
        <v>5.4219999999999997E-2</v>
      </c>
      <c r="I82" s="62">
        <f>E82*H82</f>
        <v>0.17030502</v>
      </c>
      <c r="J82" s="61">
        <v>0</v>
      </c>
      <c r="K82" s="62">
        <f>E82*J82</f>
        <v>0</v>
      </c>
      <c r="O82" s="53"/>
      <c r="Z82" s="53"/>
      <c r="AA82" s="53">
        <v>1</v>
      </c>
      <c r="AB82" s="53">
        <v>1</v>
      </c>
      <c r="AC82" s="53">
        <v>1</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G82</f>
        <v>0</v>
      </c>
      <c r="BA82" s="53"/>
      <c r="BB82" s="53"/>
      <c r="BC82" s="53"/>
      <c r="BD82" s="53"/>
      <c r="BE82" s="53"/>
      <c r="BF82" s="53"/>
      <c r="BG82" s="53"/>
      <c r="BH82" s="53"/>
      <c r="BI82" s="53"/>
      <c r="CA82" s="53">
        <v>1</v>
      </c>
      <c r="CB82" s="53">
        <v>1</v>
      </c>
      <c r="CZ82" s="16">
        <v>1</v>
      </c>
    </row>
    <row r="83" spans="1:104" x14ac:dyDescent="0.2">
      <c r="A83" s="64"/>
      <c r="B83" s="65"/>
      <c r="C83" s="329" t="s">
        <v>295</v>
      </c>
      <c r="D83" s="330"/>
      <c r="E83" s="103">
        <v>3.141</v>
      </c>
      <c r="F83" s="69"/>
      <c r="G83" s="70"/>
      <c r="H83" s="71"/>
      <c r="I83" s="66"/>
      <c r="J83" s="72"/>
      <c r="K83" s="66"/>
      <c r="M83" s="67" t="s">
        <v>295</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t="str">
        <f>C82</f>
        <v xml:space="preserve">Překlad 7 vysoký 70x238x1500 mm </v>
      </c>
      <c r="BE83" s="53"/>
      <c r="BF83" s="53"/>
      <c r="BG83" s="53"/>
      <c r="BH83" s="53"/>
      <c r="BI83" s="53"/>
    </row>
    <row r="84" spans="1:104" x14ac:dyDescent="0.2">
      <c r="A84" s="54">
        <v>14</v>
      </c>
      <c r="B84" s="55" t="s">
        <v>613</v>
      </c>
      <c r="C84" s="56" t="s">
        <v>614</v>
      </c>
      <c r="D84" s="57" t="s">
        <v>281</v>
      </c>
      <c r="E84" s="100">
        <v>18.846</v>
      </c>
      <c r="F84" s="59">
        <v>0</v>
      </c>
      <c r="G84" s="60">
        <f>E84*F84</f>
        <v>0</v>
      </c>
      <c r="H84" s="61">
        <v>6.3140000000000002E-2</v>
      </c>
      <c r="I84" s="62">
        <f>E84*H84</f>
        <v>1.1899364400000001</v>
      </c>
      <c r="J84" s="61">
        <v>0</v>
      </c>
      <c r="K84" s="62">
        <f>E84*J84</f>
        <v>0</v>
      </c>
      <c r="O84" s="53"/>
      <c r="Z84" s="53"/>
      <c r="AA84" s="53">
        <v>1</v>
      </c>
      <c r="AB84" s="53">
        <v>1</v>
      </c>
      <c r="AC84" s="53">
        <v>1</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1</v>
      </c>
      <c r="CB84" s="53">
        <v>1</v>
      </c>
      <c r="CZ84" s="16">
        <v>1</v>
      </c>
    </row>
    <row r="85" spans="1:104" x14ac:dyDescent="0.2">
      <c r="A85" s="64"/>
      <c r="B85" s="65"/>
      <c r="C85" s="329" t="s">
        <v>1582</v>
      </c>
      <c r="D85" s="330"/>
      <c r="E85" s="103">
        <v>18.846</v>
      </c>
      <c r="F85" s="69"/>
      <c r="G85" s="70"/>
      <c r="H85" s="71"/>
      <c r="I85" s="66"/>
      <c r="J85" s="72"/>
      <c r="K85" s="66"/>
      <c r="M85" s="67" t="s">
        <v>1582</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 xml:space="preserve">Překlad 7 vysoký 70x238x1750 mm </v>
      </c>
      <c r="BE85" s="53"/>
      <c r="BF85" s="53"/>
      <c r="BG85" s="53"/>
      <c r="BH85" s="53"/>
      <c r="BI85" s="53"/>
    </row>
    <row r="86" spans="1:104" x14ac:dyDescent="0.2">
      <c r="A86" s="54">
        <v>15</v>
      </c>
      <c r="B86" s="55" t="s">
        <v>619</v>
      </c>
      <c r="C86" s="56" t="s">
        <v>620</v>
      </c>
      <c r="D86" s="57" t="s">
        <v>281</v>
      </c>
      <c r="E86" s="100">
        <v>3.141</v>
      </c>
      <c r="F86" s="59">
        <v>0</v>
      </c>
      <c r="G86" s="60">
        <f>E86*F86</f>
        <v>0</v>
      </c>
      <c r="H86" s="61">
        <v>8.1059999999999993E-2</v>
      </c>
      <c r="I86" s="62">
        <f>E86*H86</f>
        <v>0.25460945999999995</v>
      </c>
      <c r="J86" s="61">
        <v>0</v>
      </c>
      <c r="K86" s="62">
        <f>E86*J86</f>
        <v>0</v>
      </c>
      <c r="O86" s="53"/>
      <c r="Z86" s="53"/>
      <c r="AA86" s="53">
        <v>1</v>
      </c>
      <c r="AB86" s="53">
        <v>1</v>
      </c>
      <c r="AC86" s="53">
        <v>1</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1</v>
      </c>
      <c r="CB86" s="53">
        <v>1</v>
      </c>
      <c r="CZ86" s="16">
        <v>1</v>
      </c>
    </row>
    <row r="87" spans="1:104" x14ac:dyDescent="0.2">
      <c r="A87" s="64"/>
      <c r="B87" s="65"/>
      <c r="C87" s="329" t="s">
        <v>295</v>
      </c>
      <c r="D87" s="330"/>
      <c r="E87" s="103">
        <v>3.141</v>
      </c>
      <c r="F87" s="69"/>
      <c r="G87" s="70"/>
      <c r="H87" s="71"/>
      <c r="I87" s="66"/>
      <c r="J87" s="72"/>
      <c r="K87" s="66"/>
      <c r="M87" s="67" t="s">
        <v>295</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 xml:space="preserve">Překlad 7 vysoký 70x238x2250 mm </v>
      </c>
      <c r="BE87" s="53"/>
      <c r="BF87" s="53"/>
      <c r="BG87" s="53"/>
      <c r="BH87" s="53"/>
      <c r="BI87" s="53"/>
    </row>
    <row r="88" spans="1:104" x14ac:dyDescent="0.2">
      <c r="A88" s="54">
        <v>16</v>
      </c>
      <c r="B88" s="55" t="s">
        <v>622</v>
      </c>
      <c r="C88" s="56" t="s">
        <v>623</v>
      </c>
      <c r="D88" s="57" t="s">
        <v>281</v>
      </c>
      <c r="E88" s="100">
        <v>18.846</v>
      </c>
      <c r="F88" s="59">
        <v>0</v>
      </c>
      <c r="G88" s="60">
        <f>E88*F88</f>
        <v>0</v>
      </c>
      <c r="H88" s="61">
        <v>0.10784000000000001</v>
      </c>
      <c r="I88" s="62">
        <f>E88*H88</f>
        <v>2.03235264</v>
      </c>
      <c r="J88" s="61">
        <v>0</v>
      </c>
      <c r="K88" s="62">
        <f>E88*J88</f>
        <v>0</v>
      </c>
      <c r="O88" s="53"/>
      <c r="Z88" s="53"/>
      <c r="AA88" s="53">
        <v>1</v>
      </c>
      <c r="AB88" s="53">
        <v>1</v>
      </c>
      <c r="AC88" s="53">
        <v>1</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1</v>
      </c>
      <c r="CB88" s="53">
        <v>1</v>
      </c>
      <c r="CZ88" s="16">
        <v>1</v>
      </c>
    </row>
    <row r="89" spans="1:104" x14ac:dyDescent="0.2">
      <c r="A89" s="64"/>
      <c r="B89" s="65"/>
      <c r="C89" s="329" t="s">
        <v>1582</v>
      </c>
      <c r="D89" s="330"/>
      <c r="E89" s="103">
        <v>18.846</v>
      </c>
      <c r="F89" s="69"/>
      <c r="G89" s="70"/>
      <c r="H89" s="71"/>
      <c r="I89" s="66"/>
      <c r="J89" s="72"/>
      <c r="K89" s="66"/>
      <c r="M89" s="67" t="s">
        <v>1582</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73" t="str">
        <f>C88</f>
        <v xml:space="preserve">Překlad 7 vysoký 70x238x3000 mm </v>
      </c>
      <c r="BE89" s="53"/>
      <c r="BF89" s="53"/>
      <c r="BG89" s="53"/>
      <c r="BH89" s="53"/>
      <c r="BI89" s="53"/>
    </row>
    <row r="90" spans="1:104" x14ac:dyDescent="0.2">
      <c r="A90" s="54">
        <v>17</v>
      </c>
      <c r="B90" s="55" t="s">
        <v>624</v>
      </c>
      <c r="C90" s="56" t="s">
        <v>625</v>
      </c>
      <c r="D90" s="57" t="s">
        <v>70</v>
      </c>
      <c r="E90" s="100">
        <v>0.26129999999999998</v>
      </c>
      <c r="F90" s="59">
        <v>0</v>
      </c>
      <c r="G90" s="60">
        <f>E90*F90</f>
        <v>0</v>
      </c>
      <c r="H90" s="61">
        <v>2.52501</v>
      </c>
      <c r="I90" s="62">
        <f>E90*H90</f>
        <v>0.65978511299999998</v>
      </c>
      <c r="J90" s="61">
        <v>0</v>
      </c>
      <c r="K90" s="62">
        <f>E90*J90</f>
        <v>0</v>
      </c>
      <c r="O90" s="53"/>
      <c r="Z90" s="53"/>
      <c r="AA90" s="53">
        <v>1</v>
      </c>
      <c r="AB90" s="53">
        <v>1</v>
      </c>
      <c r="AC90" s="53">
        <v>1</v>
      </c>
      <c r="AD90" s="53"/>
      <c r="AE90" s="53"/>
      <c r="AF90" s="53"/>
      <c r="AG90" s="53"/>
      <c r="AH90" s="53"/>
      <c r="AI90" s="53"/>
      <c r="AJ90" s="53"/>
      <c r="AK90" s="53"/>
      <c r="AL90" s="53"/>
      <c r="AM90" s="53"/>
      <c r="AN90" s="53"/>
      <c r="AO90" s="53"/>
      <c r="AP90" s="53"/>
      <c r="AQ90" s="53"/>
      <c r="AR90" s="53"/>
      <c r="AS90" s="53"/>
      <c r="AT90" s="53"/>
      <c r="AU90" s="53"/>
      <c r="AV90" s="53"/>
      <c r="AW90" s="53"/>
      <c r="AX90" s="53"/>
      <c r="AY90" s="53"/>
      <c r="AZ90" s="63">
        <f>G90</f>
        <v>0</v>
      </c>
      <c r="BA90" s="53"/>
      <c r="BB90" s="53"/>
      <c r="BC90" s="53"/>
      <c r="BD90" s="53"/>
      <c r="BE90" s="53"/>
      <c r="BF90" s="53"/>
      <c r="BG90" s="53"/>
      <c r="BH90" s="53"/>
      <c r="BI90" s="53"/>
      <c r="CA90" s="53">
        <v>1</v>
      </c>
      <c r="CB90" s="53">
        <v>1</v>
      </c>
      <c r="CZ90" s="16">
        <v>1</v>
      </c>
    </row>
    <row r="91" spans="1:104" x14ac:dyDescent="0.2">
      <c r="A91" s="64"/>
      <c r="B91" s="65"/>
      <c r="C91" s="329" t="s">
        <v>626</v>
      </c>
      <c r="D91" s="330"/>
      <c r="E91" s="103">
        <v>0.12659999999999999</v>
      </c>
      <c r="F91" s="69"/>
      <c r="G91" s="70"/>
      <c r="H91" s="71"/>
      <c r="I91" s="66"/>
      <c r="J91" s="72"/>
      <c r="K91" s="66"/>
      <c r="M91" s="67" t="s">
        <v>626</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73" t="str">
        <f>C90</f>
        <v xml:space="preserve">Beton překladů železový  C 25/30 </v>
      </c>
      <c r="BE91" s="53"/>
      <c r="BF91" s="53"/>
      <c r="BG91" s="53"/>
      <c r="BH91" s="53"/>
      <c r="BI91" s="53"/>
    </row>
    <row r="92" spans="1:104" x14ac:dyDescent="0.2">
      <c r="A92" s="64"/>
      <c r="B92" s="65"/>
      <c r="C92" s="329" t="s">
        <v>627</v>
      </c>
      <c r="D92" s="330"/>
      <c r="E92" s="103">
        <v>6.1199999999999997E-2</v>
      </c>
      <c r="F92" s="69"/>
      <c r="G92" s="70"/>
      <c r="H92" s="71"/>
      <c r="I92" s="66"/>
      <c r="J92" s="72"/>
      <c r="K92" s="66"/>
      <c r="M92" s="67" t="s">
        <v>627</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73" t="str">
        <f>C91</f>
        <v>3,1*0,25*0,26*0,6282</v>
      </c>
      <c r="BE92" s="53"/>
      <c r="BF92" s="53"/>
      <c r="BG92" s="53"/>
      <c r="BH92" s="53"/>
      <c r="BI92" s="53"/>
    </row>
    <row r="93" spans="1:104" x14ac:dyDescent="0.2">
      <c r="A93" s="64"/>
      <c r="B93" s="65"/>
      <c r="C93" s="329" t="s">
        <v>628</v>
      </c>
      <c r="D93" s="330"/>
      <c r="E93" s="103">
        <v>7.3499999999999996E-2</v>
      </c>
      <c r="F93" s="69"/>
      <c r="G93" s="70"/>
      <c r="H93" s="71"/>
      <c r="I93" s="66"/>
      <c r="J93" s="72"/>
      <c r="K93" s="66"/>
      <c r="M93" s="67" t="s">
        <v>628</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73" t="str">
        <f>C92</f>
        <v>1,5*0,25*0,26*0,6282</v>
      </c>
      <c r="BE93" s="53"/>
      <c r="BF93" s="53"/>
      <c r="BG93" s="53"/>
      <c r="BH93" s="53"/>
      <c r="BI93" s="53"/>
    </row>
    <row r="94" spans="1:104" x14ac:dyDescent="0.2">
      <c r="A94" s="54">
        <v>18</v>
      </c>
      <c r="B94" s="55" t="s">
        <v>629</v>
      </c>
      <c r="C94" s="56" t="s">
        <v>630</v>
      </c>
      <c r="D94" s="57" t="s">
        <v>41</v>
      </c>
      <c r="E94" s="100">
        <v>0.11310000000000001</v>
      </c>
      <c r="F94" s="59">
        <v>0</v>
      </c>
      <c r="G94" s="60">
        <f>E94*F94</f>
        <v>0</v>
      </c>
      <c r="H94" s="61">
        <v>8.8400000000000006E-3</v>
      </c>
      <c r="I94" s="62">
        <f>E94*H94</f>
        <v>9.9980400000000019E-4</v>
      </c>
      <c r="J94" s="61">
        <v>0</v>
      </c>
      <c r="K94" s="62">
        <f>E94*J94</f>
        <v>0</v>
      </c>
      <c r="O94" s="53"/>
      <c r="Z94" s="53"/>
      <c r="AA94" s="53">
        <v>1</v>
      </c>
      <c r="AB94" s="53">
        <v>1</v>
      </c>
      <c r="AC94" s="53">
        <v>1</v>
      </c>
      <c r="AD94" s="53"/>
      <c r="AE94" s="53"/>
      <c r="AF94" s="53"/>
      <c r="AG94" s="53"/>
      <c r="AH94" s="53"/>
      <c r="AI94" s="53"/>
      <c r="AJ94" s="53"/>
      <c r="AK94" s="53"/>
      <c r="AL94" s="53"/>
      <c r="AM94" s="53"/>
      <c r="AN94" s="53"/>
      <c r="AO94" s="53"/>
      <c r="AP94" s="53"/>
      <c r="AQ94" s="53"/>
      <c r="AR94" s="53"/>
      <c r="AS94" s="53"/>
      <c r="AT94" s="53"/>
      <c r="AU94" s="53"/>
      <c r="AV94" s="53"/>
      <c r="AW94" s="53"/>
      <c r="AX94" s="53"/>
      <c r="AY94" s="53"/>
      <c r="AZ94" s="63">
        <f>G94</f>
        <v>0</v>
      </c>
      <c r="BA94" s="53"/>
      <c r="BB94" s="53"/>
      <c r="BC94" s="53"/>
      <c r="BD94" s="53"/>
      <c r="BE94" s="53"/>
      <c r="BF94" s="53"/>
      <c r="BG94" s="53"/>
      <c r="BH94" s="53"/>
      <c r="BI94" s="53"/>
      <c r="CA94" s="53">
        <v>1</v>
      </c>
      <c r="CB94" s="53">
        <v>1</v>
      </c>
      <c r="CZ94" s="16">
        <v>1</v>
      </c>
    </row>
    <row r="95" spans="1:104" x14ac:dyDescent="0.2">
      <c r="A95" s="64"/>
      <c r="B95" s="65"/>
      <c r="C95" s="329" t="s">
        <v>631</v>
      </c>
      <c r="D95" s="330"/>
      <c r="E95" s="103">
        <v>0.11310000000000001</v>
      </c>
      <c r="F95" s="69"/>
      <c r="G95" s="70"/>
      <c r="H95" s="71"/>
      <c r="I95" s="66"/>
      <c r="J95" s="72"/>
      <c r="K95" s="66"/>
      <c r="M95" s="67" t="s">
        <v>631</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73" t="str">
        <f>C94</f>
        <v xml:space="preserve">Bednění překladů - zřízení </v>
      </c>
      <c r="BE95" s="53"/>
      <c r="BF95" s="53"/>
      <c r="BG95" s="53"/>
      <c r="BH95" s="53"/>
      <c r="BI95" s="53"/>
    </row>
    <row r="96" spans="1:104" x14ac:dyDescent="0.2">
      <c r="A96" s="54">
        <v>19</v>
      </c>
      <c r="B96" s="55" t="s">
        <v>632</v>
      </c>
      <c r="C96" s="56" t="s">
        <v>633</v>
      </c>
      <c r="D96" s="57" t="s">
        <v>41</v>
      </c>
      <c r="E96" s="100">
        <v>0.11310000000000001</v>
      </c>
      <c r="F96" s="59">
        <v>0</v>
      </c>
      <c r="G96" s="60">
        <f>E96*F96</f>
        <v>0</v>
      </c>
      <c r="H96" s="61">
        <v>0</v>
      </c>
      <c r="I96" s="62">
        <f>E96*H96</f>
        <v>0</v>
      </c>
      <c r="J96" s="61">
        <v>0</v>
      </c>
      <c r="K96" s="62">
        <f>E96*J96</f>
        <v>0</v>
      </c>
      <c r="O96" s="53"/>
      <c r="Z96" s="53"/>
      <c r="AA96" s="53">
        <v>1</v>
      </c>
      <c r="AB96" s="53">
        <v>1</v>
      </c>
      <c r="AC96" s="53">
        <v>1</v>
      </c>
      <c r="AD96" s="53"/>
      <c r="AE96" s="53"/>
      <c r="AF96" s="53"/>
      <c r="AG96" s="53"/>
      <c r="AH96" s="53"/>
      <c r="AI96" s="53"/>
      <c r="AJ96" s="53"/>
      <c r="AK96" s="53"/>
      <c r="AL96" s="53"/>
      <c r="AM96" s="53"/>
      <c r="AN96" s="53"/>
      <c r="AO96" s="53"/>
      <c r="AP96" s="53"/>
      <c r="AQ96" s="53"/>
      <c r="AR96" s="53"/>
      <c r="AS96" s="53"/>
      <c r="AT96" s="53"/>
      <c r="AU96" s="53"/>
      <c r="AV96" s="53"/>
      <c r="AW96" s="53"/>
      <c r="AX96" s="53"/>
      <c r="AY96" s="53"/>
      <c r="AZ96" s="63">
        <f>G96</f>
        <v>0</v>
      </c>
      <c r="BA96" s="53"/>
      <c r="BB96" s="53"/>
      <c r="BC96" s="53"/>
      <c r="BD96" s="53"/>
      <c r="BE96" s="53"/>
      <c r="BF96" s="53"/>
      <c r="BG96" s="53"/>
      <c r="BH96" s="53"/>
      <c r="BI96" s="53"/>
      <c r="CA96" s="53">
        <v>1</v>
      </c>
      <c r="CB96" s="53">
        <v>1</v>
      </c>
      <c r="CZ96" s="16">
        <v>1</v>
      </c>
    </row>
    <row r="97" spans="1:104" x14ac:dyDescent="0.2">
      <c r="A97" s="64"/>
      <c r="B97" s="65"/>
      <c r="C97" s="329" t="s">
        <v>634</v>
      </c>
      <c r="D97" s="330"/>
      <c r="E97" s="103">
        <v>0.11310000000000001</v>
      </c>
      <c r="F97" s="69"/>
      <c r="G97" s="70"/>
      <c r="H97" s="71"/>
      <c r="I97" s="66"/>
      <c r="J97" s="72"/>
      <c r="K97" s="66"/>
      <c r="M97" s="67" t="s">
        <v>634</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73" t="str">
        <f>C96</f>
        <v xml:space="preserve">Bednění překladů - odstranění </v>
      </c>
      <c r="BE97" s="53"/>
      <c r="BF97" s="53"/>
      <c r="BG97" s="53"/>
      <c r="BH97" s="53"/>
      <c r="BI97" s="53"/>
    </row>
    <row r="98" spans="1:104" x14ac:dyDescent="0.2">
      <c r="A98" s="54">
        <v>20</v>
      </c>
      <c r="B98" s="55" t="s">
        <v>635</v>
      </c>
      <c r="C98" s="56" t="s">
        <v>636</v>
      </c>
      <c r="D98" s="57" t="s">
        <v>248</v>
      </c>
      <c r="E98" s="100">
        <v>0.89019999999999999</v>
      </c>
      <c r="F98" s="59">
        <v>0</v>
      </c>
      <c r="G98" s="60">
        <f>E98*F98</f>
        <v>0</v>
      </c>
      <c r="H98" s="61">
        <v>1.7090000000000001E-2</v>
      </c>
      <c r="I98" s="62">
        <f>E98*H98</f>
        <v>1.5213518000000001E-2</v>
      </c>
      <c r="J98" s="61">
        <v>0</v>
      </c>
      <c r="K98" s="62">
        <f>E98*J98</f>
        <v>0</v>
      </c>
      <c r="O98" s="53"/>
      <c r="Z98" s="53"/>
      <c r="AA98" s="53">
        <v>1</v>
      </c>
      <c r="AB98" s="53">
        <v>1</v>
      </c>
      <c r="AC98" s="53">
        <v>1</v>
      </c>
      <c r="AD98" s="53"/>
      <c r="AE98" s="53"/>
      <c r="AF98" s="53"/>
      <c r="AG98" s="53"/>
      <c r="AH98" s="53"/>
      <c r="AI98" s="53"/>
      <c r="AJ98" s="53"/>
      <c r="AK98" s="53"/>
      <c r="AL98" s="53"/>
      <c r="AM98" s="53"/>
      <c r="AN98" s="53"/>
      <c r="AO98" s="53"/>
      <c r="AP98" s="53"/>
      <c r="AQ98" s="53"/>
      <c r="AR98" s="53"/>
      <c r="AS98" s="53"/>
      <c r="AT98" s="53"/>
      <c r="AU98" s="53"/>
      <c r="AV98" s="53"/>
      <c r="AW98" s="53"/>
      <c r="AX98" s="53"/>
      <c r="AY98" s="53"/>
      <c r="AZ98" s="63">
        <f>G98</f>
        <v>0</v>
      </c>
      <c r="BA98" s="53"/>
      <c r="BB98" s="53"/>
      <c r="BC98" s="53"/>
      <c r="BD98" s="53"/>
      <c r="BE98" s="53"/>
      <c r="BF98" s="53"/>
      <c r="BG98" s="53"/>
      <c r="BH98" s="53"/>
      <c r="BI98" s="53"/>
      <c r="CA98" s="53">
        <v>1</v>
      </c>
      <c r="CB98" s="53">
        <v>1</v>
      </c>
      <c r="CZ98" s="16">
        <v>1</v>
      </c>
    </row>
    <row r="99" spans="1:104" x14ac:dyDescent="0.2">
      <c r="A99" s="64"/>
      <c r="B99" s="65"/>
      <c r="C99" s="329" t="s">
        <v>1583</v>
      </c>
      <c r="D99" s="330"/>
      <c r="E99" s="103">
        <v>0.89019999999999999</v>
      </c>
      <c r="F99" s="69"/>
      <c r="G99" s="70"/>
      <c r="H99" s="71"/>
      <c r="I99" s="66"/>
      <c r="J99" s="72"/>
      <c r="K99" s="66"/>
      <c r="M99" s="67" t="s">
        <v>1583</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73" t="str">
        <f>C98</f>
        <v xml:space="preserve">Osazení ocelových válcovaných nosníků  č.14-22 </v>
      </c>
      <c r="BE99" s="53"/>
      <c r="BF99" s="53"/>
      <c r="BG99" s="53"/>
      <c r="BH99" s="53"/>
      <c r="BI99" s="53"/>
    </row>
    <row r="100" spans="1:104" ht="22.5" x14ac:dyDescent="0.2">
      <c r="A100" s="54">
        <v>21</v>
      </c>
      <c r="B100" s="55" t="s">
        <v>639</v>
      </c>
      <c r="C100" s="56" t="s">
        <v>640</v>
      </c>
      <c r="D100" s="57" t="s">
        <v>248</v>
      </c>
      <c r="E100" s="100">
        <v>0.2656</v>
      </c>
      <c r="F100" s="59">
        <v>0</v>
      </c>
      <c r="G100" s="60">
        <f>E100*F100</f>
        <v>0</v>
      </c>
      <c r="H100" s="61">
        <v>1.221E-2</v>
      </c>
      <c r="I100" s="62">
        <f>E100*H100</f>
        <v>3.2429760000000003E-3</v>
      </c>
      <c r="J100" s="61">
        <v>0</v>
      </c>
      <c r="K100" s="62">
        <f>E100*J100</f>
        <v>0</v>
      </c>
      <c r="O100" s="53"/>
      <c r="Z100" s="53"/>
      <c r="AA100" s="53">
        <v>1</v>
      </c>
      <c r="AB100" s="53">
        <v>1</v>
      </c>
      <c r="AC100" s="53">
        <v>1</v>
      </c>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63">
        <f>G100</f>
        <v>0</v>
      </c>
      <c r="BA100" s="53"/>
      <c r="BB100" s="53"/>
      <c r="BC100" s="53"/>
      <c r="BD100" s="53"/>
      <c r="BE100" s="53"/>
      <c r="BF100" s="53"/>
      <c r="BG100" s="53"/>
      <c r="BH100" s="53"/>
      <c r="BI100" s="53"/>
      <c r="CA100" s="53">
        <v>1</v>
      </c>
      <c r="CB100" s="53">
        <v>1</v>
      </c>
      <c r="CZ100" s="16">
        <v>1</v>
      </c>
    </row>
    <row r="101" spans="1:104" x14ac:dyDescent="0.2">
      <c r="A101" s="64"/>
      <c r="B101" s="65"/>
      <c r="C101" s="329" t="s">
        <v>1584</v>
      </c>
      <c r="D101" s="330"/>
      <c r="E101" s="103">
        <v>0.2656</v>
      </c>
      <c r="F101" s="69"/>
      <c r="G101" s="70"/>
      <c r="H101" s="71"/>
      <c r="I101" s="66"/>
      <c r="J101" s="72"/>
      <c r="K101" s="66"/>
      <c r="M101" s="67" t="s">
        <v>1584</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C100</f>
        <v xml:space="preserve">Osazení ocelových válcovaných nosníků č.22 a vyšší </v>
      </c>
      <c r="BE101" s="53"/>
      <c r="BF101" s="53"/>
      <c r="BG101" s="53"/>
      <c r="BH101" s="53"/>
      <c r="BI101" s="53"/>
    </row>
    <row r="102" spans="1:104" x14ac:dyDescent="0.2">
      <c r="A102" s="54">
        <v>22</v>
      </c>
      <c r="B102" s="55" t="s">
        <v>642</v>
      </c>
      <c r="C102" s="56" t="s">
        <v>643</v>
      </c>
      <c r="D102" s="57" t="s">
        <v>201</v>
      </c>
      <c r="E102" s="100">
        <v>21.044699999999999</v>
      </c>
      <c r="F102" s="59">
        <v>0</v>
      </c>
      <c r="G102" s="60">
        <f>E102*F102</f>
        <v>0</v>
      </c>
      <c r="H102" s="61">
        <v>4.4000000000000002E-4</v>
      </c>
      <c r="I102" s="62">
        <f>E102*H102</f>
        <v>9.2596680000000004E-3</v>
      </c>
      <c r="J102" s="61">
        <v>0</v>
      </c>
      <c r="K102" s="62">
        <f>E102*J102</f>
        <v>0</v>
      </c>
      <c r="O102" s="53"/>
      <c r="Z102" s="53"/>
      <c r="AA102" s="53">
        <v>1</v>
      </c>
      <c r="AB102" s="53">
        <v>1</v>
      </c>
      <c r="AC102" s="53">
        <v>1</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G102</f>
        <v>0</v>
      </c>
      <c r="BA102" s="53"/>
      <c r="BB102" s="53"/>
      <c r="BC102" s="53"/>
      <c r="BD102" s="53"/>
      <c r="BE102" s="53"/>
      <c r="BF102" s="53"/>
      <c r="BG102" s="53"/>
      <c r="BH102" s="53"/>
      <c r="BI102" s="53"/>
      <c r="CA102" s="53">
        <v>1</v>
      </c>
      <c r="CB102" s="53">
        <v>1</v>
      </c>
      <c r="CZ102" s="16">
        <v>1</v>
      </c>
    </row>
    <row r="103" spans="1:104" x14ac:dyDescent="0.2">
      <c r="A103" s="64"/>
      <c r="B103" s="65"/>
      <c r="C103" s="329" t="s">
        <v>1585</v>
      </c>
      <c r="D103" s="330"/>
      <c r="E103" s="103">
        <v>21.044699999999999</v>
      </c>
      <c r="F103" s="69"/>
      <c r="G103" s="70"/>
      <c r="H103" s="71"/>
      <c r="I103" s="66"/>
      <c r="J103" s="72"/>
      <c r="K103" s="66"/>
      <c r="M103" s="67" t="s">
        <v>1585</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73" t="str">
        <f>C102</f>
        <v xml:space="preserve">Izolace mezi překlady polystyren tl. 80 mm </v>
      </c>
      <c r="BE103" s="53"/>
      <c r="BF103" s="53"/>
      <c r="BG103" s="53"/>
      <c r="BH103" s="53"/>
      <c r="BI103" s="53"/>
    </row>
    <row r="104" spans="1:104" x14ac:dyDescent="0.2">
      <c r="A104" s="54">
        <v>23</v>
      </c>
      <c r="B104" s="55" t="s">
        <v>644</v>
      </c>
      <c r="C104" s="56" t="s">
        <v>645</v>
      </c>
      <c r="D104" s="57" t="s">
        <v>41</v>
      </c>
      <c r="E104" s="100">
        <v>26.938500000000001</v>
      </c>
      <c r="F104" s="59">
        <v>0</v>
      </c>
      <c r="G104" s="60">
        <f>E104*F104</f>
        <v>0</v>
      </c>
      <c r="H104" s="61">
        <v>7.782E-2</v>
      </c>
      <c r="I104" s="62">
        <f>E104*H104</f>
        <v>2.0963540700000003</v>
      </c>
      <c r="J104" s="61">
        <v>0</v>
      </c>
      <c r="K104" s="62">
        <f>E104*J104</f>
        <v>0</v>
      </c>
      <c r="O104" s="53"/>
      <c r="Z104" s="53"/>
      <c r="AA104" s="53">
        <v>1</v>
      </c>
      <c r="AB104" s="53">
        <v>1</v>
      </c>
      <c r="AC104" s="53">
        <v>1</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63">
        <f>G104</f>
        <v>0</v>
      </c>
      <c r="BA104" s="53"/>
      <c r="BB104" s="53"/>
      <c r="BC104" s="53"/>
      <c r="BD104" s="53"/>
      <c r="BE104" s="53"/>
      <c r="BF104" s="53"/>
      <c r="BG104" s="53"/>
      <c r="BH104" s="53"/>
      <c r="BI104" s="53"/>
      <c r="CA104" s="53">
        <v>1</v>
      </c>
      <c r="CB104" s="53">
        <v>1</v>
      </c>
      <c r="CZ104" s="16">
        <v>1</v>
      </c>
    </row>
    <row r="105" spans="1:104" x14ac:dyDescent="0.2">
      <c r="A105" s="64"/>
      <c r="B105" s="65"/>
      <c r="C105" s="326" t="s">
        <v>1586</v>
      </c>
      <c r="D105" s="327"/>
      <c r="E105" s="327"/>
      <c r="F105" s="327"/>
      <c r="G105" s="328"/>
      <c r="I105" s="66"/>
      <c r="K105" s="66"/>
      <c r="L105" s="67" t="s">
        <v>1586</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104" x14ac:dyDescent="0.2">
      <c r="A106" s="64"/>
      <c r="B106" s="65"/>
      <c r="C106" s="326" t="s">
        <v>646</v>
      </c>
      <c r="D106" s="327"/>
      <c r="E106" s="327"/>
      <c r="F106" s="327"/>
      <c r="G106" s="328"/>
      <c r="I106" s="66"/>
      <c r="K106" s="66"/>
      <c r="L106" s="67" t="s">
        <v>646</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104" x14ac:dyDescent="0.2">
      <c r="A107" s="64"/>
      <c r="B107" s="65"/>
      <c r="C107" s="329" t="s">
        <v>2655</v>
      </c>
      <c r="D107" s="330"/>
      <c r="E107" s="103">
        <v>3.9577</v>
      </c>
      <c r="F107" s="69"/>
      <c r="G107" s="70"/>
      <c r="H107" s="71"/>
      <c r="I107" s="66"/>
      <c r="J107" s="72"/>
      <c r="K107" s="66"/>
      <c r="M107" s="67" t="s">
        <v>2655</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73" t="str">
        <f t="shared" ref="BD107:BD115" si="3">C106</f>
        <v>včetně kotvení</v>
      </c>
      <c r="BE107" s="53"/>
      <c r="BF107" s="53"/>
      <c r="BG107" s="53"/>
      <c r="BH107" s="53"/>
      <c r="BI107" s="53"/>
    </row>
    <row r="108" spans="1:104" x14ac:dyDescent="0.2">
      <c r="A108" s="64"/>
      <c r="B108" s="65"/>
      <c r="C108" s="329" t="s">
        <v>1589</v>
      </c>
      <c r="D108" s="330"/>
      <c r="E108" s="103">
        <v>1.5077</v>
      </c>
      <c r="F108" s="69"/>
      <c r="G108" s="70"/>
      <c r="H108" s="71"/>
      <c r="I108" s="66"/>
      <c r="J108" s="72"/>
      <c r="K108" s="66"/>
      <c r="M108" s="67" t="s">
        <v>1589</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73" t="str">
        <f t="shared" si="3"/>
        <v>529:2,1*3*0,6282</v>
      </c>
      <c r="BE108" s="53"/>
      <c r="BF108" s="53"/>
      <c r="BG108" s="53"/>
      <c r="BH108" s="53"/>
      <c r="BI108" s="53"/>
    </row>
    <row r="109" spans="1:104" x14ac:dyDescent="0.2">
      <c r="A109" s="64"/>
      <c r="B109" s="65"/>
      <c r="C109" s="329" t="s">
        <v>2656</v>
      </c>
      <c r="D109" s="330"/>
      <c r="E109" s="103">
        <v>5.0884</v>
      </c>
      <c r="F109" s="69"/>
      <c r="G109" s="70"/>
      <c r="H109" s="71"/>
      <c r="I109" s="66"/>
      <c r="J109" s="72"/>
      <c r="K109" s="66"/>
      <c r="M109" s="67" t="s">
        <v>2656</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73" t="str">
        <f t="shared" si="3"/>
        <v>0,4*3*2*0,6282</v>
      </c>
      <c r="BE109" s="53"/>
      <c r="BF109" s="53"/>
      <c r="BG109" s="53"/>
      <c r="BH109" s="53"/>
      <c r="BI109" s="53"/>
    </row>
    <row r="110" spans="1:104" x14ac:dyDescent="0.2">
      <c r="A110" s="64"/>
      <c r="B110" s="65"/>
      <c r="C110" s="329" t="s">
        <v>2657</v>
      </c>
      <c r="D110" s="330"/>
      <c r="E110" s="103">
        <v>5.0884</v>
      </c>
      <c r="F110" s="69"/>
      <c r="G110" s="70"/>
      <c r="H110" s="71"/>
      <c r="I110" s="66"/>
      <c r="J110" s="72"/>
      <c r="K110" s="66"/>
      <c r="M110" s="67" t="s">
        <v>2657</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73" t="str">
        <f t="shared" si="3"/>
        <v>514:2,7*3*0,6282</v>
      </c>
      <c r="BE110" s="53"/>
      <c r="BF110" s="53"/>
      <c r="BG110" s="53"/>
      <c r="BH110" s="53"/>
      <c r="BI110" s="53"/>
    </row>
    <row r="111" spans="1:104" x14ac:dyDescent="0.2">
      <c r="A111" s="64"/>
      <c r="B111" s="65"/>
      <c r="C111" s="329" t="s">
        <v>1592</v>
      </c>
      <c r="D111" s="330"/>
      <c r="E111" s="103">
        <v>-1.1420999999999999</v>
      </c>
      <c r="F111" s="69"/>
      <c r="G111" s="70"/>
      <c r="H111" s="71"/>
      <c r="I111" s="66"/>
      <c r="J111" s="72"/>
      <c r="K111" s="66"/>
      <c r="M111" s="67" t="s">
        <v>1592</v>
      </c>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73" t="str">
        <f t="shared" si="3"/>
        <v>509:2,7*3*0,6282</v>
      </c>
      <c r="BE111" s="53"/>
      <c r="BF111" s="53"/>
      <c r="BG111" s="53"/>
      <c r="BH111" s="53"/>
      <c r="BI111" s="53"/>
    </row>
    <row r="112" spans="1:104" x14ac:dyDescent="0.2">
      <c r="A112" s="64"/>
      <c r="B112" s="65"/>
      <c r="C112" s="329" t="s">
        <v>2658</v>
      </c>
      <c r="D112" s="330"/>
      <c r="E112" s="103">
        <v>3.7692000000000001</v>
      </c>
      <c r="F112" s="69"/>
      <c r="G112" s="70"/>
      <c r="H112" s="71"/>
      <c r="I112" s="66"/>
      <c r="J112" s="72"/>
      <c r="K112" s="66"/>
      <c r="M112" s="67" t="s">
        <v>2658</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73" t="str">
        <f t="shared" si="3"/>
        <v>odečtení otvorů:-0,9*2,02*0,6282</v>
      </c>
      <c r="BE112" s="53"/>
      <c r="BF112" s="53"/>
      <c r="BG112" s="53"/>
      <c r="BH112" s="53"/>
      <c r="BI112" s="53"/>
    </row>
    <row r="113" spans="1:104" x14ac:dyDescent="0.2">
      <c r="A113" s="64"/>
      <c r="B113" s="65"/>
      <c r="C113" s="329" t="s">
        <v>1594</v>
      </c>
      <c r="D113" s="330"/>
      <c r="E113" s="103">
        <v>0.75380000000000003</v>
      </c>
      <c r="F113" s="69"/>
      <c r="G113" s="70"/>
      <c r="H113" s="71"/>
      <c r="I113" s="66"/>
      <c r="J113" s="72"/>
      <c r="K113" s="66"/>
      <c r="M113" s="67" t="s">
        <v>1594</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73" t="str">
        <f t="shared" si="3"/>
        <v>507:2*3*0,6282</v>
      </c>
      <c r="BE113" s="53"/>
      <c r="BF113" s="53"/>
      <c r="BG113" s="53"/>
      <c r="BH113" s="53"/>
      <c r="BI113" s="53"/>
    </row>
    <row r="114" spans="1:104" x14ac:dyDescent="0.2">
      <c r="A114" s="64"/>
      <c r="B114" s="65"/>
      <c r="C114" s="329" t="s">
        <v>2659</v>
      </c>
      <c r="D114" s="330"/>
      <c r="E114" s="103">
        <v>4.1932</v>
      </c>
      <c r="F114" s="69"/>
      <c r="G114" s="70"/>
      <c r="H114" s="71"/>
      <c r="I114" s="66"/>
      <c r="J114" s="72"/>
      <c r="K114" s="66"/>
      <c r="M114" s="67" t="s">
        <v>2659</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73" t="str">
        <f t="shared" si="3"/>
        <v>0,4*3*0,6282</v>
      </c>
      <c r="BE114" s="53"/>
      <c r="BF114" s="53"/>
      <c r="BG114" s="53"/>
      <c r="BH114" s="53"/>
      <c r="BI114" s="53"/>
    </row>
    <row r="115" spans="1:104" x14ac:dyDescent="0.2">
      <c r="A115" s="64"/>
      <c r="B115" s="65"/>
      <c r="C115" s="329" t="s">
        <v>2660</v>
      </c>
      <c r="D115" s="330"/>
      <c r="E115" s="103">
        <v>3.7221000000000002</v>
      </c>
      <c r="F115" s="69"/>
      <c r="G115" s="70"/>
      <c r="H115" s="71"/>
      <c r="I115" s="66"/>
      <c r="J115" s="72"/>
      <c r="K115" s="66"/>
      <c r="M115" s="67" t="s">
        <v>2660</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73" t="str">
        <f t="shared" si="3"/>
        <v>517:2,225*3*0,6282</v>
      </c>
      <c r="BE115" s="53"/>
      <c r="BF115" s="53"/>
      <c r="BG115" s="53"/>
      <c r="BH115" s="53"/>
      <c r="BI115" s="53"/>
    </row>
    <row r="116" spans="1:104" x14ac:dyDescent="0.2">
      <c r="A116" s="54">
        <v>24</v>
      </c>
      <c r="B116" s="55" t="s">
        <v>675</v>
      </c>
      <c r="C116" s="56" t="s">
        <v>676</v>
      </c>
      <c r="D116" s="57" t="s">
        <v>41</v>
      </c>
      <c r="E116" s="100">
        <v>73.3292</v>
      </c>
      <c r="F116" s="59">
        <v>0</v>
      </c>
      <c r="G116" s="60">
        <f>E116*F116</f>
        <v>0</v>
      </c>
      <c r="H116" s="61">
        <v>9.9849999999999994E-2</v>
      </c>
      <c r="I116" s="62">
        <f>E116*H116</f>
        <v>7.3219206199999993</v>
      </c>
      <c r="J116" s="61">
        <v>0</v>
      </c>
      <c r="K116" s="62">
        <f>E116*J116</f>
        <v>0</v>
      </c>
      <c r="O116" s="53"/>
      <c r="Z116" s="53"/>
      <c r="AA116" s="53">
        <v>1</v>
      </c>
      <c r="AB116" s="53">
        <v>1</v>
      </c>
      <c r="AC116" s="53">
        <v>1</v>
      </c>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63">
        <f>G116</f>
        <v>0</v>
      </c>
      <c r="BA116" s="53"/>
      <c r="BB116" s="53"/>
      <c r="BC116" s="53"/>
      <c r="BD116" s="53"/>
      <c r="BE116" s="53"/>
      <c r="BF116" s="53"/>
      <c r="BG116" s="53"/>
      <c r="BH116" s="53"/>
      <c r="BI116" s="53"/>
      <c r="CA116" s="53">
        <v>1</v>
      </c>
      <c r="CB116" s="53">
        <v>1</v>
      </c>
      <c r="CZ116" s="16">
        <v>1</v>
      </c>
    </row>
    <row r="117" spans="1:104" ht="22.5" x14ac:dyDescent="0.2">
      <c r="A117" s="64"/>
      <c r="B117" s="65"/>
      <c r="C117" s="326" t="s">
        <v>677</v>
      </c>
      <c r="D117" s="327"/>
      <c r="E117" s="327"/>
      <c r="F117" s="327"/>
      <c r="G117" s="328"/>
      <c r="I117" s="66"/>
      <c r="K117" s="66"/>
      <c r="L117" s="67" t="s">
        <v>677</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104" x14ac:dyDescent="0.2">
      <c r="A118" s="64"/>
      <c r="B118" s="65"/>
      <c r="C118" s="326" t="s">
        <v>646</v>
      </c>
      <c r="D118" s="327"/>
      <c r="E118" s="327"/>
      <c r="F118" s="327"/>
      <c r="G118" s="328"/>
      <c r="I118" s="66"/>
      <c r="K118" s="66"/>
      <c r="L118" s="67" t="s">
        <v>646</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104" x14ac:dyDescent="0.2">
      <c r="A119" s="64"/>
      <c r="B119" s="65"/>
      <c r="C119" s="329" t="s">
        <v>2661</v>
      </c>
      <c r="D119" s="330"/>
      <c r="E119" s="103">
        <v>7.0389999999999997</v>
      </c>
      <c r="F119" s="69"/>
      <c r="G119" s="70"/>
      <c r="H119" s="71"/>
      <c r="I119" s="66"/>
      <c r="J119" s="72"/>
      <c r="K119" s="66"/>
      <c r="M119" s="67" t="s">
        <v>2661</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73" t="str">
        <f t="shared" ref="BD119:BD144" si="4">C118</f>
        <v>včetně kotvení</v>
      </c>
      <c r="BE119" s="53"/>
      <c r="BF119" s="53"/>
      <c r="BG119" s="53"/>
      <c r="BH119" s="53"/>
      <c r="BI119" s="53"/>
    </row>
    <row r="120" spans="1:104" x14ac:dyDescent="0.2">
      <c r="A120" s="64"/>
      <c r="B120" s="65"/>
      <c r="C120" s="329" t="s">
        <v>2662</v>
      </c>
      <c r="D120" s="330"/>
      <c r="E120" s="103">
        <v>5.2015000000000002</v>
      </c>
      <c r="F120" s="69"/>
      <c r="G120" s="70"/>
      <c r="H120" s="71"/>
      <c r="I120" s="66"/>
      <c r="J120" s="72"/>
      <c r="K120" s="66"/>
      <c r="M120" s="67" t="s">
        <v>2662</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73" t="str">
        <f t="shared" si="4"/>
        <v>528:3,735*3*0,6282</v>
      </c>
      <c r="BE120" s="53"/>
      <c r="BF120" s="53"/>
      <c r="BG120" s="53"/>
      <c r="BH120" s="53"/>
      <c r="BI120" s="53"/>
    </row>
    <row r="121" spans="1:104" x14ac:dyDescent="0.2">
      <c r="A121" s="64"/>
      <c r="B121" s="65"/>
      <c r="C121" s="329" t="s">
        <v>681</v>
      </c>
      <c r="D121" s="330"/>
      <c r="E121" s="103">
        <v>4.3346</v>
      </c>
      <c r="F121" s="69"/>
      <c r="G121" s="70"/>
      <c r="H121" s="71"/>
      <c r="I121" s="66"/>
      <c r="J121" s="72"/>
      <c r="K121" s="66"/>
      <c r="M121" s="67" t="s">
        <v>681</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73" t="str">
        <f t="shared" si="4"/>
        <v>525, 526:2,76*3*0,6282</v>
      </c>
      <c r="BE121" s="53"/>
      <c r="BF121" s="53"/>
      <c r="BG121" s="53"/>
      <c r="BH121" s="53"/>
      <c r="BI121" s="53"/>
    </row>
    <row r="122" spans="1:104" x14ac:dyDescent="0.2">
      <c r="A122" s="64"/>
      <c r="B122" s="65"/>
      <c r="C122" s="329" t="s">
        <v>673</v>
      </c>
      <c r="D122" s="330"/>
      <c r="E122" s="103">
        <v>4.5796000000000001</v>
      </c>
      <c r="F122" s="69"/>
      <c r="G122" s="70"/>
      <c r="H122" s="71"/>
      <c r="I122" s="66"/>
      <c r="J122" s="72"/>
      <c r="K122" s="66"/>
      <c r="M122" s="67" t="s">
        <v>673</v>
      </c>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73" t="str">
        <f t="shared" si="4"/>
        <v>2,3*3*0,6282</v>
      </c>
      <c r="BE122" s="53"/>
      <c r="BF122" s="53"/>
      <c r="BG122" s="53"/>
      <c r="BH122" s="53"/>
      <c r="BI122" s="53"/>
    </row>
    <row r="123" spans="1:104" x14ac:dyDescent="0.2">
      <c r="A123" s="64"/>
      <c r="B123" s="65"/>
      <c r="C123" s="329" t="s">
        <v>1599</v>
      </c>
      <c r="D123" s="330"/>
      <c r="E123" s="103">
        <v>9.8658999999999999</v>
      </c>
      <c r="F123" s="69"/>
      <c r="G123" s="70"/>
      <c r="H123" s="71"/>
      <c r="I123" s="66"/>
      <c r="J123" s="72"/>
      <c r="K123" s="66"/>
      <c r="M123" s="67" t="s">
        <v>1599</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73" t="str">
        <f t="shared" si="4"/>
        <v>1,215*3*2*0,6282</v>
      </c>
      <c r="BE123" s="53"/>
      <c r="BF123" s="53"/>
      <c r="BG123" s="53"/>
      <c r="BH123" s="53"/>
      <c r="BI123" s="53"/>
    </row>
    <row r="124" spans="1:104" x14ac:dyDescent="0.2">
      <c r="A124" s="64"/>
      <c r="B124" s="65"/>
      <c r="C124" s="329" t="s">
        <v>1592</v>
      </c>
      <c r="D124" s="330"/>
      <c r="E124" s="103">
        <v>-1.1420999999999999</v>
      </c>
      <c r="F124" s="69"/>
      <c r="G124" s="70"/>
      <c r="H124" s="71"/>
      <c r="I124" s="66"/>
      <c r="J124" s="72"/>
      <c r="K124" s="66"/>
      <c r="M124" s="67" t="s">
        <v>1592</v>
      </c>
      <c r="O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73" t="str">
        <f t="shared" si="4"/>
        <v>5,235*3*0,6282</v>
      </c>
      <c r="BE124" s="53"/>
      <c r="BF124" s="53"/>
      <c r="BG124" s="53"/>
      <c r="BH124" s="53"/>
      <c r="BI124" s="53"/>
    </row>
    <row r="125" spans="1:104" x14ac:dyDescent="0.2">
      <c r="A125" s="64"/>
      <c r="B125" s="65"/>
      <c r="C125" s="329" t="s">
        <v>665</v>
      </c>
      <c r="D125" s="330"/>
      <c r="E125" s="103">
        <v>-1.0152000000000001</v>
      </c>
      <c r="F125" s="69"/>
      <c r="G125" s="70"/>
      <c r="H125" s="71"/>
      <c r="I125" s="66"/>
      <c r="J125" s="72"/>
      <c r="K125" s="66"/>
      <c r="M125" s="67" t="s">
        <v>665</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73" t="str">
        <f t="shared" si="4"/>
        <v>odečtení otvorů:-0,9*2,02*0,6282</v>
      </c>
      <c r="BE125" s="53"/>
      <c r="BF125" s="53"/>
      <c r="BG125" s="53"/>
      <c r="BH125" s="53"/>
      <c r="BI125" s="53"/>
    </row>
    <row r="126" spans="1:104" x14ac:dyDescent="0.2">
      <c r="A126" s="64"/>
      <c r="B126" s="65"/>
      <c r="C126" s="329" t="s">
        <v>2663</v>
      </c>
      <c r="D126" s="330"/>
      <c r="E126" s="103">
        <v>3.7692000000000001</v>
      </c>
      <c r="F126" s="69"/>
      <c r="G126" s="70"/>
      <c r="H126" s="71"/>
      <c r="I126" s="66"/>
      <c r="J126" s="72"/>
      <c r="K126" s="66"/>
      <c r="M126" s="67" t="s">
        <v>2663</v>
      </c>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73" t="str">
        <f t="shared" si="4"/>
        <v>-0,8*2,02*0,6282</v>
      </c>
      <c r="BE126" s="53"/>
      <c r="BF126" s="53"/>
      <c r="BG126" s="53"/>
      <c r="BH126" s="53"/>
      <c r="BI126" s="53"/>
    </row>
    <row r="127" spans="1:104" x14ac:dyDescent="0.2">
      <c r="A127" s="64"/>
      <c r="B127" s="65"/>
      <c r="C127" s="329" t="s">
        <v>1601</v>
      </c>
      <c r="D127" s="330"/>
      <c r="E127" s="103">
        <v>7.0671999999999997</v>
      </c>
      <c r="F127" s="69"/>
      <c r="G127" s="70"/>
      <c r="H127" s="71"/>
      <c r="I127" s="66"/>
      <c r="J127" s="72"/>
      <c r="K127" s="66"/>
      <c r="M127" s="67" t="s">
        <v>1601</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73" t="str">
        <f t="shared" si="4"/>
        <v>520:2*3*0,6282</v>
      </c>
      <c r="BE127" s="53"/>
      <c r="BF127" s="53"/>
      <c r="BG127" s="53"/>
      <c r="BH127" s="53"/>
      <c r="BI127" s="53"/>
    </row>
    <row r="128" spans="1:104" x14ac:dyDescent="0.2">
      <c r="A128" s="64"/>
      <c r="B128" s="65"/>
      <c r="C128" s="329" t="s">
        <v>1592</v>
      </c>
      <c r="D128" s="330"/>
      <c r="E128" s="103">
        <v>-1.1420999999999999</v>
      </c>
      <c r="F128" s="69"/>
      <c r="G128" s="70"/>
      <c r="H128" s="71"/>
      <c r="I128" s="66"/>
      <c r="J128" s="72"/>
      <c r="K128" s="66"/>
      <c r="M128" s="67" t="s">
        <v>1592</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73" t="str">
        <f t="shared" si="4"/>
        <v>3,75*3*0,6282</v>
      </c>
      <c r="BE128" s="53"/>
      <c r="BF128" s="53"/>
      <c r="BG128" s="53"/>
      <c r="BH128" s="53"/>
      <c r="BI128" s="53"/>
    </row>
    <row r="129" spans="1:61" x14ac:dyDescent="0.2">
      <c r="A129" s="64"/>
      <c r="B129" s="65"/>
      <c r="C129" s="329" t="s">
        <v>665</v>
      </c>
      <c r="D129" s="330"/>
      <c r="E129" s="103">
        <v>-1.0152000000000001</v>
      </c>
      <c r="F129" s="69"/>
      <c r="G129" s="70"/>
      <c r="H129" s="71"/>
      <c r="I129" s="66"/>
      <c r="J129" s="72"/>
      <c r="K129" s="66"/>
      <c r="M129" s="67" t="s">
        <v>665</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73" t="str">
        <f t="shared" si="4"/>
        <v>odečtení otvorů:-0,9*2,02*0,6282</v>
      </c>
      <c r="BE129" s="53"/>
      <c r="BF129" s="53"/>
      <c r="BG129" s="53"/>
      <c r="BH129" s="53"/>
      <c r="BI129" s="53"/>
    </row>
    <row r="130" spans="1:61" x14ac:dyDescent="0.2">
      <c r="A130" s="64"/>
      <c r="B130" s="65"/>
      <c r="C130" s="329" t="s">
        <v>1602</v>
      </c>
      <c r="D130" s="330"/>
      <c r="E130" s="103">
        <v>1.4134</v>
      </c>
      <c r="F130" s="69"/>
      <c r="G130" s="70"/>
      <c r="H130" s="71"/>
      <c r="I130" s="66"/>
      <c r="J130" s="72"/>
      <c r="K130" s="66"/>
      <c r="M130" s="67" t="s">
        <v>1602</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73" t="str">
        <f t="shared" si="4"/>
        <v>-0,8*2,02*0,6282</v>
      </c>
      <c r="BE130" s="53"/>
      <c r="BF130" s="53"/>
      <c r="BG130" s="53"/>
      <c r="BH130" s="53"/>
      <c r="BI130" s="53"/>
    </row>
    <row r="131" spans="1:61" x14ac:dyDescent="0.2">
      <c r="A131" s="64"/>
      <c r="B131" s="65"/>
      <c r="C131" s="329" t="s">
        <v>2664</v>
      </c>
      <c r="D131" s="330"/>
      <c r="E131" s="103">
        <v>6.3133999999999997</v>
      </c>
      <c r="F131" s="69"/>
      <c r="G131" s="70"/>
      <c r="H131" s="71"/>
      <c r="I131" s="66"/>
      <c r="J131" s="72"/>
      <c r="K131" s="66"/>
      <c r="M131" s="67" t="s">
        <v>2664</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73" t="str">
        <f t="shared" si="4"/>
        <v>hydrant :0,25*3*3*0,6282</v>
      </c>
      <c r="BE131" s="53"/>
      <c r="BF131" s="53"/>
      <c r="BG131" s="53"/>
      <c r="BH131" s="53"/>
      <c r="BI131" s="53"/>
    </row>
    <row r="132" spans="1:61" x14ac:dyDescent="0.2">
      <c r="A132" s="64"/>
      <c r="B132" s="65"/>
      <c r="C132" s="329" t="s">
        <v>1604</v>
      </c>
      <c r="D132" s="330"/>
      <c r="E132" s="103">
        <v>3.9577</v>
      </c>
      <c r="F132" s="69"/>
      <c r="G132" s="70"/>
      <c r="H132" s="71"/>
      <c r="I132" s="66"/>
      <c r="J132" s="72"/>
      <c r="K132" s="66"/>
      <c r="M132" s="67" t="s">
        <v>1604</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73" t="str">
        <f t="shared" si="4"/>
        <v>515, 514:3,35*3*0,6282</v>
      </c>
      <c r="BE132" s="53"/>
      <c r="BF132" s="53"/>
      <c r="BG132" s="53"/>
      <c r="BH132" s="53"/>
      <c r="BI132" s="53"/>
    </row>
    <row r="133" spans="1:61" x14ac:dyDescent="0.2">
      <c r="A133" s="64"/>
      <c r="B133" s="65"/>
      <c r="C133" s="329" t="s">
        <v>656</v>
      </c>
      <c r="D133" s="330"/>
      <c r="E133" s="103">
        <v>2.2614999999999998</v>
      </c>
      <c r="F133" s="69"/>
      <c r="G133" s="70"/>
      <c r="H133" s="71"/>
      <c r="I133" s="66"/>
      <c r="J133" s="72"/>
      <c r="K133" s="66"/>
      <c r="M133" s="67" t="s">
        <v>656</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73" t="str">
        <f t="shared" si="4"/>
        <v>2,1*3*0,6282</v>
      </c>
      <c r="BE133" s="53"/>
      <c r="BF133" s="53"/>
      <c r="BG133" s="53"/>
      <c r="BH133" s="53"/>
      <c r="BI133" s="53"/>
    </row>
    <row r="134" spans="1:61" x14ac:dyDescent="0.2">
      <c r="A134" s="64"/>
      <c r="B134" s="65"/>
      <c r="C134" s="329" t="s">
        <v>1605</v>
      </c>
      <c r="D134" s="330"/>
      <c r="E134" s="103">
        <v>-2.2841</v>
      </c>
      <c r="F134" s="69"/>
      <c r="G134" s="70"/>
      <c r="H134" s="71"/>
      <c r="I134" s="66"/>
      <c r="J134" s="72"/>
      <c r="K134" s="66"/>
      <c r="M134" s="67" t="s">
        <v>1605</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73" t="str">
        <f t="shared" si="4"/>
        <v>1,2*3*0,6282</v>
      </c>
      <c r="BE134" s="53"/>
      <c r="BF134" s="53"/>
      <c r="BG134" s="53"/>
      <c r="BH134" s="53"/>
      <c r="BI134" s="53"/>
    </row>
    <row r="135" spans="1:61" x14ac:dyDescent="0.2">
      <c r="A135" s="64"/>
      <c r="B135" s="65"/>
      <c r="C135" s="329" t="s">
        <v>665</v>
      </c>
      <c r="D135" s="330"/>
      <c r="E135" s="103">
        <v>-1.0152000000000001</v>
      </c>
      <c r="F135" s="69"/>
      <c r="G135" s="70"/>
      <c r="H135" s="71"/>
      <c r="I135" s="66"/>
      <c r="J135" s="72"/>
      <c r="K135" s="66"/>
      <c r="M135" s="67" t="s">
        <v>665</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73" t="str">
        <f t="shared" si="4"/>
        <v>-0,9*2,02*2*0,6282</v>
      </c>
      <c r="BE135" s="53"/>
      <c r="BF135" s="53"/>
      <c r="BG135" s="53"/>
      <c r="BH135" s="53"/>
      <c r="BI135" s="53"/>
    </row>
    <row r="136" spans="1:61" x14ac:dyDescent="0.2">
      <c r="A136" s="64"/>
      <c r="B136" s="65"/>
      <c r="C136" s="329" t="s">
        <v>2665</v>
      </c>
      <c r="D136" s="330"/>
      <c r="E136" s="103">
        <v>5.8422999999999998</v>
      </c>
      <c r="F136" s="69"/>
      <c r="G136" s="70"/>
      <c r="H136" s="71"/>
      <c r="I136" s="66"/>
      <c r="J136" s="72"/>
      <c r="K136" s="66"/>
      <c r="M136" s="67" t="s">
        <v>2665</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73" t="str">
        <f t="shared" si="4"/>
        <v>-0,8*2,02*0,6282</v>
      </c>
      <c r="BE136" s="53"/>
      <c r="BF136" s="53"/>
      <c r="BG136" s="53"/>
      <c r="BH136" s="53"/>
      <c r="BI136" s="53"/>
    </row>
    <row r="137" spans="1:61" x14ac:dyDescent="0.2">
      <c r="A137" s="64"/>
      <c r="B137" s="65"/>
      <c r="C137" s="329" t="s">
        <v>1607</v>
      </c>
      <c r="D137" s="330"/>
      <c r="E137" s="103">
        <v>4.9188000000000001</v>
      </c>
      <c r="F137" s="69"/>
      <c r="G137" s="70"/>
      <c r="H137" s="71"/>
      <c r="I137" s="66"/>
      <c r="J137" s="72"/>
      <c r="K137" s="66"/>
      <c r="M137" s="67" t="s">
        <v>1607</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73" t="str">
        <f t="shared" si="4"/>
        <v>509, 512:3,1*3*0,6282</v>
      </c>
      <c r="BE137" s="53"/>
      <c r="BF137" s="53"/>
      <c r="BG137" s="53"/>
      <c r="BH137" s="53"/>
      <c r="BI137" s="53"/>
    </row>
    <row r="138" spans="1:61" x14ac:dyDescent="0.2">
      <c r="A138" s="64"/>
      <c r="B138" s="65"/>
      <c r="C138" s="329" t="s">
        <v>1608</v>
      </c>
      <c r="D138" s="330"/>
      <c r="E138" s="103">
        <v>1.1308</v>
      </c>
      <c r="F138" s="69"/>
      <c r="G138" s="70"/>
      <c r="H138" s="71"/>
      <c r="I138" s="66"/>
      <c r="J138" s="72"/>
      <c r="K138" s="66"/>
      <c r="M138" s="67" t="s">
        <v>1608</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73" t="str">
        <f t="shared" si="4"/>
        <v>2,61*3*0,6282</v>
      </c>
      <c r="BE138" s="53"/>
      <c r="BF138" s="53"/>
      <c r="BG138" s="53"/>
      <c r="BH138" s="53"/>
      <c r="BI138" s="53"/>
    </row>
    <row r="139" spans="1:61" x14ac:dyDescent="0.2">
      <c r="A139" s="64"/>
      <c r="B139" s="65"/>
      <c r="C139" s="329" t="s">
        <v>1592</v>
      </c>
      <c r="D139" s="330"/>
      <c r="E139" s="103">
        <v>-1.1420999999999999</v>
      </c>
      <c r="F139" s="69"/>
      <c r="G139" s="70"/>
      <c r="H139" s="71"/>
      <c r="I139" s="66"/>
      <c r="J139" s="72"/>
      <c r="K139" s="66"/>
      <c r="M139" s="67" t="s">
        <v>1592</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73" t="str">
        <f t="shared" si="4"/>
        <v>0,6*3*0,6282</v>
      </c>
      <c r="BE139" s="53"/>
      <c r="BF139" s="53"/>
      <c r="BG139" s="53"/>
      <c r="BH139" s="53"/>
      <c r="BI139" s="53"/>
    </row>
    <row r="140" spans="1:61" x14ac:dyDescent="0.2">
      <c r="A140" s="64"/>
      <c r="B140" s="65"/>
      <c r="C140" s="329" t="s">
        <v>665</v>
      </c>
      <c r="D140" s="330"/>
      <c r="E140" s="103">
        <v>-1.0152000000000001</v>
      </c>
      <c r="F140" s="69"/>
      <c r="G140" s="70"/>
      <c r="H140" s="71"/>
      <c r="I140" s="66"/>
      <c r="J140" s="72"/>
      <c r="K140" s="66"/>
      <c r="M140" s="67" t="s">
        <v>665</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73" t="str">
        <f t="shared" si="4"/>
        <v>odečtení otvorů:-0,9*2,02*0,6282</v>
      </c>
      <c r="BE140" s="53"/>
      <c r="BF140" s="53"/>
      <c r="BG140" s="53"/>
      <c r="BH140" s="53"/>
      <c r="BI140" s="53"/>
    </row>
    <row r="141" spans="1:61" x14ac:dyDescent="0.2">
      <c r="A141" s="64"/>
      <c r="B141" s="65"/>
      <c r="C141" s="329" t="s">
        <v>2666</v>
      </c>
      <c r="D141" s="330"/>
      <c r="E141" s="103">
        <v>14.134499999999999</v>
      </c>
      <c r="F141" s="69"/>
      <c r="G141" s="70"/>
      <c r="H141" s="71"/>
      <c r="I141" s="66"/>
      <c r="J141" s="72"/>
      <c r="K141" s="66"/>
      <c r="M141" s="67" t="s">
        <v>2666</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73" t="str">
        <f t="shared" si="4"/>
        <v>-0,8*2,02*0,6282</v>
      </c>
      <c r="BE141" s="53"/>
      <c r="BF141" s="53"/>
      <c r="BG141" s="53"/>
      <c r="BH141" s="53"/>
      <c r="BI141" s="53"/>
    </row>
    <row r="142" spans="1:61" x14ac:dyDescent="0.2">
      <c r="A142" s="64"/>
      <c r="B142" s="65"/>
      <c r="C142" s="329" t="s">
        <v>1610</v>
      </c>
      <c r="D142" s="330"/>
      <c r="E142" s="103">
        <v>4.5701999999999998</v>
      </c>
      <c r="F142" s="69"/>
      <c r="G142" s="70"/>
      <c r="H142" s="71"/>
      <c r="I142" s="66"/>
      <c r="J142" s="72"/>
      <c r="K142" s="66"/>
      <c r="M142" s="67" t="s">
        <v>1610</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73" t="str">
        <f t="shared" si="4"/>
        <v>506, 504:3,75*3*2*0,6282</v>
      </c>
      <c r="BE142" s="53"/>
      <c r="BF142" s="53"/>
      <c r="BG142" s="53"/>
      <c r="BH142" s="53"/>
      <c r="BI142" s="53"/>
    </row>
    <row r="143" spans="1:61" x14ac:dyDescent="0.2">
      <c r="A143" s="64"/>
      <c r="B143" s="65"/>
      <c r="C143" s="329" t="s">
        <v>1611</v>
      </c>
      <c r="D143" s="330"/>
      <c r="E143" s="103">
        <v>-2.2841</v>
      </c>
      <c r="F143" s="69"/>
      <c r="G143" s="70"/>
      <c r="H143" s="71"/>
      <c r="I143" s="66"/>
      <c r="J143" s="72"/>
      <c r="K143" s="66"/>
      <c r="M143" s="67" t="s">
        <v>1611</v>
      </c>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73" t="str">
        <f t="shared" si="4"/>
        <v>2,425*3*0,6282</v>
      </c>
      <c r="BE143" s="53"/>
      <c r="BF143" s="53"/>
      <c r="BG143" s="53"/>
      <c r="BH143" s="53"/>
      <c r="BI143" s="53"/>
    </row>
    <row r="144" spans="1:61" x14ac:dyDescent="0.2">
      <c r="A144" s="64"/>
      <c r="B144" s="65"/>
      <c r="C144" s="329" t="s">
        <v>665</v>
      </c>
      <c r="D144" s="330"/>
      <c r="E144" s="103">
        <v>-1.0152000000000001</v>
      </c>
      <c r="F144" s="69"/>
      <c r="G144" s="70"/>
      <c r="H144" s="71"/>
      <c r="I144" s="66"/>
      <c r="J144" s="72"/>
      <c r="K144" s="66"/>
      <c r="M144" s="67" t="s">
        <v>665</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73" t="str">
        <f t="shared" si="4"/>
        <v>odečtení otvorů:-0,9*2,02*2*0,6282</v>
      </c>
      <c r="BE144" s="53"/>
      <c r="BF144" s="53"/>
      <c r="BG144" s="53"/>
      <c r="BH144" s="53"/>
      <c r="BI144" s="53"/>
    </row>
    <row r="145" spans="1:104" x14ac:dyDescent="0.2">
      <c r="A145" s="54">
        <v>25</v>
      </c>
      <c r="B145" s="55" t="s">
        <v>685</v>
      </c>
      <c r="C145" s="56" t="s">
        <v>686</v>
      </c>
      <c r="D145" s="57" t="s">
        <v>41</v>
      </c>
      <c r="E145" s="100">
        <v>4.9501999999999997</v>
      </c>
      <c r="F145" s="59">
        <v>0</v>
      </c>
      <c r="G145" s="60">
        <f>E145*F145</f>
        <v>0</v>
      </c>
      <c r="H145" s="61">
        <v>0.12138</v>
      </c>
      <c r="I145" s="62">
        <f>E145*H145</f>
        <v>0.60085527599999999</v>
      </c>
      <c r="J145" s="61">
        <v>0</v>
      </c>
      <c r="K145" s="62">
        <f>E145*J145</f>
        <v>0</v>
      </c>
      <c r="O145" s="53"/>
      <c r="Z145" s="53"/>
      <c r="AA145" s="53">
        <v>1</v>
      </c>
      <c r="AB145" s="53">
        <v>1</v>
      </c>
      <c r="AC145" s="53">
        <v>1</v>
      </c>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63">
        <f>G145</f>
        <v>0</v>
      </c>
      <c r="BA145" s="53"/>
      <c r="BB145" s="53"/>
      <c r="BC145" s="53"/>
      <c r="BD145" s="53"/>
      <c r="BE145" s="53"/>
      <c r="BF145" s="53"/>
      <c r="BG145" s="53"/>
      <c r="BH145" s="53"/>
      <c r="BI145" s="53"/>
      <c r="CA145" s="53">
        <v>1</v>
      </c>
      <c r="CB145" s="53">
        <v>1</v>
      </c>
      <c r="CZ145" s="16">
        <v>1</v>
      </c>
    </row>
    <row r="146" spans="1:104" x14ac:dyDescent="0.2">
      <c r="A146" s="64"/>
      <c r="B146" s="65"/>
      <c r="C146" s="326" t="s">
        <v>687</v>
      </c>
      <c r="D146" s="327"/>
      <c r="E146" s="327"/>
      <c r="F146" s="327"/>
      <c r="G146" s="328"/>
      <c r="I146" s="66"/>
      <c r="K146" s="66"/>
      <c r="L146" s="67" t="s">
        <v>687</v>
      </c>
      <c r="O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row>
    <row r="147" spans="1:104" x14ac:dyDescent="0.2">
      <c r="A147" s="64"/>
      <c r="B147" s="65"/>
      <c r="C147" s="326" t="s">
        <v>646</v>
      </c>
      <c r="D147" s="327"/>
      <c r="E147" s="327"/>
      <c r="F147" s="327"/>
      <c r="G147" s="328"/>
      <c r="I147" s="66"/>
      <c r="K147" s="66"/>
      <c r="L147" s="67" t="s">
        <v>646</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104" x14ac:dyDescent="0.2">
      <c r="A148" s="64"/>
      <c r="B148" s="65"/>
      <c r="C148" s="329" t="s">
        <v>2667</v>
      </c>
      <c r="D148" s="330"/>
      <c r="E148" s="103">
        <v>3.5807000000000002</v>
      </c>
      <c r="F148" s="69"/>
      <c r="G148" s="70"/>
      <c r="H148" s="71"/>
      <c r="I148" s="66"/>
      <c r="J148" s="72"/>
      <c r="K148" s="66"/>
      <c r="M148" s="67" t="s">
        <v>2667</v>
      </c>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73" t="str">
        <f>C147</f>
        <v>včetně kotvení</v>
      </c>
      <c r="BE148" s="53"/>
      <c r="BF148" s="53"/>
      <c r="BG148" s="53"/>
      <c r="BH148" s="53"/>
      <c r="BI148" s="53"/>
    </row>
    <row r="149" spans="1:104" x14ac:dyDescent="0.2">
      <c r="A149" s="64"/>
      <c r="B149" s="65"/>
      <c r="C149" s="329" t="s">
        <v>2668</v>
      </c>
      <c r="D149" s="330"/>
      <c r="E149" s="103">
        <v>2.6383999999999999</v>
      </c>
      <c r="F149" s="69"/>
      <c r="G149" s="70"/>
      <c r="H149" s="71"/>
      <c r="I149" s="66"/>
      <c r="J149" s="72"/>
      <c r="K149" s="66"/>
      <c r="M149" s="67" t="s">
        <v>2668</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73" t="str">
        <f>C148</f>
        <v>520:1,9*3*0,6282</v>
      </c>
      <c r="BE149" s="53"/>
      <c r="BF149" s="53"/>
      <c r="BG149" s="53"/>
      <c r="BH149" s="53"/>
      <c r="BI149" s="53"/>
    </row>
    <row r="150" spans="1:104" x14ac:dyDescent="0.2">
      <c r="A150" s="64"/>
      <c r="B150" s="65"/>
      <c r="C150" s="329" t="s">
        <v>1614</v>
      </c>
      <c r="D150" s="330"/>
      <c r="E150" s="103">
        <v>-1.2689999999999999</v>
      </c>
      <c r="F150" s="69"/>
      <c r="G150" s="70"/>
      <c r="H150" s="71"/>
      <c r="I150" s="66"/>
      <c r="J150" s="72"/>
      <c r="K150" s="66"/>
      <c r="M150" s="67" t="s">
        <v>1614</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73" t="str">
        <f>C149</f>
        <v>502:1,4*3*0,6282</v>
      </c>
      <c r="BE150" s="53"/>
      <c r="BF150" s="53"/>
      <c r="BG150" s="53"/>
      <c r="BH150" s="53"/>
      <c r="BI150" s="53"/>
    </row>
    <row r="151" spans="1:104" x14ac:dyDescent="0.2">
      <c r="A151" s="54">
        <v>26</v>
      </c>
      <c r="B151" s="55" t="s">
        <v>1615</v>
      </c>
      <c r="C151" s="56" t="s">
        <v>1616</v>
      </c>
      <c r="D151" s="57" t="s">
        <v>41</v>
      </c>
      <c r="E151" s="100">
        <v>10.714</v>
      </c>
      <c r="F151" s="59">
        <v>0</v>
      </c>
      <c r="G151" s="60">
        <f>E151*F151</f>
        <v>0</v>
      </c>
      <c r="H151" s="61">
        <v>0.12841</v>
      </c>
      <c r="I151" s="62">
        <f>E151*H151</f>
        <v>1.3757847400000001</v>
      </c>
      <c r="J151" s="61">
        <v>0</v>
      </c>
      <c r="K151" s="62">
        <f>E151*J151</f>
        <v>0</v>
      </c>
      <c r="O151" s="53"/>
      <c r="Z151" s="53"/>
      <c r="AA151" s="53">
        <v>1</v>
      </c>
      <c r="AB151" s="53">
        <v>1</v>
      </c>
      <c r="AC151" s="53">
        <v>1</v>
      </c>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63">
        <f>G151</f>
        <v>0</v>
      </c>
      <c r="BA151" s="53"/>
      <c r="BB151" s="53"/>
      <c r="BC151" s="53"/>
      <c r="BD151" s="53"/>
      <c r="BE151" s="53"/>
      <c r="BF151" s="53"/>
      <c r="BG151" s="53"/>
      <c r="BH151" s="53"/>
      <c r="BI151" s="53"/>
      <c r="CA151" s="53">
        <v>1</v>
      </c>
      <c r="CB151" s="53">
        <v>1</v>
      </c>
      <c r="CZ151" s="16">
        <v>1</v>
      </c>
    </row>
    <row r="152" spans="1:104" ht="22.5" x14ac:dyDescent="0.2">
      <c r="A152" s="64"/>
      <c r="B152" s="65"/>
      <c r="C152" s="326" t="s">
        <v>1617</v>
      </c>
      <c r="D152" s="327"/>
      <c r="E152" s="327"/>
      <c r="F152" s="327"/>
      <c r="G152" s="328"/>
      <c r="I152" s="66"/>
      <c r="K152" s="66"/>
      <c r="L152" s="67" t="s">
        <v>1617</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104" x14ac:dyDescent="0.2">
      <c r="A153" s="64"/>
      <c r="B153" s="65"/>
      <c r="C153" s="326" t="s">
        <v>1618</v>
      </c>
      <c r="D153" s="327"/>
      <c r="E153" s="327"/>
      <c r="F153" s="327"/>
      <c r="G153" s="328"/>
      <c r="I153" s="66"/>
      <c r="K153" s="66"/>
      <c r="L153" s="67" t="s">
        <v>1618</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104" x14ac:dyDescent="0.2">
      <c r="A154" s="64"/>
      <c r="B154" s="65"/>
      <c r="C154" s="326" t="s">
        <v>646</v>
      </c>
      <c r="D154" s="327"/>
      <c r="E154" s="327"/>
      <c r="F154" s="327"/>
      <c r="G154" s="328"/>
      <c r="I154" s="66"/>
      <c r="K154" s="66"/>
      <c r="L154" s="67" t="s">
        <v>646</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row>
    <row r="155" spans="1:104" x14ac:dyDescent="0.2">
      <c r="A155" s="64"/>
      <c r="B155" s="65"/>
      <c r="C155" s="329" t="s">
        <v>2669</v>
      </c>
      <c r="D155" s="330"/>
      <c r="E155" s="103">
        <v>1.96</v>
      </c>
      <c r="F155" s="69"/>
      <c r="G155" s="70"/>
      <c r="H155" s="71"/>
      <c r="I155" s="66"/>
      <c r="J155" s="72"/>
      <c r="K155" s="66"/>
      <c r="M155" s="67" t="s">
        <v>2669</v>
      </c>
      <c r="O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73" t="str">
        <f t="shared" ref="BD155:BD160" si="5">C154</f>
        <v>včetně kotvení</v>
      </c>
      <c r="BE155" s="53"/>
      <c r="BF155" s="53"/>
      <c r="BG155" s="53"/>
      <c r="BH155" s="53"/>
      <c r="BI155" s="53"/>
    </row>
    <row r="156" spans="1:104" x14ac:dyDescent="0.2">
      <c r="A156" s="64"/>
      <c r="B156" s="65"/>
      <c r="C156" s="329" t="s">
        <v>1620</v>
      </c>
      <c r="D156" s="330"/>
      <c r="E156" s="103">
        <v>2.5819000000000001</v>
      </c>
      <c r="F156" s="69"/>
      <c r="G156" s="70"/>
      <c r="H156" s="71"/>
      <c r="I156" s="66"/>
      <c r="J156" s="72"/>
      <c r="K156" s="66"/>
      <c r="M156" s="67" t="s">
        <v>1620</v>
      </c>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73" t="str">
        <f t="shared" si="5"/>
        <v>510, 507:0,52*3*2*0,6282</v>
      </c>
      <c r="BE156" s="53"/>
      <c r="BF156" s="53"/>
      <c r="BG156" s="53"/>
      <c r="BH156" s="53"/>
      <c r="BI156" s="53"/>
    </row>
    <row r="157" spans="1:104" x14ac:dyDescent="0.2">
      <c r="A157" s="64"/>
      <c r="B157" s="65"/>
      <c r="C157" s="329" t="s">
        <v>2670</v>
      </c>
      <c r="D157" s="330"/>
      <c r="E157" s="103">
        <v>0.81979999999999997</v>
      </c>
      <c r="F157" s="69"/>
      <c r="G157" s="70"/>
      <c r="H157" s="71"/>
      <c r="I157" s="66"/>
      <c r="J157" s="72"/>
      <c r="K157" s="66"/>
      <c r="M157" s="67" t="s">
        <v>2670</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73" t="str">
        <f t="shared" si="5"/>
        <v>0,685*3*2*0,6282</v>
      </c>
      <c r="BE157" s="53"/>
      <c r="BF157" s="53"/>
      <c r="BG157" s="53"/>
      <c r="BH157" s="53"/>
      <c r="BI157" s="53"/>
    </row>
    <row r="158" spans="1:104" x14ac:dyDescent="0.2">
      <c r="A158" s="64"/>
      <c r="B158" s="65"/>
      <c r="C158" s="329" t="s">
        <v>1622</v>
      </c>
      <c r="D158" s="330"/>
      <c r="E158" s="103">
        <v>1.0742</v>
      </c>
      <c r="F158" s="69"/>
      <c r="G158" s="70"/>
      <c r="H158" s="71"/>
      <c r="I158" s="66"/>
      <c r="J158" s="72"/>
      <c r="K158" s="66"/>
      <c r="M158" s="67" t="s">
        <v>1622</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73" t="str">
        <f t="shared" si="5"/>
        <v>506:0,435*3*0,6282</v>
      </c>
      <c r="BE158" s="53"/>
      <c r="BF158" s="53"/>
      <c r="BG158" s="53"/>
      <c r="BH158" s="53"/>
      <c r="BI158" s="53"/>
    </row>
    <row r="159" spans="1:104" x14ac:dyDescent="0.2">
      <c r="A159" s="64"/>
      <c r="B159" s="65"/>
      <c r="C159" s="329" t="s">
        <v>2671</v>
      </c>
      <c r="D159" s="330"/>
      <c r="E159" s="103">
        <v>2.4500000000000002</v>
      </c>
      <c r="F159" s="69"/>
      <c r="G159" s="70"/>
      <c r="H159" s="71"/>
      <c r="I159" s="66"/>
      <c r="J159" s="72"/>
      <c r="K159" s="66"/>
      <c r="M159" s="67" t="s">
        <v>2671</v>
      </c>
      <c r="O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73" t="str">
        <f t="shared" si="5"/>
        <v>0,57*3*0,6282</v>
      </c>
      <c r="BE159" s="53"/>
      <c r="BF159" s="53"/>
      <c r="BG159" s="53"/>
      <c r="BH159" s="53"/>
      <c r="BI159" s="53"/>
    </row>
    <row r="160" spans="1:104" x14ac:dyDescent="0.2">
      <c r="A160" s="64"/>
      <c r="B160" s="65"/>
      <c r="C160" s="329" t="s">
        <v>1624</v>
      </c>
      <c r="D160" s="330"/>
      <c r="E160" s="103">
        <v>1.8281000000000001</v>
      </c>
      <c r="F160" s="69"/>
      <c r="G160" s="70"/>
      <c r="H160" s="71"/>
      <c r="I160" s="66"/>
      <c r="J160" s="72"/>
      <c r="K160" s="66"/>
      <c r="M160" s="67" t="s">
        <v>1624</v>
      </c>
      <c r="O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73" t="str">
        <f t="shared" si="5"/>
        <v>512. 516:0,65*3*2*0,6282</v>
      </c>
      <c r="BE160" s="53"/>
      <c r="BF160" s="53"/>
      <c r="BG160" s="53"/>
      <c r="BH160" s="53"/>
      <c r="BI160" s="53"/>
    </row>
    <row r="161" spans="1:104" ht="22.5" x14ac:dyDescent="0.2">
      <c r="A161" s="54">
        <v>27</v>
      </c>
      <c r="B161" s="55" t="s">
        <v>694</v>
      </c>
      <c r="C161" s="56" t="s">
        <v>1625</v>
      </c>
      <c r="D161" s="57" t="s">
        <v>41</v>
      </c>
      <c r="E161" s="100">
        <v>175.39340000000001</v>
      </c>
      <c r="F161" s="59">
        <v>0</v>
      </c>
      <c r="G161" s="60">
        <f>E161*F161</f>
        <v>0</v>
      </c>
      <c r="H161" s="61">
        <v>1.2149999999999999E-2</v>
      </c>
      <c r="I161" s="62">
        <f>E161*H161</f>
        <v>2.1310298100000002</v>
      </c>
      <c r="J161" s="61">
        <v>0</v>
      </c>
      <c r="K161" s="62">
        <f>E161*J161</f>
        <v>0</v>
      </c>
      <c r="O161" s="53"/>
      <c r="Z161" s="53"/>
      <c r="AA161" s="53">
        <v>1</v>
      </c>
      <c r="AB161" s="53">
        <v>0</v>
      </c>
      <c r="AC161" s="53">
        <v>0</v>
      </c>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63">
        <f>G161</f>
        <v>0</v>
      </c>
      <c r="BA161" s="53"/>
      <c r="BB161" s="53"/>
      <c r="BC161" s="53"/>
      <c r="BD161" s="53"/>
      <c r="BE161" s="53"/>
      <c r="BF161" s="53"/>
      <c r="BG161" s="53"/>
      <c r="BH161" s="53"/>
      <c r="BI161" s="53"/>
      <c r="CA161" s="53">
        <v>1</v>
      </c>
      <c r="CB161" s="53">
        <v>0</v>
      </c>
      <c r="CZ161" s="16">
        <v>1</v>
      </c>
    </row>
    <row r="162" spans="1:104" x14ac:dyDescent="0.2">
      <c r="A162" s="64"/>
      <c r="B162" s="65"/>
      <c r="C162" s="326"/>
      <c r="D162" s="327"/>
      <c r="E162" s="327"/>
      <c r="F162" s="327"/>
      <c r="G162" s="328"/>
      <c r="I162" s="66"/>
      <c r="K162" s="66"/>
      <c r="L162" s="67"/>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row>
    <row r="163" spans="1:104" x14ac:dyDescent="0.2">
      <c r="A163" s="64"/>
      <c r="B163" s="65"/>
      <c r="C163" s="329" t="s">
        <v>2672</v>
      </c>
      <c r="D163" s="330"/>
      <c r="E163" s="103">
        <v>2.3872</v>
      </c>
      <c r="F163" s="69"/>
      <c r="G163" s="70"/>
      <c r="H163" s="71"/>
      <c r="I163" s="66"/>
      <c r="J163" s="72"/>
      <c r="K163" s="66"/>
      <c r="M163" s="67" t="s">
        <v>2672</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73">
        <f t="shared" ref="BD163:BD184" si="6">C162</f>
        <v>0</v>
      </c>
      <c r="BE163" s="53"/>
      <c r="BF163" s="53"/>
      <c r="BG163" s="53"/>
      <c r="BH163" s="53"/>
      <c r="BI163" s="53"/>
    </row>
    <row r="164" spans="1:104" x14ac:dyDescent="0.2">
      <c r="A164" s="64"/>
      <c r="B164" s="65"/>
      <c r="C164" s="329" t="s">
        <v>2673</v>
      </c>
      <c r="D164" s="330"/>
      <c r="E164" s="103">
        <v>7.7268999999999997</v>
      </c>
      <c r="F164" s="69"/>
      <c r="G164" s="70"/>
      <c r="H164" s="71"/>
      <c r="I164" s="66"/>
      <c r="J164" s="72"/>
      <c r="K164" s="66"/>
      <c r="M164" s="67" t="s">
        <v>2673</v>
      </c>
      <c r="O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73" t="str">
        <f t="shared" si="6"/>
        <v>504:3,8*0,6282</v>
      </c>
      <c r="BE164" s="53"/>
      <c r="BF164" s="53"/>
      <c r="BG164" s="53"/>
      <c r="BH164" s="53"/>
      <c r="BI164" s="53"/>
    </row>
    <row r="165" spans="1:104" x14ac:dyDescent="0.2">
      <c r="A165" s="64"/>
      <c r="B165" s="65"/>
      <c r="C165" s="329" t="s">
        <v>2674</v>
      </c>
      <c r="D165" s="330"/>
      <c r="E165" s="103">
        <v>2.8896999999999999</v>
      </c>
      <c r="F165" s="69"/>
      <c r="G165" s="70"/>
      <c r="H165" s="71"/>
      <c r="I165" s="66"/>
      <c r="J165" s="72"/>
      <c r="K165" s="66"/>
      <c r="M165" s="67" t="s">
        <v>2674</v>
      </c>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73" t="str">
        <f t="shared" si="6"/>
        <v>505:12,3*0,6282</v>
      </c>
      <c r="BE165" s="53"/>
      <c r="BF165" s="53"/>
      <c r="BG165" s="53"/>
      <c r="BH165" s="53"/>
      <c r="BI165" s="53"/>
    </row>
    <row r="166" spans="1:104" x14ac:dyDescent="0.2">
      <c r="A166" s="64"/>
      <c r="B166" s="65"/>
      <c r="C166" s="329" t="s">
        <v>2675</v>
      </c>
      <c r="D166" s="330"/>
      <c r="E166" s="103">
        <v>17.589600000000001</v>
      </c>
      <c r="F166" s="69"/>
      <c r="G166" s="70"/>
      <c r="H166" s="71"/>
      <c r="I166" s="66"/>
      <c r="J166" s="72"/>
      <c r="K166" s="66"/>
      <c r="M166" s="67" t="s">
        <v>2675</v>
      </c>
      <c r="O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73" t="str">
        <f t="shared" si="6"/>
        <v>506:4,6*0,6282</v>
      </c>
      <c r="BE166" s="53"/>
      <c r="BF166" s="53"/>
      <c r="BG166" s="53"/>
      <c r="BH166" s="53"/>
      <c r="BI166" s="53"/>
    </row>
    <row r="167" spans="1:104" x14ac:dyDescent="0.2">
      <c r="A167" s="64"/>
      <c r="B167" s="65"/>
      <c r="C167" s="329" t="s">
        <v>2676</v>
      </c>
      <c r="D167" s="330"/>
      <c r="E167" s="103">
        <v>3.141</v>
      </c>
      <c r="F167" s="69"/>
      <c r="G167" s="70"/>
      <c r="H167" s="71"/>
      <c r="I167" s="66"/>
      <c r="J167" s="72"/>
      <c r="K167" s="66"/>
      <c r="M167" s="67" t="s">
        <v>2676</v>
      </c>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73" t="str">
        <f t="shared" si="6"/>
        <v>507:28*0,6282</v>
      </c>
      <c r="BE167" s="53"/>
      <c r="BF167" s="53"/>
      <c r="BG167" s="53"/>
      <c r="BH167" s="53"/>
      <c r="BI167" s="53"/>
    </row>
    <row r="168" spans="1:104" x14ac:dyDescent="0.2">
      <c r="A168" s="64"/>
      <c r="B168" s="65"/>
      <c r="C168" s="329" t="s">
        <v>2677</v>
      </c>
      <c r="D168" s="330"/>
      <c r="E168" s="103">
        <v>17.840900000000001</v>
      </c>
      <c r="F168" s="69"/>
      <c r="G168" s="70"/>
      <c r="H168" s="71"/>
      <c r="I168" s="66"/>
      <c r="J168" s="72"/>
      <c r="K168" s="66"/>
      <c r="M168" s="67" t="s">
        <v>2677</v>
      </c>
      <c r="O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73" t="str">
        <f t="shared" si="6"/>
        <v>509:5*0,6282</v>
      </c>
      <c r="BE168" s="53"/>
      <c r="BF168" s="53"/>
      <c r="BG168" s="53"/>
      <c r="BH168" s="53"/>
      <c r="BI168" s="53"/>
    </row>
    <row r="169" spans="1:104" x14ac:dyDescent="0.2">
      <c r="A169" s="64"/>
      <c r="B169" s="65"/>
      <c r="C169" s="329" t="s">
        <v>2678</v>
      </c>
      <c r="D169" s="330"/>
      <c r="E169" s="103">
        <v>11.2448</v>
      </c>
      <c r="F169" s="69"/>
      <c r="G169" s="70"/>
      <c r="H169" s="71"/>
      <c r="I169" s="66"/>
      <c r="J169" s="72"/>
      <c r="K169" s="66"/>
      <c r="M169" s="67" t="s">
        <v>2678</v>
      </c>
      <c r="O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73" t="str">
        <f t="shared" si="6"/>
        <v>510:28,4*0,6282</v>
      </c>
      <c r="BE169" s="53"/>
      <c r="BF169" s="53"/>
      <c r="BG169" s="53"/>
      <c r="BH169" s="53"/>
      <c r="BI169" s="53"/>
    </row>
    <row r="170" spans="1:104" x14ac:dyDescent="0.2">
      <c r="A170" s="64"/>
      <c r="B170" s="65"/>
      <c r="C170" s="329" t="s">
        <v>2679</v>
      </c>
      <c r="D170" s="330"/>
      <c r="E170" s="103">
        <v>2.8269000000000002</v>
      </c>
      <c r="F170" s="69"/>
      <c r="G170" s="70"/>
      <c r="H170" s="71"/>
      <c r="I170" s="66"/>
      <c r="J170" s="72"/>
      <c r="K170" s="66"/>
      <c r="M170" s="67" t="s">
        <v>2679</v>
      </c>
      <c r="O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73" t="str">
        <f t="shared" si="6"/>
        <v>511:17,9*0,6282</v>
      </c>
      <c r="BE170" s="53"/>
      <c r="BF170" s="53"/>
      <c r="BG170" s="53"/>
      <c r="BH170" s="53"/>
      <c r="BI170" s="53"/>
    </row>
    <row r="171" spans="1:104" x14ac:dyDescent="0.2">
      <c r="A171" s="64"/>
      <c r="B171" s="65"/>
      <c r="C171" s="329" t="s">
        <v>2680</v>
      </c>
      <c r="D171" s="330"/>
      <c r="E171" s="103">
        <v>4.0205000000000002</v>
      </c>
      <c r="F171" s="69"/>
      <c r="G171" s="70"/>
      <c r="H171" s="71"/>
      <c r="I171" s="66"/>
      <c r="J171" s="72"/>
      <c r="K171" s="66"/>
      <c r="M171" s="67" t="s">
        <v>2680</v>
      </c>
      <c r="O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73" t="str">
        <f t="shared" si="6"/>
        <v>512:4,5*0,6282</v>
      </c>
      <c r="BE171" s="53"/>
      <c r="BF171" s="53"/>
      <c r="BG171" s="53"/>
      <c r="BH171" s="53"/>
      <c r="BI171" s="53"/>
    </row>
    <row r="172" spans="1:104" x14ac:dyDescent="0.2">
      <c r="A172" s="64"/>
      <c r="B172" s="65"/>
      <c r="C172" s="329" t="s">
        <v>2681</v>
      </c>
      <c r="D172" s="330"/>
      <c r="E172" s="103">
        <v>3.2665999999999999</v>
      </c>
      <c r="F172" s="69"/>
      <c r="G172" s="70"/>
      <c r="H172" s="71"/>
      <c r="I172" s="66"/>
      <c r="J172" s="72"/>
      <c r="K172" s="66"/>
      <c r="M172" s="67" t="s">
        <v>2681</v>
      </c>
      <c r="O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73" t="str">
        <f t="shared" si="6"/>
        <v>514:6,4*0,6282</v>
      </c>
      <c r="BE172" s="53"/>
      <c r="BF172" s="53"/>
      <c r="BG172" s="53"/>
      <c r="BH172" s="53"/>
      <c r="BI172" s="53"/>
    </row>
    <row r="173" spans="1:104" x14ac:dyDescent="0.2">
      <c r="A173" s="64"/>
      <c r="B173" s="65"/>
      <c r="C173" s="329" t="s">
        <v>2682</v>
      </c>
      <c r="D173" s="330"/>
      <c r="E173" s="103">
        <v>16.898599999999998</v>
      </c>
      <c r="F173" s="69"/>
      <c r="G173" s="70"/>
      <c r="H173" s="71"/>
      <c r="I173" s="66"/>
      <c r="J173" s="72"/>
      <c r="K173" s="66"/>
      <c r="M173" s="67" t="s">
        <v>2682</v>
      </c>
      <c r="O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73" t="str">
        <f t="shared" si="6"/>
        <v>515:5,2*0,6282</v>
      </c>
      <c r="BE173" s="53"/>
      <c r="BF173" s="53"/>
      <c r="BG173" s="53"/>
      <c r="BH173" s="53"/>
      <c r="BI173" s="53"/>
    </row>
    <row r="174" spans="1:104" x14ac:dyDescent="0.2">
      <c r="A174" s="64"/>
      <c r="B174" s="65"/>
      <c r="C174" s="329" t="s">
        <v>2683</v>
      </c>
      <c r="D174" s="330"/>
      <c r="E174" s="103">
        <v>12.1243</v>
      </c>
      <c r="F174" s="69"/>
      <c r="G174" s="70"/>
      <c r="H174" s="71"/>
      <c r="I174" s="66"/>
      <c r="J174" s="72"/>
      <c r="K174" s="66"/>
      <c r="M174" s="67" t="s">
        <v>2683</v>
      </c>
      <c r="O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73" t="str">
        <f t="shared" si="6"/>
        <v>516:26,9*0,6282</v>
      </c>
      <c r="BE174" s="53"/>
      <c r="BF174" s="53"/>
      <c r="BG174" s="53"/>
      <c r="BH174" s="53"/>
      <c r="BI174" s="53"/>
    </row>
    <row r="175" spans="1:104" x14ac:dyDescent="0.2">
      <c r="A175" s="64"/>
      <c r="B175" s="65"/>
      <c r="C175" s="329" t="s">
        <v>2684</v>
      </c>
      <c r="D175" s="330"/>
      <c r="E175" s="103">
        <v>2.0731000000000002</v>
      </c>
      <c r="F175" s="69"/>
      <c r="G175" s="70"/>
      <c r="H175" s="71"/>
      <c r="I175" s="66"/>
      <c r="J175" s="72"/>
      <c r="K175" s="66"/>
      <c r="M175" s="67" t="s">
        <v>2684</v>
      </c>
      <c r="O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73" t="str">
        <f t="shared" si="6"/>
        <v>517:19,3*0,6282</v>
      </c>
      <c r="BE175" s="53"/>
      <c r="BF175" s="53"/>
      <c r="BG175" s="53"/>
      <c r="BH175" s="53"/>
      <c r="BI175" s="53"/>
    </row>
    <row r="176" spans="1:104" x14ac:dyDescent="0.2">
      <c r="A176" s="64"/>
      <c r="B176" s="65"/>
      <c r="C176" s="329" t="s">
        <v>2685</v>
      </c>
      <c r="D176" s="330"/>
      <c r="E176" s="103">
        <v>2.4500000000000002</v>
      </c>
      <c r="F176" s="69"/>
      <c r="G176" s="70"/>
      <c r="H176" s="71"/>
      <c r="I176" s="66"/>
      <c r="J176" s="72"/>
      <c r="K176" s="66"/>
      <c r="M176" s="67" t="s">
        <v>2685</v>
      </c>
      <c r="O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73" t="str">
        <f t="shared" si="6"/>
        <v>519:3,3*0,6282</v>
      </c>
      <c r="BE176" s="53"/>
      <c r="BF176" s="53"/>
      <c r="BG176" s="53"/>
      <c r="BH176" s="53"/>
      <c r="BI176" s="53"/>
    </row>
    <row r="177" spans="1:104" x14ac:dyDescent="0.2">
      <c r="A177" s="64"/>
      <c r="B177" s="65"/>
      <c r="C177" s="329" t="s">
        <v>2686</v>
      </c>
      <c r="D177" s="330"/>
      <c r="E177" s="103">
        <v>15.013999999999999</v>
      </c>
      <c r="F177" s="69"/>
      <c r="G177" s="70"/>
      <c r="H177" s="71"/>
      <c r="I177" s="66"/>
      <c r="J177" s="72"/>
      <c r="K177" s="66"/>
      <c r="M177" s="67" t="s">
        <v>2686</v>
      </c>
      <c r="O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73" t="str">
        <f t="shared" si="6"/>
        <v>520:3,9*0,6282</v>
      </c>
      <c r="BE177" s="53"/>
      <c r="BF177" s="53"/>
      <c r="BG177" s="53"/>
      <c r="BH177" s="53"/>
      <c r="BI177" s="53"/>
    </row>
    <row r="178" spans="1:104" x14ac:dyDescent="0.2">
      <c r="A178" s="64"/>
      <c r="B178" s="65"/>
      <c r="C178" s="329" t="s">
        <v>2687</v>
      </c>
      <c r="D178" s="330"/>
      <c r="E178" s="103">
        <v>9.7998999999999992</v>
      </c>
      <c r="F178" s="69"/>
      <c r="G178" s="70"/>
      <c r="H178" s="71"/>
      <c r="I178" s="66"/>
      <c r="J178" s="72"/>
      <c r="K178" s="66"/>
      <c r="M178" s="67" t="s">
        <v>2687</v>
      </c>
      <c r="O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73" t="str">
        <f t="shared" si="6"/>
        <v>521:23,9*0,6282</v>
      </c>
      <c r="BE178" s="53"/>
      <c r="BF178" s="53"/>
      <c r="BG178" s="53"/>
      <c r="BH178" s="53"/>
      <c r="BI178" s="53"/>
    </row>
    <row r="179" spans="1:104" x14ac:dyDescent="0.2">
      <c r="A179" s="64"/>
      <c r="B179" s="65"/>
      <c r="C179" s="329" t="s">
        <v>2688</v>
      </c>
      <c r="D179" s="330"/>
      <c r="E179" s="103">
        <v>4.7743000000000002</v>
      </c>
      <c r="F179" s="69"/>
      <c r="G179" s="70"/>
      <c r="H179" s="71"/>
      <c r="I179" s="66"/>
      <c r="J179" s="72"/>
      <c r="K179" s="66"/>
      <c r="M179" s="67" t="s">
        <v>2688</v>
      </c>
      <c r="O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73" t="str">
        <f t="shared" si="6"/>
        <v>522:15,6*0,6282</v>
      </c>
      <c r="BE179" s="53"/>
      <c r="BF179" s="53"/>
      <c r="BG179" s="53"/>
      <c r="BH179" s="53"/>
      <c r="BI179" s="53"/>
    </row>
    <row r="180" spans="1:104" x14ac:dyDescent="0.2">
      <c r="A180" s="64"/>
      <c r="B180" s="65"/>
      <c r="C180" s="329" t="s">
        <v>2689</v>
      </c>
      <c r="D180" s="330"/>
      <c r="E180" s="103">
        <v>2.9525000000000001</v>
      </c>
      <c r="F180" s="69"/>
      <c r="G180" s="70"/>
      <c r="H180" s="71"/>
      <c r="I180" s="66"/>
      <c r="J180" s="72"/>
      <c r="K180" s="66"/>
      <c r="M180" s="67" t="s">
        <v>2689</v>
      </c>
      <c r="O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73" t="str">
        <f t="shared" si="6"/>
        <v>524:7,6*0,6282</v>
      </c>
      <c r="BE180" s="53"/>
      <c r="BF180" s="53"/>
      <c r="BG180" s="53"/>
      <c r="BH180" s="53"/>
      <c r="BI180" s="53"/>
    </row>
    <row r="181" spans="1:104" x14ac:dyDescent="0.2">
      <c r="A181" s="64"/>
      <c r="B181" s="65"/>
      <c r="C181" s="329" t="s">
        <v>2690</v>
      </c>
      <c r="D181" s="330"/>
      <c r="E181" s="103">
        <v>0.87949999999999995</v>
      </c>
      <c r="F181" s="69"/>
      <c r="G181" s="70"/>
      <c r="H181" s="71"/>
      <c r="I181" s="66"/>
      <c r="J181" s="72"/>
      <c r="K181" s="66"/>
      <c r="M181" s="67" t="s">
        <v>2690</v>
      </c>
      <c r="O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73" t="str">
        <f t="shared" si="6"/>
        <v>525:4,7*0,6282</v>
      </c>
      <c r="BE181" s="53"/>
      <c r="BF181" s="53"/>
      <c r="BG181" s="53"/>
      <c r="BH181" s="53"/>
      <c r="BI181" s="53"/>
    </row>
    <row r="182" spans="1:104" x14ac:dyDescent="0.2">
      <c r="A182" s="64"/>
      <c r="B182" s="65"/>
      <c r="C182" s="329" t="s">
        <v>2691</v>
      </c>
      <c r="D182" s="330"/>
      <c r="E182" s="103">
        <v>8.7948000000000004</v>
      </c>
      <c r="F182" s="69"/>
      <c r="G182" s="70"/>
      <c r="H182" s="71"/>
      <c r="I182" s="66"/>
      <c r="J182" s="72"/>
      <c r="K182" s="66"/>
      <c r="M182" s="67" t="s">
        <v>2691</v>
      </c>
      <c r="O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73" t="str">
        <f t="shared" si="6"/>
        <v>526:1,4*0,6282</v>
      </c>
      <c r="BE182" s="53"/>
      <c r="BF182" s="53"/>
      <c r="BG182" s="53"/>
      <c r="BH182" s="53"/>
      <c r="BI182" s="53"/>
    </row>
    <row r="183" spans="1:104" x14ac:dyDescent="0.2">
      <c r="A183" s="64"/>
      <c r="B183" s="65"/>
      <c r="C183" s="329" t="s">
        <v>2692</v>
      </c>
      <c r="D183" s="330"/>
      <c r="E183" s="103">
        <v>8.5434999999999999</v>
      </c>
      <c r="F183" s="69"/>
      <c r="G183" s="70"/>
      <c r="H183" s="71"/>
      <c r="I183" s="66"/>
      <c r="J183" s="72"/>
      <c r="K183" s="66"/>
      <c r="M183" s="67" t="s">
        <v>2692</v>
      </c>
      <c r="O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73" t="str">
        <f t="shared" si="6"/>
        <v>527:14*0,6282</v>
      </c>
      <c r="BE183" s="53"/>
      <c r="BF183" s="53"/>
      <c r="BG183" s="53"/>
      <c r="BH183" s="53"/>
      <c r="BI183" s="53"/>
    </row>
    <row r="184" spans="1:104" x14ac:dyDescent="0.2">
      <c r="A184" s="64"/>
      <c r="B184" s="65"/>
      <c r="C184" s="329" t="s">
        <v>2693</v>
      </c>
      <c r="D184" s="330"/>
      <c r="E184" s="103">
        <v>18.155000000000001</v>
      </c>
      <c r="F184" s="69"/>
      <c r="G184" s="70"/>
      <c r="H184" s="71"/>
      <c r="I184" s="66"/>
      <c r="J184" s="72"/>
      <c r="K184" s="66"/>
      <c r="M184" s="67" t="s">
        <v>2693</v>
      </c>
      <c r="O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73" t="str">
        <f t="shared" si="6"/>
        <v>528:13,6*0,6282</v>
      </c>
      <c r="BE184" s="53"/>
      <c r="BF184" s="53"/>
      <c r="BG184" s="53"/>
      <c r="BH184" s="53"/>
      <c r="BI184" s="53"/>
    </row>
    <row r="185" spans="1:104" ht="33.75" x14ac:dyDescent="0.2">
      <c r="A185" s="54">
        <v>28</v>
      </c>
      <c r="B185" s="55" t="s">
        <v>1648</v>
      </c>
      <c r="C185" s="56" t="s">
        <v>1649</v>
      </c>
      <c r="D185" s="57" t="s">
        <v>41</v>
      </c>
      <c r="E185" s="100">
        <v>16.3002</v>
      </c>
      <c r="F185" s="59">
        <v>0</v>
      </c>
      <c r="G185" s="60">
        <f>E185*F185</f>
        <v>0</v>
      </c>
      <c r="H185" s="61">
        <v>1.3729999999999999E-2</v>
      </c>
      <c r="I185" s="62">
        <f>E185*H185</f>
        <v>0.223801746</v>
      </c>
      <c r="J185" s="61">
        <v>0</v>
      </c>
      <c r="K185" s="62">
        <f>E185*J185</f>
        <v>0</v>
      </c>
      <c r="O185" s="53"/>
      <c r="Z185" s="53"/>
      <c r="AA185" s="53">
        <v>1</v>
      </c>
      <c r="AB185" s="53">
        <v>1</v>
      </c>
      <c r="AC185" s="53">
        <v>1</v>
      </c>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63">
        <f>G185</f>
        <v>0</v>
      </c>
      <c r="BA185" s="53"/>
      <c r="BB185" s="53"/>
      <c r="BC185" s="53"/>
      <c r="BD185" s="53"/>
      <c r="BE185" s="53"/>
      <c r="BF185" s="53"/>
      <c r="BG185" s="53"/>
      <c r="BH185" s="53"/>
      <c r="BI185" s="53"/>
      <c r="CA185" s="53">
        <v>1</v>
      </c>
      <c r="CB185" s="53">
        <v>1</v>
      </c>
      <c r="CZ185" s="16">
        <v>1</v>
      </c>
    </row>
    <row r="186" spans="1:104" x14ac:dyDescent="0.2">
      <c r="A186" s="64"/>
      <c r="B186" s="65"/>
      <c r="C186" s="326" t="s">
        <v>702</v>
      </c>
      <c r="D186" s="327"/>
      <c r="E186" s="327"/>
      <c r="F186" s="327"/>
      <c r="G186" s="328"/>
      <c r="I186" s="66"/>
      <c r="K186" s="66"/>
      <c r="L186" s="67" t="s">
        <v>702</v>
      </c>
      <c r="O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row>
    <row r="187" spans="1:104" x14ac:dyDescent="0.2">
      <c r="A187" s="64"/>
      <c r="B187" s="65"/>
      <c r="C187" s="329" t="s">
        <v>2694</v>
      </c>
      <c r="D187" s="330"/>
      <c r="E187" s="68">
        <v>0</v>
      </c>
      <c r="F187" s="69"/>
      <c r="G187" s="70"/>
      <c r="H187" s="71"/>
      <c r="I187" s="66"/>
      <c r="J187" s="72"/>
      <c r="K187" s="66"/>
      <c r="M187" s="67" t="s">
        <v>2694</v>
      </c>
      <c r="O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73" t="str">
        <f t="shared" ref="BD187:BD192" si="7">C186</f>
        <v>včetně parozábrany</v>
      </c>
      <c r="BE187" s="53"/>
      <c r="BF187" s="53"/>
      <c r="BG187" s="53"/>
      <c r="BH187" s="53"/>
      <c r="BI187" s="53"/>
    </row>
    <row r="188" spans="1:104" x14ac:dyDescent="0.2">
      <c r="A188" s="64"/>
      <c r="B188" s="65"/>
      <c r="C188" s="329" t="s">
        <v>1651</v>
      </c>
      <c r="D188" s="330"/>
      <c r="E188" s="103">
        <v>3.7738999999999998</v>
      </c>
      <c r="F188" s="69"/>
      <c r="G188" s="70"/>
      <c r="H188" s="71"/>
      <c r="I188" s="66"/>
      <c r="J188" s="72"/>
      <c r="K188" s="66"/>
      <c r="M188" s="67" t="s">
        <v>1651</v>
      </c>
      <c r="O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73" t="str">
        <f t="shared" si="7"/>
        <v>schodiště 501:</v>
      </c>
      <c r="BE188" s="53"/>
      <c r="BF188" s="53"/>
      <c r="BG188" s="53"/>
      <c r="BH188" s="53"/>
      <c r="BI188" s="53"/>
    </row>
    <row r="189" spans="1:104" x14ac:dyDescent="0.2">
      <c r="A189" s="64"/>
      <c r="B189" s="65"/>
      <c r="C189" s="329" t="s">
        <v>1652</v>
      </c>
      <c r="D189" s="330"/>
      <c r="E189" s="103">
        <v>5.5910000000000002</v>
      </c>
      <c r="F189" s="69"/>
      <c r="G189" s="70"/>
      <c r="H189" s="71"/>
      <c r="I189" s="66"/>
      <c r="J189" s="72"/>
      <c r="K189" s="66"/>
      <c r="M189" s="67" t="s">
        <v>1652</v>
      </c>
      <c r="O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73" t="str">
        <f t="shared" si="7"/>
        <v>4,45*1,35*0,6282</v>
      </c>
      <c r="BE189" s="53"/>
      <c r="BF189" s="53"/>
      <c r="BG189" s="53"/>
      <c r="BH189" s="53"/>
      <c r="BI189" s="53"/>
    </row>
    <row r="190" spans="1:104" x14ac:dyDescent="0.2">
      <c r="A190" s="64"/>
      <c r="B190" s="65"/>
      <c r="C190" s="329" t="s">
        <v>1653</v>
      </c>
      <c r="D190" s="330"/>
      <c r="E190" s="103">
        <v>1.7589999999999999</v>
      </c>
      <c r="F190" s="69"/>
      <c r="G190" s="70"/>
      <c r="H190" s="71"/>
      <c r="I190" s="66"/>
      <c r="J190" s="72"/>
      <c r="K190" s="66"/>
      <c r="M190" s="67" t="s">
        <v>1653</v>
      </c>
      <c r="O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73" t="str">
        <f t="shared" si="7"/>
        <v>4,45*2*0,6282</v>
      </c>
      <c r="BE190" s="53"/>
      <c r="BF190" s="53"/>
      <c r="BG190" s="53"/>
      <c r="BH190" s="53"/>
      <c r="BI190" s="53"/>
    </row>
    <row r="191" spans="1:104" x14ac:dyDescent="0.2">
      <c r="A191" s="64"/>
      <c r="B191" s="65"/>
      <c r="C191" s="329" t="s">
        <v>1654</v>
      </c>
      <c r="D191" s="330"/>
      <c r="E191" s="103">
        <v>0.43969999999999998</v>
      </c>
      <c r="F191" s="69"/>
      <c r="G191" s="70"/>
      <c r="H191" s="71"/>
      <c r="I191" s="66"/>
      <c r="J191" s="72"/>
      <c r="K191" s="66"/>
      <c r="M191" s="67" t="s">
        <v>1654</v>
      </c>
      <c r="O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73" t="str">
        <f t="shared" si="7"/>
        <v>1,4*2*0,6282</v>
      </c>
      <c r="BE191" s="53"/>
      <c r="BF191" s="53"/>
      <c r="BG191" s="53"/>
      <c r="BH191" s="53"/>
      <c r="BI191" s="53"/>
    </row>
    <row r="192" spans="1:104" x14ac:dyDescent="0.2">
      <c r="A192" s="64"/>
      <c r="B192" s="65"/>
      <c r="C192" s="329" t="s">
        <v>1655</v>
      </c>
      <c r="D192" s="330"/>
      <c r="E192" s="103">
        <v>4.7366000000000001</v>
      </c>
      <c r="F192" s="69"/>
      <c r="G192" s="70"/>
      <c r="H192" s="71"/>
      <c r="I192" s="66"/>
      <c r="J192" s="72"/>
      <c r="K192" s="66"/>
      <c r="M192" s="67" t="s">
        <v>1655</v>
      </c>
      <c r="O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73" t="str">
        <f t="shared" si="7"/>
        <v>0,25*1,4*2*0,6282</v>
      </c>
      <c r="BE192" s="53"/>
      <c r="BF192" s="53"/>
      <c r="BG192" s="53"/>
      <c r="BH192" s="53"/>
      <c r="BI192" s="53"/>
    </row>
    <row r="193" spans="1:104" ht="22.5" x14ac:dyDescent="0.2">
      <c r="A193" s="54">
        <v>29</v>
      </c>
      <c r="B193" s="55" t="s">
        <v>704</v>
      </c>
      <c r="C193" s="56" t="s">
        <v>705</v>
      </c>
      <c r="D193" s="57" t="s">
        <v>201</v>
      </c>
      <c r="E193" s="100">
        <v>81.665999999999997</v>
      </c>
      <c r="F193" s="59">
        <v>0</v>
      </c>
      <c r="G193" s="60">
        <f>E193*F193</f>
        <v>0</v>
      </c>
      <c r="H193" s="61">
        <v>1.0200000000000001E-3</v>
      </c>
      <c r="I193" s="62">
        <f>E193*H193</f>
        <v>8.3299319999999996E-2</v>
      </c>
      <c r="J193" s="61">
        <v>0</v>
      </c>
      <c r="K193" s="62">
        <f>E193*J193</f>
        <v>0</v>
      </c>
      <c r="O193" s="53"/>
      <c r="Z193" s="53"/>
      <c r="AA193" s="53">
        <v>1</v>
      </c>
      <c r="AB193" s="53">
        <v>1</v>
      </c>
      <c r="AC193" s="53">
        <v>1</v>
      </c>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63">
        <f>G193</f>
        <v>0</v>
      </c>
      <c r="BA193" s="53"/>
      <c r="BB193" s="53"/>
      <c r="BC193" s="53"/>
      <c r="BD193" s="53"/>
      <c r="BE193" s="53"/>
      <c r="BF193" s="53"/>
      <c r="BG193" s="53"/>
      <c r="BH193" s="53"/>
      <c r="BI193" s="53"/>
      <c r="CA193" s="53">
        <v>1</v>
      </c>
      <c r="CB193" s="53">
        <v>1</v>
      </c>
      <c r="CZ193" s="16">
        <v>1</v>
      </c>
    </row>
    <row r="194" spans="1:104" x14ac:dyDescent="0.2">
      <c r="A194" s="64"/>
      <c r="B194" s="65"/>
      <c r="C194" s="329" t="s">
        <v>1656</v>
      </c>
      <c r="D194" s="330"/>
      <c r="E194" s="103">
        <v>81.665999999999997</v>
      </c>
      <c r="F194" s="69"/>
      <c r="G194" s="70"/>
      <c r="H194" s="71"/>
      <c r="I194" s="66"/>
      <c r="J194" s="72"/>
      <c r="K194" s="66"/>
      <c r="M194" s="67" t="s">
        <v>1656</v>
      </c>
      <c r="O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73" t="str">
        <f>C193</f>
        <v xml:space="preserve">Ukotvení příček k cihel.konstr. kotvami na hmožd. </v>
      </c>
      <c r="BE194" s="53"/>
      <c r="BF194" s="53"/>
      <c r="BG194" s="53"/>
      <c r="BH194" s="53"/>
      <c r="BI194" s="53"/>
    </row>
    <row r="195" spans="1:104" x14ac:dyDescent="0.2">
      <c r="A195" s="54">
        <v>30</v>
      </c>
      <c r="B195" s="55" t="s">
        <v>707</v>
      </c>
      <c r="C195" s="56" t="s">
        <v>708</v>
      </c>
      <c r="D195" s="57" t="s">
        <v>41</v>
      </c>
      <c r="E195" s="100">
        <v>4.6235999999999997</v>
      </c>
      <c r="F195" s="59">
        <v>0</v>
      </c>
      <c r="G195" s="60">
        <f>E195*F195</f>
        <v>0</v>
      </c>
      <c r="H195" s="61">
        <v>0.17856</v>
      </c>
      <c r="I195" s="62">
        <f>E195*H195</f>
        <v>0.82559001599999993</v>
      </c>
      <c r="J195" s="61">
        <v>0</v>
      </c>
      <c r="K195" s="62">
        <f>E195*J195</f>
        <v>0</v>
      </c>
      <c r="O195" s="53"/>
      <c r="Z195" s="53"/>
      <c r="AA195" s="53">
        <v>1</v>
      </c>
      <c r="AB195" s="53">
        <v>1</v>
      </c>
      <c r="AC195" s="53">
        <v>1</v>
      </c>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63">
        <f>G195</f>
        <v>0</v>
      </c>
      <c r="BA195" s="53"/>
      <c r="BB195" s="53"/>
      <c r="BC195" s="53"/>
      <c r="BD195" s="53"/>
      <c r="BE195" s="53"/>
      <c r="BF195" s="53"/>
      <c r="BG195" s="53"/>
      <c r="BH195" s="53"/>
      <c r="BI195" s="53"/>
      <c r="CA195" s="53">
        <v>1</v>
      </c>
      <c r="CB195" s="53">
        <v>1</v>
      </c>
      <c r="CZ195" s="16">
        <v>1</v>
      </c>
    </row>
    <row r="196" spans="1:104" x14ac:dyDescent="0.2">
      <c r="A196" s="64"/>
      <c r="B196" s="65"/>
      <c r="C196" s="329" t="s">
        <v>1657</v>
      </c>
      <c r="D196" s="330"/>
      <c r="E196" s="103">
        <v>2.9990000000000001</v>
      </c>
      <c r="F196" s="69"/>
      <c r="G196" s="70"/>
      <c r="H196" s="71"/>
      <c r="I196" s="66"/>
      <c r="J196" s="72"/>
      <c r="K196" s="66"/>
      <c r="M196" s="67" t="s">
        <v>1657</v>
      </c>
      <c r="O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73" t="str">
        <f>C195</f>
        <v xml:space="preserve">Plentování ocelových nosníků výšky 20 - 30 cm </v>
      </c>
      <c r="BE196" s="53"/>
      <c r="BF196" s="53"/>
      <c r="BG196" s="53"/>
      <c r="BH196" s="53"/>
      <c r="BI196" s="53"/>
    </row>
    <row r="197" spans="1:104" x14ac:dyDescent="0.2">
      <c r="A197" s="64"/>
      <c r="B197" s="65"/>
      <c r="C197" s="329" t="s">
        <v>1658</v>
      </c>
      <c r="D197" s="330"/>
      <c r="E197" s="103">
        <v>1.0177</v>
      </c>
      <c r="F197" s="69"/>
      <c r="G197" s="70"/>
      <c r="H197" s="71"/>
      <c r="I197" s="66"/>
      <c r="J197" s="72"/>
      <c r="K197" s="66"/>
      <c r="M197" s="67" t="s">
        <v>1658</v>
      </c>
      <c r="O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73" t="str">
        <f>C196</f>
        <v>((3,1*0,26*2)+(0,25*3,1))*2*0,6282</v>
      </c>
      <c r="BE197" s="53"/>
      <c r="BF197" s="53"/>
      <c r="BG197" s="53"/>
      <c r="BH197" s="53"/>
      <c r="BI197" s="53"/>
    </row>
    <row r="198" spans="1:104" x14ac:dyDescent="0.2">
      <c r="A198" s="64"/>
      <c r="B198" s="65"/>
      <c r="C198" s="329" t="s">
        <v>1659</v>
      </c>
      <c r="D198" s="330"/>
      <c r="E198" s="103">
        <v>0.60680000000000001</v>
      </c>
      <c r="F198" s="69"/>
      <c r="G198" s="70"/>
      <c r="H198" s="71"/>
      <c r="I198" s="66"/>
      <c r="J198" s="72"/>
      <c r="K198" s="66"/>
      <c r="M198" s="67" t="s">
        <v>1659</v>
      </c>
      <c r="O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73" t="str">
        <f>C197</f>
        <v>((1,8*0,3*2)+(0,3*1,8))*0,6282</v>
      </c>
      <c r="BE198" s="53"/>
      <c r="BF198" s="53"/>
      <c r="BG198" s="53"/>
      <c r="BH198" s="53"/>
      <c r="BI198" s="53"/>
    </row>
    <row r="199" spans="1:104" x14ac:dyDescent="0.2">
      <c r="A199" s="54">
        <v>31</v>
      </c>
      <c r="B199" s="55" t="s">
        <v>713</v>
      </c>
      <c r="C199" s="56" t="s">
        <v>1660</v>
      </c>
      <c r="D199" s="57" t="s">
        <v>41</v>
      </c>
      <c r="E199" s="100">
        <v>28.834399999999999</v>
      </c>
      <c r="F199" s="59">
        <v>0</v>
      </c>
      <c r="G199" s="60">
        <f>E199*F199</f>
        <v>0</v>
      </c>
      <c r="H199" s="61">
        <v>9.3579999999999997E-2</v>
      </c>
      <c r="I199" s="62">
        <f>E199*H199</f>
        <v>2.6983231519999999</v>
      </c>
      <c r="J199" s="61">
        <v>0</v>
      </c>
      <c r="K199" s="62">
        <f>E199*J199</f>
        <v>0</v>
      </c>
      <c r="O199" s="53"/>
      <c r="Z199" s="53"/>
      <c r="AA199" s="53">
        <v>1</v>
      </c>
      <c r="AB199" s="53">
        <v>1</v>
      </c>
      <c r="AC199" s="53">
        <v>1</v>
      </c>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63">
        <f>G199</f>
        <v>0</v>
      </c>
      <c r="BA199" s="53"/>
      <c r="BB199" s="53"/>
      <c r="BC199" s="53"/>
      <c r="BD199" s="53"/>
      <c r="BE199" s="53"/>
      <c r="BF199" s="53"/>
      <c r="BG199" s="53"/>
      <c r="BH199" s="53"/>
      <c r="BI199" s="53"/>
      <c r="CA199" s="53">
        <v>1</v>
      </c>
      <c r="CB199" s="53">
        <v>1</v>
      </c>
      <c r="CZ199" s="16">
        <v>1</v>
      </c>
    </row>
    <row r="200" spans="1:104" x14ac:dyDescent="0.2">
      <c r="A200" s="64"/>
      <c r="B200" s="65"/>
      <c r="C200" s="329" t="s">
        <v>2695</v>
      </c>
      <c r="D200" s="330"/>
      <c r="E200" s="103">
        <v>3.2038000000000002</v>
      </c>
      <c r="F200" s="69"/>
      <c r="G200" s="70"/>
      <c r="H200" s="71"/>
      <c r="I200" s="66"/>
      <c r="J200" s="72"/>
      <c r="K200" s="66"/>
      <c r="M200" s="67" t="s">
        <v>2695</v>
      </c>
      <c r="O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73" t="str">
        <f t="shared" ref="BD200:BD210" si="8">C199</f>
        <v xml:space="preserve">Přizdívky z desek  tl. 50 mm </v>
      </c>
      <c r="BE200" s="53"/>
      <c r="BF200" s="53"/>
      <c r="BG200" s="53"/>
      <c r="BH200" s="53"/>
      <c r="BI200" s="53"/>
    </row>
    <row r="201" spans="1:104" x14ac:dyDescent="0.2">
      <c r="A201" s="64"/>
      <c r="B201" s="65"/>
      <c r="C201" s="329" t="s">
        <v>2696</v>
      </c>
      <c r="D201" s="330"/>
      <c r="E201" s="103">
        <v>1.1308</v>
      </c>
      <c r="F201" s="69"/>
      <c r="G201" s="70"/>
      <c r="H201" s="71"/>
      <c r="I201" s="66"/>
      <c r="J201" s="72"/>
      <c r="K201" s="66"/>
      <c r="M201" s="67" t="s">
        <v>2696</v>
      </c>
      <c r="O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73" t="str">
        <f t="shared" si="8"/>
        <v>525:1,7*3*0,6282</v>
      </c>
      <c r="BE201" s="53"/>
      <c r="BF201" s="53"/>
      <c r="BG201" s="53"/>
      <c r="BH201" s="53"/>
      <c r="BI201" s="53"/>
    </row>
    <row r="202" spans="1:104" x14ac:dyDescent="0.2">
      <c r="A202" s="64"/>
      <c r="B202" s="65"/>
      <c r="C202" s="329" t="s">
        <v>2663</v>
      </c>
      <c r="D202" s="330"/>
      <c r="E202" s="103">
        <v>3.7692000000000001</v>
      </c>
      <c r="F202" s="69"/>
      <c r="G202" s="70"/>
      <c r="H202" s="71"/>
      <c r="I202" s="66"/>
      <c r="J202" s="72"/>
      <c r="K202" s="66"/>
      <c r="M202" s="67" t="s">
        <v>2663</v>
      </c>
      <c r="O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73" t="str">
        <f t="shared" si="8"/>
        <v>526:1,2*1,5*0,6282</v>
      </c>
      <c r="BE202" s="53"/>
      <c r="BF202" s="53"/>
      <c r="BG202" s="53"/>
      <c r="BH202" s="53"/>
      <c r="BI202" s="53"/>
    </row>
    <row r="203" spans="1:104" x14ac:dyDescent="0.2">
      <c r="A203" s="64"/>
      <c r="B203" s="65"/>
      <c r="C203" s="329" t="s">
        <v>1663</v>
      </c>
      <c r="D203" s="330"/>
      <c r="E203" s="103">
        <v>0.75380000000000003</v>
      </c>
      <c r="F203" s="69"/>
      <c r="G203" s="70"/>
      <c r="H203" s="71"/>
      <c r="I203" s="66"/>
      <c r="J203" s="72"/>
      <c r="K203" s="66"/>
      <c r="M203" s="67" t="s">
        <v>1663</v>
      </c>
      <c r="O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73" t="str">
        <f t="shared" si="8"/>
        <v>520:2*3*0,6282</v>
      </c>
      <c r="BE203" s="53"/>
      <c r="BF203" s="53"/>
      <c r="BG203" s="53"/>
      <c r="BH203" s="53"/>
      <c r="BI203" s="53"/>
    </row>
    <row r="204" spans="1:104" x14ac:dyDescent="0.2">
      <c r="A204" s="64"/>
      <c r="B204" s="65"/>
      <c r="C204" s="329" t="s">
        <v>2697</v>
      </c>
      <c r="D204" s="330"/>
      <c r="E204" s="103">
        <v>2.4500000000000002</v>
      </c>
      <c r="F204" s="69"/>
      <c r="G204" s="70"/>
      <c r="H204" s="71"/>
      <c r="I204" s="66"/>
      <c r="J204" s="72"/>
      <c r="K204" s="66"/>
      <c r="M204" s="67" t="s">
        <v>2697</v>
      </c>
      <c r="O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73" t="str">
        <f t="shared" si="8"/>
        <v>0,8*1,5*0,6282</v>
      </c>
      <c r="BE204" s="53"/>
      <c r="BF204" s="53"/>
      <c r="BG204" s="53"/>
      <c r="BH204" s="53"/>
      <c r="BI204" s="53"/>
    </row>
    <row r="205" spans="1:104" x14ac:dyDescent="0.2">
      <c r="A205" s="64"/>
      <c r="B205" s="65"/>
      <c r="C205" s="329" t="s">
        <v>1663</v>
      </c>
      <c r="D205" s="330"/>
      <c r="E205" s="103">
        <v>0.75380000000000003</v>
      </c>
      <c r="F205" s="69"/>
      <c r="G205" s="70"/>
      <c r="H205" s="71"/>
      <c r="I205" s="66"/>
      <c r="J205" s="72"/>
      <c r="K205" s="66"/>
      <c r="M205" s="67" t="s">
        <v>1663</v>
      </c>
      <c r="O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73" t="str">
        <f t="shared" si="8"/>
        <v>515:1,3*3*0,6282</v>
      </c>
      <c r="BE205" s="53"/>
      <c r="BF205" s="53"/>
      <c r="BG205" s="53"/>
      <c r="BH205" s="53"/>
      <c r="BI205" s="53"/>
    </row>
    <row r="206" spans="1:104" x14ac:dyDescent="0.2">
      <c r="A206" s="64"/>
      <c r="B206" s="65"/>
      <c r="C206" s="329" t="s">
        <v>2698</v>
      </c>
      <c r="D206" s="330"/>
      <c r="E206" s="103">
        <v>3.5807000000000002</v>
      </c>
      <c r="F206" s="69"/>
      <c r="G206" s="70"/>
      <c r="H206" s="71"/>
      <c r="I206" s="66"/>
      <c r="J206" s="72"/>
      <c r="K206" s="66"/>
      <c r="M206" s="67" t="s">
        <v>2698</v>
      </c>
      <c r="O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73" t="str">
        <f t="shared" si="8"/>
        <v>0,8*1,5*0,6282</v>
      </c>
      <c r="BE206" s="53"/>
      <c r="BF206" s="53"/>
      <c r="BG206" s="53"/>
      <c r="BH206" s="53"/>
      <c r="BI206" s="53"/>
    </row>
    <row r="207" spans="1:104" x14ac:dyDescent="0.2">
      <c r="A207" s="64"/>
      <c r="B207" s="65"/>
      <c r="C207" s="329" t="s">
        <v>1663</v>
      </c>
      <c r="D207" s="330"/>
      <c r="E207" s="103">
        <v>0.75380000000000003</v>
      </c>
      <c r="F207" s="69"/>
      <c r="G207" s="70"/>
      <c r="H207" s="71"/>
      <c r="I207" s="66"/>
      <c r="J207" s="72"/>
      <c r="K207" s="66"/>
      <c r="M207" s="67" t="s">
        <v>1663</v>
      </c>
      <c r="O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73" t="str">
        <f t="shared" si="8"/>
        <v>512:1,9*3*0,6282</v>
      </c>
      <c r="BE207" s="53"/>
      <c r="BF207" s="53"/>
      <c r="BG207" s="53"/>
      <c r="BH207" s="53"/>
      <c r="BI207" s="53"/>
    </row>
    <row r="208" spans="1:104" x14ac:dyDescent="0.2">
      <c r="A208" s="64"/>
      <c r="B208" s="65"/>
      <c r="C208" s="329" t="s">
        <v>2699</v>
      </c>
      <c r="D208" s="330"/>
      <c r="E208" s="103">
        <v>3.3923000000000001</v>
      </c>
      <c r="F208" s="69"/>
      <c r="G208" s="70"/>
      <c r="H208" s="71"/>
      <c r="I208" s="66"/>
      <c r="J208" s="72"/>
      <c r="K208" s="66"/>
      <c r="M208" s="67" t="s">
        <v>2699</v>
      </c>
      <c r="O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73" t="str">
        <f t="shared" si="8"/>
        <v>0,8*1,5*0,6282</v>
      </c>
      <c r="BE208" s="53"/>
      <c r="BF208" s="53"/>
      <c r="BG208" s="53"/>
      <c r="BH208" s="53"/>
      <c r="BI208" s="53"/>
    </row>
    <row r="209" spans="1:104" x14ac:dyDescent="0.2">
      <c r="A209" s="64"/>
      <c r="B209" s="65"/>
      <c r="C209" s="329" t="s">
        <v>2700</v>
      </c>
      <c r="D209" s="330"/>
      <c r="E209" s="103">
        <v>3.3923000000000001</v>
      </c>
      <c r="F209" s="69"/>
      <c r="G209" s="70"/>
      <c r="H209" s="71"/>
      <c r="I209" s="66"/>
      <c r="J209" s="72"/>
      <c r="K209" s="66"/>
      <c r="M209" s="67" t="s">
        <v>2700</v>
      </c>
      <c r="O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73" t="str">
        <f t="shared" si="8"/>
        <v>516:1,8*3*0,6282</v>
      </c>
      <c r="BE209" s="53"/>
      <c r="BF209" s="53"/>
      <c r="BG209" s="53"/>
      <c r="BH209" s="53"/>
      <c r="BI209" s="53"/>
    </row>
    <row r="210" spans="1:104" x14ac:dyDescent="0.2">
      <c r="A210" s="64"/>
      <c r="B210" s="65"/>
      <c r="C210" s="329" t="s">
        <v>2701</v>
      </c>
      <c r="D210" s="330"/>
      <c r="E210" s="103">
        <v>5.6538000000000004</v>
      </c>
      <c r="F210" s="69"/>
      <c r="G210" s="70"/>
      <c r="H210" s="71"/>
      <c r="I210" s="66"/>
      <c r="J210" s="72"/>
      <c r="K210" s="66"/>
      <c r="M210" s="67" t="s">
        <v>2701</v>
      </c>
      <c r="O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73" t="str">
        <f t="shared" si="8"/>
        <v>510:1,8*3*0,6282</v>
      </c>
      <c r="BE210" s="53"/>
      <c r="BF210" s="53"/>
      <c r="BG210" s="53"/>
      <c r="BH210" s="53"/>
      <c r="BI210" s="53"/>
    </row>
    <row r="211" spans="1:104" ht="22.5" x14ac:dyDescent="0.2">
      <c r="A211" s="54">
        <v>32</v>
      </c>
      <c r="B211" s="55" t="s">
        <v>752</v>
      </c>
      <c r="C211" s="56" t="s">
        <v>753</v>
      </c>
      <c r="D211" s="57" t="s">
        <v>70</v>
      </c>
      <c r="E211" s="100">
        <v>5.8108000000000004</v>
      </c>
      <c r="F211" s="59">
        <v>0</v>
      </c>
      <c r="G211" s="60">
        <f>E211*F211</f>
        <v>0</v>
      </c>
      <c r="H211" s="61">
        <v>2.5698099999999999</v>
      </c>
      <c r="I211" s="62">
        <f>E211*H211</f>
        <v>14.932651948</v>
      </c>
      <c r="J211" s="61">
        <v>0</v>
      </c>
      <c r="K211" s="62">
        <f>E211*J211</f>
        <v>0</v>
      </c>
      <c r="O211" s="53"/>
      <c r="Z211" s="53"/>
      <c r="AA211" s="53">
        <v>1</v>
      </c>
      <c r="AB211" s="53">
        <v>1</v>
      </c>
      <c r="AC211" s="53">
        <v>1</v>
      </c>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63">
        <f>G211</f>
        <v>0</v>
      </c>
      <c r="BA211" s="53"/>
      <c r="BB211" s="53"/>
      <c r="BC211" s="53"/>
      <c r="BD211" s="53"/>
      <c r="BE211" s="53"/>
      <c r="BF211" s="53"/>
      <c r="BG211" s="53"/>
      <c r="BH211" s="53"/>
      <c r="BI211" s="53"/>
      <c r="CA211" s="53">
        <v>1</v>
      </c>
      <c r="CB211" s="53">
        <v>1</v>
      </c>
      <c r="CZ211" s="16">
        <v>1</v>
      </c>
    </row>
    <row r="212" spans="1:104" x14ac:dyDescent="0.2">
      <c r="A212" s="64"/>
      <c r="B212" s="65"/>
      <c r="C212" s="329" t="s">
        <v>2702</v>
      </c>
      <c r="D212" s="330"/>
      <c r="E212" s="103">
        <v>5.8108000000000004</v>
      </c>
      <c r="F212" s="69"/>
      <c r="G212" s="70"/>
      <c r="H212" s="71"/>
      <c r="I212" s="66"/>
      <c r="J212" s="72"/>
      <c r="K212" s="66"/>
      <c r="M212" s="67" t="s">
        <v>2702</v>
      </c>
      <c r="O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73" t="str">
        <f>C211</f>
        <v>Dobetonování prefabrikovaných konstrukcí betonem třídy C 25/30</v>
      </c>
      <c r="BE212" s="53"/>
      <c r="BF212" s="53"/>
      <c r="BG212" s="53"/>
      <c r="BH212" s="53"/>
      <c r="BI212" s="53"/>
    </row>
    <row r="213" spans="1:104" ht="33.75" x14ac:dyDescent="0.2">
      <c r="A213" s="54">
        <v>33</v>
      </c>
      <c r="B213" s="55" t="s">
        <v>721</v>
      </c>
      <c r="C213" s="56" t="s">
        <v>722</v>
      </c>
      <c r="D213" s="57" t="s">
        <v>41</v>
      </c>
      <c r="E213" s="100">
        <v>15.2653</v>
      </c>
      <c r="F213" s="59">
        <v>0</v>
      </c>
      <c r="G213" s="60">
        <f>E213*F213</f>
        <v>0</v>
      </c>
      <c r="H213" s="61">
        <v>1.2149999999999999E-2</v>
      </c>
      <c r="I213" s="62">
        <f>E213*H213</f>
        <v>0.18547339499999999</v>
      </c>
      <c r="J213" s="61"/>
      <c r="K213" s="62">
        <f>E213*J213</f>
        <v>0</v>
      </c>
      <c r="O213" s="53"/>
      <c r="Z213" s="53"/>
      <c r="AA213" s="53">
        <v>12</v>
      </c>
      <c r="AB213" s="53">
        <v>0</v>
      </c>
      <c r="AC213" s="53">
        <v>1</v>
      </c>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63">
        <f>G213</f>
        <v>0</v>
      </c>
      <c r="BA213" s="53"/>
      <c r="BB213" s="53"/>
      <c r="BC213" s="53"/>
      <c r="BD213" s="53"/>
      <c r="BE213" s="53"/>
      <c r="BF213" s="53"/>
      <c r="BG213" s="53"/>
      <c r="BH213" s="53"/>
      <c r="BI213" s="53"/>
      <c r="CA213" s="53">
        <v>12</v>
      </c>
      <c r="CB213" s="53">
        <v>0</v>
      </c>
      <c r="CZ213" s="16">
        <v>1</v>
      </c>
    </row>
    <row r="214" spans="1:104" ht="25.5" x14ac:dyDescent="0.2">
      <c r="A214" s="64"/>
      <c r="B214" s="65"/>
      <c r="C214" s="329" t="s">
        <v>2674</v>
      </c>
      <c r="D214" s="330"/>
      <c r="E214" s="103">
        <v>2.8896999999999999</v>
      </c>
      <c r="F214" s="69"/>
      <c r="G214" s="70"/>
      <c r="H214" s="71"/>
      <c r="I214" s="66"/>
      <c r="J214" s="72"/>
      <c r="K214" s="66"/>
      <c r="M214" s="67" t="s">
        <v>2674</v>
      </c>
      <c r="O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73" t="str">
        <f t="shared" ref="BD214:BD219" si="9">C213</f>
        <v>Podhled sádrokartonový na zavěšenou ocel. konstr. desky standard impreg.proti vodě tl. 12,5 mm,</v>
      </c>
      <c r="BE214" s="53"/>
      <c r="BF214" s="53"/>
      <c r="BG214" s="53"/>
      <c r="BH214" s="53"/>
      <c r="BI214" s="53"/>
    </row>
    <row r="215" spans="1:104" x14ac:dyDescent="0.2">
      <c r="A215" s="64"/>
      <c r="B215" s="65"/>
      <c r="C215" s="329" t="s">
        <v>2679</v>
      </c>
      <c r="D215" s="330"/>
      <c r="E215" s="103">
        <v>2.8269000000000002</v>
      </c>
      <c r="F215" s="69"/>
      <c r="G215" s="70"/>
      <c r="H215" s="71"/>
      <c r="I215" s="66"/>
      <c r="J215" s="72"/>
      <c r="K215" s="66"/>
      <c r="M215" s="67" t="s">
        <v>2679</v>
      </c>
      <c r="O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73" t="str">
        <f t="shared" si="9"/>
        <v>506:4,6*0,6282</v>
      </c>
      <c r="BE215" s="53"/>
      <c r="BF215" s="53"/>
      <c r="BG215" s="53"/>
      <c r="BH215" s="53"/>
      <c r="BI215" s="53"/>
    </row>
    <row r="216" spans="1:104" x14ac:dyDescent="0.2">
      <c r="A216" s="64"/>
      <c r="B216" s="65"/>
      <c r="C216" s="329" t="s">
        <v>2681</v>
      </c>
      <c r="D216" s="330"/>
      <c r="E216" s="103">
        <v>3.2665999999999999</v>
      </c>
      <c r="F216" s="69"/>
      <c r="G216" s="70"/>
      <c r="H216" s="71"/>
      <c r="I216" s="66"/>
      <c r="J216" s="72"/>
      <c r="K216" s="66"/>
      <c r="M216" s="67" t="s">
        <v>2681</v>
      </c>
      <c r="O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73" t="str">
        <f t="shared" si="9"/>
        <v>512:4,5*0,6282</v>
      </c>
      <c r="BE216" s="53"/>
      <c r="BF216" s="53"/>
      <c r="BG216" s="53"/>
      <c r="BH216" s="53"/>
      <c r="BI216" s="53"/>
    </row>
    <row r="217" spans="1:104" x14ac:dyDescent="0.2">
      <c r="A217" s="64"/>
      <c r="B217" s="65"/>
      <c r="C217" s="329" t="s">
        <v>2685</v>
      </c>
      <c r="D217" s="330"/>
      <c r="E217" s="103">
        <v>2.4500000000000002</v>
      </c>
      <c r="F217" s="69"/>
      <c r="G217" s="70"/>
      <c r="H217" s="71"/>
      <c r="I217" s="66"/>
      <c r="J217" s="72"/>
      <c r="K217" s="66"/>
      <c r="M217" s="67" t="s">
        <v>2685</v>
      </c>
      <c r="O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73" t="str">
        <f t="shared" si="9"/>
        <v>515:5,2*0,6282</v>
      </c>
      <c r="BE217" s="53"/>
      <c r="BF217" s="53"/>
      <c r="BG217" s="53"/>
      <c r="BH217" s="53"/>
      <c r="BI217" s="53"/>
    </row>
    <row r="218" spans="1:104" x14ac:dyDescent="0.2">
      <c r="A218" s="64"/>
      <c r="B218" s="65"/>
      <c r="C218" s="329" t="s">
        <v>2689</v>
      </c>
      <c r="D218" s="330"/>
      <c r="E218" s="103">
        <v>2.9525000000000001</v>
      </c>
      <c r="F218" s="69"/>
      <c r="G218" s="70"/>
      <c r="H218" s="71"/>
      <c r="I218" s="66"/>
      <c r="J218" s="72"/>
      <c r="K218" s="66"/>
      <c r="M218" s="67" t="s">
        <v>2689</v>
      </c>
      <c r="O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73" t="str">
        <f t="shared" si="9"/>
        <v>520:3,9*0,6282</v>
      </c>
      <c r="BE218" s="53"/>
      <c r="BF218" s="53"/>
      <c r="BG218" s="53"/>
      <c r="BH218" s="53"/>
      <c r="BI218" s="53"/>
    </row>
    <row r="219" spans="1:104" x14ac:dyDescent="0.2">
      <c r="A219" s="64"/>
      <c r="B219" s="65"/>
      <c r="C219" s="329" t="s">
        <v>2690</v>
      </c>
      <c r="D219" s="330"/>
      <c r="E219" s="103">
        <v>0.87949999999999995</v>
      </c>
      <c r="F219" s="69"/>
      <c r="G219" s="70"/>
      <c r="H219" s="71"/>
      <c r="I219" s="66"/>
      <c r="J219" s="72"/>
      <c r="K219" s="66"/>
      <c r="M219" s="67" t="s">
        <v>2690</v>
      </c>
      <c r="O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73" t="str">
        <f t="shared" si="9"/>
        <v>525:4,7*0,6282</v>
      </c>
      <c r="BE219" s="53"/>
      <c r="BF219" s="53"/>
      <c r="BG219" s="53"/>
      <c r="BH219" s="53"/>
      <c r="BI219" s="53"/>
    </row>
    <row r="220" spans="1:104" x14ac:dyDescent="0.2">
      <c r="A220" s="54">
        <v>34</v>
      </c>
      <c r="B220" s="55" t="s">
        <v>1670</v>
      </c>
      <c r="C220" s="56" t="s">
        <v>729</v>
      </c>
      <c r="D220" s="57" t="s">
        <v>248</v>
      </c>
      <c r="E220" s="100">
        <v>8.9800000000000005E-2</v>
      </c>
      <c r="F220" s="59">
        <v>0</v>
      </c>
      <c r="G220" s="60">
        <f>E220*F220</f>
        <v>0</v>
      </c>
      <c r="H220" s="61">
        <v>1</v>
      </c>
      <c r="I220" s="62">
        <f>E220*H220</f>
        <v>8.9800000000000005E-2</v>
      </c>
      <c r="J220" s="61"/>
      <c r="K220" s="62">
        <f>E220*J220</f>
        <v>0</v>
      </c>
      <c r="O220" s="53"/>
      <c r="Z220" s="53"/>
      <c r="AA220" s="53">
        <v>3</v>
      </c>
      <c r="AB220" s="53">
        <v>1</v>
      </c>
      <c r="AC220" s="53">
        <v>13380630</v>
      </c>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63">
        <f>G220</f>
        <v>0</v>
      </c>
      <c r="BA220" s="53"/>
      <c r="BB220" s="53"/>
      <c r="BC220" s="53"/>
      <c r="BD220" s="53"/>
      <c r="BE220" s="53"/>
      <c r="BF220" s="53"/>
      <c r="BG220" s="53"/>
      <c r="BH220" s="53"/>
      <c r="BI220" s="53"/>
      <c r="CA220" s="53">
        <v>3</v>
      </c>
      <c r="CB220" s="53">
        <v>1</v>
      </c>
      <c r="CZ220" s="16">
        <v>1</v>
      </c>
    </row>
    <row r="221" spans="1:104" x14ac:dyDescent="0.2">
      <c r="A221" s="64"/>
      <c r="B221" s="65"/>
      <c r="C221" s="329" t="s">
        <v>1671</v>
      </c>
      <c r="D221" s="330"/>
      <c r="E221" s="103">
        <v>8.9800000000000005E-2</v>
      </c>
      <c r="F221" s="69"/>
      <c r="G221" s="70"/>
      <c r="H221" s="71"/>
      <c r="I221" s="66"/>
      <c r="J221" s="72"/>
      <c r="K221" s="66"/>
      <c r="M221" s="67" t="s">
        <v>1671</v>
      </c>
      <c r="O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73" t="str">
        <f>C220</f>
        <v>Tyč průřezu L 140, střední, jakost oceli S235</v>
      </c>
      <c r="BE221" s="53"/>
      <c r="BF221" s="53"/>
      <c r="BG221" s="53"/>
      <c r="BH221" s="53"/>
      <c r="BI221" s="53"/>
    </row>
    <row r="222" spans="1:104" x14ac:dyDescent="0.2">
      <c r="A222" s="54">
        <v>35</v>
      </c>
      <c r="B222" s="55" t="s">
        <v>1672</v>
      </c>
      <c r="C222" s="56" t="s">
        <v>1673</v>
      </c>
      <c r="D222" s="57" t="s">
        <v>248</v>
      </c>
      <c r="E222" s="100">
        <v>0.1638</v>
      </c>
      <c r="F222" s="59">
        <v>0</v>
      </c>
      <c r="G222" s="60">
        <f>E222*F222</f>
        <v>0</v>
      </c>
      <c r="H222" s="61">
        <v>1</v>
      </c>
      <c r="I222" s="62">
        <f>E222*H222</f>
        <v>0.1638</v>
      </c>
      <c r="J222" s="61"/>
      <c r="K222" s="62">
        <f>E222*J222</f>
        <v>0</v>
      </c>
      <c r="O222" s="53"/>
      <c r="Z222" s="53"/>
      <c r="AA222" s="53">
        <v>3</v>
      </c>
      <c r="AB222" s="53">
        <v>1</v>
      </c>
      <c r="AC222" s="53">
        <v>13384435</v>
      </c>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63">
        <f>G222</f>
        <v>0</v>
      </c>
      <c r="BA222" s="53"/>
      <c r="BB222" s="53"/>
      <c r="BC222" s="53"/>
      <c r="BD222" s="53"/>
      <c r="BE222" s="53"/>
      <c r="BF222" s="53"/>
      <c r="BG222" s="53"/>
      <c r="BH222" s="53"/>
      <c r="BI222" s="53"/>
      <c r="CA222" s="53">
        <v>3</v>
      </c>
      <c r="CB222" s="53">
        <v>1</v>
      </c>
      <c r="CZ222" s="16">
        <v>1</v>
      </c>
    </row>
    <row r="223" spans="1:104" x14ac:dyDescent="0.2">
      <c r="A223" s="64"/>
      <c r="B223" s="65"/>
      <c r="C223" s="329" t="s">
        <v>1674</v>
      </c>
      <c r="D223" s="330"/>
      <c r="E223" s="103">
        <v>0.1638</v>
      </c>
      <c r="F223" s="69"/>
      <c r="G223" s="70"/>
      <c r="H223" s="71"/>
      <c r="I223" s="66"/>
      <c r="J223" s="72"/>
      <c r="K223" s="66"/>
      <c r="M223" s="67" t="s">
        <v>1674</v>
      </c>
      <c r="O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73" t="str">
        <f>C222</f>
        <v>Tyč průřezu U 140, střední, jakost oceli S235</v>
      </c>
      <c r="BE223" s="53"/>
      <c r="BF223" s="53"/>
      <c r="BG223" s="53"/>
      <c r="BH223" s="53"/>
      <c r="BI223" s="53"/>
    </row>
    <row r="224" spans="1:104" x14ac:dyDescent="0.2">
      <c r="A224" s="54">
        <v>36</v>
      </c>
      <c r="B224" s="55" t="s">
        <v>725</v>
      </c>
      <c r="C224" s="56" t="s">
        <v>726</v>
      </c>
      <c r="D224" s="57" t="s">
        <v>248</v>
      </c>
      <c r="E224" s="100">
        <v>8.5099999999999995E-2</v>
      </c>
      <c r="F224" s="59">
        <v>0</v>
      </c>
      <c r="G224" s="60">
        <f>E224*F224</f>
        <v>0</v>
      </c>
      <c r="H224" s="61">
        <v>1</v>
      </c>
      <c r="I224" s="62">
        <f>E224*H224</f>
        <v>8.5099999999999995E-2</v>
      </c>
      <c r="J224" s="61"/>
      <c r="K224" s="62">
        <f>E224*J224</f>
        <v>0</v>
      </c>
      <c r="O224" s="53"/>
      <c r="Z224" s="53"/>
      <c r="AA224" s="53">
        <v>3</v>
      </c>
      <c r="AB224" s="53">
        <v>1</v>
      </c>
      <c r="AC224" s="53">
        <v>13384440</v>
      </c>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63">
        <f>G224</f>
        <v>0</v>
      </c>
      <c r="BA224" s="53"/>
      <c r="BB224" s="53"/>
      <c r="BC224" s="53"/>
      <c r="BD224" s="53"/>
      <c r="BE224" s="53"/>
      <c r="BF224" s="53"/>
      <c r="BG224" s="53"/>
      <c r="BH224" s="53"/>
      <c r="BI224" s="53"/>
      <c r="CA224" s="53">
        <v>3</v>
      </c>
      <c r="CB224" s="53">
        <v>1</v>
      </c>
      <c r="CZ224" s="16">
        <v>1</v>
      </c>
    </row>
    <row r="225" spans="1:104" x14ac:dyDescent="0.2">
      <c r="A225" s="64"/>
      <c r="B225" s="65"/>
      <c r="C225" s="329" t="s">
        <v>727</v>
      </c>
      <c r="D225" s="330"/>
      <c r="E225" s="103">
        <v>8.5099999999999995E-2</v>
      </c>
      <c r="F225" s="69"/>
      <c r="G225" s="70"/>
      <c r="H225" s="71"/>
      <c r="I225" s="66"/>
      <c r="J225" s="72"/>
      <c r="K225" s="66"/>
      <c r="M225" s="67" t="s">
        <v>727</v>
      </c>
      <c r="O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73" t="str">
        <f>C224</f>
        <v>Tyč průřezu U 160, střední, jakost oceli S235</v>
      </c>
      <c r="BE225" s="53"/>
      <c r="BF225" s="53"/>
      <c r="BG225" s="53"/>
      <c r="BH225" s="53"/>
      <c r="BI225" s="53"/>
    </row>
    <row r="226" spans="1:104" x14ac:dyDescent="0.2">
      <c r="A226" s="54">
        <v>37</v>
      </c>
      <c r="B226" s="55" t="s">
        <v>731</v>
      </c>
      <c r="C226" s="56" t="s">
        <v>732</v>
      </c>
      <c r="D226" s="57" t="s">
        <v>248</v>
      </c>
      <c r="E226" s="100">
        <v>2.9000000000000001E-2</v>
      </c>
      <c r="F226" s="59">
        <v>0</v>
      </c>
      <c r="G226" s="60">
        <f>E226*F226</f>
        <v>0</v>
      </c>
      <c r="H226" s="61">
        <v>1</v>
      </c>
      <c r="I226" s="62">
        <f>E226*H226</f>
        <v>2.9000000000000001E-2</v>
      </c>
      <c r="J226" s="61"/>
      <c r="K226" s="62">
        <f>E226*J226</f>
        <v>0</v>
      </c>
      <c r="O226" s="53"/>
      <c r="Z226" s="53"/>
      <c r="AA226" s="53">
        <v>3</v>
      </c>
      <c r="AB226" s="53">
        <v>1</v>
      </c>
      <c r="AC226" s="53" t="s">
        <v>731</v>
      </c>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63">
        <f>G226</f>
        <v>0</v>
      </c>
      <c r="BA226" s="53"/>
      <c r="BB226" s="53"/>
      <c r="BC226" s="53"/>
      <c r="BD226" s="53"/>
      <c r="BE226" s="53"/>
      <c r="BF226" s="53"/>
      <c r="BG226" s="53"/>
      <c r="BH226" s="53"/>
      <c r="BI226" s="53"/>
      <c r="CA226" s="53">
        <v>3</v>
      </c>
      <c r="CB226" s="53">
        <v>1</v>
      </c>
      <c r="CZ226" s="16">
        <v>1</v>
      </c>
    </row>
    <row r="227" spans="1:104" x14ac:dyDescent="0.2">
      <c r="A227" s="64"/>
      <c r="B227" s="65"/>
      <c r="C227" s="329" t="s">
        <v>733</v>
      </c>
      <c r="D227" s="330"/>
      <c r="E227" s="103">
        <v>2.9000000000000001E-2</v>
      </c>
      <c r="F227" s="69"/>
      <c r="G227" s="70"/>
      <c r="H227" s="71"/>
      <c r="I227" s="66"/>
      <c r="J227" s="72"/>
      <c r="K227" s="66"/>
      <c r="M227" s="67" t="s">
        <v>733</v>
      </c>
      <c r="O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73" t="str">
        <f>C226</f>
        <v>Tyč průřezu L 120, střední, jakost oceli S235</v>
      </c>
      <c r="BE227" s="53"/>
      <c r="BF227" s="53"/>
      <c r="BG227" s="53"/>
      <c r="BH227" s="53"/>
      <c r="BI227" s="53"/>
    </row>
    <row r="228" spans="1:104" x14ac:dyDescent="0.2">
      <c r="A228" s="54">
        <v>38</v>
      </c>
      <c r="B228" s="55" t="s">
        <v>734</v>
      </c>
      <c r="C228" s="56" t="s">
        <v>735</v>
      </c>
      <c r="D228" s="57" t="s">
        <v>248</v>
      </c>
      <c r="E228" s="100">
        <v>0.1787</v>
      </c>
      <c r="F228" s="59">
        <v>0</v>
      </c>
      <c r="G228" s="60">
        <f>E228*F228</f>
        <v>0</v>
      </c>
      <c r="H228" s="61">
        <v>1</v>
      </c>
      <c r="I228" s="62">
        <f>E228*H228</f>
        <v>0.1787</v>
      </c>
      <c r="J228" s="61"/>
      <c r="K228" s="62">
        <f>E228*J228</f>
        <v>0</v>
      </c>
      <c r="O228" s="53"/>
      <c r="Z228" s="53"/>
      <c r="AA228" s="53">
        <v>3</v>
      </c>
      <c r="AB228" s="53">
        <v>1</v>
      </c>
      <c r="AC228" s="53">
        <v>13483315</v>
      </c>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63">
        <f>G228</f>
        <v>0</v>
      </c>
      <c r="BA228" s="53"/>
      <c r="BB228" s="53"/>
      <c r="BC228" s="53"/>
      <c r="BD228" s="53"/>
      <c r="BE228" s="53"/>
      <c r="BF228" s="53"/>
      <c r="BG228" s="53"/>
      <c r="BH228" s="53"/>
      <c r="BI228" s="53"/>
      <c r="CA228" s="53">
        <v>3</v>
      </c>
      <c r="CB228" s="53">
        <v>1</v>
      </c>
      <c r="CZ228" s="16">
        <v>1</v>
      </c>
    </row>
    <row r="229" spans="1:104" x14ac:dyDescent="0.2">
      <c r="A229" s="64"/>
      <c r="B229" s="65"/>
      <c r="C229" s="329" t="s">
        <v>736</v>
      </c>
      <c r="D229" s="330"/>
      <c r="E229" s="103">
        <v>0.1787</v>
      </c>
      <c r="F229" s="69"/>
      <c r="G229" s="70"/>
      <c r="H229" s="71"/>
      <c r="I229" s="66"/>
      <c r="J229" s="72"/>
      <c r="K229" s="66"/>
      <c r="M229" s="67" t="s">
        <v>736</v>
      </c>
      <c r="O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73" t="str">
        <f>C228</f>
        <v>Tyč průřezu U 200, hrubé, jakost oceli S235</v>
      </c>
      <c r="BE229" s="53"/>
      <c r="BF229" s="53"/>
      <c r="BG229" s="53"/>
      <c r="BH229" s="53"/>
      <c r="BI229" s="53"/>
    </row>
    <row r="230" spans="1:104" x14ac:dyDescent="0.2">
      <c r="A230" s="54">
        <v>39</v>
      </c>
      <c r="B230" s="55" t="s">
        <v>737</v>
      </c>
      <c r="C230" s="56" t="s">
        <v>738</v>
      </c>
      <c r="D230" s="57" t="s">
        <v>248</v>
      </c>
      <c r="E230" s="100">
        <v>0.28110000000000002</v>
      </c>
      <c r="F230" s="59">
        <v>0</v>
      </c>
      <c r="G230" s="60">
        <f>E230*F230</f>
        <v>0</v>
      </c>
      <c r="H230" s="61">
        <v>1</v>
      </c>
      <c r="I230" s="62">
        <f>E230*H230</f>
        <v>0.28110000000000002</v>
      </c>
      <c r="J230" s="61"/>
      <c r="K230" s="62">
        <f>E230*J230</f>
        <v>0</v>
      </c>
      <c r="O230" s="53"/>
      <c r="Z230" s="53"/>
      <c r="AA230" s="53">
        <v>3</v>
      </c>
      <c r="AB230" s="53">
        <v>1</v>
      </c>
      <c r="AC230" s="53">
        <v>13486330</v>
      </c>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63">
        <f>G230</f>
        <v>0</v>
      </c>
      <c r="BA230" s="53"/>
      <c r="BB230" s="53"/>
      <c r="BC230" s="53"/>
      <c r="BD230" s="53"/>
      <c r="BE230" s="53"/>
      <c r="BF230" s="53"/>
      <c r="BG230" s="53"/>
      <c r="BH230" s="53"/>
      <c r="BI230" s="53"/>
      <c r="CA230" s="53">
        <v>3</v>
      </c>
      <c r="CB230" s="53">
        <v>1</v>
      </c>
      <c r="CZ230" s="16">
        <v>1</v>
      </c>
    </row>
    <row r="231" spans="1:104" x14ac:dyDescent="0.2">
      <c r="A231" s="64"/>
      <c r="B231" s="65"/>
      <c r="C231" s="326" t="s">
        <v>739</v>
      </c>
      <c r="D231" s="327"/>
      <c r="E231" s="327"/>
      <c r="F231" s="327"/>
      <c r="G231" s="328"/>
      <c r="I231" s="66"/>
      <c r="K231" s="66"/>
      <c r="L231" s="67" t="s">
        <v>739</v>
      </c>
      <c r="O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row>
    <row r="232" spans="1:104" x14ac:dyDescent="0.2">
      <c r="A232" s="64"/>
      <c r="B232" s="65"/>
      <c r="C232" s="329" t="s">
        <v>1675</v>
      </c>
      <c r="D232" s="330"/>
      <c r="E232" s="103">
        <v>0.28110000000000002</v>
      </c>
      <c r="F232" s="69"/>
      <c r="G232" s="70"/>
      <c r="H232" s="71"/>
      <c r="I232" s="66"/>
      <c r="J232" s="72"/>
      <c r="K232" s="66"/>
      <c r="M232" s="67" t="s">
        <v>1675</v>
      </c>
      <c r="O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73" t="str">
        <f>C231</f>
        <v>260/3000</v>
      </c>
      <c r="BE232" s="53"/>
      <c r="BF232" s="53"/>
      <c r="BG232" s="53"/>
      <c r="BH232" s="53"/>
      <c r="BI232" s="53"/>
    </row>
    <row r="233" spans="1:104" x14ac:dyDescent="0.2">
      <c r="A233" s="74" t="s">
        <v>42</v>
      </c>
      <c r="B233" s="75" t="s">
        <v>319</v>
      </c>
      <c r="C233" s="76" t="s">
        <v>320</v>
      </c>
      <c r="D233" s="77"/>
      <c r="E233" s="78"/>
      <c r="F233" s="78"/>
      <c r="G233" s="79">
        <f>SUM(G7:G232)</f>
        <v>0</v>
      </c>
      <c r="H233" s="80"/>
      <c r="I233" s="79">
        <f>SUM(I7:I232)</f>
        <v>149.48249586100002</v>
      </c>
      <c r="J233" s="81"/>
      <c r="K233" s="79">
        <f>SUM(K7:K232)</f>
        <v>0</v>
      </c>
      <c r="O233" s="53"/>
      <c r="X233" s="82">
        <f>K233</f>
        <v>0</v>
      </c>
      <c r="Y233" s="82">
        <f>I233</f>
        <v>149.48249586100002</v>
      </c>
      <c r="Z233" s="63">
        <f>G233</f>
        <v>0</v>
      </c>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83"/>
      <c r="BB233" s="83"/>
      <c r="BC233" s="83"/>
      <c r="BD233" s="83"/>
      <c r="BE233" s="83"/>
      <c r="BF233" s="83"/>
      <c r="BG233" s="53"/>
      <c r="BH233" s="53"/>
      <c r="BI233" s="53"/>
    </row>
    <row r="234" spans="1:104" ht="14.25" customHeight="1" x14ac:dyDescent="0.2">
      <c r="A234" s="43" t="s">
        <v>38</v>
      </c>
      <c r="B234" s="44" t="s">
        <v>747</v>
      </c>
      <c r="C234" s="45" t="s">
        <v>748</v>
      </c>
      <c r="D234" s="46"/>
      <c r="E234" s="47"/>
      <c r="F234" s="47"/>
      <c r="G234" s="48"/>
      <c r="H234" s="49"/>
      <c r="I234" s="50"/>
      <c r="J234" s="51"/>
      <c r="K234" s="52"/>
      <c r="O234" s="53"/>
    </row>
    <row r="235" spans="1:104" ht="22.5" x14ac:dyDescent="0.2">
      <c r="A235" s="54">
        <v>40</v>
      </c>
      <c r="B235" s="55" t="s">
        <v>755</v>
      </c>
      <c r="C235" s="56" t="s">
        <v>756</v>
      </c>
      <c r="D235" s="57" t="s">
        <v>41</v>
      </c>
      <c r="E235" s="100">
        <v>31.661300000000001</v>
      </c>
      <c r="F235" s="59">
        <v>0</v>
      </c>
      <c r="G235" s="60">
        <f>E235*F235</f>
        <v>0</v>
      </c>
      <c r="H235" s="61">
        <v>0</v>
      </c>
      <c r="I235" s="62">
        <f>E235*H235</f>
        <v>0</v>
      </c>
      <c r="J235" s="61">
        <v>0</v>
      </c>
      <c r="K235" s="62">
        <f>E235*J235</f>
        <v>0</v>
      </c>
      <c r="O235" s="53"/>
      <c r="Z235" s="53"/>
      <c r="AA235" s="53">
        <v>1</v>
      </c>
      <c r="AB235" s="53">
        <v>1</v>
      </c>
      <c r="AC235" s="53">
        <v>1</v>
      </c>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63">
        <f>G235</f>
        <v>0</v>
      </c>
      <c r="BA235" s="53"/>
      <c r="BB235" s="53"/>
      <c r="BC235" s="53"/>
      <c r="BD235" s="53"/>
      <c r="BE235" s="53"/>
      <c r="BF235" s="53"/>
      <c r="BG235" s="53"/>
      <c r="BH235" s="53"/>
      <c r="BI235" s="53"/>
      <c r="CA235" s="53">
        <v>1</v>
      </c>
      <c r="CB235" s="53">
        <v>1</v>
      </c>
      <c r="CZ235" s="16">
        <v>1</v>
      </c>
    </row>
    <row r="236" spans="1:104" x14ac:dyDescent="0.2">
      <c r="A236" s="64"/>
      <c r="B236" s="65"/>
      <c r="C236" s="329" t="s">
        <v>2672</v>
      </c>
      <c r="D236" s="330"/>
      <c r="E236" s="103">
        <v>2.3872</v>
      </c>
      <c r="F236" s="69"/>
      <c r="G236" s="70"/>
      <c r="H236" s="71"/>
      <c r="I236" s="66"/>
      <c r="J236" s="72"/>
      <c r="K236" s="66"/>
      <c r="M236" s="67" t="s">
        <v>2672</v>
      </c>
      <c r="O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73" t="str">
        <f t="shared" ref="BD236:BD246" si="10">C235</f>
        <v xml:space="preserve">Příplatek k podhledu sádrokart. za plochu do 10 m2 </v>
      </c>
      <c r="BE236" s="53"/>
      <c r="BF236" s="53"/>
      <c r="BG236" s="53"/>
      <c r="BH236" s="53"/>
      <c r="BI236" s="53"/>
    </row>
    <row r="237" spans="1:104" x14ac:dyDescent="0.2">
      <c r="A237" s="64"/>
      <c r="B237" s="65"/>
      <c r="C237" s="329" t="s">
        <v>2674</v>
      </c>
      <c r="D237" s="330"/>
      <c r="E237" s="103">
        <v>2.8896999999999999</v>
      </c>
      <c r="F237" s="69"/>
      <c r="G237" s="70"/>
      <c r="H237" s="71"/>
      <c r="I237" s="66"/>
      <c r="J237" s="72"/>
      <c r="K237" s="66"/>
      <c r="M237" s="67" t="s">
        <v>2674</v>
      </c>
      <c r="O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73" t="str">
        <f t="shared" si="10"/>
        <v>504:3,8*0,6282</v>
      </c>
      <c r="BE237" s="53"/>
      <c r="BF237" s="53"/>
      <c r="BG237" s="53"/>
      <c r="BH237" s="53"/>
      <c r="BI237" s="53"/>
    </row>
    <row r="238" spans="1:104" x14ac:dyDescent="0.2">
      <c r="A238" s="64"/>
      <c r="B238" s="65"/>
      <c r="C238" s="329" t="s">
        <v>2676</v>
      </c>
      <c r="D238" s="330"/>
      <c r="E238" s="103">
        <v>3.141</v>
      </c>
      <c r="F238" s="69"/>
      <c r="G238" s="70"/>
      <c r="H238" s="71"/>
      <c r="I238" s="66"/>
      <c r="J238" s="72"/>
      <c r="K238" s="66"/>
      <c r="M238" s="67" t="s">
        <v>2676</v>
      </c>
      <c r="O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73" t="str">
        <f t="shared" si="10"/>
        <v>506:4,6*0,6282</v>
      </c>
      <c r="BE238" s="53"/>
      <c r="BF238" s="53"/>
      <c r="BG238" s="53"/>
      <c r="BH238" s="53"/>
      <c r="BI238" s="53"/>
    </row>
    <row r="239" spans="1:104" x14ac:dyDescent="0.2">
      <c r="A239" s="64"/>
      <c r="B239" s="65"/>
      <c r="C239" s="329" t="s">
        <v>2679</v>
      </c>
      <c r="D239" s="330"/>
      <c r="E239" s="103">
        <v>2.8269000000000002</v>
      </c>
      <c r="F239" s="69"/>
      <c r="G239" s="70"/>
      <c r="H239" s="71"/>
      <c r="I239" s="66"/>
      <c r="J239" s="72"/>
      <c r="K239" s="66"/>
      <c r="M239" s="67" t="s">
        <v>2679</v>
      </c>
      <c r="O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73" t="str">
        <f t="shared" si="10"/>
        <v>509:5*0,6282</v>
      </c>
      <c r="BE239" s="53"/>
      <c r="BF239" s="53"/>
      <c r="BG239" s="53"/>
      <c r="BH239" s="53"/>
      <c r="BI239" s="53"/>
    </row>
    <row r="240" spans="1:104" x14ac:dyDescent="0.2">
      <c r="A240" s="64"/>
      <c r="B240" s="65"/>
      <c r="C240" s="329" t="s">
        <v>2680</v>
      </c>
      <c r="D240" s="330"/>
      <c r="E240" s="103">
        <v>4.0205000000000002</v>
      </c>
      <c r="F240" s="69"/>
      <c r="G240" s="70"/>
      <c r="H240" s="71"/>
      <c r="I240" s="66"/>
      <c r="J240" s="72"/>
      <c r="K240" s="66"/>
      <c r="M240" s="67" t="s">
        <v>2680</v>
      </c>
      <c r="O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73" t="str">
        <f t="shared" si="10"/>
        <v>512:4,5*0,6282</v>
      </c>
      <c r="BE240" s="53"/>
      <c r="BF240" s="53"/>
      <c r="BG240" s="53"/>
      <c r="BH240" s="53"/>
      <c r="BI240" s="53"/>
    </row>
    <row r="241" spans="1:104" x14ac:dyDescent="0.2">
      <c r="A241" s="64"/>
      <c r="B241" s="65"/>
      <c r="C241" s="329" t="s">
        <v>2681</v>
      </c>
      <c r="D241" s="330"/>
      <c r="E241" s="103">
        <v>3.2665999999999999</v>
      </c>
      <c r="F241" s="69"/>
      <c r="G241" s="70"/>
      <c r="H241" s="71"/>
      <c r="I241" s="66"/>
      <c r="J241" s="72"/>
      <c r="K241" s="66"/>
      <c r="M241" s="67" t="s">
        <v>2681</v>
      </c>
      <c r="O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73" t="str">
        <f t="shared" si="10"/>
        <v>514:6,4*0,6282</v>
      </c>
      <c r="BE241" s="53"/>
      <c r="BF241" s="53"/>
      <c r="BG241" s="53"/>
      <c r="BH241" s="53"/>
      <c r="BI241" s="53"/>
    </row>
    <row r="242" spans="1:104" x14ac:dyDescent="0.2">
      <c r="A242" s="64"/>
      <c r="B242" s="65"/>
      <c r="C242" s="329" t="s">
        <v>2684</v>
      </c>
      <c r="D242" s="330"/>
      <c r="E242" s="103">
        <v>2.0731000000000002</v>
      </c>
      <c r="F242" s="69"/>
      <c r="G242" s="70"/>
      <c r="H242" s="71"/>
      <c r="I242" s="66"/>
      <c r="J242" s="72"/>
      <c r="K242" s="66"/>
      <c r="M242" s="67" t="s">
        <v>2684</v>
      </c>
      <c r="O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73" t="str">
        <f t="shared" si="10"/>
        <v>515:5,2*0,6282</v>
      </c>
      <c r="BE242" s="53"/>
      <c r="BF242" s="53"/>
      <c r="BG242" s="53"/>
      <c r="BH242" s="53"/>
      <c r="BI242" s="53"/>
    </row>
    <row r="243" spans="1:104" x14ac:dyDescent="0.2">
      <c r="A243" s="64"/>
      <c r="B243" s="65"/>
      <c r="C243" s="329" t="s">
        <v>2685</v>
      </c>
      <c r="D243" s="330"/>
      <c r="E243" s="103">
        <v>2.4500000000000002</v>
      </c>
      <c r="F243" s="69"/>
      <c r="G243" s="70"/>
      <c r="H243" s="71"/>
      <c r="I243" s="66"/>
      <c r="J243" s="72"/>
      <c r="K243" s="66"/>
      <c r="M243" s="67" t="s">
        <v>2685</v>
      </c>
      <c r="O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73" t="str">
        <f t="shared" si="10"/>
        <v>519:3,3*0,6282</v>
      </c>
      <c r="BE243" s="53"/>
      <c r="BF243" s="53"/>
      <c r="BG243" s="53"/>
      <c r="BH243" s="53"/>
      <c r="BI243" s="53"/>
    </row>
    <row r="244" spans="1:104" x14ac:dyDescent="0.2">
      <c r="A244" s="64"/>
      <c r="B244" s="65"/>
      <c r="C244" s="329" t="s">
        <v>2688</v>
      </c>
      <c r="D244" s="330"/>
      <c r="E244" s="103">
        <v>4.7743000000000002</v>
      </c>
      <c r="F244" s="69"/>
      <c r="G244" s="70"/>
      <c r="H244" s="71"/>
      <c r="I244" s="66"/>
      <c r="J244" s="72"/>
      <c r="K244" s="66"/>
      <c r="M244" s="67" t="s">
        <v>2688</v>
      </c>
      <c r="O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73" t="str">
        <f t="shared" si="10"/>
        <v>520:3,9*0,6282</v>
      </c>
      <c r="BE244" s="53"/>
      <c r="BF244" s="53"/>
      <c r="BG244" s="53"/>
      <c r="BH244" s="53"/>
      <c r="BI244" s="53"/>
    </row>
    <row r="245" spans="1:104" x14ac:dyDescent="0.2">
      <c r="A245" s="64"/>
      <c r="B245" s="65"/>
      <c r="C245" s="329" t="s">
        <v>2689</v>
      </c>
      <c r="D245" s="330"/>
      <c r="E245" s="103">
        <v>2.9525000000000001</v>
      </c>
      <c r="F245" s="69"/>
      <c r="G245" s="70"/>
      <c r="H245" s="71"/>
      <c r="I245" s="66"/>
      <c r="J245" s="72"/>
      <c r="K245" s="66"/>
      <c r="M245" s="67" t="s">
        <v>2689</v>
      </c>
      <c r="O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73" t="str">
        <f t="shared" si="10"/>
        <v>524:7,6*0,6282</v>
      </c>
      <c r="BE245" s="53"/>
      <c r="BF245" s="53"/>
      <c r="BG245" s="53"/>
      <c r="BH245" s="53"/>
      <c r="BI245" s="53"/>
    </row>
    <row r="246" spans="1:104" x14ac:dyDescent="0.2">
      <c r="A246" s="64"/>
      <c r="B246" s="65"/>
      <c r="C246" s="329" t="s">
        <v>2690</v>
      </c>
      <c r="D246" s="330"/>
      <c r="E246" s="103">
        <v>0.87949999999999995</v>
      </c>
      <c r="F246" s="69"/>
      <c r="G246" s="70"/>
      <c r="H246" s="71"/>
      <c r="I246" s="66"/>
      <c r="J246" s="72"/>
      <c r="K246" s="66"/>
      <c r="M246" s="67" t="s">
        <v>2690</v>
      </c>
      <c r="O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73" t="str">
        <f t="shared" si="10"/>
        <v>525:4,7*0,6282</v>
      </c>
      <c r="BE246" s="53"/>
      <c r="BF246" s="53"/>
      <c r="BG246" s="53"/>
      <c r="BH246" s="53"/>
      <c r="BI246" s="53"/>
    </row>
    <row r="247" spans="1:104" ht="22.5" x14ac:dyDescent="0.2">
      <c r="A247" s="54">
        <v>41</v>
      </c>
      <c r="B247" s="55" t="s">
        <v>757</v>
      </c>
      <c r="C247" s="56" t="s">
        <v>758</v>
      </c>
      <c r="D247" s="57" t="s">
        <v>70</v>
      </c>
      <c r="E247" s="100">
        <v>6.9729999999999999</v>
      </c>
      <c r="F247" s="59">
        <v>0</v>
      </c>
      <c r="G247" s="60">
        <f>E247*F247</f>
        <v>0</v>
      </c>
      <c r="H247" s="61">
        <v>2.5251100000000002</v>
      </c>
      <c r="I247" s="62">
        <f>E247*H247</f>
        <v>17.607592029999999</v>
      </c>
      <c r="J247" s="61">
        <v>0</v>
      </c>
      <c r="K247" s="62">
        <f>E247*J247</f>
        <v>0</v>
      </c>
      <c r="O247" s="53"/>
      <c r="Z247" s="53"/>
      <c r="AA247" s="53">
        <v>1</v>
      </c>
      <c r="AB247" s="53">
        <v>1</v>
      </c>
      <c r="AC247" s="53">
        <v>1</v>
      </c>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63">
        <f>G247</f>
        <v>0</v>
      </c>
      <c r="BA247" s="53"/>
      <c r="BB247" s="53"/>
      <c r="BC247" s="53"/>
      <c r="BD247" s="53"/>
      <c r="BE247" s="53"/>
      <c r="BF247" s="53"/>
      <c r="BG247" s="53"/>
      <c r="BH247" s="53"/>
      <c r="BI247" s="53"/>
      <c r="CA247" s="53">
        <v>1</v>
      </c>
      <c r="CB247" s="53">
        <v>1</v>
      </c>
      <c r="CZ247" s="16">
        <v>1</v>
      </c>
    </row>
    <row r="248" spans="1:104" x14ac:dyDescent="0.2">
      <c r="A248" s="64"/>
      <c r="B248" s="65"/>
      <c r="C248" s="329" t="s">
        <v>2703</v>
      </c>
      <c r="D248" s="330"/>
      <c r="E248" s="103">
        <v>6.0307000000000004</v>
      </c>
      <c r="F248" s="69"/>
      <c r="G248" s="70"/>
      <c r="H248" s="71"/>
      <c r="I248" s="66"/>
      <c r="J248" s="72"/>
      <c r="K248" s="66"/>
      <c r="M248" s="67" t="s">
        <v>2703</v>
      </c>
      <c r="O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73" t="str">
        <f>C247</f>
        <v xml:space="preserve">Ztužující pásy a věnce z betonu železového C 20/25 </v>
      </c>
      <c r="BE248" s="53"/>
      <c r="BF248" s="53"/>
      <c r="BG248" s="53"/>
      <c r="BH248" s="53"/>
      <c r="BI248" s="53"/>
    </row>
    <row r="249" spans="1:104" x14ac:dyDescent="0.2">
      <c r="A249" s="64"/>
      <c r="B249" s="65"/>
      <c r="C249" s="329" t="s">
        <v>2704</v>
      </c>
      <c r="D249" s="330"/>
      <c r="E249" s="103">
        <v>0.94230000000000003</v>
      </c>
      <c r="F249" s="69"/>
      <c r="G249" s="70"/>
      <c r="H249" s="71"/>
      <c r="I249" s="66"/>
      <c r="J249" s="72"/>
      <c r="K249" s="66"/>
      <c r="M249" s="67" t="s">
        <v>2704</v>
      </c>
      <c r="O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73" t="str">
        <f>C248</f>
        <v>viz statika :9,6*0,6282</v>
      </c>
      <c r="BE249" s="53"/>
      <c r="BF249" s="53"/>
      <c r="BG249" s="53"/>
      <c r="BH249" s="53"/>
      <c r="BI249" s="53"/>
    </row>
    <row r="250" spans="1:104" x14ac:dyDescent="0.2">
      <c r="A250" s="54">
        <v>42</v>
      </c>
      <c r="B250" s="55" t="s">
        <v>1677</v>
      </c>
      <c r="C250" s="56" t="s">
        <v>1678</v>
      </c>
      <c r="D250" s="57" t="s">
        <v>41</v>
      </c>
      <c r="E250" s="100">
        <v>20.6678</v>
      </c>
      <c r="F250" s="59">
        <v>0</v>
      </c>
      <c r="G250" s="60">
        <f>E250*F250</f>
        <v>0</v>
      </c>
      <c r="H250" s="61">
        <v>7.8200000000000006E-3</v>
      </c>
      <c r="I250" s="62">
        <f>E250*H250</f>
        <v>0.161622196</v>
      </c>
      <c r="J250" s="61">
        <v>0</v>
      </c>
      <c r="K250" s="62">
        <f>E250*J250</f>
        <v>0</v>
      </c>
      <c r="O250" s="53"/>
      <c r="Z250" s="53"/>
      <c r="AA250" s="53">
        <v>1</v>
      </c>
      <c r="AB250" s="53">
        <v>1</v>
      </c>
      <c r="AC250" s="53">
        <v>1</v>
      </c>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63">
        <f>G250</f>
        <v>0</v>
      </c>
      <c r="BA250" s="53"/>
      <c r="BB250" s="53"/>
      <c r="BC250" s="53"/>
      <c r="BD250" s="53"/>
      <c r="BE250" s="53"/>
      <c r="BF250" s="53"/>
      <c r="BG250" s="53"/>
      <c r="BH250" s="53"/>
      <c r="BI250" s="53"/>
      <c r="CA250" s="53">
        <v>1</v>
      </c>
      <c r="CB250" s="53">
        <v>1</v>
      </c>
      <c r="CZ250" s="16">
        <v>1</v>
      </c>
    </row>
    <row r="251" spans="1:104" x14ac:dyDescent="0.2">
      <c r="A251" s="64"/>
      <c r="B251" s="65"/>
      <c r="C251" s="329" t="s">
        <v>2705</v>
      </c>
      <c r="D251" s="330"/>
      <c r="E251" s="103">
        <v>17.589600000000001</v>
      </c>
      <c r="F251" s="69"/>
      <c r="G251" s="70"/>
      <c r="H251" s="71"/>
      <c r="I251" s="66"/>
      <c r="J251" s="72"/>
      <c r="K251" s="66"/>
      <c r="M251" s="67" t="s">
        <v>2705</v>
      </c>
      <c r="O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73" t="str">
        <f>C250</f>
        <v xml:space="preserve">Bednění ztužujících pásů a věnců - zřízení </v>
      </c>
      <c r="BE251" s="53"/>
      <c r="BF251" s="53"/>
      <c r="BG251" s="53"/>
      <c r="BH251" s="53"/>
      <c r="BI251" s="53"/>
    </row>
    <row r="252" spans="1:104" x14ac:dyDescent="0.2">
      <c r="A252" s="64"/>
      <c r="B252" s="65"/>
      <c r="C252" s="329" t="s">
        <v>2706</v>
      </c>
      <c r="D252" s="330"/>
      <c r="E252" s="103">
        <v>3.0781999999999998</v>
      </c>
      <c r="F252" s="69"/>
      <c r="G252" s="70"/>
      <c r="H252" s="71"/>
      <c r="I252" s="66"/>
      <c r="J252" s="72"/>
      <c r="K252" s="66"/>
      <c r="M252" s="67" t="s">
        <v>2706</v>
      </c>
      <c r="O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73" t="str">
        <f>C251</f>
        <v>věnce :28*0,6282</v>
      </c>
      <c r="BE252" s="53"/>
      <c r="BF252" s="53"/>
      <c r="BG252" s="53"/>
      <c r="BH252" s="53"/>
      <c r="BI252" s="53"/>
    </row>
    <row r="253" spans="1:104" x14ac:dyDescent="0.2">
      <c r="A253" s="54">
        <v>43</v>
      </c>
      <c r="B253" s="55" t="s">
        <v>1680</v>
      </c>
      <c r="C253" s="56" t="s">
        <v>1681</v>
      </c>
      <c r="D253" s="57" t="s">
        <v>41</v>
      </c>
      <c r="E253" s="100">
        <v>20.6678</v>
      </c>
      <c r="F253" s="59">
        <v>0</v>
      </c>
      <c r="G253" s="60">
        <f>E253*F253</f>
        <v>0</v>
      </c>
      <c r="H253" s="61">
        <v>0</v>
      </c>
      <c r="I253" s="62">
        <f>E253*H253</f>
        <v>0</v>
      </c>
      <c r="J253" s="61">
        <v>0</v>
      </c>
      <c r="K253" s="62">
        <f>E253*J253</f>
        <v>0</v>
      </c>
      <c r="O253" s="53"/>
      <c r="Z253" s="53"/>
      <c r="AA253" s="53">
        <v>1</v>
      </c>
      <c r="AB253" s="53">
        <v>1</v>
      </c>
      <c r="AC253" s="53">
        <v>1</v>
      </c>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63">
        <f>G253</f>
        <v>0</v>
      </c>
      <c r="BA253" s="53"/>
      <c r="BB253" s="53"/>
      <c r="BC253" s="53"/>
      <c r="BD253" s="53"/>
      <c r="BE253" s="53"/>
      <c r="BF253" s="53"/>
      <c r="BG253" s="53"/>
      <c r="BH253" s="53"/>
      <c r="BI253" s="53"/>
      <c r="CA253" s="53">
        <v>1</v>
      </c>
      <c r="CB253" s="53">
        <v>1</v>
      </c>
      <c r="CZ253" s="16">
        <v>1</v>
      </c>
    </row>
    <row r="254" spans="1:104" x14ac:dyDescent="0.2">
      <c r="A254" s="64"/>
      <c r="B254" s="65"/>
      <c r="C254" s="329" t="s">
        <v>2705</v>
      </c>
      <c r="D254" s="330"/>
      <c r="E254" s="103">
        <v>17.589600000000001</v>
      </c>
      <c r="F254" s="69"/>
      <c r="G254" s="70"/>
      <c r="H254" s="71"/>
      <c r="I254" s="66"/>
      <c r="J254" s="72"/>
      <c r="K254" s="66"/>
      <c r="M254" s="67" t="s">
        <v>2705</v>
      </c>
      <c r="O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73" t="str">
        <f>C253</f>
        <v xml:space="preserve">Bednění ztužujících pásů a věnců - odstranění </v>
      </c>
      <c r="BE254" s="53"/>
      <c r="BF254" s="53"/>
      <c r="BG254" s="53"/>
      <c r="BH254" s="53"/>
      <c r="BI254" s="53"/>
    </row>
    <row r="255" spans="1:104" x14ac:dyDescent="0.2">
      <c r="A255" s="64"/>
      <c r="B255" s="65"/>
      <c r="C255" s="329" t="s">
        <v>2707</v>
      </c>
      <c r="D255" s="330"/>
      <c r="E255" s="103">
        <v>3.0781999999999998</v>
      </c>
      <c r="F255" s="69"/>
      <c r="G255" s="70"/>
      <c r="H255" s="71"/>
      <c r="I255" s="66"/>
      <c r="J255" s="72"/>
      <c r="K255" s="66"/>
      <c r="M255" s="67" t="s">
        <v>2707</v>
      </c>
      <c r="O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73" t="str">
        <f>C254</f>
        <v>věnce :28*0,6282</v>
      </c>
      <c r="BE255" s="53"/>
      <c r="BF255" s="53"/>
      <c r="BG255" s="53"/>
      <c r="BH255" s="53"/>
      <c r="BI255" s="53"/>
    </row>
    <row r="256" spans="1:104" x14ac:dyDescent="0.2">
      <c r="A256" s="54">
        <v>44</v>
      </c>
      <c r="B256" s="55" t="s">
        <v>760</v>
      </c>
      <c r="C256" s="56" t="s">
        <v>761</v>
      </c>
      <c r="D256" s="57" t="s">
        <v>248</v>
      </c>
      <c r="E256" s="100">
        <v>0.73629999999999995</v>
      </c>
      <c r="F256" s="59">
        <v>0</v>
      </c>
      <c r="G256" s="60">
        <f>E256*F256</f>
        <v>0</v>
      </c>
      <c r="H256" s="61">
        <v>1.0166500000000001</v>
      </c>
      <c r="I256" s="62">
        <f>E256*H256</f>
        <v>0.74855939500000002</v>
      </c>
      <c r="J256" s="61">
        <v>0</v>
      </c>
      <c r="K256" s="62">
        <f>E256*J256</f>
        <v>0</v>
      </c>
      <c r="O256" s="53"/>
      <c r="Z256" s="53"/>
      <c r="AA256" s="53">
        <v>1</v>
      </c>
      <c r="AB256" s="53">
        <v>1</v>
      </c>
      <c r="AC256" s="53">
        <v>1</v>
      </c>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63">
        <f>G256</f>
        <v>0</v>
      </c>
      <c r="BA256" s="53"/>
      <c r="BB256" s="53"/>
      <c r="BC256" s="53"/>
      <c r="BD256" s="53"/>
      <c r="BE256" s="53"/>
      <c r="BF256" s="53"/>
      <c r="BG256" s="53"/>
      <c r="BH256" s="53"/>
      <c r="BI256" s="53"/>
      <c r="CA256" s="53">
        <v>1</v>
      </c>
      <c r="CB256" s="53">
        <v>1</v>
      </c>
      <c r="CZ256" s="16">
        <v>1</v>
      </c>
    </row>
    <row r="257" spans="1:104" x14ac:dyDescent="0.2">
      <c r="A257" s="64"/>
      <c r="B257" s="65"/>
      <c r="C257" s="329" t="s">
        <v>2708</v>
      </c>
      <c r="D257" s="330"/>
      <c r="E257" s="103">
        <v>0.50570000000000004</v>
      </c>
      <c r="F257" s="69"/>
      <c r="G257" s="70"/>
      <c r="H257" s="71"/>
      <c r="I257" s="66"/>
      <c r="J257" s="72"/>
      <c r="K257" s="66"/>
      <c r="M257" s="67" t="s">
        <v>2708</v>
      </c>
      <c r="O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73" t="str">
        <f>C256</f>
        <v xml:space="preserve">Výztuž ztužujících pásů a věnců z oceli 10505(R) </v>
      </c>
      <c r="BE257" s="53"/>
      <c r="BF257" s="53"/>
      <c r="BG257" s="53"/>
      <c r="BH257" s="53"/>
      <c r="BI257" s="53"/>
    </row>
    <row r="258" spans="1:104" x14ac:dyDescent="0.2">
      <c r="A258" s="64"/>
      <c r="B258" s="65"/>
      <c r="C258" s="329" t="s">
        <v>2709</v>
      </c>
      <c r="D258" s="330"/>
      <c r="E258" s="103">
        <v>0.2306</v>
      </c>
      <c r="F258" s="69"/>
      <c r="G258" s="70"/>
      <c r="H258" s="71"/>
      <c r="I258" s="66"/>
      <c r="J258" s="72"/>
      <c r="K258" s="66"/>
      <c r="M258" s="67" t="s">
        <v>2709</v>
      </c>
      <c r="O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73" t="str">
        <f>C257</f>
        <v>věnce :0,805*0,6282</v>
      </c>
      <c r="BE258" s="53"/>
      <c r="BF258" s="53"/>
      <c r="BG258" s="53"/>
      <c r="BH258" s="53"/>
      <c r="BI258" s="53"/>
    </row>
    <row r="259" spans="1:104" x14ac:dyDescent="0.2">
      <c r="A259" s="54">
        <v>45</v>
      </c>
      <c r="B259" s="55" t="s">
        <v>313</v>
      </c>
      <c r="C259" s="56" t="s">
        <v>314</v>
      </c>
      <c r="D259" s="57" t="s">
        <v>248</v>
      </c>
      <c r="E259" s="100">
        <v>0.40200000000000002</v>
      </c>
      <c r="F259" s="59">
        <v>0</v>
      </c>
      <c r="G259" s="60">
        <f>E259*F259</f>
        <v>0</v>
      </c>
      <c r="H259" s="61">
        <v>1.0211600000000001</v>
      </c>
      <c r="I259" s="62">
        <f>E259*H259</f>
        <v>0.41050632000000004</v>
      </c>
      <c r="J259" s="61"/>
      <c r="K259" s="62">
        <f>E259*J259</f>
        <v>0</v>
      </c>
      <c r="O259" s="53"/>
      <c r="Z259" s="53"/>
      <c r="AA259" s="53">
        <v>12</v>
      </c>
      <c r="AB259" s="53">
        <v>0</v>
      </c>
      <c r="AC259" s="53">
        <v>2</v>
      </c>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63">
        <f>G259</f>
        <v>0</v>
      </c>
      <c r="BA259" s="53"/>
      <c r="BB259" s="53"/>
      <c r="BC259" s="53"/>
      <c r="BD259" s="53"/>
      <c r="BE259" s="53"/>
      <c r="BF259" s="53"/>
      <c r="BG259" s="53"/>
      <c r="BH259" s="53"/>
      <c r="BI259" s="53"/>
      <c r="CA259" s="53">
        <v>12</v>
      </c>
      <c r="CB259" s="53">
        <v>0</v>
      </c>
      <c r="CZ259" s="16">
        <v>1</v>
      </c>
    </row>
    <row r="260" spans="1:104" x14ac:dyDescent="0.2">
      <c r="A260" s="64"/>
      <c r="B260" s="65"/>
      <c r="C260" s="329" t="s">
        <v>770</v>
      </c>
      <c r="D260" s="330"/>
      <c r="E260" s="103">
        <v>0.40200000000000002</v>
      </c>
      <c r="F260" s="69"/>
      <c r="G260" s="70"/>
      <c r="H260" s="71"/>
      <c r="I260" s="66"/>
      <c r="J260" s="72"/>
      <c r="K260" s="66"/>
      <c r="M260" s="67" t="s">
        <v>770</v>
      </c>
      <c r="O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73" t="str">
        <f>C259</f>
        <v xml:space="preserve">Výztuž betonářské oceli </v>
      </c>
      <c r="BE260" s="53"/>
      <c r="BF260" s="53"/>
      <c r="BG260" s="53"/>
      <c r="BH260" s="53"/>
      <c r="BI260" s="53"/>
    </row>
    <row r="261" spans="1:104" x14ac:dyDescent="0.2">
      <c r="A261" s="54">
        <v>46</v>
      </c>
      <c r="B261" s="55" t="s">
        <v>776</v>
      </c>
      <c r="C261" s="56" t="s">
        <v>777</v>
      </c>
      <c r="D261" s="57" t="s">
        <v>41</v>
      </c>
      <c r="E261" s="100">
        <v>12.564</v>
      </c>
      <c r="F261" s="59">
        <v>0</v>
      </c>
      <c r="G261" s="60">
        <f>E261*F261</f>
        <v>0</v>
      </c>
      <c r="H261" s="61">
        <v>0.62</v>
      </c>
      <c r="I261" s="62">
        <f>E261*H261</f>
        <v>7.7896799999999997</v>
      </c>
      <c r="J261" s="61"/>
      <c r="K261" s="62">
        <f>E261*J261</f>
        <v>0</v>
      </c>
      <c r="O261" s="53"/>
      <c r="Z261" s="53"/>
      <c r="AA261" s="53">
        <v>12</v>
      </c>
      <c r="AB261" s="53">
        <v>0</v>
      </c>
      <c r="AC261" s="53">
        <v>3</v>
      </c>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63">
        <f>G261</f>
        <v>0</v>
      </c>
      <c r="BA261" s="53"/>
      <c r="BB261" s="53"/>
      <c r="BC261" s="53"/>
      <c r="BD261" s="53"/>
      <c r="BE261" s="53"/>
      <c r="BF261" s="53"/>
      <c r="BG261" s="53"/>
      <c r="BH261" s="53"/>
      <c r="BI261" s="53"/>
      <c r="CA261" s="53">
        <v>12</v>
      </c>
      <c r="CB261" s="53">
        <v>0</v>
      </c>
      <c r="CZ261" s="16">
        <v>1</v>
      </c>
    </row>
    <row r="262" spans="1:104" x14ac:dyDescent="0.2">
      <c r="A262" s="64"/>
      <c r="B262" s="65"/>
      <c r="C262" s="326" t="s">
        <v>778</v>
      </c>
      <c r="D262" s="327"/>
      <c r="E262" s="327"/>
      <c r="F262" s="327"/>
      <c r="G262" s="328"/>
      <c r="I262" s="66"/>
      <c r="K262" s="66"/>
      <c r="L262" s="67" t="s">
        <v>778</v>
      </c>
      <c r="O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row>
    <row r="263" spans="1:104" x14ac:dyDescent="0.2">
      <c r="A263" s="64"/>
      <c r="B263" s="65"/>
      <c r="C263" s="326" t="s">
        <v>779</v>
      </c>
      <c r="D263" s="327"/>
      <c r="E263" s="327"/>
      <c r="F263" s="327"/>
      <c r="G263" s="328"/>
      <c r="I263" s="66"/>
      <c r="K263" s="66"/>
      <c r="L263" s="67" t="s">
        <v>779</v>
      </c>
      <c r="O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row>
    <row r="264" spans="1:104" x14ac:dyDescent="0.2">
      <c r="A264" s="64"/>
      <c r="B264" s="65"/>
      <c r="C264" s="326" t="s">
        <v>780</v>
      </c>
      <c r="D264" s="327"/>
      <c r="E264" s="327"/>
      <c r="F264" s="327"/>
      <c r="G264" s="328"/>
      <c r="I264" s="66"/>
      <c r="K264" s="66"/>
      <c r="L264" s="67" t="s">
        <v>780</v>
      </c>
      <c r="O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row>
    <row r="265" spans="1:104" x14ac:dyDescent="0.2">
      <c r="A265" s="64"/>
      <c r="B265" s="65"/>
      <c r="C265" s="326" t="s">
        <v>781</v>
      </c>
      <c r="D265" s="327"/>
      <c r="E265" s="327"/>
      <c r="F265" s="327"/>
      <c r="G265" s="328"/>
      <c r="I265" s="66"/>
      <c r="K265" s="66"/>
      <c r="L265" s="67" t="s">
        <v>781</v>
      </c>
      <c r="O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row>
    <row r="266" spans="1:104" x14ac:dyDescent="0.2">
      <c r="A266" s="64"/>
      <c r="B266" s="65"/>
      <c r="C266" s="326" t="s">
        <v>782</v>
      </c>
      <c r="D266" s="327"/>
      <c r="E266" s="327"/>
      <c r="F266" s="327"/>
      <c r="G266" s="328"/>
      <c r="I266" s="66"/>
      <c r="K266" s="66"/>
      <c r="L266" s="67" t="s">
        <v>782</v>
      </c>
      <c r="O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row>
    <row r="267" spans="1:104" x14ac:dyDescent="0.2">
      <c r="A267" s="64"/>
      <c r="B267" s="65"/>
      <c r="C267" s="326" t="s">
        <v>783</v>
      </c>
      <c r="D267" s="327"/>
      <c r="E267" s="327"/>
      <c r="F267" s="327"/>
      <c r="G267" s="328"/>
      <c r="I267" s="66"/>
      <c r="K267" s="66"/>
      <c r="L267" s="67" t="s">
        <v>783</v>
      </c>
      <c r="O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row>
    <row r="268" spans="1:104" x14ac:dyDescent="0.2">
      <c r="A268" s="64"/>
      <c r="B268" s="65"/>
      <c r="C268" s="326" t="s">
        <v>784</v>
      </c>
      <c r="D268" s="327"/>
      <c r="E268" s="327"/>
      <c r="F268" s="327"/>
      <c r="G268" s="328"/>
      <c r="I268" s="66"/>
      <c r="K268" s="66"/>
      <c r="L268" s="67" t="s">
        <v>784</v>
      </c>
      <c r="O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row>
    <row r="269" spans="1:104" x14ac:dyDescent="0.2">
      <c r="A269" s="64"/>
      <c r="B269" s="65"/>
      <c r="C269" s="326" t="s">
        <v>785</v>
      </c>
      <c r="D269" s="327"/>
      <c r="E269" s="327"/>
      <c r="F269" s="327"/>
      <c r="G269" s="328"/>
      <c r="I269" s="66"/>
      <c r="K269" s="66"/>
      <c r="L269" s="67" t="s">
        <v>785</v>
      </c>
      <c r="O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row>
    <row r="270" spans="1:104" x14ac:dyDescent="0.2">
      <c r="A270" s="64"/>
      <c r="B270" s="65"/>
      <c r="C270" s="326" t="s">
        <v>786</v>
      </c>
      <c r="D270" s="327"/>
      <c r="E270" s="327"/>
      <c r="F270" s="327"/>
      <c r="G270" s="328"/>
      <c r="I270" s="66"/>
      <c r="K270" s="66"/>
      <c r="L270" s="67" t="s">
        <v>786</v>
      </c>
      <c r="O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row>
    <row r="271" spans="1:104" x14ac:dyDescent="0.2">
      <c r="A271" s="64"/>
      <c r="B271" s="65"/>
      <c r="C271" s="326" t="s">
        <v>793</v>
      </c>
      <c r="D271" s="327"/>
      <c r="E271" s="327"/>
      <c r="F271" s="327"/>
      <c r="G271" s="328"/>
      <c r="I271" s="66"/>
      <c r="K271" s="66"/>
      <c r="L271" s="67" t="s">
        <v>793</v>
      </c>
      <c r="O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row>
    <row r="272" spans="1:104" x14ac:dyDescent="0.2">
      <c r="A272" s="64"/>
      <c r="B272" s="65"/>
      <c r="C272" s="326" t="s">
        <v>788</v>
      </c>
      <c r="D272" s="327"/>
      <c r="E272" s="327"/>
      <c r="F272" s="327"/>
      <c r="G272" s="328"/>
      <c r="I272" s="66"/>
      <c r="K272" s="66"/>
      <c r="L272" s="67" t="s">
        <v>788</v>
      </c>
      <c r="O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row>
    <row r="273" spans="1:104" x14ac:dyDescent="0.2">
      <c r="A273" s="64"/>
      <c r="B273" s="65"/>
      <c r="C273" s="329" t="s">
        <v>790</v>
      </c>
      <c r="D273" s="330"/>
      <c r="E273" s="103">
        <v>12.564</v>
      </c>
      <c r="F273" s="69"/>
      <c r="G273" s="70"/>
      <c r="H273" s="71"/>
      <c r="I273" s="66"/>
      <c r="J273" s="72"/>
      <c r="K273" s="66"/>
      <c r="M273" s="67" t="s">
        <v>790</v>
      </c>
      <c r="O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73" t="str">
        <f>C272</f>
        <v>- výrobně montážní dokumentace</v>
      </c>
      <c r="BE273" s="53"/>
      <c r="BF273" s="53"/>
      <c r="BG273" s="53"/>
      <c r="BH273" s="53"/>
      <c r="BI273" s="53"/>
    </row>
    <row r="274" spans="1:104" x14ac:dyDescent="0.2">
      <c r="A274" s="54">
        <v>47</v>
      </c>
      <c r="B274" s="55" t="s">
        <v>791</v>
      </c>
      <c r="C274" s="56" t="s">
        <v>792</v>
      </c>
      <c r="D274" s="57" t="s">
        <v>41</v>
      </c>
      <c r="E274" s="100">
        <v>198.5112</v>
      </c>
      <c r="F274" s="59">
        <v>0</v>
      </c>
      <c r="G274" s="60">
        <f>E274*F274</f>
        <v>0</v>
      </c>
      <c r="H274" s="61">
        <v>0.32650000000000001</v>
      </c>
      <c r="I274" s="62">
        <f>E274*H274</f>
        <v>64.813906799999998</v>
      </c>
      <c r="J274" s="61"/>
      <c r="K274" s="62">
        <f>E274*J274</f>
        <v>0</v>
      </c>
      <c r="O274" s="53"/>
      <c r="Z274" s="53"/>
      <c r="AA274" s="53">
        <v>12</v>
      </c>
      <c r="AB274" s="53">
        <v>0</v>
      </c>
      <c r="AC274" s="53">
        <v>4</v>
      </c>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63">
        <f>G274</f>
        <v>0</v>
      </c>
      <c r="BA274" s="53"/>
      <c r="BB274" s="53"/>
      <c r="BC274" s="53"/>
      <c r="BD274" s="53"/>
      <c r="BE274" s="53"/>
      <c r="BF274" s="53"/>
      <c r="BG274" s="53"/>
      <c r="BH274" s="53"/>
      <c r="BI274" s="53"/>
      <c r="CA274" s="53">
        <v>12</v>
      </c>
      <c r="CB274" s="53">
        <v>0</v>
      </c>
      <c r="CZ274" s="16">
        <v>1</v>
      </c>
    </row>
    <row r="275" spans="1:104" x14ac:dyDescent="0.2">
      <c r="A275" s="64"/>
      <c r="B275" s="65"/>
      <c r="C275" s="326" t="s">
        <v>778</v>
      </c>
      <c r="D275" s="327"/>
      <c r="E275" s="327"/>
      <c r="F275" s="327"/>
      <c r="G275" s="328"/>
      <c r="I275" s="66"/>
      <c r="K275" s="66"/>
      <c r="L275" s="67" t="s">
        <v>778</v>
      </c>
      <c r="O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row>
    <row r="276" spans="1:104" x14ac:dyDescent="0.2">
      <c r="A276" s="64"/>
      <c r="B276" s="65"/>
      <c r="C276" s="326" t="s">
        <v>779</v>
      </c>
      <c r="D276" s="327"/>
      <c r="E276" s="327"/>
      <c r="F276" s="327"/>
      <c r="G276" s="328"/>
      <c r="I276" s="66"/>
      <c r="K276" s="66"/>
      <c r="L276" s="67" t="s">
        <v>779</v>
      </c>
      <c r="O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row>
    <row r="277" spans="1:104" x14ac:dyDescent="0.2">
      <c r="A277" s="64"/>
      <c r="B277" s="65"/>
      <c r="C277" s="326" t="s">
        <v>780</v>
      </c>
      <c r="D277" s="327"/>
      <c r="E277" s="327"/>
      <c r="F277" s="327"/>
      <c r="G277" s="328"/>
      <c r="I277" s="66"/>
      <c r="K277" s="66"/>
      <c r="L277" s="67" t="s">
        <v>780</v>
      </c>
      <c r="O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row>
    <row r="278" spans="1:104" x14ac:dyDescent="0.2">
      <c r="A278" s="64"/>
      <c r="B278" s="65"/>
      <c r="C278" s="326" t="s">
        <v>781</v>
      </c>
      <c r="D278" s="327"/>
      <c r="E278" s="327"/>
      <c r="F278" s="327"/>
      <c r="G278" s="328"/>
      <c r="I278" s="66"/>
      <c r="K278" s="66"/>
      <c r="L278" s="67" t="s">
        <v>781</v>
      </c>
      <c r="O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row>
    <row r="279" spans="1:104" x14ac:dyDescent="0.2">
      <c r="A279" s="64"/>
      <c r="B279" s="65"/>
      <c r="C279" s="326" t="s">
        <v>782</v>
      </c>
      <c r="D279" s="327"/>
      <c r="E279" s="327"/>
      <c r="F279" s="327"/>
      <c r="G279" s="328"/>
      <c r="I279" s="66"/>
      <c r="K279" s="66"/>
      <c r="L279" s="67" t="s">
        <v>782</v>
      </c>
      <c r="O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row>
    <row r="280" spans="1:104" x14ac:dyDescent="0.2">
      <c r="A280" s="64"/>
      <c r="B280" s="65"/>
      <c r="C280" s="326" t="s">
        <v>783</v>
      </c>
      <c r="D280" s="327"/>
      <c r="E280" s="327"/>
      <c r="F280" s="327"/>
      <c r="G280" s="328"/>
      <c r="I280" s="66"/>
      <c r="K280" s="66"/>
      <c r="L280" s="67" t="s">
        <v>783</v>
      </c>
      <c r="O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row>
    <row r="281" spans="1:104" x14ac:dyDescent="0.2">
      <c r="A281" s="64"/>
      <c r="B281" s="65"/>
      <c r="C281" s="326" t="s">
        <v>784</v>
      </c>
      <c r="D281" s="327"/>
      <c r="E281" s="327"/>
      <c r="F281" s="327"/>
      <c r="G281" s="328"/>
      <c r="I281" s="66"/>
      <c r="K281" s="66"/>
      <c r="L281" s="67" t="s">
        <v>784</v>
      </c>
      <c r="O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row>
    <row r="282" spans="1:104" x14ac:dyDescent="0.2">
      <c r="A282" s="64"/>
      <c r="B282" s="65"/>
      <c r="C282" s="326" t="s">
        <v>785</v>
      </c>
      <c r="D282" s="327"/>
      <c r="E282" s="327"/>
      <c r="F282" s="327"/>
      <c r="G282" s="328"/>
      <c r="I282" s="66"/>
      <c r="K282" s="66"/>
      <c r="L282" s="67" t="s">
        <v>785</v>
      </c>
      <c r="O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row>
    <row r="283" spans="1:104" x14ac:dyDescent="0.2">
      <c r="A283" s="64"/>
      <c r="B283" s="65"/>
      <c r="C283" s="326" t="s">
        <v>786</v>
      </c>
      <c r="D283" s="327"/>
      <c r="E283" s="327"/>
      <c r="F283" s="327"/>
      <c r="G283" s="328"/>
      <c r="I283" s="66"/>
      <c r="K283" s="66"/>
      <c r="L283" s="67" t="s">
        <v>786</v>
      </c>
      <c r="O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row>
    <row r="284" spans="1:104" x14ac:dyDescent="0.2">
      <c r="A284" s="64"/>
      <c r="B284" s="65"/>
      <c r="C284" s="326" t="s">
        <v>793</v>
      </c>
      <c r="D284" s="327"/>
      <c r="E284" s="327"/>
      <c r="F284" s="327"/>
      <c r="G284" s="328"/>
      <c r="I284" s="66"/>
      <c r="K284" s="66"/>
      <c r="L284" s="67" t="s">
        <v>793</v>
      </c>
      <c r="O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row>
    <row r="285" spans="1:104" x14ac:dyDescent="0.2">
      <c r="A285" s="64"/>
      <c r="B285" s="65"/>
      <c r="C285" s="326" t="s">
        <v>788</v>
      </c>
      <c r="D285" s="327"/>
      <c r="E285" s="327"/>
      <c r="F285" s="327"/>
      <c r="G285" s="328"/>
      <c r="I285" s="66"/>
      <c r="K285" s="66"/>
      <c r="L285" s="67" t="s">
        <v>788</v>
      </c>
      <c r="O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row>
    <row r="286" spans="1:104" x14ac:dyDescent="0.2">
      <c r="A286" s="64"/>
      <c r="B286" s="65"/>
      <c r="C286" s="326" t="s">
        <v>794</v>
      </c>
      <c r="D286" s="327"/>
      <c r="E286" s="327"/>
      <c r="F286" s="327"/>
      <c r="G286" s="328"/>
      <c r="I286" s="66"/>
      <c r="K286" s="66"/>
      <c r="L286" s="67" t="s">
        <v>794</v>
      </c>
      <c r="O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row>
    <row r="287" spans="1:104" x14ac:dyDescent="0.2">
      <c r="A287" s="64"/>
      <c r="B287" s="65"/>
      <c r="C287" s="329" t="s">
        <v>796</v>
      </c>
      <c r="D287" s="330"/>
      <c r="E287" s="103">
        <v>198.5112</v>
      </c>
      <c r="F287" s="69"/>
      <c r="G287" s="70"/>
      <c r="H287" s="71"/>
      <c r="I287" s="66"/>
      <c r="J287" s="72"/>
      <c r="K287" s="66"/>
      <c r="M287" s="67" t="s">
        <v>796</v>
      </c>
      <c r="O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73" t="str">
        <f>C286</f>
        <v xml:space="preserve">- a případné podpěrné a bednící prvky dle technologie zhotovitele. </v>
      </c>
      <c r="BE287" s="53"/>
      <c r="BF287" s="53"/>
      <c r="BG287" s="53"/>
      <c r="BH287" s="53"/>
      <c r="BI287" s="53"/>
    </row>
    <row r="288" spans="1:104" x14ac:dyDescent="0.2">
      <c r="A288" s="54">
        <v>48</v>
      </c>
      <c r="B288" s="55" t="s">
        <v>797</v>
      </c>
      <c r="C288" s="56" t="s">
        <v>2710</v>
      </c>
      <c r="D288" s="57" t="s">
        <v>41</v>
      </c>
      <c r="E288" s="100">
        <v>28.583100000000002</v>
      </c>
      <c r="F288" s="59">
        <v>0</v>
      </c>
      <c r="G288" s="60">
        <f>E288*F288</f>
        <v>0</v>
      </c>
      <c r="H288" s="61">
        <v>0</v>
      </c>
      <c r="I288" s="62">
        <f>E288*H288</f>
        <v>0</v>
      </c>
      <c r="J288" s="61"/>
      <c r="K288" s="62">
        <f>E288*J288</f>
        <v>0</v>
      </c>
      <c r="O288" s="53"/>
      <c r="Z288" s="53"/>
      <c r="AA288" s="53">
        <v>12</v>
      </c>
      <c r="AB288" s="53">
        <v>0</v>
      </c>
      <c r="AC288" s="53">
        <v>5</v>
      </c>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63">
        <f>G288</f>
        <v>0</v>
      </c>
      <c r="BA288" s="53"/>
      <c r="BB288" s="53"/>
      <c r="BC288" s="53"/>
      <c r="BD288" s="53"/>
      <c r="BE288" s="53"/>
      <c r="BF288" s="53"/>
      <c r="BG288" s="53"/>
      <c r="BH288" s="53"/>
      <c r="BI288" s="53"/>
      <c r="CA288" s="53">
        <v>12</v>
      </c>
      <c r="CB288" s="53">
        <v>0</v>
      </c>
      <c r="CZ288" s="16">
        <v>1</v>
      </c>
    </row>
    <row r="289" spans="1:104" x14ac:dyDescent="0.2">
      <c r="A289" s="64"/>
      <c r="B289" s="65"/>
      <c r="C289" s="326" t="s">
        <v>778</v>
      </c>
      <c r="D289" s="327"/>
      <c r="E289" s="327"/>
      <c r="F289" s="327"/>
      <c r="G289" s="328"/>
      <c r="I289" s="66"/>
      <c r="K289" s="66"/>
      <c r="L289" s="67" t="s">
        <v>778</v>
      </c>
      <c r="O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row>
    <row r="290" spans="1:104" x14ac:dyDescent="0.2">
      <c r="A290" s="64"/>
      <c r="B290" s="65"/>
      <c r="C290" s="326" t="s">
        <v>779</v>
      </c>
      <c r="D290" s="327"/>
      <c r="E290" s="327"/>
      <c r="F290" s="327"/>
      <c r="G290" s="328"/>
      <c r="I290" s="66"/>
      <c r="K290" s="66"/>
      <c r="L290" s="67" t="s">
        <v>779</v>
      </c>
      <c r="O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row>
    <row r="291" spans="1:104" x14ac:dyDescent="0.2">
      <c r="A291" s="64"/>
      <c r="B291" s="65"/>
      <c r="C291" s="326" t="s">
        <v>780</v>
      </c>
      <c r="D291" s="327"/>
      <c r="E291" s="327"/>
      <c r="F291" s="327"/>
      <c r="G291" s="328"/>
      <c r="I291" s="66"/>
      <c r="K291" s="66"/>
      <c r="L291" s="67" t="s">
        <v>780</v>
      </c>
      <c r="O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row>
    <row r="292" spans="1:104" x14ac:dyDescent="0.2">
      <c r="A292" s="64"/>
      <c r="B292" s="65"/>
      <c r="C292" s="326" t="s">
        <v>781</v>
      </c>
      <c r="D292" s="327"/>
      <c r="E292" s="327"/>
      <c r="F292" s="327"/>
      <c r="G292" s="328"/>
      <c r="I292" s="66"/>
      <c r="K292" s="66"/>
      <c r="L292" s="67" t="s">
        <v>781</v>
      </c>
      <c r="O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row>
    <row r="293" spans="1:104" x14ac:dyDescent="0.2">
      <c r="A293" s="64"/>
      <c r="B293" s="65"/>
      <c r="C293" s="326" t="s">
        <v>782</v>
      </c>
      <c r="D293" s="327"/>
      <c r="E293" s="327"/>
      <c r="F293" s="327"/>
      <c r="G293" s="328"/>
      <c r="I293" s="66"/>
      <c r="K293" s="66"/>
      <c r="L293" s="67" t="s">
        <v>782</v>
      </c>
      <c r="O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row>
    <row r="294" spans="1:104" x14ac:dyDescent="0.2">
      <c r="A294" s="64"/>
      <c r="B294" s="65"/>
      <c r="C294" s="326" t="s">
        <v>783</v>
      </c>
      <c r="D294" s="327"/>
      <c r="E294" s="327"/>
      <c r="F294" s="327"/>
      <c r="G294" s="328"/>
      <c r="I294" s="66"/>
      <c r="K294" s="66"/>
      <c r="L294" s="67" t="s">
        <v>783</v>
      </c>
      <c r="O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row>
    <row r="295" spans="1:104" x14ac:dyDescent="0.2">
      <c r="A295" s="64"/>
      <c r="B295" s="65"/>
      <c r="C295" s="326" t="s">
        <v>784</v>
      </c>
      <c r="D295" s="327"/>
      <c r="E295" s="327"/>
      <c r="F295" s="327"/>
      <c r="G295" s="328"/>
      <c r="I295" s="66"/>
      <c r="K295" s="66"/>
      <c r="L295" s="67" t="s">
        <v>784</v>
      </c>
      <c r="O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row>
    <row r="296" spans="1:104" x14ac:dyDescent="0.2">
      <c r="A296" s="64"/>
      <c r="B296" s="65"/>
      <c r="C296" s="326" t="s">
        <v>785</v>
      </c>
      <c r="D296" s="327"/>
      <c r="E296" s="327"/>
      <c r="F296" s="327"/>
      <c r="G296" s="328"/>
      <c r="I296" s="66"/>
      <c r="K296" s="66"/>
      <c r="L296" s="67" t="s">
        <v>785</v>
      </c>
      <c r="O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row>
    <row r="297" spans="1:104" x14ac:dyDescent="0.2">
      <c r="A297" s="64"/>
      <c r="B297" s="65"/>
      <c r="C297" s="326" t="s">
        <v>786</v>
      </c>
      <c r="D297" s="327"/>
      <c r="E297" s="327"/>
      <c r="F297" s="327"/>
      <c r="G297" s="328"/>
      <c r="I297" s="66"/>
      <c r="K297" s="66"/>
      <c r="L297" s="67" t="s">
        <v>786</v>
      </c>
      <c r="O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row>
    <row r="298" spans="1:104" x14ac:dyDescent="0.2">
      <c r="A298" s="64"/>
      <c r="B298" s="65"/>
      <c r="C298" s="326" t="s">
        <v>793</v>
      </c>
      <c r="D298" s="327"/>
      <c r="E298" s="327"/>
      <c r="F298" s="327"/>
      <c r="G298" s="328"/>
      <c r="I298" s="66"/>
      <c r="K298" s="66"/>
      <c r="L298" s="67" t="s">
        <v>793</v>
      </c>
      <c r="O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row>
    <row r="299" spans="1:104" x14ac:dyDescent="0.2">
      <c r="A299" s="64"/>
      <c r="B299" s="65"/>
      <c r="C299" s="326" t="s">
        <v>788</v>
      </c>
      <c r="D299" s="327"/>
      <c r="E299" s="327"/>
      <c r="F299" s="327"/>
      <c r="G299" s="328"/>
      <c r="I299" s="66"/>
      <c r="K299" s="66"/>
      <c r="L299" s="67" t="s">
        <v>788</v>
      </c>
      <c r="O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row>
    <row r="300" spans="1:104" x14ac:dyDescent="0.2">
      <c r="A300" s="64"/>
      <c r="B300" s="65"/>
      <c r="C300" s="329" t="s">
        <v>799</v>
      </c>
      <c r="D300" s="330"/>
      <c r="E300" s="103">
        <v>28.583100000000002</v>
      </c>
      <c r="F300" s="69"/>
      <c r="G300" s="70"/>
      <c r="H300" s="71"/>
      <c r="I300" s="66"/>
      <c r="J300" s="72"/>
      <c r="K300" s="66"/>
      <c r="M300" s="67" t="s">
        <v>799</v>
      </c>
      <c r="O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73" t="str">
        <f>C299</f>
        <v>- výrobně montážní dokumentace</v>
      </c>
      <c r="BE300" s="53"/>
      <c r="BF300" s="53"/>
      <c r="BG300" s="53"/>
      <c r="BH300" s="53"/>
      <c r="BI300" s="53"/>
    </row>
    <row r="301" spans="1:104" x14ac:dyDescent="0.2">
      <c r="A301" s="74" t="s">
        <v>42</v>
      </c>
      <c r="B301" s="75" t="s">
        <v>747</v>
      </c>
      <c r="C301" s="76" t="s">
        <v>748</v>
      </c>
      <c r="D301" s="77"/>
      <c r="E301" s="78"/>
      <c r="F301" s="78"/>
      <c r="G301" s="79">
        <f>SUM(G234:G300)</f>
        <v>0</v>
      </c>
      <c r="H301" s="80"/>
      <c r="I301" s="79">
        <f>SUM(I234:I300)</f>
        <v>91.531866741000002</v>
      </c>
      <c r="J301" s="81"/>
      <c r="K301" s="79">
        <f>SUM(K234:K300)</f>
        <v>0</v>
      </c>
      <c r="O301" s="53"/>
      <c r="X301" s="82">
        <f>K301</f>
        <v>0</v>
      </c>
      <c r="Y301" s="82">
        <f>I301</f>
        <v>91.531866741000002</v>
      </c>
      <c r="Z301" s="63">
        <f>G301</f>
        <v>0</v>
      </c>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83"/>
      <c r="BB301" s="83"/>
      <c r="BC301" s="83"/>
      <c r="BD301" s="83"/>
      <c r="BE301" s="83"/>
      <c r="BF301" s="83"/>
      <c r="BG301" s="53"/>
      <c r="BH301" s="53"/>
      <c r="BI301" s="53"/>
    </row>
    <row r="302" spans="1:104" ht="14.25" customHeight="1" x14ac:dyDescent="0.2">
      <c r="A302" s="43" t="s">
        <v>38</v>
      </c>
      <c r="B302" s="44" t="s">
        <v>800</v>
      </c>
      <c r="C302" s="45" t="s">
        <v>801</v>
      </c>
      <c r="D302" s="46"/>
      <c r="E302" s="47"/>
      <c r="F302" s="47"/>
      <c r="G302" s="48"/>
      <c r="H302" s="49"/>
      <c r="I302" s="50"/>
      <c r="J302" s="51"/>
      <c r="K302" s="52"/>
      <c r="O302" s="53"/>
    </row>
    <row r="303" spans="1:104" ht="22.5" x14ac:dyDescent="0.2">
      <c r="A303" s="54">
        <v>49</v>
      </c>
      <c r="B303" s="55" t="s">
        <v>802</v>
      </c>
      <c r="C303" s="56" t="s">
        <v>803</v>
      </c>
      <c r="D303" s="57" t="s">
        <v>41</v>
      </c>
      <c r="E303" s="100">
        <v>32.038200000000003</v>
      </c>
      <c r="F303" s="59">
        <v>0</v>
      </c>
      <c r="G303" s="60">
        <f>E303*F303</f>
        <v>0</v>
      </c>
      <c r="H303" s="61">
        <v>4.5399999999999998E-3</v>
      </c>
      <c r="I303" s="62">
        <f>E303*H303</f>
        <v>0.145453428</v>
      </c>
      <c r="J303" s="61">
        <v>0</v>
      </c>
      <c r="K303" s="62">
        <f>E303*J303</f>
        <v>0</v>
      </c>
      <c r="O303" s="53"/>
      <c r="Z303" s="53"/>
      <c r="AA303" s="53">
        <v>1</v>
      </c>
      <c r="AB303" s="53">
        <v>1</v>
      </c>
      <c r="AC303" s="53">
        <v>1</v>
      </c>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63">
        <f>G303</f>
        <v>0</v>
      </c>
      <c r="BA303" s="53"/>
      <c r="BB303" s="53"/>
      <c r="BC303" s="53"/>
      <c r="BD303" s="53"/>
      <c r="BE303" s="53"/>
      <c r="BF303" s="53"/>
      <c r="BG303" s="53"/>
      <c r="BH303" s="53"/>
      <c r="BI303" s="53"/>
      <c r="CA303" s="53">
        <v>1</v>
      </c>
      <c r="CB303" s="53">
        <v>1</v>
      </c>
      <c r="CZ303" s="16">
        <v>1</v>
      </c>
    </row>
    <row r="304" spans="1:104" x14ac:dyDescent="0.2">
      <c r="A304" s="64"/>
      <c r="B304" s="65"/>
      <c r="C304" s="326" t="s">
        <v>804</v>
      </c>
      <c r="D304" s="327"/>
      <c r="E304" s="327"/>
      <c r="F304" s="327"/>
      <c r="G304" s="328"/>
      <c r="I304" s="66"/>
      <c r="K304" s="66"/>
      <c r="L304" s="67" t="s">
        <v>804</v>
      </c>
      <c r="O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53"/>
    </row>
    <row r="305" spans="1:104" x14ac:dyDescent="0.2">
      <c r="A305" s="64"/>
      <c r="B305" s="65"/>
      <c r="C305" s="329" t="s">
        <v>2711</v>
      </c>
      <c r="D305" s="330"/>
      <c r="E305" s="103">
        <v>7.0358000000000001</v>
      </c>
      <c r="F305" s="69"/>
      <c r="G305" s="70"/>
      <c r="H305" s="71"/>
      <c r="I305" s="66"/>
      <c r="J305" s="72"/>
      <c r="K305" s="66"/>
      <c r="M305" s="67" t="s">
        <v>2711</v>
      </c>
      <c r="O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73" t="str">
        <f t="shared" ref="BD305:BD310" si="11">C304</f>
        <v>Včetně pomocného lešení.</v>
      </c>
      <c r="BE305" s="53"/>
      <c r="BF305" s="53"/>
      <c r="BG305" s="53"/>
      <c r="BH305" s="53"/>
      <c r="BI305" s="53"/>
    </row>
    <row r="306" spans="1:104" x14ac:dyDescent="0.2">
      <c r="A306" s="64"/>
      <c r="B306" s="65"/>
      <c r="C306" s="329" t="s">
        <v>2712</v>
      </c>
      <c r="D306" s="330"/>
      <c r="E306" s="103">
        <v>3.5807000000000002</v>
      </c>
      <c r="F306" s="69"/>
      <c r="G306" s="70"/>
      <c r="H306" s="71"/>
      <c r="I306" s="66"/>
      <c r="J306" s="72"/>
      <c r="K306" s="66"/>
      <c r="M306" s="67" t="s">
        <v>2712</v>
      </c>
      <c r="O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73" t="str">
        <f t="shared" si="11"/>
        <v>502:11,2*0,6282</v>
      </c>
      <c r="BE306" s="53"/>
      <c r="BF306" s="53"/>
      <c r="BG306" s="53"/>
      <c r="BH306" s="53"/>
      <c r="BI306" s="53"/>
    </row>
    <row r="307" spans="1:104" x14ac:dyDescent="0.2">
      <c r="A307" s="64"/>
      <c r="B307" s="65"/>
      <c r="C307" s="329" t="s">
        <v>2713</v>
      </c>
      <c r="D307" s="330"/>
      <c r="E307" s="103">
        <v>7.1615000000000002</v>
      </c>
      <c r="F307" s="69"/>
      <c r="G307" s="70"/>
      <c r="H307" s="71"/>
      <c r="I307" s="66"/>
      <c r="J307" s="72"/>
      <c r="K307" s="66"/>
      <c r="M307" s="67" t="s">
        <v>2713</v>
      </c>
      <c r="O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73" t="str">
        <f t="shared" si="11"/>
        <v>508:5,7*0,6282</v>
      </c>
      <c r="BE307" s="53"/>
      <c r="BF307" s="53"/>
      <c r="BG307" s="53"/>
      <c r="BH307" s="53"/>
      <c r="BI307" s="53"/>
    </row>
    <row r="308" spans="1:104" x14ac:dyDescent="0.2">
      <c r="A308" s="64"/>
      <c r="B308" s="65"/>
      <c r="C308" s="329" t="s">
        <v>2714</v>
      </c>
      <c r="D308" s="330"/>
      <c r="E308" s="103">
        <v>6.9729999999999999</v>
      </c>
      <c r="F308" s="69"/>
      <c r="G308" s="70"/>
      <c r="H308" s="71"/>
      <c r="I308" s="66"/>
      <c r="J308" s="72"/>
      <c r="K308" s="66"/>
      <c r="M308" s="67" t="s">
        <v>2714</v>
      </c>
      <c r="O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73" t="str">
        <f t="shared" si="11"/>
        <v>513:11,4*0,6282</v>
      </c>
      <c r="BE308" s="53"/>
      <c r="BF308" s="53"/>
      <c r="BG308" s="53"/>
      <c r="BH308" s="53"/>
      <c r="BI308" s="53"/>
    </row>
    <row r="309" spans="1:104" x14ac:dyDescent="0.2">
      <c r="A309" s="64"/>
      <c r="B309" s="65"/>
      <c r="C309" s="329" t="s">
        <v>2715</v>
      </c>
      <c r="D309" s="330"/>
      <c r="E309" s="103">
        <v>3.7063999999999999</v>
      </c>
      <c r="F309" s="69"/>
      <c r="G309" s="70"/>
      <c r="H309" s="71"/>
      <c r="I309" s="66"/>
      <c r="J309" s="72"/>
      <c r="K309" s="66"/>
      <c r="M309" s="67" t="s">
        <v>2715</v>
      </c>
      <c r="O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73" t="str">
        <f t="shared" si="11"/>
        <v>518:11,1*0,6282</v>
      </c>
      <c r="BE309" s="53"/>
      <c r="BF309" s="53"/>
      <c r="BG309" s="53"/>
      <c r="BH309" s="53"/>
      <c r="BI309" s="53"/>
    </row>
    <row r="310" spans="1:104" x14ac:dyDescent="0.2">
      <c r="A310" s="64"/>
      <c r="B310" s="65"/>
      <c r="C310" s="329" t="s">
        <v>2716</v>
      </c>
      <c r="D310" s="330"/>
      <c r="E310" s="103">
        <v>3.5807000000000002</v>
      </c>
      <c r="F310" s="69"/>
      <c r="G310" s="70"/>
      <c r="H310" s="71"/>
      <c r="I310" s="66"/>
      <c r="J310" s="72"/>
      <c r="K310" s="66"/>
      <c r="M310" s="67" t="s">
        <v>2716</v>
      </c>
      <c r="O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73" t="str">
        <f t="shared" si="11"/>
        <v>523:5,9*0,6282</v>
      </c>
      <c r="BE310" s="53"/>
      <c r="BF310" s="53"/>
      <c r="BG310" s="53"/>
      <c r="BH310" s="53"/>
      <c r="BI310" s="53"/>
    </row>
    <row r="311" spans="1:104" x14ac:dyDescent="0.2">
      <c r="A311" s="74" t="s">
        <v>42</v>
      </c>
      <c r="B311" s="75" t="s">
        <v>800</v>
      </c>
      <c r="C311" s="76" t="s">
        <v>801</v>
      </c>
      <c r="D311" s="77"/>
      <c r="E311" s="78"/>
      <c r="F311" s="78"/>
      <c r="G311" s="79">
        <f>SUM(G302:G310)</f>
        <v>0</v>
      </c>
      <c r="H311" s="80"/>
      <c r="I311" s="79">
        <f>SUM(I302:I310)</f>
        <v>0.145453428</v>
      </c>
      <c r="J311" s="81"/>
      <c r="K311" s="79">
        <f>SUM(K302:K310)</f>
        <v>0</v>
      </c>
      <c r="O311" s="53"/>
      <c r="X311" s="82">
        <f>K311</f>
        <v>0</v>
      </c>
      <c r="Y311" s="82">
        <f>I311</f>
        <v>0.145453428</v>
      </c>
      <c r="Z311" s="63">
        <f>G311</f>
        <v>0</v>
      </c>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83"/>
      <c r="BB311" s="83"/>
      <c r="BC311" s="83"/>
      <c r="BD311" s="83"/>
      <c r="BE311" s="83"/>
      <c r="BF311" s="83"/>
      <c r="BG311" s="53"/>
      <c r="BH311" s="53"/>
      <c r="BI311" s="53"/>
    </row>
    <row r="312" spans="1:104" ht="14.25" customHeight="1" x14ac:dyDescent="0.2">
      <c r="A312" s="43" t="s">
        <v>38</v>
      </c>
      <c r="B312" s="44" t="s">
        <v>835</v>
      </c>
      <c r="C312" s="45" t="s">
        <v>836</v>
      </c>
      <c r="D312" s="46"/>
      <c r="E312" s="47"/>
      <c r="F312" s="47"/>
      <c r="G312" s="48"/>
      <c r="H312" s="49"/>
      <c r="I312" s="50"/>
      <c r="J312" s="51"/>
      <c r="K312" s="52"/>
      <c r="O312" s="53"/>
    </row>
    <row r="313" spans="1:104" x14ac:dyDescent="0.2">
      <c r="A313" s="54">
        <v>50</v>
      </c>
      <c r="B313" s="55" t="s">
        <v>837</v>
      </c>
      <c r="C313" s="56" t="s">
        <v>838</v>
      </c>
      <c r="D313" s="57" t="s">
        <v>41</v>
      </c>
      <c r="E313" s="100">
        <v>79.580200000000005</v>
      </c>
      <c r="F313" s="59">
        <v>0</v>
      </c>
      <c r="G313" s="60">
        <f>E313*F313</f>
        <v>0</v>
      </c>
      <c r="H313" s="61">
        <v>4.0000000000000003E-5</v>
      </c>
      <c r="I313" s="62">
        <f>E313*H313</f>
        <v>3.1832080000000003E-3</v>
      </c>
      <c r="J313" s="61">
        <v>0</v>
      </c>
      <c r="K313" s="62">
        <f>E313*J313</f>
        <v>0</v>
      </c>
      <c r="O313" s="53"/>
      <c r="Z313" s="53"/>
      <c r="AA313" s="53">
        <v>1</v>
      </c>
      <c r="AB313" s="53">
        <v>1</v>
      </c>
      <c r="AC313" s="53">
        <v>1</v>
      </c>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63">
        <f>G313</f>
        <v>0</v>
      </c>
      <c r="BA313" s="53"/>
      <c r="BB313" s="53"/>
      <c r="BC313" s="53"/>
      <c r="BD313" s="53"/>
      <c r="BE313" s="53"/>
      <c r="BF313" s="53"/>
      <c r="BG313" s="53"/>
      <c r="BH313" s="53"/>
      <c r="BI313" s="53"/>
      <c r="CA313" s="53">
        <v>1</v>
      </c>
      <c r="CB313" s="53">
        <v>1</v>
      </c>
      <c r="CZ313" s="16">
        <v>1</v>
      </c>
    </row>
    <row r="314" spans="1:104" x14ac:dyDescent="0.2">
      <c r="A314" s="64"/>
      <c r="B314" s="65"/>
      <c r="C314" s="329" t="s">
        <v>1691</v>
      </c>
      <c r="D314" s="330"/>
      <c r="E314" s="103">
        <v>15.548</v>
      </c>
      <c r="F314" s="69"/>
      <c r="G314" s="70"/>
      <c r="H314" s="71"/>
      <c r="I314" s="66"/>
      <c r="J314" s="72"/>
      <c r="K314" s="66"/>
      <c r="M314" s="67" t="s">
        <v>1691</v>
      </c>
      <c r="O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73" t="str">
        <f t="shared" ref="BD314:BD336" si="12">C313</f>
        <v xml:space="preserve">Zakrývání výplní vnitřních otvorů </v>
      </c>
      <c r="BE314" s="53"/>
      <c r="BF314" s="53"/>
      <c r="BG314" s="53"/>
      <c r="BH314" s="53"/>
      <c r="BI314" s="53"/>
    </row>
    <row r="315" spans="1:104" x14ac:dyDescent="0.2">
      <c r="A315" s="64"/>
      <c r="B315" s="65"/>
      <c r="C315" s="329" t="s">
        <v>1692</v>
      </c>
      <c r="D315" s="330"/>
      <c r="E315" s="103">
        <v>4.7744</v>
      </c>
      <c r="F315" s="69"/>
      <c r="G315" s="70"/>
      <c r="H315" s="71"/>
      <c r="I315" s="66"/>
      <c r="J315" s="72"/>
      <c r="K315" s="66"/>
      <c r="M315" s="67" t="s">
        <v>1692</v>
      </c>
      <c r="O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73" t="str">
        <f t="shared" si="12"/>
        <v>1,5*1,5*11*0,6282</v>
      </c>
      <c r="BE315" s="53"/>
      <c r="BF315" s="53"/>
      <c r="BG315" s="53"/>
      <c r="BH315" s="53"/>
      <c r="BI315" s="53"/>
    </row>
    <row r="316" spans="1:104" x14ac:dyDescent="0.2">
      <c r="A316" s="64"/>
      <c r="B316" s="65"/>
      <c r="C316" s="329" t="s">
        <v>1693</v>
      </c>
      <c r="D316" s="330"/>
      <c r="E316" s="103">
        <v>2.8826999999999998</v>
      </c>
      <c r="F316" s="69"/>
      <c r="G316" s="70"/>
      <c r="H316" s="71"/>
      <c r="I316" s="66"/>
      <c r="J316" s="72"/>
      <c r="K316" s="66"/>
      <c r="M316" s="67" t="s">
        <v>1693</v>
      </c>
      <c r="O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73" t="str">
        <f t="shared" si="12"/>
        <v>1,06*2,39*3*0,6282</v>
      </c>
      <c r="BE316" s="53"/>
      <c r="BF316" s="53"/>
      <c r="BG316" s="53"/>
      <c r="BH316" s="53"/>
      <c r="BI316" s="53"/>
    </row>
    <row r="317" spans="1:104" x14ac:dyDescent="0.2">
      <c r="A317" s="64"/>
      <c r="B317" s="65"/>
      <c r="C317" s="329" t="s">
        <v>1694</v>
      </c>
      <c r="D317" s="330"/>
      <c r="E317" s="103">
        <v>1.6960999999999999</v>
      </c>
      <c r="F317" s="69"/>
      <c r="G317" s="70"/>
      <c r="H317" s="71"/>
      <c r="I317" s="66"/>
      <c r="J317" s="72"/>
      <c r="K317" s="66"/>
      <c r="M317" s="67" t="s">
        <v>1694</v>
      </c>
      <c r="O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73" t="str">
        <f t="shared" si="12"/>
        <v>0,96*2,39*2*0,6282</v>
      </c>
      <c r="BE317" s="53"/>
      <c r="BF317" s="53"/>
      <c r="BG317" s="53"/>
      <c r="BH317" s="53"/>
      <c r="BI317" s="53"/>
    </row>
    <row r="318" spans="1:104" x14ac:dyDescent="0.2">
      <c r="A318" s="64"/>
      <c r="B318" s="65"/>
      <c r="C318" s="329" t="s">
        <v>1695</v>
      </c>
      <c r="D318" s="330"/>
      <c r="E318" s="103">
        <v>1.3191999999999999</v>
      </c>
      <c r="F318" s="69"/>
      <c r="G318" s="70"/>
      <c r="H318" s="71"/>
      <c r="I318" s="66"/>
      <c r="J318" s="72"/>
      <c r="K318" s="66"/>
      <c r="M318" s="67" t="s">
        <v>1695</v>
      </c>
      <c r="O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73" t="str">
        <f t="shared" si="12"/>
        <v>0,9*1,5*2*0,6282</v>
      </c>
      <c r="BE318" s="53"/>
      <c r="BF318" s="53"/>
      <c r="BG318" s="53"/>
      <c r="BH318" s="53"/>
      <c r="BI318" s="53"/>
    </row>
    <row r="319" spans="1:104" x14ac:dyDescent="0.2">
      <c r="A319" s="64"/>
      <c r="B319" s="65"/>
      <c r="C319" s="329" t="s">
        <v>842</v>
      </c>
      <c r="D319" s="330"/>
      <c r="E319" s="103">
        <v>2.2614999999999998</v>
      </c>
      <c r="F319" s="69"/>
      <c r="G319" s="70"/>
      <c r="H319" s="71"/>
      <c r="I319" s="66"/>
      <c r="J319" s="72"/>
      <c r="K319" s="66"/>
      <c r="M319" s="67" t="s">
        <v>842</v>
      </c>
      <c r="O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73" t="str">
        <f t="shared" si="12"/>
        <v>0,7*1,5*2*0,6282</v>
      </c>
      <c r="BE319" s="53"/>
      <c r="BF319" s="53"/>
      <c r="BG319" s="53"/>
      <c r="BH319" s="53"/>
      <c r="BI319" s="53"/>
    </row>
    <row r="320" spans="1:104" x14ac:dyDescent="0.2">
      <c r="A320" s="64"/>
      <c r="B320" s="65"/>
      <c r="C320" s="329" t="s">
        <v>1696</v>
      </c>
      <c r="D320" s="330"/>
      <c r="E320" s="103">
        <v>2.2545000000000002</v>
      </c>
      <c r="F320" s="69"/>
      <c r="G320" s="70"/>
      <c r="H320" s="71"/>
      <c r="I320" s="66"/>
      <c r="J320" s="72"/>
      <c r="K320" s="66"/>
      <c r="M320" s="67" t="s">
        <v>1696</v>
      </c>
      <c r="O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73" t="str">
        <f t="shared" si="12"/>
        <v>2,4*1,5*0,6282</v>
      </c>
      <c r="BE320" s="53"/>
      <c r="BF320" s="53"/>
      <c r="BG320" s="53"/>
      <c r="BH320" s="53"/>
      <c r="BI320" s="53"/>
    </row>
    <row r="321" spans="1:61" x14ac:dyDescent="0.2">
      <c r="A321" s="64"/>
      <c r="B321" s="65"/>
      <c r="C321" s="329" t="s">
        <v>939</v>
      </c>
      <c r="D321" s="330"/>
      <c r="E321" s="103">
        <v>1.1308</v>
      </c>
      <c r="F321" s="69"/>
      <c r="G321" s="70"/>
      <c r="H321" s="71"/>
      <c r="I321" s="66"/>
      <c r="J321" s="72"/>
      <c r="K321" s="66"/>
      <c r="M321" s="67" t="s">
        <v>939</v>
      </c>
      <c r="O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73" t="str">
        <f t="shared" si="12"/>
        <v>1,65*2,175*0,6282</v>
      </c>
      <c r="BE321" s="53"/>
      <c r="BF321" s="53"/>
      <c r="BG321" s="53"/>
      <c r="BH321" s="53"/>
      <c r="BI321" s="53"/>
    </row>
    <row r="322" spans="1:61" x14ac:dyDescent="0.2">
      <c r="A322" s="64"/>
      <c r="B322" s="65"/>
      <c r="C322" s="329" t="s">
        <v>2717</v>
      </c>
      <c r="D322" s="330"/>
      <c r="E322" s="103">
        <v>2.5379</v>
      </c>
      <c r="F322" s="69"/>
      <c r="G322" s="70"/>
      <c r="H322" s="71"/>
      <c r="I322" s="66"/>
      <c r="J322" s="72"/>
      <c r="K322" s="66"/>
      <c r="M322" s="67" t="s">
        <v>2717</v>
      </c>
      <c r="O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73" t="str">
        <f t="shared" si="12"/>
        <v>1,2*1,5*0,6282</v>
      </c>
      <c r="BE322" s="53"/>
      <c r="BF322" s="53"/>
      <c r="BG322" s="53"/>
      <c r="BH322" s="53"/>
      <c r="BI322" s="53"/>
    </row>
    <row r="323" spans="1:61" x14ac:dyDescent="0.2">
      <c r="A323" s="64"/>
      <c r="B323" s="65"/>
      <c r="C323" s="329" t="s">
        <v>1698</v>
      </c>
      <c r="D323" s="330"/>
      <c r="E323" s="103">
        <v>6.8524000000000003</v>
      </c>
      <c r="F323" s="69"/>
      <c r="G323" s="70"/>
      <c r="H323" s="71"/>
      <c r="I323" s="66"/>
      <c r="J323" s="72"/>
      <c r="K323" s="66"/>
      <c r="M323" s="67" t="s">
        <v>1698</v>
      </c>
      <c r="O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73" t="str">
        <f t="shared" si="12"/>
        <v>524-529:1*2,02*2*0,6282</v>
      </c>
      <c r="BE323" s="53"/>
      <c r="BF323" s="53"/>
      <c r="BG323" s="53"/>
      <c r="BH323" s="53"/>
      <c r="BI323" s="53"/>
    </row>
    <row r="324" spans="1:61" x14ac:dyDescent="0.2">
      <c r="A324" s="64"/>
      <c r="B324" s="65"/>
      <c r="C324" s="329" t="s">
        <v>1699</v>
      </c>
      <c r="D324" s="330"/>
      <c r="E324" s="103">
        <v>4.0606999999999998</v>
      </c>
      <c r="F324" s="69"/>
      <c r="G324" s="70"/>
      <c r="H324" s="71"/>
      <c r="I324" s="66"/>
      <c r="J324" s="72"/>
      <c r="K324" s="66"/>
      <c r="M324" s="67" t="s">
        <v>1699</v>
      </c>
      <c r="O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73" t="str">
        <f t="shared" si="12"/>
        <v>0,9*2,02*2*3*0,6282</v>
      </c>
      <c r="BE324" s="53"/>
      <c r="BF324" s="53"/>
      <c r="BG324" s="53"/>
      <c r="BH324" s="53"/>
      <c r="BI324" s="53"/>
    </row>
    <row r="325" spans="1:61" x14ac:dyDescent="0.2">
      <c r="A325" s="64"/>
      <c r="B325" s="65"/>
      <c r="C325" s="329" t="s">
        <v>2718</v>
      </c>
      <c r="D325" s="330"/>
      <c r="E325" s="103">
        <v>2.5379</v>
      </c>
      <c r="F325" s="69"/>
      <c r="G325" s="70"/>
      <c r="H325" s="71"/>
      <c r="I325" s="66"/>
      <c r="J325" s="72"/>
      <c r="K325" s="66"/>
      <c r="M325" s="67" t="s">
        <v>2718</v>
      </c>
      <c r="O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73" t="str">
        <f t="shared" si="12"/>
        <v>0,8*2,02*2*2*0,6282</v>
      </c>
      <c r="BE325" s="53"/>
      <c r="BF325" s="53"/>
      <c r="BG325" s="53"/>
      <c r="BH325" s="53"/>
      <c r="BI325" s="53"/>
    </row>
    <row r="326" spans="1:61" x14ac:dyDescent="0.2">
      <c r="A326" s="64"/>
      <c r="B326" s="65"/>
      <c r="C326" s="329" t="s">
        <v>860</v>
      </c>
      <c r="D326" s="330"/>
      <c r="E326" s="103">
        <v>2.2841</v>
      </c>
      <c r="F326" s="69"/>
      <c r="G326" s="70"/>
      <c r="H326" s="71"/>
      <c r="I326" s="66"/>
      <c r="J326" s="72"/>
      <c r="K326" s="66"/>
      <c r="M326" s="67" t="s">
        <v>860</v>
      </c>
      <c r="O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73" t="str">
        <f t="shared" si="12"/>
        <v>519-521:1*2,02*2*0,6282</v>
      </c>
      <c r="BE326" s="53"/>
      <c r="BF326" s="53"/>
      <c r="BG326" s="53"/>
      <c r="BH326" s="53"/>
      <c r="BI326" s="53"/>
    </row>
    <row r="327" spans="1:61" x14ac:dyDescent="0.2">
      <c r="A327" s="64"/>
      <c r="B327" s="65"/>
      <c r="C327" s="329" t="s">
        <v>1701</v>
      </c>
      <c r="D327" s="330"/>
      <c r="E327" s="103">
        <v>2.0303</v>
      </c>
      <c r="F327" s="69"/>
      <c r="G327" s="70"/>
      <c r="H327" s="71"/>
      <c r="I327" s="66"/>
      <c r="J327" s="72"/>
      <c r="K327" s="66"/>
      <c r="M327" s="67" t="s">
        <v>1701</v>
      </c>
      <c r="O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73" t="str">
        <f t="shared" si="12"/>
        <v>0,9*2,02*2*0,6282</v>
      </c>
      <c r="BE327" s="53"/>
      <c r="BF327" s="53"/>
      <c r="BG327" s="53"/>
      <c r="BH327" s="53"/>
      <c r="BI327" s="53"/>
    </row>
    <row r="328" spans="1:61" x14ac:dyDescent="0.2">
      <c r="A328" s="64"/>
      <c r="B328" s="65"/>
      <c r="C328" s="329" t="s">
        <v>2719</v>
      </c>
      <c r="D328" s="330"/>
      <c r="E328" s="103">
        <v>2.5379</v>
      </c>
      <c r="F328" s="69"/>
      <c r="G328" s="70"/>
      <c r="H328" s="71"/>
      <c r="I328" s="66"/>
      <c r="J328" s="72"/>
      <c r="K328" s="66"/>
      <c r="M328" s="67" t="s">
        <v>2719</v>
      </c>
      <c r="O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73" t="str">
        <f t="shared" si="12"/>
        <v>0,8*2,02*2*0,6282</v>
      </c>
      <c r="BE328" s="53"/>
      <c r="BF328" s="53"/>
      <c r="BG328" s="53"/>
      <c r="BH328" s="53"/>
      <c r="BI328" s="53"/>
    </row>
    <row r="329" spans="1:61" x14ac:dyDescent="0.2">
      <c r="A329" s="64"/>
      <c r="B329" s="65"/>
      <c r="C329" s="329" t="s">
        <v>1703</v>
      </c>
      <c r="D329" s="330"/>
      <c r="E329" s="103">
        <v>4.5682999999999998</v>
      </c>
      <c r="F329" s="69"/>
      <c r="G329" s="70"/>
      <c r="H329" s="71"/>
      <c r="I329" s="66"/>
      <c r="J329" s="72"/>
      <c r="K329" s="66"/>
      <c r="M329" s="67" t="s">
        <v>1703</v>
      </c>
      <c r="O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73" t="str">
        <f t="shared" si="12"/>
        <v>514-517:1*2,02*2*0,6282</v>
      </c>
      <c r="BE329" s="53"/>
      <c r="BF329" s="53"/>
      <c r="BG329" s="53"/>
      <c r="BH329" s="53"/>
      <c r="BI329" s="53"/>
    </row>
    <row r="330" spans="1:61" x14ac:dyDescent="0.2">
      <c r="A330" s="64"/>
      <c r="B330" s="65"/>
      <c r="C330" s="329" t="s">
        <v>1701</v>
      </c>
      <c r="D330" s="330"/>
      <c r="E330" s="103">
        <v>2.0303</v>
      </c>
      <c r="F330" s="69"/>
      <c r="G330" s="70"/>
      <c r="H330" s="71"/>
      <c r="I330" s="66"/>
      <c r="J330" s="72"/>
      <c r="K330" s="66"/>
      <c r="M330" s="67" t="s">
        <v>1701</v>
      </c>
      <c r="O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73" t="str">
        <f t="shared" si="12"/>
        <v>0,9*2,02*2*2*0,6282</v>
      </c>
      <c r="BE330" s="53"/>
      <c r="BF330" s="53"/>
      <c r="BG330" s="53"/>
      <c r="BH330" s="53"/>
      <c r="BI330" s="53"/>
    </row>
    <row r="331" spans="1:61" x14ac:dyDescent="0.2">
      <c r="A331" s="64"/>
      <c r="B331" s="65"/>
      <c r="C331" s="329" t="s">
        <v>2720</v>
      </c>
      <c r="D331" s="330"/>
      <c r="E331" s="103">
        <v>2.5379</v>
      </c>
      <c r="F331" s="69"/>
      <c r="G331" s="70"/>
      <c r="H331" s="71"/>
      <c r="I331" s="66"/>
      <c r="J331" s="72"/>
      <c r="K331" s="66"/>
      <c r="M331" s="67" t="s">
        <v>2720</v>
      </c>
      <c r="O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73" t="str">
        <f t="shared" si="12"/>
        <v>0,8*2,02*2*0,6282</v>
      </c>
      <c r="BE331" s="53"/>
      <c r="BF331" s="53"/>
      <c r="BG331" s="53"/>
      <c r="BH331" s="53"/>
      <c r="BI331" s="53"/>
    </row>
    <row r="332" spans="1:61" x14ac:dyDescent="0.2">
      <c r="A332" s="64"/>
      <c r="B332" s="65"/>
      <c r="C332" s="329" t="s">
        <v>1703</v>
      </c>
      <c r="D332" s="330"/>
      <c r="E332" s="103">
        <v>4.5682999999999998</v>
      </c>
      <c r="F332" s="69"/>
      <c r="G332" s="70"/>
      <c r="H332" s="71"/>
      <c r="I332" s="66"/>
      <c r="J332" s="72"/>
      <c r="K332" s="66"/>
      <c r="M332" s="67" t="s">
        <v>1703</v>
      </c>
      <c r="O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73" t="str">
        <f t="shared" si="12"/>
        <v>509-512:1*2,02*2*0,6282</v>
      </c>
      <c r="BE332" s="53"/>
      <c r="BF332" s="53"/>
      <c r="BG332" s="53"/>
      <c r="BH332" s="53"/>
      <c r="BI332" s="53"/>
    </row>
    <row r="333" spans="1:61" x14ac:dyDescent="0.2">
      <c r="A333" s="64"/>
      <c r="B333" s="65"/>
      <c r="C333" s="329" t="s">
        <v>1701</v>
      </c>
      <c r="D333" s="330"/>
      <c r="E333" s="103">
        <v>2.0303</v>
      </c>
      <c r="F333" s="69"/>
      <c r="G333" s="70"/>
      <c r="H333" s="71"/>
      <c r="I333" s="66"/>
      <c r="J333" s="72"/>
      <c r="K333" s="66"/>
      <c r="M333" s="67" t="s">
        <v>1701</v>
      </c>
      <c r="O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73" t="str">
        <f t="shared" si="12"/>
        <v>0,9*2,02*2*2*0,6282</v>
      </c>
      <c r="BE333" s="53"/>
      <c r="BF333" s="53"/>
      <c r="BG333" s="53"/>
      <c r="BH333" s="53"/>
      <c r="BI333" s="53"/>
    </row>
    <row r="334" spans="1:61" x14ac:dyDescent="0.2">
      <c r="A334" s="64"/>
      <c r="B334" s="65"/>
      <c r="C334" s="329" t="s">
        <v>2721</v>
      </c>
      <c r="D334" s="330"/>
      <c r="E334" s="103">
        <v>2.5379</v>
      </c>
      <c r="F334" s="69"/>
      <c r="G334" s="70"/>
      <c r="H334" s="71"/>
      <c r="I334" s="66"/>
      <c r="J334" s="72"/>
      <c r="K334" s="66"/>
      <c r="M334" s="67" t="s">
        <v>2721</v>
      </c>
      <c r="O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73" t="str">
        <f t="shared" si="12"/>
        <v>0,8*2,02*2*0,6282</v>
      </c>
      <c r="BE334" s="53"/>
      <c r="BF334" s="53"/>
      <c r="BG334" s="53"/>
      <c r="BH334" s="53"/>
      <c r="BI334" s="53"/>
    </row>
    <row r="335" spans="1:61" x14ac:dyDescent="0.2">
      <c r="A335" s="64"/>
      <c r="B335" s="65"/>
      <c r="C335" s="329" t="s">
        <v>1703</v>
      </c>
      <c r="D335" s="330"/>
      <c r="E335" s="103">
        <v>4.5682999999999998</v>
      </c>
      <c r="F335" s="69"/>
      <c r="G335" s="70"/>
      <c r="H335" s="71"/>
      <c r="I335" s="66"/>
      <c r="J335" s="72"/>
      <c r="K335" s="66"/>
      <c r="M335" s="67" t="s">
        <v>1703</v>
      </c>
      <c r="O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73" t="str">
        <f t="shared" si="12"/>
        <v>504-507:1*2,02*2*0,6282</v>
      </c>
      <c r="BE335" s="53"/>
      <c r="BF335" s="53"/>
      <c r="BG335" s="53"/>
      <c r="BH335" s="53"/>
      <c r="BI335" s="53"/>
    </row>
    <row r="336" spans="1:61" x14ac:dyDescent="0.2">
      <c r="A336" s="64"/>
      <c r="B336" s="65"/>
      <c r="C336" s="329" t="s">
        <v>1701</v>
      </c>
      <c r="D336" s="330"/>
      <c r="E336" s="103">
        <v>2.0303</v>
      </c>
      <c r="F336" s="69"/>
      <c r="G336" s="70"/>
      <c r="H336" s="71"/>
      <c r="I336" s="66"/>
      <c r="J336" s="72"/>
      <c r="K336" s="66"/>
      <c r="M336" s="67" t="s">
        <v>1701</v>
      </c>
      <c r="O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73" t="str">
        <f t="shared" si="12"/>
        <v>0,9*2,02*2*2*0,6282</v>
      </c>
      <c r="BE336" s="53"/>
      <c r="BF336" s="53"/>
      <c r="BG336" s="53"/>
      <c r="BH336" s="53"/>
      <c r="BI336" s="53"/>
    </row>
    <row r="337" spans="1:104" ht="22.5" x14ac:dyDescent="0.2">
      <c r="A337" s="54">
        <v>51</v>
      </c>
      <c r="B337" s="55" t="s">
        <v>877</v>
      </c>
      <c r="C337" s="56" t="s">
        <v>878</v>
      </c>
      <c r="D337" s="57" t="s">
        <v>41</v>
      </c>
      <c r="E337" s="100">
        <v>32.038200000000003</v>
      </c>
      <c r="F337" s="59">
        <v>0</v>
      </c>
      <c r="G337" s="60">
        <f>E337*F337</f>
        <v>0</v>
      </c>
      <c r="H337" s="61">
        <v>2.6419999999999999E-2</v>
      </c>
      <c r="I337" s="62">
        <f>E337*H337</f>
        <v>0.8464492440000001</v>
      </c>
      <c r="J337" s="61">
        <v>0</v>
      </c>
      <c r="K337" s="62">
        <f>E337*J337</f>
        <v>0</v>
      </c>
      <c r="O337" s="53"/>
      <c r="Z337" s="53"/>
      <c r="AA337" s="53">
        <v>1</v>
      </c>
      <c r="AB337" s="53">
        <v>1</v>
      </c>
      <c r="AC337" s="53">
        <v>1</v>
      </c>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63">
        <f>G337</f>
        <v>0</v>
      </c>
      <c r="BA337" s="53"/>
      <c r="BB337" s="53"/>
      <c r="BC337" s="53"/>
      <c r="BD337" s="53"/>
      <c r="BE337" s="53"/>
      <c r="BF337" s="53"/>
      <c r="BG337" s="53"/>
      <c r="BH337" s="53"/>
      <c r="BI337" s="53"/>
      <c r="CA337" s="53">
        <v>1</v>
      </c>
      <c r="CB337" s="53">
        <v>1</v>
      </c>
      <c r="CZ337" s="16">
        <v>1</v>
      </c>
    </row>
    <row r="338" spans="1:104" x14ac:dyDescent="0.2">
      <c r="A338" s="64"/>
      <c r="B338" s="65"/>
      <c r="C338" s="326" t="s">
        <v>879</v>
      </c>
      <c r="D338" s="327"/>
      <c r="E338" s="327"/>
      <c r="F338" s="327"/>
      <c r="G338" s="328"/>
      <c r="I338" s="66"/>
      <c r="K338" s="66"/>
      <c r="L338" s="67" t="s">
        <v>879</v>
      </c>
      <c r="O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row>
    <row r="339" spans="1:104" x14ac:dyDescent="0.2">
      <c r="A339" s="64"/>
      <c r="B339" s="65"/>
      <c r="C339" s="329" t="s">
        <v>2711</v>
      </c>
      <c r="D339" s="330"/>
      <c r="E339" s="103">
        <v>7.0358000000000001</v>
      </c>
      <c r="F339" s="69"/>
      <c r="G339" s="70"/>
      <c r="H339" s="71"/>
      <c r="I339" s="66"/>
      <c r="J339" s="72"/>
      <c r="K339" s="66"/>
      <c r="M339" s="67" t="s">
        <v>2711</v>
      </c>
      <c r="O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73" t="str">
        <f t="shared" ref="BD339:BD344" si="13">C338</f>
        <v>včetně pomocného lešení</v>
      </c>
      <c r="BE339" s="53"/>
      <c r="BF339" s="53"/>
      <c r="BG339" s="53"/>
      <c r="BH339" s="53"/>
      <c r="BI339" s="53"/>
    </row>
    <row r="340" spans="1:104" x14ac:dyDescent="0.2">
      <c r="A340" s="64"/>
      <c r="B340" s="65"/>
      <c r="C340" s="329" t="s">
        <v>2712</v>
      </c>
      <c r="D340" s="330"/>
      <c r="E340" s="103">
        <v>3.5807000000000002</v>
      </c>
      <c r="F340" s="69"/>
      <c r="G340" s="70"/>
      <c r="H340" s="71"/>
      <c r="I340" s="66"/>
      <c r="J340" s="72"/>
      <c r="K340" s="66"/>
      <c r="M340" s="67" t="s">
        <v>2712</v>
      </c>
      <c r="O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73" t="str">
        <f t="shared" si="13"/>
        <v>502:11,2*0,6282</v>
      </c>
      <c r="BE340" s="53"/>
      <c r="BF340" s="53"/>
      <c r="BG340" s="53"/>
      <c r="BH340" s="53"/>
      <c r="BI340" s="53"/>
    </row>
    <row r="341" spans="1:104" x14ac:dyDescent="0.2">
      <c r="A341" s="64"/>
      <c r="B341" s="65"/>
      <c r="C341" s="329" t="s">
        <v>2713</v>
      </c>
      <c r="D341" s="330"/>
      <c r="E341" s="103">
        <v>7.1615000000000002</v>
      </c>
      <c r="F341" s="69"/>
      <c r="G341" s="70"/>
      <c r="H341" s="71"/>
      <c r="I341" s="66"/>
      <c r="J341" s="72"/>
      <c r="K341" s="66"/>
      <c r="M341" s="67" t="s">
        <v>2713</v>
      </c>
      <c r="O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73" t="str">
        <f t="shared" si="13"/>
        <v>508:5,7*0,6282</v>
      </c>
      <c r="BE341" s="53"/>
      <c r="BF341" s="53"/>
      <c r="BG341" s="53"/>
      <c r="BH341" s="53"/>
      <c r="BI341" s="53"/>
    </row>
    <row r="342" spans="1:104" x14ac:dyDescent="0.2">
      <c r="A342" s="64"/>
      <c r="B342" s="65"/>
      <c r="C342" s="329" t="s">
        <v>2714</v>
      </c>
      <c r="D342" s="330"/>
      <c r="E342" s="103">
        <v>6.9729999999999999</v>
      </c>
      <c r="F342" s="69"/>
      <c r="G342" s="70"/>
      <c r="H342" s="71"/>
      <c r="I342" s="66"/>
      <c r="J342" s="72"/>
      <c r="K342" s="66"/>
      <c r="M342" s="67" t="s">
        <v>2714</v>
      </c>
      <c r="O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73" t="str">
        <f t="shared" si="13"/>
        <v>513:11,4*0,6282</v>
      </c>
      <c r="BE342" s="53"/>
      <c r="BF342" s="53"/>
      <c r="BG342" s="53"/>
      <c r="BH342" s="53"/>
      <c r="BI342" s="53"/>
    </row>
    <row r="343" spans="1:104" x14ac:dyDescent="0.2">
      <c r="A343" s="64"/>
      <c r="B343" s="65"/>
      <c r="C343" s="329" t="s">
        <v>2715</v>
      </c>
      <c r="D343" s="330"/>
      <c r="E343" s="103">
        <v>3.7063999999999999</v>
      </c>
      <c r="F343" s="69"/>
      <c r="G343" s="70"/>
      <c r="H343" s="71"/>
      <c r="I343" s="66"/>
      <c r="J343" s="72"/>
      <c r="K343" s="66"/>
      <c r="M343" s="67" t="s">
        <v>2715</v>
      </c>
      <c r="O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73" t="str">
        <f t="shared" si="13"/>
        <v>518:11,1*0,6282</v>
      </c>
      <c r="BE343" s="53"/>
      <c r="BF343" s="53"/>
      <c r="BG343" s="53"/>
      <c r="BH343" s="53"/>
      <c r="BI343" s="53"/>
    </row>
    <row r="344" spans="1:104" x14ac:dyDescent="0.2">
      <c r="A344" s="64"/>
      <c r="B344" s="65"/>
      <c r="C344" s="329" t="s">
        <v>2716</v>
      </c>
      <c r="D344" s="330"/>
      <c r="E344" s="103">
        <v>3.5807000000000002</v>
      </c>
      <c r="F344" s="69"/>
      <c r="G344" s="70"/>
      <c r="H344" s="71"/>
      <c r="I344" s="66"/>
      <c r="J344" s="72"/>
      <c r="K344" s="66"/>
      <c r="M344" s="67" t="s">
        <v>2716</v>
      </c>
      <c r="O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73" t="str">
        <f t="shared" si="13"/>
        <v>523:5,9*0,6282</v>
      </c>
      <c r="BE344" s="53"/>
      <c r="BF344" s="53"/>
      <c r="BG344" s="53"/>
      <c r="BH344" s="53"/>
      <c r="BI344" s="53"/>
    </row>
    <row r="345" spans="1:104" x14ac:dyDescent="0.2">
      <c r="A345" s="54">
        <v>52</v>
      </c>
      <c r="B345" s="55" t="s">
        <v>881</v>
      </c>
      <c r="C345" s="56" t="s">
        <v>882</v>
      </c>
      <c r="D345" s="57" t="s">
        <v>41</v>
      </c>
      <c r="E345" s="100">
        <v>31.41</v>
      </c>
      <c r="F345" s="59">
        <v>0</v>
      </c>
      <c r="G345" s="60">
        <f>E345*F345</f>
        <v>0</v>
      </c>
      <c r="H345" s="61">
        <v>0.10712000000000001</v>
      </c>
      <c r="I345" s="62">
        <f>E345*H345</f>
        <v>3.3646392000000001</v>
      </c>
      <c r="J345" s="61">
        <v>0</v>
      </c>
      <c r="K345" s="62">
        <f>E345*J345</f>
        <v>0</v>
      </c>
      <c r="O345" s="53"/>
      <c r="Z345" s="53"/>
      <c r="AA345" s="53">
        <v>1</v>
      </c>
      <c r="AB345" s="53">
        <v>1</v>
      </c>
      <c r="AC345" s="53">
        <v>1</v>
      </c>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63">
        <f>G345</f>
        <v>0</v>
      </c>
      <c r="BA345" s="53"/>
      <c r="BB345" s="53"/>
      <c r="BC345" s="53"/>
      <c r="BD345" s="53"/>
      <c r="BE345" s="53"/>
      <c r="BF345" s="53"/>
      <c r="BG345" s="53"/>
      <c r="BH345" s="53"/>
      <c r="BI345" s="53"/>
      <c r="CA345" s="53">
        <v>1</v>
      </c>
      <c r="CB345" s="53">
        <v>1</v>
      </c>
      <c r="CZ345" s="16">
        <v>1</v>
      </c>
    </row>
    <row r="346" spans="1:104" x14ac:dyDescent="0.2">
      <c r="A346" s="64"/>
      <c r="B346" s="65"/>
      <c r="C346" s="329" t="s">
        <v>1706</v>
      </c>
      <c r="D346" s="330"/>
      <c r="E346" s="103">
        <v>31.41</v>
      </c>
      <c r="F346" s="69"/>
      <c r="G346" s="70"/>
      <c r="H346" s="71"/>
      <c r="I346" s="66"/>
      <c r="J346" s="72"/>
      <c r="K346" s="66"/>
      <c r="M346" s="67" t="s">
        <v>1706</v>
      </c>
      <c r="O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73" t="str">
        <f>C345</f>
        <v xml:space="preserve">Hrubá výplň rýh ve stěnách maltou </v>
      </c>
      <c r="BE346" s="53"/>
      <c r="BF346" s="53"/>
      <c r="BG346" s="53"/>
      <c r="BH346" s="53"/>
      <c r="BI346" s="53"/>
    </row>
    <row r="347" spans="1:104" x14ac:dyDescent="0.2">
      <c r="A347" s="54">
        <v>53</v>
      </c>
      <c r="B347" s="55" t="s">
        <v>884</v>
      </c>
      <c r="C347" s="56" t="s">
        <v>885</v>
      </c>
      <c r="D347" s="57" t="s">
        <v>41</v>
      </c>
      <c r="E347" s="100">
        <v>51.041400000000003</v>
      </c>
      <c r="F347" s="59">
        <v>0</v>
      </c>
      <c r="G347" s="60">
        <f>E347*F347</f>
        <v>0</v>
      </c>
      <c r="H347" s="61">
        <v>3.9210000000000002E-2</v>
      </c>
      <c r="I347" s="62">
        <f>E347*H347</f>
        <v>2.0013332940000002</v>
      </c>
      <c r="J347" s="61">
        <v>0</v>
      </c>
      <c r="K347" s="62">
        <f>E347*J347</f>
        <v>0</v>
      </c>
      <c r="O347" s="53"/>
      <c r="Z347" s="53"/>
      <c r="AA347" s="53">
        <v>1</v>
      </c>
      <c r="AB347" s="53">
        <v>1</v>
      </c>
      <c r="AC347" s="53">
        <v>1</v>
      </c>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63">
        <f>G347</f>
        <v>0</v>
      </c>
      <c r="BA347" s="53"/>
      <c r="BB347" s="53"/>
      <c r="BC347" s="53"/>
      <c r="BD347" s="53"/>
      <c r="BE347" s="53"/>
      <c r="BF347" s="53"/>
      <c r="BG347" s="53"/>
      <c r="BH347" s="53"/>
      <c r="BI347" s="53"/>
      <c r="CA347" s="53">
        <v>1</v>
      </c>
      <c r="CB347" s="53">
        <v>1</v>
      </c>
      <c r="CZ347" s="16">
        <v>1</v>
      </c>
    </row>
    <row r="348" spans="1:104" x14ac:dyDescent="0.2">
      <c r="A348" s="64"/>
      <c r="B348" s="65"/>
      <c r="C348" s="329" t="s">
        <v>2722</v>
      </c>
      <c r="D348" s="330"/>
      <c r="E348" s="103">
        <v>3.4550000000000001</v>
      </c>
      <c r="F348" s="69"/>
      <c r="G348" s="70"/>
      <c r="H348" s="71"/>
      <c r="I348" s="66"/>
      <c r="J348" s="72"/>
      <c r="K348" s="66"/>
      <c r="M348" s="67" t="s">
        <v>2722</v>
      </c>
      <c r="O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73" t="str">
        <f t="shared" ref="BD348:BD358" si="14">C347</f>
        <v xml:space="preserve">Omítka vnitřní zdiva, MVC, hrubá zatřená </v>
      </c>
      <c r="BE348" s="53"/>
      <c r="BF348" s="53"/>
      <c r="BG348" s="53"/>
      <c r="BH348" s="53"/>
      <c r="BI348" s="53"/>
    </row>
    <row r="349" spans="1:104" x14ac:dyDescent="0.2">
      <c r="A349" s="64"/>
      <c r="B349" s="65"/>
      <c r="C349" s="329" t="s">
        <v>2723</v>
      </c>
      <c r="D349" s="330"/>
      <c r="E349" s="103">
        <v>5.7793999999999999</v>
      </c>
      <c r="F349" s="69"/>
      <c r="G349" s="70"/>
      <c r="H349" s="71"/>
      <c r="I349" s="66"/>
      <c r="J349" s="72"/>
      <c r="K349" s="66"/>
      <c r="M349" s="67" t="s">
        <v>2723</v>
      </c>
      <c r="O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73" t="str">
        <f t="shared" si="14"/>
        <v>506 (koupelna):(2,425+2+1,5+0,57+0,435+1,8)*0,63*0,6282</v>
      </c>
      <c r="BE349" s="53"/>
      <c r="BF349" s="53"/>
      <c r="BG349" s="53"/>
      <c r="BH349" s="53"/>
      <c r="BI349" s="53"/>
    </row>
    <row r="350" spans="1:104" x14ac:dyDescent="0.2">
      <c r="A350" s="64"/>
      <c r="B350" s="65"/>
      <c r="C350" s="329" t="s">
        <v>2724</v>
      </c>
      <c r="D350" s="330"/>
      <c r="E350" s="103">
        <v>7.0420999999999996</v>
      </c>
      <c r="F350" s="69"/>
      <c r="G350" s="70"/>
      <c r="H350" s="71"/>
      <c r="I350" s="66"/>
      <c r="J350" s="72"/>
      <c r="K350" s="66"/>
      <c r="M350" s="67" t="s">
        <v>2724</v>
      </c>
      <c r="O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73" t="str">
        <f t="shared" si="14"/>
        <v>507 obklady kuchyňská linka :(3+0,8+0,8)*2*0,6282</v>
      </c>
      <c r="BE350" s="53"/>
      <c r="BF350" s="53"/>
      <c r="BG350" s="53"/>
      <c r="BH350" s="53"/>
      <c r="BI350" s="53"/>
    </row>
    <row r="351" spans="1:104" x14ac:dyDescent="0.2">
      <c r="A351" s="64"/>
      <c r="B351" s="65"/>
      <c r="C351" s="329" t="s">
        <v>2725</v>
      </c>
      <c r="D351" s="330"/>
      <c r="E351" s="103">
        <v>3.2452999999999999</v>
      </c>
      <c r="F351" s="69"/>
      <c r="G351" s="70"/>
      <c r="H351" s="71"/>
      <c r="I351" s="66"/>
      <c r="J351" s="72"/>
      <c r="K351" s="66"/>
      <c r="M351" s="67" t="s">
        <v>2725</v>
      </c>
      <c r="O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73" t="str">
        <f t="shared" si="14"/>
        <v>510 obklad kuchuňská linka :(2,4+0,685+0,52+2)*2*0,6282</v>
      </c>
      <c r="BE351" s="53"/>
      <c r="BF351" s="53"/>
      <c r="BG351" s="53"/>
      <c r="BH351" s="53"/>
      <c r="BI351" s="53"/>
    </row>
    <row r="352" spans="1:104" x14ac:dyDescent="0.2">
      <c r="A352" s="64"/>
      <c r="B352" s="65"/>
      <c r="C352" s="329" t="s">
        <v>2726</v>
      </c>
      <c r="D352" s="330"/>
      <c r="E352" s="103">
        <v>3.2452999999999999</v>
      </c>
      <c r="F352" s="69"/>
      <c r="G352" s="70"/>
      <c r="H352" s="71"/>
      <c r="I352" s="66"/>
      <c r="J352" s="72"/>
      <c r="K352" s="66"/>
      <c r="M352" s="67" t="s">
        <v>2726</v>
      </c>
      <c r="O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73" t="str">
        <f t="shared" si="14"/>
        <v>512 (koupelna):(2+2+2,1+2,1)*0,63*0,6282</v>
      </c>
      <c r="BE352" s="53"/>
      <c r="BF352" s="53"/>
      <c r="BG352" s="53"/>
      <c r="BH352" s="53"/>
      <c r="BI352" s="53"/>
    </row>
    <row r="353" spans="1:104" x14ac:dyDescent="0.2">
      <c r="A353" s="64"/>
      <c r="B353" s="65"/>
      <c r="C353" s="329" t="s">
        <v>2727</v>
      </c>
      <c r="D353" s="330"/>
      <c r="E353" s="103">
        <v>7.0420999999999996</v>
      </c>
      <c r="F353" s="69"/>
      <c r="G353" s="70"/>
      <c r="H353" s="71"/>
      <c r="I353" s="66"/>
      <c r="J353" s="72"/>
      <c r="K353" s="66"/>
      <c r="M353" s="67" t="s">
        <v>2727</v>
      </c>
      <c r="O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73" t="str">
        <f t="shared" si="14"/>
        <v>515 (koupelna):(2,1+2,1+2+2)*0,63*0,6282</v>
      </c>
      <c r="BE353" s="53"/>
      <c r="BF353" s="53"/>
      <c r="BG353" s="53"/>
      <c r="BH353" s="53"/>
      <c r="BI353" s="53"/>
    </row>
    <row r="354" spans="1:104" x14ac:dyDescent="0.2">
      <c r="A354" s="64"/>
      <c r="B354" s="65"/>
      <c r="C354" s="329" t="s">
        <v>2728</v>
      </c>
      <c r="D354" s="330"/>
      <c r="E354" s="103">
        <v>3.1185999999999998</v>
      </c>
      <c r="F354" s="69"/>
      <c r="G354" s="70"/>
      <c r="H354" s="71"/>
      <c r="I354" s="66"/>
      <c r="J354" s="72"/>
      <c r="K354" s="66"/>
      <c r="M354" s="67" t="s">
        <v>2728</v>
      </c>
      <c r="O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73" t="str">
        <f t="shared" si="14"/>
        <v>516 obklad kuchuňská linka :(2,4+0,685+0,52+2)*2*0,6282</v>
      </c>
      <c r="BE354" s="53"/>
      <c r="BF354" s="53"/>
      <c r="BG354" s="53"/>
      <c r="BH354" s="53"/>
      <c r="BI354" s="53"/>
    </row>
    <row r="355" spans="1:104" x14ac:dyDescent="0.2">
      <c r="A355" s="64"/>
      <c r="B355" s="65"/>
      <c r="C355" s="329" t="s">
        <v>2729</v>
      </c>
      <c r="D355" s="330"/>
      <c r="E355" s="103">
        <v>5.4024999999999999</v>
      </c>
      <c r="F355" s="69"/>
      <c r="G355" s="70"/>
      <c r="H355" s="71"/>
      <c r="I355" s="66"/>
      <c r="J355" s="72"/>
      <c r="K355" s="66"/>
      <c r="M355" s="67" t="s">
        <v>2729</v>
      </c>
      <c r="O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73" t="str">
        <f t="shared" si="14"/>
        <v>520 (koupelna):(1,955+1,955+1,985+1,985)*0,63*0,6282</v>
      </c>
      <c r="BE355" s="53"/>
      <c r="BF355" s="53"/>
      <c r="BG355" s="53"/>
      <c r="BH355" s="53"/>
      <c r="BI355" s="53"/>
    </row>
    <row r="356" spans="1:104" x14ac:dyDescent="0.2">
      <c r="A356" s="64"/>
      <c r="B356" s="65"/>
      <c r="C356" s="329" t="s">
        <v>2730</v>
      </c>
      <c r="D356" s="330"/>
      <c r="E356" s="103">
        <v>3.5263</v>
      </c>
      <c r="F356" s="69"/>
      <c r="G356" s="70"/>
      <c r="H356" s="71"/>
      <c r="I356" s="66"/>
      <c r="J356" s="72"/>
      <c r="K356" s="66"/>
      <c r="M356" s="67" t="s">
        <v>2730</v>
      </c>
      <c r="O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73" t="str">
        <f t="shared" si="14"/>
        <v>521 obklad kuchuňská linka :(2,2+2,1)*2*0,6282</v>
      </c>
      <c r="BE356" s="53"/>
      <c r="BF356" s="53"/>
      <c r="BG356" s="53"/>
      <c r="BH356" s="53"/>
      <c r="BI356" s="53"/>
    </row>
    <row r="357" spans="1:104" x14ac:dyDescent="0.2">
      <c r="A357" s="64"/>
      <c r="B357" s="65"/>
      <c r="C357" s="329" t="s">
        <v>2731</v>
      </c>
      <c r="D357" s="330"/>
      <c r="E357" s="103">
        <v>4.0334000000000003</v>
      </c>
      <c r="F357" s="69"/>
      <c r="G357" s="70"/>
      <c r="H357" s="71"/>
      <c r="I357" s="66"/>
      <c r="J357" s="72"/>
      <c r="K357" s="66"/>
      <c r="M357" s="67" t="s">
        <v>2731</v>
      </c>
      <c r="O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73" t="str">
        <f t="shared" si="14"/>
        <v>525 (koupelna):(2,76+2,76+1,695+1,695)*0,63*0,6282</v>
      </c>
      <c r="BE357" s="53"/>
      <c r="BF357" s="53"/>
      <c r="BG357" s="53"/>
      <c r="BH357" s="53"/>
      <c r="BI357" s="53"/>
    </row>
    <row r="358" spans="1:104" x14ac:dyDescent="0.2">
      <c r="A358" s="64"/>
      <c r="B358" s="65"/>
      <c r="C358" s="329" t="s">
        <v>2732</v>
      </c>
      <c r="D358" s="330"/>
      <c r="E358" s="103">
        <v>5.1512000000000002</v>
      </c>
      <c r="F358" s="69"/>
      <c r="G358" s="70"/>
      <c r="H358" s="71"/>
      <c r="I358" s="66"/>
      <c r="J358" s="72"/>
      <c r="K358" s="66"/>
      <c r="M358" s="67" t="s">
        <v>2732</v>
      </c>
      <c r="O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73" t="str">
        <f t="shared" si="14"/>
        <v>526 (WC):(1,41+1,41+1,2+1,2)*1,23*0,6282</v>
      </c>
      <c r="BE358" s="53"/>
      <c r="BF358" s="53"/>
      <c r="BG358" s="53"/>
      <c r="BH358" s="53"/>
      <c r="BI358" s="53"/>
    </row>
    <row r="359" spans="1:104" x14ac:dyDescent="0.2">
      <c r="A359" s="54">
        <v>54</v>
      </c>
      <c r="B359" s="55" t="s">
        <v>890</v>
      </c>
      <c r="C359" s="56" t="s">
        <v>891</v>
      </c>
      <c r="D359" s="57" t="s">
        <v>41</v>
      </c>
      <c r="E359" s="100">
        <v>560.36919999999998</v>
      </c>
      <c r="F359" s="59">
        <v>0</v>
      </c>
      <c r="G359" s="60">
        <f>E359*F359</f>
        <v>0</v>
      </c>
      <c r="H359" s="61">
        <v>4.7660000000000001E-2</v>
      </c>
      <c r="I359" s="62">
        <f>E359*H359</f>
        <v>26.707196071999999</v>
      </c>
      <c r="J359" s="61">
        <v>0</v>
      </c>
      <c r="K359" s="62">
        <f>E359*J359</f>
        <v>0</v>
      </c>
      <c r="O359" s="53"/>
      <c r="Z359" s="53"/>
      <c r="AA359" s="53">
        <v>1</v>
      </c>
      <c r="AB359" s="53">
        <v>1</v>
      </c>
      <c r="AC359" s="53">
        <v>1</v>
      </c>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63">
        <f>G359</f>
        <v>0</v>
      </c>
      <c r="BA359" s="53"/>
      <c r="BB359" s="53"/>
      <c r="BC359" s="53"/>
      <c r="BD359" s="53"/>
      <c r="BE359" s="53"/>
      <c r="BF359" s="53"/>
      <c r="BG359" s="53"/>
      <c r="BH359" s="53"/>
      <c r="BI359" s="53"/>
      <c r="CA359" s="53">
        <v>1</v>
      </c>
      <c r="CB359" s="53">
        <v>1</v>
      </c>
      <c r="CZ359" s="16">
        <v>1</v>
      </c>
    </row>
    <row r="360" spans="1:104" x14ac:dyDescent="0.2">
      <c r="A360" s="64"/>
      <c r="B360" s="65"/>
      <c r="C360" s="329" t="s">
        <v>2733</v>
      </c>
      <c r="D360" s="330"/>
      <c r="E360" s="103">
        <v>52.373699999999999</v>
      </c>
      <c r="F360" s="69"/>
      <c r="G360" s="70"/>
      <c r="H360" s="71"/>
      <c r="I360" s="66"/>
      <c r="J360" s="72"/>
      <c r="K360" s="66"/>
      <c r="M360" s="67" t="s">
        <v>2733</v>
      </c>
      <c r="O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73" t="str">
        <f t="shared" ref="BD360:BD390" si="15">C359</f>
        <v xml:space="preserve">Omítka vnitřní zdiva, MVC, štuková </v>
      </c>
      <c r="BE360" s="53"/>
      <c r="BF360" s="53"/>
      <c r="BG360" s="53"/>
      <c r="BH360" s="53"/>
      <c r="BI360" s="53"/>
    </row>
    <row r="361" spans="1:104" x14ac:dyDescent="0.2">
      <c r="A361" s="64"/>
      <c r="B361" s="65"/>
      <c r="C361" s="329" t="s">
        <v>2734</v>
      </c>
      <c r="D361" s="330"/>
      <c r="E361" s="103">
        <v>35.430500000000002</v>
      </c>
      <c r="F361" s="69"/>
      <c r="G361" s="70"/>
      <c r="H361" s="71"/>
      <c r="I361" s="66"/>
      <c r="J361" s="72"/>
      <c r="K361" s="66"/>
      <c r="M361" s="67" t="s">
        <v>2734</v>
      </c>
      <c r="O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73" t="str">
        <f t="shared" si="15"/>
        <v>501:(6,3+1,5+1,7+4+5,3+4,5+2,2+2,2+2+2)*2,63*0,6282</v>
      </c>
      <c r="BE361" s="53"/>
      <c r="BF361" s="53"/>
      <c r="BG361" s="53"/>
      <c r="BH361" s="53"/>
      <c r="BI361" s="53"/>
    </row>
    <row r="362" spans="1:104" x14ac:dyDescent="0.2">
      <c r="A362" s="64"/>
      <c r="B362" s="65"/>
      <c r="C362" s="329" t="s">
        <v>2735</v>
      </c>
      <c r="D362" s="330"/>
      <c r="E362" s="103">
        <v>0</v>
      </c>
      <c r="F362" s="69"/>
      <c r="G362" s="70"/>
      <c r="H362" s="71"/>
      <c r="I362" s="66"/>
      <c r="J362" s="72"/>
      <c r="K362" s="66"/>
      <c r="M362" s="67" t="s">
        <v>2735</v>
      </c>
      <c r="O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73" t="str">
        <f t="shared" si="15"/>
        <v>502:(8+8+1,4+1,4)*3*0,6282</v>
      </c>
      <c r="BE362" s="53"/>
      <c r="BF362" s="53"/>
      <c r="BG362" s="53"/>
      <c r="BH362" s="53"/>
      <c r="BI362" s="53"/>
    </row>
    <row r="363" spans="1:104" x14ac:dyDescent="0.2">
      <c r="A363" s="64"/>
      <c r="B363" s="65"/>
      <c r="C363" s="329" t="s">
        <v>2736</v>
      </c>
      <c r="D363" s="330"/>
      <c r="E363" s="103">
        <v>13.200799999999999</v>
      </c>
      <c r="F363" s="69"/>
      <c r="G363" s="70"/>
      <c r="H363" s="71"/>
      <c r="I363" s="66"/>
      <c r="J363" s="72"/>
      <c r="K363" s="66"/>
      <c r="M363" s="67" t="s">
        <v>2736</v>
      </c>
      <c r="O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73" t="str">
        <f t="shared" si="15"/>
        <v>503 výtah:</v>
      </c>
      <c r="BE363" s="53"/>
      <c r="BF363" s="53"/>
      <c r="BG363" s="53"/>
      <c r="BH363" s="53"/>
      <c r="BI363" s="53"/>
    </row>
    <row r="364" spans="1:104" x14ac:dyDescent="0.2">
      <c r="A364" s="64"/>
      <c r="B364" s="65"/>
      <c r="C364" s="329" t="s">
        <v>2737</v>
      </c>
      <c r="D364" s="330"/>
      <c r="E364" s="103">
        <v>23.196400000000001</v>
      </c>
      <c r="F364" s="69"/>
      <c r="G364" s="70"/>
      <c r="H364" s="71"/>
      <c r="I364" s="66"/>
      <c r="J364" s="72"/>
      <c r="K364" s="66"/>
      <c r="M364" s="67" t="s">
        <v>2737</v>
      </c>
      <c r="O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73" t="str">
        <f t="shared" si="15"/>
        <v>504:(2,425+2,425+1,57+1,57)*2,63*0,6282</v>
      </c>
      <c r="BE364" s="53"/>
      <c r="BF364" s="53"/>
      <c r="BG364" s="53"/>
      <c r="BH364" s="53"/>
      <c r="BI364" s="53"/>
    </row>
    <row r="365" spans="1:104" x14ac:dyDescent="0.2">
      <c r="A365" s="64"/>
      <c r="B365" s="65"/>
      <c r="C365" s="329" t="s">
        <v>2722</v>
      </c>
      <c r="D365" s="330"/>
      <c r="E365" s="103">
        <v>3.4550000000000001</v>
      </c>
      <c r="F365" s="69"/>
      <c r="G365" s="70"/>
      <c r="H365" s="71"/>
      <c r="I365" s="66"/>
      <c r="J365" s="72"/>
      <c r="K365" s="66"/>
      <c r="M365" s="67" t="s">
        <v>2722</v>
      </c>
      <c r="O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73" t="str">
        <f t="shared" si="15"/>
        <v>505:(3,285+3,285+3,735+3,735)*2,63*0,6282</v>
      </c>
      <c r="BE365" s="53"/>
      <c r="BF365" s="53"/>
      <c r="BG365" s="53"/>
      <c r="BH365" s="53"/>
      <c r="BI365" s="53"/>
    </row>
    <row r="366" spans="1:104" ht="22.5" x14ac:dyDescent="0.2">
      <c r="A366" s="64"/>
      <c r="B366" s="65"/>
      <c r="C366" s="329" t="s">
        <v>2738</v>
      </c>
      <c r="D366" s="330"/>
      <c r="E366" s="103">
        <v>41.832799999999999</v>
      </c>
      <c r="F366" s="69"/>
      <c r="G366" s="70"/>
      <c r="H366" s="71"/>
      <c r="I366" s="66"/>
      <c r="J366" s="72"/>
      <c r="K366" s="66"/>
      <c r="M366" s="67" t="s">
        <v>2738</v>
      </c>
      <c r="O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73" t="str">
        <f t="shared" si="15"/>
        <v>506 (koupelna):(2,425+2+1,5+0,57+0,435+1,8)*0,63*0,6282</v>
      </c>
      <c r="BE366" s="53"/>
      <c r="BF366" s="53"/>
      <c r="BG366" s="53"/>
      <c r="BH366" s="53"/>
      <c r="BI366" s="53"/>
    </row>
    <row r="367" spans="1:104" ht="25.5" x14ac:dyDescent="0.2">
      <c r="A367" s="64"/>
      <c r="B367" s="65"/>
      <c r="C367" s="329" t="s">
        <v>2723</v>
      </c>
      <c r="D367" s="330"/>
      <c r="E367" s="103">
        <v>5.7793999999999999</v>
      </c>
      <c r="F367" s="69"/>
      <c r="G367" s="70"/>
      <c r="H367" s="71"/>
      <c r="I367" s="66"/>
      <c r="J367" s="72"/>
      <c r="K367" s="66"/>
      <c r="M367" s="67" t="s">
        <v>2723</v>
      </c>
      <c r="O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73" t="str">
        <f t="shared" si="15"/>
        <v>507:(3,735+3,01+2,1+0,5+0,1+0,4+2+2,9+5,8+0,6+0,675+1,1+2,4)*2,63*0,6282</v>
      </c>
      <c r="BE367" s="53"/>
      <c r="BF367" s="53"/>
      <c r="BG367" s="53"/>
      <c r="BH367" s="53"/>
      <c r="BI367" s="53"/>
    </row>
    <row r="368" spans="1:104" x14ac:dyDescent="0.2">
      <c r="A368" s="64"/>
      <c r="B368" s="65"/>
      <c r="C368" s="329" t="s">
        <v>2739</v>
      </c>
      <c r="D368" s="330"/>
      <c r="E368" s="103">
        <v>0</v>
      </c>
      <c r="F368" s="69"/>
      <c r="G368" s="70"/>
      <c r="H368" s="71"/>
      <c r="I368" s="66"/>
      <c r="J368" s="72"/>
      <c r="K368" s="66"/>
      <c r="M368" s="67" t="s">
        <v>2739</v>
      </c>
      <c r="O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73" t="str">
        <f t="shared" si="15"/>
        <v>507 obklady kuchyňská linka :(3+0,8+0,8)*2*0,6282</v>
      </c>
      <c r="BE368" s="53"/>
      <c r="BF368" s="53"/>
      <c r="BG368" s="53"/>
      <c r="BH368" s="53"/>
      <c r="BI368" s="53"/>
    </row>
    <row r="369" spans="1:61" x14ac:dyDescent="0.2">
      <c r="A369" s="64"/>
      <c r="B369" s="65"/>
      <c r="C369" s="329" t="s">
        <v>2740</v>
      </c>
      <c r="D369" s="330"/>
      <c r="E369" s="103">
        <v>14.9587</v>
      </c>
      <c r="F369" s="69"/>
      <c r="G369" s="70"/>
      <c r="H369" s="71"/>
      <c r="I369" s="66"/>
      <c r="J369" s="72"/>
      <c r="K369" s="66"/>
      <c r="M369" s="67" t="s">
        <v>2740</v>
      </c>
      <c r="O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73" t="str">
        <f t="shared" si="15"/>
        <v>508 balkon:</v>
      </c>
      <c r="BE369" s="53"/>
      <c r="BF369" s="53"/>
      <c r="BG369" s="53"/>
      <c r="BH369" s="53"/>
      <c r="BI369" s="53"/>
    </row>
    <row r="370" spans="1:61" x14ac:dyDescent="0.2">
      <c r="A370" s="64"/>
      <c r="B370" s="65"/>
      <c r="C370" s="329" t="s">
        <v>2741</v>
      </c>
      <c r="D370" s="330"/>
      <c r="E370" s="103">
        <v>33.7042</v>
      </c>
      <c r="F370" s="69"/>
      <c r="G370" s="70"/>
      <c r="H370" s="71"/>
      <c r="I370" s="66"/>
      <c r="J370" s="72"/>
      <c r="K370" s="66"/>
      <c r="M370" s="67" t="s">
        <v>2741</v>
      </c>
      <c r="O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73" t="str">
        <f t="shared" si="15"/>
        <v>509:(2,61+2,61+1,917+1,917)*2,63*0,6282</v>
      </c>
      <c r="BE370" s="53"/>
      <c r="BF370" s="53"/>
      <c r="BG370" s="53"/>
      <c r="BH370" s="53"/>
      <c r="BI370" s="53"/>
    </row>
    <row r="371" spans="1:61" x14ac:dyDescent="0.2">
      <c r="A371" s="64"/>
      <c r="B371" s="65"/>
      <c r="C371" s="329" t="s">
        <v>2724</v>
      </c>
      <c r="D371" s="330"/>
      <c r="E371" s="103">
        <v>7.0420999999999996</v>
      </c>
      <c r="F371" s="69"/>
      <c r="G371" s="70"/>
      <c r="H371" s="71"/>
      <c r="I371" s="66"/>
      <c r="J371" s="72"/>
      <c r="K371" s="66"/>
      <c r="M371" s="67" t="s">
        <v>2724</v>
      </c>
      <c r="O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73" t="str">
        <f t="shared" si="15"/>
        <v>510:(7,7+3,6+5,8+0,6+2,7)*2,63*0,6282</v>
      </c>
      <c r="BE371" s="53"/>
      <c r="BF371" s="53"/>
      <c r="BG371" s="53"/>
      <c r="BH371" s="53"/>
      <c r="BI371" s="53"/>
    </row>
    <row r="372" spans="1:61" x14ac:dyDescent="0.2">
      <c r="A372" s="64"/>
      <c r="B372" s="65"/>
      <c r="C372" s="329" t="s">
        <v>2742</v>
      </c>
      <c r="D372" s="330"/>
      <c r="E372" s="103">
        <v>35.967700000000001</v>
      </c>
      <c r="F372" s="69"/>
      <c r="G372" s="70"/>
      <c r="H372" s="71"/>
      <c r="I372" s="66"/>
      <c r="J372" s="72"/>
      <c r="K372" s="66"/>
      <c r="M372" s="67" t="s">
        <v>2742</v>
      </c>
      <c r="O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73" t="str">
        <f t="shared" si="15"/>
        <v>510 obklad kuchuňská linka :(2,4+0,685+0,52+2)*2*0,6282</v>
      </c>
      <c r="BE372" s="53"/>
      <c r="BF372" s="53"/>
      <c r="BG372" s="53"/>
      <c r="BH372" s="53"/>
      <c r="BI372" s="53"/>
    </row>
    <row r="373" spans="1:61" x14ac:dyDescent="0.2">
      <c r="A373" s="64"/>
      <c r="B373" s="65"/>
      <c r="C373" s="329" t="s">
        <v>2725</v>
      </c>
      <c r="D373" s="330"/>
      <c r="E373" s="103">
        <v>3.2452999999999999</v>
      </c>
      <c r="F373" s="69"/>
      <c r="G373" s="70"/>
      <c r="H373" s="71"/>
      <c r="I373" s="66"/>
      <c r="J373" s="72"/>
      <c r="K373" s="66"/>
      <c r="M373" s="67" t="s">
        <v>2725</v>
      </c>
      <c r="O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73" t="str">
        <f t="shared" si="15"/>
        <v>511:(5,76+5,76+3,1+3,1+1,975+1,975+0,1)*2,63*0,6282</v>
      </c>
      <c r="BE373" s="53"/>
      <c r="BF373" s="53"/>
      <c r="BG373" s="53"/>
      <c r="BH373" s="53"/>
      <c r="BI373" s="53"/>
    </row>
    <row r="374" spans="1:61" x14ac:dyDescent="0.2">
      <c r="A374" s="64"/>
      <c r="B374" s="65"/>
      <c r="C374" s="329" t="s">
        <v>2743</v>
      </c>
      <c r="D374" s="330"/>
      <c r="E374" s="103">
        <v>15.1999</v>
      </c>
      <c r="F374" s="69"/>
      <c r="G374" s="70"/>
      <c r="H374" s="71"/>
      <c r="I374" s="66"/>
      <c r="J374" s="72"/>
      <c r="K374" s="66"/>
      <c r="M374" s="67" t="s">
        <v>2743</v>
      </c>
      <c r="O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73" t="str">
        <f t="shared" si="15"/>
        <v>512 (koupelna):(2+2+2,1+2,1)*0,63*0,6282</v>
      </c>
      <c r="BE374" s="53"/>
      <c r="BF374" s="53"/>
      <c r="BG374" s="53"/>
      <c r="BH374" s="53"/>
      <c r="BI374" s="53"/>
    </row>
    <row r="375" spans="1:61" x14ac:dyDescent="0.2">
      <c r="A375" s="64"/>
      <c r="B375" s="65"/>
      <c r="C375" s="329" t="s">
        <v>2726</v>
      </c>
      <c r="D375" s="330"/>
      <c r="E375" s="103">
        <v>3.2452999999999999</v>
      </c>
      <c r="F375" s="69"/>
      <c r="G375" s="70"/>
      <c r="H375" s="71"/>
      <c r="I375" s="66"/>
      <c r="J375" s="72"/>
      <c r="K375" s="66"/>
      <c r="M375" s="67" t="s">
        <v>2726</v>
      </c>
      <c r="O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73" t="str">
        <f t="shared" si="15"/>
        <v>514:(2,5+2,5+2,1+2,1)*2,63*0,6282</v>
      </c>
      <c r="BE375" s="53"/>
      <c r="BF375" s="53"/>
      <c r="BG375" s="53"/>
      <c r="BH375" s="53"/>
      <c r="BI375" s="53"/>
    </row>
    <row r="376" spans="1:61" x14ac:dyDescent="0.2">
      <c r="A376" s="64"/>
      <c r="B376" s="65"/>
      <c r="C376" s="329" t="s">
        <v>2744</v>
      </c>
      <c r="D376" s="330"/>
      <c r="E376" s="103">
        <v>33.7042</v>
      </c>
      <c r="F376" s="69"/>
      <c r="G376" s="70"/>
      <c r="H376" s="71"/>
      <c r="I376" s="66"/>
      <c r="J376" s="72"/>
      <c r="K376" s="66"/>
      <c r="M376" s="67" t="s">
        <v>2744</v>
      </c>
      <c r="O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73" t="str">
        <f t="shared" si="15"/>
        <v>515 (koupelna):(2,1+2,1+2+2)*0,63*0,6282</v>
      </c>
      <c r="BE376" s="53"/>
      <c r="BF376" s="53"/>
      <c r="BG376" s="53"/>
      <c r="BH376" s="53"/>
      <c r="BI376" s="53"/>
    </row>
    <row r="377" spans="1:61" x14ac:dyDescent="0.2">
      <c r="A377" s="64"/>
      <c r="B377" s="65"/>
      <c r="C377" s="329" t="s">
        <v>2727</v>
      </c>
      <c r="D377" s="330"/>
      <c r="E377" s="103">
        <v>7.0420999999999996</v>
      </c>
      <c r="F377" s="69"/>
      <c r="G377" s="70"/>
      <c r="H377" s="71"/>
      <c r="I377" s="66"/>
      <c r="J377" s="72"/>
      <c r="K377" s="66"/>
      <c r="M377" s="67" t="s">
        <v>2727</v>
      </c>
      <c r="O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73" t="str">
        <f t="shared" si="15"/>
        <v>516:(7,7+3,6+5,8+0,6+2,7)*2,63*0,6282</v>
      </c>
      <c r="BE377" s="53"/>
      <c r="BF377" s="53"/>
      <c r="BG377" s="53"/>
      <c r="BH377" s="53"/>
      <c r="BI377" s="53"/>
    </row>
    <row r="378" spans="1:61" x14ac:dyDescent="0.2">
      <c r="A378" s="64"/>
      <c r="B378" s="65"/>
      <c r="C378" s="329" t="s">
        <v>2745</v>
      </c>
      <c r="D378" s="330"/>
      <c r="E378" s="103">
        <v>37.619799999999998</v>
      </c>
      <c r="F378" s="69"/>
      <c r="G378" s="70"/>
      <c r="H378" s="71"/>
      <c r="I378" s="66"/>
      <c r="J378" s="72"/>
      <c r="K378" s="66"/>
      <c r="M378" s="67" t="s">
        <v>2745</v>
      </c>
      <c r="O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73" t="str">
        <f t="shared" si="15"/>
        <v>516 obklad kuchuňská linka :(2,4+0,685+0,52+2)*2*0,6282</v>
      </c>
      <c r="BE378" s="53"/>
      <c r="BF378" s="53"/>
      <c r="BG378" s="53"/>
      <c r="BH378" s="53"/>
      <c r="BI378" s="53"/>
    </row>
    <row r="379" spans="1:61" x14ac:dyDescent="0.2">
      <c r="A379" s="64"/>
      <c r="B379" s="65"/>
      <c r="C379" s="329" t="s">
        <v>2746</v>
      </c>
      <c r="D379" s="330"/>
      <c r="E379" s="103">
        <v>12.1104</v>
      </c>
      <c r="F379" s="69"/>
      <c r="G379" s="70"/>
      <c r="H379" s="71"/>
      <c r="I379" s="66"/>
      <c r="J379" s="72"/>
      <c r="K379" s="66"/>
      <c r="M379" s="67" t="s">
        <v>2746</v>
      </c>
      <c r="O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73" t="str">
        <f t="shared" si="15"/>
        <v>517:(3,35+3,35+5,76+5,76+2,225+2,225+0,1)*2,63*0,6282</v>
      </c>
      <c r="BE379" s="53"/>
      <c r="BF379" s="53"/>
      <c r="BG379" s="53"/>
      <c r="BH379" s="53"/>
      <c r="BI379" s="53"/>
    </row>
    <row r="380" spans="1:61" x14ac:dyDescent="0.2">
      <c r="A380" s="64"/>
      <c r="B380" s="65"/>
      <c r="C380" s="329" t="s">
        <v>2728</v>
      </c>
      <c r="D380" s="330"/>
      <c r="E380" s="103">
        <v>3.1185999999999998</v>
      </c>
      <c r="F380" s="69"/>
      <c r="G380" s="70"/>
      <c r="H380" s="71"/>
      <c r="I380" s="66"/>
      <c r="J380" s="72"/>
      <c r="K380" s="66"/>
      <c r="M380" s="67" t="s">
        <v>2728</v>
      </c>
      <c r="O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73" t="str">
        <f t="shared" si="15"/>
        <v>519:(1,985+1,985+1,68+1,68)*2,63*0,6282</v>
      </c>
      <c r="BE380" s="53"/>
      <c r="BF380" s="53"/>
      <c r="BG380" s="53"/>
      <c r="BH380" s="53"/>
      <c r="BI380" s="53"/>
    </row>
    <row r="381" spans="1:61" x14ac:dyDescent="0.2">
      <c r="A381" s="64"/>
      <c r="B381" s="65"/>
      <c r="C381" s="329" t="s">
        <v>2747</v>
      </c>
      <c r="D381" s="330"/>
      <c r="E381" s="103">
        <v>26.657699999999998</v>
      </c>
      <c r="F381" s="69"/>
      <c r="G381" s="70"/>
      <c r="H381" s="71"/>
      <c r="I381" s="66"/>
      <c r="J381" s="72"/>
      <c r="K381" s="66"/>
      <c r="M381" s="67" t="s">
        <v>2747</v>
      </c>
      <c r="O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73" t="str">
        <f t="shared" si="15"/>
        <v>520 (koupelna):(1,955+1,955+1,985+1,985)*0,63*0,6282</v>
      </c>
      <c r="BE381" s="53"/>
      <c r="BF381" s="53"/>
      <c r="BG381" s="53"/>
      <c r="BH381" s="53"/>
      <c r="BI381" s="53"/>
    </row>
    <row r="382" spans="1:61" x14ac:dyDescent="0.2">
      <c r="A382" s="64"/>
      <c r="B382" s="65"/>
      <c r="C382" s="329" t="s">
        <v>2729</v>
      </c>
      <c r="D382" s="330"/>
      <c r="E382" s="103">
        <v>5.4024999999999999</v>
      </c>
      <c r="F382" s="69"/>
      <c r="G382" s="70"/>
      <c r="H382" s="71"/>
      <c r="I382" s="66"/>
      <c r="J382" s="72"/>
      <c r="K382" s="66"/>
      <c r="M382" s="67" t="s">
        <v>2729</v>
      </c>
      <c r="O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73" t="str">
        <f t="shared" si="15"/>
        <v>521:(6,385+3,75+4,3+1,7)*2,63*0,6282</v>
      </c>
      <c r="BE382" s="53"/>
      <c r="BF382" s="53"/>
      <c r="BG382" s="53"/>
      <c r="BH382" s="53"/>
      <c r="BI382" s="53"/>
    </row>
    <row r="383" spans="1:61" x14ac:dyDescent="0.2">
      <c r="A383" s="64"/>
      <c r="B383" s="65"/>
      <c r="C383" s="329" t="s">
        <v>2748</v>
      </c>
      <c r="D383" s="330"/>
      <c r="E383" s="103">
        <v>27.111999999999998</v>
      </c>
      <c r="F383" s="69"/>
      <c r="G383" s="70"/>
      <c r="H383" s="71"/>
      <c r="I383" s="66"/>
      <c r="J383" s="72"/>
      <c r="K383" s="66"/>
      <c r="M383" s="67" t="s">
        <v>2748</v>
      </c>
      <c r="O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73" t="str">
        <f t="shared" si="15"/>
        <v>521 obklad kuchuňská linka :(2,2+2,1)*2*0,6282</v>
      </c>
      <c r="BE383" s="53"/>
      <c r="BF383" s="53"/>
      <c r="BG383" s="53"/>
      <c r="BH383" s="53"/>
      <c r="BI383" s="53"/>
    </row>
    <row r="384" spans="1:61" x14ac:dyDescent="0.2">
      <c r="A384" s="64"/>
      <c r="B384" s="65"/>
      <c r="C384" s="329" t="s">
        <v>2749</v>
      </c>
      <c r="D384" s="330"/>
      <c r="E384" s="103">
        <v>22.039899999999999</v>
      </c>
      <c r="F384" s="69"/>
      <c r="G384" s="70"/>
      <c r="H384" s="71"/>
      <c r="I384" s="66"/>
      <c r="J384" s="72"/>
      <c r="K384" s="66"/>
      <c r="M384" s="67" t="s">
        <v>2749</v>
      </c>
      <c r="O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73" t="str">
        <f t="shared" si="15"/>
        <v>522:(2,97+2,97+5,235+5,235)*2,63*0,6282</v>
      </c>
      <c r="BE384" s="53"/>
      <c r="BF384" s="53"/>
      <c r="BG384" s="53"/>
      <c r="BH384" s="53"/>
      <c r="BI384" s="53"/>
    </row>
    <row r="385" spans="1:104" x14ac:dyDescent="0.2">
      <c r="A385" s="64"/>
      <c r="B385" s="65"/>
      <c r="C385" s="329" t="s">
        <v>2730</v>
      </c>
      <c r="D385" s="330"/>
      <c r="E385" s="103">
        <v>3.5263</v>
      </c>
      <c r="F385" s="69"/>
      <c r="G385" s="70"/>
      <c r="H385" s="71"/>
      <c r="I385" s="66"/>
      <c r="J385" s="72"/>
      <c r="K385" s="66"/>
      <c r="M385" s="67" t="s">
        <v>2730</v>
      </c>
      <c r="O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73" t="str">
        <f t="shared" si="15"/>
        <v>524:(1,4+0,6+1,3+1,3+1,215+2,3+1,2+4,025)*2,63*0,6282</v>
      </c>
      <c r="BE385" s="53"/>
      <c r="BF385" s="53"/>
      <c r="BG385" s="53"/>
      <c r="BH385" s="53"/>
      <c r="BI385" s="53"/>
    </row>
    <row r="386" spans="1:104" x14ac:dyDescent="0.2">
      <c r="A386" s="64"/>
      <c r="B386" s="65"/>
      <c r="C386" s="329" t="s">
        <v>2731</v>
      </c>
      <c r="D386" s="330"/>
      <c r="E386" s="103">
        <v>4.0334000000000003</v>
      </c>
      <c r="F386" s="69"/>
      <c r="G386" s="70"/>
      <c r="H386" s="71"/>
      <c r="I386" s="66"/>
      <c r="J386" s="72"/>
      <c r="K386" s="66"/>
      <c r="M386" s="67" t="s">
        <v>2731</v>
      </c>
      <c r="O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73" t="str">
        <f t="shared" si="15"/>
        <v>525 (koupelna):(2,76+2,76+1,695+1,695)*0,63*0,6282</v>
      </c>
      <c r="BE386" s="53"/>
      <c r="BF386" s="53"/>
      <c r="BG386" s="53"/>
      <c r="BH386" s="53"/>
      <c r="BI386" s="53"/>
    </row>
    <row r="387" spans="1:104" x14ac:dyDescent="0.2">
      <c r="A387" s="64"/>
      <c r="B387" s="65"/>
      <c r="C387" s="329" t="s">
        <v>2750</v>
      </c>
      <c r="D387" s="330"/>
      <c r="E387" s="103">
        <v>24.7164</v>
      </c>
      <c r="F387" s="69"/>
      <c r="G387" s="70"/>
      <c r="H387" s="71"/>
      <c r="I387" s="66"/>
      <c r="J387" s="72"/>
      <c r="K387" s="66"/>
      <c r="M387" s="67" t="s">
        <v>2750</v>
      </c>
      <c r="O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73" t="str">
        <f t="shared" si="15"/>
        <v>526 (WC):(1,41+1,41+1,2+1,2)*1,23*0,6282</v>
      </c>
      <c r="BE387" s="53"/>
      <c r="BF387" s="53"/>
      <c r="BG387" s="53"/>
      <c r="BH387" s="53"/>
      <c r="BI387" s="53"/>
    </row>
    <row r="388" spans="1:104" x14ac:dyDescent="0.2">
      <c r="A388" s="64"/>
      <c r="B388" s="65"/>
      <c r="C388" s="329" t="s">
        <v>2751</v>
      </c>
      <c r="D388" s="330"/>
      <c r="E388" s="103">
        <v>21.0321</v>
      </c>
      <c r="F388" s="69"/>
      <c r="G388" s="70"/>
      <c r="H388" s="71"/>
      <c r="I388" s="66"/>
      <c r="J388" s="72"/>
      <c r="K388" s="66"/>
      <c r="M388" s="67" t="s">
        <v>2751</v>
      </c>
      <c r="O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73" t="str">
        <f t="shared" si="15"/>
        <v>527:(3,735+3,735+3,745+3,745)*2,63*0,6282</v>
      </c>
      <c r="BE388" s="53"/>
      <c r="BF388" s="53"/>
      <c r="BG388" s="53"/>
      <c r="BH388" s="53"/>
      <c r="BI388" s="53"/>
    </row>
    <row r="389" spans="1:104" ht="22.5" x14ac:dyDescent="0.2">
      <c r="A389" s="64"/>
      <c r="B389" s="65"/>
      <c r="C389" s="329" t="s">
        <v>2752</v>
      </c>
      <c r="D389" s="330"/>
      <c r="E389" s="103">
        <v>38.470700000000001</v>
      </c>
      <c r="F389" s="69"/>
      <c r="G389" s="70"/>
      <c r="H389" s="71"/>
      <c r="I389" s="66"/>
      <c r="J389" s="72"/>
      <c r="K389" s="66"/>
      <c r="M389" s="67" t="s">
        <v>2752</v>
      </c>
      <c r="O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73" t="str">
        <f t="shared" si="15"/>
        <v>528:(3,735+3,735+2,63+2,63)*2,63*0,6282</v>
      </c>
      <c r="BE389" s="53"/>
      <c r="BF389" s="53"/>
      <c r="BG389" s="53"/>
      <c r="BH389" s="53"/>
      <c r="BI389" s="53"/>
    </row>
    <row r="390" spans="1:104" ht="25.5" x14ac:dyDescent="0.2">
      <c r="A390" s="64"/>
      <c r="B390" s="65"/>
      <c r="C390" s="329" t="s">
        <v>2732</v>
      </c>
      <c r="D390" s="330"/>
      <c r="E390" s="103">
        <v>5.1512000000000002</v>
      </c>
      <c r="F390" s="69"/>
      <c r="G390" s="70"/>
      <c r="H390" s="71"/>
      <c r="I390" s="66"/>
      <c r="J390" s="72"/>
      <c r="K390" s="66"/>
      <c r="M390" s="67" t="s">
        <v>2732</v>
      </c>
      <c r="O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73" t="str">
        <f t="shared" si="15"/>
        <v>529:(5,5+5,235+4,8+1,8+2,3+2,05+0,4+0,4+0,3+0,3+0,1+0,1)*2,63*0,6282</v>
      </c>
      <c r="BE390" s="53"/>
      <c r="BF390" s="53"/>
      <c r="BG390" s="53"/>
      <c r="BH390" s="53"/>
      <c r="BI390" s="53"/>
    </row>
    <row r="391" spans="1:104" x14ac:dyDescent="0.2">
      <c r="A391" s="54">
        <v>55</v>
      </c>
      <c r="B391" s="55" t="s">
        <v>930</v>
      </c>
      <c r="C391" s="56" t="s">
        <v>931</v>
      </c>
      <c r="D391" s="57" t="s">
        <v>41</v>
      </c>
      <c r="E391" s="100">
        <v>560.36919999999998</v>
      </c>
      <c r="F391" s="59">
        <v>0</v>
      </c>
      <c r="G391" s="60">
        <f>E391*F391</f>
        <v>0</v>
      </c>
      <c r="H391" s="61">
        <v>8.0000000000000007E-5</v>
      </c>
      <c r="I391" s="62">
        <f>E391*H391</f>
        <v>4.4829536000000003E-2</v>
      </c>
      <c r="J391" s="61">
        <v>0</v>
      </c>
      <c r="K391" s="62">
        <f>E391*J391</f>
        <v>0</v>
      </c>
      <c r="O391" s="53"/>
      <c r="Z391" s="53"/>
      <c r="AA391" s="53">
        <v>1</v>
      </c>
      <c r="AB391" s="53">
        <v>1</v>
      </c>
      <c r="AC391" s="53">
        <v>1</v>
      </c>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63">
        <f>G391</f>
        <v>0</v>
      </c>
      <c r="BA391" s="53"/>
      <c r="BB391" s="53"/>
      <c r="BC391" s="53"/>
      <c r="BD391" s="53"/>
      <c r="BE391" s="53"/>
      <c r="BF391" s="53"/>
      <c r="BG391" s="53"/>
      <c r="BH391" s="53"/>
      <c r="BI391" s="53"/>
      <c r="CA391" s="53">
        <v>1</v>
      </c>
      <c r="CB391" s="53">
        <v>1</v>
      </c>
      <c r="CZ391" s="16">
        <v>1</v>
      </c>
    </row>
    <row r="392" spans="1:104" x14ac:dyDescent="0.2">
      <c r="A392" s="64"/>
      <c r="B392" s="65"/>
      <c r="C392" s="326" t="s">
        <v>932</v>
      </c>
      <c r="D392" s="327"/>
      <c r="E392" s="327"/>
      <c r="F392" s="327"/>
      <c r="G392" s="328"/>
      <c r="I392" s="66"/>
      <c r="K392" s="66"/>
      <c r="L392" s="67" t="s">
        <v>932</v>
      </c>
      <c r="O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row>
    <row r="393" spans="1:104" x14ac:dyDescent="0.2">
      <c r="A393" s="64"/>
      <c r="B393" s="65"/>
      <c r="C393" s="329" t="s">
        <v>2733</v>
      </c>
      <c r="D393" s="330"/>
      <c r="E393" s="103">
        <v>52.373699999999999</v>
      </c>
      <c r="F393" s="69"/>
      <c r="G393" s="70"/>
      <c r="H393" s="71"/>
      <c r="I393" s="66"/>
      <c r="J393" s="72"/>
      <c r="K393" s="66"/>
      <c r="M393" s="67" t="s">
        <v>2733</v>
      </c>
      <c r="O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73" t="str">
        <f t="shared" ref="BD393:BD423" si="16">C392</f>
        <v xml:space="preserve">Omítníky rohovky a apulišty </v>
      </c>
      <c r="BE393" s="53"/>
      <c r="BF393" s="53"/>
      <c r="BG393" s="53"/>
      <c r="BH393" s="53"/>
      <c r="BI393" s="53"/>
    </row>
    <row r="394" spans="1:104" x14ac:dyDescent="0.2">
      <c r="A394" s="64"/>
      <c r="B394" s="65"/>
      <c r="C394" s="329" t="s">
        <v>2734</v>
      </c>
      <c r="D394" s="330"/>
      <c r="E394" s="103">
        <v>35.430500000000002</v>
      </c>
      <c r="F394" s="69"/>
      <c r="G394" s="70"/>
      <c r="H394" s="71"/>
      <c r="I394" s="66"/>
      <c r="J394" s="72"/>
      <c r="K394" s="66"/>
      <c r="M394" s="67" t="s">
        <v>2734</v>
      </c>
      <c r="O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73" t="str">
        <f t="shared" si="16"/>
        <v>501:(6,3+1,5+1,7+4+5,3+4,5+2,2+2,2+2+2)*2,63*0,6282</v>
      </c>
      <c r="BE394" s="53"/>
      <c r="BF394" s="53"/>
      <c r="BG394" s="53"/>
      <c r="BH394" s="53"/>
      <c r="BI394" s="53"/>
    </row>
    <row r="395" spans="1:104" x14ac:dyDescent="0.2">
      <c r="A395" s="64"/>
      <c r="B395" s="65"/>
      <c r="C395" s="329" t="s">
        <v>2735</v>
      </c>
      <c r="D395" s="330"/>
      <c r="E395" s="103">
        <v>0</v>
      </c>
      <c r="F395" s="69"/>
      <c r="G395" s="70"/>
      <c r="H395" s="71"/>
      <c r="I395" s="66"/>
      <c r="J395" s="72"/>
      <c r="K395" s="66"/>
      <c r="M395" s="67" t="s">
        <v>2735</v>
      </c>
      <c r="O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73" t="str">
        <f t="shared" si="16"/>
        <v>502:(8+8+1,4+1,4)*3*0,6282</v>
      </c>
      <c r="BE395" s="53"/>
      <c r="BF395" s="53"/>
      <c r="BG395" s="53"/>
      <c r="BH395" s="53"/>
      <c r="BI395" s="53"/>
    </row>
    <row r="396" spans="1:104" x14ac:dyDescent="0.2">
      <c r="A396" s="64"/>
      <c r="B396" s="65"/>
      <c r="C396" s="329" t="s">
        <v>2736</v>
      </c>
      <c r="D396" s="330"/>
      <c r="E396" s="103">
        <v>13.200799999999999</v>
      </c>
      <c r="F396" s="69"/>
      <c r="G396" s="70"/>
      <c r="H396" s="71"/>
      <c r="I396" s="66"/>
      <c r="J396" s="72"/>
      <c r="K396" s="66"/>
      <c r="M396" s="67" t="s">
        <v>2736</v>
      </c>
      <c r="O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73" t="str">
        <f t="shared" si="16"/>
        <v>503 výtah:</v>
      </c>
      <c r="BE396" s="53"/>
      <c r="BF396" s="53"/>
      <c r="BG396" s="53"/>
      <c r="BH396" s="53"/>
      <c r="BI396" s="53"/>
    </row>
    <row r="397" spans="1:104" x14ac:dyDescent="0.2">
      <c r="A397" s="64"/>
      <c r="B397" s="65"/>
      <c r="C397" s="329" t="s">
        <v>2737</v>
      </c>
      <c r="D397" s="330"/>
      <c r="E397" s="103">
        <v>23.196400000000001</v>
      </c>
      <c r="F397" s="69"/>
      <c r="G397" s="70"/>
      <c r="H397" s="71"/>
      <c r="I397" s="66"/>
      <c r="J397" s="72"/>
      <c r="K397" s="66"/>
      <c r="M397" s="67" t="s">
        <v>2737</v>
      </c>
      <c r="O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73" t="str">
        <f t="shared" si="16"/>
        <v>504:(2,425+2,425+1,57+1,57)*2,63*0,6282</v>
      </c>
      <c r="BE397" s="53"/>
      <c r="BF397" s="53"/>
      <c r="BG397" s="53"/>
      <c r="BH397" s="53"/>
      <c r="BI397" s="53"/>
    </row>
    <row r="398" spans="1:104" x14ac:dyDescent="0.2">
      <c r="A398" s="64"/>
      <c r="B398" s="65"/>
      <c r="C398" s="329" t="s">
        <v>2722</v>
      </c>
      <c r="D398" s="330"/>
      <c r="E398" s="103">
        <v>3.4550000000000001</v>
      </c>
      <c r="F398" s="69"/>
      <c r="G398" s="70"/>
      <c r="H398" s="71"/>
      <c r="I398" s="66"/>
      <c r="J398" s="72"/>
      <c r="K398" s="66"/>
      <c r="M398" s="67" t="s">
        <v>2722</v>
      </c>
      <c r="O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73" t="str">
        <f t="shared" si="16"/>
        <v>505:(3,285+3,285+3,735+3,735)*2,63*0,6282</v>
      </c>
      <c r="BE398" s="53"/>
      <c r="BF398" s="53"/>
      <c r="BG398" s="53"/>
      <c r="BH398" s="53"/>
      <c r="BI398" s="53"/>
    </row>
    <row r="399" spans="1:104" ht="22.5" x14ac:dyDescent="0.2">
      <c r="A399" s="64"/>
      <c r="B399" s="65"/>
      <c r="C399" s="329" t="s">
        <v>2738</v>
      </c>
      <c r="D399" s="330"/>
      <c r="E399" s="103">
        <v>41.832799999999999</v>
      </c>
      <c r="F399" s="69"/>
      <c r="G399" s="70"/>
      <c r="H399" s="71"/>
      <c r="I399" s="66"/>
      <c r="J399" s="72"/>
      <c r="K399" s="66"/>
      <c r="M399" s="67" t="s">
        <v>2738</v>
      </c>
      <c r="O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73" t="str">
        <f t="shared" si="16"/>
        <v>506 (koupelna):(2,425+2+1,5+0,57+0,435+1,8)*0,63*0,6282</v>
      </c>
      <c r="BE399" s="53"/>
      <c r="BF399" s="53"/>
      <c r="BG399" s="53"/>
      <c r="BH399" s="53"/>
      <c r="BI399" s="53"/>
    </row>
    <row r="400" spans="1:104" ht="25.5" x14ac:dyDescent="0.2">
      <c r="A400" s="64"/>
      <c r="B400" s="65"/>
      <c r="C400" s="329" t="s">
        <v>2723</v>
      </c>
      <c r="D400" s="330"/>
      <c r="E400" s="103">
        <v>5.7793999999999999</v>
      </c>
      <c r="F400" s="69"/>
      <c r="G400" s="70"/>
      <c r="H400" s="71"/>
      <c r="I400" s="66"/>
      <c r="J400" s="72"/>
      <c r="K400" s="66"/>
      <c r="M400" s="67" t="s">
        <v>2723</v>
      </c>
      <c r="O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73" t="str">
        <f t="shared" si="16"/>
        <v>507:(3,735+3,01+2,1+0,5+0,1+0,4+2+2,9+5,8+0,6+0,675+1,1+2,4)*2,63*0,6282</v>
      </c>
      <c r="BE400" s="53"/>
      <c r="BF400" s="53"/>
      <c r="BG400" s="53"/>
      <c r="BH400" s="53"/>
      <c r="BI400" s="53"/>
    </row>
    <row r="401" spans="1:61" x14ac:dyDescent="0.2">
      <c r="A401" s="64"/>
      <c r="B401" s="65"/>
      <c r="C401" s="329" t="s">
        <v>2739</v>
      </c>
      <c r="D401" s="330"/>
      <c r="E401" s="103">
        <v>0</v>
      </c>
      <c r="F401" s="69"/>
      <c r="G401" s="70"/>
      <c r="H401" s="71"/>
      <c r="I401" s="66"/>
      <c r="J401" s="72"/>
      <c r="K401" s="66"/>
      <c r="M401" s="67" t="s">
        <v>2739</v>
      </c>
      <c r="O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73" t="str">
        <f t="shared" si="16"/>
        <v>507 obklady kuchyňská linka :(3+0,8+0,8)*2*0,6282</v>
      </c>
      <c r="BE401" s="53"/>
      <c r="BF401" s="53"/>
      <c r="BG401" s="53"/>
      <c r="BH401" s="53"/>
      <c r="BI401" s="53"/>
    </row>
    <row r="402" spans="1:61" x14ac:dyDescent="0.2">
      <c r="A402" s="64"/>
      <c r="B402" s="65"/>
      <c r="C402" s="329" t="s">
        <v>2740</v>
      </c>
      <c r="D402" s="330"/>
      <c r="E402" s="103">
        <v>14.9587</v>
      </c>
      <c r="F402" s="69"/>
      <c r="G402" s="70"/>
      <c r="H402" s="71"/>
      <c r="I402" s="66"/>
      <c r="J402" s="72"/>
      <c r="K402" s="66"/>
      <c r="M402" s="67" t="s">
        <v>2740</v>
      </c>
      <c r="O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73" t="str">
        <f t="shared" si="16"/>
        <v>508 balkon:</v>
      </c>
      <c r="BE402" s="53"/>
      <c r="BF402" s="53"/>
      <c r="BG402" s="53"/>
      <c r="BH402" s="53"/>
      <c r="BI402" s="53"/>
    </row>
    <row r="403" spans="1:61" x14ac:dyDescent="0.2">
      <c r="A403" s="64"/>
      <c r="B403" s="65"/>
      <c r="C403" s="329" t="s">
        <v>2741</v>
      </c>
      <c r="D403" s="330"/>
      <c r="E403" s="103">
        <v>33.7042</v>
      </c>
      <c r="F403" s="69"/>
      <c r="G403" s="70"/>
      <c r="H403" s="71"/>
      <c r="I403" s="66"/>
      <c r="J403" s="72"/>
      <c r="K403" s="66"/>
      <c r="M403" s="67" t="s">
        <v>2741</v>
      </c>
      <c r="O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73" t="str">
        <f t="shared" si="16"/>
        <v>509:(2,61+2,61+1,917+1,917)*2,63*0,6282</v>
      </c>
      <c r="BE403" s="53"/>
      <c r="BF403" s="53"/>
      <c r="BG403" s="53"/>
      <c r="BH403" s="53"/>
      <c r="BI403" s="53"/>
    </row>
    <row r="404" spans="1:61" x14ac:dyDescent="0.2">
      <c r="A404" s="64"/>
      <c r="B404" s="65"/>
      <c r="C404" s="329" t="s">
        <v>2724</v>
      </c>
      <c r="D404" s="330"/>
      <c r="E404" s="103">
        <v>7.0420999999999996</v>
      </c>
      <c r="F404" s="69"/>
      <c r="G404" s="70"/>
      <c r="H404" s="71"/>
      <c r="I404" s="66"/>
      <c r="J404" s="72"/>
      <c r="K404" s="66"/>
      <c r="M404" s="67" t="s">
        <v>2724</v>
      </c>
      <c r="O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73" t="str">
        <f t="shared" si="16"/>
        <v>510:(7,7+3,6+5,8+0,6+2,7)*2,63*0,6282</v>
      </c>
      <c r="BE404" s="53"/>
      <c r="BF404" s="53"/>
      <c r="BG404" s="53"/>
      <c r="BH404" s="53"/>
      <c r="BI404" s="53"/>
    </row>
    <row r="405" spans="1:61" x14ac:dyDescent="0.2">
      <c r="A405" s="64"/>
      <c r="B405" s="65"/>
      <c r="C405" s="329" t="s">
        <v>2742</v>
      </c>
      <c r="D405" s="330"/>
      <c r="E405" s="103">
        <v>35.967700000000001</v>
      </c>
      <c r="F405" s="69"/>
      <c r="G405" s="70"/>
      <c r="H405" s="71"/>
      <c r="I405" s="66"/>
      <c r="J405" s="72"/>
      <c r="K405" s="66"/>
      <c r="M405" s="67" t="s">
        <v>2742</v>
      </c>
      <c r="O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73" t="str">
        <f t="shared" si="16"/>
        <v>510 obklad kuchuňská linka :(2,4+0,685+0,52+2)*2*0,6282</v>
      </c>
      <c r="BE405" s="53"/>
      <c r="BF405" s="53"/>
      <c r="BG405" s="53"/>
      <c r="BH405" s="53"/>
      <c r="BI405" s="53"/>
    </row>
    <row r="406" spans="1:61" x14ac:dyDescent="0.2">
      <c r="A406" s="64"/>
      <c r="B406" s="65"/>
      <c r="C406" s="329" t="s">
        <v>2725</v>
      </c>
      <c r="D406" s="330"/>
      <c r="E406" s="103">
        <v>3.2452999999999999</v>
      </c>
      <c r="F406" s="69"/>
      <c r="G406" s="70"/>
      <c r="H406" s="71"/>
      <c r="I406" s="66"/>
      <c r="J406" s="72"/>
      <c r="K406" s="66"/>
      <c r="M406" s="67" t="s">
        <v>2725</v>
      </c>
      <c r="O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73" t="str">
        <f t="shared" si="16"/>
        <v>511:(5,76+5,76+3,1+3,1+1,975+1,975+0,1)*2,63*0,6282</v>
      </c>
      <c r="BE406" s="53"/>
      <c r="BF406" s="53"/>
      <c r="BG406" s="53"/>
      <c r="BH406" s="53"/>
      <c r="BI406" s="53"/>
    </row>
    <row r="407" spans="1:61" x14ac:dyDescent="0.2">
      <c r="A407" s="64"/>
      <c r="B407" s="65"/>
      <c r="C407" s="329" t="s">
        <v>2743</v>
      </c>
      <c r="D407" s="330"/>
      <c r="E407" s="103">
        <v>15.1999</v>
      </c>
      <c r="F407" s="69"/>
      <c r="G407" s="70"/>
      <c r="H407" s="71"/>
      <c r="I407" s="66"/>
      <c r="J407" s="72"/>
      <c r="K407" s="66"/>
      <c r="M407" s="67" t="s">
        <v>2743</v>
      </c>
      <c r="O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73" t="str">
        <f t="shared" si="16"/>
        <v>512 (koupelna):(2+2+2,1+2,1)*0,63*0,6282</v>
      </c>
      <c r="BE407" s="53"/>
      <c r="BF407" s="53"/>
      <c r="BG407" s="53"/>
      <c r="BH407" s="53"/>
      <c r="BI407" s="53"/>
    </row>
    <row r="408" spans="1:61" x14ac:dyDescent="0.2">
      <c r="A408" s="64"/>
      <c r="B408" s="65"/>
      <c r="C408" s="329" t="s">
        <v>2726</v>
      </c>
      <c r="D408" s="330"/>
      <c r="E408" s="103">
        <v>3.2452999999999999</v>
      </c>
      <c r="F408" s="69"/>
      <c r="G408" s="70"/>
      <c r="H408" s="71"/>
      <c r="I408" s="66"/>
      <c r="J408" s="72"/>
      <c r="K408" s="66"/>
      <c r="M408" s="67" t="s">
        <v>2726</v>
      </c>
      <c r="O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73" t="str">
        <f t="shared" si="16"/>
        <v>514:(2,5+2,5+2,1+2,1)*2,63*0,6282</v>
      </c>
      <c r="BE408" s="53"/>
      <c r="BF408" s="53"/>
      <c r="BG408" s="53"/>
      <c r="BH408" s="53"/>
      <c r="BI408" s="53"/>
    </row>
    <row r="409" spans="1:61" x14ac:dyDescent="0.2">
      <c r="A409" s="64"/>
      <c r="B409" s="65"/>
      <c r="C409" s="329" t="s">
        <v>2744</v>
      </c>
      <c r="D409" s="330"/>
      <c r="E409" s="103">
        <v>33.7042</v>
      </c>
      <c r="F409" s="69"/>
      <c r="G409" s="70"/>
      <c r="H409" s="71"/>
      <c r="I409" s="66"/>
      <c r="J409" s="72"/>
      <c r="K409" s="66"/>
      <c r="M409" s="67" t="s">
        <v>2744</v>
      </c>
      <c r="O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73" t="str">
        <f t="shared" si="16"/>
        <v>515 (koupelna):(2,1+2,1+2+2)*0,63*0,6282</v>
      </c>
      <c r="BE409" s="53"/>
      <c r="BF409" s="53"/>
      <c r="BG409" s="53"/>
      <c r="BH409" s="53"/>
      <c r="BI409" s="53"/>
    </row>
    <row r="410" spans="1:61" x14ac:dyDescent="0.2">
      <c r="A410" s="64"/>
      <c r="B410" s="65"/>
      <c r="C410" s="329" t="s">
        <v>2727</v>
      </c>
      <c r="D410" s="330"/>
      <c r="E410" s="103">
        <v>7.0420999999999996</v>
      </c>
      <c r="F410" s="69"/>
      <c r="G410" s="70"/>
      <c r="H410" s="71"/>
      <c r="I410" s="66"/>
      <c r="J410" s="72"/>
      <c r="K410" s="66"/>
      <c r="M410" s="67" t="s">
        <v>2727</v>
      </c>
      <c r="O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73" t="str">
        <f t="shared" si="16"/>
        <v>516:(7,7+3,6+5,8+0,6+2,7)*2,63*0,6282</v>
      </c>
      <c r="BE410" s="53"/>
      <c r="BF410" s="53"/>
      <c r="BG410" s="53"/>
      <c r="BH410" s="53"/>
      <c r="BI410" s="53"/>
    </row>
    <row r="411" spans="1:61" x14ac:dyDescent="0.2">
      <c r="A411" s="64"/>
      <c r="B411" s="65"/>
      <c r="C411" s="329" t="s">
        <v>2745</v>
      </c>
      <c r="D411" s="330"/>
      <c r="E411" s="103">
        <v>37.619799999999998</v>
      </c>
      <c r="F411" s="69"/>
      <c r="G411" s="70"/>
      <c r="H411" s="71"/>
      <c r="I411" s="66"/>
      <c r="J411" s="72"/>
      <c r="K411" s="66"/>
      <c r="M411" s="67" t="s">
        <v>2745</v>
      </c>
      <c r="O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73" t="str">
        <f t="shared" si="16"/>
        <v>516 obklad kuchuňská linka :(2,4+0,685+0,52+2)*2*0,6282</v>
      </c>
      <c r="BE411" s="53"/>
      <c r="BF411" s="53"/>
      <c r="BG411" s="53"/>
      <c r="BH411" s="53"/>
      <c r="BI411" s="53"/>
    </row>
    <row r="412" spans="1:61" x14ac:dyDescent="0.2">
      <c r="A412" s="64"/>
      <c r="B412" s="65"/>
      <c r="C412" s="329" t="s">
        <v>2746</v>
      </c>
      <c r="D412" s="330"/>
      <c r="E412" s="103">
        <v>12.1104</v>
      </c>
      <c r="F412" s="69"/>
      <c r="G412" s="70"/>
      <c r="H412" s="71"/>
      <c r="I412" s="66"/>
      <c r="J412" s="72"/>
      <c r="K412" s="66"/>
      <c r="M412" s="67" t="s">
        <v>2746</v>
      </c>
      <c r="O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73" t="str">
        <f t="shared" si="16"/>
        <v>517:(3,35+3,35+5,76+5,76+2,225+2,225+0,1)*2,63*0,6282</v>
      </c>
      <c r="BE412" s="53"/>
      <c r="BF412" s="53"/>
      <c r="BG412" s="53"/>
      <c r="BH412" s="53"/>
      <c r="BI412" s="53"/>
    </row>
    <row r="413" spans="1:61" x14ac:dyDescent="0.2">
      <c r="A413" s="64"/>
      <c r="B413" s="65"/>
      <c r="C413" s="329" t="s">
        <v>2728</v>
      </c>
      <c r="D413" s="330"/>
      <c r="E413" s="103">
        <v>3.1185999999999998</v>
      </c>
      <c r="F413" s="69"/>
      <c r="G413" s="70"/>
      <c r="H413" s="71"/>
      <c r="I413" s="66"/>
      <c r="J413" s="72"/>
      <c r="K413" s="66"/>
      <c r="M413" s="67" t="s">
        <v>2728</v>
      </c>
      <c r="O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73" t="str">
        <f t="shared" si="16"/>
        <v>519:(1,985+1,985+1,68+1,68)*2,63*0,6282</v>
      </c>
      <c r="BE413" s="53"/>
      <c r="BF413" s="53"/>
      <c r="BG413" s="53"/>
      <c r="BH413" s="53"/>
      <c r="BI413" s="53"/>
    </row>
    <row r="414" spans="1:61" x14ac:dyDescent="0.2">
      <c r="A414" s="64"/>
      <c r="B414" s="65"/>
      <c r="C414" s="329" t="s">
        <v>2747</v>
      </c>
      <c r="D414" s="330"/>
      <c r="E414" s="103">
        <v>26.657699999999998</v>
      </c>
      <c r="F414" s="69"/>
      <c r="G414" s="70"/>
      <c r="H414" s="71"/>
      <c r="I414" s="66"/>
      <c r="J414" s="72"/>
      <c r="K414" s="66"/>
      <c r="M414" s="67" t="s">
        <v>2747</v>
      </c>
      <c r="O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73" t="str">
        <f t="shared" si="16"/>
        <v>520 (koupelna):(1,955+1,955+1,985+1,985)*0,63*0,6282</v>
      </c>
      <c r="BE414" s="53"/>
      <c r="BF414" s="53"/>
      <c r="BG414" s="53"/>
      <c r="BH414" s="53"/>
      <c r="BI414" s="53"/>
    </row>
    <row r="415" spans="1:61" x14ac:dyDescent="0.2">
      <c r="A415" s="64"/>
      <c r="B415" s="65"/>
      <c r="C415" s="329" t="s">
        <v>2729</v>
      </c>
      <c r="D415" s="330"/>
      <c r="E415" s="103">
        <v>5.4024999999999999</v>
      </c>
      <c r="F415" s="69"/>
      <c r="G415" s="70"/>
      <c r="H415" s="71"/>
      <c r="I415" s="66"/>
      <c r="J415" s="72"/>
      <c r="K415" s="66"/>
      <c r="M415" s="67" t="s">
        <v>2729</v>
      </c>
      <c r="O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73" t="str">
        <f t="shared" si="16"/>
        <v>521:(6,385+3,75+4,3+1,7)*2,63*0,6282</v>
      </c>
      <c r="BE415" s="53"/>
      <c r="BF415" s="53"/>
      <c r="BG415" s="53"/>
      <c r="BH415" s="53"/>
      <c r="BI415" s="53"/>
    </row>
    <row r="416" spans="1:61" x14ac:dyDescent="0.2">
      <c r="A416" s="64"/>
      <c r="B416" s="65"/>
      <c r="C416" s="329" t="s">
        <v>2748</v>
      </c>
      <c r="D416" s="330"/>
      <c r="E416" s="103">
        <v>27.111999999999998</v>
      </c>
      <c r="F416" s="69"/>
      <c r="G416" s="70"/>
      <c r="H416" s="71"/>
      <c r="I416" s="66"/>
      <c r="J416" s="72"/>
      <c r="K416" s="66"/>
      <c r="M416" s="67" t="s">
        <v>2748</v>
      </c>
      <c r="O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73" t="str">
        <f t="shared" si="16"/>
        <v>521 obklad kuchuňská linka :(2,2+2,1)*2*0,6282</v>
      </c>
      <c r="BE416" s="53"/>
      <c r="BF416" s="53"/>
      <c r="BG416" s="53"/>
      <c r="BH416" s="53"/>
      <c r="BI416" s="53"/>
    </row>
    <row r="417" spans="1:104" x14ac:dyDescent="0.2">
      <c r="A417" s="64"/>
      <c r="B417" s="65"/>
      <c r="C417" s="329" t="s">
        <v>2749</v>
      </c>
      <c r="D417" s="330"/>
      <c r="E417" s="103">
        <v>22.039899999999999</v>
      </c>
      <c r="F417" s="69"/>
      <c r="G417" s="70"/>
      <c r="H417" s="71"/>
      <c r="I417" s="66"/>
      <c r="J417" s="72"/>
      <c r="K417" s="66"/>
      <c r="M417" s="67" t="s">
        <v>2749</v>
      </c>
      <c r="O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73" t="str">
        <f t="shared" si="16"/>
        <v>522:(2,97+2,97+5,235+5,235)*2,63*0,6282</v>
      </c>
      <c r="BE417" s="53"/>
      <c r="BF417" s="53"/>
      <c r="BG417" s="53"/>
      <c r="BH417" s="53"/>
      <c r="BI417" s="53"/>
    </row>
    <row r="418" spans="1:104" x14ac:dyDescent="0.2">
      <c r="A418" s="64"/>
      <c r="B418" s="65"/>
      <c r="C418" s="329" t="s">
        <v>2730</v>
      </c>
      <c r="D418" s="330"/>
      <c r="E418" s="103">
        <v>3.5263</v>
      </c>
      <c r="F418" s="69"/>
      <c r="G418" s="70"/>
      <c r="H418" s="71"/>
      <c r="I418" s="66"/>
      <c r="J418" s="72"/>
      <c r="K418" s="66"/>
      <c r="M418" s="67" t="s">
        <v>2730</v>
      </c>
      <c r="O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73" t="str">
        <f t="shared" si="16"/>
        <v>524:(1,4+0,6+1,3+1,3+1,215+2,3+1,2+4,025)*2,63*0,6282</v>
      </c>
      <c r="BE418" s="53"/>
      <c r="BF418" s="53"/>
      <c r="BG418" s="53"/>
      <c r="BH418" s="53"/>
      <c r="BI418" s="53"/>
    </row>
    <row r="419" spans="1:104" x14ac:dyDescent="0.2">
      <c r="A419" s="64"/>
      <c r="B419" s="65"/>
      <c r="C419" s="329" t="s">
        <v>2731</v>
      </c>
      <c r="D419" s="330"/>
      <c r="E419" s="103">
        <v>4.0334000000000003</v>
      </c>
      <c r="F419" s="69"/>
      <c r="G419" s="70"/>
      <c r="H419" s="71"/>
      <c r="I419" s="66"/>
      <c r="J419" s="72"/>
      <c r="K419" s="66"/>
      <c r="M419" s="67" t="s">
        <v>2731</v>
      </c>
      <c r="O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73" t="str">
        <f t="shared" si="16"/>
        <v>525 (koupelna):(2,76+2,76+1,695+1,695)*0,63*0,6282</v>
      </c>
      <c r="BE419" s="53"/>
      <c r="BF419" s="53"/>
      <c r="BG419" s="53"/>
      <c r="BH419" s="53"/>
      <c r="BI419" s="53"/>
    </row>
    <row r="420" spans="1:104" x14ac:dyDescent="0.2">
      <c r="A420" s="64"/>
      <c r="B420" s="65"/>
      <c r="C420" s="329" t="s">
        <v>2750</v>
      </c>
      <c r="D420" s="330"/>
      <c r="E420" s="103">
        <v>24.7164</v>
      </c>
      <c r="F420" s="69"/>
      <c r="G420" s="70"/>
      <c r="H420" s="71"/>
      <c r="I420" s="66"/>
      <c r="J420" s="72"/>
      <c r="K420" s="66"/>
      <c r="M420" s="67" t="s">
        <v>2750</v>
      </c>
      <c r="O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73" t="str">
        <f t="shared" si="16"/>
        <v>526 (WC):(1,41+1,41+1,2+1,2)*1,23*0,6282</v>
      </c>
      <c r="BE420" s="53"/>
      <c r="BF420" s="53"/>
      <c r="BG420" s="53"/>
      <c r="BH420" s="53"/>
      <c r="BI420" s="53"/>
    </row>
    <row r="421" spans="1:104" x14ac:dyDescent="0.2">
      <c r="A421" s="64"/>
      <c r="B421" s="65"/>
      <c r="C421" s="329" t="s">
        <v>2751</v>
      </c>
      <c r="D421" s="330"/>
      <c r="E421" s="103">
        <v>21.0321</v>
      </c>
      <c r="F421" s="69"/>
      <c r="G421" s="70"/>
      <c r="H421" s="71"/>
      <c r="I421" s="66"/>
      <c r="J421" s="72"/>
      <c r="K421" s="66"/>
      <c r="M421" s="67" t="s">
        <v>2751</v>
      </c>
      <c r="O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73" t="str">
        <f t="shared" si="16"/>
        <v>527:(3,735+3,735+3,745+3,745)*2,63*0,6282</v>
      </c>
      <c r="BE421" s="53"/>
      <c r="BF421" s="53"/>
      <c r="BG421" s="53"/>
      <c r="BH421" s="53"/>
      <c r="BI421" s="53"/>
    </row>
    <row r="422" spans="1:104" ht="22.5" x14ac:dyDescent="0.2">
      <c r="A422" s="64"/>
      <c r="B422" s="65"/>
      <c r="C422" s="329" t="s">
        <v>2752</v>
      </c>
      <c r="D422" s="330"/>
      <c r="E422" s="103">
        <v>38.470700000000001</v>
      </c>
      <c r="F422" s="69"/>
      <c r="G422" s="70"/>
      <c r="H422" s="71"/>
      <c r="I422" s="66"/>
      <c r="J422" s="72"/>
      <c r="K422" s="66"/>
      <c r="M422" s="67" t="s">
        <v>2752</v>
      </c>
      <c r="O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73" t="str">
        <f t="shared" si="16"/>
        <v>528:(3,735+3,735+2,63+2,63)*2,63*0,6282</v>
      </c>
      <c r="BE422" s="53"/>
      <c r="BF422" s="53"/>
      <c r="BG422" s="53"/>
      <c r="BH422" s="53"/>
      <c r="BI422" s="53"/>
    </row>
    <row r="423" spans="1:104" ht="25.5" x14ac:dyDescent="0.2">
      <c r="A423" s="64"/>
      <c r="B423" s="65"/>
      <c r="C423" s="329" t="s">
        <v>2732</v>
      </c>
      <c r="D423" s="330"/>
      <c r="E423" s="103">
        <v>5.1512000000000002</v>
      </c>
      <c r="F423" s="69"/>
      <c r="G423" s="70"/>
      <c r="H423" s="71"/>
      <c r="I423" s="66"/>
      <c r="J423" s="72"/>
      <c r="K423" s="66"/>
      <c r="M423" s="67" t="s">
        <v>2732</v>
      </c>
      <c r="O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73" t="str">
        <f t="shared" si="16"/>
        <v>529:(5,5+5,235+4,8+1,8+2,3+2,05+0,4+0,4+0,3+0,3+0,1+0,1)*2,63*0,6282</v>
      </c>
      <c r="BE423" s="53"/>
      <c r="BF423" s="53"/>
      <c r="BG423" s="53"/>
      <c r="BH423" s="53"/>
      <c r="BI423" s="53"/>
    </row>
    <row r="424" spans="1:104" x14ac:dyDescent="0.2">
      <c r="A424" s="74" t="s">
        <v>42</v>
      </c>
      <c r="B424" s="75" t="s">
        <v>835</v>
      </c>
      <c r="C424" s="76" t="s">
        <v>836</v>
      </c>
      <c r="D424" s="77"/>
      <c r="E424" s="78"/>
      <c r="F424" s="78"/>
      <c r="G424" s="79">
        <f>SUM(G312:G423)</f>
        <v>0</v>
      </c>
      <c r="H424" s="80"/>
      <c r="I424" s="79">
        <f>SUM(I312:I423)</f>
        <v>32.967630554000003</v>
      </c>
      <c r="J424" s="81"/>
      <c r="K424" s="79">
        <f>SUM(K312:K423)</f>
        <v>0</v>
      </c>
      <c r="O424" s="53"/>
      <c r="X424" s="82">
        <f>K424</f>
        <v>0</v>
      </c>
      <c r="Y424" s="82">
        <f>I424</f>
        <v>32.967630554000003</v>
      </c>
      <c r="Z424" s="63">
        <f>G424</f>
        <v>0</v>
      </c>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83"/>
      <c r="BB424" s="83"/>
      <c r="BC424" s="83"/>
      <c r="BD424" s="83"/>
      <c r="BE424" s="83"/>
      <c r="BF424" s="83"/>
      <c r="BG424" s="53"/>
      <c r="BH424" s="53"/>
      <c r="BI424" s="53"/>
    </row>
    <row r="425" spans="1:104" ht="14.25" customHeight="1" x14ac:dyDescent="0.2">
      <c r="A425" s="43" t="s">
        <v>38</v>
      </c>
      <c r="B425" s="44" t="s">
        <v>933</v>
      </c>
      <c r="C425" s="45" t="s">
        <v>934</v>
      </c>
      <c r="D425" s="46"/>
      <c r="E425" s="47"/>
      <c r="F425" s="47"/>
      <c r="G425" s="48"/>
      <c r="H425" s="49"/>
      <c r="I425" s="50"/>
      <c r="J425" s="51"/>
      <c r="K425" s="52"/>
      <c r="O425" s="53"/>
    </row>
    <row r="426" spans="1:104" x14ac:dyDescent="0.2">
      <c r="A426" s="54">
        <v>56</v>
      </c>
      <c r="B426" s="55" t="s">
        <v>935</v>
      </c>
      <c r="C426" s="56" t="s">
        <v>936</v>
      </c>
      <c r="D426" s="57" t="s">
        <v>41</v>
      </c>
      <c r="E426" s="100">
        <v>31.8672</v>
      </c>
      <c r="F426" s="59">
        <v>0</v>
      </c>
      <c r="G426" s="60">
        <f>E426*F426</f>
        <v>0</v>
      </c>
      <c r="H426" s="61">
        <v>4.0000000000000003E-5</v>
      </c>
      <c r="I426" s="62">
        <f>E426*H426</f>
        <v>1.2746880000000002E-3</v>
      </c>
      <c r="J426" s="61">
        <v>0</v>
      </c>
      <c r="K426" s="62">
        <f>E426*J426</f>
        <v>0</v>
      </c>
      <c r="O426" s="53"/>
      <c r="Z426" s="53"/>
      <c r="AA426" s="53">
        <v>1</v>
      </c>
      <c r="AB426" s="53">
        <v>1</v>
      </c>
      <c r="AC426" s="53">
        <v>1</v>
      </c>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63">
        <f>G426</f>
        <v>0</v>
      </c>
      <c r="BA426" s="53"/>
      <c r="BB426" s="53"/>
      <c r="BC426" s="53"/>
      <c r="BD426" s="53"/>
      <c r="BE426" s="53"/>
      <c r="BF426" s="53"/>
      <c r="BG426" s="53"/>
      <c r="BH426" s="53"/>
      <c r="BI426" s="53"/>
      <c r="CA426" s="53">
        <v>1</v>
      </c>
      <c r="CB426" s="53">
        <v>1</v>
      </c>
      <c r="CZ426" s="16">
        <v>1</v>
      </c>
    </row>
    <row r="427" spans="1:104" x14ac:dyDescent="0.2">
      <c r="A427" s="64"/>
      <c r="B427" s="65"/>
      <c r="C427" s="329" t="s">
        <v>1739</v>
      </c>
      <c r="D427" s="330"/>
      <c r="E427" s="103">
        <v>15.548</v>
      </c>
      <c r="F427" s="69"/>
      <c r="G427" s="70"/>
      <c r="H427" s="71"/>
      <c r="I427" s="66"/>
      <c r="J427" s="72"/>
      <c r="K427" s="66"/>
      <c r="M427" s="67" t="s">
        <v>1739</v>
      </c>
      <c r="O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73" t="str">
        <f t="shared" ref="BD427:BD434" si="17">C426</f>
        <v xml:space="preserve">Zakrývání výplní vnějších otvorů z lešení </v>
      </c>
      <c r="BE427" s="53"/>
      <c r="BF427" s="53"/>
      <c r="BG427" s="53"/>
      <c r="BH427" s="53"/>
      <c r="BI427" s="53"/>
    </row>
    <row r="428" spans="1:104" x14ac:dyDescent="0.2">
      <c r="A428" s="64"/>
      <c r="B428" s="65"/>
      <c r="C428" s="329" t="s">
        <v>1692</v>
      </c>
      <c r="D428" s="330"/>
      <c r="E428" s="103">
        <v>4.7744</v>
      </c>
      <c r="F428" s="69"/>
      <c r="G428" s="70"/>
      <c r="H428" s="71"/>
      <c r="I428" s="66"/>
      <c r="J428" s="72"/>
      <c r="K428" s="66"/>
      <c r="M428" s="67" t="s">
        <v>1692</v>
      </c>
      <c r="O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73" t="str">
        <f t="shared" si="17"/>
        <v>odečtení otvorů :1,5*1,5*11*0,6282</v>
      </c>
      <c r="BE428" s="53"/>
      <c r="BF428" s="53"/>
      <c r="BG428" s="53"/>
      <c r="BH428" s="53"/>
      <c r="BI428" s="53"/>
    </row>
    <row r="429" spans="1:104" x14ac:dyDescent="0.2">
      <c r="A429" s="64"/>
      <c r="B429" s="65"/>
      <c r="C429" s="329" t="s">
        <v>1693</v>
      </c>
      <c r="D429" s="330"/>
      <c r="E429" s="103">
        <v>2.8826999999999998</v>
      </c>
      <c r="F429" s="69"/>
      <c r="G429" s="70"/>
      <c r="H429" s="71"/>
      <c r="I429" s="66"/>
      <c r="J429" s="72"/>
      <c r="K429" s="66"/>
      <c r="M429" s="67" t="s">
        <v>1693</v>
      </c>
      <c r="O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73" t="str">
        <f t="shared" si="17"/>
        <v>1,06*2,39*3*0,6282</v>
      </c>
      <c r="BE429" s="53"/>
      <c r="BF429" s="53"/>
      <c r="BG429" s="53"/>
      <c r="BH429" s="53"/>
      <c r="BI429" s="53"/>
    </row>
    <row r="430" spans="1:104" x14ac:dyDescent="0.2">
      <c r="A430" s="64"/>
      <c r="B430" s="65"/>
      <c r="C430" s="329" t="s">
        <v>1694</v>
      </c>
      <c r="D430" s="330"/>
      <c r="E430" s="103">
        <v>1.6960999999999999</v>
      </c>
      <c r="F430" s="69"/>
      <c r="G430" s="70"/>
      <c r="H430" s="71"/>
      <c r="I430" s="66"/>
      <c r="J430" s="72"/>
      <c r="K430" s="66"/>
      <c r="M430" s="67" t="s">
        <v>1694</v>
      </c>
      <c r="O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73" t="str">
        <f t="shared" si="17"/>
        <v>0,96*2,39*2*0,6282</v>
      </c>
      <c r="BE430" s="53"/>
      <c r="BF430" s="53"/>
      <c r="BG430" s="53"/>
      <c r="BH430" s="53"/>
      <c r="BI430" s="53"/>
    </row>
    <row r="431" spans="1:104" x14ac:dyDescent="0.2">
      <c r="A431" s="64"/>
      <c r="B431" s="65"/>
      <c r="C431" s="329" t="s">
        <v>1695</v>
      </c>
      <c r="D431" s="330"/>
      <c r="E431" s="103">
        <v>1.3191999999999999</v>
      </c>
      <c r="F431" s="69"/>
      <c r="G431" s="70"/>
      <c r="H431" s="71"/>
      <c r="I431" s="66"/>
      <c r="J431" s="72"/>
      <c r="K431" s="66"/>
      <c r="M431" s="67" t="s">
        <v>1695</v>
      </c>
      <c r="O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73" t="str">
        <f t="shared" si="17"/>
        <v>0,9*1,5*2*0,6282</v>
      </c>
      <c r="BE431" s="53"/>
      <c r="BF431" s="53"/>
      <c r="BG431" s="53"/>
      <c r="BH431" s="53"/>
      <c r="BI431" s="53"/>
    </row>
    <row r="432" spans="1:104" x14ac:dyDescent="0.2">
      <c r="A432" s="64"/>
      <c r="B432" s="65"/>
      <c r="C432" s="329" t="s">
        <v>842</v>
      </c>
      <c r="D432" s="330"/>
      <c r="E432" s="103">
        <v>2.2614999999999998</v>
      </c>
      <c r="F432" s="69"/>
      <c r="G432" s="70"/>
      <c r="H432" s="71"/>
      <c r="I432" s="66"/>
      <c r="J432" s="72"/>
      <c r="K432" s="66"/>
      <c r="M432" s="67" t="s">
        <v>842</v>
      </c>
      <c r="O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73" t="str">
        <f t="shared" si="17"/>
        <v>0,7*1,5*2*0,6282</v>
      </c>
      <c r="BE432" s="53"/>
      <c r="BF432" s="53"/>
      <c r="BG432" s="53"/>
      <c r="BH432" s="53"/>
      <c r="BI432" s="53"/>
    </row>
    <row r="433" spans="1:104" x14ac:dyDescent="0.2">
      <c r="A433" s="64"/>
      <c r="B433" s="65"/>
      <c r="C433" s="329" t="s">
        <v>1696</v>
      </c>
      <c r="D433" s="330"/>
      <c r="E433" s="103">
        <v>2.2545000000000002</v>
      </c>
      <c r="F433" s="69"/>
      <c r="G433" s="70"/>
      <c r="H433" s="71"/>
      <c r="I433" s="66"/>
      <c r="J433" s="72"/>
      <c r="K433" s="66"/>
      <c r="M433" s="67" t="s">
        <v>1696</v>
      </c>
      <c r="O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73" t="str">
        <f t="shared" si="17"/>
        <v>2,4*1,5*0,6282</v>
      </c>
      <c r="BE433" s="53"/>
      <c r="BF433" s="53"/>
      <c r="BG433" s="53"/>
      <c r="BH433" s="53"/>
      <c r="BI433" s="53"/>
    </row>
    <row r="434" spans="1:104" x14ac:dyDescent="0.2">
      <c r="A434" s="64"/>
      <c r="B434" s="65"/>
      <c r="C434" s="329" t="s">
        <v>939</v>
      </c>
      <c r="D434" s="330"/>
      <c r="E434" s="103">
        <v>1.1308</v>
      </c>
      <c r="F434" s="69"/>
      <c r="G434" s="70"/>
      <c r="H434" s="71"/>
      <c r="I434" s="66"/>
      <c r="J434" s="72"/>
      <c r="K434" s="66"/>
      <c r="M434" s="67" t="s">
        <v>939</v>
      </c>
      <c r="O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73" t="str">
        <f t="shared" si="17"/>
        <v>1,65*2,175*0,6282</v>
      </c>
      <c r="BE434" s="53"/>
      <c r="BF434" s="53"/>
      <c r="BG434" s="53"/>
      <c r="BH434" s="53"/>
      <c r="BI434" s="53"/>
    </row>
    <row r="435" spans="1:104" x14ac:dyDescent="0.2">
      <c r="A435" s="74" t="s">
        <v>42</v>
      </c>
      <c r="B435" s="75" t="s">
        <v>933</v>
      </c>
      <c r="C435" s="76" t="s">
        <v>934</v>
      </c>
      <c r="D435" s="77"/>
      <c r="E435" s="78"/>
      <c r="F435" s="78"/>
      <c r="G435" s="79">
        <f>SUM(G425:G434)</f>
        <v>0</v>
      </c>
      <c r="H435" s="80"/>
      <c r="I435" s="79">
        <f>SUM(I425:I434)</f>
        <v>1.2746880000000002E-3</v>
      </c>
      <c r="J435" s="81"/>
      <c r="K435" s="79">
        <f>SUM(K425:K434)</f>
        <v>0</v>
      </c>
      <c r="O435" s="53"/>
      <c r="X435" s="82">
        <f>K435</f>
        <v>0</v>
      </c>
      <c r="Y435" s="82">
        <f>I435</f>
        <v>1.2746880000000002E-3</v>
      </c>
      <c r="Z435" s="63">
        <f>G435</f>
        <v>0</v>
      </c>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83"/>
      <c r="BB435" s="83"/>
      <c r="BC435" s="83"/>
      <c r="BD435" s="83"/>
      <c r="BE435" s="83"/>
      <c r="BF435" s="83"/>
      <c r="BG435" s="53"/>
      <c r="BH435" s="53"/>
      <c r="BI435" s="53"/>
    </row>
    <row r="436" spans="1:104" ht="14.25" customHeight="1" x14ac:dyDescent="0.2">
      <c r="A436" s="43" t="s">
        <v>38</v>
      </c>
      <c r="B436" s="44" t="s">
        <v>942</v>
      </c>
      <c r="C436" s="45" t="s">
        <v>943</v>
      </c>
      <c r="D436" s="46"/>
      <c r="E436" s="47"/>
      <c r="F436" s="47"/>
      <c r="G436" s="48"/>
      <c r="H436" s="49"/>
      <c r="I436" s="50"/>
      <c r="J436" s="51"/>
      <c r="K436" s="52"/>
      <c r="O436" s="53"/>
    </row>
    <row r="437" spans="1:104" ht="22.5" x14ac:dyDescent="0.2">
      <c r="A437" s="54">
        <v>57</v>
      </c>
      <c r="B437" s="55" t="s">
        <v>954</v>
      </c>
      <c r="C437" s="56" t="s">
        <v>1740</v>
      </c>
      <c r="D437" s="57" t="s">
        <v>70</v>
      </c>
      <c r="E437" s="100">
        <v>7.2920999999999996</v>
      </c>
      <c r="F437" s="59">
        <v>0</v>
      </c>
      <c r="G437" s="60">
        <f>E437*F437</f>
        <v>0</v>
      </c>
      <c r="H437" s="61">
        <v>1.8180000000000001</v>
      </c>
      <c r="I437" s="62">
        <f>E437*H437</f>
        <v>13.257037799999999</v>
      </c>
      <c r="J437" s="61">
        <v>0</v>
      </c>
      <c r="K437" s="62">
        <f>E437*J437</f>
        <v>0</v>
      </c>
      <c r="O437" s="53"/>
      <c r="Z437" s="53"/>
      <c r="AA437" s="53">
        <v>1</v>
      </c>
      <c r="AB437" s="53">
        <v>1</v>
      </c>
      <c r="AC437" s="53">
        <v>1</v>
      </c>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63">
        <f>G437</f>
        <v>0</v>
      </c>
      <c r="BA437" s="53"/>
      <c r="BB437" s="53"/>
      <c r="BC437" s="53"/>
      <c r="BD437" s="53"/>
      <c r="BE437" s="53"/>
      <c r="BF437" s="53"/>
      <c r="BG437" s="53"/>
      <c r="BH437" s="53"/>
      <c r="BI437" s="53"/>
      <c r="CA437" s="53">
        <v>1</v>
      </c>
      <c r="CB437" s="53">
        <v>1</v>
      </c>
      <c r="CZ437" s="16">
        <v>1</v>
      </c>
    </row>
    <row r="438" spans="1:104" x14ac:dyDescent="0.2">
      <c r="A438" s="64"/>
      <c r="B438" s="65"/>
      <c r="C438" s="329" t="s">
        <v>1741</v>
      </c>
      <c r="D438" s="330"/>
      <c r="E438" s="103">
        <v>0.97250000000000003</v>
      </c>
      <c r="F438" s="69"/>
      <c r="G438" s="70"/>
      <c r="H438" s="71"/>
      <c r="I438" s="66"/>
      <c r="J438" s="72"/>
      <c r="K438" s="66"/>
      <c r="M438" s="67" t="s">
        <v>1741</v>
      </c>
      <c r="O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73" t="str">
        <f>C437</f>
        <v>Mazanina samonivelační, tloušťka 5 - 8 cm E225, 20 MPa, anhydritová</v>
      </c>
      <c r="BE438" s="53"/>
      <c r="BF438" s="53"/>
      <c r="BG438" s="53"/>
      <c r="BH438" s="53"/>
      <c r="BI438" s="53"/>
    </row>
    <row r="439" spans="1:104" x14ac:dyDescent="0.2">
      <c r="A439" s="64"/>
      <c r="B439" s="65"/>
      <c r="C439" s="329" t="s">
        <v>1742</v>
      </c>
      <c r="D439" s="330"/>
      <c r="E439" s="103">
        <v>0.57540000000000002</v>
      </c>
      <c r="F439" s="69"/>
      <c r="G439" s="70"/>
      <c r="H439" s="71"/>
      <c r="I439" s="66"/>
      <c r="J439" s="72"/>
      <c r="K439" s="66"/>
      <c r="M439" s="67" t="s">
        <v>1742</v>
      </c>
      <c r="O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73" t="str">
        <f>C438</f>
        <v>P8:38,7*0,04*0,6282</v>
      </c>
      <c r="BE439" s="53"/>
      <c r="BF439" s="53"/>
      <c r="BG439" s="53"/>
      <c r="BH439" s="53"/>
      <c r="BI439" s="53"/>
    </row>
    <row r="440" spans="1:104" x14ac:dyDescent="0.2">
      <c r="A440" s="64"/>
      <c r="B440" s="65"/>
      <c r="C440" s="329" t="s">
        <v>1743</v>
      </c>
      <c r="D440" s="330"/>
      <c r="E440" s="103">
        <v>5.7443</v>
      </c>
      <c r="F440" s="69"/>
      <c r="G440" s="70"/>
      <c r="H440" s="71"/>
      <c r="I440" s="66"/>
      <c r="J440" s="72"/>
      <c r="K440" s="66"/>
      <c r="M440" s="67" t="s">
        <v>1743</v>
      </c>
      <c r="O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73" t="str">
        <f>C439</f>
        <v>P9:22,9*0,04*0,6282</v>
      </c>
      <c r="BE440" s="53"/>
      <c r="BF440" s="53"/>
      <c r="BG440" s="53"/>
      <c r="BH440" s="53"/>
      <c r="BI440" s="53"/>
    </row>
    <row r="441" spans="1:104" ht="33.75" x14ac:dyDescent="0.2">
      <c r="A441" s="54">
        <v>58</v>
      </c>
      <c r="B441" s="55" t="s">
        <v>1744</v>
      </c>
      <c r="C441" s="56" t="s">
        <v>1745</v>
      </c>
      <c r="D441" s="57" t="s">
        <v>41</v>
      </c>
      <c r="E441" s="100">
        <v>10.1518</v>
      </c>
      <c r="F441" s="59">
        <v>0</v>
      </c>
      <c r="G441" s="60">
        <f>E441*F441</f>
        <v>0</v>
      </c>
      <c r="H441" s="61">
        <v>8.9200000000000008E-3</v>
      </c>
      <c r="I441" s="62">
        <f>E441*H441</f>
        <v>9.0554056000000008E-2</v>
      </c>
      <c r="J441" s="61">
        <v>0</v>
      </c>
      <c r="K441" s="62">
        <f>E441*J441</f>
        <v>0</v>
      </c>
      <c r="O441" s="53"/>
      <c r="Z441" s="53"/>
      <c r="AA441" s="53">
        <v>1</v>
      </c>
      <c r="AB441" s="53">
        <v>1</v>
      </c>
      <c r="AC441" s="53">
        <v>1</v>
      </c>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63">
        <f>G441</f>
        <v>0</v>
      </c>
      <c r="BA441" s="53"/>
      <c r="BB441" s="53"/>
      <c r="BC441" s="53"/>
      <c r="BD441" s="53"/>
      <c r="BE441" s="53"/>
      <c r="BF441" s="53"/>
      <c r="BG441" s="53"/>
      <c r="BH441" s="53"/>
      <c r="BI441" s="53"/>
      <c r="CA441" s="53">
        <v>1</v>
      </c>
      <c r="CB441" s="53">
        <v>1</v>
      </c>
      <c r="CZ441" s="16">
        <v>1</v>
      </c>
    </row>
    <row r="442" spans="1:104" ht="25.5" x14ac:dyDescent="0.2">
      <c r="A442" s="64"/>
      <c r="B442" s="65"/>
      <c r="C442" s="329" t="s">
        <v>1746</v>
      </c>
      <c r="D442" s="330"/>
      <c r="E442" s="103">
        <v>2.3355999999999999</v>
      </c>
      <c r="F442" s="69"/>
      <c r="G442" s="70"/>
      <c r="H442" s="71"/>
      <c r="I442" s="66"/>
      <c r="J442" s="72"/>
      <c r="K442" s="66"/>
      <c r="M442" s="67" t="s">
        <v>1746</v>
      </c>
      <c r="O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73" t="str">
        <f>C441</f>
        <v>Samonivelační stěrka , ruč.zpracování tl.5 mm samonivelační polymercementová stěrka  20 MPa</v>
      </c>
      <c r="BE442" s="53"/>
      <c r="BF442" s="53"/>
      <c r="BG442" s="53"/>
      <c r="BH442" s="53"/>
      <c r="BI442" s="53"/>
    </row>
    <row r="443" spans="1:104" x14ac:dyDescent="0.2">
      <c r="A443" s="64"/>
      <c r="B443" s="65"/>
      <c r="C443" s="329" t="s">
        <v>1747</v>
      </c>
      <c r="D443" s="330"/>
      <c r="E443" s="103">
        <v>3.9842</v>
      </c>
      <c r="F443" s="69"/>
      <c r="G443" s="70"/>
      <c r="H443" s="71"/>
      <c r="I443" s="66"/>
      <c r="J443" s="72"/>
      <c r="K443" s="66"/>
      <c r="M443" s="67" t="s">
        <v>1747</v>
      </c>
      <c r="O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73" t="str">
        <f>C442</f>
        <v>P7 a P6:1,215*0,17*18*0,6282</v>
      </c>
      <c r="BE443" s="53"/>
      <c r="BF443" s="53"/>
      <c r="BG443" s="53"/>
      <c r="BH443" s="53"/>
      <c r="BI443" s="53"/>
    </row>
    <row r="444" spans="1:104" x14ac:dyDescent="0.2">
      <c r="A444" s="64"/>
      <c r="B444" s="65"/>
      <c r="C444" s="329" t="s">
        <v>1748</v>
      </c>
      <c r="D444" s="330"/>
      <c r="E444" s="103">
        <v>3.8319999999999999</v>
      </c>
      <c r="F444" s="69"/>
      <c r="G444" s="70"/>
      <c r="H444" s="71"/>
      <c r="I444" s="66"/>
      <c r="J444" s="72"/>
      <c r="K444" s="66"/>
      <c r="M444" s="67" t="s">
        <v>1748</v>
      </c>
      <c r="O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73" t="str">
        <f>C443</f>
        <v>1,215*0,29*18*0,6282</v>
      </c>
      <c r="BE444" s="53"/>
      <c r="BF444" s="53"/>
      <c r="BG444" s="53"/>
      <c r="BH444" s="53"/>
      <c r="BI444" s="53"/>
    </row>
    <row r="445" spans="1:104" x14ac:dyDescent="0.2">
      <c r="A445" s="54">
        <v>59</v>
      </c>
      <c r="B445" s="55" t="s">
        <v>1749</v>
      </c>
      <c r="C445" s="56" t="s">
        <v>1750</v>
      </c>
      <c r="D445" s="57" t="s">
        <v>41</v>
      </c>
      <c r="E445" s="100">
        <v>25.002400000000002</v>
      </c>
      <c r="F445" s="59">
        <v>0</v>
      </c>
      <c r="G445" s="60">
        <f>E445*F445</f>
        <v>0</v>
      </c>
      <c r="H445" s="61">
        <v>3.1E-4</v>
      </c>
      <c r="I445" s="62">
        <f>E445*H445</f>
        <v>7.7507440000000004E-3</v>
      </c>
      <c r="J445" s="61">
        <v>0</v>
      </c>
      <c r="K445" s="62">
        <f>E445*J445</f>
        <v>0</v>
      </c>
      <c r="O445" s="53"/>
      <c r="Z445" s="53"/>
      <c r="AA445" s="53">
        <v>1</v>
      </c>
      <c r="AB445" s="53">
        <v>1</v>
      </c>
      <c r="AC445" s="53">
        <v>1</v>
      </c>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63">
        <f>G445</f>
        <v>0</v>
      </c>
      <c r="BA445" s="53"/>
      <c r="BB445" s="53"/>
      <c r="BC445" s="53"/>
      <c r="BD445" s="53"/>
      <c r="BE445" s="53"/>
      <c r="BF445" s="53"/>
      <c r="BG445" s="53"/>
      <c r="BH445" s="53"/>
      <c r="BI445" s="53"/>
      <c r="CA445" s="53">
        <v>1</v>
      </c>
      <c r="CB445" s="53">
        <v>1</v>
      </c>
      <c r="CZ445" s="16">
        <v>1</v>
      </c>
    </row>
    <row r="446" spans="1:104" x14ac:dyDescent="0.2">
      <c r="A446" s="64"/>
      <c r="B446" s="65"/>
      <c r="C446" s="329" t="s">
        <v>1751</v>
      </c>
      <c r="D446" s="330"/>
      <c r="E446" s="103">
        <v>17.840900000000001</v>
      </c>
      <c r="F446" s="69"/>
      <c r="G446" s="70"/>
      <c r="H446" s="71"/>
      <c r="I446" s="66"/>
      <c r="J446" s="72"/>
      <c r="K446" s="66"/>
      <c r="M446" s="67" t="s">
        <v>1751</v>
      </c>
      <c r="O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73" t="str">
        <f>C445</f>
        <v xml:space="preserve">Kladení dlaždic 40 x 40 cm na terče plastové </v>
      </c>
      <c r="BE446" s="53"/>
      <c r="BF446" s="53"/>
      <c r="BG446" s="53"/>
      <c r="BH446" s="53"/>
      <c r="BI446" s="53"/>
    </row>
    <row r="447" spans="1:104" x14ac:dyDescent="0.2">
      <c r="A447" s="64"/>
      <c r="B447" s="65"/>
      <c r="C447" s="329" t="s">
        <v>1752</v>
      </c>
      <c r="D447" s="330"/>
      <c r="E447" s="103">
        <v>7.1615000000000002</v>
      </c>
      <c r="F447" s="69"/>
      <c r="G447" s="70"/>
      <c r="H447" s="71"/>
      <c r="I447" s="66"/>
      <c r="J447" s="72"/>
      <c r="K447" s="66"/>
      <c r="M447" s="67" t="s">
        <v>1752</v>
      </c>
      <c r="O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73" t="str">
        <f>C446</f>
        <v>P12:28,4*0,6282</v>
      </c>
      <c r="BE447" s="53"/>
      <c r="BF447" s="53"/>
      <c r="BG447" s="53"/>
      <c r="BH447" s="53"/>
      <c r="BI447" s="53"/>
    </row>
    <row r="448" spans="1:104" x14ac:dyDescent="0.2">
      <c r="A448" s="54">
        <v>60</v>
      </c>
      <c r="B448" s="55" t="s">
        <v>964</v>
      </c>
      <c r="C448" s="56" t="s">
        <v>965</v>
      </c>
      <c r="D448" s="57" t="s">
        <v>41</v>
      </c>
      <c r="E448" s="100">
        <v>182.30359999999999</v>
      </c>
      <c r="F448" s="59">
        <v>0</v>
      </c>
      <c r="G448" s="60">
        <f>E448*F448</f>
        <v>0</v>
      </c>
      <c r="H448" s="61">
        <v>0</v>
      </c>
      <c r="I448" s="62">
        <f>E448*H448</f>
        <v>0</v>
      </c>
      <c r="J448" s="61"/>
      <c r="K448" s="62">
        <f>E448*J448</f>
        <v>0</v>
      </c>
      <c r="O448" s="53"/>
      <c r="Z448" s="53"/>
      <c r="AA448" s="53">
        <v>12</v>
      </c>
      <c r="AB448" s="53">
        <v>0</v>
      </c>
      <c r="AC448" s="53">
        <v>6</v>
      </c>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63">
        <f>G448</f>
        <v>0</v>
      </c>
      <c r="BA448" s="53"/>
      <c r="BB448" s="53"/>
      <c r="BC448" s="53"/>
      <c r="BD448" s="53"/>
      <c r="BE448" s="53"/>
      <c r="BF448" s="53"/>
      <c r="BG448" s="53"/>
      <c r="BH448" s="53"/>
      <c r="BI448" s="53"/>
      <c r="CA448" s="53">
        <v>12</v>
      </c>
      <c r="CB448" s="53">
        <v>0</v>
      </c>
      <c r="CZ448" s="16">
        <v>1</v>
      </c>
    </row>
    <row r="449" spans="1:104" x14ac:dyDescent="0.2">
      <c r="A449" s="64"/>
      <c r="B449" s="65"/>
      <c r="C449" s="329" t="s">
        <v>1753</v>
      </c>
      <c r="D449" s="330"/>
      <c r="E449" s="103">
        <v>24.311299999999999</v>
      </c>
      <c r="F449" s="69"/>
      <c r="G449" s="70"/>
      <c r="H449" s="71"/>
      <c r="I449" s="66"/>
      <c r="J449" s="72"/>
      <c r="K449" s="66"/>
      <c r="M449" s="67" t="s">
        <v>1753</v>
      </c>
      <c r="O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73" t="str">
        <f>C448</f>
        <v xml:space="preserve">Separační folie M+D </v>
      </c>
      <c r="BE449" s="53"/>
      <c r="BF449" s="53"/>
      <c r="BG449" s="53"/>
      <c r="BH449" s="53"/>
      <c r="BI449" s="53"/>
    </row>
    <row r="450" spans="1:104" x14ac:dyDescent="0.2">
      <c r="A450" s="64"/>
      <c r="B450" s="65"/>
      <c r="C450" s="329" t="s">
        <v>1754</v>
      </c>
      <c r="D450" s="330"/>
      <c r="E450" s="103">
        <v>14.3858</v>
      </c>
      <c r="F450" s="69"/>
      <c r="G450" s="70"/>
      <c r="H450" s="71"/>
      <c r="I450" s="66"/>
      <c r="J450" s="72"/>
      <c r="K450" s="66"/>
      <c r="M450" s="67" t="s">
        <v>1754</v>
      </c>
      <c r="O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73" t="str">
        <f>C449</f>
        <v>P8:38,7*0,6282</v>
      </c>
      <c r="BE450" s="53"/>
      <c r="BF450" s="53"/>
      <c r="BG450" s="53"/>
      <c r="BH450" s="53"/>
      <c r="BI450" s="53"/>
    </row>
    <row r="451" spans="1:104" x14ac:dyDescent="0.2">
      <c r="A451" s="64"/>
      <c r="B451" s="65"/>
      <c r="C451" s="329" t="s">
        <v>1755</v>
      </c>
      <c r="D451" s="330"/>
      <c r="E451" s="103">
        <v>143.60650000000001</v>
      </c>
      <c r="F451" s="69"/>
      <c r="G451" s="70"/>
      <c r="H451" s="71"/>
      <c r="I451" s="66"/>
      <c r="J451" s="72"/>
      <c r="K451" s="66"/>
      <c r="M451" s="67" t="s">
        <v>1755</v>
      </c>
      <c r="O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73" t="str">
        <f>C450</f>
        <v>P9:22,9*0,6282</v>
      </c>
      <c r="BE451" s="53"/>
      <c r="BF451" s="53"/>
      <c r="BG451" s="53"/>
      <c r="BH451" s="53"/>
      <c r="BI451" s="53"/>
    </row>
    <row r="452" spans="1:104" x14ac:dyDescent="0.2">
      <c r="A452" s="54">
        <v>61</v>
      </c>
      <c r="B452" s="55" t="s">
        <v>1756</v>
      </c>
      <c r="C452" s="56" t="s">
        <v>1757</v>
      </c>
      <c r="D452" s="57" t="s">
        <v>41</v>
      </c>
      <c r="E452" s="100">
        <v>182.30359999999999</v>
      </c>
      <c r="F452" s="59">
        <v>0</v>
      </c>
      <c r="G452" s="60">
        <f>E452*F452</f>
        <v>0</v>
      </c>
      <c r="H452" s="61">
        <v>0</v>
      </c>
      <c r="I452" s="62">
        <f>E452*H452</f>
        <v>0</v>
      </c>
      <c r="J452" s="61"/>
      <c r="K452" s="62">
        <f>E452*J452</f>
        <v>0</v>
      </c>
      <c r="O452" s="53"/>
      <c r="Z452" s="53"/>
      <c r="AA452" s="53">
        <v>12</v>
      </c>
      <c r="AB452" s="53">
        <v>0</v>
      </c>
      <c r="AC452" s="53">
        <v>7</v>
      </c>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63">
        <f>G452</f>
        <v>0</v>
      </c>
      <c r="BA452" s="53"/>
      <c r="BB452" s="53"/>
      <c r="BC452" s="53"/>
      <c r="BD452" s="53"/>
      <c r="BE452" s="53"/>
      <c r="BF452" s="53"/>
      <c r="BG452" s="53"/>
      <c r="BH452" s="53"/>
      <c r="BI452" s="53"/>
      <c r="CA452" s="53">
        <v>12</v>
      </c>
      <c r="CB452" s="53">
        <v>0</v>
      </c>
      <c r="CZ452" s="16">
        <v>1</v>
      </c>
    </row>
    <row r="453" spans="1:104" x14ac:dyDescent="0.2">
      <c r="A453" s="64"/>
      <c r="B453" s="65"/>
      <c r="C453" s="329" t="s">
        <v>1753</v>
      </c>
      <c r="D453" s="330"/>
      <c r="E453" s="103">
        <v>24.311299999999999</v>
      </c>
      <c r="F453" s="69"/>
      <c r="G453" s="70"/>
      <c r="H453" s="71"/>
      <c r="I453" s="66"/>
      <c r="J453" s="72"/>
      <c r="K453" s="66"/>
      <c r="M453" s="67" t="s">
        <v>1753</v>
      </c>
      <c r="O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73" t="str">
        <f>C452</f>
        <v xml:space="preserve">Kročejová izolace  tl. M+D 30mm </v>
      </c>
      <c r="BE453" s="53"/>
      <c r="BF453" s="53"/>
      <c r="BG453" s="53"/>
      <c r="BH453" s="53"/>
      <c r="BI453" s="53"/>
    </row>
    <row r="454" spans="1:104" x14ac:dyDescent="0.2">
      <c r="A454" s="64"/>
      <c r="B454" s="65"/>
      <c r="C454" s="329" t="s">
        <v>1754</v>
      </c>
      <c r="D454" s="330"/>
      <c r="E454" s="103">
        <v>14.3858</v>
      </c>
      <c r="F454" s="69"/>
      <c r="G454" s="70"/>
      <c r="H454" s="71"/>
      <c r="I454" s="66"/>
      <c r="J454" s="72"/>
      <c r="K454" s="66"/>
      <c r="M454" s="67" t="s">
        <v>1754</v>
      </c>
      <c r="O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73" t="str">
        <f>C453</f>
        <v>P8:38,7*0,6282</v>
      </c>
      <c r="BE454" s="53"/>
      <c r="BF454" s="53"/>
      <c r="BG454" s="53"/>
      <c r="BH454" s="53"/>
      <c r="BI454" s="53"/>
    </row>
    <row r="455" spans="1:104" x14ac:dyDescent="0.2">
      <c r="A455" s="64"/>
      <c r="B455" s="65"/>
      <c r="C455" s="329" t="s">
        <v>1755</v>
      </c>
      <c r="D455" s="330"/>
      <c r="E455" s="103">
        <v>143.60650000000001</v>
      </c>
      <c r="F455" s="69"/>
      <c r="G455" s="70"/>
      <c r="H455" s="71"/>
      <c r="I455" s="66"/>
      <c r="J455" s="72"/>
      <c r="K455" s="66"/>
      <c r="M455" s="67" t="s">
        <v>1755</v>
      </c>
      <c r="O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73" t="str">
        <f>C454</f>
        <v>P9:22,9*0,6282</v>
      </c>
      <c r="BE455" s="53"/>
      <c r="BF455" s="53"/>
      <c r="BG455" s="53"/>
      <c r="BH455" s="53"/>
      <c r="BI455" s="53"/>
    </row>
    <row r="456" spans="1:104" x14ac:dyDescent="0.2">
      <c r="A456" s="54">
        <v>62</v>
      </c>
      <c r="B456" s="55" t="s">
        <v>1758</v>
      </c>
      <c r="C456" s="56" t="s">
        <v>1759</v>
      </c>
      <c r="D456" s="57" t="s">
        <v>41</v>
      </c>
      <c r="E456" s="100">
        <v>26.502500000000001</v>
      </c>
      <c r="F456" s="59">
        <v>0</v>
      </c>
      <c r="G456" s="60">
        <f>E456*F456</f>
        <v>0</v>
      </c>
      <c r="H456" s="61">
        <v>0.17299999999999999</v>
      </c>
      <c r="I456" s="62">
        <f>E456*H456</f>
        <v>4.5849324999999999</v>
      </c>
      <c r="J456" s="61"/>
      <c r="K456" s="62">
        <f>E456*J456</f>
        <v>0</v>
      </c>
      <c r="O456" s="53"/>
      <c r="Z456" s="53"/>
      <c r="AA456" s="53">
        <v>3</v>
      </c>
      <c r="AB456" s="53">
        <v>1</v>
      </c>
      <c r="AC456" s="53" t="s">
        <v>1758</v>
      </c>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63">
        <f>G456</f>
        <v>0</v>
      </c>
      <c r="BA456" s="53"/>
      <c r="BB456" s="53"/>
      <c r="BC456" s="53"/>
      <c r="BD456" s="53"/>
      <c r="BE456" s="53"/>
      <c r="BF456" s="53"/>
      <c r="BG456" s="53"/>
      <c r="BH456" s="53"/>
      <c r="BI456" s="53"/>
      <c r="CA456" s="53">
        <v>3</v>
      </c>
      <c r="CB456" s="53">
        <v>1</v>
      </c>
      <c r="CZ456" s="16">
        <v>1</v>
      </c>
    </row>
    <row r="457" spans="1:104" x14ac:dyDescent="0.2">
      <c r="A457" s="64"/>
      <c r="B457" s="65"/>
      <c r="C457" s="329" t="s">
        <v>1760</v>
      </c>
      <c r="D457" s="330"/>
      <c r="E457" s="103">
        <v>18.911300000000001</v>
      </c>
      <c r="F457" s="69"/>
      <c r="G457" s="70"/>
      <c r="H457" s="71"/>
      <c r="I457" s="66"/>
      <c r="J457" s="72"/>
      <c r="K457" s="66"/>
      <c r="M457" s="67" t="s">
        <v>1760</v>
      </c>
      <c r="O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73" t="str">
        <f>C456</f>
        <v>Dlaždice betonová 40x40x4 cm</v>
      </c>
      <c r="BE457" s="53"/>
      <c r="BF457" s="53"/>
      <c r="BG457" s="53"/>
      <c r="BH457" s="53"/>
      <c r="BI457" s="53"/>
    </row>
    <row r="458" spans="1:104" x14ac:dyDescent="0.2">
      <c r="A458" s="64"/>
      <c r="B458" s="65"/>
      <c r="C458" s="329" t="s">
        <v>1761</v>
      </c>
      <c r="D458" s="330"/>
      <c r="E458" s="103">
        <v>7.5911999999999997</v>
      </c>
      <c r="F458" s="69"/>
      <c r="G458" s="70"/>
      <c r="H458" s="71"/>
      <c r="I458" s="66"/>
      <c r="J458" s="72"/>
      <c r="K458" s="66"/>
      <c r="M458" s="67" t="s">
        <v>1761</v>
      </c>
      <c r="O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73" t="str">
        <f>C457</f>
        <v>P12:28,4*1,06*0,6282</v>
      </c>
      <c r="BE458" s="53"/>
      <c r="BF458" s="53"/>
      <c r="BG458" s="53"/>
      <c r="BH458" s="53"/>
      <c r="BI458" s="53"/>
    </row>
    <row r="459" spans="1:104" x14ac:dyDescent="0.2">
      <c r="A459" s="74" t="s">
        <v>42</v>
      </c>
      <c r="B459" s="75" t="s">
        <v>942</v>
      </c>
      <c r="C459" s="76" t="s">
        <v>943</v>
      </c>
      <c r="D459" s="77"/>
      <c r="E459" s="78"/>
      <c r="F459" s="78"/>
      <c r="G459" s="79">
        <f>SUM(G436:G458)</f>
        <v>0</v>
      </c>
      <c r="H459" s="80"/>
      <c r="I459" s="79">
        <f>SUM(I436:I458)</f>
        <v>17.940275100000001</v>
      </c>
      <c r="J459" s="81"/>
      <c r="K459" s="79">
        <f>SUM(K436:K458)</f>
        <v>0</v>
      </c>
      <c r="O459" s="53"/>
      <c r="X459" s="82">
        <f>K459</f>
        <v>0</v>
      </c>
      <c r="Y459" s="82">
        <f>I459</f>
        <v>17.940275100000001</v>
      </c>
      <c r="Z459" s="63">
        <f>G459</f>
        <v>0</v>
      </c>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83"/>
      <c r="BB459" s="83"/>
      <c r="BC459" s="83"/>
      <c r="BD459" s="83"/>
      <c r="BE459" s="83"/>
      <c r="BF459" s="83"/>
      <c r="BG459" s="53"/>
      <c r="BH459" s="53"/>
      <c r="BI459" s="53"/>
    </row>
    <row r="460" spans="1:104" ht="14.25" customHeight="1" x14ac:dyDescent="0.2">
      <c r="A460" s="43" t="s">
        <v>38</v>
      </c>
      <c r="B460" s="44" t="s">
        <v>969</v>
      </c>
      <c r="C460" s="45" t="s">
        <v>970</v>
      </c>
      <c r="D460" s="46"/>
      <c r="E460" s="47"/>
      <c r="F460" s="47"/>
      <c r="G460" s="48"/>
      <c r="H460" s="49"/>
      <c r="I460" s="50"/>
      <c r="J460" s="51"/>
      <c r="K460" s="52"/>
      <c r="O460" s="53"/>
    </row>
    <row r="461" spans="1:104" x14ac:dyDescent="0.2">
      <c r="A461" s="54">
        <v>63</v>
      </c>
      <c r="B461" s="55" t="s">
        <v>971</v>
      </c>
      <c r="C461" s="56" t="s">
        <v>972</v>
      </c>
      <c r="D461" s="57" t="s">
        <v>41</v>
      </c>
      <c r="E461" s="100">
        <v>216.72900000000001</v>
      </c>
      <c r="F461" s="59">
        <v>0</v>
      </c>
      <c r="G461" s="60">
        <f>E461*F461</f>
        <v>0</v>
      </c>
      <c r="H461" s="61">
        <v>1.58E-3</v>
      </c>
      <c r="I461" s="62">
        <f>E461*H461</f>
        <v>0.34243182000000005</v>
      </c>
      <c r="J461" s="61">
        <v>0</v>
      </c>
      <c r="K461" s="62">
        <f>E461*J461</f>
        <v>0</v>
      </c>
      <c r="O461" s="53"/>
      <c r="Z461" s="53"/>
      <c r="AA461" s="53">
        <v>1</v>
      </c>
      <c r="AB461" s="53">
        <v>1</v>
      </c>
      <c r="AC461" s="53">
        <v>1</v>
      </c>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63">
        <f>G461</f>
        <v>0</v>
      </c>
      <c r="BA461" s="53"/>
      <c r="BB461" s="53"/>
      <c r="BC461" s="53"/>
      <c r="BD461" s="53"/>
      <c r="BE461" s="53"/>
      <c r="BF461" s="53"/>
      <c r="BG461" s="53"/>
      <c r="BH461" s="53"/>
      <c r="BI461" s="53"/>
      <c r="CA461" s="53">
        <v>1</v>
      </c>
      <c r="CB461" s="53">
        <v>1</v>
      </c>
      <c r="CZ461" s="16">
        <v>1</v>
      </c>
    </row>
    <row r="462" spans="1:104" x14ac:dyDescent="0.2">
      <c r="A462" s="64"/>
      <c r="B462" s="65"/>
      <c r="C462" s="329" t="s">
        <v>1762</v>
      </c>
      <c r="D462" s="330"/>
      <c r="E462" s="103">
        <v>216.72900000000001</v>
      </c>
      <c r="F462" s="69"/>
      <c r="G462" s="70"/>
      <c r="H462" s="71"/>
      <c r="I462" s="66"/>
      <c r="J462" s="72"/>
      <c r="K462" s="66"/>
      <c r="M462" s="67" t="s">
        <v>1762</v>
      </c>
      <c r="O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73" t="str">
        <f>C461</f>
        <v xml:space="preserve">Lešení lehké pomocné, výška podlahy do 1,9 m </v>
      </c>
      <c r="BE462" s="53"/>
      <c r="BF462" s="53"/>
      <c r="BG462" s="53"/>
      <c r="BH462" s="53"/>
      <c r="BI462" s="53"/>
    </row>
    <row r="463" spans="1:104" x14ac:dyDescent="0.2">
      <c r="A463" s="74" t="s">
        <v>42</v>
      </c>
      <c r="B463" s="75" t="s">
        <v>969</v>
      </c>
      <c r="C463" s="76" t="s">
        <v>970</v>
      </c>
      <c r="D463" s="77"/>
      <c r="E463" s="78"/>
      <c r="F463" s="78"/>
      <c r="G463" s="79">
        <f>SUM(G460:G462)</f>
        <v>0</v>
      </c>
      <c r="H463" s="80"/>
      <c r="I463" s="79">
        <f>SUM(I460:I462)</f>
        <v>0.34243182000000005</v>
      </c>
      <c r="J463" s="81"/>
      <c r="K463" s="79">
        <f>SUM(K460:K462)</f>
        <v>0</v>
      </c>
      <c r="O463" s="53"/>
      <c r="X463" s="82">
        <f>K463</f>
        <v>0</v>
      </c>
      <c r="Y463" s="82">
        <f>I463</f>
        <v>0.34243182000000005</v>
      </c>
      <c r="Z463" s="63">
        <f>G463</f>
        <v>0</v>
      </c>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83"/>
      <c r="BB463" s="83"/>
      <c r="BC463" s="83"/>
      <c r="BD463" s="83"/>
      <c r="BE463" s="83"/>
      <c r="BF463" s="83"/>
      <c r="BG463" s="53"/>
      <c r="BH463" s="53"/>
      <c r="BI463" s="53"/>
    </row>
    <row r="464" spans="1:104" ht="14.25" customHeight="1" x14ac:dyDescent="0.2">
      <c r="A464" s="43" t="s">
        <v>38</v>
      </c>
      <c r="B464" s="44" t="s">
        <v>974</v>
      </c>
      <c r="C464" s="45" t="s">
        <v>975</v>
      </c>
      <c r="D464" s="46"/>
      <c r="E464" s="47"/>
      <c r="F464" s="47"/>
      <c r="G464" s="48"/>
      <c r="H464" s="49"/>
      <c r="I464" s="50"/>
      <c r="J464" s="51"/>
      <c r="K464" s="52"/>
      <c r="O464" s="53"/>
    </row>
    <row r="465" spans="1:104" x14ac:dyDescent="0.2">
      <c r="A465" s="54">
        <v>64</v>
      </c>
      <c r="B465" s="55" t="s">
        <v>976</v>
      </c>
      <c r="C465" s="56" t="s">
        <v>977</v>
      </c>
      <c r="D465" s="57" t="s">
        <v>281</v>
      </c>
      <c r="E465" s="100">
        <v>3.141</v>
      </c>
      <c r="F465" s="59">
        <v>0</v>
      </c>
      <c r="G465" s="60">
        <f>E465*F465</f>
        <v>0</v>
      </c>
      <c r="H465" s="61">
        <v>0</v>
      </c>
      <c r="I465" s="62">
        <f>E465*H465</f>
        <v>0</v>
      </c>
      <c r="J465" s="61">
        <v>0</v>
      </c>
      <c r="K465" s="62">
        <f>E465*J465</f>
        <v>0</v>
      </c>
      <c r="O465" s="53"/>
      <c r="Z465" s="53"/>
      <c r="AA465" s="53">
        <v>1</v>
      </c>
      <c r="AB465" s="53">
        <v>1</v>
      </c>
      <c r="AC465" s="53">
        <v>1</v>
      </c>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63">
        <f>G465</f>
        <v>0</v>
      </c>
      <c r="BA465" s="53"/>
      <c r="BB465" s="53"/>
      <c r="BC465" s="53"/>
      <c r="BD465" s="53"/>
      <c r="BE465" s="53"/>
      <c r="BF465" s="53"/>
      <c r="BG465" s="53"/>
      <c r="BH465" s="53"/>
      <c r="BI465" s="53"/>
      <c r="CA465" s="53">
        <v>1</v>
      </c>
      <c r="CB465" s="53">
        <v>1</v>
      </c>
      <c r="CZ465" s="16">
        <v>1</v>
      </c>
    </row>
    <row r="466" spans="1:104" x14ac:dyDescent="0.2">
      <c r="A466" s="64"/>
      <c r="B466" s="65"/>
      <c r="C466" s="326" t="s">
        <v>186</v>
      </c>
      <c r="D466" s="327"/>
      <c r="E466" s="327"/>
      <c r="F466" s="327"/>
      <c r="G466" s="328"/>
      <c r="I466" s="66"/>
      <c r="K466" s="66"/>
      <c r="L466" s="67" t="s">
        <v>186</v>
      </c>
      <c r="O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c r="BF466" s="53"/>
      <c r="BG466" s="53"/>
      <c r="BH466" s="53"/>
      <c r="BI466" s="53"/>
    </row>
    <row r="467" spans="1:104" x14ac:dyDescent="0.2">
      <c r="A467" s="64"/>
      <c r="B467" s="65"/>
      <c r="C467" s="329" t="s">
        <v>295</v>
      </c>
      <c r="D467" s="330"/>
      <c r="E467" s="103">
        <v>3.141</v>
      </c>
      <c r="F467" s="69"/>
      <c r="G467" s="70"/>
      <c r="H467" s="71"/>
      <c r="I467" s="66"/>
      <c r="J467" s="72"/>
      <c r="K467" s="66"/>
      <c r="M467" s="67" t="s">
        <v>295</v>
      </c>
      <c r="O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73" t="str">
        <f>C466</f>
        <v xml:space="preserve">předpoklad </v>
      </c>
      <c r="BE467" s="53"/>
      <c r="BF467" s="53"/>
      <c r="BG467" s="53"/>
      <c r="BH467" s="53"/>
      <c r="BI467" s="53"/>
    </row>
    <row r="468" spans="1:104" x14ac:dyDescent="0.2">
      <c r="A468" s="54">
        <v>65</v>
      </c>
      <c r="B468" s="55" t="s">
        <v>983</v>
      </c>
      <c r="C468" s="56" t="s">
        <v>984</v>
      </c>
      <c r="D468" s="57" t="s">
        <v>41</v>
      </c>
      <c r="E468" s="100">
        <v>216.72900000000001</v>
      </c>
      <c r="F468" s="59">
        <v>0</v>
      </c>
      <c r="G468" s="60">
        <f>E468*F468</f>
        <v>0</v>
      </c>
      <c r="H468" s="61">
        <v>4.0000000000000003E-5</v>
      </c>
      <c r="I468" s="62">
        <f>E468*H468</f>
        <v>8.6691600000000004E-3</v>
      </c>
      <c r="J468" s="61">
        <v>0</v>
      </c>
      <c r="K468" s="62">
        <f>E468*J468</f>
        <v>0</v>
      </c>
      <c r="O468" s="53"/>
      <c r="Z468" s="53"/>
      <c r="AA468" s="53">
        <v>1</v>
      </c>
      <c r="AB468" s="53">
        <v>1</v>
      </c>
      <c r="AC468" s="53">
        <v>1</v>
      </c>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63">
        <f>G468</f>
        <v>0</v>
      </c>
      <c r="BA468" s="53"/>
      <c r="BB468" s="53"/>
      <c r="BC468" s="53"/>
      <c r="BD468" s="53"/>
      <c r="BE468" s="53"/>
      <c r="BF468" s="53"/>
      <c r="BG468" s="53"/>
      <c r="BH468" s="53"/>
      <c r="BI468" s="53"/>
      <c r="CA468" s="53">
        <v>1</v>
      </c>
      <c r="CB468" s="53">
        <v>1</v>
      </c>
      <c r="CZ468" s="16">
        <v>1</v>
      </c>
    </row>
    <row r="469" spans="1:104" x14ac:dyDescent="0.2">
      <c r="A469" s="64"/>
      <c r="B469" s="65"/>
      <c r="C469" s="329" t="s">
        <v>1762</v>
      </c>
      <c r="D469" s="330"/>
      <c r="E469" s="103">
        <v>216.72900000000001</v>
      </c>
      <c r="F469" s="69"/>
      <c r="G469" s="70"/>
      <c r="H469" s="71"/>
      <c r="I469" s="66"/>
      <c r="J469" s="72"/>
      <c r="K469" s="66"/>
      <c r="M469" s="67" t="s">
        <v>1762</v>
      </c>
      <c r="O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73" t="str">
        <f>C468</f>
        <v xml:space="preserve">Vyčištění budov o výšce podlaží do 4 m </v>
      </c>
      <c r="BE469" s="53"/>
      <c r="BF469" s="53"/>
      <c r="BG469" s="53"/>
      <c r="BH469" s="53"/>
      <c r="BI469" s="53"/>
    </row>
    <row r="470" spans="1:104" ht="22.5" x14ac:dyDescent="0.2">
      <c r="A470" s="54">
        <v>66</v>
      </c>
      <c r="B470" s="55" t="s">
        <v>1763</v>
      </c>
      <c r="C470" s="56" t="s">
        <v>1764</v>
      </c>
      <c r="D470" s="57" t="s">
        <v>41</v>
      </c>
      <c r="E470" s="100">
        <v>111.4474</v>
      </c>
      <c r="F470" s="59">
        <v>0</v>
      </c>
      <c r="G470" s="60">
        <f>E470*F470</f>
        <v>0</v>
      </c>
      <c r="H470" s="61">
        <v>1.0000000000000001E-5</v>
      </c>
      <c r="I470" s="62">
        <f>E470*H470</f>
        <v>1.1144740000000001E-3</v>
      </c>
      <c r="J470" s="61"/>
      <c r="K470" s="62">
        <f>E470*J470</f>
        <v>0</v>
      </c>
      <c r="O470" s="53"/>
      <c r="Z470" s="53"/>
      <c r="AA470" s="53">
        <v>12</v>
      </c>
      <c r="AB470" s="53">
        <v>0</v>
      </c>
      <c r="AC470" s="53">
        <v>8</v>
      </c>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63">
        <f>G470</f>
        <v>0</v>
      </c>
      <c r="BA470" s="53"/>
      <c r="BB470" s="53"/>
      <c r="BC470" s="53"/>
      <c r="BD470" s="53"/>
      <c r="BE470" s="53"/>
      <c r="BF470" s="53"/>
      <c r="BG470" s="53"/>
      <c r="BH470" s="53"/>
      <c r="BI470" s="53"/>
      <c r="CA470" s="53">
        <v>12</v>
      </c>
      <c r="CB470" s="53">
        <v>0</v>
      </c>
      <c r="CZ470" s="16">
        <v>1</v>
      </c>
    </row>
    <row r="471" spans="1:104" x14ac:dyDescent="0.2">
      <c r="A471" s="64"/>
      <c r="B471" s="65"/>
      <c r="C471" s="329" t="s">
        <v>1739</v>
      </c>
      <c r="D471" s="330"/>
      <c r="E471" s="103">
        <v>15.548</v>
      </c>
      <c r="F471" s="69"/>
      <c r="G471" s="70"/>
      <c r="H471" s="71"/>
      <c r="I471" s="66"/>
      <c r="J471" s="72"/>
      <c r="K471" s="66"/>
      <c r="M471" s="67" t="s">
        <v>1739</v>
      </c>
      <c r="O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73" t="str">
        <f t="shared" ref="BD471:BD501" si="18">C470</f>
        <v xml:space="preserve">Čištění mytím vnějších a vnitřn ploch oken a dveří </v>
      </c>
      <c r="BE471" s="53"/>
      <c r="BF471" s="53"/>
      <c r="BG471" s="53"/>
      <c r="BH471" s="53"/>
      <c r="BI471" s="53"/>
    </row>
    <row r="472" spans="1:104" x14ac:dyDescent="0.2">
      <c r="A472" s="64"/>
      <c r="B472" s="65"/>
      <c r="C472" s="329" t="s">
        <v>1692</v>
      </c>
      <c r="D472" s="330"/>
      <c r="E472" s="103">
        <v>4.7744</v>
      </c>
      <c r="F472" s="69"/>
      <c r="G472" s="70"/>
      <c r="H472" s="71"/>
      <c r="I472" s="66"/>
      <c r="J472" s="72"/>
      <c r="K472" s="66"/>
      <c r="M472" s="67" t="s">
        <v>1692</v>
      </c>
      <c r="O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73" t="str">
        <f t="shared" si="18"/>
        <v>odečtení otvorů :1,5*1,5*11*0,6282</v>
      </c>
      <c r="BE472" s="53"/>
      <c r="BF472" s="53"/>
      <c r="BG472" s="53"/>
      <c r="BH472" s="53"/>
      <c r="BI472" s="53"/>
    </row>
    <row r="473" spans="1:104" x14ac:dyDescent="0.2">
      <c r="A473" s="64"/>
      <c r="B473" s="65"/>
      <c r="C473" s="329" t="s">
        <v>1693</v>
      </c>
      <c r="D473" s="330"/>
      <c r="E473" s="103">
        <v>2.8826999999999998</v>
      </c>
      <c r="F473" s="69"/>
      <c r="G473" s="70"/>
      <c r="H473" s="71"/>
      <c r="I473" s="66"/>
      <c r="J473" s="72"/>
      <c r="K473" s="66"/>
      <c r="M473" s="67" t="s">
        <v>1693</v>
      </c>
      <c r="O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73" t="str">
        <f t="shared" si="18"/>
        <v>1,06*2,39*3*0,6282</v>
      </c>
      <c r="BE473" s="53"/>
      <c r="BF473" s="53"/>
      <c r="BG473" s="53"/>
      <c r="BH473" s="53"/>
      <c r="BI473" s="53"/>
    </row>
    <row r="474" spans="1:104" x14ac:dyDescent="0.2">
      <c r="A474" s="64"/>
      <c r="B474" s="65"/>
      <c r="C474" s="329" t="s">
        <v>1694</v>
      </c>
      <c r="D474" s="330"/>
      <c r="E474" s="103">
        <v>1.6960999999999999</v>
      </c>
      <c r="F474" s="69"/>
      <c r="G474" s="70"/>
      <c r="H474" s="71"/>
      <c r="I474" s="66"/>
      <c r="J474" s="72"/>
      <c r="K474" s="66"/>
      <c r="M474" s="67" t="s">
        <v>1694</v>
      </c>
      <c r="O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73" t="str">
        <f t="shared" si="18"/>
        <v>0,96*2,39*2*0,6282</v>
      </c>
      <c r="BE474" s="53"/>
      <c r="BF474" s="53"/>
      <c r="BG474" s="53"/>
      <c r="BH474" s="53"/>
      <c r="BI474" s="53"/>
    </row>
    <row r="475" spans="1:104" x14ac:dyDescent="0.2">
      <c r="A475" s="64"/>
      <c r="B475" s="65"/>
      <c r="C475" s="329" t="s">
        <v>1695</v>
      </c>
      <c r="D475" s="330"/>
      <c r="E475" s="103">
        <v>1.3191999999999999</v>
      </c>
      <c r="F475" s="69"/>
      <c r="G475" s="70"/>
      <c r="H475" s="71"/>
      <c r="I475" s="66"/>
      <c r="J475" s="72"/>
      <c r="K475" s="66"/>
      <c r="M475" s="67" t="s">
        <v>1695</v>
      </c>
      <c r="O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73" t="str">
        <f t="shared" si="18"/>
        <v>0,9*1,5*2*0,6282</v>
      </c>
      <c r="BE475" s="53"/>
      <c r="BF475" s="53"/>
      <c r="BG475" s="53"/>
      <c r="BH475" s="53"/>
      <c r="BI475" s="53"/>
    </row>
    <row r="476" spans="1:104" x14ac:dyDescent="0.2">
      <c r="A476" s="64"/>
      <c r="B476" s="65"/>
      <c r="C476" s="329" t="s">
        <v>842</v>
      </c>
      <c r="D476" s="330"/>
      <c r="E476" s="103">
        <v>2.2614999999999998</v>
      </c>
      <c r="F476" s="69"/>
      <c r="G476" s="70"/>
      <c r="H476" s="71"/>
      <c r="I476" s="66"/>
      <c r="J476" s="72"/>
      <c r="K476" s="66"/>
      <c r="M476" s="67" t="s">
        <v>842</v>
      </c>
      <c r="O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73" t="str">
        <f t="shared" si="18"/>
        <v>0,7*1,5*2*0,6282</v>
      </c>
      <c r="BE476" s="53"/>
      <c r="BF476" s="53"/>
      <c r="BG476" s="53"/>
      <c r="BH476" s="53"/>
      <c r="BI476" s="53"/>
    </row>
    <row r="477" spans="1:104" x14ac:dyDescent="0.2">
      <c r="A477" s="64"/>
      <c r="B477" s="65"/>
      <c r="C477" s="329" t="s">
        <v>1696</v>
      </c>
      <c r="D477" s="330"/>
      <c r="E477" s="103">
        <v>2.2545000000000002</v>
      </c>
      <c r="F477" s="69"/>
      <c r="G477" s="70"/>
      <c r="H477" s="71"/>
      <c r="I477" s="66"/>
      <c r="J477" s="72"/>
      <c r="K477" s="66"/>
      <c r="M477" s="67" t="s">
        <v>1696</v>
      </c>
      <c r="O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73" t="str">
        <f t="shared" si="18"/>
        <v>2,4*1,5*0,6282</v>
      </c>
      <c r="BE477" s="53"/>
      <c r="BF477" s="53"/>
      <c r="BG477" s="53"/>
      <c r="BH477" s="53"/>
      <c r="BI477" s="53"/>
    </row>
    <row r="478" spans="1:104" x14ac:dyDescent="0.2">
      <c r="A478" s="64"/>
      <c r="B478" s="65"/>
      <c r="C478" s="329" t="s">
        <v>939</v>
      </c>
      <c r="D478" s="330"/>
      <c r="E478" s="103">
        <v>1.1308</v>
      </c>
      <c r="F478" s="69"/>
      <c r="G478" s="70"/>
      <c r="H478" s="71"/>
      <c r="I478" s="66"/>
      <c r="J478" s="72"/>
      <c r="K478" s="66"/>
      <c r="M478" s="67" t="s">
        <v>939</v>
      </c>
      <c r="O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73" t="str">
        <f t="shared" si="18"/>
        <v>1,65*2,175*0,6282</v>
      </c>
      <c r="BE478" s="53"/>
      <c r="BF478" s="53"/>
      <c r="BG478" s="53"/>
      <c r="BH478" s="53"/>
      <c r="BI478" s="53"/>
    </row>
    <row r="479" spans="1:104" x14ac:dyDescent="0.2">
      <c r="A479" s="64"/>
      <c r="B479" s="65"/>
      <c r="C479" s="329" t="s">
        <v>1691</v>
      </c>
      <c r="D479" s="330"/>
      <c r="E479" s="103">
        <v>15.548</v>
      </c>
      <c r="F479" s="69"/>
      <c r="G479" s="70"/>
      <c r="H479" s="71"/>
      <c r="I479" s="66"/>
      <c r="J479" s="72"/>
      <c r="K479" s="66"/>
      <c r="M479" s="67" t="s">
        <v>1691</v>
      </c>
      <c r="O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73" t="str">
        <f t="shared" si="18"/>
        <v>1,2*1,5*0,6282</v>
      </c>
      <c r="BE479" s="53"/>
      <c r="BF479" s="53"/>
      <c r="BG479" s="53"/>
      <c r="BH479" s="53"/>
      <c r="BI479" s="53"/>
    </row>
    <row r="480" spans="1:104" x14ac:dyDescent="0.2">
      <c r="A480" s="64"/>
      <c r="B480" s="65"/>
      <c r="C480" s="329" t="s">
        <v>1692</v>
      </c>
      <c r="D480" s="330"/>
      <c r="E480" s="103">
        <v>4.7744</v>
      </c>
      <c r="F480" s="69"/>
      <c r="G480" s="70"/>
      <c r="H480" s="71"/>
      <c r="I480" s="66"/>
      <c r="J480" s="72"/>
      <c r="K480" s="66"/>
      <c r="M480" s="67" t="s">
        <v>1692</v>
      </c>
      <c r="O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73" t="str">
        <f t="shared" si="18"/>
        <v>1,5*1,5*11*0,6282</v>
      </c>
      <c r="BE480" s="53"/>
      <c r="BF480" s="53"/>
      <c r="BG480" s="53"/>
      <c r="BH480" s="53"/>
      <c r="BI480" s="53"/>
    </row>
    <row r="481" spans="1:61" x14ac:dyDescent="0.2">
      <c r="A481" s="64"/>
      <c r="B481" s="65"/>
      <c r="C481" s="329" t="s">
        <v>1693</v>
      </c>
      <c r="D481" s="330"/>
      <c r="E481" s="103">
        <v>2.8826999999999998</v>
      </c>
      <c r="F481" s="69"/>
      <c r="G481" s="70"/>
      <c r="H481" s="71"/>
      <c r="I481" s="66"/>
      <c r="J481" s="72"/>
      <c r="K481" s="66"/>
      <c r="M481" s="67" t="s">
        <v>1693</v>
      </c>
      <c r="O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73" t="str">
        <f t="shared" si="18"/>
        <v>1,06*2,39*3*0,6282</v>
      </c>
      <c r="BE481" s="53"/>
      <c r="BF481" s="53"/>
      <c r="BG481" s="53"/>
      <c r="BH481" s="53"/>
      <c r="BI481" s="53"/>
    </row>
    <row r="482" spans="1:61" x14ac:dyDescent="0.2">
      <c r="A482" s="64"/>
      <c r="B482" s="65"/>
      <c r="C482" s="329" t="s">
        <v>1694</v>
      </c>
      <c r="D482" s="330"/>
      <c r="E482" s="103">
        <v>1.6960999999999999</v>
      </c>
      <c r="F482" s="69"/>
      <c r="G482" s="70"/>
      <c r="H482" s="71"/>
      <c r="I482" s="66"/>
      <c r="J482" s="72"/>
      <c r="K482" s="66"/>
      <c r="M482" s="67" t="s">
        <v>1694</v>
      </c>
      <c r="O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73" t="str">
        <f t="shared" si="18"/>
        <v>0,96*2,39*2*0,6282</v>
      </c>
      <c r="BE482" s="53"/>
      <c r="BF482" s="53"/>
      <c r="BG482" s="53"/>
      <c r="BH482" s="53"/>
      <c r="BI482" s="53"/>
    </row>
    <row r="483" spans="1:61" x14ac:dyDescent="0.2">
      <c r="A483" s="64"/>
      <c r="B483" s="65"/>
      <c r="C483" s="329" t="s">
        <v>1695</v>
      </c>
      <c r="D483" s="330"/>
      <c r="E483" s="103">
        <v>1.3191999999999999</v>
      </c>
      <c r="F483" s="69"/>
      <c r="G483" s="70"/>
      <c r="H483" s="71"/>
      <c r="I483" s="66"/>
      <c r="J483" s="72"/>
      <c r="K483" s="66"/>
      <c r="M483" s="67" t="s">
        <v>1695</v>
      </c>
      <c r="O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73" t="str">
        <f t="shared" si="18"/>
        <v>0,9*1,5*2*0,6282</v>
      </c>
      <c r="BE483" s="53"/>
      <c r="BF483" s="53"/>
      <c r="BG483" s="53"/>
      <c r="BH483" s="53"/>
      <c r="BI483" s="53"/>
    </row>
    <row r="484" spans="1:61" x14ac:dyDescent="0.2">
      <c r="A484" s="64"/>
      <c r="B484" s="65"/>
      <c r="C484" s="329" t="s">
        <v>842</v>
      </c>
      <c r="D484" s="330"/>
      <c r="E484" s="103">
        <v>2.2614999999999998</v>
      </c>
      <c r="F484" s="69"/>
      <c r="G484" s="70"/>
      <c r="H484" s="71"/>
      <c r="I484" s="66"/>
      <c r="J484" s="72"/>
      <c r="K484" s="66"/>
      <c r="M484" s="67" t="s">
        <v>842</v>
      </c>
      <c r="O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73" t="str">
        <f t="shared" si="18"/>
        <v>0,7*1,5*2*0,6282</v>
      </c>
      <c r="BE484" s="53"/>
      <c r="BF484" s="53"/>
      <c r="BG484" s="53"/>
      <c r="BH484" s="53"/>
      <c r="BI484" s="53"/>
    </row>
    <row r="485" spans="1:61" x14ac:dyDescent="0.2">
      <c r="A485" s="64"/>
      <c r="B485" s="65"/>
      <c r="C485" s="329" t="s">
        <v>1696</v>
      </c>
      <c r="D485" s="330"/>
      <c r="E485" s="103">
        <v>2.2545000000000002</v>
      </c>
      <c r="F485" s="69"/>
      <c r="G485" s="70"/>
      <c r="H485" s="71"/>
      <c r="I485" s="66"/>
      <c r="J485" s="72"/>
      <c r="K485" s="66"/>
      <c r="M485" s="67" t="s">
        <v>1696</v>
      </c>
      <c r="O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73" t="str">
        <f t="shared" si="18"/>
        <v>2,4*1,5*0,6282</v>
      </c>
      <c r="BE485" s="53"/>
      <c r="BF485" s="53"/>
      <c r="BG485" s="53"/>
      <c r="BH485" s="53"/>
      <c r="BI485" s="53"/>
    </row>
    <row r="486" spans="1:61" x14ac:dyDescent="0.2">
      <c r="A486" s="64"/>
      <c r="B486" s="65"/>
      <c r="C486" s="329" t="s">
        <v>939</v>
      </c>
      <c r="D486" s="330"/>
      <c r="E486" s="103">
        <v>1.1308</v>
      </c>
      <c r="F486" s="69"/>
      <c r="G486" s="70"/>
      <c r="H486" s="71"/>
      <c r="I486" s="66"/>
      <c r="J486" s="72"/>
      <c r="K486" s="66"/>
      <c r="M486" s="67" t="s">
        <v>939</v>
      </c>
      <c r="O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73" t="str">
        <f t="shared" si="18"/>
        <v>1,65*2,175*0,6282</v>
      </c>
      <c r="BE486" s="53"/>
      <c r="BF486" s="53"/>
      <c r="BG486" s="53"/>
      <c r="BH486" s="53"/>
      <c r="BI486" s="53"/>
    </row>
    <row r="487" spans="1:61" x14ac:dyDescent="0.2">
      <c r="A487" s="64"/>
      <c r="B487" s="65"/>
      <c r="C487" s="329" t="s">
        <v>1697</v>
      </c>
      <c r="D487" s="330"/>
      <c r="E487" s="103">
        <v>2.5379</v>
      </c>
      <c r="F487" s="69"/>
      <c r="G487" s="70"/>
      <c r="H487" s="71"/>
      <c r="I487" s="66"/>
      <c r="J487" s="72"/>
      <c r="K487" s="66"/>
      <c r="M487" s="67" t="s">
        <v>1697</v>
      </c>
      <c r="O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73" t="str">
        <f t="shared" si="18"/>
        <v>1,2*1,5*0,6282</v>
      </c>
      <c r="BE487" s="53"/>
      <c r="BF487" s="53"/>
      <c r="BG487" s="53"/>
      <c r="BH487" s="53"/>
      <c r="BI487" s="53"/>
    </row>
    <row r="488" spans="1:61" x14ac:dyDescent="0.2">
      <c r="A488" s="64"/>
      <c r="B488" s="65"/>
      <c r="C488" s="329" t="s">
        <v>1698</v>
      </c>
      <c r="D488" s="330"/>
      <c r="E488" s="103">
        <v>6.8524000000000003</v>
      </c>
      <c r="F488" s="69"/>
      <c r="G488" s="70"/>
      <c r="H488" s="71"/>
      <c r="I488" s="66"/>
      <c r="J488" s="72"/>
      <c r="K488" s="66"/>
      <c r="M488" s="67" t="s">
        <v>1698</v>
      </c>
      <c r="O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73" t="str">
        <f t="shared" si="18"/>
        <v>224-229:1*2,02*2*0,6282</v>
      </c>
      <c r="BE488" s="53"/>
      <c r="BF488" s="53"/>
      <c r="BG488" s="53"/>
      <c r="BH488" s="53"/>
      <c r="BI488" s="53"/>
    </row>
    <row r="489" spans="1:61" x14ac:dyDescent="0.2">
      <c r="A489" s="64"/>
      <c r="B489" s="65"/>
      <c r="C489" s="329" t="s">
        <v>1699</v>
      </c>
      <c r="D489" s="330"/>
      <c r="E489" s="103">
        <v>4.0606999999999998</v>
      </c>
      <c r="F489" s="69"/>
      <c r="G489" s="70"/>
      <c r="H489" s="71"/>
      <c r="I489" s="66"/>
      <c r="J489" s="72"/>
      <c r="K489" s="66"/>
      <c r="M489" s="67" t="s">
        <v>1699</v>
      </c>
      <c r="O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73" t="str">
        <f t="shared" si="18"/>
        <v>0,9*2,02*2*3*0,6282</v>
      </c>
      <c r="BE489" s="53"/>
      <c r="BF489" s="53"/>
      <c r="BG489" s="53"/>
      <c r="BH489" s="53"/>
      <c r="BI489" s="53"/>
    </row>
    <row r="490" spans="1:61" x14ac:dyDescent="0.2">
      <c r="A490" s="64"/>
      <c r="B490" s="65"/>
      <c r="C490" s="329" t="s">
        <v>1700</v>
      </c>
      <c r="D490" s="330"/>
      <c r="E490" s="103">
        <v>2.5379</v>
      </c>
      <c r="F490" s="69"/>
      <c r="G490" s="70"/>
      <c r="H490" s="71"/>
      <c r="I490" s="66"/>
      <c r="J490" s="72"/>
      <c r="K490" s="66"/>
      <c r="M490" s="67" t="s">
        <v>1700</v>
      </c>
      <c r="O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73" t="str">
        <f t="shared" si="18"/>
        <v>0,8*2,02*2*2*0,6282</v>
      </c>
      <c r="BE490" s="53"/>
      <c r="BF490" s="53"/>
      <c r="BG490" s="53"/>
      <c r="BH490" s="53"/>
      <c r="BI490" s="53"/>
    </row>
    <row r="491" spans="1:61" x14ac:dyDescent="0.2">
      <c r="A491" s="64"/>
      <c r="B491" s="65"/>
      <c r="C491" s="329" t="s">
        <v>860</v>
      </c>
      <c r="D491" s="330"/>
      <c r="E491" s="103">
        <v>2.2841</v>
      </c>
      <c r="F491" s="69"/>
      <c r="G491" s="70"/>
      <c r="H491" s="71"/>
      <c r="I491" s="66"/>
      <c r="J491" s="72"/>
      <c r="K491" s="66"/>
      <c r="M491" s="67" t="s">
        <v>860</v>
      </c>
      <c r="O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73" t="str">
        <f t="shared" si="18"/>
        <v>219-221:1*2,02*2*0,6282</v>
      </c>
      <c r="BE491" s="53"/>
      <c r="BF491" s="53"/>
      <c r="BG491" s="53"/>
      <c r="BH491" s="53"/>
      <c r="BI491" s="53"/>
    </row>
    <row r="492" spans="1:61" x14ac:dyDescent="0.2">
      <c r="A492" s="64"/>
      <c r="B492" s="65"/>
      <c r="C492" s="329" t="s">
        <v>1701</v>
      </c>
      <c r="D492" s="330"/>
      <c r="E492" s="103">
        <v>2.0303</v>
      </c>
      <c r="F492" s="69"/>
      <c r="G492" s="70"/>
      <c r="H492" s="71"/>
      <c r="I492" s="66"/>
      <c r="J492" s="72"/>
      <c r="K492" s="66"/>
      <c r="M492" s="67" t="s">
        <v>1701</v>
      </c>
      <c r="O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73" t="str">
        <f t="shared" si="18"/>
        <v>0,9*2,02*2*0,6282</v>
      </c>
      <c r="BE492" s="53"/>
      <c r="BF492" s="53"/>
      <c r="BG492" s="53"/>
      <c r="BH492" s="53"/>
      <c r="BI492" s="53"/>
    </row>
    <row r="493" spans="1:61" x14ac:dyDescent="0.2">
      <c r="A493" s="64"/>
      <c r="B493" s="65"/>
      <c r="C493" s="329" t="s">
        <v>1702</v>
      </c>
      <c r="D493" s="330"/>
      <c r="E493" s="103">
        <v>2.5379</v>
      </c>
      <c r="F493" s="69"/>
      <c r="G493" s="70"/>
      <c r="H493" s="71"/>
      <c r="I493" s="66"/>
      <c r="J493" s="72"/>
      <c r="K493" s="66"/>
      <c r="M493" s="67" t="s">
        <v>1702</v>
      </c>
      <c r="O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73" t="str">
        <f t="shared" si="18"/>
        <v>0,8*2,02*2*0,6282</v>
      </c>
      <c r="BE493" s="53"/>
      <c r="BF493" s="53"/>
      <c r="BG493" s="53"/>
      <c r="BH493" s="53"/>
      <c r="BI493" s="53"/>
    </row>
    <row r="494" spans="1:61" x14ac:dyDescent="0.2">
      <c r="A494" s="64"/>
      <c r="B494" s="65"/>
      <c r="C494" s="329" t="s">
        <v>1703</v>
      </c>
      <c r="D494" s="330"/>
      <c r="E494" s="103">
        <v>4.5682999999999998</v>
      </c>
      <c r="F494" s="69"/>
      <c r="G494" s="70"/>
      <c r="H494" s="71"/>
      <c r="I494" s="66"/>
      <c r="J494" s="72"/>
      <c r="K494" s="66"/>
      <c r="M494" s="67" t="s">
        <v>1703</v>
      </c>
      <c r="O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73" t="str">
        <f t="shared" si="18"/>
        <v>214-217:1*2,02*2*0,6282</v>
      </c>
      <c r="BE494" s="53"/>
      <c r="BF494" s="53"/>
      <c r="BG494" s="53"/>
      <c r="BH494" s="53"/>
      <c r="BI494" s="53"/>
    </row>
    <row r="495" spans="1:61" x14ac:dyDescent="0.2">
      <c r="A495" s="64"/>
      <c r="B495" s="65"/>
      <c r="C495" s="329" t="s">
        <v>1701</v>
      </c>
      <c r="D495" s="330"/>
      <c r="E495" s="103">
        <v>2.0303</v>
      </c>
      <c r="F495" s="69"/>
      <c r="G495" s="70"/>
      <c r="H495" s="71"/>
      <c r="I495" s="66"/>
      <c r="J495" s="72"/>
      <c r="K495" s="66"/>
      <c r="M495" s="67" t="s">
        <v>1701</v>
      </c>
      <c r="O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73" t="str">
        <f t="shared" si="18"/>
        <v>0,9*2,02*2*2*0,6282</v>
      </c>
      <c r="BE495" s="53"/>
      <c r="BF495" s="53"/>
      <c r="BG495" s="53"/>
      <c r="BH495" s="53"/>
      <c r="BI495" s="53"/>
    </row>
    <row r="496" spans="1:61" x14ac:dyDescent="0.2">
      <c r="A496" s="64"/>
      <c r="B496" s="65"/>
      <c r="C496" s="329" t="s">
        <v>1704</v>
      </c>
      <c r="D496" s="330"/>
      <c r="E496" s="103">
        <v>2.5379</v>
      </c>
      <c r="F496" s="69"/>
      <c r="G496" s="70"/>
      <c r="H496" s="71"/>
      <c r="I496" s="66"/>
      <c r="J496" s="72"/>
      <c r="K496" s="66"/>
      <c r="M496" s="67" t="s">
        <v>1704</v>
      </c>
      <c r="O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73" t="str">
        <f t="shared" si="18"/>
        <v>0,8*2,02*2*0,6282</v>
      </c>
      <c r="BE496" s="53"/>
      <c r="BF496" s="53"/>
      <c r="BG496" s="53"/>
      <c r="BH496" s="53"/>
      <c r="BI496" s="53"/>
    </row>
    <row r="497" spans="1:104" x14ac:dyDescent="0.2">
      <c r="A497" s="64"/>
      <c r="B497" s="65"/>
      <c r="C497" s="329" t="s">
        <v>1703</v>
      </c>
      <c r="D497" s="330"/>
      <c r="E497" s="103">
        <v>4.5682999999999998</v>
      </c>
      <c r="F497" s="69"/>
      <c r="G497" s="70"/>
      <c r="H497" s="71"/>
      <c r="I497" s="66"/>
      <c r="J497" s="72"/>
      <c r="K497" s="66"/>
      <c r="M497" s="67" t="s">
        <v>1703</v>
      </c>
      <c r="O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73" t="str">
        <f t="shared" si="18"/>
        <v>209-212:1*2,02*2*0,6282</v>
      </c>
      <c r="BE497" s="53"/>
      <c r="BF497" s="53"/>
      <c r="BG497" s="53"/>
      <c r="BH497" s="53"/>
      <c r="BI497" s="53"/>
    </row>
    <row r="498" spans="1:104" x14ac:dyDescent="0.2">
      <c r="A498" s="64"/>
      <c r="B498" s="65"/>
      <c r="C498" s="329" t="s">
        <v>1701</v>
      </c>
      <c r="D498" s="330"/>
      <c r="E498" s="103">
        <v>2.0303</v>
      </c>
      <c r="F498" s="69"/>
      <c r="G498" s="70"/>
      <c r="H498" s="71"/>
      <c r="I498" s="66"/>
      <c r="J498" s="72"/>
      <c r="K498" s="66"/>
      <c r="M498" s="67" t="s">
        <v>1701</v>
      </c>
      <c r="O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73" t="str">
        <f t="shared" si="18"/>
        <v>0,9*2,02*2*2*0,6282</v>
      </c>
      <c r="BE498" s="53"/>
      <c r="BF498" s="53"/>
      <c r="BG498" s="53"/>
      <c r="BH498" s="53"/>
      <c r="BI498" s="53"/>
    </row>
    <row r="499" spans="1:104" x14ac:dyDescent="0.2">
      <c r="A499" s="64"/>
      <c r="B499" s="65"/>
      <c r="C499" s="329" t="s">
        <v>1705</v>
      </c>
      <c r="D499" s="330"/>
      <c r="E499" s="103">
        <v>2.5379</v>
      </c>
      <c r="F499" s="69"/>
      <c r="G499" s="70"/>
      <c r="H499" s="71"/>
      <c r="I499" s="66"/>
      <c r="J499" s="72"/>
      <c r="K499" s="66"/>
      <c r="M499" s="67" t="s">
        <v>1705</v>
      </c>
      <c r="O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73" t="str">
        <f t="shared" si="18"/>
        <v>0,8*2,02*2*0,6282</v>
      </c>
      <c r="BE499" s="53"/>
      <c r="BF499" s="53"/>
      <c r="BG499" s="53"/>
      <c r="BH499" s="53"/>
      <c r="BI499" s="53"/>
    </row>
    <row r="500" spans="1:104" x14ac:dyDescent="0.2">
      <c r="A500" s="64"/>
      <c r="B500" s="65"/>
      <c r="C500" s="329" t="s">
        <v>1703</v>
      </c>
      <c r="D500" s="330"/>
      <c r="E500" s="103">
        <v>4.5682999999999998</v>
      </c>
      <c r="F500" s="69"/>
      <c r="G500" s="70"/>
      <c r="H500" s="71"/>
      <c r="I500" s="66"/>
      <c r="J500" s="72"/>
      <c r="K500" s="66"/>
      <c r="M500" s="67" t="s">
        <v>1703</v>
      </c>
      <c r="O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73" t="str">
        <f t="shared" si="18"/>
        <v>204-207:1*2,02*2*0,6282</v>
      </c>
      <c r="BE500" s="53"/>
      <c r="BF500" s="53"/>
      <c r="BG500" s="53"/>
      <c r="BH500" s="53"/>
      <c r="BI500" s="53"/>
    </row>
    <row r="501" spans="1:104" x14ac:dyDescent="0.2">
      <c r="A501" s="64"/>
      <c r="B501" s="65"/>
      <c r="C501" s="329" t="s">
        <v>1701</v>
      </c>
      <c r="D501" s="330"/>
      <c r="E501" s="103">
        <v>2.0303</v>
      </c>
      <c r="F501" s="69"/>
      <c r="G501" s="70"/>
      <c r="H501" s="71"/>
      <c r="I501" s="66"/>
      <c r="J501" s="72"/>
      <c r="K501" s="66"/>
      <c r="M501" s="67" t="s">
        <v>1701</v>
      </c>
      <c r="O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73" t="str">
        <f t="shared" si="18"/>
        <v>0,9*2,02*2*2*0,6282</v>
      </c>
      <c r="BE501" s="53"/>
      <c r="BF501" s="53"/>
      <c r="BG501" s="53"/>
      <c r="BH501" s="53"/>
      <c r="BI501" s="53"/>
    </row>
    <row r="502" spans="1:104" x14ac:dyDescent="0.2">
      <c r="A502" s="74" t="s">
        <v>42</v>
      </c>
      <c r="B502" s="75" t="s">
        <v>974</v>
      </c>
      <c r="C502" s="76" t="s">
        <v>975</v>
      </c>
      <c r="D502" s="77"/>
      <c r="E502" s="78"/>
      <c r="F502" s="78"/>
      <c r="G502" s="79">
        <f>SUM(G464:G501)</f>
        <v>0</v>
      </c>
      <c r="H502" s="80"/>
      <c r="I502" s="79">
        <f>SUM(I464:I501)</f>
        <v>9.7836340000000011E-3</v>
      </c>
      <c r="J502" s="81"/>
      <c r="K502" s="79">
        <f>SUM(K464:K501)</f>
        <v>0</v>
      </c>
      <c r="O502" s="53"/>
      <c r="X502" s="82">
        <f>K502</f>
        <v>0</v>
      </c>
      <c r="Y502" s="82">
        <f>I502</f>
        <v>9.7836340000000011E-3</v>
      </c>
      <c r="Z502" s="63">
        <f>G502</f>
        <v>0</v>
      </c>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83"/>
      <c r="BB502" s="83"/>
      <c r="BC502" s="83"/>
      <c r="BD502" s="83"/>
      <c r="BE502" s="83"/>
      <c r="BF502" s="83"/>
      <c r="BG502" s="53"/>
      <c r="BH502" s="53"/>
      <c r="BI502" s="53"/>
    </row>
    <row r="503" spans="1:104" ht="14.25" customHeight="1" x14ac:dyDescent="0.2">
      <c r="A503" s="43" t="s">
        <v>38</v>
      </c>
      <c r="B503" s="44" t="s">
        <v>990</v>
      </c>
      <c r="C503" s="45" t="s">
        <v>991</v>
      </c>
      <c r="D503" s="46"/>
      <c r="E503" s="47"/>
      <c r="F503" s="47"/>
      <c r="G503" s="48"/>
      <c r="H503" s="49"/>
      <c r="I503" s="50"/>
      <c r="J503" s="51"/>
      <c r="K503" s="52"/>
      <c r="O503" s="53"/>
    </row>
    <row r="504" spans="1:104" x14ac:dyDescent="0.2">
      <c r="A504" s="54">
        <v>67</v>
      </c>
      <c r="B504" s="55" t="s">
        <v>992</v>
      </c>
      <c r="C504" s="56" t="s">
        <v>993</v>
      </c>
      <c r="D504" s="57" t="s">
        <v>248</v>
      </c>
      <c r="E504" s="100">
        <v>292.42160000000001</v>
      </c>
      <c r="F504" s="59">
        <v>0</v>
      </c>
      <c r="G504" s="60">
        <f>E504*F504</f>
        <v>0</v>
      </c>
      <c r="H504" s="61">
        <v>0</v>
      </c>
      <c r="I504" s="62">
        <f>E504*H504</f>
        <v>0</v>
      </c>
      <c r="J504" s="61"/>
      <c r="K504" s="62">
        <f>E504*J504</f>
        <v>0</v>
      </c>
      <c r="O504" s="53"/>
      <c r="Z504" s="53"/>
      <c r="AA504" s="53">
        <v>12</v>
      </c>
      <c r="AB504" s="53">
        <v>0</v>
      </c>
      <c r="AC504" s="53">
        <v>71</v>
      </c>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63">
        <f>G504</f>
        <v>0</v>
      </c>
      <c r="BA504" s="53"/>
      <c r="BB504" s="53"/>
      <c r="BC504" s="53"/>
      <c r="BD504" s="53"/>
      <c r="BE504" s="53"/>
      <c r="BF504" s="53"/>
      <c r="BG504" s="53"/>
      <c r="BH504" s="53"/>
      <c r="BI504" s="53"/>
      <c r="CA504" s="53">
        <v>12</v>
      </c>
      <c r="CB504" s="53">
        <v>0</v>
      </c>
      <c r="CZ504" s="16">
        <v>1</v>
      </c>
    </row>
    <row r="505" spans="1:104" x14ac:dyDescent="0.2">
      <c r="A505" s="64"/>
      <c r="B505" s="65"/>
      <c r="C505" s="329" t="s">
        <v>2753</v>
      </c>
      <c r="D505" s="330"/>
      <c r="E505" s="103">
        <v>292.42160000000001</v>
      </c>
      <c r="F505" s="69"/>
      <c r="G505" s="70"/>
      <c r="H505" s="71"/>
      <c r="I505" s="66"/>
      <c r="J505" s="72"/>
      <c r="K505" s="66"/>
      <c r="M505" s="67" t="s">
        <v>2753</v>
      </c>
      <c r="O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53"/>
      <c r="BC505" s="53"/>
      <c r="BD505" s="73" t="str">
        <f>C504</f>
        <v xml:space="preserve">Přesun hmot pro budovy zděné výšky do 24 m </v>
      </c>
      <c r="BE505" s="53"/>
      <c r="BF505" s="53"/>
      <c r="BG505" s="53"/>
      <c r="BH505" s="53"/>
      <c r="BI505" s="53"/>
    </row>
    <row r="506" spans="1:104" x14ac:dyDescent="0.2">
      <c r="A506" s="74" t="s">
        <v>42</v>
      </c>
      <c r="B506" s="75" t="s">
        <v>990</v>
      </c>
      <c r="C506" s="76" t="s">
        <v>991</v>
      </c>
      <c r="D506" s="77"/>
      <c r="E506" s="78"/>
      <c r="F506" s="78"/>
      <c r="G506" s="79">
        <f>SUM(G503:G505)</f>
        <v>0</v>
      </c>
      <c r="H506" s="80"/>
      <c r="I506" s="79">
        <f>SUM(I503:I505)</f>
        <v>0</v>
      </c>
      <c r="J506" s="81"/>
      <c r="K506" s="79">
        <f>SUM(K503:K505)</f>
        <v>0</v>
      </c>
      <c r="O506" s="53"/>
      <c r="X506" s="82">
        <f>K506</f>
        <v>0</v>
      </c>
      <c r="Y506" s="82">
        <f>I506</f>
        <v>0</v>
      </c>
      <c r="Z506" s="63">
        <f>G506</f>
        <v>0</v>
      </c>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83"/>
      <c r="BB506" s="83"/>
      <c r="BC506" s="83"/>
      <c r="BD506" s="83"/>
      <c r="BE506" s="83"/>
      <c r="BF506" s="83"/>
      <c r="BG506" s="53"/>
      <c r="BH506" s="53"/>
      <c r="BI506" s="53"/>
    </row>
    <row r="507" spans="1:104" ht="14.25" customHeight="1" x14ac:dyDescent="0.2">
      <c r="A507" s="43" t="s">
        <v>38</v>
      </c>
      <c r="B507" s="44" t="s">
        <v>995</v>
      </c>
      <c r="C507" s="45" t="s">
        <v>996</v>
      </c>
      <c r="D507" s="46"/>
      <c r="E507" s="47"/>
      <c r="F507" s="47"/>
      <c r="G507" s="48"/>
      <c r="H507" s="49"/>
      <c r="I507" s="50"/>
      <c r="J507" s="51"/>
      <c r="K507" s="52"/>
      <c r="O507" s="53"/>
    </row>
    <row r="508" spans="1:104" x14ac:dyDescent="0.2">
      <c r="A508" s="54">
        <v>68</v>
      </c>
      <c r="B508" s="55" t="s">
        <v>1007</v>
      </c>
      <c r="C508" s="56" t="s">
        <v>1008</v>
      </c>
      <c r="D508" s="57" t="s">
        <v>41</v>
      </c>
      <c r="E508" s="100">
        <v>76.852699999999999</v>
      </c>
      <c r="F508" s="59">
        <v>0</v>
      </c>
      <c r="G508" s="60">
        <f>E508*F508</f>
        <v>0</v>
      </c>
      <c r="H508" s="61">
        <v>3.6800000000000001E-3</v>
      </c>
      <c r="I508" s="62">
        <f>E508*H508</f>
        <v>0.28281793599999999</v>
      </c>
      <c r="J508" s="61"/>
      <c r="K508" s="62">
        <f>E508*J508</f>
        <v>0</v>
      </c>
      <c r="O508" s="53"/>
      <c r="Z508" s="53"/>
      <c r="AA508" s="53">
        <v>12</v>
      </c>
      <c r="AB508" s="53">
        <v>0</v>
      </c>
      <c r="AC508" s="53">
        <v>9</v>
      </c>
      <c r="AD508" s="53"/>
      <c r="AE508" s="53"/>
      <c r="AF508" s="53"/>
      <c r="AG508" s="53"/>
      <c r="AH508" s="53"/>
      <c r="AI508" s="53"/>
      <c r="AJ508" s="53"/>
      <c r="AK508" s="53"/>
      <c r="AL508" s="53"/>
      <c r="AM508" s="53"/>
      <c r="AN508" s="53"/>
      <c r="AO508" s="53"/>
      <c r="AP508" s="53"/>
      <c r="AQ508" s="53"/>
      <c r="AR508" s="53"/>
      <c r="AS508" s="53"/>
      <c r="AT508" s="53"/>
      <c r="AU508" s="53"/>
      <c r="AV508" s="53"/>
      <c r="AW508" s="53"/>
      <c r="AX508" s="53"/>
      <c r="AY508" s="53"/>
      <c r="AZ508" s="63">
        <f>G508</f>
        <v>0</v>
      </c>
      <c r="BA508" s="53"/>
      <c r="BB508" s="53"/>
      <c r="BC508" s="53"/>
      <c r="BD508" s="53"/>
      <c r="BE508" s="53"/>
      <c r="BF508" s="53"/>
      <c r="BG508" s="53"/>
      <c r="BH508" s="53"/>
      <c r="BI508" s="53"/>
      <c r="CA508" s="53">
        <v>12</v>
      </c>
      <c r="CB508" s="53">
        <v>0</v>
      </c>
      <c r="CZ508" s="16">
        <v>2</v>
      </c>
    </row>
    <row r="509" spans="1:104" x14ac:dyDescent="0.2">
      <c r="A509" s="64"/>
      <c r="B509" s="65"/>
      <c r="C509" s="326" t="s">
        <v>1766</v>
      </c>
      <c r="D509" s="327"/>
      <c r="E509" s="327"/>
      <c r="F509" s="327"/>
      <c r="G509" s="328"/>
      <c r="I509" s="66"/>
      <c r="K509" s="66"/>
      <c r="L509" s="67" t="s">
        <v>1766</v>
      </c>
      <c r="O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53"/>
      <c r="BE509" s="53"/>
      <c r="BF509" s="53"/>
      <c r="BG509" s="53"/>
      <c r="BH509" s="53"/>
      <c r="BI509" s="53"/>
    </row>
    <row r="510" spans="1:104" x14ac:dyDescent="0.2">
      <c r="A510" s="64"/>
      <c r="B510" s="65"/>
      <c r="C510" s="329" t="s">
        <v>1767</v>
      </c>
      <c r="D510" s="330"/>
      <c r="E510" s="103">
        <v>14.448600000000001</v>
      </c>
      <c r="F510" s="69"/>
      <c r="G510" s="70"/>
      <c r="H510" s="71"/>
      <c r="I510" s="66"/>
      <c r="J510" s="72"/>
      <c r="K510" s="66"/>
      <c r="M510" s="67" t="s">
        <v>1767</v>
      </c>
      <c r="O510" s="53"/>
      <c r="Z510" s="53"/>
      <c r="AA510" s="53"/>
      <c r="AB510" s="53"/>
      <c r="AC510" s="53"/>
      <c r="AD510" s="53"/>
      <c r="AE510" s="53"/>
      <c r="AF510" s="53"/>
      <c r="AG510" s="53"/>
      <c r="AH510" s="53"/>
      <c r="AI510" s="53"/>
      <c r="AJ510" s="53"/>
      <c r="AK510" s="53"/>
      <c r="AL510" s="53"/>
      <c r="AM510" s="53"/>
      <c r="AN510" s="53"/>
      <c r="AO510" s="53"/>
      <c r="AP510" s="53"/>
      <c r="AQ510" s="53"/>
      <c r="AR510" s="53"/>
      <c r="AS510" s="53"/>
      <c r="AT510" s="53"/>
      <c r="AU510" s="53"/>
      <c r="AV510" s="53"/>
      <c r="AW510" s="53"/>
      <c r="AX510" s="53"/>
      <c r="AY510" s="53"/>
      <c r="AZ510" s="53"/>
      <c r="BA510" s="53"/>
      <c r="BB510" s="53"/>
      <c r="BC510" s="53"/>
      <c r="BD510" s="73" t="str">
        <f t="shared" ref="BD510:BD520" si="19">C509</f>
        <v xml:space="preserve">Tekutá izolace - 2 vrstvy rohy vyztuženy páskou. </v>
      </c>
      <c r="BE510" s="53"/>
      <c r="BF510" s="53"/>
      <c r="BG510" s="53"/>
      <c r="BH510" s="53"/>
      <c r="BI510" s="53"/>
    </row>
    <row r="511" spans="1:104" x14ac:dyDescent="0.2">
      <c r="A511" s="64"/>
      <c r="B511" s="65"/>
      <c r="C511" s="329" t="s">
        <v>1768</v>
      </c>
      <c r="D511" s="330"/>
      <c r="E511" s="103">
        <v>0</v>
      </c>
      <c r="F511" s="69"/>
      <c r="G511" s="70"/>
      <c r="H511" s="71"/>
      <c r="I511" s="66"/>
      <c r="J511" s="72"/>
      <c r="K511" s="66"/>
      <c r="M511" s="67" t="s">
        <v>1768</v>
      </c>
      <c r="O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73" t="str">
        <f t="shared" si="19"/>
        <v>pod dlažbu v koupelnách :23*0,6282</v>
      </c>
      <c r="BE511" s="53"/>
      <c r="BF511" s="53"/>
      <c r="BG511" s="53"/>
      <c r="BH511" s="53"/>
      <c r="BI511" s="53"/>
    </row>
    <row r="512" spans="1:104" x14ac:dyDescent="0.2">
      <c r="A512" s="64"/>
      <c r="B512" s="65"/>
      <c r="C512" s="329" t="s">
        <v>1769</v>
      </c>
      <c r="D512" s="330"/>
      <c r="E512" s="103">
        <v>10.968400000000001</v>
      </c>
      <c r="F512" s="69"/>
      <c r="G512" s="70"/>
      <c r="H512" s="71"/>
      <c r="I512" s="66"/>
      <c r="J512" s="72"/>
      <c r="K512" s="66"/>
      <c r="M512" s="67" t="s">
        <v>1769</v>
      </c>
      <c r="O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73" t="str">
        <f t="shared" si="19"/>
        <v>pod obklady :</v>
      </c>
      <c r="BE512" s="53"/>
      <c r="BF512" s="53"/>
      <c r="BG512" s="53"/>
      <c r="BH512" s="53"/>
      <c r="BI512" s="53"/>
    </row>
    <row r="513" spans="1:104" x14ac:dyDescent="0.2">
      <c r="A513" s="64"/>
      <c r="B513" s="65"/>
      <c r="C513" s="329" t="s">
        <v>1770</v>
      </c>
      <c r="D513" s="330"/>
      <c r="E513" s="103">
        <v>1.8205</v>
      </c>
      <c r="F513" s="69"/>
      <c r="G513" s="70"/>
      <c r="H513" s="71"/>
      <c r="I513" s="66"/>
      <c r="J513" s="72"/>
      <c r="K513" s="66"/>
      <c r="M513" s="67" t="s">
        <v>1770</v>
      </c>
      <c r="O513" s="53"/>
      <c r="Z513" s="53"/>
      <c r="AA513" s="53"/>
      <c r="AB513" s="53"/>
      <c r="AC513" s="53"/>
      <c r="AD513" s="53"/>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53"/>
      <c r="BA513" s="53"/>
      <c r="BB513" s="53"/>
      <c r="BC513" s="53"/>
      <c r="BD513" s="73" t="str">
        <f t="shared" si="19"/>
        <v>206 (koupelna):(2,425+2+1,5+0,57+0,435+1,8)*2*0,6282</v>
      </c>
      <c r="BE513" s="53"/>
      <c r="BF513" s="53"/>
      <c r="BG513" s="53"/>
      <c r="BH513" s="53"/>
      <c r="BI513" s="53"/>
    </row>
    <row r="514" spans="1:104" x14ac:dyDescent="0.2">
      <c r="A514" s="64"/>
      <c r="B514" s="65"/>
      <c r="C514" s="329" t="s">
        <v>1771</v>
      </c>
      <c r="D514" s="330"/>
      <c r="E514" s="103">
        <v>10.3025</v>
      </c>
      <c r="F514" s="69"/>
      <c r="G514" s="70"/>
      <c r="H514" s="71"/>
      <c r="I514" s="66"/>
      <c r="J514" s="72"/>
      <c r="K514" s="66"/>
      <c r="M514" s="67" t="s">
        <v>1771</v>
      </c>
      <c r="O514" s="53"/>
      <c r="Z514" s="53"/>
      <c r="AA514" s="53"/>
      <c r="AB514" s="53"/>
      <c r="AC514" s="53"/>
      <c r="AD514" s="53"/>
      <c r="AE514" s="53"/>
      <c r="AF514" s="53"/>
      <c r="AG514" s="53"/>
      <c r="AH514" s="53"/>
      <c r="AI514" s="53"/>
      <c r="AJ514" s="53"/>
      <c r="AK514" s="53"/>
      <c r="AL514" s="53"/>
      <c r="AM514" s="53"/>
      <c r="AN514" s="53"/>
      <c r="AO514" s="53"/>
      <c r="AP514" s="53"/>
      <c r="AQ514" s="53"/>
      <c r="AR514" s="53"/>
      <c r="AS514" s="53"/>
      <c r="AT514" s="53"/>
      <c r="AU514" s="53"/>
      <c r="AV514" s="53"/>
      <c r="AW514" s="53"/>
      <c r="AX514" s="53"/>
      <c r="AY514" s="53"/>
      <c r="AZ514" s="53"/>
      <c r="BA514" s="53"/>
      <c r="BB514" s="53"/>
      <c r="BC514" s="53"/>
      <c r="BD514" s="73" t="str">
        <f t="shared" si="19"/>
        <v>207 obklady kuchyňská linka :(3+0,8+0,8)*0,63*0,6282</v>
      </c>
      <c r="BE514" s="53"/>
      <c r="BF514" s="53"/>
      <c r="BG514" s="53"/>
      <c r="BH514" s="53"/>
      <c r="BI514" s="53"/>
    </row>
    <row r="515" spans="1:104" x14ac:dyDescent="0.2">
      <c r="A515" s="64"/>
      <c r="B515" s="65"/>
      <c r="C515" s="329" t="s">
        <v>1772</v>
      </c>
      <c r="D515" s="330"/>
      <c r="E515" s="103">
        <v>10.3025</v>
      </c>
      <c r="F515" s="69"/>
      <c r="G515" s="70"/>
      <c r="H515" s="71"/>
      <c r="I515" s="66"/>
      <c r="J515" s="72"/>
      <c r="K515" s="66"/>
      <c r="M515" s="67" t="s">
        <v>1772</v>
      </c>
      <c r="O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73" t="str">
        <f t="shared" si="19"/>
        <v>212 (koupelna):(2+2+2,1+2,1)*2*0,6282</v>
      </c>
      <c r="BE515" s="53"/>
      <c r="BF515" s="53"/>
      <c r="BG515" s="53"/>
      <c r="BH515" s="53"/>
      <c r="BI515" s="53"/>
    </row>
    <row r="516" spans="1:104" x14ac:dyDescent="0.2">
      <c r="A516" s="64"/>
      <c r="B516" s="65"/>
      <c r="C516" s="329" t="s">
        <v>1773</v>
      </c>
      <c r="D516" s="330"/>
      <c r="E516" s="103">
        <v>9.9003999999999994</v>
      </c>
      <c r="F516" s="69"/>
      <c r="G516" s="70"/>
      <c r="H516" s="71"/>
      <c r="I516" s="66"/>
      <c r="J516" s="72"/>
      <c r="K516" s="66"/>
      <c r="M516" s="67" t="s">
        <v>1773</v>
      </c>
      <c r="O516" s="53"/>
      <c r="Z516" s="53"/>
      <c r="AA516" s="53"/>
      <c r="AB516" s="53"/>
      <c r="AC516" s="53"/>
      <c r="AD516" s="53"/>
      <c r="AE516" s="53"/>
      <c r="AF516" s="53"/>
      <c r="AG516" s="53"/>
      <c r="AH516" s="53"/>
      <c r="AI516" s="53"/>
      <c r="AJ516" s="53"/>
      <c r="AK516" s="53"/>
      <c r="AL516" s="53"/>
      <c r="AM516" s="53"/>
      <c r="AN516" s="53"/>
      <c r="AO516" s="53"/>
      <c r="AP516" s="53"/>
      <c r="AQ516" s="53"/>
      <c r="AR516" s="53"/>
      <c r="AS516" s="53"/>
      <c r="AT516" s="53"/>
      <c r="AU516" s="53"/>
      <c r="AV516" s="53"/>
      <c r="AW516" s="53"/>
      <c r="AX516" s="53"/>
      <c r="AY516" s="53"/>
      <c r="AZ516" s="53"/>
      <c r="BA516" s="53"/>
      <c r="BB516" s="53"/>
      <c r="BC516" s="53"/>
      <c r="BD516" s="73" t="str">
        <f t="shared" si="19"/>
        <v>215 (koupelna):(2,1+2,1+2+2)*2*0,6282</v>
      </c>
      <c r="BE516" s="53"/>
      <c r="BF516" s="53"/>
      <c r="BG516" s="53"/>
      <c r="BH516" s="53"/>
      <c r="BI516" s="53"/>
    </row>
    <row r="517" spans="1:104" x14ac:dyDescent="0.2">
      <c r="A517" s="64"/>
      <c r="B517" s="65"/>
      <c r="C517" s="329" t="s">
        <v>1774</v>
      </c>
      <c r="D517" s="330"/>
      <c r="E517" s="103">
        <v>1.7018</v>
      </c>
      <c r="F517" s="69"/>
      <c r="G517" s="70"/>
      <c r="H517" s="71"/>
      <c r="I517" s="66"/>
      <c r="J517" s="72"/>
      <c r="K517" s="66"/>
      <c r="M517" s="67" t="s">
        <v>1774</v>
      </c>
      <c r="O517" s="53"/>
      <c r="Z517" s="53"/>
      <c r="AA517" s="53"/>
      <c r="AB517" s="53"/>
      <c r="AC517" s="53"/>
      <c r="AD517" s="53"/>
      <c r="AE517" s="53"/>
      <c r="AF517" s="53"/>
      <c r="AG517" s="53"/>
      <c r="AH517" s="53"/>
      <c r="AI517" s="53"/>
      <c r="AJ517" s="53"/>
      <c r="AK517" s="53"/>
      <c r="AL517" s="53"/>
      <c r="AM517" s="53"/>
      <c r="AN517" s="53"/>
      <c r="AO517" s="53"/>
      <c r="AP517" s="53"/>
      <c r="AQ517" s="53"/>
      <c r="AR517" s="53"/>
      <c r="AS517" s="53"/>
      <c r="AT517" s="53"/>
      <c r="AU517" s="53"/>
      <c r="AV517" s="53"/>
      <c r="AW517" s="53"/>
      <c r="AX517" s="53"/>
      <c r="AY517" s="53"/>
      <c r="AZ517" s="53"/>
      <c r="BA517" s="53"/>
      <c r="BB517" s="53"/>
      <c r="BC517" s="53"/>
      <c r="BD517" s="73" t="str">
        <f t="shared" si="19"/>
        <v>220 (koupelna):(1,955+1,955+1,985+1,985)*2*0,6282</v>
      </c>
      <c r="BE517" s="53"/>
      <c r="BF517" s="53"/>
      <c r="BG517" s="53"/>
      <c r="BH517" s="53"/>
      <c r="BI517" s="53"/>
    </row>
    <row r="518" spans="1:104" x14ac:dyDescent="0.2">
      <c r="A518" s="64"/>
      <c r="B518" s="65"/>
      <c r="C518" s="329" t="s">
        <v>1775</v>
      </c>
      <c r="D518" s="330"/>
      <c r="E518" s="103">
        <v>11.1945</v>
      </c>
      <c r="F518" s="69"/>
      <c r="G518" s="70"/>
      <c r="H518" s="71"/>
      <c r="I518" s="66"/>
      <c r="J518" s="72"/>
      <c r="K518" s="66"/>
      <c r="M518" s="67" t="s">
        <v>1775</v>
      </c>
      <c r="O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73" t="str">
        <f t="shared" si="19"/>
        <v>221 obklad kuchuňská linka :(2,2+2,1)*0,63*0,6282</v>
      </c>
      <c r="BE518" s="53"/>
      <c r="BF518" s="53"/>
      <c r="BG518" s="53"/>
      <c r="BH518" s="53"/>
      <c r="BI518" s="53"/>
    </row>
    <row r="519" spans="1:104" x14ac:dyDescent="0.2">
      <c r="A519" s="64"/>
      <c r="B519" s="65"/>
      <c r="C519" s="329" t="s">
        <v>1776</v>
      </c>
      <c r="D519" s="330"/>
      <c r="E519" s="103">
        <v>4.5909000000000004</v>
      </c>
      <c r="F519" s="69"/>
      <c r="G519" s="70"/>
      <c r="H519" s="71"/>
      <c r="I519" s="66"/>
      <c r="J519" s="72"/>
      <c r="K519" s="66"/>
      <c r="M519" s="67" t="s">
        <v>1776</v>
      </c>
      <c r="O519" s="53"/>
      <c r="Z519" s="53"/>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53"/>
      <c r="BC519" s="53"/>
      <c r="BD519" s="73" t="str">
        <f t="shared" si="19"/>
        <v>225 (koupelna):(2,76+2,76+1,695+1,695)*2*0,6282</v>
      </c>
      <c r="BE519" s="53"/>
      <c r="BF519" s="53"/>
      <c r="BG519" s="53"/>
      <c r="BH519" s="53"/>
      <c r="BI519" s="53"/>
    </row>
    <row r="520" spans="1:104" x14ac:dyDescent="0.2">
      <c r="A520" s="64"/>
      <c r="B520" s="65"/>
      <c r="C520" s="329" t="s">
        <v>1777</v>
      </c>
      <c r="D520" s="330"/>
      <c r="E520" s="103">
        <v>1.6226</v>
      </c>
      <c r="F520" s="69"/>
      <c r="G520" s="70"/>
      <c r="H520" s="71"/>
      <c r="I520" s="66"/>
      <c r="J520" s="72"/>
      <c r="K520" s="66"/>
      <c r="M520" s="67" t="s">
        <v>1777</v>
      </c>
      <c r="O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73" t="str">
        <f t="shared" si="19"/>
        <v>226 (WC):(1,41+1,41+1,2+1,2)*1,4*0,6282</v>
      </c>
      <c r="BE520" s="53"/>
      <c r="BF520" s="53"/>
      <c r="BG520" s="53"/>
      <c r="BH520" s="53"/>
      <c r="BI520" s="53"/>
    </row>
    <row r="521" spans="1:104" ht="22.5" x14ac:dyDescent="0.2">
      <c r="A521" s="54">
        <v>69</v>
      </c>
      <c r="B521" s="55" t="s">
        <v>1016</v>
      </c>
      <c r="C521" s="56" t="s">
        <v>1017</v>
      </c>
      <c r="D521" s="57" t="s">
        <v>248</v>
      </c>
      <c r="E521" s="100">
        <v>0.2828</v>
      </c>
      <c r="F521" s="59">
        <v>0</v>
      </c>
      <c r="G521" s="60">
        <f>E521*F521</f>
        <v>0</v>
      </c>
      <c r="H521" s="61">
        <v>0</v>
      </c>
      <c r="I521" s="62">
        <f>E521*H521</f>
        <v>0</v>
      </c>
      <c r="J521" s="61"/>
      <c r="K521" s="62">
        <f>E521*J521</f>
        <v>0</v>
      </c>
      <c r="O521" s="53"/>
      <c r="Z521" s="53"/>
      <c r="AA521" s="53">
        <v>12</v>
      </c>
      <c r="AB521" s="53">
        <v>0</v>
      </c>
      <c r="AC521" s="53">
        <v>72</v>
      </c>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63">
        <f>G521</f>
        <v>0</v>
      </c>
      <c r="BA521" s="53"/>
      <c r="BB521" s="53"/>
      <c r="BC521" s="53"/>
      <c r="BD521" s="53"/>
      <c r="BE521" s="53"/>
      <c r="BF521" s="53"/>
      <c r="BG521" s="53"/>
      <c r="BH521" s="53"/>
      <c r="BI521" s="53"/>
      <c r="CA521" s="53">
        <v>12</v>
      </c>
      <c r="CB521" s="53">
        <v>0</v>
      </c>
      <c r="CZ521" s="16">
        <v>2</v>
      </c>
    </row>
    <row r="522" spans="1:104" x14ac:dyDescent="0.2">
      <c r="A522" s="64"/>
      <c r="B522" s="65"/>
      <c r="C522" s="329" t="s">
        <v>1778</v>
      </c>
      <c r="D522" s="330"/>
      <c r="E522" s="103">
        <v>0.2828</v>
      </c>
      <c r="F522" s="69"/>
      <c r="G522" s="70"/>
      <c r="H522" s="71"/>
      <c r="I522" s="66"/>
      <c r="J522" s="72"/>
      <c r="K522" s="66"/>
      <c r="M522" s="67" t="s">
        <v>1778</v>
      </c>
      <c r="O522" s="53"/>
      <c r="Z522" s="53"/>
      <c r="AA522" s="53"/>
      <c r="AB522" s="53"/>
      <c r="AC522" s="53"/>
      <c r="AD522" s="53"/>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53"/>
      <c r="BA522" s="53"/>
      <c r="BB522" s="53"/>
      <c r="BC522" s="53"/>
      <c r="BD522" s="73" t="str">
        <f>C521</f>
        <v xml:space="preserve">Přesun hmot pro izolace proti vodě, výšky do 60 m </v>
      </c>
      <c r="BE522" s="53"/>
      <c r="BF522" s="53"/>
      <c r="BG522" s="53"/>
      <c r="BH522" s="53"/>
      <c r="BI522" s="53"/>
    </row>
    <row r="523" spans="1:104" x14ac:dyDescent="0.2">
      <c r="A523" s="74" t="s">
        <v>42</v>
      </c>
      <c r="B523" s="75" t="s">
        <v>995</v>
      </c>
      <c r="C523" s="76" t="s">
        <v>996</v>
      </c>
      <c r="D523" s="77"/>
      <c r="E523" s="78"/>
      <c r="F523" s="78"/>
      <c r="G523" s="79">
        <f>SUM(G507:G522)</f>
        <v>0</v>
      </c>
      <c r="H523" s="80"/>
      <c r="I523" s="79">
        <f>SUM(I507:I522)</f>
        <v>0.28281793599999999</v>
      </c>
      <c r="J523" s="81"/>
      <c r="K523" s="79">
        <f>SUM(K507:K522)</f>
        <v>0</v>
      </c>
      <c r="O523" s="53"/>
      <c r="X523" s="82">
        <f>K523</f>
        <v>0</v>
      </c>
      <c r="Y523" s="82">
        <f>I523</f>
        <v>0.28281793599999999</v>
      </c>
      <c r="Z523" s="63">
        <f>G523</f>
        <v>0</v>
      </c>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83"/>
      <c r="BB523" s="83"/>
      <c r="BC523" s="83"/>
      <c r="BD523" s="83"/>
      <c r="BE523" s="83"/>
      <c r="BF523" s="83"/>
      <c r="BG523" s="53"/>
      <c r="BH523" s="53"/>
      <c r="BI523" s="53"/>
    </row>
    <row r="524" spans="1:104" ht="14.25" customHeight="1" x14ac:dyDescent="0.2">
      <c r="A524" s="43" t="s">
        <v>38</v>
      </c>
      <c r="B524" s="44" t="s">
        <v>1779</v>
      </c>
      <c r="C524" s="45" t="s">
        <v>1780</v>
      </c>
      <c r="D524" s="46"/>
      <c r="E524" s="47"/>
      <c r="F524" s="47"/>
      <c r="G524" s="48"/>
      <c r="H524" s="49"/>
      <c r="I524" s="50"/>
      <c r="J524" s="51"/>
      <c r="K524" s="52"/>
      <c r="O524" s="53"/>
    </row>
    <row r="525" spans="1:104" ht="22.5" x14ac:dyDescent="0.2">
      <c r="A525" s="54">
        <v>70</v>
      </c>
      <c r="B525" s="55" t="s">
        <v>1781</v>
      </c>
      <c r="C525" s="56" t="s">
        <v>1782</v>
      </c>
      <c r="D525" s="57" t="s">
        <v>41</v>
      </c>
      <c r="E525" s="100">
        <v>25.002400000000002</v>
      </c>
      <c r="F525" s="59">
        <v>0</v>
      </c>
      <c r="G525" s="60">
        <f>E525*F525</f>
        <v>0</v>
      </c>
      <c r="H525" s="61">
        <v>3.3E-4</v>
      </c>
      <c r="I525" s="62">
        <f>E525*H525</f>
        <v>8.2507919999999998E-3</v>
      </c>
      <c r="J525" s="61">
        <v>0</v>
      </c>
      <c r="K525" s="62">
        <f>E525*J525</f>
        <v>0</v>
      </c>
      <c r="O525" s="53"/>
      <c r="Z525" s="53"/>
      <c r="AA525" s="53">
        <v>1</v>
      </c>
      <c r="AB525" s="53">
        <v>7</v>
      </c>
      <c r="AC525" s="53">
        <v>7</v>
      </c>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63">
        <f>G525</f>
        <v>0</v>
      </c>
      <c r="BA525" s="53"/>
      <c r="BB525" s="53"/>
      <c r="BC525" s="53"/>
      <c r="BD525" s="53"/>
      <c r="BE525" s="53"/>
      <c r="BF525" s="53"/>
      <c r="BG525" s="53"/>
      <c r="BH525" s="53"/>
      <c r="BI525" s="53"/>
      <c r="CA525" s="53">
        <v>1</v>
      </c>
      <c r="CB525" s="53">
        <v>7</v>
      </c>
      <c r="CZ525" s="16">
        <v>2</v>
      </c>
    </row>
    <row r="526" spans="1:104" ht="25.5" x14ac:dyDescent="0.2">
      <c r="A526" s="64"/>
      <c r="B526" s="65"/>
      <c r="C526" s="329" t="s">
        <v>1751</v>
      </c>
      <c r="D526" s="330"/>
      <c r="E526" s="103">
        <v>17.840900000000001</v>
      </c>
      <c r="F526" s="69"/>
      <c r="G526" s="70"/>
      <c r="H526" s="71"/>
      <c r="I526" s="66"/>
      <c r="J526" s="72"/>
      <c r="K526" s="66"/>
      <c r="M526" s="67" t="s">
        <v>1751</v>
      </c>
      <c r="O526" s="53"/>
      <c r="Z526" s="53"/>
      <c r="AA526" s="53"/>
      <c r="AB526" s="53"/>
      <c r="AC526" s="53"/>
      <c r="AD526" s="53"/>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53"/>
      <c r="BA526" s="53"/>
      <c r="BB526" s="53"/>
      <c r="BC526" s="53"/>
      <c r="BD526" s="73" t="str">
        <f>C525</f>
        <v>Izolace proti vlhkosti vodor.,nátěr penetr.emulzí včetně emulze  0,3 kg/m2</v>
      </c>
      <c r="BE526" s="53"/>
      <c r="BF526" s="53"/>
      <c r="BG526" s="53"/>
      <c r="BH526" s="53"/>
      <c r="BI526" s="53"/>
    </row>
    <row r="527" spans="1:104" x14ac:dyDescent="0.2">
      <c r="A527" s="64"/>
      <c r="B527" s="65"/>
      <c r="C527" s="329" t="s">
        <v>1752</v>
      </c>
      <c r="D527" s="330"/>
      <c r="E527" s="103">
        <v>7.1615000000000002</v>
      </c>
      <c r="F527" s="69"/>
      <c r="G527" s="70"/>
      <c r="H527" s="71"/>
      <c r="I527" s="66"/>
      <c r="J527" s="72"/>
      <c r="K527" s="66"/>
      <c r="M527" s="67" t="s">
        <v>1752</v>
      </c>
      <c r="O527" s="53"/>
      <c r="Z527" s="53"/>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3"/>
      <c r="BB527" s="53"/>
      <c r="BC527" s="53"/>
      <c r="BD527" s="73" t="str">
        <f>C526</f>
        <v>P12:28,4*0,6282</v>
      </c>
      <c r="BE527" s="53"/>
      <c r="BF527" s="53"/>
      <c r="BG527" s="53"/>
      <c r="BH527" s="53"/>
      <c r="BI527" s="53"/>
    </row>
    <row r="528" spans="1:104" ht="22.5" x14ac:dyDescent="0.2">
      <c r="A528" s="54">
        <v>71</v>
      </c>
      <c r="B528" s="55" t="s">
        <v>997</v>
      </c>
      <c r="C528" s="56" t="s">
        <v>998</v>
      </c>
      <c r="D528" s="57" t="s">
        <v>41</v>
      </c>
      <c r="E528" s="100">
        <v>25.002400000000002</v>
      </c>
      <c r="F528" s="59">
        <v>0</v>
      </c>
      <c r="G528" s="60">
        <f>E528*F528</f>
        <v>0</v>
      </c>
      <c r="H528" s="61">
        <v>5.5900000000000004E-3</v>
      </c>
      <c r="I528" s="62">
        <f>E528*H528</f>
        <v>0.13976341600000003</v>
      </c>
      <c r="J528" s="61">
        <v>0</v>
      </c>
      <c r="K528" s="62">
        <f>E528*J528</f>
        <v>0</v>
      </c>
      <c r="O528" s="53"/>
      <c r="Z528" s="53"/>
      <c r="AA528" s="53">
        <v>1</v>
      </c>
      <c r="AB528" s="53">
        <v>7</v>
      </c>
      <c r="AC528" s="53">
        <v>7</v>
      </c>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63">
        <f>G528</f>
        <v>0</v>
      </c>
      <c r="BA528" s="53"/>
      <c r="BB528" s="53"/>
      <c r="BC528" s="53"/>
      <c r="BD528" s="53"/>
      <c r="BE528" s="53"/>
      <c r="BF528" s="53"/>
      <c r="BG528" s="53"/>
      <c r="BH528" s="53"/>
      <c r="BI528" s="53"/>
      <c r="CA528" s="53">
        <v>1</v>
      </c>
      <c r="CB528" s="53">
        <v>7</v>
      </c>
      <c r="CZ528" s="16">
        <v>2</v>
      </c>
    </row>
    <row r="529" spans="1:104" ht="22.5" x14ac:dyDescent="0.2">
      <c r="A529" s="64"/>
      <c r="B529" s="65"/>
      <c r="C529" s="326" t="s">
        <v>999</v>
      </c>
      <c r="D529" s="327"/>
      <c r="E529" s="327"/>
      <c r="F529" s="327"/>
      <c r="G529" s="328"/>
      <c r="I529" s="66"/>
      <c r="K529" s="66"/>
      <c r="L529" s="67" t="s">
        <v>999</v>
      </c>
      <c r="O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53"/>
      <c r="BC529" s="53"/>
      <c r="BD529" s="53"/>
      <c r="BE529" s="53"/>
      <c r="BF529" s="53"/>
      <c r="BG529" s="53"/>
      <c r="BH529" s="53"/>
      <c r="BI529" s="53"/>
    </row>
    <row r="530" spans="1:104" ht="33.75" x14ac:dyDescent="0.2">
      <c r="A530" s="64"/>
      <c r="B530" s="65"/>
      <c r="C530" s="326" t="s">
        <v>1000</v>
      </c>
      <c r="D530" s="327"/>
      <c r="E530" s="327"/>
      <c r="F530" s="327"/>
      <c r="G530" s="328"/>
      <c r="I530" s="66"/>
      <c r="K530" s="66"/>
      <c r="L530" s="67" t="s">
        <v>1000</v>
      </c>
      <c r="O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53"/>
      <c r="BE530" s="53"/>
      <c r="BF530" s="53"/>
      <c r="BG530" s="53"/>
      <c r="BH530" s="53"/>
      <c r="BI530" s="53"/>
    </row>
    <row r="531" spans="1:104" ht="51" x14ac:dyDescent="0.2">
      <c r="A531" s="64"/>
      <c r="B531" s="65"/>
      <c r="C531" s="329" t="s">
        <v>1751</v>
      </c>
      <c r="D531" s="330"/>
      <c r="E531" s="103">
        <v>17.840900000000001</v>
      </c>
      <c r="F531" s="69"/>
      <c r="G531" s="70"/>
      <c r="H531" s="71"/>
      <c r="I531" s="66"/>
      <c r="J531" s="72"/>
      <c r="K531" s="66"/>
      <c r="M531" s="67" t="s">
        <v>1751</v>
      </c>
      <c r="O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73" t="str">
        <f>C530</f>
        <v>Je určený pro parotěsnou a popřípadě pojistnou hydroizolační vrstvu plochých střech a pro izolaci spodní stavby proti zemní vlhkosti, gravitační i tlakové vodě (v kombinaci s jedním nebo dvěma dalšími pásy) a radonu.</v>
      </c>
      <c r="BE531" s="53"/>
      <c r="BF531" s="53"/>
      <c r="BG531" s="53"/>
      <c r="BH531" s="53"/>
      <c r="BI531" s="53"/>
    </row>
    <row r="532" spans="1:104" x14ac:dyDescent="0.2">
      <c r="A532" s="64"/>
      <c r="B532" s="65"/>
      <c r="C532" s="329" t="s">
        <v>1752</v>
      </c>
      <c r="D532" s="330"/>
      <c r="E532" s="103">
        <v>7.1615000000000002</v>
      </c>
      <c r="F532" s="69"/>
      <c r="G532" s="70"/>
      <c r="H532" s="71"/>
      <c r="I532" s="66"/>
      <c r="J532" s="72"/>
      <c r="K532" s="66"/>
      <c r="M532" s="67" t="s">
        <v>1752</v>
      </c>
      <c r="O532" s="53"/>
      <c r="Z532" s="53"/>
      <c r="AA532" s="53"/>
      <c r="AB532" s="53"/>
      <c r="AC532" s="53"/>
      <c r="AD532" s="53"/>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53"/>
      <c r="BA532" s="53"/>
      <c r="BB532" s="53"/>
      <c r="BC532" s="53"/>
      <c r="BD532" s="73" t="str">
        <f>C531</f>
        <v>P12:28,4*0,6282</v>
      </c>
      <c r="BE532" s="53"/>
      <c r="BF532" s="53"/>
      <c r="BG532" s="53"/>
      <c r="BH532" s="53"/>
      <c r="BI532" s="53"/>
    </row>
    <row r="533" spans="1:104" x14ac:dyDescent="0.2">
      <c r="A533" s="54">
        <v>72</v>
      </c>
      <c r="B533" s="55" t="s">
        <v>1783</v>
      </c>
      <c r="C533" s="56" t="s">
        <v>1784</v>
      </c>
      <c r="D533" s="57" t="s">
        <v>41</v>
      </c>
      <c r="E533" s="100">
        <v>25.002400000000002</v>
      </c>
      <c r="F533" s="59">
        <v>0</v>
      </c>
      <c r="G533" s="60">
        <f>E533*F533</f>
        <v>0</v>
      </c>
      <c r="H533" s="61">
        <v>4.0000000000000003E-5</v>
      </c>
      <c r="I533" s="62">
        <f>E533*H533</f>
        <v>1.0000960000000002E-3</v>
      </c>
      <c r="J533" s="61">
        <v>0</v>
      </c>
      <c r="K533" s="62">
        <f>E533*J533</f>
        <v>0</v>
      </c>
      <c r="O533" s="53"/>
      <c r="Z533" s="53"/>
      <c r="AA533" s="53">
        <v>1</v>
      </c>
      <c r="AB533" s="53">
        <v>7</v>
      </c>
      <c r="AC533" s="53">
        <v>7</v>
      </c>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63">
        <f>G533</f>
        <v>0</v>
      </c>
      <c r="BA533" s="53"/>
      <c r="BB533" s="53"/>
      <c r="BC533" s="53"/>
      <c r="BD533" s="53"/>
      <c r="BE533" s="53"/>
      <c r="BF533" s="53"/>
      <c r="BG533" s="53"/>
      <c r="BH533" s="53"/>
      <c r="BI533" s="53"/>
      <c r="CA533" s="53">
        <v>1</v>
      </c>
      <c r="CB533" s="53">
        <v>7</v>
      </c>
      <c r="CZ533" s="16">
        <v>2</v>
      </c>
    </row>
    <row r="534" spans="1:104" x14ac:dyDescent="0.2">
      <c r="A534" s="64"/>
      <c r="B534" s="65"/>
      <c r="C534" s="329" t="s">
        <v>1751</v>
      </c>
      <c r="D534" s="330"/>
      <c r="E534" s="103">
        <v>17.840900000000001</v>
      </c>
      <c r="F534" s="69"/>
      <c r="G534" s="70"/>
      <c r="H534" s="71"/>
      <c r="I534" s="66"/>
      <c r="J534" s="72"/>
      <c r="K534" s="66"/>
      <c r="M534" s="67" t="s">
        <v>1751</v>
      </c>
      <c r="O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73" t="str">
        <f>C533</f>
        <v xml:space="preserve">Podkladní pás z textilie přibitím </v>
      </c>
      <c r="BE534" s="53"/>
      <c r="BF534" s="53"/>
      <c r="BG534" s="53"/>
      <c r="BH534" s="53"/>
      <c r="BI534" s="53"/>
    </row>
    <row r="535" spans="1:104" x14ac:dyDescent="0.2">
      <c r="A535" s="64"/>
      <c r="B535" s="65"/>
      <c r="C535" s="329" t="s">
        <v>1752</v>
      </c>
      <c r="D535" s="330"/>
      <c r="E535" s="103">
        <v>7.1615000000000002</v>
      </c>
      <c r="F535" s="69"/>
      <c r="G535" s="70"/>
      <c r="H535" s="71"/>
      <c r="I535" s="66"/>
      <c r="J535" s="72"/>
      <c r="K535" s="66"/>
      <c r="M535" s="67" t="s">
        <v>1752</v>
      </c>
      <c r="O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73" t="str">
        <f>C534</f>
        <v>P12:28,4*0,6282</v>
      </c>
      <c r="BE535" s="53"/>
      <c r="BF535" s="53"/>
      <c r="BG535" s="53"/>
      <c r="BH535" s="53"/>
      <c r="BI535" s="53"/>
    </row>
    <row r="536" spans="1:104" ht="22.5" x14ac:dyDescent="0.2">
      <c r="A536" s="54">
        <v>73</v>
      </c>
      <c r="B536" s="55" t="s">
        <v>1785</v>
      </c>
      <c r="C536" s="56" t="s">
        <v>1786</v>
      </c>
      <c r="D536" s="57" t="s">
        <v>248</v>
      </c>
      <c r="E536" s="100">
        <v>0.20569999999999999</v>
      </c>
      <c r="F536" s="59">
        <v>0</v>
      </c>
      <c r="G536" s="60">
        <f>E536*F536</f>
        <v>0</v>
      </c>
      <c r="H536" s="61">
        <v>0</v>
      </c>
      <c r="I536" s="62">
        <f>E536*H536</f>
        <v>0</v>
      </c>
      <c r="J536" s="61"/>
      <c r="K536" s="62">
        <f>E536*J536</f>
        <v>0</v>
      </c>
      <c r="O536" s="53"/>
      <c r="Z536" s="53"/>
      <c r="AA536" s="53">
        <v>12</v>
      </c>
      <c r="AB536" s="53">
        <v>0</v>
      </c>
      <c r="AC536" s="53">
        <v>78</v>
      </c>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63">
        <f>G536</f>
        <v>0</v>
      </c>
      <c r="BA536" s="53"/>
      <c r="BB536" s="53"/>
      <c r="BC536" s="53"/>
      <c r="BD536" s="53"/>
      <c r="BE536" s="53"/>
      <c r="BF536" s="53"/>
      <c r="BG536" s="53"/>
      <c r="BH536" s="53"/>
      <c r="BI536" s="53"/>
      <c r="CA536" s="53">
        <v>12</v>
      </c>
      <c r="CB536" s="53">
        <v>0</v>
      </c>
      <c r="CZ536" s="16">
        <v>2</v>
      </c>
    </row>
    <row r="537" spans="1:104" x14ac:dyDescent="0.2">
      <c r="A537" s="64"/>
      <c r="B537" s="65"/>
      <c r="C537" s="329" t="s">
        <v>1787</v>
      </c>
      <c r="D537" s="330"/>
      <c r="E537" s="103">
        <v>0.20569999999999999</v>
      </c>
      <c r="F537" s="69"/>
      <c r="G537" s="70"/>
      <c r="H537" s="71"/>
      <c r="I537" s="66"/>
      <c r="J537" s="72"/>
      <c r="K537" s="66"/>
      <c r="M537" s="67" t="s">
        <v>1787</v>
      </c>
      <c r="O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73" t="str">
        <f>C536</f>
        <v xml:space="preserve">Přesun hmot pro povlakové krytiny, výšky do 24 m </v>
      </c>
      <c r="BE537" s="53"/>
      <c r="BF537" s="53"/>
      <c r="BG537" s="53"/>
      <c r="BH537" s="53"/>
      <c r="BI537" s="53"/>
    </row>
    <row r="538" spans="1:104" x14ac:dyDescent="0.2">
      <c r="A538" s="54">
        <v>74</v>
      </c>
      <c r="B538" s="55" t="s">
        <v>1788</v>
      </c>
      <c r="C538" s="56" t="s">
        <v>1789</v>
      </c>
      <c r="D538" s="57" t="s">
        <v>41</v>
      </c>
      <c r="E538" s="100">
        <v>27.012599999999999</v>
      </c>
      <c r="F538" s="59">
        <v>0</v>
      </c>
      <c r="G538" s="60">
        <f>E538*F538</f>
        <v>0</v>
      </c>
      <c r="H538" s="61">
        <v>1.8E-3</v>
      </c>
      <c r="I538" s="62">
        <f>E538*H538</f>
        <v>4.8622679999999995E-2</v>
      </c>
      <c r="J538" s="61"/>
      <c r="K538" s="62">
        <f>E538*J538</f>
        <v>0</v>
      </c>
      <c r="O538" s="53"/>
      <c r="Z538" s="53"/>
      <c r="AA538" s="53">
        <v>3</v>
      </c>
      <c r="AB538" s="53">
        <v>1</v>
      </c>
      <c r="AC538" s="53">
        <v>283220022</v>
      </c>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63">
        <f>G538</f>
        <v>0</v>
      </c>
      <c r="BA538" s="53"/>
      <c r="BB538" s="53"/>
      <c r="BC538" s="53"/>
      <c r="BD538" s="53"/>
      <c r="BE538" s="53"/>
      <c r="BF538" s="53"/>
      <c r="BG538" s="53"/>
      <c r="BH538" s="53"/>
      <c r="BI538" s="53"/>
      <c r="CA538" s="53">
        <v>3</v>
      </c>
      <c r="CB538" s="53">
        <v>1</v>
      </c>
      <c r="CZ538" s="16">
        <v>2</v>
      </c>
    </row>
    <row r="539" spans="1:104" ht="22.5" x14ac:dyDescent="0.2">
      <c r="A539" s="64"/>
      <c r="B539" s="65"/>
      <c r="C539" s="326" t="s">
        <v>1790</v>
      </c>
      <c r="D539" s="327"/>
      <c r="E539" s="327"/>
      <c r="F539" s="327"/>
      <c r="G539" s="328"/>
      <c r="I539" s="66"/>
      <c r="K539" s="66"/>
      <c r="L539" s="67" t="s">
        <v>1790</v>
      </c>
      <c r="O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c r="BF539" s="53"/>
      <c r="BG539" s="53"/>
      <c r="BH539" s="53"/>
      <c r="BI539" s="53"/>
    </row>
    <row r="540" spans="1:104" ht="25.5" x14ac:dyDescent="0.2">
      <c r="A540" s="64"/>
      <c r="B540" s="65"/>
      <c r="C540" s="329" t="s">
        <v>1791</v>
      </c>
      <c r="D540" s="330"/>
      <c r="E540" s="103">
        <v>18.846</v>
      </c>
      <c r="F540" s="69"/>
      <c r="G540" s="70"/>
      <c r="H540" s="71"/>
      <c r="I540" s="66"/>
      <c r="J540" s="72"/>
      <c r="K540" s="66"/>
      <c r="M540" s="67" t="s">
        <v>1791</v>
      </c>
      <c r="O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73" t="str">
        <f>C539</f>
        <v xml:space="preserve">Fólie z PVC-P (měkčený polyvinylchlorid) se skleněnou výztužnou vložkou určená ke stabilizaci přitížením (kačírek, dlaždice) tl. 1,5 mm, </v>
      </c>
      <c r="BE540" s="53"/>
      <c r="BF540" s="53"/>
      <c r="BG540" s="53"/>
      <c r="BH540" s="53"/>
      <c r="BI540" s="53"/>
    </row>
    <row r="541" spans="1:104" x14ac:dyDescent="0.2">
      <c r="A541" s="64"/>
      <c r="B541" s="65"/>
      <c r="C541" s="329" t="s">
        <v>1792</v>
      </c>
      <c r="D541" s="330"/>
      <c r="E541" s="103">
        <v>8.1666000000000007</v>
      </c>
      <c r="F541" s="69"/>
      <c r="G541" s="70"/>
      <c r="H541" s="71"/>
      <c r="I541" s="66"/>
      <c r="J541" s="72"/>
      <c r="K541" s="66"/>
      <c r="M541" s="67" t="s">
        <v>1792</v>
      </c>
      <c r="O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73" t="str">
        <f>C540</f>
        <v>P12:30*0,6282</v>
      </c>
      <c r="BE541" s="53"/>
      <c r="BF541" s="53"/>
      <c r="BG541" s="53"/>
      <c r="BH541" s="53"/>
      <c r="BI541" s="53"/>
    </row>
    <row r="542" spans="1:104" x14ac:dyDescent="0.2">
      <c r="A542" s="54">
        <v>75</v>
      </c>
      <c r="B542" s="55" t="s">
        <v>1793</v>
      </c>
      <c r="C542" s="56" t="s">
        <v>1794</v>
      </c>
      <c r="D542" s="57" t="s">
        <v>41</v>
      </c>
      <c r="E542" s="100">
        <v>27.012599999999999</v>
      </c>
      <c r="F542" s="59">
        <v>0</v>
      </c>
      <c r="G542" s="60">
        <f>E542*F542</f>
        <v>0</v>
      </c>
      <c r="H542" s="61">
        <v>2.9999999999999997E-4</v>
      </c>
      <c r="I542" s="62">
        <f>E542*H542</f>
        <v>8.1037799999999997E-3</v>
      </c>
      <c r="J542" s="61"/>
      <c r="K542" s="62">
        <f>E542*J542</f>
        <v>0</v>
      </c>
      <c r="O542" s="53"/>
      <c r="Z542" s="53"/>
      <c r="AA542" s="53">
        <v>3</v>
      </c>
      <c r="AB542" s="53">
        <v>1</v>
      </c>
      <c r="AC542" s="53" t="s">
        <v>1793</v>
      </c>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63">
        <f>G542</f>
        <v>0</v>
      </c>
      <c r="BA542" s="53"/>
      <c r="BB542" s="53"/>
      <c r="BC542" s="53"/>
      <c r="BD542" s="53"/>
      <c r="BE542" s="53"/>
      <c r="BF542" s="53"/>
      <c r="BG542" s="53"/>
      <c r="BH542" s="53"/>
      <c r="BI542" s="53"/>
      <c r="CA542" s="53">
        <v>3</v>
      </c>
      <c r="CB542" s="53">
        <v>1</v>
      </c>
      <c r="CZ542" s="16">
        <v>2</v>
      </c>
    </row>
    <row r="543" spans="1:104" ht="22.5" x14ac:dyDescent="0.2">
      <c r="A543" s="64"/>
      <c r="B543" s="65"/>
      <c r="C543" s="326" t="s">
        <v>1795</v>
      </c>
      <c r="D543" s="327"/>
      <c r="E543" s="327"/>
      <c r="F543" s="327"/>
      <c r="G543" s="328"/>
      <c r="I543" s="66"/>
      <c r="K543" s="66"/>
      <c r="L543" s="67" t="s">
        <v>1795</v>
      </c>
      <c r="O543" s="53"/>
      <c r="Z543" s="53"/>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3"/>
      <c r="BF543" s="53"/>
      <c r="BG543" s="53"/>
      <c r="BH543" s="53"/>
      <c r="BI543" s="53"/>
    </row>
    <row r="544" spans="1:104" ht="25.5" x14ac:dyDescent="0.2">
      <c r="A544" s="64"/>
      <c r="B544" s="65"/>
      <c r="C544" s="329" t="s">
        <v>1791</v>
      </c>
      <c r="D544" s="330"/>
      <c r="E544" s="103">
        <v>18.846</v>
      </c>
      <c r="F544" s="69"/>
      <c r="G544" s="70"/>
      <c r="H544" s="71"/>
      <c r="I544" s="66"/>
      <c r="J544" s="72"/>
      <c r="K544" s="66"/>
      <c r="M544" s="67" t="s">
        <v>1791</v>
      </c>
      <c r="O544" s="53"/>
      <c r="Z544" s="53"/>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53"/>
      <c r="BC544" s="53"/>
      <c r="BD544" s="73" t="str">
        <f>C543</f>
        <v>Netkaná geotextilie zpevněná vpichováním ze 100% z polypropylenu se separační, ochranou, filtrační a zpevňovací funkcí.</v>
      </c>
      <c r="BE544" s="53"/>
      <c r="BF544" s="53"/>
      <c r="BG544" s="53"/>
      <c r="BH544" s="53"/>
      <c r="BI544" s="53"/>
    </row>
    <row r="545" spans="1:104" x14ac:dyDescent="0.2">
      <c r="A545" s="64"/>
      <c r="B545" s="65"/>
      <c r="C545" s="329" t="s">
        <v>1792</v>
      </c>
      <c r="D545" s="330"/>
      <c r="E545" s="103">
        <v>8.1666000000000007</v>
      </c>
      <c r="F545" s="69"/>
      <c r="G545" s="70"/>
      <c r="H545" s="71"/>
      <c r="I545" s="66"/>
      <c r="J545" s="72"/>
      <c r="K545" s="66"/>
      <c r="M545" s="67" t="s">
        <v>1792</v>
      </c>
      <c r="O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73" t="str">
        <f>C544</f>
        <v>P12:30*0,6282</v>
      </c>
      <c r="BE545" s="53"/>
      <c r="BF545" s="53"/>
      <c r="BG545" s="53"/>
      <c r="BH545" s="53"/>
      <c r="BI545" s="53"/>
    </row>
    <row r="546" spans="1:104" x14ac:dyDescent="0.2">
      <c r="A546" s="74" t="s">
        <v>42</v>
      </c>
      <c r="B546" s="75" t="s">
        <v>1779</v>
      </c>
      <c r="C546" s="76" t="s">
        <v>1780</v>
      </c>
      <c r="D546" s="77"/>
      <c r="E546" s="78"/>
      <c r="F546" s="78"/>
      <c r="G546" s="79">
        <f>SUM(G524:G545)</f>
        <v>0</v>
      </c>
      <c r="H546" s="80"/>
      <c r="I546" s="79">
        <f>SUM(I524:I545)</f>
        <v>0.20574076400000005</v>
      </c>
      <c r="J546" s="81"/>
      <c r="K546" s="79">
        <f>SUM(K524:K545)</f>
        <v>0</v>
      </c>
      <c r="O546" s="53"/>
      <c r="X546" s="82">
        <f>K546</f>
        <v>0</v>
      </c>
      <c r="Y546" s="82">
        <f>I546</f>
        <v>0.20574076400000005</v>
      </c>
      <c r="Z546" s="63">
        <f>G546</f>
        <v>0</v>
      </c>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83"/>
      <c r="BB546" s="83"/>
      <c r="BC546" s="83"/>
      <c r="BD546" s="83"/>
      <c r="BE546" s="83"/>
      <c r="BF546" s="83"/>
      <c r="BG546" s="53"/>
      <c r="BH546" s="53"/>
      <c r="BI546" s="53"/>
    </row>
    <row r="547" spans="1:104" ht="14.25" customHeight="1" x14ac:dyDescent="0.2">
      <c r="A547" s="43" t="s">
        <v>38</v>
      </c>
      <c r="B547" s="44" t="s">
        <v>1019</v>
      </c>
      <c r="C547" s="45" t="s">
        <v>1020</v>
      </c>
      <c r="D547" s="46"/>
      <c r="E547" s="47"/>
      <c r="F547" s="47"/>
      <c r="G547" s="48"/>
      <c r="H547" s="49"/>
      <c r="I547" s="50"/>
      <c r="J547" s="51"/>
      <c r="K547" s="52"/>
      <c r="O547" s="53"/>
    </row>
    <row r="548" spans="1:104" x14ac:dyDescent="0.2">
      <c r="A548" s="54">
        <v>76</v>
      </c>
      <c r="B548" s="55" t="s">
        <v>1023</v>
      </c>
      <c r="C548" s="56" t="s">
        <v>1024</v>
      </c>
      <c r="D548" s="57" t="s">
        <v>41</v>
      </c>
      <c r="E548" s="100">
        <v>189.46510000000001</v>
      </c>
      <c r="F548" s="59">
        <v>0</v>
      </c>
      <c r="G548" s="60">
        <f>E548*F548</f>
        <v>0</v>
      </c>
      <c r="H548" s="61">
        <v>0</v>
      </c>
      <c r="I548" s="62">
        <f>E548*H548</f>
        <v>0</v>
      </c>
      <c r="J548" s="61">
        <v>0</v>
      </c>
      <c r="K548" s="62">
        <f>E548*J548</f>
        <v>0</v>
      </c>
      <c r="O548" s="53"/>
      <c r="Z548" s="53"/>
      <c r="AA548" s="53">
        <v>1</v>
      </c>
      <c r="AB548" s="53">
        <v>7</v>
      </c>
      <c r="AC548" s="53">
        <v>7</v>
      </c>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63">
        <f>G548</f>
        <v>0</v>
      </c>
      <c r="BA548" s="53"/>
      <c r="BB548" s="53"/>
      <c r="BC548" s="53"/>
      <c r="BD548" s="53"/>
      <c r="BE548" s="53"/>
      <c r="BF548" s="53"/>
      <c r="BG548" s="53"/>
      <c r="BH548" s="53"/>
      <c r="BI548" s="53"/>
      <c r="CA548" s="53">
        <v>1</v>
      </c>
      <c r="CB548" s="53">
        <v>7</v>
      </c>
      <c r="CZ548" s="16">
        <v>2</v>
      </c>
    </row>
    <row r="549" spans="1:104" x14ac:dyDescent="0.2">
      <c r="A549" s="64"/>
      <c r="B549" s="65"/>
      <c r="C549" s="326" t="s">
        <v>1025</v>
      </c>
      <c r="D549" s="327"/>
      <c r="E549" s="327"/>
      <c r="F549" s="327"/>
      <c r="G549" s="328"/>
      <c r="I549" s="66"/>
      <c r="K549" s="66"/>
      <c r="L549" s="67" t="s">
        <v>1025</v>
      </c>
      <c r="O549" s="53"/>
      <c r="Z549" s="53"/>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53"/>
      <c r="BE549" s="53"/>
      <c r="BF549" s="53"/>
      <c r="BG549" s="53"/>
      <c r="BH549" s="53"/>
      <c r="BI549" s="53"/>
    </row>
    <row r="550" spans="1:104" x14ac:dyDescent="0.2">
      <c r="A550" s="64"/>
      <c r="B550" s="65"/>
      <c r="C550" s="329" t="s">
        <v>1796</v>
      </c>
      <c r="D550" s="330"/>
      <c r="E550" s="103">
        <v>24.311299999999999</v>
      </c>
      <c r="F550" s="69"/>
      <c r="G550" s="70"/>
      <c r="H550" s="71"/>
      <c r="I550" s="66"/>
      <c r="J550" s="72"/>
      <c r="K550" s="66"/>
      <c r="M550" s="67" t="s">
        <v>1796</v>
      </c>
      <c r="O550" s="53"/>
      <c r="Z550" s="53"/>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53"/>
      <c r="BC550" s="53"/>
      <c r="BD550" s="73" t="str">
        <f>C549</f>
        <v xml:space="preserve">včetně izolačního pásku mirelon kolem všech stěn </v>
      </c>
      <c r="BE550" s="53"/>
      <c r="BF550" s="53"/>
      <c r="BG550" s="53"/>
      <c r="BH550" s="53"/>
      <c r="BI550" s="53"/>
    </row>
    <row r="551" spans="1:104" x14ac:dyDescent="0.2">
      <c r="A551" s="64"/>
      <c r="B551" s="65"/>
      <c r="C551" s="329" t="s">
        <v>1754</v>
      </c>
      <c r="D551" s="330"/>
      <c r="E551" s="103">
        <v>14.3858</v>
      </c>
      <c r="F551" s="69"/>
      <c r="G551" s="70"/>
      <c r="H551" s="71"/>
      <c r="I551" s="66"/>
      <c r="J551" s="72"/>
      <c r="K551" s="66"/>
      <c r="M551" s="67" t="s">
        <v>1754</v>
      </c>
      <c r="O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73" t="str">
        <f>C550</f>
        <v>P8 :38,7*0,6282</v>
      </c>
      <c r="BE551" s="53"/>
      <c r="BF551" s="53"/>
      <c r="BG551" s="53"/>
      <c r="BH551" s="53"/>
      <c r="BI551" s="53"/>
    </row>
    <row r="552" spans="1:104" x14ac:dyDescent="0.2">
      <c r="A552" s="64"/>
      <c r="B552" s="65"/>
      <c r="C552" s="329" t="s">
        <v>1755</v>
      </c>
      <c r="D552" s="330"/>
      <c r="E552" s="103">
        <v>143.60650000000001</v>
      </c>
      <c r="F552" s="69"/>
      <c r="G552" s="70"/>
      <c r="H552" s="71"/>
      <c r="I552" s="66"/>
      <c r="J552" s="72"/>
      <c r="K552" s="66"/>
      <c r="M552" s="67" t="s">
        <v>1755</v>
      </c>
      <c r="O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73" t="str">
        <f>C551</f>
        <v>P9:22,9*0,6282</v>
      </c>
      <c r="BE552" s="53"/>
      <c r="BF552" s="53"/>
      <c r="BG552" s="53"/>
      <c r="BH552" s="53"/>
      <c r="BI552" s="53"/>
    </row>
    <row r="553" spans="1:104" x14ac:dyDescent="0.2">
      <c r="A553" s="64"/>
      <c r="B553" s="65"/>
      <c r="C553" s="329" t="s">
        <v>1752</v>
      </c>
      <c r="D553" s="330"/>
      <c r="E553" s="103">
        <v>7.1615000000000002</v>
      </c>
      <c r="F553" s="69"/>
      <c r="G553" s="70"/>
      <c r="H553" s="71"/>
      <c r="I553" s="66"/>
      <c r="J553" s="72"/>
      <c r="K553" s="66"/>
      <c r="M553" s="67" t="s">
        <v>1752</v>
      </c>
      <c r="O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73" t="str">
        <f>C552</f>
        <v>P10:228,6*0,6282</v>
      </c>
      <c r="BE553" s="53"/>
      <c r="BF553" s="53"/>
      <c r="BG553" s="53"/>
      <c r="BH553" s="53"/>
      <c r="BI553" s="53"/>
    </row>
    <row r="554" spans="1:104" x14ac:dyDescent="0.2">
      <c r="A554" s="54">
        <v>77</v>
      </c>
      <c r="B554" s="55" t="s">
        <v>1026</v>
      </c>
      <c r="C554" s="56" t="s">
        <v>1027</v>
      </c>
      <c r="D554" s="57" t="s">
        <v>41</v>
      </c>
      <c r="E554" s="100">
        <v>63.218899999999998</v>
      </c>
      <c r="F554" s="59">
        <v>0</v>
      </c>
      <c r="G554" s="60">
        <f>E554*F554</f>
        <v>0</v>
      </c>
      <c r="H554" s="61">
        <v>2.3000000000000001E-4</v>
      </c>
      <c r="I554" s="62">
        <f>E554*H554</f>
        <v>1.4540347E-2</v>
      </c>
      <c r="J554" s="61">
        <v>0</v>
      </c>
      <c r="K554" s="62">
        <f>E554*J554</f>
        <v>0</v>
      </c>
      <c r="O554" s="53"/>
      <c r="Z554" s="53"/>
      <c r="AA554" s="53">
        <v>1</v>
      </c>
      <c r="AB554" s="53">
        <v>7</v>
      </c>
      <c r="AC554" s="53">
        <v>7</v>
      </c>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63">
        <f>G554</f>
        <v>0</v>
      </c>
      <c r="BA554" s="53"/>
      <c r="BB554" s="53"/>
      <c r="BC554" s="53"/>
      <c r="BD554" s="53"/>
      <c r="BE554" s="53"/>
      <c r="BF554" s="53"/>
      <c r="BG554" s="53"/>
      <c r="BH554" s="53"/>
      <c r="BI554" s="53"/>
      <c r="CA554" s="53">
        <v>1</v>
      </c>
      <c r="CB554" s="53">
        <v>7</v>
      </c>
      <c r="CZ554" s="16">
        <v>2</v>
      </c>
    </row>
    <row r="555" spans="1:104" x14ac:dyDescent="0.2">
      <c r="A555" s="64"/>
      <c r="B555" s="65"/>
      <c r="C555" s="326" t="s">
        <v>1028</v>
      </c>
      <c r="D555" s="327"/>
      <c r="E555" s="327"/>
      <c r="F555" s="327"/>
      <c r="G555" s="328"/>
      <c r="I555" s="66"/>
      <c r="K555" s="66"/>
      <c r="L555" s="67" t="s">
        <v>1028</v>
      </c>
      <c r="O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53"/>
      <c r="BE555" s="53"/>
      <c r="BF555" s="53"/>
      <c r="BG555" s="53"/>
      <c r="BH555" s="53"/>
      <c r="BI555" s="53"/>
    </row>
    <row r="556" spans="1:104" x14ac:dyDescent="0.2">
      <c r="A556" s="64"/>
      <c r="B556" s="65"/>
      <c r="C556" s="326" t="s">
        <v>1029</v>
      </c>
      <c r="D556" s="327"/>
      <c r="E556" s="327"/>
      <c r="F556" s="327"/>
      <c r="G556" s="328"/>
      <c r="I556" s="66"/>
      <c r="K556" s="66"/>
      <c r="L556" s="67" t="s">
        <v>1029</v>
      </c>
      <c r="O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53"/>
      <c r="BE556" s="53"/>
      <c r="BF556" s="53"/>
      <c r="BG556" s="53"/>
      <c r="BH556" s="53"/>
      <c r="BI556" s="53"/>
    </row>
    <row r="557" spans="1:104" ht="25.5" x14ac:dyDescent="0.2">
      <c r="A557" s="64"/>
      <c r="B557" s="65"/>
      <c r="C557" s="329" t="s">
        <v>2754</v>
      </c>
      <c r="D557" s="330"/>
      <c r="E557" s="103">
        <v>6.7846000000000002</v>
      </c>
      <c r="F557" s="69"/>
      <c r="G557" s="70"/>
      <c r="H557" s="71"/>
      <c r="I557" s="66"/>
      <c r="J557" s="72"/>
      <c r="K557" s="66"/>
      <c r="M557" s="67" t="s">
        <v>2754</v>
      </c>
      <c r="O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73" t="str">
        <f t="shared" ref="BD557:BD564" si="20">C556</f>
        <v>Včetně pomocného lešení o výšce podlahy do 1900 mm a pro zatížení do 1,5 kPa.</v>
      </c>
      <c r="BE557" s="53"/>
      <c r="BF557" s="53"/>
      <c r="BG557" s="53"/>
      <c r="BH557" s="53"/>
      <c r="BI557" s="53"/>
    </row>
    <row r="558" spans="1:104" x14ac:dyDescent="0.2">
      <c r="A558" s="64"/>
      <c r="B558" s="65"/>
      <c r="C558" s="329" t="s">
        <v>2755</v>
      </c>
      <c r="D558" s="330"/>
      <c r="E558" s="103">
        <v>16.019100000000002</v>
      </c>
      <c r="F558" s="69"/>
      <c r="G558" s="70"/>
      <c r="H558" s="71"/>
      <c r="I558" s="66"/>
      <c r="J558" s="72"/>
      <c r="K558" s="66"/>
      <c r="M558" s="67" t="s">
        <v>2755</v>
      </c>
      <c r="O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73" t="str">
        <f t="shared" si="20"/>
        <v>507:3,6*3*0,6282</v>
      </c>
      <c r="BE558" s="53"/>
      <c r="BF558" s="53"/>
      <c r="BG558" s="53"/>
      <c r="BH558" s="53"/>
      <c r="BI558" s="53"/>
    </row>
    <row r="559" spans="1:104" x14ac:dyDescent="0.2">
      <c r="A559" s="64"/>
      <c r="B559" s="65"/>
      <c r="C559" s="329" t="s">
        <v>2756</v>
      </c>
      <c r="D559" s="330"/>
      <c r="E559" s="103">
        <v>12.2499</v>
      </c>
      <c r="F559" s="69"/>
      <c r="G559" s="70"/>
      <c r="H559" s="71"/>
      <c r="I559" s="66"/>
      <c r="J559" s="72"/>
      <c r="K559" s="66"/>
      <c r="M559" s="67" t="s">
        <v>2756</v>
      </c>
      <c r="O559" s="53"/>
      <c r="Z559" s="53"/>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53"/>
      <c r="BA559" s="53"/>
      <c r="BB559" s="53"/>
      <c r="BC559" s="53"/>
      <c r="BD559" s="73" t="str">
        <f t="shared" si="20"/>
        <v>511:8,5*3*0,6282</v>
      </c>
      <c r="BE559" s="53"/>
      <c r="BF559" s="53"/>
      <c r="BG559" s="53"/>
      <c r="BH559" s="53"/>
      <c r="BI559" s="53"/>
    </row>
    <row r="560" spans="1:104" x14ac:dyDescent="0.2">
      <c r="A560" s="64"/>
      <c r="B560" s="65"/>
      <c r="C560" s="329" t="s">
        <v>2757</v>
      </c>
      <c r="D560" s="330"/>
      <c r="E560" s="103">
        <v>16.019100000000002</v>
      </c>
      <c r="F560" s="69"/>
      <c r="G560" s="70"/>
      <c r="H560" s="71"/>
      <c r="I560" s="66"/>
      <c r="J560" s="72"/>
      <c r="K560" s="66"/>
      <c r="M560" s="67" t="s">
        <v>2757</v>
      </c>
      <c r="O560" s="53"/>
      <c r="Z560" s="53"/>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53"/>
      <c r="BC560" s="53"/>
      <c r="BD560" s="73" t="str">
        <f t="shared" si="20"/>
        <v>517:6,5*3*0,6282</v>
      </c>
      <c r="BE560" s="53"/>
      <c r="BF560" s="53"/>
      <c r="BG560" s="53"/>
      <c r="BH560" s="53"/>
      <c r="BI560" s="53"/>
    </row>
    <row r="561" spans="1:104" x14ac:dyDescent="0.2">
      <c r="A561" s="64"/>
      <c r="B561" s="65"/>
      <c r="C561" s="329" t="s">
        <v>844</v>
      </c>
      <c r="D561" s="330"/>
      <c r="E561" s="103">
        <v>0</v>
      </c>
      <c r="F561" s="69"/>
      <c r="G561" s="70"/>
      <c r="H561" s="71"/>
      <c r="I561" s="66"/>
      <c r="J561" s="72"/>
      <c r="K561" s="66"/>
      <c r="M561" s="67"/>
      <c r="O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73" t="str">
        <f t="shared" si="20"/>
        <v>521:8,5*3*0,6282</v>
      </c>
      <c r="BE561" s="53"/>
      <c r="BF561" s="53"/>
      <c r="BG561" s="53"/>
      <c r="BH561" s="53"/>
      <c r="BI561" s="53"/>
    </row>
    <row r="562" spans="1:104" x14ac:dyDescent="0.2">
      <c r="A562" s="64"/>
      <c r="B562" s="65"/>
      <c r="C562" s="329" t="s">
        <v>2758</v>
      </c>
      <c r="D562" s="330"/>
      <c r="E562" s="103">
        <v>9.8658999999999999</v>
      </c>
      <c r="F562" s="69"/>
      <c r="G562" s="70"/>
      <c r="H562" s="71"/>
      <c r="I562" s="66"/>
      <c r="J562" s="72"/>
      <c r="K562" s="66"/>
      <c r="M562" s="67" t="s">
        <v>2758</v>
      </c>
      <c r="O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73" t="str">
        <f t="shared" si="20"/>
        <v/>
      </c>
      <c r="BE562" s="53"/>
      <c r="BF562" s="53"/>
      <c r="BG562" s="53"/>
      <c r="BH562" s="53"/>
      <c r="BI562" s="53"/>
    </row>
    <row r="563" spans="1:104" x14ac:dyDescent="0.2">
      <c r="A563" s="64"/>
      <c r="B563" s="65"/>
      <c r="C563" s="329" t="s">
        <v>2653</v>
      </c>
      <c r="D563" s="330"/>
      <c r="E563" s="103">
        <v>1.2438</v>
      </c>
      <c r="F563" s="69"/>
      <c r="G563" s="70"/>
      <c r="H563" s="71"/>
      <c r="I563" s="66"/>
      <c r="J563" s="72"/>
      <c r="K563" s="66"/>
      <c r="M563" s="67" t="s">
        <v>2653</v>
      </c>
      <c r="O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53"/>
      <c r="BC563" s="53"/>
      <c r="BD563" s="73" t="str">
        <f t="shared" si="20"/>
        <v>522:5,235*3*0,6282</v>
      </c>
      <c r="BE563" s="53"/>
      <c r="BF563" s="53"/>
      <c r="BG563" s="53"/>
      <c r="BH563" s="53"/>
      <c r="BI563" s="53"/>
    </row>
    <row r="564" spans="1:104" x14ac:dyDescent="0.2">
      <c r="A564" s="64"/>
      <c r="B564" s="65"/>
      <c r="C564" s="329" t="s">
        <v>1569</v>
      </c>
      <c r="D564" s="330"/>
      <c r="E564" s="103">
        <v>1.0365</v>
      </c>
      <c r="F564" s="69"/>
      <c r="G564" s="70"/>
      <c r="H564" s="71"/>
      <c r="I564" s="66"/>
      <c r="J564" s="72"/>
      <c r="K564" s="66"/>
      <c r="M564" s="67" t="s">
        <v>1569</v>
      </c>
      <c r="O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53"/>
      <c r="BC564" s="53"/>
      <c r="BD564" s="73" t="str">
        <f t="shared" si="20"/>
        <v>520:0,66*3*0,6282</v>
      </c>
      <c r="BE564" s="53"/>
      <c r="BF564" s="53"/>
      <c r="BG564" s="53"/>
      <c r="BH564" s="53"/>
      <c r="BI564" s="53"/>
    </row>
    <row r="565" spans="1:104" ht="22.5" x14ac:dyDescent="0.2">
      <c r="A565" s="54">
        <v>78</v>
      </c>
      <c r="B565" s="55" t="s">
        <v>1802</v>
      </c>
      <c r="C565" s="56" t="s">
        <v>1803</v>
      </c>
      <c r="D565" s="57" t="s">
        <v>41</v>
      </c>
      <c r="E565" s="100">
        <v>17.840900000000001</v>
      </c>
      <c r="F565" s="59">
        <v>0</v>
      </c>
      <c r="G565" s="60">
        <f>E565*F565</f>
        <v>0</v>
      </c>
      <c r="H565" s="61">
        <v>6.4900000000000001E-3</v>
      </c>
      <c r="I565" s="62">
        <f>E565*H565</f>
        <v>0.115787441</v>
      </c>
      <c r="J565" s="61"/>
      <c r="K565" s="62">
        <f>E565*J565</f>
        <v>0</v>
      </c>
      <c r="O565" s="53"/>
      <c r="Z565" s="53"/>
      <c r="AA565" s="53">
        <v>12</v>
      </c>
      <c r="AB565" s="53">
        <v>0</v>
      </c>
      <c r="AC565" s="53">
        <v>10</v>
      </c>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63">
        <f>G565</f>
        <v>0</v>
      </c>
      <c r="BA565" s="53"/>
      <c r="BB565" s="53"/>
      <c r="BC565" s="53"/>
      <c r="BD565" s="53"/>
      <c r="BE565" s="53"/>
      <c r="BF565" s="53"/>
      <c r="BG565" s="53"/>
      <c r="BH565" s="53"/>
      <c r="BI565" s="53"/>
      <c r="CA565" s="53">
        <v>12</v>
      </c>
      <c r="CB565" s="53">
        <v>0</v>
      </c>
      <c r="CZ565" s="16">
        <v>2</v>
      </c>
    </row>
    <row r="566" spans="1:104" x14ac:dyDescent="0.2">
      <c r="A566" s="64"/>
      <c r="B566" s="65"/>
      <c r="C566" s="326" t="s">
        <v>2759</v>
      </c>
      <c r="D566" s="327"/>
      <c r="E566" s="327"/>
      <c r="F566" s="327"/>
      <c r="G566" s="328"/>
      <c r="I566" s="66"/>
      <c r="K566" s="66"/>
      <c r="L566" s="67" t="s">
        <v>2759</v>
      </c>
      <c r="O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53"/>
      <c r="BC566" s="53"/>
      <c r="BD566" s="53"/>
      <c r="BE566" s="53"/>
      <c r="BF566" s="53"/>
      <c r="BG566" s="53"/>
      <c r="BH566" s="53"/>
      <c r="BI566" s="53"/>
    </row>
    <row r="567" spans="1:104" x14ac:dyDescent="0.2">
      <c r="A567" s="64"/>
      <c r="B567" s="65"/>
      <c r="C567" s="329" t="s">
        <v>1805</v>
      </c>
      <c r="D567" s="330"/>
      <c r="E567" s="103">
        <v>17.840900000000001</v>
      </c>
      <c r="F567" s="69"/>
      <c r="G567" s="70"/>
      <c r="H567" s="71"/>
      <c r="I567" s="66"/>
      <c r="J567" s="72"/>
      <c r="K567" s="66"/>
      <c r="M567" s="67" t="s">
        <v>1805</v>
      </c>
      <c r="O567" s="53"/>
      <c r="Z567" s="53"/>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53"/>
      <c r="BB567" s="53"/>
      <c r="BC567" s="53"/>
      <c r="BD567" s="73" t="str">
        <f>C566</f>
        <v>Spádové klíny ESP 150S  - 2%</v>
      </c>
      <c r="BE567" s="53"/>
      <c r="BF567" s="53"/>
      <c r="BG567" s="53"/>
      <c r="BH567" s="53"/>
      <c r="BI567" s="53"/>
    </row>
    <row r="568" spans="1:104" ht="22.5" x14ac:dyDescent="0.2">
      <c r="A568" s="54">
        <v>79</v>
      </c>
      <c r="B568" s="55" t="s">
        <v>1806</v>
      </c>
      <c r="C568" s="56" t="s">
        <v>1807</v>
      </c>
      <c r="D568" s="57" t="s">
        <v>41</v>
      </c>
      <c r="E568" s="100">
        <v>11.533799999999999</v>
      </c>
      <c r="F568" s="59">
        <v>0</v>
      </c>
      <c r="G568" s="60">
        <f>E568*F568</f>
        <v>0</v>
      </c>
      <c r="H568" s="61">
        <v>0</v>
      </c>
      <c r="I568" s="62">
        <f>E568*H568</f>
        <v>0</v>
      </c>
      <c r="J568" s="61"/>
      <c r="K568" s="62">
        <f>E568*J568</f>
        <v>0</v>
      </c>
      <c r="O568" s="53"/>
      <c r="Z568" s="53"/>
      <c r="AA568" s="53">
        <v>12</v>
      </c>
      <c r="AB568" s="53">
        <v>0</v>
      </c>
      <c r="AC568" s="53">
        <v>11</v>
      </c>
      <c r="AD568" s="53"/>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63">
        <f>G568</f>
        <v>0</v>
      </c>
      <c r="BA568" s="53"/>
      <c r="BB568" s="53"/>
      <c r="BC568" s="53"/>
      <c r="BD568" s="53"/>
      <c r="BE568" s="53"/>
      <c r="BF568" s="53"/>
      <c r="BG568" s="53"/>
      <c r="BH568" s="53"/>
      <c r="BI568" s="53"/>
      <c r="CA568" s="53">
        <v>12</v>
      </c>
      <c r="CB568" s="53">
        <v>0</v>
      </c>
      <c r="CZ568" s="16">
        <v>2</v>
      </c>
    </row>
    <row r="569" spans="1:104" ht="25.5" x14ac:dyDescent="0.2">
      <c r="A569" s="64"/>
      <c r="B569" s="65"/>
      <c r="C569" s="329" t="s">
        <v>1808</v>
      </c>
      <c r="D569" s="330"/>
      <c r="E569" s="103">
        <v>11.533799999999999</v>
      </c>
      <c r="F569" s="69"/>
      <c r="G569" s="70"/>
      <c r="H569" s="71"/>
      <c r="I569" s="66"/>
      <c r="J569" s="72"/>
      <c r="K569" s="66"/>
      <c r="M569" s="67" t="s">
        <v>1808</v>
      </c>
      <c r="O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73" t="str">
        <f>C568</f>
        <v>Březová foliovaná překližka lepená tl. 21mm na latích 50/30, latě ukotvit do ŽB desky</v>
      </c>
      <c r="BE569" s="53"/>
      <c r="BF569" s="53"/>
      <c r="BG569" s="53"/>
      <c r="BH569" s="53"/>
      <c r="BI569" s="53"/>
    </row>
    <row r="570" spans="1:104" x14ac:dyDescent="0.2">
      <c r="A570" s="54">
        <v>80</v>
      </c>
      <c r="B570" s="55" t="s">
        <v>1036</v>
      </c>
      <c r="C570" s="56" t="s">
        <v>1037</v>
      </c>
      <c r="D570" s="57" t="s">
        <v>248</v>
      </c>
      <c r="E570" s="100">
        <v>0.56220000000000003</v>
      </c>
      <c r="F570" s="59">
        <v>0</v>
      </c>
      <c r="G570" s="60">
        <f>E570*F570</f>
        <v>0</v>
      </c>
      <c r="H570" s="61">
        <v>0</v>
      </c>
      <c r="I570" s="62">
        <f>E570*H570</f>
        <v>0</v>
      </c>
      <c r="J570" s="61"/>
      <c r="K570" s="62">
        <f>E570*J570</f>
        <v>0</v>
      </c>
      <c r="O570" s="53"/>
      <c r="Z570" s="53"/>
      <c r="AA570" s="53">
        <v>12</v>
      </c>
      <c r="AB570" s="53">
        <v>0</v>
      </c>
      <c r="AC570" s="53">
        <v>83</v>
      </c>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63">
        <f>G570</f>
        <v>0</v>
      </c>
      <c r="BA570" s="53"/>
      <c r="BB570" s="53"/>
      <c r="BC570" s="53"/>
      <c r="BD570" s="53"/>
      <c r="BE570" s="53"/>
      <c r="BF570" s="53"/>
      <c r="BG570" s="53"/>
      <c r="BH570" s="53"/>
      <c r="BI570" s="53"/>
      <c r="CA570" s="53">
        <v>12</v>
      </c>
      <c r="CB570" s="53">
        <v>0</v>
      </c>
      <c r="CZ570" s="16">
        <v>2</v>
      </c>
    </row>
    <row r="571" spans="1:104" x14ac:dyDescent="0.2">
      <c r="A571" s="64"/>
      <c r="B571" s="65"/>
      <c r="C571" s="329" t="s">
        <v>1809</v>
      </c>
      <c r="D571" s="330"/>
      <c r="E571" s="103">
        <v>0.56220000000000003</v>
      </c>
      <c r="F571" s="69"/>
      <c r="G571" s="70"/>
      <c r="H571" s="71"/>
      <c r="I571" s="66"/>
      <c r="J571" s="72"/>
      <c r="K571" s="66"/>
      <c r="M571" s="67" t="s">
        <v>1809</v>
      </c>
      <c r="O571" s="53"/>
      <c r="Z571" s="53"/>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53"/>
      <c r="BC571" s="53"/>
      <c r="BD571" s="73" t="str">
        <f>C570</f>
        <v xml:space="preserve">Přesun hmot pro izolace tepelné, výšky do 24 m </v>
      </c>
      <c r="BE571" s="53"/>
      <c r="BF571" s="53"/>
      <c r="BG571" s="53"/>
      <c r="BH571" s="53"/>
      <c r="BI571" s="53"/>
    </row>
    <row r="572" spans="1:104" x14ac:dyDescent="0.2">
      <c r="A572" s="54">
        <v>81</v>
      </c>
      <c r="B572" s="55" t="s">
        <v>1039</v>
      </c>
      <c r="C572" s="56" t="s">
        <v>1040</v>
      </c>
      <c r="D572" s="57" t="s">
        <v>70</v>
      </c>
      <c r="E572" s="100">
        <v>13.119300000000001</v>
      </c>
      <c r="F572" s="59">
        <v>0</v>
      </c>
      <c r="G572" s="60">
        <f>E572*F572</f>
        <v>0</v>
      </c>
      <c r="H572" s="61">
        <v>2.5000000000000001E-2</v>
      </c>
      <c r="I572" s="62">
        <f>E572*H572</f>
        <v>0.32798250000000007</v>
      </c>
      <c r="J572" s="61"/>
      <c r="K572" s="62">
        <f>E572*J572</f>
        <v>0</v>
      </c>
      <c r="O572" s="53"/>
      <c r="Z572" s="53"/>
      <c r="AA572" s="53">
        <v>3</v>
      </c>
      <c r="AB572" s="53">
        <v>1</v>
      </c>
      <c r="AC572" s="53" t="s">
        <v>1039</v>
      </c>
      <c r="AD572" s="53"/>
      <c r="AE572" s="53"/>
      <c r="AF572" s="53"/>
      <c r="AG572" s="53"/>
      <c r="AH572" s="53"/>
      <c r="AI572" s="53"/>
      <c r="AJ572" s="53"/>
      <c r="AK572" s="53"/>
      <c r="AL572" s="53"/>
      <c r="AM572" s="53"/>
      <c r="AN572" s="53"/>
      <c r="AO572" s="53"/>
      <c r="AP572" s="53"/>
      <c r="AQ572" s="53"/>
      <c r="AR572" s="53"/>
      <c r="AS572" s="53"/>
      <c r="AT572" s="53"/>
      <c r="AU572" s="53"/>
      <c r="AV572" s="53"/>
      <c r="AW572" s="53"/>
      <c r="AX572" s="53"/>
      <c r="AY572" s="53"/>
      <c r="AZ572" s="63">
        <f>G572</f>
        <v>0</v>
      </c>
      <c r="BA572" s="53"/>
      <c r="BB572" s="53"/>
      <c r="BC572" s="53"/>
      <c r="BD572" s="53"/>
      <c r="BE572" s="53"/>
      <c r="BF572" s="53"/>
      <c r="BG572" s="53"/>
      <c r="BH572" s="53"/>
      <c r="BI572" s="53"/>
      <c r="CA572" s="53">
        <v>3</v>
      </c>
      <c r="CB572" s="53">
        <v>1</v>
      </c>
      <c r="CZ572" s="16">
        <v>2</v>
      </c>
    </row>
    <row r="573" spans="1:104" x14ac:dyDescent="0.2">
      <c r="A573" s="64"/>
      <c r="B573" s="65"/>
      <c r="C573" s="329" t="s">
        <v>1810</v>
      </c>
      <c r="D573" s="330"/>
      <c r="E573" s="103">
        <v>1.7018</v>
      </c>
      <c r="F573" s="69"/>
      <c r="G573" s="70"/>
      <c r="H573" s="71"/>
      <c r="I573" s="66"/>
      <c r="J573" s="72"/>
      <c r="K573" s="66"/>
      <c r="M573" s="67" t="s">
        <v>1810</v>
      </c>
      <c r="O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73" t="str">
        <f>C572</f>
        <v>Deska izolační stabilizov. EPS 150  1000 x 500 mm</v>
      </c>
      <c r="BE573" s="53"/>
      <c r="BF573" s="53"/>
      <c r="BG573" s="53"/>
      <c r="BH573" s="53"/>
      <c r="BI573" s="53"/>
    </row>
    <row r="574" spans="1:104" x14ac:dyDescent="0.2">
      <c r="A574" s="64"/>
      <c r="B574" s="65"/>
      <c r="C574" s="329" t="s">
        <v>1811</v>
      </c>
      <c r="D574" s="330"/>
      <c r="E574" s="103">
        <v>1.0069999999999999</v>
      </c>
      <c r="F574" s="69"/>
      <c r="G574" s="70"/>
      <c r="H574" s="71"/>
      <c r="I574" s="66"/>
      <c r="J574" s="72"/>
      <c r="K574" s="66"/>
      <c r="M574" s="67" t="s">
        <v>1811</v>
      </c>
      <c r="O574" s="53"/>
      <c r="Z574" s="53"/>
      <c r="AA574" s="53"/>
      <c r="AB574" s="53"/>
      <c r="AC574" s="53"/>
      <c r="AD574" s="53"/>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53"/>
      <c r="BA574" s="53"/>
      <c r="BB574" s="53"/>
      <c r="BC574" s="53"/>
      <c r="BD574" s="73" t="str">
        <f>C573</f>
        <v>P8 :38,7*0,07*0,6282</v>
      </c>
      <c r="BE574" s="53"/>
      <c r="BF574" s="53"/>
      <c r="BG574" s="53"/>
      <c r="BH574" s="53"/>
      <c r="BI574" s="53"/>
    </row>
    <row r="575" spans="1:104" x14ac:dyDescent="0.2">
      <c r="A575" s="64"/>
      <c r="B575" s="65"/>
      <c r="C575" s="329" t="s">
        <v>1812</v>
      </c>
      <c r="D575" s="330"/>
      <c r="E575" s="103">
        <v>10.0525</v>
      </c>
      <c r="F575" s="69"/>
      <c r="G575" s="70"/>
      <c r="H575" s="71"/>
      <c r="I575" s="66"/>
      <c r="J575" s="72"/>
      <c r="K575" s="66"/>
      <c r="M575" s="67" t="s">
        <v>1812</v>
      </c>
      <c r="O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73" t="str">
        <f>C574</f>
        <v>P9:22,9*0,07*0,6282</v>
      </c>
      <c r="BE575" s="53"/>
      <c r="BF575" s="53"/>
      <c r="BG575" s="53"/>
      <c r="BH575" s="53"/>
      <c r="BI575" s="53"/>
    </row>
    <row r="576" spans="1:104" x14ac:dyDescent="0.2">
      <c r="A576" s="64"/>
      <c r="B576" s="65"/>
      <c r="C576" s="329" t="s">
        <v>1813</v>
      </c>
      <c r="D576" s="330"/>
      <c r="E576" s="103">
        <v>0.35809999999999997</v>
      </c>
      <c r="F576" s="69"/>
      <c r="G576" s="70"/>
      <c r="H576" s="71"/>
      <c r="I576" s="66"/>
      <c r="J576" s="72"/>
      <c r="K576" s="66"/>
      <c r="M576" s="67" t="s">
        <v>1813</v>
      </c>
      <c r="O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73" t="str">
        <f>C575</f>
        <v>P10:228,6*0,07*0,6282</v>
      </c>
      <c r="BE576" s="53"/>
      <c r="BF576" s="53"/>
      <c r="BG576" s="53"/>
      <c r="BH576" s="53"/>
      <c r="BI576" s="53"/>
    </row>
    <row r="577" spans="1:104" x14ac:dyDescent="0.2">
      <c r="A577" s="54">
        <v>82</v>
      </c>
      <c r="B577" s="55" t="s">
        <v>1814</v>
      </c>
      <c r="C577" s="56" t="s">
        <v>1815</v>
      </c>
      <c r="D577" s="57" t="s">
        <v>41</v>
      </c>
      <c r="E577" s="100">
        <v>67.008700000000005</v>
      </c>
      <c r="F577" s="59">
        <v>0</v>
      </c>
      <c r="G577" s="60">
        <f>E577*F577</f>
        <v>0</v>
      </c>
      <c r="H577" s="61">
        <v>1.5499999999999999E-3</v>
      </c>
      <c r="I577" s="62">
        <f>E577*H577</f>
        <v>0.10386348500000001</v>
      </c>
      <c r="J577" s="61"/>
      <c r="K577" s="62">
        <f>E577*J577</f>
        <v>0</v>
      </c>
      <c r="O577" s="53"/>
      <c r="Z577" s="53"/>
      <c r="AA577" s="53">
        <v>3</v>
      </c>
      <c r="AB577" s="53">
        <v>7</v>
      </c>
      <c r="AC577" s="53">
        <v>63140541</v>
      </c>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63">
        <f>G577</f>
        <v>0</v>
      </c>
      <c r="BA577" s="53"/>
      <c r="BB577" s="53"/>
      <c r="BC577" s="53"/>
      <c r="BD577" s="53"/>
      <c r="BE577" s="53"/>
      <c r="BF577" s="53"/>
      <c r="BG577" s="53"/>
      <c r="BH577" s="53"/>
      <c r="BI577" s="53"/>
      <c r="CA577" s="53">
        <v>3</v>
      </c>
      <c r="CB577" s="53">
        <v>7</v>
      </c>
      <c r="CZ577" s="16">
        <v>2</v>
      </c>
    </row>
    <row r="578" spans="1:104" x14ac:dyDescent="0.2">
      <c r="A578" s="64"/>
      <c r="B578" s="65"/>
      <c r="C578" s="333" t="s">
        <v>1816</v>
      </c>
      <c r="D578" s="330"/>
      <c r="E578" s="116">
        <v>0</v>
      </c>
      <c r="F578" s="69"/>
      <c r="G578" s="70"/>
      <c r="H578" s="71"/>
      <c r="I578" s="66"/>
      <c r="J578" s="72"/>
      <c r="K578" s="66"/>
      <c r="M578" s="67" t="s">
        <v>1816</v>
      </c>
      <c r="O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73" t="str">
        <f t="shared" ref="BD578:BD588" si="21">C577</f>
        <v>Deska izolační minerální tl. 50 mm</v>
      </c>
      <c r="BE578" s="53"/>
      <c r="BF578" s="53"/>
      <c r="BG578" s="53"/>
      <c r="BH578" s="53"/>
      <c r="BI578" s="53"/>
    </row>
    <row r="579" spans="1:104" x14ac:dyDescent="0.2">
      <c r="A579" s="64"/>
      <c r="B579" s="65"/>
      <c r="C579" s="333" t="s">
        <v>1817</v>
      </c>
      <c r="D579" s="330"/>
      <c r="E579" s="116">
        <v>10.8</v>
      </c>
      <c r="F579" s="69"/>
      <c r="G579" s="70"/>
      <c r="H579" s="71"/>
      <c r="I579" s="66"/>
      <c r="J579" s="72"/>
      <c r="K579" s="66"/>
      <c r="M579" s="67" t="s">
        <v>1817</v>
      </c>
      <c r="O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73" t="str">
        <f t="shared" si="21"/>
        <v>Začátek provozního součtu</v>
      </c>
      <c r="BE579" s="53"/>
      <c r="BF579" s="53"/>
      <c r="BG579" s="53"/>
      <c r="BH579" s="53"/>
      <c r="BI579" s="53"/>
    </row>
    <row r="580" spans="1:104" x14ac:dyDescent="0.2">
      <c r="A580" s="64"/>
      <c r="B580" s="65"/>
      <c r="C580" s="333" t="s">
        <v>1818</v>
      </c>
      <c r="D580" s="330"/>
      <c r="E580" s="116">
        <v>25.5</v>
      </c>
      <c r="F580" s="69"/>
      <c r="G580" s="70"/>
      <c r="H580" s="71"/>
      <c r="I580" s="66"/>
      <c r="J580" s="72"/>
      <c r="K580" s="66"/>
      <c r="M580" s="67" t="s">
        <v>1818</v>
      </c>
      <c r="O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73" t="str">
        <f t="shared" si="21"/>
        <v>207:3,6*3</v>
      </c>
      <c r="BE580" s="53"/>
      <c r="BF580" s="53"/>
      <c r="BG580" s="53"/>
      <c r="BH580" s="53"/>
      <c r="BI580" s="53"/>
    </row>
    <row r="581" spans="1:104" x14ac:dyDescent="0.2">
      <c r="A581" s="64"/>
      <c r="B581" s="65"/>
      <c r="C581" s="333" t="s">
        <v>1819</v>
      </c>
      <c r="D581" s="330"/>
      <c r="E581" s="116">
        <v>19.5</v>
      </c>
      <c r="F581" s="69"/>
      <c r="G581" s="70"/>
      <c r="H581" s="71"/>
      <c r="I581" s="66"/>
      <c r="J581" s="72"/>
      <c r="K581" s="66"/>
      <c r="M581" s="67" t="s">
        <v>1819</v>
      </c>
      <c r="O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73" t="str">
        <f t="shared" si="21"/>
        <v>211:8,5*3</v>
      </c>
      <c r="BE581" s="53"/>
      <c r="BF581" s="53"/>
      <c r="BG581" s="53"/>
      <c r="BH581" s="53"/>
      <c r="BI581" s="53"/>
    </row>
    <row r="582" spans="1:104" x14ac:dyDescent="0.2">
      <c r="A582" s="64"/>
      <c r="B582" s="65"/>
      <c r="C582" s="333" t="s">
        <v>1820</v>
      </c>
      <c r="D582" s="330"/>
      <c r="E582" s="116">
        <v>25.5</v>
      </c>
      <c r="F582" s="69"/>
      <c r="G582" s="70"/>
      <c r="H582" s="71"/>
      <c r="I582" s="66"/>
      <c r="J582" s="72"/>
      <c r="K582" s="66"/>
      <c r="M582" s="67" t="s">
        <v>1820</v>
      </c>
      <c r="O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73" t="str">
        <f t="shared" si="21"/>
        <v>217:6,5*3</v>
      </c>
      <c r="BE582" s="53"/>
      <c r="BF582" s="53"/>
      <c r="BG582" s="53"/>
      <c r="BH582" s="53"/>
      <c r="BI582" s="53"/>
    </row>
    <row r="583" spans="1:104" x14ac:dyDescent="0.2">
      <c r="A583" s="64"/>
      <c r="B583" s="65"/>
      <c r="C583" s="333" t="s">
        <v>844</v>
      </c>
      <c r="D583" s="330"/>
      <c r="E583" s="116">
        <v>0</v>
      </c>
      <c r="F583" s="69"/>
      <c r="G583" s="70"/>
      <c r="H583" s="71"/>
      <c r="I583" s="66"/>
      <c r="J583" s="72"/>
      <c r="K583" s="66"/>
      <c r="M583" s="67"/>
      <c r="O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73" t="str">
        <f t="shared" si="21"/>
        <v>221:8,5*3</v>
      </c>
      <c r="BE583" s="53"/>
      <c r="BF583" s="53"/>
      <c r="BG583" s="53"/>
      <c r="BH583" s="53"/>
      <c r="BI583" s="53"/>
    </row>
    <row r="584" spans="1:104" x14ac:dyDescent="0.2">
      <c r="A584" s="64"/>
      <c r="B584" s="65"/>
      <c r="C584" s="333" t="s">
        <v>1821</v>
      </c>
      <c r="D584" s="330"/>
      <c r="E584" s="116">
        <v>15.705</v>
      </c>
      <c r="F584" s="69"/>
      <c r="G584" s="70"/>
      <c r="H584" s="71"/>
      <c r="I584" s="66"/>
      <c r="J584" s="72"/>
      <c r="K584" s="66"/>
      <c r="M584" s="67" t="s">
        <v>1821</v>
      </c>
      <c r="O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73" t="str">
        <f t="shared" si="21"/>
        <v/>
      </c>
      <c r="BE584" s="53"/>
      <c r="BF584" s="53"/>
      <c r="BG584" s="53"/>
      <c r="BH584" s="53"/>
      <c r="BI584" s="53"/>
    </row>
    <row r="585" spans="1:104" x14ac:dyDescent="0.2">
      <c r="A585" s="64"/>
      <c r="B585" s="65"/>
      <c r="C585" s="333" t="s">
        <v>1822</v>
      </c>
      <c r="D585" s="330"/>
      <c r="E585" s="116">
        <v>1.98</v>
      </c>
      <c r="F585" s="69"/>
      <c r="G585" s="70"/>
      <c r="H585" s="71"/>
      <c r="I585" s="66"/>
      <c r="J585" s="72"/>
      <c r="K585" s="66"/>
      <c r="M585" s="67" t="s">
        <v>1822</v>
      </c>
      <c r="O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53"/>
      <c r="BC585" s="53"/>
      <c r="BD585" s="73" t="str">
        <f t="shared" si="21"/>
        <v>222:5,235*3</v>
      </c>
      <c r="BE585" s="53"/>
      <c r="BF585" s="53"/>
      <c r="BG585" s="53"/>
      <c r="BH585" s="53"/>
      <c r="BI585" s="53"/>
    </row>
    <row r="586" spans="1:104" x14ac:dyDescent="0.2">
      <c r="A586" s="64"/>
      <c r="B586" s="65"/>
      <c r="C586" s="333" t="s">
        <v>1823</v>
      </c>
      <c r="D586" s="330"/>
      <c r="E586" s="116">
        <v>1.65</v>
      </c>
      <c r="F586" s="69"/>
      <c r="G586" s="70"/>
      <c r="H586" s="71"/>
      <c r="I586" s="66"/>
      <c r="J586" s="72"/>
      <c r="K586" s="66"/>
      <c r="M586" s="67" t="s">
        <v>1823</v>
      </c>
      <c r="O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73" t="str">
        <f t="shared" si="21"/>
        <v>220:0,66*3</v>
      </c>
      <c r="BE586" s="53"/>
      <c r="BF586" s="53"/>
      <c r="BG586" s="53"/>
      <c r="BH586" s="53"/>
      <c r="BI586" s="53"/>
    </row>
    <row r="587" spans="1:104" x14ac:dyDescent="0.2">
      <c r="A587" s="64"/>
      <c r="B587" s="65"/>
      <c r="C587" s="333" t="s">
        <v>1824</v>
      </c>
      <c r="D587" s="330"/>
      <c r="E587" s="116">
        <v>100.63500000000001</v>
      </c>
      <c r="F587" s="69"/>
      <c r="G587" s="70"/>
      <c r="H587" s="71"/>
      <c r="I587" s="66"/>
      <c r="J587" s="72"/>
      <c r="K587" s="66"/>
      <c r="M587" s="67" t="s">
        <v>1824</v>
      </c>
      <c r="O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73" t="str">
        <f t="shared" si="21"/>
        <v>0,55*3</v>
      </c>
      <c r="BE587" s="53"/>
      <c r="BF587" s="53"/>
      <c r="BG587" s="53"/>
      <c r="BH587" s="53"/>
      <c r="BI587" s="53"/>
    </row>
    <row r="588" spans="1:104" x14ac:dyDescent="0.2">
      <c r="A588" s="64"/>
      <c r="B588" s="65"/>
      <c r="C588" s="329" t="s">
        <v>1825</v>
      </c>
      <c r="D588" s="330"/>
      <c r="E588" s="103">
        <v>67.008700000000005</v>
      </c>
      <c r="F588" s="69"/>
      <c r="G588" s="70"/>
      <c r="H588" s="71"/>
      <c r="I588" s="66"/>
      <c r="J588" s="72"/>
      <c r="K588" s="66"/>
      <c r="M588" s="67" t="s">
        <v>1825</v>
      </c>
      <c r="O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73" t="str">
        <f t="shared" si="21"/>
        <v>Konec provozního součtu</v>
      </c>
      <c r="BE588" s="53"/>
      <c r="BF588" s="53"/>
      <c r="BG588" s="53"/>
      <c r="BH588" s="53"/>
      <c r="BI588" s="53"/>
    </row>
    <row r="589" spans="1:104" x14ac:dyDescent="0.2">
      <c r="A589" s="74" t="s">
        <v>42</v>
      </c>
      <c r="B589" s="75" t="s">
        <v>1019</v>
      </c>
      <c r="C589" s="76" t="s">
        <v>1020</v>
      </c>
      <c r="D589" s="77"/>
      <c r="E589" s="78"/>
      <c r="F589" s="78"/>
      <c r="G589" s="79">
        <f>SUM(G547:G588)</f>
        <v>0</v>
      </c>
      <c r="H589" s="80"/>
      <c r="I589" s="79">
        <f>SUM(I547:I588)</f>
        <v>0.56217377300000004</v>
      </c>
      <c r="J589" s="81"/>
      <c r="K589" s="79">
        <f>SUM(K547:K588)</f>
        <v>0</v>
      </c>
      <c r="O589" s="53"/>
      <c r="X589" s="82">
        <f>K589</f>
        <v>0</v>
      </c>
      <c r="Y589" s="82">
        <f>I589</f>
        <v>0.56217377300000004</v>
      </c>
      <c r="Z589" s="63">
        <f>G589</f>
        <v>0</v>
      </c>
      <c r="AA589" s="53"/>
      <c r="AB589" s="53"/>
      <c r="AC589" s="53"/>
      <c r="AD589" s="53"/>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53"/>
      <c r="BA589" s="83"/>
      <c r="BB589" s="83"/>
      <c r="BC589" s="83"/>
      <c r="BD589" s="83"/>
      <c r="BE589" s="83"/>
      <c r="BF589" s="83"/>
      <c r="BG589" s="53"/>
      <c r="BH589" s="53"/>
      <c r="BI589" s="53"/>
    </row>
    <row r="590" spans="1:104" ht="14.25" customHeight="1" x14ac:dyDescent="0.2">
      <c r="A590" s="43" t="s">
        <v>38</v>
      </c>
      <c r="B590" s="44" t="s">
        <v>1826</v>
      </c>
      <c r="C590" s="45" t="s">
        <v>1827</v>
      </c>
      <c r="D590" s="46"/>
      <c r="E590" s="47"/>
      <c r="F590" s="47"/>
      <c r="G590" s="48"/>
      <c r="H590" s="49"/>
      <c r="I590" s="50"/>
      <c r="J590" s="51"/>
      <c r="K590" s="52"/>
      <c r="O590" s="53"/>
    </row>
    <row r="591" spans="1:104" x14ac:dyDescent="0.2">
      <c r="A591" s="54">
        <v>83</v>
      </c>
      <c r="B591" s="55" t="s">
        <v>1828</v>
      </c>
      <c r="C591" s="56" t="s">
        <v>1829</v>
      </c>
      <c r="D591" s="57" t="s">
        <v>41</v>
      </c>
      <c r="E591" s="100">
        <v>3.7692000000000001</v>
      </c>
      <c r="F591" s="59">
        <v>0</v>
      </c>
      <c r="G591" s="60">
        <f>E591*F591</f>
        <v>0</v>
      </c>
      <c r="H591" s="61">
        <v>2.2790000000000001E-2</v>
      </c>
      <c r="I591" s="62">
        <f>E591*H591</f>
        <v>8.590006800000001E-2</v>
      </c>
      <c r="J591" s="61">
        <v>0</v>
      </c>
      <c r="K591" s="62">
        <f>E591*J591</f>
        <v>0</v>
      </c>
      <c r="O591" s="53"/>
      <c r="Z591" s="53"/>
      <c r="AA591" s="53">
        <v>1</v>
      </c>
      <c r="AB591" s="53">
        <v>1</v>
      </c>
      <c r="AC591" s="53">
        <v>1</v>
      </c>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63">
        <f>G591</f>
        <v>0</v>
      </c>
      <c r="BA591" s="53"/>
      <c r="BB591" s="53"/>
      <c r="BC591" s="53"/>
      <c r="BD591" s="53"/>
      <c r="BE591" s="53"/>
      <c r="BF591" s="53"/>
      <c r="BG591" s="53"/>
      <c r="BH591" s="53"/>
      <c r="BI591" s="53"/>
      <c r="CA591" s="53">
        <v>1</v>
      </c>
      <c r="CB591" s="53">
        <v>1</v>
      </c>
      <c r="CZ591" s="16">
        <v>2</v>
      </c>
    </row>
    <row r="592" spans="1:104" x14ac:dyDescent="0.2">
      <c r="A592" s="64"/>
      <c r="B592" s="65"/>
      <c r="C592" s="329" t="s">
        <v>574</v>
      </c>
      <c r="D592" s="330"/>
      <c r="E592" s="103">
        <v>3.7692000000000001</v>
      </c>
      <c r="F592" s="69"/>
      <c r="G592" s="70"/>
      <c r="H592" s="71"/>
      <c r="I592" s="66"/>
      <c r="J592" s="72"/>
      <c r="K592" s="66"/>
      <c r="M592" s="67" t="s">
        <v>574</v>
      </c>
      <c r="O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73" t="str">
        <f>C591</f>
        <v xml:space="preserve">D+M stříšky nad vstupem </v>
      </c>
      <c r="BE592" s="53"/>
      <c r="BF592" s="53"/>
      <c r="BG592" s="53"/>
      <c r="BH592" s="53"/>
      <c r="BI592" s="53"/>
    </row>
    <row r="593" spans="1:104" x14ac:dyDescent="0.2">
      <c r="A593" s="74" t="s">
        <v>42</v>
      </c>
      <c r="B593" s="75" t="s">
        <v>1826</v>
      </c>
      <c r="C593" s="76" t="s">
        <v>1827</v>
      </c>
      <c r="D593" s="77"/>
      <c r="E593" s="78"/>
      <c r="F593" s="78"/>
      <c r="G593" s="79">
        <f>SUM(G590:G592)</f>
        <v>0</v>
      </c>
      <c r="H593" s="80"/>
      <c r="I593" s="79">
        <f>SUM(I590:I592)</f>
        <v>8.590006800000001E-2</v>
      </c>
      <c r="J593" s="81"/>
      <c r="K593" s="79">
        <f>SUM(K590:K592)</f>
        <v>0</v>
      </c>
      <c r="O593" s="53"/>
      <c r="X593" s="82">
        <f>K593</f>
        <v>0</v>
      </c>
      <c r="Y593" s="82">
        <f>I593</f>
        <v>8.590006800000001E-2</v>
      </c>
      <c r="Z593" s="63">
        <f>G593</f>
        <v>0</v>
      </c>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83"/>
      <c r="BB593" s="83"/>
      <c r="BC593" s="83"/>
      <c r="BD593" s="83"/>
      <c r="BE593" s="83"/>
      <c r="BF593" s="83"/>
      <c r="BG593" s="53"/>
      <c r="BH593" s="53"/>
      <c r="BI593" s="53"/>
    </row>
    <row r="594" spans="1:104" ht="14.25" customHeight="1" x14ac:dyDescent="0.2">
      <c r="A594" s="43" t="s">
        <v>38</v>
      </c>
      <c r="B594" s="44" t="s">
        <v>1048</v>
      </c>
      <c r="C594" s="45" t="s">
        <v>1049</v>
      </c>
      <c r="D594" s="46"/>
      <c r="E594" s="47"/>
      <c r="F594" s="47"/>
      <c r="G594" s="48"/>
      <c r="H594" s="49"/>
      <c r="I594" s="50"/>
      <c r="J594" s="51"/>
      <c r="K594" s="52"/>
      <c r="O594" s="53"/>
    </row>
    <row r="595" spans="1:104" ht="22.5" x14ac:dyDescent="0.2">
      <c r="A595" s="54">
        <v>84</v>
      </c>
      <c r="B595" s="55" t="s">
        <v>1050</v>
      </c>
      <c r="C595" s="56" t="s">
        <v>1830</v>
      </c>
      <c r="D595" s="57" t="s">
        <v>41</v>
      </c>
      <c r="E595" s="100">
        <v>42.5291</v>
      </c>
      <c r="F595" s="59">
        <v>0</v>
      </c>
      <c r="G595" s="60">
        <f>E595*F595</f>
        <v>0</v>
      </c>
      <c r="H595" s="61">
        <v>0</v>
      </c>
      <c r="I595" s="62">
        <f>E595*H595</f>
        <v>0</v>
      </c>
      <c r="J595" s="61">
        <v>0</v>
      </c>
      <c r="K595" s="62">
        <f>E595*J595</f>
        <v>0</v>
      </c>
      <c r="O595" s="53"/>
      <c r="Z595" s="53"/>
      <c r="AA595" s="53">
        <v>1</v>
      </c>
      <c r="AB595" s="53">
        <v>7</v>
      </c>
      <c r="AC595" s="53">
        <v>7</v>
      </c>
      <c r="AD595" s="53"/>
      <c r="AE595" s="53"/>
      <c r="AF595" s="53"/>
      <c r="AG595" s="53"/>
      <c r="AH595" s="53"/>
      <c r="AI595" s="53"/>
      <c r="AJ595" s="53"/>
      <c r="AK595" s="53"/>
      <c r="AL595" s="53"/>
      <c r="AM595" s="53"/>
      <c r="AN595" s="53"/>
      <c r="AO595" s="53"/>
      <c r="AP595" s="53"/>
      <c r="AQ595" s="53"/>
      <c r="AR595" s="53"/>
      <c r="AS595" s="53"/>
      <c r="AT595" s="53"/>
      <c r="AU595" s="53"/>
      <c r="AV595" s="53"/>
      <c r="AW595" s="53"/>
      <c r="AX595" s="53"/>
      <c r="AY595" s="53"/>
      <c r="AZ595" s="63">
        <f>G595</f>
        <v>0</v>
      </c>
      <c r="BA595" s="53"/>
      <c r="BB595" s="53"/>
      <c r="BC595" s="53"/>
      <c r="BD595" s="53"/>
      <c r="BE595" s="53"/>
      <c r="BF595" s="53"/>
      <c r="BG595" s="53"/>
      <c r="BH595" s="53"/>
      <c r="BI595" s="53"/>
      <c r="CA595" s="53">
        <v>1</v>
      </c>
      <c r="CB595" s="53">
        <v>7</v>
      </c>
      <c r="CZ595" s="16">
        <v>2</v>
      </c>
    </row>
    <row r="596" spans="1:104" x14ac:dyDescent="0.2">
      <c r="A596" s="64"/>
      <c r="B596" s="65"/>
      <c r="C596" s="329" t="s">
        <v>1753</v>
      </c>
      <c r="D596" s="330"/>
      <c r="E596" s="103">
        <v>24.311299999999999</v>
      </c>
      <c r="F596" s="69"/>
      <c r="G596" s="70"/>
      <c r="H596" s="71"/>
      <c r="I596" s="66"/>
      <c r="J596" s="72"/>
      <c r="K596" s="66"/>
      <c r="M596" s="67" t="s">
        <v>1753</v>
      </c>
      <c r="O596" s="53"/>
      <c r="Z596" s="53"/>
      <c r="AA596" s="53"/>
      <c r="AB596" s="53"/>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53"/>
      <c r="BC596" s="53"/>
      <c r="BD596" s="73" t="str">
        <f>C595</f>
        <v xml:space="preserve">Kladení dlažby keramické do TM, vel. do 600x600 mm </v>
      </c>
      <c r="BE596" s="53"/>
      <c r="BF596" s="53"/>
      <c r="BG596" s="53"/>
      <c r="BH596" s="53"/>
      <c r="BI596" s="53"/>
    </row>
    <row r="597" spans="1:104" x14ac:dyDescent="0.2">
      <c r="A597" s="64"/>
      <c r="B597" s="65"/>
      <c r="C597" s="329" t="s">
        <v>1754</v>
      </c>
      <c r="D597" s="330"/>
      <c r="E597" s="103">
        <v>14.3858</v>
      </c>
      <c r="F597" s="69"/>
      <c r="G597" s="70"/>
      <c r="H597" s="71"/>
      <c r="I597" s="66"/>
      <c r="J597" s="72"/>
      <c r="K597" s="66"/>
      <c r="M597" s="67" t="s">
        <v>1754</v>
      </c>
      <c r="O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73" t="str">
        <f>C596</f>
        <v>P8:38,7*0,6282</v>
      </c>
      <c r="BE597" s="53"/>
      <c r="BF597" s="53"/>
      <c r="BG597" s="53"/>
      <c r="BH597" s="53"/>
      <c r="BI597" s="53"/>
    </row>
    <row r="598" spans="1:104" x14ac:dyDescent="0.2">
      <c r="A598" s="64"/>
      <c r="B598" s="65"/>
      <c r="C598" s="329" t="s">
        <v>1831</v>
      </c>
      <c r="D598" s="330"/>
      <c r="E598" s="103">
        <v>3.8319999999999999</v>
      </c>
      <c r="F598" s="69"/>
      <c r="G598" s="70"/>
      <c r="H598" s="71"/>
      <c r="I598" s="66"/>
      <c r="J598" s="72"/>
      <c r="K598" s="66"/>
      <c r="M598" s="67" t="s">
        <v>1831</v>
      </c>
      <c r="O598" s="53"/>
      <c r="Z598" s="53"/>
      <c r="AA598" s="53"/>
      <c r="AB598" s="53"/>
      <c r="AC598" s="53"/>
      <c r="AD598" s="53"/>
      <c r="AE598" s="53"/>
      <c r="AF598" s="53"/>
      <c r="AG598" s="53"/>
      <c r="AH598" s="53"/>
      <c r="AI598" s="53"/>
      <c r="AJ598" s="53"/>
      <c r="AK598" s="53"/>
      <c r="AL598" s="53"/>
      <c r="AM598" s="53"/>
      <c r="AN598" s="53"/>
      <c r="AO598" s="53"/>
      <c r="AP598" s="53"/>
      <c r="AQ598" s="53"/>
      <c r="AR598" s="53"/>
      <c r="AS598" s="53"/>
      <c r="AT598" s="53"/>
      <c r="AU598" s="53"/>
      <c r="AV598" s="53"/>
      <c r="AW598" s="53"/>
      <c r="AX598" s="53"/>
      <c r="AY598" s="53"/>
      <c r="AZ598" s="53"/>
      <c r="BA598" s="53"/>
      <c r="BB598" s="53"/>
      <c r="BC598" s="53"/>
      <c r="BD598" s="73" t="str">
        <f>C597</f>
        <v>P9:22,9*0,6282</v>
      </c>
      <c r="BE598" s="53"/>
      <c r="BF598" s="53"/>
      <c r="BG598" s="53"/>
      <c r="BH598" s="53"/>
      <c r="BI598" s="53"/>
    </row>
    <row r="599" spans="1:104" x14ac:dyDescent="0.2">
      <c r="A599" s="54">
        <v>85</v>
      </c>
      <c r="B599" s="55" t="s">
        <v>1053</v>
      </c>
      <c r="C599" s="56" t="s">
        <v>1054</v>
      </c>
      <c r="D599" s="57" t="s">
        <v>41</v>
      </c>
      <c r="E599" s="100">
        <v>10.0937</v>
      </c>
      <c r="F599" s="59">
        <v>0</v>
      </c>
      <c r="G599" s="60">
        <f>E599*F599</f>
        <v>0</v>
      </c>
      <c r="H599" s="61">
        <v>3.15E-3</v>
      </c>
      <c r="I599" s="62">
        <f>E599*H599</f>
        <v>3.1795154999999999E-2</v>
      </c>
      <c r="J599" s="61">
        <v>0</v>
      </c>
      <c r="K599" s="62">
        <f>E599*J599</f>
        <v>0</v>
      </c>
      <c r="O599" s="53"/>
      <c r="Z599" s="53"/>
      <c r="AA599" s="53">
        <v>1</v>
      </c>
      <c r="AB599" s="53">
        <v>7</v>
      </c>
      <c r="AC599" s="53">
        <v>7</v>
      </c>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63">
        <f>G599</f>
        <v>0</v>
      </c>
      <c r="BA599" s="53"/>
      <c r="BB599" s="53"/>
      <c r="BC599" s="53"/>
      <c r="BD599" s="53"/>
      <c r="BE599" s="53"/>
      <c r="BF599" s="53"/>
      <c r="BG599" s="53"/>
      <c r="BH599" s="53"/>
      <c r="BI599" s="53"/>
      <c r="CA599" s="53">
        <v>1</v>
      </c>
      <c r="CB599" s="53">
        <v>7</v>
      </c>
      <c r="CZ599" s="16">
        <v>2</v>
      </c>
    </row>
    <row r="600" spans="1:104" x14ac:dyDescent="0.2">
      <c r="A600" s="64"/>
      <c r="B600" s="65"/>
      <c r="C600" s="326" t="s">
        <v>1052</v>
      </c>
      <c r="D600" s="327"/>
      <c r="E600" s="327"/>
      <c r="F600" s="327"/>
      <c r="G600" s="328"/>
      <c r="I600" s="66"/>
      <c r="K600" s="66"/>
      <c r="L600" s="67" t="s">
        <v>1052</v>
      </c>
      <c r="O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53"/>
      <c r="BE600" s="53"/>
      <c r="BF600" s="53"/>
      <c r="BG600" s="53"/>
      <c r="BH600" s="53"/>
      <c r="BI600" s="53"/>
    </row>
    <row r="601" spans="1:104" x14ac:dyDescent="0.2">
      <c r="A601" s="64"/>
      <c r="B601" s="65"/>
      <c r="C601" s="329" t="s">
        <v>1832</v>
      </c>
      <c r="D601" s="330"/>
      <c r="E601" s="103">
        <v>2.3355999999999999</v>
      </c>
      <c r="F601" s="69"/>
      <c r="G601" s="70"/>
      <c r="H601" s="71"/>
      <c r="I601" s="66"/>
      <c r="J601" s="72"/>
      <c r="K601" s="66"/>
      <c r="M601" s="67" t="s">
        <v>1832</v>
      </c>
      <c r="O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73" t="str">
        <f>C600</f>
        <v xml:space="preserve">dopřesněno dle požadavků investora </v>
      </c>
      <c r="BE601" s="53"/>
      <c r="BF601" s="53"/>
      <c r="BG601" s="53"/>
      <c r="BH601" s="53"/>
      <c r="BI601" s="53"/>
    </row>
    <row r="602" spans="1:104" x14ac:dyDescent="0.2">
      <c r="A602" s="64"/>
      <c r="B602" s="65"/>
      <c r="C602" s="329" t="s">
        <v>1747</v>
      </c>
      <c r="D602" s="330"/>
      <c r="E602" s="103">
        <v>3.9842</v>
      </c>
      <c r="F602" s="69"/>
      <c r="G602" s="70"/>
      <c r="H602" s="71"/>
      <c r="I602" s="66"/>
      <c r="J602" s="72"/>
      <c r="K602" s="66"/>
      <c r="M602" s="67" t="s">
        <v>1747</v>
      </c>
      <c r="O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73" t="str">
        <f>C601</f>
        <v>P7:1,215*0,17*18*0,6282</v>
      </c>
      <c r="BE602" s="53"/>
      <c r="BF602" s="53"/>
      <c r="BG602" s="53"/>
      <c r="BH602" s="53"/>
      <c r="BI602" s="53"/>
    </row>
    <row r="603" spans="1:104" x14ac:dyDescent="0.2">
      <c r="A603" s="64"/>
      <c r="B603" s="65"/>
      <c r="C603" s="329" t="s">
        <v>1833</v>
      </c>
      <c r="D603" s="330"/>
      <c r="E603" s="103">
        <v>3.7738999999999998</v>
      </c>
      <c r="F603" s="69"/>
      <c r="G603" s="70"/>
      <c r="H603" s="71"/>
      <c r="I603" s="66"/>
      <c r="J603" s="72"/>
      <c r="K603" s="66"/>
      <c r="M603" s="67" t="s">
        <v>1833</v>
      </c>
      <c r="O603" s="53"/>
      <c r="Z603" s="53"/>
      <c r="AA603" s="53"/>
      <c r="AB603" s="53"/>
      <c r="AC603" s="53"/>
      <c r="AD603" s="53"/>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53"/>
      <c r="BA603" s="53"/>
      <c r="BB603" s="53"/>
      <c r="BC603" s="53"/>
      <c r="BD603" s="73" t="str">
        <f>C602</f>
        <v>1,215*0,29*18*0,6282</v>
      </c>
      <c r="BE603" s="53"/>
      <c r="BF603" s="53"/>
      <c r="BG603" s="53"/>
      <c r="BH603" s="53"/>
      <c r="BI603" s="53"/>
    </row>
    <row r="604" spans="1:104" x14ac:dyDescent="0.2">
      <c r="A604" s="54">
        <v>86</v>
      </c>
      <c r="B604" s="55" t="s">
        <v>1057</v>
      </c>
      <c r="C604" s="56" t="s">
        <v>1834</v>
      </c>
      <c r="D604" s="57" t="s">
        <v>201</v>
      </c>
      <c r="E604" s="100">
        <v>38.153100000000002</v>
      </c>
      <c r="F604" s="59">
        <v>0</v>
      </c>
      <c r="G604" s="60">
        <f>E604*F604</f>
        <v>0</v>
      </c>
      <c r="H604" s="61">
        <v>3.2000000000000003E-4</v>
      </c>
      <c r="I604" s="62">
        <f>E604*H604</f>
        <v>1.2208992000000002E-2</v>
      </c>
      <c r="J604" s="61">
        <v>0</v>
      </c>
      <c r="K604" s="62">
        <f>E604*J604</f>
        <v>0</v>
      </c>
      <c r="O604" s="53"/>
      <c r="Z604" s="53"/>
      <c r="AA604" s="53">
        <v>1</v>
      </c>
      <c r="AB604" s="53">
        <v>7</v>
      </c>
      <c r="AC604" s="53">
        <v>7</v>
      </c>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63">
        <f>G604</f>
        <v>0</v>
      </c>
      <c r="BA604" s="53"/>
      <c r="BB604" s="53"/>
      <c r="BC604" s="53"/>
      <c r="BD604" s="53"/>
      <c r="BE604" s="53"/>
      <c r="BF604" s="53"/>
      <c r="BG604" s="53"/>
      <c r="BH604" s="53"/>
      <c r="BI604" s="53"/>
      <c r="CA604" s="53">
        <v>1</v>
      </c>
      <c r="CB604" s="53">
        <v>7</v>
      </c>
      <c r="CZ604" s="16">
        <v>2</v>
      </c>
    </row>
    <row r="605" spans="1:104" x14ac:dyDescent="0.2">
      <c r="A605" s="64"/>
      <c r="B605" s="65"/>
      <c r="C605" s="326" t="s">
        <v>1059</v>
      </c>
      <c r="D605" s="327"/>
      <c r="E605" s="327"/>
      <c r="F605" s="327"/>
      <c r="G605" s="328"/>
      <c r="I605" s="66"/>
      <c r="K605" s="66"/>
      <c r="L605" s="67" t="s">
        <v>1059</v>
      </c>
      <c r="O605" s="53"/>
      <c r="Z605" s="53"/>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53"/>
      <c r="BC605" s="53"/>
      <c r="BD605" s="53"/>
      <c r="BE605" s="53"/>
      <c r="BF605" s="53"/>
      <c r="BG605" s="53"/>
      <c r="BH605" s="53"/>
      <c r="BI605" s="53"/>
    </row>
    <row r="606" spans="1:104" x14ac:dyDescent="0.2">
      <c r="A606" s="64"/>
      <c r="B606" s="65"/>
      <c r="C606" s="329" t="s">
        <v>1835</v>
      </c>
      <c r="D606" s="330"/>
      <c r="E606" s="103">
        <v>0</v>
      </c>
      <c r="F606" s="69"/>
      <c r="G606" s="70"/>
      <c r="H606" s="71"/>
      <c r="I606" s="66"/>
      <c r="J606" s="72"/>
      <c r="K606" s="66"/>
      <c r="M606" s="67" t="s">
        <v>1835</v>
      </c>
      <c r="O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73" t="str">
        <f t="shared" ref="BD606:BD632" si="22">C605</f>
        <v>včetně řezání pokládky a dodávky materialu</v>
      </c>
      <c r="BE606" s="53"/>
      <c r="BF606" s="53"/>
      <c r="BG606" s="53"/>
      <c r="BH606" s="53"/>
      <c r="BI606" s="53"/>
    </row>
    <row r="607" spans="1:104" x14ac:dyDescent="0.2">
      <c r="A607" s="64"/>
      <c r="B607" s="65"/>
      <c r="C607" s="329" t="s">
        <v>2760</v>
      </c>
      <c r="D607" s="330"/>
      <c r="E607" s="103">
        <v>11.8102</v>
      </c>
      <c r="F607" s="69"/>
      <c r="G607" s="70"/>
      <c r="H607" s="71"/>
      <c r="I607" s="66"/>
      <c r="J607" s="72"/>
      <c r="K607" s="66"/>
      <c r="M607" s="67" t="s">
        <v>2760</v>
      </c>
      <c r="O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73" t="str">
        <f t="shared" si="22"/>
        <v>P8:</v>
      </c>
      <c r="BE607" s="53"/>
      <c r="BF607" s="53"/>
      <c r="BG607" s="53"/>
      <c r="BH607" s="53"/>
      <c r="BI607" s="53"/>
    </row>
    <row r="608" spans="1:104" x14ac:dyDescent="0.2">
      <c r="A608" s="64"/>
      <c r="B608" s="65"/>
      <c r="C608" s="329" t="s">
        <v>1837</v>
      </c>
      <c r="D608" s="330"/>
      <c r="E608" s="103">
        <v>-2.5127999999999999</v>
      </c>
      <c r="F608" s="69"/>
      <c r="G608" s="70"/>
      <c r="H608" s="71"/>
      <c r="I608" s="66"/>
      <c r="J608" s="72"/>
      <c r="K608" s="66"/>
      <c r="M608" s="67" t="s">
        <v>1837</v>
      </c>
      <c r="O608" s="53"/>
      <c r="Z608" s="53"/>
      <c r="AA608" s="53"/>
      <c r="AB608" s="53"/>
      <c r="AC608" s="53"/>
      <c r="AD608" s="53"/>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53"/>
      <c r="BA608" s="53"/>
      <c r="BB608" s="53"/>
      <c r="BC608" s="53"/>
      <c r="BD608" s="73" t="str">
        <f t="shared" si="22"/>
        <v>502 :(8+8+1,4+1,4)*0,6282</v>
      </c>
      <c r="BE608" s="53"/>
      <c r="BF608" s="53"/>
      <c r="BG608" s="53"/>
      <c r="BH608" s="53"/>
      <c r="BI608" s="53"/>
    </row>
    <row r="609" spans="1:61" x14ac:dyDescent="0.2">
      <c r="A609" s="64"/>
      <c r="B609" s="65"/>
      <c r="C609" s="329" t="s">
        <v>2761</v>
      </c>
      <c r="D609" s="330"/>
      <c r="E609" s="103">
        <v>5.0193000000000003</v>
      </c>
      <c r="F609" s="69"/>
      <c r="G609" s="70"/>
      <c r="H609" s="71"/>
      <c r="I609" s="66"/>
      <c r="J609" s="72"/>
      <c r="K609" s="66"/>
      <c r="M609" s="67" t="s">
        <v>2761</v>
      </c>
      <c r="O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73" t="str">
        <f t="shared" si="22"/>
        <v>odečtení otvorů:-1*4*0,6282</v>
      </c>
      <c r="BE609" s="53"/>
      <c r="BF609" s="53"/>
      <c r="BG609" s="53"/>
      <c r="BH609" s="53"/>
      <c r="BI609" s="53"/>
    </row>
    <row r="610" spans="1:61" x14ac:dyDescent="0.2">
      <c r="A610" s="64"/>
      <c r="B610" s="65"/>
      <c r="C610" s="329" t="s">
        <v>1839</v>
      </c>
      <c r="D610" s="330"/>
      <c r="E610" s="103">
        <v>-0.62819999999999998</v>
      </c>
      <c r="F610" s="69"/>
      <c r="G610" s="70"/>
      <c r="H610" s="71"/>
      <c r="I610" s="66"/>
      <c r="J610" s="72"/>
      <c r="K610" s="66"/>
      <c r="M610" s="67" t="s">
        <v>1839</v>
      </c>
      <c r="O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73" t="str">
        <f t="shared" si="22"/>
        <v>504:(2,425+2,425+1,57+1,57)*0,6282</v>
      </c>
      <c r="BE610" s="53"/>
      <c r="BF610" s="53"/>
      <c r="BG610" s="53"/>
      <c r="BH610" s="53"/>
      <c r="BI610" s="53"/>
    </row>
    <row r="611" spans="1:61" x14ac:dyDescent="0.2">
      <c r="A611" s="64"/>
      <c r="B611" s="65"/>
      <c r="C611" s="329" t="s">
        <v>1084</v>
      </c>
      <c r="D611" s="330"/>
      <c r="E611" s="103">
        <v>-1.1308</v>
      </c>
      <c r="F611" s="69"/>
      <c r="G611" s="70"/>
      <c r="H611" s="71"/>
      <c r="I611" s="66"/>
      <c r="J611" s="72"/>
      <c r="K611" s="66"/>
      <c r="M611" s="67" t="s">
        <v>1084</v>
      </c>
      <c r="O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73" t="str">
        <f t="shared" si="22"/>
        <v>odečtení otvorů:-1*0,6282</v>
      </c>
      <c r="BE611" s="53"/>
      <c r="BF611" s="53"/>
      <c r="BG611" s="53"/>
      <c r="BH611" s="53"/>
      <c r="BI611" s="53"/>
    </row>
    <row r="612" spans="1:61" x14ac:dyDescent="0.2">
      <c r="A612" s="64"/>
      <c r="B612" s="65"/>
      <c r="C612" s="329" t="s">
        <v>1073</v>
      </c>
      <c r="D612" s="330"/>
      <c r="E612" s="103">
        <v>-0.50260000000000005</v>
      </c>
      <c r="F612" s="69"/>
      <c r="G612" s="70"/>
      <c r="H612" s="71"/>
      <c r="I612" s="66"/>
      <c r="J612" s="72"/>
      <c r="K612" s="66"/>
      <c r="M612" s="67" t="s">
        <v>1073</v>
      </c>
      <c r="O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73" t="str">
        <f t="shared" si="22"/>
        <v>-0,9*2*0,6282</v>
      </c>
      <c r="BE612" s="53"/>
      <c r="BF612" s="53"/>
      <c r="BG612" s="53"/>
      <c r="BH612" s="53"/>
      <c r="BI612" s="53"/>
    </row>
    <row r="613" spans="1:61" x14ac:dyDescent="0.2">
      <c r="A613" s="64"/>
      <c r="B613" s="65"/>
      <c r="C613" s="329" t="s">
        <v>2762</v>
      </c>
      <c r="D613" s="330"/>
      <c r="E613" s="103">
        <v>5.6877000000000004</v>
      </c>
      <c r="F613" s="69"/>
      <c r="G613" s="70"/>
      <c r="H613" s="71"/>
      <c r="I613" s="66"/>
      <c r="J613" s="72"/>
      <c r="K613" s="66"/>
      <c r="M613" s="67" t="s">
        <v>2762</v>
      </c>
      <c r="O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73" t="str">
        <f t="shared" si="22"/>
        <v>-0,8*0,6282</v>
      </c>
      <c r="BE613" s="53"/>
      <c r="BF613" s="53"/>
      <c r="BG613" s="53"/>
      <c r="BH613" s="53"/>
      <c r="BI613" s="53"/>
    </row>
    <row r="614" spans="1:61" x14ac:dyDescent="0.2">
      <c r="A614" s="64"/>
      <c r="B614" s="65"/>
      <c r="C614" s="329" t="s">
        <v>1839</v>
      </c>
      <c r="D614" s="330"/>
      <c r="E614" s="103">
        <v>-0.62819999999999998</v>
      </c>
      <c r="F614" s="69"/>
      <c r="G614" s="70"/>
      <c r="H614" s="71"/>
      <c r="I614" s="66"/>
      <c r="J614" s="72"/>
      <c r="K614" s="66"/>
      <c r="M614" s="67" t="s">
        <v>1839</v>
      </c>
      <c r="O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73" t="str">
        <f t="shared" si="22"/>
        <v>509:(2,61+2,61+1,917+1,917)*0,6282</v>
      </c>
      <c r="BE614" s="53"/>
      <c r="BF614" s="53"/>
      <c r="BG614" s="53"/>
      <c r="BH614" s="53"/>
      <c r="BI614" s="53"/>
    </row>
    <row r="615" spans="1:61" x14ac:dyDescent="0.2">
      <c r="A615" s="64"/>
      <c r="B615" s="65"/>
      <c r="C615" s="329" t="s">
        <v>1062</v>
      </c>
      <c r="D615" s="330"/>
      <c r="E615" s="103">
        <v>-0.56540000000000001</v>
      </c>
      <c r="F615" s="69"/>
      <c r="G615" s="70"/>
      <c r="H615" s="71"/>
      <c r="I615" s="66"/>
      <c r="J615" s="72"/>
      <c r="K615" s="66"/>
      <c r="M615" s="67" t="s">
        <v>1062</v>
      </c>
      <c r="O615" s="53"/>
      <c r="Z615" s="53"/>
      <c r="AA615" s="53"/>
      <c r="AB615" s="53"/>
      <c r="AC615" s="53"/>
      <c r="AD615" s="53"/>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53"/>
      <c r="BA615" s="53"/>
      <c r="BB615" s="53"/>
      <c r="BC615" s="53"/>
      <c r="BD615" s="73" t="str">
        <f t="shared" si="22"/>
        <v>odečtení otvorů:-1*0,6282</v>
      </c>
      <c r="BE615" s="53"/>
      <c r="BF615" s="53"/>
      <c r="BG615" s="53"/>
      <c r="BH615" s="53"/>
      <c r="BI615" s="53"/>
    </row>
    <row r="616" spans="1:61" x14ac:dyDescent="0.2">
      <c r="A616" s="64"/>
      <c r="B616" s="65"/>
      <c r="C616" s="329" t="s">
        <v>1073</v>
      </c>
      <c r="D616" s="330"/>
      <c r="E616" s="103">
        <v>-0.50260000000000005</v>
      </c>
      <c r="F616" s="69"/>
      <c r="G616" s="70"/>
      <c r="H616" s="71"/>
      <c r="I616" s="66"/>
      <c r="J616" s="72"/>
      <c r="K616" s="66"/>
      <c r="M616" s="67" t="s">
        <v>1073</v>
      </c>
      <c r="O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73" t="str">
        <f t="shared" si="22"/>
        <v>-0,9*0,6282</v>
      </c>
      <c r="BE616" s="53"/>
      <c r="BF616" s="53"/>
      <c r="BG616" s="53"/>
      <c r="BH616" s="53"/>
      <c r="BI616" s="53"/>
    </row>
    <row r="617" spans="1:61" x14ac:dyDescent="0.2">
      <c r="A617" s="64"/>
      <c r="B617" s="65"/>
      <c r="C617" s="329" t="s">
        <v>2763</v>
      </c>
      <c r="D617" s="330"/>
      <c r="E617" s="103">
        <v>5.7793999999999999</v>
      </c>
      <c r="F617" s="69"/>
      <c r="G617" s="70"/>
      <c r="H617" s="71"/>
      <c r="I617" s="66"/>
      <c r="J617" s="72"/>
      <c r="K617" s="66"/>
      <c r="M617" s="67" t="s">
        <v>2763</v>
      </c>
      <c r="O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73" t="str">
        <f t="shared" si="22"/>
        <v>-0,8*0,6282</v>
      </c>
      <c r="BE617" s="53"/>
      <c r="BF617" s="53"/>
      <c r="BG617" s="53"/>
      <c r="BH617" s="53"/>
      <c r="BI617" s="53"/>
    </row>
    <row r="618" spans="1:61" x14ac:dyDescent="0.2">
      <c r="A618" s="64"/>
      <c r="B618" s="65"/>
      <c r="C618" s="329" t="s">
        <v>1842</v>
      </c>
      <c r="D618" s="330"/>
      <c r="E618" s="103">
        <v>-1.1308</v>
      </c>
      <c r="F618" s="69"/>
      <c r="G618" s="70"/>
      <c r="H618" s="71"/>
      <c r="I618" s="66"/>
      <c r="J618" s="72"/>
      <c r="K618" s="66"/>
      <c r="M618" s="67" t="s">
        <v>1842</v>
      </c>
      <c r="O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73" t="str">
        <f t="shared" si="22"/>
        <v>514:(2,5+2,5+2,1+2,1)*0,6282</v>
      </c>
      <c r="BE618" s="53"/>
      <c r="BF618" s="53"/>
      <c r="BG618" s="53"/>
      <c r="BH618" s="53"/>
      <c r="BI618" s="53"/>
    </row>
    <row r="619" spans="1:61" x14ac:dyDescent="0.2">
      <c r="A619" s="64"/>
      <c r="B619" s="65"/>
      <c r="C619" s="329" t="s">
        <v>1073</v>
      </c>
      <c r="D619" s="330"/>
      <c r="E619" s="103">
        <v>-0.50260000000000005</v>
      </c>
      <c r="F619" s="69"/>
      <c r="G619" s="70"/>
      <c r="H619" s="71"/>
      <c r="I619" s="66"/>
      <c r="J619" s="72"/>
      <c r="K619" s="66"/>
      <c r="M619" s="67" t="s">
        <v>1073</v>
      </c>
      <c r="O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53"/>
      <c r="BC619" s="53"/>
      <c r="BD619" s="73" t="str">
        <f t="shared" si="22"/>
        <v>odečtení otvorů:-0,9*2*0,6282</v>
      </c>
      <c r="BE619" s="53"/>
      <c r="BF619" s="53"/>
      <c r="BG619" s="53"/>
      <c r="BH619" s="53"/>
      <c r="BI619" s="53"/>
    </row>
    <row r="620" spans="1:61" x14ac:dyDescent="0.2">
      <c r="A620" s="64"/>
      <c r="B620" s="65"/>
      <c r="C620" s="329" t="s">
        <v>1843</v>
      </c>
      <c r="D620" s="330"/>
      <c r="E620" s="103">
        <v>-0.62819999999999998</v>
      </c>
      <c r="F620" s="69"/>
      <c r="G620" s="70"/>
      <c r="H620" s="71"/>
      <c r="I620" s="66"/>
      <c r="J620" s="72"/>
      <c r="K620" s="66"/>
      <c r="M620" s="67" t="s">
        <v>1843</v>
      </c>
      <c r="O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73" t="str">
        <f t="shared" si="22"/>
        <v>-0,8*0,6282</v>
      </c>
      <c r="BE620" s="53"/>
      <c r="BF620" s="53"/>
      <c r="BG620" s="53"/>
      <c r="BH620" s="53"/>
      <c r="BI620" s="53"/>
    </row>
    <row r="621" spans="1:61" x14ac:dyDescent="0.2">
      <c r="A621" s="64"/>
      <c r="B621" s="65"/>
      <c r="C621" s="329" t="s">
        <v>2764</v>
      </c>
      <c r="D621" s="330"/>
      <c r="E621" s="103">
        <v>4.6047000000000002</v>
      </c>
      <c r="F621" s="69"/>
      <c r="G621" s="70"/>
      <c r="H621" s="71"/>
      <c r="I621" s="66"/>
      <c r="J621" s="72"/>
      <c r="K621" s="66"/>
      <c r="M621" s="67" t="s">
        <v>2764</v>
      </c>
      <c r="O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73" t="str">
        <f t="shared" si="22"/>
        <v>-1*0,6282</v>
      </c>
      <c r="BE621" s="53"/>
      <c r="BF621" s="53"/>
      <c r="BG621" s="53"/>
      <c r="BH621" s="53"/>
      <c r="BI621" s="53"/>
    </row>
    <row r="622" spans="1:61" x14ac:dyDescent="0.2">
      <c r="A622" s="64"/>
      <c r="B622" s="65"/>
      <c r="C622" s="329" t="s">
        <v>1839</v>
      </c>
      <c r="D622" s="330"/>
      <c r="E622" s="103">
        <v>-0.62819999999999998</v>
      </c>
      <c r="F622" s="69"/>
      <c r="G622" s="70"/>
      <c r="H622" s="71"/>
      <c r="I622" s="66"/>
      <c r="J622" s="72"/>
      <c r="K622" s="66"/>
      <c r="M622" s="67" t="s">
        <v>1839</v>
      </c>
      <c r="O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53"/>
      <c r="BA622" s="53"/>
      <c r="BB622" s="53"/>
      <c r="BC622" s="53"/>
      <c r="BD622" s="73" t="str">
        <f t="shared" si="22"/>
        <v>519:(1,985+1,985+1,68+1,68)*0,6282</v>
      </c>
      <c r="BE622" s="53"/>
      <c r="BF622" s="53"/>
      <c r="BG622" s="53"/>
      <c r="BH622" s="53"/>
      <c r="BI622" s="53"/>
    </row>
    <row r="623" spans="1:61" x14ac:dyDescent="0.2">
      <c r="A623" s="64"/>
      <c r="B623" s="65"/>
      <c r="C623" s="329" t="s">
        <v>1062</v>
      </c>
      <c r="D623" s="330"/>
      <c r="E623" s="103">
        <v>-0.56540000000000001</v>
      </c>
      <c r="F623" s="69"/>
      <c r="G623" s="70"/>
      <c r="H623" s="71"/>
      <c r="I623" s="66"/>
      <c r="J623" s="72"/>
      <c r="K623" s="66"/>
      <c r="M623" s="67" t="s">
        <v>1062</v>
      </c>
      <c r="O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73" t="str">
        <f t="shared" si="22"/>
        <v>odečtení otvorů:-1*0,6282</v>
      </c>
      <c r="BE623" s="53"/>
      <c r="BF623" s="53"/>
      <c r="BG623" s="53"/>
      <c r="BH623" s="53"/>
      <c r="BI623" s="53"/>
    </row>
    <row r="624" spans="1:61" x14ac:dyDescent="0.2">
      <c r="A624" s="64"/>
      <c r="B624" s="65"/>
      <c r="C624" s="329" t="s">
        <v>1073</v>
      </c>
      <c r="D624" s="330"/>
      <c r="E624" s="103">
        <v>-0.50260000000000005</v>
      </c>
      <c r="F624" s="69"/>
      <c r="G624" s="70"/>
      <c r="H624" s="71"/>
      <c r="I624" s="66"/>
      <c r="J624" s="72"/>
      <c r="K624" s="66"/>
      <c r="M624" s="67" t="s">
        <v>1073</v>
      </c>
      <c r="O624" s="53"/>
      <c r="Z624" s="53"/>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53"/>
      <c r="BB624" s="53"/>
      <c r="BC624" s="53"/>
      <c r="BD624" s="73" t="str">
        <f t="shared" si="22"/>
        <v>-0,9*0,6282</v>
      </c>
      <c r="BE624" s="53"/>
      <c r="BF624" s="53"/>
      <c r="BG624" s="53"/>
      <c r="BH624" s="53"/>
      <c r="BI624" s="53"/>
    </row>
    <row r="625" spans="1:104" x14ac:dyDescent="0.2">
      <c r="A625" s="64"/>
      <c r="B625" s="65"/>
      <c r="C625" s="329" t="s">
        <v>2765</v>
      </c>
      <c r="D625" s="330"/>
      <c r="E625" s="103">
        <v>8.3802000000000003</v>
      </c>
      <c r="F625" s="69"/>
      <c r="G625" s="70"/>
      <c r="H625" s="71"/>
      <c r="I625" s="66"/>
      <c r="J625" s="72"/>
      <c r="K625" s="66"/>
      <c r="M625" s="67" t="s">
        <v>2765</v>
      </c>
      <c r="O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53"/>
      <c r="BC625" s="53"/>
      <c r="BD625" s="73" t="str">
        <f t="shared" si="22"/>
        <v>-0,8*0,6282</v>
      </c>
      <c r="BE625" s="53"/>
      <c r="BF625" s="53"/>
      <c r="BG625" s="53"/>
      <c r="BH625" s="53"/>
      <c r="BI625" s="53"/>
    </row>
    <row r="626" spans="1:104" x14ac:dyDescent="0.2">
      <c r="A626" s="64"/>
      <c r="B626" s="65"/>
      <c r="C626" s="329" t="s">
        <v>1839</v>
      </c>
      <c r="D626" s="330"/>
      <c r="E626" s="103">
        <v>-0.62819999999999998</v>
      </c>
      <c r="F626" s="69"/>
      <c r="G626" s="70"/>
      <c r="H626" s="71"/>
      <c r="I626" s="66"/>
      <c r="J626" s="72"/>
      <c r="K626" s="66"/>
      <c r="M626" s="67" t="s">
        <v>1839</v>
      </c>
      <c r="O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73" t="str">
        <f t="shared" si="22"/>
        <v>524:(1,4+0,6+1,3+1,3+1,215+2,3+1,2+4,025)*0,6282</v>
      </c>
      <c r="BE626" s="53"/>
      <c r="BF626" s="53"/>
      <c r="BG626" s="53"/>
      <c r="BH626" s="53"/>
      <c r="BI626" s="53"/>
    </row>
    <row r="627" spans="1:104" x14ac:dyDescent="0.2">
      <c r="A627" s="64"/>
      <c r="B627" s="65"/>
      <c r="C627" s="329" t="s">
        <v>1078</v>
      </c>
      <c r="D627" s="330"/>
      <c r="E627" s="103">
        <v>-1.6960999999999999</v>
      </c>
      <c r="F627" s="69"/>
      <c r="G627" s="70"/>
      <c r="H627" s="71"/>
      <c r="I627" s="66"/>
      <c r="J627" s="72"/>
      <c r="K627" s="66"/>
      <c r="M627" s="67" t="s">
        <v>1078</v>
      </c>
      <c r="O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73" t="str">
        <f t="shared" si="22"/>
        <v>odečtení otvorů:-1*0,6282</v>
      </c>
      <c r="BE627" s="53"/>
      <c r="BF627" s="53"/>
      <c r="BG627" s="53"/>
      <c r="BH627" s="53"/>
      <c r="BI627" s="53"/>
    </row>
    <row r="628" spans="1:104" x14ac:dyDescent="0.2">
      <c r="A628" s="64"/>
      <c r="B628" s="65"/>
      <c r="C628" s="329" t="s">
        <v>1846</v>
      </c>
      <c r="D628" s="330"/>
      <c r="E628" s="103">
        <v>-1.0051000000000001</v>
      </c>
      <c r="F628" s="69"/>
      <c r="G628" s="70"/>
      <c r="H628" s="71"/>
      <c r="I628" s="66"/>
      <c r="J628" s="72"/>
      <c r="K628" s="66"/>
      <c r="M628" s="67" t="s">
        <v>1846</v>
      </c>
      <c r="O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73" t="str">
        <f t="shared" si="22"/>
        <v>-0,9*3*0,6282</v>
      </c>
      <c r="BE628" s="53"/>
      <c r="BF628" s="53"/>
      <c r="BG628" s="53"/>
      <c r="BH628" s="53"/>
      <c r="BI628" s="53"/>
    </row>
    <row r="629" spans="1:104" x14ac:dyDescent="0.2">
      <c r="A629" s="64"/>
      <c r="B629" s="65"/>
      <c r="C629" s="329" t="s">
        <v>2766</v>
      </c>
      <c r="D629" s="330"/>
      <c r="E629" s="103">
        <v>3.2791999999999999</v>
      </c>
      <c r="F629" s="69"/>
      <c r="G629" s="70"/>
      <c r="H629" s="71"/>
      <c r="I629" s="66"/>
      <c r="J629" s="72"/>
      <c r="K629" s="66"/>
      <c r="M629" s="67" t="s">
        <v>2766</v>
      </c>
      <c r="O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73" t="str">
        <f t="shared" si="22"/>
        <v>-0,8*2*0,6282</v>
      </c>
      <c r="BE629" s="53"/>
      <c r="BF629" s="53"/>
      <c r="BG629" s="53"/>
      <c r="BH629" s="53"/>
      <c r="BI629" s="53"/>
    </row>
    <row r="630" spans="1:104" x14ac:dyDescent="0.2">
      <c r="A630" s="64"/>
      <c r="B630" s="65"/>
      <c r="C630" s="329" t="s">
        <v>1075</v>
      </c>
      <c r="D630" s="330"/>
      <c r="E630" s="103">
        <v>-0.50260000000000005</v>
      </c>
      <c r="F630" s="69"/>
      <c r="G630" s="70"/>
      <c r="H630" s="71"/>
      <c r="I630" s="66"/>
      <c r="J630" s="72"/>
      <c r="K630" s="66"/>
      <c r="M630" s="67" t="s">
        <v>1075</v>
      </c>
      <c r="O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73" t="str">
        <f t="shared" si="22"/>
        <v>526 (WC):(1,41+1,41+1,2+1,2)*0,6282</v>
      </c>
      <c r="BE630" s="53"/>
      <c r="BF630" s="53"/>
      <c r="BG630" s="53"/>
      <c r="BH630" s="53"/>
      <c r="BI630" s="53"/>
    </row>
    <row r="631" spans="1:104" x14ac:dyDescent="0.2">
      <c r="A631" s="64"/>
      <c r="B631" s="65"/>
      <c r="C631" s="329" t="s">
        <v>1848</v>
      </c>
      <c r="D631" s="330"/>
      <c r="E631" s="103">
        <v>6.282</v>
      </c>
      <c r="F631" s="69"/>
      <c r="G631" s="70"/>
      <c r="H631" s="71"/>
      <c r="I631" s="66"/>
      <c r="J631" s="72"/>
      <c r="K631" s="66"/>
      <c r="M631" s="67" t="s">
        <v>1848</v>
      </c>
      <c r="O631" s="53"/>
      <c r="Z631" s="53"/>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53"/>
      <c r="BC631" s="53"/>
      <c r="BD631" s="73" t="str">
        <f t="shared" si="22"/>
        <v>odečtení otvorů :-0,8*0,6282</v>
      </c>
      <c r="BE631" s="53"/>
      <c r="BF631" s="53"/>
      <c r="BG631" s="53"/>
      <c r="BH631" s="53"/>
      <c r="BI631" s="53"/>
    </row>
    <row r="632" spans="1:104" x14ac:dyDescent="0.2">
      <c r="A632" s="64"/>
      <c r="B632" s="65"/>
      <c r="C632" s="329" t="s">
        <v>1849</v>
      </c>
      <c r="D632" s="330"/>
      <c r="E632" s="103">
        <v>1.5705</v>
      </c>
      <c r="F632" s="69"/>
      <c r="G632" s="70"/>
      <c r="H632" s="71"/>
      <c r="I632" s="66"/>
      <c r="J632" s="72"/>
      <c r="K632" s="66"/>
      <c r="M632" s="67" t="s">
        <v>1849</v>
      </c>
      <c r="O632" s="53"/>
      <c r="Z632" s="53"/>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53"/>
      <c r="BC632" s="53"/>
      <c r="BD632" s="73" t="str">
        <f t="shared" si="22"/>
        <v>Schodiště :10*0,6282</v>
      </c>
      <c r="BE632" s="53"/>
      <c r="BF632" s="53"/>
      <c r="BG632" s="53"/>
      <c r="BH632" s="53"/>
      <c r="BI632" s="53"/>
    </row>
    <row r="633" spans="1:104" ht="22.5" x14ac:dyDescent="0.2">
      <c r="A633" s="54">
        <v>87</v>
      </c>
      <c r="B633" s="55" t="s">
        <v>1122</v>
      </c>
      <c r="C633" s="56" t="s">
        <v>1123</v>
      </c>
      <c r="D633" s="57" t="s">
        <v>248</v>
      </c>
      <c r="E633" s="100">
        <v>0.73309999999999997</v>
      </c>
      <c r="F633" s="59">
        <v>0</v>
      </c>
      <c r="G633" s="60">
        <f>E633*F633</f>
        <v>0</v>
      </c>
      <c r="H633" s="61">
        <v>0</v>
      </c>
      <c r="I633" s="62">
        <f>E633*H633</f>
        <v>0</v>
      </c>
      <c r="J633" s="61"/>
      <c r="K633" s="62">
        <f>E633*J633</f>
        <v>0</v>
      </c>
      <c r="O633" s="53"/>
      <c r="Z633" s="53"/>
      <c r="AA633" s="53">
        <v>12</v>
      </c>
      <c r="AB633" s="53">
        <v>0</v>
      </c>
      <c r="AC633" s="53">
        <v>91</v>
      </c>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63">
        <f>G633</f>
        <v>0</v>
      </c>
      <c r="BA633" s="53"/>
      <c r="BB633" s="53"/>
      <c r="BC633" s="53"/>
      <c r="BD633" s="53"/>
      <c r="BE633" s="53"/>
      <c r="BF633" s="53"/>
      <c r="BG633" s="53"/>
      <c r="BH633" s="53"/>
      <c r="BI633" s="53"/>
      <c r="CA633" s="53">
        <v>12</v>
      </c>
      <c r="CB633" s="53">
        <v>0</v>
      </c>
      <c r="CZ633" s="16">
        <v>2</v>
      </c>
    </row>
    <row r="634" spans="1:104" x14ac:dyDescent="0.2">
      <c r="A634" s="64"/>
      <c r="B634" s="65"/>
      <c r="C634" s="329" t="s">
        <v>1850</v>
      </c>
      <c r="D634" s="330"/>
      <c r="E634" s="103">
        <v>0.73309999999999997</v>
      </c>
      <c r="F634" s="69"/>
      <c r="G634" s="70"/>
      <c r="H634" s="71"/>
      <c r="I634" s="66"/>
      <c r="J634" s="72"/>
      <c r="K634" s="66"/>
      <c r="M634" s="67" t="s">
        <v>1850</v>
      </c>
      <c r="O634" s="53"/>
      <c r="Z634" s="53"/>
      <c r="AA634" s="53"/>
      <c r="AB634" s="53"/>
      <c r="AC634" s="53"/>
      <c r="AD634" s="53"/>
      <c r="AE634" s="53"/>
      <c r="AF634" s="53"/>
      <c r="AG634" s="53"/>
      <c r="AH634" s="53"/>
      <c r="AI634" s="53"/>
      <c r="AJ634" s="53"/>
      <c r="AK634" s="53"/>
      <c r="AL634" s="53"/>
      <c r="AM634" s="53"/>
      <c r="AN634" s="53"/>
      <c r="AO634" s="53"/>
      <c r="AP634" s="53"/>
      <c r="AQ634" s="53"/>
      <c r="AR634" s="53"/>
      <c r="AS634" s="53"/>
      <c r="AT634" s="53"/>
      <c r="AU634" s="53"/>
      <c r="AV634" s="53"/>
      <c r="AW634" s="53"/>
      <c r="AX634" s="53"/>
      <c r="AY634" s="53"/>
      <c r="AZ634" s="53"/>
      <c r="BA634" s="53"/>
      <c r="BB634" s="53"/>
      <c r="BC634" s="53"/>
      <c r="BD634" s="73" t="str">
        <f>C633</f>
        <v xml:space="preserve">Přesun hmot pro podlahy z dlaždic, výšky do 24 m </v>
      </c>
      <c r="BE634" s="53"/>
      <c r="BF634" s="53"/>
      <c r="BG634" s="53"/>
      <c r="BH634" s="53"/>
      <c r="BI634" s="53"/>
    </row>
    <row r="635" spans="1:104" x14ac:dyDescent="0.2">
      <c r="A635" s="54">
        <v>88</v>
      </c>
      <c r="B635" s="55" t="s">
        <v>1125</v>
      </c>
      <c r="C635" s="56" t="s">
        <v>1126</v>
      </c>
      <c r="D635" s="57" t="s">
        <v>41</v>
      </c>
      <c r="E635" s="100">
        <v>13.6508</v>
      </c>
      <c r="F635" s="59">
        <v>0</v>
      </c>
      <c r="G635" s="60">
        <f>E635*F635</f>
        <v>0</v>
      </c>
      <c r="H635" s="61">
        <v>1.9199999999999998E-2</v>
      </c>
      <c r="I635" s="62">
        <f>E635*H635</f>
        <v>0.26209536</v>
      </c>
      <c r="J635" s="61"/>
      <c r="K635" s="62">
        <f>E635*J635</f>
        <v>0</v>
      </c>
      <c r="O635" s="53"/>
      <c r="Z635" s="53"/>
      <c r="AA635" s="53">
        <v>3</v>
      </c>
      <c r="AB635" s="53">
        <v>7</v>
      </c>
      <c r="AC635" s="53">
        <v>59764203</v>
      </c>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63">
        <f>G635</f>
        <v>0</v>
      </c>
      <c r="BA635" s="53"/>
      <c r="BB635" s="53"/>
      <c r="BC635" s="53"/>
      <c r="BD635" s="53"/>
      <c r="BE635" s="53"/>
      <c r="BF635" s="53"/>
      <c r="BG635" s="53"/>
      <c r="BH635" s="53"/>
      <c r="BI635" s="53"/>
      <c r="CA635" s="53">
        <v>3</v>
      </c>
      <c r="CB635" s="53">
        <v>7</v>
      </c>
      <c r="CZ635" s="16">
        <v>2</v>
      </c>
    </row>
    <row r="636" spans="1:104" x14ac:dyDescent="0.2">
      <c r="A636" s="64"/>
      <c r="B636" s="65"/>
      <c r="C636" s="329" t="s">
        <v>1851</v>
      </c>
      <c r="D636" s="330"/>
      <c r="E636" s="103">
        <v>13.6508</v>
      </c>
      <c r="F636" s="69"/>
      <c r="G636" s="70"/>
      <c r="H636" s="71"/>
      <c r="I636" s="66"/>
      <c r="J636" s="72"/>
      <c r="K636" s="66"/>
      <c r="M636" s="67" t="s">
        <v>1851</v>
      </c>
      <c r="O636" s="53"/>
      <c r="Z636" s="53"/>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53"/>
      <c r="BC636" s="53"/>
      <c r="BD636" s="73" t="str">
        <f>C635</f>
        <v>Dlažba matná 300x300x9 mm</v>
      </c>
      <c r="BE636" s="53"/>
      <c r="BF636" s="53"/>
      <c r="BG636" s="53"/>
      <c r="BH636" s="53"/>
      <c r="BI636" s="53"/>
    </row>
    <row r="637" spans="1:104" x14ac:dyDescent="0.2">
      <c r="A637" s="54">
        <v>89</v>
      </c>
      <c r="B637" s="55" t="s">
        <v>1128</v>
      </c>
      <c r="C637" s="56" t="s">
        <v>1129</v>
      </c>
      <c r="D637" s="57" t="s">
        <v>41</v>
      </c>
      <c r="E637" s="100">
        <v>10.654299999999999</v>
      </c>
      <c r="F637" s="59">
        <v>0</v>
      </c>
      <c r="G637" s="60">
        <f>E637*F637</f>
        <v>0</v>
      </c>
      <c r="H637" s="61">
        <v>1.9199999999999998E-2</v>
      </c>
      <c r="I637" s="62">
        <f>E637*H637</f>
        <v>0.20456255999999998</v>
      </c>
      <c r="J637" s="61"/>
      <c r="K637" s="62">
        <f>E637*J637</f>
        <v>0</v>
      </c>
      <c r="O637" s="53"/>
      <c r="Z637" s="53"/>
      <c r="AA637" s="53">
        <v>3</v>
      </c>
      <c r="AB637" s="53">
        <v>7</v>
      </c>
      <c r="AC637" s="53">
        <v>59764206</v>
      </c>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63">
        <f>G637</f>
        <v>0</v>
      </c>
      <c r="BA637" s="53"/>
      <c r="BB637" s="53"/>
      <c r="BC637" s="53"/>
      <c r="BD637" s="53"/>
      <c r="BE637" s="53"/>
      <c r="BF637" s="53"/>
      <c r="BG637" s="53"/>
      <c r="BH637" s="53"/>
      <c r="BI637" s="53"/>
      <c r="CA637" s="53">
        <v>3</v>
      </c>
      <c r="CB637" s="53">
        <v>7</v>
      </c>
      <c r="CZ637" s="16">
        <v>2</v>
      </c>
    </row>
    <row r="638" spans="1:104" x14ac:dyDescent="0.2">
      <c r="A638" s="64"/>
      <c r="B638" s="65"/>
      <c r="C638" s="329" t="s">
        <v>1852</v>
      </c>
      <c r="D638" s="330"/>
      <c r="E638" s="103">
        <v>10.654299999999999</v>
      </c>
      <c r="F638" s="69"/>
      <c r="G638" s="70"/>
      <c r="H638" s="71"/>
      <c r="I638" s="66"/>
      <c r="J638" s="72"/>
      <c r="K638" s="66"/>
      <c r="M638" s="67" t="s">
        <v>1852</v>
      </c>
      <c r="O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c r="BB638" s="53"/>
      <c r="BC638" s="53"/>
      <c r="BD638" s="73" t="str">
        <f>C637</f>
        <v>Dlažba matná 330x330 mm</v>
      </c>
      <c r="BE638" s="53"/>
      <c r="BF638" s="53"/>
      <c r="BG638" s="53"/>
      <c r="BH638" s="53"/>
      <c r="BI638" s="53"/>
    </row>
    <row r="639" spans="1:104" x14ac:dyDescent="0.2">
      <c r="A639" s="54">
        <v>90</v>
      </c>
      <c r="B639" s="55" t="s">
        <v>1131</v>
      </c>
      <c r="C639" s="56" t="s">
        <v>1132</v>
      </c>
      <c r="D639" s="57" t="s">
        <v>41</v>
      </c>
      <c r="E639" s="100">
        <v>11.586499999999999</v>
      </c>
      <c r="F639" s="59">
        <v>0</v>
      </c>
      <c r="G639" s="60">
        <f>E639*F639</f>
        <v>0</v>
      </c>
      <c r="H639" s="61">
        <v>1.9199999999999998E-2</v>
      </c>
      <c r="I639" s="62">
        <f>E639*H639</f>
        <v>0.22246079999999996</v>
      </c>
      <c r="J639" s="61"/>
      <c r="K639" s="62">
        <f>E639*J639</f>
        <v>0</v>
      </c>
      <c r="O639" s="53"/>
      <c r="Z639" s="53"/>
      <c r="AA639" s="53">
        <v>3</v>
      </c>
      <c r="AB639" s="53">
        <v>1</v>
      </c>
      <c r="AC639" s="53">
        <v>597642070</v>
      </c>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63">
        <f>G639</f>
        <v>0</v>
      </c>
      <c r="BA639" s="53"/>
      <c r="BB639" s="53"/>
      <c r="BC639" s="53"/>
      <c r="BD639" s="53"/>
      <c r="BE639" s="53"/>
      <c r="BF639" s="53"/>
      <c r="BG639" s="53"/>
      <c r="BH639" s="53"/>
      <c r="BI639" s="53"/>
      <c r="CA639" s="53">
        <v>3</v>
      </c>
      <c r="CB639" s="53">
        <v>1</v>
      </c>
      <c r="CZ639" s="16">
        <v>2</v>
      </c>
    </row>
    <row r="640" spans="1:104" x14ac:dyDescent="0.2">
      <c r="A640" s="64"/>
      <c r="B640" s="65"/>
      <c r="C640" s="326" t="s">
        <v>1052</v>
      </c>
      <c r="D640" s="327"/>
      <c r="E640" s="327"/>
      <c r="F640" s="327"/>
      <c r="G640" s="328"/>
      <c r="I640" s="66"/>
      <c r="K640" s="66"/>
      <c r="L640" s="67" t="s">
        <v>1052</v>
      </c>
      <c r="O640" s="53"/>
      <c r="Z640" s="53"/>
      <c r="AA640" s="53"/>
      <c r="AB640" s="53"/>
      <c r="AC640" s="53"/>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53"/>
      <c r="BC640" s="53"/>
      <c r="BD640" s="53"/>
      <c r="BE640" s="53"/>
      <c r="BF640" s="53"/>
      <c r="BG640" s="53"/>
      <c r="BH640" s="53"/>
      <c r="BI640" s="53"/>
    </row>
    <row r="641" spans="1:104" x14ac:dyDescent="0.2">
      <c r="A641" s="64"/>
      <c r="B641" s="65"/>
      <c r="C641" s="329" t="s">
        <v>1853</v>
      </c>
      <c r="D641" s="330"/>
      <c r="E641" s="103">
        <v>11.586499999999999</v>
      </c>
      <c r="F641" s="69"/>
      <c r="G641" s="70"/>
      <c r="H641" s="71"/>
      <c r="I641" s="66"/>
      <c r="J641" s="72"/>
      <c r="K641" s="66"/>
      <c r="M641" s="67" t="s">
        <v>1853</v>
      </c>
      <c r="O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53"/>
      <c r="BC641" s="53"/>
      <c r="BD641" s="73" t="str">
        <f>C640</f>
        <v xml:space="preserve">dopřesněno dle požadavků investora </v>
      </c>
      <c r="BE641" s="53"/>
      <c r="BF641" s="53"/>
      <c r="BG641" s="53"/>
      <c r="BH641" s="53"/>
      <c r="BI641" s="53"/>
    </row>
    <row r="642" spans="1:104" x14ac:dyDescent="0.2">
      <c r="A642" s="74" t="s">
        <v>42</v>
      </c>
      <c r="B642" s="75" t="s">
        <v>1048</v>
      </c>
      <c r="C642" s="76" t="s">
        <v>1049</v>
      </c>
      <c r="D642" s="77"/>
      <c r="E642" s="78"/>
      <c r="F642" s="78"/>
      <c r="G642" s="79">
        <f>SUM(G594:G641)</f>
        <v>0</v>
      </c>
      <c r="H642" s="80"/>
      <c r="I642" s="79">
        <f>SUM(I594:I641)</f>
        <v>0.73312286699999984</v>
      </c>
      <c r="J642" s="81"/>
      <c r="K642" s="79">
        <f>SUM(K594:K641)</f>
        <v>0</v>
      </c>
      <c r="O642" s="53"/>
      <c r="X642" s="82">
        <f>K642</f>
        <v>0</v>
      </c>
      <c r="Y642" s="82">
        <f>I642</f>
        <v>0.73312286699999984</v>
      </c>
      <c r="Z642" s="63">
        <f>G642</f>
        <v>0</v>
      </c>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83"/>
      <c r="BB642" s="83"/>
      <c r="BC642" s="83"/>
      <c r="BD642" s="83"/>
      <c r="BE642" s="83"/>
      <c r="BF642" s="83"/>
      <c r="BG642" s="53"/>
      <c r="BH642" s="53"/>
      <c r="BI642" s="53"/>
    </row>
    <row r="643" spans="1:104" ht="14.25" customHeight="1" x14ac:dyDescent="0.2">
      <c r="A643" s="43" t="s">
        <v>38</v>
      </c>
      <c r="B643" s="44" t="s">
        <v>1134</v>
      </c>
      <c r="C643" s="45" t="s">
        <v>1135</v>
      </c>
      <c r="D643" s="46"/>
      <c r="E643" s="47"/>
      <c r="F643" s="47"/>
      <c r="G643" s="48"/>
      <c r="H643" s="49"/>
      <c r="I643" s="50"/>
      <c r="J643" s="51"/>
      <c r="K643" s="52"/>
      <c r="O643" s="53"/>
    </row>
    <row r="644" spans="1:104" x14ac:dyDescent="0.2">
      <c r="A644" s="54">
        <v>91</v>
      </c>
      <c r="B644" s="55" t="s">
        <v>1136</v>
      </c>
      <c r="C644" s="56" t="s">
        <v>1137</v>
      </c>
      <c r="D644" s="57" t="s">
        <v>1138</v>
      </c>
      <c r="E644" s="100">
        <v>136.94759999999999</v>
      </c>
      <c r="F644" s="59">
        <v>0</v>
      </c>
      <c r="G644" s="60">
        <f>E644*F644</f>
        <v>0</v>
      </c>
      <c r="H644" s="61">
        <v>0</v>
      </c>
      <c r="I644" s="62">
        <f>E644*H644</f>
        <v>0</v>
      </c>
      <c r="J644" s="61">
        <v>0</v>
      </c>
      <c r="K644" s="62">
        <f>E644*J644</f>
        <v>0</v>
      </c>
      <c r="O644" s="53"/>
      <c r="Z644" s="53"/>
      <c r="AA644" s="53">
        <v>1</v>
      </c>
      <c r="AB644" s="53">
        <v>7</v>
      </c>
      <c r="AC644" s="53">
        <v>7</v>
      </c>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63">
        <f>G644</f>
        <v>0</v>
      </c>
      <c r="BA644" s="53"/>
      <c r="BB644" s="53"/>
      <c r="BC644" s="53"/>
      <c r="BD644" s="53"/>
      <c r="BE644" s="53"/>
      <c r="BF644" s="53"/>
      <c r="BG644" s="53"/>
      <c r="BH644" s="53"/>
      <c r="BI644" s="53"/>
      <c r="CA644" s="53">
        <v>1</v>
      </c>
      <c r="CB644" s="53">
        <v>7</v>
      </c>
      <c r="CZ644" s="16">
        <v>2</v>
      </c>
    </row>
    <row r="645" spans="1:104" ht="33.75" x14ac:dyDescent="0.2">
      <c r="A645" s="64"/>
      <c r="B645" s="65"/>
      <c r="C645" s="326" t="s">
        <v>1139</v>
      </c>
      <c r="D645" s="327"/>
      <c r="E645" s="327"/>
      <c r="F645" s="327"/>
      <c r="G645" s="328"/>
      <c r="I645" s="66"/>
      <c r="K645" s="66"/>
      <c r="L645" s="67" t="s">
        <v>1139</v>
      </c>
      <c r="O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row>
    <row r="646" spans="1:104" x14ac:dyDescent="0.2">
      <c r="A646" s="64"/>
      <c r="B646" s="65"/>
      <c r="C646" s="326" t="s">
        <v>1140</v>
      </c>
      <c r="D646" s="327"/>
      <c r="E646" s="327"/>
      <c r="F646" s="327"/>
      <c r="G646" s="328"/>
      <c r="I646" s="66"/>
      <c r="K646" s="66"/>
      <c r="L646" s="67" t="s">
        <v>1140</v>
      </c>
      <c r="O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53"/>
      <c r="BC646" s="53"/>
      <c r="BD646" s="53"/>
      <c r="BE646" s="53"/>
      <c r="BF646" s="53"/>
      <c r="BG646" s="53"/>
      <c r="BH646" s="53"/>
      <c r="BI646" s="53"/>
    </row>
    <row r="647" spans="1:104" x14ac:dyDescent="0.2">
      <c r="A647" s="64"/>
      <c r="B647" s="65"/>
      <c r="C647" s="326" t="s">
        <v>1141</v>
      </c>
      <c r="D647" s="327"/>
      <c r="E647" s="327"/>
      <c r="F647" s="327"/>
      <c r="G647" s="328"/>
      <c r="I647" s="66"/>
      <c r="K647" s="66"/>
      <c r="L647" s="67" t="s">
        <v>1141</v>
      </c>
      <c r="O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53"/>
      <c r="BI647" s="53"/>
    </row>
    <row r="648" spans="1:104" x14ac:dyDescent="0.2">
      <c r="A648" s="64"/>
      <c r="B648" s="65"/>
      <c r="C648" s="329" t="s">
        <v>1854</v>
      </c>
      <c r="D648" s="330"/>
      <c r="E648" s="103">
        <v>136.94759999999999</v>
      </c>
      <c r="F648" s="69"/>
      <c r="G648" s="70"/>
      <c r="H648" s="71"/>
      <c r="I648" s="66"/>
      <c r="J648" s="72"/>
      <c r="K648" s="66"/>
      <c r="M648" s="67" t="s">
        <v>1854</v>
      </c>
      <c r="O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73" t="str">
        <f>C647</f>
        <v>útováno  bude dle skutečnsti na stavbě</v>
      </c>
      <c r="BE648" s="53"/>
      <c r="BF648" s="53"/>
      <c r="BG648" s="53"/>
      <c r="BH648" s="53"/>
      <c r="BI648" s="53"/>
    </row>
    <row r="649" spans="1:104" ht="22.5" x14ac:dyDescent="0.2">
      <c r="A649" s="54">
        <v>92</v>
      </c>
      <c r="B649" s="55" t="s">
        <v>1143</v>
      </c>
      <c r="C649" s="56" t="s">
        <v>1144</v>
      </c>
      <c r="D649" s="57" t="s">
        <v>201</v>
      </c>
      <c r="E649" s="100">
        <v>136.58949999999999</v>
      </c>
      <c r="F649" s="59">
        <v>0</v>
      </c>
      <c r="G649" s="60">
        <f>E649*F649</f>
        <v>0</v>
      </c>
      <c r="H649" s="61">
        <v>8.0000000000000007E-5</v>
      </c>
      <c r="I649" s="62">
        <f>E649*H649</f>
        <v>1.092716E-2</v>
      </c>
      <c r="J649" s="61">
        <v>0</v>
      </c>
      <c r="K649" s="62">
        <f>E649*J649</f>
        <v>0</v>
      </c>
      <c r="O649" s="53"/>
      <c r="Z649" s="53"/>
      <c r="AA649" s="53">
        <v>1</v>
      </c>
      <c r="AB649" s="53">
        <v>7</v>
      </c>
      <c r="AC649" s="53">
        <v>7</v>
      </c>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63">
        <f>G649</f>
        <v>0</v>
      </c>
      <c r="BA649" s="53"/>
      <c r="BB649" s="53"/>
      <c r="BC649" s="53"/>
      <c r="BD649" s="53"/>
      <c r="BE649" s="53"/>
      <c r="BF649" s="53"/>
      <c r="BG649" s="53"/>
      <c r="BH649" s="53"/>
      <c r="BI649" s="53"/>
      <c r="CA649" s="53">
        <v>1</v>
      </c>
      <c r="CB649" s="53">
        <v>7</v>
      </c>
      <c r="CZ649" s="16">
        <v>2</v>
      </c>
    </row>
    <row r="650" spans="1:104" x14ac:dyDescent="0.2">
      <c r="A650" s="64"/>
      <c r="B650" s="65"/>
      <c r="C650" s="329" t="s">
        <v>1855</v>
      </c>
      <c r="D650" s="330"/>
      <c r="E650" s="103">
        <v>8.8199000000000005</v>
      </c>
      <c r="F650" s="69"/>
      <c r="G650" s="70"/>
      <c r="H650" s="71"/>
      <c r="I650" s="66"/>
      <c r="J650" s="72"/>
      <c r="K650" s="66"/>
      <c r="M650" s="67" t="s">
        <v>1855</v>
      </c>
      <c r="O650" s="53"/>
      <c r="Z650" s="53"/>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53"/>
      <c r="BC650" s="53"/>
      <c r="BD650" s="73" t="str">
        <f t="shared" ref="BD650:BD694" si="23">C649</f>
        <v>Lepení podlahových soklíků z PVC a vinylu včetně dodávky soklíku PVC</v>
      </c>
      <c r="BE650" s="53"/>
      <c r="BF650" s="53"/>
      <c r="BG650" s="53"/>
      <c r="BH650" s="53"/>
      <c r="BI650" s="53"/>
    </row>
    <row r="651" spans="1:104" x14ac:dyDescent="0.2">
      <c r="A651" s="64"/>
      <c r="B651" s="65"/>
      <c r="C651" s="329" t="s">
        <v>1856</v>
      </c>
      <c r="D651" s="330"/>
      <c r="E651" s="103">
        <v>-0.56540000000000001</v>
      </c>
      <c r="F651" s="69"/>
      <c r="G651" s="70"/>
      <c r="H651" s="71"/>
      <c r="I651" s="66"/>
      <c r="J651" s="72"/>
      <c r="K651" s="66"/>
      <c r="M651" s="67" t="s">
        <v>1856</v>
      </c>
      <c r="O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73" t="str">
        <f t="shared" si="23"/>
        <v>205:(3,285+3,285+3,735+3,735)*0,6282</v>
      </c>
      <c r="BE651" s="53"/>
      <c r="BF651" s="53"/>
      <c r="BG651" s="53"/>
      <c r="BH651" s="53"/>
      <c r="BI651" s="53"/>
    </row>
    <row r="652" spans="1:104" x14ac:dyDescent="0.2">
      <c r="A652" s="64"/>
      <c r="B652" s="65"/>
      <c r="C652" s="329" t="s">
        <v>844</v>
      </c>
      <c r="D652" s="330"/>
      <c r="E652" s="103">
        <v>0</v>
      </c>
      <c r="F652" s="69"/>
      <c r="G652" s="70"/>
      <c r="H652" s="71"/>
      <c r="I652" s="66"/>
      <c r="J652" s="72"/>
      <c r="K652" s="66"/>
      <c r="M652" s="67"/>
      <c r="O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73" t="str">
        <f t="shared" si="23"/>
        <v>odečtení otvorů:-0,9*0,6282</v>
      </c>
      <c r="BE652" s="53"/>
      <c r="BF652" s="53"/>
      <c r="BG652" s="53"/>
      <c r="BH652" s="53"/>
      <c r="BI652" s="53"/>
    </row>
    <row r="653" spans="1:104" ht="22.5" x14ac:dyDescent="0.2">
      <c r="A653" s="64"/>
      <c r="B653" s="65"/>
      <c r="C653" s="329" t="s">
        <v>1857</v>
      </c>
      <c r="D653" s="330"/>
      <c r="E653" s="103">
        <v>15.906000000000001</v>
      </c>
      <c r="F653" s="69"/>
      <c r="G653" s="70"/>
      <c r="H653" s="71"/>
      <c r="I653" s="66"/>
      <c r="J653" s="72"/>
      <c r="K653" s="66"/>
      <c r="M653" s="67" t="s">
        <v>1857</v>
      </c>
      <c r="O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73" t="str">
        <f t="shared" si="23"/>
        <v/>
      </c>
      <c r="BE653" s="53"/>
      <c r="BF653" s="53"/>
      <c r="BG653" s="53"/>
      <c r="BH653" s="53"/>
      <c r="BI653" s="53"/>
    </row>
    <row r="654" spans="1:104" ht="25.5" x14ac:dyDescent="0.2">
      <c r="A654" s="64"/>
      <c r="B654" s="65"/>
      <c r="C654" s="329" t="s">
        <v>1858</v>
      </c>
      <c r="D654" s="330"/>
      <c r="E654" s="103">
        <v>2.8896999999999999</v>
      </c>
      <c r="F654" s="69"/>
      <c r="G654" s="70"/>
      <c r="H654" s="71"/>
      <c r="I654" s="66"/>
      <c r="J654" s="72"/>
      <c r="K654" s="66"/>
      <c r="M654" s="67" t="s">
        <v>1858</v>
      </c>
      <c r="O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73" t="str">
        <f t="shared" si="23"/>
        <v>207:(3,735+3,01+2,1+0,5+0,1+0,4+2+2,9+5,8+0,6+0,675+1,1+2,4)*0,6282</v>
      </c>
      <c r="BE654" s="53"/>
      <c r="BF654" s="53"/>
      <c r="BG654" s="53"/>
      <c r="BH654" s="53"/>
      <c r="BI654" s="53"/>
    </row>
    <row r="655" spans="1:104" x14ac:dyDescent="0.2">
      <c r="A655" s="64"/>
      <c r="B655" s="65"/>
      <c r="C655" s="329" t="s">
        <v>1856</v>
      </c>
      <c r="D655" s="330"/>
      <c r="E655" s="103">
        <v>-0.56540000000000001</v>
      </c>
      <c r="F655" s="69"/>
      <c r="G655" s="70"/>
      <c r="H655" s="71"/>
      <c r="I655" s="66"/>
      <c r="J655" s="72"/>
      <c r="K655" s="66"/>
      <c r="M655" s="67" t="s">
        <v>1856</v>
      </c>
      <c r="O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73" t="str">
        <f t="shared" si="23"/>
        <v>207 :(3+0,8+0,8)*0,6282</v>
      </c>
      <c r="BE655" s="53"/>
      <c r="BF655" s="53"/>
      <c r="BG655" s="53"/>
      <c r="BH655" s="53"/>
      <c r="BI655" s="53"/>
    </row>
    <row r="656" spans="1:104" x14ac:dyDescent="0.2">
      <c r="A656" s="64"/>
      <c r="B656" s="65"/>
      <c r="C656" s="329" t="s">
        <v>844</v>
      </c>
      <c r="D656" s="330"/>
      <c r="E656" s="103">
        <v>0</v>
      </c>
      <c r="F656" s="69"/>
      <c r="G656" s="70"/>
      <c r="H656" s="71"/>
      <c r="I656" s="66"/>
      <c r="J656" s="72"/>
      <c r="K656" s="66"/>
      <c r="M656" s="67"/>
      <c r="O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73" t="str">
        <f t="shared" si="23"/>
        <v>odečtení otvorů:-0,9*0,6282</v>
      </c>
      <c r="BE656" s="53"/>
      <c r="BF656" s="53"/>
      <c r="BG656" s="53"/>
      <c r="BH656" s="53"/>
      <c r="BI656" s="53"/>
    </row>
    <row r="657" spans="1:61" x14ac:dyDescent="0.2">
      <c r="A657" s="64"/>
      <c r="B657" s="65"/>
      <c r="C657" s="329" t="s">
        <v>1859</v>
      </c>
      <c r="D657" s="330"/>
      <c r="E657" s="103">
        <v>-0.60309999999999997</v>
      </c>
      <c r="F657" s="69"/>
      <c r="G657" s="70"/>
      <c r="H657" s="71"/>
      <c r="I657" s="66"/>
      <c r="J657" s="72"/>
      <c r="K657" s="66"/>
      <c r="M657" s="67" t="s">
        <v>1859</v>
      </c>
      <c r="O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73" t="str">
        <f t="shared" si="23"/>
        <v/>
      </c>
      <c r="BE657" s="53"/>
      <c r="BF657" s="53"/>
      <c r="BG657" s="53"/>
      <c r="BH657" s="53"/>
      <c r="BI657" s="53"/>
    </row>
    <row r="658" spans="1:61" x14ac:dyDescent="0.2">
      <c r="A658" s="64"/>
      <c r="B658" s="65"/>
      <c r="C658" s="329" t="s">
        <v>844</v>
      </c>
      <c r="D658" s="330"/>
      <c r="E658" s="103">
        <v>0</v>
      </c>
      <c r="F658" s="69"/>
      <c r="G658" s="70"/>
      <c r="H658" s="71"/>
      <c r="I658" s="66"/>
      <c r="J658" s="72"/>
      <c r="K658" s="66"/>
      <c r="M658" s="67"/>
      <c r="O658" s="53"/>
      <c r="Z658" s="53"/>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53"/>
      <c r="BC658" s="53"/>
      <c r="BD658" s="73" t="str">
        <f t="shared" si="23"/>
        <v>-0,96*0,6282</v>
      </c>
      <c r="BE658" s="53"/>
      <c r="BF658" s="53"/>
      <c r="BG658" s="53"/>
      <c r="BH658" s="53"/>
      <c r="BI658" s="53"/>
    </row>
    <row r="659" spans="1:61" x14ac:dyDescent="0.2">
      <c r="A659" s="64"/>
      <c r="B659" s="65"/>
      <c r="C659" s="329" t="s">
        <v>1860</v>
      </c>
      <c r="D659" s="330"/>
      <c r="E659" s="103">
        <v>12.815300000000001</v>
      </c>
      <c r="F659" s="69"/>
      <c r="G659" s="70"/>
      <c r="H659" s="71"/>
      <c r="I659" s="66"/>
      <c r="J659" s="72"/>
      <c r="K659" s="66"/>
      <c r="M659" s="67" t="s">
        <v>1860</v>
      </c>
      <c r="O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73" t="str">
        <f t="shared" si="23"/>
        <v/>
      </c>
      <c r="BE659" s="53"/>
      <c r="BF659" s="53"/>
      <c r="BG659" s="53"/>
      <c r="BH659" s="53"/>
      <c r="BI659" s="53"/>
    </row>
    <row r="660" spans="1:61" x14ac:dyDescent="0.2">
      <c r="A660" s="64"/>
      <c r="B660" s="65"/>
      <c r="C660" s="329" t="s">
        <v>1861</v>
      </c>
      <c r="D660" s="330"/>
      <c r="E660" s="103">
        <v>3.5211000000000001</v>
      </c>
      <c r="F660" s="69"/>
      <c r="G660" s="70"/>
      <c r="H660" s="71"/>
      <c r="I660" s="66"/>
      <c r="J660" s="72"/>
      <c r="K660" s="66"/>
      <c r="M660" s="67" t="s">
        <v>1861</v>
      </c>
      <c r="O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73" t="str">
        <f t="shared" si="23"/>
        <v>210:(7,7+3,6+5,8+0,6+2,7)*0,6282</v>
      </c>
      <c r="BE660" s="53"/>
      <c r="BF660" s="53"/>
      <c r="BG660" s="53"/>
      <c r="BH660" s="53"/>
      <c r="BI660" s="53"/>
    </row>
    <row r="661" spans="1:61" x14ac:dyDescent="0.2">
      <c r="A661" s="64"/>
      <c r="B661" s="65"/>
      <c r="C661" s="329" t="s">
        <v>1862</v>
      </c>
      <c r="D661" s="330"/>
      <c r="E661" s="103">
        <v>0</v>
      </c>
      <c r="F661" s="69"/>
      <c r="G661" s="70"/>
      <c r="H661" s="71"/>
      <c r="I661" s="66"/>
      <c r="J661" s="72"/>
      <c r="K661" s="66"/>
      <c r="M661" s="67" t="s">
        <v>1862</v>
      </c>
      <c r="O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73" t="str">
        <f t="shared" si="23"/>
        <v>210 :(2,4+0,685+0,52+2)*0,6282</v>
      </c>
      <c r="BE661" s="53"/>
      <c r="BF661" s="53"/>
      <c r="BG661" s="53"/>
      <c r="BH661" s="53"/>
      <c r="BI661" s="53"/>
    </row>
    <row r="662" spans="1:61" x14ac:dyDescent="0.2">
      <c r="A662" s="64"/>
      <c r="B662" s="65"/>
      <c r="C662" s="329" t="s">
        <v>844</v>
      </c>
      <c r="D662" s="330"/>
      <c r="E662" s="103">
        <v>0</v>
      </c>
      <c r="F662" s="69"/>
      <c r="G662" s="70"/>
      <c r="H662" s="71"/>
      <c r="I662" s="66"/>
      <c r="J662" s="72"/>
      <c r="K662" s="66"/>
      <c r="M662" s="67"/>
      <c r="O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73" t="str">
        <f t="shared" si="23"/>
        <v>odečtení otvorů:</v>
      </c>
      <c r="BE662" s="53"/>
      <c r="BF662" s="53"/>
      <c r="BG662" s="53"/>
      <c r="BH662" s="53"/>
      <c r="BI662" s="53"/>
    </row>
    <row r="663" spans="1:61" x14ac:dyDescent="0.2">
      <c r="A663" s="64"/>
      <c r="B663" s="65"/>
      <c r="C663" s="329" t="s">
        <v>1863</v>
      </c>
      <c r="D663" s="330"/>
      <c r="E663" s="103">
        <v>-0.66590000000000005</v>
      </c>
      <c r="F663" s="69"/>
      <c r="G663" s="70"/>
      <c r="H663" s="71"/>
      <c r="I663" s="66"/>
      <c r="J663" s="72"/>
      <c r="K663" s="66"/>
      <c r="M663" s="67" t="s">
        <v>1863</v>
      </c>
      <c r="O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73" t="str">
        <f t="shared" si="23"/>
        <v/>
      </c>
      <c r="BE663" s="53"/>
      <c r="BF663" s="53"/>
      <c r="BG663" s="53"/>
      <c r="BH663" s="53"/>
      <c r="BI663" s="53"/>
    </row>
    <row r="664" spans="1:61" x14ac:dyDescent="0.2">
      <c r="A664" s="64"/>
      <c r="B664" s="65"/>
      <c r="C664" s="329" t="s">
        <v>1062</v>
      </c>
      <c r="D664" s="330"/>
      <c r="E664" s="103">
        <v>-0.56540000000000001</v>
      </c>
      <c r="F664" s="69"/>
      <c r="G664" s="70"/>
      <c r="H664" s="71"/>
      <c r="I664" s="66"/>
      <c r="J664" s="72"/>
      <c r="K664" s="66"/>
      <c r="M664" s="67" t="s">
        <v>1062</v>
      </c>
      <c r="O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73" t="str">
        <f t="shared" si="23"/>
        <v>-1,06*0,6282</v>
      </c>
      <c r="BE664" s="53"/>
      <c r="BF664" s="53"/>
      <c r="BG664" s="53"/>
      <c r="BH664" s="53"/>
      <c r="BI664" s="53"/>
    </row>
    <row r="665" spans="1:61" x14ac:dyDescent="0.2">
      <c r="A665" s="64"/>
      <c r="B665" s="65"/>
      <c r="C665" s="329" t="s">
        <v>1864</v>
      </c>
      <c r="D665" s="330"/>
      <c r="E665" s="103">
        <v>13.6759</v>
      </c>
      <c r="F665" s="69"/>
      <c r="G665" s="70"/>
      <c r="H665" s="71"/>
      <c r="I665" s="66"/>
      <c r="J665" s="72"/>
      <c r="K665" s="66"/>
      <c r="M665" s="67" t="s">
        <v>1864</v>
      </c>
      <c r="O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73" t="str">
        <f t="shared" si="23"/>
        <v>-0,9*0,6282</v>
      </c>
      <c r="BE665" s="53"/>
      <c r="BF665" s="53"/>
      <c r="BG665" s="53"/>
      <c r="BH665" s="53"/>
      <c r="BI665" s="53"/>
    </row>
    <row r="666" spans="1:61" x14ac:dyDescent="0.2">
      <c r="A666" s="64"/>
      <c r="B666" s="65"/>
      <c r="C666" s="329" t="s">
        <v>1862</v>
      </c>
      <c r="D666" s="330"/>
      <c r="E666" s="103">
        <v>0</v>
      </c>
      <c r="F666" s="69"/>
      <c r="G666" s="70"/>
      <c r="H666" s="71"/>
      <c r="I666" s="66"/>
      <c r="J666" s="72"/>
      <c r="K666" s="66"/>
      <c r="M666" s="67" t="s">
        <v>1862</v>
      </c>
      <c r="O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73" t="str">
        <f t="shared" si="23"/>
        <v>211:(5,76+5,76+3,1+3,1+1,975+1,975+0,1)*0,6282</v>
      </c>
      <c r="BE666" s="53"/>
      <c r="BF666" s="53"/>
      <c r="BG666" s="53"/>
      <c r="BH666" s="53"/>
      <c r="BI666" s="53"/>
    </row>
    <row r="667" spans="1:61" x14ac:dyDescent="0.2">
      <c r="A667" s="64"/>
      <c r="B667" s="65"/>
      <c r="C667" s="329" t="s">
        <v>1062</v>
      </c>
      <c r="D667" s="330"/>
      <c r="E667" s="103">
        <v>-0.56540000000000001</v>
      </c>
      <c r="F667" s="69"/>
      <c r="G667" s="70"/>
      <c r="H667" s="71"/>
      <c r="I667" s="66"/>
      <c r="J667" s="72"/>
      <c r="K667" s="66"/>
      <c r="M667" s="67" t="s">
        <v>1062</v>
      </c>
      <c r="O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73" t="str">
        <f t="shared" si="23"/>
        <v>odečtení otvorů:</v>
      </c>
      <c r="BE667" s="53"/>
      <c r="BF667" s="53"/>
      <c r="BG667" s="53"/>
      <c r="BH667" s="53"/>
      <c r="BI667" s="53"/>
    </row>
    <row r="668" spans="1:61" x14ac:dyDescent="0.2">
      <c r="A668" s="64"/>
      <c r="B668" s="65"/>
      <c r="C668" s="329" t="s">
        <v>1865</v>
      </c>
      <c r="D668" s="330"/>
      <c r="E668" s="103">
        <v>12.815300000000001</v>
      </c>
      <c r="F668" s="69"/>
      <c r="G668" s="70"/>
      <c r="H668" s="71"/>
      <c r="I668" s="66"/>
      <c r="J668" s="72"/>
      <c r="K668" s="66"/>
      <c r="M668" s="67" t="s">
        <v>1865</v>
      </c>
      <c r="O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73" t="str">
        <f t="shared" si="23"/>
        <v>-0,9*0,6282</v>
      </c>
      <c r="BE668" s="53"/>
      <c r="BF668" s="53"/>
      <c r="BG668" s="53"/>
      <c r="BH668" s="53"/>
      <c r="BI668" s="53"/>
    </row>
    <row r="669" spans="1:61" x14ac:dyDescent="0.2">
      <c r="A669" s="64"/>
      <c r="B669" s="65"/>
      <c r="C669" s="329" t="s">
        <v>1866</v>
      </c>
      <c r="D669" s="330"/>
      <c r="E669" s="103">
        <v>3.5211000000000001</v>
      </c>
      <c r="F669" s="69"/>
      <c r="G669" s="70"/>
      <c r="H669" s="71"/>
      <c r="I669" s="66"/>
      <c r="J669" s="72"/>
      <c r="K669" s="66"/>
      <c r="M669" s="67" t="s">
        <v>1866</v>
      </c>
      <c r="O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73" t="str">
        <f t="shared" si="23"/>
        <v>216:(7,7+3,6+5,8+0,6+2,7)*0,6282</v>
      </c>
      <c r="BE669" s="53"/>
      <c r="BF669" s="53"/>
      <c r="BG669" s="53"/>
      <c r="BH669" s="53"/>
      <c r="BI669" s="53"/>
    </row>
    <row r="670" spans="1:61" x14ac:dyDescent="0.2">
      <c r="A670" s="64"/>
      <c r="B670" s="65"/>
      <c r="C670" s="329" t="s">
        <v>1867</v>
      </c>
      <c r="D670" s="330"/>
      <c r="E670" s="103">
        <v>-0.66590000000000005</v>
      </c>
      <c r="F670" s="69"/>
      <c r="G670" s="70"/>
      <c r="H670" s="71"/>
      <c r="I670" s="66"/>
      <c r="J670" s="72"/>
      <c r="K670" s="66"/>
      <c r="M670" s="67" t="s">
        <v>1867</v>
      </c>
      <c r="O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73" t="str">
        <f t="shared" si="23"/>
        <v>216  :(2,4+0,685+0,52+2)*0,6282</v>
      </c>
      <c r="BE670" s="53"/>
      <c r="BF670" s="53"/>
      <c r="BG670" s="53"/>
      <c r="BH670" s="53"/>
      <c r="BI670" s="53"/>
    </row>
    <row r="671" spans="1:61" x14ac:dyDescent="0.2">
      <c r="A671" s="64"/>
      <c r="B671" s="65"/>
      <c r="C671" s="329" t="s">
        <v>844</v>
      </c>
      <c r="D671" s="330"/>
      <c r="E671" s="103">
        <v>0</v>
      </c>
      <c r="F671" s="69"/>
      <c r="G671" s="70"/>
      <c r="H671" s="71"/>
      <c r="I671" s="66"/>
      <c r="J671" s="72"/>
      <c r="K671" s="66"/>
      <c r="M671" s="67"/>
      <c r="O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73" t="str">
        <f t="shared" si="23"/>
        <v>odečtení otvorů:-1,06*0,6282</v>
      </c>
      <c r="BE671" s="53"/>
      <c r="BF671" s="53"/>
      <c r="BG671" s="53"/>
      <c r="BH671" s="53"/>
      <c r="BI671" s="53"/>
    </row>
    <row r="672" spans="1:61" x14ac:dyDescent="0.2">
      <c r="A672" s="64"/>
      <c r="B672" s="65"/>
      <c r="C672" s="329" t="s">
        <v>1062</v>
      </c>
      <c r="D672" s="330"/>
      <c r="E672" s="103">
        <v>-0.56540000000000001</v>
      </c>
      <c r="F672" s="69"/>
      <c r="G672" s="70"/>
      <c r="H672" s="71"/>
      <c r="I672" s="66"/>
      <c r="J672" s="72"/>
      <c r="K672" s="66"/>
      <c r="M672" s="67" t="s">
        <v>1062</v>
      </c>
      <c r="O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73" t="str">
        <f t="shared" si="23"/>
        <v/>
      </c>
      <c r="BE672" s="53"/>
      <c r="BF672" s="53"/>
      <c r="BG672" s="53"/>
      <c r="BH672" s="53"/>
      <c r="BI672" s="53"/>
    </row>
    <row r="673" spans="1:61" x14ac:dyDescent="0.2">
      <c r="A673" s="64"/>
      <c r="B673" s="65"/>
      <c r="C673" s="329" t="s">
        <v>1868</v>
      </c>
      <c r="D673" s="330"/>
      <c r="E673" s="103">
        <v>14.3041</v>
      </c>
      <c r="F673" s="69"/>
      <c r="G673" s="70"/>
      <c r="H673" s="71"/>
      <c r="I673" s="66"/>
      <c r="J673" s="72"/>
      <c r="K673" s="66"/>
      <c r="M673" s="67" t="s">
        <v>1868</v>
      </c>
      <c r="O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73" t="str">
        <f t="shared" si="23"/>
        <v>-0,9*0,6282</v>
      </c>
      <c r="BE673" s="53"/>
      <c r="BF673" s="53"/>
      <c r="BG673" s="53"/>
      <c r="BH673" s="53"/>
      <c r="BI673" s="53"/>
    </row>
    <row r="674" spans="1:61" x14ac:dyDescent="0.2">
      <c r="A674" s="64"/>
      <c r="B674" s="65"/>
      <c r="C674" s="329" t="s">
        <v>1856</v>
      </c>
      <c r="D674" s="330"/>
      <c r="E674" s="103">
        <v>-0.56540000000000001</v>
      </c>
      <c r="F674" s="69"/>
      <c r="G674" s="70"/>
      <c r="H674" s="71"/>
      <c r="I674" s="66"/>
      <c r="J674" s="72"/>
      <c r="K674" s="66"/>
      <c r="M674" s="67" t="s">
        <v>1856</v>
      </c>
      <c r="O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73" t="str">
        <f t="shared" si="23"/>
        <v>217:(3,35+3,35+5,76+5,76+2,225+2,225+0,1)*0,6282</v>
      </c>
      <c r="BE674" s="53"/>
      <c r="BF674" s="53"/>
      <c r="BG674" s="53"/>
      <c r="BH674" s="53"/>
      <c r="BI674" s="53"/>
    </row>
    <row r="675" spans="1:61" x14ac:dyDescent="0.2">
      <c r="A675" s="64"/>
      <c r="B675" s="65"/>
      <c r="C675" s="329" t="s">
        <v>844</v>
      </c>
      <c r="D675" s="330"/>
      <c r="E675" s="103">
        <v>0</v>
      </c>
      <c r="F675" s="69"/>
      <c r="G675" s="70"/>
      <c r="H675" s="71"/>
      <c r="I675" s="66"/>
      <c r="J675" s="72"/>
      <c r="K675" s="66"/>
      <c r="M675" s="67"/>
      <c r="O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73" t="str">
        <f t="shared" si="23"/>
        <v>odečtení otvorů:-0,9*0,6282</v>
      </c>
      <c r="BE675" s="53"/>
      <c r="BF675" s="53"/>
      <c r="BG675" s="53"/>
      <c r="BH675" s="53"/>
      <c r="BI675" s="53"/>
    </row>
    <row r="676" spans="1:61" x14ac:dyDescent="0.2">
      <c r="A676" s="64"/>
      <c r="B676" s="65"/>
      <c r="C676" s="329" t="s">
        <v>1869</v>
      </c>
      <c r="D676" s="330"/>
      <c r="E676" s="103">
        <v>10.135999999999999</v>
      </c>
      <c r="F676" s="69"/>
      <c r="G676" s="70"/>
      <c r="H676" s="71"/>
      <c r="I676" s="66"/>
      <c r="J676" s="72"/>
      <c r="K676" s="66"/>
      <c r="M676" s="67" t="s">
        <v>1869</v>
      </c>
      <c r="O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C676" s="53"/>
      <c r="BD676" s="73" t="str">
        <f t="shared" si="23"/>
        <v/>
      </c>
      <c r="BE676" s="53"/>
      <c r="BF676" s="53"/>
      <c r="BG676" s="53"/>
      <c r="BH676" s="53"/>
      <c r="BI676" s="53"/>
    </row>
    <row r="677" spans="1:61" x14ac:dyDescent="0.2">
      <c r="A677" s="64"/>
      <c r="B677" s="65"/>
      <c r="C677" s="329" t="s">
        <v>1870</v>
      </c>
      <c r="D677" s="330"/>
      <c r="E677" s="103">
        <v>2.7012999999999998</v>
      </c>
      <c r="F677" s="69"/>
      <c r="G677" s="70"/>
      <c r="H677" s="71"/>
      <c r="I677" s="66"/>
      <c r="J677" s="72"/>
      <c r="K677" s="66"/>
      <c r="M677" s="67" t="s">
        <v>1870</v>
      </c>
      <c r="O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73" t="str">
        <f t="shared" si="23"/>
        <v>221:(6,385+3,75+4,3+1,7)*0,6282</v>
      </c>
      <c r="BE677" s="53"/>
      <c r="BF677" s="53"/>
      <c r="BG677" s="53"/>
      <c r="BH677" s="53"/>
      <c r="BI677" s="53"/>
    </row>
    <row r="678" spans="1:61" x14ac:dyDescent="0.2">
      <c r="A678" s="64"/>
      <c r="B678" s="65"/>
      <c r="C678" s="329" t="s">
        <v>1862</v>
      </c>
      <c r="D678" s="330"/>
      <c r="E678" s="103">
        <v>0</v>
      </c>
      <c r="F678" s="69"/>
      <c r="G678" s="70"/>
      <c r="H678" s="71"/>
      <c r="I678" s="66"/>
      <c r="J678" s="72"/>
      <c r="K678" s="66"/>
      <c r="M678" s="67" t="s">
        <v>1862</v>
      </c>
      <c r="O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73" t="str">
        <f t="shared" si="23"/>
        <v>221:(2,2+2,1)*0,6282</v>
      </c>
      <c r="BE678" s="53"/>
      <c r="BF678" s="53"/>
      <c r="BG678" s="53"/>
      <c r="BH678" s="53"/>
      <c r="BI678" s="53"/>
    </row>
    <row r="679" spans="1:61" x14ac:dyDescent="0.2">
      <c r="A679" s="64"/>
      <c r="B679" s="65"/>
      <c r="C679" s="329" t="s">
        <v>1863</v>
      </c>
      <c r="D679" s="330"/>
      <c r="E679" s="103">
        <v>-0.66590000000000005</v>
      </c>
      <c r="F679" s="69"/>
      <c r="G679" s="70"/>
      <c r="H679" s="71"/>
      <c r="I679" s="66"/>
      <c r="J679" s="72"/>
      <c r="K679" s="66"/>
      <c r="M679" s="67" t="s">
        <v>1863</v>
      </c>
      <c r="O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73" t="str">
        <f t="shared" si="23"/>
        <v>odečtení otvorů:</v>
      </c>
      <c r="BE679" s="53"/>
      <c r="BF679" s="53"/>
      <c r="BG679" s="53"/>
      <c r="BH679" s="53"/>
      <c r="BI679" s="53"/>
    </row>
    <row r="680" spans="1:61" x14ac:dyDescent="0.2">
      <c r="A680" s="64"/>
      <c r="B680" s="65"/>
      <c r="C680" s="329" t="s">
        <v>1062</v>
      </c>
      <c r="D680" s="330"/>
      <c r="E680" s="103">
        <v>-0.56540000000000001</v>
      </c>
      <c r="F680" s="69"/>
      <c r="G680" s="70"/>
      <c r="H680" s="71"/>
      <c r="I680" s="66"/>
      <c r="J680" s="72"/>
      <c r="K680" s="66"/>
      <c r="M680" s="67" t="s">
        <v>1062</v>
      </c>
      <c r="O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73" t="str">
        <f t="shared" si="23"/>
        <v>-1,06*0,6282</v>
      </c>
      <c r="BE680" s="53"/>
      <c r="BF680" s="53"/>
      <c r="BG680" s="53"/>
      <c r="BH680" s="53"/>
      <c r="BI680" s="53"/>
    </row>
    <row r="681" spans="1:61" x14ac:dyDescent="0.2">
      <c r="A681" s="64"/>
      <c r="B681" s="65"/>
      <c r="C681" s="329" t="s">
        <v>1871</v>
      </c>
      <c r="D681" s="330"/>
      <c r="E681" s="103">
        <v>10.3088</v>
      </c>
      <c r="F681" s="69"/>
      <c r="G681" s="70"/>
      <c r="H681" s="71"/>
      <c r="I681" s="66"/>
      <c r="J681" s="72"/>
      <c r="K681" s="66"/>
      <c r="M681" s="67" t="s">
        <v>1871</v>
      </c>
      <c r="O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73" t="str">
        <f t="shared" si="23"/>
        <v>-0,9*0,6282</v>
      </c>
      <c r="BE681" s="53"/>
      <c r="BF681" s="53"/>
      <c r="BG681" s="53"/>
      <c r="BH681" s="53"/>
      <c r="BI681" s="53"/>
    </row>
    <row r="682" spans="1:61" x14ac:dyDescent="0.2">
      <c r="A682" s="64"/>
      <c r="B682" s="65"/>
      <c r="C682" s="329" t="s">
        <v>1862</v>
      </c>
      <c r="D682" s="330"/>
      <c r="E682" s="103">
        <v>0</v>
      </c>
      <c r="F682" s="69"/>
      <c r="G682" s="70"/>
      <c r="H682" s="71"/>
      <c r="I682" s="66"/>
      <c r="J682" s="72"/>
      <c r="K682" s="66"/>
      <c r="M682" s="67" t="s">
        <v>1862</v>
      </c>
      <c r="O682" s="53"/>
      <c r="Z682" s="53"/>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53"/>
      <c r="BD682" s="73" t="str">
        <f t="shared" si="23"/>
        <v>222:(2,97+2,97+5,235+5,235)*0,6282</v>
      </c>
      <c r="BE682" s="53"/>
      <c r="BF682" s="53"/>
      <c r="BG682" s="53"/>
      <c r="BH682" s="53"/>
      <c r="BI682" s="53"/>
    </row>
    <row r="683" spans="1:61" x14ac:dyDescent="0.2">
      <c r="A683" s="64"/>
      <c r="B683" s="65"/>
      <c r="C683" s="329" t="s">
        <v>1062</v>
      </c>
      <c r="D683" s="330"/>
      <c r="E683" s="103">
        <v>-0.56540000000000001</v>
      </c>
      <c r="F683" s="69"/>
      <c r="G683" s="70"/>
      <c r="H683" s="71"/>
      <c r="I683" s="66"/>
      <c r="J683" s="72"/>
      <c r="K683" s="66"/>
      <c r="M683" s="67" t="s">
        <v>1062</v>
      </c>
      <c r="O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53"/>
      <c r="BD683" s="73" t="str">
        <f t="shared" si="23"/>
        <v>odečtení otvorů:</v>
      </c>
      <c r="BE683" s="53"/>
      <c r="BF683" s="53"/>
      <c r="BG683" s="53"/>
      <c r="BH683" s="53"/>
      <c r="BI683" s="53"/>
    </row>
    <row r="684" spans="1:61" x14ac:dyDescent="0.2">
      <c r="A684" s="64"/>
      <c r="B684" s="65"/>
      <c r="C684" s="329" t="s">
        <v>1872</v>
      </c>
      <c r="D684" s="330"/>
      <c r="E684" s="103">
        <v>9.3978999999999999</v>
      </c>
      <c r="F684" s="69"/>
      <c r="G684" s="70"/>
      <c r="H684" s="71"/>
      <c r="I684" s="66"/>
      <c r="J684" s="72"/>
      <c r="K684" s="66"/>
      <c r="M684" s="67" t="s">
        <v>1872</v>
      </c>
      <c r="O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73" t="str">
        <f t="shared" si="23"/>
        <v>-0,9*0,6282</v>
      </c>
      <c r="BE684" s="53"/>
      <c r="BF684" s="53"/>
      <c r="BG684" s="53"/>
      <c r="BH684" s="53"/>
      <c r="BI684" s="53"/>
    </row>
    <row r="685" spans="1:61" x14ac:dyDescent="0.2">
      <c r="A685" s="64"/>
      <c r="B685" s="65"/>
      <c r="C685" s="329" t="s">
        <v>1856</v>
      </c>
      <c r="D685" s="330"/>
      <c r="E685" s="103">
        <v>-0.56540000000000001</v>
      </c>
      <c r="F685" s="69"/>
      <c r="G685" s="70"/>
      <c r="H685" s="71"/>
      <c r="I685" s="66"/>
      <c r="J685" s="72"/>
      <c r="K685" s="66"/>
      <c r="M685" s="67" t="s">
        <v>1856</v>
      </c>
      <c r="O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53"/>
      <c r="BD685" s="73" t="str">
        <f t="shared" si="23"/>
        <v>227:(3,735+3,735+3,745+3,745)*0,6282</v>
      </c>
      <c r="BE685" s="53"/>
      <c r="BF685" s="53"/>
      <c r="BG685" s="53"/>
      <c r="BH685" s="53"/>
      <c r="BI685" s="53"/>
    </row>
    <row r="686" spans="1:61" x14ac:dyDescent="0.2">
      <c r="A686" s="64"/>
      <c r="B686" s="65"/>
      <c r="C686" s="329" t="s">
        <v>844</v>
      </c>
      <c r="D686" s="330"/>
      <c r="E686" s="103">
        <v>0</v>
      </c>
      <c r="F686" s="69"/>
      <c r="G686" s="70"/>
      <c r="H686" s="71"/>
      <c r="I686" s="66"/>
      <c r="J686" s="72"/>
      <c r="K686" s="66"/>
      <c r="M686" s="67"/>
      <c r="O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53"/>
      <c r="BD686" s="73" t="str">
        <f t="shared" si="23"/>
        <v>odečtení otvorů:-0,9*0,6282</v>
      </c>
      <c r="BE686" s="53"/>
      <c r="BF686" s="53"/>
      <c r="BG686" s="53"/>
      <c r="BH686" s="53"/>
      <c r="BI686" s="53"/>
    </row>
    <row r="687" spans="1:61" x14ac:dyDescent="0.2">
      <c r="A687" s="64"/>
      <c r="B687" s="65"/>
      <c r="C687" s="329" t="s">
        <v>1873</v>
      </c>
      <c r="D687" s="330"/>
      <c r="E687" s="103">
        <v>7.9969999999999999</v>
      </c>
      <c r="F687" s="69"/>
      <c r="G687" s="70"/>
      <c r="H687" s="71"/>
      <c r="I687" s="66"/>
      <c r="J687" s="72"/>
      <c r="K687" s="66"/>
      <c r="M687" s="67" t="s">
        <v>1873</v>
      </c>
      <c r="O687" s="53"/>
      <c r="Z687" s="53"/>
      <c r="AA687" s="53"/>
      <c r="AB687" s="53"/>
      <c r="AC687" s="53"/>
      <c r="AD687" s="53"/>
      <c r="AE687" s="53"/>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53"/>
      <c r="BD687" s="73" t="str">
        <f t="shared" si="23"/>
        <v/>
      </c>
      <c r="BE687" s="53"/>
      <c r="BF687" s="53"/>
      <c r="BG687" s="53"/>
      <c r="BH687" s="53"/>
      <c r="BI687" s="53"/>
    </row>
    <row r="688" spans="1:61" x14ac:dyDescent="0.2">
      <c r="A688" s="64"/>
      <c r="B688" s="65"/>
      <c r="C688" s="329" t="s">
        <v>1856</v>
      </c>
      <c r="D688" s="330"/>
      <c r="E688" s="103">
        <v>-0.56540000000000001</v>
      </c>
      <c r="F688" s="69"/>
      <c r="G688" s="70"/>
      <c r="H688" s="71"/>
      <c r="I688" s="66"/>
      <c r="J688" s="72"/>
      <c r="K688" s="66"/>
      <c r="M688" s="67" t="s">
        <v>1856</v>
      </c>
      <c r="O688" s="53"/>
      <c r="Z688" s="53"/>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53"/>
      <c r="BD688" s="73" t="str">
        <f t="shared" si="23"/>
        <v>228:(3,735+3,735+2,63+2,63)*0,6282</v>
      </c>
      <c r="BE688" s="53"/>
      <c r="BF688" s="53"/>
      <c r="BG688" s="53"/>
      <c r="BH688" s="53"/>
      <c r="BI688" s="53"/>
    </row>
    <row r="689" spans="1:104" x14ac:dyDescent="0.2">
      <c r="A689" s="64"/>
      <c r="B689" s="65"/>
      <c r="C689" s="329" t="s">
        <v>844</v>
      </c>
      <c r="D689" s="330"/>
      <c r="E689" s="103">
        <v>0</v>
      </c>
      <c r="F689" s="69"/>
      <c r="G689" s="70"/>
      <c r="H689" s="71"/>
      <c r="I689" s="66"/>
      <c r="J689" s="72"/>
      <c r="K689" s="66"/>
      <c r="M689" s="67"/>
      <c r="O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73" t="str">
        <f t="shared" si="23"/>
        <v>odečtení otvorů:-0,9*0,6282</v>
      </c>
      <c r="BE689" s="53"/>
      <c r="BF689" s="53"/>
      <c r="BG689" s="53"/>
      <c r="BH689" s="53"/>
      <c r="BI689" s="53"/>
    </row>
    <row r="690" spans="1:104" ht="22.5" x14ac:dyDescent="0.2">
      <c r="A690" s="64"/>
      <c r="B690" s="65"/>
      <c r="C690" s="329" t="s">
        <v>1874</v>
      </c>
      <c r="D690" s="330"/>
      <c r="E690" s="103">
        <v>14.627599999999999</v>
      </c>
      <c r="F690" s="69"/>
      <c r="G690" s="70"/>
      <c r="H690" s="71"/>
      <c r="I690" s="66"/>
      <c r="J690" s="72"/>
      <c r="K690" s="66"/>
      <c r="M690" s="67" t="s">
        <v>1874</v>
      </c>
      <c r="O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73" t="str">
        <f t="shared" si="23"/>
        <v/>
      </c>
      <c r="BE690" s="53"/>
      <c r="BF690" s="53"/>
      <c r="BG690" s="53"/>
      <c r="BH690" s="53"/>
      <c r="BI690" s="53"/>
    </row>
    <row r="691" spans="1:104" x14ac:dyDescent="0.2">
      <c r="A691" s="64"/>
      <c r="B691" s="65"/>
      <c r="C691" s="329" t="s">
        <v>1875</v>
      </c>
      <c r="D691" s="330"/>
      <c r="E691" s="103">
        <v>2.5756000000000001</v>
      </c>
      <c r="F691" s="69"/>
      <c r="G691" s="70"/>
      <c r="H691" s="71"/>
      <c r="I691" s="66"/>
      <c r="J691" s="72"/>
      <c r="K691" s="66"/>
      <c r="M691" s="67" t="s">
        <v>1875</v>
      </c>
      <c r="O691" s="53"/>
      <c r="Z691" s="53"/>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53"/>
      <c r="BD691" s="73" t="str">
        <f t="shared" si="23"/>
        <v>229:(5,5+5,235+4,8+1,8+2,3+2,05+0,4+0,4+0,3+0,3+0,1+0,1)*0,6282</v>
      </c>
      <c r="BE691" s="53"/>
      <c r="BF691" s="53"/>
      <c r="BG691" s="53"/>
      <c r="BH691" s="53"/>
      <c r="BI691" s="53"/>
    </row>
    <row r="692" spans="1:104" x14ac:dyDescent="0.2">
      <c r="A692" s="64"/>
      <c r="B692" s="65"/>
      <c r="C692" s="329" t="s">
        <v>1856</v>
      </c>
      <c r="D692" s="330"/>
      <c r="E692" s="103">
        <v>-0.56540000000000001</v>
      </c>
      <c r="F692" s="69"/>
      <c r="G692" s="70"/>
      <c r="H692" s="71"/>
      <c r="I692" s="66"/>
      <c r="J692" s="72"/>
      <c r="K692" s="66"/>
      <c r="M692" s="67" t="s">
        <v>1856</v>
      </c>
      <c r="O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73" t="str">
        <f t="shared" si="23"/>
        <v>229  :(3,5+0,6)*0,6282</v>
      </c>
      <c r="BE692" s="53"/>
      <c r="BF692" s="53"/>
      <c r="BG692" s="53"/>
      <c r="BH692" s="53"/>
      <c r="BI692" s="53"/>
    </row>
    <row r="693" spans="1:104" x14ac:dyDescent="0.2">
      <c r="A693" s="64"/>
      <c r="B693" s="65"/>
      <c r="C693" s="329" t="s">
        <v>844</v>
      </c>
      <c r="D693" s="330"/>
      <c r="E693" s="103">
        <v>0</v>
      </c>
      <c r="F693" s="69"/>
      <c r="G693" s="70"/>
      <c r="H693" s="71"/>
      <c r="I693" s="66"/>
      <c r="J693" s="72"/>
      <c r="K693" s="66"/>
      <c r="M693" s="67"/>
      <c r="O693" s="53"/>
      <c r="Z693" s="53"/>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53"/>
      <c r="BD693" s="73" t="str">
        <f t="shared" si="23"/>
        <v>odečtení otvorů:-0,9*0,6282</v>
      </c>
      <c r="BE693" s="53"/>
      <c r="BF693" s="53"/>
      <c r="BG693" s="53"/>
      <c r="BH693" s="53"/>
      <c r="BI693" s="53"/>
    </row>
    <row r="694" spans="1:104" x14ac:dyDescent="0.2">
      <c r="A694" s="64"/>
      <c r="B694" s="65"/>
      <c r="C694" s="329" t="s">
        <v>1859</v>
      </c>
      <c r="D694" s="330"/>
      <c r="E694" s="103">
        <v>-0.60309999999999997</v>
      </c>
      <c r="F694" s="69"/>
      <c r="G694" s="70"/>
      <c r="H694" s="71"/>
      <c r="I694" s="66"/>
      <c r="J694" s="72"/>
      <c r="K694" s="66"/>
      <c r="M694" s="67" t="s">
        <v>1859</v>
      </c>
      <c r="O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73" t="str">
        <f t="shared" si="23"/>
        <v/>
      </c>
      <c r="BE694" s="53"/>
      <c r="BF694" s="53"/>
      <c r="BG694" s="53"/>
      <c r="BH694" s="53"/>
      <c r="BI694" s="53"/>
    </row>
    <row r="695" spans="1:104" ht="22.5" x14ac:dyDescent="0.2">
      <c r="A695" s="54">
        <v>93</v>
      </c>
      <c r="B695" s="55" t="s">
        <v>1146</v>
      </c>
      <c r="C695" s="56" t="s">
        <v>1147</v>
      </c>
      <c r="D695" s="57" t="s">
        <v>41</v>
      </c>
      <c r="E695" s="100">
        <v>143.60650000000001</v>
      </c>
      <c r="F695" s="59">
        <v>0</v>
      </c>
      <c r="G695" s="60">
        <f>E695*F695</f>
        <v>0</v>
      </c>
      <c r="H695" s="61">
        <v>4.0699999999999998E-3</v>
      </c>
      <c r="I695" s="62">
        <f>E695*H695</f>
        <v>0.58447845500000006</v>
      </c>
      <c r="J695" s="61">
        <v>0</v>
      </c>
      <c r="K695" s="62">
        <f>E695*J695</f>
        <v>0</v>
      </c>
      <c r="O695" s="53"/>
      <c r="Z695" s="53"/>
      <c r="AA695" s="53">
        <v>1</v>
      </c>
      <c r="AB695" s="53">
        <v>7</v>
      </c>
      <c r="AC695" s="53">
        <v>7</v>
      </c>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63">
        <f>G695</f>
        <v>0</v>
      </c>
      <c r="BA695" s="53"/>
      <c r="BB695" s="53"/>
      <c r="BC695" s="53"/>
      <c r="BD695" s="53"/>
      <c r="BE695" s="53"/>
      <c r="BF695" s="53"/>
      <c r="BG695" s="53"/>
      <c r="BH695" s="53"/>
      <c r="BI695" s="53"/>
      <c r="CA695" s="53">
        <v>1</v>
      </c>
      <c r="CB695" s="53">
        <v>7</v>
      </c>
      <c r="CZ695" s="16">
        <v>2</v>
      </c>
    </row>
    <row r="696" spans="1:104" ht="25.5" x14ac:dyDescent="0.2">
      <c r="A696" s="64"/>
      <c r="B696" s="65"/>
      <c r="C696" s="329" t="s">
        <v>1755</v>
      </c>
      <c r="D696" s="330"/>
      <c r="E696" s="103">
        <v>143.60650000000001</v>
      </c>
      <c r="F696" s="69"/>
      <c r="G696" s="70"/>
      <c r="H696" s="71"/>
      <c r="I696" s="66"/>
      <c r="J696" s="72"/>
      <c r="K696" s="66"/>
      <c r="M696" s="67" t="s">
        <v>1755</v>
      </c>
      <c r="O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73" t="str">
        <f>C695</f>
        <v>Lepení povlakových podlah z dílců PVC a CV (vinyl) včetně vinylové podlahoviny tl. 2 mm</v>
      </c>
      <c r="BE696" s="53"/>
      <c r="BF696" s="53"/>
      <c r="BG696" s="53"/>
      <c r="BH696" s="53"/>
      <c r="BI696" s="53"/>
    </row>
    <row r="697" spans="1:104" x14ac:dyDescent="0.2">
      <c r="A697" s="54">
        <v>94</v>
      </c>
      <c r="B697" s="55" t="s">
        <v>1149</v>
      </c>
      <c r="C697" s="56" t="s">
        <v>1150</v>
      </c>
      <c r="D697" s="57" t="s">
        <v>41</v>
      </c>
      <c r="E697" s="100">
        <v>143.8578</v>
      </c>
      <c r="F697" s="59">
        <v>0</v>
      </c>
      <c r="G697" s="60">
        <f>E697*F697</f>
        <v>0</v>
      </c>
      <c r="H697" s="61">
        <v>3.0000000000000001E-5</v>
      </c>
      <c r="I697" s="62">
        <f>E697*H697</f>
        <v>4.3157339999999999E-3</v>
      </c>
      <c r="J697" s="61">
        <v>0</v>
      </c>
      <c r="K697" s="62">
        <f>E697*J697</f>
        <v>0</v>
      </c>
      <c r="O697" s="53"/>
      <c r="Z697" s="53"/>
      <c r="AA697" s="53">
        <v>1</v>
      </c>
      <c r="AB697" s="53">
        <v>7</v>
      </c>
      <c r="AC697" s="53">
        <v>7</v>
      </c>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63">
        <f>G697</f>
        <v>0</v>
      </c>
      <c r="BA697" s="53"/>
      <c r="BB697" s="53"/>
      <c r="BC697" s="53"/>
      <c r="BD697" s="53"/>
      <c r="BE697" s="53"/>
      <c r="BF697" s="53"/>
      <c r="BG697" s="53"/>
      <c r="BH697" s="53"/>
      <c r="BI697" s="53"/>
      <c r="CA697" s="53">
        <v>1</v>
      </c>
      <c r="CB697" s="53">
        <v>7</v>
      </c>
      <c r="CZ697" s="16">
        <v>2</v>
      </c>
    </row>
    <row r="698" spans="1:104" x14ac:dyDescent="0.2">
      <c r="A698" s="64"/>
      <c r="B698" s="65"/>
      <c r="C698" s="329" t="s">
        <v>1876</v>
      </c>
      <c r="D698" s="330"/>
      <c r="E698" s="103">
        <v>143.8578</v>
      </c>
      <c r="F698" s="69"/>
      <c r="G698" s="70"/>
      <c r="H698" s="71"/>
      <c r="I698" s="66"/>
      <c r="J698" s="72"/>
      <c r="K698" s="66"/>
      <c r="M698" s="67" t="s">
        <v>1876</v>
      </c>
      <c r="O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73" t="str">
        <f>C697</f>
        <v xml:space="preserve">Napuštění povlakových podlah pastou </v>
      </c>
      <c r="BE698" s="53"/>
      <c r="BF698" s="53"/>
      <c r="BG698" s="53"/>
      <c r="BH698" s="53"/>
      <c r="BI698" s="53"/>
    </row>
    <row r="699" spans="1:104" ht="22.5" x14ac:dyDescent="0.2">
      <c r="A699" s="54">
        <v>95</v>
      </c>
      <c r="B699" s="55" t="s">
        <v>1152</v>
      </c>
      <c r="C699" s="56" t="s">
        <v>1153</v>
      </c>
      <c r="D699" s="57" t="s">
        <v>248</v>
      </c>
      <c r="E699" s="100">
        <v>0.59970000000000001</v>
      </c>
      <c r="F699" s="59">
        <v>0</v>
      </c>
      <c r="G699" s="60">
        <f>E699*F699</f>
        <v>0</v>
      </c>
      <c r="H699" s="61">
        <v>0</v>
      </c>
      <c r="I699" s="62">
        <f>E699*H699</f>
        <v>0</v>
      </c>
      <c r="J699" s="61"/>
      <c r="K699" s="62">
        <f>E699*J699</f>
        <v>0</v>
      </c>
      <c r="O699" s="53"/>
      <c r="Z699" s="53"/>
      <c r="AA699" s="53">
        <v>12</v>
      </c>
      <c r="AB699" s="53">
        <v>0</v>
      </c>
      <c r="AC699" s="53">
        <v>96</v>
      </c>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63">
        <f>G699</f>
        <v>0</v>
      </c>
      <c r="BA699" s="53"/>
      <c r="BB699" s="53"/>
      <c r="BC699" s="53"/>
      <c r="BD699" s="53"/>
      <c r="BE699" s="53"/>
      <c r="BF699" s="53"/>
      <c r="BG699" s="53"/>
      <c r="BH699" s="53"/>
      <c r="BI699" s="53"/>
      <c r="CA699" s="53">
        <v>12</v>
      </c>
      <c r="CB699" s="53">
        <v>0</v>
      </c>
      <c r="CZ699" s="16">
        <v>2</v>
      </c>
    </row>
    <row r="700" spans="1:104" x14ac:dyDescent="0.2">
      <c r="A700" s="64"/>
      <c r="B700" s="65"/>
      <c r="C700" s="329" t="s">
        <v>1877</v>
      </c>
      <c r="D700" s="330"/>
      <c r="E700" s="103">
        <v>0.59970000000000001</v>
      </c>
      <c r="F700" s="69"/>
      <c r="G700" s="70"/>
      <c r="H700" s="71"/>
      <c r="I700" s="66"/>
      <c r="J700" s="72"/>
      <c r="K700" s="66"/>
      <c r="M700" s="67" t="s">
        <v>1877</v>
      </c>
      <c r="O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73" t="str">
        <f>C699</f>
        <v xml:space="preserve">Přesun hmot pro podlahy povlakové, výšky do 24 m </v>
      </c>
      <c r="BE700" s="53"/>
      <c r="BF700" s="53"/>
      <c r="BG700" s="53"/>
      <c r="BH700" s="53"/>
      <c r="BI700" s="53"/>
    </row>
    <row r="701" spans="1:104" x14ac:dyDescent="0.2">
      <c r="A701" s="74" t="s">
        <v>42</v>
      </c>
      <c r="B701" s="75" t="s">
        <v>1134</v>
      </c>
      <c r="C701" s="76" t="s">
        <v>1135</v>
      </c>
      <c r="D701" s="77"/>
      <c r="E701" s="78"/>
      <c r="F701" s="78"/>
      <c r="G701" s="79">
        <f>SUM(G643:G700)</f>
        <v>0</v>
      </c>
      <c r="H701" s="80"/>
      <c r="I701" s="79">
        <f>SUM(I643:I700)</f>
        <v>0.59972134900000007</v>
      </c>
      <c r="J701" s="81"/>
      <c r="K701" s="79">
        <f>SUM(K643:K700)</f>
        <v>0</v>
      </c>
      <c r="O701" s="53"/>
      <c r="X701" s="82">
        <f>K701</f>
        <v>0</v>
      </c>
      <c r="Y701" s="82">
        <f>I701</f>
        <v>0.59972134900000007</v>
      </c>
      <c r="Z701" s="63">
        <f>G701</f>
        <v>0</v>
      </c>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83"/>
      <c r="BB701" s="83"/>
      <c r="BC701" s="83"/>
      <c r="BD701" s="83"/>
      <c r="BE701" s="83"/>
      <c r="BF701" s="83"/>
      <c r="BG701" s="53"/>
      <c r="BH701" s="53"/>
      <c r="BI701" s="53"/>
    </row>
    <row r="702" spans="1:104" ht="14.25" customHeight="1" x14ac:dyDescent="0.2">
      <c r="A702" s="43" t="s">
        <v>38</v>
      </c>
      <c r="B702" s="44" t="s">
        <v>1155</v>
      </c>
      <c r="C702" s="45" t="s">
        <v>1156</v>
      </c>
      <c r="D702" s="46"/>
      <c r="E702" s="47"/>
      <c r="F702" s="47"/>
      <c r="G702" s="48"/>
      <c r="H702" s="49"/>
      <c r="I702" s="50"/>
      <c r="J702" s="51"/>
      <c r="K702" s="52"/>
      <c r="O702" s="53"/>
    </row>
    <row r="703" spans="1:104" x14ac:dyDescent="0.2">
      <c r="A703" s="54">
        <v>96</v>
      </c>
      <c r="B703" s="55" t="s">
        <v>1157</v>
      </c>
      <c r="C703" s="56" t="s">
        <v>1158</v>
      </c>
      <c r="D703" s="57" t="s">
        <v>41</v>
      </c>
      <c r="E703" s="100">
        <v>62.4041</v>
      </c>
      <c r="F703" s="59">
        <v>0</v>
      </c>
      <c r="G703" s="60">
        <f>E703*F703</f>
        <v>0</v>
      </c>
      <c r="H703" s="61">
        <v>2.1000000000000001E-4</v>
      </c>
      <c r="I703" s="62">
        <f>E703*H703</f>
        <v>1.3104861000000001E-2</v>
      </c>
      <c r="J703" s="61">
        <v>0</v>
      </c>
      <c r="K703" s="62">
        <f>E703*J703</f>
        <v>0</v>
      </c>
      <c r="O703" s="53"/>
      <c r="Z703" s="53"/>
      <c r="AA703" s="53">
        <v>1</v>
      </c>
      <c r="AB703" s="53">
        <v>7</v>
      </c>
      <c r="AC703" s="53">
        <v>7</v>
      </c>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63">
        <f>G703</f>
        <v>0</v>
      </c>
      <c r="BA703" s="53"/>
      <c r="BB703" s="53"/>
      <c r="BC703" s="53"/>
      <c r="BD703" s="53"/>
      <c r="BE703" s="53"/>
      <c r="BF703" s="53"/>
      <c r="BG703" s="53"/>
      <c r="BH703" s="53"/>
      <c r="BI703" s="53"/>
      <c r="CA703" s="53">
        <v>1</v>
      </c>
      <c r="CB703" s="53">
        <v>7</v>
      </c>
      <c r="CZ703" s="16">
        <v>2</v>
      </c>
    </row>
    <row r="704" spans="1:104" x14ac:dyDescent="0.2">
      <c r="A704" s="64"/>
      <c r="B704" s="65"/>
      <c r="C704" s="329" t="s">
        <v>2767</v>
      </c>
      <c r="D704" s="330"/>
      <c r="E704" s="103">
        <v>10.968400000000001</v>
      </c>
      <c r="F704" s="69"/>
      <c r="G704" s="70"/>
      <c r="H704" s="71"/>
      <c r="I704" s="66"/>
      <c r="J704" s="72"/>
      <c r="K704" s="66"/>
      <c r="M704" s="67" t="s">
        <v>2767</v>
      </c>
      <c r="O704" s="53"/>
      <c r="Z704" s="53"/>
      <c r="AA704" s="53"/>
      <c r="AB704" s="53"/>
      <c r="AC704" s="53"/>
      <c r="AD704" s="53"/>
      <c r="AE704" s="53"/>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53"/>
      <c r="BC704" s="53"/>
      <c r="BD704" s="73" t="str">
        <f t="shared" ref="BD704:BD712" si="24">C703</f>
        <v xml:space="preserve">Penetrace podkladu pod obklady </v>
      </c>
      <c r="BE704" s="53"/>
      <c r="BF704" s="53"/>
      <c r="BG704" s="53"/>
      <c r="BH704" s="53"/>
      <c r="BI704" s="53"/>
    </row>
    <row r="705" spans="1:104" x14ac:dyDescent="0.2">
      <c r="A705" s="64"/>
      <c r="B705" s="65"/>
      <c r="C705" s="329" t="s">
        <v>2768</v>
      </c>
      <c r="D705" s="330"/>
      <c r="E705" s="103">
        <v>1.8205</v>
      </c>
      <c r="F705" s="69"/>
      <c r="G705" s="70"/>
      <c r="H705" s="71"/>
      <c r="I705" s="66"/>
      <c r="J705" s="72"/>
      <c r="K705" s="66"/>
      <c r="M705" s="67" t="s">
        <v>2768</v>
      </c>
      <c r="O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73" t="str">
        <f t="shared" si="24"/>
        <v>506 (koupelna):(2,425+2+1,5+0,57+0,435+1,8)*2*0,6282</v>
      </c>
      <c r="BE705" s="53"/>
      <c r="BF705" s="53"/>
      <c r="BG705" s="53"/>
      <c r="BH705" s="53"/>
      <c r="BI705" s="53"/>
    </row>
    <row r="706" spans="1:104" x14ac:dyDescent="0.2">
      <c r="A706" s="64"/>
      <c r="B706" s="65"/>
      <c r="C706" s="329" t="s">
        <v>2769</v>
      </c>
      <c r="D706" s="330"/>
      <c r="E706" s="103">
        <v>10.3025</v>
      </c>
      <c r="F706" s="69"/>
      <c r="G706" s="70"/>
      <c r="H706" s="71"/>
      <c r="I706" s="66"/>
      <c r="J706" s="72"/>
      <c r="K706" s="66"/>
      <c r="M706" s="67" t="s">
        <v>2769</v>
      </c>
      <c r="O706" s="53"/>
      <c r="Z706" s="53"/>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c r="BD706" s="73" t="str">
        <f t="shared" si="24"/>
        <v>507 obklady kuchyňská linka :(3+0,8+0,8)*0,63*0,6282</v>
      </c>
      <c r="BE706" s="53"/>
      <c r="BF706" s="53"/>
      <c r="BG706" s="53"/>
      <c r="BH706" s="53"/>
      <c r="BI706" s="53"/>
    </row>
    <row r="707" spans="1:104" x14ac:dyDescent="0.2">
      <c r="A707" s="64"/>
      <c r="B707" s="65"/>
      <c r="C707" s="329" t="s">
        <v>2770</v>
      </c>
      <c r="D707" s="330"/>
      <c r="E707" s="103">
        <v>10.3025</v>
      </c>
      <c r="F707" s="69"/>
      <c r="G707" s="70"/>
      <c r="H707" s="71"/>
      <c r="I707" s="66"/>
      <c r="J707" s="72"/>
      <c r="K707" s="66"/>
      <c r="M707" s="67" t="s">
        <v>2770</v>
      </c>
      <c r="O707" s="53"/>
      <c r="Z707" s="53"/>
      <c r="AA707" s="53"/>
      <c r="AB707" s="53"/>
      <c r="AC707" s="53"/>
      <c r="AD707" s="53"/>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53"/>
      <c r="BC707" s="53"/>
      <c r="BD707" s="73" t="str">
        <f t="shared" si="24"/>
        <v>512 (koupelna):(2+2+2,1+2,1)*2*0,6282</v>
      </c>
      <c r="BE707" s="53"/>
      <c r="BF707" s="53"/>
      <c r="BG707" s="53"/>
      <c r="BH707" s="53"/>
      <c r="BI707" s="53"/>
    </row>
    <row r="708" spans="1:104" x14ac:dyDescent="0.2">
      <c r="A708" s="64"/>
      <c r="B708" s="65"/>
      <c r="C708" s="329" t="s">
        <v>2771</v>
      </c>
      <c r="D708" s="330"/>
      <c r="E708" s="103">
        <v>9.9003999999999994</v>
      </c>
      <c r="F708" s="69"/>
      <c r="G708" s="70"/>
      <c r="H708" s="71"/>
      <c r="I708" s="66"/>
      <c r="J708" s="72"/>
      <c r="K708" s="66"/>
      <c r="M708" s="67" t="s">
        <v>2771</v>
      </c>
      <c r="O708" s="53"/>
      <c r="Z708" s="53"/>
      <c r="AA708" s="53"/>
      <c r="AB708" s="53"/>
      <c r="AC708" s="53"/>
      <c r="AD708" s="53"/>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53"/>
      <c r="BD708" s="73" t="str">
        <f t="shared" si="24"/>
        <v>515 (koupelna):(2,1+2,1+2+2)*2*0,6282</v>
      </c>
      <c r="BE708" s="53"/>
      <c r="BF708" s="53"/>
      <c r="BG708" s="53"/>
      <c r="BH708" s="53"/>
      <c r="BI708" s="53"/>
    </row>
    <row r="709" spans="1:104" x14ac:dyDescent="0.2">
      <c r="A709" s="64"/>
      <c r="B709" s="65"/>
      <c r="C709" s="329" t="s">
        <v>2772</v>
      </c>
      <c r="D709" s="330"/>
      <c r="E709" s="103">
        <v>1.7018</v>
      </c>
      <c r="F709" s="69"/>
      <c r="G709" s="70"/>
      <c r="H709" s="71"/>
      <c r="I709" s="66"/>
      <c r="J709" s="72"/>
      <c r="K709" s="66"/>
      <c r="M709" s="67" t="s">
        <v>2772</v>
      </c>
      <c r="O709" s="53"/>
      <c r="Z709" s="53"/>
      <c r="AA709" s="53"/>
      <c r="AB709" s="53"/>
      <c r="AC709" s="53"/>
      <c r="AD709" s="53"/>
      <c r="AE709" s="53"/>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c r="BD709" s="73" t="str">
        <f t="shared" si="24"/>
        <v>520 (koupelna):(1,955+1,955+1,985+1,985)*2*0,6282</v>
      </c>
      <c r="BE709" s="53"/>
      <c r="BF709" s="53"/>
      <c r="BG709" s="53"/>
      <c r="BH709" s="53"/>
      <c r="BI709" s="53"/>
    </row>
    <row r="710" spans="1:104" x14ac:dyDescent="0.2">
      <c r="A710" s="64"/>
      <c r="B710" s="65"/>
      <c r="C710" s="329" t="s">
        <v>2773</v>
      </c>
      <c r="D710" s="330"/>
      <c r="E710" s="103">
        <v>11.1945</v>
      </c>
      <c r="F710" s="69"/>
      <c r="G710" s="70"/>
      <c r="H710" s="71"/>
      <c r="I710" s="66"/>
      <c r="J710" s="72"/>
      <c r="K710" s="66"/>
      <c r="M710" s="67" t="s">
        <v>2773</v>
      </c>
      <c r="O710" s="53"/>
      <c r="Z710" s="53"/>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c r="BD710" s="73" t="str">
        <f t="shared" si="24"/>
        <v>521 obklad kuchuňská linka :(2,2+2,1)*0,63*0,6282</v>
      </c>
      <c r="BE710" s="53"/>
      <c r="BF710" s="53"/>
      <c r="BG710" s="53"/>
      <c r="BH710" s="53"/>
      <c r="BI710" s="53"/>
    </row>
    <row r="711" spans="1:104" x14ac:dyDescent="0.2">
      <c r="A711" s="64"/>
      <c r="B711" s="65"/>
      <c r="C711" s="329" t="s">
        <v>2774</v>
      </c>
      <c r="D711" s="330"/>
      <c r="E711" s="103">
        <v>4.5909000000000004</v>
      </c>
      <c r="F711" s="69"/>
      <c r="G711" s="70"/>
      <c r="H711" s="71"/>
      <c r="I711" s="66"/>
      <c r="J711" s="72"/>
      <c r="K711" s="66"/>
      <c r="M711" s="67" t="s">
        <v>2774</v>
      </c>
      <c r="O711" s="53"/>
      <c r="Z711" s="53"/>
      <c r="AA711" s="53"/>
      <c r="AB711" s="53"/>
      <c r="AC711" s="53"/>
      <c r="AD711" s="53"/>
      <c r="AE711" s="53"/>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53"/>
      <c r="BD711" s="73" t="str">
        <f t="shared" si="24"/>
        <v>525 (koupelna):(2,76+2,76+1,695+1,695)*2*0,6282</v>
      </c>
      <c r="BE711" s="53"/>
      <c r="BF711" s="53"/>
      <c r="BG711" s="53"/>
      <c r="BH711" s="53"/>
      <c r="BI711" s="53"/>
    </row>
    <row r="712" spans="1:104" x14ac:dyDescent="0.2">
      <c r="A712" s="64"/>
      <c r="B712" s="65"/>
      <c r="C712" s="329" t="s">
        <v>2775</v>
      </c>
      <c r="D712" s="330"/>
      <c r="E712" s="103">
        <v>1.6226</v>
      </c>
      <c r="F712" s="69"/>
      <c r="G712" s="70"/>
      <c r="H712" s="71"/>
      <c r="I712" s="66"/>
      <c r="J712" s="72"/>
      <c r="K712" s="66"/>
      <c r="M712" s="67" t="s">
        <v>2775</v>
      </c>
      <c r="O712" s="53"/>
      <c r="Z712" s="53"/>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53"/>
      <c r="BD712" s="73" t="str">
        <f t="shared" si="24"/>
        <v>526 (WC):(1,41+1,41+1,2+1,2)*1,4*0,6282</v>
      </c>
      <c r="BE712" s="53"/>
      <c r="BF712" s="53"/>
      <c r="BG712" s="53"/>
      <c r="BH712" s="53"/>
      <c r="BI712" s="53"/>
    </row>
    <row r="713" spans="1:104" ht="22.5" x14ac:dyDescent="0.2">
      <c r="A713" s="54">
        <v>97</v>
      </c>
      <c r="B713" s="55" t="s">
        <v>1159</v>
      </c>
      <c r="C713" s="56" t="s">
        <v>1160</v>
      </c>
      <c r="D713" s="57" t="s">
        <v>281</v>
      </c>
      <c r="E713" s="100">
        <v>35.179200000000002</v>
      </c>
      <c r="F713" s="59">
        <v>0</v>
      </c>
      <c r="G713" s="60">
        <f>E713*F713</f>
        <v>0</v>
      </c>
      <c r="H713" s="61">
        <v>0</v>
      </c>
      <c r="I713" s="62">
        <f>E713*H713</f>
        <v>0</v>
      </c>
      <c r="J713" s="61">
        <v>0</v>
      </c>
      <c r="K713" s="62">
        <f>E713*J713</f>
        <v>0</v>
      </c>
      <c r="O713" s="53"/>
      <c r="Z713" s="53"/>
      <c r="AA713" s="53">
        <v>1</v>
      </c>
      <c r="AB713" s="53">
        <v>7</v>
      </c>
      <c r="AC713" s="53">
        <v>7</v>
      </c>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63">
        <f>G713</f>
        <v>0</v>
      </c>
      <c r="BA713" s="53"/>
      <c r="BB713" s="53"/>
      <c r="BC713" s="53"/>
      <c r="BD713" s="53"/>
      <c r="BE713" s="53"/>
      <c r="BF713" s="53"/>
      <c r="BG713" s="53"/>
      <c r="BH713" s="53"/>
      <c r="BI713" s="53"/>
      <c r="CA713" s="53">
        <v>1</v>
      </c>
      <c r="CB713" s="53">
        <v>7</v>
      </c>
      <c r="CZ713" s="16">
        <v>2</v>
      </c>
    </row>
    <row r="714" spans="1:104" x14ac:dyDescent="0.2">
      <c r="A714" s="64"/>
      <c r="B714" s="65"/>
      <c r="C714" s="329" t="s">
        <v>2776</v>
      </c>
      <c r="D714" s="330"/>
      <c r="E714" s="103">
        <v>35.179200000000002</v>
      </c>
      <c r="F714" s="69"/>
      <c r="G714" s="70"/>
      <c r="H714" s="71"/>
      <c r="I714" s="66"/>
      <c r="J714" s="72"/>
      <c r="K714" s="66"/>
      <c r="M714" s="67" t="s">
        <v>2776</v>
      </c>
      <c r="O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73" t="str">
        <f>C713</f>
        <v xml:space="preserve">Otvor v obkladačce diamant.korunkou prům.do 30 mm </v>
      </c>
      <c r="BE714" s="53"/>
      <c r="BF714" s="53"/>
      <c r="BG714" s="53"/>
      <c r="BH714" s="53"/>
      <c r="BI714" s="53"/>
    </row>
    <row r="715" spans="1:104" ht="22.5" x14ac:dyDescent="0.2">
      <c r="A715" s="54">
        <v>98</v>
      </c>
      <c r="B715" s="55" t="s">
        <v>1162</v>
      </c>
      <c r="C715" s="56" t="s">
        <v>1163</v>
      </c>
      <c r="D715" s="57" t="s">
        <v>281</v>
      </c>
      <c r="E715" s="100">
        <v>7.5384000000000002</v>
      </c>
      <c r="F715" s="59">
        <v>0</v>
      </c>
      <c r="G715" s="60">
        <f>E715*F715</f>
        <v>0</v>
      </c>
      <c r="H715" s="61">
        <v>0</v>
      </c>
      <c r="I715" s="62">
        <f>E715*H715</f>
        <v>0</v>
      </c>
      <c r="J715" s="61">
        <v>0</v>
      </c>
      <c r="K715" s="62">
        <f>E715*J715</f>
        <v>0</v>
      </c>
      <c r="O715" s="53"/>
      <c r="Z715" s="53"/>
      <c r="AA715" s="53">
        <v>1</v>
      </c>
      <c r="AB715" s="53">
        <v>7</v>
      </c>
      <c r="AC715" s="53">
        <v>7</v>
      </c>
      <c r="AD715" s="53"/>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63">
        <f>G715</f>
        <v>0</v>
      </c>
      <c r="BA715" s="53"/>
      <c r="BB715" s="53"/>
      <c r="BC715" s="53"/>
      <c r="BD715" s="53"/>
      <c r="BE715" s="53"/>
      <c r="BF715" s="53"/>
      <c r="BG715" s="53"/>
      <c r="BH715" s="53"/>
      <c r="BI715" s="53"/>
      <c r="CA715" s="53">
        <v>1</v>
      </c>
      <c r="CB715" s="53">
        <v>7</v>
      </c>
      <c r="CZ715" s="16">
        <v>2</v>
      </c>
    </row>
    <row r="716" spans="1:104" x14ac:dyDescent="0.2">
      <c r="A716" s="64"/>
      <c r="B716" s="65"/>
      <c r="C716" s="329" t="s">
        <v>1580</v>
      </c>
      <c r="D716" s="330"/>
      <c r="E716" s="103">
        <v>7.5384000000000002</v>
      </c>
      <c r="F716" s="69"/>
      <c r="G716" s="70"/>
      <c r="H716" s="71"/>
      <c r="I716" s="66"/>
      <c r="J716" s="72"/>
      <c r="K716" s="66"/>
      <c r="M716" s="67" t="s">
        <v>1580</v>
      </c>
      <c r="O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c r="BD716" s="73" t="str">
        <f>C715</f>
        <v xml:space="preserve">Otvor v obkladačce diamant.korunkou prům.do 90 mm </v>
      </c>
      <c r="BE716" s="53"/>
      <c r="BF716" s="53"/>
      <c r="BG716" s="53"/>
      <c r="BH716" s="53"/>
      <c r="BI716" s="53"/>
    </row>
    <row r="717" spans="1:104" x14ac:dyDescent="0.2">
      <c r="A717" s="54">
        <v>99</v>
      </c>
      <c r="B717" s="55" t="s">
        <v>1164</v>
      </c>
      <c r="C717" s="56" t="s">
        <v>1165</v>
      </c>
      <c r="D717" s="57" t="s">
        <v>201</v>
      </c>
      <c r="E717" s="100">
        <v>37.779899999999998</v>
      </c>
      <c r="F717" s="59">
        <v>0</v>
      </c>
      <c r="G717" s="60">
        <f>E717*F717</f>
        <v>0</v>
      </c>
      <c r="H717" s="61">
        <v>0</v>
      </c>
      <c r="I717" s="62">
        <f>E717*H717</f>
        <v>0</v>
      </c>
      <c r="J717" s="61">
        <v>0</v>
      </c>
      <c r="K717" s="62">
        <f>E717*J717</f>
        <v>0</v>
      </c>
      <c r="O717" s="53"/>
      <c r="Z717" s="53"/>
      <c r="AA717" s="53">
        <v>1</v>
      </c>
      <c r="AB717" s="53">
        <v>7</v>
      </c>
      <c r="AC717" s="53">
        <v>7</v>
      </c>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63">
        <f>G717</f>
        <v>0</v>
      </c>
      <c r="BA717" s="53"/>
      <c r="BB717" s="53"/>
      <c r="BC717" s="53"/>
      <c r="BD717" s="53"/>
      <c r="BE717" s="53"/>
      <c r="BF717" s="53"/>
      <c r="BG717" s="53"/>
      <c r="BH717" s="53"/>
      <c r="BI717" s="53"/>
      <c r="CA717" s="53">
        <v>1</v>
      </c>
      <c r="CB717" s="53">
        <v>7</v>
      </c>
      <c r="CZ717" s="16">
        <v>2</v>
      </c>
    </row>
    <row r="718" spans="1:104" x14ac:dyDescent="0.2">
      <c r="A718" s="64"/>
      <c r="B718" s="65"/>
      <c r="C718" s="329" t="s">
        <v>2777</v>
      </c>
      <c r="D718" s="330"/>
      <c r="E718" s="103">
        <v>5.4842000000000004</v>
      </c>
      <c r="F718" s="69"/>
      <c r="G718" s="70"/>
      <c r="H718" s="71"/>
      <c r="I718" s="66"/>
      <c r="J718" s="72"/>
      <c r="K718" s="66"/>
      <c r="M718" s="67" t="s">
        <v>2777</v>
      </c>
      <c r="O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73" t="str">
        <f t="shared" ref="BD718:BD726" si="25">C717</f>
        <v xml:space="preserve">Vyplnění dilatačních spár tmelem </v>
      </c>
      <c r="BE718" s="53"/>
      <c r="BF718" s="53"/>
      <c r="BG718" s="53"/>
      <c r="BH718" s="53"/>
      <c r="BI718" s="53"/>
    </row>
    <row r="719" spans="1:104" x14ac:dyDescent="0.2">
      <c r="A719" s="64"/>
      <c r="B719" s="65"/>
      <c r="C719" s="329" t="s">
        <v>2778</v>
      </c>
      <c r="D719" s="330"/>
      <c r="E719" s="103">
        <v>2.8896999999999999</v>
      </c>
      <c r="F719" s="69"/>
      <c r="G719" s="70"/>
      <c r="H719" s="71"/>
      <c r="I719" s="66"/>
      <c r="J719" s="72"/>
      <c r="K719" s="66"/>
      <c r="M719" s="67" t="s">
        <v>2778</v>
      </c>
      <c r="O719" s="53"/>
      <c r="Z719" s="53"/>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c r="BB719" s="53"/>
      <c r="BC719" s="53"/>
      <c r="BD719" s="73" t="str">
        <f t="shared" si="25"/>
        <v>506 (koupelna):(2,425+2+1,5+0,57+0,435+1,8)*0,6282</v>
      </c>
      <c r="BE719" s="53"/>
      <c r="BF719" s="53"/>
      <c r="BG719" s="53"/>
      <c r="BH719" s="53"/>
      <c r="BI719" s="53"/>
    </row>
    <row r="720" spans="1:104" x14ac:dyDescent="0.2">
      <c r="A720" s="64"/>
      <c r="B720" s="65"/>
      <c r="C720" s="329" t="s">
        <v>2779</v>
      </c>
      <c r="D720" s="330"/>
      <c r="E720" s="103">
        <v>5.1512000000000002</v>
      </c>
      <c r="F720" s="69"/>
      <c r="G720" s="70"/>
      <c r="H720" s="71"/>
      <c r="I720" s="66"/>
      <c r="J720" s="72"/>
      <c r="K720" s="66"/>
      <c r="M720" s="67" t="s">
        <v>2779</v>
      </c>
      <c r="O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73" t="str">
        <f t="shared" si="25"/>
        <v>507 obklady kuchyňská linka :(3+0,8+0,8)*0,6282</v>
      </c>
      <c r="BE720" s="53"/>
      <c r="BF720" s="53"/>
      <c r="BG720" s="53"/>
      <c r="BH720" s="53"/>
      <c r="BI720" s="53"/>
    </row>
    <row r="721" spans="1:104" x14ac:dyDescent="0.2">
      <c r="A721" s="64"/>
      <c r="B721" s="65"/>
      <c r="C721" s="329" t="s">
        <v>2780</v>
      </c>
      <c r="D721" s="330"/>
      <c r="E721" s="103">
        <v>5.1512000000000002</v>
      </c>
      <c r="F721" s="69"/>
      <c r="G721" s="70"/>
      <c r="H721" s="71"/>
      <c r="I721" s="66"/>
      <c r="J721" s="72"/>
      <c r="K721" s="66"/>
      <c r="M721" s="67" t="s">
        <v>2780</v>
      </c>
      <c r="O721" s="53"/>
      <c r="Z721" s="53"/>
      <c r="AA721" s="53"/>
      <c r="AB721" s="53"/>
      <c r="AC721" s="53"/>
      <c r="AD721" s="53"/>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53"/>
      <c r="BC721" s="53"/>
      <c r="BD721" s="73" t="str">
        <f t="shared" si="25"/>
        <v>512 (koupelna):(2+2+2,1+2,1)*0,6282</v>
      </c>
      <c r="BE721" s="53"/>
      <c r="BF721" s="53"/>
      <c r="BG721" s="53"/>
      <c r="BH721" s="53"/>
      <c r="BI721" s="53"/>
    </row>
    <row r="722" spans="1:104" x14ac:dyDescent="0.2">
      <c r="A722" s="64"/>
      <c r="B722" s="65"/>
      <c r="C722" s="329" t="s">
        <v>2781</v>
      </c>
      <c r="D722" s="330"/>
      <c r="E722" s="103">
        <v>4.9501999999999997</v>
      </c>
      <c r="F722" s="69"/>
      <c r="G722" s="70"/>
      <c r="H722" s="71"/>
      <c r="I722" s="66"/>
      <c r="J722" s="72"/>
      <c r="K722" s="66"/>
      <c r="M722" s="67" t="s">
        <v>2781</v>
      </c>
      <c r="O722" s="53"/>
      <c r="Z722" s="53"/>
      <c r="AA722" s="53"/>
      <c r="AB722" s="53"/>
      <c r="AC722" s="53"/>
      <c r="AD722" s="53"/>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53"/>
      <c r="BD722" s="73" t="str">
        <f t="shared" si="25"/>
        <v>515 (koupelna):(2,1+2,1+2+2)*0,6282</v>
      </c>
      <c r="BE722" s="53"/>
      <c r="BF722" s="53"/>
      <c r="BG722" s="53"/>
      <c r="BH722" s="53"/>
      <c r="BI722" s="53"/>
    </row>
    <row r="723" spans="1:104" x14ac:dyDescent="0.2">
      <c r="A723" s="64"/>
      <c r="B723" s="65"/>
      <c r="C723" s="329" t="s">
        <v>2782</v>
      </c>
      <c r="D723" s="330"/>
      <c r="E723" s="103">
        <v>2.7012999999999998</v>
      </c>
      <c r="F723" s="69"/>
      <c r="G723" s="70"/>
      <c r="H723" s="71"/>
      <c r="I723" s="66"/>
      <c r="J723" s="72"/>
      <c r="K723" s="66"/>
      <c r="M723" s="67" t="s">
        <v>2782</v>
      </c>
      <c r="O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73" t="str">
        <f t="shared" si="25"/>
        <v>520 (koupelna):(1,955+1,955+1,985+1,985)*0,6282</v>
      </c>
      <c r="BE723" s="53"/>
      <c r="BF723" s="53"/>
      <c r="BG723" s="53"/>
      <c r="BH723" s="53"/>
      <c r="BI723" s="53"/>
    </row>
    <row r="724" spans="1:104" x14ac:dyDescent="0.2">
      <c r="A724" s="64"/>
      <c r="B724" s="65"/>
      <c r="C724" s="329" t="s">
        <v>2783</v>
      </c>
      <c r="D724" s="330"/>
      <c r="E724" s="103">
        <v>5.5972999999999997</v>
      </c>
      <c r="F724" s="69"/>
      <c r="G724" s="70"/>
      <c r="H724" s="71"/>
      <c r="I724" s="66"/>
      <c r="J724" s="72"/>
      <c r="K724" s="66"/>
      <c r="M724" s="67" t="s">
        <v>2783</v>
      </c>
      <c r="O724" s="53"/>
      <c r="Z724" s="53"/>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53"/>
      <c r="BC724" s="53"/>
      <c r="BD724" s="73" t="str">
        <f t="shared" si="25"/>
        <v>521 obklad kuchuňská linka :(2,2+2,1)*0,6282</v>
      </c>
      <c r="BE724" s="53"/>
      <c r="BF724" s="53"/>
      <c r="BG724" s="53"/>
      <c r="BH724" s="53"/>
      <c r="BI724" s="53"/>
    </row>
    <row r="725" spans="1:104" x14ac:dyDescent="0.2">
      <c r="A725" s="64"/>
      <c r="B725" s="65"/>
      <c r="C725" s="329" t="s">
        <v>2766</v>
      </c>
      <c r="D725" s="330"/>
      <c r="E725" s="103">
        <v>3.2791999999999999</v>
      </c>
      <c r="F725" s="69"/>
      <c r="G725" s="70"/>
      <c r="H725" s="71"/>
      <c r="I725" s="66"/>
      <c r="J725" s="72"/>
      <c r="K725" s="66"/>
      <c r="M725" s="67" t="s">
        <v>2766</v>
      </c>
      <c r="O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73" t="str">
        <f t="shared" si="25"/>
        <v>525 (koupelna):(2,76+2,76+1,695+1,695)*0,6282</v>
      </c>
      <c r="BE725" s="53"/>
      <c r="BF725" s="53"/>
      <c r="BG725" s="53"/>
      <c r="BH725" s="53"/>
      <c r="BI725" s="53"/>
    </row>
    <row r="726" spans="1:104" x14ac:dyDescent="0.2">
      <c r="A726" s="64"/>
      <c r="B726" s="65"/>
      <c r="C726" s="329" t="s">
        <v>2784</v>
      </c>
      <c r="D726" s="330"/>
      <c r="E726" s="103">
        <v>2.5756000000000001</v>
      </c>
      <c r="F726" s="69"/>
      <c r="G726" s="70"/>
      <c r="H726" s="71"/>
      <c r="I726" s="66"/>
      <c r="J726" s="72"/>
      <c r="K726" s="66"/>
      <c r="M726" s="67" t="s">
        <v>2784</v>
      </c>
      <c r="O726" s="53"/>
      <c r="Z726" s="53"/>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53"/>
      <c r="BC726" s="53"/>
      <c r="BD726" s="73" t="str">
        <f t="shared" si="25"/>
        <v>526 (WC):(1,41+1,41+1,2+1,2)*0,6282</v>
      </c>
      <c r="BE726" s="53"/>
      <c r="BF726" s="53"/>
      <c r="BG726" s="53"/>
      <c r="BH726" s="53"/>
      <c r="BI726" s="53"/>
    </row>
    <row r="727" spans="1:104" x14ac:dyDescent="0.2">
      <c r="A727" s="54">
        <v>100</v>
      </c>
      <c r="B727" s="55" t="s">
        <v>1888</v>
      </c>
      <c r="C727" s="56" t="s">
        <v>1170</v>
      </c>
      <c r="D727" s="57" t="s">
        <v>41</v>
      </c>
      <c r="E727" s="100">
        <v>62.755899999999997</v>
      </c>
      <c r="F727" s="59">
        <v>0</v>
      </c>
      <c r="G727" s="60">
        <f>E727*F727</f>
        <v>0</v>
      </c>
      <c r="H727" s="61">
        <v>5.3499999999999997E-3</v>
      </c>
      <c r="I727" s="62">
        <f>E727*H727</f>
        <v>0.33574406499999998</v>
      </c>
      <c r="J727" s="61">
        <v>0</v>
      </c>
      <c r="K727" s="62">
        <f>E727*J727</f>
        <v>0</v>
      </c>
      <c r="O727" s="53"/>
      <c r="Z727" s="53"/>
      <c r="AA727" s="53">
        <v>1</v>
      </c>
      <c r="AB727" s="53">
        <v>7</v>
      </c>
      <c r="AC727" s="53">
        <v>7</v>
      </c>
      <c r="AD727" s="53"/>
      <c r="AE727" s="53"/>
      <c r="AF727" s="53"/>
      <c r="AG727" s="53"/>
      <c r="AH727" s="53"/>
      <c r="AI727" s="53"/>
      <c r="AJ727" s="53"/>
      <c r="AK727" s="53"/>
      <c r="AL727" s="53"/>
      <c r="AM727" s="53"/>
      <c r="AN727" s="53"/>
      <c r="AO727" s="53"/>
      <c r="AP727" s="53"/>
      <c r="AQ727" s="53"/>
      <c r="AR727" s="53"/>
      <c r="AS727" s="53"/>
      <c r="AT727" s="53"/>
      <c r="AU727" s="53"/>
      <c r="AV727" s="53"/>
      <c r="AW727" s="53"/>
      <c r="AX727" s="53"/>
      <c r="AY727" s="53"/>
      <c r="AZ727" s="63">
        <f>G727</f>
        <v>0</v>
      </c>
      <c r="BA727" s="53"/>
      <c r="BB727" s="53"/>
      <c r="BC727" s="53"/>
      <c r="BD727" s="53"/>
      <c r="BE727" s="53"/>
      <c r="BF727" s="53"/>
      <c r="BG727" s="53"/>
      <c r="BH727" s="53"/>
      <c r="BI727" s="53"/>
      <c r="CA727" s="53">
        <v>1</v>
      </c>
      <c r="CB727" s="53">
        <v>7</v>
      </c>
      <c r="CZ727" s="16">
        <v>2</v>
      </c>
    </row>
    <row r="728" spans="1:104" x14ac:dyDescent="0.2">
      <c r="A728" s="64"/>
      <c r="B728" s="65"/>
      <c r="C728" s="326" t="s">
        <v>1052</v>
      </c>
      <c r="D728" s="327"/>
      <c r="E728" s="327"/>
      <c r="F728" s="327"/>
      <c r="G728" s="328"/>
      <c r="I728" s="66"/>
      <c r="K728" s="66"/>
      <c r="L728" s="67" t="s">
        <v>1052</v>
      </c>
      <c r="O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53"/>
      <c r="BE728" s="53"/>
      <c r="BF728" s="53"/>
      <c r="BG728" s="53"/>
      <c r="BH728" s="53"/>
      <c r="BI728" s="53"/>
    </row>
    <row r="729" spans="1:104" x14ac:dyDescent="0.2">
      <c r="A729" s="64"/>
      <c r="B729" s="65"/>
      <c r="C729" s="329" t="s">
        <v>2767</v>
      </c>
      <c r="D729" s="330"/>
      <c r="E729" s="103">
        <v>10.968400000000001</v>
      </c>
      <c r="F729" s="69"/>
      <c r="G729" s="70"/>
      <c r="H729" s="71"/>
      <c r="I729" s="66"/>
      <c r="J729" s="72"/>
      <c r="K729" s="66"/>
      <c r="M729" s="67" t="s">
        <v>2767</v>
      </c>
      <c r="O729" s="53"/>
      <c r="Z729" s="53"/>
      <c r="AA729" s="53"/>
      <c r="AB729" s="53"/>
      <c r="AC729" s="53"/>
      <c r="AD729" s="53"/>
      <c r="AE729" s="53"/>
      <c r="AF729" s="53"/>
      <c r="AG729" s="53"/>
      <c r="AH729" s="53"/>
      <c r="AI729" s="53"/>
      <c r="AJ729" s="53"/>
      <c r="AK729" s="53"/>
      <c r="AL729" s="53"/>
      <c r="AM729" s="53"/>
      <c r="AN729" s="53"/>
      <c r="AO729" s="53"/>
      <c r="AP729" s="53"/>
      <c r="AQ729" s="53"/>
      <c r="AR729" s="53"/>
      <c r="AS729" s="53"/>
      <c r="AT729" s="53"/>
      <c r="AU729" s="53"/>
      <c r="AV729" s="53"/>
      <c r="AW729" s="53"/>
      <c r="AX729" s="53"/>
      <c r="AY729" s="53"/>
      <c r="AZ729" s="53"/>
      <c r="BA729" s="53"/>
      <c r="BB729" s="53"/>
      <c r="BC729" s="53"/>
      <c r="BD729" s="73" t="str">
        <f t="shared" ref="BD729:BD739" si="26">C728</f>
        <v xml:space="preserve">dopřesněno dle požadavků investora </v>
      </c>
      <c r="BE729" s="53"/>
      <c r="BF729" s="53"/>
      <c r="BG729" s="53"/>
      <c r="BH729" s="53"/>
      <c r="BI729" s="53"/>
    </row>
    <row r="730" spans="1:104" x14ac:dyDescent="0.2">
      <c r="A730" s="64"/>
      <c r="B730" s="65"/>
      <c r="C730" s="329" t="s">
        <v>2768</v>
      </c>
      <c r="D730" s="330"/>
      <c r="E730" s="103">
        <v>1.8205</v>
      </c>
      <c r="F730" s="69"/>
      <c r="G730" s="70"/>
      <c r="H730" s="71"/>
      <c r="I730" s="66"/>
      <c r="J730" s="72"/>
      <c r="K730" s="66"/>
      <c r="M730" s="67" t="s">
        <v>2768</v>
      </c>
      <c r="O730" s="53"/>
      <c r="Z730" s="53"/>
      <c r="AA730" s="53"/>
      <c r="AB730" s="53"/>
      <c r="AC730" s="53"/>
      <c r="AD730" s="53"/>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53"/>
      <c r="BA730" s="53"/>
      <c r="BB730" s="53"/>
      <c r="BC730" s="53"/>
      <c r="BD730" s="73" t="str">
        <f t="shared" si="26"/>
        <v>506 (koupelna):(2,425+2+1,5+0,57+0,435+1,8)*2*0,6282</v>
      </c>
      <c r="BE730" s="53"/>
      <c r="BF730" s="53"/>
      <c r="BG730" s="53"/>
      <c r="BH730" s="53"/>
      <c r="BI730" s="53"/>
    </row>
    <row r="731" spans="1:104" x14ac:dyDescent="0.2">
      <c r="A731" s="64"/>
      <c r="B731" s="65"/>
      <c r="C731" s="329" t="s">
        <v>2769</v>
      </c>
      <c r="D731" s="330"/>
      <c r="E731" s="103">
        <v>10.3025</v>
      </c>
      <c r="F731" s="69"/>
      <c r="G731" s="70"/>
      <c r="H731" s="71"/>
      <c r="I731" s="66"/>
      <c r="J731" s="72"/>
      <c r="K731" s="66"/>
      <c r="M731" s="67" t="s">
        <v>2769</v>
      </c>
      <c r="O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73" t="str">
        <f t="shared" si="26"/>
        <v>507 obklady kuchyňská linka :(3+0,8+0,8)*0,63*0,6282</v>
      </c>
      <c r="BE731" s="53"/>
      <c r="BF731" s="53"/>
      <c r="BG731" s="53"/>
      <c r="BH731" s="53"/>
      <c r="BI731" s="53"/>
    </row>
    <row r="732" spans="1:104" x14ac:dyDescent="0.2">
      <c r="A732" s="64"/>
      <c r="B732" s="65"/>
      <c r="C732" s="329" t="s">
        <v>2770</v>
      </c>
      <c r="D732" s="330"/>
      <c r="E732" s="103">
        <v>10.3025</v>
      </c>
      <c r="F732" s="69"/>
      <c r="G732" s="70"/>
      <c r="H732" s="71"/>
      <c r="I732" s="66"/>
      <c r="J732" s="72"/>
      <c r="K732" s="66"/>
      <c r="M732" s="67" t="s">
        <v>2770</v>
      </c>
      <c r="O732" s="53"/>
      <c r="Z732" s="53"/>
      <c r="AA732" s="53"/>
      <c r="AB732" s="53"/>
      <c r="AC732" s="53"/>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53"/>
      <c r="BA732" s="53"/>
      <c r="BB732" s="53"/>
      <c r="BC732" s="53"/>
      <c r="BD732" s="73" t="str">
        <f t="shared" si="26"/>
        <v>512 (koupelna):(2+2+2,1+2,1)*2*0,6282</v>
      </c>
      <c r="BE732" s="53"/>
      <c r="BF732" s="53"/>
      <c r="BG732" s="53"/>
      <c r="BH732" s="53"/>
      <c r="BI732" s="53"/>
    </row>
    <row r="733" spans="1:104" x14ac:dyDescent="0.2">
      <c r="A733" s="64"/>
      <c r="B733" s="65"/>
      <c r="C733" s="329" t="s">
        <v>2771</v>
      </c>
      <c r="D733" s="330"/>
      <c r="E733" s="103">
        <v>9.9003999999999994</v>
      </c>
      <c r="F733" s="69"/>
      <c r="G733" s="70"/>
      <c r="H733" s="71"/>
      <c r="I733" s="66"/>
      <c r="J733" s="72"/>
      <c r="K733" s="66"/>
      <c r="M733" s="67" t="s">
        <v>2771</v>
      </c>
      <c r="O733" s="53"/>
      <c r="Z733" s="53"/>
      <c r="AA733" s="53"/>
      <c r="AB733" s="53"/>
      <c r="AC733" s="53"/>
      <c r="AD733" s="53"/>
      <c r="AE733" s="53"/>
      <c r="AF733" s="53"/>
      <c r="AG733" s="53"/>
      <c r="AH733" s="53"/>
      <c r="AI733" s="53"/>
      <c r="AJ733" s="53"/>
      <c r="AK733" s="53"/>
      <c r="AL733" s="53"/>
      <c r="AM733" s="53"/>
      <c r="AN733" s="53"/>
      <c r="AO733" s="53"/>
      <c r="AP733" s="53"/>
      <c r="AQ733" s="53"/>
      <c r="AR733" s="53"/>
      <c r="AS733" s="53"/>
      <c r="AT733" s="53"/>
      <c r="AU733" s="53"/>
      <c r="AV733" s="53"/>
      <c r="AW733" s="53"/>
      <c r="AX733" s="53"/>
      <c r="AY733" s="53"/>
      <c r="AZ733" s="53"/>
      <c r="BA733" s="53"/>
      <c r="BB733" s="53"/>
      <c r="BC733" s="53"/>
      <c r="BD733" s="73" t="str">
        <f t="shared" si="26"/>
        <v>515 (koupelna):(2,1+2,1+2+2)*2*0,6282</v>
      </c>
      <c r="BE733" s="53"/>
      <c r="BF733" s="53"/>
      <c r="BG733" s="53"/>
      <c r="BH733" s="53"/>
      <c r="BI733" s="53"/>
    </row>
    <row r="734" spans="1:104" x14ac:dyDescent="0.2">
      <c r="A734" s="64"/>
      <c r="B734" s="65"/>
      <c r="C734" s="329" t="s">
        <v>2772</v>
      </c>
      <c r="D734" s="330"/>
      <c r="E734" s="103">
        <v>1.7018</v>
      </c>
      <c r="F734" s="69"/>
      <c r="G734" s="70"/>
      <c r="H734" s="71"/>
      <c r="I734" s="66"/>
      <c r="J734" s="72"/>
      <c r="K734" s="66"/>
      <c r="M734" s="67" t="s">
        <v>2772</v>
      </c>
      <c r="O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73" t="str">
        <f t="shared" si="26"/>
        <v>520 (koupelna):(1,955+1,955+1,985+1,985)*2*0,6282</v>
      </c>
      <c r="BE734" s="53"/>
      <c r="BF734" s="53"/>
      <c r="BG734" s="53"/>
      <c r="BH734" s="53"/>
      <c r="BI734" s="53"/>
    </row>
    <row r="735" spans="1:104" x14ac:dyDescent="0.2">
      <c r="A735" s="64"/>
      <c r="B735" s="65"/>
      <c r="C735" s="329" t="s">
        <v>2773</v>
      </c>
      <c r="D735" s="330"/>
      <c r="E735" s="103">
        <v>11.1945</v>
      </c>
      <c r="F735" s="69"/>
      <c r="G735" s="70"/>
      <c r="H735" s="71"/>
      <c r="I735" s="66"/>
      <c r="J735" s="72"/>
      <c r="K735" s="66"/>
      <c r="M735" s="67" t="s">
        <v>2773</v>
      </c>
      <c r="O735" s="53"/>
      <c r="Z735" s="53"/>
      <c r="AA735" s="53"/>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53"/>
      <c r="BC735" s="53"/>
      <c r="BD735" s="73" t="str">
        <f t="shared" si="26"/>
        <v>521 obklad kuchuňská linka :(2,2+2,1)*0,63*0,6282</v>
      </c>
      <c r="BE735" s="53"/>
      <c r="BF735" s="53"/>
      <c r="BG735" s="53"/>
      <c r="BH735" s="53"/>
      <c r="BI735" s="53"/>
    </row>
    <row r="736" spans="1:104" x14ac:dyDescent="0.2">
      <c r="A736" s="64"/>
      <c r="B736" s="65"/>
      <c r="C736" s="329" t="s">
        <v>2774</v>
      </c>
      <c r="D736" s="330"/>
      <c r="E736" s="103">
        <v>4.5909000000000004</v>
      </c>
      <c r="F736" s="69"/>
      <c r="G736" s="70"/>
      <c r="H736" s="71"/>
      <c r="I736" s="66"/>
      <c r="J736" s="72"/>
      <c r="K736" s="66"/>
      <c r="M736" s="67" t="s">
        <v>2774</v>
      </c>
      <c r="O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73" t="str">
        <f t="shared" si="26"/>
        <v>525 (koupelna):(2,76+2,76+1,695+1,695)*2*0,6282</v>
      </c>
      <c r="BE736" s="53"/>
      <c r="BF736" s="53"/>
      <c r="BG736" s="53"/>
      <c r="BH736" s="53"/>
      <c r="BI736" s="53"/>
    </row>
    <row r="737" spans="1:104" x14ac:dyDescent="0.2">
      <c r="A737" s="64"/>
      <c r="B737" s="65"/>
      <c r="C737" s="329" t="s">
        <v>2775</v>
      </c>
      <c r="D737" s="330"/>
      <c r="E737" s="103">
        <v>1.6226</v>
      </c>
      <c r="F737" s="69"/>
      <c r="G737" s="70"/>
      <c r="H737" s="71"/>
      <c r="I737" s="66"/>
      <c r="J737" s="72"/>
      <c r="K737" s="66"/>
      <c r="M737" s="67" t="s">
        <v>2775</v>
      </c>
      <c r="O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73" t="str">
        <f t="shared" si="26"/>
        <v>526 (WC):(1,41+1,41+1,2+1,2)*1,4*0,6282</v>
      </c>
      <c r="BE737" s="53"/>
      <c r="BF737" s="53"/>
      <c r="BG737" s="53"/>
      <c r="BH737" s="53"/>
      <c r="BI737" s="53"/>
    </row>
    <row r="738" spans="1:104" x14ac:dyDescent="0.2">
      <c r="A738" s="64"/>
      <c r="B738" s="65"/>
      <c r="C738" s="329" t="s">
        <v>2249</v>
      </c>
      <c r="D738" s="330"/>
      <c r="E738" s="103">
        <v>0</v>
      </c>
      <c r="F738" s="69"/>
      <c r="G738" s="70"/>
      <c r="H738" s="71"/>
      <c r="I738" s="66"/>
      <c r="J738" s="72"/>
      <c r="K738" s="66"/>
      <c r="M738" s="67" t="s">
        <v>2249</v>
      </c>
      <c r="O738" s="53"/>
      <c r="Z738" s="53"/>
      <c r="AA738" s="53"/>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73" t="str">
        <f t="shared" si="26"/>
        <v>529 obklad kuchuňská linka :(3,5+0,6)*0,63*0,6282</v>
      </c>
      <c r="BE738" s="53"/>
      <c r="BF738" s="53"/>
      <c r="BG738" s="53"/>
      <c r="BH738" s="53"/>
      <c r="BI738" s="53"/>
    </row>
    <row r="739" spans="1:104" x14ac:dyDescent="0.2">
      <c r="A739" s="64"/>
      <c r="B739" s="65"/>
      <c r="C739" s="329" t="s">
        <v>2785</v>
      </c>
      <c r="D739" s="330"/>
      <c r="E739" s="103">
        <v>0.3518</v>
      </c>
      <c r="F739" s="69"/>
      <c r="G739" s="70"/>
      <c r="H739" s="71"/>
      <c r="I739" s="66"/>
      <c r="J739" s="72"/>
      <c r="K739" s="66"/>
      <c r="M739" s="67" t="s">
        <v>2785</v>
      </c>
      <c r="O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73" t="str">
        <f t="shared" si="26"/>
        <v>obklad parapetů předpoklad :</v>
      </c>
      <c r="BE739" s="53"/>
      <c r="BF739" s="53"/>
      <c r="BG739" s="53"/>
      <c r="BH739" s="53"/>
      <c r="BI739" s="53"/>
    </row>
    <row r="740" spans="1:104" ht="22.5" x14ac:dyDescent="0.2">
      <c r="A740" s="54">
        <v>101</v>
      </c>
      <c r="B740" s="55" t="s">
        <v>1173</v>
      </c>
      <c r="C740" s="56" t="s">
        <v>1174</v>
      </c>
      <c r="D740" s="57" t="s">
        <v>248</v>
      </c>
      <c r="E740" s="100">
        <v>1.6473</v>
      </c>
      <c r="F740" s="59">
        <v>0</v>
      </c>
      <c r="G740" s="60">
        <f>E740*F740</f>
        <v>0</v>
      </c>
      <c r="H740" s="61">
        <v>0</v>
      </c>
      <c r="I740" s="62">
        <f>E740*H740</f>
        <v>0</v>
      </c>
      <c r="J740" s="61"/>
      <c r="K740" s="62">
        <f>E740*J740</f>
        <v>0</v>
      </c>
      <c r="O740" s="53"/>
      <c r="Z740" s="53"/>
      <c r="AA740" s="53">
        <v>12</v>
      </c>
      <c r="AB740" s="53">
        <v>0</v>
      </c>
      <c r="AC740" s="53">
        <v>103</v>
      </c>
      <c r="AD740" s="53"/>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63">
        <f>G740</f>
        <v>0</v>
      </c>
      <c r="BA740" s="53"/>
      <c r="BB740" s="53"/>
      <c r="BC740" s="53"/>
      <c r="BD740" s="53"/>
      <c r="BE740" s="53"/>
      <c r="BF740" s="53"/>
      <c r="BG740" s="53"/>
      <c r="BH740" s="53"/>
      <c r="BI740" s="53"/>
      <c r="CA740" s="53">
        <v>12</v>
      </c>
      <c r="CB740" s="53">
        <v>0</v>
      </c>
      <c r="CZ740" s="16">
        <v>2</v>
      </c>
    </row>
    <row r="741" spans="1:104" x14ac:dyDescent="0.2">
      <c r="A741" s="64"/>
      <c r="B741" s="65"/>
      <c r="C741" s="329" t="s">
        <v>1892</v>
      </c>
      <c r="D741" s="330"/>
      <c r="E741" s="103">
        <v>1.6473</v>
      </c>
      <c r="F741" s="69"/>
      <c r="G741" s="70"/>
      <c r="H741" s="71"/>
      <c r="I741" s="66"/>
      <c r="J741" s="72"/>
      <c r="K741" s="66"/>
      <c r="M741" s="67" t="s">
        <v>1892</v>
      </c>
      <c r="O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73" t="str">
        <f>C740</f>
        <v xml:space="preserve">Přesun hmot pro obklady keramické, výšky do 24 m </v>
      </c>
      <c r="BE741" s="53"/>
      <c r="BF741" s="53"/>
      <c r="BG741" s="53"/>
      <c r="BH741" s="53"/>
      <c r="BI741" s="53"/>
    </row>
    <row r="742" spans="1:104" x14ac:dyDescent="0.2">
      <c r="A742" s="54">
        <v>102</v>
      </c>
      <c r="B742" s="55" t="s">
        <v>1893</v>
      </c>
      <c r="C742" s="56" t="s">
        <v>1177</v>
      </c>
      <c r="D742" s="57" t="s">
        <v>41</v>
      </c>
      <c r="E742" s="100">
        <v>66.828900000000004</v>
      </c>
      <c r="F742" s="59">
        <v>0</v>
      </c>
      <c r="G742" s="60">
        <f>E742*F742</f>
        <v>0</v>
      </c>
      <c r="H742" s="61">
        <v>1.9429999999999999E-2</v>
      </c>
      <c r="I742" s="62">
        <f>E742*H742</f>
        <v>1.298485527</v>
      </c>
      <c r="J742" s="61"/>
      <c r="K742" s="62">
        <f>E742*J742</f>
        <v>0</v>
      </c>
      <c r="O742" s="53"/>
      <c r="Z742" s="53"/>
      <c r="AA742" s="53">
        <v>3</v>
      </c>
      <c r="AB742" s="53">
        <v>1</v>
      </c>
      <c r="AC742" s="53">
        <v>597813747</v>
      </c>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63">
        <f>G742</f>
        <v>0</v>
      </c>
      <c r="BA742" s="53"/>
      <c r="BB742" s="53"/>
      <c r="BC742" s="53"/>
      <c r="BD742" s="53"/>
      <c r="BE742" s="53"/>
      <c r="BF742" s="53"/>
      <c r="BG742" s="53"/>
      <c r="BH742" s="53"/>
      <c r="BI742" s="53"/>
      <c r="CA742" s="53">
        <v>3</v>
      </c>
      <c r="CB742" s="53">
        <v>1</v>
      </c>
      <c r="CZ742" s="16">
        <v>2</v>
      </c>
    </row>
    <row r="743" spans="1:104" x14ac:dyDescent="0.2">
      <c r="A743" s="64"/>
      <c r="B743" s="65"/>
      <c r="C743" s="326" t="s">
        <v>1052</v>
      </c>
      <c r="D743" s="327"/>
      <c r="E743" s="327"/>
      <c r="F743" s="327"/>
      <c r="G743" s="328"/>
      <c r="I743" s="66"/>
      <c r="K743" s="66"/>
      <c r="L743" s="67" t="s">
        <v>1052</v>
      </c>
      <c r="O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c r="AU743" s="53"/>
      <c r="AV743" s="53"/>
      <c r="AW743" s="53"/>
      <c r="AX743" s="53"/>
      <c r="AY743" s="53"/>
      <c r="AZ743" s="53"/>
      <c r="BA743" s="53"/>
      <c r="BB743" s="53"/>
      <c r="BC743" s="53"/>
      <c r="BD743" s="53"/>
      <c r="BE743" s="53"/>
      <c r="BF743" s="53"/>
      <c r="BG743" s="53"/>
      <c r="BH743" s="53"/>
      <c r="BI743" s="53"/>
    </row>
    <row r="744" spans="1:104" x14ac:dyDescent="0.2">
      <c r="A744" s="64"/>
      <c r="B744" s="65"/>
      <c r="C744" s="329" t="s">
        <v>1894</v>
      </c>
      <c r="D744" s="330"/>
      <c r="E744" s="103">
        <v>66.456000000000003</v>
      </c>
      <c r="F744" s="69"/>
      <c r="G744" s="70"/>
      <c r="H744" s="71"/>
      <c r="I744" s="66"/>
      <c r="J744" s="72"/>
      <c r="K744" s="66"/>
      <c r="M744" s="67" t="s">
        <v>1894</v>
      </c>
      <c r="O744" s="53"/>
      <c r="Z744" s="53"/>
      <c r="AA744" s="53"/>
      <c r="AB744" s="53"/>
      <c r="AC744" s="53"/>
      <c r="AD744" s="53"/>
      <c r="AE744" s="53"/>
      <c r="AF744" s="53"/>
      <c r="AG744" s="53"/>
      <c r="AH744" s="53"/>
      <c r="AI744" s="53"/>
      <c r="AJ744" s="53"/>
      <c r="AK744" s="53"/>
      <c r="AL744" s="53"/>
      <c r="AM744" s="53"/>
      <c r="AN744" s="53"/>
      <c r="AO744" s="53"/>
      <c r="AP744" s="53"/>
      <c r="AQ744" s="53"/>
      <c r="AR744" s="53"/>
      <c r="AS744" s="53"/>
      <c r="AT744" s="53"/>
      <c r="AU744" s="53"/>
      <c r="AV744" s="53"/>
      <c r="AW744" s="53"/>
      <c r="AX744" s="53"/>
      <c r="AY744" s="53"/>
      <c r="AZ744" s="53"/>
      <c r="BA744" s="53"/>
      <c r="BB744" s="53"/>
      <c r="BC744" s="53"/>
      <c r="BD744" s="73" t="str">
        <f>C743</f>
        <v xml:space="preserve">dopřesněno dle požadavků investora </v>
      </c>
      <c r="BE744" s="53"/>
      <c r="BF744" s="53"/>
      <c r="BG744" s="53"/>
      <c r="BH744" s="53"/>
      <c r="BI744" s="53"/>
    </row>
    <row r="745" spans="1:104" x14ac:dyDescent="0.2">
      <c r="A745" s="64"/>
      <c r="B745" s="65"/>
      <c r="C745" s="329" t="s">
        <v>2252</v>
      </c>
      <c r="D745" s="330"/>
      <c r="E745" s="103">
        <v>0.37290000000000001</v>
      </c>
      <c r="F745" s="69"/>
      <c r="G745" s="70"/>
      <c r="H745" s="71"/>
      <c r="I745" s="66"/>
      <c r="J745" s="72"/>
      <c r="K745" s="66"/>
      <c r="M745" s="67" t="s">
        <v>2252</v>
      </c>
      <c r="O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73" t="str">
        <f>C744</f>
        <v>99,8*1,06*0,6282</v>
      </c>
      <c r="BE745" s="53"/>
      <c r="BF745" s="53"/>
      <c r="BG745" s="53"/>
      <c r="BH745" s="53"/>
      <c r="BI745" s="53"/>
    </row>
    <row r="746" spans="1:104" x14ac:dyDescent="0.2">
      <c r="A746" s="74" t="s">
        <v>42</v>
      </c>
      <c r="B746" s="75" t="s">
        <v>1155</v>
      </c>
      <c r="C746" s="76" t="s">
        <v>1156</v>
      </c>
      <c r="D746" s="77"/>
      <c r="E746" s="78"/>
      <c r="F746" s="78"/>
      <c r="G746" s="79">
        <f>SUM(G702:G745)</f>
        <v>0</v>
      </c>
      <c r="H746" s="80"/>
      <c r="I746" s="79">
        <f>SUM(I702:I745)</f>
        <v>1.647334453</v>
      </c>
      <c r="J746" s="81"/>
      <c r="K746" s="79">
        <f>SUM(K702:K745)</f>
        <v>0</v>
      </c>
      <c r="O746" s="53"/>
      <c r="X746" s="82">
        <f>K746</f>
        <v>0</v>
      </c>
      <c r="Y746" s="82">
        <f>I746</f>
        <v>1.647334453</v>
      </c>
      <c r="Z746" s="63">
        <f>G746</f>
        <v>0</v>
      </c>
      <c r="AA746" s="53"/>
      <c r="AB746" s="53"/>
      <c r="AC746" s="53"/>
      <c r="AD746" s="53"/>
      <c r="AE746" s="53"/>
      <c r="AF746" s="53"/>
      <c r="AG746" s="53"/>
      <c r="AH746" s="53"/>
      <c r="AI746" s="53"/>
      <c r="AJ746" s="53"/>
      <c r="AK746" s="53"/>
      <c r="AL746" s="53"/>
      <c r="AM746" s="53"/>
      <c r="AN746" s="53"/>
      <c r="AO746" s="53"/>
      <c r="AP746" s="53"/>
      <c r="AQ746" s="53"/>
      <c r="AR746" s="53"/>
      <c r="AS746" s="53"/>
      <c r="AT746" s="53"/>
      <c r="AU746" s="53"/>
      <c r="AV746" s="53"/>
      <c r="AW746" s="53"/>
      <c r="AX746" s="53"/>
      <c r="AY746" s="53"/>
      <c r="AZ746" s="53"/>
      <c r="BA746" s="83"/>
      <c r="BB746" s="83"/>
      <c r="BC746" s="83"/>
      <c r="BD746" s="83"/>
      <c r="BE746" s="83"/>
      <c r="BF746" s="83"/>
      <c r="BG746" s="53"/>
      <c r="BH746" s="53"/>
      <c r="BI746" s="53"/>
    </row>
    <row r="747" spans="1:104" ht="14.25" customHeight="1" x14ac:dyDescent="0.2">
      <c r="A747" s="43" t="s">
        <v>38</v>
      </c>
      <c r="B747" s="44" t="s">
        <v>1189</v>
      </c>
      <c r="C747" s="45" t="s">
        <v>1190</v>
      </c>
      <c r="D747" s="46"/>
      <c r="E747" s="47"/>
      <c r="F747" s="47"/>
      <c r="G747" s="48"/>
      <c r="H747" s="49"/>
      <c r="I747" s="50"/>
      <c r="J747" s="51"/>
      <c r="K747" s="52"/>
      <c r="O747" s="53"/>
    </row>
    <row r="748" spans="1:104" x14ac:dyDescent="0.2">
      <c r="A748" s="54">
        <v>103</v>
      </c>
      <c r="B748" s="55" t="s">
        <v>1191</v>
      </c>
      <c r="C748" s="56" t="s">
        <v>1896</v>
      </c>
      <c r="D748" s="57" t="s">
        <v>41</v>
      </c>
      <c r="E748" s="100">
        <v>604.34320000000002</v>
      </c>
      <c r="F748" s="59">
        <v>0</v>
      </c>
      <c r="G748" s="60">
        <f>E748*F748</f>
        <v>0</v>
      </c>
      <c r="H748" s="61">
        <v>1.3999999999999999E-4</v>
      </c>
      <c r="I748" s="62">
        <f>E748*H748</f>
        <v>8.4608047999999991E-2</v>
      </c>
      <c r="J748" s="61">
        <v>0</v>
      </c>
      <c r="K748" s="62">
        <f>E748*J748</f>
        <v>0</v>
      </c>
      <c r="O748" s="53"/>
      <c r="Z748" s="53"/>
      <c r="AA748" s="53">
        <v>1</v>
      </c>
      <c r="AB748" s="53">
        <v>7</v>
      </c>
      <c r="AC748" s="53">
        <v>7</v>
      </c>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63">
        <f>G748</f>
        <v>0</v>
      </c>
      <c r="BA748" s="53"/>
      <c r="BB748" s="53"/>
      <c r="BC748" s="53"/>
      <c r="BD748" s="53"/>
      <c r="BE748" s="53"/>
      <c r="BF748" s="53"/>
      <c r="BG748" s="53"/>
      <c r="BH748" s="53"/>
      <c r="BI748" s="53"/>
      <c r="CA748" s="53">
        <v>1</v>
      </c>
      <c r="CB748" s="53">
        <v>7</v>
      </c>
      <c r="CZ748" s="16">
        <v>2</v>
      </c>
    </row>
    <row r="749" spans="1:104" x14ac:dyDescent="0.2">
      <c r="A749" s="64"/>
      <c r="B749" s="65"/>
      <c r="C749" s="329" t="s">
        <v>2733</v>
      </c>
      <c r="D749" s="330"/>
      <c r="E749" s="103">
        <v>52.373699999999999</v>
      </c>
      <c r="F749" s="69"/>
      <c r="G749" s="70"/>
      <c r="H749" s="71"/>
      <c r="I749" s="66"/>
      <c r="J749" s="72"/>
      <c r="K749" s="66"/>
      <c r="M749" s="67" t="s">
        <v>2733</v>
      </c>
      <c r="O749" s="53"/>
      <c r="Z749" s="53"/>
      <c r="AA749" s="53"/>
      <c r="AB749" s="53"/>
      <c r="AC749" s="53"/>
      <c r="AD749" s="53"/>
      <c r="AE749" s="53"/>
      <c r="AF749" s="53"/>
      <c r="AG749" s="53"/>
      <c r="AH749" s="53"/>
      <c r="AI749" s="53"/>
      <c r="AJ749" s="53"/>
      <c r="AK749" s="53"/>
      <c r="AL749" s="53"/>
      <c r="AM749" s="53"/>
      <c r="AN749" s="53"/>
      <c r="AO749" s="53"/>
      <c r="AP749" s="53"/>
      <c r="AQ749" s="53"/>
      <c r="AR749" s="53"/>
      <c r="AS749" s="53"/>
      <c r="AT749" s="53"/>
      <c r="AU749" s="53"/>
      <c r="AV749" s="53"/>
      <c r="AW749" s="53"/>
      <c r="AX749" s="53"/>
      <c r="AY749" s="53"/>
      <c r="AZ749" s="53"/>
      <c r="BA749" s="53"/>
      <c r="BB749" s="53"/>
      <c r="BC749" s="53"/>
      <c r="BD749" s="73" t="str">
        <f t="shared" ref="BD749:BD781" si="27">C748</f>
        <v xml:space="preserve">Malba , bílá, bez penetrace, 2 x </v>
      </c>
      <c r="BE749" s="53"/>
      <c r="BF749" s="53"/>
      <c r="BG749" s="53"/>
      <c r="BH749" s="53"/>
      <c r="BI749" s="53"/>
    </row>
    <row r="750" spans="1:104" x14ac:dyDescent="0.2">
      <c r="A750" s="64"/>
      <c r="B750" s="65"/>
      <c r="C750" s="329" t="s">
        <v>2734</v>
      </c>
      <c r="D750" s="330"/>
      <c r="E750" s="103">
        <v>35.430500000000002</v>
      </c>
      <c r="F750" s="69"/>
      <c r="G750" s="70"/>
      <c r="H750" s="71"/>
      <c r="I750" s="66"/>
      <c r="J750" s="72"/>
      <c r="K750" s="66"/>
      <c r="M750" s="67" t="s">
        <v>2734</v>
      </c>
      <c r="O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73" t="str">
        <f t="shared" si="27"/>
        <v>501:(6,3+1,5+1,7+4+5,3+4,5+2,2+2,2+2+2)*2,63*0,6282</v>
      </c>
      <c r="BE750" s="53"/>
      <c r="BF750" s="53"/>
      <c r="BG750" s="53"/>
      <c r="BH750" s="53"/>
      <c r="BI750" s="53"/>
    </row>
    <row r="751" spans="1:104" x14ac:dyDescent="0.2">
      <c r="A751" s="64"/>
      <c r="B751" s="65"/>
      <c r="C751" s="329" t="s">
        <v>2735</v>
      </c>
      <c r="D751" s="330"/>
      <c r="E751" s="103">
        <v>0</v>
      </c>
      <c r="F751" s="69"/>
      <c r="G751" s="70"/>
      <c r="H751" s="71"/>
      <c r="I751" s="66"/>
      <c r="J751" s="72"/>
      <c r="K751" s="66"/>
      <c r="M751" s="67" t="s">
        <v>2735</v>
      </c>
      <c r="O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73" t="str">
        <f t="shared" si="27"/>
        <v>502:(8+8+1,4+1,4)*3*0,6282</v>
      </c>
      <c r="BE751" s="53"/>
      <c r="BF751" s="53"/>
      <c r="BG751" s="53"/>
      <c r="BH751" s="53"/>
      <c r="BI751" s="53"/>
    </row>
    <row r="752" spans="1:104" x14ac:dyDescent="0.2">
      <c r="A752" s="64"/>
      <c r="B752" s="65"/>
      <c r="C752" s="329" t="s">
        <v>2736</v>
      </c>
      <c r="D752" s="330"/>
      <c r="E752" s="103">
        <v>13.200799999999999</v>
      </c>
      <c r="F752" s="69"/>
      <c r="G752" s="70"/>
      <c r="H752" s="71"/>
      <c r="I752" s="66"/>
      <c r="J752" s="72"/>
      <c r="K752" s="66"/>
      <c r="M752" s="67" t="s">
        <v>2736</v>
      </c>
      <c r="O752" s="53"/>
      <c r="Z752" s="53"/>
      <c r="AA752" s="53"/>
      <c r="AB752" s="53"/>
      <c r="AC752" s="53"/>
      <c r="AD752" s="53"/>
      <c r="AE752" s="53"/>
      <c r="AF752" s="53"/>
      <c r="AG752" s="53"/>
      <c r="AH752" s="53"/>
      <c r="AI752" s="53"/>
      <c r="AJ752" s="53"/>
      <c r="AK752" s="53"/>
      <c r="AL752" s="53"/>
      <c r="AM752" s="53"/>
      <c r="AN752" s="53"/>
      <c r="AO752" s="53"/>
      <c r="AP752" s="53"/>
      <c r="AQ752" s="53"/>
      <c r="AR752" s="53"/>
      <c r="AS752" s="53"/>
      <c r="AT752" s="53"/>
      <c r="AU752" s="53"/>
      <c r="AV752" s="53"/>
      <c r="AW752" s="53"/>
      <c r="AX752" s="53"/>
      <c r="AY752" s="53"/>
      <c r="AZ752" s="53"/>
      <c r="BA752" s="53"/>
      <c r="BB752" s="53"/>
      <c r="BC752" s="53"/>
      <c r="BD752" s="73" t="str">
        <f t="shared" si="27"/>
        <v>503 výtah:</v>
      </c>
      <c r="BE752" s="53"/>
      <c r="BF752" s="53"/>
      <c r="BG752" s="53"/>
      <c r="BH752" s="53"/>
      <c r="BI752" s="53"/>
    </row>
    <row r="753" spans="1:61" x14ac:dyDescent="0.2">
      <c r="A753" s="64"/>
      <c r="B753" s="65"/>
      <c r="C753" s="329" t="s">
        <v>2737</v>
      </c>
      <c r="D753" s="330"/>
      <c r="E753" s="103">
        <v>23.196400000000001</v>
      </c>
      <c r="F753" s="69"/>
      <c r="G753" s="70"/>
      <c r="H753" s="71"/>
      <c r="I753" s="66"/>
      <c r="J753" s="72"/>
      <c r="K753" s="66"/>
      <c r="M753" s="67" t="s">
        <v>2737</v>
      </c>
      <c r="O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73" t="str">
        <f t="shared" si="27"/>
        <v>504:(2,425+2,425+1,57+1,57)*2,63*0,6282</v>
      </c>
      <c r="BE753" s="53"/>
      <c r="BF753" s="53"/>
      <c r="BG753" s="53"/>
      <c r="BH753" s="53"/>
      <c r="BI753" s="53"/>
    </row>
    <row r="754" spans="1:61" x14ac:dyDescent="0.2">
      <c r="A754" s="64"/>
      <c r="B754" s="65"/>
      <c r="C754" s="329" t="s">
        <v>2722</v>
      </c>
      <c r="D754" s="330"/>
      <c r="E754" s="103">
        <v>3.4550000000000001</v>
      </c>
      <c r="F754" s="69"/>
      <c r="G754" s="70"/>
      <c r="H754" s="71"/>
      <c r="I754" s="66"/>
      <c r="J754" s="72"/>
      <c r="K754" s="66"/>
      <c r="M754" s="67" t="s">
        <v>2722</v>
      </c>
      <c r="O754" s="53"/>
      <c r="Z754" s="53"/>
      <c r="AA754" s="53"/>
      <c r="AB754" s="53"/>
      <c r="AC754" s="53"/>
      <c r="AD754" s="53"/>
      <c r="AE754" s="53"/>
      <c r="AF754" s="53"/>
      <c r="AG754" s="53"/>
      <c r="AH754" s="53"/>
      <c r="AI754" s="53"/>
      <c r="AJ754" s="53"/>
      <c r="AK754" s="53"/>
      <c r="AL754" s="53"/>
      <c r="AM754" s="53"/>
      <c r="AN754" s="53"/>
      <c r="AO754" s="53"/>
      <c r="AP754" s="53"/>
      <c r="AQ754" s="53"/>
      <c r="AR754" s="53"/>
      <c r="AS754" s="53"/>
      <c r="AT754" s="53"/>
      <c r="AU754" s="53"/>
      <c r="AV754" s="53"/>
      <c r="AW754" s="53"/>
      <c r="AX754" s="53"/>
      <c r="AY754" s="53"/>
      <c r="AZ754" s="53"/>
      <c r="BA754" s="53"/>
      <c r="BB754" s="53"/>
      <c r="BC754" s="53"/>
      <c r="BD754" s="73" t="str">
        <f t="shared" si="27"/>
        <v>505:(3,285+3,285+3,735+3,735)*2,63*0,6282</v>
      </c>
      <c r="BE754" s="53"/>
      <c r="BF754" s="53"/>
      <c r="BG754" s="53"/>
      <c r="BH754" s="53"/>
      <c r="BI754" s="53"/>
    </row>
    <row r="755" spans="1:61" ht="22.5" x14ac:dyDescent="0.2">
      <c r="A755" s="64"/>
      <c r="B755" s="65"/>
      <c r="C755" s="329" t="s">
        <v>2738</v>
      </c>
      <c r="D755" s="330"/>
      <c r="E755" s="103">
        <v>41.832799999999999</v>
      </c>
      <c r="F755" s="69"/>
      <c r="G755" s="70"/>
      <c r="H755" s="71"/>
      <c r="I755" s="66"/>
      <c r="J755" s="72"/>
      <c r="K755" s="66"/>
      <c r="M755" s="67" t="s">
        <v>2738</v>
      </c>
      <c r="O755" s="53"/>
      <c r="Z755" s="53"/>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53"/>
      <c r="BC755" s="53"/>
      <c r="BD755" s="73" t="str">
        <f t="shared" si="27"/>
        <v>506 (koupelna):(2,425+2+1,5+0,57+0,435+1,8)*0,63*0,6282</v>
      </c>
      <c r="BE755" s="53"/>
      <c r="BF755" s="53"/>
      <c r="BG755" s="53"/>
      <c r="BH755" s="53"/>
      <c r="BI755" s="53"/>
    </row>
    <row r="756" spans="1:61" ht="25.5" x14ac:dyDescent="0.2">
      <c r="A756" s="64"/>
      <c r="B756" s="65"/>
      <c r="C756" s="329" t="s">
        <v>2723</v>
      </c>
      <c r="D756" s="330"/>
      <c r="E756" s="103">
        <v>5.7793999999999999</v>
      </c>
      <c r="F756" s="69"/>
      <c r="G756" s="70"/>
      <c r="H756" s="71"/>
      <c r="I756" s="66"/>
      <c r="J756" s="72"/>
      <c r="K756" s="66"/>
      <c r="M756" s="67" t="s">
        <v>2723</v>
      </c>
      <c r="O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73" t="str">
        <f t="shared" si="27"/>
        <v>507:(3,735+3,01+2,1+0,5+0,1+0,4+2+2,9+5,8+0,6+0,675+1,1+2,4)*2,63*0,6282</v>
      </c>
      <c r="BE756" s="53"/>
      <c r="BF756" s="53"/>
      <c r="BG756" s="53"/>
      <c r="BH756" s="53"/>
      <c r="BI756" s="53"/>
    </row>
    <row r="757" spans="1:61" x14ac:dyDescent="0.2">
      <c r="A757" s="64"/>
      <c r="B757" s="65"/>
      <c r="C757" s="329" t="s">
        <v>2739</v>
      </c>
      <c r="D757" s="330"/>
      <c r="E757" s="103">
        <v>0</v>
      </c>
      <c r="F757" s="69"/>
      <c r="G757" s="70"/>
      <c r="H757" s="71"/>
      <c r="I757" s="66"/>
      <c r="J757" s="72"/>
      <c r="K757" s="66"/>
      <c r="M757" s="67" t="s">
        <v>2739</v>
      </c>
      <c r="O757" s="53"/>
      <c r="Z757" s="53"/>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53"/>
      <c r="BC757" s="53"/>
      <c r="BD757" s="73" t="str">
        <f t="shared" si="27"/>
        <v>507 obklady kuchyňská linka :(3+0,8+0,8)*2*0,6282</v>
      </c>
      <c r="BE757" s="53"/>
      <c r="BF757" s="53"/>
      <c r="BG757" s="53"/>
      <c r="BH757" s="53"/>
      <c r="BI757" s="53"/>
    </row>
    <row r="758" spans="1:61" x14ac:dyDescent="0.2">
      <c r="A758" s="64"/>
      <c r="B758" s="65"/>
      <c r="C758" s="329" t="s">
        <v>2740</v>
      </c>
      <c r="D758" s="330"/>
      <c r="E758" s="103">
        <v>14.9587</v>
      </c>
      <c r="F758" s="69"/>
      <c r="G758" s="70"/>
      <c r="H758" s="71"/>
      <c r="I758" s="66"/>
      <c r="J758" s="72"/>
      <c r="K758" s="66"/>
      <c r="M758" s="67" t="s">
        <v>2740</v>
      </c>
      <c r="O758" s="53"/>
      <c r="Z758" s="53"/>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53"/>
      <c r="BC758" s="53"/>
      <c r="BD758" s="73" t="str">
        <f t="shared" si="27"/>
        <v>508 balkon:</v>
      </c>
      <c r="BE758" s="53"/>
      <c r="BF758" s="53"/>
      <c r="BG758" s="53"/>
      <c r="BH758" s="53"/>
      <c r="BI758" s="53"/>
    </row>
    <row r="759" spans="1:61" x14ac:dyDescent="0.2">
      <c r="A759" s="64"/>
      <c r="B759" s="65"/>
      <c r="C759" s="329" t="s">
        <v>2741</v>
      </c>
      <c r="D759" s="330"/>
      <c r="E759" s="103">
        <v>33.7042</v>
      </c>
      <c r="F759" s="69"/>
      <c r="G759" s="70"/>
      <c r="H759" s="71"/>
      <c r="I759" s="66"/>
      <c r="J759" s="72"/>
      <c r="K759" s="66"/>
      <c r="M759" s="67" t="s">
        <v>2741</v>
      </c>
      <c r="O759" s="53"/>
      <c r="Z759" s="53"/>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53"/>
      <c r="BC759" s="53"/>
      <c r="BD759" s="73" t="str">
        <f t="shared" si="27"/>
        <v>509:(2,61+2,61+1,917+1,917)*2,63*0,6282</v>
      </c>
      <c r="BE759" s="53"/>
      <c r="BF759" s="53"/>
      <c r="BG759" s="53"/>
      <c r="BH759" s="53"/>
      <c r="BI759" s="53"/>
    </row>
    <row r="760" spans="1:61" x14ac:dyDescent="0.2">
      <c r="A760" s="64"/>
      <c r="B760" s="65"/>
      <c r="C760" s="329" t="s">
        <v>2724</v>
      </c>
      <c r="D760" s="330"/>
      <c r="E760" s="103">
        <v>7.0420999999999996</v>
      </c>
      <c r="F760" s="69"/>
      <c r="G760" s="70"/>
      <c r="H760" s="71"/>
      <c r="I760" s="66"/>
      <c r="J760" s="72"/>
      <c r="K760" s="66"/>
      <c r="M760" s="67" t="s">
        <v>2724</v>
      </c>
      <c r="O760" s="53"/>
      <c r="Z760" s="53"/>
      <c r="AA760" s="53"/>
      <c r="AB760" s="53"/>
      <c r="AC760" s="53"/>
      <c r="AD760" s="53"/>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53"/>
      <c r="BA760" s="53"/>
      <c r="BB760" s="53"/>
      <c r="BC760" s="53"/>
      <c r="BD760" s="73" t="str">
        <f t="shared" si="27"/>
        <v>510:(7,7+3,6+5,8+0,6+2,7)*2,63*0,6282</v>
      </c>
      <c r="BE760" s="53"/>
      <c r="BF760" s="53"/>
      <c r="BG760" s="53"/>
      <c r="BH760" s="53"/>
      <c r="BI760" s="53"/>
    </row>
    <row r="761" spans="1:61" x14ac:dyDescent="0.2">
      <c r="A761" s="64"/>
      <c r="B761" s="65"/>
      <c r="C761" s="329" t="s">
        <v>2742</v>
      </c>
      <c r="D761" s="330"/>
      <c r="E761" s="103">
        <v>35.967700000000001</v>
      </c>
      <c r="F761" s="69"/>
      <c r="G761" s="70"/>
      <c r="H761" s="71"/>
      <c r="I761" s="66"/>
      <c r="J761" s="72"/>
      <c r="K761" s="66"/>
      <c r="M761" s="67" t="s">
        <v>2742</v>
      </c>
      <c r="O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73" t="str">
        <f t="shared" si="27"/>
        <v>510 obklad kuchuňská linka :(2,4+0,685+0,52+2)*2*0,6282</v>
      </c>
      <c r="BE761" s="53"/>
      <c r="BF761" s="53"/>
      <c r="BG761" s="53"/>
      <c r="BH761" s="53"/>
      <c r="BI761" s="53"/>
    </row>
    <row r="762" spans="1:61" x14ac:dyDescent="0.2">
      <c r="A762" s="64"/>
      <c r="B762" s="65"/>
      <c r="C762" s="329" t="s">
        <v>2725</v>
      </c>
      <c r="D762" s="330"/>
      <c r="E762" s="103">
        <v>3.2452999999999999</v>
      </c>
      <c r="F762" s="69"/>
      <c r="G762" s="70"/>
      <c r="H762" s="71"/>
      <c r="I762" s="66"/>
      <c r="J762" s="72"/>
      <c r="K762" s="66"/>
      <c r="M762" s="67" t="s">
        <v>2725</v>
      </c>
      <c r="O762" s="53"/>
      <c r="Z762" s="53"/>
      <c r="AA762" s="53"/>
      <c r="AB762" s="53"/>
      <c r="AC762" s="53"/>
      <c r="AD762" s="53"/>
      <c r="AE762" s="53"/>
      <c r="AF762" s="53"/>
      <c r="AG762" s="53"/>
      <c r="AH762" s="53"/>
      <c r="AI762" s="53"/>
      <c r="AJ762" s="53"/>
      <c r="AK762" s="53"/>
      <c r="AL762" s="53"/>
      <c r="AM762" s="53"/>
      <c r="AN762" s="53"/>
      <c r="AO762" s="53"/>
      <c r="AP762" s="53"/>
      <c r="AQ762" s="53"/>
      <c r="AR762" s="53"/>
      <c r="AS762" s="53"/>
      <c r="AT762" s="53"/>
      <c r="AU762" s="53"/>
      <c r="AV762" s="53"/>
      <c r="AW762" s="53"/>
      <c r="AX762" s="53"/>
      <c r="AY762" s="53"/>
      <c r="AZ762" s="53"/>
      <c r="BA762" s="53"/>
      <c r="BB762" s="53"/>
      <c r="BC762" s="53"/>
      <c r="BD762" s="73" t="str">
        <f t="shared" si="27"/>
        <v>511:(5,76+5,76+3,1+3,1+1,975+1,975+0,1)*2,63*0,6282</v>
      </c>
      <c r="BE762" s="53"/>
      <c r="BF762" s="53"/>
      <c r="BG762" s="53"/>
      <c r="BH762" s="53"/>
      <c r="BI762" s="53"/>
    </row>
    <row r="763" spans="1:61" x14ac:dyDescent="0.2">
      <c r="A763" s="64"/>
      <c r="B763" s="65"/>
      <c r="C763" s="329" t="s">
        <v>2743</v>
      </c>
      <c r="D763" s="330"/>
      <c r="E763" s="103">
        <v>15.1999</v>
      </c>
      <c r="F763" s="69"/>
      <c r="G763" s="70"/>
      <c r="H763" s="71"/>
      <c r="I763" s="66"/>
      <c r="J763" s="72"/>
      <c r="K763" s="66"/>
      <c r="M763" s="67" t="s">
        <v>2743</v>
      </c>
      <c r="O763" s="53"/>
      <c r="Z763" s="53"/>
      <c r="AA763" s="53"/>
      <c r="AB763" s="53"/>
      <c r="AC763" s="53"/>
      <c r="AD763" s="53"/>
      <c r="AE763" s="53"/>
      <c r="AF763" s="53"/>
      <c r="AG763" s="53"/>
      <c r="AH763" s="53"/>
      <c r="AI763" s="53"/>
      <c r="AJ763" s="53"/>
      <c r="AK763" s="53"/>
      <c r="AL763" s="53"/>
      <c r="AM763" s="53"/>
      <c r="AN763" s="53"/>
      <c r="AO763" s="53"/>
      <c r="AP763" s="53"/>
      <c r="AQ763" s="53"/>
      <c r="AR763" s="53"/>
      <c r="AS763" s="53"/>
      <c r="AT763" s="53"/>
      <c r="AU763" s="53"/>
      <c r="AV763" s="53"/>
      <c r="AW763" s="53"/>
      <c r="AX763" s="53"/>
      <c r="AY763" s="53"/>
      <c r="AZ763" s="53"/>
      <c r="BA763" s="53"/>
      <c r="BB763" s="53"/>
      <c r="BC763" s="53"/>
      <c r="BD763" s="73" t="str">
        <f t="shared" si="27"/>
        <v>512 (koupelna):(2+2+2,1+2,1)*0,63*0,6282</v>
      </c>
      <c r="BE763" s="53"/>
      <c r="BF763" s="53"/>
      <c r="BG763" s="53"/>
      <c r="BH763" s="53"/>
      <c r="BI763" s="53"/>
    </row>
    <row r="764" spans="1:61" x14ac:dyDescent="0.2">
      <c r="A764" s="64"/>
      <c r="B764" s="65"/>
      <c r="C764" s="329" t="s">
        <v>2726</v>
      </c>
      <c r="D764" s="330"/>
      <c r="E764" s="103">
        <v>3.2452999999999999</v>
      </c>
      <c r="F764" s="69"/>
      <c r="G764" s="70"/>
      <c r="H764" s="71"/>
      <c r="I764" s="66"/>
      <c r="J764" s="72"/>
      <c r="K764" s="66"/>
      <c r="M764" s="67" t="s">
        <v>2726</v>
      </c>
      <c r="O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73" t="str">
        <f t="shared" si="27"/>
        <v>514:(2,5+2,5+2,1+2,1)*2,63*0,6282</v>
      </c>
      <c r="BE764" s="53"/>
      <c r="BF764" s="53"/>
      <c r="BG764" s="53"/>
      <c r="BH764" s="53"/>
      <c r="BI764" s="53"/>
    </row>
    <row r="765" spans="1:61" x14ac:dyDescent="0.2">
      <c r="A765" s="64"/>
      <c r="B765" s="65"/>
      <c r="C765" s="329" t="s">
        <v>2744</v>
      </c>
      <c r="D765" s="330"/>
      <c r="E765" s="103">
        <v>33.7042</v>
      </c>
      <c r="F765" s="69"/>
      <c r="G765" s="70"/>
      <c r="H765" s="71"/>
      <c r="I765" s="66"/>
      <c r="J765" s="72"/>
      <c r="K765" s="66"/>
      <c r="M765" s="67" t="s">
        <v>2744</v>
      </c>
      <c r="O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73" t="str">
        <f t="shared" si="27"/>
        <v>515 (koupelna):(2,1+2,1+2+2)*0,63*0,6282</v>
      </c>
      <c r="BE765" s="53"/>
      <c r="BF765" s="53"/>
      <c r="BG765" s="53"/>
      <c r="BH765" s="53"/>
      <c r="BI765" s="53"/>
    </row>
    <row r="766" spans="1:61" x14ac:dyDescent="0.2">
      <c r="A766" s="64"/>
      <c r="B766" s="65"/>
      <c r="C766" s="329" t="s">
        <v>2727</v>
      </c>
      <c r="D766" s="330"/>
      <c r="E766" s="103">
        <v>7.0420999999999996</v>
      </c>
      <c r="F766" s="69"/>
      <c r="G766" s="70"/>
      <c r="H766" s="71"/>
      <c r="I766" s="66"/>
      <c r="J766" s="72"/>
      <c r="K766" s="66"/>
      <c r="M766" s="67" t="s">
        <v>2727</v>
      </c>
      <c r="O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73" t="str">
        <f t="shared" si="27"/>
        <v>516:(7,7+3,6+5,8+0,6+2,7)*2,63*0,6282</v>
      </c>
      <c r="BE766" s="53"/>
      <c r="BF766" s="53"/>
      <c r="BG766" s="53"/>
      <c r="BH766" s="53"/>
      <c r="BI766" s="53"/>
    </row>
    <row r="767" spans="1:61" x14ac:dyDescent="0.2">
      <c r="A767" s="64"/>
      <c r="B767" s="65"/>
      <c r="C767" s="329" t="s">
        <v>2745</v>
      </c>
      <c r="D767" s="330"/>
      <c r="E767" s="103">
        <v>37.619799999999998</v>
      </c>
      <c r="F767" s="69"/>
      <c r="G767" s="70"/>
      <c r="H767" s="71"/>
      <c r="I767" s="66"/>
      <c r="J767" s="72"/>
      <c r="K767" s="66"/>
      <c r="M767" s="67" t="s">
        <v>2745</v>
      </c>
      <c r="O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73" t="str">
        <f t="shared" si="27"/>
        <v>516 obklad kuchuňská linka :(2,4+0,685+0,52+2)*2*0,6282</v>
      </c>
      <c r="BE767" s="53"/>
      <c r="BF767" s="53"/>
      <c r="BG767" s="53"/>
      <c r="BH767" s="53"/>
      <c r="BI767" s="53"/>
    </row>
    <row r="768" spans="1:61" x14ac:dyDescent="0.2">
      <c r="A768" s="64"/>
      <c r="B768" s="65"/>
      <c r="C768" s="329" t="s">
        <v>2746</v>
      </c>
      <c r="D768" s="330"/>
      <c r="E768" s="103">
        <v>12.1104</v>
      </c>
      <c r="F768" s="69"/>
      <c r="G768" s="70"/>
      <c r="H768" s="71"/>
      <c r="I768" s="66"/>
      <c r="J768" s="72"/>
      <c r="K768" s="66"/>
      <c r="M768" s="67" t="s">
        <v>2746</v>
      </c>
      <c r="O768" s="53"/>
      <c r="Z768" s="53"/>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73" t="str">
        <f t="shared" si="27"/>
        <v>517:(3,35+3,35+5,76+5,76+2,225+2,225+0,1)*2,63*0,6282</v>
      </c>
      <c r="BE768" s="53"/>
      <c r="BF768" s="53"/>
      <c r="BG768" s="53"/>
      <c r="BH768" s="53"/>
      <c r="BI768" s="53"/>
    </row>
    <row r="769" spans="1:104" x14ac:dyDescent="0.2">
      <c r="A769" s="64"/>
      <c r="B769" s="65"/>
      <c r="C769" s="329" t="s">
        <v>2728</v>
      </c>
      <c r="D769" s="330"/>
      <c r="E769" s="103">
        <v>3.1185999999999998</v>
      </c>
      <c r="F769" s="69"/>
      <c r="G769" s="70"/>
      <c r="H769" s="71"/>
      <c r="I769" s="66"/>
      <c r="J769" s="72"/>
      <c r="K769" s="66"/>
      <c r="M769" s="67" t="s">
        <v>2728</v>
      </c>
      <c r="O769" s="53"/>
      <c r="Z769" s="53"/>
      <c r="AA769" s="53"/>
      <c r="AB769" s="53"/>
      <c r="AC769" s="53"/>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73" t="str">
        <f t="shared" si="27"/>
        <v>519:(1,985+1,985+1,68+1,68)*2,63*0,6282</v>
      </c>
      <c r="BE769" s="53"/>
      <c r="BF769" s="53"/>
      <c r="BG769" s="53"/>
      <c r="BH769" s="53"/>
      <c r="BI769" s="53"/>
    </row>
    <row r="770" spans="1:104" x14ac:dyDescent="0.2">
      <c r="A770" s="64"/>
      <c r="B770" s="65"/>
      <c r="C770" s="329" t="s">
        <v>2747</v>
      </c>
      <c r="D770" s="330"/>
      <c r="E770" s="103">
        <v>26.657699999999998</v>
      </c>
      <c r="F770" s="69"/>
      <c r="G770" s="70"/>
      <c r="H770" s="71"/>
      <c r="I770" s="66"/>
      <c r="J770" s="72"/>
      <c r="K770" s="66"/>
      <c r="M770" s="67" t="s">
        <v>2747</v>
      </c>
      <c r="O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73" t="str">
        <f t="shared" si="27"/>
        <v>520 (koupelna):(1,955+1,955+1,985+1,985)*0,63*0,6282</v>
      </c>
      <c r="BE770" s="53"/>
      <c r="BF770" s="53"/>
      <c r="BG770" s="53"/>
      <c r="BH770" s="53"/>
      <c r="BI770" s="53"/>
    </row>
    <row r="771" spans="1:104" x14ac:dyDescent="0.2">
      <c r="A771" s="64"/>
      <c r="B771" s="65"/>
      <c r="C771" s="329" t="s">
        <v>2729</v>
      </c>
      <c r="D771" s="330"/>
      <c r="E771" s="103">
        <v>5.4024999999999999</v>
      </c>
      <c r="F771" s="69"/>
      <c r="G771" s="70"/>
      <c r="H771" s="71"/>
      <c r="I771" s="66"/>
      <c r="J771" s="72"/>
      <c r="K771" s="66"/>
      <c r="M771" s="67" t="s">
        <v>2729</v>
      </c>
      <c r="O771" s="53"/>
      <c r="Z771" s="53"/>
      <c r="AA771" s="53"/>
      <c r="AB771" s="53"/>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53"/>
      <c r="BC771" s="53"/>
      <c r="BD771" s="73" t="str">
        <f t="shared" si="27"/>
        <v>521:(6,385+3,75+4,3+1,7)*2,63*0,6282</v>
      </c>
      <c r="BE771" s="53"/>
      <c r="BF771" s="53"/>
      <c r="BG771" s="53"/>
      <c r="BH771" s="53"/>
      <c r="BI771" s="53"/>
    </row>
    <row r="772" spans="1:104" x14ac:dyDescent="0.2">
      <c r="A772" s="64"/>
      <c r="B772" s="65"/>
      <c r="C772" s="329" t="s">
        <v>2748</v>
      </c>
      <c r="D772" s="330"/>
      <c r="E772" s="103">
        <v>27.111999999999998</v>
      </c>
      <c r="F772" s="69"/>
      <c r="G772" s="70"/>
      <c r="H772" s="71"/>
      <c r="I772" s="66"/>
      <c r="J772" s="72"/>
      <c r="K772" s="66"/>
      <c r="M772" s="67" t="s">
        <v>2748</v>
      </c>
      <c r="O772" s="53"/>
      <c r="Z772" s="53"/>
      <c r="AA772" s="53"/>
      <c r="AB772" s="53"/>
      <c r="AC772" s="53"/>
      <c r="AD772" s="53"/>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53"/>
      <c r="BA772" s="53"/>
      <c r="BB772" s="53"/>
      <c r="BC772" s="53"/>
      <c r="BD772" s="73" t="str">
        <f t="shared" si="27"/>
        <v>521 obklad kuchuňská linka :(2,2+2,1)*2*0,6282</v>
      </c>
      <c r="BE772" s="53"/>
      <c r="BF772" s="53"/>
      <c r="BG772" s="53"/>
      <c r="BH772" s="53"/>
      <c r="BI772" s="53"/>
    </row>
    <row r="773" spans="1:104" x14ac:dyDescent="0.2">
      <c r="A773" s="64"/>
      <c r="B773" s="65"/>
      <c r="C773" s="329" t="s">
        <v>2749</v>
      </c>
      <c r="D773" s="330"/>
      <c r="E773" s="103">
        <v>22.039899999999999</v>
      </c>
      <c r="F773" s="69"/>
      <c r="G773" s="70"/>
      <c r="H773" s="71"/>
      <c r="I773" s="66"/>
      <c r="J773" s="72"/>
      <c r="K773" s="66"/>
      <c r="M773" s="67" t="s">
        <v>2749</v>
      </c>
      <c r="O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73" t="str">
        <f t="shared" si="27"/>
        <v>522:(2,97+2,97+5,235+5,235)*2,63*0,6282</v>
      </c>
      <c r="BE773" s="53"/>
      <c r="BF773" s="53"/>
      <c r="BG773" s="53"/>
      <c r="BH773" s="53"/>
      <c r="BI773" s="53"/>
    </row>
    <row r="774" spans="1:104" x14ac:dyDescent="0.2">
      <c r="A774" s="64"/>
      <c r="B774" s="65"/>
      <c r="C774" s="329" t="s">
        <v>2730</v>
      </c>
      <c r="D774" s="330"/>
      <c r="E774" s="103">
        <v>3.5263</v>
      </c>
      <c r="F774" s="69"/>
      <c r="G774" s="70"/>
      <c r="H774" s="71"/>
      <c r="I774" s="66"/>
      <c r="J774" s="72"/>
      <c r="K774" s="66"/>
      <c r="M774" s="67" t="s">
        <v>2730</v>
      </c>
      <c r="O774" s="53"/>
      <c r="Z774" s="53"/>
      <c r="AA774" s="53"/>
      <c r="AB774" s="53"/>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53"/>
      <c r="BC774" s="53"/>
      <c r="BD774" s="73" t="str">
        <f t="shared" si="27"/>
        <v>524:(1,4+0,6+1,3+1,3+1,215+2,3+1,2+4,025)*2,63*0,6282</v>
      </c>
      <c r="BE774" s="53"/>
      <c r="BF774" s="53"/>
      <c r="BG774" s="53"/>
      <c r="BH774" s="53"/>
      <c r="BI774" s="53"/>
    </row>
    <row r="775" spans="1:104" x14ac:dyDescent="0.2">
      <c r="A775" s="64"/>
      <c r="B775" s="65"/>
      <c r="C775" s="329" t="s">
        <v>2731</v>
      </c>
      <c r="D775" s="330"/>
      <c r="E775" s="103">
        <v>4.0334000000000003</v>
      </c>
      <c r="F775" s="69"/>
      <c r="G775" s="70"/>
      <c r="H775" s="71"/>
      <c r="I775" s="66"/>
      <c r="J775" s="72"/>
      <c r="K775" s="66"/>
      <c r="M775" s="67" t="s">
        <v>2731</v>
      </c>
      <c r="O775" s="53"/>
      <c r="Z775" s="53"/>
      <c r="AA775" s="53"/>
      <c r="AB775" s="53"/>
      <c r="AC775" s="53"/>
      <c r="AD775" s="53"/>
      <c r="AE775" s="53"/>
      <c r="AF775" s="53"/>
      <c r="AG775" s="53"/>
      <c r="AH775" s="53"/>
      <c r="AI775" s="53"/>
      <c r="AJ775" s="53"/>
      <c r="AK775" s="53"/>
      <c r="AL775" s="53"/>
      <c r="AM775" s="53"/>
      <c r="AN775" s="53"/>
      <c r="AO775" s="53"/>
      <c r="AP775" s="53"/>
      <c r="AQ775" s="53"/>
      <c r="AR775" s="53"/>
      <c r="AS775" s="53"/>
      <c r="AT775" s="53"/>
      <c r="AU775" s="53"/>
      <c r="AV775" s="53"/>
      <c r="AW775" s="53"/>
      <c r="AX775" s="53"/>
      <c r="AY775" s="53"/>
      <c r="AZ775" s="53"/>
      <c r="BA775" s="53"/>
      <c r="BB775" s="53"/>
      <c r="BC775" s="53"/>
      <c r="BD775" s="73" t="str">
        <f t="shared" si="27"/>
        <v>525 (koupelna):(2,76+2,76+1,695+1,695)*0,63*0,6282</v>
      </c>
      <c r="BE775" s="53"/>
      <c r="BF775" s="53"/>
      <c r="BG775" s="53"/>
      <c r="BH775" s="53"/>
      <c r="BI775" s="53"/>
    </row>
    <row r="776" spans="1:104" x14ac:dyDescent="0.2">
      <c r="A776" s="64"/>
      <c r="B776" s="65"/>
      <c r="C776" s="329" t="s">
        <v>2750</v>
      </c>
      <c r="D776" s="330"/>
      <c r="E776" s="103">
        <v>24.7164</v>
      </c>
      <c r="F776" s="69"/>
      <c r="G776" s="70"/>
      <c r="H776" s="71"/>
      <c r="I776" s="66"/>
      <c r="J776" s="72"/>
      <c r="K776" s="66"/>
      <c r="M776" s="67" t="s">
        <v>2750</v>
      </c>
      <c r="O776" s="53"/>
      <c r="Z776" s="53"/>
      <c r="AA776" s="53"/>
      <c r="AB776" s="53"/>
      <c r="AC776" s="53"/>
      <c r="AD776" s="53"/>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53"/>
      <c r="BA776" s="53"/>
      <c r="BB776" s="53"/>
      <c r="BC776" s="53"/>
      <c r="BD776" s="73" t="str">
        <f t="shared" si="27"/>
        <v>526 (WC):(1,41+1,41+1,2+1,2)*1,23*0,6282</v>
      </c>
      <c r="BE776" s="53"/>
      <c r="BF776" s="53"/>
      <c r="BG776" s="53"/>
      <c r="BH776" s="53"/>
      <c r="BI776" s="53"/>
    </row>
    <row r="777" spans="1:104" x14ac:dyDescent="0.2">
      <c r="A777" s="64"/>
      <c r="B777" s="65"/>
      <c r="C777" s="329" t="s">
        <v>2751</v>
      </c>
      <c r="D777" s="330"/>
      <c r="E777" s="103">
        <v>21.0321</v>
      </c>
      <c r="F777" s="69"/>
      <c r="G777" s="70"/>
      <c r="H777" s="71"/>
      <c r="I777" s="66"/>
      <c r="J777" s="72"/>
      <c r="K777" s="66"/>
      <c r="M777" s="67" t="s">
        <v>2751</v>
      </c>
      <c r="O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73" t="str">
        <f t="shared" si="27"/>
        <v>527:(3,735+3,735+3,745+3,745)*2,63*0,6282</v>
      </c>
      <c r="BE777" s="53"/>
      <c r="BF777" s="53"/>
      <c r="BG777" s="53"/>
      <c r="BH777" s="53"/>
      <c r="BI777" s="53"/>
    </row>
    <row r="778" spans="1:104" ht="22.5" x14ac:dyDescent="0.2">
      <c r="A778" s="64"/>
      <c r="B778" s="65"/>
      <c r="C778" s="329" t="s">
        <v>2752</v>
      </c>
      <c r="D778" s="330"/>
      <c r="E778" s="103">
        <v>38.470700000000001</v>
      </c>
      <c r="F778" s="69"/>
      <c r="G778" s="70"/>
      <c r="H778" s="71"/>
      <c r="I778" s="66"/>
      <c r="J778" s="72"/>
      <c r="K778" s="66"/>
      <c r="M778" s="67" t="s">
        <v>2752</v>
      </c>
      <c r="O778" s="53"/>
      <c r="Z778" s="53"/>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c r="BB778" s="53"/>
      <c r="BC778" s="53"/>
      <c r="BD778" s="73" t="str">
        <f t="shared" si="27"/>
        <v>528:(3,735+3,735+2,63+2,63)*2,63*0,6282</v>
      </c>
      <c r="BE778" s="53"/>
      <c r="BF778" s="53"/>
      <c r="BG778" s="53"/>
      <c r="BH778" s="53"/>
      <c r="BI778" s="53"/>
    </row>
    <row r="779" spans="1:104" ht="25.5" x14ac:dyDescent="0.2">
      <c r="A779" s="64"/>
      <c r="B779" s="65"/>
      <c r="C779" s="329" t="s">
        <v>2732</v>
      </c>
      <c r="D779" s="330"/>
      <c r="E779" s="103">
        <v>5.1512000000000002</v>
      </c>
      <c r="F779" s="69"/>
      <c r="G779" s="70"/>
      <c r="H779" s="71"/>
      <c r="I779" s="66"/>
      <c r="J779" s="72"/>
      <c r="K779" s="66"/>
      <c r="M779" s="67" t="s">
        <v>2732</v>
      </c>
      <c r="O779" s="53"/>
      <c r="Z779" s="53"/>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53"/>
      <c r="BC779" s="53"/>
      <c r="BD779" s="73" t="str">
        <f t="shared" si="27"/>
        <v>529:(5,5+5,235+4,8+1,8+2,3+2,05+0,4+0,4+0,3+0,3+0,1+0,1)*2,63*0,6282</v>
      </c>
      <c r="BE779" s="53"/>
      <c r="BF779" s="53"/>
      <c r="BG779" s="53"/>
      <c r="BH779" s="53"/>
      <c r="BI779" s="53"/>
    </row>
    <row r="780" spans="1:104" x14ac:dyDescent="0.2">
      <c r="A780" s="64"/>
      <c r="B780" s="65"/>
      <c r="C780" s="329" t="s">
        <v>844</v>
      </c>
      <c r="D780" s="330"/>
      <c r="E780" s="103">
        <v>0</v>
      </c>
      <c r="F780" s="69"/>
      <c r="G780" s="70"/>
      <c r="H780" s="71"/>
      <c r="I780" s="66"/>
      <c r="J780" s="72"/>
      <c r="K780" s="66"/>
      <c r="M780" s="67"/>
      <c r="O780" s="53"/>
      <c r="Z780" s="53"/>
      <c r="AA780" s="53"/>
      <c r="AB780" s="53"/>
      <c r="AC780" s="53"/>
      <c r="AD780" s="53"/>
      <c r="AE780" s="53"/>
      <c r="AF780" s="53"/>
      <c r="AG780" s="53"/>
      <c r="AH780" s="53"/>
      <c r="AI780" s="53"/>
      <c r="AJ780" s="53"/>
      <c r="AK780" s="53"/>
      <c r="AL780" s="53"/>
      <c r="AM780" s="53"/>
      <c r="AN780" s="53"/>
      <c r="AO780" s="53"/>
      <c r="AP780" s="53"/>
      <c r="AQ780" s="53"/>
      <c r="AR780" s="53"/>
      <c r="AS780" s="53"/>
      <c r="AT780" s="53"/>
      <c r="AU780" s="53"/>
      <c r="AV780" s="53"/>
      <c r="AW780" s="53"/>
      <c r="AX780" s="53"/>
      <c r="AY780" s="53"/>
      <c r="AZ780" s="53"/>
      <c r="BA780" s="53"/>
      <c r="BB780" s="53"/>
      <c r="BC780" s="53"/>
      <c r="BD780" s="73" t="str">
        <f t="shared" si="27"/>
        <v>529 obklad kuchuňská linka :(3,5+0,6)*2*0,6282</v>
      </c>
      <c r="BE780" s="53"/>
      <c r="BF780" s="53"/>
      <c r="BG780" s="53"/>
      <c r="BH780" s="53"/>
      <c r="BI780" s="53"/>
    </row>
    <row r="781" spans="1:104" x14ac:dyDescent="0.2">
      <c r="A781" s="64"/>
      <c r="B781" s="65"/>
      <c r="C781" s="329" t="s">
        <v>2786</v>
      </c>
      <c r="D781" s="330"/>
      <c r="E781" s="103">
        <v>43.973999999999997</v>
      </c>
      <c r="F781" s="69"/>
      <c r="G781" s="70"/>
      <c r="H781" s="71"/>
      <c r="I781" s="66"/>
      <c r="J781" s="72"/>
      <c r="K781" s="66"/>
      <c r="M781" s="67" t="s">
        <v>2786</v>
      </c>
      <c r="O781" s="53"/>
      <c r="Z781" s="53"/>
      <c r="AA781" s="53"/>
      <c r="AB781" s="53"/>
      <c r="AC781" s="53"/>
      <c r="AD781" s="53"/>
      <c r="AE781" s="53"/>
      <c r="AF781" s="53"/>
      <c r="AG781" s="53"/>
      <c r="AH781" s="53"/>
      <c r="AI781" s="53"/>
      <c r="AJ781" s="53"/>
      <c r="AK781" s="53"/>
      <c r="AL781" s="53"/>
      <c r="AM781" s="53"/>
      <c r="AN781" s="53"/>
      <c r="AO781" s="53"/>
      <c r="AP781" s="53"/>
      <c r="AQ781" s="53"/>
      <c r="AR781" s="53"/>
      <c r="AS781" s="53"/>
      <c r="AT781" s="53"/>
      <c r="AU781" s="53"/>
      <c r="AV781" s="53"/>
      <c r="AW781" s="53"/>
      <c r="AX781" s="53"/>
      <c r="AY781" s="53"/>
      <c r="AZ781" s="53"/>
      <c r="BA781" s="53"/>
      <c r="BB781" s="53"/>
      <c r="BC781" s="53"/>
      <c r="BD781" s="73" t="str">
        <f t="shared" si="27"/>
        <v/>
      </c>
      <c r="BE781" s="53"/>
      <c r="BF781" s="53"/>
      <c r="BG781" s="53"/>
      <c r="BH781" s="53"/>
      <c r="BI781" s="53"/>
    </row>
    <row r="782" spans="1:104" ht="22.5" x14ac:dyDescent="0.2">
      <c r="A782" s="54">
        <v>104</v>
      </c>
      <c r="B782" s="55" t="s">
        <v>1194</v>
      </c>
      <c r="C782" s="56" t="s">
        <v>1195</v>
      </c>
      <c r="D782" s="57" t="s">
        <v>41</v>
      </c>
      <c r="E782" s="100">
        <v>191.69370000000001</v>
      </c>
      <c r="F782" s="59">
        <v>0</v>
      </c>
      <c r="G782" s="60">
        <f>E782*F782</f>
        <v>0</v>
      </c>
      <c r="H782" s="61">
        <v>7.2999999999999996E-4</v>
      </c>
      <c r="I782" s="62">
        <f>E782*H782</f>
        <v>0.13993640099999999</v>
      </c>
      <c r="J782" s="61"/>
      <c r="K782" s="62">
        <f>E782*J782</f>
        <v>0</v>
      </c>
      <c r="O782" s="53"/>
      <c r="Z782" s="53"/>
      <c r="AA782" s="53">
        <v>12</v>
      </c>
      <c r="AB782" s="53">
        <v>0</v>
      </c>
      <c r="AC782" s="53">
        <v>12</v>
      </c>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63">
        <f>G782</f>
        <v>0</v>
      </c>
      <c r="BA782" s="53"/>
      <c r="BB782" s="53"/>
      <c r="BC782" s="53"/>
      <c r="BD782" s="53"/>
      <c r="BE782" s="53"/>
      <c r="BF782" s="53"/>
      <c r="BG782" s="53"/>
      <c r="BH782" s="53"/>
      <c r="BI782" s="53"/>
      <c r="CA782" s="53">
        <v>12</v>
      </c>
      <c r="CB782" s="53">
        <v>0</v>
      </c>
      <c r="CZ782" s="16">
        <v>2</v>
      </c>
    </row>
    <row r="783" spans="1:104" x14ac:dyDescent="0.2">
      <c r="A783" s="64"/>
      <c r="B783" s="65"/>
      <c r="C783" s="329" t="s">
        <v>2672</v>
      </c>
      <c r="D783" s="330"/>
      <c r="E783" s="103">
        <v>2.3872</v>
      </c>
      <c r="F783" s="69"/>
      <c r="G783" s="70"/>
      <c r="H783" s="71"/>
      <c r="I783" s="66"/>
      <c r="J783" s="72"/>
      <c r="K783" s="66"/>
      <c r="M783" s="67" t="s">
        <v>2672</v>
      </c>
      <c r="O783" s="53"/>
      <c r="Z783" s="53"/>
      <c r="AA783" s="53"/>
      <c r="AB783" s="53"/>
      <c r="AC783" s="53"/>
      <c r="AD783" s="53"/>
      <c r="AE783" s="53"/>
      <c r="AF783" s="53"/>
      <c r="AG783" s="53"/>
      <c r="AH783" s="53"/>
      <c r="AI783" s="53"/>
      <c r="AJ783" s="53"/>
      <c r="AK783" s="53"/>
      <c r="AL783" s="53"/>
      <c r="AM783" s="53"/>
      <c r="AN783" s="53"/>
      <c r="AO783" s="53"/>
      <c r="AP783" s="53"/>
      <c r="AQ783" s="53"/>
      <c r="AR783" s="53"/>
      <c r="AS783" s="53"/>
      <c r="AT783" s="53"/>
      <c r="AU783" s="53"/>
      <c r="AV783" s="53"/>
      <c r="AW783" s="53"/>
      <c r="AX783" s="53"/>
      <c r="AY783" s="53"/>
      <c r="AZ783" s="53"/>
      <c r="BA783" s="53"/>
      <c r="BB783" s="53"/>
      <c r="BC783" s="53"/>
      <c r="BD783" s="73" t="str">
        <f t="shared" ref="BD783:BD810" si="28">C782</f>
        <v>Malba sádrokartonových konstrukcí se strukturou štuku</v>
      </c>
      <c r="BE783" s="53"/>
      <c r="BF783" s="53"/>
      <c r="BG783" s="53"/>
      <c r="BH783" s="53"/>
      <c r="BI783" s="53"/>
    </row>
    <row r="784" spans="1:104" x14ac:dyDescent="0.2">
      <c r="A784" s="64"/>
      <c r="B784" s="65"/>
      <c r="C784" s="329" t="s">
        <v>2673</v>
      </c>
      <c r="D784" s="330"/>
      <c r="E784" s="103">
        <v>7.7268999999999997</v>
      </c>
      <c r="F784" s="69"/>
      <c r="G784" s="70"/>
      <c r="H784" s="71"/>
      <c r="I784" s="66"/>
      <c r="J784" s="72"/>
      <c r="K784" s="66"/>
      <c r="M784" s="67" t="s">
        <v>2673</v>
      </c>
      <c r="O784" s="53"/>
      <c r="Z784" s="53"/>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53"/>
      <c r="AW784" s="53"/>
      <c r="AX784" s="53"/>
      <c r="AY784" s="53"/>
      <c r="AZ784" s="53"/>
      <c r="BA784" s="53"/>
      <c r="BB784" s="53"/>
      <c r="BC784" s="53"/>
      <c r="BD784" s="73" t="str">
        <f t="shared" si="28"/>
        <v>504:3,8*0,6282</v>
      </c>
      <c r="BE784" s="53"/>
      <c r="BF784" s="53"/>
      <c r="BG784" s="53"/>
      <c r="BH784" s="53"/>
      <c r="BI784" s="53"/>
    </row>
    <row r="785" spans="1:61" x14ac:dyDescent="0.2">
      <c r="A785" s="64"/>
      <c r="B785" s="65"/>
      <c r="C785" s="329" t="s">
        <v>2674</v>
      </c>
      <c r="D785" s="330"/>
      <c r="E785" s="103">
        <v>2.8896999999999999</v>
      </c>
      <c r="F785" s="69"/>
      <c r="G785" s="70"/>
      <c r="H785" s="71"/>
      <c r="I785" s="66"/>
      <c r="J785" s="72"/>
      <c r="K785" s="66"/>
      <c r="M785" s="67" t="s">
        <v>2674</v>
      </c>
      <c r="O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53"/>
      <c r="BC785" s="53"/>
      <c r="BD785" s="73" t="str">
        <f t="shared" si="28"/>
        <v>505:12,3*0,6282</v>
      </c>
      <c r="BE785" s="53"/>
      <c r="BF785" s="53"/>
      <c r="BG785" s="53"/>
      <c r="BH785" s="53"/>
      <c r="BI785" s="53"/>
    </row>
    <row r="786" spans="1:61" x14ac:dyDescent="0.2">
      <c r="A786" s="64"/>
      <c r="B786" s="65"/>
      <c r="C786" s="329" t="s">
        <v>2675</v>
      </c>
      <c r="D786" s="330"/>
      <c r="E786" s="103">
        <v>17.589600000000001</v>
      </c>
      <c r="F786" s="69"/>
      <c r="G786" s="70"/>
      <c r="H786" s="71"/>
      <c r="I786" s="66"/>
      <c r="J786" s="72"/>
      <c r="K786" s="66"/>
      <c r="M786" s="67" t="s">
        <v>2675</v>
      </c>
      <c r="O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73" t="str">
        <f t="shared" si="28"/>
        <v>506:4,6*0,6282</v>
      </c>
      <c r="BE786" s="53"/>
      <c r="BF786" s="53"/>
      <c r="BG786" s="53"/>
      <c r="BH786" s="53"/>
      <c r="BI786" s="53"/>
    </row>
    <row r="787" spans="1:61" x14ac:dyDescent="0.2">
      <c r="A787" s="64"/>
      <c r="B787" s="65"/>
      <c r="C787" s="329" t="s">
        <v>2676</v>
      </c>
      <c r="D787" s="330"/>
      <c r="E787" s="103">
        <v>3.141</v>
      </c>
      <c r="F787" s="69"/>
      <c r="G787" s="70"/>
      <c r="H787" s="71"/>
      <c r="I787" s="66"/>
      <c r="J787" s="72"/>
      <c r="K787" s="66"/>
      <c r="M787" s="67" t="s">
        <v>2676</v>
      </c>
      <c r="O787" s="53"/>
      <c r="Z787" s="53"/>
      <c r="AA787" s="53"/>
      <c r="AB787" s="53"/>
      <c r="AC787" s="53"/>
      <c r="AD787" s="53"/>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53"/>
      <c r="BA787" s="53"/>
      <c r="BB787" s="53"/>
      <c r="BC787" s="53"/>
      <c r="BD787" s="73" t="str">
        <f t="shared" si="28"/>
        <v>507:28*0,6282</v>
      </c>
      <c r="BE787" s="53"/>
      <c r="BF787" s="53"/>
      <c r="BG787" s="53"/>
      <c r="BH787" s="53"/>
      <c r="BI787" s="53"/>
    </row>
    <row r="788" spans="1:61" x14ac:dyDescent="0.2">
      <c r="A788" s="64"/>
      <c r="B788" s="65"/>
      <c r="C788" s="329" t="s">
        <v>2677</v>
      </c>
      <c r="D788" s="330"/>
      <c r="E788" s="103">
        <v>17.840900000000001</v>
      </c>
      <c r="F788" s="69"/>
      <c r="G788" s="70"/>
      <c r="H788" s="71"/>
      <c r="I788" s="66"/>
      <c r="J788" s="72"/>
      <c r="K788" s="66"/>
      <c r="M788" s="67" t="s">
        <v>2677</v>
      </c>
      <c r="O788" s="53"/>
      <c r="Z788" s="53"/>
      <c r="AA788" s="53"/>
      <c r="AB788" s="53"/>
      <c r="AC788" s="53"/>
      <c r="AD788" s="53"/>
      <c r="AE788" s="53"/>
      <c r="AF788" s="53"/>
      <c r="AG788" s="53"/>
      <c r="AH788" s="53"/>
      <c r="AI788" s="53"/>
      <c r="AJ788" s="53"/>
      <c r="AK788" s="53"/>
      <c r="AL788" s="53"/>
      <c r="AM788" s="53"/>
      <c r="AN788" s="53"/>
      <c r="AO788" s="53"/>
      <c r="AP788" s="53"/>
      <c r="AQ788" s="53"/>
      <c r="AR788" s="53"/>
      <c r="AS788" s="53"/>
      <c r="AT788" s="53"/>
      <c r="AU788" s="53"/>
      <c r="AV788" s="53"/>
      <c r="AW788" s="53"/>
      <c r="AX788" s="53"/>
      <c r="AY788" s="53"/>
      <c r="AZ788" s="53"/>
      <c r="BA788" s="53"/>
      <c r="BB788" s="53"/>
      <c r="BC788" s="53"/>
      <c r="BD788" s="73" t="str">
        <f t="shared" si="28"/>
        <v>509:5*0,6282</v>
      </c>
      <c r="BE788" s="53"/>
      <c r="BF788" s="53"/>
      <c r="BG788" s="53"/>
      <c r="BH788" s="53"/>
      <c r="BI788" s="53"/>
    </row>
    <row r="789" spans="1:61" x14ac:dyDescent="0.2">
      <c r="A789" s="64"/>
      <c r="B789" s="65"/>
      <c r="C789" s="329" t="s">
        <v>2678</v>
      </c>
      <c r="D789" s="330"/>
      <c r="E789" s="103">
        <v>11.2448</v>
      </c>
      <c r="F789" s="69"/>
      <c r="G789" s="70"/>
      <c r="H789" s="71"/>
      <c r="I789" s="66"/>
      <c r="J789" s="72"/>
      <c r="K789" s="66"/>
      <c r="M789" s="67" t="s">
        <v>2678</v>
      </c>
      <c r="O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73" t="str">
        <f t="shared" si="28"/>
        <v>510:28,4*0,6282</v>
      </c>
      <c r="BE789" s="53"/>
      <c r="BF789" s="53"/>
      <c r="BG789" s="53"/>
      <c r="BH789" s="53"/>
      <c r="BI789" s="53"/>
    </row>
    <row r="790" spans="1:61" x14ac:dyDescent="0.2">
      <c r="A790" s="64"/>
      <c r="B790" s="65"/>
      <c r="C790" s="329" t="s">
        <v>2679</v>
      </c>
      <c r="D790" s="330"/>
      <c r="E790" s="103">
        <v>2.8269000000000002</v>
      </c>
      <c r="F790" s="69"/>
      <c r="G790" s="70"/>
      <c r="H790" s="71"/>
      <c r="I790" s="66"/>
      <c r="J790" s="72"/>
      <c r="K790" s="66"/>
      <c r="M790" s="67" t="s">
        <v>2679</v>
      </c>
      <c r="O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53"/>
      <c r="BC790" s="53"/>
      <c r="BD790" s="73" t="str">
        <f t="shared" si="28"/>
        <v>511:17,9*0,6282</v>
      </c>
      <c r="BE790" s="53"/>
      <c r="BF790" s="53"/>
      <c r="BG790" s="53"/>
      <c r="BH790" s="53"/>
      <c r="BI790" s="53"/>
    </row>
    <row r="791" spans="1:61" x14ac:dyDescent="0.2">
      <c r="A791" s="64"/>
      <c r="B791" s="65"/>
      <c r="C791" s="329" t="s">
        <v>2680</v>
      </c>
      <c r="D791" s="330"/>
      <c r="E791" s="103">
        <v>4.0205000000000002</v>
      </c>
      <c r="F791" s="69"/>
      <c r="G791" s="70"/>
      <c r="H791" s="71"/>
      <c r="I791" s="66"/>
      <c r="J791" s="72"/>
      <c r="K791" s="66"/>
      <c r="M791" s="67" t="s">
        <v>2680</v>
      </c>
      <c r="O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73" t="str">
        <f t="shared" si="28"/>
        <v>512:4,5*0,6282</v>
      </c>
      <c r="BE791" s="53"/>
      <c r="BF791" s="53"/>
      <c r="BG791" s="53"/>
      <c r="BH791" s="53"/>
      <c r="BI791" s="53"/>
    </row>
    <row r="792" spans="1:61" x14ac:dyDescent="0.2">
      <c r="A792" s="64"/>
      <c r="B792" s="65"/>
      <c r="C792" s="329" t="s">
        <v>2681</v>
      </c>
      <c r="D792" s="330"/>
      <c r="E792" s="103">
        <v>3.2665999999999999</v>
      </c>
      <c r="F792" s="69"/>
      <c r="G792" s="70"/>
      <c r="H792" s="71"/>
      <c r="I792" s="66"/>
      <c r="J792" s="72"/>
      <c r="K792" s="66"/>
      <c r="M792" s="67" t="s">
        <v>2681</v>
      </c>
      <c r="O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73" t="str">
        <f t="shared" si="28"/>
        <v>514:6,4*0,6282</v>
      </c>
      <c r="BE792" s="53"/>
      <c r="BF792" s="53"/>
      <c r="BG792" s="53"/>
      <c r="BH792" s="53"/>
      <c r="BI792" s="53"/>
    </row>
    <row r="793" spans="1:61" x14ac:dyDescent="0.2">
      <c r="A793" s="64"/>
      <c r="B793" s="65"/>
      <c r="C793" s="329" t="s">
        <v>2682</v>
      </c>
      <c r="D793" s="330"/>
      <c r="E793" s="103">
        <v>16.898599999999998</v>
      </c>
      <c r="F793" s="69"/>
      <c r="G793" s="70"/>
      <c r="H793" s="71"/>
      <c r="I793" s="66"/>
      <c r="J793" s="72"/>
      <c r="K793" s="66"/>
      <c r="M793" s="67" t="s">
        <v>2682</v>
      </c>
      <c r="O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53"/>
      <c r="BC793" s="53"/>
      <c r="BD793" s="73" t="str">
        <f t="shared" si="28"/>
        <v>515:5,2*0,6282</v>
      </c>
      <c r="BE793" s="53"/>
      <c r="BF793" s="53"/>
      <c r="BG793" s="53"/>
      <c r="BH793" s="53"/>
      <c r="BI793" s="53"/>
    </row>
    <row r="794" spans="1:61" x14ac:dyDescent="0.2">
      <c r="A794" s="64"/>
      <c r="B794" s="65"/>
      <c r="C794" s="329" t="s">
        <v>2683</v>
      </c>
      <c r="D794" s="330"/>
      <c r="E794" s="103">
        <v>12.1243</v>
      </c>
      <c r="F794" s="69"/>
      <c r="G794" s="70"/>
      <c r="H794" s="71"/>
      <c r="I794" s="66"/>
      <c r="J794" s="72"/>
      <c r="K794" s="66"/>
      <c r="M794" s="67" t="s">
        <v>2683</v>
      </c>
      <c r="O794" s="53"/>
      <c r="Z794" s="53"/>
      <c r="AA794" s="53"/>
      <c r="AB794" s="53"/>
      <c r="AC794" s="53"/>
      <c r="AD794" s="53"/>
      <c r="AE794" s="53"/>
      <c r="AF794" s="53"/>
      <c r="AG794" s="53"/>
      <c r="AH794" s="53"/>
      <c r="AI794" s="53"/>
      <c r="AJ794" s="53"/>
      <c r="AK794" s="53"/>
      <c r="AL794" s="53"/>
      <c r="AM794" s="53"/>
      <c r="AN794" s="53"/>
      <c r="AO794" s="53"/>
      <c r="AP794" s="53"/>
      <c r="AQ794" s="53"/>
      <c r="AR794" s="53"/>
      <c r="AS794" s="53"/>
      <c r="AT794" s="53"/>
      <c r="AU794" s="53"/>
      <c r="AV794" s="53"/>
      <c r="AW794" s="53"/>
      <c r="AX794" s="53"/>
      <c r="AY794" s="53"/>
      <c r="AZ794" s="53"/>
      <c r="BA794" s="53"/>
      <c r="BB794" s="53"/>
      <c r="BC794" s="53"/>
      <c r="BD794" s="73" t="str">
        <f t="shared" si="28"/>
        <v>516:26,9*0,6282</v>
      </c>
      <c r="BE794" s="53"/>
      <c r="BF794" s="53"/>
      <c r="BG794" s="53"/>
      <c r="BH794" s="53"/>
      <c r="BI794" s="53"/>
    </row>
    <row r="795" spans="1:61" x14ac:dyDescent="0.2">
      <c r="A795" s="64"/>
      <c r="B795" s="65"/>
      <c r="C795" s="329" t="s">
        <v>2684</v>
      </c>
      <c r="D795" s="330"/>
      <c r="E795" s="103">
        <v>2.0731000000000002</v>
      </c>
      <c r="F795" s="69"/>
      <c r="G795" s="70"/>
      <c r="H795" s="71"/>
      <c r="I795" s="66"/>
      <c r="J795" s="72"/>
      <c r="K795" s="66"/>
      <c r="M795" s="67" t="s">
        <v>2684</v>
      </c>
      <c r="O795" s="53"/>
      <c r="Z795" s="53"/>
      <c r="AA795" s="53"/>
      <c r="AB795" s="53"/>
      <c r="AC795" s="53"/>
      <c r="AD795" s="53"/>
      <c r="AE795" s="53"/>
      <c r="AF795" s="53"/>
      <c r="AG795" s="53"/>
      <c r="AH795" s="53"/>
      <c r="AI795" s="53"/>
      <c r="AJ795" s="53"/>
      <c r="AK795" s="53"/>
      <c r="AL795" s="53"/>
      <c r="AM795" s="53"/>
      <c r="AN795" s="53"/>
      <c r="AO795" s="53"/>
      <c r="AP795" s="53"/>
      <c r="AQ795" s="53"/>
      <c r="AR795" s="53"/>
      <c r="AS795" s="53"/>
      <c r="AT795" s="53"/>
      <c r="AU795" s="53"/>
      <c r="AV795" s="53"/>
      <c r="AW795" s="53"/>
      <c r="AX795" s="53"/>
      <c r="AY795" s="53"/>
      <c r="AZ795" s="53"/>
      <c r="BA795" s="53"/>
      <c r="BB795" s="53"/>
      <c r="BC795" s="53"/>
      <c r="BD795" s="73" t="str">
        <f t="shared" si="28"/>
        <v>517:19,3*0,6282</v>
      </c>
      <c r="BE795" s="53"/>
      <c r="BF795" s="53"/>
      <c r="BG795" s="53"/>
      <c r="BH795" s="53"/>
      <c r="BI795" s="53"/>
    </row>
    <row r="796" spans="1:61" x14ac:dyDescent="0.2">
      <c r="A796" s="64"/>
      <c r="B796" s="65"/>
      <c r="C796" s="329" t="s">
        <v>2685</v>
      </c>
      <c r="D796" s="330"/>
      <c r="E796" s="103">
        <v>2.4500000000000002</v>
      </c>
      <c r="F796" s="69"/>
      <c r="G796" s="70"/>
      <c r="H796" s="71"/>
      <c r="I796" s="66"/>
      <c r="J796" s="72"/>
      <c r="K796" s="66"/>
      <c r="M796" s="67" t="s">
        <v>2685</v>
      </c>
      <c r="O796" s="53"/>
      <c r="Z796" s="53"/>
      <c r="AA796" s="53"/>
      <c r="AB796" s="53"/>
      <c r="AC796" s="53"/>
      <c r="AD796" s="53"/>
      <c r="AE796" s="53"/>
      <c r="AF796" s="53"/>
      <c r="AG796" s="53"/>
      <c r="AH796" s="53"/>
      <c r="AI796" s="53"/>
      <c r="AJ796" s="53"/>
      <c r="AK796" s="53"/>
      <c r="AL796" s="53"/>
      <c r="AM796" s="53"/>
      <c r="AN796" s="53"/>
      <c r="AO796" s="53"/>
      <c r="AP796" s="53"/>
      <c r="AQ796" s="53"/>
      <c r="AR796" s="53"/>
      <c r="AS796" s="53"/>
      <c r="AT796" s="53"/>
      <c r="AU796" s="53"/>
      <c r="AV796" s="53"/>
      <c r="AW796" s="53"/>
      <c r="AX796" s="53"/>
      <c r="AY796" s="53"/>
      <c r="AZ796" s="53"/>
      <c r="BA796" s="53"/>
      <c r="BB796" s="53"/>
      <c r="BC796" s="53"/>
      <c r="BD796" s="73" t="str">
        <f t="shared" si="28"/>
        <v>519:3,3*0,6282</v>
      </c>
      <c r="BE796" s="53"/>
      <c r="BF796" s="53"/>
      <c r="BG796" s="53"/>
      <c r="BH796" s="53"/>
      <c r="BI796" s="53"/>
    </row>
    <row r="797" spans="1:61" x14ac:dyDescent="0.2">
      <c r="A797" s="64"/>
      <c r="B797" s="65"/>
      <c r="C797" s="329" t="s">
        <v>2686</v>
      </c>
      <c r="D797" s="330"/>
      <c r="E797" s="103">
        <v>15.013999999999999</v>
      </c>
      <c r="F797" s="69"/>
      <c r="G797" s="70"/>
      <c r="H797" s="71"/>
      <c r="I797" s="66"/>
      <c r="J797" s="72"/>
      <c r="K797" s="66"/>
      <c r="M797" s="67" t="s">
        <v>2686</v>
      </c>
      <c r="O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73" t="str">
        <f t="shared" si="28"/>
        <v>520:3,9*0,6282</v>
      </c>
      <c r="BE797" s="53"/>
      <c r="BF797" s="53"/>
      <c r="BG797" s="53"/>
      <c r="BH797" s="53"/>
      <c r="BI797" s="53"/>
    </row>
    <row r="798" spans="1:61" x14ac:dyDescent="0.2">
      <c r="A798" s="64"/>
      <c r="B798" s="65"/>
      <c r="C798" s="329" t="s">
        <v>2687</v>
      </c>
      <c r="D798" s="330"/>
      <c r="E798" s="103">
        <v>9.7998999999999992</v>
      </c>
      <c r="F798" s="69"/>
      <c r="G798" s="70"/>
      <c r="H798" s="71"/>
      <c r="I798" s="66"/>
      <c r="J798" s="72"/>
      <c r="K798" s="66"/>
      <c r="M798" s="67" t="s">
        <v>2687</v>
      </c>
      <c r="O798" s="53"/>
      <c r="Z798" s="53"/>
      <c r="AA798" s="53"/>
      <c r="AB798" s="53"/>
      <c r="AC798" s="53"/>
      <c r="AD798" s="53"/>
      <c r="AE798" s="53"/>
      <c r="AF798" s="53"/>
      <c r="AG798" s="53"/>
      <c r="AH798" s="53"/>
      <c r="AI798" s="53"/>
      <c r="AJ798" s="53"/>
      <c r="AK798" s="53"/>
      <c r="AL798" s="53"/>
      <c r="AM798" s="53"/>
      <c r="AN798" s="53"/>
      <c r="AO798" s="53"/>
      <c r="AP798" s="53"/>
      <c r="AQ798" s="53"/>
      <c r="AR798" s="53"/>
      <c r="AS798" s="53"/>
      <c r="AT798" s="53"/>
      <c r="AU798" s="53"/>
      <c r="AV798" s="53"/>
      <c r="AW798" s="53"/>
      <c r="AX798" s="53"/>
      <c r="AY798" s="53"/>
      <c r="AZ798" s="53"/>
      <c r="BA798" s="53"/>
      <c r="BB798" s="53"/>
      <c r="BC798" s="53"/>
      <c r="BD798" s="73" t="str">
        <f t="shared" si="28"/>
        <v>521:23,9*0,6282</v>
      </c>
      <c r="BE798" s="53"/>
      <c r="BF798" s="53"/>
      <c r="BG798" s="53"/>
      <c r="BH798" s="53"/>
      <c r="BI798" s="53"/>
    </row>
    <row r="799" spans="1:61" x14ac:dyDescent="0.2">
      <c r="A799" s="64"/>
      <c r="B799" s="65"/>
      <c r="C799" s="329" t="s">
        <v>2688</v>
      </c>
      <c r="D799" s="330"/>
      <c r="E799" s="103">
        <v>4.7743000000000002</v>
      </c>
      <c r="F799" s="69"/>
      <c r="G799" s="70"/>
      <c r="H799" s="71"/>
      <c r="I799" s="66"/>
      <c r="J799" s="72"/>
      <c r="K799" s="66"/>
      <c r="M799" s="67" t="s">
        <v>2688</v>
      </c>
      <c r="O799" s="53"/>
      <c r="Z799" s="53"/>
      <c r="AA799" s="53"/>
      <c r="AB799" s="53"/>
      <c r="AC799" s="53"/>
      <c r="AD799" s="53"/>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53"/>
      <c r="BA799" s="53"/>
      <c r="BB799" s="53"/>
      <c r="BC799" s="53"/>
      <c r="BD799" s="73" t="str">
        <f t="shared" si="28"/>
        <v>522:15,6*0,6282</v>
      </c>
      <c r="BE799" s="53"/>
      <c r="BF799" s="53"/>
      <c r="BG799" s="53"/>
      <c r="BH799" s="53"/>
      <c r="BI799" s="53"/>
    </row>
    <row r="800" spans="1:61" x14ac:dyDescent="0.2">
      <c r="A800" s="64"/>
      <c r="B800" s="65"/>
      <c r="C800" s="329" t="s">
        <v>2689</v>
      </c>
      <c r="D800" s="330"/>
      <c r="E800" s="103">
        <v>2.9525000000000001</v>
      </c>
      <c r="F800" s="69"/>
      <c r="G800" s="70"/>
      <c r="H800" s="71"/>
      <c r="I800" s="66"/>
      <c r="J800" s="72"/>
      <c r="K800" s="66"/>
      <c r="M800" s="67" t="s">
        <v>2689</v>
      </c>
      <c r="O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73" t="str">
        <f t="shared" si="28"/>
        <v>524:7,6*0,6282</v>
      </c>
      <c r="BE800" s="53"/>
      <c r="BF800" s="53"/>
      <c r="BG800" s="53"/>
      <c r="BH800" s="53"/>
      <c r="BI800" s="53"/>
    </row>
    <row r="801" spans="1:61" x14ac:dyDescent="0.2">
      <c r="A801" s="64"/>
      <c r="B801" s="65"/>
      <c r="C801" s="329" t="s">
        <v>2690</v>
      </c>
      <c r="D801" s="330"/>
      <c r="E801" s="103">
        <v>0.87949999999999995</v>
      </c>
      <c r="F801" s="69"/>
      <c r="G801" s="70"/>
      <c r="H801" s="71"/>
      <c r="I801" s="66"/>
      <c r="J801" s="72"/>
      <c r="K801" s="66"/>
      <c r="M801" s="67" t="s">
        <v>2690</v>
      </c>
      <c r="O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73" t="str">
        <f t="shared" si="28"/>
        <v>525:4,7*0,6282</v>
      </c>
      <c r="BE801" s="53"/>
      <c r="BF801" s="53"/>
      <c r="BG801" s="53"/>
      <c r="BH801" s="53"/>
      <c r="BI801" s="53"/>
    </row>
    <row r="802" spans="1:61" x14ac:dyDescent="0.2">
      <c r="A802" s="64"/>
      <c r="B802" s="65"/>
      <c r="C802" s="329" t="s">
        <v>2691</v>
      </c>
      <c r="D802" s="330"/>
      <c r="E802" s="103">
        <v>8.7948000000000004</v>
      </c>
      <c r="F802" s="69"/>
      <c r="G802" s="70"/>
      <c r="H802" s="71"/>
      <c r="I802" s="66"/>
      <c r="J802" s="72"/>
      <c r="K802" s="66"/>
      <c r="M802" s="67" t="s">
        <v>2691</v>
      </c>
      <c r="O802" s="53"/>
      <c r="Z802" s="53"/>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53"/>
      <c r="BC802" s="53"/>
      <c r="BD802" s="73" t="str">
        <f t="shared" si="28"/>
        <v>526:1,4*0,6282</v>
      </c>
      <c r="BE802" s="53"/>
      <c r="BF802" s="53"/>
      <c r="BG802" s="53"/>
      <c r="BH802" s="53"/>
      <c r="BI802" s="53"/>
    </row>
    <row r="803" spans="1:61" x14ac:dyDescent="0.2">
      <c r="A803" s="64"/>
      <c r="B803" s="65"/>
      <c r="C803" s="329" t="s">
        <v>2692</v>
      </c>
      <c r="D803" s="330"/>
      <c r="E803" s="103">
        <v>8.5434999999999999</v>
      </c>
      <c r="F803" s="69"/>
      <c r="G803" s="70"/>
      <c r="H803" s="71"/>
      <c r="I803" s="66"/>
      <c r="J803" s="72"/>
      <c r="K803" s="66"/>
      <c r="M803" s="67" t="s">
        <v>2692</v>
      </c>
      <c r="O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73" t="str">
        <f t="shared" si="28"/>
        <v>527:14*0,6282</v>
      </c>
      <c r="BE803" s="53"/>
      <c r="BF803" s="53"/>
      <c r="BG803" s="53"/>
      <c r="BH803" s="53"/>
      <c r="BI803" s="53"/>
    </row>
    <row r="804" spans="1:61" x14ac:dyDescent="0.2">
      <c r="A804" s="64"/>
      <c r="B804" s="65"/>
      <c r="C804" s="329" t="s">
        <v>2693</v>
      </c>
      <c r="D804" s="330"/>
      <c r="E804" s="103">
        <v>18.155000000000001</v>
      </c>
      <c r="F804" s="69"/>
      <c r="G804" s="70"/>
      <c r="H804" s="71"/>
      <c r="I804" s="66"/>
      <c r="J804" s="72"/>
      <c r="K804" s="66"/>
      <c r="M804" s="67" t="s">
        <v>2693</v>
      </c>
      <c r="O804" s="53"/>
      <c r="Z804" s="53"/>
      <c r="AA804" s="53"/>
      <c r="AB804" s="53"/>
      <c r="AC804" s="53"/>
      <c r="AD804" s="53"/>
      <c r="AE804" s="53"/>
      <c r="AF804" s="53"/>
      <c r="AG804" s="53"/>
      <c r="AH804" s="53"/>
      <c r="AI804" s="53"/>
      <c r="AJ804" s="53"/>
      <c r="AK804" s="53"/>
      <c r="AL804" s="53"/>
      <c r="AM804" s="53"/>
      <c r="AN804" s="53"/>
      <c r="AO804" s="53"/>
      <c r="AP804" s="53"/>
      <c r="AQ804" s="53"/>
      <c r="AR804" s="53"/>
      <c r="AS804" s="53"/>
      <c r="AT804" s="53"/>
      <c r="AU804" s="53"/>
      <c r="AV804" s="53"/>
      <c r="AW804" s="53"/>
      <c r="AX804" s="53"/>
      <c r="AY804" s="53"/>
      <c r="AZ804" s="53"/>
      <c r="BA804" s="53"/>
      <c r="BB804" s="53"/>
      <c r="BC804" s="53"/>
      <c r="BD804" s="73" t="str">
        <f t="shared" si="28"/>
        <v>528:13,6*0,6282</v>
      </c>
      <c r="BE804" s="53"/>
      <c r="BF804" s="53"/>
      <c r="BG804" s="53"/>
      <c r="BH804" s="53"/>
      <c r="BI804" s="53"/>
    </row>
    <row r="805" spans="1:61" x14ac:dyDescent="0.2">
      <c r="A805" s="64"/>
      <c r="B805" s="65"/>
      <c r="C805" s="329" t="s">
        <v>2694</v>
      </c>
      <c r="D805" s="330"/>
      <c r="E805" s="103">
        <v>0</v>
      </c>
      <c r="F805" s="69"/>
      <c r="G805" s="70"/>
      <c r="H805" s="71"/>
      <c r="I805" s="66"/>
      <c r="J805" s="72"/>
      <c r="K805" s="66"/>
      <c r="M805" s="67" t="s">
        <v>2694</v>
      </c>
      <c r="O805" s="53"/>
      <c r="Z805" s="53"/>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53"/>
      <c r="BC805" s="53"/>
      <c r="BD805" s="73" t="str">
        <f t="shared" si="28"/>
        <v>529:28,9*0,6282</v>
      </c>
      <c r="BE805" s="53"/>
      <c r="BF805" s="53"/>
      <c r="BG805" s="53"/>
      <c r="BH805" s="53"/>
      <c r="BI805" s="53"/>
    </row>
    <row r="806" spans="1:61" x14ac:dyDescent="0.2">
      <c r="A806" s="64"/>
      <c r="B806" s="65"/>
      <c r="C806" s="329" t="s">
        <v>1651</v>
      </c>
      <c r="D806" s="330"/>
      <c r="E806" s="103">
        <v>3.7738999999999998</v>
      </c>
      <c r="F806" s="69"/>
      <c r="G806" s="70"/>
      <c r="H806" s="71"/>
      <c r="I806" s="66"/>
      <c r="J806" s="72"/>
      <c r="K806" s="66"/>
      <c r="M806" s="67" t="s">
        <v>1651</v>
      </c>
      <c r="O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73" t="str">
        <f t="shared" si="28"/>
        <v>schodiště 501:</v>
      </c>
      <c r="BE806" s="53"/>
      <c r="BF806" s="53"/>
      <c r="BG806" s="53"/>
      <c r="BH806" s="53"/>
      <c r="BI806" s="53"/>
    </row>
    <row r="807" spans="1:61" x14ac:dyDescent="0.2">
      <c r="A807" s="64"/>
      <c r="B807" s="65"/>
      <c r="C807" s="329" t="s">
        <v>1652</v>
      </c>
      <c r="D807" s="330"/>
      <c r="E807" s="103">
        <v>5.5910000000000002</v>
      </c>
      <c r="F807" s="69"/>
      <c r="G807" s="70"/>
      <c r="H807" s="71"/>
      <c r="I807" s="66"/>
      <c r="J807" s="72"/>
      <c r="K807" s="66"/>
      <c r="M807" s="67" t="s">
        <v>1652</v>
      </c>
      <c r="O807" s="53"/>
      <c r="Z807" s="53"/>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53"/>
      <c r="BC807" s="53"/>
      <c r="BD807" s="73" t="str">
        <f t="shared" si="28"/>
        <v>4,45*1,35*0,6282</v>
      </c>
      <c r="BE807" s="53"/>
      <c r="BF807" s="53"/>
      <c r="BG807" s="53"/>
      <c r="BH807" s="53"/>
      <c r="BI807" s="53"/>
    </row>
    <row r="808" spans="1:61" x14ac:dyDescent="0.2">
      <c r="A808" s="64"/>
      <c r="B808" s="65"/>
      <c r="C808" s="329" t="s">
        <v>1653</v>
      </c>
      <c r="D808" s="330"/>
      <c r="E808" s="103">
        <v>1.7589999999999999</v>
      </c>
      <c r="F808" s="69"/>
      <c r="G808" s="70"/>
      <c r="H808" s="71"/>
      <c r="I808" s="66"/>
      <c r="J808" s="72"/>
      <c r="K808" s="66"/>
      <c r="M808" s="67" t="s">
        <v>1653</v>
      </c>
      <c r="O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73" t="str">
        <f t="shared" si="28"/>
        <v>4,45*2*0,6282</v>
      </c>
      <c r="BE808" s="53"/>
      <c r="BF808" s="53"/>
      <c r="BG808" s="53"/>
      <c r="BH808" s="53"/>
      <c r="BI808" s="53"/>
    </row>
    <row r="809" spans="1:61" x14ac:dyDescent="0.2">
      <c r="A809" s="64"/>
      <c r="B809" s="65"/>
      <c r="C809" s="329" t="s">
        <v>1654</v>
      </c>
      <c r="D809" s="330"/>
      <c r="E809" s="103">
        <v>0.43969999999999998</v>
      </c>
      <c r="F809" s="69"/>
      <c r="G809" s="70"/>
      <c r="H809" s="71"/>
      <c r="I809" s="66"/>
      <c r="J809" s="72"/>
      <c r="K809" s="66"/>
      <c r="M809" s="67" t="s">
        <v>1654</v>
      </c>
      <c r="O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73" t="str">
        <f t="shared" si="28"/>
        <v>1,4*2*0,6282</v>
      </c>
      <c r="BE809" s="53"/>
      <c r="BF809" s="53"/>
      <c r="BG809" s="53"/>
      <c r="BH809" s="53"/>
      <c r="BI809" s="53"/>
    </row>
    <row r="810" spans="1:61" x14ac:dyDescent="0.2">
      <c r="A810" s="64"/>
      <c r="B810" s="65"/>
      <c r="C810" s="329" t="s">
        <v>1655</v>
      </c>
      <c r="D810" s="330"/>
      <c r="E810" s="103">
        <v>4.7366000000000001</v>
      </c>
      <c r="F810" s="69"/>
      <c r="G810" s="70"/>
      <c r="H810" s="71"/>
      <c r="I810" s="66"/>
      <c r="J810" s="72"/>
      <c r="K810" s="66"/>
      <c r="M810" s="67" t="s">
        <v>1655</v>
      </c>
      <c r="O810" s="53"/>
      <c r="Z810" s="53"/>
      <c r="AA810" s="53"/>
      <c r="AB810" s="53"/>
      <c r="AC810" s="53"/>
      <c r="AD810" s="53"/>
      <c r="AE810" s="53"/>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53"/>
      <c r="BB810" s="53"/>
      <c r="BC810" s="53"/>
      <c r="BD810" s="73" t="str">
        <f t="shared" si="28"/>
        <v>0,25*1,4*2*0,6282</v>
      </c>
      <c r="BE810" s="53"/>
      <c r="BF810" s="53"/>
      <c r="BG810" s="53"/>
      <c r="BH810" s="53"/>
      <c r="BI810" s="53"/>
    </row>
    <row r="811" spans="1:61" x14ac:dyDescent="0.2">
      <c r="A811" s="74" t="s">
        <v>42</v>
      </c>
      <c r="B811" s="75" t="s">
        <v>1189</v>
      </c>
      <c r="C811" s="76" t="s">
        <v>1190</v>
      </c>
      <c r="D811" s="77"/>
      <c r="E811" s="78"/>
      <c r="F811" s="78"/>
      <c r="G811" s="79">
        <f>SUM(G747:G810)</f>
        <v>0</v>
      </c>
      <c r="H811" s="80"/>
      <c r="I811" s="79">
        <f>SUM(I747:I810)</f>
        <v>0.22454444899999998</v>
      </c>
      <c r="J811" s="81"/>
      <c r="K811" s="79">
        <f>SUM(K747:K810)</f>
        <v>0</v>
      </c>
      <c r="O811" s="53"/>
      <c r="X811" s="82">
        <f>K811</f>
        <v>0</v>
      </c>
      <c r="Y811" s="82">
        <f>I811</f>
        <v>0.22454444899999998</v>
      </c>
      <c r="Z811" s="63">
        <f>G811</f>
        <v>0</v>
      </c>
      <c r="AA811" s="53"/>
      <c r="AB811" s="53"/>
      <c r="AC811" s="53"/>
      <c r="AD811" s="53"/>
      <c r="AE811" s="53"/>
      <c r="AF811" s="53"/>
      <c r="AG811" s="53"/>
      <c r="AH811" s="53"/>
      <c r="AI811" s="53"/>
      <c r="AJ811" s="53"/>
      <c r="AK811" s="53"/>
      <c r="AL811" s="53"/>
      <c r="AM811" s="53"/>
      <c r="AN811" s="53"/>
      <c r="AO811" s="53"/>
      <c r="AP811" s="53"/>
      <c r="AQ811" s="53"/>
      <c r="AR811" s="53"/>
      <c r="AS811" s="53"/>
      <c r="AT811" s="53"/>
      <c r="AU811" s="53"/>
      <c r="AV811" s="53"/>
      <c r="AW811" s="53"/>
      <c r="AX811" s="53"/>
      <c r="AY811" s="53"/>
      <c r="AZ811" s="53"/>
      <c r="BA811" s="83"/>
      <c r="BB811" s="83"/>
      <c r="BC811" s="83"/>
      <c r="BD811" s="83"/>
      <c r="BE811" s="83"/>
      <c r="BF811" s="83"/>
      <c r="BG811" s="53"/>
      <c r="BH811" s="53"/>
      <c r="BI811" s="53"/>
    </row>
    <row r="812" spans="1:61" x14ac:dyDescent="0.2">
      <c r="A812" s="84" t="s">
        <v>23</v>
      </c>
      <c r="B812" s="85" t="s">
        <v>43</v>
      </c>
      <c r="C812" s="86"/>
      <c r="D812" s="87"/>
      <c r="E812" s="88"/>
      <c r="F812" s="88"/>
      <c r="G812" s="89">
        <f>SUM(Z7:Z812)</f>
        <v>0</v>
      </c>
      <c r="H812" s="90"/>
      <c r="I812" s="89">
        <f>SUM(Y7:Y812)</f>
        <v>296.76256748499998</v>
      </c>
      <c r="J812" s="90"/>
      <c r="K812" s="89">
        <f>SUM(X7:X812)</f>
        <v>0</v>
      </c>
      <c r="O812" s="53"/>
      <c r="BA812" s="91"/>
      <c r="BB812" s="91"/>
      <c r="BC812" s="91"/>
      <c r="BD812" s="91"/>
      <c r="BE812" s="91"/>
      <c r="BF812" s="91"/>
    </row>
    <row r="813" spans="1:61" x14ac:dyDescent="0.2">
      <c r="E813" s="16"/>
    </row>
    <row r="814" spans="1:61" x14ac:dyDescent="0.2">
      <c r="E814" s="16"/>
    </row>
    <row r="815" spans="1:61" x14ac:dyDescent="0.2">
      <c r="E815" s="16"/>
    </row>
    <row r="816" spans="1:61" x14ac:dyDescent="0.2">
      <c r="E816" s="16"/>
    </row>
    <row r="817" spans="5:5" x14ac:dyDescent="0.2">
      <c r="E817" s="16"/>
    </row>
    <row r="818" spans="5:5" x14ac:dyDescent="0.2">
      <c r="E818" s="16"/>
    </row>
    <row r="819" spans="5:5" x14ac:dyDescent="0.2">
      <c r="E819" s="16"/>
    </row>
    <row r="820" spans="5:5" x14ac:dyDescent="0.2">
      <c r="E820" s="16"/>
    </row>
    <row r="821" spans="5:5" x14ac:dyDescent="0.2">
      <c r="E821" s="16"/>
    </row>
    <row r="822" spans="5:5" x14ac:dyDescent="0.2">
      <c r="E822" s="16"/>
    </row>
    <row r="823" spans="5:5" x14ac:dyDescent="0.2">
      <c r="E823" s="16"/>
    </row>
    <row r="824" spans="5:5" x14ac:dyDescent="0.2">
      <c r="E824" s="16"/>
    </row>
    <row r="825" spans="5:5" x14ac:dyDescent="0.2">
      <c r="E825" s="16"/>
    </row>
    <row r="826" spans="5:5" x14ac:dyDescent="0.2">
      <c r="E826" s="16"/>
    </row>
    <row r="827" spans="5:5" x14ac:dyDescent="0.2">
      <c r="E827" s="16"/>
    </row>
    <row r="828" spans="5:5" x14ac:dyDescent="0.2">
      <c r="E828" s="16"/>
    </row>
    <row r="829" spans="5:5" x14ac:dyDescent="0.2">
      <c r="E829" s="16"/>
    </row>
    <row r="830" spans="5:5" x14ac:dyDescent="0.2">
      <c r="E830" s="16"/>
    </row>
    <row r="831" spans="5:5" x14ac:dyDescent="0.2">
      <c r="E831" s="16"/>
    </row>
    <row r="832" spans="5:5" x14ac:dyDescent="0.2">
      <c r="E832" s="16"/>
    </row>
    <row r="833" spans="1:7" x14ac:dyDescent="0.2">
      <c r="E833" s="16"/>
    </row>
    <row r="834" spans="1:7" x14ac:dyDescent="0.2">
      <c r="A834" s="72"/>
      <c r="B834" s="72"/>
      <c r="C834" s="72"/>
      <c r="D834" s="72"/>
      <c r="E834" s="72"/>
      <c r="F834" s="72"/>
      <c r="G834" s="72"/>
    </row>
    <row r="835" spans="1:7" x14ac:dyDescent="0.2">
      <c r="A835" s="72"/>
      <c r="B835" s="72"/>
      <c r="C835" s="72"/>
      <c r="D835" s="72"/>
      <c r="E835" s="72"/>
      <c r="F835" s="72"/>
      <c r="G835" s="72"/>
    </row>
    <row r="836" spans="1:7" x14ac:dyDescent="0.2">
      <c r="A836" s="72"/>
      <c r="B836" s="72"/>
      <c r="C836" s="72"/>
      <c r="D836" s="72"/>
      <c r="E836" s="72"/>
      <c r="F836" s="72"/>
      <c r="G836" s="72"/>
    </row>
    <row r="837" spans="1:7" x14ac:dyDescent="0.2">
      <c r="A837" s="72"/>
      <c r="B837" s="72"/>
      <c r="C837" s="72"/>
      <c r="D837" s="72"/>
      <c r="E837" s="72"/>
      <c r="F837" s="72"/>
      <c r="G837" s="72"/>
    </row>
    <row r="838" spans="1:7" x14ac:dyDescent="0.2">
      <c r="E838" s="16"/>
    </row>
    <row r="839" spans="1:7" x14ac:dyDescent="0.2">
      <c r="E839" s="16"/>
    </row>
    <row r="840" spans="1:7" x14ac:dyDescent="0.2">
      <c r="E840" s="16"/>
    </row>
    <row r="841" spans="1:7" x14ac:dyDescent="0.2">
      <c r="E841" s="16"/>
    </row>
    <row r="842" spans="1:7" x14ac:dyDescent="0.2">
      <c r="E842" s="16"/>
    </row>
    <row r="843" spans="1:7" x14ac:dyDescent="0.2">
      <c r="E843" s="16"/>
    </row>
    <row r="844" spans="1:7" x14ac:dyDescent="0.2">
      <c r="E844" s="16"/>
    </row>
    <row r="845" spans="1:7" x14ac:dyDescent="0.2">
      <c r="E845" s="16"/>
    </row>
    <row r="846" spans="1:7" x14ac:dyDescent="0.2">
      <c r="E846" s="16"/>
    </row>
    <row r="847" spans="1:7" x14ac:dyDescent="0.2">
      <c r="E847" s="16"/>
    </row>
    <row r="848" spans="1:7" x14ac:dyDescent="0.2">
      <c r="E848" s="16"/>
    </row>
    <row r="849" spans="5:5" x14ac:dyDescent="0.2">
      <c r="E849" s="16"/>
    </row>
    <row r="850" spans="5:5" x14ac:dyDescent="0.2">
      <c r="E850" s="16"/>
    </row>
    <row r="851" spans="5:5" x14ac:dyDescent="0.2">
      <c r="E851" s="16"/>
    </row>
    <row r="852" spans="5:5" x14ac:dyDescent="0.2">
      <c r="E852" s="16"/>
    </row>
    <row r="853" spans="5:5" x14ac:dyDescent="0.2">
      <c r="E853" s="16"/>
    </row>
    <row r="854" spans="5:5" x14ac:dyDescent="0.2">
      <c r="E854" s="16"/>
    </row>
    <row r="855" spans="5:5" x14ac:dyDescent="0.2">
      <c r="E855" s="16"/>
    </row>
    <row r="856" spans="5:5" x14ac:dyDescent="0.2">
      <c r="E856" s="16"/>
    </row>
    <row r="857" spans="5:5" x14ac:dyDescent="0.2">
      <c r="E857" s="16"/>
    </row>
    <row r="858" spans="5:5" x14ac:dyDescent="0.2">
      <c r="E858" s="16"/>
    </row>
    <row r="859" spans="5:5" x14ac:dyDescent="0.2">
      <c r="E859" s="16"/>
    </row>
    <row r="860" spans="5:5" x14ac:dyDescent="0.2">
      <c r="E860" s="16"/>
    </row>
    <row r="861" spans="5:5" x14ac:dyDescent="0.2">
      <c r="E861" s="16"/>
    </row>
    <row r="862" spans="5:5" x14ac:dyDescent="0.2">
      <c r="E862" s="16"/>
    </row>
    <row r="863" spans="5:5" x14ac:dyDescent="0.2">
      <c r="E863" s="16"/>
    </row>
    <row r="864" spans="5:5" x14ac:dyDescent="0.2">
      <c r="E864" s="16"/>
    </row>
    <row r="865" spans="1:7" x14ac:dyDescent="0.2">
      <c r="E865" s="16"/>
    </row>
    <row r="866" spans="1:7" x14ac:dyDescent="0.2">
      <c r="E866" s="16"/>
    </row>
    <row r="867" spans="1:7" x14ac:dyDescent="0.2">
      <c r="E867" s="16"/>
    </row>
    <row r="868" spans="1:7" x14ac:dyDescent="0.2">
      <c r="E868" s="16"/>
    </row>
    <row r="869" spans="1:7" x14ac:dyDescent="0.2">
      <c r="A869" s="92"/>
      <c r="B869" s="92"/>
    </row>
    <row r="870" spans="1:7" x14ac:dyDescent="0.2">
      <c r="A870" s="72"/>
      <c r="B870" s="72"/>
      <c r="C870" s="93"/>
      <c r="D870" s="93"/>
      <c r="E870" s="94"/>
      <c r="F870" s="93"/>
      <c r="G870" s="95"/>
    </row>
    <row r="871" spans="1:7" x14ac:dyDescent="0.2">
      <c r="A871" s="96"/>
      <c r="B871" s="96"/>
      <c r="C871" s="72"/>
      <c r="D871" s="72"/>
      <c r="E871" s="97"/>
      <c r="F871" s="72"/>
      <c r="G871" s="72"/>
    </row>
    <row r="872" spans="1:7" x14ac:dyDescent="0.2">
      <c r="A872" s="72"/>
      <c r="B872" s="72"/>
      <c r="C872" s="72"/>
      <c r="D872" s="72"/>
      <c r="E872" s="97"/>
      <c r="F872" s="72"/>
      <c r="G872" s="72"/>
    </row>
    <row r="873" spans="1:7" x14ac:dyDescent="0.2">
      <c r="A873" s="72"/>
      <c r="B873" s="72"/>
      <c r="C873" s="72"/>
      <c r="D873" s="72"/>
      <c r="E873" s="97"/>
      <c r="F873" s="72"/>
      <c r="G873" s="72"/>
    </row>
    <row r="874" spans="1:7" x14ac:dyDescent="0.2">
      <c r="A874" s="72"/>
      <c r="B874" s="72"/>
      <c r="C874" s="72"/>
      <c r="D874" s="72"/>
      <c r="E874" s="97"/>
      <c r="F874" s="72"/>
      <c r="G874" s="72"/>
    </row>
    <row r="875" spans="1:7" x14ac:dyDescent="0.2">
      <c r="A875" s="72"/>
      <c r="B875" s="72"/>
      <c r="C875" s="72"/>
      <c r="D875" s="72"/>
      <c r="E875" s="97"/>
      <c r="F875" s="72"/>
      <c r="G875" s="72"/>
    </row>
    <row r="876" spans="1:7" x14ac:dyDescent="0.2">
      <c r="A876" s="72"/>
      <c r="B876" s="72"/>
      <c r="C876" s="72"/>
      <c r="D876" s="72"/>
      <c r="E876" s="97"/>
      <c r="F876" s="72"/>
      <c r="G876" s="72"/>
    </row>
    <row r="877" spans="1:7" x14ac:dyDescent="0.2">
      <c r="A877" s="72"/>
      <c r="B877" s="72"/>
      <c r="C877" s="72"/>
      <c r="D877" s="72"/>
      <c r="E877" s="97"/>
      <c r="F877" s="72"/>
      <c r="G877" s="72"/>
    </row>
    <row r="878" spans="1:7" x14ac:dyDescent="0.2">
      <c r="A878" s="72"/>
      <c r="B878" s="72"/>
      <c r="C878" s="72"/>
      <c r="D878" s="72"/>
      <c r="E878" s="97"/>
      <c r="F878" s="72"/>
      <c r="G878" s="72"/>
    </row>
    <row r="879" spans="1:7" x14ac:dyDescent="0.2">
      <c r="A879" s="72"/>
      <c r="B879" s="72"/>
      <c r="C879" s="72"/>
      <c r="D879" s="72"/>
      <c r="E879" s="97"/>
      <c r="F879" s="72"/>
      <c r="G879" s="72"/>
    </row>
    <row r="880" spans="1:7" x14ac:dyDescent="0.2">
      <c r="A880" s="72"/>
      <c r="B880" s="72"/>
      <c r="C880" s="72"/>
      <c r="D880" s="72"/>
      <c r="E880" s="97"/>
      <c r="F880" s="72"/>
      <c r="G880" s="72"/>
    </row>
    <row r="881" spans="1:7" x14ac:dyDescent="0.2">
      <c r="A881" s="72"/>
      <c r="B881" s="72"/>
      <c r="C881" s="72"/>
      <c r="D881" s="72"/>
      <c r="E881" s="97"/>
      <c r="F881" s="72"/>
      <c r="G881" s="72"/>
    </row>
    <row r="882" spans="1:7" x14ac:dyDescent="0.2">
      <c r="A882" s="72"/>
      <c r="B882" s="72"/>
      <c r="C882" s="72"/>
      <c r="D882" s="72"/>
      <c r="E882" s="97"/>
      <c r="F882" s="72"/>
      <c r="G882" s="72"/>
    </row>
    <row r="883" spans="1:7" x14ac:dyDescent="0.2">
      <c r="A883" s="72"/>
      <c r="B883" s="72"/>
      <c r="C883" s="72"/>
      <c r="D883" s="72"/>
      <c r="E883" s="97"/>
      <c r="F883" s="72"/>
      <c r="G883" s="72"/>
    </row>
  </sheetData>
  <sheetProtection algorithmName="SHA-512" hashValue="djPynuCaccVng/4RrtstgqpSkHmft2GwmDeIDa5kIXbknXOEx7bqBYkxpwMEEYKmv2iapT09DUHBAnDzeUEpEA==" saltValue="goaCBTM+1MGt5t2pkNLstw==" spinCount="100000" sheet="1" objects="1" scenarios="1"/>
  <protectedRanges>
    <protectedRange sqref="F548 F554 F565 F568 F570 F572 F577 F591 F595 F599 F604 F633 F635 F637 F639 F644 F649 F695 F697 F699 F703 F713 F715 F717 F727 F740 F742 F748 F782" name="Oblast3"/>
    <protectedRange sqref="F235 F247 F250 F253 F256 F259 F261 F274 F288 F303 F313 F337 F345 F347 F359 F391 F426 F437 F441 F445 F448 F452 F456 F461 F465 F468 F470 F504 F508 F521 F525 F528 F533 F536 F538 F542" name="Oblast2"/>
    <protectedRange sqref="F8 F12 F30 F35 F47 F52 F70 F72 F74 F76 F78 F80 F82 F84 F86 F88 F90 F94 F96 F98 F100 F102 F104 F116 F145 F151 F161 F185 F193 F195 F199 F211 F213 F220 F222 F224 F226 F228 F230" name="Oblast1"/>
  </protectedRanges>
  <mergeCells count="668">
    <mergeCell ref="C810:D810"/>
    <mergeCell ref="C804:D804"/>
    <mergeCell ref="C805:D805"/>
    <mergeCell ref="C806:D806"/>
    <mergeCell ref="C807:D807"/>
    <mergeCell ref="C808:D808"/>
    <mergeCell ref="C809:D809"/>
    <mergeCell ref="C798:D798"/>
    <mergeCell ref="C799:D799"/>
    <mergeCell ref="C800:D800"/>
    <mergeCell ref="C801:D801"/>
    <mergeCell ref="C802:D802"/>
    <mergeCell ref="C803:D803"/>
    <mergeCell ref="C792:D792"/>
    <mergeCell ref="C793:D793"/>
    <mergeCell ref="C794:D794"/>
    <mergeCell ref="C795:D795"/>
    <mergeCell ref="C796:D796"/>
    <mergeCell ref="C797:D797"/>
    <mergeCell ref="C786:D786"/>
    <mergeCell ref="C787:D787"/>
    <mergeCell ref="C788:D788"/>
    <mergeCell ref="C789:D789"/>
    <mergeCell ref="C790:D790"/>
    <mergeCell ref="C791:D791"/>
    <mergeCell ref="C779:D779"/>
    <mergeCell ref="C780:D780"/>
    <mergeCell ref="C781:D781"/>
    <mergeCell ref="C783:D783"/>
    <mergeCell ref="C784:D784"/>
    <mergeCell ref="C785:D785"/>
    <mergeCell ref="C773:D773"/>
    <mergeCell ref="C774:D774"/>
    <mergeCell ref="C775:D775"/>
    <mergeCell ref="C776:D776"/>
    <mergeCell ref="C777:D777"/>
    <mergeCell ref="C778:D778"/>
    <mergeCell ref="C767:D767"/>
    <mergeCell ref="C768:D768"/>
    <mergeCell ref="C769:D769"/>
    <mergeCell ref="C770:D770"/>
    <mergeCell ref="C771:D771"/>
    <mergeCell ref="C772:D772"/>
    <mergeCell ref="C761:D761"/>
    <mergeCell ref="C762:D762"/>
    <mergeCell ref="C763:D763"/>
    <mergeCell ref="C764:D764"/>
    <mergeCell ref="C765:D765"/>
    <mergeCell ref="C766:D766"/>
    <mergeCell ref="C755:D755"/>
    <mergeCell ref="C756:D756"/>
    <mergeCell ref="C757:D757"/>
    <mergeCell ref="C758:D758"/>
    <mergeCell ref="C759:D759"/>
    <mergeCell ref="C760:D760"/>
    <mergeCell ref="C744:D744"/>
    <mergeCell ref="C745:D745"/>
    <mergeCell ref="C749:D749"/>
    <mergeCell ref="C750:D750"/>
    <mergeCell ref="C751:D751"/>
    <mergeCell ref="C752:D752"/>
    <mergeCell ref="C753:D753"/>
    <mergeCell ref="C754:D754"/>
    <mergeCell ref="C736:D736"/>
    <mergeCell ref="C737:D737"/>
    <mergeCell ref="C738:D738"/>
    <mergeCell ref="C739:D739"/>
    <mergeCell ref="C741:D741"/>
    <mergeCell ref="C743:G743"/>
    <mergeCell ref="C730:D730"/>
    <mergeCell ref="C731:D731"/>
    <mergeCell ref="C732:D732"/>
    <mergeCell ref="C733:D733"/>
    <mergeCell ref="C734:D734"/>
    <mergeCell ref="C735:D735"/>
    <mergeCell ref="C723:D723"/>
    <mergeCell ref="C724:D724"/>
    <mergeCell ref="C725:D725"/>
    <mergeCell ref="C726:D726"/>
    <mergeCell ref="C728:G728"/>
    <mergeCell ref="C729:D729"/>
    <mergeCell ref="C716:D716"/>
    <mergeCell ref="C718:D718"/>
    <mergeCell ref="C719:D719"/>
    <mergeCell ref="C720:D720"/>
    <mergeCell ref="C721:D721"/>
    <mergeCell ref="C722:D722"/>
    <mergeCell ref="C708:D708"/>
    <mergeCell ref="C709:D709"/>
    <mergeCell ref="C710:D710"/>
    <mergeCell ref="C711:D711"/>
    <mergeCell ref="C712:D712"/>
    <mergeCell ref="C714:D714"/>
    <mergeCell ref="C694:D694"/>
    <mergeCell ref="C696:D696"/>
    <mergeCell ref="C698:D698"/>
    <mergeCell ref="C700:D700"/>
    <mergeCell ref="C704:D704"/>
    <mergeCell ref="C705:D705"/>
    <mergeCell ref="C706:D706"/>
    <mergeCell ref="C707:D707"/>
    <mergeCell ref="C688:D688"/>
    <mergeCell ref="C689:D689"/>
    <mergeCell ref="C690:D690"/>
    <mergeCell ref="C691:D691"/>
    <mergeCell ref="C692:D692"/>
    <mergeCell ref="C693:D693"/>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40:G640"/>
    <mergeCell ref="C641:D641"/>
    <mergeCell ref="C645:G645"/>
    <mergeCell ref="C646:G646"/>
    <mergeCell ref="C647:G647"/>
    <mergeCell ref="C648:D648"/>
    <mergeCell ref="C650:D650"/>
    <mergeCell ref="C651:D651"/>
    <mergeCell ref="C630:D630"/>
    <mergeCell ref="C631:D631"/>
    <mergeCell ref="C632:D632"/>
    <mergeCell ref="C634:D634"/>
    <mergeCell ref="C636:D636"/>
    <mergeCell ref="C638:D638"/>
    <mergeCell ref="C624:D624"/>
    <mergeCell ref="C625:D625"/>
    <mergeCell ref="C626:D626"/>
    <mergeCell ref="C627:D627"/>
    <mergeCell ref="C628:D628"/>
    <mergeCell ref="C629:D629"/>
    <mergeCell ref="C618:D618"/>
    <mergeCell ref="C619:D619"/>
    <mergeCell ref="C620:D620"/>
    <mergeCell ref="C621:D621"/>
    <mergeCell ref="C622:D622"/>
    <mergeCell ref="C623:D623"/>
    <mergeCell ref="C612:D612"/>
    <mergeCell ref="C613:D613"/>
    <mergeCell ref="C614:D614"/>
    <mergeCell ref="C615:D615"/>
    <mergeCell ref="C616:D616"/>
    <mergeCell ref="C617:D617"/>
    <mergeCell ref="C606:D606"/>
    <mergeCell ref="C607:D607"/>
    <mergeCell ref="C608:D608"/>
    <mergeCell ref="C609:D609"/>
    <mergeCell ref="C610:D610"/>
    <mergeCell ref="C611:D611"/>
    <mergeCell ref="C596:D596"/>
    <mergeCell ref="C597:D597"/>
    <mergeCell ref="C598:D598"/>
    <mergeCell ref="C600:G600"/>
    <mergeCell ref="C601:D601"/>
    <mergeCell ref="C602:D602"/>
    <mergeCell ref="C603:D603"/>
    <mergeCell ref="C605:G605"/>
    <mergeCell ref="C586:D586"/>
    <mergeCell ref="C587:D587"/>
    <mergeCell ref="C588:D588"/>
    <mergeCell ref="C592:D592"/>
    <mergeCell ref="C580:D580"/>
    <mergeCell ref="C581:D581"/>
    <mergeCell ref="C582:D582"/>
    <mergeCell ref="C583:D583"/>
    <mergeCell ref="C584:D584"/>
    <mergeCell ref="C585:D585"/>
    <mergeCell ref="C573:D573"/>
    <mergeCell ref="C574:D574"/>
    <mergeCell ref="C575:D575"/>
    <mergeCell ref="C576:D576"/>
    <mergeCell ref="C578:D578"/>
    <mergeCell ref="C579:D579"/>
    <mergeCell ref="C563:D563"/>
    <mergeCell ref="C564:D564"/>
    <mergeCell ref="C566:G566"/>
    <mergeCell ref="C567:D567"/>
    <mergeCell ref="C569:D569"/>
    <mergeCell ref="C571:D571"/>
    <mergeCell ref="C557:D557"/>
    <mergeCell ref="C558:D558"/>
    <mergeCell ref="C559:D559"/>
    <mergeCell ref="C560:D560"/>
    <mergeCell ref="C561:D561"/>
    <mergeCell ref="C562:D562"/>
    <mergeCell ref="C545:D545"/>
    <mergeCell ref="C549:G549"/>
    <mergeCell ref="C550:D550"/>
    <mergeCell ref="C551:D551"/>
    <mergeCell ref="C552:D552"/>
    <mergeCell ref="C553:D553"/>
    <mergeCell ref="C555:G555"/>
    <mergeCell ref="C556:G556"/>
    <mergeCell ref="C537:D537"/>
    <mergeCell ref="C539:G539"/>
    <mergeCell ref="C540:D540"/>
    <mergeCell ref="C541:D541"/>
    <mergeCell ref="C543:G543"/>
    <mergeCell ref="C544:D544"/>
    <mergeCell ref="C526:D526"/>
    <mergeCell ref="C527:D527"/>
    <mergeCell ref="C529:G529"/>
    <mergeCell ref="C530:G530"/>
    <mergeCell ref="C531:D531"/>
    <mergeCell ref="C532:D532"/>
    <mergeCell ref="C534:D534"/>
    <mergeCell ref="C535:D535"/>
    <mergeCell ref="C500:D500"/>
    <mergeCell ref="C501:D501"/>
    <mergeCell ref="C505:D505"/>
    <mergeCell ref="C518:D518"/>
    <mergeCell ref="C519:D519"/>
    <mergeCell ref="C520:D520"/>
    <mergeCell ref="C522:D522"/>
    <mergeCell ref="C494:D494"/>
    <mergeCell ref="C495:D495"/>
    <mergeCell ref="C496:D496"/>
    <mergeCell ref="C497:D497"/>
    <mergeCell ref="C498:D498"/>
    <mergeCell ref="C499:D499"/>
    <mergeCell ref="C509:G509"/>
    <mergeCell ref="C510:D510"/>
    <mergeCell ref="C511:D511"/>
    <mergeCell ref="C512:D512"/>
    <mergeCell ref="C513:D513"/>
    <mergeCell ref="C514:D514"/>
    <mergeCell ref="C515:D515"/>
    <mergeCell ref="C516:D516"/>
    <mergeCell ref="C517:D517"/>
    <mergeCell ref="C488:D488"/>
    <mergeCell ref="C489:D489"/>
    <mergeCell ref="C490:D490"/>
    <mergeCell ref="C491:D491"/>
    <mergeCell ref="C492:D492"/>
    <mergeCell ref="C493:D493"/>
    <mergeCell ref="C482:D482"/>
    <mergeCell ref="C483:D483"/>
    <mergeCell ref="C484:D484"/>
    <mergeCell ref="C485:D485"/>
    <mergeCell ref="C486:D486"/>
    <mergeCell ref="C487:D487"/>
    <mergeCell ref="C476:D476"/>
    <mergeCell ref="C477:D477"/>
    <mergeCell ref="C478:D478"/>
    <mergeCell ref="C479:D479"/>
    <mergeCell ref="C480:D480"/>
    <mergeCell ref="C481:D481"/>
    <mergeCell ref="C466:G466"/>
    <mergeCell ref="C467:D467"/>
    <mergeCell ref="C469:D469"/>
    <mergeCell ref="C471:D471"/>
    <mergeCell ref="C472:D472"/>
    <mergeCell ref="C473:D473"/>
    <mergeCell ref="C474:D474"/>
    <mergeCell ref="C475:D475"/>
    <mergeCell ref="C455:D455"/>
    <mergeCell ref="C457:D457"/>
    <mergeCell ref="C458:D458"/>
    <mergeCell ref="C462:D462"/>
    <mergeCell ref="C447:D447"/>
    <mergeCell ref="C449:D449"/>
    <mergeCell ref="C450:D450"/>
    <mergeCell ref="C451:D451"/>
    <mergeCell ref="C453:D453"/>
    <mergeCell ref="C454:D454"/>
    <mergeCell ref="C434:D434"/>
    <mergeCell ref="C438:D438"/>
    <mergeCell ref="C439:D439"/>
    <mergeCell ref="C440:D440"/>
    <mergeCell ref="C442:D442"/>
    <mergeCell ref="C443:D443"/>
    <mergeCell ref="C444:D444"/>
    <mergeCell ref="C446:D446"/>
    <mergeCell ref="C423:D423"/>
    <mergeCell ref="C427:D427"/>
    <mergeCell ref="C428:D428"/>
    <mergeCell ref="C429:D429"/>
    <mergeCell ref="C430:D430"/>
    <mergeCell ref="C431:D431"/>
    <mergeCell ref="C432:D432"/>
    <mergeCell ref="C433:D433"/>
    <mergeCell ref="C417:D417"/>
    <mergeCell ref="C418:D418"/>
    <mergeCell ref="C419:D419"/>
    <mergeCell ref="C420:D420"/>
    <mergeCell ref="C421:D421"/>
    <mergeCell ref="C422:D422"/>
    <mergeCell ref="C411:D411"/>
    <mergeCell ref="C412:D412"/>
    <mergeCell ref="C413:D413"/>
    <mergeCell ref="C414:D414"/>
    <mergeCell ref="C415:D415"/>
    <mergeCell ref="C416:D416"/>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6:D386"/>
    <mergeCell ref="C387:D387"/>
    <mergeCell ref="C388:D388"/>
    <mergeCell ref="C389:D389"/>
    <mergeCell ref="C390:D390"/>
    <mergeCell ref="C392:G392"/>
    <mergeCell ref="C380:D380"/>
    <mergeCell ref="C381:D381"/>
    <mergeCell ref="C382:D382"/>
    <mergeCell ref="C383:D383"/>
    <mergeCell ref="C384:D384"/>
    <mergeCell ref="C385:D385"/>
    <mergeCell ref="C374:D374"/>
    <mergeCell ref="C375:D375"/>
    <mergeCell ref="C376:D376"/>
    <mergeCell ref="C377:D377"/>
    <mergeCell ref="C378:D378"/>
    <mergeCell ref="C379:D379"/>
    <mergeCell ref="C368:D368"/>
    <mergeCell ref="C369:D369"/>
    <mergeCell ref="C370:D370"/>
    <mergeCell ref="C371:D371"/>
    <mergeCell ref="C372:D372"/>
    <mergeCell ref="C373:D373"/>
    <mergeCell ref="C362:D362"/>
    <mergeCell ref="C363:D363"/>
    <mergeCell ref="C364:D364"/>
    <mergeCell ref="C365:D365"/>
    <mergeCell ref="C366:D366"/>
    <mergeCell ref="C367:D367"/>
    <mergeCell ref="C355:D355"/>
    <mergeCell ref="C356:D356"/>
    <mergeCell ref="C357:D357"/>
    <mergeCell ref="C358:D358"/>
    <mergeCell ref="C360:D360"/>
    <mergeCell ref="C361:D361"/>
    <mergeCell ref="C349:D349"/>
    <mergeCell ref="C350:D350"/>
    <mergeCell ref="C351:D351"/>
    <mergeCell ref="C352:D352"/>
    <mergeCell ref="C353:D353"/>
    <mergeCell ref="C354:D354"/>
    <mergeCell ref="C341:D341"/>
    <mergeCell ref="C342:D342"/>
    <mergeCell ref="C343:D343"/>
    <mergeCell ref="C344:D344"/>
    <mergeCell ref="C346:D346"/>
    <mergeCell ref="C348:D348"/>
    <mergeCell ref="C334:D334"/>
    <mergeCell ref="C335:D335"/>
    <mergeCell ref="C336:D336"/>
    <mergeCell ref="C338:G338"/>
    <mergeCell ref="C339:D339"/>
    <mergeCell ref="C340:D340"/>
    <mergeCell ref="C328:D328"/>
    <mergeCell ref="C329:D329"/>
    <mergeCell ref="C330:D330"/>
    <mergeCell ref="C331:D331"/>
    <mergeCell ref="C332:D332"/>
    <mergeCell ref="C333:D333"/>
    <mergeCell ref="C322:D322"/>
    <mergeCell ref="C323:D323"/>
    <mergeCell ref="C324:D324"/>
    <mergeCell ref="C325:D325"/>
    <mergeCell ref="C326:D326"/>
    <mergeCell ref="C327:D327"/>
    <mergeCell ref="C314:D314"/>
    <mergeCell ref="C315:D315"/>
    <mergeCell ref="C316:D316"/>
    <mergeCell ref="C317:D317"/>
    <mergeCell ref="C318:D318"/>
    <mergeCell ref="C319:D319"/>
    <mergeCell ref="C320:D320"/>
    <mergeCell ref="C321:D321"/>
    <mergeCell ref="C300:D300"/>
    <mergeCell ref="C304:G304"/>
    <mergeCell ref="C305:D305"/>
    <mergeCell ref="C306:D306"/>
    <mergeCell ref="C307:D307"/>
    <mergeCell ref="C308:D308"/>
    <mergeCell ref="C309:D309"/>
    <mergeCell ref="C310:D310"/>
    <mergeCell ref="C294:G294"/>
    <mergeCell ref="C295:G295"/>
    <mergeCell ref="C296:G296"/>
    <mergeCell ref="C297:G297"/>
    <mergeCell ref="C298:G298"/>
    <mergeCell ref="C299:G299"/>
    <mergeCell ref="C287:D287"/>
    <mergeCell ref="C289:G289"/>
    <mergeCell ref="C290:G290"/>
    <mergeCell ref="C291:G291"/>
    <mergeCell ref="C292:G292"/>
    <mergeCell ref="C293:G293"/>
    <mergeCell ref="C281:G281"/>
    <mergeCell ref="C282:G282"/>
    <mergeCell ref="C283:G283"/>
    <mergeCell ref="C284:G284"/>
    <mergeCell ref="C285:G285"/>
    <mergeCell ref="C286:G286"/>
    <mergeCell ref="C275:G275"/>
    <mergeCell ref="C276:G276"/>
    <mergeCell ref="C277:G277"/>
    <mergeCell ref="C278:G278"/>
    <mergeCell ref="C279:G279"/>
    <mergeCell ref="C280:G280"/>
    <mergeCell ref="C268:G268"/>
    <mergeCell ref="C269:G269"/>
    <mergeCell ref="C270:G270"/>
    <mergeCell ref="C271:G271"/>
    <mergeCell ref="C272:G272"/>
    <mergeCell ref="C273:D273"/>
    <mergeCell ref="C262:G262"/>
    <mergeCell ref="C263:G263"/>
    <mergeCell ref="C264:G264"/>
    <mergeCell ref="C265:G265"/>
    <mergeCell ref="C266:G266"/>
    <mergeCell ref="C267:G267"/>
    <mergeCell ref="C252:D252"/>
    <mergeCell ref="C254:D254"/>
    <mergeCell ref="C255:D255"/>
    <mergeCell ref="C257:D257"/>
    <mergeCell ref="C258:D258"/>
    <mergeCell ref="C260:D260"/>
    <mergeCell ref="C244:D244"/>
    <mergeCell ref="C245:D245"/>
    <mergeCell ref="C246:D246"/>
    <mergeCell ref="C248:D248"/>
    <mergeCell ref="C249:D249"/>
    <mergeCell ref="C251:D251"/>
    <mergeCell ref="C236:D236"/>
    <mergeCell ref="C237:D237"/>
    <mergeCell ref="C238:D238"/>
    <mergeCell ref="C239:D239"/>
    <mergeCell ref="C240:D240"/>
    <mergeCell ref="C241:D241"/>
    <mergeCell ref="C242:D242"/>
    <mergeCell ref="C243:D243"/>
    <mergeCell ref="C223:D223"/>
    <mergeCell ref="C225:D225"/>
    <mergeCell ref="C227:D227"/>
    <mergeCell ref="C229:D229"/>
    <mergeCell ref="C231:G231"/>
    <mergeCell ref="C232:D232"/>
    <mergeCell ref="C215:D215"/>
    <mergeCell ref="C216:D216"/>
    <mergeCell ref="C217:D217"/>
    <mergeCell ref="C218:D218"/>
    <mergeCell ref="C219:D219"/>
    <mergeCell ref="C221:D221"/>
    <mergeCell ref="C207:D207"/>
    <mergeCell ref="C208:D208"/>
    <mergeCell ref="C209:D209"/>
    <mergeCell ref="C210:D210"/>
    <mergeCell ref="C212:D212"/>
    <mergeCell ref="C214:D214"/>
    <mergeCell ref="C201:D201"/>
    <mergeCell ref="C202:D202"/>
    <mergeCell ref="C203:D203"/>
    <mergeCell ref="C204:D204"/>
    <mergeCell ref="C205:D205"/>
    <mergeCell ref="C206:D206"/>
    <mergeCell ref="C192:D192"/>
    <mergeCell ref="C194:D194"/>
    <mergeCell ref="C196:D196"/>
    <mergeCell ref="C197:D197"/>
    <mergeCell ref="C198:D198"/>
    <mergeCell ref="C200:D200"/>
    <mergeCell ref="C186:G186"/>
    <mergeCell ref="C187:D187"/>
    <mergeCell ref="C188:D188"/>
    <mergeCell ref="C189:D189"/>
    <mergeCell ref="C190:D190"/>
    <mergeCell ref="C191:D191"/>
    <mergeCell ref="C179:D179"/>
    <mergeCell ref="C180:D180"/>
    <mergeCell ref="C181:D181"/>
    <mergeCell ref="C182:D182"/>
    <mergeCell ref="C183:D183"/>
    <mergeCell ref="C184:D184"/>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60:D160"/>
    <mergeCell ref="C162:G162"/>
    <mergeCell ref="C163:D163"/>
    <mergeCell ref="C164:D164"/>
    <mergeCell ref="C165:D165"/>
    <mergeCell ref="C166:D166"/>
    <mergeCell ref="C154:G154"/>
    <mergeCell ref="C155:D155"/>
    <mergeCell ref="C156:D156"/>
    <mergeCell ref="C157:D157"/>
    <mergeCell ref="C158:D158"/>
    <mergeCell ref="C159:D159"/>
    <mergeCell ref="C147:G147"/>
    <mergeCell ref="C148:D148"/>
    <mergeCell ref="C149:D149"/>
    <mergeCell ref="C150:D150"/>
    <mergeCell ref="C152:G152"/>
    <mergeCell ref="C153:G153"/>
    <mergeCell ref="C140:D140"/>
    <mergeCell ref="C141:D141"/>
    <mergeCell ref="C142:D142"/>
    <mergeCell ref="C143:D143"/>
    <mergeCell ref="C144:D144"/>
    <mergeCell ref="C146:G146"/>
    <mergeCell ref="C134:D134"/>
    <mergeCell ref="C135:D135"/>
    <mergeCell ref="C136:D136"/>
    <mergeCell ref="C137:D137"/>
    <mergeCell ref="C138:D138"/>
    <mergeCell ref="C139:D139"/>
    <mergeCell ref="C128:D128"/>
    <mergeCell ref="C129:D129"/>
    <mergeCell ref="C130:D130"/>
    <mergeCell ref="C131:D131"/>
    <mergeCell ref="C132:D132"/>
    <mergeCell ref="C133:D133"/>
    <mergeCell ref="C122:D122"/>
    <mergeCell ref="C123:D123"/>
    <mergeCell ref="C124:D124"/>
    <mergeCell ref="C125:D125"/>
    <mergeCell ref="C126:D126"/>
    <mergeCell ref="C127:D127"/>
    <mergeCell ref="C115:D115"/>
    <mergeCell ref="C117:G117"/>
    <mergeCell ref="C118:G118"/>
    <mergeCell ref="C119:D119"/>
    <mergeCell ref="C120:D120"/>
    <mergeCell ref="C121:D121"/>
    <mergeCell ref="C109:D109"/>
    <mergeCell ref="C110:D110"/>
    <mergeCell ref="C111:D111"/>
    <mergeCell ref="C112:D112"/>
    <mergeCell ref="C113:D113"/>
    <mergeCell ref="C114:D114"/>
    <mergeCell ref="C101:D101"/>
    <mergeCell ref="C103:D103"/>
    <mergeCell ref="C105:G105"/>
    <mergeCell ref="C106:G106"/>
    <mergeCell ref="C107:D107"/>
    <mergeCell ref="C108:D108"/>
    <mergeCell ref="C91:D91"/>
    <mergeCell ref="C92:D92"/>
    <mergeCell ref="C93:D93"/>
    <mergeCell ref="C95:D95"/>
    <mergeCell ref="C97:D97"/>
    <mergeCell ref="C99:D99"/>
    <mergeCell ref="C79:D79"/>
    <mergeCell ref="C81:D81"/>
    <mergeCell ref="C83:D83"/>
    <mergeCell ref="C85:D85"/>
    <mergeCell ref="C87:D87"/>
    <mergeCell ref="C89:D89"/>
    <mergeCell ref="C68:D68"/>
    <mergeCell ref="C69:D69"/>
    <mergeCell ref="C71:D71"/>
    <mergeCell ref="C73:D73"/>
    <mergeCell ref="C75:D75"/>
    <mergeCell ref="C77:D77"/>
    <mergeCell ref="C62:D62"/>
    <mergeCell ref="C63:D63"/>
    <mergeCell ref="C64:D64"/>
    <mergeCell ref="C65:D65"/>
    <mergeCell ref="C66:D66"/>
    <mergeCell ref="C67:D67"/>
    <mergeCell ref="C59:D59"/>
    <mergeCell ref="C60:D60"/>
    <mergeCell ref="C61:D61"/>
    <mergeCell ref="C49:G49"/>
    <mergeCell ref="C50:G50"/>
    <mergeCell ref="C51:D51"/>
    <mergeCell ref="C53:G53"/>
    <mergeCell ref="C54:G54"/>
    <mergeCell ref="C55:G55"/>
    <mergeCell ref="C28:D28"/>
    <mergeCell ref="C29:D29"/>
    <mergeCell ref="C31:G31"/>
    <mergeCell ref="C32:G32"/>
    <mergeCell ref="C33:G33"/>
    <mergeCell ref="C34:D34"/>
    <mergeCell ref="C56:D56"/>
    <mergeCell ref="C57:D57"/>
    <mergeCell ref="C58:D58"/>
    <mergeCell ref="C42:D42"/>
    <mergeCell ref="C43:D43"/>
    <mergeCell ref="C44:D44"/>
    <mergeCell ref="C45:D45"/>
    <mergeCell ref="C46:D46"/>
    <mergeCell ref="C48:G48"/>
    <mergeCell ref="C36:G36"/>
    <mergeCell ref="C37:G37"/>
    <mergeCell ref="C38:G38"/>
    <mergeCell ref="C39:D39"/>
    <mergeCell ref="C40:D40"/>
    <mergeCell ref="C41:D41"/>
    <mergeCell ref="A1:G1"/>
    <mergeCell ref="C9:G9"/>
    <mergeCell ref="C10:G10"/>
    <mergeCell ref="C11:D11"/>
    <mergeCell ref="C13:G13"/>
    <mergeCell ref="C14:G14"/>
    <mergeCell ref="C15:G15"/>
    <mergeCell ref="C26:D26"/>
    <mergeCell ref="C27:D27"/>
    <mergeCell ref="C22:D22"/>
    <mergeCell ref="C23:D23"/>
    <mergeCell ref="C24:D24"/>
    <mergeCell ref="C25:D25"/>
    <mergeCell ref="C16:G16"/>
    <mergeCell ref="C17:D17"/>
    <mergeCell ref="C18:D18"/>
    <mergeCell ref="C19:D19"/>
    <mergeCell ref="C20:D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CZ883"/>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24" customWidth="1"/>
    <col min="14" max="55" width="9.140625" style="124"/>
    <col min="56" max="56" width="62.28515625" style="124" customWidth="1"/>
    <col min="57" max="16384" width="9.140625" style="124"/>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2944</v>
      </c>
      <c r="E4" s="139"/>
      <c r="F4" s="140"/>
      <c r="G4" s="141"/>
    </row>
    <row r="5" spans="1:104" ht="13.5" thickTop="1" x14ac:dyDescent="0.2">
      <c r="A5" s="142"/>
      <c r="G5" s="144"/>
    </row>
    <row r="6" spans="1:104" s="150"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row>
    <row r="7" spans="1:104" ht="14.25" customHeight="1" x14ac:dyDescent="0.2">
      <c r="A7" s="151" t="s">
        <v>38</v>
      </c>
      <c r="B7" s="152" t="s">
        <v>319</v>
      </c>
      <c r="C7" s="153" t="s">
        <v>320</v>
      </c>
      <c r="D7" s="154"/>
      <c r="E7" s="155"/>
      <c r="F7" s="155"/>
      <c r="G7" s="156"/>
      <c r="H7" s="157"/>
      <c r="I7" s="158"/>
      <c r="J7" s="159"/>
      <c r="K7" s="160"/>
      <c r="O7" s="199"/>
    </row>
    <row r="8" spans="1:104" ht="22.5" x14ac:dyDescent="0.2">
      <c r="A8" s="161">
        <v>1</v>
      </c>
      <c r="B8" s="162" t="s">
        <v>523</v>
      </c>
      <c r="C8" s="163" t="s">
        <v>524</v>
      </c>
      <c r="D8" s="164" t="s">
        <v>41</v>
      </c>
      <c r="E8" s="165">
        <v>10.261699999999999</v>
      </c>
      <c r="F8" s="122">
        <f>'01 111 '!F8</f>
        <v>0</v>
      </c>
      <c r="G8" s="166">
        <f>E8*F8</f>
        <v>0</v>
      </c>
      <c r="H8" s="167">
        <v>0.50065000000000004</v>
      </c>
      <c r="I8" s="168">
        <f>E8*H8</f>
        <v>5.1375201050000001</v>
      </c>
      <c r="J8" s="167">
        <v>0</v>
      </c>
      <c r="K8" s="168">
        <f>E8*J8</f>
        <v>0</v>
      </c>
      <c r="O8" s="199"/>
      <c r="Z8" s="199"/>
      <c r="AA8" s="199">
        <v>1</v>
      </c>
      <c r="AB8" s="199">
        <v>1</v>
      </c>
      <c r="AC8" s="199">
        <v>1</v>
      </c>
      <c r="AD8" s="199"/>
      <c r="AE8" s="199"/>
      <c r="AF8" s="199"/>
      <c r="AG8" s="199"/>
      <c r="AH8" s="199"/>
      <c r="AI8" s="199"/>
      <c r="AJ8" s="199"/>
      <c r="AK8" s="199"/>
      <c r="AL8" s="199"/>
      <c r="AM8" s="199"/>
      <c r="AN8" s="199"/>
      <c r="AO8" s="199"/>
      <c r="AP8" s="199"/>
      <c r="AQ8" s="199"/>
      <c r="AR8" s="199"/>
      <c r="AS8" s="199"/>
      <c r="AT8" s="199"/>
      <c r="AU8" s="199"/>
      <c r="AV8" s="199"/>
      <c r="AW8" s="199"/>
      <c r="AX8" s="199"/>
      <c r="AY8" s="199"/>
      <c r="AZ8" s="200">
        <f>G8</f>
        <v>0</v>
      </c>
      <c r="BA8" s="199"/>
      <c r="BB8" s="199"/>
      <c r="BC8" s="199"/>
      <c r="BD8" s="199"/>
      <c r="BE8" s="199"/>
      <c r="BF8" s="199"/>
      <c r="BG8" s="199"/>
      <c r="BH8" s="199"/>
      <c r="BI8" s="199"/>
      <c r="CA8" s="199">
        <v>1</v>
      </c>
      <c r="CB8" s="199">
        <v>1</v>
      </c>
      <c r="CZ8" s="124">
        <v>1</v>
      </c>
    </row>
    <row r="9" spans="1:104" x14ac:dyDescent="0.2">
      <c r="A9" s="191"/>
      <c r="B9" s="192"/>
      <c r="C9" s="312" t="s">
        <v>525</v>
      </c>
      <c r="D9" s="313"/>
      <c r="E9" s="313"/>
      <c r="F9" s="313"/>
      <c r="G9" s="314"/>
      <c r="I9" s="197"/>
      <c r="K9" s="197"/>
      <c r="L9" s="198" t="s">
        <v>525</v>
      </c>
      <c r="O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row>
    <row r="10" spans="1:104" x14ac:dyDescent="0.2">
      <c r="A10" s="191"/>
      <c r="B10" s="192"/>
      <c r="C10" s="312" t="s">
        <v>526</v>
      </c>
      <c r="D10" s="313"/>
      <c r="E10" s="313"/>
      <c r="F10" s="313"/>
      <c r="G10" s="314"/>
      <c r="I10" s="197"/>
      <c r="K10" s="197"/>
      <c r="L10" s="198" t="s">
        <v>526</v>
      </c>
      <c r="O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row>
    <row r="11" spans="1:104" x14ac:dyDescent="0.2">
      <c r="A11" s="191"/>
      <c r="B11" s="192"/>
      <c r="C11" s="331" t="s">
        <v>1899</v>
      </c>
      <c r="D11" s="332"/>
      <c r="E11" s="193">
        <v>10.261699999999999</v>
      </c>
      <c r="F11" s="194"/>
      <c r="G11" s="195"/>
      <c r="H11" s="196"/>
      <c r="I11" s="197"/>
      <c r="J11" s="184"/>
      <c r="K11" s="197"/>
      <c r="M11" s="198" t="s">
        <v>1899</v>
      </c>
      <c r="O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201" t="str">
        <f>C10</f>
        <v xml:space="preserve">výztuž je v rozpočtu základů </v>
      </c>
      <c r="BE11" s="199"/>
      <c r="BF11" s="199"/>
      <c r="BG11" s="199"/>
      <c r="BH11" s="199"/>
      <c r="BI11" s="199"/>
    </row>
    <row r="12" spans="1:104" ht="22.5" x14ac:dyDescent="0.2">
      <c r="A12" s="161">
        <v>2</v>
      </c>
      <c r="B12" s="162" t="s">
        <v>529</v>
      </c>
      <c r="C12" s="163" t="s">
        <v>530</v>
      </c>
      <c r="D12" s="164" t="s">
        <v>41</v>
      </c>
      <c r="E12" s="165">
        <v>54.232199999999999</v>
      </c>
      <c r="F12" s="122">
        <f>'01 111 '!F12</f>
        <v>0</v>
      </c>
      <c r="G12" s="166">
        <f>E12*F12</f>
        <v>0</v>
      </c>
      <c r="H12" s="167">
        <v>0.38236999999999999</v>
      </c>
      <c r="I12" s="168">
        <f>E12*H12</f>
        <v>20.736766314</v>
      </c>
      <c r="J12" s="167">
        <v>0</v>
      </c>
      <c r="K12" s="168">
        <f>E12*J12</f>
        <v>0</v>
      </c>
      <c r="O12" s="199"/>
      <c r="Z12" s="199"/>
      <c r="AA12" s="199">
        <v>1</v>
      </c>
      <c r="AB12" s="199">
        <v>1</v>
      </c>
      <c r="AC12" s="199">
        <v>1</v>
      </c>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200">
        <f>G12</f>
        <v>0</v>
      </c>
      <c r="BA12" s="199"/>
      <c r="BB12" s="199"/>
      <c r="BC12" s="199"/>
      <c r="BD12" s="199"/>
      <c r="BE12" s="199"/>
      <c r="BF12" s="199"/>
      <c r="BG12" s="199"/>
      <c r="BH12" s="199"/>
      <c r="BI12" s="199"/>
      <c r="CA12" s="199">
        <v>1</v>
      </c>
      <c r="CB12" s="199">
        <v>1</v>
      </c>
      <c r="CZ12" s="124">
        <v>1</v>
      </c>
    </row>
    <row r="13" spans="1:104" x14ac:dyDescent="0.2">
      <c r="A13" s="191"/>
      <c r="B13" s="192"/>
      <c r="C13" s="312" t="s">
        <v>531</v>
      </c>
      <c r="D13" s="313"/>
      <c r="E13" s="313"/>
      <c r="F13" s="313"/>
      <c r="G13" s="314"/>
      <c r="I13" s="197"/>
      <c r="K13" s="197"/>
      <c r="L13" s="198" t="s">
        <v>531</v>
      </c>
      <c r="O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row>
    <row r="14" spans="1:104" x14ac:dyDescent="0.2">
      <c r="A14" s="191"/>
      <c r="B14" s="192"/>
      <c r="C14" s="312" t="s">
        <v>532</v>
      </c>
      <c r="D14" s="313"/>
      <c r="E14" s="313"/>
      <c r="F14" s="313"/>
      <c r="G14" s="314"/>
      <c r="I14" s="197"/>
      <c r="K14" s="197"/>
      <c r="L14" s="198" t="s">
        <v>532</v>
      </c>
      <c r="O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row>
    <row r="15" spans="1:104" x14ac:dyDescent="0.2">
      <c r="A15" s="191"/>
      <c r="B15" s="192"/>
      <c r="C15" s="312" t="s">
        <v>533</v>
      </c>
      <c r="D15" s="313"/>
      <c r="E15" s="313"/>
      <c r="F15" s="313"/>
      <c r="G15" s="314"/>
      <c r="I15" s="197"/>
      <c r="K15" s="197"/>
      <c r="L15" s="198" t="s">
        <v>533</v>
      </c>
      <c r="O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row>
    <row r="16" spans="1:104" ht="22.5" x14ac:dyDescent="0.2">
      <c r="A16" s="191"/>
      <c r="B16" s="192"/>
      <c r="C16" s="312" t="s">
        <v>534</v>
      </c>
      <c r="D16" s="313"/>
      <c r="E16" s="313"/>
      <c r="F16" s="313"/>
      <c r="G16" s="314"/>
      <c r="I16" s="197"/>
      <c r="K16" s="197"/>
      <c r="L16" s="198" t="s">
        <v>534</v>
      </c>
      <c r="O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row>
    <row r="17" spans="1:104" ht="25.5" x14ac:dyDescent="0.2">
      <c r="A17" s="191"/>
      <c r="B17" s="192"/>
      <c r="C17" s="331" t="s">
        <v>2496</v>
      </c>
      <c r="D17" s="332"/>
      <c r="E17" s="193">
        <v>4.4615999999999998</v>
      </c>
      <c r="F17" s="194"/>
      <c r="G17" s="195"/>
      <c r="H17" s="196"/>
      <c r="I17" s="197"/>
      <c r="J17" s="184"/>
      <c r="K17" s="197"/>
      <c r="M17" s="198" t="s">
        <v>2496</v>
      </c>
      <c r="O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201" t="str">
        <f t="shared" ref="BD17:BD29" si="0">C16</f>
        <v>Vzduchová neprůzvučnost Rw = 58 (-2; -6) dB při tloušťce stěny 365 mm a objemové hmotnosti zdiva včetně omítek tl. 15 mm 1 700 kg/m3</v>
      </c>
      <c r="BE17" s="199"/>
      <c r="BF17" s="199"/>
      <c r="BG17" s="199"/>
      <c r="BH17" s="199"/>
      <c r="BI17" s="199"/>
    </row>
    <row r="18" spans="1:104" x14ac:dyDescent="0.2">
      <c r="A18" s="191"/>
      <c r="B18" s="192"/>
      <c r="C18" s="331" t="s">
        <v>1901</v>
      </c>
      <c r="D18" s="332"/>
      <c r="E18" s="193">
        <v>8.9231999999999996</v>
      </c>
      <c r="F18" s="194"/>
      <c r="G18" s="195"/>
      <c r="H18" s="196"/>
      <c r="I18" s="197"/>
      <c r="J18" s="184"/>
      <c r="K18" s="197"/>
      <c r="M18" s="198" t="s">
        <v>1901</v>
      </c>
      <c r="O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201" t="str">
        <f t="shared" si="0"/>
        <v>427,428:4*3*0,3718</v>
      </c>
      <c r="BE18" s="199"/>
      <c r="BF18" s="199"/>
      <c r="BG18" s="199"/>
      <c r="BH18" s="199"/>
      <c r="BI18" s="199"/>
    </row>
    <row r="19" spans="1:104" x14ac:dyDescent="0.2">
      <c r="A19" s="191"/>
      <c r="B19" s="192"/>
      <c r="C19" s="331" t="s">
        <v>1902</v>
      </c>
      <c r="D19" s="332"/>
      <c r="E19" s="193">
        <v>-1.3519000000000001</v>
      </c>
      <c r="F19" s="194"/>
      <c r="G19" s="195"/>
      <c r="H19" s="196"/>
      <c r="I19" s="197"/>
      <c r="J19" s="184"/>
      <c r="K19" s="197"/>
      <c r="M19" s="198" t="s">
        <v>1902</v>
      </c>
      <c r="O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201" t="str">
        <f t="shared" si="0"/>
        <v>8*3*0,3718</v>
      </c>
      <c r="BE19" s="199"/>
      <c r="BF19" s="199"/>
      <c r="BG19" s="199"/>
      <c r="BH19" s="199"/>
      <c r="BI19" s="199"/>
    </row>
    <row r="20" spans="1:104" x14ac:dyDescent="0.2">
      <c r="A20" s="191"/>
      <c r="B20" s="192"/>
      <c r="C20" s="331" t="s">
        <v>2497</v>
      </c>
      <c r="D20" s="332"/>
      <c r="E20" s="193">
        <v>1.6731</v>
      </c>
      <c r="F20" s="194"/>
      <c r="G20" s="195"/>
      <c r="H20" s="196"/>
      <c r="I20" s="197"/>
      <c r="J20" s="184"/>
      <c r="K20" s="197"/>
      <c r="M20" s="198" t="s">
        <v>2497</v>
      </c>
      <c r="O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201" t="str">
        <f t="shared" si="0"/>
        <v>odeční otvorů:-0,9*2,02*2*0,3718</v>
      </c>
      <c r="BE20" s="199"/>
      <c r="BF20" s="199"/>
      <c r="BG20" s="199"/>
      <c r="BH20" s="199"/>
      <c r="BI20" s="199"/>
    </row>
    <row r="21" spans="1:104" x14ac:dyDescent="0.2">
      <c r="A21" s="191"/>
      <c r="B21" s="192"/>
      <c r="C21" s="331" t="s">
        <v>1904</v>
      </c>
      <c r="D21" s="332"/>
      <c r="E21" s="193">
        <v>-0.751</v>
      </c>
      <c r="F21" s="194"/>
      <c r="G21" s="195"/>
      <c r="H21" s="196"/>
      <c r="I21" s="197"/>
      <c r="J21" s="184"/>
      <c r="K21" s="197"/>
      <c r="M21" s="198" t="s">
        <v>1904</v>
      </c>
      <c r="O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201" t="str">
        <f t="shared" si="0"/>
        <v>424:1,5*3*0,3718</v>
      </c>
      <c r="BE21" s="199"/>
      <c r="BF21" s="199"/>
      <c r="BG21" s="199"/>
      <c r="BH21" s="199"/>
      <c r="BI21" s="199"/>
    </row>
    <row r="22" spans="1:104" x14ac:dyDescent="0.2">
      <c r="A22" s="191"/>
      <c r="B22" s="192"/>
      <c r="C22" s="331" t="s">
        <v>2498</v>
      </c>
      <c r="D22" s="332"/>
      <c r="E22" s="193">
        <v>12.4925</v>
      </c>
      <c r="F22" s="194"/>
      <c r="G22" s="195"/>
      <c r="H22" s="196"/>
      <c r="I22" s="197"/>
      <c r="J22" s="184"/>
      <c r="K22" s="197"/>
      <c r="M22" s="198" t="s">
        <v>2498</v>
      </c>
      <c r="O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201" t="str">
        <f t="shared" si="0"/>
        <v>odeční otvorů:-1*2,02*0,3718</v>
      </c>
      <c r="BE22" s="199"/>
      <c r="BF22" s="199"/>
      <c r="BG22" s="199"/>
      <c r="BH22" s="199"/>
      <c r="BI22" s="199"/>
    </row>
    <row r="23" spans="1:104" x14ac:dyDescent="0.2">
      <c r="A23" s="191"/>
      <c r="B23" s="192"/>
      <c r="C23" s="331" t="s">
        <v>1266</v>
      </c>
      <c r="D23" s="332"/>
      <c r="E23" s="193">
        <v>0.55769999999999997</v>
      </c>
      <c r="F23" s="194"/>
      <c r="G23" s="195"/>
      <c r="H23" s="196"/>
      <c r="I23" s="197"/>
      <c r="J23" s="184"/>
      <c r="K23" s="197"/>
      <c r="M23" s="198" t="s">
        <v>1266</v>
      </c>
      <c r="O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201" t="str">
        <f t="shared" si="0"/>
        <v>401, 402:11,2*3*0,3718</v>
      </c>
      <c r="BE23" s="199"/>
      <c r="BF23" s="199"/>
      <c r="BG23" s="199"/>
      <c r="BH23" s="199"/>
      <c r="BI23" s="199"/>
    </row>
    <row r="24" spans="1:104" x14ac:dyDescent="0.2">
      <c r="A24" s="191"/>
      <c r="B24" s="192"/>
      <c r="C24" s="331" t="s">
        <v>1906</v>
      </c>
      <c r="D24" s="332"/>
      <c r="E24" s="193">
        <v>3.6808000000000001</v>
      </c>
      <c r="F24" s="194"/>
      <c r="G24" s="195"/>
      <c r="H24" s="196"/>
      <c r="I24" s="197"/>
      <c r="J24" s="184"/>
      <c r="K24" s="197"/>
      <c r="M24" s="198" t="s">
        <v>1906</v>
      </c>
      <c r="O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201" t="str">
        <f t="shared" si="0"/>
        <v>0,5*3*0,3718</v>
      </c>
      <c r="BE24" s="199"/>
      <c r="BF24" s="199"/>
      <c r="BG24" s="199"/>
      <c r="BH24" s="199"/>
      <c r="BI24" s="199"/>
    </row>
    <row r="25" spans="1:104" x14ac:dyDescent="0.2">
      <c r="A25" s="191"/>
      <c r="B25" s="192"/>
      <c r="C25" s="331" t="s">
        <v>1907</v>
      </c>
      <c r="D25" s="332"/>
      <c r="E25" s="193">
        <v>9.7040000000000006</v>
      </c>
      <c r="F25" s="194"/>
      <c r="G25" s="195"/>
      <c r="H25" s="196"/>
      <c r="I25" s="197"/>
      <c r="J25" s="184"/>
      <c r="K25" s="197"/>
      <c r="M25" s="198" t="s">
        <v>1907</v>
      </c>
      <c r="O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201" t="str">
        <f t="shared" si="0"/>
        <v>3,3*3*0,3718</v>
      </c>
      <c r="BE25" s="199"/>
      <c r="BF25" s="199"/>
      <c r="BG25" s="199"/>
      <c r="BH25" s="199"/>
      <c r="BI25" s="199"/>
    </row>
    <row r="26" spans="1:104" x14ac:dyDescent="0.2">
      <c r="A26" s="191"/>
      <c r="B26" s="192"/>
      <c r="C26" s="331" t="s">
        <v>1202</v>
      </c>
      <c r="D26" s="332"/>
      <c r="E26" s="193">
        <v>4.4615999999999998</v>
      </c>
      <c r="F26" s="194"/>
      <c r="G26" s="195"/>
      <c r="H26" s="196"/>
      <c r="I26" s="197"/>
      <c r="J26" s="184"/>
      <c r="K26" s="197"/>
      <c r="M26" s="198" t="s">
        <v>1202</v>
      </c>
      <c r="O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201" t="str">
        <f t="shared" si="0"/>
        <v>8,7*3*0,3718</v>
      </c>
      <c r="BE26" s="199"/>
      <c r="BF26" s="199"/>
      <c r="BG26" s="199"/>
      <c r="BH26" s="199"/>
      <c r="BI26" s="199"/>
    </row>
    <row r="27" spans="1:104" x14ac:dyDescent="0.2">
      <c r="A27" s="191"/>
      <c r="B27" s="192"/>
      <c r="C27" s="331" t="s">
        <v>1908</v>
      </c>
      <c r="D27" s="332"/>
      <c r="E27" s="193">
        <v>-3.0041000000000002</v>
      </c>
      <c r="F27" s="194"/>
      <c r="G27" s="195"/>
      <c r="H27" s="196"/>
      <c r="I27" s="197"/>
      <c r="J27" s="184"/>
      <c r="K27" s="197"/>
      <c r="M27" s="198" t="s">
        <v>1908</v>
      </c>
      <c r="O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201" t="str">
        <f t="shared" si="0"/>
        <v>4*3*0,3718</v>
      </c>
      <c r="BE27" s="199"/>
      <c r="BF27" s="199"/>
      <c r="BG27" s="199"/>
      <c r="BH27" s="199"/>
      <c r="BI27" s="199"/>
    </row>
    <row r="28" spans="1:104" x14ac:dyDescent="0.2">
      <c r="A28" s="191"/>
      <c r="B28" s="192"/>
      <c r="C28" s="331" t="s">
        <v>2499</v>
      </c>
      <c r="D28" s="332"/>
      <c r="E28" s="193">
        <v>6.6924000000000001</v>
      </c>
      <c r="F28" s="194"/>
      <c r="G28" s="195"/>
      <c r="H28" s="196"/>
      <c r="I28" s="197"/>
      <c r="J28" s="184"/>
      <c r="K28" s="197"/>
      <c r="M28" s="198" t="s">
        <v>2499</v>
      </c>
      <c r="O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201" t="str">
        <f t="shared" si="0"/>
        <v>odeční otvorů:-1*2,02*4*0,3718</v>
      </c>
      <c r="BE28" s="199"/>
      <c r="BF28" s="199"/>
      <c r="BG28" s="199"/>
      <c r="BH28" s="199"/>
      <c r="BI28" s="199"/>
    </row>
    <row r="29" spans="1:104" x14ac:dyDescent="0.2">
      <c r="A29" s="191"/>
      <c r="B29" s="192"/>
      <c r="C29" s="331" t="s">
        <v>2500</v>
      </c>
      <c r="D29" s="332"/>
      <c r="E29" s="193">
        <v>6.6924000000000001</v>
      </c>
      <c r="F29" s="194"/>
      <c r="G29" s="195"/>
      <c r="H29" s="196"/>
      <c r="I29" s="197"/>
      <c r="J29" s="184"/>
      <c r="K29" s="197"/>
      <c r="M29" s="198" t="s">
        <v>2500</v>
      </c>
      <c r="O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201" t="str">
        <f t="shared" si="0"/>
        <v>410:6*3*0,3718</v>
      </c>
      <c r="BE29" s="199"/>
      <c r="BF29" s="199"/>
      <c r="BG29" s="199"/>
      <c r="BH29" s="199"/>
      <c r="BI29" s="199"/>
    </row>
    <row r="30" spans="1:104" x14ac:dyDescent="0.2">
      <c r="A30" s="161">
        <v>3</v>
      </c>
      <c r="B30" s="162" t="s">
        <v>546</v>
      </c>
      <c r="C30" s="163" t="s">
        <v>547</v>
      </c>
      <c r="D30" s="164" t="s">
        <v>41</v>
      </c>
      <c r="E30" s="165">
        <v>3.3462000000000001</v>
      </c>
      <c r="F30" s="122">
        <f>'01 111 '!F30</f>
        <v>0</v>
      </c>
      <c r="G30" s="166">
        <f>E30*F30</f>
        <v>0</v>
      </c>
      <c r="H30" s="167">
        <v>0.21063000000000001</v>
      </c>
      <c r="I30" s="168">
        <f>E30*H30</f>
        <v>0.70481010600000005</v>
      </c>
      <c r="J30" s="167">
        <v>0</v>
      </c>
      <c r="K30" s="168">
        <f>E30*J30</f>
        <v>0</v>
      </c>
      <c r="O30" s="199"/>
      <c r="Z30" s="199"/>
      <c r="AA30" s="199">
        <v>1</v>
      </c>
      <c r="AB30" s="199">
        <v>1</v>
      </c>
      <c r="AC30" s="199">
        <v>1</v>
      </c>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200">
        <f>G30</f>
        <v>0</v>
      </c>
      <c r="BA30" s="199"/>
      <c r="BB30" s="199"/>
      <c r="BC30" s="199"/>
      <c r="BD30" s="199"/>
      <c r="BE30" s="199"/>
      <c r="BF30" s="199"/>
      <c r="BG30" s="199"/>
      <c r="BH30" s="199"/>
      <c r="BI30" s="199"/>
      <c r="CA30" s="199">
        <v>1</v>
      </c>
      <c r="CB30" s="199">
        <v>1</v>
      </c>
      <c r="CZ30" s="124">
        <v>1</v>
      </c>
    </row>
    <row r="31" spans="1:104" ht="22.5" x14ac:dyDescent="0.2">
      <c r="A31" s="191"/>
      <c r="B31" s="192"/>
      <c r="C31" s="312" t="s">
        <v>548</v>
      </c>
      <c r="D31" s="313"/>
      <c r="E31" s="313"/>
      <c r="F31" s="313"/>
      <c r="G31" s="314"/>
      <c r="I31" s="197"/>
      <c r="K31" s="197"/>
      <c r="L31" s="198" t="s">
        <v>548</v>
      </c>
      <c r="O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row>
    <row r="32" spans="1:104" ht="22.5" x14ac:dyDescent="0.2">
      <c r="A32" s="191"/>
      <c r="B32" s="192"/>
      <c r="C32" s="312" t="s">
        <v>549</v>
      </c>
      <c r="D32" s="313"/>
      <c r="E32" s="313"/>
      <c r="F32" s="313"/>
      <c r="G32" s="314"/>
      <c r="I32" s="197"/>
      <c r="K32" s="197"/>
      <c r="L32" s="198" t="s">
        <v>549</v>
      </c>
      <c r="O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row>
    <row r="33" spans="1:104" x14ac:dyDescent="0.2">
      <c r="A33" s="191"/>
      <c r="B33" s="192"/>
      <c r="C33" s="312" t="s">
        <v>1558</v>
      </c>
      <c r="D33" s="313"/>
      <c r="E33" s="313"/>
      <c r="F33" s="313"/>
      <c r="G33" s="314"/>
      <c r="I33" s="197"/>
      <c r="K33" s="197"/>
      <c r="L33" s="198" t="s">
        <v>1558</v>
      </c>
      <c r="O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row>
    <row r="34" spans="1:104" x14ac:dyDescent="0.2">
      <c r="A34" s="191"/>
      <c r="B34" s="192"/>
      <c r="C34" s="331" t="s">
        <v>2788</v>
      </c>
      <c r="D34" s="332"/>
      <c r="E34" s="193">
        <v>3.3462000000000001</v>
      </c>
      <c r="F34" s="194"/>
      <c r="G34" s="195"/>
      <c r="H34" s="196"/>
      <c r="I34" s="197"/>
      <c r="J34" s="184"/>
      <c r="K34" s="197"/>
      <c r="M34" s="198" t="s">
        <v>2788</v>
      </c>
      <c r="O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201" t="str">
        <f>C33</f>
        <v>Součinitel tepelné vodivosti bez omítek (?) 0,29 W/mK</v>
      </c>
      <c r="BE34" s="199"/>
      <c r="BF34" s="199"/>
      <c r="BG34" s="199"/>
      <c r="BH34" s="199"/>
      <c r="BI34" s="199"/>
    </row>
    <row r="35" spans="1:104" ht="22.5" x14ac:dyDescent="0.2">
      <c r="A35" s="161">
        <v>4</v>
      </c>
      <c r="B35" s="162" t="s">
        <v>1560</v>
      </c>
      <c r="C35" s="163" t="s">
        <v>1561</v>
      </c>
      <c r="D35" s="164" t="s">
        <v>41</v>
      </c>
      <c r="E35" s="165">
        <v>72.806600000000003</v>
      </c>
      <c r="F35" s="122">
        <f>'01 111 '!F35</f>
        <v>0</v>
      </c>
      <c r="G35" s="166">
        <f>E35*F35</f>
        <v>0</v>
      </c>
      <c r="H35" s="167">
        <v>0.21063000000000001</v>
      </c>
      <c r="I35" s="168">
        <f>E35*H35</f>
        <v>15.335254158000001</v>
      </c>
      <c r="J35" s="167">
        <v>0</v>
      </c>
      <c r="K35" s="168">
        <f>E35*J35</f>
        <v>0</v>
      </c>
      <c r="O35" s="199"/>
      <c r="Z35" s="199"/>
      <c r="AA35" s="199">
        <v>1</v>
      </c>
      <c r="AB35" s="199">
        <v>1</v>
      </c>
      <c r="AC35" s="199">
        <v>1</v>
      </c>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200">
        <f>G35</f>
        <v>0</v>
      </c>
      <c r="BA35" s="199"/>
      <c r="BB35" s="199"/>
      <c r="BC35" s="199"/>
      <c r="BD35" s="199"/>
      <c r="BE35" s="199"/>
      <c r="BF35" s="199"/>
      <c r="BG35" s="199"/>
      <c r="BH35" s="199"/>
      <c r="BI35" s="199"/>
      <c r="CA35" s="199">
        <v>1</v>
      </c>
      <c r="CB35" s="199">
        <v>1</v>
      </c>
      <c r="CZ35" s="124">
        <v>1</v>
      </c>
    </row>
    <row r="36" spans="1:104" ht="22.5" x14ac:dyDescent="0.2">
      <c r="A36" s="191"/>
      <c r="B36" s="192"/>
      <c r="C36" s="312" t="s">
        <v>548</v>
      </c>
      <c r="D36" s="313"/>
      <c r="E36" s="313"/>
      <c r="F36" s="313"/>
      <c r="G36" s="314"/>
      <c r="I36" s="197"/>
      <c r="K36" s="197"/>
      <c r="L36" s="198" t="s">
        <v>548</v>
      </c>
      <c r="O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row>
    <row r="37" spans="1:104" ht="22.5" x14ac:dyDescent="0.2">
      <c r="A37" s="191"/>
      <c r="B37" s="192"/>
      <c r="C37" s="312" t="s">
        <v>549</v>
      </c>
      <c r="D37" s="313"/>
      <c r="E37" s="313"/>
      <c r="F37" s="313"/>
      <c r="G37" s="314"/>
      <c r="I37" s="197"/>
      <c r="K37" s="197"/>
      <c r="L37" s="198" t="s">
        <v>549</v>
      </c>
      <c r="O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row>
    <row r="38" spans="1:104" x14ac:dyDescent="0.2">
      <c r="A38" s="191"/>
      <c r="B38" s="192"/>
      <c r="C38" s="312" t="s">
        <v>1558</v>
      </c>
      <c r="D38" s="313"/>
      <c r="E38" s="313"/>
      <c r="F38" s="313"/>
      <c r="G38" s="314"/>
      <c r="I38" s="197"/>
      <c r="K38" s="197"/>
      <c r="L38" s="198" t="s">
        <v>1558</v>
      </c>
      <c r="O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row>
    <row r="39" spans="1:104" x14ac:dyDescent="0.2">
      <c r="A39" s="191"/>
      <c r="B39" s="192"/>
      <c r="C39" s="331" t="s">
        <v>2789</v>
      </c>
      <c r="D39" s="332"/>
      <c r="E39" s="193">
        <v>8.0309000000000008</v>
      </c>
      <c r="F39" s="194"/>
      <c r="G39" s="195"/>
      <c r="H39" s="196"/>
      <c r="I39" s="197"/>
      <c r="J39" s="184"/>
      <c r="K39" s="197"/>
      <c r="M39" s="198" t="s">
        <v>2789</v>
      </c>
      <c r="O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201" t="str">
        <f t="shared" ref="BD39:BD46" si="1">C38</f>
        <v>Součinitel tepelné vodivosti bez omítek (?) 0,29 W/mK</v>
      </c>
      <c r="BE39" s="199"/>
      <c r="BF39" s="199"/>
      <c r="BG39" s="199"/>
      <c r="BH39" s="199"/>
      <c r="BI39" s="199"/>
    </row>
    <row r="40" spans="1:104" x14ac:dyDescent="0.2">
      <c r="A40" s="191"/>
      <c r="B40" s="192"/>
      <c r="C40" s="331" t="s">
        <v>2790</v>
      </c>
      <c r="D40" s="332"/>
      <c r="E40" s="193">
        <v>18.9618</v>
      </c>
      <c r="F40" s="194"/>
      <c r="G40" s="195"/>
      <c r="H40" s="196"/>
      <c r="I40" s="197"/>
      <c r="J40" s="184"/>
      <c r="K40" s="197"/>
      <c r="M40" s="198" t="s">
        <v>2790</v>
      </c>
      <c r="O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201" t="str">
        <f t="shared" si="1"/>
        <v>507:3,6*3*2*0,3718</v>
      </c>
      <c r="BE40" s="199"/>
      <c r="BF40" s="199"/>
      <c r="BG40" s="199"/>
      <c r="BH40" s="199"/>
      <c r="BI40" s="199"/>
    </row>
    <row r="41" spans="1:104" x14ac:dyDescent="0.2">
      <c r="A41" s="191"/>
      <c r="B41" s="192"/>
      <c r="C41" s="331" t="s">
        <v>2791</v>
      </c>
      <c r="D41" s="332"/>
      <c r="E41" s="193">
        <v>14.5002</v>
      </c>
      <c r="F41" s="194"/>
      <c r="G41" s="195"/>
      <c r="H41" s="196"/>
      <c r="I41" s="197"/>
      <c r="J41" s="184"/>
      <c r="K41" s="197"/>
      <c r="M41" s="198" t="s">
        <v>2791</v>
      </c>
      <c r="O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201" t="str">
        <f t="shared" si="1"/>
        <v>511:8,5*3*2*0,3718</v>
      </c>
      <c r="BE41" s="199"/>
      <c r="BF41" s="199"/>
      <c r="BG41" s="199"/>
      <c r="BH41" s="199"/>
      <c r="BI41" s="199"/>
    </row>
    <row r="42" spans="1:104" x14ac:dyDescent="0.2">
      <c r="A42" s="191"/>
      <c r="B42" s="192"/>
      <c r="C42" s="331" t="s">
        <v>2792</v>
      </c>
      <c r="D42" s="332"/>
      <c r="E42" s="193">
        <v>18.9618</v>
      </c>
      <c r="F42" s="194"/>
      <c r="G42" s="195"/>
      <c r="H42" s="196"/>
      <c r="I42" s="197"/>
      <c r="J42" s="184"/>
      <c r="K42" s="197"/>
      <c r="M42" s="198" t="s">
        <v>2792</v>
      </c>
      <c r="O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201" t="str">
        <f t="shared" si="1"/>
        <v>517:6,5*3*2*0,3718</v>
      </c>
      <c r="BE42" s="199"/>
      <c r="BF42" s="199"/>
      <c r="BG42" s="199"/>
      <c r="BH42" s="199"/>
      <c r="BI42" s="199"/>
    </row>
    <row r="43" spans="1:104" x14ac:dyDescent="0.2">
      <c r="A43" s="191"/>
      <c r="B43" s="192"/>
      <c r="C43" s="331" t="s">
        <v>1916</v>
      </c>
      <c r="D43" s="332"/>
      <c r="E43" s="193">
        <v>-0.67589999999999995</v>
      </c>
      <c r="F43" s="194"/>
      <c r="G43" s="195"/>
      <c r="H43" s="196"/>
      <c r="I43" s="197"/>
      <c r="J43" s="184"/>
      <c r="K43" s="197"/>
      <c r="M43" s="198" t="s">
        <v>1916</v>
      </c>
      <c r="O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201" t="str">
        <f t="shared" si="1"/>
        <v>521:8,5*3*2*0,3718</v>
      </c>
      <c r="BE43" s="199"/>
      <c r="BF43" s="199"/>
      <c r="BG43" s="199"/>
      <c r="BH43" s="199"/>
      <c r="BI43" s="199"/>
    </row>
    <row r="44" spans="1:104" x14ac:dyDescent="0.2">
      <c r="A44" s="191"/>
      <c r="B44" s="192"/>
      <c r="C44" s="331" t="s">
        <v>2793</v>
      </c>
      <c r="D44" s="332"/>
      <c r="E44" s="193">
        <v>11.6782</v>
      </c>
      <c r="F44" s="194"/>
      <c r="G44" s="195"/>
      <c r="H44" s="196"/>
      <c r="I44" s="197"/>
      <c r="J44" s="184"/>
      <c r="K44" s="197"/>
      <c r="M44" s="198" t="s">
        <v>2793</v>
      </c>
      <c r="O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201" t="str">
        <f t="shared" si="1"/>
        <v>odeční otvorů:-0,9*2,02*0,3718</v>
      </c>
      <c r="BE44" s="199"/>
      <c r="BF44" s="199"/>
      <c r="BG44" s="199"/>
      <c r="BH44" s="199"/>
      <c r="BI44" s="199"/>
    </row>
    <row r="45" spans="1:104" x14ac:dyDescent="0.2">
      <c r="A45" s="191"/>
      <c r="B45" s="192"/>
      <c r="C45" s="331" t="s">
        <v>2794</v>
      </c>
      <c r="D45" s="332"/>
      <c r="E45" s="193">
        <v>0.73619999999999997</v>
      </c>
      <c r="F45" s="194"/>
      <c r="G45" s="195"/>
      <c r="H45" s="196"/>
      <c r="I45" s="197"/>
      <c r="J45" s="184"/>
      <c r="K45" s="197"/>
      <c r="M45" s="198" t="s">
        <v>2794</v>
      </c>
      <c r="O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201" t="str">
        <f t="shared" si="1"/>
        <v>522:5,235*3*2*0,3718</v>
      </c>
      <c r="BE45" s="199"/>
      <c r="BF45" s="199"/>
      <c r="BG45" s="199"/>
      <c r="BH45" s="199"/>
      <c r="BI45" s="199"/>
    </row>
    <row r="46" spans="1:104" x14ac:dyDescent="0.2">
      <c r="A46" s="191"/>
      <c r="B46" s="192"/>
      <c r="C46" s="331" t="s">
        <v>1919</v>
      </c>
      <c r="D46" s="332"/>
      <c r="E46" s="193">
        <v>0.61350000000000005</v>
      </c>
      <c r="F46" s="194"/>
      <c r="G46" s="195"/>
      <c r="H46" s="196"/>
      <c r="I46" s="197"/>
      <c r="J46" s="184"/>
      <c r="K46" s="197"/>
      <c r="M46" s="198" t="s">
        <v>1919</v>
      </c>
      <c r="O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201" t="str">
        <f t="shared" si="1"/>
        <v>520:0,66*3*0,3718</v>
      </c>
      <c r="BE46" s="199"/>
      <c r="BF46" s="199"/>
      <c r="BG46" s="199"/>
      <c r="BH46" s="199"/>
      <c r="BI46" s="199"/>
    </row>
    <row r="47" spans="1:104" x14ac:dyDescent="0.2">
      <c r="A47" s="161">
        <v>5</v>
      </c>
      <c r="B47" s="162" t="s">
        <v>557</v>
      </c>
      <c r="C47" s="163" t="s">
        <v>1570</v>
      </c>
      <c r="D47" s="164" t="s">
        <v>41</v>
      </c>
      <c r="E47" s="165">
        <v>0.61350000000000005</v>
      </c>
      <c r="F47" s="122">
        <f>'01 111 '!F47</f>
        <v>0</v>
      </c>
      <c r="G47" s="166">
        <f>E47*F47</f>
        <v>0</v>
      </c>
      <c r="H47" s="167">
        <v>0.29017999999999999</v>
      </c>
      <c r="I47" s="168">
        <f>E47*H47</f>
        <v>0.17802543000000001</v>
      </c>
      <c r="J47" s="167">
        <v>0</v>
      </c>
      <c r="K47" s="168">
        <f>E47*J47</f>
        <v>0</v>
      </c>
      <c r="O47" s="199"/>
      <c r="Z47" s="199"/>
      <c r="AA47" s="199">
        <v>1</v>
      </c>
      <c r="AB47" s="199">
        <v>1</v>
      </c>
      <c r="AC47" s="199">
        <v>1</v>
      </c>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200">
        <f>G47</f>
        <v>0</v>
      </c>
      <c r="BA47" s="199"/>
      <c r="BB47" s="199"/>
      <c r="BC47" s="199"/>
      <c r="BD47" s="199"/>
      <c r="BE47" s="199"/>
      <c r="BF47" s="199"/>
      <c r="BG47" s="199"/>
      <c r="BH47" s="199"/>
      <c r="BI47" s="199"/>
      <c r="CA47" s="199">
        <v>1</v>
      </c>
      <c r="CB47" s="199">
        <v>1</v>
      </c>
      <c r="CZ47" s="124">
        <v>1</v>
      </c>
    </row>
    <row r="48" spans="1:104" ht="22.5" x14ac:dyDescent="0.2">
      <c r="A48" s="191"/>
      <c r="B48" s="192"/>
      <c r="C48" s="312" t="s">
        <v>559</v>
      </c>
      <c r="D48" s="313"/>
      <c r="E48" s="313"/>
      <c r="F48" s="313"/>
      <c r="G48" s="314"/>
      <c r="I48" s="197"/>
      <c r="K48" s="197"/>
      <c r="L48" s="198" t="s">
        <v>559</v>
      </c>
      <c r="O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row>
    <row r="49" spans="1:104" ht="22.5" x14ac:dyDescent="0.2">
      <c r="A49" s="191"/>
      <c r="B49" s="192"/>
      <c r="C49" s="312" t="s">
        <v>560</v>
      </c>
      <c r="D49" s="313"/>
      <c r="E49" s="313"/>
      <c r="F49" s="313"/>
      <c r="G49" s="314"/>
      <c r="I49" s="197"/>
      <c r="K49" s="197"/>
      <c r="L49" s="198" t="s">
        <v>560</v>
      </c>
      <c r="O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row>
    <row r="50" spans="1:104" x14ac:dyDescent="0.2">
      <c r="A50" s="191"/>
      <c r="B50" s="192"/>
      <c r="C50" s="312" t="s">
        <v>550</v>
      </c>
      <c r="D50" s="313"/>
      <c r="E50" s="313"/>
      <c r="F50" s="313"/>
      <c r="G50" s="314"/>
      <c r="I50" s="197"/>
      <c r="K50" s="197"/>
      <c r="L50" s="198" t="s">
        <v>550</v>
      </c>
      <c r="O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row>
    <row r="51" spans="1:104" x14ac:dyDescent="0.2">
      <c r="A51" s="191"/>
      <c r="B51" s="192"/>
      <c r="C51" s="331" t="s">
        <v>1216</v>
      </c>
      <c r="D51" s="332"/>
      <c r="E51" s="193">
        <v>0.61350000000000005</v>
      </c>
      <c r="F51" s="194"/>
      <c r="G51" s="195"/>
      <c r="H51" s="196"/>
      <c r="I51" s="197"/>
      <c r="J51" s="184"/>
      <c r="K51" s="197"/>
      <c r="M51" s="198" t="s">
        <v>1216</v>
      </c>
      <c r="O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201" t="str">
        <f>C50</f>
        <v xml:space="preserve">Součinitel tepelné vodivosti bez omítek (?) 0,29 W/mK </v>
      </c>
      <c r="BE51" s="199"/>
      <c r="BF51" s="199"/>
      <c r="BG51" s="199"/>
      <c r="BH51" s="199"/>
      <c r="BI51" s="199"/>
    </row>
    <row r="52" spans="1:104" x14ac:dyDescent="0.2">
      <c r="A52" s="161">
        <v>6</v>
      </c>
      <c r="B52" s="162" t="s">
        <v>565</v>
      </c>
      <c r="C52" s="163" t="s">
        <v>566</v>
      </c>
      <c r="D52" s="164" t="s">
        <v>41</v>
      </c>
      <c r="E52" s="165">
        <v>76.221699999999998</v>
      </c>
      <c r="F52" s="122">
        <f>'01 111 '!F52</f>
        <v>0</v>
      </c>
      <c r="G52" s="166">
        <f>E52*F52</f>
        <v>0</v>
      </c>
      <c r="H52" s="167">
        <v>0.30319000000000002</v>
      </c>
      <c r="I52" s="168">
        <f>E52*H52</f>
        <v>23.109657222999999</v>
      </c>
      <c r="J52" s="167">
        <v>0</v>
      </c>
      <c r="K52" s="168">
        <f>E52*J52</f>
        <v>0</v>
      </c>
      <c r="O52" s="199"/>
      <c r="Z52" s="199"/>
      <c r="AA52" s="199">
        <v>1</v>
      </c>
      <c r="AB52" s="199">
        <v>1</v>
      </c>
      <c r="AC52" s="199">
        <v>1</v>
      </c>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200">
        <f>G52</f>
        <v>0</v>
      </c>
      <c r="BA52" s="199"/>
      <c r="BB52" s="199"/>
      <c r="BC52" s="199"/>
      <c r="BD52" s="199"/>
      <c r="BE52" s="199"/>
      <c r="BF52" s="199"/>
      <c r="BG52" s="199"/>
      <c r="BH52" s="199"/>
      <c r="BI52" s="199"/>
      <c r="CA52" s="199">
        <v>1</v>
      </c>
      <c r="CB52" s="199">
        <v>1</v>
      </c>
      <c r="CZ52" s="124">
        <v>1</v>
      </c>
    </row>
    <row r="53" spans="1:104" x14ac:dyDescent="0.2">
      <c r="A53" s="191"/>
      <c r="B53" s="192"/>
      <c r="C53" s="312"/>
      <c r="D53" s="313"/>
      <c r="E53" s="313"/>
      <c r="F53" s="313"/>
      <c r="G53" s="314"/>
      <c r="I53" s="197"/>
      <c r="K53" s="197"/>
      <c r="L53" s="198"/>
      <c r="O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row>
    <row r="54" spans="1:104" ht="22.5" x14ac:dyDescent="0.2">
      <c r="A54" s="191"/>
      <c r="B54" s="192"/>
      <c r="C54" s="312" t="s">
        <v>2654</v>
      </c>
      <c r="D54" s="313"/>
      <c r="E54" s="313"/>
      <c r="F54" s="313"/>
      <c r="G54" s="314"/>
      <c r="I54" s="197"/>
      <c r="K54" s="197"/>
      <c r="L54" s="198" t="s">
        <v>2654</v>
      </c>
      <c r="O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row>
    <row r="55" spans="1:104" ht="22.5" x14ac:dyDescent="0.2">
      <c r="A55" s="191"/>
      <c r="B55" s="192"/>
      <c r="C55" s="312" t="s">
        <v>568</v>
      </c>
      <c r="D55" s="313"/>
      <c r="E55" s="313"/>
      <c r="F55" s="313"/>
      <c r="G55" s="314"/>
      <c r="I55" s="197"/>
      <c r="K55" s="197"/>
      <c r="L55" s="198" t="s">
        <v>568</v>
      </c>
      <c r="O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row>
    <row r="56" spans="1:104" ht="25.5" x14ac:dyDescent="0.2">
      <c r="A56" s="191"/>
      <c r="B56" s="192"/>
      <c r="C56" s="331" t="s">
        <v>1218</v>
      </c>
      <c r="D56" s="332"/>
      <c r="E56" s="193">
        <v>6.6924000000000001</v>
      </c>
      <c r="F56" s="194"/>
      <c r="G56" s="195"/>
      <c r="H56" s="196"/>
      <c r="I56" s="197"/>
      <c r="J56" s="184"/>
      <c r="K56" s="197"/>
      <c r="M56" s="198" t="s">
        <v>1218</v>
      </c>
      <c r="O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201" t="str">
        <f t="shared" ref="BD56:BD69" si="2">C55</f>
        <v>Součinitel tepelné vodivosti bez omítek (?) 0,108 W/mK, součinitel prostupu tepla s omítkami (U) 0,250 W/m?K.</v>
      </c>
      <c r="BE56" s="199"/>
      <c r="BF56" s="199"/>
      <c r="BG56" s="199"/>
      <c r="BH56" s="199"/>
      <c r="BI56" s="199"/>
    </row>
    <row r="57" spans="1:104" x14ac:dyDescent="0.2">
      <c r="A57" s="191"/>
      <c r="B57" s="192"/>
      <c r="C57" s="331" t="s">
        <v>1219</v>
      </c>
      <c r="D57" s="332"/>
      <c r="E57" s="193">
        <v>18.794499999999999</v>
      </c>
      <c r="F57" s="194"/>
      <c r="G57" s="195"/>
      <c r="H57" s="196"/>
      <c r="I57" s="197"/>
      <c r="J57" s="184"/>
      <c r="K57" s="197"/>
      <c r="M57" s="198" t="s">
        <v>1219</v>
      </c>
      <c r="O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201" t="str">
        <f t="shared" si="2"/>
        <v>1np obvod :6*3*0,3718</v>
      </c>
      <c r="BE57" s="199"/>
      <c r="BF57" s="199"/>
      <c r="BG57" s="199"/>
      <c r="BH57" s="199"/>
      <c r="BI57" s="199"/>
    </row>
    <row r="58" spans="1:104" x14ac:dyDescent="0.2">
      <c r="A58" s="191"/>
      <c r="B58" s="192"/>
      <c r="C58" s="331" t="s">
        <v>1220</v>
      </c>
      <c r="D58" s="332"/>
      <c r="E58" s="193">
        <v>28.5989</v>
      </c>
      <c r="F58" s="194"/>
      <c r="G58" s="195"/>
      <c r="H58" s="196"/>
      <c r="I58" s="197"/>
      <c r="J58" s="184"/>
      <c r="K58" s="197"/>
      <c r="M58" s="198" t="s">
        <v>1220</v>
      </c>
      <c r="O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201" t="str">
        <f t="shared" si="2"/>
        <v>16,85*3*0,3718</v>
      </c>
      <c r="BE58" s="199"/>
      <c r="BF58" s="199"/>
      <c r="BG58" s="199"/>
      <c r="BH58" s="199"/>
      <c r="BI58" s="199"/>
    </row>
    <row r="59" spans="1:104" x14ac:dyDescent="0.2">
      <c r="A59" s="191"/>
      <c r="B59" s="192"/>
      <c r="C59" s="331" t="s">
        <v>1221</v>
      </c>
      <c r="D59" s="332"/>
      <c r="E59" s="193">
        <v>17.121400000000001</v>
      </c>
      <c r="F59" s="194"/>
      <c r="G59" s="195"/>
      <c r="H59" s="196"/>
      <c r="I59" s="197"/>
      <c r="J59" s="184"/>
      <c r="K59" s="197"/>
      <c r="M59" s="198" t="s">
        <v>1221</v>
      </c>
      <c r="O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201" t="str">
        <f t="shared" si="2"/>
        <v>25,64*3*0,3718</v>
      </c>
      <c r="BE59" s="199"/>
      <c r="BF59" s="199"/>
      <c r="BG59" s="199"/>
      <c r="BH59" s="199"/>
      <c r="BI59" s="199"/>
    </row>
    <row r="60" spans="1:104" x14ac:dyDescent="0.2">
      <c r="A60" s="191"/>
      <c r="B60" s="192"/>
      <c r="C60" s="331" t="s">
        <v>1222</v>
      </c>
      <c r="D60" s="332"/>
      <c r="E60" s="193">
        <v>21.644300000000001</v>
      </c>
      <c r="F60" s="194"/>
      <c r="G60" s="195"/>
      <c r="H60" s="196"/>
      <c r="I60" s="197"/>
      <c r="J60" s="184"/>
      <c r="K60" s="197"/>
      <c r="M60" s="198" t="s">
        <v>1222</v>
      </c>
      <c r="O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201" t="str">
        <f t="shared" si="2"/>
        <v>15,35*3*0,3718</v>
      </c>
      <c r="BE60" s="199"/>
      <c r="BF60" s="199"/>
      <c r="BG60" s="199"/>
      <c r="BH60" s="199"/>
      <c r="BI60" s="199"/>
    </row>
    <row r="61" spans="1:104" x14ac:dyDescent="0.2">
      <c r="A61" s="191"/>
      <c r="B61" s="192"/>
      <c r="C61" s="331" t="s">
        <v>1223</v>
      </c>
      <c r="D61" s="332"/>
      <c r="E61" s="193">
        <v>2.2307999999999999</v>
      </c>
      <c r="F61" s="194"/>
      <c r="G61" s="195"/>
      <c r="H61" s="196"/>
      <c r="I61" s="197"/>
      <c r="J61" s="184"/>
      <c r="K61" s="197"/>
      <c r="M61" s="198" t="s">
        <v>1223</v>
      </c>
      <c r="O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201" t="str">
        <f t="shared" si="2"/>
        <v>19,405*3*0,3718</v>
      </c>
      <c r="BE61" s="199"/>
      <c r="BF61" s="199"/>
      <c r="BG61" s="199"/>
      <c r="BH61" s="199"/>
      <c r="BI61" s="199"/>
    </row>
    <row r="62" spans="1:104" x14ac:dyDescent="0.2">
      <c r="A62" s="191"/>
      <c r="B62" s="192"/>
      <c r="C62" s="331" t="s">
        <v>1920</v>
      </c>
      <c r="D62" s="332"/>
      <c r="E62" s="193">
        <v>-9.202</v>
      </c>
      <c r="F62" s="194"/>
      <c r="G62" s="195"/>
      <c r="H62" s="196"/>
      <c r="I62" s="197"/>
      <c r="J62" s="184"/>
      <c r="K62" s="197"/>
      <c r="M62" s="198" t="s">
        <v>1920</v>
      </c>
      <c r="O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201" t="str">
        <f t="shared" si="2"/>
        <v>2*3*0,3718</v>
      </c>
      <c r="BE62" s="199"/>
      <c r="BF62" s="199"/>
      <c r="BG62" s="199"/>
      <c r="BH62" s="199"/>
      <c r="BI62" s="199"/>
    </row>
    <row r="63" spans="1:104" x14ac:dyDescent="0.2">
      <c r="A63" s="191"/>
      <c r="B63" s="192"/>
      <c r="C63" s="331" t="s">
        <v>1921</v>
      </c>
      <c r="D63" s="332"/>
      <c r="E63" s="193">
        <v>-2.8258000000000001</v>
      </c>
      <c r="F63" s="194"/>
      <c r="G63" s="195"/>
      <c r="H63" s="196"/>
      <c r="I63" s="197"/>
      <c r="J63" s="184"/>
      <c r="K63" s="197"/>
      <c r="M63" s="198" t="s">
        <v>1921</v>
      </c>
      <c r="O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201" t="str">
        <f t="shared" si="2"/>
        <v>odečtení otvorů :-1,5*1,5*11*0,3718</v>
      </c>
      <c r="BE63" s="199"/>
      <c r="BF63" s="199"/>
      <c r="BG63" s="199"/>
      <c r="BH63" s="199"/>
      <c r="BI63" s="199"/>
    </row>
    <row r="64" spans="1:104" x14ac:dyDescent="0.2">
      <c r="A64" s="191"/>
      <c r="B64" s="192"/>
      <c r="C64" s="331" t="s">
        <v>1922</v>
      </c>
      <c r="D64" s="332"/>
      <c r="E64" s="193">
        <v>-1.7060999999999999</v>
      </c>
      <c r="F64" s="194"/>
      <c r="G64" s="195"/>
      <c r="H64" s="196"/>
      <c r="I64" s="197"/>
      <c r="J64" s="184"/>
      <c r="K64" s="197"/>
      <c r="M64" s="198" t="s">
        <v>1922</v>
      </c>
      <c r="O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201" t="str">
        <f t="shared" si="2"/>
        <v>-1,06*2,39*3*0,3718</v>
      </c>
      <c r="BE64" s="199"/>
      <c r="BF64" s="199"/>
      <c r="BG64" s="199"/>
      <c r="BH64" s="199"/>
      <c r="BI64" s="199"/>
    </row>
    <row r="65" spans="1:104" x14ac:dyDescent="0.2">
      <c r="A65" s="191"/>
      <c r="B65" s="192"/>
      <c r="C65" s="331" t="s">
        <v>1923</v>
      </c>
      <c r="D65" s="332"/>
      <c r="E65" s="193">
        <v>-1.0039</v>
      </c>
      <c r="F65" s="194"/>
      <c r="G65" s="195"/>
      <c r="H65" s="196"/>
      <c r="I65" s="197"/>
      <c r="J65" s="184"/>
      <c r="K65" s="197"/>
      <c r="M65" s="198" t="s">
        <v>1923</v>
      </c>
      <c r="O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201" t="str">
        <f t="shared" si="2"/>
        <v>-0,96*2,39*2*0,3718</v>
      </c>
      <c r="BE65" s="199"/>
      <c r="BF65" s="199"/>
      <c r="BG65" s="199"/>
      <c r="BH65" s="199"/>
      <c r="BI65" s="199"/>
    </row>
    <row r="66" spans="1:104" x14ac:dyDescent="0.2">
      <c r="A66" s="191"/>
      <c r="B66" s="192"/>
      <c r="C66" s="331" t="s">
        <v>1924</v>
      </c>
      <c r="D66" s="332"/>
      <c r="E66" s="193">
        <v>-0.78080000000000005</v>
      </c>
      <c r="F66" s="194"/>
      <c r="G66" s="195"/>
      <c r="H66" s="196"/>
      <c r="I66" s="197"/>
      <c r="J66" s="184"/>
      <c r="K66" s="197"/>
      <c r="M66" s="198" t="s">
        <v>1924</v>
      </c>
      <c r="O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201" t="str">
        <f t="shared" si="2"/>
        <v>-0,9*1,5*2*0,3718</v>
      </c>
      <c r="BE66" s="199"/>
      <c r="BF66" s="199"/>
      <c r="BG66" s="199"/>
      <c r="BH66" s="199"/>
      <c r="BI66" s="199"/>
    </row>
    <row r="67" spans="1:104" x14ac:dyDescent="0.2">
      <c r="A67" s="191"/>
      <c r="B67" s="192"/>
      <c r="C67" s="331" t="s">
        <v>1225</v>
      </c>
      <c r="D67" s="332"/>
      <c r="E67" s="193">
        <v>-1.3385</v>
      </c>
      <c r="F67" s="194"/>
      <c r="G67" s="195"/>
      <c r="H67" s="196"/>
      <c r="I67" s="197"/>
      <c r="J67" s="184"/>
      <c r="K67" s="197"/>
      <c r="M67" s="198" t="s">
        <v>1225</v>
      </c>
      <c r="O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201" t="str">
        <f t="shared" si="2"/>
        <v>-0,7*1,5*2*0,3718</v>
      </c>
      <c r="BE67" s="199"/>
      <c r="BF67" s="199"/>
      <c r="BG67" s="199"/>
      <c r="BH67" s="199"/>
      <c r="BI67" s="199"/>
    </row>
    <row r="68" spans="1:104" x14ac:dyDescent="0.2">
      <c r="A68" s="191"/>
      <c r="B68" s="192"/>
      <c r="C68" s="331" t="s">
        <v>1925</v>
      </c>
      <c r="D68" s="332"/>
      <c r="E68" s="193">
        <v>-1.3343</v>
      </c>
      <c r="F68" s="194"/>
      <c r="G68" s="195"/>
      <c r="H68" s="196"/>
      <c r="I68" s="197"/>
      <c r="J68" s="184"/>
      <c r="K68" s="197"/>
      <c r="M68" s="198" t="s">
        <v>1925</v>
      </c>
      <c r="O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201" t="str">
        <f t="shared" si="2"/>
        <v>-2,4*1,5*0,3718</v>
      </c>
      <c r="BE68" s="199"/>
      <c r="BF68" s="199"/>
      <c r="BG68" s="199"/>
      <c r="BH68" s="199"/>
      <c r="BI68" s="199"/>
    </row>
    <row r="69" spans="1:104" x14ac:dyDescent="0.2">
      <c r="A69" s="191"/>
      <c r="B69" s="192"/>
      <c r="C69" s="331" t="s">
        <v>1228</v>
      </c>
      <c r="D69" s="332"/>
      <c r="E69" s="193">
        <v>-0.66920000000000002</v>
      </c>
      <c r="F69" s="194"/>
      <c r="G69" s="195"/>
      <c r="H69" s="196"/>
      <c r="I69" s="197"/>
      <c r="J69" s="184"/>
      <c r="K69" s="197"/>
      <c r="M69" s="198" t="s">
        <v>1228</v>
      </c>
      <c r="O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201" t="str">
        <f t="shared" si="2"/>
        <v>-1,65*2,175*0,3718</v>
      </c>
      <c r="BE69" s="199"/>
      <c r="BF69" s="199"/>
      <c r="BG69" s="199"/>
      <c r="BH69" s="199"/>
      <c r="BI69" s="199"/>
    </row>
    <row r="70" spans="1:104" x14ac:dyDescent="0.2">
      <c r="A70" s="161">
        <v>7</v>
      </c>
      <c r="B70" s="162" t="s">
        <v>590</v>
      </c>
      <c r="C70" s="163" t="s">
        <v>1578</v>
      </c>
      <c r="D70" s="164" t="s">
        <v>281</v>
      </c>
      <c r="E70" s="165">
        <v>2.2307999999999999</v>
      </c>
      <c r="F70" s="122">
        <f>'01 111 '!F70</f>
        <v>0</v>
      </c>
      <c r="G70" s="166">
        <f>E70*F70</f>
        <v>0</v>
      </c>
      <c r="H70" s="167">
        <v>1.7260000000000001E-2</v>
      </c>
      <c r="I70" s="168">
        <f>E70*H70</f>
        <v>3.8503608000000002E-2</v>
      </c>
      <c r="J70" s="167">
        <v>0</v>
      </c>
      <c r="K70" s="168">
        <f>E70*J70</f>
        <v>0</v>
      </c>
      <c r="O70" s="199"/>
      <c r="Z70" s="199"/>
      <c r="AA70" s="199">
        <v>1</v>
      </c>
      <c r="AB70" s="199">
        <v>1</v>
      </c>
      <c r="AC70" s="199">
        <v>1</v>
      </c>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200">
        <f>G70</f>
        <v>0</v>
      </c>
      <c r="BA70" s="199"/>
      <c r="BB70" s="199"/>
      <c r="BC70" s="199"/>
      <c r="BD70" s="199"/>
      <c r="BE70" s="199"/>
      <c r="BF70" s="199"/>
      <c r="BG70" s="199"/>
      <c r="BH70" s="199"/>
      <c r="BI70" s="199"/>
      <c r="CA70" s="199">
        <v>1</v>
      </c>
      <c r="CB70" s="199">
        <v>1</v>
      </c>
      <c r="CZ70" s="124">
        <v>1</v>
      </c>
    </row>
    <row r="71" spans="1:104" x14ac:dyDescent="0.2">
      <c r="A71" s="191"/>
      <c r="B71" s="192"/>
      <c r="C71" s="331" t="s">
        <v>496</v>
      </c>
      <c r="D71" s="332"/>
      <c r="E71" s="193">
        <v>2.2307999999999999</v>
      </c>
      <c r="F71" s="194"/>
      <c r="G71" s="195"/>
      <c r="H71" s="196"/>
      <c r="I71" s="197"/>
      <c r="J71" s="184"/>
      <c r="K71" s="197"/>
      <c r="M71" s="198" t="s">
        <v>496</v>
      </c>
      <c r="O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201" t="str">
        <f>C70</f>
        <v xml:space="preserve">Překlad  plochý 115x71x1000 mm </v>
      </c>
      <c r="BE71" s="199"/>
      <c r="BF71" s="199"/>
      <c r="BG71" s="199"/>
      <c r="BH71" s="199"/>
      <c r="BI71" s="199"/>
    </row>
    <row r="72" spans="1:104" x14ac:dyDescent="0.2">
      <c r="A72" s="161">
        <v>8</v>
      </c>
      <c r="B72" s="162" t="s">
        <v>593</v>
      </c>
      <c r="C72" s="163" t="s">
        <v>594</v>
      </c>
      <c r="D72" s="164" t="s">
        <v>281</v>
      </c>
      <c r="E72" s="165">
        <v>2.9744000000000002</v>
      </c>
      <c r="F72" s="122">
        <f>'01 111 '!F72</f>
        <v>0</v>
      </c>
      <c r="G72" s="166">
        <f>E72*F72</f>
        <v>0</v>
      </c>
      <c r="H72" s="167">
        <v>2.2880000000000001E-2</v>
      </c>
      <c r="I72" s="168">
        <f>E72*H72</f>
        <v>6.8054272000000013E-2</v>
      </c>
      <c r="J72" s="167">
        <v>0</v>
      </c>
      <c r="K72" s="168">
        <f>E72*J72</f>
        <v>0</v>
      </c>
      <c r="O72" s="199"/>
      <c r="Z72" s="199"/>
      <c r="AA72" s="199">
        <v>1</v>
      </c>
      <c r="AB72" s="199">
        <v>1</v>
      </c>
      <c r="AC72" s="199">
        <v>1</v>
      </c>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200">
        <f>G72</f>
        <v>0</v>
      </c>
      <c r="BA72" s="199"/>
      <c r="BB72" s="199"/>
      <c r="BC72" s="199"/>
      <c r="BD72" s="199"/>
      <c r="BE72" s="199"/>
      <c r="BF72" s="199"/>
      <c r="BG72" s="199"/>
      <c r="BH72" s="199"/>
      <c r="BI72" s="199"/>
      <c r="CA72" s="199">
        <v>1</v>
      </c>
      <c r="CB72" s="199">
        <v>1</v>
      </c>
      <c r="CZ72" s="124">
        <v>1</v>
      </c>
    </row>
    <row r="73" spans="1:104" x14ac:dyDescent="0.2">
      <c r="A73" s="191"/>
      <c r="B73" s="192"/>
      <c r="C73" s="331" t="s">
        <v>1242</v>
      </c>
      <c r="D73" s="332"/>
      <c r="E73" s="193">
        <v>2.9744000000000002</v>
      </c>
      <c r="F73" s="194"/>
      <c r="G73" s="195"/>
      <c r="H73" s="196"/>
      <c r="I73" s="197"/>
      <c r="J73" s="184"/>
      <c r="K73" s="197"/>
      <c r="M73" s="198" t="s">
        <v>1242</v>
      </c>
      <c r="O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201" t="str">
        <f>C72</f>
        <v xml:space="preserve">Překlad plochý 115x71x1250 mm </v>
      </c>
      <c r="BE73" s="199"/>
      <c r="BF73" s="199"/>
      <c r="BG73" s="199"/>
      <c r="BH73" s="199"/>
      <c r="BI73" s="199"/>
    </row>
    <row r="74" spans="1:104" x14ac:dyDescent="0.2">
      <c r="A74" s="161">
        <v>9</v>
      </c>
      <c r="B74" s="162" t="s">
        <v>599</v>
      </c>
      <c r="C74" s="163" t="s">
        <v>600</v>
      </c>
      <c r="D74" s="164" t="s">
        <v>281</v>
      </c>
      <c r="E74" s="165">
        <v>0.37180000000000002</v>
      </c>
      <c r="F74" s="122">
        <f>'01 111 '!F74</f>
        <v>0</v>
      </c>
      <c r="G74" s="166">
        <f>E74*F74</f>
        <v>0</v>
      </c>
      <c r="H74" s="167">
        <v>1.9619999999999999E-2</v>
      </c>
      <c r="I74" s="168">
        <f>E74*H74</f>
        <v>7.2947159999999997E-3</v>
      </c>
      <c r="J74" s="167">
        <v>0</v>
      </c>
      <c r="K74" s="168">
        <f>E74*J74</f>
        <v>0</v>
      </c>
      <c r="O74" s="199"/>
      <c r="Z74" s="199"/>
      <c r="AA74" s="199">
        <v>1</v>
      </c>
      <c r="AB74" s="199">
        <v>1</v>
      </c>
      <c r="AC74" s="199">
        <v>1</v>
      </c>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200">
        <f>G74</f>
        <v>0</v>
      </c>
      <c r="BA74" s="199"/>
      <c r="BB74" s="199"/>
      <c r="BC74" s="199"/>
      <c r="BD74" s="199"/>
      <c r="BE74" s="199"/>
      <c r="BF74" s="199"/>
      <c r="BG74" s="199"/>
      <c r="BH74" s="199"/>
      <c r="BI74" s="199"/>
      <c r="CA74" s="199">
        <v>1</v>
      </c>
      <c r="CB74" s="199">
        <v>1</v>
      </c>
      <c r="CZ74" s="124">
        <v>1</v>
      </c>
    </row>
    <row r="75" spans="1:104" x14ac:dyDescent="0.2">
      <c r="A75" s="191"/>
      <c r="B75" s="192"/>
      <c r="C75" s="331" t="s">
        <v>1237</v>
      </c>
      <c r="D75" s="332"/>
      <c r="E75" s="193">
        <v>0.37180000000000002</v>
      </c>
      <c r="F75" s="194"/>
      <c r="G75" s="195"/>
      <c r="H75" s="196"/>
      <c r="I75" s="197"/>
      <c r="J75" s="184"/>
      <c r="K75" s="197"/>
      <c r="M75" s="198" t="s">
        <v>1237</v>
      </c>
      <c r="O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201" t="str">
        <f>C74</f>
        <v xml:space="preserve">Překlad plochý 145x71x1000 mm </v>
      </c>
      <c r="BE75" s="199"/>
      <c r="BF75" s="199"/>
      <c r="BG75" s="199"/>
      <c r="BH75" s="199"/>
      <c r="BI75" s="199"/>
    </row>
    <row r="76" spans="1:104" x14ac:dyDescent="0.2">
      <c r="A76" s="161">
        <v>10</v>
      </c>
      <c r="B76" s="162" t="s">
        <v>601</v>
      </c>
      <c r="C76" s="163" t="s">
        <v>1579</v>
      </c>
      <c r="D76" s="164" t="s">
        <v>281</v>
      </c>
      <c r="E76" s="165">
        <v>0.37180000000000002</v>
      </c>
      <c r="F76" s="122">
        <f>'01 111 '!F76</f>
        <v>0</v>
      </c>
      <c r="G76" s="166">
        <f>E76*F76</f>
        <v>0</v>
      </c>
      <c r="H76" s="167">
        <v>2.5749999999999999E-2</v>
      </c>
      <c r="I76" s="168">
        <f>E76*H76</f>
        <v>9.5738500000000001E-3</v>
      </c>
      <c r="J76" s="167">
        <v>0</v>
      </c>
      <c r="K76" s="168">
        <f>E76*J76</f>
        <v>0</v>
      </c>
      <c r="O76" s="199"/>
      <c r="Z76" s="199"/>
      <c r="AA76" s="199">
        <v>1</v>
      </c>
      <c r="AB76" s="199">
        <v>1</v>
      </c>
      <c r="AC76" s="199">
        <v>1</v>
      </c>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200">
        <f>G76</f>
        <v>0</v>
      </c>
      <c r="BA76" s="199"/>
      <c r="BB76" s="199"/>
      <c r="BC76" s="199"/>
      <c r="BD76" s="199"/>
      <c r="BE76" s="199"/>
      <c r="BF76" s="199"/>
      <c r="BG76" s="199"/>
      <c r="BH76" s="199"/>
      <c r="BI76" s="199"/>
      <c r="CA76" s="199">
        <v>1</v>
      </c>
      <c r="CB76" s="199">
        <v>1</v>
      </c>
      <c r="CZ76" s="124">
        <v>1</v>
      </c>
    </row>
    <row r="77" spans="1:104" x14ac:dyDescent="0.2">
      <c r="A77" s="191"/>
      <c r="B77" s="192"/>
      <c r="C77" s="331" t="s">
        <v>1237</v>
      </c>
      <c r="D77" s="332"/>
      <c r="E77" s="193">
        <v>0.37180000000000002</v>
      </c>
      <c r="F77" s="194"/>
      <c r="G77" s="195"/>
      <c r="H77" s="196"/>
      <c r="I77" s="197"/>
      <c r="J77" s="184"/>
      <c r="K77" s="197"/>
      <c r="M77" s="198" t="s">
        <v>1237</v>
      </c>
      <c r="O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201" t="str">
        <f>C76</f>
        <v xml:space="preserve">Překlad  plochý 145x71x1250 mm </v>
      </c>
      <c r="BE77" s="199"/>
      <c r="BF77" s="199"/>
      <c r="BG77" s="199"/>
      <c r="BH77" s="199"/>
      <c r="BI77" s="199"/>
    </row>
    <row r="78" spans="1:104" x14ac:dyDescent="0.2">
      <c r="A78" s="161">
        <v>11</v>
      </c>
      <c r="B78" s="162" t="s">
        <v>605</v>
      </c>
      <c r="C78" s="163" t="s">
        <v>606</v>
      </c>
      <c r="D78" s="164" t="s">
        <v>281</v>
      </c>
      <c r="E78" s="165">
        <v>4.4615999999999998</v>
      </c>
      <c r="F78" s="122">
        <f>'01 111 '!F78</f>
        <v>0</v>
      </c>
      <c r="G78" s="166">
        <f>E78*F78</f>
        <v>0</v>
      </c>
      <c r="H78" s="167">
        <v>3.637E-2</v>
      </c>
      <c r="I78" s="168">
        <f>E78*H78</f>
        <v>0.16226839199999998</v>
      </c>
      <c r="J78" s="167">
        <v>0</v>
      </c>
      <c r="K78" s="168">
        <f>E78*J78</f>
        <v>0</v>
      </c>
      <c r="O78" s="199"/>
      <c r="Z78" s="199"/>
      <c r="AA78" s="199">
        <v>1</v>
      </c>
      <c r="AB78" s="199">
        <v>1</v>
      </c>
      <c r="AC78" s="199">
        <v>1</v>
      </c>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200">
        <f>G78</f>
        <v>0</v>
      </c>
      <c r="BA78" s="199"/>
      <c r="BB78" s="199"/>
      <c r="BC78" s="199"/>
      <c r="BD78" s="199"/>
      <c r="BE78" s="199"/>
      <c r="BF78" s="199"/>
      <c r="BG78" s="199"/>
      <c r="BH78" s="199"/>
      <c r="BI78" s="199"/>
      <c r="CA78" s="199">
        <v>1</v>
      </c>
      <c r="CB78" s="199">
        <v>1</v>
      </c>
      <c r="CZ78" s="124">
        <v>1</v>
      </c>
    </row>
    <row r="79" spans="1:104" x14ac:dyDescent="0.2">
      <c r="A79" s="191"/>
      <c r="B79" s="192"/>
      <c r="C79" s="331" t="s">
        <v>1926</v>
      </c>
      <c r="D79" s="332"/>
      <c r="E79" s="193">
        <v>4.4615999999999998</v>
      </c>
      <c r="F79" s="194"/>
      <c r="G79" s="195"/>
      <c r="H79" s="196"/>
      <c r="I79" s="197"/>
      <c r="J79" s="184"/>
      <c r="K79" s="197"/>
      <c r="M79" s="198" t="s">
        <v>1926</v>
      </c>
      <c r="O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201" t="str">
        <f>C78</f>
        <v xml:space="preserve">Překlad 7 vysoký 70x238x1000 mm </v>
      </c>
      <c r="BE79" s="199"/>
      <c r="BF79" s="199"/>
      <c r="BG79" s="199"/>
      <c r="BH79" s="199"/>
      <c r="BI79" s="199"/>
    </row>
    <row r="80" spans="1:104" x14ac:dyDescent="0.2">
      <c r="A80" s="161">
        <v>12</v>
      </c>
      <c r="B80" s="162" t="s">
        <v>607</v>
      </c>
      <c r="C80" s="163" t="s">
        <v>608</v>
      </c>
      <c r="D80" s="164" t="s">
        <v>281</v>
      </c>
      <c r="E80" s="165">
        <v>15.615600000000001</v>
      </c>
      <c r="F80" s="122">
        <f>'01 111 '!F80</f>
        <v>0</v>
      </c>
      <c r="G80" s="166">
        <f>E80*F80</f>
        <v>0</v>
      </c>
      <c r="H80" s="167">
        <v>4.5289999999999997E-2</v>
      </c>
      <c r="I80" s="168">
        <f>E80*H80</f>
        <v>0.70723052399999997</v>
      </c>
      <c r="J80" s="167">
        <v>0</v>
      </c>
      <c r="K80" s="168">
        <f>E80*J80</f>
        <v>0</v>
      </c>
      <c r="O80" s="199"/>
      <c r="Z80" s="199"/>
      <c r="AA80" s="199">
        <v>1</v>
      </c>
      <c r="AB80" s="199">
        <v>1</v>
      </c>
      <c r="AC80" s="199">
        <v>1</v>
      </c>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200">
        <f>G80</f>
        <v>0</v>
      </c>
      <c r="BA80" s="199"/>
      <c r="BB80" s="199"/>
      <c r="BC80" s="199"/>
      <c r="BD80" s="199"/>
      <c r="BE80" s="199"/>
      <c r="BF80" s="199"/>
      <c r="BG80" s="199"/>
      <c r="BH80" s="199"/>
      <c r="BI80" s="199"/>
      <c r="CA80" s="199">
        <v>1</v>
      </c>
      <c r="CB80" s="199">
        <v>1</v>
      </c>
      <c r="CZ80" s="124">
        <v>1</v>
      </c>
    </row>
    <row r="81" spans="1:104" x14ac:dyDescent="0.2">
      <c r="A81" s="191"/>
      <c r="B81" s="192"/>
      <c r="C81" s="331" t="s">
        <v>1927</v>
      </c>
      <c r="D81" s="332"/>
      <c r="E81" s="193">
        <v>15.615600000000001</v>
      </c>
      <c r="F81" s="194"/>
      <c r="G81" s="195"/>
      <c r="H81" s="196"/>
      <c r="I81" s="197"/>
      <c r="J81" s="184"/>
      <c r="K81" s="197"/>
      <c r="M81" s="198" t="s">
        <v>1927</v>
      </c>
      <c r="O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201" t="str">
        <f>C80</f>
        <v xml:space="preserve">Překlad 7 vysoký 70x238x1250 mm </v>
      </c>
      <c r="BE81" s="199"/>
      <c r="BF81" s="199"/>
      <c r="BG81" s="199"/>
      <c r="BH81" s="199"/>
      <c r="BI81" s="199"/>
    </row>
    <row r="82" spans="1:104" x14ac:dyDescent="0.2">
      <c r="A82" s="161">
        <v>13</v>
      </c>
      <c r="B82" s="162" t="s">
        <v>610</v>
      </c>
      <c r="C82" s="163" t="s">
        <v>611</v>
      </c>
      <c r="D82" s="164" t="s">
        <v>281</v>
      </c>
      <c r="E82" s="165">
        <v>1.859</v>
      </c>
      <c r="F82" s="122">
        <f>'01 111 '!F82</f>
        <v>0</v>
      </c>
      <c r="G82" s="166">
        <f>E82*F82</f>
        <v>0</v>
      </c>
      <c r="H82" s="167">
        <v>5.4219999999999997E-2</v>
      </c>
      <c r="I82" s="168">
        <f>E82*H82</f>
        <v>0.10079497999999999</v>
      </c>
      <c r="J82" s="167">
        <v>0</v>
      </c>
      <c r="K82" s="168">
        <f>E82*J82</f>
        <v>0</v>
      </c>
      <c r="O82" s="199"/>
      <c r="Z82" s="199"/>
      <c r="AA82" s="199">
        <v>1</v>
      </c>
      <c r="AB82" s="199">
        <v>1</v>
      </c>
      <c r="AC82" s="199">
        <v>1</v>
      </c>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200">
        <f>G82</f>
        <v>0</v>
      </c>
      <c r="BA82" s="199"/>
      <c r="BB82" s="199"/>
      <c r="BC82" s="199"/>
      <c r="BD82" s="199"/>
      <c r="BE82" s="199"/>
      <c r="BF82" s="199"/>
      <c r="BG82" s="199"/>
      <c r="BH82" s="199"/>
      <c r="BI82" s="199"/>
      <c r="CA82" s="199">
        <v>1</v>
      </c>
      <c r="CB82" s="199">
        <v>1</v>
      </c>
      <c r="CZ82" s="124">
        <v>1</v>
      </c>
    </row>
    <row r="83" spans="1:104" x14ac:dyDescent="0.2">
      <c r="A83" s="191"/>
      <c r="B83" s="192"/>
      <c r="C83" s="331" t="s">
        <v>494</v>
      </c>
      <c r="D83" s="332"/>
      <c r="E83" s="193">
        <v>1.859</v>
      </c>
      <c r="F83" s="194"/>
      <c r="G83" s="195"/>
      <c r="H83" s="196"/>
      <c r="I83" s="197"/>
      <c r="J83" s="184"/>
      <c r="K83" s="197"/>
      <c r="M83" s="198" t="s">
        <v>494</v>
      </c>
      <c r="O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201" t="str">
        <f>C82</f>
        <v xml:space="preserve">Překlad 7 vysoký 70x238x1500 mm </v>
      </c>
      <c r="BE83" s="199"/>
      <c r="BF83" s="199"/>
      <c r="BG83" s="199"/>
      <c r="BH83" s="199"/>
      <c r="BI83" s="199"/>
    </row>
    <row r="84" spans="1:104" x14ac:dyDescent="0.2">
      <c r="A84" s="161">
        <v>14</v>
      </c>
      <c r="B84" s="162" t="s">
        <v>613</v>
      </c>
      <c r="C84" s="163" t="s">
        <v>614</v>
      </c>
      <c r="D84" s="164" t="s">
        <v>281</v>
      </c>
      <c r="E84" s="165">
        <v>11.154</v>
      </c>
      <c r="F84" s="122">
        <f>'01 111 '!F84</f>
        <v>0</v>
      </c>
      <c r="G84" s="166">
        <f>E84*F84</f>
        <v>0</v>
      </c>
      <c r="H84" s="167">
        <v>6.3140000000000002E-2</v>
      </c>
      <c r="I84" s="168">
        <f>E84*H84</f>
        <v>0.70426356000000001</v>
      </c>
      <c r="J84" s="167">
        <v>0</v>
      </c>
      <c r="K84" s="168">
        <f>E84*J84</f>
        <v>0</v>
      </c>
      <c r="O84" s="199"/>
      <c r="Z84" s="199"/>
      <c r="AA84" s="199">
        <v>1</v>
      </c>
      <c r="AB84" s="199">
        <v>1</v>
      </c>
      <c r="AC84" s="199">
        <v>1</v>
      </c>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200">
        <f>G84</f>
        <v>0</v>
      </c>
      <c r="BA84" s="199"/>
      <c r="BB84" s="199"/>
      <c r="BC84" s="199"/>
      <c r="BD84" s="199"/>
      <c r="BE84" s="199"/>
      <c r="BF84" s="199"/>
      <c r="BG84" s="199"/>
      <c r="BH84" s="199"/>
      <c r="BI84" s="199"/>
      <c r="CA84" s="199">
        <v>1</v>
      </c>
      <c r="CB84" s="199">
        <v>1</v>
      </c>
      <c r="CZ84" s="124">
        <v>1</v>
      </c>
    </row>
    <row r="85" spans="1:104" x14ac:dyDescent="0.2">
      <c r="A85" s="191"/>
      <c r="B85" s="192"/>
      <c r="C85" s="331" t="s">
        <v>1928</v>
      </c>
      <c r="D85" s="332"/>
      <c r="E85" s="193">
        <v>11.154</v>
      </c>
      <c r="F85" s="194"/>
      <c r="G85" s="195"/>
      <c r="H85" s="196"/>
      <c r="I85" s="197"/>
      <c r="J85" s="184"/>
      <c r="K85" s="197"/>
      <c r="M85" s="198" t="s">
        <v>1928</v>
      </c>
      <c r="O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201" t="str">
        <f>C84</f>
        <v xml:space="preserve">Překlad 7 vysoký 70x238x1750 mm </v>
      </c>
      <c r="BE85" s="199"/>
      <c r="BF85" s="199"/>
      <c r="BG85" s="199"/>
      <c r="BH85" s="199"/>
      <c r="BI85" s="199"/>
    </row>
    <row r="86" spans="1:104" x14ac:dyDescent="0.2">
      <c r="A86" s="161">
        <v>15</v>
      </c>
      <c r="B86" s="162" t="s">
        <v>619</v>
      </c>
      <c r="C86" s="163" t="s">
        <v>620</v>
      </c>
      <c r="D86" s="164" t="s">
        <v>281</v>
      </c>
      <c r="E86" s="165">
        <v>1.859</v>
      </c>
      <c r="F86" s="122">
        <f>'01 111 '!F86</f>
        <v>0</v>
      </c>
      <c r="G86" s="166">
        <f>E86*F86</f>
        <v>0</v>
      </c>
      <c r="H86" s="167">
        <v>8.1059999999999993E-2</v>
      </c>
      <c r="I86" s="168">
        <f>E86*H86</f>
        <v>0.15069053999999998</v>
      </c>
      <c r="J86" s="167">
        <v>0</v>
      </c>
      <c r="K86" s="168">
        <f>E86*J86</f>
        <v>0</v>
      </c>
      <c r="O86" s="199"/>
      <c r="Z86" s="199"/>
      <c r="AA86" s="199">
        <v>1</v>
      </c>
      <c r="AB86" s="199">
        <v>1</v>
      </c>
      <c r="AC86" s="199">
        <v>1</v>
      </c>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200">
        <f>G86</f>
        <v>0</v>
      </c>
      <c r="BA86" s="199"/>
      <c r="BB86" s="199"/>
      <c r="BC86" s="199"/>
      <c r="BD86" s="199"/>
      <c r="BE86" s="199"/>
      <c r="BF86" s="199"/>
      <c r="BG86" s="199"/>
      <c r="BH86" s="199"/>
      <c r="BI86" s="199"/>
      <c r="CA86" s="199">
        <v>1</v>
      </c>
      <c r="CB86" s="199">
        <v>1</v>
      </c>
      <c r="CZ86" s="124">
        <v>1</v>
      </c>
    </row>
    <row r="87" spans="1:104" x14ac:dyDescent="0.2">
      <c r="A87" s="191"/>
      <c r="B87" s="192"/>
      <c r="C87" s="331" t="s">
        <v>494</v>
      </c>
      <c r="D87" s="332"/>
      <c r="E87" s="193">
        <v>1.859</v>
      </c>
      <c r="F87" s="194"/>
      <c r="G87" s="195"/>
      <c r="H87" s="196"/>
      <c r="I87" s="197"/>
      <c r="J87" s="184"/>
      <c r="K87" s="197"/>
      <c r="M87" s="198" t="s">
        <v>494</v>
      </c>
      <c r="O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201" t="str">
        <f>C86</f>
        <v xml:space="preserve">Překlad 7 vysoký 70x238x2250 mm </v>
      </c>
      <c r="BE87" s="199"/>
      <c r="BF87" s="199"/>
      <c r="BG87" s="199"/>
      <c r="BH87" s="199"/>
      <c r="BI87" s="199"/>
    </row>
    <row r="88" spans="1:104" x14ac:dyDescent="0.2">
      <c r="A88" s="161">
        <v>16</v>
      </c>
      <c r="B88" s="162" t="s">
        <v>622</v>
      </c>
      <c r="C88" s="163" t="s">
        <v>623</v>
      </c>
      <c r="D88" s="164" t="s">
        <v>281</v>
      </c>
      <c r="E88" s="165">
        <v>11.154</v>
      </c>
      <c r="F88" s="122">
        <f>'01 111 '!F88</f>
        <v>0</v>
      </c>
      <c r="G88" s="166">
        <f>E88*F88</f>
        <v>0</v>
      </c>
      <c r="H88" s="167">
        <v>0.10784000000000001</v>
      </c>
      <c r="I88" s="168">
        <f>E88*H88</f>
        <v>1.20284736</v>
      </c>
      <c r="J88" s="167">
        <v>0</v>
      </c>
      <c r="K88" s="168">
        <f>E88*J88</f>
        <v>0</v>
      </c>
      <c r="O88" s="199"/>
      <c r="Z88" s="199"/>
      <c r="AA88" s="199">
        <v>1</v>
      </c>
      <c r="AB88" s="199">
        <v>1</v>
      </c>
      <c r="AC88" s="199">
        <v>1</v>
      </c>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200">
        <f>G88</f>
        <v>0</v>
      </c>
      <c r="BA88" s="199"/>
      <c r="BB88" s="199"/>
      <c r="BC88" s="199"/>
      <c r="BD88" s="199"/>
      <c r="BE88" s="199"/>
      <c r="BF88" s="199"/>
      <c r="BG88" s="199"/>
      <c r="BH88" s="199"/>
      <c r="BI88" s="199"/>
      <c r="CA88" s="199">
        <v>1</v>
      </c>
      <c r="CB88" s="199">
        <v>1</v>
      </c>
      <c r="CZ88" s="124">
        <v>1</v>
      </c>
    </row>
    <row r="89" spans="1:104" x14ac:dyDescent="0.2">
      <c r="A89" s="191"/>
      <c r="B89" s="192"/>
      <c r="C89" s="331" t="s">
        <v>1928</v>
      </c>
      <c r="D89" s="332"/>
      <c r="E89" s="193">
        <v>11.154</v>
      </c>
      <c r="F89" s="194"/>
      <c r="G89" s="195"/>
      <c r="H89" s="196"/>
      <c r="I89" s="197"/>
      <c r="J89" s="184"/>
      <c r="K89" s="197"/>
      <c r="M89" s="198" t="s">
        <v>1928</v>
      </c>
      <c r="O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201" t="str">
        <f>C88</f>
        <v xml:space="preserve">Překlad 7 vysoký 70x238x3000 mm </v>
      </c>
      <c r="BE89" s="199"/>
      <c r="BF89" s="199"/>
      <c r="BG89" s="199"/>
      <c r="BH89" s="199"/>
      <c r="BI89" s="199"/>
    </row>
    <row r="90" spans="1:104" x14ac:dyDescent="0.2">
      <c r="A90" s="161">
        <v>17</v>
      </c>
      <c r="B90" s="162" t="s">
        <v>624</v>
      </c>
      <c r="C90" s="163" t="s">
        <v>625</v>
      </c>
      <c r="D90" s="164" t="s">
        <v>70</v>
      </c>
      <c r="E90" s="165">
        <v>0.1547</v>
      </c>
      <c r="F90" s="122">
        <f>'01 111 '!F90</f>
        <v>0</v>
      </c>
      <c r="G90" s="166">
        <f>E90*F90</f>
        <v>0</v>
      </c>
      <c r="H90" s="167">
        <v>2.52501</v>
      </c>
      <c r="I90" s="168">
        <f>E90*H90</f>
        <v>0.390619047</v>
      </c>
      <c r="J90" s="167">
        <v>0</v>
      </c>
      <c r="K90" s="168">
        <f>E90*J90</f>
        <v>0</v>
      </c>
      <c r="O90" s="199"/>
      <c r="Z90" s="199"/>
      <c r="AA90" s="199">
        <v>1</v>
      </c>
      <c r="AB90" s="199">
        <v>1</v>
      </c>
      <c r="AC90" s="199">
        <v>1</v>
      </c>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200">
        <f>G90</f>
        <v>0</v>
      </c>
      <c r="BA90" s="199"/>
      <c r="BB90" s="199"/>
      <c r="BC90" s="199"/>
      <c r="BD90" s="199"/>
      <c r="BE90" s="199"/>
      <c r="BF90" s="199"/>
      <c r="BG90" s="199"/>
      <c r="BH90" s="199"/>
      <c r="BI90" s="199"/>
      <c r="CA90" s="199">
        <v>1</v>
      </c>
      <c r="CB90" s="199">
        <v>1</v>
      </c>
      <c r="CZ90" s="124">
        <v>1</v>
      </c>
    </row>
    <row r="91" spans="1:104" x14ac:dyDescent="0.2">
      <c r="A91" s="191"/>
      <c r="B91" s="192"/>
      <c r="C91" s="331" t="s">
        <v>1243</v>
      </c>
      <c r="D91" s="332"/>
      <c r="E91" s="193">
        <v>7.4899999999999994E-2</v>
      </c>
      <c r="F91" s="194"/>
      <c r="G91" s="195"/>
      <c r="H91" s="196"/>
      <c r="I91" s="197"/>
      <c r="J91" s="184"/>
      <c r="K91" s="197"/>
      <c r="M91" s="198" t="s">
        <v>1243</v>
      </c>
      <c r="O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201" t="str">
        <f>C90</f>
        <v xml:space="preserve">Beton překladů železový  C 25/30 </v>
      </c>
      <c r="BE91" s="199"/>
      <c r="BF91" s="199"/>
      <c r="BG91" s="199"/>
      <c r="BH91" s="199"/>
      <c r="BI91" s="199"/>
    </row>
    <row r="92" spans="1:104" x14ac:dyDescent="0.2">
      <c r="A92" s="191"/>
      <c r="B92" s="192"/>
      <c r="C92" s="331" t="s">
        <v>1244</v>
      </c>
      <c r="D92" s="332"/>
      <c r="E92" s="193">
        <v>3.6299999999999999E-2</v>
      </c>
      <c r="F92" s="194"/>
      <c r="G92" s="195"/>
      <c r="H92" s="196"/>
      <c r="I92" s="197"/>
      <c r="J92" s="184"/>
      <c r="K92" s="197"/>
      <c r="M92" s="198" t="s">
        <v>1244</v>
      </c>
      <c r="O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201" t="str">
        <f>C91</f>
        <v>3,1*0,25*0,26*0,3718</v>
      </c>
      <c r="BE92" s="199"/>
      <c r="BF92" s="199"/>
      <c r="BG92" s="199"/>
      <c r="BH92" s="199"/>
      <c r="BI92" s="199"/>
    </row>
    <row r="93" spans="1:104" x14ac:dyDescent="0.2">
      <c r="A93" s="191"/>
      <c r="B93" s="192"/>
      <c r="C93" s="331" t="s">
        <v>1245</v>
      </c>
      <c r="D93" s="332"/>
      <c r="E93" s="193">
        <v>4.3499999999999997E-2</v>
      </c>
      <c r="F93" s="194"/>
      <c r="G93" s="195"/>
      <c r="H93" s="196"/>
      <c r="I93" s="197"/>
      <c r="J93" s="184"/>
      <c r="K93" s="197"/>
      <c r="M93" s="198" t="s">
        <v>1245</v>
      </c>
      <c r="O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201" t="str">
        <f>C92</f>
        <v>1,5*0,25*0,26*0,3718</v>
      </c>
      <c r="BE93" s="199"/>
      <c r="BF93" s="199"/>
      <c r="BG93" s="199"/>
      <c r="BH93" s="199"/>
      <c r="BI93" s="199"/>
    </row>
    <row r="94" spans="1:104" x14ac:dyDescent="0.2">
      <c r="A94" s="161">
        <v>18</v>
      </c>
      <c r="B94" s="162" t="s">
        <v>629</v>
      </c>
      <c r="C94" s="163" t="s">
        <v>630</v>
      </c>
      <c r="D94" s="164" t="s">
        <v>41</v>
      </c>
      <c r="E94" s="165">
        <v>6.6900000000000001E-2</v>
      </c>
      <c r="F94" s="122">
        <f>'01 111 '!F94</f>
        <v>0</v>
      </c>
      <c r="G94" s="166">
        <f>E94*F94</f>
        <v>0</v>
      </c>
      <c r="H94" s="167">
        <v>8.8400000000000006E-3</v>
      </c>
      <c r="I94" s="168">
        <f>E94*H94</f>
        <v>5.91396E-4</v>
      </c>
      <c r="J94" s="167">
        <v>0</v>
      </c>
      <c r="K94" s="168">
        <f>E94*J94</f>
        <v>0</v>
      </c>
      <c r="O94" s="199"/>
      <c r="Z94" s="199"/>
      <c r="AA94" s="199">
        <v>1</v>
      </c>
      <c r="AB94" s="199">
        <v>1</v>
      </c>
      <c r="AC94" s="199">
        <v>1</v>
      </c>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200">
        <f>G94</f>
        <v>0</v>
      </c>
      <c r="BA94" s="199"/>
      <c r="BB94" s="199"/>
      <c r="BC94" s="199"/>
      <c r="BD94" s="199"/>
      <c r="BE94" s="199"/>
      <c r="BF94" s="199"/>
      <c r="BG94" s="199"/>
      <c r="BH94" s="199"/>
      <c r="BI94" s="199"/>
      <c r="CA94" s="199">
        <v>1</v>
      </c>
      <c r="CB94" s="199">
        <v>1</v>
      </c>
      <c r="CZ94" s="124">
        <v>1</v>
      </c>
    </row>
    <row r="95" spans="1:104" x14ac:dyDescent="0.2">
      <c r="A95" s="191"/>
      <c r="B95" s="192"/>
      <c r="C95" s="331" t="s">
        <v>1246</v>
      </c>
      <c r="D95" s="332"/>
      <c r="E95" s="193">
        <v>6.6900000000000001E-2</v>
      </c>
      <c r="F95" s="194"/>
      <c r="G95" s="195"/>
      <c r="H95" s="196"/>
      <c r="I95" s="197"/>
      <c r="J95" s="184"/>
      <c r="K95" s="197"/>
      <c r="M95" s="198" t="s">
        <v>1246</v>
      </c>
      <c r="O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201" t="str">
        <f>C94</f>
        <v xml:space="preserve">Bednění překladů - zřízení </v>
      </c>
      <c r="BE95" s="199"/>
      <c r="BF95" s="199"/>
      <c r="BG95" s="199"/>
      <c r="BH95" s="199"/>
      <c r="BI95" s="199"/>
    </row>
    <row r="96" spans="1:104" x14ac:dyDescent="0.2">
      <c r="A96" s="161">
        <v>19</v>
      </c>
      <c r="B96" s="162" t="s">
        <v>632</v>
      </c>
      <c r="C96" s="163" t="s">
        <v>633</v>
      </c>
      <c r="D96" s="164" t="s">
        <v>41</v>
      </c>
      <c r="E96" s="165">
        <v>6.6900000000000001E-2</v>
      </c>
      <c r="F96" s="122">
        <f>'01 111 '!F96</f>
        <v>0</v>
      </c>
      <c r="G96" s="166">
        <f>E96*F96</f>
        <v>0</v>
      </c>
      <c r="H96" s="167">
        <v>0</v>
      </c>
      <c r="I96" s="168">
        <f>E96*H96</f>
        <v>0</v>
      </c>
      <c r="J96" s="167">
        <v>0</v>
      </c>
      <c r="K96" s="168">
        <f>E96*J96</f>
        <v>0</v>
      </c>
      <c r="O96" s="199"/>
      <c r="Z96" s="199"/>
      <c r="AA96" s="199">
        <v>1</v>
      </c>
      <c r="AB96" s="199">
        <v>1</v>
      </c>
      <c r="AC96" s="199">
        <v>1</v>
      </c>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200">
        <f>G96</f>
        <v>0</v>
      </c>
      <c r="BA96" s="199"/>
      <c r="BB96" s="199"/>
      <c r="BC96" s="199"/>
      <c r="BD96" s="199"/>
      <c r="BE96" s="199"/>
      <c r="BF96" s="199"/>
      <c r="BG96" s="199"/>
      <c r="BH96" s="199"/>
      <c r="BI96" s="199"/>
      <c r="CA96" s="199">
        <v>1</v>
      </c>
      <c r="CB96" s="199">
        <v>1</v>
      </c>
      <c r="CZ96" s="124">
        <v>1</v>
      </c>
    </row>
    <row r="97" spans="1:104" x14ac:dyDescent="0.2">
      <c r="A97" s="191"/>
      <c r="B97" s="192"/>
      <c r="C97" s="331" t="s">
        <v>1247</v>
      </c>
      <c r="D97" s="332"/>
      <c r="E97" s="193">
        <v>6.6900000000000001E-2</v>
      </c>
      <c r="F97" s="194"/>
      <c r="G97" s="195"/>
      <c r="H97" s="196"/>
      <c r="I97" s="197"/>
      <c r="J97" s="184"/>
      <c r="K97" s="197"/>
      <c r="M97" s="198" t="s">
        <v>1247</v>
      </c>
      <c r="O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201" t="str">
        <f>C96</f>
        <v xml:space="preserve">Bednění překladů - odstranění </v>
      </c>
      <c r="BE97" s="199"/>
      <c r="BF97" s="199"/>
      <c r="BG97" s="199"/>
      <c r="BH97" s="199"/>
      <c r="BI97" s="199"/>
    </row>
    <row r="98" spans="1:104" x14ac:dyDescent="0.2">
      <c r="A98" s="161">
        <v>20</v>
      </c>
      <c r="B98" s="162" t="s">
        <v>635</v>
      </c>
      <c r="C98" s="163" t="s">
        <v>636</v>
      </c>
      <c r="D98" s="164" t="s">
        <v>248</v>
      </c>
      <c r="E98" s="165">
        <v>0.52680000000000005</v>
      </c>
      <c r="F98" s="122">
        <f>'01 111 '!F98</f>
        <v>0</v>
      </c>
      <c r="G98" s="166">
        <f>E98*F98</f>
        <v>0</v>
      </c>
      <c r="H98" s="167">
        <v>1.7090000000000001E-2</v>
      </c>
      <c r="I98" s="168">
        <f>E98*H98</f>
        <v>9.0030120000000012E-3</v>
      </c>
      <c r="J98" s="167">
        <v>0</v>
      </c>
      <c r="K98" s="168">
        <f>E98*J98</f>
        <v>0</v>
      </c>
      <c r="O98" s="199"/>
      <c r="Z98" s="199"/>
      <c r="AA98" s="199">
        <v>1</v>
      </c>
      <c r="AB98" s="199">
        <v>1</v>
      </c>
      <c r="AC98" s="199">
        <v>1</v>
      </c>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200">
        <f>G98</f>
        <v>0</v>
      </c>
      <c r="BA98" s="199"/>
      <c r="BB98" s="199"/>
      <c r="BC98" s="199"/>
      <c r="BD98" s="199"/>
      <c r="BE98" s="199"/>
      <c r="BF98" s="199"/>
      <c r="BG98" s="199"/>
      <c r="BH98" s="199"/>
      <c r="BI98" s="199"/>
      <c r="CA98" s="199">
        <v>1</v>
      </c>
      <c r="CB98" s="199">
        <v>1</v>
      </c>
      <c r="CZ98" s="124">
        <v>1</v>
      </c>
    </row>
    <row r="99" spans="1:104" x14ac:dyDescent="0.2">
      <c r="A99" s="191"/>
      <c r="B99" s="192"/>
      <c r="C99" s="331" t="s">
        <v>1929</v>
      </c>
      <c r="D99" s="332"/>
      <c r="E99" s="193">
        <v>0.52680000000000005</v>
      </c>
      <c r="F99" s="194"/>
      <c r="G99" s="195"/>
      <c r="H99" s="196"/>
      <c r="I99" s="197"/>
      <c r="J99" s="184"/>
      <c r="K99" s="197"/>
      <c r="M99" s="198" t="s">
        <v>1929</v>
      </c>
      <c r="O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201" t="str">
        <f>C98</f>
        <v xml:space="preserve">Osazení ocelových válcovaných nosníků  č.14-22 </v>
      </c>
      <c r="BE99" s="199"/>
      <c r="BF99" s="199"/>
      <c r="BG99" s="199"/>
      <c r="BH99" s="199"/>
      <c r="BI99" s="199"/>
    </row>
    <row r="100" spans="1:104" ht="22.5" x14ac:dyDescent="0.2">
      <c r="A100" s="161">
        <v>21</v>
      </c>
      <c r="B100" s="162" t="s">
        <v>639</v>
      </c>
      <c r="C100" s="163" t="s">
        <v>640</v>
      </c>
      <c r="D100" s="164" t="s">
        <v>248</v>
      </c>
      <c r="E100" s="165">
        <v>0.15720000000000001</v>
      </c>
      <c r="F100" s="122">
        <f>'01 111 '!F100</f>
        <v>0</v>
      </c>
      <c r="G100" s="166">
        <f>E100*F100</f>
        <v>0</v>
      </c>
      <c r="H100" s="167">
        <v>1.221E-2</v>
      </c>
      <c r="I100" s="168">
        <f>E100*H100</f>
        <v>1.9194120000000001E-3</v>
      </c>
      <c r="J100" s="167">
        <v>0</v>
      </c>
      <c r="K100" s="168">
        <f>E100*J100</f>
        <v>0</v>
      </c>
      <c r="O100" s="199"/>
      <c r="Z100" s="199"/>
      <c r="AA100" s="199">
        <v>1</v>
      </c>
      <c r="AB100" s="199">
        <v>1</v>
      </c>
      <c r="AC100" s="199">
        <v>1</v>
      </c>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200">
        <f>G100</f>
        <v>0</v>
      </c>
      <c r="BA100" s="199"/>
      <c r="BB100" s="199"/>
      <c r="BC100" s="199"/>
      <c r="BD100" s="199"/>
      <c r="BE100" s="199"/>
      <c r="BF100" s="199"/>
      <c r="BG100" s="199"/>
      <c r="BH100" s="199"/>
      <c r="BI100" s="199"/>
      <c r="CA100" s="199">
        <v>1</v>
      </c>
      <c r="CB100" s="199">
        <v>1</v>
      </c>
      <c r="CZ100" s="124">
        <v>1</v>
      </c>
    </row>
    <row r="101" spans="1:104" x14ac:dyDescent="0.2">
      <c r="A101" s="191"/>
      <c r="B101" s="192"/>
      <c r="C101" s="331" t="s">
        <v>1930</v>
      </c>
      <c r="D101" s="332"/>
      <c r="E101" s="193">
        <v>0.15720000000000001</v>
      </c>
      <c r="F101" s="194"/>
      <c r="G101" s="195"/>
      <c r="H101" s="196"/>
      <c r="I101" s="197"/>
      <c r="J101" s="184"/>
      <c r="K101" s="197"/>
      <c r="M101" s="198" t="s">
        <v>1930</v>
      </c>
      <c r="O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201" t="str">
        <f>C100</f>
        <v xml:space="preserve">Osazení ocelových válcovaných nosníků č.22 a vyšší </v>
      </c>
      <c r="BE101" s="199"/>
      <c r="BF101" s="199"/>
      <c r="BG101" s="199"/>
      <c r="BH101" s="199"/>
      <c r="BI101" s="199"/>
    </row>
    <row r="102" spans="1:104" x14ac:dyDescent="0.2">
      <c r="A102" s="161">
        <v>22</v>
      </c>
      <c r="B102" s="162" t="s">
        <v>642</v>
      </c>
      <c r="C102" s="163" t="s">
        <v>643</v>
      </c>
      <c r="D102" s="164" t="s">
        <v>201</v>
      </c>
      <c r="E102" s="165">
        <v>12.455299999999999</v>
      </c>
      <c r="F102" s="122">
        <f>'01 111 '!F102</f>
        <v>0</v>
      </c>
      <c r="G102" s="166">
        <f>E102*F102</f>
        <v>0</v>
      </c>
      <c r="H102" s="167">
        <v>4.4000000000000002E-4</v>
      </c>
      <c r="I102" s="168">
        <f>E102*H102</f>
        <v>5.4803320000000001E-3</v>
      </c>
      <c r="J102" s="167">
        <v>0</v>
      </c>
      <c r="K102" s="168">
        <f>E102*J102</f>
        <v>0</v>
      </c>
      <c r="O102" s="199"/>
      <c r="Z102" s="199"/>
      <c r="AA102" s="199">
        <v>1</v>
      </c>
      <c r="AB102" s="199">
        <v>1</v>
      </c>
      <c r="AC102" s="199">
        <v>1</v>
      </c>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200">
        <f>G102</f>
        <v>0</v>
      </c>
      <c r="BA102" s="199"/>
      <c r="BB102" s="199"/>
      <c r="BC102" s="199"/>
      <c r="BD102" s="199"/>
      <c r="BE102" s="199"/>
      <c r="BF102" s="199"/>
      <c r="BG102" s="199"/>
      <c r="BH102" s="199"/>
      <c r="BI102" s="199"/>
      <c r="CA102" s="199">
        <v>1</v>
      </c>
      <c r="CB102" s="199">
        <v>1</v>
      </c>
      <c r="CZ102" s="124">
        <v>1</v>
      </c>
    </row>
    <row r="103" spans="1:104" x14ac:dyDescent="0.2">
      <c r="A103" s="191"/>
      <c r="B103" s="192"/>
      <c r="C103" s="331" t="s">
        <v>2255</v>
      </c>
      <c r="D103" s="332"/>
      <c r="E103" s="193">
        <v>12.455299999999999</v>
      </c>
      <c r="F103" s="194"/>
      <c r="G103" s="195"/>
      <c r="H103" s="196"/>
      <c r="I103" s="197"/>
      <c r="J103" s="184"/>
      <c r="K103" s="197"/>
      <c r="M103" s="198" t="s">
        <v>2255</v>
      </c>
      <c r="O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201" t="str">
        <f>C102</f>
        <v xml:space="preserve">Izolace mezi překlady polystyren tl. 80 mm </v>
      </c>
      <c r="BE103" s="199"/>
      <c r="BF103" s="199"/>
      <c r="BG103" s="199"/>
      <c r="BH103" s="199"/>
      <c r="BI103" s="199"/>
    </row>
    <row r="104" spans="1:104" x14ac:dyDescent="0.2">
      <c r="A104" s="161">
        <v>23</v>
      </c>
      <c r="B104" s="162" t="s">
        <v>644</v>
      </c>
      <c r="C104" s="163" t="s">
        <v>645</v>
      </c>
      <c r="D104" s="164" t="s">
        <v>41</v>
      </c>
      <c r="E104" s="165">
        <v>15.9435</v>
      </c>
      <c r="F104" s="122">
        <f>'01 111 '!F104</f>
        <v>0</v>
      </c>
      <c r="G104" s="166">
        <f>E104*F104</f>
        <v>0</v>
      </c>
      <c r="H104" s="167">
        <v>7.782E-2</v>
      </c>
      <c r="I104" s="168">
        <f>E104*H104</f>
        <v>1.2407231700000001</v>
      </c>
      <c r="J104" s="167">
        <v>0</v>
      </c>
      <c r="K104" s="168">
        <f>E104*J104</f>
        <v>0</v>
      </c>
      <c r="O104" s="199"/>
      <c r="Z104" s="199"/>
      <c r="AA104" s="199">
        <v>1</v>
      </c>
      <c r="AB104" s="199">
        <v>1</v>
      </c>
      <c r="AC104" s="199">
        <v>1</v>
      </c>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200">
        <f>G104</f>
        <v>0</v>
      </c>
      <c r="BA104" s="199"/>
      <c r="BB104" s="199"/>
      <c r="BC104" s="199"/>
      <c r="BD104" s="199"/>
      <c r="BE104" s="199"/>
      <c r="BF104" s="199"/>
      <c r="BG104" s="199"/>
      <c r="BH104" s="199"/>
      <c r="BI104" s="199"/>
      <c r="CA104" s="199">
        <v>1</v>
      </c>
      <c r="CB104" s="199">
        <v>1</v>
      </c>
      <c r="CZ104" s="124">
        <v>1</v>
      </c>
    </row>
    <row r="105" spans="1:104" x14ac:dyDescent="0.2">
      <c r="A105" s="191"/>
      <c r="B105" s="192"/>
      <c r="C105" s="312" t="s">
        <v>1586</v>
      </c>
      <c r="D105" s="313"/>
      <c r="E105" s="313"/>
      <c r="F105" s="313"/>
      <c r="G105" s="314"/>
      <c r="I105" s="197"/>
      <c r="K105" s="197"/>
      <c r="L105" s="198" t="s">
        <v>1586</v>
      </c>
      <c r="O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row>
    <row r="106" spans="1:104" x14ac:dyDescent="0.2">
      <c r="A106" s="191"/>
      <c r="B106" s="192"/>
      <c r="C106" s="312" t="s">
        <v>646</v>
      </c>
      <c r="D106" s="313"/>
      <c r="E106" s="313"/>
      <c r="F106" s="313"/>
      <c r="G106" s="314"/>
      <c r="I106" s="197"/>
      <c r="K106" s="197"/>
      <c r="L106" s="198" t="s">
        <v>646</v>
      </c>
      <c r="O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row>
    <row r="107" spans="1:104" x14ac:dyDescent="0.2">
      <c r="A107" s="191"/>
      <c r="B107" s="192"/>
      <c r="C107" s="331" t="s">
        <v>2795</v>
      </c>
      <c r="D107" s="332"/>
      <c r="E107" s="193">
        <v>2.3422999999999998</v>
      </c>
      <c r="F107" s="194"/>
      <c r="G107" s="195"/>
      <c r="H107" s="196"/>
      <c r="I107" s="197"/>
      <c r="J107" s="184"/>
      <c r="K107" s="197"/>
      <c r="M107" s="198" t="s">
        <v>2795</v>
      </c>
      <c r="O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201" t="str">
        <f t="shared" ref="BD107:BD115" si="3">C106</f>
        <v>včetně kotvení</v>
      </c>
      <c r="BE107" s="199"/>
      <c r="BF107" s="199"/>
      <c r="BG107" s="199"/>
      <c r="BH107" s="199"/>
      <c r="BI107" s="199"/>
    </row>
    <row r="108" spans="1:104" x14ac:dyDescent="0.2">
      <c r="A108" s="191"/>
      <c r="B108" s="192"/>
      <c r="C108" s="331" t="s">
        <v>1933</v>
      </c>
      <c r="D108" s="332"/>
      <c r="E108" s="193">
        <v>0.89229999999999998</v>
      </c>
      <c r="F108" s="194"/>
      <c r="G108" s="195"/>
      <c r="H108" s="196"/>
      <c r="I108" s="197"/>
      <c r="J108" s="184"/>
      <c r="K108" s="197"/>
      <c r="M108" s="198" t="s">
        <v>1933</v>
      </c>
      <c r="O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201" t="str">
        <f t="shared" si="3"/>
        <v>529:2,1*3*0,3718</v>
      </c>
      <c r="BE108" s="199"/>
      <c r="BF108" s="199"/>
      <c r="BG108" s="199"/>
      <c r="BH108" s="199"/>
      <c r="BI108" s="199"/>
    </row>
    <row r="109" spans="1:104" x14ac:dyDescent="0.2">
      <c r="A109" s="191"/>
      <c r="B109" s="192"/>
      <c r="C109" s="331" t="s">
        <v>2796</v>
      </c>
      <c r="D109" s="332"/>
      <c r="E109" s="193">
        <v>3.0116000000000001</v>
      </c>
      <c r="F109" s="194"/>
      <c r="G109" s="195"/>
      <c r="H109" s="196"/>
      <c r="I109" s="197"/>
      <c r="J109" s="184"/>
      <c r="K109" s="197"/>
      <c r="M109" s="198" t="s">
        <v>2796</v>
      </c>
      <c r="O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201" t="str">
        <f t="shared" si="3"/>
        <v>0,4*3*2*0,3718</v>
      </c>
      <c r="BE109" s="199"/>
      <c r="BF109" s="199"/>
      <c r="BG109" s="199"/>
      <c r="BH109" s="199"/>
      <c r="BI109" s="199"/>
    </row>
    <row r="110" spans="1:104" x14ac:dyDescent="0.2">
      <c r="A110" s="191"/>
      <c r="B110" s="192"/>
      <c r="C110" s="331" t="s">
        <v>2797</v>
      </c>
      <c r="D110" s="332"/>
      <c r="E110" s="193">
        <v>3.0116000000000001</v>
      </c>
      <c r="F110" s="194"/>
      <c r="G110" s="195"/>
      <c r="H110" s="196"/>
      <c r="I110" s="197"/>
      <c r="J110" s="184"/>
      <c r="K110" s="197"/>
      <c r="M110" s="198" t="s">
        <v>2797</v>
      </c>
      <c r="O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201" t="str">
        <f t="shared" si="3"/>
        <v>514:2,7*3*0,3718</v>
      </c>
      <c r="BE110" s="199"/>
      <c r="BF110" s="199"/>
      <c r="BG110" s="199"/>
      <c r="BH110" s="199"/>
      <c r="BI110" s="199"/>
    </row>
    <row r="111" spans="1:104" x14ac:dyDescent="0.2">
      <c r="A111" s="191"/>
      <c r="B111" s="192"/>
      <c r="C111" s="331" t="s">
        <v>1936</v>
      </c>
      <c r="D111" s="332"/>
      <c r="E111" s="193">
        <v>-0.67589999999999995</v>
      </c>
      <c r="F111" s="194"/>
      <c r="G111" s="195"/>
      <c r="H111" s="196"/>
      <c r="I111" s="197"/>
      <c r="J111" s="184"/>
      <c r="K111" s="197"/>
      <c r="M111" s="198" t="s">
        <v>1936</v>
      </c>
      <c r="O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201" t="str">
        <f t="shared" si="3"/>
        <v>509:2,7*3*0,3718</v>
      </c>
      <c r="BE111" s="199"/>
      <c r="BF111" s="199"/>
      <c r="BG111" s="199"/>
      <c r="BH111" s="199"/>
      <c r="BI111" s="199"/>
    </row>
    <row r="112" spans="1:104" x14ac:dyDescent="0.2">
      <c r="A112" s="191"/>
      <c r="B112" s="192"/>
      <c r="C112" s="331" t="s">
        <v>2798</v>
      </c>
      <c r="D112" s="332"/>
      <c r="E112" s="193">
        <v>2.2307999999999999</v>
      </c>
      <c r="F112" s="194"/>
      <c r="G112" s="195"/>
      <c r="H112" s="196"/>
      <c r="I112" s="197"/>
      <c r="J112" s="184"/>
      <c r="K112" s="197"/>
      <c r="M112" s="198" t="s">
        <v>2798</v>
      </c>
      <c r="O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201" t="str">
        <f t="shared" si="3"/>
        <v>odečtení otvorů:-0,9*2,02*0,3718</v>
      </c>
      <c r="BE112" s="199"/>
      <c r="BF112" s="199"/>
      <c r="BG112" s="199"/>
      <c r="BH112" s="199"/>
      <c r="BI112" s="199"/>
    </row>
    <row r="113" spans="1:104" x14ac:dyDescent="0.2">
      <c r="A113" s="191"/>
      <c r="B113" s="192"/>
      <c r="C113" s="331" t="s">
        <v>1938</v>
      </c>
      <c r="D113" s="332"/>
      <c r="E113" s="193">
        <v>0.44619999999999999</v>
      </c>
      <c r="F113" s="194"/>
      <c r="G113" s="195"/>
      <c r="H113" s="196"/>
      <c r="I113" s="197"/>
      <c r="J113" s="184"/>
      <c r="K113" s="197"/>
      <c r="M113" s="198" t="s">
        <v>1938</v>
      </c>
      <c r="O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201" t="str">
        <f t="shared" si="3"/>
        <v>507:2*3*0,3718</v>
      </c>
      <c r="BE113" s="199"/>
      <c r="BF113" s="199"/>
      <c r="BG113" s="199"/>
      <c r="BH113" s="199"/>
      <c r="BI113" s="199"/>
    </row>
    <row r="114" spans="1:104" x14ac:dyDescent="0.2">
      <c r="A114" s="191"/>
      <c r="B114" s="192"/>
      <c r="C114" s="331" t="s">
        <v>2799</v>
      </c>
      <c r="D114" s="332"/>
      <c r="E114" s="193">
        <v>2.4817999999999998</v>
      </c>
      <c r="F114" s="194"/>
      <c r="G114" s="195"/>
      <c r="H114" s="196"/>
      <c r="I114" s="197"/>
      <c r="J114" s="184"/>
      <c r="K114" s="197"/>
      <c r="M114" s="198" t="s">
        <v>2799</v>
      </c>
      <c r="O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201" t="str">
        <f t="shared" si="3"/>
        <v>0,4*3*0,3718</v>
      </c>
      <c r="BE114" s="199"/>
      <c r="BF114" s="199"/>
      <c r="BG114" s="199"/>
      <c r="BH114" s="199"/>
      <c r="BI114" s="199"/>
    </row>
    <row r="115" spans="1:104" x14ac:dyDescent="0.2">
      <c r="A115" s="191"/>
      <c r="B115" s="192"/>
      <c r="C115" s="331" t="s">
        <v>2800</v>
      </c>
      <c r="D115" s="332"/>
      <c r="E115" s="193">
        <v>2.2029000000000001</v>
      </c>
      <c r="F115" s="194"/>
      <c r="G115" s="195"/>
      <c r="H115" s="196"/>
      <c r="I115" s="197"/>
      <c r="J115" s="184"/>
      <c r="K115" s="197"/>
      <c r="M115" s="198" t="s">
        <v>2800</v>
      </c>
      <c r="O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201" t="str">
        <f t="shared" si="3"/>
        <v>517:2,225*3*0,3718</v>
      </c>
      <c r="BE115" s="199"/>
      <c r="BF115" s="199"/>
      <c r="BG115" s="199"/>
      <c r="BH115" s="199"/>
      <c r="BI115" s="199"/>
    </row>
    <row r="116" spans="1:104" x14ac:dyDescent="0.2">
      <c r="A116" s="161">
        <v>24</v>
      </c>
      <c r="B116" s="162" t="s">
        <v>675</v>
      </c>
      <c r="C116" s="163" t="s">
        <v>676</v>
      </c>
      <c r="D116" s="164" t="s">
        <v>41</v>
      </c>
      <c r="E116" s="165">
        <v>43.399799999999999</v>
      </c>
      <c r="F116" s="122">
        <f>'01 111 '!F116</f>
        <v>0</v>
      </c>
      <c r="G116" s="166">
        <f>E116*F116</f>
        <v>0</v>
      </c>
      <c r="H116" s="167">
        <v>9.9849999999999994E-2</v>
      </c>
      <c r="I116" s="168">
        <f>E116*H116</f>
        <v>4.33347003</v>
      </c>
      <c r="J116" s="167">
        <v>0</v>
      </c>
      <c r="K116" s="168">
        <f>E116*J116</f>
        <v>0</v>
      </c>
      <c r="O116" s="199"/>
      <c r="Z116" s="199"/>
      <c r="AA116" s="199">
        <v>1</v>
      </c>
      <c r="AB116" s="199">
        <v>1</v>
      </c>
      <c r="AC116" s="199">
        <v>1</v>
      </c>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200">
        <f>G116</f>
        <v>0</v>
      </c>
      <c r="BA116" s="199"/>
      <c r="BB116" s="199"/>
      <c r="BC116" s="199"/>
      <c r="BD116" s="199"/>
      <c r="BE116" s="199"/>
      <c r="BF116" s="199"/>
      <c r="BG116" s="199"/>
      <c r="BH116" s="199"/>
      <c r="BI116" s="199"/>
      <c r="CA116" s="199">
        <v>1</v>
      </c>
      <c r="CB116" s="199">
        <v>1</v>
      </c>
      <c r="CZ116" s="124">
        <v>1</v>
      </c>
    </row>
    <row r="117" spans="1:104" ht="22.5" x14ac:dyDescent="0.2">
      <c r="A117" s="191"/>
      <c r="B117" s="192"/>
      <c r="C117" s="312" t="s">
        <v>677</v>
      </c>
      <c r="D117" s="313"/>
      <c r="E117" s="313"/>
      <c r="F117" s="313"/>
      <c r="G117" s="314"/>
      <c r="I117" s="197"/>
      <c r="K117" s="197"/>
      <c r="L117" s="198" t="s">
        <v>677</v>
      </c>
      <c r="O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row>
    <row r="118" spans="1:104" x14ac:dyDescent="0.2">
      <c r="A118" s="191"/>
      <c r="B118" s="192"/>
      <c r="C118" s="312" t="s">
        <v>646</v>
      </c>
      <c r="D118" s="313"/>
      <c r="E118" s="313"/>
      <c r="F118" s="313"/>
      <c r="G118" s="314"/>
      <c r="I118" s="197"/>
      <c r="K118" s="197"/>
      <c r="L118" s="198" t="s">
        <v>646</v>
      </c>
      <c r="O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row>
    <row r="119" spans="1:104" x14ac:dyDescent="0.2">
      <c r="A119" s="191"/>
      <c r="B119" s="192"/>
      <c r="C119" s="331" t="s">
        <v>2801</v>
      </c>
      <c r="D119" s="332"/>
      <c r="E119" s="193">
        <v>4.1660000000000004</v>
      </c>
      <c r="F119" s="194"/>
      <c r="G119" s="195"/>
      <c r="H119" s="196"/>
      <c r="I119" s="197"/>
      <c r="J119" s="184"/>
      <c r="K119" s="197"/>
      <c r="M119" s="198" t="s">
        <v>2801</v>
      </c>
      <c r="O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201" t="str">
        <f t="shared" ref="BD119:BD144" si="4">C118</f>
        <v>včetně kotvení</v>
      </c>
      <c r="BE119" s="199"/>
      <c r="BF119" s="199"/>
      <c r="BG119" s="199"/>
      <c r="BH119" s="199"/>
      <c r="BI119" s="199"/>
    </row>
    <row r="120" spans="1:104" x14ac:dyDescent="0.2">
      <c r="A120" s="191"/>
      <c r="B120" s="192"/>
      <c r="C120" s="331" t="s">
        <v>2802</v>
      </c>
      <c r="D120" s="332"/>
      <c r="E120" s="193">
        <v>3.0785</v>
      </c>
      <c r="F120" s="194"/>
      <c r="G120" s="195"/>
      <c r="H120" s="196"/>
      <c r="I120" s="197"/>
      <c r="J120" s="184"/>
      <c r="K120" s="197"/>
      <c r="M120" s="198" t="s">
        <v>2802</v>
      </c>
      <c r="O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201" t="str">
        <f t="shared" si="4"/>
        <v>528:3,735*3*0,3718</v>
      </c>
      <c r="BE120" s="199"/>
      <c r="BF120" s="199"/>
      <c r="BG120" s="199"/>
      <c r="BH120" s="199"/>
      <c r="BI120" s="199"/>
    </row>
    <row r="121" spans="1:104" x14ac:dyDescent="0.2">
      <c r="A121" s="191"/>
      <c r="B121" s="192"/>
      <c r="C121" s="331" t="s">
        <v>1282</v>
      </c>
      <c r="D121" s="332"/>
      <c r="E121" s="193">
        <v>2.5653999999999999</v>
      </c>
      <c r="F121" s="194"/>
      <c r="G121" s="195"/>
      <c r="H121" s="196"/>
      <c r="I121" s="197"/>
      <c r="J121" s="184"/>
      <c r="K121" s="197"/>
      <c r="M121" s="198" t="s">
        <v>1282</v>
      </c>
      <c r="O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201" t="str">
        <f t="shared" si="4"/>
        <v>525, 526:2,76*3*0,3718</v>
      </c>
      <c r="BE121" s="199"/>
      <c r="BF121" s="199"/>
      <c r="BG121" s="199"/>
      <c r="BH121" s="199"/>
      <c r="BI121" s="199"/>
    </row>
    <row r="122" spans="1:104" x14ac:dyDescent="0.2">
      <c r="A122" s="191"/>
      <c r="B122" s="192"/>
      <c r="C122" s="331" t="s">
        <v>1277</v>
      </c>
      <c r="D122" s="332"/>
      <c r="E122" s="193">
        <v>2.7103999999999999</v>
      </c>
      <c r="F122" s="194"/>
      <c r="G122" s="195"/>
      <c r="H122" s="196"/>
      <c r="I122" s="197"/>
      <c r="J122" s="184"/>
      <c r="K122" s="197"/>
      <c r="M122" s="198" t="s">
        <v>1277</v>
      </c>
      <c r="O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201" t="str">
        <f t="shared" si="4"/>
        <v>2,3*3*0,3718</v>
      </c>
      <c r="BE122" s="199"/>
      <c r="BF122" s="199"/>
      <c r="BG122" s="199"/>
      <c r="BH122" s="199"/>
      <c r="BI122" s="199"/>
    </row>
    <row r="123" spans="1:104" x14ac:dyDescent="0.2">
      <c r="A123" s="191"/>
      <c r="B123" s="192"/>
      <c r="C123" s="331" t="s">
        <v>1943</v>
      </c>
      <c r="D123" s="332"/>
      <c r="E123" s="193">
        <v>5.8391000000000002</v>
      </c>
      <c r="F123" s="194"/>
      <c r="G123" s="195"/>
      <c r="H123" s="196"/>
      <c r="I123" s="197"/>
      <c r="J123" s="184"/>
      <c r="K123" s="197"/>
      <c r="M123" s="198" t="s">
        <v>1943</v>
      </c>
      <c r="O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201" t="str">
        <f t="shared" si="4"/>
        <v>1,215*3*2*0,3718</v>
      </c>
      <c r="BE123" s="199"/>
      <c r="BF123" s="199"/>
      <c r="BG123" s="199"/>
      <c r="BH123" s="199"/>
      <c r="BI123" s="199"/>
    </row>
    <row r="124" spans="1:104" x14ac:dyDescent="0.2">
      <c r="A124" s="191"/>
      <c r="B124" s="192"/>
      <c r="C124" s="331" t="s">
        <v>1936</v>
      </c>
      <c r="D124" s="332"/>
      <c r="E124" s="193">
        <v>-0.67589999999999995</v>
      </c>
      <c r="F124" s="194"/>
      <c r="G124" s="195"/>
      <c r="H124" s="196"/>
      <c r="I124" s="197"/>
      <c r="J124" s="184"/>
      <c r="K124" s="197"/>
      <c r="M124" s="198" t="s">
        <v>1936</v>
      </c>
      <c r="O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201" t="str">
        <f t="shared" si="4"/>
        <v>5,235*3*0,3718</v>
      </c>
      <c r="BE124" s="199"/>
      <c r="BF124" s="199"/>
      <c r="BG124" s="199"/>
      <c r="BH124" s="199"/>
      <c r="BI124" s="199"/>
    </row>
    <row r="125" spans="1:104" x14ac:dyDescent="0.2">
      <c r="A125" s="191"/>
      <c r="B125" s="192"/>
      <c r="C125" s="331" t="s">
        <v>1269</v>
      </c>
      <c r="D125" s="332"/>
      <c r="E125" s="193">
        <v>-0.6008</v>
      </c>
      <c r="F125" s="194"/>
      <c r="G125" s="195"/>
      <c r="H125" s="196"/>
      <c r="I125" s="197"/>
      <c r="J125" s="184"/>
      <c r="K125" s="197"/>
      <c r="M125" s="198" t="s">
        <v>1269</v>
      </c>
      <c r="O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201" t="str">
        <f t="shared" si="4"/>
        <v>odečtení otvorů:-0,9*2,02*0,3718</v>
      </c>
      <c r="BE125" s="199"/>
      <c r="BF125" s="199"/>
      <c r="BG125" s="199"/>
      <c r="BH125" s="199"/>
      <c r="BI125" s="199"/>
    </row>
    <row r="126" spans="1:104" x14ac:dyDescent="0.2">
      <c r="A126" s="191"/>
      <c r="B126" s="192"/>
      <c r="C126" s="331" t="s">
        <v>2803</v>
      </c>
      <c r="D126" s="332"/>
      <c r="E126" s="193">
        <v>2.2307999999999999</v>
      </c>
      <c r="F126" s="194"/>
      <c r="G126" s="195"/>
      <c r="H126" s="196"/>
      <c r="I126" s="197"/>
      <c r="J126" s="184"/>
      <c r="K126" s="197"/>
      <c r="M126" s="198" t="s">
        <v>2803</v>
      </c>
      <c r="O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201" t="str">
        <f t="shared" si="4"/>
        <v>-0,8*2,02*0,3718</v>
      </c>
      <c r="BE126" s="199"/>
      <c r="BF126" s="199"/>
      <c r="BG126" s="199"/>
      <c r="BH126" s="199"/>
      <c r="BI126" s="199"/>
    </row>
    <row r="127" spans="1:104" x14ac:dyDescent="0.2">
      <c r="A127" s="191"/>
      <c r="B127" s="192"/>
      <c r="C127" s="331" t="s">
        <v>1945</v>
      </c>
      <c r="D127" s="332"/>
      <c r="E127" s="193">
        <v>4.1828000000000003</v>
      </c>
      <c r="F127" s="194"/>
      <c r="G127" s="195"/>
      <c r="H127" s="196"/>
      <c r="I127" s="197"/>
      <c r="J127" s="184"/>
      <c r="K127" s="197"/>
      <c r="M127" s="198" t="s">
        <v>1945</v>
      </c>
      <c r="O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201" t="str">
        <f t="shared" si="4"/>
        <v>520:2*3*0,3718</v>
      </c>
      <c r="BE127" s="199"/>
      <c r="BF127" s="199"/>
      <c r="BG127" s="199"/>
      <c r="BH127" s="199"/>
      <c r="BI127" s="199"/>
    </row>
    <row r="128" spans="1:104" x14ac:dyDescent="0.2">
      <c r="A128" s="191"/>
      <c r="B128" s="192"/>
      <c r="C128" s="331" t="s">
        <v>1936</v>
      </c>
      <c r="D128" s="332"/>
      <c r="E128" s="193">
        <v>-0.67589999999999995</v>
      </c>
      <c r="F128" s="194"/>
      <c r="G128" s="195"/>
      <c r="H128" s="196"/>
      <c r="I128" s="197"/>
      <c r="J128" s="184"/>
      <c r="K128" s="197"/>
      <c r="M128" s="198" t="s">
        <v>1936</v>
      </c>
      <c r="O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201" t="str">
        <f t="shared" si="4"/>
        <v>3,75*3*0,3718</v>
      </c>
      <c r="BE128" s="199"/>
      <c r="BF128" s="199"/>
      <c r="BG128" s="199"/>
      <c r="BH128" s="199"/>
      <c r="BI128" s="199"/>
    </row>
    <row r="129" spans="1:61" x14ac:dyDescent="0.2">
      <c r="A129" s="191"/>
      <c r="B129" s="192"/>
      <c r="C129" s="331" t="s">
        <v>1269</v>
      </c>
      <c r="D129" s="332"/>
      <c r="E129" s="193">
        <v>-0.6008</v>
      </c>
      <c r="F129" s="194"/>
      <c r="G129" s="195"/>
      <c r="H129" s="196"/>
      <c r="I129" s="197"/>
      <c r="J129" s="184"/>
      <c r="K129" s="197"/>
      <c r="M129" s="198" t="s">
        <v>1269</v>
      </c>
      <c r="O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201" t="str">
        <f t="shared" si="4"/>
        <v>odečtení otvorů:-0,9*2,02*0,3718</v>
      </c>
      <c r="BE129" s="199"/>
      <c r="BF129" s="199"/>
      <c r="BG129" s="199"/>
      <c r="BH129" s="199"/>
      <c r="BI129" s="199"/>
    </row>
    <row r="130" spans="1:61" x14ac:dyDescent="0.2">
      <c r="A130" s="191"/>
      <c r="B130" s="192"/>
      <c r="C130" s="331" t="s">
        <v>1946</v>
      </c>
      <c r="D130" s="332"/>
      <c r="E130" s="193">
        <v>0.83660000000000001</v>
      </c>
      <c r="F130" s="194"/>
      <c r="G130" s="195"/>
      <c r="H130" s="196"/>
      <c r="I130" s="197"/>
      <c r="J130" s="184"/>
      <c r="K130" s="197"/>
      <c r="M130" s="198" t="s">
        <v>1946</v>
      </c>
      <c r="O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201" t="str">
        <f t="shared" si="4"/>
        <v>-0,8*2,02*0,3718</v>
      </c>
      <c r="BE130" s="199"/>
      <c r="BF130" s="199"/>
      <c r="BG130" s="199"/>
      <c r="BH130" s="199"/>
      <c r="BI130" s="199"/>
    </row>
    <row r="131" spans="1:61" x14ac:dyDescent="0.2">
      <c r="A131" s="191"/>
      <c r="B131" s="192"/>
      <c r="C131" s="331" t="s">
        <v>2804</v>
      </c>
      <c r="D131" s="332"/>
      <c r="E131" s="193">
        <v>3.7366000000000001</v>
      </c>
      <c r="F131" s="194"/>
      <c r="G131" s="195"/>
      <c r="H131" s="196"/>
      <c r="I131" s="197"/>
      <c r="J131" s="184"/>
      <c r="K131" s="197"/>
      <c r="M131" s="198" t="s">
        <v>2804</v>
      </c>
      <c r="O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201" t="str">
        <f t="shared" si="4"/>
        <v>hydrant :0,25*3*3*0,3718</v>
      </c>
      <c r="BE131" s="199"/>
      <c r="BF131" s="199"/>
      <c r="BG131" s="199"/>
      <c r="BH131" s="199"/>
      <c r="BI131" s="199"/>
    </row>
    <row r="132" spans="1:61" x14ac:dyDescent="0.2">
      <c r="A132" s="191"/>
      <c r="B132" s="192"/>
      <c r="C132" s="331" t="s">
        <v>1948</v>
      </c>
      <c r="D132" s="332"/>
      <c r="E132" s="193">
        <v>2.3422999999999998</v>
      </c>
      <c r="F132" s="194"/>
      <c r="G132" s="195"/>
      <c r="H132" s="196"/>
      <c r="I132" s="197"/>
      <c r="J132" s="184"/>
      <c r="K132" s="197"/>
      <c r="M132" s="198" t="s">
        <v>1948</v>
      </c>
      <c r="O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201" t="str">
        <f t="shared" si="4"/>
        <v>515, 514:3,35*3*0,3718</v>
      </c>
      <c r="BE132" s="199"/>
      <c r="BF132" s="199"/>
      <c r="BG132" s="199"/>
      <c r="BH132" s="199"/>
      <c r="BI132" s="199"/>
    </row>
    <row r="133" spans="1:61" x14ac:dyDescent="0.2">
      <c r="A133" s="191"/>
      <c r="B133" s="192"/>
      <c r="C133" s="331" t="s">
        <v>1260</v>
      </c>
      <c r="D133" s="332"/>
      <c r="E133" s="193">
        <v>1.3385</v>
      </c>
      <c r="F133" s="194"/>
      <c r="G133" s="195"/>
      <c r="H133" s="196"/>
      <c r="I133" s="197"/>
      <c r="J133" s="184"/>
      <c r="K133" s="197"/>
      <c r="M133" s="198" t="s">
        <v>1260</v>
      </c>
      <c r="O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201" t="str">
        <f t="shared" si="4"/>
        <v>2,1*3*0,3718</v>
      </c>
      <c r="BE133" s="199"/>
      <c r="BF133" s="199"/>
      <c r="BG133" s="199"/>
      <c r="BH133" s="199"/>
      <c r="BI133" s="199"/>
    </row>
    <row r="134" spans="1:61" x14ac:dyDescent="0.2">
      <c r="A134" s="191"/>
      <c r="B134" s="192"/>
      <c r="C134" s="331" t="s">
        <v>1949</v>
      </c>
      <c r="D134" s="332"/>
      <c r="E134" s="193">
        <v>-1.3519000000000001</v>
      </c>
      <c r="F134" s="194"/>
      <c r="G134" s="195"/>
      <c r="H134" s="196"/>
      <c r="I134" s="197"/>
      <c r="J134" s="184"/>
      <c r="K134" s="197"/>
      <c r="M134" s="198" t="s">
        <v>1949</v>
      </c>
      <c r="O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201" t="str">
        <f t="shared" si="4"/>
        <v>1,2*3*0,3718</v>
      </c>
      <c r="BE134" s="199"/>
      <c r="BF134" s="199"/>
      <c r="BG134" s="199"/>
      <c r="BH134" s="199"/>
      <c r="BI134" s="199"/>
    </row>
    <row r="135" spans="1:61" x14ac:dyDescent="0.2">
      <c r="A135" s="191"/>
      <c r="B135" s="192"/>
      <c r="C135" s="331" t="s">
        <v>1269</v>
      </c>
      <c r="D135" s="332"/>
      <c r="E135" s="193">
        <v>-0.6008</v>
      </c>
      <c r="F135" s="194"/>
      <c r="G135" s="195"/>
      <c r="H135" s="196"/>
      <c r="I135" s="197"/>
      <c r="J135" s="184"/>
      <c r="K135" s="197"/>
      <c r="M135" s="198" t="s">
        <v>1269</v>
      </c>
      <c r="O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201" t="str">
        <f t="shared" si="4"/>
        <v>-0,9*2,02*2*0,3718</v>
      </c>
      <c r="BE135" s="199"/>
      <c r="BF135" s="199"/>
      <c r="BG135" s="199"/>
      <c r="BH135" s="199"/>
      <c r="BI135" s="199"/>
    </row>
    <row r="136" spans="1:61" x14ac:dyDescent="0.2">
      <c r="A136" s="191"/>
      <c r="B136" s="192"/>
      <c r="C136" s="331" t="s">
        <v>2805</v>
      </c>
      <c r="D136" s="332"/>
      <c r="E136" s="193">
        <v>3.4577</v>
      </c>
      <c r="F136" s="194"/>
      <c r="G136" s="195"/>
      <c r="H136" s="196"/>
      <c r="I136" s="197"/>
      <c r="J136" s="184"/>
      <c r="K136" s="197"/>
      <c r="M136" s="198" t="s">
        <v>2805</v>
      </c>
      <c r="O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201" t="str">
        <f t="shared" si="4"/>
        <v>-0,8*2,02*0,3718</v>
      </c>
      <c r="BE136" s="199"/>
      <c r="BF136" s="199"/>
      <c r="BG136" s="199"/>
      <c r="BH136" s="199"/>
      <c r="BI136" s="199"/>
    </row>
    <row r="137" spans="1:61" x14ac:dyDescent="0.2">
      <c r="A137" s="191"/>
      <c r="B137" s="192"/>
      <c r="C137" s="331" t="s">
        <v>1951</v>
      </c>
      <c r="D137" s="332"/>
      <c r="E137" s="193">
        <v>2.9112</v>
      </c>
      <c r="F137" s="194"/>
      <c r="G137" s="195"/>
      <c r="H137" s="196"/>
      <c r="I137" s="197"/>
      <c r="J137" s="184"/>
      <c r="K137" s="197"/>
      <c r="M137" s="198" t="s">
        <v>1951</v>
      </c>
      <c r="O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201" t="str">
        <f t="shared" si="4"/>
        <v>509, 512:3,1*3*0,3718</v>
      </c>
      <c r="BE137" s="199"/>
      <c r="BF137" s="199"/>
      <c r="BG137" s="199"/>
      <c r="BH137" s="199"/>
      <c r="BI137" s="199"/>
    </row>
    <row r="138" spans="1:61" x14ac:dyDescent="0.2">
      <c r="A138" s="191"/>
      <c r="B138" s="192"/>
      <c r="C138" s="331" t="s">
        <v>1952</v>
      </c>
      <c r="D138" s="332"/>
      <c r="E138" s="193">
        <v>0.66920000000000002</v>
      </c>
      <c r="F138" s="194"/>
      <c r="G138" s="195"/>
      <c r="H138" s="196"/>
      <c r="I138" s="197"/>
      <c r="J138" s="184"/>
      <c r="K138" s="197"/>
      <c r="M138" s="198" t="s">
        <v>1952</v>
      </c>
      <c r="O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201" t="str">
        <f t="shared" si="4"/>
        <v>2,61*3*0,3718</v>
      </c>
      <c r="BE138" s="199"/>
      <c r="BF138" s="199"/>
      <c r="BG138" s="199"/>
      <c r="BH138" s="199"/>
      <c r="BI138" s="199"/>
    </row>
    <row r="139" spans="1:61" x14ac:dyDescent="0.2">
      <c r="A139" s="191"/>
      <c r="B139" s="192"/>
      <c r="C139" s="331" t="s">
        <v>1936</v>
      </c>
      <c r="D139" s="332"/>
      <c r="E139" s="193">
        <v>-0.67589999999999995</v>
      </c>
      <c r="F139" s="194"/>
      <c r="G139" s="195"/>
      <c r="H139" s="196"/>
      <c r="I139" s="197"/>
      <c r="J139" s="184"/>
      <c r="K139" s="197"/>
      <c r="M139" s="198" t="s">
        <v>1936</v>
      </c>
      <c r="O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201" t="str">
        <f t="shared" si="4"/>
        <v>0,6*3*0,3718</v>
      </c>
      <c r="BE139" s="199"/>
      <c r="BF139" s="199"/>
      <c r="BG139" s="199"/>
      <c r="BH139" s="199"/>
      <c r="BI139" s="199"/>
    </row>
    <row r="140" spans="1:61" x14ac:dyDescent="0.2">
      <c r="A140" s="191"/>
      <c r="B140" s="192"/>
      <c r="C140" s="331" t="s">
        <v>1269</v>
      </c>
      <c r="D140" s="332"/>
      <c r="E140" s="193">
        <v>-0.6008</v>
      </c>
      <c r="F140" s="194"/>
      <c r="G140" s="195"/>
      <c r="H140" s="196"/>
      <c r="I140" s="197"/>
      <c r="J140" s="184"/>
      <c r="K140" s="197"/>
      <c r="M140" s="198" t="s">
        <v>1269</v>
      </c>
      <c r="O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201" t="str">
        <f t="shared" si="4"/>
        <v>odečtení otvorů:-0,9*2,02*0,3718</v>
      </c>
      <c r="BE140" s="199"/>
      <c r="BF140" s="199"/>
      <c r="BG140" s="199"/>
      <c r="BH140" s="199"/>
      <c r="BI140" s="199"/>
    </row>
    <row r="141" spans="1:61" x14ac:dyDescent="0.2">
      <c r="A141" s="191"/>
      <c r="B141" s="192"/>
      <c r="C141" s="331" t="s">
        <v>2806</v>
      </c>
      <c r="D141" s="332"/>
      <c r="E141" s="193">
        <v>8.3655000000000008</v>
      </c>
      <c r="F141" s="194"/>
      <c r="G141" s="195"/>
      <c r="H141" s="196"/>
      <c r="I141" s="197"/>
      <c r="J141" s="184"/>
      <c r="K141" s="197"/>
      <c r="M141" s="198" t="s">
        <v>2806</v>
      </c>
      <c r="O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201" t="str">
        <f t="shared" si="4"/>
        <v>-0,8*2,02*0,3718</v>
      </c>
      <c r="BE141" s="199"/>
      <c r="BF141" s="199"/>
      <c r="BG141" s="199"/>
      <c r="BH141" s="199"/>
      <c r="BI141" s="199"/>
    </row>
    <row r="142" spans="1:61" x14ac:dyDescent="0.2">
      <c r="A142" s="191"/>
      <c r="B142" s="192"/>
      <c r="C142" s="331" t="s">
        <v>1954</v>
      </c>
      <c r="D142" s="332"/>
      <c r="E142" s="193">
        <v>2.7048000000000001</v>
      </c>
      <c r="F142" s="194"/>
      <c r="G142" s="195"/>
      <c r="H142" s="196"/>
      <c r="I142" s="197"/>
      <c r="J142" s="184"/>
      <c r="K142" s="197"/>
      <c r="M142" s="198" t="s">
        <v>1954</v>
      </c>
      <c r="O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201" t="str">
        <f t="shared" si="4"/>
        <v>506, 504:3,75*3*2*0,3718</v>
      </c>
      <c r="BE142" s="199"/>
      <c r="BF142" s="199"/>
      <c r="BG142" s="199"/>
      <c r="BH142" s="199"/>
      <c r="BI142" s="199"/>
    </row>
    <row r="143" spans="1:61" x14ac:dyDescent="0.2">
      <c r="A143" s="191"/>
      <c r="B143" s="192"/>
      <c r="C143" s="331" t="s">
        <v>1955</v>
      </c>
      <c r="D143" s="332"/>
      <c r="E143" s="193">
        <v>-1.3519000000000001</v>
      </c>
      <c r="F143" s="194"/>
      <c r="G143" s="195"/>
      <c r="H143" s="196"/>
      <c r="I143" s="197"/>
      <c r="J143" s="184"/>
      <c r="K143" s="197"/>
      <c r="M143" s="198" t="s">
        <v>1955</v>
      </c>
      <c r="O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201" t="str">
        <f t="shared" si="4"/>
        <v>2,425*3*0,3718</v>
      </c>
      <c r="BE143" s="199"/>
      <c r="BF143" s="199"/>
      <c r="BG143" s="199"/>
      <c r="BH143" s="199"/>
      <c r="BI143" s="199"/>
    </row>
    <row r="144" spans="1:61" x14ac:dyDescent="0.2">
      <c r="A144" s="191"/>
      <c r="B144" s="192"/>
      <c r="C144" s="331" t="s">
        <v>1269</v>
      </c>
      <c r="D144" s="332"/>
      <c r="E144" s="193">
        <v>-0.6008</v>
      </c>
      <c r="F144" s="194"/>
      <c r="G144" s="195"/>
      <c r="H144" s="196"/>
      <c r="I144" s="197"/>
      <c r="J144" s="184"/>
      <c r="K144" s="197"/>
      <c r="M144" s="198" t="s">
        <v>1269</v>
      </c>
      <c r="O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201" t="str">
        <f t="shared" si="4"/>
        <v>odečtení otvorů:-0,9*2,02*2*0,3718</v>
      </c>
      <c r="BE144" s="199"/>
      <c r="BF144" s="199"/>
      <c r="BG144" s="199"/>
      <c r="BH144" s="199"/>
      <c r="BI144" s="199"/>
    </row>
    <row r="145" spans="1:104" x14ac:dyDescent="0.2">
      <c r="A145" s="161">
        <v>25</v>
      </c>
      <c r="B145" s="162" t="s">
        <v>685</v>
      </c>
      <c r="C145" s="163" t="s">
        <v>686</v>
      </c>
      <c r="D145" s="164" t="s">
        <v>41</v>
      </c>
      <c r="E145" s="165">
        <v>2.9298000000000002</v>
      </c>
      <c r="F145" s="122">
        <f>'01 111 '!F145</f>
        <v>0</v>
      </c>
      <c r="G145" s="166">
        <f>E145*F145</f>
        <v>0</v>
      </c>
      <c r="H145" s="167">
        <v>0.12138</v>
      </c>
      <c r="I145" s="168">
        <f>E145*H145</f>
        <v>0.35561912400000001</v>
      </c>
      <c r="J145" s="167">
        <v>0</v>
      </c>
      <c r="K145" s="168">
        <f>E145*J145</f>
        <v>0</v>
      </c>
      <c r="O145" s="199"/>
      <c r="Z145" s="199"/>
      <c r="AA145" s="199">
        <v>1</v>
      </c>
      <c r="AB145" s="199">
        <v>1</v>
      </c>
      <c r="AC145" s="199">
        <v>1</v>
      </c>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200">
        <f>G145</f>
        <v>0</v>
      </c>
      <c r="BA145" s="199"/>
      <c r="BB145" s="199"/>
      <c r="BC145" s="199"/>
      <c r="BD145" s="199"/>
      <c r="BE145" s="199"/>
      <c r="BF145" s="199"/>
      <c r="BG145" s="199"/>
      <c r="BH145" s="199"/>
      <c r="BI145" s="199"/>
      <c r="CA145" s="199">
        <v>1</v>
      </c>
      <c r="CB145" s="199">
        <v>1</v>
      </c>
      <c r="CZ145" s="124">
        <v>1</v>
      </c>
    </row>
    <row r="146" spans="1:104" x14ac:dyDescent="0.2">
      <c r="A146" s="191"/>
      <c r="B146" s="192"/>
      <c r="C146" s="312" t="s">
        <v>687</v>
      </c>
      <c r="D146" s="313"/>
      <c r="E146" s="313"/>
      <c r="F146" s="313"/>
      <c r="G146" s="314"/>
      <c r="I146" s="197"/>
      <c r="K146" s="197"/>
      <c r="L146" s="198" t="s">
        <v>687</v>
      </c>
      <c r="O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row>
    <row r="147" spans="1:104" x14ac:dyDescent="0.2">
      <c r="A147" s="191"/>
      <c r="B147" s="192"/>
      <c r="C147" s="312" t="s">
        <v>646</v>
      </c>
      <c r="D147" s="313"/>
      <c r="E147" s="313"/>
      <c r="F147" s="313"/>
      <c r="G147" s="314"/>
      <c r="I147" s="197"/>
      <c r="K147" s="197"/>
      <c r="L147" s="198" t="s">
        <v>646</v>
      </c>
      <c r="O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row>
    <row r="148" spans="1:104" x14ac:dyDescent="0.2">
      <c r="A148" s="191"/>
      <c r="B148" s="192"/>
      <c r="C148" s="331" t="s">
        <v>2807</v>
      </c>
      <c r="D148" s="332"/>
      <c r="E148" s="193">
        <v>2.1193</v>
      </c>
      <c r="F148" s="194"/>
      <c r="G148" s="195"/>
      <c r="H148" s="196"/>
      <c r="I148" s="197"/>
      <c r="J148" s="184"/>
      <c r="K148" s="197"/>
      <c r="M148" s="198" t="s">
        <v>2807</v>
      </c>
      <c r="O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201" t="str">
        <f>C147</f>
        <v>včetně kotvení</v>
      </c>
      <c r="BE148" s="199"/>
      <c r="BF148" s="199"/>
      <c r="BG148" s="199"/>
      <c r="BH148" s="199"/>
      <c r="BI148" s="199"/>
    </row>
    <row r="149" spans="1:104" x14ac:dyDescent="0.2">
      <c r="A149" s="191"/>
      <c r="B149" s="192"/>
      <c r="C149" s="331" t="s">
        <v>2808</v>
      </c>
      <c r="D149" s="332"/>
      <c r="E149" s="193">
        <v>1.5616000000000001</v>
      </c>
      <c r="F149" s="194"/>
      <c r="G149" s="195"/>
      <c r="H149" s="196"/>
      <c r="I149" s="197"/>
      <c r="J149" s="184"/>
      <c r="K149" s="197"/>
      <c r="M149" s="198" t="s">
        <v>2808</v>
      </c>
      <c r="O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201" t="str">
        <f>C148</f>
        <v>520:1,9*3*0,3718</v>
      </c>
      <c r="BE149" s="199"/>
      <c r="BF149" s="199"/>
      <c r="BG149" s="199"/>
      <c r="BH149" s="199"/>
      <c r="BI149" s="199"/>
    </row>
    <row r="150" spans="1:104" x14ac:dyDescent="0.2">
      <c r="A150" s="191"/>
      <c r="B150" s="192"/>
      <c r="C150" s="331" t="s">
        <v>1958</v>
      </c>
      <c r="D150" s="332"/>
      <c r="E150" s="193">
        <v>-0.751</v>
      </c>
      <c r="F150" s="194"/>
      <c r="G150" s="195"/>
      <c r="H150" s="196"/>
      <c r="I150" s="197"/>
      <c r="J150" s="184"/>
      <c r="K150" s="197"/>
      <c r="M150" s="198" t="s">
        <v>1958</v>
      </c>
      <c r="O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201" t="str">
        <f>C149</f>
        <v>502:1,4*3*0,3718</v>
      </c>
      <c r="BE150" s="199"/>
      <c r="BF150" s="199"/>
      <c r="BG150" s="199"/>
      <c r="BH150" s="199"/>
      <c r="BI150" s="199"/>
    </row>
    <row r="151" spans="1:104" x14ac:dyDescent="0.2">
      <c r="A151" s="161">
        <v>26</v>
      </c>
      <c r="B151" s="162" t="s">
        <v>1615</v>
      </c>
      <c r="C151" s="163" t="s">
        <v>1616</v>
      </c>
      <c r="D151" s="164" t="s">
        <v>41</v>
      </c>
      <c r="E151" s="165">
        <v>6.3410000000000002</v>
      </c>
      <c r="F151" s="122">
        <f>'01 111 '!F151</f>
        <v>0</v>
      </c>
      <c r="G151" s="166">
        <f>E151*F151</f>
        <v>0</v>
      </c>
      <c r="H151" s="167">
        <v>0.12841</v>
      </c>
      <c r="I151" s="168">
        <f>E151*H151</f>
        <v>0.81424781000000002</v>
      </c>
      <c r="J151" s="167">
        <v>0</v>
      </c>
      <c r="K151" s="168">
        <f>E151*J151</f>
        <v>0</v>
      </c>
      <c r="O151" s="199"/>
      <c r="Z151" s="199"/>
      <c r="AA151" s="199">
        <v>1</v>
      </c>
      <c r="AB151" s="199">
        <v>1</v>
      </c>
      <c r="AC151" s="199">
        <v>1</v>
      </c>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200">
        <f>G151</f>
        <v>0</v>
      </c>
      <c r="BA151" s="199"/>
      <c r="BB151" s="199"/>
      <c r="BC151" s="199"/>
      <c r="BD151" s="199"/>
      <c r="BE151" s="199"/>
      <c r="BF151" s="199"/>
      <c r="BG151" s="199"/>
      <c r="BH151" s="199"/>
      <c r="BI151" s="199"/>
      <c r="CA151" s="199">
        <v>1</v>
      </c>
      <c r="CB151" s="199">
        <v>1</v>
      </c>
      <c r="CZ151" s="124">
        <v>1</v>
      </c>
    </row>
    <row r="152" spans="1:104" ht="22.5" x14ac:dyDescent="0.2">
      <c r="A152" s="191"/>
      <c r="B152" s="192"/>
      <c r="C152" s="312" t="s">
        <v>1617</v>
      </c>
      <c r="D152" s="313"/>
      <c r="E152" s="313"/>
      <c r="F152" s="313"/>
      <c r="G152" s="314"/>
      <c r="I152" s="197"/>
      <c r="K152" s="197"/>
      <c r="L152" s="198" t="s">
        <v>1617</v>
      </c>
      <c r="O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row>
    <row r="153" spans="1:104" x14ac:dyDescent="0.2">
      <c r="A153" s="191"/>
      <c r="B153" s="192"/>
      <c r="C153" s="312" t="s">
        <v>1618</v>
      </c>
      <c r="D153" s="313"/>
      <c r="E153" s="313"/>
      <c r="F153" s="313"/>
      <c r="G153" s="314"/>
      <c r="I153" s="197"/>
      <c r="K153" s="197"/>
      <c r="L153" s="198" t="s">
        <v>1618</v>
      </c>
      <c r="O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row>
    <row r="154" spans="1:104" x14ac:dyDescent="0.2">
      <c r="A154" s="191"/>
      <c r="B154" s="192"/>
      <c r="C154" s="312" t="s">
        <v>646</v>
      </c>
      <c r="D154" s="313"/>
      <c r="E154" s="313"/>
      <c r="F154" s="313"/>
      <c r="G154" s="314"/>
      <c r="I154" s="197"/>
      <c r="K154" s="197"/>
      <c r="L154" s="198" t="s">
        <v>646</v>
      </c>
      <c r="O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row>
    <row r="155" spans="1:104" x14ac:dyDescent="0.2">
      <c r="A155" s="191"/>
      <c r="B155" s="192"/>
      <c r="C155" s="331" t="s">
        <v>2809</v>
      </c>
      <c r="D155" s="332"/>
      <c r="E155" s="193">
        <v>1.1599999999999999</v>
      </c>
      <c r="F155" s="194"/>
      <c r="G155" s="195"/>
      <c r="H155" s="196"/>
      <c r="I155" s="197"/>
      <c r="J155" s="184"/>
      <c r="K155" s="197"/>
      <c r="M155" s="198" t="s">
        <v>2809</v>
      </c>
      <c r="O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201" t="str">
        <f t="shared" ref="BD155:BD160" si="5">C154</f>
        <v>včetně kotvení</v>
      </c>
      <c r="BE155" s="199"/>
      <c r="BF155" s="199"/>
      <c r="BG155" s="199"/>
      <c r="BH155" s="199"/>
      <c r="BI155" s="199"/>
    </row>
    <row r="156" spans="1:104" x14ac:dyDescent="0.2">
      <c r="A156" s="191"/>
      <c r="B156" s="192"/>
      <c r="C156" s="331" t="s">
        <v>1960</v>
      </c>
      <c r="D156" s="332"/>
      <c r="E156" s="193">
        <v>1.5281</v>
      </c>
      <c r="F156" s="194"/>
      <c r="G156" s="195"/>
      <c r="H156" s="196"/>
      <c r="I156" s="197"/>
      <c r="J156" s="184"/>
      <c r="K156" s="197"/>
      <c r="M156" s="198" t="s">
        <v>1960</v>
      </c>
      <c r="O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201" t="str">
        <f t="shared" si="5"/>
        <v>510, 507:0,52*3*2*0,3718</v>
      </c>
      <c r="BE156" s="199"/>
      <c r="BF156" s="199"/>
      <c r="BG156" s="199"/>
      <c r="BH156" s="199"/>
      <c r="BI156" s="199"/>
    </row>
    <row r="157" spans="1:104" x14ac:dyDescent="0.2">
      <c r="A157" s="191"/>
      <c r="B157" s="192"/>
      <c r="C157" s="331" t="s">
        <v>2810</v>
      </c>
      <c r="D157" s="332"/>
      <c r="E157" s="193">
        <v>0.48520000000000002</v>
      </c>
      <c r="F157" s="194"/>
      <c r="G157" s="195"/>
      <c r="H157" s="196"/>
      <c r="I157" s="197"/>
      <c r="J157" s="184"/>
      <c r="K157" s="197"/>
      <c r="M157" s="198" t="s">
        <v>2810</v>
      </c>
      <c r="O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201" t="str">
        <f t="shared" si="5"/>
        <v>0,685*3*2*0,3718</v>
      </c>
      <c r="BE157" s="199"/>
      <c r="BF157" s="199"/>
      <c r="BG157" s="199"/>
      <c r="BH157" s="199"/>
      <c r="BI157" s="199"/>
    </row>
    <row r="158" spans="1:104" x14ac:dyDescent="0.2">
      <c r="A158" s="191"/>
      <c r="B158" s="192"/>
      <c r="C158" s="331" t="s">
        <v>1962</v>
      </c>
      <c r="D158" s="332"/>
      <c r="E158" s="193">
        <v>0.63580000000000003</v>
      </c>
      <c r="F158" s="194"/>
      <c r="G158" s="195"/>
      <c r="H158" s="196"/>
      <c r="I158" s="197"/>
      <c r="J158" s="184"/>
      <c r="K158" s="197"/>
      <c r="M158" s="198" t="s">
        <v>1962</v>
      </c>
      <c r="O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201" t="str">
        <f t="shared" si="5"/>
        <v>506:0,435*3*0,3718</v>
      </c>
      <c r="BE158" s="199"/>
      <c r="BF158" s="199"/>
      <c r="BG158" s="199"/>
      <c r="BH158" s="199"/>
      <c r="BI158" s="199"/>
    </row>
    <row r="159" spans="1:104" x14ac:dyDescent="0.2">
      <c r="A159" s="191"/>
      <c r="B159" s="192"/>
      <c r="C159" s="331" t="s">
        <v>2811</v>
      </c>
      <c r="D159" s="332"/>
      <c r="E159" s="193">
        <v>1.45</v>
      </c>
      <c r="F159" s="194"/>
      <c r="G159" s="195"/>
      <c r="H159" s="196"/>
      <c r="I159" s="197"/>
      <c r="J159" s="184"/>
      <c r="K159" s="197"/>
      <c r="M159" s="198" t="s">
        <v>2811</v>
      </c>
      <c r="O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201" t="str">
        <f t="shared" si="5"/>
        <v>0,57*3*0,3718</v>
      </c>
      <c r="BE159" s="199"/>
      <c r="BF159" s="199"/>
      <c r="BG159" s="199"/>
      <c r="BH159" s="199"/>
      <c r="BI159" s="199"/>
    </row>
    <row r="160" spans="1:104" x14ac:dyDescent="0.2">
      <c r="A160" s="191"/>
      <c r="B160" s="192"/>
      <c r="C160" s="331" t="s">
        <v>1964</v>
      </c>
      <c r="D160" s="332"/>
      <c r="E160" s="193">
        <v>1.0819000000000001</v>
      </c>
      <c r="F160" s="194"/>
      <c r="G160" s="195"/>
      <c r="H160" s="196"/>
      <c r="I160" s="197"/>
      <c r="J160" s="184"/>
      <c r="K160" s="197"/>
      <c r="M160" s="198" t="s">
        <v>1964</v>
      </c>
      <c r="O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201" t="str">
        <f t="shared" si="5"/>
        <v>512. 516:0,65*3*2*0,3718</v>
      </c>
      <c r="BE160" s="199"/>
      <c r="BF160" s="199"/>
      <c r="BG160" s="199"/>
      <c r="BH160" s="199"/>
      <c r="BI160" s="199"/>
    </row>
    <row r="161" spans="1:104" ht="22.5" x14ac:dyDescent="0.2">
      <c r="A161" s="161">
        <v>27</v>
      </c>
      <c r="B161" s="162" t="s">
        <v>694</v>
      </c>
      <c r="C161" s="163" t="s">
        <v>1625</v>
      </c>
      <c r="D161" s="164" t="s">
        <v>41</v>
      </c>
      <c r="E161" s="165">
        <v>103.8066</v>
      </c>
      <c r="F161" s="122">
        <f>'01 111 '!F161</f>
        <v>0</v>
      </c>
      <c r="G161" s="166">
        <f>E161*F161</f>
        <v>0</v>
      </c>
      <c r="H161" s="167">
        <v>1.2149999999999999E-2</v>
      </c>
      <c r="I161" s="168">
        <f>E161*H161</f>
        <v>1.2612501899999999</v>
      </c>
      <c r="J161" s="167">
        <v>0</v>
      </c>
      <c r="K161" s="168">
        <f>E161*J161</f>
        <v>0</v>
      </c>
      <c r="O161" s="199"/>
      <c r="Z161" s="199"/>
      <c r="AA161" s="199">
        <v>1</v>
      </c>
      <c r="AB161" s="199">
        <v>0</v>
      </c>
      <c r="AC161" s="199">
        <v>0</v>
      </c>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200">
        <f>G161</f>
        <v>0</v>
      </c>
      <c r="BA161" s="199"/>
      <c r="BB161" s="199"/>
      <c r="BC161" s="199"/>
      <c r="BD161" s="199"/>
      <c r="BE161" s="199"/>
      <c r="BF161" s="199"/>
      <c r="BG161" s="199"/>
      <c r="BH161" s="199"/>
      <c r="BI161" s="199"/>
      <c r="CA161" s="199">
        <v>1</v>
      </c>
      <c r="CB161" s="199">
        <v>0</v>
      </c>
      <c r="CZ161" s="124">
        <v>1</v>
      </c>
    </row>
    <row r="162" spans="1:104" x14ac:dyDescent="0.2">
      <c r="A162" s="191"/>
      <c r="B162" s="192"/>
      <c r="C162" s="312"/>
      <c r="D162" s="313"/>
      <c r="E162" s="313"/>
      <c r="F162" s="313"/>
      <c r="G162" s="314"/>
      <c r="I162" s="197"/>
      <c r="K162" s="197"/>
      <c r="L162" s="198"/>
      <c r="O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row>
    <row r="163" spans="1:104" x14ac:dyDescent="0.2">
      <c r="A163" s="191"/>
      <c r="B163" s="192"/>
      <c r="C163" s="331" t="s">
        <v>2812</v>
      </c>
      <c r="D163" s="332"/>
      <c r="E163" s="193">
        <v>1.4128000000000001</v>
      </c>
      <c r="F163" s="194"/>
      <c r="G163" s="195"/>
      <c r="H163" s="196"/>
      <c r="I163" s="197"/>
      <c r="J163" s="184"/>
      <c r="K163" s="197"/>
      <c r="M163" s="198" t="s">
        <v>2812</v>
      </c>
      <c r="O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201">
        <f t="shared" ref="BD163:BD184" si="6">C162</f>
        <v>0</v>
      </c>
      <c r="BE163" s="199"/>
      <c r="BF163" s="199"/>
      <c r="BG163" s="199"/>
      <c r="BH163" s="199"/>
      <c r="BI163" s="199"/>
    </row>
    <row r="164" spans="1:104" x14ac:dyDescent="0.2">
      <c r="A164" s="191"/>
      <c r="B164" s="192"/>
      <c r="C164" s="331" t="s">
        <v>2813</v>
      </c>
      <c r="D164" s="332"/>
      <c r="E164" s="193">
        <v>4.5731000000000002</v>
      </c>
      <c r="F164" s="194"/>
      <c r="G164" s="195"/>
      <c r="H164" s="196"/>
      <c r="I164" s="197"/>
      <c r="J164" s="184"/>
      <c r="K164" s="197"/>
      <c r="M164" s="198" t="s">
        <v>2813</v>
      </c>
      <c r="O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201" t="str">
        <f t="shared" si="6"/>
        <v>504:3,8*0,3718</v>
      </c>
      <c r="BE164" s="199"/>
      <c r="BF164" s="199"/>
      <c r="BG164" s="199"/>
      <c r="BH164" s="199"/>
      <c r="BI164" s="199"/>
    </row>
    <row r="165" spans="1:104" x14ac:dyDescent="0.2">
      <c r="A165" s="191"/>
      <c r="B165" s="192"/>
      <c r="C165" s="331" t="s">
        <v>2814</v>
      </c>
      <c r="D165" s="332"/>
      <c r="E165" s="193">
        <v>1.7102999999999999</v>
      </c>
      <c r="F165" s="194"/>
      <c r="G165" s="195"/>
      <c r="H165" s="196"/>
      <c r="I165" s="197"/>
      <c r="J165" s="184"/>
      <c r="K165" s="197"/>
      <c r="M165" s="198" t="s">
        <v>2814</v>
      </c>
      <c r="O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201" t="str">
        <f t="shared" si="6"/>
        <v>505:12,3*0,3718</v>
      </c>
      <c r="BE165" s="199"/>
      <c r="BF165" s="199"/>
      <c r="BG165" s="199"/>
      <c r="BH165" s="199"/>
      <c r="BI165" s="199"/>
    </row>
    <row r="166" spans="1:104" x14ac:dyDescent="0.2">
      <c r="A166" s="191"/>
      <c r="B166" s="192"/>
      <c r="C166" s="331" t="s">
        <v>2815</v>
      </c>
      <c r="D166" s="332"/>
      <c r="E166" s="193">
        <v>10.410399999999999</v>
      </c>
      <c r="F166" s="194"/>
      <c r="G166" s="195"/>
      <c r="H166" s="196"/>
      <c r="I166" s="197"/>
      <c r="J166" s="184"/>
      <c r="K166" s="197"/>
      <c r="M166" s="198" t="s">
        <v>2815</v>
      </c>
      <c r="O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201" t="str">
        <f t="shared" si="6"/>
        <v>506:4,6*0,3718</v>
      </c>
      <c r="BE166" s="199"/>
      <c r="BF166" s="199"/>
      <c r="BG166" s="199"/>
      <c r="BH166" s="199"/>
      <c r="BI166" s="199"/>
    </row>
    <row r="167" spans="1:104" x14ac:dyDescent="0.2">
      <c r="A167" s="191"/>
      <c r="B167" s="192"/>
      <c r="C167" s="331" t="s">
        <v>2816</v>
      </c>
      <c r="D167" s="332"/>
      <c r="E167" s="193">
        <v>1.859</v>
      </c>
      <c r="F167" s="194"/>
      <c r="G167" s="195"/>
      <c r="H167" s="196"/>
      <c r="I167" s="197"/>
      <c r="J167" s="184"/>
      <c r="K167" s="197"/>
      <c r="M167" s="198" t="s">
        <v>2816</v>
      </c>
      <c r="O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201" t="str">
        <f t="shared" si="6"/>
        <v>507:28*0,3718</v>
      </c>
      <c r="BE167" s="199"/>
      <c r="BF167" s="199"/>
      <c r="BG167" s="199"/>
      <c r="BH167" s="199"/>
      <c r="BI167" s="199"/>
    </row>
    <row r="168" spans="1:104" x14ac:dyDescent="0.2">
      <c r="A168" s="191"/>
      <c r="B168" s="192"/>
      <c r="C168" s="331" t="s">
        <v>2817</v>
      </c>
      <c r="D168" s="332"/>
      <c r="E168" s="193">
        <v>10.559100000000001</v>
      </c>
      <c r="F168" s="194"/>
      <c r="G168" s="195"/>
      <c r="H168" s="196"/>
      <c r="I168" s="197"/>
      <c r="J168" s="184"/>
      <c r="K168" s="197"/>
      <c r="M168" s="198" t="s">
        <v>2817</v>
      </c>
      <c r="O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201" t="str">
        <f t="shared" si="6"/>
        <v>509:5*0,3718</v>
      </c>
      <c r="BE168" s="199"/>
      <c r="BF168" s="199"/>
      <c r="BG168" s="199"/>
      <c r="BH168" s="199"/>
      <c r="BI168" s="199"/>
    </row>
    <row r="169" spans="1:104" x14ac:dyDescent="0.2">
      <c r="A169" s="191"/>
      <c r="B169" s="192"/>
      <c r="C169" s="331" t="s">
        <v>2818</v>
      </c>
      <c r="D169" s="332"/>
      <c r="E169" s="193">
        <v>6.6551999999999998</v>
      </c>
      <c r="F169" s="194"/>
      <c r="G169" s="195"/>
      <c r="H169" s="196"/>
      <c r="I169" s="197"/>
      <c r="J169" s="184"/>
      <c r="K169" s="197"/>
      <c r="M169" s="198" t="s">
        <v>2818</v>
      </c>
      <c r="O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201" t="str">
        <f t="shared" si="6"/>
        <v>510:28,4*0,3718</v>
      </c>
      <c r="BE169" s="199"/>
      <c r="BF169" s="199"/>
      <c r="BG169" s="199"/>
      <c r="BH169" s="199"/>
      <c r="BI169" s="199"/>
    </row>
    <row r="170" spans="1:104" x14ac:dyDescent="0.2">
      <c r="A170" s="191"/>
      <c r="B170" s="192"/>
      <c r="C170" s="331" t="s">
        <v>2819</v>
      </c>
      <c r="D170" s="332"/>
      <c r="E170" s="193">
        <v>1.6731</v>
      </c>
      <c r="F170" s="194"/>
      <c r="G170" s="195"/>
      <c r="H170" s="196"/>
      <c r="I170" s="197"/>
      <c r="J170" s="184"/>
      <c r="K170" s="197"/>
      <c r="M170" s="198" t="s">
        <v>2819</v>
      </c>
      <c r="O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201" t="str">
        <f t="shared" si="6"/>
        <v>511:17,9*0,3718</v>
      </c>
      <c r="BE170" s="199"/>
      <c r="BF170" s="199"/>
      <c r="BG170" s="199"/>
      <c r="BH170" s="199"/>
      <c r="BI170" s="199"/>
    </row>
    <row r="171" spans="1:104" x14ac:dyDescent="0.2">
      <c r="A171" s="191"/>
      <c r="B171" s="192"/>
      <c r="C171" s="331" t="s">
        <v>2820</v>
      </c>
      <c r="D171" s="332"/>
      <c r="E171" s="193">
        <v>2.3795000000000002</v>
      </c>
      <c r="F171" s="194"/>
      <c r="G171" s="195"/>
      <c r="H171" s="196"/>
      <c r="I171" s="197"/>
      <c r="J171" s="184"/>
      <c r="K171" s="197"/>
      <c r="M171" s="198" t="s">
        <v>2820</v>
      </c>
      <c r="O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201" t="str">
        <f t="shared" si="6"/>
        <v>512:4,5*0,3718</v>
      </c>
      <c r="BE171" s="199"/>
      <c r="BF171" s="199"/>
      <c r="BG171" s="199"/>
      <c r="BH171" s="199"/>
      <c r="BI171" s="199"/>
    </row>
    <row r="172" spans="1:104" x14ac:dyDescent="0.2">
      <c r="A172" s="191"/>
      <c r="B172" s="192"/>
      <c r="C172" s="331" t="s">
        <v>2821</v>
      </c>
      <c r="D172" s="332"/>
      <c r="E172" s="193">
        <v>1.9334</v>
      </c>
      <c r="F172" s="194"/>
      <c r="G172" s="195"/>
      <c r="H172" s="196"/>
      <c r="I172" s="197"/>
      <c r="J172" s="184"/>
      <c r="K172" s="197"/>
      <c r="M172" s="198" t="s">
        <v>2821</v>
      </c>
      <c r="O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201" t="str">
        <f t="shared" si="6"/>
        <v>514:6,4*0,3718</v>
      </c>
      <c r="BE172" s="199"/>
      <c r="BF172" s="199"/>
      <c r="BG172" s="199"/>
      <c r="BH172" s="199"/>
      <c r="BI172" s="199"/>
    </row>
    <row r="173" spans="1:104" x14ac:dyDescent="0.2">
      <c r="A173" s="191"/>
      <c r="B173" s="192"/>
      <c r="C173" s="331" t="s">
        <v>2822</v>
      </c>
      <c r="D173" s="332"/>
      <c r="E173" s="193">
        <v>10.0014</v>
      </c>
      <c r="F173" s="194"/>
      <c r="G173" s="195"/>
      <c r="H173" s="196"/>
      <c r="I173" s="197"/>
      <c r="J173" s="184"/>
      <c r="K173" s="197"/>
      <c r="M173" s="198" t="s">
        <v>2822</v>
      </c>
      <c r="O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201" t="str">
        <f t="shared" si="6"/>
        <v>515:5,2*0,3718</v>
      </c>
      <c r="BE173" s="199"/>
      <c r="BF173" s="199"/>
      <c r="BG173" s="199"/>
      <c r="BH173" s="199"/>
      <c r="BI173" s="199"/>
    </row>
    <row r="174" spans="1:104" x14ac:dyDescent="0.2">
      <c r="A174" s="191"/>
      <c r="B174" s="192"/>
      <c r="C174" s="331" t="s">
        <v>2823</v>
      </c>
      <c r="D174" s="332"/>
      <c r="E174" s="193">
        <v>7.1757</v>
      </c>
      <c r="F174" s="194"/>
      <c r="G174" s="195"/>
      <c r="H174" s="196"/>
      <c r="I174" s="197"/>
      <c r="J174" s="184"/>
      <c r="K174" s="197"/>
      <c r="M174" s="198" t="s">
        <v>2823</v>
      </c>
      <c r="O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201" t="str">
        <f t="shared" si="6"/>
        <v>516:26,9*0,3718</v>
      </c>
      <c r="BE174" s="199"/>
      <c r="BF174" s="199"/>
      <c r="BG174" s="199"/>
      <c r="BH174" s="199"/>
      <c r="BI174" s="199"/>
    </row>
    <row r="175" spans="1:104" x14ac:dyDescent="0.2">
      <c r="A175" s="191"/>
      <c r="B175" s="192"/>
      <c r="C175" s="331" t="s">
        <v>2824</v>
      </c>
      <c r="D175" s="332"/>
      <c r="E175" s="193">
        <v>1.2269000000000001</v>
      </c>
      <c r="F175" s="194"/>
      <c r="G175" s="195"/>
      <c r="H175" s="196"/>
      <c r="I175" s="197"/>
      <c r="J175" s="184"/>
      <c r="K175" s="197"/>
      <c r="M175" s="198" t="s">
        <v>2824</v>
      </c>
      <c r="O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201" t="str">
        <f t="shared" si="6"/>
        <v>517:19,3*0,3718</v>
      </c>
      <c r="BE175" s="199"/>
      <c r="BF175" s="199"/>
      <c r="BG175" s="199"/>
      <c r="BH175" s="199"/>
      <c r="BI175" s="199"/>
    </row>
    <row r="176" spans="1:104" x14ac:dyDescent="0.2">
      <c r="A176" s="191"/>
      <c r="B176" s="192"/>
      <c r="C176" s="331" t="s">
        <v>2825</v>
      </c>
      <c r="D176" s="332"/>
      <c r="E176" s="193">
        <v>1.45</v>
      </c>
      <c r="F176" s="194"/>
      <c r="G176" s="195"/>
      <c r="H176" s="196"/>
      <c r="I176" s="197"/>
      <c r="J176" s="184"/>
      <c r="K176" s="197"/>
      <c r="M176" s="198" t="s">
        <v>2825</v>
      </c>
      <c r="O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201" t="str">
        <f t="shared" si="6"/>
        <v>519:3,3*0,3718</v>
      </c>
      <c r="BE176" s="199"/>
      <c r="BF176" s="199"/>
      <c r="BG176" s="199"/>
      <c r="BH176" s="199"/>
      <c r="BI176" s="199"/>
    </row>
    <row r="177" spans="1:104" x14ac:dyDescent="0.2">
      <c r="A177" s="191"/>
      <c r="B177" s="192"/>
      <c r="C177" s="331" t="s">
        <v>2826</v>
      </c>
      <c r="D177" s="332"/>
      <c r="E177" s="193">
        <v>8.8859999999999992</v>
      </c>
      <c r="F177" s="194"/>
      <c r="G177" s="195"/>
      <c r="H177" s="196"/>
      <c r="I177" s="197"/>
      <c r="J177" s="184"/>
      <c r="K177" s="197"/>
      <c r="M177" s="198" t="s">
        <v>2826</v>
      </c>
      <c r="O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201" t="str">
        <f t="shared" si="6"/>
        <v>520:3,9*0,3718</v>
      </c>
      <c r="BE177" s="199"/>
      <c r="BF177" s="199"/>
      <c r="BG177" s="199"/>
      <c r="BH177" s="199"/>
      <c r="BI177" s="199"/>
    </row>
    <row r="178" spans="1:104" x14ac:dyDescent="0.2">
      <c r="A178" s="191"/>
      <c r="B178" s="192"/>
      <c r="C178" s="331" t="s">
        <v>2827</v>
      </c>
      <c r="D178" s="332"/>
      <c r="E178" s="193">
        <v>5.8000999999999996</v>
      </c>
      <c r="F178" s="194"/>
      <c r="G178" s="195"/>
      <c r="H178" s="196"/>
      <c r="I178" s="197"/>
      <c r="J178" s="184"/>
      <c r="K178" s="197"/>
      <c r="M178" s="198" t="s">
        <v>2827</v>
      </c>
      <c r="O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201" t="str">
        <f t="shared" si="6"/>
        <v>521:23,9*0,3718</v>
      </c>
      <c r="BE178" s="199"/>
      <c r="BF178" s="199"/>
      <c r="BG178" s="199"/>
      <c r="BH178" s="199"/>
      <c r="BI178" s="199"/>
    </row>
    <row r="179" spans="1:104" x14ac:dyDescent="0.2">
      <c r="A179" s="191"/>
      <c r="B179" s="192"/>
      <c r="C179" s="331" t="s">
        <v>2828</v>
      </c>
      <c r="D179" s="332"/>
      <c r="E179" s="193">
        <v>2.8256999999999999</v>
      </c>
      <c r="F179" s="194"/>
      <c r="G179" s="195"/>
      <c r="H179" s="196"/>
      <c r="I179" s="197"/>
      <c r="J179" s="184"/>
      <c r="K179" s="197"/>
      <c r="M179" s="198" t="s">
        <v>2828</v>
      </c>
      <c r="O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201" t="str">
        <f t="shared" si="6"/>
        <v>522:15,6*0,3718</v>
      </c>
      <c r="BE179" s="199"/>
      <c r="BF179" s="199"/>
      <c r="BG179" s="199"/>
      <c r="BH179" s="199"/>
      <c r="BI179" s="199"/>
    </row>
    <row r="180" spans="1:104" x14ac:dyDescent="0.2">
      <c r="A180" s="191"/>
      <c r="B180" s="192"/>
      <c r="C180" s="331" t="s">
        <v>2829</v>
      </c>
      <c r="D180" s="332"/>
      <c r="E180" s="193">
        <v>1.7475000000000001</v>
      </c>
      <c r="F180" s="194"/>
      <c r="G180" s="195"/>
      <c r="H180" s="196"/>
      <c r="I180" s="197"/>
      <c r="J180" s="184"/>
      <c r="K180" s="197"/>
      <c r="M180" s="198" t="s">
        <v>2829</v>
      </c>
      <c r="O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201" t="str">
        <f t="shared" si="6"/>
        <v>524:7,6*0,3718</v>
      </c>
      <c r="BE180" s="199"/>
      <c r="BF180" s="199"/>
      <c r="BG180" s="199"/>
      <c r="BH180" s="199"/>
      <c r="BI180" s="199"/>
    </row>
    <row r="181" spans="1:104" x14ac:dyDescent="0.2">
      <c r="A181" s="191"/>
      <c r="B181" s="192"/>
      <c r="C181" s="331" t="s">
        <v>2830</v>
      </c>
      <c r="D181" s="332"/>
      <c r="E181" s="193">
        <v>0.52049999999999996</v>
      </c>
      <c r="F181" s="194"/>
      <c r="G181" s="195"/>
      <c r="H181" s="196"/>
      <c r="I181" s="197"/>
      <c r="J181" s="184"/>
      <c r="K181" s="197"/>
      <c r="M181" s="198" t="s">
        <v>2830</v>
      </c>
      <c r="O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201" t="str">
        <f t="shared" si="6"/>
        <v>525:4,7*0,3718</v>
      </c>
      <c r="BE181" s="199"/>
      <c r="BF181" s="199"/>
      <c r="BG181" s="199"/>
      <c r="BH181" s="199"/>
      <c r="BI181" s="199"/>
    </row>
    <row r="182" spans="1:104" x14ac:dyDescent="0.2">
      <c r="A182" s="191"/>
      <c r="B182" s="192"/>
      <c r="C182" s="331" t="s">
        <v>2831</v>
      </c>
      <c r="D182" s="332"/>
      <c r="E182" s="193">
        <v>5.2051999999999996</v>
      </c>
      <c r="F182" s="194"/>
      <c r="G182" s="195"/>
      <c r="H182" s="196"/>
      <c r="I182" s="197"/>
      <c r="J182" s="184"/>
      <c r="K182" s="197"/>
      <c r="M182" s="198" t="s">
        <v>2831</v>
      </c>
      <c r="O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201" t="str">
        <f t="shared" si="6"/>
        <v>526:1,4*0,3718</v>
      </c>
      <c r="BE182" s="199"/>
      <c r="BF182" s="199"/>
      <c r="BG182" s="199"/>
      <c r="BH182" s="199"/>
      <c r="BI182" s="199"/>
    </row>
    <row r="183" spans="1:104" x14ac:dyDescent="0.2">
      <c r="A183" s="191"/>
      <c r="B183" s="192"/>
      <c r="C183" s="331" t="s">
        <v>2832</v>
      </c>
      <c r="D183" s="332"/>
      <c r="E183" s="193">
        <v>5.0564999999999998</v>
      </c>
      <c r="F183" s="194"/>
      <c r="G183" s="195"/>
      <c r="H183" s="196"/>
      <c r="I183" s="197"/>
      <c r="J183" s="184"/>
      <c r="K183" s="197"/>
      <c r="M183" s="198" t="s">
        <v>2832</v>
      </c>
      <c r="O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201" t="str">
        <f t="shared" si="6"/>
        <v>527:14*0,3718</v>
      </c>
      <c r="BE183" s="199"/>
      <c r="BF183" s="199"/>
      <c r="BG183" s="199"/>
      <c r="BH183" s="199"/>
      <c r="BI183" s="199"/>
    </row>
    <row r="184" spans="1:104" x14ac:dyDescent="0.2">
      <c r="A184" s="191"/>
      <c r="B184" s="192"/>
      <c r="C184" s="331" t="s">
        <v>2833</v>
      </c>
      <c r="D184" s="332"/>
      <c r="E184" s="193">
        <v>10.744999999999999</v>
      </c>
      <c r="F184" s="194"/>
      <c r="G184" s="195"/>
      <c r="H184" s="196"/>
      <c r="I184" s="197"/>
      <c r="J184" s="184"/>
      <c r="K184" s="197"/>
      <c r="M184" s="198" t="s">
        <v>2833</v>
      </c>
      <c r="O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201" t="str">
        <f t="shared" si="6"/>
        <v>528:13,6*0,3718</v>
      </c>
      <c r="BE184" s="199"/>
      <c r="BF184" s="199"/>
      <c r="BG184" s="199"/>
      <c r="BH184" s="199"/>
      <c r="BI184" s="199"/>
    </row>
    <row r="185" spans="1:104" ht="33.75" x14ac:dyDescent="0.2">
      <c r="A185" s="161">
        <v>28</v>
      </c>
      <c r="B185" s="162" t="s">
        <v>1648</v>
      </c>
      <c r="C185" s="163" t="s">
        <v>1649</v>
      </c>
      <c r="D185" s="164" t="s">
        <v>41</v>
      </c>
      <c r="E185" s="165">
        <v>9.6472999999999995</v>
      </c>
      <c r="F185" s="122">
        <f>'01 111 '!F185</f>
        <v>0</v>
      </c>
      <c r="G185" s="166">
        <f>E185*F185</f>
        <v>0</v>
      </c>
      <c r="H185" s="167">
        <v>1.3729999999999999E-2</v>
      </c>
      <c r="I185" s="168">
        <f>E185*H185</f>
        <v>0.13245742899999999</v>
      </c>
      <c r="J185" s="167">
        <v>0</v>
      </c>
      <c r="K185" s="168">
        <f>E185*J185</f>
        <v>0</v>
      </c>
      <c r="O185" s="199"/>
      <c r="Z185" s="199"/>
      <c r="AA185" s="199">
        <v>1</v>
      </c>
      <c r="AB185" s="199">
        <v>1</v>
      </c>
      <c r="AC185" s="199">
        <v>1</v>
      </c>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200">
        <f>G185</f>
        <v>0</v>
      </c>
      <c r="BA185" s="199"/>
      <c r="BB185" s="199"/>
      <c r="BC185" s="199"/>
      <c r="BD185" s="199"/>
      <c r="BE185" s="199"/>
      <c r="BF185" s="199"/>
      <c r="BG185" s="199"/>
      <c r="BH185" s="199"/>
      <c r="BI185" s="199"/>
      <c r="CA185" s="199">
        <v>1</v>
      </c>
      <c r="CB185" s="199">
        <v>1</v>
      </c>
      <c r="CZ185" s="124">
        <v>1</v>
      </c>
    </row>
    <row r="186" spans="1:104" x14ac:dyDescent="0.2">
      <c r="A186" s="191"/>
      <c r="B186" s="192"/>
      <c r="C186" s="312" t="s">
        <v>702</v>
      </c>
      <c r="D186" s="313"/>
      <c r="E186" s="313"/>
      <c r="F186" s="313"/>
      <c r="G186" s="314"/>
      <c r="I186" s="197"/>
      <c r="K186" s="197"/>
      <c r="L186" s="198" t="s">
        <v>702</v>
      </c>
      <c r="O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row>
    <row r="187" spans="1:104" x14ac:dyDescent="0.2">
      <c r="A187" s="191"/>
      <c r="B187" s="192"/>
      <c r="C187" s="331" t="s">
        <v>2694</v>
      </c>
      <c r="D187" s="332"/>
      <c r="E187" s="193">
        <v>0</v>
      </c>
      <c r="F187" s="194"/>
      <c r="G187" s="195"/>
      <c r="H187" s="196"/>
      <c r="I187" s="197"/>
      <c r="J187" s="184"/>
      <c r="K187" s="197"/>
      <c r="M187" s="198" t="s">
        <v>2694</v>
      </c>
      <c r="O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201" t="str">
        <f t="shared" ref="BD187:BD192" si="7">C186</f>
        <v>včetně parozábrany</v>
      </c>
      <c r="BE187" s="199"/>
      <c r="BF187" s="199"/>
      <c r="BG187" s="199"/>
      <c r="BH187" s="199"/>
      <c r="BI187" s="199"/>
    </row>
    <row r="188" spans="1:104" x14ac:dyDescent="0.2">
      <c r="A188" s="191"/>
      <c r="B188" s="192"/>
      <c r="C188" s="331" t="s">
        <v>1987</v>
      </c>
      <c r="D188" s="332"/>
      <c r="E188" s="193">
        <v>2.2336</v>
      </c>
      <c r="F188" s="194"/>
      <c r="G188" s="195"/>
      <c r="H188" s="196"/>
      <c r="I188" s="197"/>
      <c r="J188" s="184"/>
      <c r="K188" s="197"/>
      <c r="M188" s="198" t="s">
        <v>1987</v>
      </c>
      <c r="O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201" t="str">
        <f t="shared" si="7"/>
        <v>schodiště 501:</v>
      </c>
      <c r="BE188" s="199"/>
      <c r="BF188" s="199"/>
      <c r="BG188" s="199"/>
      <c r="BH188" s="199"/>
      <c r="BI188" s="199"/>
    </row>
    <row r="189" spans="1:104" x14ac:dyDescent="0.2">
      <c r="A189" s="191"/>
      <c r="B189" s="192"/>
      <c r="C189" s="331" t="s">
        <v>1988</v>
      </c>
      <c r="D189" s="332"/>
      <c r="E189" s="193">
        <v>3.3090000000000002</v>
      </c>
      <c r="F189" s="194"/>
      <c r="G189" s="195"/>
      <c r="H189" s="196"/>
      <c r="I189" s="197"/>
      <c r="J189" s="184"/>
      <c r="K189" s="197"/>
      <c r="M189" s="198" t="s">
        <v>1988</v>
      </c>
      <c r="O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201" t="str">
        <f t="shared" si="7"/>
        <v>4,45*1,35*0,3718</v>
      </c>
      <c r="BE189" s="199"/>
      <c r="BF189" s="199"/>
      <c r="BG189" s="199"/>
      <c r="BH189" s="199"/>
      <c r="BI189" s="199"/>
    </row>
    <row r="190" spans="1:104" x14ac:dyDescent="0.2">
      <c r="A190" s="191"/>
      <c r="B190" s="192"/>
      <c r="C190" s="331" t="s">
        <v>1989</v>
      </c>
      <c r="D190" s="332"/>
      <c r="E190" s="193">
        <v>1.0409999999999999</v>
      </c>
      <c r="F190" s="194"/>
      <c r="G190" s="195"/>
      <c r="H190" s="196"/>
      <c r="I190" s="197"/>
      <c r="J190" s="184"/>
      <c r="K190" s="197"/>
      <c r="M190" s="198" t="s">
        <v>1989</v>
      </c>
      <c r="O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201" t="str">
        <f t="shared" si="7"/>
        <v>4,45*2*0,3718</v>
      </c>
      <c r="BE190" s="199"/>
      <c r="BF190" s="199"/>
      <c r="BG190" s="199"/>
      <c r="BH190" s="199"/>
      <c r="BI190" s="199"/>
    </row>
    <row r="191" spans="1:104" x14ac:dyDescent="0.2">
      <c r="A191" s="191"/>
      <c r="B191" s="192"/>
      <c r="C191" s="331" t="s">
        <v>1990</v>
      </c>
      <c r="D191" s="332"/>
      <c r="E191" s="193">
        <v>0.26029999999999998</v>
      </c>
      <c r="F191" s="194"/>
      <c r="G191" s="195"/>
      <c r="H191" s="196"/>
      <c r="I191" s="197"/>
      <c r="J191" s="184"/>
      <c r="K191" s="197"/>
      <c r="M191" s="198" t="s">
        <v>1990</v>
      </c>
      <c r="O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201" t="str">
        <f t="shared" si="7"/>
        <v>1,4*2*0,3718</v>
      </c>
      <c r="BE191" s="199"/>
      <c r="BF191" s="199"/>
      <c r="BG191" s="199"/>
      <c r="BH191" s="199"/>
      <c r="BI191" s="199"/>
    </row>
    <row r="192" spans="1:104" x14ac:dyDescent="0.2">
      <c r="A192" s="191"/>
      <c r="B192" s="192"/>
      <c r="C192" s="331" t="s">
        <v>1991</v>
      </c>
      <c r="D192" s="332"/>
      <c r="E192" s="193">
        <v>2.8033999999999999</v>
      </c>
      <c r="F192" s="194"/>
      <c r="G192" s="195"/>
      <c r="H192" s="196"/>
      <c r="I192" s="197"/>
      <c r="J192" s="184"/>
      <c r="K192" s="197"/>
      <c r="M192" s="198" t="s">
        <v>1991</v>
      </c>
      <c r="O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201" t="str">
        <f t="shared" si="7"/>
        <v>0,25*1,4*2*0,3718</v>
      </c>
      <c r="BE192" s="199"/>
      <c r="BF192" s="199"/>
      <c r="BG192" s="199"/>
      <c r="BH192" s="199"/>
      <c r="BI192" s="199"/>
    </row>
    <row r="193" spans="1:104" ht="22.5" x14ac:dyDescent="0.2">
      <c r="A193" s="161">
        <v>29</v>
      </c>
      <c r="B193" s="162" t="s">
        <v>704</v>
      </c>
      <c r="C193" s="163" t="s">
        <v>705</v>
      </c>
      <c r="D193" s="164" t="s">
        <v>201</v>
      </c>
      <c r="E193" s="165">
        <v>48.334000000000003</v>
      </c>
      <c r="F193" s="122">
        <f>'01 111 '!F193</f>
        <v>0</v>
      </c>
      <c r="G193" s="166">
        <f>E193*F193</f>
        <v>0</v>
      </c>
      <c r="H193" s="167">
        <v>1.0200000000000001E-3</v>
      </c>
      <c r="I193" s="168">
        <f>E193*H193</f>
        <v>4.9300680000000006E-2</v>
      </c>
      <c r="J193" s="167">
        <v>0</v>
      </c>
      <c r="K193" s="168">
        <f>E193*J193</f>
        <v>0</v>
      </c>
      <c r="O193" s="199"/>
      <c r="Z193" s="199"/>
      <c r="AA193" s="199">
        <v>1</v>
      </c>
      <c r="AB193" s="199">
        <v>1</v>
      </c>
      <c r="AC193" s="199">
        <v>1</v>
      </c>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200">
        <f>G193</f>
        <v>0</v>
      </c>
      <c r="BA193" s="199"/>
      <c r="BB193" s="199"/>
      <c r="BC193" s="199"/>
      <c r="BD193" s="199"/>
      <c r="BE193" s="199"/>
      <c r="BF193" s="199"/>
      <c r="BG193" s="199"/>
      <c r="BH193" s="199"/>
      <c r="BI193" s="199"/>
      <c r="CA193" s="199">
        <v>1</v>
      </c>
      <c r="CB193" s="199">
        <v>1</v>
      </c>
      <c r="CZ193" s="124">
        <v>1</v>
      </c>
    </row>
    <row r="194" spans="1:104" x14ac:dyDescent="0.2">
      <c r="A194" s="191"/>
      <c r="B194" s="192"/>
      <c r="C194" s="331" t="s">
        <v>1992</v>
      </c>
      <c r="D194" s="332"/>
      <c r="E194" s="193">
        <v>48.334000000000003</v>
      </c>
      <c r="F194" s="194"/>
      <c r="G194" s="195"/>
      <c r="H194" s="196"/>
      <c r="I194" s="197"/>
      <c r="J194" s="184"/>
      <c r="K194" s="197"/>
      <c r="M194" s="198" t="s">
        <v>1992</v>
      </c>
      <c r="O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201" t="str">
        <f>C193</f>
        <v xml:space="preserve">Ukotvení příček k cihel.konstr. kotvami na hmožd. </v>
      </c>
      <c r="BE194" s="199"/>
      <c r="BF194" s="199"/>
      <c r="BG194" s="199"/>
      <c r="BH194" s="199"/>
      <c r="BI194" s="199"/>
    </row>
    <row r="195" spans="1:104" x14ac:dyDescent="0.2">
      <c r="A195" s="161">
        <v>30</v>
      </c>
      <c r="B195" s="162" t="s">
        <v>707</v>
      </c>
      <c r="C195" s="163" t="s">
        <v>708</v>
      </c>
      <c r="D195" s="164" t="s">
        <v>41</v>
      </c>
      <c r="E195" s="165">
        <v>2.7364000000000002</v>
      </c>
      <c r="F195" s="122">
        <f>'01 111 '!F195</f>
        <v>0</v>
      </c>
      <c r="G195" s="166">
        <f>E195*F195</f>
        <v>0</v>
      </c>
      <c r="H195" s="167">
        <v>0.17856</v>
      </c>
      <c r="I195" s="168">
        <f>E195*H195</f>
        <v>0.48861158400000004</v>
      </c>
      <c r="J195" s="167">
        <v>0</v>
      </c>
      <c r="K195" s="168">
        <f>E195*J195</f>
        <v>0</v>
      </c>
      <c r="O195" s="199"/>
      <c r="Z195" s="199"/>
      <c r="AA195" s="199">
        <v>1</v>
      </c>
      <c r="AB195" s="199">
        <v>1</v>
      </c>
      <c r="AC195" s="199">
        <v>1</v>
      </c>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200">
        <f>G195</f>
        <v>0</v>
      </c>
      <c r="BA195" s="199"/>
      <c r="BB195" s="199"/>
      <c r="BC195" s="199"/>
      <c r="BD195" s="199"/>
      <c r="BE195" s="199"/>
      <c r="BF195" s="199"/>
      <c r="BG195" s="199"/>
      <c r="BH195" s="199"/>
      <c r="BI195" s="199"/>
      <c r="CA195" s="199">
        <v>1</v>
      </c>
      <c r="CB195" s="199">
        <v>1</v>
      </c>
      <c r="CZ195" s="124">
        <v>1</v>
      </c>
    </row>
    <row r="196" spans="1:104" x14ac:dyDescent="0.2">
      <c r="A196" s="191"/>
      <c r="B196" s="192"/>
      <c r="C196" s="331" t="s">
        <v>1993</v>
      </c>
      <c r="D196" s="332"/>
      <c r="E196" s="193">
        <v>1.7749999999999999</v>
      </c>
      <c r="F196" s="194"/>
      <c r="G196" s="195"/>
      <c r="H196" s="196"/>
      <c r="I196" s="197"/>
      <c r="J196" s="184"/>
      <c r="K196" s="197"/>
      <c r="M196" s="198" t="s">
        <v>1993</v>
      </c>
      <c r="O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201" t="str">
        <f>C195</f>
        <v xml:space="preserve">Plentování ocelových nosníků výšky 20 - 30 cm </v>
      </c>
      <c r="BE196" s="199"/>
      <c r="BF196" s="199"/>
      <c r="BG196" s="199"/>
      <c r="BH196" s="199"/>
      <c r="BI196" s="199"/>
    </row>
    <row r="197" spans="1:104" x14ac:dyDescent="0.2">
      <c r="A197" s="191"/>
      <c r="B197" s="192"/>
      <c r="C197" s="331" t="s">
        <v>1994</v>
      </c>
      <c r="D197" s="332"/>
      <c r="E197" s="193">
        <v>0.60229999999999995</v>
      </c>
      <c r="F197" s="194"/>
      <c r="G197" s="195"/>
      <c r="H197" s="196"/>
      <c r="I197" s="197"/>
      <c r="J197" s="184"/>
      <c r="K197" s="197"/>
      <c r="M197" s="198" t="s">
        <v>1994</v>
      </c>
      <c r="O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201" t="str">
        <f>C196</f>
        <v>((3,1*0,26*2)+(0,25*3,1))*2*0,3718</v>
      </c>
      <c r="BE197" s="199"/>
      <c r="BF197" s="199"/>
      <c r="BG197" s="199"/>
      <c r="BH197" s="199"/>
      <c r="BI197" s="199"/>
    </row>
    <row r="198" spans="1:104" x14ac:dyDescent="0.2">
      <c r="A198" s="191"/>
      <c r="B198" s="192"/>
      <c r="C198" s="331" t="s">
        <v>1995</v>
      </c>
      <c r="D198" s="332"/>
      <c r="E198" s="193">
        <v>0.35920000000000002</v>
      </c>
      <c r="F198" s="194"/>
      <c r="G198" s="195"/>
      <c r="H198" s="196"/>
      <c r="I198" s="197"/>
      <c r="J198" s="184"/>
      <c r="K198" s="197"/>
      <c r="M198" s="198" t="s">
        <v>1995</v>
      </c>
      <c r="O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201" t="str">
        <f>C197</f>
        <v>((1,8*0,3*2)+(0,3*1,8))*0,3718</v>
      </c>
      <c r="BE198" s="199"/>
      <c r="BF198" s="199"/>
      <c r="BG198" s="199"/>
      <c r="BH198" s="199"/>
      <c r="BI198" s="199"/>
    </row>
    <row r="199" spans="1:104" x14ac:dyDescent="0.2">
      <c r="A199" s="161">
        <v>31</v>
      </c>
      <c r="B199" s="162" t="s">
        <v>713</v>
      </c>
      <c r="C199" s="163" t="s">
        <v>1660</v>
      </c>
      <c r="D199" s="164" t="s">
        <v>41</v>
      </c>
      <c r="E199" s="165">
        <v>17.0656</v>
      </c>
      <c r="F199" s="122">
        <f>'01 111 '!F199</f>
        <v>0</v>
      </c>
      <c r="G199" s="166">
        <f>E199*F199</f>
        <v>0</v>
      </c>
      <c r="H199" s="167">
        <v>9.3579999999999997E-2</v>
      </c>
      <c r="I199" s="168">
        <f>E199*H199</f>
        <v>1.5969988479999999</v>
      </c>
      <c r="J199" s="167">
        <v>0</v>
      </c>
      <c r="K199" s="168">
        <f>E199*J199</f>
        <v>0</v>
      </c>
      <c r="O199" s="199"/>
      <c r="Z199" s="199"/>
      <c r="AA199" s="199">
        <v>1</v>
      </c>
      <c r="AB199" s="199">
        <v>1</v>
      </c>
      <c r="AC199" s="199">
        <v>1</v>
      </c>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200">
        <f>G199</f>
        <v>0</v>
      </c>
      <c r="BA199" s="199"/>
      <c r="BB199" s="199"/>
      <c r="BC199" s="199"/>
      <c r="BD199" s="199"/>
      <c r="BE199" s="199"/>
      <c r="BF199" s="199"/>
      <c r="BG199" s="199"/>
      <c r="BH199" s="199"/>
      <c r="BI199" s="199"/>
      <c r="CA199" s="199">
        <v>1</v>
      </c>
      <c r="CB199" s="199">
        <v>1</v>
      </c>
      <c r="CZ199" s="124">
        <v>1</v>
      </c>
    </row>
    <row r="200" spans="1:104" x14ac:dyDescent="0.2">
      <c r="A200" s="191"/>
      <c r="B200" s="192"/>
      <c r="C200" s="331" t="s">
        <v>2834</v>
      </c>
      <c r="D200" s="332"/>
      <c r="E200" s="193">
        <v>1.8962000000000001</v>
      </c>
      <c r="F200" s="194"/>
      <c r="G200" s="195"/>
      <c r="H200" s="196"/>
      <c r="I200" s="197"/>
      <c r="J200" s="184"/>
      <c r="K200" s="197"/>
      <c r="M200" s="198" t="s">
        <v>2834</v>
      </c>
      <c r="O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201" t="str">
        <f t="shared" ref="BD200:BD210" si="8">C199</f>
        <v xml:space="preserve">Přizdívky z desek  tl. 50 mm </v>
      </c>
      <c r="BE200" s="199"/>
      <c r="BF200" s="199"/>
      <c r="BG200" s="199"/>
      <c r="BH200" s="199"/>
      <c r="BI200" s="199"/>
    </row>
    <row r="201" spans="1:104" x14ac:dyDescent="0.2">
      <c r="A201" s="191"/>
      <c r="B201" s="192"/>
      <c r="C201" s="331" t="s">
        <v>2835</v>
      </c>
      <c r="D201" s="332"/>
      <c r="E201" s="193">
        <v>0.66920000000000002</v>
      </c>
      <c r="F201" s="194"/>
      <c r="G201" s="195"/>
      <c r="H201" s="196"/>
      <c r="I201" s="197"/>
      <c r="J201" s="184"/>
      <c r="K201" s="197"/>
      <c r="M201" s="198" t="s">
        <v>2835</v>
      </c>
      <c r="O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201" t="str">
        <f t="shared" si="8"/>
        <v>525:1,7*3*0,3718</v>
      </c>
      <c r="BE201" s="199"/>
      <c r="BF201" s="199"/>
      <c r="BG201" s="199"/>
      <c r="BH201" s="199"/>
      <c r="BI201" s="199"/>
    </row>
    <row r="202" spans="1:104" x14ac:dyDescent="0.2">
      <c r="A202" s="191"/>
      <c r="B202" s="192"/>
      <c r="C202" s="331" t="s">
        <v>2803</v>
      </c>
      <c r="D202" s="332"/>
      <c r="E202" s="193">
        <v>2.2307999999999999</v>
      </c>
      <c r="F202" s="194"/>
      <c r="G202" s="195"/>
      <c r="H202" s="196"/>
      <c r="I202" s="197"/>
      <c r="J202" s="184"/>
      <c r="K202" s="197"/>
      <c r="M202" s="198" t="s">
        <v>2803</v>
      </c>
      <c r="O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201" t="str">
        <f t="shared" si="8"/>
        <v>526:1,2*1,5*0,3718</v>
      </c>
      <c r="BE202" s="199"/>
      <c r="BF202" s="199"/>
      <c r="BG202" s="199"/>
      <c r="BH202" s="199"/>
      <c r="BI202" s="199"/>
    </row>
    <row r="203" spans="1:104" x14ac:dyDescent="0.2">
      <c r="A203" s="191"/>
      <c r="B203" s="192"/>
      <c r="C203" s="331" t="s">
        <v>1998</v>
      </c>
      <c r="D203" s="332"/>
      <c r="E203" s="193">
        <v>0.44619999999999999</v>
      </c>
      <c r="F203" s="194"/>
      <c r="G203" s="195"/>
      <c r="H203" s="196"/>
      <c r="I203" s="197"/>
      <c r="J203" s="184"/>
      <c r="K203" s="197"/>
      <c r="M203" s="198" t="s">
        <v>1998</v>
      </c>
      <c r="O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201" t="str">
        <f t="shared" si="8"/>
        <v>520:2*3*0,3718</v>
      </c>
      <c r="BE203" s="199"/>
      <c r="BF203" s="199"/>
      <c r="BG203" s="199"/>
      <c r="BH203" s="199"/>
      <c r="BI203" s="199"/>
    </row>
    <row r="204" spans="1:104" x14ac:dyDescent="0.2">
      <c r="A204" s="191"/>
      <c r="B204" s="192"/>
      <c r="C204" s="331" t="s">
        <v>2836</v>
      </c>
      <c r="D204" s="332"/>
      <c r="E204" s="193">
        <v>1.45</v>
      </c>
      <c r="F204" s="194"/>
      <c r="G204" s="195"/>
      <c r="H204" s="196"/>
      <c r="I204" s="197"/>
      <c r="J204" s="184"/>
      <c r="K204" s="197"/>
      <c r="M204" s="198" t="s">
        <v>2836</v>
      </c>
      <c r="O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201" t="str">
        <f t="shared" si="8"/>
        <v>0,8*1,5*0,3718</v>
      </c>
      <c r="BE204" s="199"/>
      <c r="BF204" s="199"/>
      <c r="BG204" s="199"/>
      <c r="BH204" s="199"/>
      <c r="BI204" s="199"/>
    </row>
    <row r="205" spans="1:104" x14ac:dyDescent="0.2">
      <c r="A205" s="191"/>
      <c r="B205" s="192"/>
      <c r="C205" s="331" t="s">
        <v>1998</v>
      </c>
      <c r="D205" s="332"/>
      <c r="E205" s="193">
        <v>0.44619999999999999</v>
      </c>
      <c r="F205" s="194"/>
      <c r="G205" s="195"/>
      <c r="H205" s="196"/>
      <c r="I205" s="197"/>
      <c r="J205" s="184"/>
      <c r="K205" s="197"/>
      <c r="M205" s="198" t="s">
        <v>1998</v>
      </c>
      <c r="O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201" t="str">
        <f t="shared" si="8"/>
        <v>515:1,3*3*0,3718</v>
      </c>
      <c r="BE205" s="199"/>
      <c r="BF205" s="199"/>
      <c r="BG205" s="199"/>
      <c r="BH205" s="199"/>
      <c r="BI205" s="199"/>
    </row>
    <row r="206" spans="1:104" x14ac:dyDescent="0.2">
      <c r="A206" s="191"/>
      <c r="B206" s="192"/>
      <c r="C206" s="331" t="s">
        <v>2837</v>
      </c>
      <c r="D206" s="332"/>
      <c r="E206" s="193">
        <v>2.1193</v>
      </c>
      <c r="F206" s="194"/>
      <c r="G206" s="195"/>
      <c r="H206" s="196"/>
      <c r="I206" s="197"/>
      <c r="J206" s="184"/>
      <c r="K206" s="197"/>
      <c r="M206" s="198" t="s">
        <v>2837</v>
      </c>
      <c r="O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201" t="str">
        <f t="shared" si="8"/>
        <v>0,8*1,5*0,3718</v>
      </c>
      <c r="BE206" s="199"/>
      <c r="BF206" s="199"/>
      <c r="BG206" s="199"/>
      <c r="BH206" s="199"/>
      <c r="BI206" s="199"/>
    </row>
    <row r="207" spans="1:104" x14ac:dyDescent="0.2">
      <c r="A207" s="191"/>
      <c r="B207" s="192"/>
      <c r="C207" s="331" t="s">
        <v>1998</v>
      </c>
      <c r="D207" s="332"/>
      <c r="E207" s="193">
        <v>0.44619999999999999</v>
      </c>
      <c r="F207" s="194"/>
      <c r="G207" s="195"/>
      <c r="H207" s="196"/>
      <c r="I207" s="197"/>
      <c r="J207" s="184"/>
      <c r="K207" s="197"/>
      <c r="M207" s="198" t="s">
        <v>1998</v>
      </c>
      <c r="O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201" t="str">
        <f t="shared" si="8"/>
        <v>512:1,9*3*0,3718</v>
      </c>
      <c r="BE207" s="199"/>
      <c r="BF207" s="199"/>
      <c r="BG207" s="199"/>
      <c r="BH207" s="199"/>
      <c r="BI207" s="199"/>
    </row>
    <row r="208" spans="1:104" x14ac:dyDescent="0.2">
      <c r="A208" s="191"/>
      <c r="B208" s="192"/>
      <c r="C208" s="331" t="s">
        <v>2838</v>
      </c>
      <c r="D208" s="332"/>
      <c r="E208" s="193">
        <v>2.0076999999999998</v>
      </c>
      <c r="F208" s="194"/>
      <c r="G208" s="195"/>
      <c r="H208" s="196"/>
      <c r="I208" s="197"/>
      <c r="J208" s="184"/>
      <c r="K208" s="197"/>
      <c r="M208" s="198" t="s">
        <v>2838</v>
      </c>
      <c r="O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201" t="str">
        <f t="shared" si="8"/>
        <v>0,8*1,5*0,3718</v>
      </c>
      <c r="BE208" s="199"/>
      <c r="BF208" s="199"/>
      <c r="BG208" s="199"/>
      <c r="BH208" s="199"/>
      <c r="BI208" s="199"/>
    </row>
    <row r="209" spans="1:104" x14ac:dyDescent="0.2">
      <c r="A209" s="191"/>
      <c r="B209" s="192"/>
      <c r="C209" s="331" t="s">
        <v>2839</v>
      </c>
      <c r="D209" s="332"/>
      <c r="E209" s="193">
        <v>2.0076999999999998</v>
      </c>
      <c r="F209" s="194"/>
      <c r="G209" s="195"/>
      <c r="H209" s="196"/>
      <c r="I209" s="197"/>
      <c r="J209" s="184"/>
      <c r="K209" s="197"/>
      <c r="M209" s="198" t="s">
        <v>2839</v>
      </c>
      <c r="O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201" t="str">
        <f t="shared" si="8"/>
        <v>516:1,8*3*0,3718</v>
      </c>
      <c r="BE209" s="199"/>
      <c r="BF209" s="199"/>
      <c r="BG209" s="199"/>
      <c r="BH209" s="199"/>
      <c r="BI209" s="199"/>
    </row>
    <row r="210" spans="1:104" x14ac:dyDescent="0.2">
      <c r="A210" s="191"/>
      <c r="B210" s="192"/>
      <c r="C210" s="331" t="s">
        <v>2840</v>
      </c>
      <c r="D210" s="332"/>
      <c r="E210" s="193">
        <v>3.3462000000000001</v>
      </c>
      <c r="F210" s="194"/>
      <c r="G210" s="195"/>
      <c r="H210" s="196"/>
      <c r="I210" s="197"/>
      <c r="J210" s="184"/>
      <c r="K210" s="197"/>
      <c r="M210" s="198" t="s">
        <v>2840</v>
      </c>
      <c r="O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201" t="str">
        <f t="shared" si="8"/>
        <v>510:1,8*3*0,3718</v>
      </c>
      <c r="BE210" s="199"/>
      <c r="BF210" s="199"/>
      <c r="BG210" s="199"/>
      <c r="BH210" s="199"/>
      <c r="BI210" s="199"/>
    </row>
    <row r="211" spans="1:104" ht="22.5" x14ac:dyDescent="0.2">
      <c r="A211" s="161">
        <v>32</v>
      </c>
      <c r="B211" s="162" t="s">
        <v>752</v>
      </c>
      <c r="C211" s="163" t="s">
        <v>753</v>
      </c>
      <c r="D211" s="164" t="s">
        <v>70</v>
      </c>
      <c r="E211" s="165">
        <v>3.4392</v>
      </c>
      <c r="F211" s="122">
        <f>'01 111 '!F211</f>
        <v>0</v>
      </c>
      <c r="G211" s="166">
        <f>E211*F211</f>
        <v>0</v>
      </c>
      <c r="H211" s="167">
        <v>2.5698099999999999</v>
      </c>
      <c r="I211" s="168">
        <f>E211*H211</f>
        <v>8.8380905520000006</v>
      </c>
      <c r="J211" s="167">
        <v>0</v>
      </c>
      <c r="K211" s="168">
        <f>E211*J211</f>
        <v>0</v>
      </c>
      <c r="O211" s="199"/>
      <c r="Z211" s="199"/>
      <c r="AA211" s="199">
        <v>1</v>
      </c>
      <c r="AB211" s="199">
        <v>1</v>
      </c>
      <c r="AC211" s="199">
        <v>1</v>
      </c>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200">
        <f>G211</f>
        <v>0</v>
      </c>
      <c r="BA211" s="199"/>
      <c r="BB211" s="199"/>
      <c r="BC211" s="199"/>
      <c r="BD211" s="199"/>
      <c r="BE211" s="199"/>
      <c r="BF211" s="199"/>
      <c r="BG211" s="199"/>
      <c r="BH211" s="199"/>
      <c r="BI211" s="199"/>
      <c r="CA211" s="199">
        <v>1</v>
      </c>
      <c r="CB211" s="199">
        <v>1</v>
      </c>
      <c r="CZ211" s="124">
        <v>1</v>
      </c>
    </row>
    <row r="212" spans="1:104" x14ac:dyDescent="0.2">
      <c r="A212" s="191"/>
      <c r="B212" s="192"/>
      <c r="C212" s="331" t="s">
        <v>2841</v>
      </c>
      <c r="D212" s="332"/>
      <c r="E212" s="193">
        <v>3.4392</v>
      </c>
      <c r="F212" s="194"/>
      <c r="G212" s="195"/>
      <c r="H212" s="196"/>
      <c r="I212" s="197"/>
      <c r="J212" s="184"/>
      <c r="K212" s="197"/>
      <c r="M212" s="198" t="s">
        <v>2841</v>
      </c>
      <c r="O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201" t="str">
        <f>C211</f>
        <v>Dobetonování prefabrikovaných konstrukcí betonem třídy C 25/30</v>
      </c>
      <c r="BE212" s="199"/>
      <c r="BF212" s="199"/>
      <c r="BG212" s="199"/>
      <c r="BH212" s="199"/>
      <c r="BI212" s="199"/>
    </row>
    <row r="213" spans="1:104" ht="33.75" x14ac:dyDescent="0.2">
      <c r="A213" s="161">
        <v>33</v>
      </c>
      <c r="B213" s="162" t="s">
        <v>721</v>
      </c>
      <c r="C213" s="163" t="s">
        <v>722</v>
      </c>
      <c r="D213" s="164" t="s">
        <v>41</v>
      </c>
      <c r="E213" s="165">
        <v>9.0347000000000008</v>
      </c>
      <c r="F213" s="122">
        <f>'01 111 '!F213</f>
        <v>0</v>
      </c>
      <c r="G213" s="166">
        <f>E213*F213</f>
        <v>0</v>
      </c>
      <c r="H213" s="167">
        <v>1.2149999999999999E-2</v>
      </c>
      <c r="I213" s="168">
        <f>E213*H213</f>
        <v>0.10977160500000001</v>
      </c>
      <c r="J213" s="167"/>
      <c r="K213" s="168">
        <f>E213*J213</f>
        <v>0</v>
      </c>
      <c r="O213" s="199"/>
      <c r="Z213" s="199"/>
      <c r="AA213" s="199">
        <v>12</v>
      </c>
      <c r="AB213" s="199">
        <v>0</v>
      </c>
      <c r="AC213" s="199">
        <v>106</v>
      </c>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200">
        <f>G213</f>
        <v>0</v>
      </c>
      <c r="BA213" s="199"/>
      <c r="BB213" s="199"/>
      <c r="BC213" s="199"/>
      <c r="BD213" s="199"/>
      <c r="BE213" s="199"/>
      <c r="BF213" s="199"/>
      <c r="BG213" s="199"/>
      <c r="BH213" s="199"/>
      <c r="BI213" s="199"/>
      <c r="CA213" s="199">
        <v>12</v>
      </c>
      <c r="CB213" s="199">
        <v>0</v>
      </c>
      <c r="CZ213" s="124">
        <v>1</v>
      </c>
    </row>
    <row r="214" spans="1:104" ht="25.5" x14ac:dyDescent="0.2">
      <c r="A214" s="191"/>
      <c r="B214" s="192"/>
      <c r="C214" s="331" t="s">
        <v>2814</v>
      </c>
      <c r="D214" s="332"/>
      <c r="E214" s="193">
        <v>1.7102999999999999</v>
      </c>
      <c r="F214" s="194"/>
      <c r="G214" s="195"/>
      <c r="H214" s="196"/>
      <c r="I214" s="197"/>
      <c r="J214" s="184"/>
      <c r="K214" s="197"/>
      <c r="M214" s="198" t="s">
        <v>2814</v>
      </c>
      <c r="O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201" t="str">
        <f t="shared" ref="BD214:BD219" si="9">C213</f>
        <v>Podhled sádrokartonový na zavěšenou ocel. konstr. desky standard impreg.proti vodě tl. 12,5 mm,</v>
      </c>
      <c r="BE214" s="199"/>
      <c r="BF214" s="199"/>
      <c r="BG214" s="199"/>
      <c r="BH214" s="199"/>
      <c r="BI214" s="199"/>
    </row>
    <row r="215" spans="1:104" x14ac:dyDescent="0.2">
      <c r="A215" s="191"/>
      <c r="B215" s="192"/>
      <c r="C215" s="331" t="s">
        <v>2819</v>
      </c>
      <c r="D215" s="332"/>
      <c r="E215" s="193">
        <v>1.6731</v>
      </c>
      <c r="F215" s="194"/>
      <c r="G215" s="195"/>
      <c r="H215" s="196"/>
      <c r="I215" s="197"/>
      <c r="J215" s="184"/>
      <c r="K215" s="197"/>
      <c r="M215" s="198" t="s">
        <v>2819</v>
      </c>
      <c r="O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201" t="str">
        <f t="shared" si="9"/>
        <v>506:4,6*0,3718</v>
      </c>
      <c r="BE215" s="199"/>
      <c r="BF215" s="199"/>
      <c r="BG215" s="199"/>
      <c r="BH215" s="199"/>
      <c r="BI215" s="199"/>
    </row>
    <row r="216" spans="1:104" x14ac:dyDescent="0.2">
      <c r="A216" s="191"/>
      <c r="B216" s="192"/>
      <c r="C216" s="331" t="s">
        <v>2821</v>
      </c>
      <c r="D216" s="332"/>
      <c r="E216" s="193">
        <v>1.9334</v>
      </c>
      <c r="F216" s="194"/>
      <c r="G216" s="195"/>
      <c r="H216" s="196"/>
      <c r="I216" s="197"/>
      <c r="J216" s="184"/>
      <c r="K216" s="197"/>
      <c r="M216" s="198" t="s">
        <v>2821</v>
      </c>
      <c r="O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201" t="str">
        <f t="shared" si="9"/>
        <v>512:4,5*0,3718</v>
      </c>
      <c r="BE216" s="199"/>
      <c r="BF216" s="199"/>
      <c r="BG216" s="199"/>
      <c r="BH216" s="199"/>
      <c r="BI216" s="199"/>
    </row>
    <row r="217" spans="1:104" x14ac:dyDescent="0.2">
      <c r="A217" s="191"/>
      <c r="B217" s="192"/>
      <c r="C217" s="331" t="s">
        <v>2825</v>
      </c>
      <c r="D217" s="332"/>
      <c r="E217" s="193">
        <v>1.45</v>
      </c>
      <c r="F217" s="194"/>
      <c r="G217" s="195"/>
      <c r="H217" s="196"/>
      <c r="I217" s="197"/>
      <c r="J217" s="184"/>
      <c r="K217" s="197"/>
      <c r="M217" s="198" t="s">
        <v>2825</v>
      </c>
      <c r="O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201" t="str">
        <f t="shared" si="9"/>
        <v>515:5,2*0,3718</v>
      </c>
      <c r="BE217" s="199"/>
      <c r="BF217" s="199"/>
      <c r="BG217" s="199"/>
      <c r="BH217" s="199"/>
      <c r="BI217" s="199"/>
    </row>
    <row r="218" spans="1:104" x14ac:dyDescent="0.2">
      <c r="A218" s="191"/>
      <c r="B218" s="192"/>
      <c r="C218" s="331" t="s">
        <v>2829</v>
      </c>
      <c r="D218" s="332"/>
      <c r="E218" s="193">
        <v>1.7475000000000001</v>
      </c>
      <c r="F218" s="194"/>
      <c r="G218" s="195"/>
      <c r="H218" s="196"/>
      <c r="I218" s="197"/>
      <c r="J218" s="184"/>
      <c r="K218" s="197"/>
      <c r="M218" s="198" t="s">
        <v>2829</v>
      </c>
      <c r="O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201" t="str">
        <f t="shared" si="9"/>
        <v>520:3,9*0,3718</v>
      </c>
      <c r="BE218" s="199"/>
      <c r="BF218" s="199"/>
      <c r="BG218" s="199"/>
      <c r="BH218" s="199"/>
      <c r="BI218" s="199"/>
    </row>
    <row r="219" spans="1:104" x14ac:dyDescent="0.2">
      <c r="A219" s="191"/>
      <c r="B219" s="192"/>
      <c r="C219" s="331" t="s">
        <v>2830</v>
      </c>
      <c r="D219" s="332"/>
      <c r="E219" s="193">
        <v>0.52049999999999996</v>
      </c>
      <c r="F219" s="194"/>
      <c r="G219" s="195"/>
      <c r="H219" s="196"/>
      <c r="I219" s="197"/>
      <c r="J219" s="184"/>
      <c r="K219" s="197"/>
      <c r="M219" s="198" t="s">
        <v>2830</v>
      </c>
      <c r="O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201" t="str">
        <f t="shared" si="9"/>
        <v>525:4,7*0,3718</v>
      </c>
      <c r="BE219" s="199"/>
      <c r="BF219" s="199"/>
      <c r="BG219" s="199"/>
      <c r="BH219" s="199"/>
      <c r="BI219" s="199"/>
    </row>
    <row r="220" spans="1:104" x14ac:dyDescent="0.2">
      <c r="A220" s="161">
        <v>34</v>
      </c>
      <c r="B220" s="162" t="s">
        <v>1670</v>
      </c>
      <c r="C220" s="163" t="s">
        <v>729</v>
      </c>
      <c r="D220" s="164" t="s">
        <v>248</v>
      </c>
      <c r="E220" s="165">
        <v>5.3199999999999997E-2</v>
      </c>
      <c r="F220" s="122">
        <f>'01 111 '!F220</f>
        <v>0</v>
      </c>
      <c r="G220" s="166">
        <f>E220*F220</f>
        <v>0</v>
      </c>
      <c r="H220" s="167">
        <v>1</v>
      </c>
      <c r="I220" s="168">
        <f>E220*H220</f>
        <v>5.3199999999999997E-2</v>
      </c>
      <c r="J220" s="167"/>
      <c r="K220" s="168">
        <f>E220*J220</f>
        <v>0</v>
      </c>
      <c r="O220" s="199"/>
      <c r="Z220" s="199"/>
      <c r="AA220" s="199">
        <v>3</v>
      </c>
      <c r="AB220" s="199">
        <v>1</v>
      </c>
      <c r="AC220" s="199">
        <v>13380630</v>
      </c>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200">
        <f>G220</f>
        <v>0</v>
      </c>
      <c r="BA220" s="199"/>
      <c r="BB220" s="199"/>
      <c r="BC220" s="199"/>
      <c r="BD220" s="199"/>
      <c r="BE220" s="199"/>
      <c r="BF220" s="199"/>
      <c r="BG220" s="199"/>
      <c r="BH220" s="199"/>
      <c r="BI220" s="199"/>
      <c r="CA220" s="199">
        <v>3</v>
      </c>
      <c r="CB220" s="199">
        <v>1</v>
      </c>
      <c r="CZ220" s="124">
        <v>1</v>
      </c>
    </row>
    <row r="221" spans="1:104" x14ac:dyDescent="0.2">
      <c r="A221" s="191"/>
      <c r="B221" s="192"/>
      <c r="C221" s="331" t="s">
        <v>2005</v>
      </c>
      <c r="D221" s="332"/>
      <c r="E221" s="193">
        <v>5.3199999999999997E-2</v>
      </c>
      <c r="F221" s="194"/>
      <c r="G221" s="195"/>
      <c r="H221" s="196"/>
      <c r="I221" s="197"/>
      <c r="J221" s="184"/>
      <c r="K221" s="197"/>
      <c r="M221" s="198" t="s">
        <v>2005</v>
      </c>
      <c r="O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201" t="str">
        <f>C220</f>
        <v>Tyč průřezu L 140, střední, jakost oceli S235</v>
      </c>
      <c r="BE221" s="199"/>
      <c r="BF221" s="199"/>
      <c r="BG221" s="199"/>
      <c r="BH221" s="199"/>
      <c r="BI221" s="199"/>
    </row>
    <row r="222" spans="1:104" x14ac:dyDescent="0.2">
      <c r="A222" s="161">
        <v>35</v>
      </c>
      <c r="B222" s="162" t="s">
        <v>1672</v>
      </c>
      <c r="C222" s="163" t="s">
        <v>1673</v>
      </c>
      <c r="D222" s="164" t="s">
        <v>248</v>
      </c>
      <c r="E222" s="165">
        <v>9.7000000000000003E-2</v>
      </c>
      <c r="F222" s="122">
        <f>'01 111 '!F222</f>
        <v>0</v>
      </c>
      <c r="G222" s="166">
        <f>E222*F222</f>
        <v>0</v>
      </c>
      <c r="H222" s="167">
        <v>1</v>
      </c>
      <c r="I222" s="168">
        <f>E222*H222</f>
        <v>9.7000000000000003E-2</v>
      </c>
      <c r="J222" s="167"/>
      <c r="K222" s="168">
        <f>E222*J222</f>
        <v>0</v>
      </c>
      <c r="O222" s="199"/>
      <c r="Z222" s="199"/>
      <c r="AA222" s="199">
        <v>3</v>
      </c>
      <c r="AB222" s="199">
        <v>1</v>
      </c>
      <c r="AC222" s="199">
        <v>13384435</v>
      </c>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200">
        <f>G222</f>
        <v>0</v>
      </c>
      <c r="BA222" s="199"/>
      <c r="BB222" s="199"/>
      <c r="BC222" s="199"/>
      <c r="BD222" s="199"/>
      <c r="BE222" s="199"/>
      <c r="BF222" s="199"/>
      <c r="BG222" s="199"/>
      <c r="BH222" s="199"/>
      <c r="BI222" s="199"/>
      <c r="CA222" s="199">
        <v>3</v>
      </c>
      <c r="CB222" s="199">
        <v>1</v>
      </c>
      <c r="CZ222" s="124">
        <v>1</v>
      </c>
    </row>
    <row r="223" spans="1:104" x14ac:dyDescent="0.2">
      <c r="A223" s="191"/>
      <c r="B223" s="192"/>
      <c r="C223" s="331" t="s">
        <v>2006</v>
      </c>
      <c r="D223" s="332"/>
      <c r="E223" s="193">
        <v>9.7000000000000003E-2</v>
      </c>
      <c r="F223" s="194"/>
      <c r="G223" s="195"/>
      <c r="H223" s="196"/>
      <c r="I223" s="197"/>
      <c r="J223" s="184"/>
      <c r="K223" s="197"/>
      <c r="M223" s="198" t="s">
        <v>2006</v>
      </c>
      <c r="O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201" t="str">
        <f>C222</f>
        <v>Tyč průřezu U 140, střední, jakost oceli S235</v>
      </c>
      <c r="BE223" s="199"/>
      <c r="BF223" s="199"/>
      <c r="BG223" s="199"/>
      <c r="BH223" s="199"/>
      <c r="BI223" s="199"/>
    </row>
    <row r="224" spans="1:104" x14ac:dyDescent="0.2">
      <c r="A224" s="161">
        <v>36</v>
      </c>
      <c r="B224" s="162" t="s">
        <v>725</v>
      </c>
      <c r="C224" s="163" t="s">
        <v>726</v>
      </c>
      <c r="D224" s="164" t="s">
        <v>248</v>
      </c>
      <c r="E224" s="165">
        <v>5.0299999999999997E-2</v>
      </c>
      <c r="F224" s="122">
        <f>'01 111 '!F224</f>
        <v>0</v>
      </c>
      <c r="G224" s="166">
        <f>E224*F224</f>
        <v>0</v>
      </c>
      <c r="H224" s="167">
        <v>1</v>
      </c>
      <c r="I224" s="168">
        <f>E224*H224</f>
        <v>5.0299999999999997E-2</v>
      </c>
      <c r="J224" s="167"/>
      <c r="K224" s="168">
        <f>E224*J224</f>
        <v>0</v>
      </c>
      <c r="O224" s="199"/>
      <c r="Z224" s="199"/>
      <c r="AA224" s="199">
        <v>3</v>
      </c>
      <c r="AB224" s="199">
        <v>1</v>
      </c>
      <c r="AC224" s="199">
        <v>13384440</v>
      </c>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200">
        <f>G224</f>
        <v>0</v>
      </c>
      <c r="BA224" s="199"/>
      <c r="BB224" s="199"/>
      <c r="BC224" s="199"/>
      <c r="BD224" s="199"/>
      <c r="BE224" s="199"/>
      <c r="BF224" s="199"/>
      <c r="BG224" s="199"/>
      <c r="BH224" s="199"/>
      <c r="BI224" s="199"/>
      <c r="CA224" s="199">
        <v>3</v>
      </c>
      <c r="CB224" s="199">
        <v>1</v>
      </c>
      <c r="CZ224" s="124">
        <v>1</v>
      </c>
    </row>
    <row r="225" spans="1:104" x14ac:dyDescent="0.2">
      <c r="A225" s="191"/>
      <c r="B225" s="192"/>
      <c r="C225" s="331" t="s">
        <v>1303</v>
      </c>
      <c r="D225" s="332"/>
      <c r="E225" s="193">
        <v>5.0299999999999997E-2</v>
      </c>
      <c r="F225" s="194"/>
      <c r="G225" s="195"/>
      <c r="H225" s="196"/>
      <c r="I225" s="197"/>
      <c r="J225" s="184"/>
      <c r="K225" s="197"/>
      <c r="M225" s="198" t="s">
        <v>1303</v>
      </c>
      <c r="O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201" t="str">
        <f>C224</f>
        <v>Tyč průřezu U 160, střední, jakost oceli S235</v>
      </c>
      <c r="BE225" s="199"/>
      <c r="BF225" s="199"/>
      <c r="BG225" s="199"/>
      <c r="BH225" s="199"/>
      <c r="BI225" s="199"/>
    </row>
    <row r="226" spans="1:104" x14ac:dyDescent="0.2">
      <c r="A226" s="161">
        <v>37</v>
      </c>
      <c r="B226" s="162" t="s">
        <v>731</v>
      </c>
      <c r="C226" s="163" t="s">
        <v>732</v>
      </c>
      <c r="D226" s="164" t="s">
        <v>248</v>
      </c>
      <c r="E226" s="165">
        <v>1.72E-2</v>
      </c>
      <c r="F226" s="122">
        <f>'01 111 '!F226</f>
        <v>0</v>
      </c>
      <c r="G226" s="166">
        <f>E226*F226</f>
        <v>0</v>
      </c>
      <c r="H226" s="167">
        <v>1</v>
      </c>
      <c r="I226" s="168">
        <f>E226*H226</f>
        <v>1.72E-2</v>
      </c>
      <c r="J226" s="167"/>
      <c r="K226" s="168">
        <f>E226*J226</f>
        <v>0</v>
      </c>
      <c r="O226" s="199"/>
      <c r="Z226" s="199"/>
      <c r="AA226" s="199">
        <v>3</v>
      </c>
      <c r="AB226" s="199">
        <v>1</v>
      </c>
      <c r="AC226" s="199" t="s">
        <v>731</v>
      </c>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200">
        <f>G226</f>
        <v>0</v>
      </c>
      <c r="BA226" s="199"/>
      <c r="BB226" s="199"/>
      <c r="BC226" s="199"/>
      <c r="BD226" s="199"/>
      <c r="BE226" s="199"/>
      <c r="BF226" s="199"/>
      <c r="BG226" s="199"/>
      <c r="BH226" s="199"/>
      <c r="BI226" s="199"/>
      <c r="CA226" s="199">
        <v>3</v>
      </c>
      <c r="CB226" s="199">
        <v>1</v>
      </c>
      <c r="CZ226" s="124">
        <v>1</v>
      </c>
    </row>
    <row r="227" spans="1:104" x14ac:dyDescent="0.2">
      <c r="A227" s="191"/>
      <c r="B227" s="192"/>
      <c r="C227" s="331" t="s">
        <v>1305</v>
      </c>
      <c r="D227" s="332"/>
      <c r="E227" s="193">
        <v>1.72E-2</v>
      </c>
      <c r="F227" s="194"/>
      <c r="G227" s="195"/>
      <c r="H227" s="196"/>
      <c r="I227" s="197"/>
      <c r="J227" s="184"/>
      <c r="K227" s="197"/>
      <c r="M227" s="198" t="s">
        <v>1305</v>
      </c>
      <c r="O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201" t="str">
        <f>C226</f>
        <v>Tyč průřezu L 120, střední, jakost oceli S235</v>
      </c>
      <c r="BE227" s="199"/>
      <c r="BF227" s="199"/>
      <c r="BG227" s="199"/>
      <c r="BH227" s="199"/>
      <c r="BI227" s="199"/>
    </row>
    <row r="228" spans="1:104" x14ac:dyDescent="0.2">
      <c r="A228" s="161">
        <v>38</v>
      </c>
      <c r="B228" s="162" t="s">
        <v>734</v>
      </c>
      <c r="C228" s="163" t="s">
        <v>735</v>
      </c>
      <c r="D228" s="164" t="s">
        <v>248</v>
      </c>
      <c r="E228" s="165">
        <v>0.1057</v>
      </c>
      <c r="F228" s="122">
        <f>'01 111 '!F228</f>
        <v>0</v>
      </c>
      <c r="G228" s="166">
        <f>E228*F228</f>
        <v>0</v>
      </c>
      <c r="H228" s="167">
        <v>1</v>
      </c>
      <c r="I228" s="168">
        <f>E228*H228</f>
        <v>0.1057</v>
      </c>
      <c r="J228" s="167"/>
      <c r="K228" s="168">
        <f>E228*J228</f>
        <v>0</v>
      </c>
      <c r="O228" s="199"/>
      <c r="Z228" s="199"/>
      <c r="AA228" s="199">
        <v>3</v>
      </c>
      <c r="AB228" s="199">
        <v>1</v>
      </c>
      <c r="AC228" s="199">
        <v>13483315</v>
      </c>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200">
        <f>G228</f>
        <v>0</v>
      </c>
      <c r="BA228" s="199"/>
      <c r="BB228" s="199"/>
      <c r="BC228" s="199"/>
      <c r="BD228" s="199"/>
      <c r="BE228" s="199"/>
      <c r="BF228" s="199"/>
      <c r="BG228" s="199"/>
      <c r="BH228" s="199"/>
      <c r="BI228" s="199"/>
      <c r="CA228" s="199">
        <v>3</v>
      </c>
      <c r="CB228" s="199">
        <v>1</v>
      </c>
      <c r="CZ228" s="124">
        <v>1</v>
      </c>
    </row>
    <row r="229" spans="1:104" x14ac:dyDescent="0.2">
      <c r="A229" s="191"/>
      <c r="B229" s="192"/>
      <c r="C229" s="331" t="s">
        <v>1306</v>
      </c>
      <c r="D229" s="332"/>
      <c r="E229" s="193">
        <v>0.1057</v>
      </c>
      <c r="F229" s="194"/>
      <c r="G229" s="195"/>
      <c r="H229" s="196"/>
      <c r="I229" s="197"/>
      <c r="J229" s="184"/>
      <c r="K229" s="197"/>
      <c r="M229" s="198" t="s">
        <v>1306</v>
      </c>
      <c r="O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201" t="str">
        <f>C228</f>
        <v>Tyč průřezu U 200, hrubé, jakost oceli S235</v>
      </c>
      <c r="BE229" s="199"/>
      <c r="BF229" s="199"/>
      <c r="BG229" s="199"/>
      <c r="BH229" s="199"/>
      <c r="BI229" s="199"/>
    </row>
    <row r="230" spans="1:104" x14ac:dyDescent="0.2">
      <c r="A230" s="161">
        <v>39</v>
      </c>
      <c r="B230" s="162" t="s">
        <v>737</v>
      </c>
      <c r="C230" s="163" t="s">
        <v>738</v>
      </c>
      <c r="D230" s="164" t="s">
        <v>248</v>
      </c>
      <c r="E230" s="165">
        <v>0.1663</v>
      </c>
      <c r="F230" s="122">
        <f>'01 111 '!F230</f>
        <v>0</v>
      </c>
      <c r="G230" s="166">
        <f>E230*F230</f>
        <v>0</v>
      </c>
      <c r="H230" s="167">
        <v>1</v>
      </c>
      <c r="I230" s="168">
        <f>E230*H230</f>
        <v>0.1663</v>
      </c>
      <c r="J230" s="167"/>
      <c r="K230" s="168">
        <f>E230*J230</f>
        <v>0</v>
      </c>
      <c r="O230" s="199"/>
      <c r="Z230" s="199"/>
      <c r="AA230" s="199">
        <v>3</v>
      </c>
      <c r="AB230" s="199">
        <v>1</v>
      </c>
      <c r="AC230" s="199">
        <v>13486330</v>
      </c>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200">
        <f>G230</f>
        <v>0</v>
      </c>
      <c r="BA230" s="199"/>
      <c r="BB230" s="199"/>
      <c r="BC230" s="199"/>
      <c r="BD230" s="199"/>
      <c r="BE230" s="199"/>
      <c r="BF230" s="199"/>
      <c r="BG230" s="199"/>
      <c r="BH230" s="199"/>
      <c r="BI230" s="199"/>
      <c r="CA230" s="199">
        <v>3</v>
      </c>
      <c r="CB230" s="199">
        <v>1</v>
      </c>
      <c r="CZ230" s="124">
        <v>1</v>
      </c>
    </row>
    <row r="231" spans="1:104" x14ac:dyDescent="0.2">
      <c r="A231" s="191"/>
      <c r="B231" s="192"/>
      <c r="C231" s="312" t="s">
        <v>739</v>
      </c>
      <c r="D231" s="313"/>
      <c r="E231" s="313"/>
      <c r="F231" s="313"/>
      <c r="G231" s="314"/>
      <c r="I231" s="197"/>
      <c r="K231" s="197"/>
      <c r="L231" s="198" t="s">
        <v>739</v>
      </c>
      <c r="O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row>
    <row r="232" spans="1:104" x14ac:dyDescent="0.2">
      <c r="A232" s="191"/>
      <c r="B232" s="192"/>
      <c r="C232" s="331" t="s">
        <v>2007</v>
      </c>
      <c r="D232" s="332"/>
      <c r="E232" s="193">
        <v>0.1663</v>
      </c>
      <c r="F232" s="194"/>
      <c r="G232" s="195"/>
      <c r="H232" s="196"/>
      <c r="I232" s="197"/>
      <c r="J232" s="184"/>
      <c r="K232" s="197"/>
      <c r="M232" s="198" t="s">
        <v>2007</v>
      </c>
      <c r="O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201" t="str">
        <f>C231</f>
        <v>260/3000</v>
      </c>
      <c r="BE232" s="199"/>
      <c r="BF232" s="199"/>
      <c r="BG232" s="199"/>
      <c r="BH232" s="199"/>
      <c r="BI232" s="199"/>
    </row>
    <row r="233" spans="1:104" x14ac:dyDescent="0.2">
      <c r="A233" s="169" t="s">
        <v>42</v>
      </c>
      <c r="B233" s="170" t="s">
        <v>319</v>
      </c>
      <c r="C233" s="171" t="s">
        <v>320</v>
      </c>
      <c r="D233" s="172"/>
      <c r="E233" s="173"/>
      <c r="F233" s="173"/>
      <c r="G233" s="174">
        <f>SUM(G7:G232)</f>
        <v>0</v>
      </c>
      <c r="H233" s="175"/>
      <c r="I233" s="174">
        <f>SUM(I7:I232)</f>
        <v>88.471409359000006</v>
      </c>
      <c r="J233" s="176"/>
      <c r="K233" s="174">
        <f>SUM(K7:K232)</f>
        <v>0</v>
      </c>
      <c r="O233" s="199"/>
      <c r="X233" s="202">
        <f>K233</f>
        <v>0</v>
      </c>
      <c r="Y233" s="202">
        <f>I233</f>
        <v>88.471409359000006</v>
      </c>
      <c r="Z233" s="200">
        <f>G233</f>
        <v>0</v>
      </c>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203"/>
      <c r="BB233" s="203"/>
      <c r="BC233" s="203"/>
      <c r="BD233" s="203"/>
      <c r="BE233" s="203"/>
      <c r="BF233" s="203"/>
      <c r="BG233" s="199"/>
      <c r="BH233" s="199"/>
      <c r="BI233" s="199"/>
    </row>
    <row r="234" spans="1:104" ht="14.25" customHeight="1" x14ac:dyDescent="0.2">
      <c r="A234" s="151" t="s">
        <v>38</v>
      </c>
      <c r="B234" s="152" t="s">
        <v>747</v>
      </c>
      <c r="C234" s="153" t="s">
        <v>748</v>
      </c>
      <c r="D234" s="154"/>
      <c r="E234" s="155"/>
      <c r="F234" s="155"/>
      <c r="G234" s="156"/>
      <c r="H234" s="157"/>
      <c r="I234" s="158"/>
      <c r="J234" s="159"/>
      <c r="K234" s="160"/>
      <c r="O234" s="199"/>
    </row>
    <row r="235" spans="1:104" ht="22.5" x14ac:dyDescent="0.2">
      <c r="A235" s="161">
        <v>40</v>
      </c>
      <c r="B235" s="162" t="s">
        <v>755</v>
      </c>
      <c r="C235" s="163" t="s">
        <v>756</v>
      </c>
      <c r="D235" s="164" t="s">
        <v>41</v>
      </c>
      <c r="E235" s="165">
        <v>18.738700000000001</v>
      </c>
      <c r="F235" s="122">
        <f>'01 111 '!F235</f>
        <v>0</v>
      </c>
      <c r="G235" s="166">
        <f>E235*F235</f>
        <v>0</v>
      </c>
      <c r="H235" s="167">
        <v>0</v>
      </c>
      <c r="I235" s="168">
        <f>E235*H235</f>
        <v>0</v>
      </c>
      <c r="J235" s="167">
        <v>0</v>
      </c>
      <c r="K235" s="168">
        <f>E235*J235</f>
        <v>0</v>
      </c>
      <c r="O235" s="199"/>
      <c r="Z235" s="199"/>
      <c r="AA235" s="199">
        <v>1</v>
      </c>
      <c r="AB235" s="199">
        <v>1</v>
      </c>
      <c r="AC235" s="199">
        <v>1</v>
      </c>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200">
        <f>G235</f>
        <v>0</v>
      </c>
      <c r="BA235" s="199"/>
      <c r="BB235" s="199"/>
      <c r="BC235" s="199"/>
      <c r="BD235" s="199"/>
      <c r="BE235" s="199"/>
      <c r="BF235" s="199"/>
      <c r="BG235" s="199"/>
      <c r="BH235" s="199"/>
      <c r="BI235" s="199"/>
      <c r="CA235" s="199">
        <v>1</v>
      </c>
      <c r="CB235" s="199">
        <v>1</v>
      </c>
      <c r="CZ235" s="124">
        <v>1</v>
      </c>
    </row>
    <row r="236" spans="1:104" x14ac:dyDescent="0.2">
      <c r="A236" s="191"/>
      <c r="B236" s="192"/>
      <c r="C236" s="331" t="s">
        <v>2812</v>
      </c>
      <c r="D236" s="332"/>
      <c r="E236" s="193">
        <v>1.4128000000000001</v>
      </c>
      <c r="F236" s="194"/>
      <c r="G236" s="195"/>
      <c r="H236" s="196"/>
      <c r="I236" s="197"/>
      <c r="J236" s="184"/>
      <c r="K236" s="197"/>
      <c r="M236" s="198" t="s">
        <v>2812</v>
      </c>
      <c r="O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201" t="str">
        <f t="shared" ref="BD236:BD246" si="10">C235</f>
        <v xml:space="preserve">Příplatek k podhledu sádrokart. za plochu do 10 m2 </v>
      </c>
      <c r="BE236" s="199"/>
      <c r="BF236" s="199"/>
      <c r="BG236" s="199"/>
      <c r="BH236" s="199"/>
      <c r="BI236" s="199"/>
    </row>
    <row r="237" spans="1:104" x14ac:dyDescent="0.2">
      <c r="A237" s="191"/>
      <c r="B237" s="192"/>
      <c r="C237" s="331" t="s">
        <v>2814</v>
      </c>
      <c r="D237" s="332"/>
      <c r="E237" s="193">
        <v>1.7102999999999999</v>
      </c>
      <c r="F237" s="194"/>
      <c r="G237" s="195"/>
      <c r="H237" s="196"/>
      <c r="I237" s="197"/>
      <c r="J237" s="184"/>
      <c r="K237" s="197"/>
      <c r="M237" s="198" t="s">
        <v>2814</v>
      </c>
      <c r="O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201" t="str">
        <f t="shared" si="10"/>
        <v>504:3,8*0,3718</v>
      </c>
      <c r="BE237" s="199"/>
      <c r="BF237" s="199"/>
      <c r="BG237" s="199"/>
      <c r="BH237" s="199"/>
      <c r="BI237" s="199"/>
    </row>
    <row r="238" spans="1:104" x14ac:dyDescent="0.2">
      <c r="A238" s="191"/>
      <c r="B238" s="192"/>
      <c r="C238" s="331" t="s">
        <v>2816</v>
      </c>
      <c r="D238" s="332"/>
      <c r="E238" s="193">
        <v>1.859</v>
      </c>
      <c r="F238" s="194"/>
      <c r="G238" s="195"/>
      <c r="H238" s="196"/>
      <c r="I238" s="197"/>
      <c r="J238" s="184"/>
      <c r="K238" s="197"/>
      <c r="M238" s="198" t="s">
        <v>2816</v>
      </c>
      <c r="O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201" t="str">
        <f t="shared" si="10"/>
        <v>506:4,6*0,3718</v>
      </c>
      <c r="BE238" s="199"/>
      <c r="BF238" s="199"/>
      <c r="BG238" s="199"/>
      <c r="BH238" s="199"/>
      <c r="BI238" s="199"/>
    </row>
    <row r="239" spans="1:104" x14ac:dyDescent="0.2">
      <c r="A239" s="191"/>
      <c r="B239" s="192"/>
      <c r="C239" s="331" t="s">
        <v>2819</v>
      </c>
      <c r="D239" s="332"/>
      <c r="E239" s="193">
        <v>1.6731</v>
      </c>
      <c r="F239" s="194"/>
      <c r="G239" s="195"/>
      <c r="H239" s="196"/>
      <c r="I239" s="197"/>
      <c r="J239" s="184"/>
      <c r="K239" s="197"/>
      <c r="M239" s="198" t="s">
        <v>2819</v>
      </c>
      <c r="O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201" t="str">
        <f t="shared" si="10"/>
        <v>509:5*0,3718</v>
      </c>
      <c r="BE239" s="199"/>
      <c r="BF239" s="199"/>
      <c r="BG239" s="199"/>
      <c r="BH239" s="199"/>
      <c r="BI239" s="199"/>
    </row>
    <row r="240" spans="1:104" x14ac:dyDescent="0.2">
      <c r="A240" s="191"/>
      <c r="B240" s="192"/>
      <c r="C240" s="331" t="s">
        <v>2820</v>
      </c>
      <c r="D240" s="332"/>
      <c r="E240" s="193">
        <v>2.3795000000000002</v>
      </c>
      <c r="F240" s="194"/>
      <c r="G240" s="195"/>
      <c r="H240" s="196"/>
      <c r="I240" s="197"/>
      <c r="J240" s="184"/>
      <c r="K240" s="197"/>
      <c r="M240" s="198" t="s">
        <v>2820</v>
      </c>
      <c r="O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201" t="str">
        <f t="shared" si="10"/>
        <v>512:4,5*0,3718</v>
      </c>
      <c r="BE240" s="199"/>
      <c r="BF240" s="199"/>
      <c r="BG240" s="199"/>
      <c r="BH240" s="199"/>
      <c r="BI240" s="199"/>
    </row>
    <row r="241" spans="1:104" x14ac:dyDescent="0.2">
      <c r="A241" s="191"/>
      <c r="B241" s="192"/>
      <c r="C241" s="331" t="s">
        <v>2821</v>
      </c>
      <c r="D241" s="332"/>
      <c r="E241" s="193">
        <v>1.9334</v>
      </c>
      <c r="F241" s="194"/>
      <c r="G241" s="195"/>
      <c r="H241" s="196"/>
      <c r="I241" s="197"/>
      <c r="J241" s="184"/>
      <c r="K241" s="197"/>
      <c r="M241" s="198" t="s">
        <v>2821</v>
      </c>
      <c r="O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201" t="str">
        <f t="shared" si="10"/>
        <v>514:6,4*0,3718</v>
      </c>
      <c r="BE241" s="199"/>
      <c r="BF241" s="199"/>
      <c r="BG241" s="199"/>
      <c r="BH241" s="199"/>
      <c r="BI241" s="199"/>
    </row>
    <row r="242" spans="1:104" x14ac:dyDescent="0.2">
      <c r="A242" s="191"/>
      <c r="B242" s="192"/>
      <c r="C242" s="331" t="s">
        <v>2824</v>
      </c>
      <c r="D242" s="332"/>
      <c r="E242" s="193">
        <v>1.2269000000000001</v>
      </c>
      <c r="F242" s="194"/>
      <c r="G242" s="195"/>
      <c r="H242" s="196"/>
      <c r="I242" s="197"/>
      <c r="J242" s="184"/>
      <c r="K242" s="197"/>
      <c r="M242" s="198" t="s">
        <v>2824</v>
      </c>
      <c r="O242" s="199"/>
      <c r="Z242" s="199"/>
      <c r="AA242" s="199"/>
      <c r="AB242" s="199"/>
      <c r="AC242" s="199"/>
      <c r="AD242" s="199"/>
      <c r="AE242" s="199"/>
      <c r="AF242" s="199"/>
      <c r="AG242" s="199"/>
      <c r="AH242" s="199"/>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201" t="str">
        <f t="shared" si="10"/>
        <v>515:5,2*0,3718</v>
      </c>
      <c r="BE242" s="199"/>
      <c r="BF242" s="199"/>
      <c r="BG242" s="199"/>
      <c r="BH242" s="199"/>
      <c r="BI242" s="199"/>
    </row>
    <row r="243" spans="1:104" x14ac:dyDescent="0.2">
      <c r="A243" s="191"/>
      <c r="B243" s="192"/>
      <c r="C243" s="331" t="s">
        <v>2825</v>
      </c>
      <c r="D243" s="332"/>
      <c r="E243" s="193">
        <v>1.45</v>
      </c>
      <c r="F243" s="194"/>
      <c r="G243" s="195"/>
      <c r="H243" s="196"/>
      <c r="I243" s="197"/>
      <c r="J243" s="184"/>
      <c r="K243" s="197"/>
      <c r="M243" s="198" t="s">
        <v>2825</v>
      </c>
      <c r="O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201" t="str">
        <f t="shared" si="10"/>
        <v>519:3,3*0,3718</v>
      </c>
      <c r="BE243" s="199"/>
      <c r="BF243" s="199"/>
      <c r="BG243" s="199"/>
      <c r="BH243" s="199"/>
      <c r="BI243" s="199"/>
    </row>
    <row r="244" spans="1:104" x14ac:dyDescent="0.2">
      <c r="A244" s="191"/>
      <c r="B244" s="192"/>
      <c r="C244" s="331" t="s">
        <v>2828</v>
      </c>
      <c r="D244" s="332"/>
      <c r="E244" s="193">
        <v>2.8256999999999999</v>
      </c>
      <c r="F244" s="194"/>
      <c r="G244" s="195"/>
      <c r="H244" s="196"/>
      <c r="I244" s="197"/>
      <c r="J244" s="184"/>
      <c r="K244" s="197"/>
      <c r="M244" s="198" t="s">
        <v>2828</v>
      </c>
      <c r="O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201" t="str">
        <f t="shared" si="10"/>
        <v>520:3,9*0,3718</v>
      </c>
      <c r="BE244" s="199"/>
      <c r="BF244" s="199"/>
      <c r="BG244" s="199"/>
      <c r="BH244" s="199"/>
      <c r="BI244" s="199"/>
    </row>
    <row r="245" spans="1:104" x14ac:dyDescent="0.2">
      <c r="A245" s="191"/>
      <c r="B245" s="192"/>
      <c r="C245" s="331" t="s">
        <v>2829</v>
      </c>
      <c r="D245" s="332"/>
      <c r="E245" s="193">
        <v>1.7475000000000001</v>
      </c>
      <c r="F245" s="194"/>
      <c r="G245" s="195"/>
      <c r="H245" s="196"/>
      <c r="I245" s="197"/>
      <c r="J245" s="184"/>
      <c r="K245" s="197"/>
      <c r="M245" s="198" t="s">
        <v>2829</v>
      </c>
      <c r="O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201" t="str">
        <f t="shared" si="10"/>
        <v>524:7,6*0,3718</v>
      </c>
      <c r="BE245" s="199"/>
      <c r="BF245" s="199"/>
      <c r="BG245" s="199"/>
      <c r="BH245" s="199"/>
      <c r="BI245" s="199"/>
    </row>
    <row r="246" spans="1:104" x14ac:dyDescent="0.2">
      <c r="A246" s="191"/>
      <c r="B246" s="192"/>
      <c r="C246" s="331" t="s">
        <v>2830</v>
      </c>
      <c r="D246" s="332"/>
      <c r="E246" s="193">
        <v>0.52049999999999996</v>
      </c>
      <c r="F246" s="194"/>
      <c r="G246" s="195"/>
      <c r="H246" s="196"/>
      <c r="I246" s="197"/>
      <c r="J246" s="184"/>
      <c r="K246" s="197"/>
      <c r="M246" s="198" t="s">
        <v>2830</v>
      </c>
      <c r="O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201" t="str">
        <f t="shared" si="10"/>
        <v>525:4,7*0,3718</v>
      </c>
      <c r="BE246" s="199"/>
      <c r="BF246" s="199"/>
      <c r="BG246" s="199"/>
      <c r="BH246" s="199"/>
      <c r="BI246" s="199"/>
    </row>
    <row r="247" spans="1:104" ht="22.5" x14ac:dyDescent="0.2">
      <c r="A247" s="161">
        <v>41</v>
      </c>
      <c r="B247" s="162" t="s">
        <v>757</v>
      </c>
      <c r="C247" s="163" t="s">
        <v>758</v>
      </c>
      <c r="D247" s="164" t="s">
        <v>70</v>
      </c>
      <c r="E247" s="165">
        <v>4.1269999999999998</v>
      </c>
      <c r="F247" s="122">
        <f>'01 111 '!F247</f>
        <v>0</v>
      </c>
      <c r="G247" s="166">
        <f>E247*F247</f>
        <v>0</v>
      </c>
      <c r="H247" s="167">
        <v>2.5251100000000002</v>
      </c>
      <c r="I247" s="168">
        <f>E247*H247</f>
        <v>10.42112897</v>
      </c>
      <c r="J247" s="167">
        <v>0</v>
      </c>
      <c r="K247" s="168">
        <f>E247*J247</f>
        <v>0</v>
      </c>
      <c r="O247" s="199"/>
      <c r="Z247" s="199"/>
      <c r="AA247" s="199">
        <v>1</v>
      </c>
      <c r="AB247" s="199">
        <v>1</v>
      </c>
      <c r="AC247" s="199">
        <v>1</v>
      </c>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c r="AY247" s="199"/>
      <c r="AZ247" s="200">
        <f>G247</f>
        <v>0</v>
      </c>
      <c r="BA247" s="199"/>
      <c r="BB247" s="199"/>
      <c r="BC247" s="199"/>
      <c r="BD247" s="199"/>
      <c r="BE247" s="199"/>
      <c r="BF247" s="199"/>
      <c r="BG247" s="199"/>
      <c r="BH247" s="199"/>
      <c r="BI247" s="199"/>
      <c r="CA247" s="199">
        <v>1</v>
      </c>
      <c r="CB247" s="199">
        <v>1</v>
      </c>
      <c r="CZ247" s="124">
        <v>1</v>
      </c>
    </row>
    <row r="248" spans="1:104" x14ac:dyDescent="0.2">
      <c r="A248" s="191"/>
      <c r="B248" s="192"/>
      <c r="C248" s="331" t="s">
        <v>2842</v>
      </c>
      <c r="D248" s="332"/>
      <c r="E248" s="193">
        <v>3.5693000000000001</v>
      </c>
      <c r="F248" s="194"/>
      <c r="G248" s="195"/>
      <c r="H248" s="196"/>
      <c r="I248" s="197"/>
      <c r="J248" s="184"/>
      <c r="K248" s="197"/>
      <c r="M248" s="198" t="s">
        <v>2842</v>
      </c>
      <c r="O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201" t="str">
        <f>C247</f>
        <v xml:space="preserve">Ztužující pásy a věnce z betonu železového C 20/25 </v>
      </c>
      <c r="BE248" s="199"/>
      <c r="BF248" s="199"/>
      <c r="BG248" s="199"/>
      <c r="BH248" s="199"/>
      <c r="BI248" s="199"/>
    </row>
    <row r="249" spans="1:104" x14ac:dyDescent="0.2">
      <c r="A249" s="191"/>
      <c r="B249" s="192"/>
      <c r="C249" s="331" t="s">
        <v>2843</v>
      </c>
      <c r="D249" s="332"/>
      <c r="E249" s="193">
        <v>0.55769999999999997</v>
      </c>
      <c r="F249" s="194"/>
      <c r="G249" s="195"/>
      <c r="H249" s="196"/>
      <c r="I249" s="197"/>
      <c r="J249" s="184"/>
      <c r="K249" s="197"/>
      <c r="M249" s="198" t="s">
        <v>2843</v>
      </c>
      <c r="O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201" t="str">
        <f>C248</f>
        <v>viz statika :9,6*0,3718</v>
      </c>
      <c r="BE249" s="199"/>
      <c r="BF249" s="199"/>
      <c r="BG249" s="199"/>
      <c r="BH249" s="199"/>
      <c r="BI249" s="199"/>
    </row>
    <row r="250" spans="1:104" x14ac:dyDescent="0.2">
      <c r="A250" s="161">
        <v>42</v>
      </c>
      <c r="B250" s="162" t="s">
        <v>1677</v>
      </c>
      <c r="C250" s="163" t="s">
        <v>1678</v>
      </c>
      <c r="D250" s="164" t="s">
        <v>41</v>
      </c>
      <c r="E250" s="165">
        <v>12.232200000000001</v>
      </c>
      <c r="F250" s="122">
        <f>'01 111 '!F250</f>
        <v>0</v>
      </c>
      <c r="G250" s="166">
        <f>E250*F250</f>
        <v>0</v>
      </c>
      <c r="H250" s="167">
        <v>7.8200000000000006E-3</v>
      </c>
      <c r="I250" s="168">
        <f>E250*H250</f>
        <v>9.5655804000000011E-2</v>
      </c>
      <c r="J250" s="167">
        <v>0</v>
      </c>
      <c r="K250" s="168">
        <f>E250*J250</f>
        <v>0</v>
      </c>
      <c r="O250" s="199"/>
      <c r="Z250" s="199"/>
      <c r="AA250" s="199">
        <v>1</v>
      </c>
      <c r="AB250" s="199">
        <v>1</v>
      </c>
      <c r="AC250" s="199">
        <v>1</v>
      </c>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200">
        <f>G250</f>
        <v>0</v>
      </c>
      <c r="BA250" s="199"/>
      <c r="BB250" s="199"/>
      <c r="BC250" s="199"/>
      <c r="BD250" s="199"/>
      <c r="BE250" s="199"/>
      <c r="BF250" s="199"/>
      <c r="BG250" s="199"/>
      <c r="BH250" s="199"/>
      <c r="BI250" s="199"/>
      <c r="CA250" s="199">
        <v>1</v>
      </c>
      <c r="CB250" s="199">
        <v>1</v>
      </c>
      <c r="CZ250" s="124">
        <v>1</v>
      </c>
    </row>
    <row r="251" spans="1:104" x14ac:dyDescent="0.2">
      <c r="A251" s="191"/>
      <c r="B251" s="192"/>
      <c r="C251" s="331" t="s">
        <v>2844</v>
      </c>
      <c r="D251" s="332"/>
      <c r="E251" s="193">
        <v>10.410399999999999</v>
      </c>
      <c r="F251" s="194"/>
      <c r="G251" s="195"/>
      <c r="H251" s="196"/>
      <c r="I251" s="197"/>
      <c r="J251" s="184"/>
      <c r="K251" s="197"/>
      <c r="M251" s="198" t="s">
        <v>2844</v>
      </c>
      <c r="O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201" t="str">
        <f>C250</f>
        <v xml:space="preserve">Bednění ztužujících pásů a věnců - zřízení </v>
      </c>
      <c r="BE251" s="199"/>
      <c r="BF251" s="199"/>
      <c r="BG251" s="199"/>
      <c r="BH251" s="199"/>
      <c r="BI251" s="199"/>
    </row>
    <row r="252" spans="1:104" x14ac:dyDescent="0.2">
      <c r="A252" s="191"/>
      <c r="B252" s="192"/>
      <c r="C252" s="331" t="s">
        <v>2845</v>
      </c>
      <c r="D252" s="332"/>
      <c r="E252" s="193">
        <v>1.8218000000000001</v>
      </c>
      <c r="F252" s="194"/>
      <c r="G252" s="195"/>
      <c r="H252" s="196"/>
      <c r="I252" s="197"/>
      <c r="J252" s="184"/>
      <c r="K252" s="197"/>
      <c r="M252" s="198" t="s">
        <v>2845</v>
      </c>
      <c r="O252" s="199"/>
      <c r="Z252" s="199"/>
      <c r="AA252" s="199"/>
      <c r="AB252" s="199"/>
      <c r="AC252" s="199"/>
      <c r="AD252" s="199"/>
      <c r="AE252" s="199"/>
      <c r="AF252" s="199"/>
      <c r="AG252" s="199"/>
      <c r="AH252" s="199"/>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201" t="str">
        <f>C251</f>
        <v>věnce :28*0,3718</v>
      </c>
      <c r="BE252" s="199"/>
      <c r="BF252" s="199"/>
      <c r="BG252" s="199"/>
      <c r="BH252" s="199"/>
      <c r="BI252" s="199"/>
    </row>
    <row r="253" spans="1:104" x14ac:dyDescent="0.2">
      <c r="A253" s="161">
        <v>43</v>
      </c>
      <c r="B253" s="162" t="s">
        <v>1680</v>
      </c>
      <c r="C253" s="163" t="s">
        <v>1681</v>
      </c>
      <c r="D253" s="164" t="s">
        <v>41</v>
      </c>
      <c r="E253" s="165">
        <v>12.232200000000001</v>
      </c>
      <c r="F253" s="122">
        <f>'01 111 '!F253</f>
        <v>0</v>
      </c>
      <c r="G253" s="166">
        <f>E253*F253</f>
        <v>0</v>
      </c>
      <c r="H253" s="167">
        <v>0</v>
      </c>
      <c r="I253" s="168">
        <f>E253*H253</f>
        <v>0</v>
      </c>
      <c r="J253" s="167">
        <v>0</v>
      </c>
      <c r="K253" s="168">
        <f>E253*J253</f>
        <v>0</v>
      </c>
      <c r="O253" s="199"/>
      <c r="Z253" s="199"/>
      <c r="AA253" s="199">
        <v>1</v>
      </c>
      <c r="AB253" s="199">
        <v>1</v>
      </c>
      <c r="AC253" s="199">
        <v>1</v>
      </c>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199"/>
      <c r="AY253" s="199"/>
      <c r="AZ253" s="200">
        <f>G253</f>
        <v>0</v>
      </c>
      <c r="BA253" s="199"/>
      <c r="BB253" s="199"/>
      <c r="BC253" s="199"/>
      <c r="BD253" s="199"/>
      <c r="BE253" s="199"/>
      <c r="BF253" s="199"/>
      <c r="BG253" s="199"/>
      <c r="BH253" s="199"/>
      <c r="BI253" s="199"/>
      <c r="CA253" s="199">
        <v>1</v>
      </c>
      <c r="CB253" s="199">
        <v>1</v>
      </c>
      <c r="CZ253" s="124">
        <v>1</v>
      </c>
    </row>
    <row r="254" spans="1:104" x14ac:dyDescent="0.2">
      <c r="A254" s="191"/>
      <c r="B254" s="192"/>
      <c r="C254" s="331" t="s">
        <v>2844</v>
      </c>
      <c r="D254" s="332"/>
      <c r="E254" s="193">
        <v>10.410399999999999</v>
      </c>
      <c r="F254" s="194"/>
      <c r="G254" s="195"/>
      <c r="H254" s="196"/>
      <c r="I254" s="197"/>
      <c r="J254" s="184"/>
      <c r="K254" s="197"/>
      <c r="M254" s="198" t="s">
        <v>2844</v>
      </c>
      <c r="O254" s="199"/>
      <c r="Z254" s="199"/>
      <c r="AA254" s="199"/>
      <c r="AB254" s="199"/>
      <c r="AC254" s="199"/>
      <c r="AD254" s="199"/>
      <c r="AE254" s="199"/>
      <c r="AF254" s="199"/>
      <c r="AG254" s="199"/>
      <c r="AH254" s="199"/>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201" t="str">
        <f>C253</f>
        <v xml:space="preserve">Bednění ztužujících pásů a věnců - odstranění </v>
      </c>
      <c r="BE254" s="199"/>
      <c r="BF254" s="199"/>
      <c r="BG254" s="199"/>
      <c r="BH254" s="199"/>
      <c r="BI254" s="199"/>
    </row>
    <row r="255" spans="1:104" x14ac:dyDescent="0.2">
      <c r="A255" s="191"/>
      <c r="B255" s="192"/>
      <c r="C255" s="331" t="s">
        <v>2846</v>
      </c>
      <c r="D255" s="332"/>
      <c r="E255" s="193">
        <v>1.8218000000000001</v>
      </c>
      <c r="F255" s="194"/>
      <c r="G255" s="195"/>
      <c r="H255" s="196"/>
      <c r="I255" s="197"/>
      <c r="J255" s="184"/>
      <c r="K255" s="197"/>
      <c r="M255" s="198" t="s">
        <v>2846</v>
      </c>
      <c r="O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201" t="str">
        <f>C254</f>
        <v>věnce :28*0,3718</v>
      </c>
      <c r="BE255" s="199"/>
      <c r="BF255" s="199"/>
      <c r="BG255" s="199"/>
      <c r="BH255" s="199"/>
      <c r="BI255" s="199"/>
    </row>
    <row r="256" spans="1:104" x14ac:dyDescent="0.2">
      <c r="A256" s="161">
        <v>44</v>
      </c>
      <c r="B256" s="162" t="s">
        <v>760</v>
      </c>
      <c r="C256" s="163" t="s">
        <v>761</v>
      </c>
      <c r="D256" s="164" t="s">
        <v>248</v>
      </c>
      <c r="E256" s="165">
        <v>0.43580000000000002</v>
      </c>
      <c r="F256" s="122">
        <f>'01 111 '!F256</f>
        <v>0</v>
      </c>
      <c r="G256" s="166">
        <f>E256*F256</f>
        <v>0</v>
      </c>
      <c r="H256" s="167">
        <v>1.0166500000000001</v>
      </c>
      <c r="I256" s="168">
        <f>E256*H256</f>
        <v>0.44305607000000002</v>
      </c>
      <c r="J256" s="167">
        <v>0</v>
      </c>
      <c r="K256" s="168">
        <f>E256*J256</f>
        <v>0</v>
      </c>
      <c r="O256" s="199"/>
      <c r="Z256" s="199"/>
      <c r="AA256" s="199">
        <v>1</v>
      </c>
      <c r="AB256" s="199">
        <v>1</v>
      </c>
      <c r="AC256" s="199">
        <v>1</v>
      </c>
      <c r="AD256" s="199"/>
      <c r="AE256" s="199"/>
      <c r="AF256" s="199"/>
      <c r="AG256" s="199"/>
      <c r="AH256" s="199"/>
      <c r="AI256" s="199"/>
      <c r="AJ256" s="199"/>
      <c r="AK256" s="199"/>
      <c r="AL256" s="199"/>
      <c r="AM256" s="199"/>
      <c r="AN256" s="199"/>
      <c r="AO256" s="199"/>
      <c r="AP256" s="199"/>
      <c r="AQ256" s="199"/>
      <c r="AR256" s="199"/>
      <c r="AS256" s="199"/>
      <c r="AT256" s="199"/>
      <c r="AU256" s="199"/>
      <c r="AV256" s="199"/>
      <c r="AW256" s="199"/>
      <c r="AX256" s="199"/>
      <c r="AY256" s="199"/>
      <c r="AZ256" s="200">
        <f>G256</f>
        <v>0</v>
      </c>
      <c r="BA256" s="199"/>
      <c r="BB256" s="199"/>
      <c r="BC256" s="199"/>
      <c r="BD256" s="199"/>
      <c r="BE256" s="199"/>
      <c r="BF256" s="199"/>
      <c r="BG256" s="199"/>
      <c r="BH256" s="199"/>
      <c r="BI256" s="199"/>
      <c r="CA256" s="199">
        <v>1</v>
      </c>
      <c r="CB256" s="199">
        <v>1</v>
      </c>
      <c r="CZ256" s="124">
        <v>1</v>
      </c>
    </row>
    <row r="257" spans="1:104" x14ac:dyDescent="0.2">
      <c r="A257" s="191"/>
      <c r="B257" s="192"/>
      <c r="C257" s="331" t="s">
        <v>2847</v>
      </c>
      <c r="D257" s="332"/>
      <c r="E257" s="193">
        <v>0.29930000000000001</v>
      </c>
      <c r="F257" s="194"/>
      <c r="G257" s="195"/>
      <c r="H257" s="196"/>
      <c r="I257" s="197"/>
      <c r="J257" s="184"/>
      <c r="K257" s="197"/>
      <c r="M257" s="198" t="s">
        <v>2847</v>
      </c>
      <c r="O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201" t="str">
        <f>C256</f>
        <v xml:space="preserve">Výztuž ztužujících pásů a věnců z oceli 10505(R) </v>
      </c>
      <c r="BE257" s="199"/>
      <c r="BF257" s="199"/>
      <c r="BG257" s="199"/>
      <c r="BH257" s="199"/>
      <c r="BI257" s="199"/>
    </row>
    <row r="258" spans="1:104" x14ac:dyDescent="0.2">
      <c r="A258" s="191"/>
      <c r="B258" s="192"/>
      <c r="C258" s="331" t="s">
        <v>2848</v>
      </c>
      <c r="D258" s="332"/>
      <c r="E258" s="193">
        <v>0.13650000000000001</v>
      </c>
      <c r="F258" s="194"/>
      <c r="G258" s="195"/>
      <c r="H258" s="196"/>
      <c r="I258" s="197"/>
      <c r="J258" s="184"/>
      <c r="K258" s="197"/>
      <c r="M258" s="198" t="s">
        <v>2848</v>
      </c>
      <c r="O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201" t="str">
        <f>C257</f>
        <v>věnce :0,805*0,3718</v>
      </c>
      <c r="BE258" s="199"/>
      <c r="BF258" s="199"/>
      <c r="BG258" s="199"/>
      <c r="BH258" s="199"/>
      <c r="BI258" s="199"/>
    </row>
    <row r="259" spans="1:104" x14ac:dyDescent="0.2">
      <c r="A259" s="161">
        <v>45</v>
      </c>
      <c r="B259" s="162" t="s">
        <v>313</v>
      </c>
      <c r="C259" s="163" t="s">
        <v>314</v>
      </c>
      <c r="D259" s="164" t="s">
        <v>248</v>
      </c>
      <c r="E259" s="165">
        <v>0.23799999999999999</v>
      </c>
      <c r="F259" s="122">
        <f>'01 111 '!F259</f>
        <v>0</v>
      </c>
      <c r="G259" s="166">
        <f>E259*F259</f>
        <v>0</v>
      </c>
      <c r="H259" s="167">
        <v>1.0211600000000001</v>
      </c>
      <c r="I259" s="168">
        <f>E259*H259</f>
        <v>0.24303608000000002</v>
      </c>
      <c r="J259" s="167"/>
      <c r="K259" s="168">
        <f>E259*J259</f>
        <v>0</v>
      </c>
      <c r="O259" s="199"/>
      <c r="Z259" s="199"/>
      <c r="AA259" s="199">
        <v>12</v>
      </c>
      <c r="AB259" s="199">
        <v>0</v>
      </c>
      <c r="AC259" s="199">
        <v>107</v>
      </c>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200">
        <f>G259</f>
        <v>0</v>
      </c>
      <c r="BA259" s="199"/>
      <c r="BB259" s="199"/>
      <c r="BC259" s="199"/>
      <c r="BD259" s="199"/>
      <c r="BE259" s="199"/>
      <c r="BF259" s="199"/>
      <c r="BG259" s="199"/>
      <c r="BH259" s="199"/>
      <c r="BI259" s="199"/>
      <c r="CA259" s="199">
        <v>12</v>
      </c>
      <c r="CB259" s="199">
        <v>0</v>
      </c>
      <c r="CZ259" s="124">
        <v>1</v>
      </c>
    </row>
    <row r="260" spans="1:104" x14ac:dyDescent="0.2">
      <c r="A260" s="191"/>
      <c r="B260" s="192"/>
      <c r="C260" s="331" t="s">
        <v>1316</v>
      </c>
      <c r="D260" s="332"/>
      <c r="E260" s="193">
        <v>0.23799999999999999</v>
      </c>
      <c r="F260" s="194"/>
      <c r="G260" s="195"/>
      <c r="H260" s="196"/>
      <c r="I260" s="197"/>
      <c r="J260" s="184"/>
      <c r="K260" s="197"/>
      <c r="M260" s="198" t="s">
        <v>1316</v>
      </c>
      <c r="O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201" t="str">
        <f>C259</f>
        <v xml:space="preserve">Výztuž betonářské oceli </v>
      </c>
      <c r="BE260" s="199"/>
      <c r="BF260" s="199"/>
      <c r="BG260" s="199"/>
      <c r="BH260" s="199"/>
      <c r="BI260" s="199"/>
    </row>
    <row r="261" spans="1:104" x14ac:dyDescent="0.2">
      <c r="A261" s="161">
        <v>46</v>
      </c>
      <c r="B261" s="162" t="s">
        <v>776</v>
      </c>
      <c r="C261" s="163" t="s">
        <v>777</v>
      </c>
      <c r="D261" s="164" t="s">
        <v>41</v>
      </c>
      <c r="E261" s="165">
        <v>7.4359999999999999</v>
      </c>
      <c r="F261" s="122">
        <f>'01 111 '!F261</f>
        <v>0</v>
      </c>
      <c r="G261" s="166">
        <f>E261*F261</f>
        <v>0</v>
      </c>
      <c r="H261" s="167">
        <v>0.62</v>
      </c>
      <c r="I261" s="168">
        <f>E261*H261</f>
        <v>4.6103199999999998</v>
      </c>
      <c r="J261" s="167"/>
      <c r="K261" s="168">
        <f>E261*J261</f>
        <v>0</v>
      </c>
      <c r="O261" s="199"/>
      <c r="Z261" s="199"/>
      <c r="AA261" s="199">
        <v>12</v>
      </c>
      <c r="AB261" s="199">
        <v>0</v>
      </c>
      <c r="AC261" s="199">
        <v>1</v>
      </c>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200">
        <f>G261</f>
        <v>0</v>
      </c>
      <c r="BA261" s="199"/>
      <c r="BB261" s="199"/>
      <c r="BC261" s="199"/>
      <c r="BD261" s="199"/>
      <c r="BE261" s="199"/>
      <c r="BF261" s="199"/>
      <c r="BG261" s="199"/>
      <c r="BH261" s="199"/>
      <c r="BI261" s="199"/>
      <c r="CA261" s="199">
        <v>12</v>
      </c>
      <c r="CB261" s="199">
        <v>0</v>
      </c>
      <c r="CZ261" s="124">
        <v>1</v>
      </c>
    </row>
    <row r="262" spans="1:104" x14ac:dyDescent="0.2">
      <c r="A262" s="191"/>
      <c r="B262" s="192"/>
      <c r="C262" s="312" t="s">
        <v>778</v>
      </c>
      <c r="D262" s="313"/>
      <c r="E262" s="313"/>
      <c r="F262" s="313"/>
      <c r="G262" s="314"/>
      <c r="I262" s="197"/>
      <c r="K262" s="197"/>
      <c r="L262" s="198" t="s">
        <v>778</v>
      </c>
      <c r="O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row>
    <row r="263" spans="1:104" x14ac:dyDescent="0.2">
      <c r="A263" s="191"/>
      <c r="B263" s="192"/>
      <c r="C263" s="312" t="s">
        <v>779</v>
      </c>
      <c r="D263" s="313"/>
      <c r="E263" s="313"/>
      <c r="F263" s="313"/>
      <c r="G263" s="314"/>
      <c r="I263" s="197"/>
      <c r="K263" s="197"/>
      <c r="L263" s="198" t="s">
        <v>779</v>
      </c>
      <c r="O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row>
    <row r="264" spans="1:104" x14ac:dyDescent="0.2">
      <c r="A264" s="191"/>
      <c r="B264" s="192"/>
      <c r="C264" s="312" t="s">
        <v>780</v>
      </c>
      <c r="D264" s="313"/>
      <c r="E264" s="313"/>
      <c r="F264" s="313"/>
      <c r="G264" s="314"/>
      <c r="I264" s="197"/>
      <c r="K264" s="197"/>
      <c r="L264" s="198" t="s">
        <v>780</v>
      </c>
      <c r="O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row>
    <row r="265" spans="1:104" x14ac:dyDescent="0.2">
      <c r="A265" s="191"/>
      <c r="B265" s="192"/>
      <c r="C265" s="312" t="s">
        <v>781</v>
      </c>
      <c r="D265" s="313"/>
      <c r="E265" s="313"/>
      <c r="F265" s="313"/>
      <c r="G265" s="314"/>
      <c r="I265" s="197"/>
      <c r="K265" s="197"/>
      <c r="L265" s="198" t="s">
        <v>781</v>
      </c>
      <c r="O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row>
    <row r="266" spans="1:104" x14ac:dyDescent="0.2">
      <c r="A266" s="191"/>
      <c r="B266" s="192"/>
      <c r="C266" s="312" t="s">
        <v>782</v>
      </c>
      <c r="D266" s="313"/>
      <c r="E266" s="313"/>
      <c r="F266" s="313"/>
      <c r="G266" s="314"/>
      <c r="I266" s="197"/>
      <c r="K266" s="197"/>
      <c r="L266" s="198" t="s">
        <v>782</v>
      </c>
      <c r="O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row>
    <row r="267" spans="1:104" x14ac:dyDescent="0.2">
      <c r="A267" s="191"/>
      <c r="B267" s="192"/>
      <c r="C267" s="312" t="s">
        <v>783</v>
      </c>
      <c r="D267" s="313"/>
      <c r="E267" s="313"/>
      <c r="F267" s="313"/>
      <c r="G267" s="314"/>
      <c r="I267" s="197"/>
      <c r="K267" s="197"/>
      <c r="L267" s="198" t="s">
        <v>783</v>
      </c>
      <c r="O267" s="199"/>
      <c r="Z267" s="199"/>
      <c r="AA267" s="199"/>
      <c r="AB267" s="199"/>
      <c r="AC267" s="199"/>
      <c r="AD267" s="199"/>
      <c r="AE267" s="199"/>
      <c r="AF267" s="199"/>
      <c r="AG267" s="199"/>
      <c r="AH267" s="199"/>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row>
    <row r="268" spans="1:104" x14ac:dyDescent="0.2">
      <c r="A268" s="191"/>
      <c r="B268" s="192"/>
      <c r="C268" s="312" t="s">
        <v>784</v>
      </c>
      <c r="D268" s="313"/>
      <c r="E268" s="313"/>
      <c r="F268" s="313"/>
      <c r="G268" s="314"/>
      <c r="I268" s="197"/>
      <c r="K268" s="197"/>
      <c r="L268" s="198" t="s">
        <v>784</v>
      </c>
      <c r="O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row>
    <row r="269" spans="1:104" x14ac:dyDescent="0.2">
      <c r="A269" s="191"/>
      <c r="B269" s="192"/>
      <c r="C269" s="312" t="s">
        <v>785</v>
      </c>
      <c r="D269" s="313"/>
      <c r="E269" s="313"/>
      <c r="F269" s="313"/>
      <c r="G269" s="314"/>
      <c r="I269" s="197"/>
      <c r="K269" s="197"/>
      <c r="L269" s="198" t="s">
        <v>785</v>
      </c>
      <c r="O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row>
    <row r="270" spans="1:104" x14ac:dyDescent="0.2">
      <c r="A270" s="191"/>
      <c r="B270" s="192"/>
      <c r="C270" s="312" t="s">
        <v>786</v>
      </c>
      <c r="D270" s="313"/>
      <c r="E270" s="313"/>
      <c r="F270" s="313"/>
      <c r="G270" s="314"/>
      <c r="I270" s="197"/>
      <c r="K270" s="197"/>
      <c r="L270" s="198" t="s">
        <v>786</v>
      </c>
      <c r="O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199"/>
      <c r="BC270" s="199"/>
      <c r="BD270" s="199"/>
      <c r="BE270" s="199"/>
      <c r="BF270" s="199"/>
      <c r="BG270" s="199"/>
      <c r="BH270" s="199"/>
      <c r="BI270" s="199"/>
    </row>
    <row r="271" spans="1:104" x14ac:dyDescent="0.2">
      <c r="A271" s="191"/>
      <c r="B271" s="192"/>
      <c r="C271" s="312" t="s">
        <v>793</v>
      </c>
      <c r="D271" s="313"/>
      <c r="E271" s="313"/>
      <c r="F271" s="313"/>
      <c r="G271" s="314"/>
      <c r="I271" s="197"/>
      <c r="K271" s="197"/>
      <c r="L271" s="198" t="s">
        <v>793</v>
      </c>
      <c r="O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row>
    <row r="272" spans="1:104" x14ac:dyDescent="0.2">
      <c r="A272" s="191"/>
      <c r="B272" s="192"/>
      <c r="C272" s="312" t="s">
        <v>788</v>
      </c>
      <c r="D272" s="313"/>
      <c r="E272" s="313"/>
      <c r="F272" s="313"/>
      <c r="G272" s="314"/>
      <c r="I272" s="197"/>
      <c r="K272" s="197"/>
      <c r="L272" s="198" t="s">
        <v>788</v>
      </c>
      <c r="O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row>
    <row r="273" spans="1:104" x14ac:dyDescent="0.2">
      <c r="A273" s="191"/>
      <c r="B273" s="192"/>
      <c r="C273" s="331" t="s">
        <v>1318</v>
      </c>
      <c r="D273" s="332"/>
      <c r="E273" s="193">
        <v>7.4359999999999999</v>
      </c>
      <c r="F273" s="194"/>
      <c r="G273" s="195"/>
      <c r="H273" s="196"/>
      <c r="I273" s="197"/>
      <c r="J273" s="184"/>
      <c r="K273" s="197"/>
      <c r="M273" s="198" t="s">
        <v>1318</v>
      </c>
      <c r="O273" s="199"/>
      <c r="Z273" s="199"/>
      <c r="AA273" s="199"/>
      <c r="AB273" s="199"/>
      <c r="AC273" s="199"/>
      <c r="AD273" s="199"/>
      <c r="AE273" s="199"/>
      <c r="AF273" s="199"/>
      <c r="AG273" s="199"/>
      <c r="AH273" s="199"/>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201" t="str">
        <f>C272</f>
        <v>- výrobně montážní dokumentace</v>
      </c>
      <c r="BE273" s="199"/>
      <c r="BF273" s="199"/>
      <c r="BG273" s="199"/>
      <c r="BH273" s="199"/>
      <c r="BI273" s="199"/>
    </row>
    <row r="274" spans="1:104" x14ac:dyDescent="0.2">
      <c r="A274" s="161">
        <v>47</v>
      </c>
      <c r="B274" s="162" t="s">
        <v>791</v>
      </c>
      <c r="C274" s="163" t="s">
        <v>792</v>
      </c>
      <c r="D274" s="164" t="s">
        <v>41</v>
      </c>
      <c r="E274" s="165">
        <v>117.4888</v>
      </c>
      <c r="F274" s="122">
        <f>'01 111 '!F274</f>
        <v>0</v>
      </c>
      <c r="G274" s="166">
        <f>E274*F274</f>
        <v>0</v>
      </c>
      <c r="H274" s="167">
        <v>0.32650000000000001</v>
      </c>
      <c r="I274" s="168">
        <f>E274*H274</f>
        <v>38.360093200000001</v>
      </c>
      <c r="J274" s="167"/>
      <c r="K274" s="168">
        <f>E274*J274</f>
        <v>0</v>
      </c>
      <c r="O274" s="199"/>
      <c r="Z274" s="199"/>
      <c r="AA274" s="199">
        <v>12</v>
      </c>
      <c r="AB274" s="199">
        <v>0</v>
      </c>
      <c r="AC274" s="199">
        <v>2</v>
      </c>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200">
        <f>G274</f>
        <v>0</v>
      </c>
      <c r="BA274" s="199"/>
      <c r="BB274" s="199"/>
      <c r="BC274" s="199"/>
      <c r="BD274" s="199"/>
      <c r="BE274" s="199"/>
      <c r="BF274" s="199"/>
      <c r="BG274" s="199"/>
      <c r="BH274" s="199"/>
      <c r="BI274" s="199"/>
      <c r="CA274" s="199">
        <v>12</v>
      </c>
      <c r="CB274" s="199">
        <v>0</v>
      </c>
      <c r="CZ274" s="124">
        <v>1</v>
      </c>
    </row>
    <row r="275" spans="1:104" x14ac:dyDescent="0.2">
      <c r="A275" s="191"/>
      <c r="B275" s="192"/>
      <c r="C275" s="312" t="s">
        <v>778</v>
      </c>
      <c r="D275" s="313"/>
      <c r="E275" s="313"/>
      <c r="F275" s="313"/>
      <c r="G275" s="314"/>
      <c r="I275" s="197"/>
      <c r="K275" s="197"/>
      <c r="L275" s="198" t="s">
        <v>778</v>
      </c>
      <c r="O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row>
    <row r="276" spans="1:104" x14ac:dyDescent="0.2">
      <c r="A276" s="191"/>
      <c r="B276" s="192"/>
      <c r="C276" s="312" t="s">
        <v>779</v>
      </c>
      <c r="D276" s="313"/>
      <c r="E276" s="313"/>
      <c r="F276" s="313"/>
      <c r="G276" s="314"/>
      <c r="I276" s="197"/>
      <c r="K276" s="197"/>
      <c r="L276" s="198" t="s">
        <v>779</v>
      </c>
      <c r="O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row>
    <row r="277" spans="1:104" x14ac:dyDescent="0.2">
      <c r="A277" s="191"/>
      <c r="B277" s="192"/>
      <c r="C277" s="312" t="s">
        <v>780</v>
      </c>
      <c r="D277" s="313"/>
      <c r="E277" s="313"/>
      <c r="F277" s="313"/>
      <c r="G277" s="314"/>
      <c r="I277" s="197"/>
      <c r="K277" s="197"/>
      <c r="L277" s="198" t="s">
        <v>780</v>
      </c>
      <c r="O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row>
    <row r="278" spans="1:104" x14ac:dyDescent="0.2">
      <c r="A278" s="191"/>
      <c r="B278" s="192"/>
      <c r="C278" s="312" t="s">
        <v>781</v>
      </c>
      <c r="D278" s="313"/>
      <c r="E278" s="313"/>
      <c r="F278" s="313"/>
      <c r="G278" s="314"/>
      <c r="I278" s="197"/>
      <c r="K278" s="197"/>
      <c r="L278" s="198" t="s">
        <v>781</v>
      </c>
      <c r="O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row>
    <row r="279" spans="1:104" x14ac:dyDescent="0.2">
      <c r="A279" s="191"/>
      <c r="B279" s="192"/>
      <c r="C279" s="312" t="s">
        <v>782</v>
      </c>
      <c r="D279" s="313"/>
      <c r="E279" s="313"/>
      <c r="F279" s="313"/>
      <c r="G279" s="314"/>
      <c r="I279" s="197"/>
      <c r="K279" s="197"/>
      <c r="L279" s="198" t="s">
        <v>782</v>
      </c>
      <c r="O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row>
    <row r="280" spans="1:104" x14ac:dyDescent="0.2">
      <c r="A280" s="191"/>
      <c r="B280" s="192"/>
      <c r="C280" s="312" t="s">
        <v>783</v>
      </c>
      <c r="D280" s="313"/>
      <c r="E280" s="313"/>
      <c r="F280" s="313"/>
      <c r="G280" s="314"/>
      <c r="I280" s="197"/>
      <c r="K280" s="197"/>
      <c r="L280" s="198" t="s">
        <v>783</v>
      </c>
      <c r="O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row>
    <row r="281" spans="1:104" x14ac:dyDescent="0.2">
      <c r="A281" s="191"/>
      <c r="B281" s="192"/>
      <c r="C281" s="312" t="s">
        <v>784</v>
      </c>
      <c r="D281" s="313"/>
      <c r="E281" s="313"/>
      <c r="F281" s="313"/>
      <c r="G281" s="314"/>
      <c r="I281" s="197"/>
      <c r="K281" s="197"/>
      <c r="L281" s="198" t="s">
        <v>784</v>
      </c>
      <c r="O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row>
    <row r="282" spans="1:104" x14ac:dyDescent="0.2">
      <c r="A282" s="191"/>
      <c r="B282" s="192"/>
      <c r="C282" s="312" t="s">
        <v>785</v>
      </c>
      <c r="D282" s="313"/>
      <c r="E282" s="313"/>
      <c r="F282" s="313"/>
      <c r="G282" s="314"/>
      <c r="I282" s="197"/>
      <c r="K282" s="197"/>
      <c r="L282" s="198" t="s">
        <v>785</v>
      </c>
      <c r="O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row>
    <row r="283" spans="1:104" x14ac:dyDescent="0.2">
      <c r="A283" s="191"/>
      <c r="B283" s="192"/>
      <c r="C283" s="312" t="s">
        <v>786</v>
      </c>
      <c r="D283" s="313"/>
      <c r="E283" s="313"/>
      <c r="F283" s="313"/>
      <c r="G283" s="314"/>
      <c r="I283" s="197"/>
      <c r="K283" s="197"/>
      <c r="L283" s="198" t="s">
        <v>786</v>
      </c>
      <c r="O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row>
    <row r="284" spans="1:104" x14ac:dyDescent="0.2">
      <c r="A284" s="191"/>
      <c r="B284" s="192"/>
      <c r="C284" s="312" t="s">
        <v>793</v>
      </c>
      <c r="D284" s="313"/>
      <c r="E284" s="313"/>
      <c r="F284" s="313"/>
      <c r="G284" s="314"/>
      <c r="I284" s="197"/>
      <c r="K284" s="197"/>
      <c r="L284" s="198" t="s">
        <v>793</v>
      </c>
      <c r="O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row>
    <row r="285" spans="1:104" x14ac:dyDescent="0.2">
      <c r="A285" s="191"/>
      <c r="B285" s="192"/>
      <c r="C285" s="312" t="s">
        <v>788</v>
      </c>
      <c r="D285" s="313"/>
      <c r="E285" s="313"/>
      <c r="F285" s="313"/>
      <c r="G285" s="314"/>
      <c r="I285" s="197"/>
      <c r="K285" s="197"/>
      <c r="L285" s="198" t="s">
        <v>788</v>
      </c>
      <c r="O285" s="199"/>
      <c r="Z285" s="199"/>
      <c r="AA285" s="199"/>
      <c r="AB285" s="199"/>
      <c r="AC285" s="199"/>
      <c r="AD285" s="199"/>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row>
    <row r="286" spans="1:104" x14ac:dyDescent="0.2">
      <c r="A286" s="191"/>
      <c r="B286" s="192"/>
      <c r="C286" s="312" t="s">
        <v>794</v>
      </c>
      <c r="D286" s="313"/>
      <c r="E286" s="313"/>
      <c r="F286" s="313"/>
      <c r="G286" s="314"/>
      <c r="I286" s="197"/>
      <c r="K286" s="197"/>
      <c r="L286" s="198" t="s">
        <v>794</v>
      </c>
      <c r="O286" s="199"/>
      <c r="Z286" s="199"/>
      <c r="AA286" s="199"/>
      <c r="AB286" s="199"/>
      <c r="AC286" s="199"/>
      <c r="AD286" s="199"/>
      <c r="AE286" s="199"/>
      <c r="AF286" s="199"/>
      <c r="AG286" s="199"/>
      <c r="AH286" s="199"/>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row>
    <row r="287" spans="1:104" x14ac:dyDescent="0.2">
      <c r="A287" s="191"/>
      <c r="B287" s="192"/>
      <c r="C287" s="331" t="s">
        <v>1319</v>
      </c>
      <c r="D287" s="332"/>
      <c r="E287" s="193">
        <v>117.4888</v>
      </c>
      <c r="F287" s="194"/>
      <c r="G287" s="195"/>
      <c r="H287" s="196"/>
      <c r="I287" s="197"/>
      <c r="J287" s="184"/>
      <c r="K287" s="197"/>
      <c r="M287" s="198" t="s">
        <v>1319</v>
      </c>
      <c r="O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201" t="str">
        <f>C286</f>
        <v xml:space="preserve">- a případné podpěrné a bednící prvky dle technologie zhotovitele. </v>
      </c>
      <c r="BE287" s="199"/>
      <c r="BF287" s="199"/>
      <c r="BG287" s="199"/>
      <c r="BH287" s="199"/>
      <c r="BI287" s="199"/>
    </row>
    <row r="288" spans="1:104" x14ac:dyDescent="0.2">
      <c r="A288" s="161">
        <v>48</v>
      </c>
      <c r="B288" s="162" t="s">
        <v>797</v>
      </c>
      <c r="C288" s="163" t="s">
        <v>2710</v>
      </c>
      <c r="D288" s="164" t="s">
        <v>41</v>
      </c>
      <c r="E288" s="165">
        <v>16.916899999999998</v>
      </c>
      <c r="F288" s="122">
        <f>'01 111 '!F288</f>
        <v>0</v>
      </c>
      <c r="G288" s="166">
        <f>E288*F288</f>
        <v>0</v>
      </c>
      <c r="H288" s="167">
        <v>0</v>
      </c>
      <c r="I288" s="168">
        <f>E288*H288</f>
        <v>0</v>
      </c>
      <c r="J288" s="167"/>
      <c r="K288" s="168">
        <f>E288*J288</f>
        <v>0</v>
      </c>
      <c r="O288" s="199"/>
      <c r="Z288" s="199"/>
      <c r="AA288" s="199">
        <v>12</v>
      </c>
      <c r="AB288" s="199">
        <v>0</v>
      </c>
      <c r="AC288" s="199">
        <v>101</v>
      </c>
      <c r="AD288" s="199"/>
      <c r="AE288" s="199"/>
      <c r="AF288" s="199"/>
      <c r="AG288" s="199"/>
      <c r="AH288" s="199"/>
      <c r="AI288" s="199"/>
      <c r="AJ288" s="199"/>
      <c r="AK288" s="199"/>
      <c r="AL288" s="199"/>
      <c r="AM288" s="199"/>
      <c r="AN288" s="199"/>
      <c r="AO288" s="199"/>
      <c r="AP288" s="199"/>
      <c r="AQ288" s="199"/>
      <c r="AR288" s="199"/>
      <c r="AS288" s="199"/>
      <c r="AT288" s="199"/>
      <c r="AU288" s="199"/>
      <c r="AV288" s="199"/>
      <c r="AW288" s="199"/>
      <c r="AX288" s="199"/>
      <c r="AY288" s="199"/>
      <c r="AZ288" s="200">
        <f>G288</f>
        <v>0</v>
      </c>
      <c r="BA288" s="199"/>
      <c r="BB288" s="199"/>
      <c r="BC288" s="199"/>
      <c r="BD288" s="199"/>
      <c r="BE288" s="199"/>
      <c r="BF288" s="199"/>
      <c r="BG288" s="199"/>
      <c r="BH288" s="199"/>
      <c r="BI288" s="199"/>
      <c r="CA288" s="199">
        <v>12</v>
      </c>
      <c r="CB288" s="199">
        <v>0</v>
      </c>
      <c r="CZ288" s="124">
        <v>1</v>
      </c>
    </row>
    <row r="289" spans="1:104" x14ac:dyDescent="0.2">
      <c r="A289" s="191"/>
      <c r="B289" s="192"/>
      <c r="C289" s="312" t="s">
        <v>778</v>
      </c>
      <c r="D289" s="313"/>
      <c r="E289" s="313"/>
      <c r="F289" s="313"/>
      <c r="G289" s="314"/>
      <c r="I289" s="197"/>
      <c r="K289" s="197"/>
      <c r="L289" s="198" t="s">
        <v>778</v>
      </c>
      <c r="O289" s="199"/>
      <c r="Z289" s="199"/>
      <c r="AA289" s="199"/>
      <c r="AB289" s="199"/>
      <c r="AC289" s="199"/>
      <c r="AD289" s="199"/>
      <c r="AE289" s="199"/>
      <c r="AF289" s="199"/>
      <c r="AG289" s="199"/>
      <c r="AH289" s="199"/>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row>
    <row r="290" spans="1:104" x14ac:dyDescent="0.2">
      <c r="A290" s="191"/>
      <c r="B290" s="192"/>
      <c r="C290" s="312" t="s">
        <v>779</v>
      </c>
      <c r="D290" s="313"/>
      <c r="E290" s="313"/>
      <c r="F290" s="313"/>
      <c r="G290" s="314"/>
      <c r="I290" s="197"/>
      <c r="K290" s="197"/>
      <c r="L290" s="198" t="s">
        <v>779</v>
      </c>
      <c r="O290" s="199"/>
      <c r="Z290" s="199"/>
      <c r="AA290" s="199"/>
      <c r="AB290" s="199"/>
      <c r="AC290" s="199"/>
      <c r="AD290" s="199"/>
      <c r="AE290" s="199"/>
      <c r="AF290" s="199"/>
      <c r="AG290" s="199"/>
      <c r="AH290" s="199"/>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row>
    <row r="291" spans="1:104" x14ac:dyDescent="0.2">
      <c r="A291" s="191"/>
      <c r="B291" s="192"/>
      <c r="C291" s="312" t="s">
        <v>780</v>
      </c>
      <c r="D291" s="313"/>
      <c r="E291" s="313"/>
      <c r="F291" s="313"/>
      <c r="G291" s="314"/>
      <c r="I291" s="197"/>
      <c r="K291" s="197"/>
      <c r="L291" s="198" t="s">
        <v>780</v>
      </c>
      <c r="O291" s="199"/>
      <c r="Z291" s="199"/>
      <c r="AA291" s="199"/>
      <c r="AB291" s="199"/>
      <c r="AC291" s="199"/>
      <c r="AD291" s="199"/>
      <c r="AE291" s="199"/>
      <c r="AF291" s="199"/>
      <c r="AG291" s="199"/>
      <c r="AH291" s="199"/>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row>
    <row r="292" spans="1:104" x14ac:dyDescent="0.2">
      <c r="A292" s="191"/>
      <c r="B292" s="192"/>
      <c r="C292" s="312" t="s">
        <v>781</v>
      </c>
      <c r="D292" s="313"/>
      <c r="E292" s="313"/>
      <c r="F292" s="313"/>
      <c r="G292" s="314"/>
      <c r="I292" s="197"/>
      <c r="K292" s="197"/>
      <c r="L292" s="198" t="s">
        <v>781</v>
      </c>
      <c r="O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row>
    <row r="293" spans="1:104" x14ac:dyDescent="0.2">
      <c r="A293" s="191"/>
      <c r="B293" s="192"/>
      <c r="C293" s="312" t="s">
        <v>782</v>
      </c>
      <c r="D293" s="313"/>
      <c r="E293" s="313"/>
      <c r="F293" s="313"/>
      <c r="G293" s="314"/>
      <c r="I293" s="197"/>
      <c r="K293" s="197"/>
      <c r="L293" s="198" t="s">
        <v>782</v>
      </c>
      <c r="O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row>
    <row r="294" spans="1:104" x14ac:dyDescent="0.2">
      <c r="A294" s="191"/>
      <c r="B294" s="192"/>
      <c r="C294" s="312" t="s">
        <v>783</v>
      </c>
      <c r="D294" s="313"/>
      <c r="E294" s="313"/>
      <c r="F294" s="313"/>
      <c r="G294" s="314"/>
      <c r="I294" s="197"/>
      <c r="K294" s="197"/>
      <c r="L294" s="198" t="s">
        <v>783</v>
      </c>
      <c r="O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row>
    <row r="295" spans="1:104" x14ac:dyDescent="0.2">
      <c r="A295" s="191"/>
      <c r="B295" s="192"/>
      <c r="C295" s="312" t="s">
        <v>784</v>
      </c>
      <c r="D295" s="313"/>
      <c r="E295" s="313"/>
      <c r="F295" s="313"/>
      <c r="G295" s="314"/>
      <c r="I295" s="197"/>
      <c r="K295" s="197"/>
      <c r="L295" s="198" t="s">
        <v>784</v>
      </c>
      <c r="O295" s="199"/>
      <c r="Z295" s="199"/>
      <c r="AA295" s="199"/>
      <c r="AB295" s="199"/>
      <c r="AC295" s="199"/>
      <c r="AD295" s="199"/>
      <c r="AE295" s="199"/>
      <c r="AF295" s="199"/>
      <c r="AG295" s="199"/>
      <c r="AH295" s="199"/>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row>
    <row r="296" spans="1:104" x14ac:dyDescent="0.2">
      <c r="A296" s="191"/>
      <c r="B296" s="192"/>
      <c r="C296" s="312" t="s">
        <v>785</v>
      </c>
      <c r="D296" s="313"/>
      <c r="E296" s="313"/>
      <c r="F296" s="313"/>
      <c r="G296" s="314"/>
      <c r="I296" s="197"/>
      <c r="K296" s="197"/>
      <c r="L296" s="198" t="s">
        <v>785</v>
      </c>
      <c r="O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row>
    <row r="297" spans="1:104" x14ac:dyDescent="0.2">
      <c r="A297" s="191"/>
      <c r="B297" s="192"/>
      <c r="C297" s="312" t="s">
        <v>786</v>
      </c>
      <c r="D297" s="313"/>
      <c r="E297" s="313"/>
      <c r="F297" s="313"/>
      <c r="G297" s="314"/>
      <c r="I297" s="197"/>
      <c r="K297" s="197"/>
      <c r="L297" s="198" t="s">
        <v>786</v>
      </c>
      <c r="O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row>
    <row r="298" spans="1:104" x14ac:dyDescent="0.2">
      <c r="A298" s="191"/>
      <c r="B298" s="192"/>
      <c r="C298" s="312" t="s">
        <v>793</v>
      </c>
      <c r="D298" s="313"/>
      <c r="E298" s="313"/>
      <c r="F298" s="313"/>
      <c r="G298" s="314"/>
      <c r="I298" s="197"/>
      <c r="K298" s="197"/>
      <c r="L298" s="198" t="s">
        <v>793</v>
      </c>
      <c r="O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row>
    <row r="299" spans="1:104" x14ac:dyDescent="0.2">
      <c r="A299" s="191"/>
      <c r="B299" s="192"/>
      <c r="C299" s="312" t="s">
        <v>788</v>
      </c>
      <c r="D299" s="313"/>
      <c r="E299" s="313"/>
      <c r="F299" s="313"/>
      <c r="G299" s="314"/>
      <c r="I299" s="197"/>
      <c r="K299" s="197"/>
      <c r="L299" s="198" t="s">
        <v>788</v>
      </c>
      <c r="O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row>
    <row r="300" spans="1:104" x14ac:dyDescent="0.2">
      <c r="A300" s="191"/>
      <c r="B300" s="192"/>
      <c r="C300" s="331" t="s">
        <v>1320</v>
      </c>
      <c r="D300" s="332"/>
      <c r="E300" s="193">
        <v>16.916899999999998</v>
      </c>
      <c r="F300" s="194"/>
      <c r="G300" s="195"/>
      <c r="H300" s="196"/>
      <c r="I300" s="197"/>
      <c r="J300" s="184"/>
      <c r="K300" s="197"/>
      <c r="M300" s="198" t="s">
        <v>1320</v>
      </c>
      <c r="O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201" t="str">
        <f>C299</f>
        <v>- výrobně montážní dokumentace</v>
      </c>
      <c r="BE300" s="199"/>
      <c r="BF300" s="199"/>
      <c r="BG300" s="199"/>
      <c r="BH300" s="199"/>
      <c r="BI300" s="199"/>
    </row>
    <row r="301" spans="1:104" x14ac:dyDescent="0.2">
      <c r="A301" s="169" t="s">
        <v>42</v>
      </c>
      <c r="B301" s="170" t="s">
        <v>747</v>
      </c>
      <c r="C301" s="171" t="s">
        <v>748</v>
      </c>
      <c r="D301" s="172"/>
      <c r="E301" s="173"/>
      <c r="F301" s="173"/>
      <c r="G301" s="174">
        <f>SUM(G234:G300)</f>
        <v>0</v>
      </c>
      <c r="H301" s="175"/>
      <c r="I301" s="174">
        <f>SUM(I234:I300)</f>
        <v>54.173290124000005</v>
      </c>
      <c r="J301" s="176"/>
      <c r="K301" s="174">
        <f>SUM(K234:K300)</f>
        <v>0</v>
      </c>
      <c r="O301" s="199"/>
      <c r="X301" s="202">
        <f>K301</f>
        <v>0</v>
      </c>
      <c r="Y301" s="202">
        <f>I301</f>
        <v>54.173290124000005</v>
      </c>
      <c r="Z301" s="200">
        <f>G301</f>
        <v>0</v>
      </c>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203"/>
      <c r="BB301" s="203"/>
      <c r="BC301" s="203"/>
      <c r="BD301" s="203"/>
      <c r="BE301" s="203"/>
      <c r="BF301" s="203"/>
      <c r="BG301" s="199"/>
      <c r="BH301" s="199"/>
      <c r="BI301" s="199"/>
    </row>
    <row r="302" spans="1:104" ht="14.25" customHeight="1" x14ac:dyDescent="0.2">
      <c r="A302" s="151" t="s">
        <v>38</v>
      </c>
      <c r="B302" s="152" t="s">
        <v>800</v>
      </c>
      <c r="C302" s="153" t="s">
        <v>801</v>
      </c>
      <c r="D302" s="154"/>
      <c r="E302" s="155"/>
      <c r="F302" s="155"/>
      <c r="G302" s="156"/>
      <c r="H302" s="157"/>
      <c r="I302" s="158"/>
      <c r="J302" s="159"/>
      <c r="K302" s="160"/>
      <c r="O302" s="199"/>
    </row>
    <row r="303" spans="1:104" ht="22.5" x14ac:dyDescent="0.2">
      <c r="A303" s="161">
        <v>49</v>
      </c>
      <c r="B303" s="162" t="s">
        <v>802</v>
      </c>
      <c r="C303" s="163" t="s">
        <v>803</v>
      </c>
      <c r="D303" s="164" t="s">
        <v>41</v>
      </c>
      <c r="E303" s="165">
        <v>18.9618</v>
      </c>
      <c r="F303" s="122">
        <f>'01 111 '!F303</f>
        <v>0</v>
      </c>
      <c r="G303" s="166">
        <f>E303*F303</f>
        <v>0</v>
      </c>
      <c r="H303" s="167">
        <v>4.5399999999999998E-3</v>
      </c>
      <c r="I303" s="168">
        <f>E303*H303</f>
        <v>8.6086572E-2</v>
      </c>
      <c r="J303" s="167">
        <v>0</v>
      </c>
      <c r="K303" s="168">
        <f>E303*J303</f>
        <v>0</v>
      </c>
      <c r="O303" s="199"/>
      <c r="Z303" s="199"/>
      <c r="AA303" s="199">
        <v>1</v>
      </c>
      <c r="AB303" s="199">
        <v>1</v>
      </c>
      <c r="AC303" s="199">
        <v>1</v>
      </c>
      <c r="AD303" s="199"/>
      <c r="AE303" s="199"/>
      <c r="AF303" s="199"/>
      <c r="AG303" s="199"/>
      <c r="AH303" s="199"/>
      <c r="AI303" s="199"/>
      <c r="AJ303" s="199"/>
      <c r="AK303" s="199"/>
      <c r="AL303" s="199"/>
      <c r="AM303" s="199"/>
      <c r="AN303" s="199"/>
      <c r="AO303" s="199"/>
      <c r="AP303" s="199"/>
      <c r="AQ303" s="199"/>
      <c r="AR303" s="199"/>
      <c r="AS303" s="199"/>
      <c r="AT303" s="199"/>
      <c r="AU303" s="199"/>
      <c r="AV303" s="199"/>
      <c r="AW303" s="199"/>
      <c r="AX303" s="199"/>
      <c r="AY303" s="199"/>
      <c r="AZ303" s="200">
        <f>G303</f>
        <v>0</v>
      </c>
      <c r="BA303" s="199"/>
      <c r="BB303" s="199"/>
      <c r="BC303" s="199"/>
      <c r="BD303" s="199"/>
      <c r="BE303" s="199"/>
      <c r="BF303" s="199"/>
      <c r="BG303" s="199"/>
      <c r="BH303" s="199"/>
      <c r="BI303" s="199"/>
      <c r="CA303" s="199">
        <v>1</v>
      </c>
      <c r="CB303" s="199">
        <v>1</v>
      </c>
      <c r="CZ303" s="124">
        <v>1</v>
      </c>
    </row>
    <row r="304" spans="1:104" x14ac:dyDescent="0.2">
      <c r="A304" s="191"/>
      <c r="B304" s="192"/>
      <c r="C304" s="312" t="s">
        <v>804</v>
      </c>
      <c r="D304" s="313"/>
      <c r="E304" s="313"/>
      <c r="F304" s="313"/>
      <c r="G304" s="314"/>
      <c r="I304" s="197"/>
      <c r="K304" s="197"/>
      <c r="L304" s="198" t="s">
        <v>804</v>
      </c>
      <c r="O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row>
    <row r="305" spans="1:104" x14ac:dyDescent="0.2">
      <c r="A305" s="191"/>
      <c r="B305" s="192"/>
      <c r="C305" s="331" t="s">
        <v>2849</v>
      </c>
      <c r="D305" s="332"/>
      <c r="E305" s="193">
        <v>4.1642000000000001</v>
      </c>
      <c r="F305" s="194"/>
      <c r="G305" s="195"/>
      <c r="H305" s="196"/>
      <c r="I305" s="197"/>
      <c r="J305" s="184"/>
      <c r="K305" s="197"/>
      <c r="M305" s="198" t="s">
        <v>2849</v>
      </c>
      <c r="O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201" t="str">
        <f t="shared" ref="BD305:BD310" si="11">C304</f>
        <v>Včetně pomocného lešení.</v>
      </c>
      <c r="BE305" s="199"/>
      <c r="BF305" s="199"/>
      <c r="BG305" s="199"/>
      <c r="BH305" s="199"/>
      <c r="BI305" s="199"/>
    </row>
    <row r="306" spans="1:104" x14ac:dyDescent="0.2">
      <c r="A306" s="191"/>
      <c r="B306" s="192"/>
      <c r="C306" s="331" t="s">
        <v>2850</v>
      </c>
      <c r="D306" s="332"/>
      <c r="E306" s="193">
        <v>2.1193</v>
      </c>
      <c r="F306" s="194"/>
      <c r="G306" s="195"/>
      <c r="H306" s="196"/>
      <c r="I306" s="197"/>
      <c r="J306" s="184"/>
      <c r="K306" s="197"/>
      <c r="M306" s="198" t="s">
        <v>2850</v>
      </c>
      <c r="O306" s="199"/>
      <c r="Z306" s="199"/>
      <c r="AA306" s="199"/>
      <c r="AB306" s="199"/>
      <c r="AC306" s="199"/>
      <c r="AD306" s="199"/>
      <c r="AE306" s="199"/>
      <c r="AF306" s="199"/>
      <c r="AG306" s="199"/>
      <c r="AH306" s="199"/>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201" t="str">
        <f t="shared" si="11"/>
        <v>502:11,2*0,3718</v>
      </c>
      <c r="BE306" s="199"/>
      <c r="BF306" s="199"/>
      <c r="BG306" s="199"/>
      <c r="BH306" s="199"/>
      <c r="BI306" s="199"/>
    </row>
    <row r="307" spans="1:104" x14ac:dyDescent="0.2">
      <c r="A307" s="191"/>
      <c r="B307" s="192"/>
      <c r="C307" s="331" t="s">
        <v>2851</v>
      </c>
      <c r="D307" s="332"/>
      <c r="E307" s="193">
        <v>4.2385000000000002</v>
      </c>
      <c r="F307" s="194"/>
      <c r="G307" s="195"/>
      <c r="H307" s="196"/>
      <c r="I307" s="197"/>
      <c r="J307" s="184"/>
      <c r="K307" s="197"/>
      <c r="M307" s="198" t="s">
        <v>2851</v>
      </c>
      <c r="O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201" t="str">
        <f t="shared" si="11"/>
        <v>508:5,7*0,3718</v>
      </c>
      <c r="BE307" s="199"/>
      <c r="BF307" s="199"/>
      <c r="BG307" s="199"/>
      <c r="BH307" s="199"/>
      <c r="BI307" s="199"/>
    </row>
    <row r="308" spans="1:104" x14ac:dyDescent="0.2">
      <c r="A308" s="191"/>
      <c r="B308" s="192"/>
      <c r="C308" s="331" t="s">
        <v>2852</v>
      </c>
      <c r="D308" s="332"/>
      <c r="E308" s="193">
        <v>4.1269999999999998</v>
      </c>
      <c r="F308" s="194"/>
      <c r="G308" s="195"/>
      <c r="H308" s="196"/>
      <c r="I308" s="197"/>
      <c r="J308" s="184"/>
      <c r="K308" s="197"/>
      <c r="M308" s="198" t="s">
        <v>2852</v>
      </c>
      <c r="O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201" t="str">
        <f t="shared" si="11"/>
        <v>513:11,4*0,3718</v>
      </c>
      <c r="BE308" s="199"/>
      <c r="BF308" s="199"/>
      <c r="BG308" s="199"/>
      <c r="BH308" s="199"/>
      <c r="BI308" s="199"/>
    </row>
    <row r="309" spans="1:104" x14ac:dyDescent="0.2">
      <c r="A309" s="191"/>
      <c r="B309" s="192"/>
      <c r="C309" s="331" t="s">
        <v>2853</v>
      </c>
      <c r="D309" s="332"/>
      <c r="E309" s="193">
        <v>2.1936</v>
      </c>
      <c r="F309" s="194"/>
      <c r="G309" s="195"/>
      <c r="H309" s="196"/>
      <c r="I309" s="197"/>
      <c r="J309" s="184"/>
      <c r="K309" s="197"/>
      <c r="M309" s="198" t="s">
        <v>2853</v>
      </c>
      <c r="O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201" t="str">
        <f t="shared" si="11"/>
        <v>518:11,1*0,3718</v>
      </c>
      <c r="BE309" s="199"/>
      <c r="BF309" s="199"/>
      <c r="BG309" s="199"/>
      <c r="BH309" s="199"/>
      <c r="BI309" s="199"/>
    </row>
    <row r="310" spans="1:104" x14ac:dyDescent="0.2">
      <c r="A310" s="191"/>
      <c r="B310" s="192"/>
      <c r="C310" s="331" t="s">
        <v>2854</v>
      </c>
      <c r="D310" s="332"/>
      <c r="E310" s="193">
        <v>2.1193</v>
      </c>
      <c r="F310" s="194"/>
      <c r="G310" s="195"/>
      <c r="H310" s="196"/>
      <c r="I310" s="197"/>
      <c r="J310" s="184"/>
      <c r="K310" s="197"/>
      <c r="M310" s="198" t="s">
        <v>2854</v>
      </c>
      <c r="O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201" t="str">
        <f t="shared" si="11"/>
        <v>523:5,9*0,3718</v>
      </c>
      <c r="BE310" s="199"/>
      <c r="BF310" s="199"/>
      <c r="BG310" s="199"/>
      <c r="BH310" s="199"/>
      <c r="BI310" s="199"/>
    </row>
    <row r="311" spans="1:104" x14ac:dyDescent="0.2">
      <c r="A311" s="169" t="s">
        <v>42</v>
      </c>
      <c r="B311" s="170" t="s">
        <v>800</v>
      </c>
      <c r="C311" s="171" t="s">
        <v>801</v>
      </c>
      <c r="D311" s="172"/>
      <c r="E311" s="173"/>
      <c r="F311" s="173"/>
      <c r="G311" s="174">
        <f>SUM(G302:G310)</f>
        <v>0</v>
      </c>
      <c r="H311" s="175"/>
      <c r="I311" s="174">
        <f>SUM(I302:I310)</f>
        <v>8.6086572E-2</v>
      </c>
      <c r="J311" s="176"/>
      <c r="K311" s="174">
        <f>SUM(K302:K310)</f>
        <v>0</v>
      </c>
      <c r="O311" s="199"/>
      <c r="X311" s="202">
        <f>K311</f>
        <v>0</v>
      </c>
      <c r="Y311" s="202">
        <f>I311</f>
        <v>8.6086572E-2</v>
      </c>
      <c r="Z311" s="200">
        <f>G311</f>
        <v>0</v>
      </c>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199"/>
      <c r="BA311" s="203"/>
      <c r="BB311" s="203"/>
      <c r="BC311" s="203"/>
      <c r="BD311" s="203"/>
      <c r="BE311" s="203"/>
      <c r="BF311" s="203"/>
      <c r="BG311" s="199"/>
      <c r="BH311" s="199"/>
      <c r="BI311" s="199"/>
    </row>
    <row r="312" spans="1:104" ht="14.25" customHeight="1" x14ac:dyDescent="0.2">
      <c r="A312" s="151" t="s">
        <v>38</v>
      </c>
      <c r="B312" s="152" t="s">
        <v>835</v>
      </c>
      <c r="C312" s="153" t="s">
        <v>836</v>
      </c>
      <c r="D312" s="154"/>
      <c r="E312" s="155"/>
      <c r="F312" s="155"/>
      <c r="G312" s="156"/>
      <c r="H312" s="157"/>
      <c r="I312" s="158"/>
      <c r="J312" s="159"/>
      <c r="K312" s="160"/>
      <c r="O312" s="199"/>
    </row>
    <row r="313" spans="1:104" x14ac:dyDescent="0.2">
      <c r="A313" s="161">
        <v>50</v>
      </c>
      <c r="B313" s="162" t="s">
        <v>837</v>
      </c>
      <c r="C313" s="163" t="s">
        <v>838</v>
      </c>
      <c r="D313" s="164" t="s">
        <v>41</v>
      </c>
      <c r="E313" s="165">
        <v>47.099499999999999</v>
      </c>
      <c r="F313" s="122">
        <f>'01 111 '!F313</f>
        <v>0</v>
      </c>
      <c r="G313" s="166">
        <f>E313*F313</f>
        <v>0</v>
      </c>
      <c r="H313" s="167">
        <v>4.0000000000000003E-5</v>
      </c>
      <c r="I313" s="168">
        <f>E313*H313</f>
        <v>1.8839800000000002E-3</v>
      </c>
      <c r="J313" s="167">
        <v>0</v>
      </c>
      <c r="K313" s="168">
        <f>E313*J313</f>
        <v>0</v>
      </c>
      <c r="O313" s="199"/>
      <c r="Z313" s="199"/>
      <c r="AA313" s="199">
        <v>1</v>
      </c>
      <c r="AB313" s="199">
        <v>1</v>
      </c>
      <c r="AC313" s="199">
        <v>1</v>
      </c>
      <c r="AD313" s="199"/>
      <c r="AE313" s="199"/>
      <c r="AF313" s="199"/>
      <c r="AG313" s="199"/>
      <c r="AH313" s="199"/>
      <c r="AI313" s="199"/>
      <c r="AJ313" s="199"/>
      <c r="AK313" s="199"/>
      <c r="AL313" s="199"/>
      <c r="AM313" s="199"/>
      <c r="AN313" s="199"/>
      <c r="AO313" s="199"/>
      <c r="AP313" s="199"/>
      <c r="AQ313" s="199"/>
      <c r="AR313" s="199"/>
      <c r="AS313" s="199"/>
      <c r="AT313" s="199"/>
      <c r="AU313" s="199"/>
      <c r="AV313" s="199"/>
      <c r="AW313" s="199"/>
      <c r="AX313" s="199"/>
      <c r="AY313" s="199"/>
      <c r="AZ313" s="200">
        <f>G313</f>
        <v>0</v>
      </c>
      <c r="BA313" s="199"/>
      <c r="BB313" s="199"/>
      <c r="BC313" s="199"/>
      <c r="BD313" s="199"/>
      <c r="BE313" s="199"/>
      <c r="BF313" s="199"/>
      <c r="BG313" s="199"/>
      <c r="BH313" s="199"/>
      <c r="BI313" s="199"/>
      <c r="CA313" s="199">
        <v>1</v>
      </c>
      <c r="CB313" s="199">
        <v>1</v>
      </c>
      <c r="CZ313" s="124">
        <v>1</v>
      </c>
    </row>
    <row r="314" spans="1:104" x14ac:dyDescent="0.2">
      <c r="A314" s="191"/>
      <c r="B314" s="192"/>
      <c r="C314" s="331" t="s">
        <v>2018</v>
      </c>
      <c r="D314" s="332"/>
      <c r="E314" s="193">
        <v>9.202</v>
      </c>
      <c r="F314" s="194"/>
      <c r="G314" s="195"/>
      <c r="H314" s="196"/>
      <c r="I314" s="197"/>
      <c r="J314" s="184"/>
      <c r="K314" s="197"/>
      <c r="M314" s="198" t="s">
        <v>2018</v>
      </c>
      <c r="O314" s="199"/>
      <c r="Z314" s="199"/>
      <c r="AA314" s="199"/>
      <c r="AB314" s="199"/>
      <c r="AC314" s="199"/>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201" t="str">
        <f t="shared" ref="BD314:BD336" si="12">C313</f>
        <v xml:space="preserve">Zakrývání výplní vnitřních otvorů </v>
      </c>
      <c r="BE314" s="199"/>
      <c r="BF314" s="199"/>
      <c r="BG314" s="199"/>
      <c r="BH314" s="199"/>
      <c r="BI314" s="199"/>
    </row>
    <row r="315" spans="1:104" x14ac:dyDescent="0.2">
      <c r="A315" s="191"/>
      <c r="B315" s="192"/>
      <c r="C315" s="331" t="s">
        <v>2019</v>
      </c>
      <c r="D315" s="332"/>
      <c r="E315" s="193">
        <v>2.8258000000000001</v>
      </c>
      <c r="F315" s="194"/>
      <c r="G315" s="195"/>
      <c r="H315" s="196"/>
      <c r="I315" s="197"/>
      <c r="J315" s="184"/>
      <c r="K315" s="197"/>
      <c r="M315" s="198" t="s">
        <v>2019</v>
      </c>
      <c r="O315" s="199"/>
      <c r="Z315" s="199"/>
      <c r="AA315" s="199"/>
      <c r="AB315" s="199"/>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201" t="str">
        <f t="shared" si="12"/>
        <v>1,5*1,5*11*0,3718</v>
      </c>
      <c r="BE315" s="199"/>
      <c r="BF315" s="199"/>
      <c r="BG315" s="199"/>
      <c r="BH315" s="199"/>
      <c r="BI315" s="199"/>
    </row>
    <row r="316" spans="1:104" x14ac:dyDescent="0.2">
      <c r="A316" s="191"/>
      <c r="B316" s="192"/>
      <c r="C316" s="331" t="s">
        <v>2020</v>
      </c>
      <c r="D316" s="332"/>
      <c r="E316" s="193">
        <v>1.7060999999999999</v>
      </c>
      <c r="F316" s="194"/>
      <c r="G316" s="195"/>
      <c r="H316" s="196"/>
      <c r="I316" s="197"/>
      <c r="J316" s="184"/>
      <c r="K316" s="197"/>
      <c r="M316" s="198" t="s">
        <v>2020</v>
      </c>
      <c r="O316" s="199"/>
      <c r="Z316" s="199"/>
      <c r="AA316" s="199"/>
      <c r="AB316" s="199"/>
      <c r="AC316" s="199"/>
      <c r="AD316" s="199"/>
      <c r="AE316" s="199"/>
      <c r="AF316" s="199"/>
      <c r="AG316" s="199"/>
      <c r="AH316" s="199"/>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201" t="str">
        <f t="shared" si="12"/>
        <v>1,06*2,39*3*0,3718</v>
      </c>
      <c r="BE316" s="199"/>
      <c r="BF316" s="199"/>
      <c r="BG316" s="199"/>
      <c r="BH316" s="199"/>
      <c r="BI316" s="199"/>
    </row>
    <row r="317" spans="1:104" x14ac:dyDescent="0.2">
      <c r="A317" s="191"/>
      <c r="B317" s="192"/>
      <c r="C317" s="331" t="s">
        <v>2021</v>
      </c>
      <c r="D317" s="332"/>
      <c r="E317" s="193">
        <v>1.0039</v>
      </c>
      <c r="F317" s="194"/>
      <c r="G317" s="195"/>
      <c r="H317" s="196"/>
      <c r="I317" s="197"/>
      <c r="J317" s="184"/>
      <c r="K317" s="197"/>
      <c r="M317" s="198" t="s">
        <v>2021</v>
      </c>
      <c r="O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201" t="str">
        <f t="shared" si="12"/>
        <v>0,96*2,39*2*0,3718</v>
      </c>
      <c r="BE317" s="199"/>
      <c r="BF317" s="199"/>
      <c r="BG317" s="199"/>
      <c r="BH317" s="199"/>
      <c r="BI317" s="199"/>
    </row>
    <row r="318" spans="1:104" x14ac:dyDescent="0.2">
      <c r="A318" s="191"/>
      <c r="B318" s="192"/>
      <c r="C318" s="331" t="s">
        <v>2022</v>
      </c>
      <c r="D318" s="332"/>
      <c r="E318" s="193">
        <v>0.78080000000000005</v>
      </c>
      <c r="F318" s="194"/>
      <c r="G318" s="195"/>
      <c r="H318" s="196"/>
      <c r="I318" s="197"/>
      <c r="J318" s="184"/>
      <c r="K318" s="197"/>
      <c r="M318" s="198" t="s">
        <v>2022</v>
      </c>
      <c r="O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201" t="str">
        <f t="shared" si="12"/>
        <v>0,9*1,5*2*0,3718</v>
      </c>
      <c r="BE318" s="199"/>
      <c r="BF318" s="199"/>
      <c r="BG318" s="199"/>
      <c r="BH318" s="199"/>
      <c r="BI318" s="199"/>
    </row>
    <row r="319" spans="1:104" x14ac:dyDescent="0.2">
      <c r="A319" s="191"/>
      <c r="B319" s="192"/>
      <c r="C319" s="331" t="s">
        <v>1354</v>
      </c>
      <c r="D319" s="332"/>
      <c r="E319" s="193">
        <v>1.3385</v>
      </c>
      <c r="F319" s="194"/>
      <c r="G319" s="195"/>
      <c r="H319" s="196"/>
      <c r="I319" s="197"/>
      <c r="J319" s="184"/>
      <c r="K319" s="197"/>
      <c r="M319" s="198" t="s">
        <v>1354</v>
      </c>
      <c r="O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201" t="str">
        <f t="shared" si="12"/>
        <v>0,7*1,5*2*0,3718</v>
      </c>
      <c r="BE319" s="199"/>
      <c r="BF319" s="199"/>
      <c r="BG319" s="199"/>
      <c r="BH319" s="199"/>
      <c r="BI319" s="199"/>
    </row>
    <row r="320" spans="1:104" x14ac:dyDescent="0.2">
      <c r="A320" s="191"/>
      <c r="B320" s="192"/>
      <c r="C320" s="331" t="s">
        <v>2023</v>
      </c>
      <c r="D320" s="332"/>
      <c r="E320" s="193">
        <v>1.3343</v>
      </c>
      <c r="F320" s="194"/>
      <c r="G320" s="195"/>
      <c r="H320" s="196"/>
      <c r="I320" s="197"/>
      <c r="J320" s="184"/>
      <c r="K320" s="197"/>
      <c r="M320" s="198" t="s">
        <v>2023</v>
      </c>
      <c r="O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201" t="str">
        <f t="shared" si="12"/>
        <v>2,4*1,5*0,3718</v>
      </c>
      <c r="BE320" s="199"/>
      <c r="BF320" s="199"/>
      <c r="BG320" s="199"/>
      <c r="BH320" s="199"/>
      <c r="BI320" s="199"/>
    </row>
    <row r="321" spans="1:61" x14ac:dyDescent="0.2">
      <c r="A321" s="191"/>
      <c r="B321" s="192"/>
      <c r="C321" s="331" t="s">
        <v>1432</v>
      </c>
      <c r="D321" s="332"/>
      <c r="E321" s="193">
        <v>0.66920000000000002</v>
      </c>
      <c r="F321" s="194"/>
      <c r="G321" s="195"/>
      <c r="H321" s="196"/>
      <c r="I321" s="197"/>
      <c r="J321" s="184"/>
      <c r="K321" s="197"/>
      <c r="M321" s="198" t="s">
        <v>1432</v>
      </c>
      <c r="O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201" t="str">
        <f t="shared" si="12"/>
        <v>1,65*2,175*0,3718</v>
      </c>
      <c r="BE321" s="199"/>
      <c r="BF321" s="199"/>
      <c r="BG321" s="199"/>
      <c r="BH321" s="199"/>
      <c r="BI321" s="199"/>
    </row>
    <row r="322" spans="1:61" x14ac:dyDescent="0.2">
      <c r="A322" s="191"/>
      <c r="B322" s="192"/>
      <c r="C322" s="331" t="s">
        <v>2855</v>
      </c>
      <c r="D322" s="332"/>
      <c r="E322" s="193">
        <v>1.5021</v>
      </c>
      <c r="F322" s="194"/>
      <c r="G322" s="195"/>
      <c r="H322" s="196"/>
      <c r="I322" s="197"/>
      <c r="J322" s="184"/>
      <c r="K322" s="197"/>
      <c r="M322" s="198" t="s">
        <v>2855</v>
      </c>
      <c r="O322" s="199"/>
      <c r="Z322" s="199"/>
      <c r="AA322" s="199"/>
      <c r="AB322" s="199"/>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201" t="str">
        <f t="shared" si="12"/>
        <v>1,2*1,5*0,3718</v>
      </c>
      <c r="BE322" s="199"/>
      <c r="BF322" s="199"/>
      <c r="BG322" s="199"/>
      <c r="BH322" s="199"/>
      <c r="BI322" s="199"/>
    </row>
    <row r="323" spans="1:61" x14ac:dyDescent="0.2">
      <c r="A323" s="191"/>
      <c r="B323" s="192"/>
      <c r="C323" s="331" t="s">
        <v>2025</v>
      </c>
      <c r="D323" s="332"/>
      <c r="E323" s="193">
        <v>4.0556000000000001</v>
      </c>
      <c r="F323" s="194"/>
      <c r="G323" s="195"/>
      <c r="H323" s="196"/>
      <c r="I323" s="197"/>
      <c r="J323" s="184"/>
      <c r="K323" s="197"/>
      <c r="M323" s="198" t="s">
        <v>2025</v>
      </c>
      <c r="O323" s="199"/>
      <c r="Z323" s="199"/>
      <c r="AA323" s="199"/>
      <c r="AB323" s="199"/>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201" t="str">
        <f t="shared" si="12"/>
        <v>524-529:1*2,02*2*0,3718</v>
      </c>
      <c r="BE323" s="199"/>
      <c r="BF323" s="199"/>
      <c r="BG323" s="199"/>
      <c r="BH323" s="199"/>
      <c r="BI323" s="199"/>
    </row>
    <row r="324" spans="1:61" x14ac:dyDescent="0.2">
      <c r="A324" s="191"/>
      <c r="B324" s="192"/>
      <c r="C324" s="331" t="s">
        <v>2026</v>
      </c>
      <c r="D324" s="332"/>
      <c r="E324" s="193">
        <v>2.4033000000000002</v>
      </c>
      <c r="F324" s="194"/>
      <c r="G324" s="195"/>
      <c r="H324" s="196"/>
      <c r="I324" s="197"/>
      <c r="J324" s="184"/>
      <c r="K324" s="197"/>
      <c r="M324" s="198" t="s">
        <v>2026</v>
      </c>
      <c r="O324" s="199"/>
      <c r="Z324" s="199"/>
      <c r="AA324" s="199"/>
      <c r="AB324" s="199"/>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201" t="str">
        <f t="shared" si="12"/>
        <v>0,9*2,02*2*3*0,3718</v>
      </c>
      <c r="BE324" s="199"/>
      <c r="BF324" s="199"/>
      <c r="BG324" s="199"/>
      <c r="BH324" s="199"/>
      <c r="BI324" s="199"/>
    </row>
    <row r="325" spans="1:61" x14ac:dyDescent="0.2">
      <c r="A325" s="191"/>
      <c r="B325" s="192"/>
      <c r="C325" s="331" t="s">
        <v>2856</v>
      </c>
      <c r="D325" s="332"/>
      <c r="E325" s="193">
        <v>1.5021</v>
      </c>
      <c r="F325" s="194"/>
      <c r="G325" s="195"/>
      <c r="H325" s="196"/>
      <c r="I325" s="197"/>
      <c r="J325" s="184"/>
      <c r="K325" s="197"/>
      <c r="M325" s="198" t="s">
        <v>2856</v>
      </c>
      <c r="O325" s="199"/>
      <c r="Z325" s="199"/>
      <c r="AA325" s="199"/>
      <c r="AB325" s="199"/>
      <c r="AC325" s="199"/>
      <c r="AD325" s="199"/>
      <c r="AE325" s="199"/>
      <c r="AF325" s="199"/>
      <c r="AG325" s="199"/>
      <c r="AH325" s="199"/>
      <c r="AI325" s="199"/>
      <c r="AJ325" s="199"/>
      <c r="AK325" s="199"/>
      <c r="AL325" s="199"/>
      <c r="AM325" s="199"/>
      <c r="AN325" s="199"/>
      <c r="AO325" s="199"/>
      <c r="AP325" s="199"/>
      <c r="AQ325" s="199"/>
      <c r="AR325" s="199"/>
      <c r="AS325" s="199"/>
      <c r="AT325" s="199"/>
      <c r="AU325" s="199"/>
      <c r="AV325" s="199"/>
      <c r="AW325" s="199"/>
      <c r="AX325" s="199"/>
      <c r="AY325" s="199"/>
      <c r="AZ325" s="199"/>
      <c r="BA325" s="199"/>
      <c r="BB325" s="199"/>
      <c r="BC325" s="199"/>
      <c r="BD325" s="201" t="str">
        <f t="shared" si="12"/>
        <v>0,8*2,02*2*2*0,3718</v>
      </c>
      <c r="BE325" s="199"/>
      <c r="BF325" s="199"/>
      <c r="BG325" s="199"/>
      <c r="BH325" s="199"/>
      <c r="BI325" s="199"/>
    </row>
    <row r="326" spans="1:61" x14ac:dyDescent="0.2">
      <c r="A326" s="191"/>
      <c r="B326" s="192"/>
      <c r="C326" s="331" t="s">
        <v>1371</v>
      </c>
      <c r="D326" s="332"/>
      <c r="E326" s="193">
        <v>1.3519000000000001</v>
      </c>
      <c r="F326" s="194"/>
      <c r="G326" s="195"/>
      <c r="H326" s="196"/>
      <c r="I326" s="197"/>
      <c r="J326" s="184"/>
      <c r="K326" s="197"/>
      <c r="M326" s="198" t="s">
        <v>1371</v>
      </c>
      <c r="O326" s="199"/>
      <c r="Z326" s="199"/>
      <c r="AA326" s="199"/>
      <c r="AB326" s="199"/>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199"/>
      <c r="BA326" s="199"/>
      <c r="BB326" s="199"/>
      <c r="BC326" s="199"/>
      <c r="BD326" s="201" t="str">
        <f t="shared" si="12"/>
        <v>519-521:1*2,02*2*0,3718</v>
      </c>
      <c r="BE326" s="199"/>
      <c r="BF326" s="199"/>
      <c r="BG326" s="199"/>
      <c r="BH326" s="199"/>
      <c r="BI326" s="199"/>
    </row>
    <row r="327" spans="1:61" x14ac:dyDescent="0.2">
      <c r="A327" s="191"/>
      <c r="B327" s="192"/>
      <c r="C327" s="331" t="s">
        <v>2028</v>
      </c>
      <c r="D327" s="332"/>
      <c r="E327" s="193">
        <v>1.2017</v>
      </c>
      <c r="F327" s="194"/>
      <c r="G327" s="195"/>
      <c r="H327" s="196"/>
      <c r="I327" s="197"/>
      <c r="J327" s="184"/>
      <c r="K327" s="197"/>
      <c r="M327" s="198" t="s">
        <v>2028</v>
      </c>
      <c r="O327" s="199"/>
      <c r="Z327" s="199"/>
      <c r="AA327" s="199"/>
      <c r="AB327" s="199"/>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9"/>
      <c r="AY327" s="199"/>
      <c r="AZ327" s="199"/>
      <c r="BA327" s="199"/>
      <c r="BB327" s="199"/>
      <c r="BC327" s="199"/>
      <c r="BD327" s="201" t="str">
        <f t="shared" si="12"/>
        <v>0,9*2,02*2*0,3718</v>
      </c>
      <c r="BE327" s="199"/>
      <c r="BF327" s="199"/>
      <c r="BG327" s="199"/>
      <c r="BH327" s="199"/>
      <c r="BI327" s="199"/>
    </row>
    <row r="328" spans="1:61" x14ac:dyDescent="0.2">
      <c r="A328" s="191"/>
      <c r="B328" s="192"/>
      <c r="C328" s="331" t="s">
        <v>2857</v>
      </c>
      <c r="D328" s="332"/>
      <c r="E328" s="193">
        <v>1.5021</v>
      </c>
      <c r="F328" s="194"/>
      <c r="G328" s="195"/>
      <c r="H328" s="196"/>
      <c r="I328" s="197"/>
      <c r="J328" s="184"/>
      <c r="K328" s="197"/>
      <c r="M328" s="198" t="s">
        <v>2857</v>
      </c>
      <c r="O328" s="199"/>
      <c r="Z328" s="199"/>
      <c r="AA328" s="19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201" t="str">
        <f t="shared" si="12"/>
        <v>0,8*2,02*2*0,3718</v>
      </c>
      <c r="BE328" s="199"/>
      <c r="BF328" s="199"/>
      <c r="BG328" s="199"/>
      <c r="BH328" s="199"/>
      <c r="BI328" s="199"/>
    </row>
    <row r="329" spans="1:61" x14ac:dyDescent="0.2">
      <c r="A329" s="191"/>
      <c r="B329" s="192"/>
      <c r="C329" s="331" t="s">
        <v>2030</v>
      </c>
      <c r="D329" s="332"/>
      <c r="E329" s="193">
        <v>2.7037</v>
      </c>
      <c r="F329" s="194"/>
      <c r="G329" s="195"/>
      <c r="H329" s="196"/>
      <c r="I329" s="197"/>
      <c r="J329" s="184"/>
      <c r="K329" s="197"/>
      <c r="M329" s="198" t="s">
        <v>2030</v>
      </c>
      <c r="O329" s="199"/>
      <c r="Z329" s="199"/>
      <c r="AA329" s="19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201" t="str">
        <f t="shared" si="12"/>
        <v>514-517:1*2,02*2*0,3718</v>
      </c>
      <c r="BE329" s="199"/>
      <c r="BF329" s="199"/>
      <c r="BG329" s="199"/>
      <c r="BH329" s="199"/>
      <c r="BI329" s="199"/>
    </row>
    <row r="330" spans="1:61" x14ac:dyDescent="0.2">
      <c r="A330" s="191"/>
      <c r="B330" s="192"/>
      <c r="C330" s="331" t="s">
        <v>2028</v>
      </c>
      <c r="D330" s="332"/>
      <c r="E330" s="193">
        <v>1.2017</v>
      </c>
      <c r="F330" s="194"/>
      <c r="G330" s="195"/>
      <c r="H330" s="196"/>
      <c r="I330" s="197"/>
      <c r="J330" s="184"/>
      <c r="K330" s="197"/>
      <c r="M330" s="198" t="s">
        <v>2028</v>
      </c>
      <c r="O330" s="199"/>
      <c r="Z330" s="199"/>
      <c r="AA330" s="19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201" t="str">
        <f t="shared" si="12"/>
        <v>0,9*2,02*2*2*0,3718</v>
      </c>
      <c r="BE330" s="199"/>
      <c r="BF330" s="199"/>
      <c r="BG330" s="199"/>
      <c r="BH330" s="199"/>
      <c r="BI330" s="199"/>
    </row>
    <row r="331" spans="1:61" x14ac:dyDescent="0.2">
      <c r="A331" s="191"/>
      <c r="B331" s="192"/>
      <c r="C331" s="331" t="s">
        <v>2858</v>
      </c>
      <c r="D331" s="332"/>
      <c r="E331" s="193">
        <v>1.5021</v>
      </c>
      <c r="F331" s="194"/>
      <c r="G331" s="195"/>
      <c r="H331" s="196"/>
      <c r="I331" s="197"/>
      <c r="J331" s="184"/>
      <c r="K331" s="197"/>
      <c r="M331" s="198" t="s">
        <v>2858</v>
      </c>
      <c r="O331" s="199"/>
      <c r="Z331" s="199"/>
      <c r="AA331" s="19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201" t="str">
        <f t="shared" si="12"/>
        <v>0,8*2,02*2*0,3718</v>
      </c>
      <c r="BE331" s="199"/>
      <c r="BF331" s="199"/>
      <c r="BG331" s="199"/>
      <c r="BH331" s="199"/>
      <c r="BI331" s="199"/>
    </row>
    <row r="332" spans="1:61" x14ac:dyDescent="0.2">
      <c r="A332" s="191"/>
      <c r="B332" s="192"/>
      <c r="C332" s="331" t="s">
        <v>2030</v>
      </c>
      <c r="D332" s="332"/>
      <c r="E332" s="193">
        <v>2.7037</v>
      </c>
      <c r="F332" s="194"/>
      <c r="G332" s="195"/>
      <c r="H332" s="196"/>
      <c r="I332" s="197"/>
      <c r="J332" s="184"/>
      <c r="K332" s="197"/>
      <c r="M332" s="198" t="s">
        <v>2030</v>
      </c>
      <c r="O332" s="199"/>
      <c r="Z332" s="199"/>
      <c r="AA332" s="199"/>
      <c r="AB332" s="199"/>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201" t="str">
        <f t="shared" si="12"/>
        <v>509-512:1*2,02*2*0,3718</v>
      </c>
      <c r="BE332" s="199"/>
      <c r="BF332" s="199"/>
      <c r="BG332" s="199"/>
      <c r="BH332" s="199"/>
      <c r="BI332" s="199"/>
    </row>
    <row r="333" spans="1:61" x14ac:dyDescent="0.2">
      <c r="A333" s="191"/>
      <c r="B333" s="192"/>
      <c r="C333" s="331" t="s">
        <v>2028</v>
      </c>
      <c r="D333" s="332"/>
      <c r="E333" s="193">
        <v>1.2017</v>
      </c>
      <c r="F333" s="194"/>
      <c r="G333" s="195"/>
      <c r="H333" s="196"/>
      <c r="I333" s="197"/>
      <c r="J333" s="184"/>
      <c r="K333" s="197"/>
      <c r="M333" s="198" t="s">
        <v>2028</v>
      </c>
      <c r="O333" s="199"/>
      <c r="Z333" s="199"/>
      <c r="AA333" s="199"/>
      <c r="AB333" s="199"/>
      <c r="AC333" s="199"/>
      <c r="AD333" s="199"/>
      <c r="AE333" s="199"/>
      <c r="AF333" s="199"/>
      <c r="AG333" s="199"/>
      <c r="AH333" s="199"/>
      <c r="AI333" s="199"/>
      <c r="AJ333" s="199"/>
      <c r="AK333" s="199"/>
      <c r="AL333" s="199"/>
      <c r="AM333" s="199"/>
      <c r="AN333" s="199"/>
      <c r="AO333" s="199"/>
      <c r="AP333" s="199"/>
      <c r="AQ333" s="199"/>
      <c r="AR333" s="199"/>
      <c r="AS333" s="199"/>
      <c r="AT333" s="199"/>
      <c r="AU333" s="199"/>
      <c r="AV333" s="199"/>
      <c r="AW333" s="199"/>
      <c r="AX333" s="199"/>
      <c r="AY333" s="199"/>
      <c r="AZ333" s="199"/>
      <c r="BA333" s="199"/>
      <c r="BB333" s="199"/>
      <c r="BC333" s="199"/>
      <c r="BD333" s="201" t="str">
        <f t="shared" si="12"/>
        <v>0,9*2,02*2*2*0,3718</v>
      </c>
      <c r="BE333" s="199"/>
      <c r="BF333" s="199"/>
      <c r="BG333" s="199"/>
      <c r="BH333" s="199"/>
      <c r="BI333" s="199"/>
    </row>
    <row r="334" spans="1:61" x14ac:dyDescent="0.2">
      <c r="A334" s="191"/>
      <c r="B334" s="192"/>
      <c r="C334" s="331" t="s">
        <v>2859</v>
      </c>
      <c r="D334" s="332"/>
      <c r="E334" s="193">
        <v>1.5021</v>
      </c>
      <c r="F334" s="194"/>
      <c r="G334" s="195"/>
      <c r="H334" s="196"/>
      <c r="I334" s="197"/>
      <c r="J334" s="184"/>
      <c r="K334" s="197"/>
      <c r="M334" s="198" t="s">
        <v>2859</v>
      </c>
      <c r="O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201" t="str">
        <f t="shared" si="12"/>
        <v>0,8*2,02*2*0,3718</v>
      </c>
      <c r="BE334" s="199"/>
      <c r="BF334" s="199"/>
      <c r="BG334" s="199"/>
      <c r="BH334" s="199"/>
      <c r="BI334" s="199"/>
    </row>
    <row r="335" spans="1:61" x14ac:dyDescent="0.2">
      <c r="A335" s="191"/>
      <c r="B335" s="192"/>
      <c r="C335" s="331" t="s">
        <v>2030</v>
      </c>
      <c r="D335" s="332"/>
      <c r="E335" s="193">
        <v>2.7037</v>
      </c>
      <c r="F335" s="194"/>
      <c r="G335" s="195"/>
      <c r="H335" s="196"/>
      <c r="I335" s="197"/>
      <c r="J335" s="184"/>
      <c r="K335" s="197"/>
      <c r="M335" s="198" t="s">
        <v>2030</v>
      </c>
      <c r="O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201" t="str">
        <f t="shared" si="12"/>
        <v>504-507:1*2,02*2*0,3718</v>
      </c>
      <c r="BE335" s="199"/>
      <c r="BF335" s="199"/>
      <c r="BG335" s="199"/>
      <c r="BH335" s="199"/>
      <c r="BI335" s="199"/>
    </row>
    <row r="336" spans="1:61" x14ac:dyDescent="0.2">
      <c r="A336" s="191"/>
      <c r="B336" s="192"/>
      <c r="C336" s="331" t="s">
        <v>2028</v>
      </c>
      <c r="D336" s="332"/>
      <c r="E336" s="193">
        <v>1.2017</v>
      </c>
      <c r="F336" s="194"/>
      <c r="G336" s="195"/>
      <c r="H336" s="196"/>
      <c r="I336" s="197"/>
      <c r="J336" s="184"/>
      <c r="K336" s="197"/>
      <c r="M336" s="198" t="s">
        <v>2028</v>
      </c>
      <c r="O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201" t="str">
        <f t="shared" si="12"/>
        <v>0,9*2,02*2*2*0,3718</v>
      </c>
      <c r="BE336" s="199"/>
      <c r="BF336" s="199"/>
      <c r="BG336" s="199"/>
      <c r="BH336" s="199"/>
      <c r="BI336" s="199"/>
    </row>
    <row r="337" spans="1:104" ht="22.5" x14ac:dyDescent="0.2">
      <c r="A337" s="161">
        <v>51</v>
      </c>
      <c r="B337" s="162" t="s">
        <v>877</v>
      </c>
      <c r="C337" s="163" t="s">
        <v>878</v>
      </c>
      <c r="D337" s="164" t="s">
        <v>41</v>
      </c>
      <c r="E337" s="165">
        <v>18.9618</v>
      </c>
      <c r="F337" s="122">
        <f>'01 111 '!F337</f>
        <v>0</v>
      </c>
      <c r="G337" s="166">
        <f>E337*F337</f>
        <v>0</v>
      </c>
      <c r="H337" s="167">
        <v>2.6419999999999999E-2</v>
      </c>
      <c r="I337" s="168">
        <f>E337*H337</f>
        <v>0.50097075599999996</v>
      </c>
      <c r="J337" s="167">
        <v>0</v>
      </c>
      <c r="K337" s="168">
        <f>E337*J337</f>
        <v>0</v>
      </c>
      <c r="O337" s="199"/>
      <c r="Z337" s="199"/>
      <c r="AA337" s="199">
        <v>1</v>
      </c>
      <c r="AB337" s="199">
        <v>1</v>
      </c>
      <c r="AC337" s="199">
        <v>1</v>
      </c>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200">
        <f>G337</f>
        <v>0</v>
      </c>
      <c r="BA337" s="199"/>
      <c r="BB337" s="199"/>
      <c r="BC337" s="199"/>
      <c r="BD337" s="199"/>
      <c r="BE337" s="199"/>
      <c r="BF337" s="199"/>
      <c r="BG337" s="199"/>
      <c r="BH337" s="199"/>
      <c r="BI337" s="199"/>
      <c r="CA337" s="199">
        <v>1</v>
      </c>
      <c r="CB337" s="199">
        <v>1</v>
      </c>
      <c r="CZ337" s="124">
        <v>1</v>
      </c>
    </row>
    <row r="338" spans="1:104" x14ac:dyDescent="0.2">
      <c r="A338" s="191"/>
      <c r="B338" s="192"/>
      <c r="C338" s="312" t="s">
        <v>879</v>
      </c>
      <c r="D338" s="313"/>
      <c r="E338" s="313"/>
      <c r="F338" s="313"/>
      <c r="G338" s="314"/>
      <c r="I338" s="197"/>
      <c r="K338" s="197"/>
      <c r="L338" s="198" t="s">
        <v>879</v>
      </c>
      <c r="O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199"/>
      <c r="BE338" s="199"/>
      <c r="BF338" s="199"/>
      <c r="BG338" s="199"/>
      <c r="BH338" s="199"/>
      <c r="BI338" s="199"/>
    </row>
    <row r="339" spans="1:104" x14ac:dyDescent="0.2">
      <c r="A339" s="191"/>
      <c r="B339" s="192"/>
      <c r="C339" s="331" t="s">
        <v>2849</v>
      </c>
      <c r="D339" s="332"/>
      <c r="E339" s="193">
        <v>4.1642000000000001</v>
      </c>
      <c r="F339" s="194"/>
      <c r="G339" s="195"/>
      <c r="H339" s="196"/>
      <c r="I339" s="197"/>
      <c r="J339" s="184"/>
      <c r="K339" s="197"/>
      <c r="M339" s="198" t="s">
        <v>2849</v>
      </c>
      <c r="O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201" t="str">
        <f t="shared" ref="BD339:BD344" si="13">C338</f>
        <v>včetně pomocného lešení</v>
      </c>
      <c r="BE339" s="199"/>
      <c r="BF339" s="199"/>
      <c r="BG339" s="199"/>
      <c r="BH339" s="199"/>
      <c r="BI339" s="199"/>
    </row>
    <row r="340" spans="1:104" x14ac:dyDescent="0.2">
      <c r="A340" s="191"/>
      <c r="B340" s="192"/>
      <c r="C340" s="331" t="s">
        <v>2850</v>
      </c>
      <c r="D340" s="332"/>
      <c r="E340" s="193">
        <v>2.1193</v>
      </c>
      <c r="F340" s="194"/>
      <c r="G340" s="195"/>
      <c r="H340" s="196"/>
      <c r="I340" s="197"/>
      <c r="J340" s="184"/>
      <c r="K340" s="197"/>
      <c r="M340" s="198" t="s">
        <v>2850</v>
      </c>
      <c r="O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c r="BD340" s="201" t="str">
        <f t="shared" si="13"/>
        <v>502:11,2*0,3718</v>
      </c>
      <c r="BE340" s="199"/>
      <c r="BF340" s="199"/>
      <c r="BG340" s="199"/>
      <c r="BH340" s="199"/>
      <c r="BI340" s="199"/>
    </row>
    <row r="341" spans="1:104" x14ac:dyDescent="0.2">
      <c r="A341" s="191"/>
      <c r="B341" s="192"/>
      <c r="C341" s="331" t="s">
        <v>2851</v>
      </c>
      <c r="D341" s="332"/>
      <c r="E341" s="193">
        <v>4.2385000000000002</v>
      </c>
      <c r="F341" s="194"/>
      <c r="G341" s="195"/>
      <c r="H341" s="196"/>
      <c r="I341" s="197"/>
      <c r="J341" s="184"/>
      <c r="K341" s="197"/>
      <c r="M341" s="198" t="s">
        <v>2851</v>
      </c>
      <c r="O341" s="199"/>
      <c r="Z341" s="199"/>
      <c r="AA341" s="199"/>
      <c r="AB341" s="199"/>
      <c r="AC341" s="199"/>
      <c r="AD341" s="199"/>
      <c r="AE341" s="199"/>
      <c r="AF341" s="199"/>
      <c r="AG341" s="199"/>
      <c r="AH341" s="199"/>
      <c r="AI341" s="199"/>
      <c r="AJ341" s="199"/>
      <c r="AK341" s="199"/>
      <c r="AL341" s="199"/>
      <c r="AM341" s="199"/>
      <c r="AN341" s="199"/>
      <c r="AO341" s="199"/>
      <c r="AP341" s="199"/>
      <c r="AQ341" s="199"/>
      <c r="AR341" s="199"/>
      <c r="AS341" s="199"/>
      <c r="AT341" s="199"/>
      <c r="AU341" s="199"/>
      <c r="AV341" s="199"/>
      <c r="AW341" s="199"/>
      <c r="AX341" s="199"/>
      <c r="AY341" s="199"/>
      <c r="AZ341" s="199"/>
      <c r="BA341" s="199"/>
      <c r="BB341" s="199"/>
      <c r="BC341" s="199"/>
      <c r="BD341" s="201" t="str">
        <f t="shared" si="13"/>
        <v>508:5,7*0,3718</v>
      </c>
      <c r="BE341" s="199"/>
      <c r="BF341" s="199"/>
      <c r="BG341" s="199"/>
      <c r="BH341" s="199"/>
      <c r="BI341" s="199"/>
    </row>
    <row r="342" spans="1:104" x14ac:dyDescent="0.2">
      <c r="A342" s="191"/>
      <c r="B342" s="192"/>
      <c r="C342" s="331" t="s">
        <v>2852</v>
      </c>
      <c r="D342" s="332"/>
      <c r="E342" s="193">
        <v>4.1269999999999998</v>
      </c>
      <c r="F342" s="194"/>
      <c r="G342" s="195"/>
      <c r="H342" s="196"/>
      <c r="I342" s="197"/>
      <c r="J342" s="184"/>
      <c r="K342" s="197"/>
      <c r="M342" s="198" t="s">
        <v>2852</v>
      </c>
      <c r="O342" s="199"/>
      <c r="Z342" s="199"/>
      <c r="AA342" s="199"/>
      <c r="AB342" s="199"/>
      <c r="AC342" s="199"/>
      <c r="AD342" s="199"/>
      <c r="AE342" s="199"/>
      <c r="AF342" s="199"/>
      <c r="AG342" s="199"/>
      <c r="AH342" s="199"/>
      <c r="AI342" s="199"/>
      <c r="AJ342" s="199"/>
      <c r="AK342" s="199"/>
      <c r="AL342" s="199"/>
      <c r="AM342" s="199"/>
      <c r="AN342" s="199"/>
      <c r="AO342" s="199"/>
      <c r="AP342" s="199"/>
      <c r="AQ342" s="199"/>
      <c r="AR342" s="199"/>
      <c r="AS342" s="199"/>
      <c r="AT342" s="199"/>
      <c r="AU342" s="199"/>
      <c r="AV342" s="199"/>
      <c r="AW342" s="199"/>
      <c r="AX342" s="199"/>
      <c r="AY342" s="199"/>
      <c r="AZ342" s="199"/>
      <c r="BA342" s="199"/>
      <c r="BB342" s="199"/>
      <c r="BC342" s="199"/>
      <c r="BD342" s="201" t="str">
        <f t="shared" si="13"/>
        <v>513:11,4*0,3718</v>
      </c>
      <c r="BE342" s="199"/>
      <c r="BF342" s="199"/>
      <c r="BG342" s="199"/>
      <c r="BH342" s="199"/>
      <c r="BI342" s="199"/>
    </row>
    <row r="343" spans="1:104" x14ac:dyDescent="0.2">
      <c r="A343" s="191"/>
      <c r="B343" s="192"/>
      <c r="C343" s="331" t="s">
        <v>2853</v>
      </c>
      <c r="D343" s="332"/>
      <c r="E343" s="193">
        <v>2.1936</v>
      </c>
      <c r="F343" s="194"/>
      <c r="G343" s="195"/>
      <c r="H343" s="196"/>
      <c r="I343" s="197"/>
      <c r="J343" s="184"/>
      <c r="K343" s="197"/>
      <c r="M343" s="198" t="s">
        <v>2853</v>
      </c>
      <c r="O343" s="199"/>
      <c r="Z343" s="199"/>
      <c r="AA343" s="19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201" t="str">
        <f t="shared" si="13"/>
        <v>518:11,1*0,3718</v>
      </c>
      <c r="BE343" s="199"/>
      <c r="BF343" s="199"/>
      <c r="BG343" s="199"/>
      <c r="BH343" s="199"/>
      <c r="BI343" s="199"/>
    </row>
    <row r="344" spans="1:104" x14ac:dyDescent="0.2">
      <c r="A344" s="191"/>
      <c r="B344" s="192"/>
      <c r="C344" s="331" t="s">
        <v>2854</v>
      </c>
      <c r="D344" s="332"/>
      <c r="E344" s="193">
        <v>2.1193</v>
      </c>
      <c r="F344" s="194"/>
      <c r="G344" s="195"/>
      <c r="H344" s="196"/>
      <c r="I344" s="197"/>
      <c r="J344" s="184"/>
      <c r="K344" s="197"/>
      <c r="M344" s="198" t="s">
        <v>2854</v>
      </c>
      <c r="O344" s="199"/>
      <c r="Z344" s="199"/>
      <c r="AA344" s="199"/>
      <c r="AB344" s="199"/>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201" t="str">
        <f t="shared" si="13"/>
        <v>523:5,9*0,3718</v>
      </c>
      <c r="BE344" s="199"/>
      <c r="BF344" s="199"/>
      <c r="BG344" s="199"/>
      <c r="BH344" s="199"/>
      <c r="BI344" s="199"/>
    </row>
    <row r="345" spans="1:104" x14ac:dyDescent="0.2">
      <c r="A345" s="161">
        <v>52</v>
      </c>
      <c r="B345" s="162" t="s">
        <v>881</v>
      </c>
      <c r="C345" s="163" t="s">
        <v>882</v>
      </c>
      <c r="D345" s="164" t="s">
        <v>41</v>
      </c>
      <c r="E345" s="165">
        <v>18.59</v>
      </c>
      <c r="F345" s="122">
        <f>'01 111 '!F345</f>
        <v>0</v>
      </c>
      <c r="G345" s="166">
        <f>E345*F345</f>
        <v>0</v>
      </c>
      <c r="H345" s="167">
        <v>0.10712000000000001</v>
      </c>
      <c r="I345" s="168">
        <f>E345*H345</f>
        <v>1.9913608</v>
      </c>
      <c r="J345" s="167">
        <v>0</v>
      </c>
      <c r="K345" s="168">
        <f>E345*J345</f>
        <v>0</v>
      </c>
      <c r="O345" s="199"/>
      <c r="Z345" s="199"/>
      <c r="AA345" s="199">
        <v>1</v>
      </c>
      <c r="AB345" s="199">
        <v>1</v>
      </c>
      <c r="AC345" s="199">
        <v>1</v>
      </c>
      <c r="AD345" s="199"/>
      <c r="AE345" s="199"/>
      <c r="AF345" s="199"/>
      <c r="AG345" s="199"/>
      <c r="AH345" s="199"/>
      <c r="AI345" s="199"/>
      <c r="AJ345" s="199"/>
      <c r="AK345" s="199"/>
      <c r="AL345" s="199"/>
      <c r="AM345" s="199"/>
      <c r="AN345" s="199"/>
      <c r="AO345" s="199"/>
      <c r="AP345" s="199"/>
      <c r="AQ345" s="199"/>
      <c r="AR345" s="199"/>
      <c r="AS345" s="199"/>
      <c r="AT345" s="199"/>
      <c r="AU345" s="199"/>
      <c r="AV345" s="199"/>
      <c r="AW345" s="199"/>
      <c r="AX345" s="199"/>
      <c r="AY345" s="199"/>
      <c r="AZ345" s="200">
        <f>G345</f>
        <v>0</v>
      </c>
      <c r="BA345" s="199"/>
      <c r="BB345" s="199"/>
      <c r="BC345" s="199"/>
      <c r="BD345" s="199"/>
      <c r="BE345" s="199"/>
      <c r="BF345" s="199"/>
      <c r="BG345" s="199"/>
      <c r="BH345" s="199"/>
      <c r="BI345" s="199"/>
      <c r="CA345" s="199">
        <v>1</v>
      </c>
      <c r="CB345" s="199">
        <v>1</v>
      </c>
      <c r="CZ345" s="124">
        <v>1</v>
      </c>
    </row>
    <row r="346" spans="1:104" x14ac:dyDescent="0.2">
      <c r="A346" s="191"/>
      <c r="B346" s="192"/>
      <c r="C346" s="331" t="s">
        <v>2033</v>
      </c>
      <c r="D346" s="332"/>
      <c r="E346" s="193">
        <v>18.59</v>
      </c>
      <c r="F346" s="194"/>
      <c r="G346" s="195"/>
      <c r="H346" s="196"/>
      <c r="I346" s="197"/>
      <c r="J346" s="184"/>
      <c r="K346" s="197"/>
      <c r="M346" s="198" t="s">
        <v>2033</v>
      </c>
      <c r="O346" s="199"/>
      <c r="Z346" s="199"/>
      <c r="AA346" s="199"/>
      <c r="AB346" s="199"/>
      <c r="AC346" s="199"/>
      <c r="AD346" s="199"/>
      <c r="AE346" s="199"/>
      <c r="AF346" s="199"/>
      <c r="AG346" s="199"/>
      <c r="AH346" s="199"/>
      <c r="AI346" s="199"/>
      <c r="AJ346" s="199"/>
      <c r="AK346" s="199"/>
      <c r="AL346" s="199"/>
      <c r="AM346" s="199"/>
      <c r="AN346" s="199"/>
      <c r="AO346" s="199"/>
      <c r="AP346" s="199"/>
      <c r="AQ346" s="199"/>
      <c r="AR346" s="199"/>
      <c r="AS346" s="199"/>
      <c r="AT346" s="199"/>
      <c r="AU346" s="199"/>
      <c r="AV346" s="199"/>
      <c r="AW346" s="199"/>
      <c r="AX346" s="199"/>
      <c r="AY346" s="199"/>
      <c r="AZ346" s="199"/>
      <c r="BA346" s="199"/>
      <c r="BB346" s="199"/>
      <c r="BC346" s="199"/>
      <c r="BD346" s="201" t="str">
        <f>C345</f>
        <v xml:space="preserve">Hrubá výplň rýh ve stěnách maltou </v>
      </c>
      <c r="BE346" s="199"/>
      <c r="BF346" s="199"/>
      <c r="BG346" s="199"/>
      <c r="BH346" s="199"/>
      <c r="BI346" s="199"/>
    </row>
    <row r="347" spans="1:104" x14ac:dyDescent="0.2">
      <c r="A347" s="161">
        <v>53</v>
      </c>
      <c r="B347" s="162" t="s">
        <v>884</v>
      </c>
      <c r="C347" s="163" t="s">
        <v>885</v>
      </c>
      <c r="D347" s="164" t="s">
        <v>41</v>
      </c>
      <c r="E347" s="165">
        <v>30.2088</v>
      </c>
      <c r="F347" s="122">
        <f>'01 111 '!F347</f>
        <v>0</v>
      </c>
      <c r="G347" s="166">
        <f>E347*F347</f>
        <v>0</v>
      </c>
      <c r="H347" s="167">
        <v>3.9210000000000002E-2</v>
      </c>
      <c r="I347" s="168">
        <f>E347*H347</f>
        <v>1.184487048</v>
      </c>
      <c r="J347" s="167">
        <v>0</v>
      </c>
      <c r="K347" s="168">
        <f>E347*J347</f>
        <v>0</v>
      </c>
      <c r="O347" s="199"/>
      <c r="Z347" s="199"/>
      <c r="AA347" s="199">
        <v>1</v>
      </c>
      <c r="AB347" s="199">
        <v>1</v>
      </c>
      <c r="AC347" s="199">
        <v>1</v>
      </c>
      <c r="AD347" s="199"/>
      <c r="AE347" s="199"/>
      <c r="AF347" s="199"/>
      <c r="AG347" s="199"/>
      <c r="AH347" s="199"/>
      <c r="AI347" s="199"/>
      <c r="AJ347" s="199"/>
      <c r="AK347" s="199"/>
      <c r="AL347" s="199"/>
      <c r="AM347" s="199"/>
      <c r="AN347" s="199"/>
      <c r="AO347" s="199"/>
      <c r="AP347" s="199"/>
      <c r="AQ347" s="199"/>
      <c r="AR347" s="199"/>
      <c r="AS347" s="199"/>
      <c r="AT347" s="199"/>
      <c r="AU347" s="199"/>
      <c r="AV347" s="199"/>
      <c r="AW347" s="199"/>
      <c r="AX347" s="199"/>
      <c r="AY347" s="199"/>
      <c r="AZ347" s="200">
        <f>G347</f>
        <v>0</v>
      </c>
      <c r="BA347" s="199"/>
      <c r="BB347" s="199"/>
      <c r="BC347" s="199"/>
      <c r="BD347" s="199"/>
      <c r="BE347" s="199"/>
      <c r="BF347" s="199"/>
      <c r="BG347" s="199"/>
      <c r="BH347" s="199"/>
      <c r="BI347" s="199"/>
      <c r="CA347" s="199">
        <v>1</v>
      </c>
      <c r="CB347" s="199">
        <v>1</v>
      </c>
      <c r="CZ347" s="124">
        <v>1</v>
      </c>
    </row>
    <row r="348" spans="1:104" x14ac:dyDescent="0.2">
      <c r="A348" s="191"/>
      <c r="B348" s="192"/>
      <c r="C348" s="331" t="s">
        <v>2860</v>
      </c>
      <c r="D348" s="332"/>
      <c r="E348" s="193">
        <v>2.0449000000000002</v>
      </c>
      <c r="F348" s="194"/>
      <c r="G348" s="195"/>
      <c r="H348" s="196"/>
      <c r="I348" s="197"/>
      <c r="J348" s="184"/>
      <c r="K348" s="197"/>
      <c r="M348" s="198" t="s">
        <v>2860</v>
      </c>
      <c r="O348" s="199"/>
      <c r="Z348" s="199"/>
      <c r="AA348" s="199"/>
      <c r="AB348" s="199"/>
      <c r="AC348" s="199"/>
      <c r="AD348" s="199"/>
      <c r="AE348" s="199"/>
      <c r="AF348" s="199"/>
      <c r="AG348" s="199"/>
      <c r="AH348" s="199"/>
      <c r="AI348" s="199"/>
      <c r="AJ348" s="199"/>
      <c r="AK348" s="199"/>
      <c r="AL348" s="199"/>
      <c r="AM348" s="199"/>
      <c r="AN348" s="199"/>
      <c r="AO348" s="199"/>
      <c r="AP348" s="199"/>
      <c r="AQ348" s="199"/>
      <c r="AR348" s="199"/>
      <c r="AS348" s="199"/>
      <c r="AT348" s="199"/>
      <c r="AU348" s="199"/>
      <c r="AV348" s="199"/>
      <c r="AW348" s="199"/>
      <c r="AX348" s="199"/>
      <c r="AY348" s="199"/>
      <c r="AZ348" s="199"/>
      <c r="BA348" s="199"/>
      <c r="BB348" s="199"/>
      <c r="BC348" s="199"/>
      <c r="BD348" s="201" t="str">
        <f t="shared" ref="BD348:BD358" si="14">C347</f>
        <v xml:space="preserve">Omítka vnitřní zdiva, MVC, hrubá zatřená </v>
      </c>
      <c r="BE348" s="199"/>
      <c r="BF348" s="199"/>
      <c r="BG348" s="199"/>
      <c r="BH348" s="199"/>
      <c r="BI348" s="199"/>
    </row>
    <row r="349" spans="1:104" x14ac:dyDescent="0.2">
      <c r="A349" s="191"/>
      <c r="B349" s="192"/>
      <c r="C349" s="331" t="s">
        <v>2861</v>
      </c>
      <c r="D349" s="332"/>
      <c r="E349" s="193">
        <v>3.4205999999999999</v>
      </c>
      <c r="F349" s="194"/>
      <c r="G349" s="195"/>
      <c r="H349" s="196"/>
      <c r="I349" s="197"/>
      <c r="J349" s="184"/>
      <c r="K349" s="197"/>
      <c r="M349" s="198" t="s">
        <v>2861</v>
      </c>
      <c r="O349" s="199"/>
      <c r="Z349" s="199"/>
      <c r="AA349" s="199"/>
      <c r="AB349" s="199"/>
      <c r="AC349" s="199"/>
      <c r="AD349" s="199"/>
      <c r="AE349" s="199"/>
      <c r="AF349" s="199"/>
      <c r="AG349" s="199"/>
      <c r="AH349" s="199"/>
      <c r="AI349" s="199"/>
      <c r="AJ349" s="199"/>
      <c r="AK349" s="199"/>
      <c r="AL349" s="199"/>
      <c r="AM349" s="199"/>
      <c r="AN349" s="199"/>
      <c r="AO349" s="199"/>
      <c r="AP349" s="199"/>
      <c r="AQ349" s="199"/>
      <c r="AR349" s="199"/>
      <c r="AS349" s="199"/>
      <c r="AT349" s="199"/>
      <c r="AU349" s="199"/>
      <c r="AV349" s="199"/>
      <c r="AW349" s="199"/>
      <c r="AX349" s="199"/>
      <c r="AY349" s="199"/>
      <c r="AZ349" s="199"/>
      <c r="BA349" s="199"/>
      <c r="BB349" s="199"/>
      <c r="BC349" s="199"/>
      <c r="BD349" s="201" t="str">
        <f t="shared" si="14"/>
        <v>506 (koupelna):(2,425+2+1,5+0,57+0,435+1,8)*0,63*0,3718</v>
      </c>
      <c r="BE349" s="199"/>
      <c r="BF349" s="199"/>
      <c r="BG349" s="199"/>
      <c r="BH349" s="199"/>
      <c r="BI349" s="199"/>
    </row>
    <row r="350" spans="1:104" x14ac:dyDescent="0.2">
      <c r="A350" s="191"/>
      <c r="B350" s="192"/>
      <c r="C350" s="331" t="s">
        <v>2862</v>
      </c>
      <c r="D350" s="332"/>
      <c r="E350" s="193">
        <v>4.1679000000000004</v>
      </c>
      <c r="F350" s="194"/>
      <c r="G350" s="195"/>
      <c r="H350" s="196"/>
      <c r="I350" s="197"/>
      <c r="J350" s="184"/>
      <c r="K350" s="197"/>
      <c r="M350" s="198" t="s">
        <v>2862</v>
      </c>
      <c r="O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c r="BD350" s="201" t="str">
        <f t="shared" si="14"/>
        <v>507 obklady kuchyňská linka :(3+0,8+0,8)*2*0,3718</v>
      </c>
      <c r="BE350" s="199"/>
      <c r="BF350" s="199"/>
      <c r="BG350" s="199"/>
      <c r="BH350" s="199"/>
      <c r="BI350" s="199"/>
    </row>
    <row r="351" spans="1:104" x14ac:dyDescent="0.2">
      <c r="A351" s="191"/>
      <c r="B351" s="192"/>
      <c r="C351" s="331" t="s">
        <v>2863</v>
      </c>
      <c r="D351" s="332"/>
      <c r="E351" s="193">
        <v>1.9207000000000001</v>
      </c>
      <c r="F351" s="194"/>
      <c r="G351" s="195"/>
      <c r="H351" s="196"/>
      <c r="I351" s="197"/>
      <c r="J351" s="184"/>
      <c r="K351" s="197"/>
      <c r="M351" s="198" t="s">
        <v>2863</v>
      </c>
      <c r="O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c r="BD351" s="201" t="str">
        <f t="shared" si="14"/>
        <v>510 obklad kuchuňská linka :(2,4+0,685+0,52+2)*2*0,3718</v>
      </c>
      <c r="BE351" s="199"/>
      <c r="BF351" s="199"/>
      <c r="BG351" s="199"/>
      <c r="BH351" s="199"/>
      <c r="BI351" s="199"/>
    </row>
    <row r="352" spans="1:104" x14ac:dyDescent="0.2">
      <c r="A352" s="191"/>
      <c r="B352" s="192"/>
      <c r="C352" s="331" t="s">
        <v>2864</v>
      </c>
      <c r="D352" s="332"/>
      <c r="E352" s="193">
        <v>1.9207000000000001</v>
      </c>
      <c r="F352" s="194"/>
      <c r="G352" s="195"/>
      <c r="H352" s="196"/>
      <c r="I352" s="197"/>
      <c r="J352" s="184"/>
      <c r="K352" s="197"/>
      <c r="M352" s="198" t="s">
        <v>2864</v>
      </c>
      <c r="O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199"/>
      <c r="AY352" s="199"/>
      <c r="AZ352" s="199"/>
      <c r="BA352" s="199"/>
      <c r="BB352" s="199"/>
      <c r="BC352" s="199"/>
      <c r="BD352" s="201" t="str">
        <f t="shared" si="14"/>
        <v>512 (koupelna):(2+2+2,1+2,1)*0,63*0,3718</v>
      </c>
      <c r="BE352" s="199"/>
      <c r="BF352" s="199"/>
      <c r="BG352" s="199"/>
      <c r="BH352" s="199"/>
      <c r="BI352" s="199"/>
    </row>
    <row r="353" spans="1:104" x14ac:dyDescent="0.2">
      <c r="A353" s="191"/>
      <c r="B353" s="192"/>
      <c r="C353" s="331" t="s">
        <v>2865</v>
      </c>
      <c r="D353" s="332"/>
      <c r="E353" s="193">
        <v>4.1679000000000004</v>
      </c>
      <c r="F353" s="194"/>
      <c r="G353" s="195"/>
      <c r="H353" s="196"/>
      <c r="I353" s="197"/>
      <c r="J353" s="184"/>
      <c r="K353" s="197"/>
      <c r="M353" s="198" t="s">
        <v>2865</v>
      </c>
      <c r="O353" s="199"/>
      <c r="Z353" s="199"/>
      <c r="AA353" s="199"/>
      <c r="AB353" s="199"/>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199"/>
      <c r="AY353" s="199"/>
      <c r="AZ353" s="199"/>
      <c r="BA353" s="199"/>
      <c r="BB353" s="199"/>
      <c r="BC353" s="199"/>
      <c r="BD353" s="201" t="str">
        <f t="shared" si="14"/>
        <v>515 (koupelna):(2,1+2,1+2+2)*0,63*0,3718</v>
      </c>
      <c r="BE353" s="199"/>
      <c r="BF353" s="199"/>
      <c r="BG353" s="199"/>
      <c r="BH353" s="199"/>
      <c r="BI353" s="199"/>
    </row>
    <row r="354" spans="1:104" x14ac:dyDescent="0.2">
      <c r="A354" s="191"/>
      <c r="B354" s="192"/>
      <c r="C354" s="331" t="s">
        <v>2866</v>
      </c>
      <c r="D354" s="332"/>
      <c r="E354" s="193">
        <v>1.8458000000000001</v>
      </c>
      <c r="F354" s="194"/>
      <c r="G354" s="195"/>
      <c r="H354" s="196"/>
      <c r="I354" s="197"/>
      <c r="J354" s="184"/>
      <c r="K354" s="197"/>
      <c r="M354" s="198" t="s">
        <v>2866</v>
      </c>
      <c r="O354" s="199"/>
      <c r="Z354" s="199"/>
      <c r="AA354" s="199"/>
      <c r="AB354" s="199"/>
      <c r="AC354" s="199"/>
      <c r="AD354" s="199"/>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c r="AY354" s="199"/>
      <c r="AZ354" s="199"/>
      <c r="BA354" s="199"/>
      <c r="BB354" s="199"/>
      <c r="BC354" s="199"/>
      <c r="BD354" s="201" t="str">
        <f t="shared" si="14"/>
        <v>516 obklad kuchuňská linka :(2,4+0,685+0,52+2)*2*0,3718</v>
      </c>
      <c r="BE354" s="199"/>
      <c r="BF354" s="199"/>
      <c r="BG354" s="199"/>
      <c r="BH354" s="199"/>
      <c r="BI354" s="199"/>
    </row>
    <row r="355" spans="1:104" x14ac:dyDescent="0.2">
      <c r="A355" s="191"/>
      <c r="B355" s="192"/>
      <c r="C355" s="331" t="s">
        <v>2867</v>
      </c>
      <c r="D355" s="332"/>
      <c r="E355" s="193">
        <v>3.1974999999999998</v>
      </c>
      <c r="F355" s="194"/>
      <c r="G355" s="195"/>
      <c r="H355" s="196"/>
      <c r="I355" s="197"/>
      <c r="J355" s="184"/>
      <c r="K355" s="197"/>
      <c r="M355" s="198" t="s">
        <v>2867</v>
      </c>
      <c r="O355" s="199"/>
      <c r="Z355" s="199"/>
      <c r="AA355" s="199"/>
      <c r="AB355" s="199"/>
      <c r="AC355" s="199"/>
      <c r="AD355" s="199"/>
      <c r="AE355" s="199"/>
      <c r="AF355" s="199"/>
      <c r="AG355" s="199"/>
      <c r="AH355" s="199"/>
      <c r="AI355" s="199"/>
      <c r="AJ355" s="199"/>
      <c r="AK355" s="199"/>
      <c r="AL355" s="199"/>
      <c r="AM355" s="199"/>
      <c r="AN355" s="199"/>
      <c r="AO355" s="199"/>
      <c r="AP355" s="199"/>
      <c r="AQ355" s="199"/>
      <c r="AR355" s="199"/>
      <c r="AS355" s="199"/>
      <c r="AT355" s="199"/>
      <c r="AU355" s="199"/>
      <c r="AV355" s="199"/>
      <c r="AW355" s="199"/>
      <c r="AX355" s="199"/>
      <c r="AY355" s="199"/>
      <c r="AZ355" s="199"/>
      <c r="BA355" s="199"/>
      <c r="BB355" s="199"/>
      <c r="BC355" s="199"/>
      <c r="BD355" s="201" t="str">
        <f t="shared" si="14"/>
        <v>520 (koupelna):(1,955+1,955+1,985+1,985)*0,63*0,3718</v>
      </c>
      <c r="BE355" s="199"/>
      <c r="BF355" s="199"/>
      <c r="BG355" s="199"/>
      <c r="BH355" s="199"/>
      <c r="BI355" s="199"/>
    </row>
    <row r="356" spans="1:104" x14ac:dyDescent="0.2">
      <c r="A356" s="191"/>
      <c r="B356" s="192"/>
      <c r="C356" s="331" t="s">
        <v>2868</v>
      </c>
      <c r="D356" s="332"/>
      <c r="E356" s="193">
        <v>2.0870000000000002</v>
      </c>
      <c r="F356" s="194"/>
      <c r="G356" s="195"/>
      <c r="H356" s="196"/>
      <c r="I356" s="197"/>
      <c r="J356" s="184"/>
      <c r="K356" s="197"/>
      <c r="M356" s="198" t="s">
        <v>2868</v>
      </c>
      <c r="O356" s="199"/>
      <c r="Z356" s="199"/>
      <c r="AA356" s="199"/>
      <c r="AB356" s="199"/>
      <c r="AC356" s="199"/>
      <c r="AD356" s="199"/>
      <c r="AE356" s="199"/>
      <c r="AF356" s="199"/>
      <c r="AG356" s="199"/>
      <c r="AH356" s="199"/>
      <c r="AI356" s="199"/>
      <c r="AJ356" s="199"/>
      <c r="AK356" s="199"/>
      <c r="AL356" s="199"/>
      <c r="AM356" s="199"/>
      <c r="AN356" s="199"/>
      <c r="AO356" s="199"/>
      <c r="AP356" s="199"/>
      <c r="AQ356" s="199"/>
      <c r="AR356" s="199"/>
      <c r="AS356" s="199"/>
      <c r="AT356" s="199"/>
      <c r="AU356" s="199"/>
      <c r="AV356" s="199"/>
      <c r="AW356" s="199"/>
      <c r="AX356" s="199"/>
      <c r="AY356" s="199"/>
      <c r="AZ356" s="199"/>
      <c r="BA356" s="199"/>
      <c r="BB356" s="199"/>
      <c r="BC356" s="199"/>
      <c r="BD356" s="201" t="str">
        <f t="shared" si="14"/>
        <v>521 obklad kuchuňská linka :(2,2+2,1)*2*0,3718</v>
      </c>
      <c r="BE356" s="199"/>
      <c r="BF356" s="199"/>
      <c r="BG356" s="199"/>
      <c r="BH356" s="199"/>
      <c r="BI356" s="199"/>
    </row>
    <row r="357" spans="1:104" x14ac:dyDescent="0.2">
      <c r="A357" s="191"/>
      <c r="B357" s="192"/>
      <c r="C357" s="331" t="s">
        <v>2869</v>
      </c>
      <c r="D357" s="332"/>
      <c r="E357" s="193">
        <v>2.3872</v>
      </c>
      <c r="F357" s="194"/>
      <c r="G357" s="195"/>
      <c r="H357" s="196"/>
      <c r="I357" s="197"/>
      <c r="J357" s="184"/>
      <c r="K357" s="197"/>
      <c r="M357" s="198" t="s">
        <v>2869</v>
      </c>
      <c r="O357" s="199"/>
      <c r="Z357" s="199"/>
      <c r="AA357" s="199"/>
      <c r="AB357" s="199"/>
      <c r="AC357" s="199"/>
      <c r="AD357" s="199"/>
      <c r="AE357" s="199"/>
      <c r="AF357" s="199"/>
      <c r="AG357" s="199"/>
      <c r="AH357" s="199"/>
      <c r="AI357" s="199"/>
      <c r="AJ357" s="199"/>
      <c r="AK357" s="199"/>
      <c r="AL357" s="199"/>
      <c r="AM357" s="199"/>
      <c r="AN357" s="199"/>
      <c r="AO357" s="199"/>
      <c r="AP357" s="199"/>
      <c r="AQ357" s="199"/>
      <c r="AR357" s="199"/>
      <c r="AS357" s="199"/>
      <c r="AT357" s="199"/>
      <c r="AU357" s="199"/>
      <c r="AV357" s="199"/>
      <c r="AW357" s="199"/>
      <c r="AX357" s="199"/>
      <c r="AY357" s="199"/>
      <c r="AZ357" s="199"/>
      <c r="BA357" s="199"/>
      <c r="BB357" s="199"/>
      <c r="BC357" s="199"/>
      <c r="BD357" s="201" t="str">
        <f t="shared" si="14"/>
        <v>525 (koupelna):(2,76+2,76+1,695+1,695)*0,63*0,3718</v>
      </c>
      <c r="BE357" s="199"/>
      <c r="BF357" s="199"/>
      <c r="BG357" s="199"/>
      <c r="BH357" s="199"/>
      <c r="BI357" s="199"/>
    </row>
    <row r="358" spans="1:104" x14ac:dyDescent="0.2">
      <c r="A358" s="191"/>
      <c r="B358" s="192"/>
      <c r="C358" s="331" t="s">
        <v>2870</v>
      </c>
      <c r="D358" s="332"/>
      <c r="E358" s="193">
        <v>3.0488</v>
      </c>
      <c r="F358" s="194"/>
      <c r="G358" s="195"/>
      <c r="H358" s="196"/>
      <c r="I358" s="197"/>
      <c r="J358" s="184"/>
      <c r="K358" s="197"/>
      <c r="M358" s="198" t="s">
        <v>2870</v>
      </c>
      <c r="O358" s="199"/>
      <c r="Z358" s="199"/>
      <c r="AA358" s="199"/>
      <c r="AB358" s="199"/>
      <c r="AC358" s="199"/>
      <c r="AD358" s="199"/>
      <c r="AE358" s="199"/>
      <c r="AF358" s="199"/>
      <c r="AG358" s="199"/>
      <c r="AH358" s="199"/>
      <c r="AI358" s="199"/>
      <c r="AJ358" s="199"/>
      <c r="AK358" s="199"/>
      <c r="AL358" s="199"/>
      <c r="AM358" s="199"/>
      <c r="AN358" s="199"/>
      <c r="AO358" s="199"/>
      <c r="AP358" s="199"/>
      <c r="AQ358" s="199"/>
      <c r="AR358" s="199"/>
      <c r="AS358" s="199"/>
      <c r="AT358" s="199"/>
      <c r="AU358" s="199"/>
      <c r="AV358" s="199"/>
      <c r="AW358" s="199"/>
      <c r="AX358" s="199"/>
      <c r="AY358" s="199"/>
      <c r="AZ358" s="199"/>
      <c r="BA358" s="199"/>
      <c r="BB358" s="199"/>
      <c r="BC358" s="199"/>
      <c r="BD358" s="201" t="str">
        <f t="shared" si="14"/>
        <v>526 (WC):(1,41+1,41+1,2+1,2)*1,23*0,3718</v>
      </c>
      <c r="BE358" s="199"/>
      <c r="BF358" s="199"/>
      <c r="BG358" s="199"/>
      <c r="BH358" s="199"/>
      <c r="BI358" s="199"/>
    </row>
    <row r="359" spans="1:104" x14ac:dyDescent="0.2">
      <c r="A359" s="161">
        <v>54</v>
      </c>
      <c r="B359" s="162" t="s">
        <v>890</v>
      </c>
      <c r="C359" s="163" t="s">
        <v>891</v>
      </c>
      <c r="D359" s="164" t="s">
        <v>41</v>
      </c>
      <c r="E359" s="165">
        <v>331.65440000000001</v>
      </c>
      <c r="F359" s="122">
        <f>'01 111 '!F359</f>
        <v>0</v>
      </c>
      <c r="G359" s="166">
        <f>E359*F359</f>
        <v>0</v>
      </c>
      <c r="H359" s="167">
        <v>4.7660000000000001E-2</v>
      </c>
      <c r="I359" s="168">
        <f>E359*H359</f>
        <v>15.806648704000001</v>
      </c>
      <c r="J359" s="167">
        <v>0</v>
      </c>
      <c r="K359" s="168">
        <f>E359*J359</f>
        <v>0</v>
      </c>
      <c r="O359" s="199"/>
      <c r="Z359" s="199"/>
      <c r="AA359" s="199">
        <v>1</v>
      </c>
      <c r="AB359" s="199">
        <v>1</v>
      </c>
      <c r="AC359" s="199">
        <v>1</v>
      </c>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200">
        <f>G359</f>
        <v>0</v>
      </c>
      <c r="BA359" s="199"/>
      <c r="BB359" s="199"/>
      <c r="BC359" s="199"/>
      <c r="BD359" s="199"/>
      <c r="BE359" s="199"/>
      <c r="BF359" s="199"/>
      <c r="BG359" s="199"/>
      <c r="BH359" s="199"/>
      <c r="BI359" s="199"/>
      <c r="CA359" s="199">
        <v>1</v>
      </c>
      <c r="CB359" s="199">
        <v>1</v>
      </c>
      <c r="CZ359" s="124">
        <v>1</v>
      </c>
    </row>
    <row r="360" spans="1:104" x14ac:dyDescent="0.2">
      <c r="A360" s="191"/>
      <c r="B360" s="192"/>
      <c r="C360" s="331" t="s">
        <v>2871</v>
      </c>
      <c r="D360" s="332"/>
      <c r="E360" s="193">
        <v>30.997299999999999</v>
      </c>
      <c r="F360" s="194"/>
      <c r="G360" s="195"/>
      <c r="H360" s="196"/>
      <c r="I360" s="197"/>
      <c r="J360" s="184"/>
      <c r="K360" s="197"/>
      <c r="M360" s="198" t="s">
        <v>2871</v>
      </c>
      <c r="O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c r="BD360" s="201" t="str">
        <f t="shared" ref="BD360:BD390" si="15">C359</f>
        <v xml:space="preserve">Omítka vnitřní zdiva, MVC, štuková </v>
      </c>
      <c r="BE360" s="199"/>
      <c r="BF360" s="199"/>
      <c r="BG360" s="199"/>
      <c r="BH360" s="199"/>
      <c r="BI360" s="199"/>
    </row>
    <row r="361" spans="1:104" x14ac:dyDescent="0.2">
      <c r="A361" s="191"/>
      <c r="B361" s="192"/>
      <c r="C361" s="331" t="s">
        <v>2872</v>
      </c>
      <c r="D361" s="332"/>
      <c r="E361" s="193">
        <v>20.9695</v>
      </c>
      <c r="F361" s="194"/>
      <c r="G361" s="195"/>
      <c r="H361" s="196"/>
      <c r="I361" s="197"/>
      <c r="J361" s="184"/>
      <c r="K361" s="197"/>
      <c r="M361" s="198" t="s">
        <v>2872</v>
      </c>
      <c r="O361" s="199"/>
      <c r="Z361" s="199"/>
      <c r="AA361" s="199"/>
      <c r="AB361" s="199"/>
      <c r="AC361" s="199"/>
      <c r="AD361" s="199"/>
      <c r="AE361" s="199"/>
      <c r="AF361" s="199"/>
      <c r="AG361" s="199"/>
      <c r="AH361" s="199"/>
      <c r="AI361" s="199"/>
      <c r="AJ361" s="199"/>
      <c r="AK361" s="199"/>
      <c r="AL361" s="199"/>
      <c r="AM361" s="199"/>
      <c r="AN361" s="199"/>
      <c r="AO361" s="199"/>
      <c r="AP361" s="199"/>
      <c r="AQ361" s="199"/>
      <c r="AR361" s="199"/>
      <c r="AS361" s="199"/>
      <c r="AT361" s="199"/>
      <c r="AU361" s="199"/>
      <c r="AV361" s="199"/>
      <c r="AW361" s="199"/>
      <c r="AX361" s="199"/>
      <c r="AY361" s="199"/>
      <c r="AZ361" s="199"/>
      <c r="BA361" s="199"/>
      <c r="BB361" s="199"/>
      <c r="BC361" s="199"/>
      <c r="BD361" s="201" t="str">
        <f t="shared" si="15"/>
        <v>501:(6,3+1,5+1,7+4+5,3+4,5+2,2+2,2+2+2)*2,63*0,3718</v>
      </c>
      <c r="BE361" s="199"/>
      <c r="BF361" s="199"/>
      <c r="BG361" s="199"/>
      <c r="BH361" s="199"/>
      <c r="BI361" s="199"/>
    </row>
    <row r="362" spans="1:104" x14ac:dyDescent="0.2">
      <c r="A362" s="191"/>
      <c r="B362" s="192"/>
      <c r="C362" s="331" t="s">
        <v>2735</v>
      </c>
      <c r="D362" s="332"/>
      <c r="E362" s="193">
        <v>0</v>
      </c>
      <c r="F362" s="194"/>
      <c r="G362" s="195"/>
      <c r="H362" s="196"/>
      <c r="I362" s="197"/>
      <c r="J362" s="184"/>
      <c r="K362" s="197"/>
      <c r="M362" s="198" t="s">
        <v>2735</v>
      </c>
      <c r="O362" s="199"/>
      <c r="Z362" s="199"/>
      <c r="AA362" s="199"/>
      <c r="AB362" s="199"/>
      <c r="AC362" s="199"/>
      <c r="AD362" s="199"/>
      <c r="AE362" s="199"/>
      <c r="AF362" s="199"/>
      <c r="AG362" s="199"/>
      <c r="AH362" s="199"/>
      <c r="AI362" s="199"/>
      <c r="AJ362" s="199"/>
      <c r="AK362" s="199"/>
      <c r="AL362" s="199"/>
      <c r="AM362" s="199"/>
      <c r="AN362" s="199"/>
      <c r="AO362" s="199"/>
      <c r="AP362" s="199"/>
      <c r="AQ362" s="199"/>
      <c r="AR362" s="199"/>
      <c r="AS362" s="199"/>
      <c r="AT362" s="199"/>
      <c r="AU362" s="199"/>
      <c r="AV362" s="199"/>
      <c r="AW362" s="199"/>
      <c r="AX362" s="199"/>
      <c r="AY362" s="199"/>
      <c r="AZ362" s="199"/>
      <c r="BA362" s="199"/>
      <c r="BB362" s="199"/>
      <c r="BC362" s="199"/>
      <c r="BD362" s="201" t="str">
        <f t="shared" si="15"/>
        <v>502:(8+8+1,4+1,4)*3*0,3718</v>
      </c>
      <c r="BE362" s="199"/>
      <c r="BF362" s="199"/>
      <c r="BG362" s="199"/>
      <c r="BH362" s="199"/>
      <c r="BI362" s="199"/>
    </row>
    <row r="363" spans="1:104" x14ac:dyDescent="0.2">
      <c r="A363" s="191"/>
      <c r="B363" s="192"/>
      <c r="C363" s="331" t="s">
        <v>2873</v>
      </c>
      <c r="D363" s="332"/>
      <c r="E363" s="193">
        <v>7.8129</v>
      </c>
      <c r="F363" s="194"/>
      <c r="G363" s="195"/>
      <c r="H363" s="196"/>
      <c r="I363" s="197"/>
      <c r="J363" s="184"/>
      <c r="K363" s="197"/>
      <c r="M363" s="198" t="s">
        <v>2873</v>
      </c>
      <c r="O363" s="199"/>
      <c r="Z363" s="199"/>
      <c r="AA363" s="199"/>
      <c r="AB363" s="199"/>
      <c r="AC363" s="199"/>
      <c r="AD363" s="199"/>
      <c r="AE363" s="199"/>
      <c r="AF363" s="199"/>
      <c r="AG363" s="199"/>
      <c r="AH363" s="199"/>
      <c r="AI363" s="199"/>
      <c r="AJ363" s="199"/>
      <c r="AK363" s="199"/>
      <c r="AL363" s="199"/>
      <c r="AM363" s="199"/>
      <c r="AN363" s="199"/>
      <c r="AO363" s="199"/>
      <c r="AP363" s="199"/>
      <c r="AQ363" s="199"/>
      <c r="AR363" s="199"/>
      <c r="AS363" s="199"/>
      <c r="AT363" s="199"/>
      <c r="AU363" s="199"/>
      <c r="AV363" s="199"/>
      <c r="AW363" s="199"/>
      <c r="AX363" s="199"/>
      <c r="AY363" s="199"/>
      <c r="AZ363" s="199"/>
      <c r="BA363" s="199"/>
      <c r="BB363" s="199"/>
      <c r="BC363" s="199"/>
      <c r="BD363" s="201" t="str">
        <f t="shared" si="15"/>
        <v>503 výtah:</v>
      </c>
      <c r="BE363" s="199"/>
      <c r="BF363" s="199"/>
      <c r="BG363" s="199"/>
      <c r="BH363" s="199"/>
      <c r="BI363" s="199"/>
    </row>
    <row r="364" spans="1:104" x14ac:dyDescent="0.2">
      <c r="A364" s="191"/>
      <c r="B364" s="192"/>
      <c r="C364" s="331" t="s">
        <v>2874</v>
      </c>
      <c r="D364" s="332"/>
      <c r="E364" s="193">
        <v>13.7288</v>
      </c>
      <c r="F364" s="194"/>
      <c r="G364" s="195"/>
      <c r="H364" s="196"/>
      <c r="I364" s="197"/>
      <c r="J364" s="184"/>
      <c r="K364" s="197"/>
      <c r="M364" s="198" t="s">
        <v>2874</v>
      </c>
      <c r="O364" s="199"/>
      <c r="Z364" s="199"/>
      <c r="AA364" s="199"/>
      <c r="AB364" s="199"/>
      <c r="AC364" s="199"/>
      <c r="AD364" s="199"/>
      <c r="AE364" s="199"/>
      <c r="AF364" s="199"/>
      <c r="AG364" s="199"/>
      <c r="AH364" s="199"/>
      <c r="AI364" s="199"/>
      <c r="AJ364" s="199"/>
      <c r="AK364" s="199"/>
      <c r="AL364" s="199"/>
      <c r="AM364" s="199"/>
      <c r="AN364" s="199"/>
      <c r="AO364" s="199"/>
      <c r="AP364" s="199"/>
      <c r="AQ364" s="199"/>
      <c r="AR364" s="199"/>
      <c r="AS364" s="199"/>
      <c r="AT364" s="199"/>
      <c r="AU364" s="199"/>
      <c r="AV364" s="199"/>
      <c r="AW364" s="199"/>
      <c r="AX364" s="199"/>
      <c r="AY364" s="199"/>
      <c r="AZ364" s="199"/>
      <c r="BA364" s="199"/>
      <c r="BB364" s="199"/>
      <c r="BC364" s="199"/>
      <c r="BD364" s="201" t="str">
        <f t="shared" si="15"/>
        <v>504:(2,425+2,425+1,57+1,57)*2,63*0,3718</v>
      </c>
      <c r="BE364" s="199"/>
      <c r="BF364" s="199"/>
      <c r="BG364" s="199"/>
      <c r="BH364" s="199"/>
      <c r="BI364" s="199"/>
    </row>
    <row r="365" spans="1:104" x14ac:dyDescent="0.2">
      <c r="A365" s="191"/>
      <c r="B365" s="192"/>
      <c r="C365" s="331" t="s">
        <v>2860</v>
      </c>
      <c r="D365" s="332"/>
      <c r="E365" s="193">
        <v>2.0449000000000002</v>
      </c>
      <c r="F365" s="194"/>
      <c r="G365" s="195"/>
      <c r="H365" s="196"/>
      <c r="I365" s="197"/>
      <c r="J365" s="184"/>
      <c r="K365" s="197"/>
      <c r="M365" s="198" t="s">
        <v>2860</v>
      </c>
      <c r="O365" s="199"/>
      <c r="Z365" s="199"/>
      <c r="AA365" s="199"/>
      <c r="AB365" s="199"/>
      <c r="AC365" s="199"/>
      <c r="AD365" s="199"/>
      <c r="AE365" s="199"/>
      <c r="AF365" s="199"/>
      <c r="AG365" s="199"/>
      <c r="AH365" s="199"/>
      <c r="AI365" s="199"/>
      <c r="AJ365" s="199"/>
      <c r="AK365" s="199"/>
      <c r="AL365" s="199"/>
      <c r="AM365" s="199"/>
      <c r="AN365" s="199"/>
      <c r="AO365" s="199"/>
      <c r="AP365" s="199"/>
      <c r="AQ365" s="199"/>
      <c r="AR365" s="199"/>
      <c r="AS365" s="199"/>
      <c r="AT365" s="199"/>
      <c r="AU365" s="199"/>
      <c r="AV365" s="199"/>
      <c r="AW365" s="199"/>
      <c r="AX365" s="199"/>
      <c r="AY365" s="199"/>
      <c r="AZ365" s="199"/>
      <c r="BA365" s="199"/>
      <c r="BB365" s="199"/>
      <c r="BC365" s="199"/>
      <c r="BD365" s="201" t="str">
        <f t="shared" si="15"/>
        <v>505:(3,285+3,285+3,735+3,735)*2,63*0,3718</v>
      </c>
      <c r="BE365" s="199"/>
      <c r="BF365" s="199"/>
      <c r="BG365" s="199"/>
      <c r="BH365" s="199"/>
      <c r="BI365" s="199"/>
    </row>
    <row r="366" spans="1:104" ht="22.5" x14ac:dyDescent="0.2">
      <c r="A366" s="191"/>
      <c r="B366" s="192"/>
      <c r="C366" s="331" t="s">
        <v>2875</v>
      </c>
      <c r="D366" s="332"/>
      <c r="E366" s="193">
        <v>24.758800000000001</v>
      </c>
      <c r="F366" s="194"/>
      <c r="G366" s="195"/>
      <c r="H366" s="196"/>
      <c r="I366" s="197"/>
      <c r="J366" s="184"/>
      <c r="K366" s="197"/>
      <c r="M366" s="198" t="s">
        <v>2875</v>
      </c>
      <c r="O366" s="199"/>
      <c r="Z366" s="199"/>
      <c r="AA366" s="199"/>
      <c r="AB366" s="199"/>
      <c r="AC366" s="199"/>
      <c r="AD366" s="199"/>
      <c r="AE366" s="199"/>
      <c r="AF366" s="199"/>
      <c r="AG366" s="199"/>
      <c r="AH366" s="199"/>
      <c r="AI366" s="199"/>
      <c r="AJ366" s="199"/>
      <c r="AK366" s="199"/>
      <c r="AL366" s="199"/>
      <c r="AM366" s="199"/>
      <c r="AN366" s="199"/>
      <c r="AO366" s="199"/>
      <c r="AP366" s="199"/>
      <c r="AQ366" s="199"/>
      <c r="AR366" s="199"/>
      <c r="AS366" s="199"/>
      <c r="AT366" s="199"/>
      <c r="AU366" s="199"/>
      <c r="AV366" s="199"/>
      <c r="AW366" s="199"/>
      <c r="AX366" s="199"/>
      <c r="AY366" s="199"/>
      <c r="AZ366" s="199"/>
      <c r="BA366" s="199"/>
      <c r="BB366" s="199"/>
      <c r="BC366" s="199"/>
      <c r="BD366" s="201" t="str">
        <f t="shared" si="15"/>
        <v>506 (koupelna):(2,425+2+1,5+0,57+0,435+1,8)*0,63*0,3718</v>
      </c>
      <c r="BE366" s="199"/>
      <c r="BF366" s="199"/>
      <c r="BG366" s="199"/>
      <c r="BH366" s="199"/>
      <c r="BI366" s="199"/>
    </row>
    <row r="367" spans="1:104" ht="25.5" x14ac:dyDescent="0.2">
      <c r="A367" s="191"/>
      <c r="B367" s="192"/>
      <c r="C367" s="331" t="s">
        <v>2861</v>
      </c>
      <c r="D367" s="332"/>
      <c r="E367" s="193">
        <v>3.4205999999999999</v>
      </c>
      <c r="F367" s="194"/>
      <c r="G367" s="195"/>
      <c r="H367" s="196"/>
      <c r="I367" s="197"/>
      <c r="J367" s="184"/>
      <c r="K367" s="197"/>
      <c r="M367" s="198" t="s">
        <v>2861</v>
      </c>
      <c r="O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199"/>
      <c r="AY367" s="199"/>
      <c r="AZ367" s="199"/>
      <c r="BA367" s="199"/>
      <c r="BB367" s="199"/>
      <c r="BC367" s="199"/>
      <c r="BD367" s="201" t="str">
        <f t="shared" si="15"/>
        <v>507:(3,735+3,01+2,1+0,5+0,1+0,4+2+2,9+5,8+0,6+0,675+1,1+2,4)*2,63*0,3718</v>
      </c>
      <c r="BE367" s="199"/>
      <c r="BF367" s="199"/>
      <c r="BG367" s="199"/>
      <c r="BH367" s="199"/>
      <c r="BI367" s="199"/>
    </row>
    <row r="368" spans="1:104" x14ac:dyDescent="0.2">
      <c r="A368" s="191"/>
      <c r="B368" s="192"/>
      <c r="C368" s="331" t="s">
        <v>2739</v>
      </c>
      <c r="D368" s="332"/>
      <c r="E368" s="193">
        <v>0</v>
      </c>
      <c r="F368" s="194"/>
      <c r="G368" s="195"/>
      <c r="H368" s="196"/>
      <c r="I368" s="197"/>
      <c r="J368" s="184"/>
      <c r="K368" s="197"/>
      <c r="M368" s="198" t="s">
        <v>2739</v>
      </c>
      <c r="O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201" t="str">
        <f t="shared" si="15"/>
        <v>507 obklady kuchyňská linka :(3+0,8+0,8)*2*0,3718</v>
      </c>
      <c r="BE368" s="199"/>
      <c r="BF368" s="199"/>
      <c r="BG368" s="199"/>
      <c r="BH368" s="199"/>
      <c r="BI368" s="199"/>
    </row>
    <row r="369" spans="1:61" x14ac:dyDescent="0.2">
      <c r="A369" s="191"/>
      <c r="B369" s="192"/>
      <c r="C369" s="331" t="s">
        <v>2876</v>
      </c>
      <c r="D369" s="332"/>
      <c r="E369" s="193">
        <v>8.8533000000000008</v>
      </c>
      <c r="F369" s="194"/>
      <c r="G369" s="195"/>
      <c r="H369" s="196"/>
      <c r="I369" s="197"/>
      <c r="J369" s="184"/>
      <c r="K369" s="197"/>
      <c r="M369" s="198" t="s">
        <v>2876</v>
      </c>
      <c r="O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199"/>
      <c r="AY369" s="199"/>
      <c r="AZ369" s="199"/>
      <c r="BA369" s="199"/>
      <c r="BB369" s="199"/>
      <c r="BC369" s="199"/>
      <c r="BD369" s="201" t="str">
        <f t="shared" si="15"/>
        <v>508 balkon:</v>
      </c>
      <c r="BE369" s="199"/>
      <c r="BF369" s="199"/>
      <c r="BG369" s="199"/>
      <c r="BH369" s="199"/>
      <c r="BI369" s="199"/>
    </row>
    <row r="370" spans="1:61" x14ac:dyDescent="0.2">
      <c r="A370" s="191"/>
      <c r="B370" s="192"/>
      <c r="C370" s="331" t="s">
        <v>2877</v>
      </c>
      <c r="D370" s="332"/>
      <c r="E370" s="193">
        <v>19.947800000000001</v>
      </c>
      <c r="F370" s="194"/>
      <c r="G370" s="195"/>
      <c r="H370" s="196"/>
      <c r="I370" s="197"/>
      <c r="J370" s="184"/>
      <c r="K370" s="197"/>
      <c r="M370" s="198" t="s">
        <v>2877</v>
      </c>
      <c r="O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199"/>
      <c r="AY370" s="199"/>
      <c r="AZ370" s="199"/>
      <c r="BA370" s="199"/>
      <c r="BB370" s="199"/>
      <c r="BC370" s="199"/>
      <c r="BD370" s="201" t="str">
        <f t="shared" si="15"/>
        <v>509:(2,61+2,61+1,917+1,917)*2,63*0,3718</v>
      </c>
      <c r="BE370" s="199"/>
      <c r="BF370" s="199"/>
      <c r="BG370" s="199"/>
      <c r="BH370" s="199"/>
      <c r="BI370" s="199"/>
    </row>
    <row r="371" spans="1:61" x14ac:dyDescent="0.2">
      <c r="A371" s="191"/>
      <c r="B371" s="192"/>
      <c r="C371" s="331" t="s">
        <v>2862</v>
      </c>
      <c r="D371" s="332"/>
      <c r="E371" s="193">
        <v>4.1679000000000004</v>
      </c>
      <c r="F371" s="194"/>
      <c r="G371" s="195"/>
      <c r="H371" s="196"/>
      <c r="I371" s="197"/>
      <c r="J371" s="184"/>
      <c r="K371" s="197"/>
      <c r="M371" s="198" t="s">
        <v>2862</v>
      </c>
      <c r="O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199"/>
      <c r="AY371" s="199"/>
      <c r="AZ371" s="199"/>
      <c r="BA371" s="199"/>
      <c r="BB371" s="199"/>
      <c r="BC371" s="199"/>
      <c r="BD371" s="201" t="str">
        <f t="shared" si="15"/>
        <v>510:(7,7+3,6+5,8+0,6+2,7)*2,63*0,3718</v>
      </c>
      <c r="BE371" s="199"/>
      <c r="BF371" s="199"/>
      <c r="BG371" s="199"/>
      <c r="BH371" s="199"/>
      <c r="BI371" s="199"/>
    </row>
    <row r="372" spans="1:61" x14ac:dyDescent="0.2">
      <c r="A372" s="191"/>
      <c r="B372" s="192"/>
      <c r="C372" s="331" t="s">
        <v>2878</v>
      </c>
      <c r="D372" s="332"/>
      <c r="E372" s="193">
        <v>21.287400000000002</v>
      </c>
      <c r="F372" s="194"/>
      <c r="G372" s="195"/>
      <c r="H372" s="196"/>
      <c r="I372" s="197"/>
      <c r="J372" s="184"/>
      <c r="K372" s="197"/>
      <c r="M372" s="198" t="s">
        <v>2878</v>
      </c>
      <c r="O372" s="199"/>
      <c r="Z372" s="199"/>
      <c r="AA372" s="199"/>
      <c r="AB372" s="199"/>
      <c r="AC372" s="199"/>
      <c r="AD372" s="199"/>
      <c r="AE372" s="199"/>
      <c r="AF372" s="199"/>
      <c r="AG372" s="199"/>
      <c r="AH372" s="199"/>
      <c r="AI372" s="199"/>
      <c r="AJ372" s="199"/>
      <c r="AK372" s="199"/>
      <c r="AL372" s="199"/>
      <c r="AM372" s="199"/>
      <c r="AN372" s="199"/>
      <c r="AO372" s="199"/>
      <c r="AP372" s="199"/>
      <c r="AQ372" s="199"/>
      <c r="AR372" s="199"/>
      <c r="AS372" s="199"/>
      <c r="AT372" s="199"/>
      <c r="AU372" s="199"/>
      <c r="AV372" s="199"/>
      <c r="AW372" s="199"/>
      <c r="AX372" s="199"/>
      <c r="AY372" s="199"/>
      <c r="AZ372" s="199"/>
      <c r="BA372" s="199"/>
      <c r="BB372" s="199"/>
      <c r="BC372" s="199"/>
      <c r="BD372" s="201" t="str">
        <f t="shared" si="15"/>
        <v>510 obklad kuchuňská linka :(2,4+0,685+0,52+2)*2*0,3718</v>
      </c>
      <c r="BE372" s="199"/>
      <c r="BF372" s="199"/>
      <c r="BG372" s="199"/>
      <c r="BH372" s="199"/>
      <c r="BI372" s="199"/>
    </row>
    <row r="373" spans="1:61" x14ac:dyDescent="0.2">
      <c r="A373" s="191"/>
      <c r="B373" s="192"/>
      <c r="C373" s="331" t="s">
        <v>2863</v>
      </c>
      <c r="D373" s="332"/>
      <c r="E373" s="193">
        <v>1.9207000000000001</v>
      </c>
      <c r="F373" s="194"/>
      <c r="G373" s="195"/>
      <c r="H373" s="196"/>
      <c r="I373" s="197"/>
      <c r="J373" s="184"/>
      <c r="K373" s="197"/>
      <c r="M373" s="198" t="s">
        <v>2863</v>
      </c>
      <c r="O373" s="199"/>
      <c r="Z373" s="199"/>
      <c r="AA373" s="199"/>
      <c r="AB373" s="199"/>
      <c r="AC373" s="199"/>
      <c r="AD373" s="199"/>
      <c r="AE373" s="199"/>
      <c r="AF373" s="199"/>
      <c r="AG373" s="199"/>
      <c r="AH373" s="199"/>
      <c r="AI373" s="199"/>
      <c r="AJ373" s="199"/>
      <c r="AK373" s="199"/>
      <c r="AL373" s="199"/>
      <c r="AM373" s="199"/>
      <c r="AN373" s="199"/>
      <c r="AO373" s="199"/>
      <c r="AP373" s="199"/>
      <c r="AQ373" s="199"/>
      <c r="AR373" s="199"/>
      <c r="AS373" s="199"/>
      <c r="AT373" s="199"/>
      <c r="AU373" s="199"/>
      <c r="AV373" s="199"/>
      <c r="AW373" s="199"/>
      <c r="AX373" s="199"/>
      <c r="AY373" s="199"/>
      <c r="AZ373" s="199"/>
      <c r="BA373" s="199"/>
      <c r="BB373" s="199"/>
      <c r="BC373" s="199"/>
      <c r="BD373" s="201" t="str">
        <f t="shared" si="15"/>
        <v>511:(5,76+5,76+3,1+3,1+1,975+1,975+0,1)*2,63*0,3718</v>
      </c>
      <c r="BE373" s="199"/>
      <c r="BF373" s="199"/>
      <c r="BG373" s="199"/>
      <c r="BH373" s="199"/>
      <c r="BI373" s="199"/>
    </row>
    <row r="374" spans="1:61" x14ac:dyDescent="0.2">
      <c r="A374" s="191"/>
      <c r="B374" s="192"/>
      <c r="C374" s="331" t="s">
        <v>2879</v>
      </c>
      <c r="D374" s="332"/>
      <c r="E374" s="193">
        <v>8.9961000000000002</v>
      </c>
      <c r="F374" s="194"/>
      <c r="G374" s="195"/>
      <c r="H374" s="196"/>
      <c r="I374" s="197"/>
      <c r="J374" s="184"/>
      <c r="K374" s="197"/>
      <c r="M374" s="198" t="s">
        <v>2879</v>
      </c>
      <c r="O374" s="199"/>
      <c r="Z374" s="199"/>
      <c r="AA374" s="199"/>
      <c r="AB374" s="199"/>
      <c r="AC374" s="199"/>
      <c r="AD374" s="199"/>
      <c r="AE374" s="199"/>
      <c r="AF374" s="199"/>
      <c r="AG374" s="199"/>
      <c r="AH374" s="199"/>
      <c r="AI374" s="199"/>
      <c r="AJ374" s="199"/>
      <c r="AK374" s="199"/>
      <c r="AL374" s="199"/>
      <c r="AM374" s="199"/>
      <c r="AN374" s="199"/>
      <c r="AO374" s="199"/>
      <c r="AP374" s="199"/>
      <c r="AQ374" s="199"/>
      <c r="AR374" s="199"/>
      <c r="AS374" s="199"/>
      <c r="AT374" s="199"/>
      <c r="AU374" s="199"/>
      <c r="AV374" s="199"/>
      <c r="AW374" s="199"/>
      <c r="AX374" s="199"/>
      <c r="AY374" s="199"/>
      <c r="AZ374" s="199"/>
      <c r="BA374" s="199"/>
      <c r="BB374" s="199"/>
      <c r="BC374" s="199"/>
      <c r="BD374" s="201" t="str">
        <f t="shared" si="15"/>
        <v>512 (koupelna):(2+2+2,1+2,1)*0,63*0,3718</v>
      </c>
      <c r="BE374" s="199"/>
      <c r="BF374" s="199"/>
      <c r="BG374" s="199"/>
      <c r="BH374" s="199"/>
      <c r="BI374" s="199"/>
    </row>
    <row r="375" spans="1:61" x14ac:dyDescent="0.2">
      <c r="A375" s="191"/>
      <c r="B375" s="192"/>
      <c r="C375" s="331" t="s">
        <v>2864</v>
      </c>
      <c r="D375" s="332"/>
      <c r="E375" s="193">
        <v>1.9207000000000001</v>
      </c>
      <c r="F375" s="194"/>
      <c r="G375" s="195"/>
      <c r="H375" s="196"/>
      <c r="I375" s="197"/>
      <c r="J375" s="184"/>
      <c r="K375" s="197"/>
      <c r="M375" s="198" t="s">
        <v>2864</v>
      </c>
      <c r="O375" s="199"/>
      <c r="Z375" s="199"/>
      <c r="AA375" s="199"/>
      <c r="AB375" s="199"/>
      <c r="AC375" s="199"/>
      <c r="AD375" s="199"/>
      <c r="AE375" s="199"/>
      <c r="AF375" s="199"/>
      <c r="AG375" s="199"/>
      <c r="AH375" s="199"/>
      <c r="AI375" s="199"/>
      <c r="AJ375" s="199"/>
      <c r="AK375" s="199"/>
      <c r="AL375" s="199"/>
      <c r="AM375" s="199"/>
      <c r="AN375" s="199"/>
      <c r="AO375" s="199"/>
      <c r="AP375" s="199"/>
      <c r="AQ375" s="199"/>
      <c r="AR375" s="199"/>
      <c r="AS375" s="199"/>
      <c r="AT375" s="199"/>
      <c r="AU375" s="199"/>
      <c r="AV375" s="199"/>
      <c r="AW375" s="199"/>
      <c r="AX375" s="199"/>
      <c r="AY375" s="199"/>
      <c r="AZ375" s="199"/>
      <c r="BA375" s="199"/>
      <c r="BB375" s="199"/>
      <c r="BC375" s="199"/>
      <c r="BD375" s="201" t="str">
        <f t="shared" si="15"/>
        <v>514:(2,5+2,5+2,1+2,1)*2,63*0,3718</v>
      </c>
      <c r="BE375" s="199"/>
      <c r="BF375" s="199"/>
      <c r="BG375" s="199"/>
      <c r="BH375" s="199"/>
      <c r="BI375" s="199"/>
    </row>
    <row r="376" spans="1:61" x14ac:dyDescent="0.2">
      <c r="A376" s="191"/>
      <c r="B376" s="192"/>
      <c r="C376" s="331" t="s">
        <v>2880</v>
      </c>
      <c r="D376" s="332"/>
      <c r="E376" s="193">
        <v>19.947800000000001</v>
      </c>
      <c r="F376" s="194"/>
      <c r="G376" s="195"/>
      <c r="H376" s="196"/>
      <c r="I376" s="197"/>
      <c r="J376" s="184"/>
      <c r="K376" s="197"/>
      <c r="M376" s="198" t="s">
        <v>2880</v>
      </c>
      <c r="O376" s="199"/>
      <c r="Z376" s="199"/>
      <c r="AA376" s="199"/>
      <c r="AB376" s="199"/>
      <c r="AC376" s="199"/>
      <c r="AD376" s="199"/>
      <c r="AE376" s="199"/>
      <c r="AF376" s="199"/>
      <c r="AG376" s="199"/>
      <c r="AH376" s="199"/>
      <c r="AI376" s="199"/>
      <c r="AJ376" s="199"/>
      <c r="AK376" s="199"/>
      <c r="AL376" s="199"/>
      <c r="AM376" s="199"/>
      <c r="AN376" s="199"/>
      <c r="AO376" s="199"/>
      <c r="AP376" s="199"/>
      <c r="AQ376" s="199"/>
      <c r="AR376" s="199"/>
      <c r="AS376" s="199"/>
      <c r="AT376" s="199"/>
      <c r="AU376" s="199"/>
      <c r="AV376" s="199"/>
      <c r="AW376" s="199"/>
      <c r="AX376" s="199"/>
      <c r="AY376" s="199"/>
      <c r="AZ376" s="199"/>
      <c r="BA376" s="199"/>
      <c r="BB376" s="199"/>
      <c r="BC376" s="199"/>
      <c r="BD376" s="201" t="str">
        <f t="shared" si="15"/>
        <v>515 (koupelna):(2,1+2,1+2+2)*0,63*0,3718</v>
      </c>
      <c r="BE376" s="199"/>
      <c r="BF376" s="199"/>
      <c r="BG376" s="199"/>
      <c r="BH376" s="199"/>
      <c r="BI376" s="199"/>
    </row>
    <row r="377" spans="1:61" x14ac:dyDescent="0.2">
      <c r="A377" s="191"/>
      <c r="B377" s="192"/>
      <c r="C377" s="331" t="s">
        <v>2865</v>
      </c>
      <c r="D377" s="332"/>
      <c r="E377" s="193">
        <v>4.1679000000000004</v>
      </c>
      <c r="F377" s="194"/>
      <c r="G377" s="195"/>
      <c r="H377" s="196"/>
      <c r="I377" s="197"/>
      <c r="J377" s="184"/>
      <c r="K377" s="197"/>
      <c r="M377" s="198" t="s">
        <v>2865</v>
      </c>
      <c r="O377" s="199"/>
      <c r="Z377" s="199"/>
      <c r="AA377" s="199"/>
      <c r="AB377" s="199"/>
      <c r="AC377" s="199"/>
      <c r="AD377" s="199"/>
      <c r="AE377" s="199"/>
      <c r="AF377" s="199"/>
      <c r="AG377" s="199"/>
      <c r="AH377" s="199"/>
      <c r="AI377" s="199"/>
      <c r="AJ377" s="199"/>
      <c r="AK377" s="199"/>
      <c r="AL377" s="199"/>
      <c r="AM377" s="199"/>
      <c r="AN377" s="199"/>
      <c r="AO377" s="199"/>
      <c r="AP377" s="199"/>
      <c r="AQ377" s="199"/>
      <c r="AR377" s="199"/>
      <c r="AS377" s="199"/>
      <c r="AT377" s="199"/>
      <c r="AU377" s="199"/>
      <c r="AV377" s="199"/>
      <c r="AW377" s="199"/>
      <c r="AX377" s="199"/>
      <c r="AY377" s="199"/>
      <c r="AZ377" s="199"/>
      <c r="BA377" s="199"/>
      <c r="BB377" s="199"/>
      <c r="BC377" s="199"/>
      <c r="BD377" s="201" t="str">
        <f t="shared" si="15"/>
        <v>516:(7,7+3,6+5,8+0,6+2,7)*2,63*0,3718</v>
      </c>
      <c r="BE377" s="199"/>
      <c r="BF377" s="199"/>
      <c r="BG377" s="199"/>
      <c r="BH377" s="199"/>
      <c r="BI377" s="199"/>
    </row>
    <row r="378" spans="1:61" x14ac:dyDescent="0.2">
      <c r="A378" s="191"/>
      <c r="B378" s="192"/>
      <c r="C378" s="331" t="s">
        <v>2881</v>
      </c>
      <c r="D378" s="332"/>
      <c r="E378" s="193">
        <v>22.2653</v>
      </c>
      <c r="F378" s="194"/>
      <c r="G378" s="195"/>
      <c r="H378" s="196"/>
      <c r="I378" s="197"/>
      <c r="J378" s="184"/>
      <c r="K378" s="197"/>
      <c r="M378" s="198" t="s">
        <v>2881</v>
      </c>
      <c r="O378" s="199"/>
      <c r="Z378" s="199"/>
      <c r="AA378" s="199"/>
      <c r="AB378" s="199"/>
      <c r="AC378" s="199"/>
      <c r="AD378" s="199"/>
      <c r="AE378" s="199"/>
      <c r="AF378" s="199"/>
      <c r="AG378" s="199"/>
      <c r="AH378" s="199"/>
      <c r="AI378" s="199"/>
      <c r="AJ378" s="199"/>
      <c r="AK378" s="199"/>
      <c r="AL378" s="199"/>
      <c r="AM378" s="199"/>
      <c r="AN378" s="199"/>
      <c r="AO378" s="199"/>
      <c r="AP378" s="199"/>
      <c r="AQ378" s="199"/>
      <c r="AR378" s="199"/>
      <c r="AS378" s="199"/>
      <c r="AT378" s="199"/>
      <c r="AU378" s="199"/>
      <c r="AV378" s="199"/>
      <c r="AW378" s="199"/>
      <c r="AX378" s="199"/>
      <c r="AY378" s="199"/>
      <c r="AZ378" s="199"/>
      <c r="BA378" s="199"/>
      <c r="BB378" s="199"/>
      <c r="BC378" s="199"/>
      <c r="BD378" s="201" t="str">
        <f t="shared" si="15"/>
        <v>516 obklad kuchuňská linka :(2,4+0,685+0,52+2)*2*0,3718</v>
      </c>
      <c r="BE378" s="199"/>
      <c r="BF378" s="199"/>
      <c r="BG378" s="199"/>
      <c r="BH378" s="199"/>
      <c r="BI378" s="199"/>
    </row>
    <row r="379" spans="1:61" x14ac:dyDescent="0.2">
      <c r="A379" s="191"/>
      <c r="B379" s="192"/>
      <c r="C379" s="331" t="s">
        <v>2882</v>
      </c>
      <c r="D379" s="332"/>
      <c r="E379" s="193">
        <v>7.1675000000000004</v>
      </c>
      <c r="F379" s="194"/>
      <c r="G379" s="195"/>
      <c r="H379" s="196"/>
      <c r="I379" s="197"/>
      <c r="J379" s="184"/>
      <c r="K379" s="197"/>
      <c r="M379" s="198" t="s">
        <v>2882</v>
      </c>
      <c r="O379" s="199"/>
      <c r="Z379" s="199"/>
      <c r="AA379" s="199"/>
      <c r="AB379" s="199"/>
      <c r="AC379" s="199"/>
      <c r="AD379" s="199"/>
      <c r="AE379" s="199"/>
      <c r="AF379" s="199"/>
      <c r="AG379" s="199"/>
      <c r="AH379" s="199"/>
      <c r="AI379" s="199"/>
      <c r="AJ379" s="199"/>
      <c r="AK379" s="199"/>
      <c r="AL379" s="199"/>
      <c r="AM379" s="199"/>
      <c r="AN379" s="199"/>
      <c r="AO379" s="199"/>
      <c r="AP379" s="199"/>
      <c r="AQ379" s="199"/>
      <c r="AR379" s="199"/>
      <c r="AS379" s="199"/>
      <c r="AT379" s="199"/>
      <c r="AU379" s="199"/>
      <c r="AV379" s="199"/>
      <c r="AW379" s="199"/>
      <c r="AX379" s="199"/>
      <c r="AY379" s="199"/>
      <c r="AZ379" s="199"/>
      <c r="BA379" s="199"/>
      <c r="BB379" s="199"/>
      <c r="BC379" s="199"/>
      <c r="BD379" s="201" t="str">
        <f t="shared" si="15"/>
        <v>517:(3,35+3,35+5,76+5,76+2,225+2,225+0,1)*2,63*0,3718</v>
      </c>
      <c r="BE379" s="199"/>
      <c r="BF379" s="199"/>
      <c r="BG379" s="199"/>
      <c r="BH379" s="199"/>
      <c r="BI379" s="199"/>
    </row>
    <row r="380" spans="1:61" x14ac:dyDescent="0.2">
      <c r="A380" s="191"/>
      <c r="B380" s="192"/>
      <c r="C380" s="331" t="s">
        <v>2866</v>
      </c>
      <c r="D380" s="332"/>
      <c r="E380" s="193">
        <v>1.8458000000000001</v>
      </c>
      <c r="F380" s="194"/>
      <c r="G380" s="195"/>
      <c r="H380" s="196"/>
      <c r="I380" s="197"/>
      <c r="J380" s="184"/>
      <c r="K380" s="197"/>
      <c r="M380" s="198" t="s">
        <v>2866</v>
      </c>
      <c r="O380" s="199"/>
      <c r="Z380" s="199"/>
      <c r="AA380" s="199"/>
      <c r="AB380" s="199"/>
      <c r="AC380" s="199"/>
      <c r="AD380" s="199"/>
      <c r="AE380" s="199"/>
      <c r="AF380" s="199"/>
      <c r="AG380" s="199"/>
      <c r="AH380" s="199"/>
      <c r="AI380" s="199"/>
      <c r="AJ380" s="199"/>
      <c r="AK380" s="199"/>
      <c r="AL380" s="199"/>
      <c r="AM380" s="199"/>
      <c r="AN380" s="199"/>
      <c r="AO380" s="199"/>
      <c r="AP380" s="199"/>
      <c r="AQ380" s="199"/>
      <c r="AR380" s="199"/>
      <c r="AS380" s="199"/>
      <c r="AT380" s="199"/>
      <c r="AU380" s="199"/>
      <c r="AV380" s="199"/>
      <c r="AW380" s="199"/>
      <c r="AX380" s="199"/>
      <c r="AY380" s="199"/>
      <c r="AZ380" s="199"/>
      <c r="BA380" s="199"/>
      <c r="BB380" s="199"/>
      <c r="BC380" s="199"/>
      <c r="BD380" s="201" t="str">
        <f t="shared" si="15"/>
        <v>519:(1,985+1,985+1,68+1,68)*2,63*0,3718</v>
      </c>
      <c r="BE380" s="199"/>
      <c r="BF380" s="199"/>
      <c r="BG380" s="199"/>
      <c r="BH380" s="199"/>
      <c r="BI380" s="199"/>
    </row>
    <row r="381" spans="1:61" x14ac:dyDescent="0.2">
      <c r="A381" s="191"/>
      <c r="B381" s="192"/>
      <c r="C381" s="331" t="s">
        <v>2883</v>
      </c>
      <c r="D381" s="332"/>
      <c r="E381" s="193">
        <v>15.7774</v>
      </c>
      <c r="F381" s="194"/>
      <c r="G381" s="195"/>
      <c r="H381" s="196"/>
      <c r="I381" s="197"/>
      <c r="J381" s="184"/>
      <c r="K381" s="197"/>
      <c r="M381" s="198" t="s">
        <v>2883</v>
      </c>
      <c r="O381" s="199"/>
      <c r="Z381" s="199"/>
      <c r="AA381" s="199"/>
      <c r="AB381" s="199"/>
      <c r="AC381" s="199"/>
      <c r="AD381" s="199"/>
      <c r="AE381" s="199"/>
      <c r="AF381" s="199"/>
      <c r="AG381" s="199"/>
      <c r="AH381" s="199"/>
      <c r="AI381" s="199"/>
      <c r="AJ381" s="199"/>
      <c r="AK381" s="199"/>
      <c r="AL381" s="199"/>
      <c r="AM381" s="199"/>
      <c r="AN381" s="199"/>
      <c r="AO381" s="199"/>
      <c r="AP381" s="199"/>
      <c r="AQ381" s="199"/>
      <c r="AR381" s="199"/>
      <c r="AS381" s="199"/>
      <c r="AT381" s="199"/>
      <c r="AU381" s="199"/>
      <c r="AV381" s="199"/>
      <c r="AW381" s="199"/>
      <c r="AX381" s="199"/>
      <c r="AY381" s="199"/>
      <c r="AZ381" s="199"/>
      <c r="BA381" s="199"/>
      <c r="BB381" s="199"/>
      <c r="BC381" s="199"/>
      <c r="BD381" s="201" t="str">
        <f t="shared" si="15"/>
        <v>520 (koupelna):(1,955+1,955+1,985+1,985)*0,63*0,3718</v>
      </c>
      <c r="BE381" s="199"/>
      <c r="BF381" s="199"/>
      <c r="BG381" s="199"/>
      <c r="BH381" s="199"/>
      <c r="BI381" s="199"/>
    </row>
    <row r="382" spans="1:61" x14ac:dyDescent="0.2">
      <c r="A382" s="191"/>
      <c r="B382" s="192"/>
      <c r="C382" s="331" t="s">
        <v>2867</v>
      </c>
      <c r="D382" s="332"/>
      <c r="E382" s="193">
        <v>3.1974999999999998</v>
      </c>
      <c r="F382" s="194"/>
      <c r="G382" s="195"/>
      <c r="H382" s="196"/>
      <c r="I382" s="197"/>
      <c r="J382" s="184"/>
      <c r="K382" s="197"/>
      <c r="M382" s="198" t="s">
        <v>2867</v>
      </c>
      <c r="O382" s="199"/>
      <c r="Z382" s="199"/>
      <c r="AA382" s="199"/>
      <c r="AB382" s="199"/>
      <c r="AC382" s="199"/>
      <c r="AD382" s="199"/>
      <c r="AE382" s="199"/>
      <c r="AF382" s="199"/>
      <c r="AG382" s="199"/>
      <c r="AH382" s="199"/>
      <c r="AI382" s="199"/>
      <c r="AJ382" s="199"/>
      <c r="AK382" s="199"/>
      <c r="AL382" s="199"/>
      <c r="AM382" s="199"/>
      <c r="AN382" s="199"/>
      <c r="AO382" s="199"/>
      <c r="AP382" s="199"/>
      <c r="AQ382" s="199"/>
      <c r="AR382" s="199"/>
      <c r="AS382" s="199"/>
      <c r="AT382" s="199"/>
      <c r="AU382" s="199"/>
      <c r="AV382" s="199"/>
      <c r="AW382" s="199"/>
      <c r="AX382" s="199"/>
      <c r="AY382" s="199"/>
      <c r="AZ382" s="199"/>
      <c r="BA382" s="199"/>
      <c r="BB382" s="199"/>
      <c r="BC382" s="199"/>
      <c r="BD382" s="201" t="str">
        <f t="shared" si="15"/>
        <v>521:(6,385+3,75+4,3+1,7)*2,63*0,3718</v>
      </c>
      <c r="BE382" s="199"/>
      <c r="BF382" s="199"/>
      <c r="BG382" s="199"/>
      <c r="BH382" s="199"/>
      <c r="BI382" s="199"/>
    </row>
    <row r="383" spans="1:61" x14ac:dyDescent="0.2">
      <c r="A383" s="191"/>
      <c r="B383" s="192"/>
      <c r="C383" s="331" t="s">
        <v>2884</v>
      </c>
      <c r="D383" s="332"/>
      <c r="E383" s="193">
        <v>16.046299999999999</v>
      </c>
      <c r="F383" s="194"/>
      <c r="G383" s="195"/>
      <c r="H383" s="196"/>
      <c r="I383" s="197"/>
      <c r="J383" s="184"/>
      <c r="K383" s="197"/>
      <c r="M383" s="198" t="s">
        <v>2884</v>
      </c>
      <c r="O383" s="199"/>
      <c r="Z383" s="199"/>
      <c r="AA383" s="199"/>
      <c r="AB383" s="199"/>
      <c r="AC383" s="199"/>
      <c r="AD383" s="199"/>
      <c r="AE383" s="199"/>
      <c r="AF383" s="199"/>
      <c r="AG383" s="199"/>
      <c r="AH383" s="199"/>
      <c r="AI383" s="199"/>
      <c r="AJ383" s="199"/>
      <c r="AK383" s="199"/>
      <c r="AL383" s="199"/>
      <c r="AM383" s="199"/>
      <c r="AN383" s="199"/>
      <c r="AO383" s="199"/>
      <c r="AP383" s="199"/>
      <c r="AQ383" s="199"/>
      <c r="AR383" s="199"/>
      <c r="AS383" s="199"/>
      <c r="AT383" s="199"/>
      <c r="AU383" s="199"/>
      <c r="AV383" s="199"/>
      <c r="AW383" s="199"/>
      <c r="AX383" s="199"/>
      <c r="AY383" s="199"/>
      <c r="AZ383" s="199"/>
      <c r="BA383" s="199"/>
      <c r="BB383" s="199"/>
      <c r="BC383" s="199"/>
      <c r="BD383" s="201" t="str">
        <f t="shared" si="15"/>
        <v>521 obklad kuchuňská linka :(2,2+2,1)*2*0,3718</v>
      </c>
      <c r="BE383" s="199"/>
      <c r="BF383" s="199"/>
      <c r="BG383" s="199"/>
      <c r="BH383" s="199"/>
      <c r="BI383" s="199"/>
    </row>
    <row r="384" spans="1:61" x14ac:dyDescent="0.2">
      <c r="A384" s="191"/>
      <c r="B384" s="192"/>
      <c r="C384" s="331" t="s">
        <v>2885</v>
      </c>
      <c r="D384" s="332"/>
      <c r="E384" s="193">
        <v>13.0443</v>
      </c>
      <c r="F384" s="194"/>
      <c r="G384" s="195"/>
      <c r="H384" s="196"/>
      <c r="I384" s="197"/>
      <c r="J384" s="184"/>
      <c r="K384" s="197"/>
      <c r="M384" s="198" t="s">
        <v>2885</v>
      </c>
      <c r="O384" s="199"/>
      <c r="Z384" s="199"/>
      <c r="AA384" s="199"/>
      <c r="AB384" s="199"/>
      <c r="AC384" s="199"/>
      <c r="AD384" s="199"/>
      <c r="AE384" s="199"/>
      <c r="AF384" s="199"/>
      <c r="AG384" s="199"/>
      <c r="AH384" s="199"/>
      <c r="AI384" s="199"/>
      <c r="AJ384" s="199"/>
      <c r="AK384" s="199"/>
      <c r="AL384" s="199"/>
      <c r="AM384" s="199"/>
      <c r="AN384" s="199"/>
      <c r="AO384" s="199"/>
      <c r="AP384" s="199"/>
      <c r="AQ384" s="199"/>
      <c r="AR384" s="199"/>
      <c r="AS384" s="199"/>
      <c r="AT384" s="199"/>
      <c r="AU384" s="199"/>
      <c r="AV384" s="199"/>
      <c r="AW384" s="199"/>
      <c r="AX384" s="199"/>
      <c r="AY384" s="199"/>
      <c r="AZ384" s="199"/>
      <c r="BA384" s="199"/>
      <c r="BB384" s="199"/>
      <c r="BC384" s="199"/>
      <c r="BD384" s="201" t="str">
        <f t="shared" si="15"/>
        <v>522:(2,97+2,97+5,235+5,235)*2,63*0,3718</v>
      </c>
      <c r="BE384" s="199"/>
      <c r="BF384" s="199"/>
      <c r="BG384" s="199"/>
      <c r="BH384" s="199"/>
      <c r="BI384" s="199"/>
    </row>
    <row r="385" spans="1:104" x14ac:dyDescent="0.2">
      <c r="A385" s="191"/>
      <c r="B385" s="192"/>
      <c r="C385" s="331" t="s">
        <v>2868</v>
      </c>
      <c r="D385" s="332"/>
      <c r="E385" s="193">
        <v>2.0870000000000002</v>
      </c>
      <c r="F385" s="194"/>
      <c r="G385" s="195"/>
      <c r="H385" s="196"/>
      <c r="I385" s="197"/>
      <c r="J385" s="184"/>
      <c r="K385" s="197"/>
      <c r="M385" s="198" t="s">
        <v>2868</v>
      </c>
      <c r="O385" s="199"/>
      <c r="Z385" s="199"/>
      <c r="AA385" s="199"/>
      <c r="AB385" s="199"/>
      <c r="AC385" s="199"/>
      <c r="AD385" s="199"/>
      <c r="AE385" s="199"/>
      <c r="AF385" s="199"/>
      <c r="AG385" s="199"/>
      <c r="AH385" s="199"/>
      <c r="AI385" s="199"/>
      <c r="AJ385" s="199"/>
      <c r="AK385" s="199"/>
      <c r="AL385" s="199"/>
      <c r="AM385" s="199"/>
      <c r="AN385" s="199"/>
      <c r="AO385" s="199"/>
      <c r="AP385" s="199"/>
      <c r="AQ385" s="199"/>
      <c r="AR385" s="199"/>
      <c r="AS385" s="199"/>
      <c r="AT385" s="199"/>
      <c r="AU385" s="199"/>
      <c r="AV385" s="199"/>
      <c r="AW385" s="199"/>
      <c r="AX385" s="199"/>
      <c r="AY385" s="199"/>
      <c r="AZ385" s="199"/>
      <c r="BA385" s="199"/>
      <c r="BB385" s="199"/>
      <c r="BC385" s="199"/>
      <c r="BD385" s="201" t="str">
        <f t="shared" si="15"/>
        <v>524:(1,4+0,6+1,3+1,3+1,215+2,3+1,2+4,025)*2,63*0,3718</v>
      </c>
      <c r="BE385" s="199"/>
      <c r="BF385" s="199"/>
      <c r="BG385" s="199"/>
      <c r="BH385" s="199"/>
      <c r="BI385" s="199"/>
    </row>
    <row r="386" spans="1:104" x14ac:dyDescent="0.2">
      <c r="A386" s="191"/>
      <c r="B386" s="192"/>
      <c r="C386" s="331" t="s">
        <v>2869</v>
      </c>
      <c r="D386" s="332"/>
      <c r="E386" s="193">
        <v>2.3872</v>
      </c>
      <c r="F386" s="194"/>
      <c r="G386" s="195"/>
      <c r="H386" s="196"/>
      <c r="I386" s="197"/>
      <c r="J386" s="184"/>
      <c r="K386" s="197"/>
      <c r="M386" s="198" t="s">
        <v>2869</v>
      </c>
      <c r="O386" s="199"/>
      <c r="Z386" s="199"/>
      <c r="AA386" s="199"/>
      <c r="AB386" s="199"/>
      <c r="AC386" s="199"/>
      <c r="AD386" s="199"/>
      <c r="AE386" s="199"/>
      <c r="AF386" s="199"/>
      <c r="AG386" s="199"/>
      <c r="AH386" s="199"/>
      <c r="AI386" s="199"/>
      <c r="AJ386" s="199"/>
      <c r="AK386" s="199"/>
      <c r="AL386" s="199"/>
      <c r="AM386" s="199"/>
      <c r="AN386" s="199"/>
      <c r="AO386" s="199"/>
      <c r="AP386" s="199"/>
      <c r="AQ386" s="199"/>
      <c r="AR386" s="199"/>
      <c r="AS386" s="199"/>
      <c r="AT386" s="199"/>
      <c r="AU386" s="199"/>
      <c r="AV386" s="199"/>
      <c r="AW386" s="199"/>
      <c r="AX386" s="199"/>
      <c r="AY386" s="199"/>
      <c r="AZ386" s="199"/>
      <c r="BA386" s="199"/>
      <c r="BB386" s="199"/>
      <c r="BC386" s="199"/>
      <c r="BD386" s="201" t="str">
        <f t="shared" si="15"/>
        <v>525 (koupelna):(2,76+2,76+1,695+1,695)*0,63*0,3718</v>
      </c>
      <c r="BE386" s="199"/>
      <c r="BF386" s="199"/>
      <c r="BG386" s="199"/>
      <c r="BH386" s="199"/>
      <c r="BI386" s="199"/>
    </row>
    <row r="387" spans="1:104" x14ac:dyDescent="0.2">
      <c r="A387" s="191"/>
      <c r="B387" s="192"/>
      <c r="C387" s="331" t="s">
        <v>2886</v>
      </c>
      <c r="D387" s="332"/>
      <c r="E387" s="193">
        <v>14.628399999999999</v>
      </c>
      <c r="F387" s="194"/>
      <c r="G387" s="195"/>
      <c r="H387" s="196"/>
      <c r="I387" s="197"/>
      <c r="J387" s="184"/>
      <c r="K387" s="197"/>
      <c r="M387" s="198" t="s">
        <v>2886</v>
      </c>
      <c r="O387" s="199"/>
      <c r="Z387" s="199"/>
      <c r="AA387" s="199"/>
      <c r="AB387" s="199"/>
      <c r="AC387" s="199"/>
      <c r="AD387" s="199"/>
      <c r="AE387" s="199"/>
      <c r="AF387" s="199"/>
      <c r="AG387" s="199"/>
      <c r="AH387" s="199"/>
      <c r="AI387" s="199"/>
      <c r="AJ387" s="199"/>
      <c r="AK387" s="199"/>
      <c r="AL387" s="199"/>
      <c r="AM387" s="199"/>
      <c r="AN387" s="199"/>
      <c r="AO387" s="199"/>
      <c r="AP387" s="199"/>
      <c r="AQ387" s="199"/>
      <c r="AR387" s="199"/>
      <c r="AS387" s="199"/>
      <c r="AT387" s="199"/>
      <c r="AU387" s="199"/>
      <c r="AV387" s="199"/>
      <c r="AW387" s="199"/>
      <c r="AX387" s="199"/>
      <c r="AY387" s="199"/>
      <c r="AZ387" s="199"/>
      <c r="BA387" s="199"/>
      <c r="BB387" s="199"/>
      <c r="BC387" s="199"/>
      <c r="BD387" s="201" t="str">
        <f t="shared" si="15"/>
        <v>526 (WC):(1,41+1,41+1,2+1,2)*1,23*0,3718</v>
      </c>
      <c r="BE387" s="199"/>
      <c r="BF387" s="199"/>
      <c r="BG387" s="199"/>
      <c r="BH387" s="199"/>
      <c r="BI387" s="199"/>
    </row>
    <row r="388" spans="1:104" x14ac:dyDescent="0.2">
      <c r="A388" s="191"/>
      <c r="B388" s="192"/>
      <c r="C388" s="331" t="s">
        <v>2887</v>
      </c>
      <c r="D388" s="332"/>
      <c r="E388" s="193">
        <v>12.447800000000001</v>
      </c>
      <c r="F388" s="194"/>
      <c r="G388" s="195"/>
      <c r="H388" s="196"/>
      <c r="I388" s="197"/>
      <c r="J388" s="184"/>
      <c r="K388" s="197"/>
      <c r="M388" s="198" t="s">
        <v>2887</v>
      </c>
      <c r="O388" s="199"/>
      <c r="Z388" s="199"/>
      <c r="AA388" s="199"/>
      <c r="AB388" s="199"/>
      <c r="AC388" s="199"/>
      <c r="AD388" s="199"/>
      <c r="AE388" s="199"/>
      <c r="AF388" s="199"/>
      <c r="AG388" s="199"/>
      <c r="AH388" s="199"/>
      <c r="AI388" s="199"/>
      <c r="AJ388" s="199"/>
      <c r="AK388" s="199"/>
      <c r="AL388" s="199"/>
      <c r="AM388" s="199"/>
      <c r="AN388" s="199"/>
      <c r="AO388" s="199"/>
      <c r="AP388" s="199"/>
      <c r="AQ388" s="199"/>
      <c r="AR388" s="199"/>
      <c r="AS388" s="199"/>
      <c r="AT388" s="199"/>
      <c r="AU388" s="199"/>
      <c r="AV388" s="199"/>
      <c r="AW388" s="199"/>
      <c r="AX388" s="199"/>
      <c r="AY388" s="199"/>
      <c r="AZ388" s="199"/>
      <c r="BA388" s="199"/>
      <c r="BB388" s="199"/>
      <c r="BC388" s="199"/>
      <c r="BD388" s="201" t="str">
        <f t="shared" si="15"/>
        <v>527:(3,735+3,735+3,745+3,745)*2,63*0,3718</v>
      </c>
      <c r="BE388" s="199"/>
      <c r="BF388" s="199"/>
      <c r="BG388" s="199"/>
      <c r="BH388" s="199"/>
      <c r="BI388" s="199"/>
    </row>
    <row r="389" spans="1:104" ht="22.5" x14ac:dyDescent="0.2">
      <c r="A389" s="191"/>
      <c r="B389" s="192"/>
      <c r="C389" s="331" t="s">
        <v>2888</v>
      </c>
      <c r="D389" s="332"/>
      <c r="E389" s="193">
        <v>22.768899999999999</v>
      </c>
      <c r="F389" s="194"/>
      <c r="G389" s="195"/>
      <c r="H389" s="196"/>
      <c r="I389" s="197"/>
      <c r="J389" s="184"/>
      <c r="K389" s="197"/>
      <c r="M389" s="198" t="s">
        <v>2888</v>
      </c>
      <c r="O389" s="199"/>
      <c r="Z389" s="199"/>
      <c r="AA389" s="199"/>
      <c r="AB389" s="199"/>
      <c r="AC389" s="199"/>
      <c r="AD389" s="199"/>
      <c r="AE389" s="199"/>
      <c r="AF389" s="199"/>
      <c r="AG389" s="199"/>
      <c r="AH389" s="199"/>
      <c r="AI389" s="199"/>
      <c r="AJ389" s="199"/>
      <c r="AK389" s="199"/>
      <c r="AL389" s="199"/>
      <c r="AM389" s="199"/>
      <c r="AN389" s="199"/>
      <c r="AO389" s="199"/>
      <c r="AP389" s="199"/>
      <c r="AQ389" s="199"/>
      <c r="AR389" s="199"/>
      <c r="AS389" s="199"/>
      <c r="AT389" s="199"/>
      <c r="AU389" s="199"/>
      <c r="AV389" s="199"/>
      <c r="AW389" s="199"/>
      <c r="AX389" s="199"/>
      <c r="AY389" s="199"/>
      <c r="AZ389" s="199"/>
      <c r="BA389" s="199"/>
      <c r="BB389" s="199"/>
      <c r="BC389" s="199"/>
      <c r="BD389" s="201" t="str">
        <f t="shared" si="15"/>
        <v>528:(3,735+3,735+2,63+2,63)*2,63*0,3718</v>
      </c>
      <c r="BE389" s="199"/>
      <c r="BF389" s="199"/>
      <c r="BG389" s="199"/>
      <c r="BH389" s="199"/>
      <c r="BI389" s="199"/>
    </row>
    <row r="390" spans="1:104" ht="25.5" x14ac:dyDescent="0.2">
      <c r="A390" s="191"/>
      <c r="B390" s="192"/>
      <c r="C390" s="331" t="s">
        <v>2870</v>
      </c>
      <c r="D390" s="332"/>
      <c r="E390" s="193">
        <v>3.0488</v>
      </c>
      <c r="F390" s="194"/>
      <c r="G390" s="195"/>
      <c r="H390" s="196"/>
      <c r="I390" s="197"/>
      <c r="J390" s="184"/>
      <c r="K390" s="197"/>
      <c r="M390" s="198" t="s">
        <v>2870</v>
      </c>
      <c r="O390" s="199"/>
      <c r="Z390" s="199"/>
      <c r="AA390" s="199"/>
      <c r="AB390" s="199"/>
      <c r="AC390" s="199"/>
      <c r="AD390" s="199"/>
      <c r="AE390" s="199"/>
      <c r="AF390" s="199"/>
      <c r="AG390" s="199"/>
      <c r="AH390" s="199"/>
      <c r="AI390" s="199"/>
      <c r="AJ390" s="199"/>
      <c r="AK390" s="199"/>
      <c r="AL390" s="199"/>
      <c r="AM390" s="199"/>
      <c r="AN390" s="199"/>
      <c r="AO390" s="199"/>
      <c r="AP390" s="199"/>
      <c r="AQ390" s="199"/>
      <c r="AR390" s="199"/>
      <c r="AS390" s="199"/>
      <c r="AT390" s="199"/>
      <c r="AU390" s="199"/>
      <c r="AV390" s="199"/>
      <c r="AW390" s="199"/>
      <c r="AX390" s="199"/>
      <c r="AY390" s="199"/>
      <c r="AZ390" s="199"/>
      <c r="BA390" s="199"/>
      <c r="BB390" s="199"/>
      <c r="BC390" s="199"/>
      <c r="BD390" s="201" t="str">
        <f t="shared" si="15"/>
        <v>529:(5,5+5,235+4,8+1,8+2,3+2,05+0,4+0,4+0,3+0,3+0,1+0,1)*2,63*0,3718</v>
      </c>
      <c r="BE390" s="199"/>
      <c r="BF390" s="199"/>
      <c r="BG390" s="199"/>
      <c r="BH390" s="199"/>
      <c r="BI390" s="199"/>
    </row>
    <row r="391" spans="1:104" x14ac:dyDescent="0.2">
      <c r="A391" s="161">
        <v>55</v>
      </c>
      <c r="B391" s="162" t="s">
        <v>930</v>
      </c>
      <c r="C391" s="163" t="s">
        <v>931</v>
      </c>
      <c r="D391" s="164" t="s">
        <v>41</v>
      </c>
      <c r="E391" s="165">
        <v>331.65440000000001</v>
      </c>
      <c r="F391" s="122">
        <f>'01 111 '!F391</f>
        <v>0</v>
      </c>
      <c r="G391" s="166">
        <f>E391*F391</f>
        <v>0</v>
      </c>
      <c r="H391" s="167">
        <v>8.0000000000000007E-5</v>
      </c>
      <c r="I391" s="168">
        <f>E391*H391</f>
        <v>2.6532352000000002E-2</v>
      </c>
      <c r="J391" s="167">
        <v>0</v>
      </c>
      <c r="K391" s="168">
        <f>E391*J391</f>
        <v>0</v>
      </c>
      <c r="O391" s="199"/>
      <c r="Z391" s="199"/>
      <c r="AA391" s="199">
        <v>1</v>
      </c>
      <c r="AB391" s="199">
        <v>1</v>
      </c>
      <c r="AC391" s="199">
        <v>1</v>
      </c>
      <c r="AD391" s="199"/>
      <c r="AE391" s="199"/>
      <c r="AF391" s="199"/>
      <c r="AG391" s="199"/>
      <c r="AH391" s="199"/>
      <c r="AI391" s="199"/>
      <c r="AJ391" s="199"/>
      <c r="AK391" s="199"/>
      <c r="AL391" s="199"/>
      <c r="AM391" s="199"/>
      <c r="AN391" s="199"/>
      <c r="AO391" s="199"/>
      <c r="AP391" s="199"/>
      <c r="AQ391" s="199"/>
      <c r="AR391" s="199"/>
      <c r="AS391" s="199"/>
      <c r="AT391" s="199"/>
      <c r="AU391" s="199"/>
      <c r="AV391" s="199"/>
      <c r="AW391" s="199"/>
      <c r="AX391" s="199"/>
      <c r="AY391" s="199"/>
      <c r="AZ391" s="200">
        <f>G391</f>
        <v>0</v>
      </c>
      <c r="BA391" s="199"/>
      <c r="BB391" s="199"/>
      <c r="BC391" s="199"/>
      <c r="BD391" s="199"/>
      <c r="BE391" s="199"/>
      <c r="BF391" s="199"/>
      <c r="BG391" s="199"/>
      <c r="BH391" s="199"/>
      <c r="BI391" s="199"/>
      <c r="CA391" s="199">
        <v>1</v>
      </c>
      <c r="CB391" s="199">
        <v>1</v>
      </c>
      <c r="CZ391" s="124">
        <v>1</v>
      </c>
    </row>
    <row r="392" spans="1:104" x14ac:dyDescent="0.2">
      <c r="A392" s="191"/>
      <c r="B392" s="192"/>
      <c r="C392" s="312" t="s">
        <v>932</v>
      </c>
      <c r="D392" s="313"/>
      <c r="E392" s="313"/>
      <c r="F392" s="313"/>
      <c r="G392" s="314"/>
      <c r="I392" s="197"/>
      <c r="K392" s="197"/>
      <c r="L392" s="198" t="s">
        <v>932</v>
      </c>
      <c r="O392" s="199"/>
      <c r="Z392" s="199"/>
      <c r="AA392" s="199"/>
      <c r="AB392" s="199"/>
      <c r="AC392" s="199"/>
      <c r="AD392" s="199"/>
      <c r="AE392" s="199"/>
      <c r="AF392" s="199"/>
      <c r="AG392" s="199"/>
      <c r="AH392" s="199"/>
      <c r="AI392" s="199"/>
      <c r="AJ392" s="199"/>
      <c r="AK392" s="199"/>
      <c r="AL392" s="199"/>
      <c r="AM392" s="199"/>
      <c r="AN392" s="199"/>
      <c r="AO392" s="199"/>
      <c r="AP392" s="199"/>
      <c r="AQ392" s="199"/>
      <c r="AR392" s="199"/>
      <c r="AS392" s="199"/>
      <c r="AT392" s="199"/>
      <c r="AU392" s="199"/>
      <c r="AV392" s="199"/>
      <c r="AW392" s="199"/>
      <c r="AX392" s="199"/>
      <c r="AY392" s="199"/>
      <c r="AZ392" s="199"/>
      <c r="BA392" s="199"/>
      <c r="BB392" s="199"/>
      <c r="BC392" s="199"/>
      <c r="BD392" s="199"/>
      <c r="BE392" s="199"/>
      <c r="BF392" s="199"/>
      <c r="BG392" s="199"/>
      <c r="BH392" s="199"/>
      <c r="BI392" s="199"/>
    </row>
    <row r="393" spans="1:104" x14ac:dyDescent="0.2">
      <c r="A393" s="191"/>
      <c r="B393" s="192"/>
      <c r="C393" s="331" t="s">
        <v>2871</v>
      </c>
      <c r="D393" s="332"/>
      <c r="E393" s="193">
        <v>30.997299999999999</v>
      </c>
      <c r="F393" s="194"/>
      <c r="G393" s="195"/>
      <c r="H393" s="196"/>
      <c r="I393" s="197"/>
      <c r="J393" s="184"/>
      <c r="K393" s="197"/>
      <c r="M393" s="198" t="s">
        <v>2871</v>
      </c>
      <c r="O393" s="199"/>
      <c r="Z393" s="199"/>
      <c r="AA393" s="199"/>
      <c r="AB393" s="199"/>
      <c r="AC393" s="199"/>
      <c r="AD393" s="199"/>
      <c r="AE393" s="199"/>
      <c r="AF393" s="199"/>
      <c r="AG393" s="199"/>
      <c r="AH393" s="199"/>
      <c r="AI393" s="199"/>
      <c r="AJ393" s="199"/>
      <c r="AK393" s="199"/>
      <c r="AL393" s="199"/>
      <c r="AM393" s="199"/>
      <c r="AN393" s="199"/>
      <c r="AO393" s="199"/>
      <c r="AP393" s="199"/>
      <c r="AQ393" s="199"/>
      <c r="AR393" s="199"/>
      <c r="AS393" s="199"/>
      <c r="AT393" s="199"/>
      <c r="AU393" s="199"/>
      <c r="AV393" s="199"/>
      <c r="AW393" s="199"/>
      <c r="AX393" s="199"/>
      <c r="AY393" s="199"/>
      <c r="AZ393" s="199"/>
      <c r="BA393" s="199"/>
      <c r="BB393" s="199"/>
      <c r="BC393" s="199"/>
      <c r="BD393" s="201" t="str">
        <f t="shared" ref="BD393:BD423" si="16">C392</f>
        <v xml:space="preserve">Omítníky rohovky a apulišty </v>
      </c>
      <c r="BE393" s="199"/>
      <c r="BF393" s="199"/>
      <c r="BG393" s="199"/>
      <c r="BH393" s="199"/>
      <c r="BI393" s="199"/>
    </row>
    <row r="394" spans="1:104" x14ac:dyDescent="0.2">
      <c r="A394" s="191"/>
      <c r="B394" s="192"/>
      <c r="C394" s="331" t="s">
        <v>2872</v>
      </c>
      <c r="D394" s="332"/>
      <c r="E394" s="193">
        <v>20.9695</v>
      </c>
      <c r="F394" s="194"/>
      <c r="G394" s="195"/>
      <c r="H394" s="196"/>
      <c r="I394" s="197"/>
      <c r="J394" s="184"/>
      <c r="K394" s="197"/>
      <c r="M394" s="198" t="s">
        <v>2872</v>
      </c>
      <c r="O394" s="199"/>
      <c r="Z394" s="199"/>
      <c r="AA394" s="199"/>
      <c r="AB394" s="199"/>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199"/>
      <c r="BB394" s="199"/>
      <c r="BC394" s="199"/>
      <c r="BD394" s="201" t="str">
        <f t="shared" si="16"/>
        <v>501:(6,3+1,5+1,7+4+5,3+4,5+2,2+2,2+2+2)*2,63*0,3718</v>
      </c>
      <c r="BE394" s="199"/>
      <c r="BF394" s="199"/>
      <c r="BG394" s="199"/>
      <c r="BH394" s="199"/>
      <c r="BI394" s="199"/>
    </row>
    <row r="395" spans="1:104" x14ac:dyDescent="0.2">
      <c r="A395" s="191"/>
      <c r="B395" s="192"/>
      <c r="C395" s="331" t="s">
        <v>2735</v>
      </c>
      <c r="D395" s="332"/>
      <c r="E395" s="193">
        <v>0</v>
      </c>
      <c r="F395" s="194"/>
      <c r="G395" s="195"/>
      <c r="H395" s="196"/>
      <c r="I395" s="197"/>
      <c r="J395" s="184"/>
      <c r="K395" s="197"/>
      <c r="M395" s="198" t="s">
        <v>2735</v>
      </c>
      <c r="O395" s="199"/>
      <c r="Z395" s="199"/>
      <c r="AA395" s="199"/>
      <c r="AB395" s="199"/>
      <c r="AC395" s="199"/>
      <c r="AD395" s="199"/>
      <c r="AE395" s="199"/>
      <c r="AF395" s="199"/>
      <c r="AG395" s="199"/>
      <c r="AH395" s="199"/>
      <c r="AI395" s="199"/>
      <c r="AJ395" s="199"/>
      <c r="AK395" s="199"/>
      <c r="AL395" s="199"/>
      <c r="AM395" s="199"/>
      <c r="AN395" s="199"/>
      <c r="AO395" s="199"/>
      <c r="AP395" s="199"/>
      <c r="AQ395" s="199"/>
      <c r="AR395" s="199"/>
      <c r="AS395" s="199"/>
      <c r="AT395" s="199"/>
      <c r="AU395" s="199"/>
      <c r="AV395" s="199"/>
      <c r="AW395" s="199"/>
      <c r="AX395" s="199"/>
      <c r="AY395" s="199"/>
      <c r="AZ395" s="199"/>
      <c r="BA395" s="199"/>
      <c r="BB395" s="199"/>
      <c r="BC395" s="199"/>
      <c r="BD395" s="201" t="str">
        <f t="shared" si="16"/>
        <v>502:(8+8+1,4+1,4)*3*0,3718</v>
      </c>
      <c r="BE395" s="199"/>
      <c r="BF395" s="199"/>
      <c r="BG395" s="199"/>
      <c r="BH395" s="199"/>
      <c r="BI395" s="199"/>
    </row>
    <row r="396" spans="1:104" x14ac:dyDescent="0.2">
      <c r="A396" s="191"/>
      <c r="B396" s="192"/>
      <c r="C396" s="331" t="s">
        <v>2873</v>
      </c>
      <c r="D396" s="332"/>
      <c r="E396" s="193">
        <v>7.8129</v>
      </c>
      <c r="F396" s="194"/>
      <c r="G396" s="195"/>
      <c r="H396" s="196"/>
      <c r="I396" s="197"/>
      <c r="J396" s="184"/>
      <c r="K396" s="197"/>
      <c r="M396" s="198" t="s">
        <v>2873</v>
      </c>
      <c r="O396" s="199"/>
      <c r="Z396" s="199"/>
      <c r="AA396" s="199"/>
      <c r="AB396" s="199"/>
      <c r="AC396" s="199"/>
      <c r="AD396" s="199"/>
      <c r="AE396" s="199"/>
      <c r="AF396" s="199"/>
      <c r="AG396" s="199"/>
      <c r="AH396" s="199"/>
      <c r="AI396" s="199"/>
      <c r="AJ396" s="199"/>
      <c r="AK396" s="199"/>
      <c r="AL396" s="199"/>
      <c r="AM396" s="199"/>
      <c r="AN396" s="199"/>
      <c r="AO396" s="199"/>
      <c r="AP396" s="199"/>
      <c r="AQ396" s="199"/>
      <c r="AR396" s="199"/>
      <c r="AS396" s="199"/>
      <c r="AT396" s="199"/>
      <c r="AU396" s="199"/>
      <c r="AV396" s="199"/>
      <c r="AW396" s="199"/>
      <c r="AX396" s="199"/>
      <c r="AY396" s="199"/>
      <c r="AZ396" s="199"/>
      <c r="BA396" s="199"/>
      <c r="BB396" s="199"/>
      <c r="BC396" s="199"/>
      <c r="BD396" s="201" t="str">
        <f t="shared" si="16"/>
        <v>503 výtah:</v>
      </c>
      <c r="BE396" s="199"/>
      <c r="BF396" s="199"/>
      <c r="BG396" s="199"/>
      <c r="BH396" s="199"/>
      <c r="BI396" s="199"/>
    </row>
    <row r="397" spans="1:104" x14ac:dyDescent="0.2">
      <c r="A397" s="191"/>
      <c r="B397" s="192"/>
      <c r="C397" s="331" t="s">
        <v>2874</v>
      </c>
      <c r="D397" s="332"/>
      <c r="E397" s="193">
        <v>13.7288</v>
      </c>
      <c r="F397" s="194"/>
      <c r="G397" s="195"/>
      <c r="H397" s="196"/>
      <c r="I397" s="197"/>
      <c r="J397" s="184"/>
      <c r="K397" s="197"/>
      <c r="M397" s="198" t="s">
        <v>2874</v>
      </c>
      <c r="O397" s="199"/>
      <c r="Z397" s="199"/>
      <c r="AA397" s="199"/>
      <c r="AB397" s="199"/>
      <c r="AC397" s="199"/>
      <c r="AD397" s="199"/>
      <c r="AE397" s="199"/>
      <c r="AF397" s="199"/>
      <c r="AG397" s="199"/>
      <c r="AH397" s="199"/>
      <c r="AI397" s="199"/>
      <c r="AJ397" s="199"/>
      <c r="AK397" s="199"/>
      <c r="AL397" s="199"/>
      <c r="AM397" s="199"/>
      <c r="AN397" s="199"/>
      <c r="AO397" s="199"/>
      <c r="AP397" s="199"/>
      <c r="AQ397" s="199"/>
      <c r="AR397" s="199"/>
      <c r="AS397" s="199"/>
      <c r="AT397" s="199"/>
      <c r="AU397" s="199"/>
      <c r="AV397" s="199"/>
      <c r="AW397" s="199"/>
      <c r="AX397" s="199"/>
      <c r="AY397" s="199"/>
      <c r="AZ397" s="199"/>
      <c r="BA397" s="199"/>
      <c r="BB397" s="199"/>
      <c r="BC397" s="199"/>
      <c r="BD397" s="201" t="str">
        <f t="shared" si="16"/>
        <v>504:(2,425+2,425+1,57+1,57)*2,63*0,3718</v>
      </c>
      <c r="BE397" s="199"/>
      <c r="BF397" s="199"/>
      <c r="BG397" s="199"/>
      <c r="BH397" s="199"/>
      <c r="BI397" s="199"/>
    </row>
    <row r="398" spans="1:104" x14ac:dyDescent="0.2">
      <c r="A398" s="191"/>
      <c r="B398" s="192"/>
      <c r="C398" s="331" t="s">
        <v>2860</v>
      </c>
      <c r="D398" s="332"/>
      <c r="E398" s="193">
        <v>2.0449000000000002</v>
      </c>
      <c r="F398" s="194"/>
      <c r="G398" s="195"/>
      <c r="H398" s="196"/>
      <c r="I398" s="197"/>
      <c r="J398" s="184"/>
      <c r="K398" s="197"/>
      <c r="M398" s="198" t="s">
        <v>2860</v>
      </c>
      <c r="O398" s="199"/>
      <c r="Z398" s="199"/>
      <c r="AA398" s="19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201" t="str">
        <f t="shared" si="16"/>
        <v>505:(3,285+3,285+3,735+3,735)*2,63*0,3718</v>
      </c>
      <c r="BE398" s="199"/>
      <c r="BF398" s="199"/>
      <c r="BG398" s="199"/>
      <c r="BH398" s="199"/>
      <c r="BI398" s="199"/>
    </row>
    <row r="399" spans="1:104" ht="22.5" x14ac:dyDescent="0.2">
      <c r="A399" s="191"/>
      <c r="B399" s="192"/>
      <c r="C399" s="331" t="s">
        <v>2875</v>
      </c>
      <c r="D399" s="332"/>
      <c r="E399" s="193">
        <v>24.758800000000001</v>
      </c>
      <c r="F399" s="194"/>
      <c r="G399" s="195"/>
      <c r="H399" s="196"/>
      <c r="I399" s="197"/>
      <c r="J399" s="184"/>
      <c r="K399" s="197"/>
      <c r="M399" s="198" t="s">
        <v>2875</v>
      </c>
      <c r="O399" s="199"/>
      <c r="Z399" s="199"/>
      <c r="AA399" s="199"/>
      <c r="AB399" s="199"/>
      <c r="AC399" s="199"/>
      <c r="AD399" s="199"/>
      <c r="AE399" s="199"/>
      <c r="AF399" s="199"/>
      <c r="AG399" s="199"/>
      <c r="AH399" s="199"/>
      <c r="AI399" s="199"/>
      <c r="AJ399" s="199"/>
      <c r="AK399" s="199"/>
      <c r="AL399" s="199"/>
      <c r="AM399" s="199"/>
      <c r="AN399" s="199"/>
      <c r="AO399" s="199"/>
      <c r="AP399" s="199"/>
      <c r="AQ399" s="199"/>
      <c r="AR399" s="199"/>
      <c r="AS399" s="199"/>
      <c r="AT399" s="199"/>
      <c r="AU399" s="199"/>
      <c r="AV399" s="199"/>
      <c r="AW399" s="199"/>
      <c r="AX399" s="199"/>
      <c r="AY399" s="199"/>
      <c r="AZ399" s="199"/>
      <c r="BA399" s="199"/>
      <c r="BB399" s="199"/>
      <c r="BC399" s="199"/>
      <c r="BD399" s="201" t="str">
        <f t="shared" si="16"/>
        <v>506 (koupelna):(2,425+2+1,5+0,57+0,435+1,8)*0,63*0,3718</v>
      </c>
      <c r="BE399" s="199"/>
      <c r="BF399" s="199"/>
      <c r="BG399" s="199"/>
      <c r="BH399" s="199"/>
      <c r="BI399" s="199"/>
    </row>
    <row r="400" spans="1:104" ht="25.5" x14ac:dyDescent="0.2">
      <c r="A400" s="191"/>
      <c r="B400" s="192"/>
      <c r="C400" s="331" t="s">
        <v>2861</v>
      </c>
      <c r="D400" s="332"/>
      <c r="E400" s="193">
        <v>3.4205999999999999</v>
      </c>
      <c r="F400" s="194"/>
      <c r="G400" s="195"/>
      <c r="H400" s="196"/>
      <c r="I400" s="197"/>
      <c r="J400" s="184"/>
      <c r="K400" s="197"/>
      <c r="M400" s="198" t="s">
        <v>2861</v>
      </c>
      <c r="O400" s="199"/>
      <c r="Z400" s="199"/>
      <c r="AA400" s="199"/>
      <c r="AB400" s="199"/>
      <c r="AC400" s="199"/>
      <c r="AD400" s="199"/>
      <c r="AE400" s="199"/>
      <c r="AF400" s="199"/>
      <c r="AG400" s="199"/>
      <c r="AH400" s="199"/>
      <c r="AI400" s="199"/>
      <c r="AJ400" s="199"/>
      <c r="AK400" s="199"/>
      <c r="AL400" s="199"/>
      <c r="AM400" s="199"/>
      <c r="AN400" s="199"/>
      <c r="AO400" s="199"/>
      <c r="AP400" s="199"/>
      <c r="AQ400" s="199"/>
      <c r="AR400" s="199"/>
      <c r="AS400" s="199"/>
      <c r="AT400" s="199"/>
      <c r="AU400" s="199"/>
      <c r="AV400" s="199"/>
      <c r="AW400" s="199"/>
      <c r="AX400" s="199"/>
      <c r="AY400" s="199"/>
      <c r="AZ400" s="199"/>
      <c r="BA400" s="199"/>
      <c r="BB400" s="199"/>
      <c r="BC400" s="199"/>
      <c r="BD400" s="201" t="str">
        <f t="shared" si="16"/>
        <v>507:(3,735+3,01+2,1+0,5+0,1+0,4+2+2,9+5,8+0,6+0,675+1,1+2,4)*2,63*0,3718</v>
      </c>
      <c r="BE400" s="199"/>
      <c r="BF400" s="199"/>
      <c r="BG400" s="199"/>
      <c r="BH400" s="199"/>
      <c r="BI400" s="199"/>
    </row>
    <row r="401" spans="1:61" x14ac:dyDescent="0.2">
      <c r="A401" s="191"/>
      <c r="B401" s="192"/>
      <c r="C401" s="331" t="s">
        <v>2739</v>
      </c>
      <c r="D401" s="332"/>
      <c r="E401" s="193">
        <v>0</v>
      </c>
      <c r="F401" s="194"/>
      <c r="G401" s="195"/>
      <c r="H401" s="196"/>
      <c r="I401" s="197"/>
      <c r="J401" s="184"/>
      <c r="K401" s="197"/>
      <c r="M401" s="198" t="s">
        <v>2739</v>
      </c>
      <c r="O401" s="199"/>
      <c r="Z401" s="199"/>
      <c r="AA401" s="199"/>
      <c r="AB401" s="199"/>
      <c r="AC401" s="199"/>
      <c r="AD401" s="199"/>
      <c r="AE401" s="199"/>
      <c r="AF401" s="199"/>
      <c r="AG401" s="199"/>
      <c r="AH401" s="199"/>
      <c r="AI401" s="199"/>
      <c r="AJ401" s="199"/>
      <c r="AK401" s="199"/>
      <c r="AL401" s="199"/>
      <c r="AM401" s="199"/>
      <c r="AN401" s="199"/>
      <c r="AO401" s="199"/>
      <c r="AP401" s="199"/>
      <c r="AQ401" s="199"/>
      <c r="AR401" s="199"/>
      <c r="AS401" s="199"/>
      <c r="AT401" s="199"/>
      <c r="AU401" s="199"/>
      <c r="AV401" s="199"/>
      <c r="AW401" s="199"/>
      <c r="AX401" s="199"/>
      <c r="AY401" s="199"/>
      <c r="AZ401" s="199"/>
      <c r="BA401" s="199"/>
      <c r="BB401" s="199"/>
      <c r="BC401" s="199"/>
      <c r="BD401" s="201" t="str">
        <f t="shared" si="16"/>
        <v>507 obklady kuchyňská linka :(3+0,8+0,8)*2*0,3718</v>
      </c>
      <c r="BE401" s="199"/>
      <c r="BF401" s="199"/>
      <c r="BG401" s="199"/>
      <c r="BH401" s="199"/>
      <c r="BI401" s="199"/>
    </row>
    <row r="402" spans="1:61" x14ac:dyDescent="0.2">
      <c r="A402" s="191"/>
      <c r="B402" s="192"/>
      <c r="C402" s="331" t="s">
        <v>2876</v>
      </c>
      <c r="D402" s="332"/>
      <c r="E402" s="193">
        <v>8.8533000000000008</v>
      </c>
      <c r="F402" s="194"/>
      <c r="G402" s="195"/>
      <c r="H402" s="196"/>
      <c r="I402" s="197"/>
      <c r="J402" s="184"/>
      <c r="K402" s="197"/>
      <c r="M402" s="198" t="s">
        <v>2876</v>
      </c>
      <c r="O402" s="199"/>
      <c r="Z402" s="199"/>
      <c r="AA402" s="199"/>
      <c r="AB402" s="199"/>
      <c r="AC402" s="199"/>
      <c r="AD402" s="199"/>
      <c r="AE402" s="199"/>
      <c r="AF402" s="199"/>
      <c r="AG402" s="199"/>
      <c r="AH402" s="199"/>
      <c r="AI402" s="199"/>
      <c r="AJ402" s="199"/>
      <c r="AK402" s="199"/>
      <c r="AL402" s="199"/>
      <c r="AM402" s="199"/>
      <c r="AN402" s="199"/>
      <c r="AO402" s="199"/>
      <c r="AP402" s="199"/>
      <c r="AQ402" s="199"/>
      <c r="AR402" s="199"/>
      <c r="AS402" s="199"/>
      <c r="AT402" s="199"/>
      <c r="AU402" s="199"/>
      <c r="AV402" s="199"/>
      <c r="AW402" s="199"/>
      <c r="AX402" s="199"/>
      <c r="AY402" s="199"/>
      <c r="AZ402" s="199"/>
      <c r="BA402" s="199"/>
      <c r="BB402" s="199"/>
      <c r="BC402" s="199"/>
      <c r="BD402" s="201" t="str">
        <f t="shared" si="16"/>
        <v>508 balkon:</v>
      </c>
      <c r="BE402" s="199"/>
      <c r="BF402" s="199"/>
      <c r="BG402" s="199"/>
      <c r="BH402" s="199"/>
      <c r="BI402" s="199"/>
    </row>
    <row r="403" spans="1:61" x14ac:dyDescent="0.2">
      <c r="A403" s="191"/>
      <c r="B403" s="192"/>
      <c r="C403" s="331" t="s">
        <v>2877</v>
      </c>
      <c r="D403" s="332"/>
      <c r="E403" s="193">
        <v>19.947800000000001</v>
      </c>
      <c r="F403" s="194"/>
      <c r="G403" s="195"/>
      <c r="H403" s="196"/>
      <c r="I403" s="197"/>
      <c r="J403" s="184"/>
      <c r="K403" s="197"/>
      <c r="M403" s="198" t="s">
        <v>2877</v>
      </c>
      <c r="O403" s="199"/>
      <c r="Z403" s="199"/>
      <c r="AA403" s="199"/>
      <c r="AB403" s="199"/>
      <c r="AC403" s="199"/>
      <c r="AD403" s="199"/>
      <c r="AE403" s="199"/>
      <c r="AF403" s="199"/>
      <c r="AG403" s="199"/>
      <c r="AH403" s="199"/>
      <c r="AI403" s="199"/>
      <c r="AJ403" s="199"/>
      <c r="AK403" s="199"/>
      <c r="AL403" s="199"/>
      <c r="AM403" s="199"/>
      <c r="AN403" s="199"/>
      <c r="AO403" s="199"/>
      <c r="AP403" s="199"/>
      <c r="AQ403" s="199"/>
      <c r="AR403" s="199"/>
      <c r="AS403" s="199"/>
      <c r="AT403" s="199"/>
      <c r="AU403" s="199"/>
      <c r="AV403" s="199"/>
      <c r="AW403" s="199"/>
      <c r="AX403" s="199"/>
      <c r="AY403" s="199"/>
      <c r="AZ403" s="199"/>
      <c r="BA403" s="199"/>
      <c r="BB403" s="199"/>
      <c r="BC403" s="199"/>
      <c r="BD403" s="201" t="str">
        <f t="shared" si="16"/>
        <v>509:(2,61+2,61+1,917+1,917)*2,63*0,3718</v>
      </c>
      <c r="BE403" s="199"/>
      <c r="BF403" s="199"/>
      <c r="BG403" s="199"/>
      <c r="BH403" s="199"/>
      <c r="BI403" s="199"/>
    </row>
    <row r="404" spans="1:61" x14ac:dyDescent="0.2">
      <c r="A404" s="191"/>
      <c r="B404" s="192"/>
      <c r="C404" s="331" t="s">
        <v>2862</v>
      </c>
      <c r="D404" s="332"/>
      <c r="E404" s="193">
        <v>4.1679000000000004</v>
      </c>
      <c r="F404" s="194"/>
      <c r="G404" s="195"/>
      <c r="H404" s="196"/>
      <c r="I404" s="197"/>
      <c r="J404" s="184"/>
      <c r="K404" s="197"/>
      <c r="M404" s="198" t="s">
        <v>2862</v>
      </c>
      <c r="O404" s="199"/>
      <c r="Z404" s="199"/>
      <c r="AA404" s="199"/>
      <c r="AB404" s="199"/>
      <c r="AC404" s="199"/>
      <c r="AD404" s="199"/>
      <c r="AE404" s="199"/>
      <c r="AF404" s="199"/>
      <c r="AG404" s="199"/>
      <c r="AH404" s="199"/>
      <c r="AI404" s="199"/>
      <c r="AJ404" s="199"/>
      <c r="AK404" s="199"/>
      <c r="AL404" s="199"/>
      <c r="AM404" s="199"/>
      <c r="AN404" s="199"/>
      <c r="AO404" s="199"/>
      <c r="AP404" s="199"/>
      <c r="AQ404" s="199"/>
      <c r="AR404" s="199"/>
      <c r="AS404" s="199"/>
      <c r="AT404" s="199"/>
      <c r="AU404" s="199"/>
      <c r="AV404" s="199"/>
      <c r="AW404" s="199"/>
      <c r="AX404" s="199"/>
      <c r="AY404" s="199"/>
      <c r="AZ404" s="199"/>
      <c r="BA404" s="199"/>
      <c r="BB404" s="199"/>
      <c r="BC404" s="199"/>
      <c r="BD404" s="201" t="str">
        <f t="shared" si="16"/>
        <v>510:(7,7+3,6+5,8+0,6+2,7)*2,63*0,3718</v>
      </c>
      <c r="BE404" s="199"/>
      <c r="BF404" s="199"/>
      <c r="BG404" s="199"/>
      <c r="BH404" s="199"/>
      <c r="BI404" s="199"/>
    </row>
    <row r="405" spans="1:61" x14ac:dyDescent="0.2">
      <c r="A405" s="191"/>
      <c r="B405" s="192"/>
      <c r="C405" s="331" t="s">
        <v>2878</v>
      </c>
      <c r="D405" s="332"/>
      <c r="E405" s="193">
        <v>21.287400000000002</v>
      </c>
      <c r="F405" s="194"/>
      <c r="G405" s="195"/>
      <c r="H405" s="196"/>
      <c r="I405" s="197"/>
      <c r="J405" s="184"/>
      <c r="K405" s="197"/>
      <c r="M405" s="198" t="s">
        <v>2878</v>
      </c>
      <c r="O405" s="199"/>
      <c r="Z405" s="199"/>
      <c r="AA405" s="199"/>
      <c r="AB405" s="199"/>
      <c r="AC405" s="199"/>
      <c r="AD405" s="199"/>
      <c r="AE405" s="199"/>
      <c r="AF405" s="199"/>
      <c r="AG405" s="199"/>
      <c r="AH405" s="199"/>
      <c r="AI405" s="199"/>
      <c r="AJ405" s="199"/>
      <c r="AK405" s="199"/>
      <c r="AL405" s="199"/>
      <c r="AM405" s="199"/>
      <c r="AN405" s="199"/>
      <c r="AO405" s="199"/>
      <c r="AP405" s="199"/>
      <c r="AQ405" s="199"/>
      <c r="AR405" s="199"/>
      <c r="AS405" s="199"/>
      <c r="AT405" s="199"/>
      <c r="AU405" s="199"/>
      <c r="AV405" s="199"/>
      <c r="AW405" s="199"/>
      <c r="AX405" s="199"/>
      <c r="AY405" s="199"/>
      <c r="AZ405" s="199"/>
      <c r="BA405" s="199"/>
      <c r="BB405" s="199"/>
      <c r="BC405" s="199"/>
      <c r="BD405" s="201" t="str">
        <f t="shared" si="16"/>
        <v>510 obklad kuchuňská linka :(2,4+0,685+0,52+2)*2*0,3718</v>
      </c>
      <c r="BE405" s="199"/>
      <c r="BF405" s="199"/>
      <c r="BG405" s="199"/>
      <c r="BH405" s="199"/>
      <c r="BI405" s="199"/>
    </row>
    <row r="406" spans="1:61" x14ac:dyDescent="0.2">
      <c r="A406" s="191"/>
      <c r="B406" s="192"/>
      <c r="C406" s="331" t="s">
        <v>2863</v>
      </c>
      <c r="D406" s="332"/>
      <c r="E406" s="193">
        <v>1.9207000000000001</v>
      </c>
      <c r="F406" s="194"/>
      <c r="G406" s="195"/>
      <c r="H406" s="196"/>
      <c r="I406" s="197"/>
      <c r="J406" s="184"/>
      <c r="K406" s="197"/>
      <c r="M406" s="198" t="s">
        <v>2863</v>
      </c>
      <c r="O406" s="199"/>
      <c r="Z406" s="199"/>
      <c r="AA406" s="199"/>
      <c r="AB406" s="199"/>
      <c r="AC406" s="199"/>
      <c r="AD406" s="199"/>
      <c r="AE406" s="199"/>
      <c r="AF406" s="199"/>
      <c r="AG406" s="199"/>
      <c r="AH406" s="199"/>
      <c r="AI406" s="199"/>
      <c r="AJ406" s="199"/>
      <c r="AK406" s="199"/>
      <c r="AL406" s="199"/>
      <c r="AM406" s="199"/>
      <c r="AN406" s="199"/>
      <c r="AO406" s="199"/>
      <c r="AP406" s="199"/>
      <c r="AQ406" s="199"/>
      <c r="AR406" s="199"/>
      <c r="AS406" s="199"/>
      <c r="AT406" s="199"/>
      <c r="AU406" s="199"/>
      <c r="AV406" s="199"/>
      <c r="AW406" s="199"/>
      <c r="AX406" s="199"/>
      <c r="AY406" s="199"/>
      <c r="AZ406" s="199"/>
      <c r="BA406" s="199"/>
      <c r="BB406" s="199"/>
      <c r="BC406" s="199"/>
      <c r="BD406" s="201" t="str">
        <f t="shared" si="16"/>
        <v>511:(5,76+5,76+3,1+3,1+1,975+1,975+0,1)*2,63*0,3718</v>
      </c>
      <c r="BE406" s="199"/>
      <c r="BF406" s="199"/>
      <c r="BG406" s="199"/>
      <c r="BH406" s="199"/>
      <c r="BI406" s="199"/>
    </row>
    <row r="407" spans="1:61" x14ac:dyDescent="0.2">
      <c r="A407" s="191"/>
      <c r="B407" s="192"/>
      <c r="C407" s="331" t="s">
        <v>2879</v>
      </c>
      <c r="D407" s="332"/>
      <c r="E407" s="193">
        <v>8.9961000000000002</v>
      </c>
      <c r="F407" s="194"/>
      <c r="G407" s="195"/>
      <c r="H407" s="196"/>
      <c r="I407" s="197"/>
      <c r="J407" s="184"/>
      <c r="K407" s="197"/>
      <c r="M407" s="198" t="s">
        <v>2879</v>
      </c>
      <c r="O407" s="199"/>
      <c r="Z407" s="199"/>
      <c r="AA407" s="199"/>
      <c r="AB407" s="199"/>
      <c r="AC407" s="199"/>
      <c r="AD407" s="199"/>
      <c r="AE407" s="199"/>
      <c r="AF407" s="199"/>
      <c r="AG407" s="199"/>
      <c r="AH407" s="199"/>
      <c r="AI407" s="199"/>
      <c r="AJ407" s="199"/>
      <c r="AK407" s="199"/>
      <c r="AL407" s="199"/>
      <c r="AM407" s="199"/>
      <c r="AN407" s="199"/>
      <c r="AO407" s="199"/>
      <c r="AP407" s="199"/>
      <c r="AQ407" s="199"/>
      <c r="AR407" s="199"/>
      <c r="AS407" s="199"/>
      <c r="AT407" s="199"/>
      <c r="AU407" s="199"/>
      <c r="AV407" s="199"/>
      <c r="AW407" s="199"/>
      <c r="AX407" s="199"/>
      <c r="AY407" s="199"/>
      <c r="AZ407" s="199"/>
      <c r="BA407" s="199"/>
      <c r="BB407" s="199"/>
      <c r="BC407" s="199"/>
      <c r="BD407" s="201" t="str">
        <f t="shared" si="16"/>
        <v>512 (koupelna):(2+2+2,1+2,1)*0,63*0,3718</v>
      </c>
      <c r="BE407" s="199"/>
      <c r="BF407" s="199"/>
      <c r="BG407" s="199"/>
      <c r="BH407" s="199"/>
      <c r="BI407" s="199"/>
    </row>
    <row r="408" spans="1:61" x14ac:dyDescent="0.2">
      <c r="A408" s="191"/>
      <c r="B408" s="192"/>
      <c r="C408" s="331" t="s">
        <v>2864</v>
      </c>
      <c r="D408" s="332"/>
      <c r="E408" s="193">
        <v>1.9207000000000001</v>
      </c>
      <c r="F408" s="194"/>
      <c r="G408" s="195"/>
      <c r="H408" s="196"/>
      <c r="I408" s="197"/>
      <c r="J408" s="184"/>
      <c r="K408" s="197"/>
      <c r="M408" s="198" t="s">
        <v>2864</v>
      </c>
      <c r="O408" s="199"/>
      <c r="Z408" s="199"/>
      <c r="AA408" s="199"/>
      <c r="AB408" s="199"/>
      <c r="AC408" s="199"/>
      <c r="AD408" s="199"/>
      <c r="AE408" s="199"/>
      <c r="AF408" s="199"/>
      <c r="AG408" s="199"/>
      <c r="AH408" s="199"/>
      <c r="AI408" s="199"/>
      <c r="AJ408" s="199"/>
      <c r="AK408" s="199"/>
      <c r="AL408" s="199"/>
      <c r="AM408" s="199"/>
      <c r="AN408" s="199"/>
      <c r="AO408" s="199"/>
      <c r="AP408" s="199"/>
      <c r="AQ408" s="199"/>
      <c r="AR408" s="199"/>
      <c r="AS408" s="199"/>
      <c r="AT408" s="199"/>
      <c r="AU408" s="199"/>
      <c r="AV408" s="199"/>
      <c r="AW408" s="199"/>
      <c r="AX408" s="199"/>
      <c r="AY408" s="199"/>
      <c r="AZ408" s="199"/>
      <c r="BA408" s="199"/>
      <c r="BB408" s="199"/>
      <c r="BC408" s="199"/>
      <c r="BD408" s="201" t="str">
        <f t="shared" si="16"/>
        <v>514:(2,5+2,5+2,1+2,1)*2,63*0,3718</v>
      </c>
      <c r="BE408" s="199"/>
      <c r="BF408" s="199"/>
      <c r="BG408" s="199"/>
      <c r="BH408" s="199"/>
      <c r="BI408" s="199"/>
    </row>
    <row r="409" spans="1:61" x14ac:dyDescent="0.2">
      <c r="A409" s="191"/>
      <c r="B409" s="192"/>
      <c r="C409" s="331" t="s">
        <v>2880</v>
      </c>
      <c r="D409" s="332"/>
      <c r="E409" s="193">
        <v>19.947800000000001</v>
      </c>
      <c r="F409" s="194"/>
      <c r="G409" s="195"/>
      <c r="H409" s="196"/>
      <c r="I409" s="197"/>
      <c r="J409" s="184"/>
      <c r="K409" s="197"/>
      <c r="M409" s="198" t="s">
        <v>2880</v>
      </c>
      <c r="O409" s="199"/>
      <c r="Z409" s="199"/>
      <c r="AA409" s="199"/>
      <c r="AB409" s="199"/>
      <c r="AC409" s="199"/>
      <c r="AD409" s="199"/>
      <c r="AE409" s="199"/>
      <c r="AF409" s="199"/>
      <c r="AG409" s="199"/>
      <c r="AH409" s="199"/>
      <c r="AI409" s="199"/>
      <c r="AJ409" s="199"/>
      <c r="AK409" s="199"/>
      <c r="AL409" s="199"/>
      <c r="AM409" s="199"/>
      <c r="AN409" s="199"/>
      <c r="AO409" s="199"/>
      <c r="AP409" s="199"/>
      <c r="AQ409" s="199"/>
      <c r="AR409" s="199"/>
      <c r="AS409" s="199"/>
      <c r="AT409" s="199"/>
      <c r="AU409" s="199"/>
      <c r="AV409" s="199"/>
      <c r="AW409" s="199"/>
      <c r="AX409" s="199"/>
      <c r="AY409" s="199"/>
      <c r="AZ409" s="199"/>
      <c r="BA409" s="199"/>
      <c r="BB409" s="199"/>
      <c r="BC409" s="199"/>
      <c r="BD409" s="201" t="str">
        <f t="shared" si="16"/>
        <v>515 (koupelna):(2,1+2,1+2+2)*0,63*0,3718</v>
      </c>
      <c r="BE409" s="199"/>
      <c r="BF409" s="199"/>
      <c r="BG409" s="199"/>
      <c r="BH409" s="199"/>
      <c r="BI409" s="199"/>
    </row>
    <row r="410" spans="1:61" x14ac:dyDescent="0.2">
      <c r="A410" s="191"/>
      <c r="B410" s="192"/>
      <c r="C410" s="331" t="s">
        <v>2865</v>
      </c>
      <c r="D410" s="332"/>
      <c r="E410" s="193">
        <v>4.1679000000000004</v>
      </c>
      <c r="F410" s="194"/>
      <c r="G410" s="195"/>
      <c r="H410" s="196"/>
      <c r="I410" s="197"/>
      <c r="J410" s="184"/>
      <c r="K410" s="197"/>
      <c r="M410" s="198" t="s">
        <v>2865</v>
      </c>
      <c r="O410" s="199"/>
      <c r="Z410" s="199"/>
      <c r="AA410" s="199"/>
      <c r="AB410" s="199"/>
      <c r="AC410" s="199"/>
      <c r="AD410" s="199"/>
      <c r="AE410" s="199"/>
      <c r="AF410" s="199"/>
      <c r="AG410" s="199"/>
      <c r="AH410" s="199"/>
      <c r="AI410" s="199"/>
      <c r="AJ410" s="199"/>
      <c r="AK410" s="199"/>
      <c r="AL410" s="199"/>
      <c r="AM410" s="199"/>
      <c r="AN410" s="199"/>
      <c r="AO410" s="199"/>
      <c r="AP410" s="199"/>
      <c r="AQ410" s="199"/>
      <c r="AR410" s="199"/>
      <c r="AS410" s="199"/>
      <c r="AT410" s="199"/>
      <c r="AU410" s="199"/>
      <c r="AV410" s="199"/>
      <c r="AW410" s="199"/>
      <c r="AX410" s="199"/>
      <c r="AY410" s="199"/>
      <c r="AZ410" s="199"/>
      <c r="BA410" s="199"/>
      <c r="BB410" s="199"/>
      <c r="BC410" s="199"/>
      <c r="BD410" s="201" t="str">
        <f t="shared" si="16"/>
        <v>516:(7,7+3,6+5,8+0,6+2,7)*2,63*0,3718</v>
      </c>
      <c r="BE410" s="199"/>
      <c r="BF410" s="199"/>
      <c r="BG410" s="199"/>
      <c r="BH410" s="199"/>
      <c r="BI410" s="199"/>
    </row>
    <row r="411" spans="1:61" x14ac:dyDescent="0.2">
      <c r="A411" s="191"/>
      <c r="B411" s="192"/>
      <c r="C411" s="331" t="s">
        <v>2881</v>
      </c>
      <c r="D411" s="332"/>
      <c r="E411" s="193">
        <v>22.2653</v>
      </c>
      <c r="F411" s="194"/>
      <c r="G411" s="195"/>
      <c r="H411" s="196"/>
      <c r="I411" s="197"/>
      <c r="J411" s="184"/>
      <c r="K411" s="197"/>
      <c r="M411" s="198" t="s">
        <v>2881</v>
      </c>
      <c r="O411" s="199"/>
      <c r="Z411" s="199"/>
      <c r="AA411" s="199"/>
      <c r="AB411" s="199"/>
      <c r="AC411" s="199"/>
      <c r="AD411" s="199"/>
      <c r="AE411" s="199"/>
      <c r="AF411" s="199"/>
      <c r="AG411" s="199"/>
      <c r="AH411" s="199"/>
      <c r="AI411" s="199"/>
      <c r="AJ411" s="199"/>
      <c r="AK411" s="199"/>
      <c r="AL411" s="199"/>
      <c r="AM411" s="199"/>
      <c r="AN411" s="199"/>
      <c r="AO411" s="199"/>
      <c r="AP411" s="199"/>
      <c r="AQ411" s="199"/>
      <c r="AR411" s="199"/>
      <c r="AS411" s="199"/>
      <c r="AT411" s="199"/>
      <c r="AU411" s="199"/>
      <c r="AV411" s="199"/>
      <c r="AW411" s="199"/>
      <c r="AX411" s="199"/>
      <c r="AY411" s="199"/>
      <c r="AZ411" s="199"/>
      <c r="BA411" s="199"/>
      <c r="BB411" s="199"/>
      <c r="BC411" s="199"/>
      <c r="BD411" s="201" t="str">
        <f t="shared" si="16"/>
        <v>516 obklad kuchuňská linka :(2,4+0,685+0,52+2)*2*0,3718</v>
      </c>
      <c r="BE411" s="199"/>
      <c r="BF411" s="199"/>
      <c r="BG411" s="199"/>
      <c r="BH411" s="199"/>
      <c r="BI411" s="199"/>
    </row>
    <row r="412" spans="1:61" x14ac:dyDescent="0.2">
      <c r="A412" s="191"/>
      <c r="B412" s="192"/>
      <c r="C412" s="331" t="s">
        <v>2882</v>
      </c>
      <c r="D412" s="332"/>
      <c r="E412" s="193">
        <v>7.1675000000000004</v>
      </c>
      <c r="F412" s="194"/>
      <c r="G412" s="195"/>
      <c r="H412" s="196"/>
      <c r="I412" s="197"/>
      <c r="J412" s="184"/>
      <c r="K412" s="197"/>
      <c r="M412" s="198" t="s">
        <v>2882</v>
      </c>
      <c r="O412" s="199"/>
      <c r="Z412" s="199"/>
      <c r="AA412" s="199"/>
      <c r="AB412" s="199"/>
      <c r="AC412" s="199"/>
      <c r="AD412" s="199"/>
      <c r="AE412" s="199"/>
      <c r="AF412" s="199"/>
      <c r="AG412" s="199"/>
      <c r="AH412" s="199"/>
      <c r="AI412" s="199"/>
      <c r="AJ412" s="199"/>
      <c r="AK412" s="199"/>
      <c r="AL412" s="199"/>
      <c r="AM412" s="199"/>
      <c r="AN412" s="199"/>
      <c r="AO412" s="199"/>
      <c r="AP412" s="199"/>
      <c r="AQ412" s="199"/>
      <c r="AR412" s="199"/>
      <c r="AS412" s="199"/>
      <c r="AT412" s="199"/>
      <c r="AU412" s="199"/>
      <c r="AV412" s="199"/>
      <c r="AW412" s="199"/>
      <c r="AX412" s="199"/>
      <c r="AY412" s="199"/>
      <c r="AZ412" s="199"/>
      <c r="BA412" s="199"/>
      <c r="BB412" s="199"/>
      <c r="BC412" s="199"/>
      <c r="BD412" s="201" t="str">
        <f t="shared" si="16"/>
        <v>517:(3,35+3,35+5,76+5,76+2,225+2,225+0,1)*2,63*0,3718</v>
      </c>
      <c r="BE412" s="199"/>
      <c r="BF412" s="199"/>
      <c r="BG412" s="199"/>
      <c r="BH412" s="199"/>
      <c r="BI412" s="199"/>
    </row>
    <row r="413" spans="1:61" x14ac:dyDescent="0.2">
      <c r="A413" s="191"/>
      <c r="B413" s="192"/>
      <c r="C413" s="331" t="s">
        <v>2866</v>
      </c>
      <c r="D413" s="332"/>
      <c r="E413" s="193">
        <v>1.8458000000000001</v>
      </c>
      <c r="F413" s="194"/>
      <c r="G413" s="195"/>
      <c r="H413" s="196"/>
      <c r="I413" s="197"/>
      <c r="J413" s="184"/>
      <c r="K413" s="197"/>
      <c r="M413" s="198" t="s">
        <v>2866</v>
      </c>
      <c r="O413" s="199"/>
      <c r="Z413" s="199"/>
      <c r="AA413" s="199"/>
      <c r="AB413" s="199"/>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199"/>
      <c r="AY413" s="199"/>
      <c r="AZ413" s="199"/>
      <c r="BA413" s="199"/>
      <c r="BB413" s="199"/>
      <c r="BC413" s="199"/>
      <c r="BD413" s="201" t="str">
        <f t="shared" si="16"/>
        <v>519:(1,985+1,985+1,68+1,68)*2,63*0,3718</v>
      </c>
      <c r="BE413" s="199"/>
      <c r="BF413" s="199"/>
      <c r="BG413" s="199"/>
      <c r="BH413" s="199"/>
      <c r="BI413" s="199"/>
    </row>
    <row r="414" spans="1:61" x14ac:dyDescent="0.2">
      <c r="A414" s="191"/>
      <c r="B414" s="192"/>
      <c r="C414" s="331" t="s">
        <v>2883</v>
      </c>
      <c r="D414" s="332"/>
      <c r="E414" s="193">
        <v>15.7774</v>
      </c>
      <c r="F414" s="194"/>
      <c r="G414" s="195"/>
      <c r="H414" s="196"/>
      <c r="I414" s="197"/>
      <c r="J414" s="184"/>
      <c r="K414" s="197"/>
      <c r="M414" s="198" t="s">
        <v>2883</v>
      </c>
      <c r="O414" s="199"/>
      <c r="Z414" s="199"/>
      <c r="AA414" s="199"/>
      <c r="AB414" s="199"/>
      <c r="AC414" s="199"/>
      <c r="AD414" s="199"/>
      <c r="AE414" s="199"/>
      <c r="AF414" s="199"/>
      <c r="AG414" s="199"/>
      <c r="AH414" s="199"/>
      <c r="AI414" s="199"/>
      <c r="AJ414" s="199"/>
      <c r="AK414" s="199"/>
      <c r="AL414" s="199"/>
      <c r="AM414" s="199"/>
      <c r="AN414" s="199"/>
      <c r="AO414" s="199"/>
      <c r="AP414" s="199"/>
      <c r="AQ414" s="199"/>
      <c r="AR414" s="199"/>
      <c r="AS414" s="199"/>
      <c r="AT414" s="199"/>
      <c r="AU414" s="199"/>
      <c r="AV414" s="199"/>
      <c r="AW414" s="199"/>
      <c r="AX414" s="199"/>
      <c r="AY414" s="199"/>
      <c r="AZ414" s="199"/>
      <c r="BA414" s="199"/>
      <c r="BB414" s="199"/>
      <c r="BC414" s="199"/>
      <c r="BD414" s="201" t="str">
        <f t="shared" si="16"/>
        <v>520 (koupelna):(1,955+1,955+1,985+1,985)*0,63*0,3718</v>
      </c>
      <c r="BE414" s="199"/>
      <c r="BF414" s="199"/>
      <c r="BG414" s="199"/>
      <c r="BH414" s="199"/>
      <c r="BI414" s="199"/>
    </row>
    <row r="415" spans="1:61" x14ac:dyDescent="0.2">
      <c r="A415" s="191"/>
      <c r="B415" s="192"/>
      <c r="C415" s="331" t="s">
        <v>2867</v>
      </c>
      <c r="D415" s="332"/>
      <c r="E415" s="193">
        <v>3.1974999999999998</v>
      </c>
      <c r="F415" s="194"/>
      <c r="G415" s="195"/>
      <c r="H415" s="196"/>
      <c r="I415" s="197"/>
      <c r="J415" s="184"/>
      <c r="K415" s="197"/>
      <c r="M415" s="198" t="s">
        <v>2867</v>
      </c>
      <c r="O415" s="199"/>
      <c r="Z415" s="199"/>
      <c r="AA415" s="199"/>
      <c r="AB415" s="199"/>
      <c r="AC415" s="199"/>
      <c r="AD415" s="199"/>
      <c r="AE415" s="199"/>
      <c r="AF415" s="199"/>
      <c r="AG415" s="199"/>
      <c r="AH415" s="199"/>
      <c r="AI415" s="199"/>
      <c r="AJ415" s="199"/>
      <c r="AK415" s="199"/>
      <c r="AL415" s="199"/>
      <c r="AM415" s="199"/>
      <c r="AN415" s="199"/>
      <c r="AO415" s="199"/>
      <c r="AP415" s="199"/>
      <c r="AQ415" s="199"/>
      <c r="AR415" s="199"/>
      <c r="AS415" s="199"/>
      <c r="AT415" s="199"/>
      <c r="AU415" s="199"/>
      <c r="AV415" s="199"/>
      <c r="AW415" s="199"/>
      <c r="AX415" s="199"/>
      <c r="AY415" s="199"/>
      <c r="AZ415" s="199"/>
      <c r="BA415" s="199"/>
      <c r="BB415" s="199"/>
      <c r="BC415" s="199"/>
      <c r="BD415" s="201" t="str">
        <f t="shared" si="16"/>
        <v>521:(6,385+3,75+4,3+1,7)*2,63*0,3718</v>
      </c>
      <c r="BE415" s="199"/>
      <c r="BF415" s="199"/>
      <c r="BG415" s="199"/>
      <c r="BH415" s="199"/>
      <c r="BI415" s="199"/>
    </row>
    <row r="416" spans="1:61" x14ac:dyDescent="0.2">
      <c r="A416" s="191"/>
      <c r="B416" s="192"/>
      <c r="C416" s="331" t="s">
        <v>2884</v>
      </c>
      <c r="D416" s="332"/>
      <c r="E416" s="193">
        <v>16.046299999999999</v>
      </c>
      <c r="F416" s="194"/>
      <c r="G416" s="195"/>
      <c r="H416" s="196"/>
      <c r="I416" s="197"/>
      <c r="J416" s="184"/>
      <c r="K416" s="197"/>
      <c r="M416" s="198" t="s">
        <v>2884</v>
      </c>
      <c r="O416" s="199"/>
      <c r="Z416" s="199"/>
      <c r="AA416" s="199"/>
      <c r="AB416" s="199"/>
      <c r="AC416" s="199"/>
      <c r="AD416" s="199"/>
      <c r="AE416" s="199"/>
      <c r="AF416" s="199"/>
      <c r="AG416" s="199"/>
      <c r="AH416" s="199"/>
      <c r="AI416" s="199"/>
      <c r="AJ416" s="199"/>
      <c r="AK416" s="199"/>
      <c r="AL416" s="199"/>
      <c r="AM416" s="199"/>
      <c r="AN416" s="199"/>
      <c r="AO416" s="199"/>
      <c r="AP416" s="199"/>
      <c r="AQ416" s="199"/>
      <c r="AR416" s="199"/>
      <c r="AS416" s="199"/>
      <c r="AT416" s="199"/>
      <c r="AU416" s="199"/>
      <c r="AV416" s="199"/>
      <c r="AW416" s="199"/>
      <c r="AX416" s="199"/>
      <c r="AY416" s="199"/>
      <c r="AZ416" s="199"/>
      <c r="BA416" s="199"/>
      <c r="BB416" s="199"/>
      <c r="BC416" s="199"/>
      <c r="BD416" s="201" t="str">
        <f t="shared" si="16"/>
        <v>521 obklad kuchuňská linka :(2,2+2,1)*2*0,3718</v>
      </c>
      <c r="BE416" s="199"/>
      <c r="BF416" s="199"/>
      <c r="BG416" s="199"/>
      <c r="BH416" s="199"/>
      <c r="BI416" s="199"/>
    </row>
    <row r="417" spans="1:104" x14ac:dyDescent="0.2">
      <c r="A417" s="191"/>
      <c r="B417" s="192"/>
      <c r="C417" s="331" t="s">
        <v>2885</v>
      </c>
      <c r="D417" s="332"/>
      <c r="E417" s="193">
        <v>13.0443</v>
      </c>
      <c r="F417" s="194"/>
      <c r="G417" s="195"/>
      <c r="H417" s="196"/>
      <c r="I417" s="197"/>
      <c r="J417" s="184"/>
      <c r="K417" s="197"/>
      <c r="M417" s="198" t="s">
        <v>2885</v>
      </c>
      <c r="O417" s="199"/>
      <c r="Z417" s="199"/>
      <c r="AA417" s="199"/>
      <c r="AB417" s="199"/>
      <c r="AC417" s="199"/>
      <c r="AD417" s="199"/>
      <c r="AE417" s="199"/>
      <c r="AF417" s="199"/>
      <c r="AG417" s="199"/>
      <c r="AH417" s="199"/>
      <c r="AI417" s="199"/>
      <c r="AJ417" s="199"/>
      <c r="AK417" s="199"/>
      <c r="AL417" s="199"/>
      <c r="AM417" s="199"/>
      <c r="AN417" s="199"/>
      <c r="AO417" s="199"/>
      <c r="AP417" s="199"/>
      <c r="AQ417" s="199"/>
      <c r="AR417" s="199"/>
      <c r="AS417" s="199"/>
      <c r="AT417" s="199"/>
      <c r="AU417" s="199"/>
      <c r="AV417" s="199"/>
      <c r="AW417" s="199"/>
      <c r="AX417" s="199"/>
      <c r="AY417" s="199"/>
      <c r="AZ417" s="199"/>
      <c r="BA417" s="199"/>
      <c r="BB417" s="199"/>
      <c r="BC417" s="199"/>
      <c r="BD417" s="201" t="str">
        <f t="shared" si="16"/>
        <v>522:(2,97+2,97+5,235+5,235)*2,63*0,3718</v>
      </c>
      <c r="BE417" s="199"/>
      <c r="BF417" s="199"/>
      <c r="BG417" s="199"/>
      <c r="BH417" s="199"/>
      <c r="BI417" s="199"/>
    </row>
    <row r="418" spans="1:104" x14ac:dyDescent="0.2">
      <c r="A418" s="191"/>
      <c r="B418" s="192"/>
      <c r="C418" s="331" t="s">
        <v>2868</v>
      </c>
      <c r="D418" s="332"/>
      <c r="E418" s="193">
        <v>2.0870000000000002</v>
      </c>
      <c r="F418" s="194"/>
      <c r="G418" s="195"/>
      <c r="H418" s="196"/>
      <c r="I418" s="197"/>
      <c r="J418" s="184"/>
      <c r="K418" s="197"/>
      <c r="M418" s="198" t="s">
        <v>2868</v>
      </c>
      <c r="O418" s="199"/>
      <c r="Z418" s="199"/>
      <c r="AA418" s="199"/>
      <c r="AB418" s="199"/>
      <c r="AC418" s="199"/>
      <c r="AD418" s="199"/>
      <c r="AE418" s="199"/>
      <c r="AF418" s="199"/>
      <c r="AG418" s="199"/>
      <c r="AH418" s="199"/>
      <c r="AI418" s="199"/>
      <c r="AJ418" s="199"/>
      <c r="AK418" s="199"/>
      <c r="AL418" s="199"/>
      <c r="AM418" s="199"/>
      <c r="AN418" s="199"/>
      <c r="AO418" s="199"/>
      <c r="AP418" s="199"/>
      <c r="AQ418" s="199"/>
      <c r="AR418" s="199"/>
      <c r="AS418" s="199"/>
      <c r="AT418" s="199"/>
      <c r="AU418" s="199"/>
      <c r="AV418" s="199"/>
      <c r="AW418" s="199"/>
      <c r="AX418" s="199"/>
      <c r="AY418" s="199"/>
      <c r="AZ418" s="199"/>
      <c r="BA418" s="199"/>
      <c r="BB418" s="199"/>
      <c r="BC418" s="199"/>
      <c r="BD418" s="201" t="str">
        <f t="shared" si="16"/>
        <v>524:(1,4+0,6+1,3+1,3+1,215+2,3+1,2+4,025)*2,63*0,3718</v>
      </c>
      <c r="BE418" s="199"/>
      <c r="BF418" s="199"/>
      <c r="BG418" s="199"/>
      <c r="BH418" s="199"/>
      <c r="BI418" s="199"/>
    </row>
    <row r="419" spans="1:104" x14ac:dyDescent="0.2">
      <c r="A419" s="191"/>
      <c r="B419" s="192"/>
      <c r="C419" s="331" t="s">
        <v>2869</v>
      </c>
      <c r="D419" s="332"/>
      <c r="E419" s="193">
        <v>2.3872</v>
      </c>
      <c r="F419" s="194"/>
      <c r="G419" s="195"/>
      <c r="H419" s="196"/>
      <c r="I419" s="197"/>
      <c r="J419" s="184"/>
      <c r="K419" s="197"/>
      <c r="M419" s="198" t="s">
        <v>2869</v>
      </c>
      <c r="O419" s="199"/>
      <c r="Z419" s="199"/>
      <c r="AA419" s="199"/>
      <c r="AB419" s="199"/>
      <c r="AC419" s="199"/>
      <c r="AD419" s="199"/>
      <c r="AE419" s="199"/>
      <c r="AF419" s="199"/>
      <c r="AG419" s="199"/>
      <c r="AH419" s="199"/>
      <c r="AI419" s="199"/>
      <c r="AJ419" s="199"/>
      <c r="AK419" s="199"/>
      <c r="AL419" s="199"/>
      <c r="AM419" s="199"/>
      <c r="AN419" s="199"/>
      <c r="AO419" s="199"/>
      <c r="AP419" s="199"/>
      <c r="AQ419" s="199"/>
      <c r="AR419" s="199"/>
      <c r="AS419" s="199"/>
      <c r="AT419" s="199"/>
      <c r="AU419" s="199"/>
      <c r="AV419" s="199"/>
      <c r="AW419" s="199"/>
      <c r="AX419" s="199"/>
      <c r="AY419" s="199"/>
      <c r="AZ419" s="199"/>
      <c r="BA419" s="199"/>
      <c r="BB419" s="199"/>
      <c r="BC419" s="199"/>
      <c r="BD419" s="201" t="str">
        <f t="shared" si="16"/>
        <v>525 (koupelna):(2,76+2,76+1,695+1,695)*0,63*0,3718</v>
      </c>
      <c r="BE419" s="199"/>
      <c r="BF419" s="199"/>
      <c r="BG419" s="199"/>
      <c r="BH419" s="199"/>
      <c r="BI419" s="199"/>
    </row>
    <row r="420" spans="1:104" x14ac:dyDescent="0.2">
      <c r="A420" s="191"/>
      <c r="B420" s="192"/>
      <c r="C420" s="331" t="s">
        <v>2886</v>
      </c>
      <c r="D420" s="332"/>
      <c r="E420" s="193">
        <v>14.628399999999999</v>
      </c>
      <c r="F420" s="194"/>
      <c r="G420" s="195"/>
      <c r="H420" s="196"/>
      <c r="I420" s="197"/>
      <c r="J420" s="184"/>
      <c r="K420" s="197"/>
      <c r="M420" s="198" t="s">
        <v>2886</v>
      </c>
      <c r="O420" s="199"/>
      <c r="Z420" s="199"/>
      <c r="AA420" s="199"/>
      <c r="AB420" s="199"/>
      <c r="AC420" s="199"/>
      <c r="AD420" s="199"/>
      <c r="AE420" s="199"/>
      <c r="AF420" s="199"/>
      <c r="AG420" s="199"/>
      <c r="AH420" s="199"/>
      <c r="AI420" s="199"/>
      <c r="AJ420" s="199"/>
      <c r="AK420" s="199"/>
      <c r="AL420" s="199"/>
      <c r="AM420" s="199"/>
      <c r="AN420" s="199"/>
      <c r="AO420" s="199"/>
      <c r="AP420" s="199"/>
      <c r="AQ420" s="199"/>
      <c r="AR420" s="199"/>
      <c r="AS420" s="199"/>
      <c r="AT420" s="199"/>
      <c r="AU420" s="199"/>
      <c r="AV420" s="199"/>
      <c r="AW420" s="199"/>
      <c r="AX420" s="199"/>
      <c r="AY420" s="199"/>
      <c r="AZ420" s="199"/>
      <c r="BA420" s="199"/>
      <c r="BB420" s="199"/>
      <c r="BC420" s="199"/>
      <c r="BD420" s="201" t="str">
        <f t="shared" si="16"/>
        <v>526 (WC):(1,41+1,41+1,2+1,2)*1,23*0,3718</v>
      </c>
      <c r="BE420" s="199"/>
      <c r="BF420" s="199"/>
      <c r="BG420" s="199"/>
      <c r="BH420" s="199"/>
      <c r="BI420" s="199"/>
    </row>
    <row r="421" spans="1:104" x14ac:dyDescent="0.2">
      <c r="A421" s="191"/>
      <c r="B421" s="192"/>
      <c r="C421" s="331" t="s">
        <v>2887</v>
      </c>
      <c r="D421" s="332"/>
      <c r="E421" s="193">
        <v>12.447800000000001</v>
      </c>
      <c r="F421" s="194"/>
      <c r="G421" s="195"/>
      <c r="H421" s="196"/>
      <c r="I421" s="197"/>
      <c r="J421" s="184"/>
      <c r="K421" s="197"/>
      <c r="M421" s="198" t="s">
        <v>2887</v>
      </c>
      <c r="O421" s="199"/>
      <c r="Z421" s="199"/>
      <c r="AA421" s="199"/>
      <c r="AB421" s="199"/>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201" t="str">
        <f t="shared" si="16"/>
        <v>527:(3,735+3,735+3,745+3,745)*2,63*0,3718</v>
      </c>
      <c r="BE421" s="199"/>
      <c r="BF421" s="199"/>
      <c r="BG421" s="199"/>
      <c r="BH421" s="199"/>
      <c r="BI421" s="199"/>
    </row>
    <row r="422" spans="1:104" ht="22.5" x14ac:dyDescent="0.2">
      <c r="A422" s="191"/>
      <c r="B422" s="192"/>
      <c r="C422" s="331" t="s">
        <v>2888</v>
      </c>
      <c r="D422" s="332"/>
      <c r="E422" s="193">
        <v>22.768899999999999</v>
      </c>
      <c r="F422" s="194"/>
      <c r="G422" s="195"/>
      <c r="H422" s="196"/>
      <c r="I422" s="197"/>
      <c r="J422" s="184"/>
      <c r="K422" s="197"/>
      <c r="M422" s="198" t="s">
        <v>2888</v>
      </c>
      <c r="O422" s="199"/>
      <c r="Z422" s="199"/>
      <c r="AA422" s="199"/>
      <c r="AB422" s="199"/>
      <c r="AC422" s="199"/>
      <c r="AD422" s="199"/>
      <c r="AE422" s="199"/>
      <c r="AF422" s="199"/>
      <c r="AG422" s="199"/>
      <c r="AH422" s="199"/>
      <c r="AI422" s="199"/>
      <c r="AJ422" s="199"/>
      <c r="AK422" s="199"/>
      <c r="AL422" s="199"/>
      <c r="AM422" s="199"/>
      <c r="AN422" s="199"/>
      <c r="AO422" s="199"/>
      <c r="AP422" s="199"/>
      <c r="AQ422" s="199"/>
      <c r="AR422" s="199"/>
      <c r="AS422" s="199"/>
      <c r="AT422" s="199"/>
      <c r="AU422" s="199"/>
      <c r="AV422" s="199"/>
      <c r="AW422" s="199"/>
      <c r="AX422" s="199"/>
      <c r="AY422" s="199"/>
      <c r="AZ422" s="199"/>
      <c r="BA422" s="199"/>
      <c r="BB422" s="199"/>
      <c r="BC422" s="199"/>
      <c r="BD422" s="201" t="str">
        <f t="shared" si="16"/>
        <v>528:(3,735+3,735+2,63+2,63)*2,63*0,3718</v>
      </c>
      <c r="BE422" s="199"/>
      <c r="BF422" s="199"/>
      <c r="BG422" s="199"/>
      <c r="BH422" s="199"/>
      <c r="BI422" s="199"/>
    </row>
    <row r="423" spans="1:104" ht="25.5" x14ac:dyDescent="0.2">
      <c r="A423" s="191"/>
      <c r="B423" s="192"/>
      <c r="C423" s="331" t="s">
        <v>2870</v>
      </c>
      <c r="D423" s="332"/>
      <c r="E423" s="193">
        <v>3.0488</v>
      </c>
      <c r="F423" s="194"/>
      <c r="G423" s="195"/>
      <c r="H423" s="196"/>
      <c r="I423" s="197"/>
      <c r="J423" s="184"/>
      <c r="K423" s="197"/>
      <c r="M423" s="198" t="s">
        <v>2870</v>
      </c>
      <c r="O423" s="199"/>
      <c r="Z423" s="199"/>
      <c r="AA423" s="199"/>
      <c r="AB423" s="199"/>
      <c r="AC423" s="199"/>
      <c r="AD423" s="199"/>
      <c r="AE423" s="199"/>
      <c r="AF423" s="199"/>
      <c r="AG423" s="199"/>
      <c r="AH423" s="199"/>
      <c r="AI423" s="199"/>
      <c r="AJ423" s="199"/>
      <c r="AK423" s="199"/>
      <c r="AL423" s="199"/>
      <c r="AM423" s="199"/>
      <c r="AN423" s="199"/>
      <c r="AO423" s="199"/>
      <c r="AP423" s="199"/>
      <c r="AQ423" s="199"/>
      <c r="AR423" s="199"/>
      <c r="AS423" s="199"/>
      <c r="AT423" s="199"/>
      <c r="AU423" s="199"/>
      <c r="AV423" s="199"/>
      <c r="AW423" s="199"/>
      <c r="AX423" s="199"/>
      <c r="AY423" s="199"/>
      <c r="AZ423" s="199"/>
      <c r="BA423" s="199"/>
      <c r="BB423" s="199"/>
      <c r="BC423" s="199"/>
      <c r="BD423" s="201" t="str">
        <f t="shared" si="16"/>
        <v>529:(5,5+5,235+4,8+1,8+2,3+2,05+0,4+0,4+0,3+0,3+0,1+0,1)*2,63*0,3718</v>
      </c>
      <c r="BE423" s="199"/>
      <c r="BF423" s="199"/>
      <c r="BG423" s="199"/>
      <c r="BH423" s="199"/>
      <c r="BI423" s="199"/>
    </row>
    <row r="424" spans="1:104" x14ac:dyDescent="0.2">
      <c r="A424" s="169" t="s">
        <v>42</v>
      </c>
      <c r="B424" s="170" t="s">
        <v>835</v>
      </c>
      <c r="C424" s="171" t="s">
        <v>836</v>
      </c>
      <c r="D424" s="172"/>
      <c r="E424" s="173"/>
      <c r="F424" s="173"/>
      <c r="G424" s="174">
        <f>SUM(G312:G423)</f>
        <v>0</v>
      </c>
      <c r="H424" s="175"/>
      <c r="I424" s="174">
        <f>SUM(I312:I423)</f>
        <v>19.511883640000001</v>
      </c>
      <c r="J424" s="176"/>
      <c r="K424" s="174">
        <f>SUM(K312:K423)</f>
        <v>0</v>
      </c>
      <c r="O424" s="199"/>
      <c r="X424" s="202">
        <f>K424</f>
        <v>0</v>
      </c>
      <c r="Y424" s="202">
        <f>I424</f>
        <v>19.511883640000001</v>
      </c>
      <c r="Z424" s="200">
        <f>G424</f>
        <v>0</v>
      </c>
      <c r="AA424" s="199"/>
      <c r="AB424" s="199"/>
      <c r="AC424" s="199"/>
      <c r="AD424" s="199"/>
      <c r="AE424" s="199"/>
      <c r="AF424" s="199"/>
      <c r="AG424" s="199"/>
      <c r="AH424" s="199"/>
      <c r="AI424" s="199"/>
      <c r="AJ424" s="199"/>
      <c r="AK424" s="199"/>
      <c r="AL424" s="199"/>
      <c r="AM424" s="199"/>
      <c r="AN424" s="199"/>
      <c r="AO424" s="199"/>
      <c r="AP424" s="199"/>
      <c r="AQ424" s="199"/>
      <c r="AR424" s="199"/>
      <c r="AS424" s="199"/>
      <c r="AT424" s="199"/>
      <c r="AU424" s="199"/>
      <c r="AV424" s="199"/>
      <c r="AW424" s="199"/>
      <c r="AX424" s="199"/>
      <c r="AY424" s="199"/>
      <c r="AZ424" s="199"/>
      <c r="BA424" s="203"/>
      <c r="BB424" s="203"/>
      <c r="BC424" s="203"/>
      <c r="BD424" s="203"/>
      <c r="BE424" s="203"/>
      <c r="BF424" s="203"/>
      <c r="BG424" s="199"/>
      <c r="BH424" s="199"/>
      <c r="BI424" s="199"/>
    </row>
    <row r="425" spans="1:104" ht="14.25" customHeight="1" x14ac:dyDescent="0.2">
      <c r="A425" s="151" t="s">
        <v>38</v>
      </c>
      <c r="B425" s="152" t="s">
        <v>933</v>
      </c>
      <c r="C425" s="153" t="s">
        <v>934</v>
      </c>
      <c r="D425" s="154"/>
      <c r="E425" s="155"/>
      <c r="F425" s="155"/>
      <c r="G425" s="156"/>
      <c r="H425" s="157"/>
      <c r="I425" s="158"/>
      <c r="J425" s="159"/>
      <c r="K425" s="160"/>
      <c r="O425" s="199"/>
    </row>
    <row r="426" spans="1:104" x14ac:dyDescent="0.2">
      <c r="A426" s="161">
        <v>56</v>
      </c>
      <c r="B426" s="162" t="s">
        <v>935</v>
      </c>
      <c r="C426" s="163" t="s">
        <v>936</v>
      </c>
      <c r="D426" s="164" t="s">
        <v>41</v>
      </c>
      <c r="E426" s="165">
        <v>18.860600000000002</v>
      </c>
      <c r="F426" s="122">
        <f>'01 111 '!F426</f>
        <v>0</v>
      </c>
      <c r="G426" s="166">
        <f>E426*F426</f>
        <v>0</v>
      </c>
      <c r="H426" s="167">
        <v>4.0000000000000003E-5</v>
      </c>
      <c r="I426" s="168">
        <f>E426*H426</f>
        <v>7.5442400000000018E-4</v>
      </c>
      <c r="J426" s="167">
        <v>0</v>
      </c>
      <c r="K426" s="168">
        <f>E426*J426</f>
        <v>0</v>
      </c>
      <c r="O426" s="199"/>
      <c r="Z426" s="199"/>
      <c r="AA426" s="199">
        <v>1</v>
      </c>
      <c r="AB426" s="199">
        <v>1</v>
      </c>
      <c r="AC426" s="199">
        <v>1</v>
      </c>
      <c r="AD426" s="199"/>
      <c r="AE426" s="199"/>
      <c r="AF426" s="199"/>
      <c r="AG426" s="199"/>
      <c r="AH426" s="199"/>
      <c r="AI426" s="199"/>
      <c r="AJ426" s="199"/>
      <c r="AK426" s="199"/>
      <c r="AL426" s="199"/>
      <c r="AM426" s="199"/>
      <c r="AN426" s="199"/>
      <c r="AO426" s="199"/>
      <c r="AP426" s="199"/>
      <c r="AQ426" s="199"/>
      <c r="AR426" s="199"/>
      <c r="AS426" s="199"/>
      <c r="AT426" s="199"/>
      <c r="AU426" s="199"/>
      <c r="AV426" s="199"/>
      <c r="AW426" s="199"/>
      <c r="AX426" s="199"/>
      <c r="AY426" s="199"/>
      <c r="AZ426" s="200">
        <f>G426</f>
        <v>0</v>
      </c>
      <c r="BA426" s="199"/>
      <c r="BB426" s="199"/>
      <c r="BC426" s="199"/>
      <c r="BD426" s="199"/>
      <c r="BE426" s="199"/>
      <c r="BF426" s="199"/>
      <c r="BG426" s="199"/>
      <c r="BH426" s="199"/>
      <c r="BI426" s="199"/>
      <c r="CA426" s="199">
        <v>1</v>
      </c>
      <c r="CB426" s="199">
        <v>1</v>
      </c>
      <c r="CZ426" s="124">
        <v>1</v>
      </c>
    </row>
    <row r="427" spans="1:104" x14ac:dyDescent="0.2">
      <c r="A427" s="191"/>
      <c r="B427" s="192"/>
      <c r="C427" s="331" t="s">
        <v>2064</v>
      </c>
      <c r="D427" s="332"/>
      <c r="E427" s="193">
        <v>9.202</v>
      </c>
      <c r="F427" s="194"/>
      <c r="G427" s="195"/>
      <c r="H427" s="196"/>
      <c r="I427" s="197"/>
      <c r="J427" s="184"/>
      <c r="K427" s="197"/>
      <c r="M427" s="198" t="s">
        <v>2064</v>
      </c>
      <c r="O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199"/>
      <c r="AY427" s="199"/>
      <c r="AZ427" s="199"/>
      <c r="BA427" s="199"/>
      <c r="BB427" s="199"/>
      <c r="BC427" s="199"/>
      <c r="BD427" s="201" t="str">
        <f t="shared" ref="BD427:BD434" si="17">C426</f>
        <v xml:space="preserve">Zakrývání výplní vnějších otvorů z lešení </v>
      </c>
      <c r="BE427" s="199"/>
      <c r="BF427" s="199"/>
      <c r="BG427" s="199"/>
      <c r="BH427" s="199"/>
      <c r="BI427" s="199"/>
    </row>
    <row r="428" spans="1:104" x14ac:dyDescent="0.2">
      <c r="A428" s="191"/>
      <c r="B428" s="192"/>
      <c r="C428" s="331" t="s">
        <v>2019</v>
      </c>
      <c r="D428" s="332"/>
      <c r="E428" s="193">
        <v>2.8258000000000001</v>
      </c>
      <c r="F428" s="194"/>
      <c r="G428" s="195"/>
      <c r="H428" s="196"/>
      <c r="I428" s="197"/>
      <c r="J428" s="184"/>
      <c r="K428" s="197"/>
      <c r="M428" s="198" t="s">
        <v>2019</v>
      </c>
      <c r="O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199"/>
      <c r="AY428" s="199"/>
      <c r="AZ428" s="199"/>
      <c r="BA428" s="199"/>
      <c r="BB428" s="199"/>
      <c r="BC428" s="199"/>
      <c r="BD428" s="201" t="str">
        <f t="shared" si="17"/>
        <v>odečtení otvorů :1,5*1,5*11*0,3718</v>
      </c>
      <c r="BE428" s="199"/>
      <c r="BF428" s="199"/>
      <c r="BG428" s="199"/>
      <c r="BH428" s="199"/>
      <c r="BI428" s="199"/>
    </row>
    <row r="429" spans="1:104" x14ac:dyDescent="0.2">
      <c r="A429" s="191"/>
      <c r="B429" s="192"/>
      <c r="C429" s="331" t="s">
        <v>2020</v>
      </c>
      <c r="D429" s="332"/>
      <c r="E429" s="193">
        <v>1.7060999999999999</v>
      </c>
      <c r="F429" s="194"/>
      <c r="G429" s="195"/>
      <c r="H429" s="196"/>
      <c r="I429" s="197"/>
      <c r="J429" s="184"/>
      <c r="K429" s="197"/>
      <c r="M429" s="198" t="s">
        <v>2020</v>
      </c>
      <c r="O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199"/>
      <c r="AY429" s="199"/>
      <c r="AZ429" s="199"/>
      <c r="BA429" s="199"/>
      <c r="BB429" s="199"/>
      <c r="BC429" s="199"/>
      <c r="BD429" s="201" t="str">
        <f t="shared" si="17"/>
        <v>1,06*2,39*3*0,3718</v>
      </c>
      <c r="BE429" s="199"/>
      <c r="BF429" s="199"/>
      <c r="BG429" s="199"/>
      <c r="BH429" s="199"/>
      <c r="BI429" s="199"/>
    </row>
    <row r="430" spans="1:104" x14ac:dyDescent="0.2">
      <c r="A430" s="191"/>
      <c r="B430" s="192"/>
      <c r="C430" s="331" t="s">
        <v>2021</v>
      </c>
      <c r="D430" s="332"/>
      <c r="E430" s="193">
        <v>1.0039</v>
      </c>
      <c r="F430" s="194"/>
      <c r="G430" s="195"/>
      <c r="H430" s="196"/>
      <c r="I430" s="197"/>
      <c r="J430" s="184"/>
      <c r="K430" s="197"/>
      <c r="M430" s="198" t="s">
        <v>2021</v>
      </c>
      <c r="O430" s="199"/>
      <c r="Z430" s="199"/>
      <c r="AA430" s="199"/>
      <c r="AB430" s="199"/>
      <c r="AC430" s="199"/>
      <c r="AD430" s="199"/>
      <c r="AE430" s="199"/>
      <c r="AF430" s="199"/>
      <c r="AG430" s="199"/>
      <c r="AH430" s="199"/>
      <c r="AI430" s="199"/>
      <c r="AJ430" s="199"/>
      <c r="AK430" s="199"/>
      <c r="AL430" s="199"/>
      <c r="AM430" s="199"/>
      <c r="AN430" s="199"/>
      <c r="AO430" s="199"/>
      <c r="AP430" s="199"/>
      <c r="AQ430" s="199"/>
      <c r="AR430" s="199"/>
      <c r="AS430" s="199"/>
      <c r="AT430" s="199"/>
      <c r="AU430" s="199"/>
      <c r="AV430" s="199"/>
      <c r="AW430" s="199"/>
      <c r="AX430" s="199"/>
      <c r="AY430" s="199"/>
      <c r="AZ430" s="199"/>
      <c r="BA430" s="199"/>
      <c r="BB430" s="199"/>
      <c r="BC430" s="199"/>
      <c r="BD430" s="201" t="str">
        <f t="shared" si="17"/>
        <v>0,96*2,39*2*0,3718</v>
      </c>
      <c r="BE430" s="199"/>
      <c r="BF430" s="199"/>
      <c r="BG430" s="199"/>
      <c r="BH430" s="199"/>
      <c r="BI430" s="199"/>
    </row>
    <row r="431" spans="1:104" x14ac:dyDescent="0.2">
      <c r="A431" s="191"/>
      <c r="B431" s="192"/>
      <c r="C431" s="331" t="s">
        <v>2022</v>
      </c>
      <c r="D431" s="332"/>
      <c r="E431" s="193">
        <v>0.78080000000000005</v>
      </c>
      <c r="F431" s="194"/>
      <c r="G431" s="195"/>
      <c r="H431" s="196"/>
      <c r="I431" s="197"/>
      <c r="J431" s="184"/>
      <c r="K431" s="197"/>
      <c r="M431" s="198" t="s">
        <v>2022</v>
      </c>
      <c r="O431" s="199"/>
      <c r="Z431" s="199"/>
      <c r="AA431" s="199"/>
      <c r="AB431" s="199"/>
      <c r="AC431" s="199"/>
      <c r="AD431" s="199"/>
      <c r="AE431" s="199"/>
      <c r="AF431" s="199"/>
      <c r="AG431" s="199"/>
      <c r="AH431" s="199"/>
      <c r="AI431" s="199"/>
      <c r="AJ431" s="199"/>
      <c r="AK431" s="199"/>
      <c r="AL431" s="199"/>
      <c r="AM431" s="199"/>
      <c r="AN431" s="199"/>
      <c r="AO431" s="199"/>
      <c r="AP431" s="199"/>
      <c r="AQ431" s="199"/>
      <c r="AR431" s="199"/>
      <c r="AS431" s="199"/>
      <c r="AT431" s="199"/>
      <c r="AU431" s="199"/>
      <c r="AV431" s="199"/>
      <c r="AW431" s="199"/>
      <c r="AX431" s="199"/>
      <c r="AY431" s="199"/>
      <c r="AZ431" s="199"/>
      <c r="BA431" s="199"/>
      <c r="BB431" s="199"/>
      <c r="BC431" s="199"/>
      <c r="BD431" s="201" t="str">
        <f t="shared" si="17"/>
        <v>0,9*1,5*2*0,3718</v>
      </c>
      <c r="BE431" s="199"/>
      <c r="BF431" s="199"/>
      <c r="BG431" s="199"/>
      <c r="BH431" s="199"/>
      <c r="BI431" s="199"/>
    </row>
    <row r="432" spans="1:104" x14ac:dyDescent="0.2">
      <c r="A432" s="191"/>
      <c r="B432" s="192"/>
      <c r="C432" s="331" t="s">
        <v>1354</v>
      </c>
      <c r="D432" s="332"/>
      <c r="E432" s="193">
        <v>1.3385</v>
      </c>
      <c r="F432" s="194"/>
      <c r="G432" s="195"/>
      <c r="H432" s="196"/>
      <c r="I432" s="197"/>
      <c r="J432" s="184"/>
      <c r="K432" s="197"/>
      <c r="M432" s="198" t="s">
        <v>1354</v>
      </c>
      <c r="O432" s="199"/>
      <c r="Z432" s="199"/>
      <c r="AA432" s="199"/>
      <c r="AB432" s="199"/>
      <c r="AC432" s="199"/>
      <c r="AD432" s="199"/>
      <c r="AE432" s="199"/>
      <c r="AF432" s="199"/>
      <c r="AG432" s="199"/>
      <c r="AH432" s="199"/>
      <c r="AI432" s="199"/>
      <c r="AJ432" s="199"/>
      <c r="AK432" s="199"/>
      <c r="AL432" s="199"/>
      <c r="AM432" s="199"/>
      <c r="AN432" s="199"/>
      <c r="AO432" s="199"/>
      <c r="AP432" s="199"/>
      <c r="AQ432" s="199"/>
      <c r="AR432" s="199"/>
      <c r="AS432" s="199"/>
      <c r="AT432" s="199"/>
      <c r="AU432" s="199"/>
      <c r="AV432" s="199"/>
      <c r="AW432" s="199"/>
      <c r="AX432" s="199"/>
      <c r="AY432" s="199"/>
      <c r="AZ432" s="199"/>
      <c r="BA432" s="199"/>
      <c r="BB432" s="199"/>
      <c r="BC432" s="199"/>
      <c r="BD432" s="201" t="str">
        <f t="shared" si="17"/>
        <v>0,7*1,5*2*0,3718</v>
      </c>
      <c r="BE432" s="199"/>
      <c r="BF432" s="199"/>
      <c r="BG432" s="199"/>
      <c r="BH432" s="199"/>
      <c r="BI432" s="199"/>
    </row>
    <row r="433" spans="1:104" x14ac:dyDescent="0.2">
      <c r="A433" s="191"/>
      <c r="B433" s="192"/>
      <c r="C433" s="331" t="s">
        <v>2023</v>
      </c>
      <c r="D433" s="332"/>
      <c r="E433" s="193">
        <v>1.3343</v>
      </c>
      <c r="F433" s="194"/>
      <c r="G433" s="195"/>
      <c r="H433" s="196"/>
      <c r="I433" s="197"/>
      <c r="J433" s="184"/>
      <c r="K433" s="197"/>
      <c r="M433" s="198" t="s">
        <v>2023</v>
      </c>
      <c r="O433" s="199"/>
      <c r="Z433" s="199"/>
      <c r="AA433" s="199"/>
      <c r="AB433" s="199"/>
      <c r="AC433" s="199"/>
      <c r="AD433" s="199"/>
      <c r="AE433" s="199"/>
      <c r="AF433" s="199"/>
      <c r="AG433" s="199"/>
      <c r="AH433" s="199"/>
      <c r="AI433" s="199"/>
      <c r="AJ433" s="199"/>
      <c r="AK433" s="199"/>
      <c r="AL433" s="199"/>
      <c r="AM433" s="199"/>
      <c r="AN433" s="199"/>
      <c r="AO433" s="199"/>
      <c r="AP433" s="199"/>
      <c r="AQ433" s="199"/>
      <c r="AR433" s="199"/>
      <c r="AS433" s="199"/>
      <c r="AT433" s="199"/>
      <c r="AU433" s="199"/>
      <c r="AV433" s="199"/>
      <c r="AW433" s="199"/>
      <c r="AX433" s="199"/>
      <c r="AY433" s="199"/>
      <c r="AZ433" s="199"/>
      <c r="BA433" s="199"/>
      <c r="BB433" s="199"/>
      <c r="BC433" s="199"/>
      <c r="BD433" s="201" t="str">
        <f t="shared" si="17"/>
        <v>2,4*1,5*0,3718</v>
      </c>
      <c r="BE433" s="199"/>
      <c r="BF433" s="199"/>
      <c r="BG433" s="199"/>
      <c r="BH433" s="199"/>
      <c r="BI433" s="199"/>
    </row>
    <row r="434" spans="1:104" x14ac:dyDescent="0.2">
      <c r="A434" s="191"/>
      <c r="B434" s="192"/>
      <c r="C434" s="331" t="s">
        <v>1432</v>
      </c>
      <c r="D434" s="332"/>
      <c r="E434" s="193">
        <v>0.66920000000000002</v>
      </c>
      <c r="F434" s="194"/>
      <c r="G434" s="195"/>
      <c r="H434" s="196"/>
      <c r="I434" s="197"/>
      <c r="J434" s="184"/>
      <c r="K434" s="197"/>
      <c r="M434" s="198" t="s">
        <v>1432</v>
      </c>
      <c r="O434" s="199"/>
      <c r="Z434" s="199"/>
      <c r="AA434" s="199"/>
      <c r="AB434" s="199"/>
      <c r="AC434" s="199"/>
      <c r="AD434" s="199"/>
      <c r="AE434" s="199"/>
      <c r="AF434" s="199"/>
      <c r="AG434" s="199"/>
      <c r="AH434" s="199"/>
      <c r="AI434" s="199"/>
      <c r="AJ434" s="199"/>
      <c r="AK434" s="199"/>
      <c r="AL434" s="199"/>
      <c r="AM434" s="199"/>
      <c r="AN434" s="199"/>
      <c r="AO434" s="199"/>
      <c r="AP434" s="199"/>
      <c r="AQ434" s="199"/>
      <c r="AR434" s="199"/>
      <c r="AS434" s="199"/>
      <c r="AT434" s="199"/>
      <c r="AU434" s="199"/>
      <c r="AV434" s="199"/>
      <c r="AW434" s="199"/>
      <c r="AX434" s="199"/>
      <c r="AY434" s="199"/>
      <c r="AZ434" s="199"/>
      <c r="BA434" s="199"/>
      <c r="BB434" s="199"/>
      <c r="BC434" s="199"/>
      <c r="BD434" s="201" t="str">
        <f t="shared" si="17"/>
        <v>1,65*2,175*0,3718</v>
      </c>
      <c r="BE434" s="199"/>
      <c r="BF434" s="199"/>
      <c r="BG434" s="199"/>
      <c r="BH434" s="199"/>
      <c r="BI434" s="199"/>
    </row>
    <row r="435" spans="1:104" x14ac:dyDescent="0.2">
      <c r="A435" s="169" t="s">
        <v>42</v>
      </c>
      <c r="B435" s="170" t="s">
        <v>933</v>
      </c>
      <c r="C435" s="171" t="s">
        <v>934</v>
      </c>
      <c r="D435" s="172"/>
      <c r="E435" s="173"/>
      <c r="F435" s="173"/>
      <c r="G435" s="174">
        <f>SUM(G425:G434)</f>
        <v>0</v>
      </c>
      <c r="H435" s="175"/>
      <c r="I435" s="174">
        <f>SUM(I425:I434)</f>
        <v>7.5442400000000018E-4</v>
      </c>
      <c r="J435" s="176"/>
      <c r="K435" s="174">
        <f>SUM(K425:K434)</f>
        <v>0</v>
      </c>
      <c r="O435" s="199"/>
      <c r="X435" s="202">
        <f>K435</f>
        <v>0</v>
      </c>
      <c r="Y435" s="202">
        <f>I435</f>
        <v>7.5442400000000018E-4</v>
      </c>
      <c r="Z435" s="200">
        <f>G435</f>
        <v>0</v>
      </c>
      <c r="AA435" s="199"/>
      <c r="AB435" s="199"/>
      <c r="AC435" s="199"/>
      <c r="AD435" s="199"/>
      <c r="AE435" s="199"/>
      <c r="AF435" s="199"/>
      <c r="AG435" s="199"/>
      <c r="AH435" s="199"/>
      <c r="AI435" s="199"/>
      <c r="AJ435" s="199"/>
      <c r="AK435" s="199"/>
      <c r="AL435" s="199"/>
      <c r="AM435" s="199"/>
      <c r="AN435" s="199"/>
      <c r="AO435" s="199"/>
      <c r="AP435" s="199"/>
      <c r="AQ435" s="199"/>
      <c r="AR435" s="199"/>
      <c r="AS435" s="199"/>
      <c r="AT435" s="199"/>
      <c r="AU435" s="199"/>
      <c r="AV435" s="199"/>
      <c r="AW435" s="199"/>
      <c r="AX435" s="199"/>
      <c r="AY435" s="199"/>
      <c r="AZ435" s="199"/>
      <c r="BA435" s="203"/>
      <c r="BB435" s="203"/>
      <c r="BC435" s="203"/>
      <c r="BD435" s="203"/>
      <c r="BE435" s="203"/>
      <c r="BF435" s="203"/>
      <c r="BG435" s="199"/>
      <c r="BH435" s="199"/>
      <c r="BI435" s="199"/>
    </row>
    <row r="436" spans="1:104" ht="14.25" customHeight="1" x14ac:dyDescent="0.2">
      <c r="A436" s="151" t="s">
        <v>38</v>
      </c>
      <c r="B436" s="152" t="s">
        <v>942</v>
      </c>
      <c r="C436" s="153" t="s">
        <v>943</v>
      </c>
      <c r="D436" s="154"/>
      <c r="E436" s="155"/>
      <c r="F436" s="155"/>
      <c r="G436" s="156"/>
      <c r="H436" s="157"/>
      <c r="I436" s="158"/>
      <c r="J436" s="159"/>
      <c r="K436" s="160"/>
      <c r="O436" s="199"/>
    </row>
    <row r="437" spans="1:104" ht="22.5" x14ac:dyDescent="0.2">
      <c r="A437" s="161">
        <v>57</v>
      </c>
      <c r="B437" s="162" t="s">
        <v>954</v>
      </c>
      <c r="C437" s="163" t="s">
        <v>1740</v>
      </c>
      <c r="D437" s="164" t="s">
        <v>70</v>
      </c>
      <c r="E437" s="165">
        <v>4.3159000000000001</v>
      </c>
      <c r="F437" s="122">
        <f>'01 111 '!F437</f>
        <v>0</v>
      </c>
      <c r="G437" s="166">
        <f>E437*F437</f>
        <v>0</v>
      </c>
      <c r="H437" s="167">
        <v>1.8180000000000001</v>
      </c>
      <c r="I437" s="168">
        <f>E437*H437</f>
        <v>7.8463062000000008</v>
      </c>
      <c r="J437" s="167">
        <v>0</v>
      </c>
      <c r="K437" s="168">
        <f>E437*J437</f>
        <v>0</v>
      </c>
      <c r="O437" s="199"/>
      <c r="Z437" s="199"/>
      <c r="AA437" s="199">
        <v>1</v>
      </c>
      <c r="AB437" s="199">
        <v>1</v>
      </c>
      <c r="AC437" s="199">
        <v>1</v>
      </c>
      <c r="AD437" s="199"/>
      <c r="AE437" s="199"/>
      <c r="AF437" s="199"/>
      <c r="AG437" s="199"/>
      <c r="AH437" s="199"/>
      <c r="AI437" s="199"/>
      <c r="AJ437" s="199"/>
      <c r="AK437" s="199"/>
      <c r="AL437" s="199"/>
      <c r="AM437" s="199"/>
      <c r="AN437" s="199"/>
      <c r="AO437" s="199"/>
      <c r="AP437" s="199"/>
      <c r="AQ437" s="199"/>
      <c r="AR437" s="199"/>
      <c r="AS437" s="199"/>
      <c r="AT437" s="199"/>
      <c r="AU437" s="199"/>
      <c r="AV437" s="199"/>
      <c r="AW437" s="199"/>
      <c r="AX437" s="199"/>
      <c r="AY437" s="199"/>
      <c r="AZ437" s="200">
        <f>G437</f>
        <v>0</v>
      </c>
      <c r="BA437" s="199"/>
      <c r="BB437" s="199"/>
      <c r="BC437" s="199"/>
      <c r="BD437" s="199"/>
      <c r="BE437" s="199"/>
      <c r="BF437" s="199"/>
      <c r="BG437" s="199"/>
      <c r="BH437" s="199"/>
      <c r="BI437" s="199"/>
      <c r="CA437" s="199">
        <v>1</v>
      </c>
      <c r="CB437" s="199">
        <v>1</v>
      </c>
      <c r="CZ437" s="124">
        <v>1</v>
      </c>
    </row>
    <row r="438" spans="1:104" x14ac:dyDescent="0.2">
      <c r="A438" s="191"/>
      <c r="B438" s="192"/>
      <c r="C438" s="331" t="s">
        <v>2065</v>
      </c>
      <c r="D438" s="332"/>
      <c r="E438" s="193">
        <v>0.57550000000000001</v>
      </c>
      <c r="F438" s="194"/>
      <c r="G438" s="195"/>
      <c r="H438" s="196"/>
      <c r="I438" s="197"/>
      <c r="J438" s="184"/>
      <c r="K438" s="197"/>
      <c r="M438" s="198" t="s">
        <v>2065</v>
      </c>
      <c r="O438" s="199"/>
      <c r="Z438" s="199"/>
      <c r="AA438" s="199"/>
      <c r="AB438" s="199"/>
      <c r="AC438" s="199"/>
      <c r="AD438" s="199"/>
      <c r="AE438" s="199"/>
      <c r="AF438" s="199"/>
      <c r="AG438" s="199"/>
      <c r="AH438" s="199"/>
      <c r="AI438" s="199"/>
      <c r="AJ438" s="199"/>
      <c r="AK438" s="199"/>
      <c r="AL438" s="199"/>
      <c r="AM438" s="199"/>
      <c r="AN438" s="199"/>
      <c r="AO438" s="199"/>
      <c r="AP438" s="199"/>
      <c r="AQ438" s="199"/>
      <c r="AR438" s="199"/>
      <c r="AS438" s="199"/>
      <c r="AT438" s="199"/>
      <c r="AU438" s="199"/>
      <c r="AV438" s="199"/>
      <c r="AW438" s="199"/>
      <c r="AX438" s="199"/>
      <c r="AY438" s="199"/>
      <c r="AZ438" s="199"/>
      <c r="BA438" s="199"/>
      <c r="BB438" s="199"/>
      <c r="BC438" s="199"/>
      <c r="BD438" s="201" t="str">
        <f>C437</f>
        <v>Mazanina samonivelační, tloušťka 5 - 8 cm E225, 20 MPa, anhydritová</v>
      </c>
      <c r="BE438" s="199"/>
      <c r="BF438" s="199"/>
      <c r="BG438" s="199"/>
      <c r="BH438" s="199"/>
      <c r="BI438" s="199"/>
    </row>
    <row r="439" spans="1:104" x14ac:dyDescent="0.2">
      <c r="A439" s="191"/>
      <c r="B439" s="192"/>
      <c r="C439" s="331" t="s">
        <v>2066</v>
      </c>
      <c r="D439" s="332"/>
      <c r="E439" s="193">
        <v>0.34060000000000001</v>
      </c>
      <c r="F439" s="194"/>
      <c r="G439" s="195"/>
      <c r="H439" s="196"/>
      <c r="I439" s="197"/>
      <c r="J439" s="184"/>
      <c r="K439" s="197"/>
      <c r="M439" s="198" t="s">
        <v>2066</v>
      </c>
      <c r="O439" s="199"/>
      <c r="Z439" s="199"/>
      <c r="AA439" s="199"/>
      <c r="AB439" s="199"/>
      <c r="AC439" s="199"/>
      <c r="AD439" s="199"/>
      <c r="AE439" s="199"/>
      <c r="AF439" s="199"/>
      <c r="AG439" s="199"/>
      <c r="AH439" s="199"/>
      <c r="AI439" s="199"/>
      <c r="AJ439" s="199"/>
      <c r="AK439" s="199"/>
      <c r="AL439" s="199"/>
      <c r="AM439" s="199"/>
      <c r="AN439" s="199"/>
      <c r="AO439" s="199"/>
      <c r="AP439" s="199"/>
      <c r="AQ439" s="199"/>
      <c r="AR439" s="199"/>
      <c r="AS439" s="199"/>
      <c r="AT439" s="199"/>
      <c r="AU439" s="199"/>
      <c r="AV439" s="199"/>
      <c r="AW439" s="199"/>
      <c r="AX439" s="199"/>
      <c r="AY439" s="199"/>
      <c r="AZ439" s="199"/>
      <c r="BA439" s="199"/>
      <c r="BB439" s="199"/>
      <c r="BC439" s="199"/>
      <c r="BD439" s="201" t="str">
        <f>C438</f>
        <v>P8:38,7*0,04*0,3718</v>
      </c>
      <c r="BE439" s="199"/>
      <c r="BF439" s="199"/>
      <c r="BG439" s="199"/>
      <c r="BH439" s="199"/>
      <c r="BI439" s="199"/>
    </row>
    <row r="440" spans="1:104" x14ac:dyDescent="0.2">
      <c r="A440" s="191"/>
      <c r="B440" s="192"/>
      <c r="C440" s="331" t="s">
        <v>2067</v>
      </c>
      <c r="D440" s="332"/>
      <c r="E440" s="193">
        <v>3.3997000000000002</v>
      </c>
      <c r="F440" s="194"/>
      <c r="G440" s="195"/>
      <c r="H440" s="196"/>
      <c r="I440" s="197"/>
      <c r="J440" s="184"/>
      <c r="K440" s="197"/>
      <c r="M440" s="198" t="s">
        <v>2067</v>
      </c>
      <c r="O440" s="199"/>
      <c r="Z440" s="199"/>
      <c r="AA440" s="199"/>
      <c r="AB440" s="199"/>
      <c r="AC440" s="199"/>
      <c r="AD440" s="199"/>
      <c r="AE440" s="199"/>
      <c r="AF440" s="199"/>
      <c r="AG440" s="199"/>
      <c r="AH440" s="199"/>
      <c r="AI440" s="199"/>
      <c r="AJ440" s="199"/>
      <c r="AK440" s="199"/>
      <c r="AL440" s="199"/>
      <c r="AM440" s="199"/>
      <c r="AN440" s="199"/>
      <c r="AO440" s="199"/>
      <c r="AP440" s="199"/>
      <c r="AQ440" s="199"/>
      <c r="AR440" s="199"/>
      <c r="AS440" s="199"/>
      <c r="AT440" s="199"/>
      <c r="AU440" s="199"/>
      <c r="AV440" s="199"/>
      <c r="AW440" s="199"/>
      <c r="AX440" s="199"/>
      <c r="AY440" s="199"/>
      <c r="AZ440" s="199"/>
      <c r="BA440" s="199"/>
      <c r="BB440" s="199"/>
      <c r="BC440" s="199"/>
      <c r="BD440" s="201" t="str">
        <f>C439</f>
        <v>P9:22,9*0,04*0,3718</v>
      </c>
      <c r="BE440" s="199"/>
      <c r="BF440" s="199"/>
      <c r="BG440" s="199"/>
      <c r="BH440" s="199"/>
      <c r="BI440" s="199"/>
    </row>
    <row r="441" spans="1:104" ht="33.75" x14ac:dyDescent="0.2">
      <c r="A441" s="161">
        <v>58</v>
      </c>
      <c r="B441" s="162" t="s">
        <v>1744</v>
      </c>
      <c r="C441" s="163" t="s">
        <v>1745</v>
      </c>
      <c r="D441" s="164" t="s">
        <v>41</v>
      </c>
      <c r="E441" s="165">
        <v>6.0084</v>
      </c>
      <c r="F441" s="122">
        <f>'01 111 '!F441</f>
        <v>0</v>
      </c>
      <c r="G441" s="166">
        <f>E441*F441</f>
        <v>0</v>
      </c>
      <c r="H441" s="167">
        <v>8.9200000000000008E-3</v>
      </c>
      <c r="I441" s="168">
        <f>E441*H441</f>
        <v>5.3594928000000007E-2</v>
      </c>
      <c r="J441" s="167">
        <v>0</v>
      </c>
      <c r="K441" s="168">
        <f>E441*J441</f>
        <v>0</v>
      </c>
      <c r="O441" s="199"/>
      <c r="Z441" s="199"/>
      <c r="AA441" s="199">
        <v>1</v>
      </c>
      <c r="AB441" s="199">
        <v>1</v>
      </c>
      <c r="AC441" s="199">
        <v>1</v>
      </c>
      <c r="AD441" s="199"/>
      <c r="AE441" s="199"/>
      <c r="AF441" s="199"/>
      <c r="AG441" s="199"/>
      <c r="AH441" s="199"/>
      <c r="AI441" s="199"/>
      <c r="AJ441" s="199"/>
      <c r="AK441" s="199"/>
      <c r="AL441" s="199"/>
      <c r="AM441" s="199"/>
      <c r="AN441" s="199"/>
      <c r="AO441" s="199"/>
      <c r="AP441" s="199"/>
      <c r="AQ441" s="199"/>
      <c r="AR441" s="199"/>
      <c r="AS441" s="199"/>
      <c r="AT441" s="199"/>
      <c r="AU441" s="199"/>
      <c r="AV441" s="199"/>
      <c r="AW441" s="199"/>
      <c r="AX441" s="199"/>
      <c r="AY441" s="199"/>
      <c r="AZ441" s="200">
        <f>G441</f>
        <v>0</v>
      </c>
      <c r="BA441" s="199"/>
      <c r="BB441" s="199"/>
      <c r="BC441" s="199"/>
      <c r="BD441" s="199"/>
      <c r="BE441" s="199"/>
      <c r="BF441" s="199"/>
      <c r="BG441" s="199"/>
      <c r="BH441" s="199"/>
      <c r="BI441" s="199"/>
      <c r="CA441" s="199">
        <v>1</v>
      </c>
      <c r="CB441" s="199">
        <v>1</v>
      </c>
      <c r="CZ441" s="124">
        <v>1</v>
      </c>
    </row>
    <row r="442" spans="1:104" ht="25.5" x14ac:dyDescent="0.2">
      <c r="A442" s="191"/>
      <c r="B442" s="192"/>
      <c r="C442" s="331" t="s">
        <v>2068</v>
      </c>
      <c r="D442" s="332"/>
      <c r="E442" s="193">
        <v>1.3823000000000001</v>
      </c>
      <c r="F442" s="194"/>
      <c r="G442" s="195"/>
      <c r="H442" s="196"/>
      <c r="I442" s="197"/>
      <c r="J442" s="184"/>
      <c r="K442" s="197"/>
      <c r="M442" s="198" t="s">
        <v>2068</v>
      </c>
      <c r="O442" s="199"/>
      <c r="Z442" s="199"/>
      <c r="AA442" s="199"/>
      <c r="AB442" s="199"/>
      <c r="AC442" s="199"/>
      <c r="AD442" s="199"/>
      <c r="AE442" s="199"/>
      <c r="AF442" s="199"/>
      <c r="AG442" s="199"/>
      <c r="AH442" s="199"/>
      <c r="AI442" s="199"/>
      <c r="AJ442" s="199"/>
      <c r="AK442" s="199"/>
      <c r="AL442" s="199"/>
      <c r="AM442" s="199"/>
      <c r="AN442" s="199"/>
      <c r="AO442" s="199"/>
      <c r="AP442" s="199"/>
      <c r="AQ442" s="199"/>
      <c r="AR442" s="199"/>
      <c r="AS442" s="199"/>
      <c r="AT442" s="199"/>
      <c r="AU442" s="199"/>
      <c r="AV442" s="199"/>
      <c r="AW442" s="199"/>
      <c r="AX442" s="199"/>
      <c r="AY442" s="199"/>
      <c r="AZ442" s="199"/>
      <c r="BA442" s="199"/>
      <c r="BB442" s="199"/>
      <c r="BC442" s="199"/>
      <c r="BD442" s="201" t="str">
        <f>C441</f>
        <v>Samonivelační stěrka , ruč.zpracování tl.5 mm samonivelační polymercementová stěrka  20 MPa</v>
      </c>
      <c r="BE442" s="199"/>
      <c r="BF442" s="199"/>
      <c r="BG442" s="199"/>
      <c r="BH442" s="199"/>
      <c r="BI442" s="199"/>
    </row>
    <row r="443" spans="1:104" x14ac:dyDescent="0.2">
      <c r="A443" s="191"/>
      <c r="B443" s="192"/>
      <c r="C443" s="331" t="s">
        <v>2069</v>
      </c>
      <c r="D443" s="332"/>
      <c r="E443" s="193">
        <v>2.3580999999999999</v>
      </c>
      <c r="F443" s="194"/>
      <c r="G443" s="195"/>
      <c r="H443" s="196"/>
      <c r="I443" s="197"/>
      <c r="J443" s="184"/>
      <c r="K443" s="197"/>
      <c r="M443" s="198" t="s">
        <v>2069</v>
      </c>
      <c r="O443" s="199"/>
      <c r="Z443" s="199"/>
      <c r="AA443" s="199"/>
      <c r="AB443" s="199"/>
      <c r="AC443" s="199"/>
      <c r="AD443" s="199"/>
      <c r="AE443" s="199"/>
      <c r="AF443" s="199"/>
      <c r="AG443" s="199"/>
      <c r="AH443" s="199"/>
      <c r="AI443" s="199"/>
      <c r="AJ443" s="199"/>
      <c r="AK443" s="199"/>
      <c r="AL443" s="199"/>
      <c r="AM443" s="199"/>
      <c r="AN443" s="199"/>
      <c r="AO443" s="199"/>
      <c r="AP443" s="199"/>
      <c r="AQ443" s="199"/>
      <c r="AR443" s="199"/>
      <c r="AS443" s="199"/>
      <c r="AT443" s="199"/>
      <c r="AU443" s="199"/>
      <c r="AV443" s="199"/>
      <c r="AW443" s="199"/>
      <c r="AX443" s="199"/>
      <c r="AY443" s="199"/>
      <c r="AZ443" s="199"/>
      <c r="BA443" s="199"/>
      <c r="BB443" s="199"/>
      <c r="BC443" s="199"/>
      <c r="BD443" s="201" t="str">
        <f>C442</f>
        <v>P7 a P6:1,215*0,17*18*0,3718</v>
      </c>
      <c r="BE443" s="199"/>
      <c r="BF443" s="199"/>
      <c r="BG443" s="199"/>
      <c r="BH443" s="199"/>
      <c r="BI443" s="199"/>
    </row>
    <row r="444" spans="1:104" x14ac:dyDescent="0.2">
      <c r="A444" s="191"/>
      <c r="B444" s="192"/>
      <c r="C444" s="331" t="s">
        <v>2070</v>
      </c>
      <c r="D444" s="332"/>
      <c r="E444" s="193">
        <v>2.2679999999999998</v>
      </c>
      <c r="F444" s="194"/>
      <c r="G444" s="195"/>
      <c r="H444" s="196"/>
      <c r="I444" s="197"/>
      <c r="J444" s="184"/>
      <c r="K444" s="197"/>
      <c r="M444" s="198" t="s">
        <v>2070</v>
      </c>
      <c r="O444" s="199"/>
      <c r="Z444" s="199"/>
      <c r="AA444" s="199"/>
      <c r="AB444" s="199"/>
      <c r="AC444" s="199"/>
      <c r="AD444" s="199"/>
      <c r="AE444" s="199"/>
      <c r="AF444" s="199"/>
      <c r="AG444" s="199"/>
      <c r="AH444" s="199"/>
      <c r="AI444" s="199"/>
      <c r="AJ444" s="199"/>
      <c r="AK444" s="199"/>
      <c r="AL444" s="199"/>
      <c r="AM444" s="199"/>
      <c r="AN444" s="199"/>
      <c r="AO444" s="199"/>
      <c r="AP444" s="199"/>
      <c r="AQ444" s="199"/>
      <c r="AR444" s="199"/>
      <c r="AS444" s="199"/>
      <c r="AT444" s="199"/>
      <c r="AU444" s="199"/>
      <c r="AV444" s="199"/>
      <c r="AW444" s="199"/>
      <c r="AX444" s="199"/>
      <c r="AY444" s="199"/>
      <c r="AZ444" s="199"/>
      <c r="BA444" s="199"/>
      <c r="BB444" s="199"/>
      <c r="BC444" s="199"/>
      <c r="BD444" s="201" t="str">
        <f>C443</f>
        <v>1,215*0,29*18*0,3718</v>
      </c>
      <c r="BE444" s="199"/>
      <c r="BF444" s="199"/>
      <c r="BG444" s="199"/>
      <c r="BH444" s="199"/>
      <c r="BI444" s="199"/>
    </row>
    <row r="445" spans="1:104" x14ac:dyDescent="0.2">
      <c r="A445" s="161">
        <v>59</v>
      </c>
      <c r="B445" s="162" t="s">
        <v>1749</v>
      </c>
      <c r="C445" s="163" t="s">
        <v>1750</v>
      </c>
      <c r="D445" s="164" t="s">
        <v>41</v>
      </c>
      <c r="E445" s="165">
        <v>14.797599999999999</v>
      </c>
      <c r="F445" s="122">
        <f>'01 111 '!F445</f>
        <v>0</v>
      </c>
      <c r="G445" s="166">
        <f>E445*F445</f>
        <v>0</v>
      </c>
      <c r="H445" s="167">
        <v>3.1E-4</v>
      </c>
      <c r="I445" s="168">
        <f>E445*H445</f>
        <v>4.5872559999999996E-3</v>
      </c>
      <c r="J445" s="167">
        <v>0</v>
      </c>
      <c r="K445" s="168">
        <f>E445*J445</f>
        <v>0</v>
      </c>
      <c r="O445" s="199"/>
      <c r="Z445" s="199"/>
      <c r="AA445" s="199">
        <v>1</v>
      </c>
      <c r="AB445" s="199">
        <v>1</v>
      </c>
      <c r="AC445" s="199">
        <v>1</v>
      </c>
      <c r="AD445" s="199"/>
      <c r="AE445" s="199"/>
      <c r="AF445" s="199"/>
      <c r="AG445" s="199"/>
      <c r="AH445" s="199"/>
      <c r="AI445" s="199"/>
      <c r="AJ445" s="199"/>
      <c r="AK445" s="199"/>
      <c r="AL445" s="199"/>
      <c r="AM445" s="199"/>
      <c r="AN445" s="199"/>
      <c r="AO445" s="199"/>
      <c r="AP445" s="199"/>
      <c r="AQ445" s="199"/>
      <c r="AR445" s="199"/>
      <c r="AS445" s="199"/>
      <c r="AT445" s="199"/>
      <c r="AU445" s="199"/>
      <c r="AV445" s="199"/>
      <c r="AW445" s="199"/>
      <c r="AX445" s="199"/>
      <c r="AY445" s="199"/>
      <c r="AZ445" s="200">
        <f>G445</f>
        <v>0</v>
      </c>
      <c r="BA445" s="199"/>
      <c r="BB445" s="199"/>
      <c r="BC445" s="199"/>
      <c r="BD445" s="199"/>
      <c r="BE445" s="199"/>
      <c r="BF445" s="199"/>
      <c r="BG445" s="199"/>
      <c r="BH445" s="199"/>
      <c r="BI445" s="199"/>
      <c r="CA445" s="199">
        <v>1</v>
      </c>
      <c r="CB445" s="199">
        <v>1</v>
      </c>
      <c r="CZ445" s="124">
        <v>1</v>
      </c>
    </row>
    <row r="446" spans="1:104" x14ac:dyDescent="0.2">
      <c r="A446" s="191"/>
      <c r="B446" s="192"/>
      <c r="C446" s="331" t="s">
        <v>2071</v>
      </c>
      <c r="D446" s="332"/>
      <c r="E446" s="193">
        <v>10.559100000000001</v>
      </c>
      <c r="F446" s="194"/>
      <c r="G446" s="195"/>
      <c r="H446" s="196"/>
      <c r="I446" s="197"/>
      <c r="J446" s="184"/>
      <c r="K446" s="197"/>
      <c r="M446" s="198" t="s">
        <v>2071</v>
      </c>
      <c r="O446" s="199"/>
      <c r="Z446" s="199"/>
      <c r="AA446" s="199"/>
      <c r="AB446" s="199"/>
      <c r="AC446" s="199"/>
      <c r="AD446" s="199"/>
      <c r="AE446" s="199"/>
      <c r="AF446" s="199"/>
      <c r="AG446" s="199"/>
      <c r="AH446" s="199"/>
      <c r="AI446" s="199"/>
      <c r="AJ446" s="199"/>
      <c r="AK446" s="199"/>
      <c r="AL446" s="199"/>
      <c r="AM446" s="199"/>
      <c r="AN446" s="199"/>
      <c r="AO446" s="199"/>
      <c r="AP446" s="199"/>
      <c r="AQ446" s="199"/>
      <c r="AR446" s="199"/>
      <c r="AS446" s="199"/>
      <c r="AT446" s="199"/>
      <c r="AU446" s="199"/>
      <c r="AV446" s="199"/>
      <c r="AW446" s="199"/>
      <c r="AX446" s="199"/>
      <c r="AY446" s="199"/>
      <c r="AZ446" s="199"/>
      <c r="BA446" s="199"/>
      <c r="BB446" s="199"/>
      <c r="BC446" s="199"/>
      <c r="BD446" s="201" t="str">
        <f>C445</f>
        <v xml:space="preserve">Kladení dlaždic 40 x 40 cm na terče plastové </v>
      </c>
      <c r="BE446" s="199"/>
      <c r="BF446" s="199"/>
      <c r="BG446" s="199"/>
      <c r="BH446" s="199"/>
      <c r="BI446" s="199"/>
    </row>
    <row r="447" spans="1:104" x14ac:dyDescent="0.2">
      <c r="A447" s="191"/>
      <c r="B447" s="192"/>
      <c r="C447" s="331" t="s">
        <v>2072</v>
      </c>
      <c r="D447" s="332"/>
      <c r="E447" s="193">
        <v>4.2385000000000002</v>
      </c>
      <c r="F447" s="194"/>
      <c r="G447" s="195"/>
      <c r="H447" s="196"/>
      <c r="I447" s="197"/>
      <c r="J447" s="184"/>
      <c r="K447" s="197"/>
      <c r="M447" s="198" t="s">
        <v>2072</v>
      </c>
      <c r="O447" s="199"/>
      <c r="Z447" s="199"/>
      <c r="AA447" s="199"/>
      <c r="AB447" s="199"/>
      <c r="AC447" s="199"/>
      <c r="AD447" s="199"/>
      <c r="AE447" s="199"/>
      <c r="AF447" s="199"/>
      <c r="AG447" s="199"/>
      <c r="AH447" s="199"/>
      <c r="AI447" s="199"/>
      <c r="AJ447" s="199"/>
      <c r="AK447" s="199"/>
      <c r="AL447" s="199"/>
      <c r="AM447" s="199"/>
      <c r="AN447" s="199"/>
      <c r="AO447" s="199"/>
      <c r="AP447" s="199"/>
      <c r="AQ447" s="199"/>
      <c r="AR447" s="199"/>
      <c r="AS447" s="199"/>
      <c r="AT447" s="199"/>
      <c r="AU447" s="199"/>
      <c r="AV447" s="199"/>
      <c r="AW447" s="199"/>
      <c r="AX447" s="199"/>
      <c r="AY447" s="199"/>
      <c r="AZ447" s="199"/>
      <c r="BA447" s="199"/>
      <c r="BB447" s="199"/>
      <c r="BC447" s="199"/>
      <c r="BD447" s="201" t="str">
        <f>C446</f>
        <v>P12:28,4*0,3718</v>
      </c>
      <c r="BE447" s="199"/>
      <c r="BF447" s="199"/>
      <c r="BG447" s="199"/>
      <c r="BH447" s="199"/>
      <c r="BI447" s="199"/>
    </row>
    <row r="448" spans="1:104" x14ac:dyDescent="0.2">
      <c r="A448" s="161">
        <v>60</v>
      </c>
      <c r="B448" s="162" t="s">
        <v>964</v>
      </c>
      <c r="C448" s="163" t="s">
        <v>965</v>
      </c>
      <c r="D448" s="164" t="s">
        <v>41</v>
      </c>
      <c r="E448" s="165">
        <v>107.8964</v>
      </c>
      <c r="F448" s="122">
        <f>'01 111 '!F448</f>
        <v>0</v>
      </c>
      <c r="G448" s="166">
        <f>E448*F448</f>
        <v>0</v>
      </c>
      <c r="H448" s="167">
        <v>0</v>
      </c>
      <c r="I448" s="168">
        <f>E448*H448</f>
        <v>0</v>
      </c>
      <c r="J448" s="167"/>
      <c r="K448" s="168">
        <f>E448*J448</f>
        <v>0</v>
      </c>
      <c r="O448" s="199"/>
      <c r="Z448" s="199"/>
      <c r="AA448" s="199">
        <v>12</v>
      </c>
      <c r="AB448" s="199">
        <v>0</v>
      </c>
      <c r="AC448" s="199">
        <v>4</v>
      </c>
      <c r="AD448" s="199"/>
      <c r="AE448" s="199"/>
      <c r="AF448" s="199"/>
      <c r="AG448" s="199"/>
      <c r="AH448" s="199"/>
      <c r="AI448" s="199"/>
      <c r="AJ448" s="199"/>
      <c r="AK448" s="199"/>
      <c r="AL448" s="199"/>
      <c r="AM448" s="199"/>
      <c r="AN448" s="199"/>
      <c r="AO448" s="199"/>
      <c r="AP448" s="199"/>
      <c r="AQ448" s="199"/>
      <c r="AR448" s="199"/>
      <c r="AS448" s="199"/>
      <c r="AT448" s="199"/>
      <c r="AU448" s="199"/>
      <c r="AV448" s="199"/>
      <c r="AW448" s="199"/>
      <c r="AX448" s="199"/>
      <c r="AY448" s="199"/>
      <c r="AZ448" s="200">
        <f>G448</f>
        <v>0</v>
      </c>
      <c r="BA448" s="199"/>
      <c r="BB448" s="199"/>
      <c r="BC448" s="199"/>
      <c r="BD448" s="199"/>
      <c r="BE448" s="199"/>
      <c r="BF448" s="199"/>
      <c r="BG448" s="199"/>
      <c r="BH448" s="199"/>
      <c r="BI448" s="199"/>
      <c r="CA448" s="199">
        <v>12</v>
      </c>
      <c r="CB448" s="199">
        <v>0</v>
      </c>
      <c r="CZ448" s="124">
        <v>1</v>
      </c>
    </row>
    <row r="449" spans="1:104" x14ac:dyDescent="0.2">
      <c r="A449" s="191"/>
      <c r="B449" s="192"/>
      <c r="C449" s="331" t="s">
        <v>2073</v>
      </c>
      <c r="D449" s="332"/>
      <c r="E449" s="193">
        <v>14.3887</v>
      </c>
      <c r="F449" s="194"/>
      <c r="G449" s="195"/>
      <c r="H449" s="196"/>
      <c r="I449" s="197"/>
      <c r="J449" s="184"/>
      <c r="K449" s="197"/>
      <c r="M449" s="198" t="s">
        <v>2073</v>
      </c>
      <c r="O449" s="199"/>
      <c r="Z449" s="199"/>
      <c r="AA449" s="199"/>
      <c r="AB449" s="199"/>
      <c r="AC449" s="199"/>
      <c r="AD449" s="199"/>
      <c r="AE449" s="199"/>
      <c r="AF449" s="199"/>
      <c r="AG449" s="199"/>
      <c r="AH449" s="199"/>
      <c r="AI449" s="199"/>
      <c r="AJ449" s="199"/>
      <c r="AK449" s="199"/>
      <c r="AL449" s="199"/>
      <c r="AM449" s="199"/>
      <c r="AN449" s="199"/>
      <c r="AO449" s="199"/>
      <c r="AP449" s="199"/>
      <c r="AQ449" s="199"/>
      <c r="AR449" s="199"/>
      <c r="AS449" s="199"/>
      <c r="AT449" s="199"/>
      <c r="AU449" s="199"/>
      <c r="AV449" s="199"/>
      <c r="AW449" s="199"/>
      <c r="AX449" s="199"/>
      <c r="AY449" s="199"/>
      <c r="AZ449" s="199"/>
      <c r="BA449" s="199"/>
      <c r="BB449" s="199"/>
      <c r="BC449" s="199"/>
      <c r="BD449" s="201" t="str">
        <f>C448</f>
        <v xml:space="preserve">Separační folie M+D </v>
      </c>
      <c r="BE449" s="199"/>
      <c r="BF449" s="199"/>
      <c r="BG449" s="199"/>
      <c r="BH449" s="199"/>
      <c r="BI449" s="199"/>
    </row>
    <row r="450" spans="1:104" x14ac:dyDescent="0.2">
      <c r="A450" s="191"/>
      <c r="B450" s="192"/>
      <c r="C450" s="331" t="s">
        <v>2074</v>
      </c>
      <c r="D450" s="332"/>
      <c r="E450" s="193">
        <v>8.5142000000000007</v>
      </c>
      <c r="F450" s="194"/>
      <c r="G450" s="195"/>
      <c r="H450" s="196"/>
      <c r="I450" s="197"/>
      <c r="J450" s="184"/>
      <c r="K450" s="197"/>
      <c r="M450" s="198" t="s">
        <v>2074</v>
      </c>
      <c r="O450" s="199"/>
      <c r="Z450" s="199"/>
      <c r="AA450" s="199"/>
      <c r="AB450" s="199"/>
      <c r="AC450" s="199"/>
      <c r="AD450" s="199"/>
      <c r="AE450" s="199"/>
      <c r="AF450" s="199"/>
      <c r="AG450" s="199"/>
      <c r="AH450" s="199"/>
      <c r="AI450" s="199"/>
      <c r="AJ450" s="199"/>
      <c r="AK450" s="199"/>
      <c r="AL450" s="199"/>
      <c r="AM450" s="199"/>
      <c r="AN450" s="199"/>
      <c r="AO450" s="199"/>
      <c r="AP450" s="199"/>
      <c r="AQ450" s="199"/>
      <c r="AR450" s="199"/>
      <c r="AS450" s="199"/>
      <c r="AT450" s="199"/>
      <c r="AU450" s="199"/>
      <c r="AV450" s="199"/>
      <c r="AW450" s="199"/>
      <c r="AX450" s="199"/>
      <c r="AY450" s="199"/>
      <c r="AZ450" s="199"/>
      <c r="BA450" s="199"/>
      <c r="BB450" s="199"/>
      <c r="BC450" s="199"/>
      <c r="BD450" s="201" t="str">
        <f>C449</f>
        <v>P8:38,7*0,3718</v>
      </c>
      <c r="BE450" s="199"/>
      <c r="BF450" s="199"/>
      <c r="BG450" s="199"/>
      <c r="BH450" s="199"/>
      <c r="BI450" s="199"/>
    </row>
    <row r="451" spans="1:104" x14ac:dyDescent="0.2">
      <c r="A451" s="191"/>
      <c r="B451" s="192"/>
      <c r="C451" s="331" t="s">
        <v>2075</v>
      </c>
      <c r="D451" s="332"/>
      <c r="E451" s="193">
        <v>84.993499999999997</v>
      </c>
      <c r="F451" s="194"/>
      <c r="G451" s="195"/>
      <c r="H451" s="196"/>
      <c r="I451" s="197"/>
      <c r="J451" s="184"/>
      <c r="K451" s="197"/>
      <c r="M451" s="198" t="s">
        <v>2075</v>
      </c>
      <c r="O451" s="199"/>
      <c r="Z451" s="199"/>
      <c r="AA451" s="199"/>
      <c r="AB451" s="199"/>
      <c r="AC451" s="199"/>
      <c r="AD451" s="199"/>
      <c r="AE451" s="199"/>
      <c r="AF451" s="199"/>
      <c r="AG451" s="199"/>
      <c r="AH451" s="199"/>
      <c r="AI451" s="199"/>
      <c r="AJ451" s="199"/>
      <c r="AK451" s="199"/>
      <c r="AL451" s="199"/>
      <c r="AM451" s="199"/>
      <c r="AN451" s="199"/>
      <c r="AO451" s="199"/>
      <c r="AP451" s="199"/>
      <c r="AQ451" s="199"/>
      <c r="AR451" s="199"/>
      <c r="AS451" s="199"/>
      <c r="AT451" s="199"/>
      <c r="AU451" s="199"/>
      <c r="AV451" s="199"/>
      <c r="AW451" s="199"/>
      <c r="AX451" s="199"/>
      <c r="AY451" s="199"/>
      <c r="AZ451" s="199"/>
      <c r="BA451" s="199"/>
      <c r="BB451" s="199"/>
      <c r="BC451" s="199"/>
      <c r="BD451" s="201" t="str">
        <f>C450</f>
        <v>P9:22,9*0,3718</v>
      </c>
      <c r="BE451" s="199"/>
      <c r="BF451" s="199"/>
      <c r="BG451" s="199"/>
      <c r="BH451" s="199"/>
      <c r="BI451" s="199"/>
    </row>
    <row r="452" spans="1:104" x14ac:dyDescent="0.2">
      <c r="A452" s="161">
        <v>61</v>
      </c>
      <c r="B452" s="162" t="s">
        <v>1756</v>
      </c>
      <c r="C452" s="163" t="s">
        <v>1757</v>
      </c>
      <c r="D452" s="164" t="s">
        <v>41</v>
      </c>
      <c r="E452" s="165">
        <v>107.8964</v>
      </c>
      <c r="F452" s="122">
        <f>'01 111 '!F452</f>
        <v>0</v>
      </c>
      <c r="G452" s="166">
        <f>E452*F452</f>
        <v>0</v>
      </c>
      <c r="H452" s="167">
        <v>0</v>
      </c>
      <c r="I452" s="168">
        <f>E452*H452</f>
        <v>0</v>
      </c>
      <c r="J452" s="167"/>
      <c r="K452" s="168">
        <f>E452*J452</f>
        <v>0</v>
      </c>
      <c r="O452" s="199"/>
      <c r="Z452" s="199"/>
      <c r="AA452" s="199">
        <v>12</v>
      </c>
      <c r="AB452" s="199">
        <v>0</v>
      </c>
      <c r="AC452" s="199">
        <v>5</v>
      </c>
      <c r="AD452" s="199"/>
      <c r="AE452" s="199"/>
      <c r="AF452" s="199"/>
      <c r="AG452" s="199"/>
      <c r="AH452" s="199"/>
      <c r="AI452" s="199"/>
      <c r="AJ452" s="199"/>
      <c r="AK452" s="199"/>
      <c r="AL452" s="199"/>
      <c r="AM452" s="199"/>
      <c r="AN452" s="199"/>
      <c r="AO452" s="199"/>
      <c r="AP452" s="199"/>
      <c r="AQ452" s="199"/>
      <c r="AR452" s="199"/>
      <c r="AS452" s="199"/>
      <c r="AT452" s="199"/>
      <c r="AU452" s="199"/>
      <c r="AV452" s="199"/>
      <c r="AW452" s="199"/>
      <c r="AX452" s="199"/>
      <c r="AY452" s="199"/>
      <c r="AZ452" s="200">
        <f>G452</f>
        <v>0</v>
      </c>
      <c r="BA452" s="199"/>
      <c r="BB452" s="199"/>
      <c r="BC452" s="199"/>
      <c r="BD452" s="199"/>
      <c r="BE452" s="199"/>
      <c r="BF452" s="199"/>
      <c r="BG452" s="199"/>
      <c r="BH452" s="199"/>
      <c r="BI452" s="199"/>
      <c r="CA452" s="199">
        <v>12</v>
      </c>
      <c r="CB452" s="199">
        <v>0</v>
      </c>
      <c r="CZ452" s="124">
        <v>1</v>
      </c>
    </row>
    <row r="453" spans="1:104" x14ac:dyDescent="0.2">
      <c r="A453" s="191"/>
      <c r="B453" s="192"/>
      <c r="C453" s="331" t="s">
        <v>2073</v>
      </c>
      <c r="D453" s="332"/>
      <c r="E453" s="193">
        <v>14.3887</v>
      </c>
      <c r="F453" s="194"/>
      <c r="G453" s="195"/>
      <c r="H453" s="196"/>
      <c r="I453" s="197"/>
      <c r="J453" s="184"/>
      <c r="K453" s="197"/>
      <c r="M453" s="198" t="s">
        <v>2073</v>
      </c>
      <c r="O453" s="199"/>
      <c r="Z453" s="199"/>
      <c r="AA453" s="199"/>
      <c r="AB453" s="199"/>
      <c r="AC453" s="199"/>
      <c r="AD453" s="199"/>
      <c r="AE453" s="199"/>
      <c r="AF453" s="199"/>
      <c r="AG453" s="199"/>
      <c r="AH453" s="199"/>
      <c r="AI453" s="199"/>
      <c r="AJ453" s="199"/>
      <c r="AK453" s="199"/>
      <c r="AL453" s="199"/>
      <c r="AM453" s="199"/>
      <c r="AN453" s="199"/>
      <c r="AO453" s="199"/>
      <c r="AP453" s="199"/>
      <c r="AQ453" s="199"/>
      <c r="AR453" s="199"/>
      <c r="AS453" s="199"/>
      <c r="AT453" s="199"/>
      <c r="AU453" s="199"/>
      <c r="AV453" s="199"/>
      <c r="AW453" s="199"/>
      <c r="AX453" s="199"/>
      <c r="AY453" s="199"/>
      <c r="AZ453" s="199"/>
      <c r="BA453" s="199"/>
      <c r="BB453" s="199"/>
      <c r="BC453" s="199"/>
      <c r="BD453" s="201" t="str">
        <f>C452</f>
        <v xml:space="preserve">Kročejová izolace  tl. M+D 30mm </v>
      </c>
      <c r="BE453" s="199"/>
      <c r="BF453" s="199"/>
      <c r="BG453" s="199"/>
      <c r="BH453" s="199"/>
      <c r="BI453" s="199"/>
    </row>
    <row r="454" spans="1:104" x14ac:dyDescent="0.2">
      <c r="A454" s="191"/>
      <c r="B454" s="192"/>
      <c r="C454" s="331" t="s">
        <v>2074</v>
      </c>
      <c r="D454" s="332"/>
      <c r="E454" s="193">
        <v>8.5142000000000007</v>
      </c>
      <c r="F454" s="194"/>
      <c r="G454" s="195"/>
      <c r="H454" s="196"/>
      <c r="I454" s="197"/>
      <c r="J454" s="184"/>
      <c r="K454" s="197"/>
      <c r="M454" s="198" t="s">
        <v>2074</v>
      </c>
      <c r="O454" s="199"/>
      <c r="Z454" s="199"/>
      <c r="AA454" s="199"/>
      <c r="AB454" s="199"/>
      <c r="AC454" s="199"/>
      <c r="AD454" s="199"/>
      <c r="AE454" s="199"/>
      <c r="AF454" s="199"/>
      <c r="AG454" s="199"/>
      <c r="AH454" s="199"/>
      <c r="AI454" s="199"/>
      <c r="AJ454" s="199"/>
      <c r="AK454" s="199"/>
      <c r="AL454" s="199"/>
      <c r="AM454" s="199"/>
      <c r="AN454" s="199"/>
      <c r="AO454" s="199"/>
      <c r="AP454" s="199"/>
      <c r="AQ454" s="199"/>
      <c r="AR454" s="199"/>
      <c r="AS454" s="199"/>
      <c r="AT454" s="199"/>
      <c r="AU454" s="199"/>
      <c r="AV454" s="199"/>
      <c r="AW454" s="199"/>
      <c r="AX454" s="199"/>
      <c r="AY454" s="199"/>
      <c r="AZ454" s="199"/>
      <c r="BA454" s="199"/>
      <c r="BB454" s="199"/>
      <c r="BC454" s="199"/>
      <c r="BD454" s="201" t="str">
        <f>C453</f>
        <v>P8:38,7*0,3718</v>
      </c>
      <c r="BE454" s="199"/>
      <c r="BF454" s="199"/>
      <c r="BG454" s="199"/>
      <c r="BH454" s="199"/>
      <c r="BI454" s="199"/>
    </row>
    <row r="455" spans="1:104" x14ac:dyDescent="0.2">
      <c r="A455" s="191"/>
      <c r="B455" s="192"/>
      <c r="C455" s="331" t="s">
        <v>2075</v>
      </c>
      <c r="D455" s="332"/>
      <c r="E455" s="193">
        <v>84.993499999999997</v>
      </c>
      <c r="F455" s="194"/>
      <c r="G455" s="195"/>
      <c r="H455" s="196"/>
      <c r="I455" s="197"/>
      <c r="J455" s="184"/>
      <c r="K455" s="197"/>
      <c r="M455" s="198" t="s">
        <v>2075</v>
      </c>
      <c r="O455" s="199"/>
      <c r="Z455" s="199"/>
      <c r="AA455" s="199"/>
      <c r="AB455" s="199"/>
      <c r="AC455" s="199"/>
      <c r="AD455" s="199"/>
      <c r="AE455" s="199"/>
      <c r="AF455" s="199"/>
      <c r="AG455" s="199"/>
      <c r="AH455" s="199"/>
      <c r="AI455" s="199"/>
      <c r="AJ455" s="199"/>
      <c r="AK455" s="199"/>
      <c r="AL455" s="199"/>
      <c r="AM455" s="199"/>
      <c r="AN455" s="199"/>
      <c r="AO455" s="199"/>
      <c r="AP455" s="199"/>
      <c r="AQ455" s="199"/>
      <c r="AR455" s="199"/>
      <c r="AS455" s="199"/>
      <c r="AT455" s="199"/>
      <c r="AU455" s="199"/>
      <c r="AV455" s="199"/>
      <c r="AW455" s="199"/>
      <c r="AX455" s="199"/>
      <c r="AY455" s="199"/>
      <c r="AZ455" s="199"/>
      <c r="BA455" s="199"/>
      <c r="BB455" s="199"/>
      <c r="BC455" s="199"/>
      <c r="BD455" s="201" t="str">
        <f>C454</f>
        <v>P9:22,9*0,3718</v>
      </c>
      <c r="BE455" s="199"/>
      <c r="BF455" s="199"/>
      <c r="BG455" s="199"/>
      <c r="BH455" s="199"/>
      <c r="BI455" s="199"/>
    </row>
    <row r="456" spans="1:104" x14ac:dyDescent="0.2">
      <c r="A456" s="161">
        <v>62</v>
      </c>
      <c r="B456" s="162" t="s">
        <v>1758</v>
      </c>
      <c r="C456" s="163" t="s">
        <v>1759</v>
      </c>
      <c r="D456" s="164" t="s">
        <v>41</v>
      </c>
      <c r="E456" s="165">
        <v>15.685499999999999</v>
      </c>
      <c r="F456" s="122">
        <f>'01 111 '!F456</f>
        <v>0</v>
      </c>
      <c r="G456" s="166">
        <f>E456*F456</f>
        <v>0</v>
      </c>
      <c r="H456" s="167">
        <v>0.17299999999999999</v>
      </c>
      <c r="I456" s="168">
        <f>E456*H456</f>
        <v>2.7135914999999997</v>
      </c>
      <c r="J456" s="167"/>
      <c r="K456" s="168">
        <f>E456*J456</f>
        <v>0</v>
      </c>
      <c r="O456" s="199"/>
      <c r="Z456" s="199"/>
      <c r="AA456" s="199">
        <v>3</v>
      </c>
      <c r="AB456" s="199">
        <v>1</v>
      </c>
      <c r="AC456" s="199" t="s">
        <v>1758</v>
      </c>
      <c r="AD456" s="199"/>
      <c r="AE456" s="199"/>
      <c r="AF456" s="199"/>
      <c r="AG456" s="199"/>
      <c r="AH456" s="199"/>
      <c r="AI456" s="199"/>
      <c r="AJ456" s="199"/>
      <c r="AK456" s="199"/>
      <c r="AL456" s="199"/>
      <c r="AM456" s="199"/>
      <c r="AN456" s="199"/>
      <c r="AO456" s="199"/>
      <c r="AP456" s="199"/>
      <c r="AQ456" s="199"/>
      <c r="AR456" s="199"/>
      <c r="AS456" s="199"/>
      <c r="AT456" s="199"/>
      <c r="AU456" s="199"/>
      <c r="AV456" s="199"/>
      <c r="AW456" s="199"/>
      <c r="AX456" s="199"/>
      <c r="AY456" s="199"/>
      <c r="AZ456" s="200">
        <f>G456</f>
        <v>0</v>
      </c>
      <c r="BA456" s="199"/>
      <c r="BB456" s="199"/>
      <c r="BC456" s="199"/>
      <c r="BD456" s="199"/>
      <c r="BE456" s="199"/>
      <c r="BF456" s="199"/>
      <c r="BG456" s="199"/>
      <c r="BH456" s="199"/>
      <c r="BI456" s="199"/>
      <c r="CA456" s="199">
        <v>3</v>
      </c>
      <c r="CB456" s="199">
        <v>1</v>
      </c>
      <c r="CZ456" s="124">
        <v>1</v>
      </c>
    </row>
    <row r="457" spans="1:104" x14ac:dyDescent="0.2">
      <c r="A457" s="191"/>
      <c r="B457" s="192"/>
      <c r="C457" s="331" t="s">
        <v>2076</v>
      </c>
      <c r="D457" s="332"/>
      <c r="E457" s="193">
        <v>11.1927</v>
      </c>
      <c r="F457" s="194"/>
      <c r="G457" s="195"/>
      <c r="H457" s="196"/>
      <c r="I457" s="197"/>
      <c r="J457" s="184"/>
      <c r="K457" s="197"/>
      <c r="M457" s="198" t="s">
        <v>2076</v>
      </c>
      <c r="O457" s="199"/>
      <c r="Z457" s="199"/>
      <c r="AA457" s="199"/>
      <c r="AB457" s="199"/>
      <c r="AC457" s="199"/>
      <c r="AD457" s="199"/>
      <c r="AE457" s="199"/>
      <c r="AF457" s="199"/>
      <c r="AG457" s="199"/>
      <c r="AH457" s="199"/>
      <c r="AI457" s="199"/>
      <c r="AJ457" s="199"/>
      <c r="AK457" s="199"/>
      <c r="AL457" s="199"/>
      <c r="AM457" s="199"/>
      <c r="AN457" s="199"/>
      <c r="AO457" s="199"/>
      <c r="AP457" s="199"/>
      <c r="AQ457" s="199"/>
      <c r="AR457" s="199"/>
      <c r="AS457" s="199"/>
      <c r="AT457" s="199"/>
      <c r="AU457" s="199"/>
      <c r="AV457" s="199"/>
      <c r="AW457" s="199"/>
      <c r="AX457" s="199"/>
      <c r="AY457" s="199"/>
      <c r="AZ457" s="199"/>
      <c r="BA457" s="199"/>
      <c r="BB457" s="199"/>
      <c r="BC457" s="199"/>
      <c r="BD457" s="201" t="str">
        <f>C456</f>
        <v>Dlaždice betonová 40x40x4 cm</v>
      </c>
      <c r="BE457" s="199"/>
      <c r="BF457" s="199"/>
      <c r="BG457" s="199"/>
      <c r="BH457" s="199"/>
      <c r="BI457" s="199"/>
    </row>
    <row r="458" spans="1:104" x14ac:dyDescent="0.2">
      <c r="A458" s="191"/>
      <c r="B458" s="192"/>
      <c r="C458" s="331" t="s">
        <v>2077</v>
      </c>
      <c r="D458" s="332"/>
      <c r="E458" s="193">
        <v>4.4927999999999999</v>
      </c>
      <c r="F458" s="194"/>
      <c r="G458" s="195"/>
      <c r="H458" s="196"/>
      <c r="I458" s="197"/>
      <c r="J458" s="184"/>
      <c r="K458" s="197"/>
      <c r="M458" s="198" t="s">
        <v>2077</v>
      </c>
      <c r="O458" s="199"/>
      <c r="Z458" s="199"/>
      <c r="AA458" s="199"/>
      <c r="AB458" s="199"/>
      <c r="AC458" s="199"/>
      <c r="AD458" s="199"/>
      <c r="AE458" s="199"/>
      <c r="AF458" s="199"/>
      <c r="AG458" s="199"/>
      <c r="AH458" s="199"/>
      <c r="AI458" s="199"/>
      <c r="AJ458" s="199"/>
      <c r="AK458" s="199"/>
      <c r="AL458" s="199"/>
      <c r="AM458" s="199"/>
      <c r="AN458" s="199"/>
      <c r="AO458" s="199"/>
      <c r="AP458" s="199"/>
      <c r="AQ458" s="199"/>
      <c r="AR458" s="199"/>
      <c r="AS458" s="199"/>
      <c r="AT458" s="199"/>
      <c r="AU458" s="199"/>
      <c r="AV458" s="199"/>
      <c r="AW458" s="199"/>
      <c r="AX458" s="199"/>
      <c r="AY458" s="199"/>
      <c r="AZ458" s="199"/>
      <c r="BA458" s="199"/>
      <c r="BB458" s="199"/>
      <c r="BC458" s="199"/>
      <c r="BD458" s="201" t="str">
        <f>C457</f>
        <v>P12:28,4*1,06*0,3718</v>
      </c>
      <c r="BE458" s="199"/>
      <c r="BF458" s="199"/>
      <c r="BG458" s="199"/>
      <c r="BH458" s="199"/>
      <c r="BI458" s="199"/>
    </row>
    <row r="459" spans="1:104" x14ac:dyDescent="0.2">
      <c r="A459" s="169" t="s">
        <v>42</v>
      </c>
      <c r="B459" s="170" t="s">
        <v>942</v>
      </c>
      <c r="C459" s="171" t="s">
        <v>943</v>
      </c>
      <c r="D459" s="172"/>
      <c r="E459" s="173"/>
      <c r="F459" s="173"/>
      <c r="G459" s="174">
        <f>SUM(G436:G458)</f>
        <v>0</v>
      </c>
      <c r="H459" s="175"/>
      <c r="I459" s="174">
        <f>SUM(I436:I458)</f>
        <v>10.618079884</v>
      </c>
      <c r="J459" s="176"/>
      <c r="K459" s="174">
        <f>SUM(K436:K458)</f>
        <v>0</v>
      </c>
      <c r="O459" s="199"/>
      <c r="X459" s="202">
        <f>K459</f>
        <v>0</v>
      </c>
      <c r="Y459" s="202">
        <f>I459</f>
        <v>10.618079884</v>
      </c>
      <c r="Z459" s="200">
        <f>G459</f>
        <v>0</v>
      </c>
      <c r="AA459" s="199"/>
      <c r="AB459" s="199"/>
      <c r="AC459" s="199"/>
      <c r="AD459" s="199"/>
      <c r="AE459" s="199"/>
      <c r="AF459" s="199"/>
      <c r="AG459" s="199"/>
      <c r="AH459" s="199"/>
      <c r="AI459" s="199"/>
      <c r="AJ459" s="199"/>
      <c r="AK459" s="199"/>
      <c r="AL459" s="199"/>
      <c r="AM459" s="199"/>
      <c r="AN459" s="199"/>
      <c r="AO459" s="199"/>
      <c r="AP459" s="199"/>
      <c r="AQ459" s="199"/>
      <c r="AR459" s="199"/>
      <c r="AS459" s="199"/>
      <c r="AT459" s="199"/>
      <c r="AU459" s="199"/>
      <c r="AV459" s="199"/>
      <c r="AW459" s="199"/>
      <c r="AX459" s="199"/>
      <c r="AY459" s="199"/>
      <c r="AZ459" s="199"/>
      <c r="BA459" s="203"/>
      <c r="BB459" s="203"/>
      <c r="BC459" s="203"/>
      <c r="BD459" s="203"/>
      <c r="BE459" s="203"/>
      <c r="BF459" s="203"/>
      <c r="BG459" s="199"/>
      <c r="BH459" s="199"/>
      <c r="BI459" s="199"/>
    </row>
    <row r="460" spans="1:104" ht="14.25" customHeight="1" x14ac:dyDescent="0.2">
      <c r="A460" s="151" t="s">
        <v>38</v>
      </c>
      <c r="B460" s="152" t="s">
        <v>969</v>
      </c>
      <c r="C460" s="153" t="s">
        <v>970</v>
      </c>
      <c r="D460" s="154"/>
      <c r="E460" s="155"/>
      <c r="F460" s="155"/>
      <c r="G460" s="156"/>
      <c r="H460" s="157"/>
      <c r="I460" s="158"/>
      <c r="J460" s="159"/>
      <c r="K460" s="160"/>
      <c r="O460" s="199"/>
    </row>
    <row r="461" spans="1:104" x14ac:dyDescent="0.2">
      <c r="A461" s="161">
        <v>63</v>
      </c>
      <c r="B461" s="162" t="s">
        <v>971</v>
      </c>
      <c r="C461" s="163" t="s">
        <v>972</v>
      </c>
      <c r="D461" s="164" t="s">
        <v>41</v>
      </c>
      <c r="E461" s="165">
        <v>128.27099999999999</v>
      </c>
      <c r="F461" s="122">
        <f>'01 111 '!F461</f>
        <v>0</v>
      </c>
      <c r="G461" s="166">
        <f>E461*F461</f>
        <v>0</v>
      </c>
      <c r="H461" s="167">
        <v>1.58E-3</v>
      </c>
      <c r="I461" s="168">
        <f>E461*H461</f>
        <v>0.20266817999999998</v>
      </c>
      <c r="J461" s="167">
        <v>0</v>
      </c>
      <c r="K461" s="168">
        <f>E461*J461</f>
        <v>0</v>
      </c>
      <c r="O461" s="199"/>
      <c r="Z461" s="199"/>
      <c r="AA461" s="199">
        <v>1</v>
      </c>
      <c r="AB461" s="199">
        <v>1</v>
      </c>
      <c r="AC461" s="199">
        <v>1</v>
      </c>
      <c r="AD461" s="199"/>
      <c r="AE461" s="199"/>
      <c r="AF461" s="199"/>
      <c r="AG461" s="199"/>
      <c r="AH461" s="199"/>
      <c r="AI461" s="199"/>
      <c r="AJ461" s="199"/>
      <c r="AK461" s="199"/>
      <c r="AL461" s="199"/>
      <c r="AM461" s="199"/>
      <c r="AN461" s="199"/>
      <c r="AO461" s="199"/>
      <c r="AP461" s="199"/>
      <c r="AQ461" s="199"/>
      <c r="AR461" s="199"/>
      <c r="AS461" s="199"/>
      <c r="AT461" s="199"/>
      <c r="AU461" s="199"/>
      <c r="AV461" s="199"/>
      <c r="AW461" s="199"/>
      <c r="AX461" s="199"/>
      <c r="AY461" s="199"/>
      <c r="AZ461" s="200">
        <f>G461</f>
        <v>0</v>
      </c>
      <c r="BA461" s="199"/>
      <c r="BB461" s="199"/>
      <c r="BC461" s="199"/>
      <c r="BD461" s="199"/>
      <c r="BE461" s="199"/>
      <c r="BF461" s="199"/>
      <c r="BG461" s="199"/>
      <c r="BH461" s="199"/>
      <c r="BI461" s="199"/>
      <c r="CA461" s="199">
        <v>1</v>
      </c>
      <c r="CB461" s="199">
        <v>1</v>
      </c>
      <c r="CZ461" s="124">
        <v>1</v>
      </c>
    </row>
    <row r="462" spans="1:104" x14ac:dyDescent="0.2">
      <c r="A462" s="191"/>
      <c r="B462" s="192"/>
      <c r="C462" s="331" t="s">
        <v>2078</v>
      </c>
      <c r="D462" s="332"/>
      <c r="E462" s="193">
        <v>128.27099999999999</v>
      </c>
      <c r="F462" s="194"/>
      <c r="G462" s="195"/>
      <c r="H462" s="196"/>
      <c r="I462" s="197"/>
      <c r="J462" s="184"/>
      <c r="K462" s="197"/>
      <c r="M462" s="198" t="s">
        <v>2078</v>
      </c>
      <c r="O462" s="199"/>
      <c r="Z462" s="199"/>
      <c r="AA462" s="199"/>
      <c r="AB462" s="199"/>
      <c r="AC462" s="199"/>
      <c r="AD462" s="199"/>
      <c r="AE462" s="199"/>
      <c r="AF462" s="199"/>
      <c r="AG462" s="199"/>
      <c r="AH462" s="199"/>
      <c r="AI462" s="199"/>
      <c r="AJ462" s="199"/>
      <c r="AK462" s="199"/>
      <c r="AL462" s="199"/>
      <c r="AM462" s="199"/>
      <c r="AN462" s="199"/>
      <c r="AO462" s="199"/>
      <c r="AP462" s="199"/>
      <c r="AQ462" s="199"/>
      <c r="AR462" s="199"/>
      <c r="AS462" s="199"/>
      <c r="AT462" s="199"/>
      <c r="AU462" s="199"/>
      <c r="AV462" s="199"/>
      <c r="AW462" s="199"/>
      <c r="AX462" s="199"/>
      <c r="AY462" s="199"/>
      <c r="AZ462" s="199"/>
      <c r="BA462" s="199"/>
      <c r="BB462" s="199"/>
      <c r="BC462" s="199"/>
      <c r="BD462" s="201" t="str">
        <f>C461</f>
        <v xml:space="preserve">Lešení lehké pomocné, výška podlahy do 1,9 m </v>
      </c>
      <c r="BE462" s="199"/>
      <c r="BF462" s="199"/>
      <c r="BG462" s="199"/>
      <c r="BH462" s="199"/>
      <c r="BI462" s="199"/>
    </row>
    <row r="463" spans="1:104" x14ac:dyDescent="0.2">
      <c r="A463" s="169" t="s">
        <v>42</v>
      </c>
      <c r="B463" s="170" t="s">
        <v>969</v>
      </c>
      <c r="C463" s="171" t="s">
        <v>970</v>
      </c>
      <c r="D463" s="172"/>
      <c r="E463" s="173"/>
      <c r="F463" s="173"/>
      <c r="G463" s="174">
        <f>SUM(G460:G462)</f>
        <v>0</v>
      </c>
      <c r="H463" s="175"/>
      <c r="I463" s="174">
        <f>SUM(I460:I462)</f>
        <v>0.20266817999999998</v>
      </c>
      <c r="J463" s="176"/>
      <c r="K463" s="174">
        <f>SUM(K460:K462)</f>
        <v>0</v>
      </c>
      <c r="O463" s="199"/>
      <c r="X463" s="202">
        <f>K463</f>
        <v>0</v>
      </c>
      <c r="Y463" s="202">
        <f>I463</f>
        <v>0.20266817999999998</v>
      </c>
      <c r="Z463" s="200">
        <f>G463</f>
        <v>0</v>
      </c>
      <c r="AA463" s="199"/>
      <c r="AB463" s="199"/>
      <c r="AC463" s="199"/>
      <c r="AD463" s="199"/>
      <c r="AE463" s="199"/>
      <c r="AF463" s="199"/>
      <c r="AG463" s="199"/>
      <c r="AH463" s="199"/>
      <c r="AI463" s="199"/>
      <c r="AJ463" s="199"/>
      <c r="AK463" s="199"/>
      <c r="AL463" s="199"/>
      <c r="AM463" s="199"/>
      <c r="AN463" s="199"/>
      <c r="AO463" s="199"/>
      <c r="AP463" s="199"/>
      <c r="AQ463" s="199"/>
      <c r="AR463" s="199"/>
      <c r="AS463" s="199"/>
      <c r="AT463" s="199"/>
      <c r="AU463" s="199"/>
      <c r="AV463" s="199"/>
      <c r="AW463" s="199"/>
      <c r="AX463" s="199"/>
      <c r="AY463" s="199"/>
      <c r="AZ463" s="199"/>
      <c r="BA463" s="203"/>
      <c r="BB463" s="203"/>
      <c r="BC463" s="203"/>
      <c r="BD463" s="203"/>
      <c r="BE463" s="203"/>
      <c r="BF463" s="203"/>
      <c r="BG463" s="199"/>
      <c r="BH463" s="199"/>
      <c r="BI463" s="199"/>
    </row>
    <row r="464" spans="1:104" ht="14.25" customHeight="1" x14ac:dyDescent="0.2">
      <c r="A464" s="151" t="s">
        <v>38</v>
      </c>
      <c r="B464" s="152" t="s">
        <v>974</v>
      </c>
      <c r="C464" s="153" t="s">
        <v>975</v>
      </c>
      <c r="D464" s="154"/>
      <c r="E464" s="155"/>
      <c r="F464" s="155"/>
      <c r="G464" s="156"/>
      <c r="H464" s="157"/>
      <c r="I464" s="158"/>
      <c r="J464" s="159"/>
      <c r="K464" s="160"/>
      <c r="O464" s="199"/>
    </row>
    <row r="465" spans="1:104" x14ac:dyDescent="0.2">
      <c r="A465" s="161">
        <v>64</v>
      </c>
      <c r="B465" s="162" t="s">
        <v>976</v>
      </c>
      <c r="C465" s="163" t="s">
        <v>977</v>
      </c>
      <c r="D465" s="164" t="s">
        <v>281</v>
      </c>
      <c r="E465" s="165">
        <v>1.859</v>
      </c>
      <c r="F465" s="122">
        <f>'01 111 '!F465</f>
        <v>0</v>
      </c>
      <c r="G465" s="166">
        <f>E465*F465</f>
        <v>0</v>
      </c>
      <c r="H465" s="167">
        <v>0</v>
      </c>
      <c r="I465" s="168">
        <f>E465*H465</f>
        <v>0</v>
      </c>
      <c r="J465" s="167">
        <v>0</v>
      </c>
      <c r="K465" s="168">
        <f>E465*J465</f>
        <v>0</v>
      </c>
      <c r="O465" s="199"/>
      <c r="Z465" s="199"/>
      <c r="AA465" s="199">
        <v>1</v>
      </c>
      <c r="AB465" s="199">
        <v>1</v>
      </c>
      <c r="AC465" s="199">
        <v>1</v>
      </c>
      <c r="AD465" s="199"/>
      <c r="AE465" s="199"/>
      <c r="AF465" s="199"/>
      <c r="AG465" s="199"/>
      <c r="AH465" s="199"/>
      <c r="AI465" s="199"/>
      <c r="AJ465" s="199"/>
      <c r="AK465" s="199"/>
      <c r="AL465" s="199"/>
      <c r="AM465" s="199"/>
      <c r="AN465" s="199"/>
      <c r="AO465" s="199"/>
      <c r="AP465" s="199"/>
      <c r="AQ465" s="199"/>
      <c r="AR465" s="199"/>
      <c r="AS465" s="199"/>
      <c r="AT465" s="199"/>
      <c r="AU465" s="199"/>
      <c r="AV465" s="199"/>
      <c r="AW465" s="199"/>
      <c r="AX465" s="199"/>
      <c r="AY465" s="199"/>
      <c r="AZ465" s="200">
        <f>G465</f>
        <v>0</v>
      </c>
      <c r="BA465" s="199"/>
      <c r="BB465" s="199"/>
      <c r="BC465" s="199"/>
      <c r="BD465" s="199"/>
      <c r="BE465" s="199"/>
      <c r="BF465" s="199"/>
      <c r="BG465" s="199"/>
      <c r="BH465" s="199"/>
      <c r="BI465" s="199"/>
      <c r="CA465" s="199">
        <v>1</v>
      </c>
      <c r="CB465" s="199">
        <v>1</v>
      </c>
      <c r="CZ465" s="124">
        <v>1</v>
      </c>
    </row>
    <row r="466" spans="1:104" x14ac:dyDescent="0.2">
      <c r="A466" s="191"/>
      <c r="B466" s="192"/>
      <c r="C466" s="312" t="s">
        <v>186</v>
      </c>
      <c r="D466" s="313"/>
      <c r="E466" s="313"/>
      <c r="F466" s="313"/>
      <c r="G466" s="314"/>
      <c r="I466" s="197"/>
      <c r="K466" s="197"/>
      <c r="L466" s="198" t="s">
        <v>186</v>
      </c>
      <c r="O466" s="199"/>
      <c r="Z466" s="199"/>
      <c r="AA466" s="199"/>
      <c r="AB466" s="199"/>
      <c r="AC466" s="199"/>
      <c r="AD466" s="199"/>
      <c r="AE466" s="199"/>
      <c r="AF466" s="199"/>
      <c r="AG466" s="199"/>
      <c r="AH466" s="199"/>
      <c r="AI466" s="199"/>
      <c r="AJ466" s="199"/>
      <c r="AK466" s="199"/>
      <c r="AL466" s="199"/>
      <c r="AM466" s="199"/>
      <c r="AN466" s="199"/>
      <c r="AO466" s="199"/>
      <c r="AP466" s="199"/>
      <c r="AQ466" s="199"/>
      <c r="AR466" s="199"/>
      <c r="AS466" s="199"/>
      <c r="AT466" s="199"/>
      <c r="AU466" s="199"/>
      <c r="AV466" s="199"/>
      <c r="AW466" s="199"/>
      <c r="AX466" s="199"/>
      <c r="AY466" s="199"/>
      <c r="AZ466" s="199"/>
      <c r="BA466" s="199"/>
      <c r="BB466" s="199"/>
      <c r="BC466" s="199"/>
      <c r="BD466" s="199"/>
      <c r="BE466" s="199"/>
      <c r="BF466" s="199"/>
      <c r="BG466" s="199"/>
      <c r="BH466" s="199"/>
      <c r="BI466" s="199"/>
    </row>
    <row r="467" spans="1:104" x14ac:dyDescent="0.2">
      <c r="A467" s="191"/>
      <c r="B467" s="192"/>
      <c r="C467" s="331" t="s">
        <v>494</v>
      </c>
      <c r="D467" s="332"/>
      <c r="E467" s="193">
        <v>1.859</v>
      </c>
      <c r="F467" s="194"/>
      <c r="G467" s="195"/>
      <c r="H467" s="196"/>
      <c r="I467" s="197"/>
      <c r="J467" s="184"/>
      <c r="K467" s="197"/>
      <c r="M467" s="198" t="s">
        <v>494</v>
      </c>
      <c r="O467" s="199"/>
      <c r="Z467" s="199"/>
      <c r="AA467" s="199"/>
      <c r="AB467" s="199"/>
      <c r="AC467" s="199"/>
      <c r="AD467" s="199"/>
      <c r="AE467" s="199"/>
      <c r="AF467" s="199"/>
      <c r="AG467" s="199"/>
      <c r="AH467" s="199"/>
      <c r="AI467" s="199"/>
      <c r="AJ467" s="199"/>
      <c r="AK467" s="199"/>
      <c r="AL467" s="199"/>
      <c r="AM467" s="199"/>
      <c r="AN467" s="199"/>
      <c r="AO467" s="199"/>
      <c r="AP467" s="199"/>
      <c r="AQ467" s="199"/>
      <c r="AR467" s="199"/>
      <c r="AS467" s="199"/>
      <c r="AT467" s="199"/>
      <c r="AU467" s="199"/>
      <c r="AV467" s="199"/>
      <c r="AW467" s="199"/>
      <c r="AX467" s="199"/>
      <c r="AY467" s="199"/>
      <c r="AZ467" s="199"/>
      <c r="BA467" s="199"/>
      <c r="BB467" s="199"/>
      <c r="BC467" s="199"/>
      <c r="BD467" s="201" t="str">
        <f>C466</f>
        <v xml:space="preserve">předpoklad </v>
      </c>
      <c r="BE467" s="199"/>
      <c r="BF467" s="199"/>
      <c r="BG467" s="199"/>
      <c r="BH467" s="199"/>
      <c r="BI467" s="199"/>
    </row>
    <row r="468" spans="1:104" x14ac:dyDescent="0.2">
      <c r="A468" s="161">
        <v>65</v>
      </c>
      <c r="B468" s="162" t="s">
        <v>983</v>
      </c>
      <c r="C468" s="163" t="s">
        <v>984</v>
      </c>
      <c r="D468" s="164" t="s">
        <v>41</v>
      </c>
      <c r="E468" s="165">
        <v>128.27099999999999</v>
      </c>
      <c r="F468" s="122">
        <f>'01 111 '!F468</f>
        <v>0</v>
      </c>
      <c r="G468" s="166">
        <f>E468*F468</f>
        <v>0</v>
      </c>
      <c r="H468" s="167">
        <v>4.0000000000000003E-5</v>
      </c>
      <c r="I468" s="168">
        <f>E468*H468</f>
        <v>5.1308400000000002E-3</v>
      </c>
      <c r="J468" s="167">
        <v>0</v>
      </c>
      <c r="K468" s="168">
        <f>E468*J468</f>
        <v>0</v>
      </c>
      <c r="O468" s="199"/>
      <c r="Z468" s="199"/>
      <c r="AA468" s="199">
        <v>1</v>
      </c>
      <c r="AB468" s="199">
        <v>1</v>
      </c>
      <c r="AC468" s="199">
        <v>1</v>
      </c>
      <c r="AD468" s="199"/>
      <c r="AE468" s="199"/>
      <c r="AF468" s="199"/>
      <c r="AG468" s="199"/>
      <c r="AH468" s="199"/>
      <c r="AI468" s="199"/>
      <c r="AJ468" s="199"/>
      <c r="AK468" s="199"/>
      <c r="AL468" s="199"/>
      <c r="AM468" s="199"/>
      <c r="AN468" s="199"/>
      <c r="AO468" s="199"/>
      <c r="AP468" s="199"/>
      <c r="AQ468" s="199"/>
      <c r="AR468" s="199"/>
      <c r="AS468" s="199"/>
      <c r="AT468" s="199"/>
      <c r="AU468" s="199"/>
      <c r="AV468" s="199"/>
      <c r="AW468" s="199"/>
      <c r="AX468" s="199"/>
      <c r="AY468" s="199"/>
      <c r="AZ468" s="200">
        <f>G468</f>
        <v>0</v>
      </c>
      <c r="BA468" s="199"/>
      <c r="BB468" s="199"/>
      <c r="BC468" s="199"/>
      <c r="BD468" s="199"/>
      <c r="BE468" s="199"/>
      <c r="BF468" s="199"/>
      <c r="BG468" s="199"/>
      <c r="BH468" s="199"/>
      <c r="BI468" s="199"/>
      <c r="CA468" s="199">
        <v>1</v>
      </c>
      <c r="CB468" s="199">
        <v>1</v>
      </c>
      <c r="CZ468" s="124">
        <v>1</v>
      </c>
    </row>
    <row r="469" spans="1:104" x14ac:dyDescent="0.2">
      <c r="A469" s="191"/>
      <c r="B469" s="192"/>
      <c r="C469" s="331" t="s">
        <v>2078</v>
      </c>
      <c r="D469" s="332"/>
      <c r="E469" s="193">
        <v>128.27099999999999</v>
      </c>
      <c r="F469" s="194"/>
      <c r="G469" s="195"/>
      <c r="H469" s="196"/>
      <c r="I469" s="197"/>
      <c r="J469" s="184"/>
      <c r="K469" s="197"/>
      <c r="M469" s="198" t="s">
        <v>2078</v>
      </c>
      <c r="O469" s="199"/>
      <c r="Z469" s="199"/>
      <c r="AA469" s="199"/>
      <c r="AB469" s="199"/>
      <c r="AC469" s="199"/>
      <c r="AD469" s="199"/>
      <c r="AE469" s="199"/>
      <c r="AF469" s="199"/>
      <c r="AG469" s="199"/>
      <c r="AH469" s="199"/>
      <c r="AI469" s="199"/>
      <c r="AJ469" s="199"/>
      <c r="AK469" s="199"/>
      <c r="AL469" s="199"/>
      <c r="AM469" s="199"/>
      <c r="AN469" s="199"/>
      <c r="AO469" s="199"/>
      <c r="AP469" s="199"/>
      <c r="AQ469" s="199"/>
      <c r="AR469" s="199"/>
      <c r="AS469" s="199"/>
      <c r="AT469" s="199"/>
      <c r="AU469" s="199"/>
      <c r="AV469" s="199"/>
      <c r="AW469" s="199"/>
      <c r="AX469" s="199"/>
      <c r="AY469" s="199"/>
      <c r="AZ469" s="199"/>
      <c r="BA469" s="199"/>
      <c r="BB469" s="199"/>
      <c r="BC469" s="199"/>
      <c r="BD469" s="201" t="str">
        <f>C468</f>
        <v xml:space="preserve">Vyčištění budov o výšce podlaží do 4 m </v>
      </c>
      <c r="BE469" s="199"/>
      <c r="BF469" s="199"/>
      <c r="BG469" s="199"/>
      <c r="BH469" s="199"/>
      <c r="BI469" s="199"/>
    </row>
    <row r="470" spans="1:104" ht="22.5" x14ac:dyDescent="0.2">
      <c r="A470" s="161">
        <v>66</v>
      </c>
      <c r="B470" s="162" t="s">
        <v>1763</v>
      </c>
      <c r="C470" s="163" t="s">
        <v>1764</v>
      </c>
      <c r="D470" s="164" t="s">
        <v>41</v>
      </c>
      <c r="E470" s="165">
        <v>65.960099999999997</v>
      </c>
      <c r="F470" s="122">
        <f>'01 111 '!F470</f>
        <v>0</v>
      </c>
      <c r="G470" s="166">
        <f>E470*F470</f>
        <v>0</v>
      </c>
      <c r="H470" s="167">
        <v>1.0000000000000001E-5</v>
      </c>
      <c r="I470" s="168">
        <f>E470*H470</f>
        <v>6.59601E-4</v>
      </c>
      <c r="J470" s="167"/>
      <c r="K470" s="168">
        <f>E470*J470</f>
        <v>0</v>
      </c>
      <c r="O470" s="199"/>
      <c r="Z470" s="199"/>
      <c r="AA470" s="199">
        <v>12</v>
      </c>
      <c r="AB470" s="199">
        <v>0</v>
      </c>
      <c r="AC470" s="199">
        <v>6</v>
      </c>
      <c r="AD470" s="199"/>
      <c r="AE470" s="199"/>
      <c r="AF470" s="199"/>
      <c r="AG470" s="199"/>
      <c r="AH470" s="199"/>
      <c r="AI470" s="199"/>
      <c r="AJ470" s="199"/>
      <c r="AK470" s="199"/>
      <c r="AL470" s="199"/>
      <c r="AM470" s="199"/>
      <c r="AN470" s="199"/>
      <c r="AO470" s="199"/>
      <c r="AP470" s="199"/>
      <c r="AQ470" s="199"/>
      <c r="AR470" s="199"/>
      <c r="AS470" s="199"/>
      <c r="AT470" s="199"/>
      <c r="AU470" s="199"/>
      <c r="AV470" s="199"/>
      <c r="AW470" s="199"/>
      <c r="AX470" s="199"/>
      <c r="AY470" s="199"/>
      <c r="AZ470" s="200">
        <f>G470</f>
        <v>0</v>
      </c>
      <c r="BA470" s="199"/>
      <c r="BB470" s="199"/>
      <c r="BC470" s="199"/>
      <c r="BD470" s="199"/>
      <c r="BE470" s="199"/>
      <c r="BF470" s="199"/>
      <c r="BG470" s="199"/>
      <c r="BH470" s="199"/>
      <c r="BI470" s="199"/>
      <c r="CA470" s="199">
        <v>12</v>
      </c>
      <c r="CB470" s="199">
        <v>0</v>
      </c>
      <c r="CZ470" s="124">
        <v>1</v>
      </c>
    </row>
    <row r="471" spans="1:104" x14ac:dyDescent="0.2">
      <c r="A471" s="191"/>
      <c r="B471" s="192"/>
      <c r="C471" s="331" t="s">
        <v>2064</v>
      </c>
      <c r="D471" s="332"/>
      <c r="E471" s="193">
        <v>9.202</v>
      </c>
      <c r="F471" s="194"/>
      <c r="G471" s="195"/>
      <c r="H471" s="196"/>
      <c r="I471" s="197"/>
      <c r="J471" s="184"/>
      <c r="K471" s="197"/>
      <c r="M471" s="198" t="s">
        <v>2064</v>
      </c>
      <c r="O471" s="199"/>
      <c r="Z471" s="199"/>
      <c r="AA471" s="199"/>
      <c r="AB471" s="199"/>
      <c r="AC471" s="199"/>
      <c r="AD471" s="199"/>
      <c r="AE471" s="199"/>
      <c r="AF471" s="199"/>
      <c r="AG471" s="199"/>
      <c r="AH471" s="199"/>
      <c r="AI471" s="199"/>
      <c r="AJ471" s="199"/>
      <c r="AK471" s="199"/>
      <c r="AL471" s="199"/>
      <c r="AM471" s="199"/>
      <c r="AN471" s="199"/>
      <c r="AO471" s="199"/>
      <c r="AP471" s="199"/>
      <c r="AQ471" s="199"/>
      <c r="AR471" s="199"/>
      <c r="AS471" s="199"/>
      <c r="AT471" s="199"/>
      <c r="AU471" s="199"/>
      <c r="AV471" s="199"/>
      <c r="AW471" s="199"/>
      <c r="AX471" s="199"/>
      <c r="AY471" s="199"/>
      <c r="AZ471" s="199"/>
      <c r="BA471" s="199"/>
      <c r="BB471" s="199"/>
      <c r="BC471" s="199"/>
      <c r="BD471" s="201" t="str">
        <f t="shared" ref="BD471:BD501" si="18">C470</f>
        <v xml:space="preserve">Čištění mytím vnějších a vnitřn ploch oken a dveří </v>
      </c>
      <c r="BE471" s="199"/>
      <c r="BF471" s="199"/>
      <c r="BG471" s="199"/>
      <c r="BH471" s="199"/>
      <c r="BI471" s="199"/>
    </row>
    <row r="472" spans="1:104" x14ac:dyDescent="0.2">
      <c r="A472" s="191"/>
      <c r="B472" s="192"/>
      <c r="C472" s="331" t="s">
        <v>2019</v>
      </c>
      <c r="D472" s="332"/>
      <c r="E472" s="193">
        <v>2.8258000000000001</v>
      </c>
      <c r="F472" s="194"/>
      <c r="G472" s="195"/>
      <c r="H472" s="196"/>
      <c r="I472" s="197"/>
      <c r="J472" s="184"/>
      <c r="K472" s="197"/>
      <c r="M472" s="198" t="s">
        <v>2019</v>
      </c>
      <c r="O472" s="199"/>
      <c r="Z472" s="199"/>
      <c r="AA472" s="199"/>
      <c r="AB472" s="199"/>
      <c r="AC472" s="199"/>
      <c r="AD472" s="199"/>
      <c r="AE472" s="199"/>
      <c r="AF472" s="199"/>
      <c r="AG472" s="199"/>
      <c r="AH472" s="199"/>
      <c r="AI472" s="199"/>
      <c r="AJ472" s="199"/>
      <c r="AK472" s="199"/>
      <c r="AL472" s="199"/>
      <c r="AM472" s="199"/>
      <c r="AN472" s="199"/>
      <c r="AO472" s="199"/>
      <c r="AP472" s="199"/>
      <c r="AQ472" s="199"/>
      <c r="AR472" s="199"/>
      <c r="AS472" s="199"/>
      <c r="AT472" s="199"/>
      <c r="AU472" s="199"/>
      <c r="AV472" s="199"/>
      <c r="AW472" s="199"/>
      <c r="AX472" s="199"/>
      <c r="AY472" s="199"/>
      <c r="AZ472" s="199"/>
      <c r="BA472" s="199"/>
      <c r="BB472" s="199"/>
      <c r="BC472" s="199"/>
      <c r="BD472" s="201" t="str">
        <f t="shared" si="18"/>
        <v>odečtení otvorů :1,5*1,5*11*0,3718</v>
      </c>
      <c r="BE472" s="199"/>
      <c r="BF472" s="199"/>
      <c r="BG472" s="199"/>
      <c r="BH472" s="199"/>
      <c r="BI472" s="199"/>
    </row>
    <row r="473" spans="1:104" x14ac:dyDescent="0.2">
      <c r="A473" s="191"/>
      <c r="B473" s="192"/>
      <c r="C473" s="331" t="s">
        <v>2020</v>
      </c>
      <c r="D473" s="332"/>
      <c r="E473" s="193">
        <v>1.7060999999999999</v>
      </c>
      <c r="F473" s="194"/>
      <c r="G473" s="195"/>
      <c r="H473" s="196"/>
      <c r="I473" s="197"/>
      <c r="J473" s="184"/>
      <c r="K473" s="197"/>
      <c r="M473" s="198" t="s">
        <v>2020</v>
      </c>
      <c r="O473" s="199"/>
      <c r="Z473" s="199"/>
      <c r="AA473" s="199"/>
      <c r="AB473" s="199"/>
      <c r="AC473" s="199"/>
      <c r="AD473" s="199"/>
      <c r="AE473" s="199"/>
      <c r="AF473" s="199"/>
      <c r="AG473" s="199"/>
      <c r="AH473" s="199"/>
      <c r="AI473" s="199"/>
      <c r="AJ473" s="199"/>
      <c r="AK473" s="199"/>
      <c r="AL473" s="199"/>
      <c r="AM473" s="199"/>
      <c r="AN473" s="199"/>
      <c r="AO473" s="199"/>
      <c r="AP473" s="199"/>
      <c r="AQ473" s="199"/>
      <c r="AR473" s="199"/>
      <c r="AS473" s="199"/>
      <c r="AT473" s="199"/>
      <c r="AU473" s="199"/>
      <c r="AV473" s="199"/>
      <c r="AW473" s="199"/>
      <c r="AX473" s="199"/>
      <c r="AY473" s="199"/>
      <c r="AZ473" s="199"/>
      <c r="BA473" s="199"/>
      <c r="BB473" s="199"/>
      <c r="BC473" s="199"/>
      <c r="BD473" s="201" t="str">
        <f t="shared" si="18"/>
        <v>1,06*2,39*3*0,3718</v>
      </c>
      <c r="BE473" s="199"/>
      <c r="BF473" s="199"/>
      <c r="BG473" s="199"/>
      <c r="BH473" s="199"/>
      <c r="BI473" s="199"/>
    </row>
    <row r="474" spans="1:104" x14ac:dyDescent="0.2">
      <c r="A474" s="191"/>
      <c r="B474" s="192"/>
      <c r="C474" s="331" t="s">
        <v>2021</v>
      </c>
      <c r="D474" s="332"/>
      <c r="E474" s="193">
        <v>1.0039</v>
      </c>
      <c r="F474" s="194"/>
      <c r="G474" s="195"/>
      <c r="H474" s="196"/>
      <c r="I474" s="197"/>
      <c r="J474" s="184"/>
      <c r="K474" s="197"/>
      <c r="M474" s="198" t="s">
        <v>2021</v>
      </c>
      <c r="O474" s="199"/>
      <c r="Z474" s="199"/>
      <c r="AA474" s="199"/>
      <c r="AB474" s="199"/>
      <c r="AC474" s="199"/>
      <c r="AD474" s="199"/>
      <c r="AE474" s="199"/>
      <c r="AF474" s="199"/>
      <c r="AG474" s="199"/>
      <c r="AH474" s="199"/>
      <c r="AI474" s="199"/>
      <c r="AJ474" s="199"/>
      <c r="AK474" s="199"/>
      <c r="AL474" s="199"/>
      <c r="AM474" s="199"/>
      <c r="AN474" s="199"/>
      <c r="AO474" s="199"/>
      <c r="AP474" s="199"/>
      <c r="AQ474" s="199"/>
      <c r="AR474" s="199"/>
      <c r="AS474" s="199"/>
      <c r="AT474" s="199"/>
      <c r="AU474" s="199"/>
      <c r="AV474" s="199"/>
      <c r="AW474" s="199"/>
      <c r="AX474" s="199"/>
      <c r="AY474" s="199"/>
      <c r="AZ474" s="199"/>
      <c r="BA474" s="199"/>
      <c r="BB474" s="199"/>
      <c r="BC474" s="199"/>
      <c r="BD474" s="201" t="str">
        <f t="shared" si="18"/>
        <v>0,96*2,39*2*0,3718</v>
      </c>
      <c r="BE474" s="199"/>
      <c r="BF474" s="199"/>
      <c r="BG474" s="199"/>
      <c r="BH474" s="199"/>
      <c r="BI474" s="199"/>
    </row>
    <row r="475" spans="1:104" x14ac:dyDescent="0.2">
      <c r="A475" s="191"/>
      <c r="B475" s="192"/>
      <c r="C475" s="331" t="s">
        <v>2022</v>
      </c>
      <c r="D475" s="332"/>
      <c r="E475" s="193">
        <v>0.78080000000000005</v>
      </c>
      <c r="F475" s="194"/>
      <c r="G475" s="195"/>
      <c r="H475" s="196"/>
      <c r="I475" s="197"/>
      <c r="J475" s="184"/>
      <c r="K475" s="197"/>
      <c r="M475" s="198" t="s">
        <v>2022</v>
      </c>
      <c r="O475" s="199"/>
      <c r="Z475" s="199"/>
      <c r="AA475" s="199"/>
      <c r="AB475" s="199"/>
      <c r="AC475" s="199"/>
      <c r="AD475" s="199"/>
      <c r="AE475" s="199"/>
      <c r="AF475" s="199"/>
      <c r="AG475" s="199"/>
      <c r="AH475" s="199"/>
      <c r="AI475" s="199"/>
      <c r="AJ475" s="199"/>
      <c r="AK475" s="199"/>
      <c r="AL475" s="199"/>
      <c r="AM475" s="199"/>
      <c r="AN475" s="199"/>
      <c r="AO475" s="199"/>
      <c r="AP475" s="199"/>
      <c r="AQ475" s="199"/>
      <c r="AR475" s="199"/>
      <c r="AS475" s="199"/>
      <c r="AT475" s="199"/>
      <c r="AU475" s="199"/>
      <c r="AV475" s="199"/>
      <c r="AW475" s="199"/>
      <c r="AX475" s="199"/>
      <c r="AY475" s="199"/>
      <c r="AZ475" s="199"/>
      <c r="BA475" s="199"/>
      <c r="BB475" s="199"/>
      <c r="BC475" s="199"/>
      <c r="BD475" s="201" t="str">
        <f t="shared" si="18"/>
        <v>0,9*1,5*2*0,3718</v>
      </c>
      <c r="BE475" s="199"/>
      <c r="BF475" s="199"/>
      <c r="BG475" s="199"/>
      <c r="BH475" s="199"/>
      <c r="BI475" s="199"/>
    </row>
    <row r="476" spans="1:104" x14ac:dyDescent="0.2">
      <c r="A476" s="191"/>
      <c r="B476" s="192"/>
      <c r="C476" s="331" t="s">
        <v>1354</v>
      </c>
      <c r="D476" s="332"/>
      <c r="E476" s="193">
        <v>1.3385</v>
      </c>
      <c r="F476" s="194"/>
      <c r="G476" s="195"/>
      <c r="H476" s="196"/>
      <c r="I476" s="197"/>
      <c r="J476" s="184"/>
      <c r="K476" s="197"/>
      <c r="M476" s="198" t="s">
        <v>1354</v>
      </c>
      <c r="O476" s="199"/>
      <c r="Z476" s="199"/>
      <c r="AA476" s="199"/>
      <c r="AB476" s="199"/>
      <c r="AC476" s="199"/>
      <c r="AD476" s="199"/>
      <c r="AE476" s="199"/>
      <c r="AF476" s="199"/>
      <c r="AG476" s="199"/>
      <c r="AH476" s="199"/>
      <c r="AI476" s="199"/>
      <c r="AJ476" s="199"/>
      <c r="AK476" s="199"/>
      <c r="AL476" s="199"/>
      <c r="AM476" s="199"/>
      <c r="AN476" s="199"/>
      <c r="AO476" s="199"/>
      <c r="AP476" s="199"/>
      <c r="AQ476" s="199"/>
      <c r="AR476" s="199"/>
      <c r="AS476" s="199"/>
      <c r="AT476" s="199"/>
      <c r="AU476" s="199"/>
      <c r="AV476" s="199"/>
      <c r="AW476" s="199"/>
      <c r="AX476" s="199"/>
      <c r="AY476" s="199"/>
      <c r="AZ476" s="199"/>
      <c r="BA476" s="199"/>
      <c r="BB476" s="199"/>
      <c r="BC476" s="199"/>
      <c r="BD476" s="201" t="str">
        <f t="shared" si="18"/>
        <v>0,7*1,5*2*0,3718</v>
      </c>
      <c r="BE476" s="199"/>
      <c r="BF476" s="199"/>
      <c r="BG476" s="199"/>
      <c r="BH476" s="199"/>
      <c r="BI476" s="199"/>
    </row>
    <row r="477" spans="1:104" x14ac:dyDescent="0.2">
      <c r="A477" s="191"/>
      <c r="B477" s="192"/>
      <c r="C477" s="331" t="s">
        <v>2023</v>
      </c>
      <c r="D477" s="332"/>
      <c r="E477" s="193">
        <v>1.3343</v>
      </c>
      <c r="F477" s="194"/>
      <c r="G477" s="195"/>
      <c r="H477" s="196"/>
      <c r="I477" s="197"/>
      <c r="J477" s="184"/>
      <c r="K477" s="197"/>
      <c r="M477" s="198" t="s">
        <v>2023</v>
      </c>
      <c r="O477" s="199"/>
      <c r="Z477" s="199"/>
      <c r="AA477" s="199"/>
      <c r="AB477" s="199"/>
      <c r="AC477" s="199"/>
      <c r="AD477" s="199"/>
      <c r="AE477" s="199"/>
      <c r="AF477" s="199"/>
      <c r="AG477" s="199"/>
      <c r="AH477" s="199"/>
      <c r="AI477" s="199"/>
      <c r="AJ477" s="199"/>
      <c r="AK477" s="199"/>
      <c r="AL477" s="199"/>
      <c r="AM477" s="199"/>
      <c r="AN477" s="199"/>
      <c r="AO477" s="199"/>
      <c r="AP477" s="199"/>
      <c r="AQ477" s="199"/>
      <c r="AR477" s="199"/>
      <c r="AS477" s="199"/>
      <c r="AT477" s="199"/>
      <c r="AU477" s="199"/>
      <c r="AV477" s="199"/>
      <c r="AW477" s="199"/>
      <c r="AX477" s="199"/>
      <c r="AY477" s="199"/>
      <c r="AZ477" s="199"/>
      <c r="BA477" s="199"/>
      <c r="BB477" s="199"/>
      <c r="BC477" s="199"/>
      <c r="BD477" s="201" t="str">
        <f t="shared" si="18"/>
        <v>2,4*1,5*0,3718</v>
      </c>
      <c r="BE477" s="199"/>
      <c r="BF477" s="199"/>
      <c r="BG477" s="199"/>
      <c r="BH477" s="199"/>
      <c r="BI477" s="199"/>
    </row>
    <row r="478" spans="1:104" x14ac:dyDescent="0.2">
      <c r="A478" s="191"/>
      <c r="B478" s="192"/>
      <c r="C478" s="331" t="s">
        <v>1432</v>
      </c>
      <c r="D478" s="332"/>
      <c r="E478" s="193">
        <v>0.66920000000000002</v>
      </c>
      <c r="F478" s="194"/>
      <c r="G478" s="195"/>
      <c r="H478" s="196"/>
      <c r="I478" s="197"/>
      <c r="J478" s="184"/>
      <c r="K478" s="197"/>
      <c r="M478" s="198" t="s">
        <v>1432</v>
      </c>
      <c r="O478" s="199"/>
      <c r="Z478" s="199"/>
      <c r="AA478" s="199"/>
      <c r="AB478" s="199"/>
      <c r="AC478" s="199"/>
      <c r="AD478" s="199"/>
      <c r="AE478" s="199"/>
      <c r="AF478" s="199"/>
      <c r="AG478" s="199"/>
      <c r="AH478" s="199"/>
      <c r="AI478" s="199"/>
      <c r="AJ478" s="199"/>
      <c r="AK478" s="199"/>
      <c r="AL478" s="199"/>
      <c r="AM478" s="199"/>
      <c r="AN478" s="199"/>
      <c r="AO478" s="199"/>
      <c r="AP478" s="199"/>
      <c r="AQ478" s="199"/>
      <c r="AR478" s="199"/>
      <c r="AS478" s="199"/>
      <c r="AT478" s="199"/>
      <c r="AU478" s="199"/>
      <c r="AV478" s="199"/>
      <c r="AW478" s="199"/>
      <c r="AX478" s="199"/>
      <c r="AY478" s="199"/>
      <c r="AZ478" s="199"/>
      <c r="BA478" s="199"/>
      <c r="BB478" s="199"/>
      <c r="BC478" s="199"/>
      <c r="BD478" s="201" t="str">
        <f t="shared" si="18"/>
        <v>1,65*2,175*0,3718</v>
      </c>
      <c r="BE478" s="199"/>
      <c r="BF478" s="199"/>
      <c r="BG478" s="199"/>
      <c r="BH478" s="199"/>
      <c r="BI478" s="199"/>
    </row>
    <row r="479" spans="1:104" x14ac:dyDescent="0.2">
      <c r="A479" s="191"/>
      <c r="B479" s="192"/>
      <c r="C479" s="331" t="s">
        <v>2018</v>
      </c>
      <c r="D479" s="332"/>
      <c r="E479" s="193">
        <v>9.202</v>
      </c>
      <c r="F479" s="194"/>
      <c r="G479" s="195"/>
      <c r="H479" s="196"/>
      <c r="I479" s="197"/>
      <c r="J479" s="184"/>
      <c r="K479" s="197"/>
      <c r="M479" s="198" t="s">
        <v>2018</v>
      </c>
      <c r="O479" s="199"/>
      <c r="Z479" s="199"/>
      <c r="AA479" s="199"/>
      <c r="AB479" s="199"/>
      <c r="AC479" s="199"/>
      <c r="AD479" s="199"/>
      <c r="AE479" s="199"/>
      <c r="AF479" s="199"/>
      <c r="AG479" s="199"/>
      <c r="AH479" s="199"/>
      <c r="AI479" s="199"/>
      <c r="AJ479" s="199"/>
      <c r="AK479" s="199"/>
      <c r="AL479" s="199"/>
      <c r="AM479" s="199"/>
      <c r="AN479" s="199"/>
      <c r="AO479" s="199"/>
      <c r="AP479" s="199"/>
      <c r="AQ479" s="199"/>
      <c r="AR479" s="199"/>
      <c r="AS479" s="199"/>
      <c r="AT479" s="199"/>
      <c r="AU479" s="199"/>
      <c r="AV479" s="199"/>
      <c r="AW479" s="199"/>
      <c r="AX479" s="199"/>
      <c r="AY479" s="199"/>
      <c r="AZ479" s="199"/>
      <c r="BA479" s="199"/>
      <c r="BB479" s="199"/>
      <c r="BC479" s="199"/>
      <c r="BD479" s="201" t="str">
        <f t="shared" si="18"/>
        <v>1,2*1,5*0,3718</v>
      </c>
      <c r="BE479" s="199"/>
      <c r="BF479" s="199"/>
      <c r="BG479" s="199"/>
      <c r="BH479" s="199"/>
      <c r="BI479" s="199"/>
    </row>
    <row r="480" spans="1:104" x14ac:dyDescent="0.2">
      <c r="A480" s="191"/>
      <c r="B480" s="192"/>
      <c r="C480" s="331" t="s">
        <v>2019</v>
      </c>
      <c r="D480" s="332"/>
      <c r="E480" s="193">
        <v>2.8258000000000001</v>
      </c>
      <c r="F480" s="194"/>
      <c r="G480" s="195"/>
      <c r="H480" s="196"/>
      <c r="I480" s="197"/>
      <c r="J480" s="184"/>
      <c r="K480" s="197"/>
      <c r="M480" s="198" t="s">
        <v>2019</v>
      </c>
      <c r="O480" s="199"/>
      <c r="Z480" s="199"/>
      <c r="AA480" s="199"/>
      <c r="AB480" s="199"/>
      <c r="AC480" s="199"/>
      <c r="AD480" s="199"/>
      <c r="AE480" s="199"/>
      <c r="AF480" s="199"/>
      <c r="AG480" s="199"/>
      <c r="AH480" s="199"/>
      <c r="AI480" s="199"/>
      <c r="AJ480" s="199"/>
      <c r="AK480" s="199"/>
      <c r="AL480" s="199"/>
      <c r="AM480" s="199"/>
      <c r="AN480" s="199"/>
      <c r="AO480" s="199"/>
      <c r="AP480" s="199"/>
      <c r="AQ480" s="199"/>
      <c r="AR480" s="199"/>
      <c r="AS480" s="199"/>
      <c r="AT480" s="199"/>
      <c r="AU480" s="199"/>
      <c r="AV480" s="199"/>
      <c r="AW480" s="199"/>
      <c r="AX480" s="199"/>
      <c r="AY480" s="199"/>
      <c r="AZ480" s="199"/>
      <c r="BA480" s="199"/>
      <c r="BB480" s="199"/>
      <c r="BC480" s="199"/>
      <c r="BD480" s="201" t="str">
        <f t="shared" si="18"/>
        <v>1,5*1,5*11*0,3718</v>
      </c>
      <c r="BE480" s="199"/>
      <c r="BF480" s="199"/>
      <c r="BG480" s="199"/>
      <c r="BH480" s="199"/>
      <c r="BI480" s="199"/>
    </row>
    <row r="481" spans="1:61" x14ac:dyDescent="0.2">
      <c r="A481" s="191"/>
      <c r="B481" s="192"/>
      <c r="C481" s="331" t="s">
        <v>2020</v>
      </c>
      <c r="D481" s="332"/>
      <c r="E481" s="193">
        <v>1.7060999999999999</v>
      </c>
      <c r="F481" s="194"/>
      <c r="G481" s="195"/>
      <c r="H481" s="196"/>
      <c r="I481" s="197"/>
      <c r="J481" s="184"/>
      <c r="K481" s="197"/>
      <c r="M481" s="198" t="s">
        <v>2020</v>
      </c>
      <c r="O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199"/>
      <c r="AY481" s="199"/>
      <c r="AZ481" s="199"/>
      <c r="BA481" s="199"/>
      <c r="BB481" s="199"/>
      <c r="BC481" s="199"/>
      <c r="BD481" s="201" t="str">
        <f t="shared" si="18"/>
        <v>1,06*2,39*3*0,3718</v>
      </c>
      <c r="BE481" s="199"/>
      <c r="BF481" s="199"/>
      <c r="BG481" s="199"/>
      <c r="BH481" s="199"/>
      <c r="BI481" s="199"/>
    </row>
    <row r="482" spans="1:61" x14ac:dyDescent="0.2">
      <c r="A482" s="191"/>
      <c r="B482" s="192"/>
      <c r="C482" s="331" t="s">
        <v>2021</v>
      </c>
      <c r="D482" s="332"/>
      <c r="E482" s="193">
        <v>1.0039</v>
      </c>
      <c r="F482" s="194"/>
      <c r="G482" s="195"/>
      <c r="H482" s="196"/>
      <c r="I482" s="197"/>
      <c r="J482" s="184"/>
      <c r="K482" s="197"/>
      <c r="M482" s="198" t="s">
        <v>2021</v>
      </c>
      <c r="O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199"/>
      <c r="AY482" s="199"/>
      <c r="AZ482" s="199"/>
      <c r="BA482" s="199"/>
      <c r="BB482" s="199"/>
      <c r="BC482" s="199"/>
      <c r="BD482" s="201" t="str">
        <f t="shared" si="18"/>
        <v>0,96*2,39*2*0,3718</v>
      </c>
      <c r="BE482" s="199"/>
      <c r="BF482" s="199"/>
      <c r="BG482" s="199"/>
      <c r="BH482" s="199"/>
      <c r="BI482" s="199"/>
    </row>
    <row r="483" spans="1:61" x14ac:dyDescent="0.2">
      <c r="A483" s="191"/>
      <c r="B483" s="192"/>
      <c r="C483" s="331" t="s">
        <v>2022</v>
      </c>
      <c r="D483" s="332"/>
      <c r="E483" s="193">
        <v>0.78080000000000005</v>
      </c>
      <c r="F483" s="194"/>
      <c r="G483" s="195"/>
      <c r="H483" s="196"/>
      <c r="I483" s="197"/>
      <c r="J483" s="184"/>
      <c r="K483" s="197"/>
      <c r="M483" s="198" t="s">
        <v>2022</v>
      </c>
      <c r="O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199"/>
      <c r="AY483" s="199"/>
      <c r="AZ483" s="199"/>
      <c r="BA483" s="199"/>
      <c r="BB483" s="199"/>
      <c r="BC483" s="199"/>
      <c r="BD483" s="201" t="str">
        <f t="shared" si="18"/>
        <v>0,9*1,5*2*0,3718</v>
      </c>
      <c r="BE483" s="199"/>
      <c r="BF483" s="199"/>
      <c r="BG483" s="199"/>
      <c r="BH483" s="199"/>
      <c r="BI483" s="199"/>
    </row>
    <row r="484" spans="1:61" x14ac:dyDescent="0.2">
      <c r="A484" s="191"/>
      <c r="B484" s="192"/>
      <c r="C484" s="331" t="s">
        <v>1354</v>
      </c>
      <c r="D484" s="332"/>
      <c r="E484" s="193">
        <v>1.3385</v>
      </c>
      <c r="F484" s="194"/>
      <c r="G484" s="195"/>
      <c r="H484" s="196"/>
      <c r="I484" s="197"/>
      <c r="J484" s="184"/>
      <c r="K484" s="197"/>
      <c r="M484" s="198" t="s">
        <v>1354</v>
      </c>
      <c r="O484" s="199"/>
      <c r="Z484" s="199"/>
      <c r="AA484" s="199"/>
      <c r="AB484" s="199"/>
      <c r="AC484" s="199"/>
      <c r="AD484" s="199"/>
      <c r="AE484" s="199"/>
      <c r="AF484" s="199"/>
      <c r="AG484" s="199"/>
      <c r="AH484" s="199"/>
      <c r="AI484" s="199"/>
      <c r="AJ484" s="199"/>
      <c r="AK484" s="199"/>
      <c r="AL484" s="199"/>
      <c r="AM484" s="199"/>
      <c r="AN484" s="199"/>
      <c r="AO484" s="199"/>
      <c r="AP484" s="199"/>
      <c r="AQ484" s="199"/>
      <c r="AR484" s="199"/>
      <c r="AS484" s="199"/>
      <c r="AT484" s="199"/>
      <c r="AU484" s="199"/>
      <c r="AV484" s="199"/>
      <c r="AW484" s="199"/>
      <c r="AX484" s="199"/>
      <c r="AY484" s="199"/>
      <c r="AZ484" s="199"/>
      <c r="BA484" s="199"/>
      <c r="BB484" s="199"/>
      <c r="BC484" s="199"/>
      <c r="BD484" s="201" t="str">
        <f t="shared" si="18"/>
        <v>0,7*1,5*2*0,3718</v>
      </c>
      <c r="BE484" s="199"/>
      <c r="BF484" s="199"/>
      <c r="BG484" s="199"/>
      <c r="BH484" s="199"/>
      <c r="BI484" s="199"/>
    </row>
    <row r="485" spans="1:61" x14ac:dyDescent="0.2">
      <c r="A485" s="191"/>
      <c r="B485" s="192"/>
      <c r="C485" s="331" t="s">
        <v>2023</v>
      </c>
      <c r="D485" s="332"/>
      <c r="E485" s="193">
        <v>1.3343</v>
      </c>
      <c r="F485" s="194"/>
      <c r="G485" s="195"/>
      <c r="H485" s="196"/>
      <c r="I485" s="197"/>
      <c r="J485" s="184"/>
      <c r="K485" s="197"/>
      <c r="M485" s="198" t="s">
        <v>2023</v>
      </c>
      <c r="O485" s="199"/>
      <c r="Z485" s="199"/>
      <c r="AA485" s="199"/>
      <c r="AB485" s="199"/>
      <c r="AC485" s="199"/>
      <c r="AD485" s="199"/>
      <c r="AE485" s="199"/>
      <c r="AF485" s="199"/>
      <c r="AG485" s="199"/>
      <c r="AH485" s="199"/>
      <c r="AI485" s="199"/>
      <c r="AJ485" s="199"/>
      <c r="AK485" s="199"/>
      <c r="AL485" s="199"/>
      <c r="AM485" s="199"/>
      <c r="AN485" s="199"/>
      <c r="AO485" s="199"/>
      <c r="AP485" s="199"/>
      <c r="AQ485" s="199"/>
      <c r="AR485" s="199"/>
      <c r="AS485" s="199"/>
      <c r="AT485" s="199"/>
      <c r="AU485" s="199"/>
      <c r="AV485" s="199"/>
      <c r="AW485" s="199"/>
      <c r="AX485" s="199"/>
      <c r="AY485" s="199"/>
      <c r="AZ485" s="199"/>
      <c r="BA485" s="199"/>
      <c r="BB485" s="199"/>
      <c r="BC485" s="199"/>
      <c r="BD485" s="201" t="str">
        <f t="shared" si="18"/>
        <v>2,4*1,5*0,3718</v>
      </c>
      <c r="BE485" s="199"/>
      <c r="BF485" s="199"/>
      <c r="BG485" s="199"/>
      <c r="BH485" s="199"/>
      <c r="BI485" s="199"/>
    </row>
    <row r="486" spans="1:61" x14ac:dyDescent="0.2">
      <c r="A486" s="191"/>
      <c r="B486" s="192"/>
      <c r="C486" s="331" t="s">
        <v>1432</v>
      </c>
      <c r="D486" s="332"/>
      <c r="E486" s="193">
        <v>0.66920000000000002</v>
      </c>
      <c r="F486" s="194"/>
      <c r="G486" s="195"/>
      <c r="H486" s="196"/>
      <c r="I486" s="197"/>
      <c r="J486" s="184"/>
      <c r="K486" s="197"/>
      <c r="M486" s="198" t="s">
        <v>1432</v>
      </c>
      <c r="O486" s="199"/>
      <c r="Z486" s="199"/>
      <c r="AA486" s="199"/>
      <c r="AB486" s="199"/>
      <c r="AC486" s="199"/>
      <c r="AD486" s="199"/>
      <c r="AE486" s="199"/>
      <c r="AF486" s="199"/>
      <c r="AG486" s="199"/>
      <c r="AH486" s="199"/>
      <c r="AI486" s="199"/>
      <c r="AJ486" s="199"/>
      <c r="AK486" s="199"/>
      <c r="AL486" s="199"/>
      <c r="AM486" s="199"/>
      <c r="AN486" s="199"/>
      <c r="AO486" s="199"/>
      <c r="AP486" s="199"/>
      <c r="AQ486" s="199"/>
      <c r="AR486" s="199"/>
      <c r="AS486" s="199"/>
      <c r="AT486" s="199"/>
      <c r="AU486" s="199"/>
      <c r="AV486" s="199"/>
      <c r="AW486" s="199"/>
      <c r="AX486" s="199"/>
      <c r="AY486" s="199"/>
      <c r="AZ486" s="199"/>
      <c r="BA486" s="199"/>
      <c r="BB486" s="199"/>
      <c r="BC486" s="199"/>
      <c r="BD486" s="201" t="str">
        <f t="shared" si="18"/>
        <v>1,65*2,175*0,3718</v>
      </c>
      <c r="BE486" s="199"/>
      <c r="BF486" s="199"/>
      <c r="BG486" s="199"/>
      <c r="BH486" s="199"/>
      <c r="BI486" s="199"/>
    </row>
    <row r="487" spans="1:61" x14ac:dyDescent="0.2">
      <c r="A487" s="191"/>
      <c r="B487" s="192"/>
      <c r="C487" s="331" t="s">
        <v>2855</v>
      </c>
      <c r="D487" s="332"/>
      <c r="E487" s="193">
        <v>1.5021</v>
      </c>
      <c r="F487" s="194"/>
      <c r="G487" s="195"/>
      <c r="H487" s="196"/>
      <c r="I487" s="197"/>
      <c r="J487" s="184"/>
      <c r="K487" s="197"/>
      <c r="M487" s="198" t="s">
        <v>2855</v>
      </c>
      <c r="O487" s="199"/>
      <c r="Z487" s="199"/>
      <c r="AA487" s="199"/>
      <c r="AB487" s="199"/>
      <c r="AC487" s="199"/>
      <c r="AD487" s="199"/>
      <c r="AE487" s="199"/>
      <c r="AF487" s="199"/>
      <c r="AG487" s="199"/>
      <c r="AH487" s="199"/>
      <c r="AI487" s="199"/>
      <c r="AJ487" s="199"/>
      <c r="AK487" s="199"/>
      <c r="AL487" s="199"/>
      <c r="AM487" s="199"/>
      <c r="AN487" s="199"/>
      <c r="AO487" s="199"/>
      <c r="AP487" s="199"/>
      <c r="AQ487" s="199"/>
      <c r="AR487" s="199"/>
      <c r="AS487" s="199"/>
      <c r="AT487" s="199"/>
      <c r="AU487" s="199"/>
      <c r="AV487" s="199"/>
      <c r="AW487" s="199"/>
      <c r="AX487" s="199"/>
      <c r="AY487" s="199"/>
      <c r="AZ487" s="199"/>
      <c r="BA487" s="199"/>
      <c r="BB487" s="199"/>
      <c r="BC487" s="199"/>
      <c r="BD487" s="201" t="str">
        <f t="shared" si="18"/>
        <v>1,2*1,5*0,3718</v>
      </c>
      <c r="BE487" s="199"/>
      <c r="BF487" s="199"/>
      <c r="BG487" s="199"/>
      <c r="BH487" s="199"/>
      <c r="BI487" s="199"/>
    </row>
    <row r="488" spans="1:61" x14ac:dyDescent="0.2">
      <c r="A488" s="191"/>
      <c r="B488" s="192"/>
      <c r="C488" s="331" t="s">
        <v>2025</v>
      </c>
      <c r="D488" s="332"/>
      <c r="E488" s="193">
        <v>4.0556000000000001</v>
      </c>
      <c r="F488" s="194"/>
      <c r="G488" s="195"/>
      <c r="H488" s="196"/>
      <c r="I488" s="197"/>
      <c r="J488" s="184"/>
      <c r="K488" s="197"/>
      <c r="M488" s="198" t="s">
        <v>2025</v>
      </c>
      <c r="O488" s="199"/>
      <c r="Z488" s="199"/>
      <c r="AA488" s="199"/>
      <c r="AB488" s="199"/>
      <c r="AC488" s="199"/>
      <c r="AD488" s="199"/>
      <c r="AE488" s="199"/>
      <c r="AF488" s="199"/>
      <c r="AG488" s="199"/>
      <c r="AH488" s="199"/>
      <c r="AI488" s="199"/>
      <c r="AJ488" s="199"/>
      <c r="AK488" s="199"/>
      <c r="AL488" s="199"/>
      <c r="AM488" s="199"/>
      <c r="AN488" s="199"/>
      <c r="AO488" s="199"/>
      <c r="AP488" s="199"/>
      <c r="AQ488" s="199"/>
      <c r="AR488" s="199"/>
      <c r="AS488" s="199"/>
      <c r="AT488" s="199"/>
      <c r="AU488" s="199"/>
      <c r="AV488" s="199"/>
      <c r="AW488" s="199"/>
      <c r="AX488" s="199"/>
      <c r="AY488" s="199"/>
      <c r="AZ488" s="199"/>
      <c r="BA488" s="199"/>
      <c r="BB488" s="199"/>
      <c r="BC488" s="199"/>
      <c r="BD488" s="201" t="str">
        <f t="shared" si="18"/>
        <v>524-529:1*2,02*2*0,3718</v>
      </c>
      <c r="BE488" s="199"/>
      <c r="BF488" s="199"/>
      <c r="BG488" s="199"/>
      <c r="BH488" s="199"/>
      <c r="BI488" s="199"/>
    </row>
    <row r="489" spans="1:61" x14ac:dyDescent="0.2">
      <c r="A489" s="191"/>
      <c r="B489" s="192"/>
      <c r="C489" s="331" t="s">
        <v>2026</v>
      </c>
      <c r="D489" s="332"/>
      <c r="E489" s="193">
        <v>2.4033000000000002</v>
      </c>
      <c r="F489" s="194"/>
      <c r="G489" s="195"/>
      <c r="H489" s="196"/>
      <c r="I489" s="197"/>
      <c r="J489" s="184"/>
      <c r="K489" s="197"/>
      <c r="M489" s="198" t="s">
        <v>2026</v>
      </c>
      <c r="O489" s="199"/>
      <c r="Z489" s="199"/>
      <c r="AA489" s="199"/>
      <c r="AB489" s="199"/>
      <c r="AC489" s="199"/>
      <c r="AD489" s="199"/>
      <c r="AE489" s="199"/>
      <c r="AF489" s="199"/>
      <c r="AG489" s="199"/>
      <c r="AH489" s="199"/>
      <c r="AI489" s="199"/>
      <c r="AJ489" s="199"/>
      <c r="AK489" s="199"/>
      <c r="AL489" s="199"/>
      <c r="AM489" s="199"/>
      <c r="AN489" s="199"/>
      <c r="AO489" s="199"/>
      <c r="AP489" s="199"/>
      <c r="AQ489" s="199"/>
      <c r="AR489" s="199"/>
      <c r="AS489" s="199"/>
      <c r="AT489" s="199"/>
      <c r="AU489" s="199"/>
      <c r="AV489" s="199"/>
      <c r="AW489" s="199"/>
      <c r="AX489" s="199"/>
      <c r="AY489" s="199"/>
      <c r="AZ489" s="199"/>
      <c r="BA489" s="199"/>
      <c r="BB489" s="199"/>
      <c r="BC489" s="199"/>
      <c r="BD489" s="201" t="str">
        <f t="shared" si="18"/>
        <v>0,9*2,02*2*3*0,3718</v>
      </c>
      <c r="BE489" s="199"/>
      <c r="BF489" s="199"/>
      <c r="BG489" s="199"/>
      <c r="BH489" s="199"/>
      <c r="BI489" s="199"/>
    </row>
    <row r="490" spans="1:61" x14ac:dyDescent="0.2">
      <c r="A490" s="191"/>
      <c r="B490" s="192"/>
      <c r="C490" s="331" t="s">
        <v>2856</v>
      </c>
      <c r="D490" s="332"/>
      <c r="E490" s="193">
        <v>1.5021</v>
      </c>
      <c r="F490" s="194"/>
      <c r="G490" s="195"/>
      <c r="H490" s="196"/>
      <c r="I490" s="197"/>
      <c r="J490" s="184"/>
      <c r="K490" s="197"/>
      <c r="M490" s="198" t="s">
        <v>2856</v>
      </c>
      <c r="O490" s="199"/>
      <c r="Z490" s="199"/>
      <c r="AA490" s="199"/>
      <c r="AB490" s="199"/>
      <c r="AC490" s="199"/>
      <c r="AD490" s="199"/>
      <c r="AE490" s="199"/>
      <c r="AF490" s="199"/>
      <c r="AG490" s="199"/>
      <c r="AH490" s="199"/>
      <c r="AI490" s="199"/>
      <c r="AJ490" s="199"/>
      <c r="AK490" s="199"/>
      <c r="AL490" s="199"/>
      <c r="AM490" s="199"/>
      <c r="AN490" s="199"/>
      <c r="AO490" s="199"/>
      <c r="AP490" s="199"/>
      <c r="AQ490" s="199"/>
      <c r="AR490" s="199"/>
      <c r="AS490" s="199"/>
      <c r="AT490" s="199"/>
      <c r="AU490" s="199"/>
      <c r="AV490" s="199"/>
      <c r="AW490" s="199"/>
      <c r="AX490" s="199"/>
      <c r="AY490" s="199"/>
      <c r="AZ490" s="199"/>
      <c r="BA490" s="199"/>
      <c r="BB490" s="199"/>
      <c r="BC490" s="199"/>
      <c r="BD490" s="201" t="str">
        <f t="shared" si="18"/>
        <v>0,8*2,02*2*2*0,3718</v>
      </c>
      <c r="BE490" s="199"/>
      <c r="BF490" s="199"/>
      <c r="BG490" s="199"/>
      <c r="BH490" s="199"/>
      <c r="BI490" s="199"/>
    </row>
    <row r="491" spans="1:61" x14ac:dyDescent="0.2">
      <c r="A491" s="191"/>
      <c r="B491" s="192"/>
      <c r="C491" s="331" t="s">
        <v>1371</v>
      </c>
      <c r="D491" s="332"/>
      <c r="E491" s="193">
        <v>1.3519000000000001</v>
      </c>
      <c r="F491" s="194"/>
      <c r="G491" s="195"/>
      <c r="H491" s="196"/>
      <c r="I491" s="197"/>
      <c r="J491" s="184"/>
      <c r="K491" s="197"/>
      <c r="M491" s="198" t="s">
        <v>1371</v>
      </c>
      <c r="O491" s="199"/>
      <c r="Z491" s="199"/>
      <c r="AA491" s="199"/>
      <c r="AB491" s="199"/>
      <c r="AC491" s="199"/>
      <c r="AD491" s="199"/>
      <c r="AE491" s="199"/>
      <c r="AF491" s="199"/>
      <c r="AG491" s="199"/>
      <c r="AH491" s="199"/>
      <c r="AI491" s="199"/>
      <c r="AJ491" s="199"/>
      <c r="AK491" s="199"/>
      <c r="AL491" s="199"/>
      <c r="AM491" s="199"/>
      <c r="AN491" s="199"/>
      <c r="AO491" s="199"/>
      <c r="AP491" s="199"/>
      <c r="AQ491" s="199"/>
      <c r="AR491" s="199"/>
      <c r="AS491" s="199"/>
      <c r="AT491" s="199"/>
      <c r="AU491" s="199"/>
      <c r="AV491" s="199"/>
      <c r="AW491" s="199"/>
      <c r="AX491" s="199"/>
      <c r="AY491" s="199"/>
      <c r="AZ491" s="199"/>
      <c r="BA491" s="199"/>
      <c r="BB491" s="199"/>
      <c r="BC491" s="199"/>
      <c r="BD491" s="201" t="str">
        <f t="shared" si="18"/>
        <v>519-521:1*2,02*2*0,3718</v>
      </c>
      <c r="BE491" s="199"/>
      <c r="BF491" s="199"/>
      <c r="BG491" s="199"/>
      <c r="BH491" s="199"/>
      <c r="BI491" s="199"/>
    </row>
    <row r="492" spans="1:61" x14ac:dyDescent="0.2">
      <c r="A492" s="191"/>
      <c r="B492" s="192"/>
      <c r="C492" s="331" t="s">
        <v>2028</v>
      </c>
      <c r="D492" s="332"/>
      <c r="E492" s="193">
        <v>1.2017</v>
      </c>
      <c r="F492" s="194"/>
      <c r="G492" s="195"/>
      <c r="H492" s="196"/>
      <c r="I492" s="197"/>
      <c r="J492" s="184"/>
      <c r="K492" s="197"/>
      <c r="M492" s="198" t="s">
        <v>2028</v>
      </c>
      <c r="O492" s="199"/>
      <c r="Z492" s="199"/>
      <c r="AA492" s="199"/>
      <c r="AB492" s="199"/>
      <c r="AC492" s="199"/>
      <c r="AD492" s="199"/>
      <c r="AE492" s="199"/>
      <c r="AF492" s="199"/>
      <c r="AG492" s="199"/>
      <c r="AH492" s="199"/>
      <c r="AI492" s="199"/>
      <c r="AJ492" s="199"/>
      <c r="AK492" s="199"/>
      <c r="AL492" s="199"/>
      <c r="AM492" s="199"/>
      <c r="AN492" s="199"/>
      <c r="AO492" s="199"/>
      <c r="AP492" s="199"/>
      <c r="AQ492" s="199"/>
      <c r="AR492" s="199"/>
      <c r="AS492" s="199"/>
      <c r="AT492" s="199"/>
      <c r="AU492" s="199"/>
      <c r="AV492" s="199"/>
      <c r="AW492" s="199"/>
      <c r="AX492" s="199"/>
      <c r="AY492" s="199"/>
      <c r="AZ492" s="199"/>
      <c r="BA492" s="199"/>
      <c r="BB492" s="199"/>
      <c r="BC492" s="199"/>
      <c r="BD492" s="201" t="str">
        <f t="shared" si="18"/>
        <v>0,9*2,02*2*0,3718</v>
      </c>
      <c r="BE492" s="199"/>
      <c r="BF492" s="199"/>
      <c r="BG492" s="199"/>
      <c r="BH492" s="199"/>
      <c r="BI492" s="199"/>
    </row>
    <row r="493" spans="1:61" x14ac:dyDescent="0.2">
      <c r="A493" s="191"/>
      <c r="B493" s="192"/>
      <c r="C493" s="331" t="s">
        <v>2857</v>
      </c>
      <c r="D493" s="332"/>
      <c r="E493" s="193">
        <v>1.5021</v>
      </c>
      <c r="F493" s="194"/>
      <c r="G493" s="195"/>
      <c r="H493" s="196"/>
      <c r="I493" s="197"/>
      <c r="J493" s="184"/>
      <c r="K493" s="197"/>
      <c r="M493" s="198" t="s">
        <v>2857</v>
      </c>
      <c r="O493" s="199"/>
      <c r="Z493" s="199"/>
      <c r="AA493" s="199"/>
      <c r="AB493" s="199"/>
      <c r="AC493" s="199"/>
      <c r="AD493" s="199"/>
      <c r="AE493" s="199"/>
      <c r="AF493" s="199"/>
      <c r="AG493" s="199"/>
      <c r="AH493" s="199"/>
      <c r="AI493" s="199"/>
      <c r="AJ493" s="199"/>
      <c r="AK493" s="199"/>
      <c r="AL493" s="199"/>
      <c r="AM493" s="199"/>
      <c r="AN493" s="199"/>
      <c r="AO493" s="199"/>
      <c r="AP493" s="199"/>
      <c r="AQ493" s="199"/>
      <c r="AR493" s="199"/>
      <c r="AS493" s="199"/>
      <c r="AT493" s="199"/>
      <c r="AU493" s="199"/>
      <c r="AV493" s="199"/>
      <c r="AW493" s="199"/>
      <c r="AX493" s="199"/>
      <c r="AY493" s="199"/>
      <c r="AZ493" s="199"/>
      <c r="BA493" s="199"/>
      <c r="BB493" s="199"/>
      <c r="BC493" s="199"/>
      <c r="BD493" s="201" t="str">
        <f t="shared" si="18"/>
        <v>0,8*2,02*2*0,3718</v>
      </c>
      <c r="BE493" s="199"/>
      <c r="BF493" s="199"/>
      <c r="BG493" s="199"/>
      <c r="BH493" s="199"/>
      <c r="BI493" s="199"/>
    </row>
    <row r="494" spans="1:61" x14ac:dyDescent="0.2">
      <c r="A494" s="191"/>
      <c r="B494" s="192"/>
      <c r="C494" s="331" t="s">
        <v>2030</v>
      </c>
      <c r="D494" s="332"/>
      <c r="E494" s="193">
        <v>2.7037</v>
      </c>
      <c r="F494" s="194"/>
      <c r="G494" s="195"/>
      <c r="H494" s="196"/>
      <c r="I494" s="197"/>
      <c r="J494" s="184"/>
      <c r="K494" s="197"/>
      <c r="M494" s="198" t="s">
        <v>2030</v>
      </c>
      <c r="O494" s="199"/>
      <c r="Z494" s="199"/>
      <c r="AA494" s="199"/>
      <c r="AB494" s="199"/>
      <c r="AC494" s="199"/>
      <c r="AD494" s="199"/>
      <c r="AE494" s="199"/>
      <c r="AF494" s="199"/>
      <c r="AG494" s="199"/>
      <c r="AH494" s="199"/>
      <c r="AI494" s="199"/>
      <c r="AJ494" s="199"/>
      <c r="AK494" s="199"/>
      <c r="AL494" s="199"/>
      <c r="AM494" s="199"/>
      <c r="AN494" s="199"/>
      <c r="AO494" s="199"/>
      <c r="AP494" s="199"/>
      <c r="AQ494" s="199"/>
      <c r="AR494" s="199"/>
      <c r="AS494" s="199"/>
      <c r="AT494" s="199"/>
      <c r="AU494" s="199"/>
      <c r="AV494" s="199"/>
      <c r="AW494" s="199"/>
      <c r="AX494" s="199"/>
      <c r="AY494" s="199"/>
      <c r="AZ494" s="199"/>
      <c r="BA494" s="199"/>
      <c r="BB494" s="199"/>
      <c r="BC494" s="199"/>
      <c r="BD494" s="201" t="str">
        <f t="shared" si="18"/>
        <v>514-517:1*2,02*2*0,3718</v>
      </c>
      <c r="BE494" s="199"/>
      <c r="BF494" s="199"/>
      <c r="BG494" s="199"/>
      <c r="BH494" s="199"/>
      <c r="BI494" s="199"/>
    </row>
    <row r="495" spans="1:61" x14ac:dyDescent="0.2">
      <c r="A495" s="191"/>
      <c r="B495" s="192"/>
      <c r="C495" s="331" t="s">
        <v>2028</v>
      </c>
      <c r="D495" s="332"/>
      <c r="E495" s="193">
        <v>1.2017</v>
      </c>
      <c r="F495" s="194"/>
      <c r="G495" s="195"/>
      <c r="H495" s="196"/>
      <c r="I495" s="197"/>
      <c r="J495" s="184"/>
      <c r="K495" s="197"/>
      <c r="M495" s="198" t="s">
        <v>2028</v>
      </c>
      <c r="O495" s="199"/>
      <c r="Z495" s="199"/>
      <c r="AA495" s="199"/>
      <c r="AB495" s="199"/>
      <c r="AC495" s="199"/>
      <c r="AD495" s="199"/>
      <c r="AE495" s="199"/>
      <c r="AF495" s="199"/>
      <c r="AG495" s="199"/>
      <c r="AH495" s="199"/>
      <c r="AI495" s="199"/>
      <c r="AJ495" s="199"/>
      <c r="AK495" s="199"/>
      <c r="AL495" s="199"/>
      <c r="AM495" s="199"/>
      <c r="AN495" s="199"/>
      <c r="AO495" s="199"/>
      <c r="AP495" s="199"/>
      <c r="AQ495" s="199"/>
      <c r="AR495" s="199"/>
      <c r="AS495" s="199"/>
      <c r="AT495" s="199"/>
      <c r="AU495" s="199"/>
      <c r="AV495" s="199"/>
      <c r="AW495" s="199"/>
      <c r="AX495" s="199"/>
      <c r="AY495" s="199"/>
      <c r="AZ495" s="199"/>
      <c r="BA495" s="199"/>
      <c r="BB495" s="199"/>
      <c r="BC495" s="199"/>
      <c r="BD495" s="201" t="str">
        <f t="shared" si="18"/>
        <v>0,9*2,02*2*2*0,3718</v>
      </c>
      <c r="BE495" s="199"/>
      <c r="BF495" s="199"/>
      <c r="BG495" s="199"/>
      <c r="BH495" s="199"/>
      <c r="BI495" s="199"/>
    </row>
    <row r="496" spans="1:61" x14ac:dyDescent="0.2">
      <c r="A496" s="191"/>
      <c r="B496" s="192"/>
      <c r="C496" s="331" t="s">
        <v>2858</v>
      </c>
      <c r="D496" s="332"/>
      <c r="E496" s="193">
        <v>1.5021</v>
      </c>
      <c r="F496" s="194"/>
      <c r="G496" s="195"/>
      <c r="H496" s="196"/>
      <c r="I496" s="197"/>
      <c r="J496" s="184"/>
      <c r="K496" s="197"/>
      <c r="M496" s="198" t="s">
        <v>2858</v>
      </c>
      <c r="O496" s="199"/>
      <c r="Z496" s="199"/>
      <c r="AA496" s="199"/>
      <c r="AB496" s="199"/>
      <c r="AC496" s="199"/>
      <c r="AD496" s="199"/>
      <c r="AE496" s="199"/>
      <c r="AF496" s="199"/>
      <c r="AG496" s="199"/>
      <c r="AH496" s="199"/>
      <c r="AI496" s="199"/>
      <c r="AJ496" s="199"/>
      <c r="AK496" s="199"/>
      <c r="AL496" s="199"/>
      <c r="AM496" s="199"/>
      <c r="AN496" s="199"/>
      <c r="AO496" s="199"/>
      <c r="AP496" s="199"/>
      <c r="AQ496" s="199"/>
      <c r="AR496" s="199"/>
      <c r="AS496" s="199"/>
      <c r="AT496" s="199"/>
      <c r="AU496" s="199"/>
      <c r="AV496" s="199"/>
      <c r="AW496" s="199"/>
      <c r="AX496" s="199"/>
      <c r="AY496" s="199"/>
      <c r="AZ496" s="199"/>
      <c r="BA496" s="199"/>
      <c r="BB496" s="199"/>
      <c r="BC496" s="199"/>
      <c r="BD496" s="201" t="str">
        <f t="shared" si="18"/>
        <v>0,8*2,02*2*0,3718</v>
      </c>
      <c r="BE496" s="199"/>
      <c r="BF496" s="199"/>
      <c r="BG496" s="199"/>
      <c r="BH496" s="199"/>
      <c r="BI496" s="199"/>
    </row>
    <row r="497" spans="1:104" x14ac:dyDescent="0.2">
      <c r="A497" s="191"/>
      <c r="B497" s="192"/>
      <c r="C497" s="331" t="s">
        <v>2030</v>
      </c>
      <c r="D497" s="332"/>
      <c r="E497" s="193">
        <v>2.7037</v>
      </c>
      <c r="F497" s="194"/>
      <c r="G497" s="195"/>
      <c r="H497" s="196"/>
      <c r="I497" s="197"/>
      <c r="J497" s="184"/>
      <c r="K497" s="197"/>
      <c r="M497" s="198" t="s">
        <v>2030</v>
      </c>
      <c r="O497" s="199"/>
      <c r="Z497" s="199"/>
      <c r="AA497" s="199"/>
      <c r="AB497" s="199"/>
      <c r="AC497" s="199"/>
      <c r="AD497" s="199"/>
      <c r="AE497" s="199"/>
      <c r="AF497" s="199"/>
      <c r="AG497" s="199"/>
      <c r="AH497" s="199"/>
      <c r="AI497" s="199"/>
      <c r="AJ497" s="199"/>
      <c r="AK497" s="199"/>
      <c r="AL497" s="199"/>
      <c r="AM497" s="199"/>
      <c r="AN497" s="199"/>
      <c r="AO497" s="199"/>
      <c r="AP497" s="199"/>
      <c r="AQ497" s="199"/>
      <c r="AR497" s="199"/>
      <c r="AS497" s="199"/>
      <c r="AT497" s="199"/>
      <c r="AU497" s="199"/>
      <c r="AV497" s="199"/>
      <c r="AW497" s="199"/>
      <c r="AX497" s="199"/>
      <c r="AY497" s="199"/>
      <c r="AZ497" s="199"/>
      <c r="BA497" s="199"/>
      <c r="BB497" s="199"/>
      <c r="BC497" s="199"/>
      <c r="BD497" s="201" t="str">
        <f t="shared" si="18"/>
        <v>509-512:1*2,02*2*0,3718</v>
      </c>
      <c r="BE497" s="199"/>
      <c r="BF497" s="199"/>
      <c r="BG497" s="199"/>
      <c r="BH497" s="199"/>
      <c r="BI497" s="199"/>
    </row>
    <row r="498" spans="1:104" x14ac:dyDescent="0.2">
      <c r="A498" s="191"/>
      <c r="B498" s="192"/>
      <c r="C498" s="331" t="s">
        <v>2028</v>
      </c>
      <c r="D498" s="332"/>
      <c r="E498" s="193">
        <v>1.2017</v>
      </c>
      <c r="F498" s="194"/>
      <c r="G498" s="195"/>
      <c r="H498" s="196"/>
      <c r="I498" s="197"/>
      <c r="J498" s="184"/>
      <c r="K498" s="197"/>
      <c r="M498" s="198" t="s">
        <v>2028</v>
      </c>
      <c r="O498" s="199"/>
      <c r="Z498" s="199"/>
      <c r="AA498" s="199"/>
      <c r="AB498" s="199"/>
      <c r="AC498" s="199"/>
      <c r="AD498" s="199"/>
      <c r="AE498" s="199"/>
      <c r="AF498" s="199"/>
      <c r="AG498" s="199"/>
      <c r="AH498" s="199"/>
      <c r="AI498" s="199"/>
      <c r="AJ498" s="199"/>
      <c r="AK498" s="199"/>
      <c r="AL498" s="199"/>
      <c r="AM498" s="199"/>
      <c r="AN498" s="199"/>
      <c r="AO498" s="199"/>
      <c r="AP498" s="199"/>
      <c r="AQ498" s="199"/>
      <c r="AR498" s="199"/>
      <c r="AS498" s="199"/>
      <c r="AT498" s="199"/>
      <c r="AU498" s="199"/>
      <c r="AV498" s="199"/>
      <c r="AW498" s="199"/>
      <c r="AX498" s="199"/>
      <c r="AY498" s="199"/>
      <c r="AZ498" s="199"/>
      <c r="BA498" s="199"/>
      <c r="BB498" s="199"/>
      <c r="BC498" s="199"/>
      <c r="BD498" s="201" t="str">
        <f t="shared" si="18"/>
        <v>0,9*2,02*2*2*0,3718</v>
      </c>
      <c r="BE498" s="199"/>
      <c r="BF498" s="199"/>
      <c r="BG498" s="199"/>
      <c r="BH498" s="199"/>
      <c r="BI498" s="199"/>
    </row>
    <row r="499" spans="1:104" x14ac:dyDescent="0.2">
      <c r="A499" s="191"/>
      <c r="B499" s="192"/>
      <c r="C499" s="331" t="s">
        <v>2859</v>
      </c>
      <c r="D499" s="332"/>
      <c r="E499" s="193">
        <v>1.5021</v>
      </c>
      <c r="F499" s="194"/>
      <c r="G499" s="195"/>
      <c r="H499" s="196"/>
      <c r="I499" s="197"/>
      <c r="J499" s="184"/>
      <c r="K499" s="197"/>
      <c r="M499" s="198" t="s">
        <v>2859</v>
      </c>
      <c r="O499" s="199"/>
      <c r="Z499" s="199"/>
      <c r="AA499" s="199"/>
      <c r="AB499" s="199"/>
      <c r="AC499" s="199"/>
      <c r="AD499" s="199"/>
      <c r="AE499" s="199"/>
      <c r="AF499" s="199"/>
      <c r="AG499" s="199"/>
      <c r="AH499" s="199"/>
      <c r="AI499" s="199"/>
      <c r="AJ499" s="199"/>
      <c r="AK499" s="199"/>
      <c r="AL499" s="199"/>
      <c r="AM499" s="199"/>
      <c r="AN499" s="199"/>
      <c r="AO499" s="199"/>
      <c r="AP499" s="199"/>
      <c r="AQ499" s="199"/>
      <c r="AR499" s="199"/>
      <c r="AS499" s="199"/>
      <c r="AT499" s="199"/>
      <c r="AU499" s="199"/>
      <c r="AV499" s="199"/>
      <c r="AW499" s="199"/>
      <c r="AX499" s="199"/>
      <c r="AY499" s="199"/>
      <c r="AZ499" s="199"/>
      <c r="BA499" s="199"/>
      <c r="BB499" s="199"/>
      <c r="BC499" s="199"/>
      <c r="BD499" s="201" t="str">
        <f t="shared" si="18"/>
        <v>0,8*2,02*2*0,3718</v>
      </c>
      <c r="BE499" s="199"/>
      <c r="BF499" s="199"/>
      <c r="BG499" s="199"/>
      <c r="BH499" s="199"/>
      <c r="BI499" s="199"/>
    </row>
    <row r="500" spans="1:104" x14ac:dyDescent="0.2">
      <c r="A500" s="191"/>
      <c r="B500" s="192"/>
      <c r="C500" s="331" t="s">
        <v>2030</v>
      </c>
      <c r="D500" s="332"/>
      <c r="E500" s="193">
        <v>2.7037</v>
      </c>
      <c r="F500" s="194"/>
      <c r="G500" s="195"/>
      <c r="H500" s="196"/>
      <c r="I500" s="197"/>
      <c r="J500" s="184"/>
      <c r="K500" s="197"/>
      <c r="M500" s="198" t="s">
        <v>2030</v>
      </c>
      <c r="O500" s="199"/>
      <c r="Z500" s="199"/>
      <c r="AA500" s="199"/>
      <c r="AB500" s="199"/>
      <c r="AC500" s="199"/>
      <c r="AD500" s="199"/>
      <c r="AE500" s="199"/>
      <c r="AF500" s="199"/>
      <c r="AG500" s="199"/>
      <c r="AH500" s="199"/>
      <c r="AI500" s="199"/>
      <c r="AJ500" s="199"/>
      <c r="AK500" s="199"/>
      <c r="AL500" s="199"/>
      <c r="AM500" s="199"/>
      <c r="AN500" s="199"/>
      <c r="AO500" s="199"/>
      <c r="AP500" s="199"/>
      <c r="AQ500" s="199"/>
      <c r="AR500" s="199"/>
      <c r="AS500" s="199"/>
      <c r="AT500" s="199"/>
      <c r="AU500" s="199"/>
      <c r="AV500" s="199"/>
      <c r="AW500" s="199"/>
      <c r="AX500" s="199"/>
      <c r="AY500" s="199"/>
      <c r="AZ500" s="199"/>
      <c r="BA500" s="199"/>
      <c r="BB500" s="199"/>
      <c r="BC500" s="199"/>
      <c r="BD500" s="201" t="str">
        <f t="shared" si="18"/>
        <v>504-507:1*2,02*2*0,3718</v>
      </c>
      <c r="BE500" s="199"/>
      <c r="BF500" s="199"/>
      <c r="BG500" s="199"/>
      <c r="BH500" s="199"/>
      <c r="BI500" s="199"/>
    </row>
    <row r="501" spans="1:104" x14ac:dyDescent="0.2">
      <c r="A501" s="191"/>
      <c r="B501" s="192"/>
      <c r="C501" s="331" t="s">
        <v>2028</v>
      </c>
      <c r="D501" s="332"/>
      <c r="E501" s="193">
        <v>1.2017</v>
      </c>
      <c r="F501" s="194"/>
      <c r="G501" s="195"/>
      <c r="H501" s="196"/>
      <c r="I501" s="197"/>
      <c r="J501" s="184"/>
      <c r="K501" s="197"/>
      <c r="M501" s="198" t="s">
        <v>2028</v>
      </c>
      <c r="O501" s="199"/>
      <c r="Z501" s="199"/>
      <c r="AA501" s="199"/>
      <c r="AB501" s="199"/>
      <c r="AC501" s="199"/>
      <c r="AD501" s="199"/>
      <c r="AE501" s="199"/>
      <c r="AF501" s="199"/>
      <c r="AG501" s="199"/>
      <c r="AH501" s="199"/>
      <c r="AI501" s="199"/>
      <c r="AJ501" s="199"/>
      <c r="AK501" s="199"/>
      <c r="AL501" s="199"/>
      <c r="AM501" s="199"/>
      <c r="AN501" s="199"/>
      <c r="AO501" s="199"/>
      <c r="AP501" s="199"/>
      <c r="AQ501" s="199"/>
      <c r="AR501" s="199"/>
      <c r="AS501" s="199"/>
      <c r="AT501" s="199"/>
      <c r="AU501" s="199"/>
      <c r="AV501" s="199"/>
      <c r="AW501" s="199"/>
      <c r="AX501" s="199"/>
      <c r="AY501" s="199"/>
      <c r="AZ501" s="199"/>
      <c r="BA501" s="199"/>
      <c r="BB501" s="199"/>
      <c r="BC501" s="199"/>
      <c r="BD501" s="201" t="str">
        <f t="shared" si="18"/>
        <v>0,9*2,02*2*2*0,3718</v>
      </c>
      <c r="BE501" s="199"/>
      <c r="BF501" s="199"/>
      <c r="BG501" s="199"/>
      <c r="BH501" s="199"/>
      <c r="BI501" s="199"/>
    </row>
    <row r="502" spans="1:104" x14ac:dyDescent="0.2">
      <c r="A502" s="169" t="s">
        <v>42</v>
      </c>
      <c r="B502" s="170" t="s">
        <v>974</v>
      </c>
      <c r="C502" s="171" t="s">
        <v>975</v>
      </c>
      <c r="D502" s="172"/>
      <c r="E502" s="173"/>
      <c r="F502" s="173"/>
      <c r="G502" s="174">
        <f>SUM(G464:G501)</f>
        <v>0</v>
      </c>
      <c r="H502" s="175"/>
      <c r="I502" s="174">
        <f>SUM(I464:I501)</f>
        <v>5.7904410000000003E-3</v>
      </c>
      <c r="J502" s="176"/>
      <c r="K502" s="174">
        <f>SUM(K464:K501)</f>
        <v>0</v>
      </c>
      <c r="O502" s="199"/>
      <c r="X502" s="202">
        <f>K502</f>
        <v>0</v>
      </c>
      <c r="Y502" s="202">
        <f>I502</f>
        <v>5.7904410000000003E-3</v>
      </c>
      <c r="Z502" s="200">
        <f>G502</f>
        <v>0</v>
      </c>
      <c r="AA502" s="199"/>
      <c r="AB502" s="199"/>
      <c r="AC502" s="199"/>
      <c r="AD502" s="199"/>
      <c r="AE502" s="199"/>
      <c r="AF502" s="199"/>
      <c r="AG502" s="199"/>
      <c r="AH502" s="199"/>
      <c r="AI502" s="199"/>
      <c r="AJ502" s="199"/>
      <c r="AK502" s="199"/>
      <c r="AL502" s="199"/>
      <c r="AM502" s="199"/>
      <c r="AN502" s="199"/>
      <c r="AO502" s="199"/>
      <c r="AP502" s="199"/>
      <c r="AQ502" s="199"/>
      <c r="AR502" s="199"/>
      <c r="AS502" s="199"/>
      <c r="AT502" s="199"/>
      <c r="AU502" s="199"/>
      <c r="AV502" s="199"/>
      <c r="AW502" s="199"/>
      <c r="AX502" s="199"/>
      <c r="AY502" s="199"/>
      <c r="AZ502" s="199"/>
      <c r="BA502" s="203"/>
      <c r="BB502" s="203"/>
      <c r="BC502" s="203"/>
      <c r="BD502" s="203"/>
      <c r="BE502" s="203"/>
      <c r="BF502" s="203"/>
      <c r="BG502" s="199"/>
      <c r="BH502" s="199"/>
      <c r="BI502" s="199"/>
    </row>
    <row r="503" spans="1:104" ht="14.25" customHeight="1" x14ac:dyDescent="0.2">
      <c r="A503" s="151" t="s">
        <v>38</v>
      </c>
      <c r="B503" s="152" t="s">
        <v>990</v>
      </c>
      <c r="C503" s="153" t="s">
        <v>991</v>
      </c>
      <c r="D503" s="154"/>
      <c r="E503" s="155"/>
      <c r="F503" s="155"/>
      <c r="G503" s="156"/>
      <c r="H503" s="157"/>
      <c r="I503" s="158"/>
      <c r="J503" s="159"/>
      <c r="K503" s="160"/>
      <c r="O503" s="199"/>
    </row>
    <row r="504" spans="1:104" x14ac:dyDescent="0.2">
      <c r="A504" s="161">
        <v>67</v>
      </c>
      <c r="B504" s="162" t="s">
        <v>992</v>
      </c>
      <c r="C504" s="163" t="s">
        <v>993</v>
      </c>
      <c r="D504" s="164" t="s">
        <v>248</v>
      </c>
      <c r="E504" s="165">
        <v>173.0692</v>
      </c>
      <c r="F504" s="122">
        <f>'01 111 '!F504</f>
        <v>0</v>
      </c>
      <c r="G504" s="166">
        <f>E504*F504</f>
        <v>0</v>
      </c>
      <c r="H504" s="167">
        <v>0</v>
      </c>
      <c r="I504" s="168">
        <f>E504*H504</f>
        <v>0</v>
      </c>
      <c r="J504" s="167"/>
      <c r="K504" s="168">
        <f>E504*J504</f>
        <v>0</v>
      </c>
      <c r="O504" s="199"/>
      <c r="Z504" s="199"/>
      <c r="AA504" s="199">
        <v>12</v>
      </c>
      <c r="AB504" s="199">
        <v>0</v>
      </c>
      <c r="AC504" s="199">
        <v>67</v>
      </c>
      <c r="AD504" s="199"/>
      <c r="AE504" s="199"/>
      <c r="AF504" s="199"/>
      <c r="AG504" s="199"/>
      <c r="AH504" s="199"/>
      <c r="AI504" s="199"/>
      <c r="AJ504" s="199"/>
      <c r="AK504" s="199"/>
      <c r="AL504" s="199"/>
      <c r="AM504" s="199"/>
      <c r="AN504" s="199"/>
      <c r="AO504" s="199"/>
      <c r="AP504" s="199"/>
      <c r="AQ504" s="199"/>
      <c r="AR504" s="199"/>
      <c r="AS504" s="199"/>
      <c r="AT504" s="199"/>
      <c r="AU504" s="199"/>
      <c r="AV504" s="199"/>
      <c r="AW504" s="199"/>
      <c r="AX504" s="199"/>
      <c r="AY504" s="199"/>
      <c r="AZ504" s="200">
        <f>G504</f>
        <v>0</v>
      </c>
      <c r="BA504" s="199"/>
      <c r="BB504" s="199"/>
      <c r="BC504" s="199"/>
      <c r="BD504" s="199"/>
      <c r="BE504" s="199"/>
      <c r="BF504" s="199"/>
      <c r="BG504" s="199"/>
      <c r="BH504" s="199"/>
      <c r="BI504" s="199"/>
      <c r="CA504" s="199">
        <v>12</v>
      </c>
      <c r="CB504" s="199">
        <v>0</v>
      </c>
      <c r="CZ504" s="124">
        <v>1</v>
      </c>
    </row>
    <row r="505" spans="1:104" x14ac:dyDescent="0.2">
      <c r="A505" s="191"/>
      <c r="B505" s="192"/>
      <c r="C505" s="331" t="s">
        <v>2889</v>
      </c>
      <c r="D505" s="332"/>
      <c r="E505" s="193">
        <v>173.0692</v>
      </c>
      <c r="F505" s="194"/>
      <c r="G505" s="195"/>
      <c r="H505" s="196"/>
      <c r="I505" s="197"/>
      <c r="J505" s="184"/>
      <c r="K505" s="197"/>
      <c r="M505" s="198" t="s">
        <v>2889</v>
      </c>
      <c r="O505" s="199"/>
      <c r="Z505" s="199"/>
      <c r="AA505" s="199"/>
      <c r="AB505" s="199"/>
      <c r="AC505" s="199"/>
      <c r="AD505" s="199"/>
      <c r="AE505" s="199"/>
      <c r="AF505" s="199"/>
      <c r="AG505" s="199"/>
      <c r="AH505" s="199"/>
      <c r="AI505" s="199"/>
      <c r="AJ505" s="199"/>
      <c r="AK505" s="199"/>
      <c r="AL505" s="199"/>
      <c r="AM505" s="199"/>
      <c r="AN505" s="199"/>
      <c r="AO505" s="199"/>
      <c r="AP505" s="199"/>
      <c r="AQ505" s="199"/>
      <c r="AR505" s="199"/>
      <c r="AS505" s="199"/>
      <c r="AT505" s="199"/>
      <c r="AU505" s="199"/>
      <c r="AV505" s="199"/>
      <c r="AW505" s="199"/>
      <c r="AX505" s="199"/>
      <c r="AY505" s="199"/>
      <c r="AZ505" s="199"/>
      <c r="BA505" s="199"/>
      <c r="BB505" s="199"/>
      <c r="BC505" s="199"/>
      <c r="BD505" s="201" t="str">
        <f>C504</f>
        <v xml:space="preserve">Přesun hmot pro budovy zděné výšky do 24 m </v>
      </c>
      <c r="BE505" s="199"/>
      <c r="BF505" s="199"/>
      <c r="BG505" s="199"/>
      <c r="BH505" s="199"/>
      <c r="BI505" s="199"/>
    </row>
    <row r="506" spans="1:104" x14ac:dyDescent="0.2">
      <c r="A506" s="169" t="s">
        <v>42</v>
      </c>
      <c r="B506" s="170" t="s">
        <v>990</v>
      </c>
      <c r="C506" s="171" t="s">
        <v>991</v>
      </c>
      <c r="D506" s="172"/>
      <c r="E506" s="173"/>
      <c r="F506" s="173"/>
      <c r="G506" s="174">
        <f>SUM(G503:G505)</f>
        <v>0</v>
      </c>
      <c r="H506" s="175"/>
      <c r="I506" s="174">
        <f>SUM(I503:I505)</f>
        <v>0</v>
      </c>
      <c r="J506" s="176"/>
      <c r="K506" s="174">
        <f>SUM(K503:K505)</f>
        <v>0</v>
      </c>
      <c r="O506" s="199"/>
      <c r="X506" s="202">
        <f>K506</f>
        <v>0</v>
      </c>
      <c r="Y506" s="202">
        <f>I506</f>
        <v>0</v>
      </c>
      <c r="Z506" s="200">
        <f>G506</f>
        <v>0</v>
      </c>
      <c r="AA506" s="199"/>
      <c r="AB506" s="199"/>
      <c r="AC506" s="199"/>
      <c r="AD506" s="199"/>
      <c r="AE506" s="199"/>
      <c r="AF506" s="199"/>
      <c r="AG506" s="199"/>
      <c r="AH506" s="199"/>
      <c r="AI506" s="199"/>
      <c r="AJ506" s="199"/>
      <c r="AK506" s="199"/>
      <c r="AL506" s="199"/>
      <c r="AM506" s="199"/>
      <c r="AN506" s="199"/>
      <c r="AO506" s="199"/>
      <c r="AP506" s="199"/>
      <c r="AQ506" s="199"/>
      <c r="AR506" s="199"/>
      <c r="AS506" s="199"/>
      <c r="AT506" s="199"/>
      <c r="AU506" s="199"/>
      <c r="AV506" s="199"/>
      <c r="AW506" s="199"/>
      <c r="AX506" s="199"/>
      <c r="AY506" s="199"/>
      <c r="AZ506" s="199"/>
      <c r="BA506" s="203"/>
      <c r="BB506" s="203"/>
      <c r="BC506" s="203"/>
      <c r="BD506" s="203"/>
      <c r="BE506" s="203"/>
      <c r="BF506" s="203"/>
      <c r="BG506" s="199"/>
      <c r="BH506" s="199"/>
      <c r="BI506" s="199"/>
    </row>
    <row r="507" spans="1:104" ht="14.25" customHeight="1" x14ac:dyDescent="0.2">
      <c r="A507" s="151" t="s">
        <v>38</v>
      </c>
      <c r="B507" s="152" t="s">
        <v>995</v>
      </c>
      <c r="C507" s="153" t="s">
        <v>996</v>
      </c>
      <c r="D507" s="154"/>
      <c r="E507" s="155"/>
      <c r="F507" s="155"/>
      <c r="G507" s="156"/>
      <c r="H507" s="157"/>
      <c r="I507" s="158"/>
      <c r="J507" s="159"/>
      <c r="K507" s="160"/>
      <c r="O507" s="199"/>
    </row>
    <row r="508" spans="1:104" x14ac:dyDescent="0.2">
      <c r="A508" s="161">
        <v>68</v>
      </c>
      <c r="B508" s="162" t="s">
        <v>1007</v>
      </c>
      <c r="C508" s="163" t="s">
        <v>1008</v>
      </c>
      <c r="D508" s="164" t="s">
        <v>41</v>
      </c>
      <c r="E508" s="165">
        <v>45.485300000000002</v>
      </c>
      <c r="F508" s="122">
        <f>'01 111 '!F508</f>
        <v>0</v>
      </c>
      <c r="G508" s="166">
        <f>E508*F508</f>
        <v>0</v>
      </c>
      <c r="H508" s="167">
        <v>3.6800000000000001E-3</v>
      </c>
      <c r="I508" s="168">
        <f>E508*H508</f>
        <v>0.167385904</v>
      </c>
      <c r="J508" s="167"/>
      <c r="K508" s="168">
        <f>E508*J508</f>
        <v>0</v>
      </c>
      <c r="O508" s="199"/>
      <c r="Z508" s="199"/>
      <c r="AA508" s="199">
        <v>12</v>
      </c>
      <c r="AB508" s="199">
        <v>0</v>
      </c>
      <c r="AC508" s="199">
        <v>7</v>
      </c>
      <c r="AD508" s="199"/>
      <c r="AE508" s="199"/>
      <c r="AF508" s="199"/>
      <c r="AG508" s="199"/>
      <c r="AH508" s="199"/>
      <c r="AI508" s="199"/>
      <c r="AJ508" s="199"/>
      <c r="AK508" s="199"/>
      <c r="AL508" s="199"/>
      <c r="AM508" s="199"/>
      <c r="AN508" s="199"/>
      <c r="AO508" s="199"/>
      <c r="AP508" s="199"/>
      <c r="AQ508" s="199"/>
      <c r="AR508" s="199"/>
      <c r="AS508" s="199"/>
      <c r="AT508" s="199"/>
      <c r="AU508" s="199"/>
      <c r="AV508" s="199"/>
      <c r="AW508" s="199"/>
      <c r="AX508" s="199"/>
      <c r="AY508" s="199"/>
      <c r="AZ508" s="200">
        <f>G508</f>
        <v>0</v>
      </c>
      <c r="BA508" s="199"/>
      <c r="BB508" s="199"/>
      <c r="BC508" s="199"/>
      <c r="BD508" s="199"/>
      <c r="BE508" s="199"/>
      <c r="BF508" s="199"/>
      <c r="BG508" s="199"/>
      <c r="BH508" s="199"/>
      <c r="BI508" s="199"/>
      <c r="CA508" s="199">
        <v>12</v>
      </c>
      <c r="CB508" s="199">
        <v>0</v>
      </c>
      <c r="CZ508" s="124">
        <v>2</v>
      </c>
    </row>
    <row r="509" spans="1:104" x14ac:dyDescent="0.2">
      <c r="A509" s="191"/>
      <c r="B509" s="192"/>
      <c r="C509" s="312" t="s">
        <v>1766</v>
      </c>
      <c r="D509" s="313"/>
      <c r="E509" s="313"/>
      <c r="F509" s="313"/>
      <c r="G509" s="314"/>
      <c r="I509" s="197"/>
      <c r="K509" s="197"/>
      <c r="L509" s="198" t="s">
        <v>1766</v>
      </c>
      <c r="O509" s="199"/>
      <c r="Z509" s="199"/>
      <c r="AA509" s="199"/>
      <c r="AB509" s="199"/>
      <c r="AC509" s="199"/>
      <c r="AD509" s="199"/>
      <c r="AE509" s="199"/>
      <c r="AF509" s="199"/>
      <c r="AG509" s="199"/>
      <c r="AH509" s="199"/>
      <c r="AI509" s="199"/>
      <c r="AJ509" s="199"/>
      <c r="AK509" s="199"/>
      <c r="AL509" s="199"/>
      <c r="AM509" s="199"/>
      <c r="AN509" s="199"/>
      <c r="AO509" s="199"/>
      <c r="AP509" s="199"/>
      <c r="AQ509" s="199"/>
      <c r="AR509" s="199"/>
      <c r="AS509" s="199"/>
      <c r="AT509" s="199"/>
      <c r="AU509" s="199"/>
      <c r="AV509" s="199"/>
      <c r="AW509" s="199"/>
      <c r="AX509" s="199"/>
      <c r="AY509" s="199"/>
      <c r="AZ509" s="199"/>
      <c r="BA509" s="199"/>
      <c r="BB509" s="199"/>
      <c r="BC509" s="199"/>
      <c r="BD509" s="199"/>
      <c r="BE509" s="199"/>
      <c r="BF509" s="199"/>
      <c r="BG509" s="199"/>
      <c r="BH509" s="199"/>
      <c r="BI509" s="199"/>
    </row>
    <row r="510" spans="1:104" x14ac:dyDescent="0.2">
      <c r="A510" s="191"/>
      <c r="B510" s="192"/>
      <c r="C510" s="331" t="s">
        <v>2080</v>
      </c>
      <c r="D510" s="332"/>
      <c r="E510" s="193">
        <v>8.5513999999999992</v>
      </c>
      <c r="F510" s="194"/>
      <c r="G510" s="195"/>
      <c r="H510" s="196"/>
      <c r="I510" s="197"/>
      <c r="J510" s="184"/>
      <c r="K510" s="197"/>
      <c r="M510" s="198" t="s">
        <v>2080</v>
      </c>
      <c r="O510" s="199"/>
      <c r="Z510" s="199"/>
      <c r="AA510" s="199"/>
      <c r="AB510" s="199"/>
      <c r="AC510" s="199"/>
      <c r="AD510" s="199"/>
      <c r="AE510" s="199"/>
      <c r="AF510" s="199"/>
      <c r="AG510" s="199"/>
      <c r="AH510" s="199"/>
      <c r="AI510" s="199"/>
      <c r="AJ510" s="199"/>
      <c r="AK510" s="199"/>
      <c r="AL510" s="199"/>
      <c r="AM510" s="199"/>
      <c r="AN510" s="199"/>
      <c r="AO510" s="199"/>
      <c r="AP510" s="199"/>
      <c r="AQ510" s="199"/>
      <c r="AR510" s="199"/>
      <c r="AS510" s="199"/>
      <c r="AT510" s="199"/>
      <c r="AU510" s="199"/>
      <c r="AV510" s="199"/>
      <c r="AW510" s="199"/>
      <c r="AX510" s="199"/>
      <c r="AY510" s="199"/>
      <c r="AZ510" s="199"/>
      <c r="BA510" s="199"/>
      <c r="BB510" s="199"/>
      <c r="BC510" s="199"/>
      <c r="BD510" s="201" t="str">
        <f t="shared" ref="BD510:BD520" si="19">C509</f>
        <v xml:space="preserve">Tekutá izolace - 2 vrstvy rohy vyztuženy páskou. </v>
      </c>
      <c r="BE510" s="199"/>
      <c r="BF510" s="199"/>
      <c r="BG510" s="199"/>
      <c r="BH510" s="199"/>
      <c r="BI510" s="199"/>
    </row>
    <row r="511" spans="1:104" x14ac:dyDescent="0.2">
      <c r="A511" s="191"/>
      <c r="B511" s="192"/>
      <c r="C511" s="331" t="s">
        <v>1768</v>
      </c>
      <c r="D511" s="332"/>
      <c r="E511" s="193">
        <v>0</v>
      </c>
      <c r="F511" s="194"/>
      <c r="G511" s="195"/>
      <c r="H511" s="196"/>
      <c r="I511" s="197"/>
      <c r="J511" s="184"/>
      <c r="K511" s="197"/>
      <c r="M511" s="198" t="s">
        <v>1768</v>
      </c>
      <c r="O511" s="199"/>
      <c r="Z511" s="199"/>
      <c r="AA511" s="199"/>
      <c r="AB511" s="199"/>
      <c r="AC511" s="199"/>
      <c r="AD511" s="199"/>
      <c r="AE511" s="199"/>
      <c r="AF511" s="199"/>
      <c r="AG511" s="199"/>
      <c r="AH511" s="199"/>
      <c r="AI511" s="199"/>
      <c r="AJ511" s="199"/>
      <c r="AK511" s="199"/>
      <c r="AL511" s="199"/>
      <c r="AM511" s="199"/>
      <c r="AN511" s="199"/>
      <c r="AO511" s="199"/>
      <c r="AP511" s="199"/>
      <c r="AQ511" s="199"/>
      <c r="AR511" s="199"/>
      <c r="AS511" s="199"/>
      <c r="AT511" s="199"/>
      <c r="AU511" s="199"/>
      <c r="AV511" s="199"/>
      <c r="AW511" s="199"/>
      <c r="AX511" s="199"/>
      <c r="AY511" s="199"/>
      <c r="AZ511" s="199"/>
      <c r="BA511" s="199"/>
      <c r="BB511" s="199"/>
      <c r="BC511" s="199"/>
      <c r="BD511" s="201" t="str">
        <f t="shared" si="19"/>
        <v>pod dlažbu v koupelnách :23*0,3718</v>
      </c>
      <c r="BE511" s="199"/>
      <c r="BF511" s="199"/>
      <c r="BG511" s="199"/>
      <c r="BH511" s="199"/>
      <c r="BI511" s="199"/>
    </row>
    <row r="512" spans="1:104" x14ac:dyDescent="0.2">
      <c r="A512" s="191"/>
      <c r="B512" s="192"/>
      <c r="C512" s="331" t="s">
        <v>2890</v>
      </c>
      <c r="D512" s="332"/>
      <c r="E512" s="193">
        <v>6.4916</v>
      </c>
      <c r="F512" s="194"/>
      <c r="G512" s="195"/>
      <c r="H512" s="196"/>
      <c r="I512" s="197"/>
      <c r="J512" s="184"/>
      <c r="K512" s="197"/>
      <c r="M512" s="198" t="s">
        <v>2890</v>
      </c>
      <c r="O512" s="199"/>
      <c r="Z512" s="199"/>
      <c r="AA512" s="199"/>
      <c r="AB512" s="199"/>
      <c r="AC512" s="199"/>
      <c r="AD512" s="199"/>
      <c r="AE512" s="199"/>
      <c r="AF512" s="199"/>
      <c r="AG512" s="199"/>
      <c r="AH512" s="199"/>
      <c r="AI512" s="199"/>
      <c r="AJ512" s="199"/>
      <c r="AK512" s="199"/>
      <c r="AL512" s="199"/>
      <c r="AM512" s="199"/>
      <c r="AN512" s="199"/>
      <c r="AO512" s="199"/>
      <c r="AP512" s="199"/>
      <c r="AQ512" s="199"/>
      <c r="AR512" s="199"/>
      <c r="AS512" s="199"/>
      <c r="AT512" s="199"/>
      <c r="AU512" s="199"/>
      <c r="AV512" s="199"/>
      <c r="AW512" s="199"/>
      <c r="AX512" s="199"/>
      <c r="AY512" s="199"/>
      <c r="AZ512" s="199"/>
      <c r="BA512" s="199"/>
      <c r="BB512" s="199"/>
      <c r="BC512" s="199"/>
      <c r="BD512" s="201" t="str">
        <f t="shared" si="19"/>
        <v>pod obklady :</v>
      </c>
      <c r="BE512" s="199"/>
      <c r="BF512" s="199"/>
      <c r="BG512" s="199"/>
      <c r="BH512" s="199"/>
      <c r="BI512" s="199"/>
    </row>
    <row r="513" spans="1:104" x14ac:dyDescent="0.2">
      <c r="A513" s="191"/>
      <c r="B513" s="192"/>
      <c r="C513" s="331" t="s">
        <v>2891</v>
      </c>
      <c r="D513" s="332"/>
      <c r="E513" s="193">
        <v>1.0774999999999999</v>
      </c>
      <c r="F513" s="194"/>
      <c r="G513" s="195"/>
      <c r="H513" s="196"/>
      <c r="I513" s="197"/>
      <c r="J513" s="184"/>
      <c r="K513" s="197"/>
      <c r="M513" s="198" t="s">
        <v>2891</v>
      </c>
      <c r="O513" s="199"/>
      <c r="Z513" s="199"/>
      <c r="AA513" s="199"/>
      <c r="AB513" s="199"/>
      <c r="AC513" s="199"/>
      <c r="AD513" s="199"/>
      <c r="AE513" s="199"/>
      <c r="AF513" s="199"/>
      <c r="AG513" s="199"/>
      <c r="AH513" s="199"/>
      <c r="AI513" s="199"/>
      <c r="AJ513" s="199"/>
      <c r="AK513" s="199"/>
      <c r="AL513" s="199"/>
      <c r="AM513" s="199"/>
      <c r="AN513" s="199"/>
      <c r="AO513" s="199"/>
      <c r="AP513" s="199"/>
      <c r="AQ513" s="199"/>
      <c r="AR513" s="199"/>
      <c r="AS513" s="199"/>
      <c r="AT513" s="199"/>
      <c r="AU513" s="199"/>
      <c r="AV513" s="199"/>
      <c r="AW513" s="199"/>
      <c r="AX513" s="199"/>
      <c r="AY513" s="199"/>
      <c r="AZ513" s="199"/>
      <c r="BA513" s="199"/>
      <c r="BB513" s="199"/>
      <c r="BC513" s="199"/>
      <c r="BD513" s="201" t="str">
        <f t="shared" si="19"/>
        <v>506 (koupelna):(2,425+2+1,5+0,57+0,435+1,8)*2*0,3718</v>
      </c>
      <c r="BE513" s="199"/>
      <c r="BF513" s="199"/>
      <c r="BG513" s="199"/>
      <c r="BH513" s="199"/>
      <c r="BI513" s="199"/>
    </row>
    <row r="514" spans="1:104" x14ac:dyDescent="0.2">
      <c r="A514" s="191"/>
      <c r="B514" s="192"/>
      <c r="C514" s="331" t="s">
        <v>2892</v>
      </c>
      <c r="D514" s="332"/>
      <c r="E514" s="193">
        <v>6.0975000000000001</v>
      </c>
      <c r="F514" s="194"/>
      <c r="G514" s="195"/>
      <c r="H514" s="196"/>
      <c r="I514" s="197"/>
      <c r="J514" s="184"/>
      <c r="K514" s="197"/>
      <c r="M514" s="198" t="s">
        <v>2892</v>
      </c>
      <c r="O514" s="199"/>
      <c r="Z514" s="199"/>
      <c r="AA514" s="199"/>
      <c r="AB514" s="199"/>
      <c r="AC514" s="199"/>
      <c r="AD514" s="199"/>
      <c r="AE514" s="199"/>
      <c r="AF514" s="199"/>
      <c r="AG514" s="199"/>
      <c r="AH514" s="199"/>
      <c r="AI514" s="199"/>
      <c r="AJ514" s="199"/>
      <c r="AK514" s="199"/>
      <c r="AL514" s="199"/>
      <c r="AM514" s="199"/>
      <c r="AN514" s="199"/>
      <c r="AO514" s="199"/>
      <c r="AP514" s="199"/>
      <c r="AQ514" s="199"/>
      <c r="AR514" s="199"/>
      <c r="AS514" s="199"/>
      <c r="AT514" s="199"/>
      <c r="AU514" s="199"/>
      <c r="AV514" s="199"/>
      <c r="AW514" s="199"/>
      <c r="AX514" s="199"/>
      <c r="AY514" s="199"/>
      <c r="AZ514" s="199"/>
      <c r="BA514" s="199"/>
      <c r="BB514" s="199"/>
      <c r="BC514" s="199"/>
      <c r="BD514" s="201" t="str">
        <f t="shared" si="19"/>
        <v>507 obklady kuchyňská linka :(3+0,8+0,8)*0,63*0,3718</v>
      </c>
      <c r="BE514" s="199"/>
      <c r="BF514" s="199"/>
      <c r="BG514" s="199"/>
      <c r="BH514" s="199"/>
      <c r="BI514" s="199"/>
    </row>
    <row r="515" spans="1:104" x14ac:dyDescent="0.2">
      <c r="A515" s="191"/>
      <c r="B515" s="192"/>
      <c r="C515" s="331" t="s">
        <v>2893</v>
      </c>
      <c r="D515" s="332"/>
      <c r="E515" s="193">
        <v>6.0975000000000001</v>
      </c>
      <c r="F515" s="194"/>
      <c r="G515" s="195"/>
      <c r="H515" s="196"/>
      <c r="I515" s="197"/>
      <c r="J515" s="184"/>
      <c r="K515" s="197"/>
      <c r="M515" s="198" t="s">
        <v>2893</v>
      </c>
      <c r="O515" s="199"/>
      <c r="Z515" s="199"/>
      <c r="AA515" s="199"/>
      <c r="AB515" s="199"/>
      <c r="AC515" s="199"/>
      <c r="AD515" s="199"/>
      <c r="AE515" s="199"/>
      <c r="AF515" s="199"/>
      <c r="AG515" s="199"/>
      <c r="AH515" s="199"/>
      <c r="AI515" s="199"/>
      <c r="AJ515" s="199"/>
      <c r="AK515" s="199"/>
      <c r="AL515" s="199"/>
      <c r="AM515" s="199"/>
      <c r="AN515" s="199"/>
      <c r="AO515" s="199"/>
      <c r="AP515" s="199"/>
      <c r="AQ515" s="199"/>
      <c r="AR515" s="199"/>
      <c r="AS515" s="199"/>
      <c r="AT515" s="199"/>
      <c r="AU515" s="199"/>
      <c r="AV515" s="199"/>
      <c r="AW515" s="199"/>
      <c r="AX515" s="199"/>
      <c r="AY515" s="199"/>
      <c r="AZ515" s="199"/>
      <c r="BA515" s="199"/>
      <c r="BB515" s="199"/>
      <c r="BC515" s="199"/>
      <c r="BD515" s="201" t="str">
        <f t="shared" si="19"/>
        <v>512 (koupelna):(2+2+2,1+2,1)*2*0,3718</v>
      </c>
      <c r="BE515" s="199"/>
      <c r="BF515" s="199"/>
      <c r="BG515" s="199"/>
      <c r="BH515" s="199"/>
      <c r="BI515" s="199"/>
    </row>
    <row r="516" spans="1:104" x14ac:dyDescent="0.2">
      <c r="A516" s="191"/>
      <c r="B516" s="192"/>
      <c r="C516" s="331" t="s">
        <v>2894</v>
      </c>
      <c r="D516" s="332"/>
      <c r="E516" s="193">
        <v>5.8596000000000004</v>
      </c>
      <c r="F516" s="194"/>
      <c r="G516" s="195"/>
      <c r="H516" s="196"/>
      <c r="I516" s="197"/>
      <c r="J516" s="184"/>
      <c r="K516" s="197"/>
      <c r="M516" s="198" t="s">
        <v>2894</v>
      </c>
      <c r="O516" s="199"/>
      <c r="Z516" s="199"/>
      <c r="AA516" s="199"/>
      <c r="AB516" s="199"/>
      <c r="AC516" s="199"/>
      <c r="AD516" s="199"/>
      <c r="AE516" s="199"/>
      <c r="AF516" s="199"/>
      <c r="AG516" s="199"/>
      <c r="AH516" s="199"/>
      <c r="AI516" s="199"/>
      <c r="AJ516" s="199"/>
      <c r="AK516" s="199"/>
      <c r="AL516" s="199"/>
      <c r="AM516" s="199"/>
      <c r="AN516" s="199"/>
      <c r="AO516" s="199"/>
      <c r="AP516" s="199"/>
      <c r="AQ516" s="199"/>
      <c r="AR516" s="199"/>
      <c r="AS516" s="199"/>
      <c r="AT516" s="199"/>
      <c r="AU516" s="199"/>
      <c r="AV516" s="199"/>
      <c r="AW516" s="199"/>
      <c r="AX516" s="199"/>
      <c r="AY516" s="199"/>
      <c r="AZ516" s="199"/>
      <c r="BA516" s="199"/>
      <c r="BB516" s="199"/>
      <c r="BC516" s="199"/>
      <c r="BD516" s="201" t="str">
        <f t="shared" si="19"/>
        <v>515 (koupelna):(2,1+2,1+2+2)*2*0,3718</v>
      </c>
      <c r="BE516" s="199"/>
      <c r="BF516" s="199"/>
      <c r="BG516" s="199"/>
      <c r="BH516" s="199"/>
      <c r="BI516" s="199"/>
    </row>
    <row r="517" spans="1:104" x14ac:dyDescent="0.2">
      <c r="A517" s="191"/>
      <c r="B517" s="192"/>
      <c r="C517" s="331" t="s">
        <v>2895</v>
      </c>
      <c r="D517" s="332"/>
      <c r="E517" s="193">
        <v>1.0072000000000001</v>
      </c>
      <c r="F517" s="194"/>
      <c r="G517" s="195"/>
      <c r="H517" s="196"/>
      <c r="I517" s="197"/>
      <c r="J517" s="184"/>
      <c r="K517" s="197"/>
      <c r="M517" s="198" t="s">
        <v>2895</v>
      </c>
      <c r="O517" s="199"/>
      <c r="Z517" s="199"/>
      <c r="AA517" s="199"/>
      <c r="AB517" s="199"/>
      <c r="AC517" s="199"/>
      <c r="AD517" s="199"/>
      <c r="AE517" s="199"/>
      <c r="AF517" s="199"/>
      <c r="AG517" s="199"/>
      <c r="AH517" s="199"/>
      <c r="AI517" s="199"/>
      <c r="AJ517" s="199"/>
      <c r="AK517" s="199"/>
      <c r="AL517" s="199"/>
      <c r="AM517" s="199"/>
      <c r="AN517" s="199"/>
      <c r="AO517" s="199"/>
      <c r="AP517" s="199"/>
      <c r="AQ517" s="199"/>
      <c r="AR517" s="199"/>
      <c r="AS517" s="199"/>
      <c r="AT517" s="199"/>
      <c r="AU517" s="199"/>
      <c r="AV517" s="199"/>
      <c r="AW517" s="199"/>
      <c r="AX517" s="199"/>
      <c r="AY517" s="199"/>
      <c r="AZ517" s="199"/>
      <c r="BA517" s="199"/>
      <c r="BB517" s="199"/>
      <c r="BC517" s="199"/>
      <c r="BD517" s="201" t="str">
        <f t="shared" si="19"/>
        <v>520 (koupelna):(1,955+1,955+1,985+1,985)*2*0,3718</v>
      </c>
      <c r="BE517" s="199"/>
      <c r="BF517" s="199"/>
      <c r="BG517" s="199"/>
      <c r="BH517" s="199"/>
      <c r="BI517" s="199"/>
    </row>
    <row r="518" spans="1:104" x14ac:dyDescent="0.2">
      <c r="A518" s="191"/>
      <c r="B518" s="192"/>
      <c r="C518" s="331" t="s">
        <v>2896</v>
      </c>
      <c r="D518" s="332"/>
      <c r="E518" s="193">
        <v>6.6254999999999997</v>
      </c>
      <c r="F518" s="194"/>
      <c r="G518" s="195"/>
      <c r="H518" s="196"/>
      <c r="I518" s="197"/>
      <c r="J518" s="184"/>
      <c r="K518" s="197"/>
      <c r="M518" s="198" t="s">
        <v>2896</v>
      </c>
      <c r="O518" s="199"/>
      <c r="Z518" s="199"/>
      <c r="AA518" s="199"/>
      <c r="AB518" s="199"/>
      <c r="AC518" s="199"/>
      <c r="AD518" s="199"/>
      <c r="AE518" s="199"/>
      <c r="AF518" s="199"/>
      <c r="AG518" s="199"/>
      <c r="AH518" s="199"/>
      <c r="AI518" s="199"/>
      <c r="AJ518" s="199"/>
      <c r="AK518" s="199"/>
      <c r="AL518" s="199"/>
      <c r="AM518" s="199"/>
      <c r="AN518" s="199"/>
      <c r="AO518" s="199"/>
      <c r="AP518" s="199"/>
      <c r="AQ518" s="199"/>
      <c r="AR518" s="199"/>
      <c r="AS518" s="199"/>
      <c r="AT518" s="199"/>
      <c r="AU518" s="199"/>
      <c r="AV518" s="199"/>
      <c r="AW518" s="199"/>
      <c r="AX518" s="199"/>
      <c r="AY518" s="199"/>
      <c r="AZ518" s="199"/>
      <c r="BA518" s="199"/>
      <c r="BB518" s="199"/>
      <c r="BC518" s="199"/>
      <c r="BD518" s="201" t="str">
        <f t="shared" si="19"/>
        <v>521 obklad kuchuňská linka :(2,2+2,1)*0,63*0,3718</v>
      </c>
      <c r="BE518" s="199"/>
      <c r="BF518" s="199"/>
      <c r="BG518" s="199"/>
      <c r="BH518" s="199"/>
      <c r="BI518" s="199"/>
    </row>
    <row r="519" spans="1:104" x14ac:dyDescent="0.2">
      <c r="A519" s="191"/>
      <c r="B519" s="192"/>
      <c r="C519" s="331" t="s">
        <v>2897</v>
      </c>
      <c r="D519" s="332"/>
      <c r="E519" s="193">
        <v>2.7170999999999998</v>
      </c>
      <c r="F519" s="194"/>
      <c r="G519" s="195"/>
      <c r="H519" s="196"/>
      <c r="I519" s="197"/>
      <c r="J519" s="184"/>
      <c r="K519" s="197"/>
      <c r="M519" s="198" t="s">
        <v>2897</v>
      </c>
      <c r="O519" s="199"/>
      <c r="Z519" s="199"/>
      <c r="AA519" s="199"/>
      <c r="AB519" s="199"/>
      <c r="AC519" s="199"/>
      <c r="AD519" s="199"/>
      <c r="AE519" s="199"/>
      <c r="AF519" s="199"/>
      <c r="AG519" s="199"/>
      <c r="AH519" s="199"/>
      <c r="AI519" s="199"/>
      <c r="AJ519" s="199"/>
      <c r="AK519" s="199"/>
      <c r="AL519" s="199"/>
      <c r="AM519" s="199"/>
      <c r="AN519" s="199"/>
      <c r="AO519" s="199"/>
      <c r="AP519" s="199"/>
      <c r="AQ519" s="199"/>
      <c r="AR519" s="199"/>
      <c r="AS519" s="199"/>
      <c r="AT519" s="199"/>
      <c r="AU519" s="199"/>
      <c r="AV519" s="199"/>
      <c r="AW519" s="199"/>
      <c r="AX519" s="199"/>
      <c r="AY519" s="199"/>
      <c r="AZ519" s="199"/>
      <c r="BA519" s="199"/>
      <c r="BB519" s="199"/>
      <c r="BC519" s="199"/>
      <c r="BD519" s="201" t="str">
        <f t="shared" si="19"/>
        <v>525 (koupelna):(2,76+2,76+1,695+1,695)*2*0,3718</v>
      </c>
      <c r="BE519" s="199"/>
      <c r="BF519" s="199"/>
      <c r="BG519" s="199"/>
      <c r="BH519" s="199"/>
      <c r="BI519" s="199"/>
    </row>
    <row r="520" spans="1:104" x14ac:dyDescent="0.2">
      <c r="A520" s="191"/>
      <c r="B520" s="192"/>
      <c r="C520" s="331" t="s">
        <v>2898</v>
      </c>
      <c r="D520" s="332"/>
      <c r="E520" s="193">
        <v>0.96040000000000003</v>
      </c>
      <c r="F520" s="194"/>
      <c r="G520" s="195"/>
      <c r="H520" s="196"/>
      <c r="I520" s="197"/>
      <c r="J520" s="184"/>
      <c r="K520" s="197"/>
      <c r="M520" s="198" t="s">
        <v>2898</v>
      </c>
      <c r="O520" s="199"/>
      <c r="Z520" s="199"/>
      <c r="AA520" s="199"/>
      <c r="AB520" s="199"/>
      <c r="AC520" s="199"/>
      <c r="AD520" s="199"/>
      <c r="AE520" s="199"/>
      <c r="AF520" s="199"/>
      <c r="AG520" s="199"/>
      <c r="AH520" s="199"/>
      <c r="AI520" s="199"/>
      <c r="AJ520" s="199"/>
      <c r="AK520" s="199"/>
      <c r="AL520" s="199"/>
      <c r="AM520" s="199"/>
      <c r="AN520" s="199"/>
      <c r="AO520" s="199"/>
      <c r="AP520" s="199"/>
      <c r="AQ520" s="199"/>
      <c r="AR520" s="199"/>
      <c r="AS520" s="199"/>
      <c r="AT520" s="199"/>
      <c r="AU520" s="199"/>
      <c r="AV520" s="199"/>
      <c r="AW520" s="199"/>
      <c r="AX520" s="199"/>
      <c r="AY520" s="199"/>
      <c r="AZ520" s="199"/>
      <c r="BA520" s="199"/>
      <c r="BB520" s="199"/>
      <c r="BC520" s="199"/>
      <c r="BD520" s="201" t="str">
        <f t="shared" si="19"/>
        <v>526 (WC):(1,41+1,41+1,2+1,2)*1,4*0,3718</v>
      </c>
      <c r="BE520" s="199"/>
      <c r="BF520" s="199"/>
      <c r="BG520" s="199"/>
      <c r="BH520" s="199"/>
      <c r="BI520" s="199"/>
    </row>
    <row r="521" spans="1:104" ht="22.5" x14ac:dyDescent="0.2">
      <c r="A521" s="161">
        <v>69</v>
      </c>
      <c r="B521" s="162" t="s">
        <v>1016</v>
      </c>
      <c r="C521" s="163" t="s">
        <v>1017</v>
      </c>
      <c r="D521" s="164" t="s">
        <v>248</v>
      </c>
      <c r="E521" s="165">
        <v>0.16739999999999999</v>
      </c>
      <c r="F521" s="122">
        <f>'01 111 '!F521</f>
        <v>0</v>
      </c>
      <c r="G521" s="166">
        <f>E521*F521</f>
        <v>0</v>
      </c>
      <c r="H521" s="167">
        <v>0</v>
      </c>
      <c r="I521" s="168">
        <f>E521*H521</f>
        <v>0</v>
      </c>
      <c r="J521" s="167"/>
      <c r="K521" s="168">
        <f>E521*J521</f>
        <v>0</v>
      </c>
      <c r="O521" s="199"/>
      <c r="Z521" s="199"/>
      <c r="AA521" s="199">
        <v>12</v>
      </c>
      <c r="AB521" s="199">
        <v>0</v>
      </c>
      <c r="AC521" s="199">
        <v>68</v>
      </c>
      <c r="AD521" s="199"/>
      <c r="AE521" s="199"/>
      <c r="AF521" s="199"/>
      <c r="AG521" s="199"/>
      <c r="AH521" s="199"/>
      <c r="AI521" s="199"/>
      <c r="AJ521" s="199"/>
      <c r="AK521" s="199"/>
      <c r="AL521" s="199"/>
      <c r="AM521" s="199"/>
      <c r="AN521" s="199"/>
      <c r="AO521" s="199"/>
      <c r="AP521" s="199"/>
      <c r="AQ521" s="199"/>
      <c r="AR521" s="199"/>
      <c r="AS521" s="199"/>
      <c r="AT521" s="199"/>
      <c r="AU521" s="199"/>
      <c r="AV521" s="199"/>
      <c r="AW521" s="199"/>
      <c r="AX521" s="199"/>
      <c r="AY521" s="199"/>
      <c r="AZ521" s="200">
        <f>G521</f>
        <v>0</v>
      </c>
      <c r="BA521" s="199"/>
      <c r="BB521" s="199"/>
      <c r="BC521" s="199"/>
      <c r="BD521" s="199"/>
      <c r="BE521" s="199"/>
      <c r="BF521" s="199"/>
      <c r="BG521" s="199"/>
      <c r="BH521" s="199"/>
      <c r="BI521" s="199"/>
      <c r="CA521" s="199">
        <v>12</v>
      </c>
      <c r="CB521" s="199">
        <v>0</v>
      </c>
      <c r="CZ521" s="124">
        <v>2</v>
      </c>
    </row>
    <row r="522" spans="1:104" x14ac:dyDescent="0.2">
      <c r="A522" s="191"/>
      <c r="B522" s="192"/>
      <c r="C522" s="331" t="s">
        <v>2090</v>
      </c>
      <c r="D522" s="332"/>
      <c r="E522" s="193">
        <v>0.16739999999999999</v>
      </c>
      <c r="F522" s="194"/>
      <c r="G522" s="195"/>
      <c r="H522" s="196"/>
      <c r="I522" s="197"/>
      <c r="J522" s="184"/>
      <c r="K522" s="197"/>
      <c r="M522" s="198" t="s">
        <v>2090</v>
      </c>
      <c r="O522" s="199"/>
      <c r="Z522" s="199"/>
      <c r="AA522" s="199"/>
      <c r="AB522" s="199"/>
      <c r="AC522" s="199"/>
      <c r="AD522" s="199"/>
      <c r="AE522" s="199"/>
      <c r="AF522" s="199"/>
      <c r="AG522" s="199"/>
      <c r="AH522" s="199"/>
      <c r="AI522" s="199"/>
      <c r="AJ522" s="199"/>
      <c r="AK522" s="199"/>
      <c r="AL522" s="199"/>
      <c r="AM522" s="199"/>
      <c r="AN522" s="199"/>
      <c r="AO522" s="199"/>
      <c r="AP522" s="199"/>
      <c r="AQ522" s="199"/>
      <c r="AR522" s="199"/>
      <c r="AS522" s="199"/>
      <c r="AT522" s="199"/>
      <c r="AU522" s="199"/>
      <c r="AV522" s="199"/>
      <c r="AW522" s="199"/>
      <c r="AX522" s="199"/>
      <c r="AY522" s="199"/>
      <c r="AZ522" s="199"/>
      <c r="BA522" s="199"/>
      <c r="BB522" s="199"/>
      <c r="BC522" s="199"/>
      <c r="BD522" s="201" t="str">
        <f>C521</f>
        <v xml:space="preserve">Přesun hmot pro izolace proti vodě, výšky do 60 m </v>
      </c>
      <c r="BE522" s="199"/>
      <c r="BF522" s="199"/>
      <c r="BG522" s="199"/>
      <c r="BH522" s="199"/>
      <c r="BI522" s="199"/>
    </row>
    <row r="523" spans="1:104" x14ac:dyDescent="0.2">
      <c r="A523" s="169" t="s">
        <v>42</v>
      </c>
      <c r="B523" s="170" t="s">
        <v>995</v>
      </c>
      <c r="C523" s="171" t="s">
        <v>996</v>
      </c>
      <c r="D523" s="172"/>
      <c r="E523" s="173"/>
      <c r="F523" s="173"/>
      <c r="G523" s="174">
        <f>SUM(G507:G522)</f>
        <v>0</v>
      </c>
      <c r="H523" s="175"/>
      <c r="I523" s="174">
        <f>SUM(I507:I522)</f>
        <v>0.167385904</v>
      </c>
      <c r="J523" s="176"/>
      <c r="K523" s="174">
        <f>SUM(K507:K522)</f>
        <v>0</v>
      </c>
      <c r="O523" s="199"/>
      <c r="X523" s="202">
        <f>K523</f>
        <v>0</v>
      </c>
      <c r="Y523" s="202">
        <f>I523</f>
        <v>0.167385904</v>
      </c>
      <c r="Z523" s="200">
        <f>G523</f>
        <v>0</v>
      </c>
      <c r="AA523" s="199"/>
      <c r="AB523" s="199"/>
      <c r="AC523" s="199"/>
      <c r="AD523" s="199"/>
      <c r="AE523" s="199"/>
      <c r="AF523" s="199"/>
      <c r="AG523" s="199"/>
      <c r="AH523" s="199"/>
      <c r="AI523" s="199"/>
      <c r="AJ523" s="199"/>
      <c r="AK523" s="199"/>
      <c r="AL523" s="199"/>
      <c r="AM523" s="199"/>
      <c r="AN523" s="199"/>
      <c r="AO523" s="199"/>
      <c r="AP523" s="199"/>
      <c r="AQ523" s="199"/>
      <c r="AR523" s="199"/>
      <c r="AS523" s="199"/>
      <c r="AT523" s="199"/>
      <c r="AU523" s="199"/>
      <c r="AV523" s="199"/>
      <c r="AW523" s="199"/>
      <c r="AX523" s="199"/>
      <c r="AY523" s="199"/>
      <c r="AZ523" s="199"/>
      <c r="BA523" s="203"/>
      <c r="BB523" s="203"/>
      <c r="BC523" s="203"/>
      <c r="BD523" s="203"/>
      <c r="BE523" s="203"/>
      <c r="BF523" s="203"/>
      <c r="BG523" s="199"/>
      <c r="BH523" s="199"/>
      <c r="BI523" s="199"/>
    </row>
    <row r="524" spans="1:104" ht="14.25" customHeight="1" x14ac:dyDescent="0.2">
      <c r="A524" s="151" t="s">
        <v>38</v>
      </c>
      <c r="B524" s="152" t="s">
        <v>1779</v>
      </c>
      <c r="C524" s="153" t="s">
        <v>1780</v>
      </c>
      <c r="D524" s="154"/>
      <c r="E524" s="155"/>
      <c r="F524" s="155"/>
      <c r="G524" s="156"/>
      <c r="H524" s="157"/>
      <c r="I524" s="158"/>
      <c r="J524" s="159"/>
      <c r="K524" s="160"/>
      <c r="O524" s="199"/>
    </row>
    <row r="525" spans="1:104" ht="22.5" x14ac:dyDescent="0.2">
      <c r="A525" s="161">
        <v>70</v>
      </c>
      <c r="B525" s="162" t="s">
        <v>1781</v>
      </c>
      <c r="C525" s="163" t="s">
        <v>1782</v>
      </c>
      <c r="D525" s="164" t="s">
        <v>41</v>
      </c>
      <c r="E525" s="165">
        <v>14.797599999999999</v>
      </c>
      <c r="F525" s="122">
        <f>'01 111 '!F525</f>
        <v>0</v>
      </c>
      <c r="G525" s="166">
        <f>E525*F525</f>
        <v>0</v>
      </c>
      <c r="H525" s="167">
        <v>3.3E-4</v>
      </c>
      <c r="I525" s="168">
        <f>E525*H525</f>
        <v>4.883208E-3</v>
      </c>
      <c r="J525" s="167">
        <v>0</v>
      </c>
      <c r="K525" s="168">
        <f>E525*J525</f>
        <v>0</v>
      </c>
      <c r="O525" s="199"/>
      <c r="Z525" s="199"/>
      <c r="AA525" s="199">
        <v>1</v>
      </c>
      <c r="AB525" s="199">
        <v>7</v>
      </c>
      <c r="AC525" s="199">
        <v>7</v>
      </c>
      <c r="AD525" s="199"/>
      <c r="AE525" s="199"/>
      <c r="AF525" s="199"/>
      <c r="AG525" s="199"/>
      <c r="AH525" s="199"/>
      <c r="AI525" s="199"/>
      <c r="AJ525" s="199"/>
      <c r="AK525" s="199"/>
      <c r="AL525" s="199"/>
      <c r="AM525" s="199"/>
      <c r="AN525" s="199"/>
      <c r="AO525" s="199"/>
      <c r="AP525" s="199"/>
      <c r="AQ525" s="199"/>
      <c r="AR525" s="199"/>
      <c r="AS525" s="199"/>
      <c r="AT525" s="199"/>
      <c r="AU525" s="199"/>
      <c r="AV525" s="199"/>
      <c r="AW525" s="199"/>
      <c r="AX525" s="199"/>
      <c r="AY525" s="199"/>
      <c r="AZ525" s="200">
        <f>G525</f>
        <v>0</v>
      </c>
      <c r="BA525" s="199"/>
      <c r="BB525" s="199"/>
      <c r="BC525" s="199"/>
      <c r="BD525" s="199"/>
      <c r="BE525" s="199"/>
      <c r="BF525" s="199"/>
      <c r="BG525" s="199"/>
      <c r="BH525" s="199"/>
      <c r="BI525" s="199"/>
      <c r="CA525" s="199">
        <v>1</v>
      </c>
      <c r="CB525" s="199">
        <v>7</v>
      </c>
      <c r="CZ525" s="124">
        <v>2</v>
      </c>
    </row>
    <row r="526" spans="1:104" ht="25.5" x14ac:dyDescent="0.2">
      <c r="A526" s="191"/>
      <c r="B526" s="192"/>
      <c r="C526" s="331" t="s">
        <v>2071</v>
      </c>
      <c r="D526" s="332"/>
      <c r="E526" s="193">
        <v>10.559100000000001</v>
      </c>
      <c r="F526" s="194"/>
      <c r="G526" s="195"/>
      <c r="H526" s="196"/>
      <c r="I526" s="197"/>
      <c r="J526" s="184"/>
      <c r="K526" s="197"/>
      <c r="M526" s="198" t="s">
        <v>2071</v>
      </c>
      <c r="O526" s="199"/>
      <c r="Z526" s="199"/>
      <c r="AA526" s="199"/>
      <c r="AB526" s="199"/>
      <c r="AC526" s="199"/>
      <c r="AD526" s="199"/>
      <c r="AE526" s="199"/>
      <c r="AF526" s="199"/>
      <c r="AG526" s="199"/>
      <c r="AH526" s="199"/>
      <c r="AI526" s="199"/>
      <c r="AJ526" s="199"/>
      <c r="AK526" s="199"/>
      <c r="AL526" s="199"/>
      <c r="AM526" s="199"/>
      <c r="AN526" s="199"/>
      <c r="AO526" s="199"/>
      <c r="AP526" s="199"/>
      <c r="AQ526" s="199"/>
      <c r="AR526" s="199"/>
      <c r="AS526" s="199"/>
      <c r="AT526" s="199"/>
      <c r="AU526" s="199"/>
      <c r="AV526" s="199"/>
      <c r="AW526" s="199"/>
      <c r="AX526" s="199"/>
      <c r="AY526" s="199"/>
      <c r="AZ526" s="199"/>
      <c r="BA526" s="199"/>
      <c r="BB526" s="199"/>
      <c r="BC526" s="199"/>
      <c r="BD526" s="201" t="str">
        <f>C525</f>
        <v>Izolace proti vlhkosti vodor.,nátěr penetr.emulzí včetně emulze  0,3 kg/m2</v>
      </c>
      <c r="BE526" s="199"/>
      <c r="BF526" s="199"/>
      <c r="BG526" s="199"/>
      <c r="BH526" s="199"/>
      <c r="BI526" s="199"/>
    </row>
    <row r="527" spans="1:104" x14ac:dyDescent="0.2">
      <c r="A527" s="191"/>
      <c r="B527" s="192"/>
      <c r="C527" s="331" t="s">
        <v>2072</v>
      </c>
      <c r="D527" s="332"/>
      <c r="E527" s="193">
        <v>4.2385000000000002</v>
      </c>
      <c r="F527" s="194"/>
      <c r="G527" s="195"/>
      <c r="H527" s="196"/>
      <c r="I527" s="197"/>
      <c r="J527" s="184"/>
      <c r="K527" s="197"/>
      <c r="M527" s="198" t="s">
        <v>2072</v>
      </c>
      <c r="O527" s="199"/>
      <c r="Z527" s="199"/>
      <c r="AA527" s="199"/>
      <c r="AB527" s="199"/>
      <c r="AC527" s="199"/>
      <c r="AD527" s="199"/>
      <c r="AE527" s="199"/>
      <c r="AF527" s="199"/>
      <c r="AG527" s="199"/>
      <c r="AH527" s="199"/>
      <c r="AI527" s="199"/>
      <c r="AJ527" s="199"/>
      <c r="AK527" s="199"/>
      <c r="AL527" s="199"/>
      <c r="AM527" s="199"/>
      <c r="AN527" s="199"/>
      <c r="AO527" s="199"/>
      <c r="AP527" s="199"/>
      <c r="AQ527" s="199"/>
      <c r="AR527" s="199"/>
      <c r="AS527" s="199"/>
      <c r="AT527" s="199"/>
      <c r="AU527" s="199"/>
      <c r="AV527" s="199"/>
      <c r="AW527" s="199"/>
      <c r="AX527" s="199"/>
      <c r="AY527" s="199"/>
      <c r="AZ527" s="199"/>
      <c r="BA527" s="199"/>
      <c r="BB527" s="199"/>
      <c r="BC527" s="199"/>
      <c r="BD527" s="201" t="str">
        <f>C526</f>
        <v>P12:28,4*0,3718</v>
      </c>
      <c r="BE527" s="199"/>
      <c r="BF527" s="199"/>
      <c r="BG527" s="199"/>
      <c r="BH527" s="199"/>
      <c r="BI527" s="199"/>
    </row>
    <row r="528" spans="1:104" ht="22.5" x14ac:dyDescent="0.2">
      <c r="A528" s="161">
        <v>71</v>
      </c>
      <c r="B528" s="162" t="s">
        <v>997</v>
      </c>
      <c r="C528" s="163" t="s">
        <v>998</v>
      </c>
      <c r="D528" s="164" t="s">
        <v>41</v>
      </c>
      <c r="E528" s="165">
        <v>14.797599999999999</v>
      </c>
      <c r="F528" s="122">
        <f>'01 111 '!F528</f>
        <v>0</v>
      </c>
      <c r="G528" s="166">
        <f>E528*F528</f>
        <v>0</v>
      </c>
      <c r="H528" s="167">
        <v>5.5900000000000004E-3</v>
      </c>
      <c r="I528" s="168">
        <f>E528*H528</f>
        <v>8.2718583999999998E-2</v>
      </c>
      <c r="J528" s="167">
        <v>0</v>
      </c>
      <c r="K528" s="168">
        <f>E528*J528</f>
        <v>0</v>
      </c>
      <c r="O528" s="199"/>
      <c r="Z528" s="199"/>
      <c r="AA528" s="199">
        <v>1</v>
      </c>
      <c r="AB528" s="199">
        <v>7</v>
      </c>
      <c r="AC528" s="199">
        <v>7</v>
      </c>
      <c r="AD528" s="199"/>
      <c r="AE528" s="199"/>
      <c r="AF528" s="199"/>
      <c r="AG528" s="199"/>
      <c r="AH528" s="199"/>
      <c r="AI528" s="199"/>
      <c r="AJ528" s="199"/>
      <c r="AK528" s="199"/>
      <c r="AL528" s="199"/>
      <c r="AM528" s="199"/>
      <c r="AN528" s="199"/>
      <c r="AO528" s="199"/>
      <c r="AP528" s="199"/>
      <c r="AQ528" s="199"/>
      <c r="AR528" s="199"/>
      <c r="AS528" s="199"/>
      <c r="AT528" s="199"/>
      <c r="AU528" s="199"/>
      <c r="AV528" s="199"/>
      <c r="AW528" s="199"/>
      <c r="AX528" s="199"/>
      <c r="AY528" s="199"/>
      <c r="AZ528" s="200">
        <f>G528</f>
        <v>0</v>
      </c>
      <c r="BA528" s="199"/>
      <c r="BB528" s="199"/>
      <c r="BC528" s="199"/>
      <c r="BD528" s="199"/>
      <c r="BE528" s="199"/>
      <c r="BF528" s="199"/>
      <c r="BG528" s="199"/>
      <c r="BH528" s="199"/>
      <c r="BI528" s="199"/>
      <c r="CA528" s="199">
        <v>1</v>
      </c>
      <c r="CB528" s="199">
        <v>7</v>
      </c>
      <c r="CZ528" s="124">
        <v>2</v>
      </c>
    </row>
    <row r="529" spans="1:104" ht="22.5" x14ac:dyDescent="0.2">
      <c r="A529" s="191"/>
      <c r="B529" s="192"/>
      <c r="C529" s="312" t="s">
        <v>999</v>
      </c>
      <c r="D529" s="313"/>
      <c r="E529" s="313"/>
      <c r="F529" s="313"/>
      <c r="G529" s="314"/>
      <c r="I529" s="197"/>
      <c r="K529" s="197"/>
      <c r="L529" s="198" t="s">
        <v>999</v>
      </c>
      <c r="O529" s="199"/>
      <c r="Z529" s="199"/>
      <c r="AA529" s="199"/>
      <c r="AB529" s="199"/>
      <c r="AC529" s="199"/>
      <c r="AD529" s="199"/>
      <c r="AE529" s="199"/>
      <c r="AF529" s="199"/>
      <c r="AG529" s="199"/>
      <c r="AH529" s="199"/>
      <c r="AI529" s="199"/>
      <c r="AJ529" s="199"/>
      <c r="AK529" s="199"/>
      <c r="AL529" s="199"/>
      <c r="AM529" s="199"/>
      <c r="AN529" s="199"/>
      <c r="AO529" s="199"/>
      <c r="AP529" s="199"/>
      <c r="AQ529" s="199"/>
      <c r="AR529" s="199"/>
      <c r="AS529" s="199"/>
      <c r="AT529" s="199"/>
      <c r="AU529" s="199"/>
      <c r="AV529" s="199"/>
      <c r="AW529" s="199"/>
      <c r="AX529" s="199"/>
      <c r="AY529" s="199"/>
      <c r="AZ529" s="199"/>
      <c r="BA529" s="199"/>
      <c r="BB529" s="199"/>
      <c r="BC529" s="199"/>
      <c r="BD529" s="199"/>
      <c r="BE529" s="199"/>
      <c r="BF529" s="199"/>
      <c r="BG529" s="199"/>
      <c r="BH529" s="199"/>
      <c r="BI529" s="199"/>
    </row>
    <row r="530" spans="1:104" ht="33.75" x14ac:dyDescent="0.2">
      <c r="A530" s="191"/>
      <c r="B530" s="192"/>
      <c r="C530" s="312" t="s">
        <v>1000</v>
      </c>
      <c r="D530" s="313"/>
      <c r="E530" s="313"/>
      <c r="F530" s="313"/>
      <c r="G530" s="314"/>
      <c r="I530" s="197"/>
      <c r="K530" s="197"/>
      <c r="L530" s="198" t="s">
        <v>1000</v>
      </c>
      <c r="O530" s="199"/>
      <c r="Z530" s="199"/>
      <c r="AA530" s="199"/>
      <c r="AB530" s="199"/>
      <c r="AC530" s="199"/>
      <c r="AD530" s="199"/>
      <c r="AE530" s="199"/>
      <c r="AF530" s="199"/>
      <c r="AG530" s="199"/>
      <c r="AH530" s="199"/>
      <c r="AI530" s="199"/>
      <c r="AJ530" s="199"/>
      <c r="AK530" s="199"/>
      <c r="AL530" s="199"/>
      <c r="AM530" s="199"/>
      <c r="AN530" s="199"/>
      <c r="AO530" s="199"/>
      <c r="AP530" s="199"/>
      <c r="AQ530" s="199"/>
      <c r="AR530" s="199"/>
      <c r="AS530" s="199"/>
      <c r="AT530" s="199"/>
      <c r="AU530" s="199"/>
      <c r="AV530" s="199"/>
      <c r="AW530" s="199"/>
      <c r="AX530" s="199"/>
      <c r="AY530" s="199"/>
      <c r="AZ530" s="199"/>
      <c r="BA530" s="199"/>
      <c r="BB530" s="199"/>
      <c r="BC530" s="199"/>
      <c r="BD530" s="199"/>
      <c r="BE530" s="199"/>
      <c r="BF530" s="199"/>
      <c r="BG530" s="199"/>
      <c r="BH530" s="199"/>
      <c r="BI530" s="199"/>
    </row>
    <row r="531" spans="1:104" ht="51" x14ac:dyDescent="0.2">
      <c r="A531" s="191"/>
      <c r="B531" s="192"/>
      <c r="C531" s="331" t="s">
        <v>2071</v>
      </c>
      <c r="D531" s="332"/>
      <c r="E531" s="193">
        <v>10.559100000000001</v>
      </c>
      <c r="F531" s="194"/>
      <c r="G531" s="195"/>
      <c r="H531" s="196"/>
      <c r="I531" s="197"/>
      <c r="J531" s="184"/>
      <c r="K531" s="197"/>
      <c r="M531" s="198" t="s">
        <v>2071</v>
      </c>
      <c r="O531" s="199"/>
      <c r="Z531" s="199"/>
      <c r="AA531" s="199"/>
      <c r="AB531" s="199"/>
      <c r="AC531" s="199"/>
      <c r="AD531" s="199"/>
      <c r="AE531" s="199"/>
      <c r="AF531" s="199"/>
      <c r="AG531" s="199"/>
      <c r="AH531" s="199"/>
      <c r="AI531" s="199"/>
      <c r="AJ531" s="199"/>
      <c r="AK531" s="199"/>
      <c r="AL531" s="199"/>
      <c r="AM531" s="199"/>
      <c r="AN531" s="199"/>
      <c r="AO531" s="199"/>
      <c r="AP531" s="199"/>
      <c r="AQ531" s="199"/>
      <c r="AR531" s="199"/>
      <c r="AS531" s="199"/>
      <c r="AT531" s="199"/>
      <c r="AU531" s="199"/>
      <c r="AV531" s="199"/>
      <c r="AW531" s="199"/>
      <c r="AX531" s="199"/>
      <c r="AY531" s="199"/>
      <c r="AZ531" s="199"/>
      <c r="BA531" s="199"/>
      <c r="BB531" s="199"/>
      <c r="BC531" s="199"/>
      <c r="BD531" s="201" t="str">
        <f>C530</f>
        <v>Je určený pro parotěsnou a popřípadě pojistnou hydroizolační vrstvu plochých střech a pro izolaci spodní stavby proti zemní vlhkosti, gravitační i tlakové vodě (v kombinaci s jedním nebo dvěma dalšími pásy) a radonu.</v>
      </c>
      <c r="BE531" s="199"/>
      <c r="BF531" s="199"/>
      <c r="BG531" s="199"/>
      <c r="BH531" s="199"/>
      <c r="BI531" s="199"/>
    </row>
    <row r="532" spans="1:104" x14ac:dyDescent="0.2">
      <c r="A532" s="191"/>
      <c r="B532" s="192"/>
      <c r="C532" s="331" t="s">
        <v>2072</v>
      </c>
      <c r="D532" s="332"/>
      <c r="E532" s="193">
        <v>4.2385000000000002</v>
      </c>
      <c r="F532" s="194"/>
      <c r="G532" s="195"/>
      <c r="H532" s="196"/>
      <c r="I532" s="197"/>
      <c r="J532" s="184"/>
      <c r="K532" s="197"/>
      <c r="M532" s="198" t="s">
        <v>2072</v>
      </c>
      <c r="O532" s="199"/>
      <c r="Z532" s="199"/>
      <c r="AA532" s="199"/>
      <c r="AB532" s="199"/>
      <c r="AC532" s="199"/>
      <c r="AD532" s="199"/>
      <c r="AE532" s="199"/>
      <c r="AF532" s="199"/>
      <c r="AG532" s="199"/>
      <c r="AH532" s="199"/>
      <c r="AI532" s="199"/>
      <c r="AJ532" s="199"/>
      <c r="AK532" s="199"/>
      <c r="AL532" s="199"/>
      <c r="AM532" s="199"/>
      <c r="AN532" s="199"/>
      <c r="AO532" s="199"/>
      <c r="AP532" s="199"/>
      <c r="AQ532" s="199"/>
      <c r="AR532" s="199"/>
      <c r="AS532" s="199"/>
      <c r="AT532" s="199"/>
      <c r="AU532" s="199"/>
      <c r="AV532" s="199"/>
      <c r="AW532" s="199"/>
      <c r="AX532" s="199"/>
      <c r="AY532" s="199"/>
      <c r="AZ532" s="199"/>
      <c r="BA532" s="199"/>
      <c r="BB532" s="199"/>
      <c r="BC532" s="199"/>
      <c r="BD532" s="201" t="str">
        <f>C531</f>
        <v>P12:28,4*0,3718</v>
      </c>
      <c r="BE532" s="199"/>
      <c r="BF532" s="199"/>
      <c r="BG532" s="199"/>
      <c r="BH532" s="199"/>
      <c r="BI532" s="199"/>
    </row>
    <row r="533" spans="1:104" x14ac:dyDescent="0.2">
      <c r="A533" s="161">
        <v>72</v>
      </c>
      <c r="B533" s="162" t="s">
        <v>1783</v>
      </c>
      <c r="C533" s="163" t="s">
        <v>1784</v>
      </c>
      <c r="D533" s="164" t="s">
        <v>41</v>
      </c>
      <c r="E533" s="165">
        <v>14.797599999999999</v>
      </c>
      <c r="F533" s="122">
        <f>'01 111 '!F533</f>
        <v>0</v>
      </c>
      <c r="G533" s="166">
        <f>E533*F533</f>
        <v>0</v>
      </c>
      <c r="H533" s="167">
        <v>4.0000000000000003E-5</v>
      </c>
      <c r="I533" s="168">
        <f>E533*H533</f>
        <v>5.9190399999999998E-4</v>
      </c>
      <c r="J533" s="167">
        <v>0</v>
      </c>
      <c r="K533" s="168">
        <f>E533*J533</f>
        <v>0</v>
      </c>
      <c r="O533" s="199"/>
      <c r="Z533" s="199"/>
      <c r="AA533" s="199">
        <v>1</v>
      </c>
      <c r="AB533" s="199">
        <v>7</v>
      </c>
      <c r="AC533" s="199">
        <v>7</v>
      </c>
      <c r="AD533" s="199"/>
      <c r="AE533" s="199"/>
      <c r="AF533" s="199"/>
      <c r="AG533" s="199"/>
      <c r="AH533" s="199"/>
      <c r="AI533" s="199"/>
      <c r="AJ533" s="199"/>
      <c r="AK533" s="199"/>
      <c r="AL533" s="199"/>
      <c r="AM533" s="199"/>
      <c r="AN533" s="199"/>
      <c r="AO533" s="199"/>
      <c r="AP533" s="199"/>
      <c r="AQ533" s="199"/>
      <c r="AR533" s="199"/>
      <c r="AS533" s="199"/>
      <c r="AT533" s="199"/>
      <c r="AU533" s="199"/>
      <c r="AV533" s="199"/>
      <c r="AW533" s="199"/>
      <c r="AX533" s="199"/>
      <c r="AY533" s="199"/>
      <c r="AZ533" s="200">
        <f>G533</f>
        <v>0</v>
      </c>
      <c r="BA533" s="199"/>
      <c r="BB533" s="199"/>
      <c r="BC533" s="199"/>
      <c r="BD533" s="199"/>
      <c r="BE533" s="199"/>
      <c r="BF533" s="199"/>
      <c r="BG533" s="199"/>
      <c r="BH533" s="199"/>
      <c r="BI533" s="199"/>
      <c r="CA533" s="199">
        <v>1</v>
      </c>
      <c r="CB533" s="199">
        <v>7</v>
      </c>
      <c r="CZ533" s="124">
        <v>2</v>
      </c>
    </row>
    <row r="534" spans="1:104" x14ac:dyDescent="0.2">
      <c r="A534" s="191"/>
      <c r="B534" s="192"/>
      <c r="C534" s="331" t="s">
        <v>2071</v>
      </c>
      <c r="D534" s="332"/>
      <c r="E534" s="193">
        <v>10.559100000000001</v>
      </c>
      <c r="F534" s="194"/>
      <c r="G534" s="195"/>
      <c r="H534" s="196"/>
      <c r="I534" s="197"/>
      <c r="J534" s="184"/>
      <c r="K534" s="197"/>
      <c r="M534" s="198" t="s">
        <v>2071</v>
      </c>
      <c r="O534" s="199"/>
      <c r="Z534" s="199"/>
      <c r="AA534" s="199"/>
      <c r="AB534" s="199"/>
      <c r="AC534" s="199"/>
      <c r="AD534" s="199"/>
      <c r="AE534" s="199"/>
      <c r="AF534" s="199"/>
      <c r="AG534" s="199"/>
      <c r="AH534" s="199"/>
      <c r="AI534" s="199"/>
      <c r="AJ534" s="199"/>
      <c r="AK534" s="199"/>
      <c r="AL534" s="199"/>
      <c r="AM534" s="199"/>
      <c r="AN534" s="199"/>
      <c r="AO534" s="199"/>
      <c r="AP534" s="199"/>
      <c r="AQ534" s="199"/>
      <c r="AR534" s="199"/>
      <c r="AS534" s="199"/>
      <c r="AT534" s="199"/>
      <c r="AU534" s="199"/>
      <c r="AV534" s="199"/>
      <c r="AW534" s="199"/>
      <c r="AX534" s="199"/>
      <c r="AY534" s="199"/>
      <c r="AZ534" s="199"/>
      <c r="BA534" s="199"/>
      <c r="BB534" s="199"/>
      <c r="BC534" s="199"/>
      <c r="BD534" s="201" t="str">
        <f>C533</f>
        <v xml:space="preserve">Podkladní pás z textilie přibitím </v>
      </c>
      <c r="BE534" s="199"/>
      <c r="BF534" s="199"/>
      <c r="BG534" s="199"/>
      <c r="BH534" s="199"/>
      <c r="BI534" s="199"/>
    </row>
    <row r="535" spans="1:104" x14ac:dyDescent="0.2">
      <c r="A535" s="191"/>
      <c r="B535" s="192"/>
      <c r="C535" s="331" t="s">
        <v>2072</v>
      </c>
      <c r="D535" s="332"/>
      <c r="E535" s="193">
        <v>4.2385000000000002</v>
      </c>
      <c r="F535" s="194"/>
      <c r="G535" s="195"/>
      <c r="H535" s="196"/>
      <c r="I535" s="197"/>
      <c r="J535" s="184"/>
      <c r="K535" s="197"/>
      <c r="M535" s="198" t="s">
        <v>2072</v>
      </c>
      <c r="O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199"/>
      <c r="AY535" s="199"/>
      <c r="AZ535" s="199"/>
      <c r="BA535" s="199"/>
      <c r="BB535" s="199"/>
      <c r="BC535" s="199"/>
      <c r="BD535" s="201" t="str">
        <f>C534</f>
        <v>P12:28,4*0,3718</v>
      </c>
      <c r="BE535" s="199"/>
      <c r="BF535" s="199"/>
      <c r="BG535" s="199"/>
      <c r="BH535" s="199"/>
      <c r="BI535" s="199"/>
    </row>
    <row r="536" spans="1:104" ht="22.5" x14ac:dyDescent="0.2">
      <c r="A536" s="161">
        <v>73</v>
      </c>
      <c r="B536" s="162" t="s">
        <v>1785</v>
      </c>
      <c r="C536" s="163" t="s">
        <v>1786</v>
      </c>
      <c r="D536" s="164" t="s">
        <v>248</v>
      </c>
      <c r="E536" s="165">
        <v>0.12180000000000001</v>
      </c>
      <c r="F536" s="122">
        <f>'01 111 '!F536</f>
        <v>0</v>
      </c>
      <c r="G536" s="166">
        <f>E536*F536</f>
        <v>0</v>
      </c>
      <c r="H536" s="167">
        <v>0</v>
      </c>
      <c r="I536" s="168">
        <f>E536*H536</f>
        <v>0</v>
      </c>
      <c r="J536" s="167"/>
      <c r="K536" s="168">
        <f>E536*J536</f>
        <v>0</v>
      </c>
      <c r="O536" s="199"/>
      <c r="Z536" s="199"/>
      <c r="AA536" s="199">
        <v>12</v>
      </c>
      <c r="AB536" s="199">
        <v>0</v>
      </c>
      <c r="AC536" s="199">
        <v>74</v>
      </c>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199"/>
      <c r="AY536" s="199"/>
      <c r="AZ536" s="200">
        <f>G536</f>
        <v>0</v>
      </c>
      <c r="BA536" s="199"/>
      <c r="BB536" s="199"/>
      <c r="BC536" s="199"/>
      <c r="BD536" s="199"/>
      <c r="BE536" s="199"/>
      <c r="BF536" s="199"/>
      <c r="BG536" s="199"/>
      <c r="BH536" s="199"/>
      <c r="BI536" s="199"/>
      <c r="CA536" s="199">
        <v>12</v>
      </c>
      <c r="CB536" s="199">
        <v>0</v>
      </c>
      <c r="CZ536" s="124">
        <v>2</v>
      </c>
    </row>
    <row r="537" spans="1:104" x14ac:dyDescent="0.2">
      <c r="A537" s="191"/>
      <c r="B537" s="192"/>
      <c r="C537" s="331" t="s">
        <v>2091</v>
      </c>
      <c r="D537" s="332"/>
      <c r="E537" s="193">
        <v>0.12180000000000001</v>
      </c>
      <c r="F537" s="194"/>
      <c r="G537" s="195"/>
      <c r="H537" s="196"/>
      <c r="I537" s="197"/>
      <c r="J537" s="184"/>
      <c r="K537" s="197"/>
      <c r="M537" s="198" t="s">
        <v>2091</v>
      </c>
      <c r="O537" s="199"/>
      <c r="Z537" s="199"/>
      <c r="AA537" s="199"/>
      <c r="AB537" s="199"/>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199"/>
      <c r="AY537" s="199"/>
      <c r="AZ537" s="199"/>
      <c r="BA537" s="199"/>
      <c r="BB537" s="199"/>
      <c r="BC537" s="199"/>
      <c r="BD537" s="201" t="str">
        <f>C536</f>
        <v xml:space="preserve">Přesun hmot pro povlakové krytiny, výšky do 24 m </v>
      </c>
      <c r="BE537" s="199"/>
      <c r="BF537" s="199"/>
      <c r="BG537" s="199"/>
      <c r="BH537" s="199"/>
      <c r="BI537" s="199"/>
    </row>
    <row r="538" spans="1:104" x14ac:dyDescent="0.2">
      <c r="A538" s="161">
        <v>74</v>
      </c>
      <c r="B538" s="162" t="s">
        <v>1788</v>
      </c>
      <c r="C538" s="163" t="s">
        <v>1789</v>
      </c>
      <c r="D538" s="164" t="s">
        <v>41</v>
      </c>
      <c r="E538" s="165">
        <v>15.987399999999999</v>
      </c>
      <c r="F538" s="122">
        <f>'01 111 '!F538</f>
        <v>0</v>
      </c>
      <c r="G538" s="166">
        <f>E538*F538</f>
        <v>0</v>
      </c>
      <c r="H538" s="167">
        <v>1.8E-3</v>
      </c>
      <c r="I538" s="168">
        <f>E538*H538</f>
        <v>2.8777319999999999E-2</v>
      </c>
      <c r="J538" s="167"/>
      <c r="K538" s="168">
        <f>E538*J538</f>
        <v>0</v>
      </c>
      <c r="O538" s="199"/>
      <c r="Z538" s="199"/>
      <c r="AA538" s="199">
        <v>3</v>
      </c>
      <c r="AB538" s="199">
        <v>1</v>
      </c>
      <c r="AC538" s="199">
        <v>283220022</v>
      </c>
      <c r="AD538" s="199"/>
      <c r="AE538" s="199"/>
      <c r="AF538" s="199"/>
      <c r="AG538" s="199"/>
      <c r="AH538" s="199"/>
      <c r="AI538" s="199"/>
      <c r="AJ538" s="199"/>
      <c r="AK538" s="199"/>
      <c r="AL538" s="199"/>
      <c r="AM538" s="199"/>
      <c r="AN538" s="199"/>
      <c r="AO538" s="199"/>
      <c r="AP538" s="199"/>
      <c r="AQ538" s="199"/>
      <c r="AR538" s="199"/>
      <c r="AS538" s="199"/>
      <c r="AT538" s="199"/>
      <c r="AU538" s="199"/>
      <c r="AV538" s="199"/>
      <c r="AW538" s="199"/>
      <c r="AX538" s="199"/>
      <c r="AY538" s="199"/>
      <c r="AZ538" s="200">
        <f>G538</f>
        <v>0</v>
      </c>
      <c r="BA538" s="199"/>
      <c r="BB538" s="199"/>
      <c r="BC538" s="199"/>
      <c r="BD538" s="199"/>
      <c r="BE538" s="199"/>
      <c r="BF538" s="199"/>
      <c r="BG538" s="199"/>
      <c r="BH538" s="199"/>
      <c r="BI538" s="199"/>
      <c r="CA538" s="199">
        <v>3</v>
      </c>
      <c r="CB538" s="199">
        <v>1</v>
      </c>
      <c r="CZ538" s="124">
        <v>2</v>
      </c>
    </row>
    <row r="539" spans="1:104" ht="22.5" x14ac:dyDescent="0.2">
      <c r="A539" s="191"/>
      <c r="B539" s="192"/>
      <c r="C539" s="312" t="s">
        <v>1790</v>
      </c>
      <c r="D539" s="313"/>
      <c r="E539" s="313"/>
      <c r="F539" s="313"/>
      <c r="G539" s="314"/>
      <c r="I539" s="197"/>
      <c r="K539" s="197"/>
      <c r="L539" s="198" t="s">
        <v>1790</v>
      </c>
      <c r="O539" s="199"/>
      <c r="Z539" s="199"/>
      <c r="AA539" s="199"/>
      <c r="AB539" s="199"/>
      <c r="AC539" s="199"/>
      <c r="AD539" s="199"/>
      <c r="AE539" s="199"/>
      <c r="AF539" s="199"/>
      <c r="AG539" s="199"/>
      <c r="AH539" s="199"/>
      <c r="AI539" s="199"/>
      <c r="AJ539" s="199"/>
      <c r="AK539" s="199"/>
      <c r="AL539" s="199"/>
      <c r="AM539" s="199"/>
      <c r="AN539" s="199"/>
      <c r="AO539" s="199"/>
      <c r="AP539" s="199"/>
      <c r="AQ539" s="199"/>
      <c r="AR539" s="199"/>
      <c r="AS539" s="199"/>
      <c r="AT539" s="199"/>
      <c r="AU539" s="199"/>
      <c r="AV539" s="199"/>
      <c r="AW539" s="199"/>
      <c r="AX539" s="199"/>
      <c r="AY539" s="199"/>
      <c r="AZ539" s="199"/>
      <c r="BA539" s="199"/>
      <c r="BB539" s="199"/>
      <c r="BC539" s="199"/>
      <c r="BD539" s="199"/>
      <c r="BE539" s="199"/>
      <c r="BF539" s="199"/>
      <c r="BG539" s="199"/>
      <c r="BH539" s="199"/>
      <c r="BI539" s="199"/>
    </row>
    <row r="540" spans="1:104" ht="25.5" x14ac:dyDescent="0.2">
      <c r="A540" s="191"/>
      <c r="B540" s="192"/>
      <c r="C540" s="331" t="s">
        <v>2092</v>
      </c>
      <c r="D540" s="332"/>
      <c r="E540" s="193">
        <v>11.154</v>
      </c>
      <c r="F540" s="194"/>
      <c r="G540" s="195"/>
      <c r="H540" s="196"/>
      <c r="I540" s="197"/>
      <c r="J540" s="184"/>
      <c r="K540" s="197"/>
      <c r="M540" s="198" t="s">
        <v>2092</v>
      </c>
      <c r="O540" s="199"/>
      <c r="Z540" s="199"/>
      <c r="AA540" s="199"/>
      <c r="AB540" s="199"/>
      <c r="AC540" s="199"/>
      <c r="AD540" s="199"/>
      <c r="AE540" s="199"/>
      <c r="AF540" s="199"/>
      <c r="AG540" s="199"/>
      <c r="AH540" s="199"/>
      <c r="AI540" s="199"/>
      <c r="AJ540" s="199"/>
      <c r="AK540" s="199"/>
      <c r="AL540" s="199"/>
      <c r="AM540" s="199"/>
      <c r="AN540" s="199"/>
      <c r="AO540" s="199"/>
      <c r="AP540" s="199"/>
      <c r="AQ540" s="199"/>
      <c r="AR540" s="199"/>
      <c r="AS540" s="199"/>
      <c r="AT540" s="199"/>
      <c r="AU540" s="199"/>
      <c r="AV540" s="199"/>
      <c r="AW540" s="199"/>
      <c r="AX540" s="199"/>
      <c r="AY540" s="199"/>
      <c r="AZ540" s="199"/>
      <c r="BA540" s="199"/>
      <c r="BB540" s="199"/>
      <c r="BC540" s="199"/>
      <c r="BD540" s="201" t="str">
        <f>C539</f>
        <v xml:space="preserve">Fólie z PVC-P (měkčený polyvinylchlorid) se skleněnou výztužnou vložkou určená ke stabilizaci přitížením (kačírek, dlaždice) tl. 1,5 mm, </v>
      </c>
      <c r="BE540" s="199"/>
      <c r="BF540" s="199"/>
      <c r="BG540" s="199"/>
      <c r="BH540" s="199"/>
      <c r="BI540" s="199"/>
    </row>
    <row r="541" spans="1:104" x14ac:dyDescent="0.2">
      <c r="A541" s="191"/>
      <c r="B541" s="192"/>
      <c r="C541" s="331" t="s">
        <v>2093</v>
      </c>
      <c r="D541" s="332"/>
      <c r="E541" s="193">
        <v>4.8334000000000001</v>
      </c>
      <c r="F541" s="194"/>
      <c r="G541" s="195"/>
      <c r="H541" s="196"/>
      <c r="I541" s="197"/>
      <c r="J541" s="184"/>
      <c r="K541" s="197"/>
      <c r="M541" s="198" t="s">
        <v>2093</v>
      </c>
      <c r="O541" s="199"/>
      <c r="Z541" s="199"/>
      <c r="AA541" s="199"/>
      <c r="AB541" s="199"/>
      <c r="AC541" s="199"/>
      <c r="AD541" s="199"/>
      <c r="AE541" s="199"/>
      <c r="AF541" s="199"/>
      <c r="AG541" s="199"/>
      <c r="AH541" s="199"/>
      <c r="AI541" s="199"/>
      <c r="AJ541" s="199"/>
      <c r="AK541" s="199"/>
      <c r="AL541" s="199"/>
      <c r="AM541" s="199"/>
      <c r="AN541" s="199"/>
      <c r="AO541" s="199"/>
      <c r="AP541" s="199"/>
      <c r="AQ541" s="199"/>
      <c r="AR541" s="199"/>
      <c r="AS541" s="199"/>
      <c r="AT541" s="199"/>
      <c r="AU541" s="199"/>
      <c r="AV541" s="199"/>
      <c r="AW541" s="199"/>
      <c r="AX541" s="199"/>
      <c r="AY541" s="199"/>
      <c r="AZ541" s="199"/>
      <c r="BA541" s="199"/>
      <c r="BB541" s="199"/>
      <c r="BC541" s="199"/>
      <c r="BD541" s="201" t="str">
        <f>C540</f>
        <v>P12:30*0,3718</v>
      </c>
      <c r="BE541" s="199"/>
      <c r="BF541" s="199"/>
      <c r="BG541" s="199"/>
      <c r="BH541" s="199"/>
      <c r="BI541" s="199"/>
    </row>
    <row r="542" spans="1:104" x14ac:dyDescent="0.2">
      <c r="A542" s="161">
        <v>75</v>
      </c>
      <c r="B542" s="162" t="s">
        <v>1793</v>
      </c>
      <c r="C542" s="163" t="s">
        <v>1794</v>
      </c>
      <c r="D542" s="164" t="s">
        <v>41</v>
      </c>
      <c r="E542" s="165">
        <v>15.987399999999999</v>
      </c>
      <c r="F542" s="122">
        <f>'01 111 '!F542</f>
        <v>0</v>
      </c>
      <c r="G542" s="166">
        <f>E542*F542</f>
        <v>0</v>
      </c>
      <c r="H542" s="167">
        <v>2.9999999999999997E-4</v>
      </c>
      <c r="I542" s="168">
        <f>E542*H542</f>
        <v>4.7962199999999995E-3</v>
      </c>
      <c r="J542" s="167"/>
      <c r="K542" s="168">
        <f>E542*J542</f>
        <v>0</v>
      </c>
      <c r="O542" s="199"/>
      <c r="Z542" s="199"/>
      <c r="AA542" s="199">
        <v>3</v>
      </c>
      <c r="AB542" s="199">
        <v>1</v>
      </c>
      <c r="AC542" s="199" t="s">
        <v>1793</v>
      </c>
      <c r="AD542" s="199"/>
      <c r="AE542" s="199"/>
      <c r="AF542" s="199"/>
      <c r="AG542" s="199"/>
      <c r="AH542" s="199"/>
      <c r="AI542" s="199"/>
      <c r="AJ542" s="199"/>
      <c r="AK542" s="199"/>
      <c r="AL542" s="199"/>
      <c r="AM542" s="199"/>
      <c r="AN542" s="199"/>
      <c r="AO542" s="199"/>
      <c r="AP542" s="199"/>
      <c r="AQ542" s="199"/>
      <c r="AR542" s="199"/>
      <c r="AS542" s="199"/>
      <c r="AT542" s="199"/>
      <c r="AU542" s="199"/>
      <c r="AV542" s="199"/>
      <c r="AW542" s="199"/>
      <c r="AX542" s="199"/>
      <c r="AY542" s="199"/>
      <c r="AZ542" s="200">
        <f>G542</f>
        <v>0</v>
      </c>
      <c r="BA542" s="199"/>
      <c r="BB542" s="199"/>
      <c r="BC542" s="199"/>
      <c r="BD542" s="199"/>
      <c r="BE542" s="199"/>
      <c r="BF542" s="199"/>
      <c r="BG542" s="199"/>
      <c r="BH542" s="199"/>
      <c r="BI542" s="199"/>
      <c r="CA542" s="199">
        <v>3</v>
      </c>
      <c r="CB542" s="199">
        <v>1</v>
      </c>
      <c r="CZ542" s="124">
        <v>2</v>
      </c>
    </row>
    <row r="543" spans="1:104" ht="22.5" x14ac:dyDescent="0.2">
      <c r="A543" s="191"/>
      <c r="B543" s="192"/>
      <c r="C543" s="312" t="s">
        <v>1795</v>
      </c>
      <c r="D543" s="313"/>
      <c r="E543" s="313"/>
      <c r="F543" s="313"/>
      <c r="G543" s="314"/>
      <c r="I543" s="197"/>
      <c r="K543" s="197"/>
      <c r="L543" s="198" t="s">
        <v>1795</v>
      </c>
      <c r="O543" s="199"/>
      <c r="Z543" s="199"/>
      <c r="AA543" s="199"/>
      <c r="AB543" s="199"/>
      <c r="AC543" s="199"/>
      <c r="AD543" s="199"/>
      <c r="AE543" s="199"/>
      <c r="AF543" s="199"/>
      <c r="AG543" s="199"/>
      <c r="AH543" s="199"/>
      <c r="AI543" s="199"/>
      <c r="AJ543" s="199"/>
      <c r="AK543" s="199"/>
      <c r="AL543" s="199"/>
      <c r="AM543" s="199"/>
      <c r="AN543" s="199"/>
      <c r="AO543" s="199"/>
      <c r="AP543" s="199"/>
      <c r="AQ543" s="199"/>
      <c r="AR543" s="199"/>
      <c r="AS543" s="199"/>
      <c r="AT543" s="199"/>
      <c r="AU543" s="199"/>
      <c r="AV543" s="199"/>
      <c r="AW543" s="199"/>
      <c r="AX543" s="199"/>
      <c r="AY543" s="199"/>
      <c r="AZ543" s="199"/>
      <c r="BA543" s="199"/>
      <c r="BB543" s="199"/>
      <c r="BC543" s="199"/>
      <c r="BD543" s="199"/>
      <c r="BE543" s="199"/>
      <c r="BF543" s="199"/>
      <c r="BG543" s="199"/>
      <c r="BH543" s="199"/>
      <c r="BI543" s="199"/>
    </row>
    <row r="544" spans="1:104" ht="25.5" x14ac:dyDescent="0.2">
      <c r="A544" s="191"/>
      <c r="B544" s="192"/>
      <c r="C544" s="331" t="s">
        <v>2092</v>
      </c>
      <c r="D544" s="332"/>
      <c r="E544" s="193">
        <v>11.154</v>
      </c>
      <c r="F544" s="194"/>
      <c r="G544" s="195"/>
      <c r="H544" s="196"/>
      <c r="I544" s="197"/>
      <c r="J544" s="184"/>
      <c r="K544" s="197"/>
      <c r="M544" s="198" t="s">
        <v>2092</v>
      </c>
      <c r="O544" s="199"/>
      <c r="Z544" s="199"/>
      <c r="AA544" s="199"/>
      <c r="AB544" s="199"/>
      <c r="AC544" s="199"/>
      <c r="AD544" s="199"/>
      <c r="AE544" s="199"/>
      <c r="AF544" s="199"/>
      <c r="AG544" s="199"/>
      <c r="AH544" s="199"/>
      <c r="AI544" s="199"/>
      <c r="AJ544" s="199"/>
      <c r="AK544" s="199"/>
      <c r="AL544" s="199"/>
      <c r="AM544" s="199"/>
      <c r="AN544" s="199"/>
      <c r="AO544" s="199"/>
      <c r="AP544" s="199"/>
      <c r="AQ544" s="199"/>
      <c r="AR544" s="199"/>
      <c r="AS544" s="199"/>
      <c r="AT544" s="199"/>
      <c r="AU544" s="199"/>
      <c r="AV544" s="199"/>
      <c r="AW544" s="199"/>
      <c r="AX544" s="199"/>
      <c r="AY544" s="199"/>
      <c r="AZ544" s="199"/>
      <c r="BA544" s="199"/>
      <c r="BB544" s="199"/>
      <c r="BC544" s="199"/>
      <c r="BD544" s="201" t="str">
        <f>C543</f>
        <v>Netkaná geotextilie zpevněná vpichováním ze 100% z polypropylenu se separační, ochranou, filtrační a zpevňovací funkcí.</v>
      </c>
      <c r="BE544" s="199"/>
      <c r="BF544" s="199"/>
      <c r="BG544" s="199"/>
      <c r="BH544" s="199"/>
      <c r="BI544" s="199"/>
    </row>
    <row r="545" spans="1:104" x14ac:dyDescent="0.2">
      <c r="A545" s="191"/>
      <c r="B545" s="192"/>
      <c r="C545" s="331" t="s">
        <v>2093</v>
      </c>
      <c r="D545" s="332"/>
      <c r="E545" s="193">
        <v>4.8334000000000001</v>
      </c>
      <c r="F545" s="194"/>
      <c r="G545" s="195"/>
      <c r="H545" s="196"/>
      <c r="I545" s="197"/>
      <c r="J545" s="184"/>
      <c r="K545" s="197"/>
      <c r="M545" s="198" t="s">
        <v>2093</v>
      </c>
      <c r="O545" s="199"/>
      <c r="Z545" s="199"/>
      <c r="AA545" s="199"/>
      <c r="AB545" s="199"/>
      <c r="AC545" s="199"/>
      <c r="AD545" s="199"/>
      <c r="AE545" s="199"/>
      <c r="AF545" s="199"/>
      <c r="AG545" s="199"/>
      <c r="AH545" s="199"/>
      <c r="AI545" s="199"/>
      <c r="AJ545" s="199"/>
      <c r="AK545" s="199"/>
      <c r="AL545" s="199"/>
      <c r="AM545" s="199"/>
      <c r="AN545" s="199"/>
      <c r="AO545" s="199"/>
      <c r="AP545" s="199"/>
      <c r="AQ545" s="199"/>
      <c r="AR545" s="199"/>
      <c r="AS545" s="199"/>
      <c r="AT545" s="199"/>
      <c r="AU545" s="199"/>
      <c r="AV545" s="199"/>
      <c r="AW545" s="199"/>
      <c r="AX545" s="199"/>
      <c r="AY545" s="199"/>
      <c r="AZ545" s="199"/>
      <c r="BA545" s="199"/>
      <c r="BB545" s="199"/>
      <c r="BC545" s="199"/>
      <c r="BD545" s="201" t="str">
        <f>C544</f>
        <v>P12:30*0,3718</v>
      </c>
      <c r="BE545" s="199"/>
      <c r="BF545" s="199"/>
      <c r="BG545" s="199"/>
      <c r="BH545" s="199"/>
      <c r="BI545" s="199"/>
    </row>
    <row r="546" spans="1:104" x14ac:dyDescent="0.2">
      <c r="A546" s="169" t="s">
        <v>42</v>
      </c>
      <c r="B546" s="170" t="s">
        <v>1779</v>
      </c>
      <c r="C546" s="171" t="s">
        <v>1780</v>
      </c>
      <c r="D546" s="172"/>
      <c r="E546" s="173"/>
      <c r="F546" s="173"/>
      <c r="G546" s="174">
        <f>SUM(G524:G545)</f>
        <v>0</v>
      </c>
      <c r="H546" s="175"/>
      <c r="I546" s="174">
        <f>SUM(I524:I545)</f>
        <v>0.121767236</v>
      </c>
      <c r="J546" s="176"/>
      <c r="K546" s="174">
        <f>SUM(K524:K545)</f>
        <v>0</v>
      </c>
      <c r="O546" s="199"/>
      <c r="X546" s="202">
        <f>K546</f>
        <v>0</v>
      </c>
      <c r="Y546" s="202">
        <f>I546</f>
        <v>0.121767236</v>
      </c>
      <c r="Z546" s="200">
        <f>G546</f>
        <v>0</v>
      </c>
      <c r="AA546" s="199"/>
      <c r="AB546" s="199"/>
      <c r="AC546" s="199"/>
      <c r="AD546" s="199"/>
      <c r="AE546" s="199"/>
      <c r="AF546" s="199"/>
      <c r="AG546" s="199"/>
      <c r="AH546" s="199"/>
      <c r="AI546" s="199"/>
      <c r="AJ546" s="199"/>
      <c r="AK546" s="199"/>
      <c r="AL546" s="199"/>
      <c r="AM546" s="199"/>
      <c r="AN546" s="199"/>
      <c r="AO546" s="199"/>
      <c r="AP546" s="199"/>
      <c r="AQ546" s="199"/>
      <c r="AR546" s="199"/>
      <c r="AS546" s="199"/>
      <c r="AT546" s="199"/>
      <c r="AU546" s="199"/>
      <c r="AV546" s="199"/>
      <c r="AW546" s="199"/>
      <c r="AX546" s="199"/>
      <c r="AY546" s="199"/>
      <c r="AZ546" s="199"/>
      <c r="BA546" s="203"/>
      <c r="BB546" s="203"/>
      <c r="BC546" s="203"/>
      <c r="BD546" s="203"/>
      <c r="BE546" s="203"/>
      <c r="BF546" s="203"/>
      <c r="BG546" s="199"/>
      <c r="BH546" s="199"/>
      <c r="BI546" s="199"/>
    </row>
    <row r="547" spans="1:104" ht="14.25" customHeight="1" x14ac:dyDescent="0.2">
      <c r="A547" s="151" t="s">
        <v>38</v>
      </c>
      <c r="B547" s="152" t="s">
        <v>1019</v>
      </c>
      <c r="C547" s="153" t="s">
        <v>1020</v>
      </c>
      <c r="D547" s="154"/>
      <c r="E547" s="155"/>
      <c r="F547" s="155"/>
      <c r="G547" s="156"/>
      <c r="H547" s="157"/>
      <c r="I547" s="158"/>
      <c r="J547" s="159"/>
      <c r="K547" s="160"/>
      <c r="O547" s="199"/>
    </row>
    <row r="548" spans="1:104" x14ac:dyDescent="0.2">
      <c r="A548" s="161">
        <v>76</v>
      </c>
      <c r="B548" s="162" t="s">
        <v>1023</v>
      </c>
      <c r="C548" s="163" t="s">
        <v>1024</v>
      </c>
      <c r="D548" s="164" t="s">
        <v>41</v>
      </c>
      <c r="E548" s="165">
        <v>112.1349</v>
      </c>
      <c r="F548" s="122">
        <f>'01 111 '!F548</f>
        <v>0</v>
      </c>
      <c r="G548" s="166">
        <f>E548*F548</f>
        <v>0</v>
      </c>
      <c r="H548" s="167">
        <v>0</v>
      </c>
      <c r="I548" s="168">
        <f>E548*H548</f>
        <v>0</v>
      </c>
      <c r="J548" s="167">
        <v>0</v>
      </c>
      <c r="K548" s="168">
        <f>E548*J548</f>
        <v>0</v>
      </c>
      <c r="O548" s="199"/>
      <c r="Z548" s="199"/>
      <c r="AA548" s="199">
        <v>1</v>
      </c>
      <c r="AB548" s="199">
        <v>7</v>
      </c>
      <c r="AC548" s="199">
        <v>7</v>
      </c>
      <c r="AD548" s="199"/>
      <c r="AE548" s="199"/>
      <c r="AF548" s="199"/>
      <c r="AG548" s="199"/>
      <c r="AH548" s="199"/>
      <c r="AI548" s="199"/>
      <c r="AJ548" s="199"/>
      <c r="AK548" s="199"/>
      <c r="AL548" s="199"/>
      <c r="AM548" s="199"/>
      <c r="AN548" s="199"/>
      <c r="AO548" s="199"/>
      <c r="AP548" s="199"/>
      <c r="AQ548" s="199"/>
      <c r="AR548" s="199"/>
      <c r="AS548" s="199"/>
      <c r="AT548" s="199"/>
      <c r="AU548" s="199"/>
      <c r="AV548" s="199"/>
      <c r="AW548" s="199"/>
      <c r="AX548" s="199"/>
      <c r="AY548" s="199"/>
      <c r="AZ548" s="200">
        <f>G548</f>
        <v>0</v>
      </c>
      <c r="BA548" s="199"/>
      <c r="BB548" s="199"/>
      <c r="BC548" s="199"/>
      <c r="BD548" s="199"/>
      <c r="BE548" s="199"/>
      <c r="BF548" s="199"/>
      <c r="BG548" s="199"/>
      <c r="BH548" s="199"/>
      <c r="BI548" s="199"/>
      <c r="CA548" s="199">
        <v>1</v>
      </c>
      <c r="CB548" s="199">
        <v>7</v>
      </c>
      <c r="CZ548" s="124">
        <v>2</v>
      </c>
    </row>
    <row r="549" spans="1:104" x14ac:dyDescent="0.2">
      <c r="A549" s="191"/>
      <c r="B549" s="192"/>
      <c r="C549" s="312" t="s">
        <v>1025</v>
      </c>
      <c r="D549" s="313"/>
      <c r="E549" s="313"/>
      <c r="F549" s="313"/>
      <c r="G549" s="314"/>
      <c r="I549" s="197"/>
      <c r="K549" s="197"/>
      <c r="L549" s="198" t="s">
        <v>1025</v>
      </c>
      <c r="O549" s="199"/>
      <c r="Z549" s="199"/>
      <c r="AA549" s="199"/>
      <c r="AB549" s="199"/>
      <c r="AC549" s="199"/>
      <c r="AD549" s="199"/>
      <c r="AE549" s="199"/>
      <c r="AF549" s="199"/>
      <c r="AG549" s="199"/>
      <c r="AH549" s="199"/>
      <c r="AI549" s="199"/>
      <c r="AJ549" s="199"/>
      <c r="AK549" s="199"/>
      <c r="AL549" s="199"/>
      <c r="AM549" s="199"/>
      <c r="AN549" s="199"/>
      <c r="AO549" s="199"/>
      <c r="AP549" s="199"/>
      <c r="AQ549" s="199"/>
      <c r="AR549" s="199"/>
      <c r="AS549" s="199"/>
      <c r="AT549" s="199"/>
      <c r="AU549" s="199"/>
      <c r="AV549" s="199"/>
      <c r="AW549" s="199"/>
      <c r="AX549" s="199"/>
      <c r="AY549" s="199"/>
      <c r="AZ549" s="199"/>
      <c r="BA549" s="199"/>
      <c r="BB549" s="199"/>
      <c r="BC549" s="199"/>
      <c r="BD549" s="199"/>
      <c r="BE549" s="199"/>
      <c r="BF549" s="199"/>
      <c r="BG549" s="199"/>
      <c r="BH549" s="199"/>
      <c r="BI549" s="199"/>
    </row>
    <row r="550" spans="1:104" x14ac:dyDescent="0.2">
      <c r="A550" s="191"/>
      <c r="B550" s="192"/>
      <c r="C550" s="331" t="s">
        <v>2094</v>
      </c>
      <c r="D550" s="332"/>
      <c r="E550" s="193">
        <v>14.3887</v>
      </c>
      <c r="F550" s="194"/>
      <c r="G550" s="195"/>
      <c r="H550" s="196"/>
      <c r="I550" s="197"/>
      <c r="J550" s="184"/>
      <c r="K550" s="197"/>
      <c r="M550" s="198" t="s">
        <v>2094</v>
      </c>
      <c r="O550" s="199"/>
      <c r="Z550" s="199"/>
      <c r="AA550" s="199"/>
      <c r="AB550" s="199"/>
      <c r="AC550" s="199"/>
      <c r="AD550" s="199"/>
      <c r="AE550" s="199"/>
      <c r="AF550" s="199"/>
      <c r="AG550" s="199"/>
      <c r="AH550" s="199"/>
      <c r="AI550" s="199"/>
      <c r="AJ550" s="199"/>
      <c r="AK550" s="199"/>
      <c r="AL550" s="199"/>
      <c r="AM550" s="199"/>
      <c r="AN550" s="199"/>
      <c r="AO550" s="199"/>
      <c r="AP550" s="199"/>
      <c r="AQ550" s="199"/>
      <c r="AR550" s="199"/>
      <c r="AS550" s="199"/>
      <c r="AT550" s="199"/>
      <c r="AU550" s="199"/>
      <c r="AV550" s="199"/>
      <c r="AW550" s="199"/>
      <c r="AX550" s="199"/>
      <c r="AY550" s="199"/>
      <c r="AZ550" s="199"/>
      <c r="BA550" s="199"/>
      <c r="BB550" s="199"/>
      <c r="BC550" s="199"/>
      <c r="BD550" s="201" t="str">
        <f>C549</f>
        <v xml:space="preserve">včetně izolačního pásku mirelon kolem všech stěn </v>
      </c>
      <c r="BE550" s="199"/>
      <c r="BF550" s="199"/>
      <c r="BG550" s="199"/>
      <c r="BH550" s="199"/>
      <c r="BI550" s="199"/>
    </row>
    <row r="551" spans="1:104" x14ac:dyDescent="0.2">
      <c r="A551" s="191"/>
      <c r="B551" s="192"/>
      <c r="C551" s="331" t="s">
        <v>2074</v>
      </c>
      <c r="D551" s="332"/>
      <c r="E551" s="193">
        <v>8.5142000000000007</v>
      </c>
      <c r="F551" s="194"/>
      <c r="G551" s="195"/>
      <c r="H551" s="196"/>
      <c r="I551" s="197"/>
      <c r="J551" s="184"/>
      <c r="K551" s="197"/>
      <c r="M551" s="198" t="s">
        <v>2074</v>
      </c>
      <c r="O551" s="199"/>
      <c r="Z551" s="199"/>
      <c r="AA551" s="199"/>
      <c r="AB551" s="199"/>
      <c r="AC551" s="199"/>
      <c r="AD551" s="199"/>
      <c r="AE551" s="199"/>
      <c r="AF551" s="199"/>
      <c r="AG551" s="199"/>
      <c r="AH551" s="199"/>
      <c r="AI551" s="199"/>
      <c r="AJ551" s="199"/>
      <c r="AK551" s="199"/>
      <c r="AL551" s="199"/>
      <c r="AM551" s="199"/>
      <c r="AN551" s="199"/>
      <c r="AO551" s="199"/>
      <c r="AP551" s="199"/>
      <c r="AQ551" s="199"/>
      <c r="AR551" s="199"/>
      <c r="AS551" s="199"/>
      <c r="AT551" s="199"/>
      <c r="AU551" s="199"/>
      <c r="AV551" s="199"/>
      <c r="AW551" s="199"/>
      <c r="AX551" s="199"/>
      <c r="AY551" s="199"/>
      <c r="AZ551" s="199"/>
      <c r="BA551" s="199"/>
      <c r="BB551" s="199"/>
      <c r="BC551" s="199"/>
      <c r="BD551" s="201" t="str">
        <f>C550</f>
        <v>P8 :38,7*0,3718</v>
      </c>
      <c r="BE551" s="199"/>
      <c r="BF551" s="199"/>
      <c r="BG551" s="199"/>
      <c r="BH551" s="199"/>
      <c r="BI551" s="199"/>
    </row>
    <row r="552" spans="1:104" x14ac:dyDescent="0.2">
      <c r="A552" s="191"/>
      <c r="B552" s="192"/>
      <c r="C552" s="331" t="s">
        <v>2075</v>
      </c>
      <c r="D552" s="332"/>
      <c r="E552" s="193">
        <v>84.993499999999997</v>
      </c>
      <c r="F552" s="194"/>
      <c r="G552" s="195"/>
      <c r="H552" s="196"/>
      <c r="I552" s="197"/>
      <c r="J552" s="184"/>
      <c r="K552" s="197"/>
      <c r="M552" s="198" t="s">
        <v>2075</v>
      </c>
      <c r="O552" s="199"/>
      <c r="Z552" s="199"/>
      <c r="AA552" s="199"/>
      <c r="AB552" s="199"/>
      <c r="AC552" s="199"/>
      <c r="AD552" s="199"/>
      <c r="AE552" s="199"/>
      <c r="AF552" s="199"/>
      <c r="AG552" s="199"/>
      <c r="AH552" s="199"/>
      <c r="AI552" s="199"/>
      <c r="AJ552" s="199"/>
      <c r="AK552" s="199"/>
      <c r="AL552" s="199"/>
      <c r="AM552" s="199"/>
      <c r="AN552" s="199"/>
      <c r="AO552" s="199"/>
      <c r="AP552" s="199"/>
      <c r="AQ552" s="199"/>
      <c r="AR552" s="199"/>
      <c r="AS552" s="199"/>
      <c r="AT552" s="199"/>
      <c r="AU552" s="199"/>
      <c r="AV552" s="199"/>
      <c r="AW552" s="199"/>
      <c r="AX552" s="199"/>
      <c r="AY552" s="199"/>
      <c r="AZ552" s="199"/>
      <c r="BA552" s="199"/>
      <c r="BB552" s="199"/>
      <c r="BC552" s="199"/>
      <c r="BD552" s="201" t="str">
        <f>C551</f>
        <v>P9:22,9*0,3718</v>
      </c>
      <c r="BE552" s="199"/>
      <c r="BF552" s="199"/>
      <c r="BG552" s="199"/>
      <c r="BH552" s="199"/>
      <c r="BI552" s="199"/>
    </row>
    <row r="553" spans="1:104" x14ac:dyDescent="0.2">
      <c r="A553" s="191"/>
      <c r="B553" s="192"/>
      <c r="C553" s="331" t="s">
        <v>2072</v>
      </c>
      <c r="D553" s="332"/>
      <c r="E553" s="193">
        <v>4.2385000000000002</v>
      </c>
      <c r="F553" s="194"/>
      <c r="G553" s="195"/>
      <c r="H553" s="196"/>
      <c r="I553" s="197"/>
      <c r="J553" s="184"/>
      <c r="K553" s="197"/>
      <c r="M553" s="198" t="s">
        <v>2072</v>
      </c>
      <c r="O553" s="199"/>
      <c r="Z553" s="199"/>
      <c r="AA553" s="199"/>
      <c r="AB553" s="199"/>
      <c r="AC553" s="199"/>
      <c r="AD553" s="199"/>
      <c r="AE553" s="199"/>
      <c r="AF553" s="199"/>
      <c r="AG553" s="199"/>
      <c r="AH553" s="199"/>
      <c r="AI553" s="199"/>
      <c r="AJ553" s="199"/>
      <c r="AK553" s="199"/>
      <c r="AL553" s="199"/>
      <c r="AM553" s="199"/>
      <c r="AN553" s="199"/>
      <c r="AO553" s="199"/>
      <c r="AP553" s="199"/>
      <c r="AQ553" s="199"/>
      <c r="AR553" s="199"/>
      <c r="AS553" s="199"/>
      <c r="AT553" s="199"/>
      <c r="AU553" s="199"/>
      <c r="AV553" s="199"/>
      <c r="AW553" s="199"/>
      <c r="AX553" s="199"/>
      <c r="AY553" s="199"/>
      <c r="AZ553" s="199"/>
      <c r="BA553" s="199"/>
      <c r="BB553" s="199"/>
      <c r="BC553" s="199"/>
      <c r="BD553" s="201" t="str">
        <f>C552</f>
        <v>P10:228,6*0,3718</v>
      </c>
      <c r="BE553" s="199"/>
      <c r="BF553" s="199"/>
      <c r="BG553" s="199"/>
      <c r="BH553" s="199"/>
      <c r="BI553" s="199"/>
    </row>
    <row r="554" spans="1:104" x14ac:dyDescent="0.2">
      <c r="A554" s="161">
        <v>77</v>
      </c>
      <c r="B554" s="162" t="s">
        <v>1026</v>
      </c>
      <c r="C554" s="163" t="s">
        <v>1027</v>
      </c>
      <c r="D554" s="164" t="s">
        <v>41</v>
      </c>
      <c r="E554" s="165">
        <v>37.4161</v>
      </c>
      <c r="F554" s="122">
        <f>'01 111 '!F554</f>
        <v>0</v>
      </c>
      <c r="G554" s="166">
        <f>E554*F554</f>
        <v>0</v>
      </c>
      <c r="H554" s="167">
        <v>2.3000000000000001E-4</v>
      </c>
      <c r="I554" s="168">
        <f>E554*H554</f>
        <v>8.605703000000001E-3</v>
      </c>
      <c r="J554" s="167">
        <v>0</v>
      </c>
      <c r="K554" s="168">
        <f>E554*J554</f>
        <v>0</v>
      </c>
      <c r="O554" s="199"/>
      <c r="Z554" s="199"/>
      <c r="AA554" s="199">
        <v>1</v>
      </c>
      <c r="AB554" s="199">
        <v>7</v>
      </c>
      <c r="AC554" s="199">
        <v>7</v>
      </c>
      <c r="AD554" s="199"/>
      <c r="AE554" s="199"/>
      <c r="AF554" s="199"/>
      <c r="AG554" s="199"/>
      <c r="AH554" s="199"/>
      <c r="AI554" s="199"/>
      <c r="AJ554" s="199"/>
      <c r="AK554" s="199"/>
      <c r="AL554" s="199"/>
      <c r="AM554" s="199"/>
      <c r="AN554" s="199"/>
      <c r="AO554" s="199"/>
      <c r="AP554" s="199"/>
      <c r="AQ554" s="199"/>
      <c r="AR554" s="199"/>
      <c r="AS554" s="199"/>
      <c r="AT554" s="199"/>
      <c r="AU554" s="199"/>
      <c r="AV554" s="199"/>
      <c r="AW554" s="199"/>
      <c r="AX554" s="199"/>
      <c r="AY554" s="199"/>
      <c r="AZ554" s="200">
        <f>G554</f>
        <v>0</v>
      </c>
      <c r="BA554" s="199"/>
      <c r="BB554" s="199"/>
      <c r="BC554" s="199"/>
      <c r="BD554" s="199"/>
      <c r="BE554" s="199"/>
      <c r="BF554" s="199"/>
      <c r="BG554" s="199"/>
      <c r="BH554" s="199"/>
      <c r="BI554" s="199"/>
      <c r="CA554" s="199">
        <v>1</v>
      </c>
      <c r="CB554" s="199">
        <v>7</v>
      </c>
      <c r="CZ554" s="124">
        <v>2</v>
      </c>
    </row>
    <row r="555" spans="1:104" x14ac:dyDescent="0.2">
      <c r="A555" s="191"/>
      <c r="B555" s="192"/>
      <c r="C555" s="312" t="s">
        <v>1028</v>
      </c>
      <c r="D555" s="313"/>
      <c r="E555" s="313"/>
      <c r="F555" s="313"/>
      <c r="G555" s="314"/>
      <c r="I555" s="197"/>
      <c r="K555" s="197"/>
      <c r="L555" s="198" t="s">
        <v>1028</v>
      </c>
      <c r="O555" s="199"/>
      <c r="Z555" s="199"/>
      <c r="AA555" s="199"/>
      <c r="AB555" s="199"/>
      <c r="AC555" s="199"/>
      <c r="AD555" s="199"/>
      <c r="AE555" s="199"/>
      <c r="AF555" s="199"/>
      <c r="AG555" s="199"/>
      <c r="AH555" s="199"/>
      <c r="AI555" s="199"/>
      <c r="AJ555" s="199"/>
      <c r="AK555" s="199"/>
      <c r="AL555" s="199"/>
      <c r="AM555" s="199"/>
      <c r="AN555" s="199"/>
      <c r="AO555" s="199"/>
      <c r="AP555" s="199"/>
      <c r="AQ555" s="199"/>
      <c r="AR555" s="199"/>
      <c r="AS555" s="199"/>
      <c r="AT555" s="199"/>
      <c r="AU555" s="199"/>
      <c r="AV555" s="199"/>
      <c r="AW555" s="199"/>
      <c r="AX555" s="199"/>
      <c r="AY555" s="199"/>
      <c r="AZ555" s="199"/>
      <c r="BA555" s="199"/>
      <c r="BB555" s="199"/>
      <c r="BC555" s="199"/>
      <c r="BD555" s="199"/>
      <c r="BE555" s="199"/>
      <c r="BF555" s="199"/>
      <c r="BG555" s="199"/>
      <c r="BH555" s="199"/>
      <c r="BI555" s="199"/>
    </row>
    <row r="556" spans="1:104" x14ac:dyDescent="0.2">
      <c r="A556" s="191"/>
      <c r="B556" s="192"/>
      <c r="C556" s="312" t="s">
        <v>1029</v>
      </c>
      <c r="D556" s="313"/>
      <c r="E556" s="313"/>
      <c r="F556" s="313"/>
      <c r="G556" s="314"/>
      <c r="I556" s="197"/>
      <c r="K556" s="197"/>
      <c r="L556" s="198" t="s">
        <v>1029</v>
      </c>
      <c r="O556" s="199"/>
      <c r="Z556" s="199"/>
      <c r="AA556" s="199"/>
      <c r="AB556" s="199"/>
      <c r="AC556" s="199"/>
      <c r="AD556" s="199"/>
      <c r="AE556" s="199"/>
      <c r="AF556" s="199"/>
      <c r="AG556" s="199"/>
      <c r="AH556" s="199"/>
      <c r="AI556" s="199"/>
      <c r="AJ556" s="199"/>
      <c r="AK556" s="199"/>
      <c r="AL556" s="199"/>
      <c r="AM556" s="199"/>
      <c r="AN556" s="199"/>
      <c r="AO556" s="199"/>
      <c r="AP556" s="199"/>
      <c r="AQ556" s="199"/>
      <c r="AR556" s="199"/>
      <c r="AS556" s="199"/>
      <c r="AT556" s="199"/>
      <c r="AU556" s="199"/>
      <c r="AV556" s="199"/>
      <c r="AW556" s="199"/>
      <c r="AX556" s="199"/>
      <c r="AY556" s="199"/>
      <c r="AZ556" s="199"/>
      <c r="BA556" s="199"/>
      <c r="BB556" s="199"/>
      <c r="BC556" s="199"/>
      <c r="BD556" s="199"/>
      <c r="BE556" s="199"/>
      <c r="BF556" s="199"/>
      <c r="BG556" s="199"/>
      <c r="BH556" s="199"/>
      <c r="BI556" s="199"/>
    </row>
    <row r="557" spans="1:104" ht="25.5" x14ac:dyDescent="0.2">
      <c r="A557" s="191"/>
      <c r="B557" s="192"/>
      <c r="C557" s="331" t="s">
        <v>2899</v>
      </c>
      <c r="D557" s="332"/>
      <c r="E557" s="193">
        <v>4.0153999999999996</v>
      </c>
      <c r="F557" s="194"/>
      <c r="G557" s="195"/>
      <c r="H557" s="196"/>
      <c r="I557" s="197"/>
      <c r="J557" s="184"/>
      <c r="K557" s="197"/>
      <c r="M557" s="198" t="s">
        <v>2899</v>
      </c>
      <c r="O557" s="199"/>
      <c r="Z557" s="199"/>
      <c r="AA557" s="199"/>
      <c r="AB557" s="199"/>
      <c r="AC557" s="199"/>
      <c r="AD557" s="199"/>
      <c r="AE557" s="199"/>
      <c r="AF557" s="199"/>
      <c r="AG557" s="199"/>
      <c r="AH557" s="199"/>
      <c r="AI557" s="199"/>
      <c r="AJ557" s="199"/>
      <c r="AK557" s="199"/>
      <c r="AL557" s="199"/>
      <c r="AM557" s="199"/>
      <c r="AN557" s="199"/>
      <c r="AO557" s="199"/>
      <c r="AP557" s="199"/>
      <c r="AQ557" s="199"/>
      <c r="AR557" s="199"/>
      <c r="AS557" s="199"/>
      <c r="AT557" s="199"/>
      <c r="AU557" s="199"/>
      <c r="AV557" s="199"/>
      <c r="AW557" s="199"/>
      <c r="AX557" s="199"/>
      <c r="AY557" s="199"/>
      <c r="AZ557" s="199"/>
      <c r="BA557" s="199"/>
      <c r="BB557" s="199"/>
      <c r="BC557" s="199"/>
      <c r="BD557" s="201" t="str">
        <f t="shared" ref="BD557:BD564" si="20">C556</f>
        <v>Včetně pomocného lešení o výšce podlahy do 1900 mm a pro zatížení do 1,5 kPa.</v>
      </c>
      <c r="BE557" s="199"/>
      <c r="BF557" s="199"/>
      <c r="BG557" s="199"/>
      <c r="BH557" s="199"/>
      <c r="BI557" s="199"/>
    </row>
    <row r="558" spans="1:104" x14ac:dyDescent="0.2">
      <c r="A558" s="191"/>
      <c r="B558" s="192"/>
      <c r="C558" s="331" t="s">
        <v>2900</v>
      </c>
      <c r="D558" s="332"/>
      <c r="E558" s="193">
        <v>9.4809000000000001</v>
      </c>
      <c r="F558" s="194"/>
      <c r="G558" s="195"/>
      <c r="H558" s="196"/>
      <c r="I558" s="197"/>
      <c r="J558" s="184"/>
      <c r="K558" s="197"/>
      <c r="M558" s="198" t="s">
        <v>2900</v>
      </c>
      <c r="O558" s="199"/>
      <c r="Z558" s="199"/>
      <c r="AA558" s="199"/>
      <c r="AB558" s="199"/>
      <c r="AC558" s="199"/>
      <c r="AD558" s="199"/>
      <c r="AE558" s="199"/>
      <c r="AF558" s="199"/>
      <c r="AG558" s="199"/>
      <c r="AH558" s="199"/>
      <c r="AI558" s="199"/>
      <c r="AJ558" s="199"/>
      <c r="AK558" s="199"/>
      <c r="AL558" s="199"/>
      <c r="AM558" s="199"/>
      <c r="AN558" s="199"/>
      <c r="AO558" s="199"/>
      <c r="AP558" s="199"/>
      <c r="AQ558" s="199"/>
      <c r="AR558" s="199"/>
      <c r="AS558" s="199"/>
      <c r="AT558" s="199"/>
      <c r="AU558" s="199"/>
      <c r="AV558" s="199"/>
      <c r="AW558" s="199"/>
      <c r="AX558" s="199"/>
      <c r="AY558" s="199"/>
      <c r="AZ558" s="199"/>
      <c r="BA558" s="199"/>
      <c r="BB558" s="199"/>
      <c r="BC558" s="199"/>
      <c r="BD558" s="201" t="str">
        <f t="shared" si="20"/>
        <v>507:3,6*3*0,3718</v>
      </c>
      <c r="BE558" s="199"/>
      <c r="BF558" s="199"/>
      <c r="BG558" s="199"/>
      <c r="BH558" s="199"/>
      <c r="BI558" s="199"/>
    </row>
    <row r="559" spans="1:104" x14ac:dyDescent="0.2">
      <c r="A559" s="191"/>
      <c r="B559" s="192"/>
      <c r="C559" s="331" t="s">
        <v>2901</v>
      </c>
      <c r="D559" s="332"/>
      <c r="E559" s="193">
        <v>7.2500999999999998</v>
      </c>
      <c r="F559" s="194"/>
      <c r="G559" s="195"/>
      <c r="H559" s="196"/>
      <c r="I559" s="197"/>
      <c r="J559" s="184"/>
      <c r="K559" s="197"/>
      <c r="M559" s="198" t="s">
        <v>2901</v>
      </c>
      <c r="O559" s="199"/>
      <c r="Z559" s="199"/>
      <c r="AA559" s="199"/>
      <c r="AB559" s="199"/>
      <c r="AC559" s="199"/>
      <c r="AD559" s="199"/>
      <c r="AE559" s="199"/>
      <c r="AF559" s="199"/>
      <c r="AG559" s="199"/>
      <c r="AH559" s="199"/>
      <c r="AI559" s="199"/>
      <c r="AJ559" s="199"/>
      <c r="AK559" s="199"/>
      <c r="AL559" s="199"/>
      <c r="AM559" s="199"/>
      <c r="AN559" s="199"/>
      <c r="AO559" s="199"/>
      <c r="AP559" s="199"/>
      <c r="AQ559" s="199"/>
      <c r="AR559" s="199"/>
      <c r="AS559" s="199"/>
      <c r="AT559" s="199"/>
      <c r="AU559" s="199"/>
      <c r="AV559" s="199"/>
      <c r="AW559" s="199"/>
      <c r="AX559" s="199"/>
      <c r="AY559" s="199"/>
      <c r="AZ559" s="199"/>
      <c r="BA559" s="199"/>
      <c r="BB559" s="199"/>
      <c r="BC559" s="199"/>
      <c r="BD559" s="201" t="str">
        <f t="shared" si="20"/>
        <v>511:8,5*3*0,3718</v>
      </c>
      <c r="BE559" s="199"/>
      <c r="BF559" s="199"/>
      <c r="BG559" s="199"/>
      <c r="BH559" s="199"/>
      <c r="BI559" s="199"/>
    </row>
    <row r="560" spans="1:104" x14ac:dyDescent="0.2">
      <c r="A560" s="191"/>
      <c r="B560" s="192"/>
      <c r="C560" s="331" t="s">
        <v>2902</v>
      </c>
      <c r="D560" s="332"/>
      <c r="E560" s="193">
        <v>9.4809000000000001</v>
      </c>
      <c r="F560" s="194"/>
      <c r="G560" s="195"/>
      <c r="H560" s="196"/>
      <c r="I560" s="197"/>
      <c r="J560" s="184"/>
      <c r="K560" s="197"/>
      <c r="M560" s="198" t="s">
        <v>2902</v>
      </c>
      <c r="O560" s="199"/>
      <c r="Z560" s="199"/>
      <c r="AA560" s="199"/>
      <c r="AB560" s="199"/>
      <c r="AC560" s="199"/>
      <c r="AD560" s="199"/>
      <c r="AE560" s="199"/>
      <c r="AF560" s="199"/>
      <c r="AG560" s="199"/>
      <c r="AH560" s="199"/>
      <c r="AI560" s="199"/>
      <c r="AJ560" s="199"/>
      <c r="AK560" s="199"/>
      <c r="AL560" s="199"/>
      <c r="AM560" s="199"/>
      <c r="AN560" s="199"/>
      <c r="AO560" s="199"/>
      <c r="AP560" s="199"/>
      <c r="AQ560" s="199"/>
      <c r="AR560" s="199"/>
      <c r="AS560" s="199"/>
      <c r="AT560" s="199"/>
      <c r="AU560" s="199"/>
      <c r="AV560" s="199"/>
      <c r="AW560" s="199"/>
      <c r="AX560" s="199"/>
      <c r="AY560" s="199"/>
      <c r="AZ560" s="199"/>
      <c r="BA560" s="199"/>
      <c r="BB560" s="199"/>
      <c r="BC560" s="199"/>
      <c r="BD560" s="201" t="str">
        <f t="shared" si="20"/>
        <v>517:6,5*3*0,3718</v>
      </c>
      <c r="BE560" s="199"/>
      <c r="BF560" s="199"/>
      <c r="BG560" s="199"/>
      <c r="BH560" s="199"/>
      <c r="BI560" s="199"/>
    </row>
    <row r="561" spans="1:104" x14ac:dyDescent="0.2">
      <c r="A561" s="191"/>
      <c r="B561" s="192"/>
      <c r="C561" s="331" t="s">
        <v>844</v>
      </c>
      <c r="D561" s="332"/>
      <c r="E561" s="193">
        <v>0</v>
      </c>
      <c r="F561" s="194"/>
      <c r="G561" s="195"/>
      <c r="H561" s="196"/>
      <c r="I561" s="197"/>
      <c r="J561" s="184"/>
      <c r="K561" s="197"/>
      <c r="M561" s="198"/>
      <c r="O561" s="199"/>
      <c r="Z561" s="199"/>
      <c r="AA561" s="199"/>
      <c r="AB561" s="199"/>
      <c r="AC561" s="199"/>
      <c r="AD561" s="199"/>
      <c r="AE561" s="199"/>
      <c r="AF561" s="199"/>
      <c r="AG561" s="199"/>
      <c r="AH561" s="199"/>
      <c r="AI561" s="199"/>
      <c r="AJ561" s="199"/>
      <c r="AK561" s="199"/>
      <c r="AL561" s="199"/>
      <c r="AM561" s="199"/>
      <c r="AN561" s="199"/>
      <c r="AO561" s="199"/>
      <c r="AP561" s="199"/>
      <c r="AQ561" s="199"/>
      <c r="AR561" s="199"/>
      <c r="AS561" s="199"/>
      <c r="AT561" s="199"/>
      <c r="AU561" s="199"/>
      <c r="AV561" s="199"/>
      <c r="AW561" s="199"/>
      <c r="AX561" s="199"/>
      <c r="AY561" s="199"/>
      <c r="AZ561" s="199"/>
      <c r="BA561" s="199"/>
      <c r="BB561" s="199"/>
      <c r="BC561" s="199"/>
      <c r="BD561" s="201" t="str">
        <f t="shared" si="20"/>
        <v>521:8,5*3*0,3718</v>
      </c>
      <c r="BE561" s="199"/>
      <c r="BF561" s="199"/>
      <c r="BG561" s="199"/>
      <c r="BH561" s="199"/>
      <c r="BI561" s="199"/>
    </row>
    <row r="562" spans="1:104" x14ac:dyDescent="0.2">
      <c r="A562" s="191"/>
      <c r="B562" s="192"/>
      <c r="C562" s="331" t="s">
        <v>2903</v>
      </c>
      <c r="D562" s="332"/>
      <c r="E562" s="193">
        <v>5.8391000000000002</v>
      </c>
      <c r="F562" s="194"/>
      <c r="G562" s="195"/>
      <c r="H562" s="196"/>
      <c r="I562" s="197"/>
      <c r="J562" s="184"/>
      <c r="K562" s="197"/>
      <c r="M562" s="198" t="s">
        <v>2903</v>
      </c>
      <c r="O562" s="199"/>
      <c r="Z562" s="199"/>
      <c r="AA562" s="199"/>
      <c r="AB562" s="199"/>
      <c r="AC562" s="199"/>
      <c r="AD562" s="199"/>
      <c r="AE562" s="199"/>
      <c r="AF562" s="199"/>
      <c r="AG562" s="199"/>
      <c r="AH562" s="199"/>
      <c r="AI562" s="199"/>
      <c r="AJ562" s="199"/>
      <c r="AK562" s="199"/>
      <c r="AL562" s="199"/>
      <c r="AM562" s="199"/>
      <c r="AN562" s="199"/>
      <c r="AO562" s="199"/>
      <c r="AP562" s="199"/>
      <c r="AQ562" s="199"/>
      <c r="AR562" s="199"/>
      <c r="AS562" s="199"/>
      <c r="AT562" s="199"/>
      <c r="AU562" s="199"/>
      <c r="AV562" s="199"/>
      <c r="AW562" s="199"/>
      <c r="AX562" s="199"/>
      <c r="AY562" s="199"/>
      <c r="AZ562" s="199"/>
      <c r="BA562" s="199"/>
      <c r="BB562" s="199"/>
      <c r="BC562" s="199"/>
      <c r="BD562" s="201" t="str">
        <f t="shared" si="20"/>
        <v/>
      </c>
      <c r="BE562" s="199"/>
      <c r="BF562" s="199"/>
      <c r="BG562" s="199"/>
      <c r="BH562" s="199"/>
      <c r="BI562" s="199"/>
    </row>
    <row r="563" spans="1:104" x14ac:dyDescent="0.2">
      <c r="A563" s="191"/>
      <c r="B563" s="192"/>
      <c r="C563" s="331" t="s">
        <v>2794</v>
      </c>
      <c r="D563" s="332"/>
      <c r="E563" s="193">
        <v>0.73619999999999997</v>
      </c>
      <c r="F563" s="194"/>
      <c r="G563" s="195"/>
      <c r="H563" s="196"/>
      <c r="I563" s="197"/>
      <c r="J563" s="184"/>
      <c r="K563" s="197"/>
      <c r="M563" s="198" t="s">
        <v>2794</v>
      </c>
      <c r="O563" s="199"/>
      <c r="Z563" s="199"/>
      <c r="AA563" s="199"/>
      <c r="AB563" s="199"/>
      <c r="AC563" s="199"/>
      <c r="AD563" s="199"/>
      <c r="AE563" s="199"/>
      <c r="AF563" s="199"/>
      <c r="AG563" s="199"/>
      <c r="AH563" s="199"/>
      <c r="AI563" s="199"/>
      <c r="AJ563" s="199"/>
      <c r="AK563" s="199"/>
      <c r="AL563" s="199"/>
      <c r="AM563" s="199"/>
      <c r="AN563" s="199"/>
      <c r="AO563" s="199"/>
      <c r="AP563" s="199"/>
      <c r="AQ563" s="199"/>
      <c r="AR563" s="199"/>
      <c r="AS563" s="199"/>
      <c r="AT563" s="199"/>
      <c r="AU563" s="199"/>
      <c r="AV563" s="199"/>
      <c r="AW563" s="199"/>
      <c r="AX563" s="199"/>
      <c r="AY563" s="199"/>
      <c r="AZ563" s="199"/>
      <c r="BA563" s="199"/>
      <c r="BB563" s="199"/>
      <c r="BC563" s="199"/>
      <c r="BD563" s="201" t="str">
        <f t="shared" si="20"/>
        <v>522:5,235*3*0,3718</v>
      </c>
      <c r="BE563" s="199"/>
      <c r="BF563" s="199"/>
      <c r="BG563" s="199"/>
      <c r="BH563" s="199"/>
      <c r="BI563" s="199"/>
    </row>
    <row r="564" spans="1:104" x14ac:dyDescent="0.2">
      <c r="A564" s="191"/>
      <c r="B564" s="192"/>
      <c r="C564" s="331" t="s">
        <v>1919</v>
      </c>
      <c r="D564" s="332"/>
      <c r="E564" s="193">
        <v>0.61350000000000005</v>
      </c>
      <c r="F564" s="194"/>
      <c r="G564" s="195"/>
      <c r="H564" s="196"/>
      <c r="I564" s="197"/>
      <c r="J564" s="184"/>
      <c r="K564" s="197"/>
      <c r="M564" s="198" t="s">
        <v>1919</v>
      </c>
      <c r="O564" s="199"/>
      <c r="Z564" s="199"/>
      <c r="AA564" s="199"/>
      <c r="AB564" s="199"/>
      <c r="AC564" s="199"/>
      <c r="AD564" s="199"/>
      <c r="AE564" s="199"/>
      <c r="AF564" s="199"/>
      <c r="AG564" s="199"/>
      <c r="AH564" s="199"/>
      <c r="AI564" s="199"/>
      <c r="AJ564" s="199"/>
      <c r="AK564" s="199"/>
      <c r="AL564" s="199"/>
      <c r="AM564" s="199"/>
      <c r="AN564" s="199"/>
      <c r="AO564" s="199"/>
      <c r="AP564" s="199"/>
      <c r="AQ564" s="199"/>
      <c r="AR564" s="199"/>
      <c r="AS564" s="199"/>
      <c r="AT564" s="199"/>
      <c r="AU564" s="199"/>
      <c r="AV564" s="199"/>
      <c r="AW564" s="199"/>
      <c r="AX564" s="199"/>
      <c r="AY564" s="199"/>
      <c r="AZ564" s="199"/>
      <c r="BA564" s="199"/>
      <c r="BB564" s="199"/>
      <c r="BC564" s="199"/>
      <c r="BD564" s="201" t="str">
        <f t="shared" si="20"/>
        <v>520:0,66*3*0,3718</v>
      </c>
      <c r="BE564" s="199"/>
      <c r="BF564" s="199"/>
      <c r="BG564" s="199"/>
      <c r="BH564" s="199"/>
      <c r="BI564" s="199"/>
    </row>
    <row r="565" spans="1:104" ht="22.5" x14ac:dyDescent="0.2">
      <c r="A565" s="161">
        <v>78</v>
      </c>
      <c r="B565" s="162" t="s">
        <v>1802</v>
      </c>
      <c r="C565" s="163" t="s">
        <v>1803</v>
      </c>
      <c r="D565" s="164" t="s">
        <v>41</v>
      </c>
      <c r="E565" s="165">
        <v>10.559100000000001</v>
      </c>
      <c r="F565" s="122">
        <f>'01 111 '!F565</f>
        <v>0</v>
      </c>
      <c r="G565" s="166">
        <f>E565*F565</f>
        <v>0</v>
      </c>
      <c r="H565" s="167">
        <v>6.4900000000000001E-3</v>
      </c>
      <c r="I565" s="168">
        <f>E565*H565</f>
        <v>6.8528559000000003E-2</v>
      </c>
      <c r="J565" s="167"/>
      <c r="K565" s="168">
        <f>E565*J565</f>
        <v>0</v>
      </c>
      <c r="O565" s="199"/>
      <c r="Z565" s="199"/>
      <c r="AA565" s="199">
        <v>12</v>
      </c>
      <c r="AB565" s="199">
        <v>0</v>
      </c>
      <c r="AC565" s="199">
        <v>8</v>
      </c>
      <c r="AD565" s="199"/>
      <c r="AE565" s="199"/>
      <c r="AF565" s="199"/>
      <c r="AG565" s="199"/>
      <c r="AH565" s="199"/>
      <c r="AI565" s="199"/>
      <c r="AJ565" s="199"/>
      <c r="AK565" s="199"/>
      <c r="AL565" s="199"/>
      <c r="AM565" s="199"/>
      <c r="AN565" s="199"/>
      <c r="AO565" s="199"/>
      <c r="AP565" s="199"/>
      <c r="AQ565" s="199"/>
      <c r="AR565" s="199"/>
      <c r="AS565" s="199"/>
      <c r="AT565" s="199"/>
      <c r="AU565" s="199"/>
      <c r="AV565" s="199"/>
      <c r="AW565" s="199"/>
      <c r="AX565" s="199"/>
      <c r="AY565" s="199"/>
      <c r="AZ565" s="200">
        <f>G565</f>
        <v>0</v>
      </c>
      <c r="BA565" s="199"/>
      <c r="BB565" s="199"/>
      <c r="BC565" s="199"/>
      <c r="BD565" s="199"/>
      <c r="BE565" s="199"/>
      <c r="BF565" s="199"/>
      <c r="BG565" s="199"/>
      <c r="BH565" s="199"/>
      <c r="BI565" s="199"/>
      <c r="CA565" s="199">
        <v>12</v>
      </c>
      <c r="CB565" s="199">
        <v>0</v>
      </c>
      <c r="CZ565" s="124">
        <v>2</v>
      </c>
    </row>
    <row r="566" spans="1:104" x14ac:dyDescent="0.2">
      <c r="A566" s="191"/>
      <c r="B566" s="192"/>
      <c r="C566" s="312" t="s">
        <v>2759</v>
      </c>
      <c r="D566" s="313"/>
      <c r="E566" s="313"/>
      <c r="F566" s="313"/>
      <c r="G566" s="314"/>
      <c r="I566" s="197"/>
      <c r="K566" s="197"/>
      <c r="L566" s="198" t="s">
        <v>2759</v>
      </c>
      <c r="O566" s="199"/>
      <c r="Z566" s="199"/>
      <c r="AA566" s="199"/>
      <c r="AB566" s="199"/>
      <c r="AC566" s="199"/>
      <c r="AD566" s="199"/>
      <c r="AE566" s="199"/>
      <c r="AF566" s="199"/>
      <c r="AG566" s="199"/>
      <c r="AH566" s="199"/>
      <c r="AI566" s="199"/>
      <c r="AJ566" s="199"/>
      <c r="AK566" s="199"/>
      <c r="AL566" s="199"/>
      <c r="AM566" s="199"/>
      <c r="AN566" s="199"/>
      <c r="AO566" s="199"/>
      <c r="AP566" s="199"/>
      <c r="AQ566" s="199"/>
      <c r="AR566" s="199"/>
      <c r="AS566" s="199"/>
      <c r="AT566" s="199"/>
      <c r="AU566" s="199"/>
      <c r="AV566" s="199"/>
      <c r="AW566" s="199"/>
      <c r="AX566" s="199"/>
      <c r="AY566" s="199"/>
      <c r="AZ566" s="199"/>
      <c r="BA566" s="199"/>
      <c r="BB566" s="199"/>
      <c r="BC566" s="199"/>
      <c r="BD566" s="199"/>
      <c r="BE566" s="199"/>
      <c r="BF566" s="199"/>
      <c r="BG566" s="199"/>
      <c r="BH566" s="199"/>
      <c r="BI566" s="199"/>
    </row>
    <row r="567" spans="1:104" x14ac:dyDescent="0.2">
      <c r="A567" s="191"/>
      <c r="B567" s="192"/>
      <c r="C567" s="331" t="s">
        <v>2100</v>
      </c>
      <c r="D567" s="332"/>
      <c r="E567" s="193">
        <v>10.559100000000001</v>
      </c>
      <c r="F567" s="194"/>
      <c r="G567" s="195"/>
      <c r="H567" s="196"/>
      <c r="I567" s="197"/>
      <c r="J567" s="184"/>
      <c r="K567" s="197"/>
      <c r="M567" s="198" t="s">
        <v>2100</v>
      </c>
      <c r="O567" s="199"/>
      <c r="Z567" s="199"/>
      <c r="AA567" s="199"/>
      <c r="AB567" s="199"/>
      <c r="AC567" s="199"/>
      <c r="AD567" s="199"/>
      <c r="AE567" s="199"/>
      <c r="AF567" s="199"/>
      <c r="AG567" s="199"/>
      <c r="AH567" s="199"/>
      <c r="AI567" s="199"/>
      <c r="AJ567" s="199"/>
      <c r="AK567" s="199"/>
      <c r="AL567" s="199"/>
      <c r="AM567" s="199"/>
      <c r="AN567" s="199"/>
      <c r="AO567" s="199"/>
      <c r="AP567" s="199"/>
      <c r="AQ567" s="199"/>
      <c r="AR567" s="199"/>
      <c r="AS567" s="199"/>
      <c r="AT567" s="199"/>
      <c r="AU567" s="199"/>
      <c r="AV567" s="199"/>
      <c r="AW567" s="199"/>
      <c r="AX567" s="199"/>
      <c r="AY567" s="199"/>
      <c r="AZ567" s="199"/>
      <c r="BA567" s="199"/>
      <c r="BB567" s="199"/>
      <c r="BC567" s="199"/>
      <c r="BD567" s="201" t="str">
        <f>C566</f>
        <v>Spádové klíny ESP 150S  - 2%</v>
      </c>
      <c r="BE567" s="199"/>
      <c r="BF567" s="199"/>
      <c r="BG567" s="199"/>
      <c r="BH567" s="199"/>
      <c r="BI567" s="199"/>
    </row>
    <row r="568" spans="1:104" ht="22.5" x14ac:dyDescent="0.2">
      <c r="A568" s="161">
        <v>79</v>
      </c>
      <c r="B568" s="162" t="s">
        <v>1806</v>
      </c>
      <c r="C568" s="163" t="s">
        <v>1807</v>
      </c>
      <c r="D568" s="164" t="s">
        <v>41</v>
      </c>
      <c r="E568" s="165">
        <v>6.8262</v>
      </c>
      <c r="F568" s="122">
        <f>'01 111 '!F568</f>
        <v>0</v>
      </c>
      <c r="G568" s="166">
        <f>E568*F568</f>
        <v>0</v>
      </c>
      <c r="H568" s="167">
        <v>0</v>
      </c>
      <c r="I568" s="168">
        <f>E568*H568</f>
        <v>0</v>
      </c>
      <c r="J568" s="167"/>
      <c r="K568" s="168">
        <f>E568*J568</f>
        <v>0</v>
      </c>
      <c r="O568" s="199"/>
      <c r="Z568" s="199"/>
      <c r="AA568" s="199">
        <v>12</v>
      </c>
      <c r="AB568" s="199">
        <v>0</v>
      </c>
      <c r="AC568" s="199">
        <v>9</v>
      </c>
      <c r="AD568" s="199"/>
      <c r="AE568" s="199"/>
      <c r="AF568" s="199"/>
      <c r="AG568" s="199"/>
      <c r="AH568" s="199"/>
      <c r="AI568" s="199"/>
      <c r="AJ568" s="199"/>
      <c r="AK568" s="199"/>
      <c r="AL568" s="199"/>
      <c r="AM568" s="199"/>
      <c r="AN568" s="199"/>
      <c r="AO568" s="199"/>
      <c r="AP568" s="199"/>
      <c r="AQ568" s="199"/>
      <c r="AR568" s="199"/>
      <c r="AS568" s="199"/>
      <c r="AT568" s="199"/>
      <c r="AU568" s="199"/>
      <c r="AV568" s="199"/>
      <c r="AW568" s="199"/>
      <c r="AX568" s="199"/>
      <c r="AY568" s="199"/>
      <c r="AZ568" s="200">
        <f>G568</f>
        <v>0</v>
      </c>
      <c r="BA568" s="199"/>
      <c r="BB568" s="199"/>
      <c r="BC568" s="199"/>
      <c r="BD568" s="199"/>
      <c r="BE568" s="199"/>
      <c r="BF568" s="199"/>
      <c r="BG568" s="199"/>
      <c r="BH568" s="199"/>
      <c r="BI568" s="199"/>
      <c r="CA568" s="199">
        <v>12</v>
      </c>
      <c r="CB568" s="199">
        <v>0</v>
      </c>
      <c r="CZ568" s="124">
        <v>2</v>
      </c>
    </row>
    <row r="569" spans="1:104" ht="25.5" x14ac:dyDescent="0.2">
      <c r="A569" s="191"/>
      <c r="B569" s="192"/>
      <c r="C569" s="331" t="s">
        <v>2101</v>
      </c>
      <c r="D569" s="332"/>
      <c r="E569" s="193">
        <v>6.8262</v>
      </c>
      <c r="F569" s="194"/>
      <c r="G569" s="195"/>
      <c r="H569" s="196"/>
      <c r="I569" s="197"/>
      <c r="J569" s="184"/>
      <c r="K569" s="197"/>
      <c r="M569" s="198" t="s">
        <v>2101</v>
      </c>
      <c r="O569" s="199"/>
      <c r="Z569" s="199"/>
      <c r="AA569" s="199"/>
      <c r="AB569" s="199"/>
      <c r="AC569" s="199"/>
      <c r="AD569" s="199"/>
      <c r="AE569" s="199"/>
      <c r="AF569" s="199"/>
      <c r="AG569" s="199"/>
      <c r="AH569" s="199"/>
      <c r="AI569" s="199"/>
      <c r="AJ569" s="199"/>
      <c r="AK569" s="199"/>
      <c r="AL569" s="199"/>
      <c r="AM569" s="199"/>
      <c r="AN569" s="199"/>
      <c r="AO569" s="199"/>
      <c r="AP569" s="199"/>
      <c r="AQ569" s="199"/>
      <c r="AR569" s="199"/>
      <c r="AS569" s="199"/>
      <c r="AT569" s="199"/>
      <c r="AU569" s="199"/>
      <c r="AV569" s="199"/>
      <c r="AW569" s="199"/>
      <c r="AX569" s="199"/>
      <c r="AY569" s="199"/>
      <c r="AZ569" s="199"/>
      <c r="BA569" s="199"/>
      <c r="BB569" s="199"/>
      <c r="BC569" s="199"/>
      <c r="BD569" s="201" t="str">
        <f>C568</f>
        <v>Březová foliovaná překližka lepená tl. 21mm na latích 50/30, latě ukotvit do ŽB desky</v>
      </c>
      <c r="BE569" s="199"/>
      <c r="BF569" s="199"/>
      <c r="BG569" s="199"/>
      <c r="BH569" s="199"/>
      <c r="BI569" s="199"/>
    </row>
    <row r="570" spans="1:104" x14ac:dyDescent="0.2">
      <c r="A570" s="161">
        <v>80</v>
      </c>
      <c r="B570" s="162" t="s">
        <v>1036</v>
      </c>
      <c r="C570" s="163" t="s">
        <v>1037</v>
      </c>
      <c r="D570" s="164" t="s">
        <v>248</v>
      </c>
      <c r="E570" s="165">
        <v>0.3327</v>
      </c>
      <c r="F570" s="122">
        <f>'01 111 '!F570</f>
        <v>0</v>
      </c>
      <c r="G570" s="166">
        <f>E570*F570</f>
        <v>0</v>
      </c>
      <c r="H570" s="167">
        <v>0</v>
      </c>
      <c r="I570" s="168">
        <f>E570*H570</f>
        <v>0</v>
      </c>
      <c r="J570" s="167"/>
      <c r="K570" s="168">
        <f>E570*J570</f>
        <v>0</v>
      </c>
      <c r="O570" s="199"/>
      <c r="Z570" s="199"/>
      <c r="AA570" s="199">
        <v>12</v>
      </c>
      <c r="AB570" s="199">
        <v>0</v>
      </c>
      <c r="AC570" s="199">
        <v>79</v>
      </c>
      <c r="AD570" s="199"/>
      <c r="AE570" s="199"/>
      <c r="AF570" s="199"/>
      <c r="AG570" s="199"/>
      <c r="AH570" s="199"/>
      <c r="AI570" s="199"/>
      <c r="AJ570" s="199"/>
      <c r="AK570" s="199"/>
      <c r="AL570" s="199"/>
      <c r="AM570" s="199"/>
      <c r="AN570" s="199"/>
      <c r="AO570" s="199"/>
      <c r="AP570" s="199"/>
      <c r="AQ570" s="199"/>
      <c r="AR570" s="199"/>
      <c r="AS570" s="199"/>
      <c r="AT570" s="199"/>
      <c r="AU570" s="199"/>
      <c r="AV570" s="199"/>
      <c r="AW570" s="199"/>
      <c r="AX570" s="199"/>
      <c r="AY570" s="199"/>
      <c r="AZ570" s="200">
        <f>G570</f>
        <v>0</v>
      </c>
      <c r="BA570" s="199"/>
      <c r="BB570" s="199"/>
      <c r="BC570" s="199"/>
      <c r="BD570" s="199"/>
      <c r="BE570" s="199"/>
      <c r="BF570" s="199"/>
      <c r="BG570" s="199"/>
      <c r="BH570" s="199"/>
      <c r="BI570" s="199"/>
      <c r="CA570" s="199">
        <v>12</v>
      </c>
      <c r="CB570" s="199">
        <v>0</v>
      </c>
      <c r="CZ570" s="124">
        <v>2</v>
      </c>
    </row>
    <row r="571" spans="1:104" x14ac:dyDescent="0.2">
      <c r="A571" s="191"/>
      <c r="B571" s="192"/>
      <c r="C571" s="331" t="s">
        <v>2102</v>
      </c>
      <c r="D571" s="332"/>
      <c r="E571" s="193">
        <v>0.3327</v>
      </c>
      <c r="F571" s="194"/>
      <c r="G571" s="195"/>
      <c r="H571" s="196"/>
      <c r="I571" s="197"/>
      <c r="J571" s="184"/>
      <c r="K571" s="197"/>
      <c r="M571" s="198" t="s">
        <v>2102</v>
      </c>
      <c r="O571" s="199"/>
      <c r="Z571" s="199"/>
      <c r="AA571" s="199"/>
      <c r="AB571" s="199"/>
      <c r="AC571" s="199"/>
      <c r="AD571" s="199"/>
      <c r="AE571" s="199"/>
      <c r="AF571" s="199"/>
      <c r="AG571" s="199"/>
      <c r="AH571" s="199"/>
      <c r="AI571" s="199"/>
      <c r="AJ571" s="199"/>
      <c r="AK571" s="199"/>
      <c r="AL571" s="199"/>
      <c r="AM571" s="199"/>
      <c r="AN571" s="199"/>
      <c r="AO571" s="199"/>
      <c r="AP571" s="199"/>
      <c r="AQ571" s="199"/>
      <c r="AR571" s="199"/>
      <c r="AS571" s="199"/>
      <c r="AT571" s="199"/>
      <c r="AU571" s="199"/>
      <c r="AV571" s="199"/>
      <c r="AW571" s="199"/>
      <c r="AX571" s="199"/>
      <c r="AY571" s="199"/>
      <c r="AZ571" s="199"/>
      <c r="BA571" s="199"/>
      <c r="BB571" s="199"/>
      <c r="BC571" s="199"/>
      <c r="BD571" s="201" t="str">
        <f>C570</f>
        <v xml:space="preserve">Přesun hmot pro izolace tepelné, výšky do 24 m </v>
      </c>
      <c r="BE571" s="199"/>
      <c r="BF571" s="199"/>
      <c r="BG571" s="199"/>
      <c r="BH571" s="199"/>
      <c r="BI571" s="199"/>
    </row>
    <row r="572" spans="1:104" x14ac:dyDescent="0.2">
      <c r="A572" s="161">
        <v>81</v>
      </c>
      <c r="B572" s="162" t="s">
        <v>1039</v>
      </c>
      <c r="C572" s="163" t="s">
        <v>1040</v>
      </c>
      <c r="D572" s="164" t="s">
        <v>70</v>
      </c>
      <c r="E572" s="165">
        <v>7.7647000000000004</v>
      </c>
      <c r="F572" s="122">
        <f>'01 111 '!F572</f>
        <v>0</v>
      </c>
      <c r="G572" s="166">
        <f>E572*F572</f>
        <v>0</v>
      </c>
      <c r="H572" s="167">
        <v>2.5000000000000001E-2</v>
      </c>
      <c r="I572" s="168">
        <f>E572*H572</f>
        <v>0.19411750000000003</v>
      </c>
      <c r="J572" s="167"/>
      <c r="K572" s="168">
        <f>E572*J572</f>
        <v>0</v>
      </c>
      <c r="O572" s="199"/>
      <c r="Z572" s="199"/>
      <c r="AA572" s="199">
        <v>3</v>
      </c>
      <c r="AB572" s="199">
        <v>1</v>
      </c>
      <c r="AC572" s="199" t="s">
        <v>1039</v>
      </c>
      <c r="AD572" s="199"/>
      <c r="AE572" s="199"/>
      <c r="AF572" s="199"/>
      <c r="AG572" s="199"/>
      <c r="AH572" s="199"/>
      <c r="AI572" s="199"/>
      <c r="AJ572" s="199"/>
      <c r="AK572" s="199"/>
      <c r="AL572" s="199"/>
      <c r="AM572" s="199"/>
      <c r="AN572" s="199"/>
      <c r="AO572" s="199"/>
      <c r="AP572" s="199"/>
      <c r="AQ572" s="199"/>
      <c r="AR572" s="199"/>
      <c r="AS572" s="199"/>
      <c r="AT572" s="199"/>
      <c r="AU572" s="199"/>
      <c r="AV572" s="199"/>
      <c r="AW572" s="199"/>
      <c r="AX572" s="199"/>
      <c r="AY572" s="199"/>
      <c r="AZ572" s="200">
        <f>G572</f>
        <v>0</v>
      </c>
      <c r="BA572" s="199"/>
      <c r="BB572" s="199"/>
      <c r="BC572" s="199"/>
      <c r="BD572" s="199"/>
      <c r="BE572" s="199"/>
      <c r="BF572" s="199"/>
      <c r="BG572" s="199"/>
      <c r="BH572" s="199"/>
      <c r="BI572" s="199"/>
      <c r="CA572" s="199">
        <v>3</v>
      </c>
      <c r="CB572" s="199">
        <v>1</v>
      </c>
      <c r="CZ572" s="124">
        <v>2</v>
      </c>
    </row>
    <row r="573" spans="1:104" x14ac:dyDescent="0.2">
      <c r="A573" s="191"/>
      <c r="B573" s="192"/>
      <c r="C573" s="331" t="s">
        <v>2103</v>
      </c>
      <c r="D573" s="332"/>
      <c r="E573" s="193">
        <v>1.0072000000000001</v>
      </c>
      <c r="F573" s="194"/>
      <c r="G573" s="195"/>
      <c r="H573" s="196"/>
      <c r="I573" s="197"/>
      <c r="J573" s="184"/>
      <c r="K573" s="197"/>
      <c r="M573" s="198" t="s">
        <v>2103</v>
      </c>
      <c r="O573" s="199"/>
      <c r="Z573" s="199"/>
      <c r="AA573" s="199"/>
      <c r="AB573" s="199"/>
      <c r="AC573" s="199"/>
      <c r="AD573" s="199"/>
      <c r="AE573" s="199"/>
      <c r="AF573" s="199"/>
      <c r="AG573" s="199"/>
      <c r="AH573" s="199"/>
      <c r="AI573" s="199"/>
      <c r="AJ573" s="199"/>
      <c r="AK573" s="199"/>
      <c r="AL573" s="199"/>
      <c r="AM573" s="199"/>
      <c r="AN573" s="199"/>
      <c r="AO573" s="199"/>
      <c r="AP573" s="199"/>
      <c r="AQ573" s="199"/>
      <c r="AR573" s="199"/>
      <c r="AS573" s="199"/>
      <c r="AT573" s="199"/>
      <c r="AU573" s="199"/>
      <c r="AV573" s="199"/>
      <c r="AW573" s="199"/>
      <c r="AX573" s="199"/>
      <c r="AY573" s="199"/>
      <c r="AZ573" s="199"/>
      <c r="BA573" s="199"/>
      <c r="BB573" s="199"/>
      <c r="BC573" s="199"/>
      <c r="BD573" s="201" t="str">
        <f>C572</f>
        <v>Deska izolační stabilizov. EPS 150  1000 x 500 mm</v>
      </c>
      <c r="BE573" s="199"/>
      <c r="BF573" s="199"/>
      <c r="BG573" s="199"/>
      <c r="BH573" s="199"/>
      <c r="BI573" s="199"/>
    </row>
    <row r="574" spans="1:104" x14ac:dyDescent="0.2">
      <c r="A574" s="191"/>
      <c r="B574" s="192"/>
      <c r="C574" s="331" t="s">
        <v>2104</v>
      </c>
      <c r="D574" s="332"/>
      <c r="E574" s="193">
        <v>0.59599999999999997</v>
      </c>
      <c r="F574" s="194"/>
      <c r="G574" s="195"/>
      <c r="H574" s="196"/>
      <c r="I574" s="197"/>
      <c r="J574" s="184"/>
      <c r="K574" s="197"/>
      <c r="M574" s="198" t="s">
        <v>2104</v>
      </c>
      <c r="O574" s="199"/>
      <c r="Z574" s="199"/>
      <c r="AA574" s="199"/>
      <c r="AB574" s="199"/>
      <c r="AC574" s="199"/>
      <c r="AD574" s="199"/>
      <c r="AE574" s="199"/>
      <c r="AF574" s="199"/>
      <c r="AG574" s="199"/>
      <c r="AH574" s="199"/>
      <c r="AI574" s="199"/>
      <c r="AJ574" s="199"/>
      <c r="AK574" s="199"/>
      <c r="AL574" s="199"/>
      <c r="AM574" s="199"/>
      <c r="AN574" s="199"/>
      <c r="AO574" s="199"/>
      <c r="AP574" s="199"/>
      <c r="AQ574" s="199"/>
      <c r="AR574" s="199"/>
      <c r="AS574" s="199"/>
      <c r="AT574" s="199"/>
      <c r="AU574" s="199"/>
      <c r="AV574" s="199"/>
      <c r="AW574" s="199"/>
      <c r="AX574" s="199"/>
      <c r="AY574" s="199"/>
      <c r="AZ574" s="199"/>
      <c r="BA574" s="199"/>
      <c r="BB574" s="199"/>
      <c r="BC574" s="199"/>
      <c r="BD574" s="201" t="str">
        <f>C573</f>
        <v>P8 :38,7*0,07*0,3718</v>
      </c>
      <c r="BE574" s="199"/>
      <c r="BF574" s="199"/>
      <c r="BG574" s="199"/>
      <c r="BH574" s="199"/>
      <c r="BI574" s="199"/>
    </row>
    <row r="575" spans="1:104" x14ac:dyDescent="0.2">
      <c r="A575" s="191"/>
      <c r="B575" s="192"/>
      <c r="C575" s="331" t="s">
        <v>2105</v>
      </c>
      <c r="D575" s="332"/>
      <c r="E575" s="193">
        <v>5.9494999999999996</v>
      </c>
      <c r="F575" s="194"/>
      <c r="G575" s="195"/>
      <c r="H575" s="196"/>
      <c r="I575" s="197"/>
      <c r="J575" s="184"/>
      <c r="K575" s="197"/>
      <c r="M575" s="198" t="s">
        <v>2105</v>
      </c>
      <c r="O575" s="199"/>
      <c r="Z575" s="199"/>
      <c r="AA575" s="199"/>
      <c r="AB575" s="199"/>
      <c r="AC575" s="199"/>
      <c r="AD575" s="199"/>
      <c r="AE575" s="199"/>
      <c r="AF575" s="199"/>
      <c r="AG575" s="199"/>
      <c r="AH575" s="199"/>
      <c r="AI575" s="199"/>
      <c r="AJ575" s="199"/>
      <c r="AK575" s="199"/>
      <c r="AL575" s="199"/>
      <c r="AM575" s="199"/>
      <c r="AN575" s="199"/>
      <c r="AO575" s="199"/>
      <c r="AP575" s="199"/>
      <c r="AQ575" s="199"/>
      <c r="AR575" s="199"/>
      <c r="AS575" s="199"/>
      <c r="AT575" s="199"/>
      <c r="AU575" s="199"/>
      <c r="AV575" s="199"/>
      <c r="AW575" s="199"/>
      <c r="AX575" s="199"/>
      <c r="AY575" s="199"/>
      <c r="AZ575" s="199"/>
      <c r="BA575" s="199"/>
      <c r="BB575" s="199"/>
      <c r="BC575" s="199"/>
      <c r="BD575" s="201" t="str">
        <f>C574</f>
        <v>P9:22,9*0,07*0,3718</v>
      </c>
      <c r="BE575" s="199"/>
      <c r="BF575" s="199"/>
      <c r="BG575" s="199"/>
      <c r="BH575" s="199"/>
      <c r="BI575" s="199"/>
    </row>
    <row r="576" spans="1:104" x14ac:dyDescent="0.2">
      <c r="A576" s="191"/>
      <c r="B576" s="192"/>
      <c r="C576" s="331" t="s">
        <v>2106</v>
      </c>
      <c r="D576" s="332"/>
      <c r="E576" s="193">
        <v>0.21190000000000001</v>
      </c>
      <c r="F576" s="194"/>
      <c r="G576" s="195"/>
      <c r="H576" s="196"/>
      <c r="I576" s="197"/>
      <c r="J576" s="184"/>
      <c r="K576" s="197"/>
      <c r="M576" s="198" t="s">
        <v>2106</v>
      </c>
      <c r="O576" s="199"/>
      <c r="Z576" s="199"/>
      <c r="AA576" s="199"/>
      <c r="AB576" s="199"/>
      <c r="AC576" s="199"/>
      <c r="AD576" s="199"/>
      <c r="AE576" s="199"/>
      <c r="AF576" s="199"/>
      <c r="AG576" s="199"/>
      <c r="AH576" s="199"/>
      <c r="AI576" s="199"/>
      <c r="AJ576" s="199"/>
      <c r="AK576" s="199"/>
      <c r="AL576" s="199"/>
      <c r="AM576" s="199"/>
      <c r="AN576" s="199"/>
      <c r="AO576" s="199"/>
      <c r="AP576" s="199"/>
      <c r="AQ576" s="199"/>
      <c r="AR576" s="199"/>
      <c r="AS576" s="199"/>
      <c r="AT576" s="199"/>
      <c r="AU576" s="199"/>
      <c r="AV576" s="199"/>
      <c r="AW576" s="199"/>
      <c r="AX576" s="199"/>
      <c r="AY576" s="199"/>
      <c r="AZ576" s="199"/>
      <c r="BA576" s="199"/>
      <c r="BB576" s="199"/>
      <c r="BC576" s="199"/>
      <c r="BD576" s="201" t="str">
        <f>C575</f>
        <v>P10:228,6*0,07*0,3718</v>
      </c>
      <c r="BE576" s="199"/>
      <c r="BF576" s="199"/>
      <c r="BG576" s="199"/>
      <c r="BH576" s="199"/>
      <c r="BI576" s="199"/>
    </row>
    <row r="577" spans="1:104" x14ac:dyDescent="0.2">
      <c r="A577" s="161">
        <v>82</v>
      </c>
      <c r="B577" s="162" t="s">
        <v>1814</v>
      </c>
      <c r="C577" s="163" t="s">
        <v>1815</v>
      </c>
      <c r="D577" s="164" t="s">
        <v>41</v>
      </c>
      <c r="E577" s="165">
        <v>39.659100000000002</v>
      </c>
      <c r="F577" s="122">
        <f>'01 111 '!F577</f>
        <v>0</v>
      </c>
      <c r="G577" s="166">
        <f>E577*F577</f>
        <v>0</v>
      </c>
      <c r="H577" s="167">
        <v>1.5499999999999999E-3</v>
      </c>
      <c r="I577" s="168">
        <f>E577*H577</f>
        <v>6.1471604999999999E-2</v>
      </c>
      <c r="J577" s="167"/>
      <c r="K577" s="168">
        <f>E577*J577</f>
        <v>0</v>
      </c>
      <c r="O577" s="199"/>
      <c r="Z577" s="199"/>
      <c r="AA577" s="199">
        <v>3</v>
      </c>
      <c r="AB577" s="199">
        <v>7</v>
      </c>
      <c r="AC577" s="199">
        <v>63140541</v>
      </c>
      <c r="AD577" s="199"/>
      <c r="AE577" s="199"/>
      <c r="AF577" s="199"/>
      <c r="AG577" s="199"/>
      <c r="AH577" s="199"/>
      <c r="AI577" s="199"/>
      <c r="AJ577" s="199"/>
      <c r="AK577" s="199"/>
      <c r="AL577" s="199"/>
      <c r="AM577" s="199"/>
      <c r="AN577" s="199"/>
      <c r="AO577" s="199"/>
      <c r="AP577" s="199"/>
      <c r="AQ577" s="199"/>
      <c r="AR577" s="199"/>
      <c r="AS577" s="199"/>
      <c r="AT577" s="199"/>
      <c r="AU577" s="199"/>
      <c r="AV577" s="199"/>
      <c r="AW577" s="199"/>
      <c r="AX577" s="199"/>
      <c r="AY577" s="199"/>
      <c r="AZ577" s="200">
        <f>G577</f>
        <v>0</v>
      </c>
      <c r="BA577" s="199"/>
      <c r="BB577" s="199"/>
      <c r="BC577" s="199"/>
      <c r="BD577" s="199"/>
      <c r="BE577" s="199"/>
      <c r="BF577" s="199"/>
      <c r="BG577" s="199"/>
      <c r="BH577" s="199"/>
      <c r="BI577" s="199"/>
      <c r="CA577" s="199">
        <v>3</v>
      </c>
      <c r="CB577" s="199">
        <v>7</v>
      </c>
      <c r="CZ577" s="124">
        <v>2</v>
      </c>
    </row>
    <row r="578" spans="1:104" x14ac:dyDescent="0.2">
      <c r="A578" s="191"/>
      <c r="B578" s="192"/>
      <c r="C578" s="334" t="s">
        <v>1816</v>
      </c>
      <c r="D578" s="332"/>
      <c r="E578" s="208">
        <v>0</v>
      </c>
      <c r="F578" s="194"/>
      <c r="G578" s="195"/>
      <c r="H578" s="196"/>
      <c r="I578" s="197"/>
      <c r="J578" s="184"/>
      <c r="K578" s="197"/>
      <c r="M578" s="198" t="s">
        <v>1816</v>
      </c>
      <c r="O578" s="199"/>
      <c r="Z578" s="199"/>
      <c r="AA578" s="199"/>
      <c r="AB578" s="199"/>
      <c r="AC578" s="199"/>
      <c r="AD578" s="199"/>
      <c r="AE578" s="199"/>
      <c r="AF578" s="199"/>
      <c r="AG578" s="199"/>
      <c r="AH578" s="199"/>
      <c r="AI578" s="199"/>
      <c r="AJ578" s="199"/>
      <c r="AK578" s="199"/>
      <c r="AL578" s="199"/>
      <c r="AM578" s="199"/>
      <c r="AN578" s="199"/>
      <c r="AO578" s="199"/>
      <c r="AP578" s="199"/>
      <c r="AQ578" s="199"/>
      <c r="AR578" s="199"/>
      <c r="AS578" s="199"/>
      <c r="AT578" s="199"/>
      <c r="AU578" s="199"/>
      <c r="AV578" s="199"/>
      <c r="AW578" s="199"/>
      <c r="AX578" s="199"/>
      <c r="AY578" s="199"/>
      <c r="AZ578" s="199"/>
      <c r="BA578" s="199"/>
      <c r="BB578" s="199"/>
      <c r="BC578" s="199"/>
      <c r="BD578" s="201" t="str">
        <f t="shared" ref="BD578:BD588" si="21">C577</f>
        <v>Deska izolační minerální tl. 50 mm</v>
      </c>
      <c r="BE578" s="199"/>
      <c r="BF578" s="199"/>
      <c r="BG578" s="199"/>
      <c r="BH578" s="199"/>
      <c r="BI578" s="199"/>
    </row>
    <row r="579" spans="1:104" x14ac:dyDescent="0.2">
      <c r="A579" s="191"/>
      <c r="B579" s="192"/>
      <c r="C579" s="334" t="s">
        <v>2904</v>
      </c>
      <c r="D579" s="332"/>
      <c r="E579" s="208">
        <v>10.8</v>
      </c>
      <c r="F579" s="194"/>
      <c r="G579" s="195"/>
      <c r="H579" s="196"/>
      <c r="I579" s="197"/>
      <c r="J579" s="184"/>
      <c r="K579" s="197"/>
      <c r="M579" s="198" t="s">
        <v>2904</v>
      </c>
      <c r="O579" s="199"/>
      <c r="Z579" s="199"/>
      <c r="AA579" s="199"/>
      <c r="AB579" s="199"/>
      <c r="AC579" s="199"/>
      <c r="AD579" s="199"/>
      <c r="AE579" s="199"/>
      <c r="AF579" s="199"/>
      <c r="AG579" s="199"/>
      <c r="AH579" s="199"/>
      <c r="AI579" s="199"/>
      <c r="AJ579" s="199"/>
      <c r="AK579" s="199"/>
      <c r="AL579" s="199"/>
      <c r="AM579" s="199"/>
      <c r="AN579" s="199"/>
      <c r="AO579" s="199"/>
      <c r="AP579" s="199"/>
      <c r="AQ579" s="199"/>
      <c r="AR579" s="199"/>
      <c r="AS579" s="199"/>
      <c r="AT579" s="199"/>
      <c r="AU579" s="199"/>
      <c r="AV579" s="199"/>
      <c r="AW579" s="199"/>
      <c r="AX579" s="199"/>
      <c r="AY579" s="199"/>
      <c r="AZ579" s="199"/>
      <c r="BA579" s="199"/>
      <c r="BB579" s="199"/>
      <c r="BC579" s="199"/>
      <c r="BD579" s="201" t="str">
        <f t="shared" si="21"/>
        <v>Začátek provozního součtu</v>
      </c>
      <c r="BE579" s="199"/>
      <c r="BF579" s="199"/>
      <c r="BG579" s="199"/>
      <c r="BH579" s="199"/>
      <c r="BI579" s="199"/>
    </row>
    <row r="580" spans="1:104" x14ac:dyDescent="0.2">
      <c r="A580" s="191"/>
      <c r="B580" s="192"/>
      <c r="C580" s="334" t="s">
        <v>2905</v>
      </c>
      <c r="D580" s="332"/>
      <c r="E580" s="208">
        <v>25.5</v>
      </c>
      <c r="F580" s="194"/>
      <c r="G580" s="195"/>
      <c r="H580" s="196"/>
      <c r="I580" s="197"/>
      <c r="J580" s="184"/>
      <c r="K580" s="197"/>
      <c r="M580" s="198" t="s">
        <v>2905</v>
      </c>
      <c r="O580" s="199"/>
      <c r="Z580" s="199"/>
      <c r="AA580" s="199"/>
      <c r="AB580" s="199"/>
      <c r="AC580" s="199"/>
      <c r="AD580" s="199"/>
      <c r="AE580" s="199"/>
      <c r="AF580" s="199"/>
      <c r="AG580" s="199"/>
      <c r="AH580" s="199"/>
      <c r="AI580" s="199"/>
      <c r="AJ580" s="199"/>
      <c r="AK580" s="199"/>
      <c r="AL580" s="199"/>
      <c r="AM580" s="199"/>
      <c r="AN580" s="199"/>
      <c r="AO580" s="199"/>
      <c r="AP580" s="199"/>
      <c r="AQ580" s="199"/>
      <c r="AR580" s="199"/>
      <c r="AS580" s="199"/>
      <c r="AT580" s="199"/>
      <c r="AU580" s="199"/>
      <c r="AV580" s="199"/>
      <c r="AW580" s="199"/>
      <c r="AX580" s="199"/>
      <c r="AY580" s="199"/>
      <c r="AZ580" s="199"/>
      <c r="BA580" s="199"/>
      <c r="BB580" s="199"/>
      <c r="BC580" s="199"/>
      <c r="BD580" s="201" t="str">
        <f t="shared" si="21"/>
        <v>507:3,6*3</v>
      </c>
      <c r="BE580" s="199"/>
      <c r="BF580" s="199"/>
      <c r="BG580" s="199"/>
      <c r="BH580" s="199"/>
      <c r="BI580" s="199"/>
    </row>
    <row r="581" spans="1:104" x14ac:dyDescent="0.2">
      <c r="A581" s="191"/>
      <c r="B581" s="192"/>
      <c r="C581" s="334" t="s">
        <v>2906</v>
      </c>
      <c r="D581" s="332"/>
      <c r="E581" s="208">
        <v>19.5</v>
      </c>
      <c r="F581" s="194"/>
      <c r="G581" s="195"/>
      <c r="H581" s="196"/>
      <c r="I581" s="197"/>
      <c r="J581" s="184"/>
      <c r="K581" s="197"/>
      <c r="M581" s="198" t="s">
        <v>2906</v>
      </c>
      <c r="O581" s="199"/>
      <c r="Z581" s="199"/>
      <c r="AA581" s="199"/>
      <c r="AB581" s="199"/>
      <c r="AC581" s="199"/>
      <c r="AD581" s="199"/>
      <c r="AE581" s="199"/>
      <c r="AF581" s="199"/>
      <c r="AG581" s="199"/>
      <c r="AH581" s="199"/>
      <c r="AI581" s="199"/>
      <c r="AJ581" s="199"/>
      <c r="AK581" s="199"/>
      <c r="AL581" s="199"/>
      <c r="AM581" s="199"/>
      <c r="AN581" s="199"/>
      <c r="AO581" s="199"/>
      <c r="AP581" s="199"/>
      <c r="AQ581" s="199"/>
      <c r="AR581" s="199"/>
      <c r="AS581" s="199"/>
      <c r="AT581" s="199"/>
      <c r="AU581" s="199"/>
      <c r="AV581" s="199"/>
      <c r="AW581" s="199"/>
      <c r="AX581" s="199"/>
      <c r="AY581" s="199"/>
      <c r="AZ581" s="199"/>
      <c r="BA581" s="199"/>
      <c r="BB581" s="199"/>
      <c r="BC581" s="199"/>
      <c r="BD581" s="201" t="str">
        <f t="shared" si="21"/>
        <v>511:8,5*3</v>
      </c>
      <c r="BE581" s="199"/>
      <c r="BF581" s="199"/>
      <c r="BG581" s="199"/>
      <c r="BH581" s="199"/>
      <c r="BI581" s="199"/>
    </row>
    <row r="582" spans="1:104" x14ac:dyDescent="0.2">
      <c r="A582" s="191"/>
      <c r="B582" s="192"/>
      <c r="C582" s="334" t="s">
        <v>2907</v>
      </c>
      <c r="D582" s="332"/>
      <c r="E582" s="208">
        <v>25.5</v>
      </c>
      <c r="F582" s="194"/>
      <c r="G582" s="195"/>
      <c r="H582" s="196"/>
      <c r="I582" s="197"/>
      <c r="J582" s="184"/>
      <c r="K582" s="197"/>
      <c r="M582" s="198" t="s">
        <v>2907</v>
      </c>
      <c r="O582" s="199"/>
      <c r="Z582" s="199"/>
      <c r="AA582" s="199"/>
      <c r="AB582" s="199"/>
      <c r="AC582" s="199"/>
      <c r="AD582" s="199"/>
      <c r="AE582" s="199"/>
      <c r="AF582" s="199"/>
      <c r="AG582" s="199"/>
      <c r="AH582" s="199"/>
      <c r="AI582" s="199"/>
      <c r="AJ582" s="199"/>
      <c r="AK582" s="199"/>
      <c r="AL582" s="199"/>
      <c r="AM582" s="199"/>
      <c r="AN582" s="199"/>
      <c r="AO582" s="199"/>
      <c r="AP582" s="199"/>
      <c r="AQ582" s="199"/>
      <c r="AR582" s="199"/>
      <c r="AS582" s="199"/>
      <c r="AT582" s="199"/>
      <c r="AU582" s="199"/>
      <c r="AV582" s="199"/>
      <c r="AW582" s="199"/>
      <c r="AX582" s="199"/>
      <c r="AY582" s="199"/>
      <c r="AZ582" s="199"/>
      <c r="BA582" s="199"/>
      <c r="BB582" s="199"/>
      <c r="BC582" s="199"/>
      <c r="BD582" s="201" t="str">
        <f t="shared" si="21"/>
        <v>517:6,5*3</v>
      </c>
      <c r="BE582" s="199"/>
      <c r="BF582" s="199"/>
      <c r="BG582" s="199"/>
      <c r="BH582" s="199"/>
      <c r="BI582" s="199"/>
    </row>
    <row r="583" spans="1:104" x14ac:dyDescent="0.2">
      <c r="A583" s="191"/>
      <c r="B583" s="192"/>
      <c r="C583" s="334" t="s">
        <v>844</v>
      </c>
      <c r="D583" s="332"/>
      <c r="E583" s="208">
        <v>0</v>
      </c>
      <c r="F583" s="194"/>
      <c r="G583" s="195"/>
      <c r="H583" s="196"/>
      <c r="I583" s="197"/>
      <c r="J583" s="184"/>
      <c r="K583" s="197"/>
      <c r="M583" s="198"/>
      <c r="O583" s="199"/>
      <c r="Z583" s="199"/>
      <c r="AA583" s="199"/>
      <c r="AB583" s="199"/>
      <c r="AC583" s="199"/>
      <c r="AD583" s="199"/>
      <c r="AE583" s="199"/>
      <c r="AF583" s="199"/>
      <c r="AG583" s="199"/>
      <c r="AH583" s="199"/>
      <c r="AI583" s="199"/>
      <c r="AJ583" s="199"/>
      <c r="AK583" s="199"/>
      <c r="AL583" s="199"/>
      <c r="AM583" s="199"/>
      <c r="AN583" s="199"/>
      <c r="AO583" s="199"/>
      <c r="AP583" s="199"/>
      <c r="AQ583" s="199"/>
      <c r="AR583" s="199"/>
      <c r="AS583" s="199"/>
      <c r="AT583" s="199"/>
      <c r="AU583" s="199"/>
      <c r="AV583" s="199"/>
      <c r="AW583" s="199"/>
      <c r="AX583" s="199"/>
      <c r="AY583" s="199"/>
      <c r="AZ583" s="199"/>
      <c r="BA583" s="199"/>
      <c r="BB583" s="199"/>
      <c r="BC583" s="199"/>
      <c r="BD583" s="201" t="str">
        <f t="shared" si="21"/>
        <v>521:8,5*3</v>
      </c>
      <c r="BE583" s="199"/>
      <c r="BF583" s="199"/>
      <c r="BG583" s="199"/>
      <c r="BH583" s="199"/>
      <c r="BI583" s="199"/>
    </row>
    <row r="584" spans="1:104" x14ac:dyDescent="0.2">
      <c r="A584" s="191"/>
      <c r="B584" s="192"/>
      <c r="C584" s="334" t="s">
        <v>2908</v>
      </c>
      <c r="D584" s="332"/>
      <c r="E584" s="208">
        <v>15.705</v>
      </c>
      <c r="F584" s="194"/>
      <c r="G584" s="195"/>
      <c r="H584" s="196"/>
      <c r="I584" s="197"/>
      <c r="J584" s="184"/>
      <c r="K584" s="197"/>
      <c r="M584" s="198" t="s">
        <v>2908</v>
      </c>
      <c r="O584" s="199"/>
      <c r="Z584" s="199"/>
      <c r="AA584" s="199"/>
      <c r="AB584" s="199"/>
      <c r="AC584" s="199"/>
      <c r="AD584" s="199"/>
      <c r="AE584" s="199"/>
      <c r="AF584" s="199"/>
      <c r="AG584" s="199"/>
      <c r="AH584" s="199"/>
      <c r="AI584" s="199"/>
      <c r="AJ584" s="199"/>
      <c r="AK584" s="199"/>
      <c r="AL584" s="199"/>
      <c r="AM584" s="199"/>
      <c r="AN584" s="199"/>
      <c r="AO584" s="199"/>
      <c r="AP584" s="199"/>
      <c r="AQ584" s="199"/>
      <c r="AR584" s="199"/>
      <c r="AS584" s="199"/>
      <c r="AT584" s="199"/>
      <c r="AU584" s="199"/>
      <c r="AV584" s="199"/>
      <c r="AW584" s="199"/>
      <c r="AX584" s="199"/>
      <c r="AY584" s="199"/>
      <c r="AZ584" s="199"/>
      <c r="BA584" s="199"/>
      <c r="BB584" s="199"/>
      <c r="BC584" s="199"/>
      <c r="BD584" s="201" t="str">
        <f t="shared" si="21"/>
        <v/>
      </c>
      <c r="BE584" s="199"/>
      <c r="BF584" s="199"/>
      <c r="BG584" s="199"/>
      <c r="BH584" s="199"/>
      <c r="BI584" s="199"/>
    </row>
    <row r="585" spans="1:104" x14ac:dyDescent="0.2">
      <c r="A585" s="191"/>
      <c r="B585" s="192"/>
      <c r="C585" s="334" t="s">
        <v>2909</v>
      </c>
      <c r="D585" s="332"/>
      <c r="E585" s="208">
        <v>1.98</v>
      </c>
      <c r="F585" s="194"/>
      <c r="G585" s="195"/>
      <c r="H585" s="196"/>
      <c r="I585" s="197"/>
      <c r="J585" s="184"/>
      <c r="K585" s="197"/>
      <c r="M585" s="198" t="s">
        <v>2909</v>
      </c>
      <c r="O585" s="199"/>
      <c r="Z585" s="199"/>
      <c r="AA585" s="199"/>
      <c r="AB585" s="199"/>
      <c r="AC585" s="199"/>
      <c r="AD585" s="199"/>
      <c r="AE585" s="199"/>
      <c r="AF585" s="199"/>
      <c r="AG585" s="199"/>
      <c r="AH585" s="199"/>
      <c r="AI585" s="199"/>
      <c r="AJ585" s="199"/>
      <c r="AK585" s="199"/>
      <c r="AL585" s="199"/>
      <c r="AM585" s="199"/>
      <c r="AN585" s="199"/>
      <c r="AO585" s="199"/>
      <c r="AP585" s="199"/>
      <c r="AQ585" s="199"/>
      <c r="AR585" s="199"/>
      <c r="AS585" s="199"/>
      <c r="AT585" s="199"/>
      <c r="AU585" s="199"/>
      <c r="AV585" s="199"/>
      <c r="AW585" s="199"/>
      <c r="AX585" s="199"/>
      <c r="AY585" s="199"/>
      <c r="AZ585" s="199"/>
      <c r="BA585" s="199"/>
      <c r="BB585" s="199"/>
      <c r="BC585" s="199"/>
      <c r="BD585" s="201" t="str">
        <f t="shared" si="21"/>
        <v>522:5,235*3</v>
      </c>
      <c r="BE585" s="199"/>
      <c r="BF585" s="199"/>
      <c r="BG585" s="199"/>
      <c r="BH585" s="199"/>
      <c r="BI585" s="199"/>
    </row>
    <row r="586" spans="1:104" x14ac:dyDescent="0.2">
      <c r="A586" s="191"/>
      <c r="B586" s="192"/>
      <c r="C586" s="334" t="s">
        <v>1823</v>
      </c>
      <c r="D586" s="332"/>
      <c r="E586" s="208">
        <v>1.65</v>
      </c>
      <c r="F586" s="194"/>
      <c r="G586" s="195"/>
      <c r="H586" s="196"/>
      <c r="I586" s="197"/>
      <c r="J586" s="184"/>
      <c r="K586" s="197"/>
      <c r="M586" s="198" t="s">
        <v>1823</v>
      </c>
      <c r="O586" s="199"/>
      <c r="Z586" s="199"/>
      <c r="AA586" s="199"/>
      <c r="AB586" s="199"/>
      <c r="AC586" s="199"/>
      <c r="AD586" s="199"/>
      <c r="AE586" s="199"/>
      <c r="AF586" s="199"/>
      <c r="AG586" s="199"/>
      <c r="AH586" s="199"/>
      <c r="AI586" s="199"/>
      <c r="AJ586" s="199"/>
      <c r="AK586" s="199"/>
      <c r="AL586" s="199"/>
      <c r="AM586" s="199"/>
      <c r="AN586" s="199"/>
      <c r="AO586" s="199"/>
      <c r="AP586" s="199"/>
      <c r="AQ586" s="199"/>
      <c r="AR586" s="199"/>
      <c r="AS586" s="199"/>
      <c r="AT586" s="199"/>
      <c r="AU586" s="199"/>
      <c r="AV586" s="199"/>
      <c r="AW586" s="199"/>
      <c r="AX586" s="199"/>
      <c r="AY586" s="199"/>
      <c r="AZ586" s="199"/>
      <c r="BA586" s="199"/>
      <c r="BB586" s="199"/>
      <c r="BC586" s="199"/>
      <c r="BD586" s="201" t="str">
        <f t="shared" si="21"/>
        <v>520:0,66*3</v>
      </c>
      <c r="BE586" s="199"/>
      <c r="BF586" s="199"/>
      <c r="BG586" s="199"/>
      <c r="BH586" s="199"/>
      <c r="BI586" s="199"/>
    </row>
    <row r="587" spans="1:104" x14ac:dyDescent="0.2">
      <c r="A587" s="191"/>
      <c r="B587" s="192"/>
      <c r="C587" s="334" t="s">
        <v>1824</v>
      </c>
      <c r="D587" s="332"/>
      <c r="E587" s="208">
        <v>100.63500000000001</v>
      </c>
      <c r="F587" s="194"/>
      <c r="G587" s="195"/>
      <c r="H587" s="196"/>
      <c r="I587" s="197"/>
      <c r="J587" s="184"/>
      <c r="K587" s="197"/>
      <c r="M587" s="198" t="s">
        <v>1824</v>
      </c>
      <c r="O587" s="199"/>
      <c r="Z587" s="199"/>
      <c r="AA587" s="199"/>
      <c r="AB587" s="199"/>
      <c r="AC587" s="199"/>
      <c r="AD587" s="199"/>
      <c r="AE587" s="199"/>
      <c r="AF587" s="199"/>
      <c r="AG587" s="199"/>
      <c r="AH587" s="199"/>
      <c r="AI587" s="199"/>
      <c r="AJ587" s="199"/>
      <c r="AK587" s="199"/>
      <c r="AL587" s="199"/>
      <c r="AM587" s="199"/>
      <c r="AN587" s="199"/>
      <c r="AO587" s="199"/>
      <c r="AP587" s="199"/>
      <c r="AQ587" s="199"/>
      <c r="AR587" s="199"/>
      <c r="AS587" s="199"/>
      <c r="AT587" s="199"/>
      <c r="AU587" s="199"/>
      <c r="AV587" s="199"/>
      <c r="AW587" s="199"/>
      <c r="AX587" s="199"/>
      <c r="AY587" s="199"/>
      <c r="AZ587" s="199"/>
      <c r="BA587" s="199"/>
      <c r="BB587" s="199"/>
      <c r="BC587" s="199"/>
      <c r="BD587" s="201" t="str">
        <f t="shared" si="21"/>
        <v>0,55*3</v>
      </c>
      <c r="BE587" s="199"/>
      <c r="BF587" s="199"/>
      <c r="BG587" s="199"/>
      <c r="BH587" s="199"/>
      <c r="BI587" s="199"/>
    </row>
    <row r="588" spans="1:104" x14ac:dyDescent="0.2">
      <c r="A588" s="191"/>
      <c r="B588" s="192"/>
      <c r="C588" s="331" t="s">
        <v>2107</v>
      </c>
      <c r="D588" s="332"/>
      <c r="E588" s="193">
        <v>39.659100000000002</v>
      </c>
      <c r="F588" s="194"/>
      <c r="G588" s="195"/>
      <c r="H588" s="196"/>
      <c r="I588" s="197"/>
      <c r="J588" s="184"/>
      <c r="K588" s="197"/>
      <c r="M588" s="198" t="s">
        <v>2107</v>
      </c>
      <c r="O588" s="199"/>
      <c r="Z588" s="199"/>
      <c r="AA588" s="199"/>
      <c r="AB588" s="199"/>
      <c r="AC588" s="199"/>
      <c r="AD588" s="199"/>
      <c r="AE588" s="199"/>
      <c r="AF588" s="199"/>
      <c r="AG588" s="199"/>
      <c r="AH588" s="199"/>
      <c r="AI588" s="199"/>
      <c r="AJ588" s="199"/>
      <c r="AK588" s="199"/>
      <c r="AL588" s="199"/>
      <c r="AM588" s="199"/>
      <c r="AN588" s="199"/>
      <c r="AO588" s="199"/>
      <c r="AP588" s="199"/>
      <c r="AQ588" s="199"/>
      <c r="AR588" s="199"/>
      <c r="AS588" s="199"/>
      <c r="AT588" s="199"/>
      <c r="AU588" s="199"/>
      <c r="AV588" s="199"/>
      <c r="AW588" s="199"/>
      <c r="AX588" s="199"/>
      <c r="AY588" s="199"/>
      <c r="AZ588" s="199"/>
      <c r="BA588" s="199"/>
      <c r="BB588" s="199"/>
      <c r="BC588" s="199"/>
      <c r="BD588" s="201" t="str">
        <f t="shared" si="21"/>
        <v>Konec provozního součtu</v>
      </c>
      <c r="BE588" s="199"/>
      <c r="BF588" s="199"/>
      <c r="BG588" s="199"/>
      <c r="BH588" s="199"/>
      <c r="BI588" s="199"/>
    </row>
    <row r="589" spans="1:104" x14ac:dyDescent="0.2">
      <c r="A589" s="169" t="s">
        <v>42</v>
      </c>
      <c r="B589" s="170" t="s">
        <v>1019</v>
      </c>
      <c r="C589" s="171" t="s">
        <v>1020</v>
      </c>
      <c r="D589" s="172"/>
      <c r="E589" s="173"/>
      <c r="F589" s="173"/>
      <c r="G589" s="174">
        <f>SUM(G547:G588)</f>
        <v>0</v>
      </c>
      <c r="H589" s="175"/>
      <c r="I589" s="174">
        <f>SUM(I547:I588)</f>
        <v>0.33272336699999999</v>
      </c>
      <c r="J589" s="176"/>
      <c r="K589" s="174">
        <f>SUM(K547:K588)</f>
        <v>0</v>
      </c>
      <c r="O589" s="199"/>
      <c r="X589" s="202">
        <f>K589</f>
        <v>0</v>
      </c>
      <c r="Y589" s="202">
        <f>I589</f>
        <v>0.33272336699999999</v>
      </c>
      <c r="Z589" s="200">
        <f>G589</f>
        <v>0</v>
      </c>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199"/>
      <c r="AY589" s="199"/>
      <c r="AZ589" s="199"/>
      <c r="BA589" s="203"/>
      <c r="BB589" s="203"/>
      <c r="BC589" s="203"/>
      <c r="BD589" s="203"/>
      <c r="BE589" s="203"/>
      <c r="BF589" s="203"/>
      <c r="BG589" s="199"/>
      <c r="BH589" s="199"/>
      <c r="BI589" s="199"/>
    </row>
    <row r="590" spans="1:104" ht="14.25" customHeight="1" x14ac:dyDescent="0.2">
      <c r="A590" s="151" t="s">
        <v>38</v>
      </c>
      <c r="B590" s="152" t="s">
        <v>1826</v>
      </c>
      <c r="C590" s="153" t="s">
        <v>1827</v>
      </c>
      <c r="D590" s="154"/>
      <c r="E590" s="155"/>
      <c r="F590" s="155"/>
      <c r="G590" s="156"/>
      <c r="H590" s="157"/>
      <c r="I590" s="158"/>
      <c r="J590" s="159"/>
      <c r="K590" s="160"/>
      <c r="O590" s="199"/>
    </row>
    <row r="591" spans="1:104" x14ac:dyDescent="0.2">
      <c r="A591" s="161">
        <v>83</v>
      </c>
      <c r="B591" s="162" t="s">
        <v>1828</v>
      </c>
      <c r="C591" s="163" t="s">
        <v>1829</v>
      </c>
      <c r="D591" s="164" t="s">
        <v>41</v>
      </c>
      <c r="E591" s="165">
        <v>2.2307999999999999</v>
      </c>
      <c r="F591" s="122">
        <f>'01 111 '!F591</f>
        <v>0</v>
      </c>
      <c r="G591" s="166">
        <f>E591*F591</f>
        <v>0</v>
      </c>
      <c r="H591" s="167">
        <v>2.2790000000000001E-2</v>
      </c>
      <c r="I591" s="168">
        <f>E591*H591</f>
        <v>5.0839931999999997E-2</v>
      </c>
      <c r="J591" s="167">
        <v>0</v>
      </c>
      <c r="K591" s="168">
        <f>E591*J591</f>
        <v>0</v>
      </c>
      <c r="O591" s="199"/>
      <c r="Z591" s="199"/>
      <c r="AA591" s="199">
        <v>1</v>
      </c>
      <c r="AB591" s="199">
        <v>1</v>
      </c>
      <c r="AC591" s="199">
        <v>1</v>
      </c>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199"/>
      <c r="AY591" s="199"/>
      <c r="AZ591" s="200">
        <f>G591</f>
        <v>0</v>
      </c>
      <c r="BA591" s="199"/>
      <c r="BB591" s="199"/>
      <c r="BC591" s="199"/>
      <c r="BD591" s="199"/>
      <c r="BE591" s="199"/>
      <c r="BF591" s="199"/>
      <c r="BG591" s="199"/>
      <c r="BH591" s="199"/>
      <c r="BI591" s="199"/>
      <c r="CA591" s="199">
        <v>1</v>
      </c>
      <c r="CB591" s="199">
        <v>1</v>
      </c>
      <c r="CZ591" s="124">
        <v>2</v>
      </c>
    </row>
    <row r="592" spans="1:104" x14ac:dyDescent="0.2">
      <c r="A592" s="191"/>
      <c r="B592" s="192"/>
      <c r="C592" s="331" t="s">
        <v>1223</v>
      </c>
      <c r="D592" s="332"/>
      <c r="E592" s="193">
        <v>2.2307999999999999</v>
      </c>
      <c r="F592" s="194"/>
      <c r="G592" s="195"/>
      <c r="H592" s="196"/>
      <c r="I592" s="197"/>
      <c r="J592" s="184"/>
      <c r="K592" s="197"/>
      <c r="M592" s="198" t="s">
        <v>1223</v>
      </c>
      <c r="O592" s="199"/>
      <c r="Z592" s="199"/>
      <c r="AA592" s="199"/>
      <c r="AB592" s="199"/>
      <c r="AC592" s="199"/>
      <c r="AD592" s="199"/>
      <c r="AE592" s="199"/>
      <c r="AF592" s="199"/>
      <c r="AG592" s="199"/>
      <c r="AH592" s="199"/>
      <c r="AI592" s="199"/>
      <c r="AJ592" s="199"/>
      <c r="AK592" s="199"/>
      <c r="AL592" s="199"/>
      <c r="AM592" s="199"/>
      <c r="AN592" s="199"/>
      <c r="AO592" s="199"/>
      <c r="AP592" s="199"/>
      <c r="AQ592" s="199"/>
      <c r="AR592" s="199"/>
      <c r="AS592" s="199"/>
      <c r="AT592" s="199"/>
      <c r="AU592" s="199"/>
      <c r="AV592" s="199"/>
      <c r="AW592" s="199"/>
      <c r="AX592" s="199"/>
      <c r="AY592" s="199"/>
      <c r="AZ592" s="199"/>
      <c r="BA592" s="199"/>
      <c r="BB592" s="199"/>
      <c r="BC592" s="199"/>
      <c r="BD592" s="201" t="str">
        <f>C591</f>
        <v xml:space="preserve">D+M stříšky nad vstupem </v>
      </c>
      <c r="BE592" s="199"/>
      <c r="BF592" s="199"/>
      <c r="BG592" s="199"/>
      <c r="BH592" s="199"/>
      <c r="BI592" s="199"/>
    </row>
    <row r="593" spans="1:104" x14ac:dyDescent="0.2">
      <c r="A593" s="169" t="s">
        <v>42</v>
      </c>
      <c r="B593" s="170" t="s">
        <v>1826</v>
      </c>
      <c r="C593" s="171" t="s">
        <v>1827</v>
      </c>
      <c r="D593" s="172"/>
      <c r="E593" s="173"/>
      <c r="F593" s="173"/>
      <c r="G593" s="174">
        <f>SUM(G590:G592)</f>
        <v>0</v>
      </c>
      <c r="H593" s="175"/>
      <c r="I593" s="174">
        <f>SUM(I590:I592)</f>
        <v>5.0839931999999997E-2</v>
      </c>
      <c r="J593" s="176"/>
      <c r="K593" s="174">
        <f>SUM(K590:K592)</f>
        <v>0</v>
      </c>
      <c r="O593" s="199"/>
      <c r="X593" s="202">
        <f>K593</f>
        <v>0</v>
      </c>
      <c r="Y593" s="202">
        <f>I593</f>
        <v>5.0839931999999997E-2</v>
      </c>
      <c r="Z593" s="200">
        <f>G593</f>
        <v>0</v>
      </c>
      <c r="AA593" s="199"/>
      <c r="AB593" s="199"/>
      <c r="AC593" s="199"/>
      <c r="AD593" s="199"/>
      <c r="AE593" s="199"/>
      <c r="AF593" s="199"/>
      <c r="AG593" s="199"/>
      <c r="AH593" s="199"/>
      <c r="AI593" s="199"/>
      <c r="AJ593" s="199"/>
      <c r="AK593" s="199"/>
      <c r="AL593" s="199"/>
      <c r="AM593" s="199"/>
      <c r="AN593" s="199"/>
      <c r="AO593" s="199"/>
      <c r="AP593" s="199"/>
      <c r="AQ593" s="199"/>
      <c r="AR593" s="199"/>
      <c r="AS593" s="199"/>
      <c r="AT593" s="199"/>
      <c r="AU593" s="199"/>
      <c r="AV593" s="199"/>
      <c r="AW593" s="199"/>
      <c r="AX593" s="199"/>
      <c r="AY593" s="199"/>
      <c r="AZ593" s="199"/>
      <c r="BA593" s="203"/>
      <c r="BB593" s="203"/>
      <c r="BC593" s="203"/>
      <c r="BD593" s="203"/>
      <c r="BE593" s="203"/>
      <c r="BF593" s="203"/>
      <c r="BG593" s="199"/>
      <c r="BH593" s="199"/>
      <c r="BI593" s="199"/>
    </row>
    <row r="594" spans="1:104" ht="14.25" customHeight="1" x14ac:dyDescent="0.2">
      <c r="A594" s="151" t="s">
        <v>38</v>
      </c>
      <c r="B594" s="152" t="s">
        <v>1048</v>
      </c>
      <c r="C594" s="153" t="s">
        <v>1049</v>
      </c>
      <c r="D594" s="154"/>
      <c r="E594" s="155"/>
      <c r="F594" s="155"/>
      <c r="G594" s="156"/>
      <c r="H594" s="157"/>
      <c r="I594" s="158"/>
      <c r="J594" s="159"/>
      <c r="K594" s="160"/>
      <c r="O594" s="199"/>
    </row>
    <row r="595" spans="1:104" ht="22.5" x14ac:dyDescent="0.2">
      <c r="A595" s="161">
        <v>84</v>
      </c>
      <c r="B595" s="162" t="s">
        <v>1050</v>
      </c>
      <c r="C595" s="163" t="s">
        <v>1830</v>
      </c>
      <c r="D595" s="164" t="s">
        <v>41</v>
      </c>
      <c r="E595" s="165">
        <v>25.1709</v>
      </c>
      <c r="F595" s="122">
        <f>'01 111 '!F595</f>
        <v>0</v>
      </c>
      <c r="G595" s="166">
        <f>E595*F595</f>
        <v>0</v>
      </c>
      <c r="H595" s="167">
        <v>0</v>
      </c>
      <c r="I595" s="168">
        <f>E595*H595</f>
        <v>0</v>
      </c>
      <c r="J595" s="167">
        <v>0</v>
      </c>
      <c r="K595" s="168">
        <f>E595*J595</f>
        <v>0</v>
      </c>
      <c r="O595" s="199"/>
      <c r="Z595" s="199"/>
      <c r="AA595" s="199">
        <v>1</v>
      </c>
      <c r="AB595" s="199">
        <v>7</v>
      </c>
      <c r="AC595" s="199">
        <v>7</v>
      </c>
      <c r="AD595" s="199"/>
      <c r="AE595" s="199"/>
      <c r="AF595" s="199"/>
      <c r="AG595" s="199"/>
      <c r="AH595" s="199"/>
      <c r="AI595" s="199"/>
      <c r="AJ595" s="199"/>
      <c r="AK595" s="199"/>
      <c r="AL595" s="199"/>
      <c r="AM595" s="199"/>
      <c r="AN595" s="199"/>
      <c r="AO595" s="199"/>
      <c r="AP595" s="199"/>
      <c r="AQ595" s="199"/>
      <c r="AR595" s="199"/>
      <c r="AS595" s="199"/>
      <c r="AT595" s="199"/>
      <c r="AU595" s="199"/>
      <c r="AV595" s="199"/>
      <c r="AW595" s="199"/>
      <c r="AX595" s="199"/>
      <c r="AY595" s="199"/>
      <c r="AZ595" s="200">
        <f>G595</f>
        <v>0</v>
      </c>
      <c r="BA595" s="199"/>
      <c r="BB595" s="199"/>
      <c r="BC595" s="199"/>
      <c r="BD595" s="199"/>
      <c r="BE595" s="199"/>
      <c r="BF595" s="199"/>
      <c r="BG595" s="199"/>
      <c r="BH595" s="199"/>
      <c r="BI595" s="199"/>
      <c r="CA595" s="199">
        <v>1</v>
      </c>
      <c r="CB595" s="199">
        <v>7</v>
      </c>
      <c r="CZ595" s="124">
        <v>2</v>
      </c>
    </row>
    <row r="596" spans="1:104" x14ac:dyDescent="0.2">
      <c r="A596" s="191"/>
      <c r="B596" s="192"/>
      <c r="C596" s="331" t="s">
        <v>2073</v>
      </c>
      <c r="D596" s="332"/>
      <c r="E596" s="193">
        <v>14.3887</v>
      </c>
      <c r="F596" s="194"/>
      <c r="G596" s="195"/>
      <c r="H596" s="196"/>
      <c r="I596" s="197"/>
      <c r="J596" s="184"/>
      <c r="K596" s="197"/>
      <c r="M596" s="198" t="s">
        <v>2073</v>
      </c>
      <c r="O596" s="199"/>
      <c r="Z596" s="199"/>
      <c r="AA596" s="199"/>
      <c r="AB596" s="199"/>
      <c r="AC596" s="199"/>
      <c r="AD596" s="199"/>
      <c r="AE596" s="199"/>
      <c r="AF596" s="199"/>
      <c r="AG596" s="199"/>
      <c r="AH596" s="199"/>
      <c r="AI596" s="199"/>
      <c r="AJ596" s="199"/>
      <c r="AK596" s="199"/>
      <c r="AL596" s="199"/>
      <c r="AM596" s="199"/>
      <c r="AN596" s="199"/>
      <c r="AO596" s="199"/>
      <c r="AP596" s="199"/>
      <c r="AQ596" s="199"/>
      <c r="AR596" s="199"/>
      <c r="AS596" s="199"/>
      <c r="AT596" s="199"/>
      <c r="AU596" s="199"/>
      <c r="AV596" s="199"/>
      <c r="AW596" s="199"/>
      <c r="AX596" s="199"/>
      <c r="AY596" s="199"/>
      <c r="AZ596" s="199"/>
      <c r="BA596" s="199"/>
      <c r="BB596" s="199"/>
      <c r="BC596" s="199"/>
      <c r="BD596" s="201" t="str">
        <f>C595</f>
        <v xml:space="preserve">Kladení dlažby keramické do TM, vel. do 600x600 mm </v>
      </c>
      <c r="BE596" s="199"/>
      <c r="BF596" s="199"/>
      <c r="BG596" s="199"/>
      <c r="BH596" s="199"/>
      <c r="BI596" s="199"/>
    </row>
    <row r="597" spans="1:104" x14ac:dyDescent="0.2">
      <c r="A597" s="191"/>
      <c r="B597" s="192"/>
      <c r="C597" s="331" t="s">
        <v>2074</v>
      </c>
      <c r="D597" s="332"/>
      <c r="E597" s="193">
        <v>8.5142000000000007</v>
      </c>
      <c r="F597" s="194"/>
      <c r="G597" s="195"/>
      <c r="H597" s="196"/>
      <c r="I597" s="197"/>
      <c r="J597" s="184"/>
      <c r="K597" s="197"/>
      <c r="M597" s="198" t="s">
        <v>2074</v>
      </c>
      <c r="O597" s="199"/>
      <c r="Z597" s="199"/>
      <c r="AA597" s="199"/>
      <c r="AB597" s="199"/>
      <c r="AC597" s="199"/>
      <c r="AD597" s="199"/>
      <c r="AE597" s="199"/>
      <c r="AF597" s="199"/>
      <c r="AG597" s="199"/>
      <c r="AH597" s="199"/>
      <c r="AI597" s="199"/>
      <c r="AJ597" s="199"/>
      <c r="AK597" s="199"/>
      <c r="AL597" s="199"/>
      <c r="AM597" s="199"/>
      <c r="AN597" s="199"/>
      <c r="AO597" s="199"/>
      <c r="AP597" s="199"/>
      <c r="AQ597" s="199"/>
      <c r="AR597" s="199"/>
      <c r="AS597" s="199"/>
      <c r="AT597" s="199"/>
      <c r="AU597" s="199"/>
      <c r="AV597" s="199"/>
      <c r="AW597" s="199"/>
      <c r="AX597" s="199"/>
      <c r="AY597" s="199"/>
      <c r="AZ597" s="199"/>
      <c r="BA597" s="199"/>
      <c r="BB597" s="199"/>
      <c r="BC597" s="199"/>
      <c r="BD597" s="201" t="str">
        <f>C596</f>
        <v>P8:38,7*0,3718</v>
      </c>
      <c r="BE597" s="199"/>
      <c r="BF597" s="199"/>
      <c r="BG597" s="199"/>
      <c r="BH597" s="199"/>
      <c r="BI597" s="199"/>
    </row>
    <row r="598" spans="1:104" x14ac:dyDescent="0.2">
      <c r="A598" s="191"/>
      <c r="B598" s="192"/>
      <c r="C598" s="331" t="s">
        <v>2108</v>
      </c>
      <c r="D598" s="332"/>
      <c r="E598" s="193">
        <v>2.2679999999999998</v>
      </c>
      <c r="F598" s="194"/>
      <c r="G598" s="195"/>
      <c r="H598" s="196"/>
      <c r="I598" s="197"/>
      <c r="J598" s="184"/>
      <c r="K598" s="197"/>
      <c r="M598" s="198" t="s">
        <v>2108</v>
      </c>
      <c r="O598" s="199"/>
      <c r="Z598" s="199"/>
      <c r="AA598" s="199"/>
      <c r="AB598" s="199"/>
      <c r="AC598" s="199"/>
      <c r="AD598" s="199"/>
      <c r="AE598" s="199"/>
      <c r="AF598" s="199"/>
      <c r="AG598" s="199"/>
      <c r="AH598" s="199"/>
      <c r="AI598" s="199"/>
      <c r="AJ598" s="199"/>
      <c r="AK598" s="199"/>
      <c r="AL598" s="199"/>
      <c r="AM598" s="199"/>
      <c r="AN598" s="199"/>
      <c r="AO598" s="199"/>
      <c r="AP598" s="199"/>
      <c r="AQ598" s="199"/>
      <c r="AR598" s="199"/>
      <c r="AS598" s="199"/>
      <c r="AT598" s="199"/>
      <c r="AU598" s="199"/>
      <c r="AV598" s="199"/>
      <c r="AW598" s="199"/>
      <c r="AX598" s="199"/>
      <c r="AY598" s="199"/>
      <c r="AZ598" s="199"/>
      <c r="BA598" s="199"/>
      <c r="BB598" s="199"/>
      <c r="BC598" s="199"/>
      <c r="BD598" s="201" t="str">
        <f>C597</f>
        <v>P9:22,9*0,3718</v>
      </c>
      <c r="BE598" s="199"/>
      <c r="BF598" s="199"/>
      <c r="BG598" s="199"/>
      <c r="BH598" s="199"/>
      <c r="BI598" s="199"/>
    </row>
    <row r="599" spans="1:104" x14ac:dyDescent="0.2">
      <c r="A599" s="161">
        <v>85</v>
      </c>
      <c r="B599" s="162" t="s">
        <v>1053</v>
      </c>
      <c r="C599" s="163" t="s">
        <v>1054</v>
      </c>
      <c r="D599" s="164" t="s">
        <v>41</v>
      </c>
      <c r="E599" s="165">
        <v>5.9740000000000002</v>
      </c>
      <c r="F599" s="122">
        <f>'01 111 '!F599</f>
        <v>0</v>
      </c>
      <c r="G599" s="166">
        <f>E599*F599</f>
        <v>0</v>
      </c>
      <c r="H599" s="167">
        <v>3.15E-3</v>
      </c>
      <c r="I599" s="168">
        <f>E599*H599</f>
        <v>1.8818100000000001E-2</v>
      </c>
      <c r="J599" s="167">
        <v>0</v>
      </c>
      <c r="K599" s="168">
        <f>E599*J599</f>
        <v>0</v>
      </c>
      <c r="O599" s="199"/>
      <c r="Z599" s="199"/>
      <c r="AA599" s="199">
        <v>1</v>
      </c>
      <c r="AB599" s="199">
        <v>7</v>
      </c>
      <c r="AC599" s="199">
        <v>7</v>
      </c>
      <c r="AD599" s="199"/>
      <c r="AE599" s="199"/>
      <c r="AF599" s="199"/>
      <c r="AG599" s="199"/>
      <c r="AH599" s="199"/>
      <c r="AI599" s="199"/>
      <c r="AJ599" s="199"/>
      <c r="AK599" s="199"/>
      <c r="AL599" s="199"/>
      <c r="AM599" s="199"/>
      <c r="AN599" s="199"/>
      <c r="AO599" s="199"/>
      <c r="AP599" s="199"/>
      <c r="AQ599" s="199"/>
      <c r="AR599" s="199"/>
      <c r="AS599" s="199"/>
      <c r="AT599" s="199"/>
      <c r="AU599" s="199"/>
      <c r="AV599" s="199"/>
      <c r="AW599" s="199"/>
      <c r="AX599" s="199"/>
      <c r="AY599" s="199"/>
      <c r="AZ599" s="200">
        <f>G599</f>
        <v>0</v>
      </c>
      <c r="BA599" s="199"/>
      <c r="BB599" s="199"/>
      <c r="BC599" s="199"/>
      <c r="BD599" s="199"/>
      <c r="BE599" s="199"/>
      <c r="BF599" s="199"/>
      <c r="BG599" s="199"/>
      <c r="BH599" s="199"/>
      <c r="BI599" s="199"/>
      <c r="CA599" s="199">
        <v>1</v>
      </c>
      <c r="CB599" s="199">
        <v>7</v>
      </c>
      <c r="CZ599" s="124">
        <v>2</v>
      </c>
    </row>
    <row r="600" spans="1:104" x14ac:dyDescent="0.2">
      <c r="A600" s="191"/>
      <c r="B600" s="192"/>
      <c r="C600" s="312" t="s">
        <v>1052</v>
      </c>
      <c r="D600" s="313"/>
      <c r="E600" s="313"/>
      <c r="F600" s="313"/>
      <c r="G600" s="314"/>
      <c r="I600" s="197"/>
      <c r="K600" s="197"/>
      <c r="L600" s="198" t="s">
        <v>1052</v>
      </c>
      <c r="O600" s="199"/>
      <c r="Z600" s="199"/>
      <c r="AA600" s="199"/>
      <c r="AB600" s="199"/>
      <c r="AC600" s="199"/>
      <c r="AD600" s="199"/>
      <c r="AE600" s="199"/>
      <c r="AF600" s="199"/>
      <c r="AG600" s="199"/>
      <c r="AH600" s="199"/>
      <c r="AI600" s="199"/>
      <c r="AJ600" s="199"/>
      <c r="AK600" s="199"/>
      <c r="AL600" s="199"/>
      <c r="AM600" s="199"/>
      <c r="AN600" s="199"/>
      <c r="AO600" s="199"/>
      <c r="AP600" s="199"/>
      <c r="AQ600" s="199"/>
      <c r="AR600" s="199"/>
      <c r="AS600" s="199"/>
      <c r="AT600" s="199"/>
      <c r="AU600" s="199"/>
      <c r="AV600" s="199"/>
      <c r="AW600" s="199"/>
      <c r="AX600" s="199"/>
      <c r="AY600" s="199"/>
      <c r="AZ600" s="199"/>
      <c r="BA600" s="199"/>
      <c r="BB600" s="199"/>
      <c r="BC600" s="199"/>
      <c r="BD600" s="199"/>
      <c r="BE600" s="199"/>
      <c r="BF600" s="199"/>
      <c r="BG600" s="199"/>
      <c r="BH600" s="199"/>
      <c r="BI600" s="199"/>
    </row>
    <row r="601" spans="1:104" x14ac:dyDescent="0.2">
      <c r="A601" s="191"/>
      <c r="B601" s="192"/>
      <c r="C601" s="331" t="s">
        <v>2109</v>
      </c>
      <c r="D601" s="332"/>
      <c r="E601" s="193">
        <v>1.3823000000000001</v>
      </c>
      <c r="F601" s="194"/>
      <c r="G601" s="195"/>
      <c r="H601" s="196"/>
      <c r="I601" s="197"/>
      <c r="J601" s="184"/>
      <c r="K601" s="197"/>
      <c r="M601" s="198" t="s">
        <v>2109</v>
      </c>
      <c r="O601" s="199"/>
      <c r="Z601" s="199"/>
      <c r="AA601" s="199"/>
      <c r="AB601" s="199"/>
      <c r="AC601" s="199"/>
      <c r="AD601" s="199"/>
      <c r="AE601" s="199"/>
      <c r="AF601" s="199"/>
      <c r="AG601" s="199"/>
      <c r="AH601" s="199"/>
      <c r="AI601" s="199"/>
      <c r="AJ601" s="199"/>
      <c r="AK601" s="199"/>
      <c r="AL601" s="199"/>
      <c r="AM601" s="199"/>
      <c r="AN601" s="199"/>
      <c r="AO601" s="199"/>
      <c r="AP601" s="199"/>
      <c r="AQ601" s="199"/>
      <c r="AR601" s="199"/>
      <c r="AS601" s="199"/>
      <c r="AT601" s="199"/>
      <c r="AU601" s="199"/>
      <c r="AV601" s="199"/>
      <c r="AW601" s="199"/>
      <c r="AX601" s="199"/>
      <c r="AY601" s="199"/>
      <c r="AZ601" s="199"/>
      <c r="BA601" s="199"/>
      <c r="BB601" s="199"/>
      <c r="BC601" s="199"/>
      <c r="BD601" s="201" t="str">
        <f>C600</f>
        <v xml:space="preserve">dopřesněno dle požadavků investora </v>
      </c>
      <c r="BE601" s="199"/>
      <c r="BF601" s="199"/>
      <c r="BG601" s="199"/>
      <c r="BH601" s="199"/>
      <c r="BI601" s="199"/>
    </row>
    <row r="602" spans="1:104" x14ac:dyDescent="0.2">
      <c r="A602" s="191"/>
      <c r="B602" s="192"/>
      <c r="C602" s="331" t="s">
        <v>2069</v>
      </c>
      <c r="D602" s="332"/>
      <c r="E602" s="193">
        <v>2.3580999999999999</v>
      </c>
      <c r="F602" s="194"/>
      <c r="G602" s="195"/>
      <c r="H602" s="196"/>
      <c r="I602" s="197"/>
      <c r="J602" s="184"/>
      <c r="K602" s="197"/>
      <c r="M602" s="198" t="s">
        <v>2069</v>
      </c>
      <c r="O602" s="199"/>
      <c r="Z602" s="199"/>
      <c r="AA602" s="199"/>
      <c r="AB602" s="199"/>
      <c r="AC602" s="199"/>
      <c r="AD602" s="199"/>
      <c r="AE602" s="199"/>
      <c r="AF602" s="199"/>
      <c r="AG602" s="199"/>
      <c r="AH602" s="199"/>
      <c r="AI602" s="199"/>
      <c r="AJ602" s="199"/>
      <c r="AK602" s="199"/>
      <c r="AL602" s="199"/>
      <c r="AM602" s="199"/>
      <c r="AN602" s="199"/>
      <c r="AO602" s="199"/>
      <c r="AP602" s="199"/>
      <c r="AQ602" s="199"/>
      <c r="AR602" s="199"/>
      <c r="AS602" s="199"/>
      <c r="AT602" s="199"/>
      <c r="AU602" s="199"/>
      <c r="AV602" s="199"/>
      <c r="AW602" s="199"/>
      <c r="AX602" s="199"/>
      <c r="AY602" s="199"/>
      <c r="AZ602" s="199"/>
      <c r="BA602" s="199"/>
      <c r="BB602" s="199"/>
      <c r="BC602" s="199"/>
      <c r="BD602" s="201" t="str">
        <f>C601</f>
        <v>P7:1,215*0,17*18*0,3718</v>
      </c>
      <c r="BE602" s="199"/>
      <c r="BF602" s="199"/>
      <c r="BG602" s="199"/>
      <c r="BH602" s="199"/>
      <c r="BI602" s="199"/>
    </row>
    <row r="603" spans="1:104" x14ac:dyDescent="0.2">
      <c r="A603" s="191"/>
      <c r="B603" s="192"/>
      <c r="C603" s="331" t="s">
        <v>2110</v>
      </c>
      <c r="D603" s="332"/>
      <c r="E603" s="193">
        <v>2.2336</v>
      </c>
      <c r="F603" s="194"/>
      <c r="G603" s="195"/>
      <c r="H603" s="196"/>
      <c r="I603" s="197"/>
      <c r="J603" s="184"/>
      <c r="K603" s="197"/>
      <c r="M603" s="198" t="s">
        <v>2110</v>
      </c>
      <c r="O603" s="199"/>
      <c r="Z603" s="199"/>
      <c r="AA603" s="199"/>
      <c r="AB603" s="199"/>
      <c r="AC603" s="199"/>
      <c r="AD603" s="199"/>
      <c r="AE603" s="199"/>
      <c r="AF603" s="199"/>
      <c r="AG603" s="199"/>
      <c r="AH603" s="199"/>
      <c r="AI603" s="199"/>
      <c r="AJ603" s="199"/>
      <c r="AK603" s="199"/>
      <c r="AL603" s="199"/>
      <c r="AM603" s="199"/>
      <c r="AN603" s="199"/>
      <c r="AO603" s="199"/>
      <c r="AP603" s="199"/>
      <c r="AQ603" s="199"/>
      <c r="AR603" s="199"/>
      <c r="AS603" s="199"/>
      <c r="AT603" s="199"/>
      <c r="AU603" s="199"/>
      <c r="AV603" s="199"/>
      <c r="AW603" s="199"/>
      <c r="AX603" s="199"/>
      <c r="AY603" s="199"/>
      <c r="AZ603" s="199"/>
      <c r="BA603" s="199"/>
      <c r="BB603" s="199"/>
      <c r="BC603" s="199"/>
      <c r="BD603" s="201" t="str">
        <f>C602</f>
        <v>1,215*0,29*18*0,3718</v>
      </c>
      <c r="BE603" s="199"/>
      <c r="BF603" s="199"/>
      <c r="BG603" s="199"/>
      <c r="BH603" s="199"/>
      <c r="BI603" s="199"/>
    </row>
    <row r="604" spans="1:104" x14ac:dyDescent="0.2">
      <c r="A604" s="161">
        <v>86</v>
      </c>
      <c r="B604" s="162" t="s">
        <v>1057</v>
      </c>
      <c r="C604" s="163" t="s">
        <v>1834</v>
      </c>
      <c r="D604" s="164" t="s">
        <v>201</v>
      </c>
      <c r="E604" s="165">
        <v>22.5809</v>
      </c>
      <c r="F604" s="122">
        <f>'01 111 '!F604</f>
        <v>0</v>
      </c>
      <c r="G604" s="166">
        <f>E604*F604</f>
        <v>0</v>
      </c>
      <c r="H604" s="167">
        <v>3.2000000000000003E-4</v>
      </c>
      <c r="I604" s="168">
        <f>E604*H604</f>
        <v>7.2258880000000006E-3</v>
      </c>
      <c r="J604" s="167">
        <v>0</v>
      </c>
      <c r="K604" s="168">
        <f>E604*J604</f>
        <v>0</v>
      </c>
      <c r="O604" s="199"/>
      <c r="Z604" s="199"/>
      <c r="AA604" s="199">
        <v>1</v>
      </c>
      <c r="AB604" s="199">
        <v>7</v>
      </c>
      <c r="AC604" s="199">
        <v>7</v>
      </c>
      <c r="AD604" s="199"/>
      <c r="AE604" s="199"/>
      <c r="AF604" s="199"/>
      <c r="AG604" s="199"/>
      <c r="AH604" s="199"/>
      <c r="AI604" s="199"/>
      <c r="AJ604" s="199"/>
      <c r="AK604" s="199"/>
      <c r="AL604" s="199"/>
      <c r="AM604" s="199"/>
      <c r="AN604" s="199"/>
      <c r="AO604" s="199"/>
      <c r="AP604" s="199"/>
      <c r="AQ604" s="199"/>
      <c r="AR604" s="199"/>
      <c r="AS604" s="199"/>
      <c r="AT604" s="199"/>
      <c r="AU604" s="199"/>
      <c r="AV604" s="199"/>
      <c r="AW604" s="199"/>
      <c r="AX604" s="199"/>
      <c r="AY604" s="199"/>
      <c r="AZ604" s="200">
        <f>G604</f>
        <v>0</v>
      </c>
      <c r="BA604" s="199"/>
      <c r="BB604" s="199"/>
      <c r="BC604" s="199"/>
      <c r="BD604" s="199"/>
      <c r="BE604" s="199"/>
      <c r="BF604" s="199"/>
      <c r="BG604" s="199"/>
      <c r="BH604" s="199"/>
      <c r="BI604" s="199"/>
      <c r="CA604" s="199">
        <v>1</v>
      </c>
      <c r="CB604" s="199">
        <v>7</v>
      </c>
      <c r="CZ604" s="124">
        <v>2</v>
      </c>
    </row>
    <row r="605" spans="1:104" x14ac:dyDescent="0.2">
      <c r="A605" s="191"/>
      <c r="B605" s="192"/>
      <c r="C605" s="312" t="s">
        <v>1059</v>
      </c>
      <c r="D605" s="313"/>
      <c r="E605" s="313"/>
      <c r="F605" s="313"/>
      <c r="G605" s="314"/>
      <c r="I605" s="197"/>
      <c r="K605" s="197"/>
      <c r="L605" s="198" t="s">
        <v>1059</v>
      </c>
      <c r="O605" s="199"/>
      <c r="Z605" s="199"/>
      <c r="AA605" s="199"/>
      <c r="AB605" s="199"/>
      <c r="AC605" s="199"/>
      <c r="AD605" s="199"/>
      <c r="AE605" s="199"/>
      <c r="AF605" s="199"/>
      <c r="AG605" s="199"/>
      <c r="AH605" s="199"/>
      <c r="AI605" s="199"/>
      <c r="AJ605" s="199"/>
      <c r="AK605" s="199"/>
      <c r="AL605" s="199"/>
      <c r="AM605" s="199"/>
      <c r="AN605" s="199"/>
      <c r="AO605" s="199"/>
      <c r="AP605" s="199"/>
      <c r="AQ605" s="199"/>
      <c r="AR605" s="199"/>
      <c r="AS605" s="199"/>
      <c r="AT605" s="199"/>
      <c r="AU605" s="199"/>
      <c r="AV605" s="199"/>
      <c r="AW605" s="199"/>
      <c r="AX605" s="199"/>
      <c r="AY605" s="199"/>
      <c r="AZ605" s="199"/>
      <c r="BA605" s="199"/>
      <c r="BB605" s="199"/>
      <c r="BC605" s="199"/>
      <c r="BD605" s="199"/>
      <c r="BE605" s="199"/>
      <c r="BF605" s="199"/>
      <c r="BG605" s="199"/>
      <c r="BH605" s="199"/>
      <c r="BI605" s="199"/>
    </row>
    <row r="606" spans="1:104" x14ac:dyDescent="0.2">
      <c r="A606" s="191"/>
      <c r="B606" s="192"/>
      <c r="C606" s="331" t="s">
        <v>1835</v>
      </c>
      <c r="D606" s="332"/>
      <c r="E606" s="193">
        <v>0</v>
      </c>
      <c r="F606" s="194"/>
      <c r="G606" s="195"/>
      <c r="H606" s="196"/>
      <c r="I606" s="197"/>
      <c r="J606" s="184"/>
      <c r="K606" s="197"/>
      <c r="M606" s="198" t="s">
        <v>1835</v>
      </c>
      <c r="O606" s="199"/>
      <c r="Z606" s="199"/>
      <c r="AA606" s="199"/>
      <c r="AB606" s="199"/>
      <c r="AC606" s="199"/>
      <c r="AD606" s="199"/>
      <c r="AE606" s="199"/>
      <c r="AF606" s="199"/>
      <c r="AG606" s="199"/>
      <c r="AH606" s="199"/>
      <c r="AI606" s="199"/>
      <c r="AJ606" s="199"/>
      <c r="AK606" s="199"/>
      <c r="AL606" s="199"/>
      <c r="AM606" s="199"/>
      <c r="AN606" s="199"/>
      <c r="AO606" s="199"/>
      <c r="AP606" s="199"/>
      <c r="AQ606" s="199"/>
      <c r="AR606" s="199"/>
      <c r="AS606" s="199"/>
      <c r="AT606" s="199"/>
      <c r="AU606" s="199"/>
      <c r="AV606" s="199"/>
      <c r="AW606" s="199"/>
      <c r="AX606" s="199"/>
      <c r="AY606" s="199"/>
      <c r="AZ606" s="199"/>
      <c r="BA606" s="199"/>
      <c r="BB606" s="199"/>
      <c r="BC606" s="199"/>
      <c r="BD606" s="201" t="str">
        <f t="shared" ref="BD606:BD632" si="22">C605</f>
        <v>včetně řezání pokládky a dodávky materialu</v>
      </c>
      <c r="BE606" s="199"/>
      <c r="BF606" s="199"/>
      <c r="BG606" s="199"/>
      <c r="BH606" s="199"/>
      <c r="BI606" s="199"/>
    </row>
    <row r="607" spans="1:104" x14ac:dyDescent="0.2">
      <c r="A607" s="191"/>
      <c r="B607" s="192"/>
      <c r="C607" s="331" t="s">
        <v>2910</v>
      </c>
      <c r="D607" s="332"/>
      <c r="E607" s="193">
        <v>6.9897999999999998</v>
      </c>
      <c r="F607" s="194"/>
      <c r="G607" s="195"/>
      <c r="H607" s="196"/>
      <c r="I607" s="197"/>
      <c r="J607" s="184"/>
      <c r="K607" s="197"/>
      <c r="M607" s="198" t="s">
        <v>2910</v>
      </c>
      <c r="O607" s="199"/>
      <c r="Z607" s="199"/>
      <c r="AA607" s="199"/>
      <c r="AB607" s="199"/>
      <c r="AC607" s="199"/>
      <c r="AD607" s="199"/>
      <c r="AE607" s="199"/>
      <c r="AF607" s="199"/>
      <c r="AG607" s="199"/>
      <c r="AH607" s="199"/>
      <c r="AI607" s="199"/>
      <c r="AJ607" s="199"/>
      <c r="AK607" s="199"/>
      <c r="AL607" s="199"/>
      <c r="AM607" s="199"/>
      <c r="AN607" s="199"/>
      <c r="AO607" s="199"/>
      <c r="AP607" s="199"/>
      <c r="AQ607" s="199"/>
      <c r="AR607" s="199"/>
      <c r="AS607" s="199"/>
      <c r="AT607" s="199"/>
      <c r="AU607" s="199"/>
      <c r="AV607" s="199"/>
      <c r="AW607" s="199"/>
      <c r="AX607" s="199"/>
      <c r="AY607" s="199"/>
      <c r="AZ607" s="199"/>
      <c r="BA607" s="199"/>
      <c r="BB607" s="199"/>
      <c r="BC607" s="199"/>
      <c r="BD607" s="201" t="str">
        <f t="shared" si="22"/>
        <v>P8:</v>
      </c>
      <c r="BE607" s="199"/>
      <c r="BF607" s="199"/>
      <c r="BG607" s="199"/>
      <c r="BH607" s="199"/>
      <c r="BI607" s="199"/>
    </row>
    <row r="608" spans="1:104" x14ac:dyDescent="0.2">
      <c r="A608" s="191"/>
      <c r="B608" s="192"/>
      <c r="C608" s="331" t="s">
        <v>2112</v>
      </c>
      <c r="D608" s="332"/>
      <c r="E608" s="193">
        <v>-1.4872000000000001</v>
      </c>
      <c r="F608" s="194"/>
      <c r="G608" s="195"/>
      <c r="H608" s="196"/>
      <c r="I608" s="197"/>
      <c r="J608" s="184"/>
      <c r="K608" s="197"/>
      <c r="M608" s="198" t="s">
        <v>2112</v>
      </c>
      <c r="O608" s="199"/>
      <c r="Z608" s="199"/>
      <c r="AA608" s="199"/>
      <c r="AB608" s="199"/>
      <c r="AC608" s="199"/>
      <c r="AD608" s="199"/>
      <c r="AE608" s="199"/>
      <c r="AF608" s="199"/>
      <c r="AG608" s="199"/>
      <c r="AH608" s="199"/>
      <c r="AI608" s="199"/>
      <c r="AJ608" s="199"/>
      <c r="AK608" s="199"/>
      <c r="AL608" s="199"/>
      <c r="AM608" s="199"/>
      <c r="AN608" s="199"/>
      <c r="AO608" s="199"/>
      <c r="AP608" s="199"/>
      <c r="AQ608" s="199"/>
      <c r="AR608" s="199"/>
      <c r="AS608" s="199"/>
      <c r="AT608" s="199"/>
      <c r="AU608" s="199"/>
      <c r="AV608" s="199"/>
      <c r="AW608" s="199"/>
      <c r="AX608" s="199"/>
      <c r="AY608" s="199"/>
      <c r="AZ608" s="199"/>
      <c r="BA608" s="199"/>
      <c r="BB608" s="199"/>
      <c r="BC608" s="199"/>
      <c r="BD608" s="201" t="str">
        <f t="shared" si="22"/>
        <v>502 :(8+8+1,4+1,4)*0,3718</v>
      </c>
      <c r="BE608" s="199"/>
      <c r="BF608" s="199"/>
      <c r="BG608" s="199"/>
      <c r="BH608" s="199"/>
      <c r="BI608" s="199"/>
    </row>
    <row r="609" spans="1:61" x14ac:dyDescent="0.2">
      <c r="A609" s="191"/>
      <c r="B609" s="192"/>
      <c r="C609" s="331" t="s">
        <v>2911</v>
      </c>
      <c r="D609" s="332"/>
      <c r="E609" s="193">
        <v>2.9706999999999999</v>
      </c>
      <c r="F609" s="194"/>
      <c r="G609" s="195"/>
      <c r="H609" s="196"/>
      <c r="I609" s="197"/>
      <c r="J609" s="184"/>
      <c r="K609" s="197"/>
      <c r="M609" s="198" t="s">
        <v>2911</v>
      </c>
      <c r="O609" s="199"/>
      <c r="Z609" s="199"/>
      <c r="AA609" s="199"/>
      <c r="AB609" s="199"/>
      <c r="AC609" s="199"/>
      <c r="AD609" s="199"/>
      <c r="AE609" s="199"/>
      <c r="AF609" s="199"/>
      <c r="AG609" s="199"/>
      <c r="AH609" s="199"/>
      <c r="AI609" s="199"/>
      <c r="AJ609" s="199"/>
      <c r="AK609" s="199"/>
      <c r="AL609" s="199"/>
      <c r="AM609" s="199"/>
      <c r="AN609" s="199"/>
      <c r="AO609" s="199"/>
      <c r="AP609" s="199"/>
      <c r="AQ609" s="199"/>
      <c r="AR609" s="199"/>
      <c r="AS609" s="199"/>
      <c r="AT609" s="199"/>
      <c r="AU609" s="199"/>
      <c r="AV609" s="199"/>
      <c r="AW609" s="199"/>
      <c r="AX609" s="199"/>
      <c r="AY609" s="199"/>
      <c r="AZ609" s="199"/>
      <c r="BA609" s="199"/>
      <c r="BB609" s="199"/>
      <c r="BC609" s="199"/>
      <c r="BD609" s="201" t="str">
        <f t="shared" si="22"/>
        <v>odečtení otvorů:-1*4*0,3718</v>
      </c>
      <c r="BE609" s="199"/>
      <c r="BF609" s="199"/>
      <c r="BG609" s="199"/>
      <c r="BH609" s="199"/>
      <c r="BI609" s="199"/>
    </row>
    <row r="610" spans="1:61" x14ac:dyDescent="0.2">
      <c r="A610" s="191"/>
      <c r="B610" s="192"/>
      <c r="C610" s="331" t="s">
        <v>2114</v>
      </c>
      <c r="D610" s="332"/>
      <c r="E610" s="193">
        <v>-0.37180000000000002</v>
      </c>
      <c r="F610" s="194"/>
      <c r="G610" s="195"/>
      <c r="H610" s="196"/>
      <c r="I610" s="197"/>
      <c r="J610" s="184"/>
      <c r="K610" s="197"/>
      <c r="M610" s="198" t="s">
        <v>2114</v>
      </c>
      <c r="O610" s="199"/>
      <c r="Z610" s="199"/>
      <c r="AA610" s="199"/>
      <c r="AB610" s="199"/>
      <c r="AC610" s="199"/>
      <c r="AD610" s="199"/>
      <c r="AE610" s="199"/>
      <c r="AF610" s="199"/>
      <c r="AG610" s="199"/>
      <c r="AH610" s="199"/>
      <c r="AI610" s="199"/>
      <c r="AJ610" s="199"/>
      <c r="AK610" s="199"/>
      <c r="AL610" s="199"/>
      <c r="AM610" s="199"/>
      <c r="AN610" s="199"/>
      <c r="AO610" s="199"/>
      <c r="AP610" s="199"/>
      <c r="AQ610" s="199"/>
      <c r="AR610" s="199"/>
      <c r="AS610" s="199"/>
      <c r="AT610" s="199"/>
      <c r="AU610" s="199"/>
      <c r="AV610" s="199"/>
      <c r="AW610" s="199"/>
      <c r="AX610" s="199"/>
      <c r="AY610" s="199"/>
      <c r="AZ610" s="199"/>
      <c r="BA610" s="199"/>
      <c r="BB610" s="199"/>
      <c r="BC610" s="199"/>
      <c r="BD610" s="201" t="str">
        <f t="shared" si="22"/>
        <v>504:(2,425+2,425+1,57+1,57)*0,3718</v>
      </c>
      <c r="BE610" s="199"/>
      <c r="BF610" s="199"/>
      <c r="BG610" s="199"/>
      <c r="BH610" s="199"/>
      <c r="BI610" s="199"/>
    </row>
    <row r="611" spans="1:61" x14ac:dyDescent="0.2">
      <c r="A611" s="191"/>
      <c r="B611" s="192"/>
      <c r="C611" s="331" t="s">
        <v>1492</v>
      </c>
      <c r="D611" s="332"/>
      <c r="E611" s="193">
        <v>-0.66920000000000002</v>
      </c>
      <c r="F611" s="194"/>
      <c r="G611" s="195"/>
      <c r="H611" s="196"/>
      <c r="I611" s="197"/>
      <c r="J611" s="184"/>
      <c r="K611" s="197"/>
      <c r="M611" s="198" t="s">
        <v>1492</v>
      </c>
      <c r="O611" s="199"/>
      <c r="Z611" s="199"/>
      <c r="AA611" s="199"/>
      <c r="AB611" s="199"/>
      <c r="AC611" s="199"/>
      <c r="AD611" s="199"/>
      <c r="AE611" s="199"/>
      <c r="AF611" s="199"/>
      <c r="AG611" s="199"/>
      <c r="AH611" s="199"/>
      <c r="AI611" s="199"/>
      <c r="AJ611" s="199"/>
      <c r="AK611" s="199"/>
      <c r="AL611" s="199"/>
      <c r="AM611" s="199"/>
      <c r="AN611" s="199"/>
      <c r="AO611" s="199"/>
      <c r="AP611" s="199"/>
      <c r="AQ611" s="199"/>
      <c r="AR611" s="199"/>
      <c r="AS611" s="199"/>
      <c r="AT611" s="199"/>
      <c r="AU611" s="199"/>
      <c r="AV611" s="199"/>
      <c r="AW611" s="199"/>
      <c r="AX611" s="199"/>
      <c r="AY611" s="199"/>
      <c r="AZ611" s="199"/>
      <c r="BA611" s="199"/>
      <c r="BB611" s="199"/>
      <c r="BC611" s="199"/>
      <c r="BD611" s="201" t="str">
        <f t="shared" si="22"/>
        <v>odečtení otvorů:-1*0,3718</v>
      </c>
      <c r="BE611" s="199"/>
      <c r="BF611" s="199"/>
      <c r="BG611" s="199"/>
      <c r="BH611" s="199"/>
      <c r="BI611" s="199"/>
    </row>
    <row r="612" spans="1:61" x14ac:dyDescent="0.2">
      <c r="A612" s="191"/>
      <c r="B612" s="192"/>
      <c r="C612" s="331" t="s">
        <v>1482</v>
      </c>
      <c r="D612" s="332"/>
      <c r="E612" s="193">
        <v>-0.2974</v>
      </c>
      <c r="F612" s="194"/>
      <c r="G612" s="195"/>
      <c r="H612" s="196"/>
      <c r="I612" s="197"/>
      <c r="J612" s="184"/>
      <c r="K612" s="197"/>
      <c r="M612" s="198" t="s">
        <v>1482</v>
      </c>
      <c r="O612" s="199"/>
      <c r="Z612" s="199"/>
      <c r="AA612" s="199"/>
      <c r="AB612" s="199"/>
      <c r="AC612" s="199"/>
      <c r="AD612" s="199"/>
      <c r="AE612" s="199"/>
      <c r="AF612" s="199"/>
      <c r="AG612" s="199"/>
      <c r="AH612" s="199"/>
      <c r="AI612" s="199"/>
      <c r="AJ612" s="199"/>
      <c r="AK612" s="199"/>
      <c r="AL612" s="199"/>
      <c r="AM612" s="199"/>
      <c r="AN612" s="199"/>
      <c r="AO612" s="199"/>
      <c r="AP612" s="199"/>
      <c r="AQ612" s="199"/>
      <c r="AR612" s="199"/>
      <c r="AS612" s="199"/>
      <c r="AT612" s="199"/>
      <c r="AU612" s="199"/>
      <c r="AV612" s="199"/>
      <c r="AW612" s="199"/>
      <c r="AX612" s="199"/>
      <c r="AY612" s="199"/>
      <c r="AZ612" s="199"/>
      <c r="BA612" s="199"/>
      <c r="BB612" s="199"/>
      <c r="BC612" s="199"/>
      <c r="BD612" s="201" t="str">
        <f t="shared" si="22"/>
        <v>-0,9*2*0,3718</v>
      </c>
      <c r="BE612" s="199"/>
      <c r="BF612" s="199"/>
      <c r="BG612" s="199"/>
      <c r="BH612" s="199"/>
      <c r="BI612" s="199"/>
    </row>
    <row r="613" spans="1:61" x14ac:dyDescent="0.2">
      <c r="A613" s="191"/>
      <c r="B613" s="192"/>
      <c r="C613" s="331" t="s">
        <v>2912</v>
      </c>
      <c r="D613" s="332"/>
      <c r="E613" s="193">
        <v>3.3662999999999998</v>
      </c>
      <c r="F613" s="194"/>
      <c r="G613" s="195"/>
      <c r="H613" s="196"/>
      <c r="I613" s="197"/>
      <c r="J613" s="184"/>
      <c r="K613" s="197"/>
      <c r="M613" s="198" t="s">
        <v>2912</v>
      </c>
      <c r="O613" s="199"/>
      <c r="Z613" s="199"/>
      <c r="AA613" s="199"/>
      <c r="AB613" s="199"/>
      <c r="AC613" s="199"/>
      <c r="AD613" s="199"/>
      <c r="AE613" s="199"/>
      <c r="AF613" s="199"/>
      <c r="AG613" s="199"/>
      <c r="AH613" s="199"/>
      <c r="AI613" s="199"/>
      <c r="AJ613" s="199"/>
      <c r="AK613" s="199"/>
      <c r="AL613" s="199"/>
      <c r="AM613" s="199"/>
      <c r="AN613" s="199"/>
      <c r="AO613" s="199"/>
      <c r="AP613" s="199"/>
      <c r="AQ613" s="199"/>
      <c r="AR613" s="199"/>
      <c r="AS613" s="199"/>
      <c r="AT613" s="199"/>
      <c r="AU613" s="199"/>
      <c r="AV613" s="199"/>
      <c r="AW613" s="199"/>
      <c r="AX613" s="199"/>
      <c r="AY613" s="199"/>
      <c r="AZ613" s="199"/>
      <c r="BA613" s="199"/>
      <c r="BB613" s="199"/>
      <c r="BC613" s="199"/>
      <c r="BD613" s="201" t="str">
        <f t="shared" si="22"/>
        <v>-0,8*0,3718</v>
      </c>
      <c r="BE613" s="199"/>
      <c r="BF613" s="199"/>
      <c r="BG613" s="199"/>
      <c r="BH613" s="199"/>
      <c r="BI613" s="199"/>
    </row>
    <row r="614" spans="1:61" x14ac:dyDescent="0.2">
      <c r="A614" s="191"/>
      <c r="B614" s="192"/>
      <c r="C614" s="331" t="s">
        <v>2114</v>
      </c>
      <c r="D614" s="332"/>
      <c r="E614" s="193">
        <v>-0.37180000000000002</v>
      </c>
      <c r="F614" s="194"/>
      <c r="G614" s="195"/>
      <c r="H614" s="196"/>
      <c r="I614" s="197"/>
      <c r="J614" s="184"/>
      <c r="K614" s="197"/>
      <c r="M614" s="198" t="s">
        <v>2114</v>
      </c>
      <c r="O614" s="199"/>
      <c r="Z614" s="199"/>
      <c r="AA614" s="199"/>
      <c r="AB614" s="199"/>
      <c r="AC614" s="199"/>
      <c r="AD614" s="199"/>
      <c r="AE614" s="199"/>
      <c r="AF614" s="199"/>
      <c r="AG614" s="199"/>
      <c r="AH614" s="199"/>
      <c r="AI614" s="199"/>
      <c r="AJ614" s="199"/>
      <c r="AK614" s="199"/>
      <c r="AL614" s="199"/>
      <c r="AM614" s="199"/>
      <c r="AN614" s="199"/>
      <c r="AO614" s="199"/>
      <c r="AP614" s="199"/>
      <c r="AQ614" s="199"/>
      <c r="AR614" s="199"/>
      <c r="AS614" s="199"/>
      <c r="AT614" s="199"/>
      <c r="AU614" s="199"/>
      <c r="AV614" s="199"/>
      <c r="AW614" s="199"/>
      <c r="AX614" s="199"/>
      <c r="AY614" s="199"/>
      <c r="AZ614" s="199"/>
      <c r="BA614" s="199"/>
      <c r="BB614" s="199"/>
      <c r="BC614" s="199"/>
      <c r="BD614" s="201" t="str">
        <f t="shared" si="22"/>
        <v>509:(2,61+2,61+1,917+1,917)*0,3718</v>
      </c>
      <c r="BE614" s="199"/>
      <c r="BF614" s="199"/>
      <c r="BG614" s="199"/>
      <c r="BH614" s="199"/>
      <c r="BI614" s="199"/>
    </row>
    <row r="615" spans="1:61" x14ac:dyDescent="0.2">
      <c r="A615" s="191"/>
      <c r="B615" s="192"/>
      <c r="C615" s="331" t="s">
        <v>1471</v>
      </c>
      <c r="D615" s="332"/>
      <c r="E615" s="193">
        <v>-0.33460000000000001</v>
      </c>
      <c r="F615" s="194"/>
      <c r="G615" s="195"/>
      <c r="H615" s="196"/>
      <c r="I615" s="197"/>
      <c r="J615" s="184"/>
      <c r="K615" s="197"/>
      <c r="M615" s="198" t="s">
        <v>1471</v>
      </c>
      <c r="O615" s="199"/>
      <c r="Z615" s="199"/>
      <c r="AA615" s="199"/>
      <c r="AB615" s="199"/>
      <c r="AC615" s="199"/>
      <c r="AD615" s="199"/>
      <c r="AE615" s="199"/>
      <c r="AF615" s="199"/>
      <c r="AG615" s="199"/>
      <c r="AH615" s="199"/>
      <c r="AI615" s="199"/>
      <c r="AJ615" s="199"/>
      <c r="AK615" s="199"/>
      <c r="AL615" s="199"/>
      <c r="AM615" s="199"/>
      <c r="AN615" s="199"/>
      <c r="AO615" s="199"/>
      <c r="AP615" s="199"/>
      <c r="AQ615" s="199"/>
      <c r="AR615" s="199"/>
      <c r="AS615" s="199"/>
      <c r="AT615" s="199"/>
      <c r="AU615" s="199"/>
      <c r="AV615" s="199"/>
      <c r="AW615" s="199"/>
      <c r="AX615" s="199"/>
      <c r="AY615" s="199"/>
      <c r="AZ615" s="199"/>
      <c r="BA615" s="199"/>
      <c r="BB615" s="199"/>
      <c r="BC615" s="199"/>
      <c r="BD615" s="201" t="str">
        <f t="shared" si="22"/>
        <v>odečtení otvorů:-1*0,3718</v>
      </c>
      <c r="BE615" s="199"/>
      <c r="BF615" s="199"/>
      <c r="BG615" s="199"/>
      <c r="BH615" s="199"/>
      <c r="BI615" s="199"/>
    </row>
    <row r="616" spans="1:61" x14ac:dyDescent="0.2">
      <c r="A616" s="191"/>
      <c r="B616" s="192"/>
      <c r="C616" s="331" t="s">
        <v>1482</v>
      </c>
      <c r="D616" s="332"/>
      <c r="E616" s="193">
        <v>-0.2974</v>
      </c>
      <c r="F616" s="194"/>
      <c r="G616" s="195"/>
      <c r="H616" s="196"/>
      <c r="I616" s="197"/>
      <c r="J616" s="184"/>
      <c r="K616" s="197"/>
      <c r="M616" s="198" t="s">
        <v>1482</v>
      </c>
      <c r="O616" s="199"/>
      <c r="Z616" s="199"/>
      <c r="AA616" s="199"/>
      <c r="AB616" s="199"/>
      <c r="AC616" s="199"/>
      <c r="AD616" s="199"/>
      <c r="AE616" s="199"/>
      <c r="AF616" s="199"/>
      <c r="AG616" s="199"/>
      <c r="AH616" s="199"/>
      <c r="AI616" s="199"/>
      <c r="AJ616" s="199"/>
      <c r="AK616" s="199"/>
      <c r="AL616" s="199"/>
      <c r="AM616" s="199"/>
      <c r="AN616" s="199"/>
      <c r="AO616" s="199"/>
      <c r="AP616" s="199"/>
      <c r="AQ616" s="199"/>
      <c r="AR616" s="199"/>
      <c r="AS616" s="199"/>
      <c r="AT616" s="199"/>
      <c r="AU616" s="199"/>
      <c r="AV616" s="199"/>
      <c r="AW616" s="199"/>
      <c r="AX616" s="199"/>
      <c r="AY616" s="199"/>
      <c r="AZ616" s="199"/>
      <c r="BA616" s="199"/>
      <c r="BB616" s="199"/>
      <c r="BC616" s="199"/>
      <c r="BD616" s="201" t="str">
        <f t="shared" si="22"/>
        <v>-0,9*0,3718</v>
      </c>
      <c r="BE616" s="199"/>
      <c r="BF616" s="199"/>
      <c r="BG616" s="199"/>
      <c r="BH616" s="199"/>
      <c r="BI616" s="199"/>
    </row>
    <row r="617" spans="1:61" x14ac:dyDescent="0.2">
      <c r="A617" s="191"/>
      <c r="B617" s="192"/>
      <c r="C617" s="331" t="s">
        <v>2913</v>
      </c>
      <c r="D617" s="332"/>
      <c r="E617" s="193">
        <v>3.4205999999999999</v>
      </c>
      <c r="F617" s="194"/>
      <c r="G617" s="195"/>
      <c r="H617" s="196"/>
      <c r="I617" s="197"/>
      <c r="J617" s="184"/>
      <c r="K617" s="197"/>
      <c r="M617" s="198" t="s">
        <v>2913</v>
      </c>
      <c r="O617" s="199"/>
      <c r="Z617" s="199"/>
      <c r="AA617" s="199"/>
      <c r="AB617" s="199"/>
      <c r="AC617" s="199"/>
      <c r="AD617" s="199"/>
      <c r="AE617" s="199"/>
      <c r="AF617" s="199"/>
      <c r="AG617" s="199"/>
      <c r="AH617" s="199"/>
      <c r="AI617" s="199"/>
      <c r="AJ617" s="199"/>
      <c r="AK617" s="199"/>
      <c r="AL617" s="199"/>
      <c r="AM617" s="199"/>
      <c r="AN617" s="199"/>
      <c r="AO617" s="199"/>
      <c r="AP617" s="199"/>
      <c r="AQ617" s="199"/>
      <c r="AR617" s="199"/>
      <c r="AS617" s="199"/>
      <c r="AT617" s="199"/>
      <c r="AU617" s="199"/>
      <c r="AV617" s="199"/>
      <c r="AW617" s="199"/>
      <c r="AX617" s="199"/>
      <c r="AY617" s="199"/>
      <c r="AZ617" s="199"/>
      <c r="BA617" s="199"/>
      <c r="BB617" s="199"/>
      <c r="BC617" s="199"/>
      <c r="BD617" s="201" t="str">
        <f t="shared" si="22"/>
        <v>-0,8*0,3718</v>
      </c>
      <c r="BE617" s="199"/>
      <c r="BF617" s="199"/>
      <c r="BG617" s="199"/>
      <c r="BH617" s="199"/>
      <c r="BI617" s="199"/>
    </row>
    <row r="618" spans="1:61" x14ac:dyDescent="0.2">
      <c r="A618" s="191"/>
      <c r="B618" s="192"/>
      <c r="C618" s="331" t="s">
        <v>2117</v>
      </c>
      <c r="D618" s="332"/>
      <c r="E618" s="193">
        <v>-0.66920000000000002</v>
      </c>
      <c r="F618" s="194"/>
      <c r="G618" s="195"/>
      <c r="H618" s="196"/>
      <c r="I618" s="197"/>
      <c r="J618" s="184"/>
      <c r="K618" s="197"/>
      <c r="M618" s="198" t="s">
        <v>2117</v>
      </c>
      <c r="O618" s="199"/>
      <c r="Z618" s="199"/>
      <c r="AA618" s="199"/>
      <c r="AB618" s="199"/>
      <c r="AC618" s="199"/>
      <c r="AD618" s="199"/>
      <c r="AE618" s="199"/>
      <c r="AF618" s="199"/>
      <c r="AG618" s="199"/>
      <c r="AH618" s="199"/>
      <c r="AI618" s="199"/>
      <c r="AJ618" s="199"/>
      <c r="AK618" s="199"/>
      <c r="AL618" s="199"/>
      <c r="AM618" s="199"/>
      <c r="AN618" s="199"/>
      <c r="AO618" s="199"/>
      <c r="AP618" s="199"/>
      <c r="AQ618" s="199"/>
      <c r="AR618" s="199"/>
      <c r="AS618" s="199"/>
      <c r="AT618" s="199"/>
      <c r="AU618" s="199"/>
      <c r="AV618" s="199"/>
      <c r="AW618" s="199"/>
      <c r="AX618" s="199"/>
      <c r="AY618" s="199"/>
      <c r="AZ618" s="199"/>
      <c r="BA618" s="199"/>
      <c r="BB618" s="199"/>
      <c r="BC618" s="199"/>
      <c r="BD618" s="201" t="str">
        <f t="shared" si="22"/>
        <v>514:(2,5+2,5+2,1+2,1)*0,3718</v>
      </c>
      <c r="BE618" s="199"/>
      <c r="BF618" s="199"/>
      <c r="BG618" s="199"/>
      <c r="BH618" s="199"/>
      <c r="BI618" s="199"/>
    </row>
    <row r="619" spans="1:61" x14ac:dyDescent="0.2">
      <c r="A619" s="191"/>
      <c r="B619" s="192"/>
      <c r="C619" s="331" t="s">
        <v>1482</v>
      </c>
      <c r="D619" s="332"/>
      <c r="E619" s="193">
        <v>-0.2974</v>
      </c>
      <c r="F619" s="194"/>
      <c r="G619" s="195"/>
      <c r="H619" s="196"/>
      <c r="I619" s="197"/>
      <c r="J619" s="184"/>
      <c r="K619" s="197"/>
      <c r="M619" s="198" t="s">
        <v>1482</v>
      </c>
      <c r="O619" s="199"/>
      <c r="Z619" s="199"/>
      <c r="AA619" s="199"/>
      <c r="AB619" s="199"/>
      <c r="AC619" s="199"/>
      <c r="AD619" s="199"/>
      <c r="AE619" s="199"/>
      <c r="AF619" s="199"/>
      <c r="AG619" s="199"/>
      <c r="AH619" s="199"/>
      <c r="AI619" s="199"/>
      <c r="AJ619" s="199"/>
      <c r="AK619" s="199"/>
      <c r="AL619" s="199"/>
      <c r="AM619" s="199"/>
      <c r="AN619" s="199"/>
      <c r="AO619" s="199"/>
      <c r="AP619" s="199"/>
      <c r="AQ619" s="199"/>
      <c r="AR619" s="199"/>
      <c r="AS619" s="199"/>
      <c r="AT619" s="199"/>
      <c r="AU619" s="199"/>
      <c r="AV619" s="199"/>
      <c r="AW619" s="199"/>
      <c r="AX619" s="199"/>
      <c r="AY619" s="199"/>
      <c r="AZ619" s="199"/>
      <c r="BA619" s="199"/>
      <c r="BB619" s="199"/>
      <c r="BC619" s="199"/>
      <c r="BD619" s="201" t="str">
        <f t="shared" si="22"/>
        <v>odečtení otvorů:-0,9*2*0,3718</v>
      </c>
      <c r="BE619" s="199"/>
      <c r="BF619" s="199"/>
      <c r="BG619" s="199"/>
      <c r="BH619" s="199"/>
      <c r="BI619" s="199"/>
    </row>
    <row r="620" spans="1:61" x14ac:dyDescent="0.2">
      <c r="A620" s="191"/>
      <c r="B620" s="192"/>
      <c r="C620" s="331" t="s">
        <v>2118</v>
      </c>
      <c r="D620" s="332"/>
      <c r="E620" s="193">
        <v>-0.37180000000000002</v>
      </c>
      <c r="F620" s="194"/>
      <c r="G620" s="195"/>
      <c r="H620" s="196"/>
      <c r="I620" s="197"/>
      <c r="J620" s="184"/>
      <c r="K620" s="197"/>
      <c r="M620" s="198" t="s">
        <v>2118</v>
      </c>
      <c r="O620" s="199"/>
      <c r="Z620" s="199"/>
      <c r="AA620" s="199"/>
      <c r="AB620" s="199"/>
      <c r="AC620" s="199"/>
      <c r="AD620" s="199"/>
      <c r="AE620" s="199"/>
      <c r="AF620" s="199"/>
      <c r="AG620" s="199"/>
      <c r="AH620" s="199"/>
      <c r="AI620" s="199"/>
      <c r="AJ620" s="199"/>
      <c r="AK620" s="199"/>
      <c r="AL620" s="199"/>
      <c r="AM620" s="199"/>
      <c r="AN620" s="199"/>
      <c r="AO620" s="199"/>
      <c r="AP620" s="199"/>
      <c r="AQ620" s="199"/>
      <c r="AR620" s="199"/>
      <c r="AS620" s="199"/>
      <c r="AT620" s="199"/>
      <c r="AU620" s="199"/>
      <c r="AV620" s="199"/>
      <c r="AW620" s="199"/>
      <c r="AX620" s="199"/>
      <c r="AY620" s="199"/>
      <c r="AZ620" s="199"/>
      <c r="BA620" s="199"/>
      <c r="BB620" s="199"/>
      <c r="BC620" s="199"/>
      <c r="BD620" s="201" t="str">
        <f t="shared" si="22"/>
        <v>-0,8*0,3718</v>
      </c>
      <c r="BE620" s="199"/>
      <c r="BF620" s="199"/>
      <c r="BG620" s="199"/>
      <c r="BH620" s="199"/>
      <c r="BI620" s="199"/>
    </row>
    <row r="621" spans="1:61" x14ac:dyDescent="0.2">
      <c r="A621" s="191"/>
      <c r="B621" s="192"/>
      <c r="C621" s="331" t="s">
        <v>2914</v>
      </c>
      <c r="D621" s="332"/>
      <c r="E621" s="193">
        <v>2.7252999999999998</v>
      </c>
      <c r="F621" s="194"/>
      <c r="G621" s="195"/>
      <c r="H621" s="196"/>
      <c r="I621" s="197"/>
      <c r="J621" s="184"/>
      <c r="K621" s="197"/>
      <c r="M621" s="198" t="s">
        <v>2914</v>
      </c>
      <c r="O621" s="199"/>
      <c r="Z621" s="199"/>
      <c r="AA621" s="199"/>
      <c r="AB621" s="199"/>
      <c r="AC621" s="199"/>
      <c r="AD621" s="199"/>
      <c r="AE621" s="199"/>
      <c r="AF621" s="199"/>
      <c r="AG621" s="199"/>
      <c r="AH621" s="199"/>
      <c r="AI621" s="199"/>
      <c r="AJ621" s="199"/>
      <c r="AK621" s="199"/>
      <c r="AL621" s="199"/>
      <c r="AM621" s="199"/>
      <c r="AN621" s="199"/>
      <c r="AO621" s="199"/>
      <c r="AP621" s="199"/>
      <c r="AQ621" s="199"/>
      <c r="AR621" s="199"/>
      <c r="AS621" s="199"/>
      <c r="AT621" s="199"/>
      <c r="AU621" s="199"/>
      <c r="AV621" s="199"/>
      <c r="AW621" s="199"/>
      <c r="AX621" s="199"/>
      <c r="AY621" s="199"/>
      <c r="AZ621" s="199"/>
      <c r="BA621" s="199"/>
      <c r="BB621" s="199"/>
      <c r="BC621" s="199"/>
      <c r="BD621" s="201" t="str">
        <f t="shared" si="22"/>
        <v>-1*0,3718</v>
      </c>
      <c r="BE621" s="199"/>
      <c r="BF621" s="199"/>
      <c r="BG621" s="199"/>
      <c r="BH621" s="199"/>
      <c r="BI621" s="199"/>
    </row>
    <row r="622" spans="1:61" x14ac:dyDescent="0.2">
      <c r="A622" s="191"/>
      <c r="B622" s="192"/>
      <c r="C622" s="331" t="s">
        <v>2114</v>
      </c>
      <c r="D622" s="332"/>
      <c r="E622" s="193">
        <v>-0.37180000000000002</v>
      </c>
      <c r="F622" s="194"/>
      <c r="G622" s="195"/>
      <c r="H622" s="196"/>
      <c r="I622" s="197"/>
      <c r="J622" s="184"/>
      <c r="K622" s="197"/>
      <c r="M622" s="198" t="s">
        <v>2114</v>
      </c>
      <c r="O622" s="199"/>
      <c r="Z622" s="199"/>
      <c r="AA622" s="199"/>
      <c r="AB622" s="199"/>
      <c r="AC622" s="199"/>
      <c r="AD622" s="199"/>
      <c r="AE622" s="199"/>
      <c r="AF622" s="199"/>
      <c r="AG622" s="199"/>
      <c r="AH622" s="199"/>
      <c r="AI622" s="199"/>
      <c r="AJ622" s="199"/>
      <c r="AK622" s="199"/>
      <c r="AL622" s="199"/>
      <c r="AM622" s="199"/>
      <c r="AN622" s="199"/>
      <c r="AO622" s="199"/>
      <c r="AP622" s="199"/>
      <c r="AQ622" s="199"/>
      <c r="AR622" s="199"/>
      <c r="AS622" s="199"/>
      <c r="AT622" s="199"/>
      <c r="AU622" s="199"/>
      <c r="AV622" s="199"/>
      <c r="AW622" s="199"/>
      <c r="AX622" s="199"/>
      <c r="AY622" s="199"/>
      <c r="AZ622" s="199"/>
      <c r="BA622" s="199"/>
      <c r="BB622" s="199"/>
      <c r="BC622" s="199"/>
      <c r="BD622" s="201" t="str">
        <f t="shared" si="22"/>
        <v>519:(1,985+1,985+1,68+1,68)*0,3718</v>
      </c>
      <c r="BE622" s="199"/>
      <c r="BF622" s="199"/>
      <c r="BG622" s="199"/>
      <c r="BH622" s="199"/>
      <c r="BI622" s="199"/>
    </row>
    <row r="623" spans="1:61" x14ac:dyDescent="0.2">
      <c r="A623" s="191"/>
      <c r="B623" s="192"/>
      <c r="C623" s="331" t="s">
        <v>1471</v>
      </c>
      <c r="D623" s="332"/>
      <c r="E623" s="193">
        <v>-0.33460000000000001</v>
      </c>
      <c r="F623" s="194"/>
      <c r="G623" s="195"/>
      <c r="H623" s="196"/>
      <c r="I623" s="197"/>
      <c r="J623" s="184"/>
      <c r="K623" s="197"/>
      <c r="M623" s="198" t="s">
        <v>1471</v>
      </c>
      <c r="O623" s="199"/>
      <c r="Z623" s="199"/>
      <c r="AA623" s="199"/>
      <c r="AB623" s="199"/>
      <c r="AC623" s="199"/>
      <c r="AD623" s="199"/>
      <c r="AE623" s="199"/>
      <c r="AF623" s="199"/>
      <c r="AG623" s="199"/>
      <c r="AH623" s="199"/>
      <c r="AI623" s="199"/>
      <c r="AJ623" s="199"/>
      <c r="AK623" s="199"/>
      <c r="AL623" s="199"/>
      <c r="AM623" s="199"/>
      <c r="AN623" s="199"/>
      <c r="AO623" s="199"/>
      <c r="AP623" s="199"/>
      <c r="AQ623" s="199"/>
      <c r="AR623" s="199"/>
      <c r="AS623" s="199"/>
      <c r="AT623" s="199"/>
      <c r="AU623" s="199"/>
      <c r="AV623" s="199"/>
      <c r="AW623" s="199"/>
      <c r="AX623" s="199"/>
      <c r="AY623" s="199"/>
      <c r="AZ623" s="199"/>
      <c r="BA623" s="199"/>
      <c r="BB623" s="199"/>
      <c r="BC623" s="199"/>
      <c r="BD623" s="201" t="str">
        <f t="shared" si="22"/>
        <v>odečtení otvorů:-1*0,3718</v>
      </c>
      <c r="BE623" s="199"/>
      <c r="BF623" s="199"/>
      <c r="BG623" s="199"/>
      <c r="BH623" s="199"/>
      <c r="BI623" s="199"/>
    </row>
    <row r="624" spans="1:61" x14ac:dyDescent="0.2">
      <c r="A624" s="191"/>
      <c r="B624" s="192"/>
      <c r="C624" s="331" t="s">
        <v>1482</v>
      </c>
      <c r="D624" s="332"/>
      <c r="E624" s="193">
        <v>-0.2974</v>
      </c>
      <c r="F624" s="194"/>
      <c r="G624" s="195"/>
      <c r="H624" s="196"/>
      <c r="I624" s="197"/>
      <c r="J624" s="184"/>
      <c r="K624" s="197"/>
      <c r="M624" s="198" t="s">
        <v>1482</v>
      </c>
      <c r="O624" s="199"/>
      <c r="Z624" s="199"/>
      <c r="AA624" s="199"/>
      <c r="AB624" s="199"/>
      <c r="AC624" s="199"/>
      <c r="AD624" s="199"/>
      <c r="AE624" s="199"/>
      <c r="AF624" s="199"/>
      <c r="AG624" s="199"/>
      <c r="AH624" s="199"/>
      <c r="AI624" s="199"/>
      <c r="AJ624" s="199"/>
      <c r="AK624" s="199"/>
      <c r="AL624" s="199"/>
      <c r="AM624" s="199"/>
      <c r="AN624" s="199"/>
      <c r="AO624" s="199"/>
      <c r="AP624" s="199"/>
      <c r="AQ624" s="199"/>
      <c r="AR624" s="199"/>
      <c r="AS624" s="199"/>
      <c r="AT624" s="199"/>
      <c r="AU624" s="199"/>
      <c r="AV624" s="199"/>
      <c r="AW624" s="199"/>
      <c r="AX624" s="199"/>
      <c r="AY624" s="199"/>
      <c r="AZ624" s="199"/>
      <c r="BA624" s="199"/>
      <c r="BB624" s="199"/>
      <c r="BC624" s="199"/>
      <c r="BD624" s="201" t="str">
        <f t="shared" si="22"/>
        <v>-0,9*0,3718</v>
      </c>
      <c r="BE624" s="199"/>
      <c r="BF624" s="199"/>
      <c r="BG624" s="199"/>
      <c r="BH624" s="199"/>
      <c r="BI624" s="199"/>
    </row>
    <row r="625" spans="1:104" x14ac:dyDescent="0.2">
      <c r="A625" s="191"/>
      <c r="B625" s="192"/>
      <c r="C625" s="331" t="s">
        <v>2915</v>
      </c>
      <c r="D625" s="332"/>
      <c r="E625" s="193">
        <v>4.9598000000000004</v>
      </c>
      <c r="F625" s="194"/>
      <c r="G625" s="195"/>
      <c r="H625" s="196"/>
      <c r="I625" s="197"/>
      <c r="J625" s="184"/>
      <c r="K625" s="197"/>
      <c r="M625" s="198" t="s">
        <v>2915</v>
      </c>
      <c r="O625" s="199"/>
      <c r="Z625" s="199"/>
      <c r="AA625" s="199"/>
      <c r="AB625" s="199"/>
      <c r="AC625" s="199"/>
      <c r="AD625" s="199"/>
      <c r="AE625" s="199"/>
      <c r="AF625" s="199"/>
      <c r="AG625" s="199"/>
      <c r="AH625" s="199"/>
      <c r="AI625" s="199"/>
      <c r="AJ625" s="199"/>
      <c r="AK625" s="199"/>
      <c r="AL625" s="199"/>
      <c r="AM625" s="199"/>
      <c r="AN625" s="199"/>
      <c r="AO625" s="199"/>
      <c r="AP625" s="199"/>
      <c r="AQ625" s="199"/>
      <c r="AR625" s="199"/>
      <c r="AS625" s="199"/>
      <c r="AT625" s="199"/>
      <c r="AU625" s="199"/>
      <c r="AV625" s="199"/>
      <c r="AW625" s="199"/>
      <c r="AX625" s="199"/>
      <c r="AY625" s="199"/>
      <c r="AZ625" s="199"/>
      <c r="BA625" s="199"/>
      <c r="BB625" s="199"/>
      <c r="BC625" s="199"/>
      <c r="BD625" s="201" t="str">
        <f t="shared" si="22"/>
        <v>-0,8*0,3718</v>
      </c>
      <c r="BE625" s="199"/>
      <c r="BF625" s="199"/>
      <c r="BG625" s="199"/>
      <c r="BH625" s="199"/>
      <c r="BI625" s="199"/>
    </row>
    <row r="626" spans="1:104" x14ac:dyDescent="0.2">
      <c r="A626" s="191"/>
      <c r="B626" s="192"/>
      <c r="C626" s="331" t="s">
        <v>2114</v>
      </c>
      <c r="D626" s="332"/>
      <c r="E626" s="193">
        <v>-0.37180000000000002</v>
      </c>
      <c r="F626" s="194"/>
      <c r="G626" s="195"/>
      <c r="H626" s="196"/>
      <c r="I626" s="197"/>
      <c r="J626" s="184"/>
      <c r="K626" s="197"/>
      <c r="M626" s="198" t="s">
        <v>2114</v>
      </c>
      <c r="O626" s="199"/>
      <c r="Z626" s="199"/>
      <c r="AA626" s="199"/>
      <c r="AB626" s="199"/>
      <c r="AC626" s="199"/>
      <c r="AD626" s="199"/>
      <c r="AE626" s="199"/>
      <c r="AF626" s="199"/>
      <c r="AG626" s="199"/>
      <c r="AH626" s="199"/>
      <c r="AI626" s="199"/>
      <c r="AJ626" s="199"/>
      <c r="AK626" s="199"/>
      <c r="AL626" s="199"/>
      <c r="AM626" s="199"/>
      <c r="AN626" s="199"/>
      <c r="AO626" s="199"/>
      <c r="AP626" s="199"/>
      <c r="AQ626" s="199"/>
      <c r="AR626" s="199"/>
      <c r="AS626" s="199"/>
      <c r="AT626" s="199"/>
      <c r="AU626" s="199"/>
      <c r="AV626" s="199"/>
      <c r="AW626" s="199"/>
      <c r="AX626" s="199"/>
      <c r="AY626" s="199"/>
      <c r="AZ626" s="199"/>
      <c r="BA626" s="199"/>
      <c r="BB626" s="199"/>
      <c r="BC626" s="199"/>
      <c r="BD626" s="201" t="str">
        <f t="shared" si="22"/>
        <v>524:(1,4+0,6+1,3+1,3+1,215+2,3+1,2+4,025)*0,3718</v>
      </c>
      <c r="BE626" s="199"/>
      <c r="BF626" s="199"/>
      <c r="BG626" s="199"/>
      <c r="BH626" s="199"/>
      <c r="BI626" s="199"/>
    </row>
    <row r="627" spans="1:104" x14ac:dyDescent="0.2">
      <c r="A627" s="191"/>
      <c r="B627" s="192"/>
      <c r="C627" s="331" t="s">
        <v>1487</v>
      </c>
      <c r="D627" s="332"/>
      <c r="E627" s="193">
        <v>-1.0039</v>
      </c>
      <c r="F627" s="194"/>
      <c r="G627" s="195"/>
      <c r="H627" s="196"/>
      <c r="I627" s="197"/>
      <c r="J627" s="184"/>
      <c r="K627" s="197"/>
      <c r="M627" s="198" t="s">
        <v>1487</v>
      </c>
      <c r="O627" s="199"/>
      <c r="Z627" s="199"/>
      <c r="AA627" s="199"/>
      <c r="AB627" s="199"/>
      <c r="AC627" s="199"/>
      <c r="AD627" s="199"/>
      <c r="AE627" s="199"/>
      <c r="AF627" s="199"/>
      <c r="AG627" s="199"/>
      <c r="AH627" s="199"/>
      <c r="AI627" s="199"/>
      <c r="AJ627" s="199"/>
      <c r="AK627" s="199"/>
      <c r="AL627" s="199"/>
      <c r="AM627" s="199"/>
      <c r="AN627" s="199"/>
      <c r="AO627" s="199"/>
      <c r="AP627" s="199"/>
      <c r="AQ627" s="199"/>
      <c r="AR627" s="199"/>
      <c r="AS627" s="199"/>
      <c r="AT627" s="199"/>
      <c r="AU627" s="199"/>
      <c r="AV627" s="199"/>
      <c r="AW627" s="199"/>
      <c r="AX627" s="199"/>
      <c r="AY627" s="199"/>
      <c r="AZ627" s="199"/>
      <c r="BA627" s="199"/>
      <c r="BB627" s="199"/>
      <c r="BC627" s="199"/>
      <c r="BD627" s="201" t="str">
        <f t="shared" si="22"/>
        <v>odečtení otvorů:-1*0,3718</v>
      </c>
      <c r="BE627" s="199"/>
      <c r="BF627" s="199"/>
      <c r="BG627" s="199"/>
      <c r="BH627" s="199"/>
      <c r="BI627" s="199"/>
    </row>
    <row r="628" spans="1:104" x14ac:dyDescent="0.2">
      <c r="A628" s="191"/>
      <c r="B628" s="192"/>
      <c r="C628" s="331" t="s">
        <v>2121</v>
      </c>
      <c r="D628" s="332"/>
      <c r="E628" s="193">
        <v>-0.59489999999999998</v>
      </c>
      <c r="F628" s="194"/>
      <c r="G628" s="195"/>
      <c r="H628" s="196"/>
      <c r="I628" s="197"/>
      <c r="J628" s="184"/>
      <c r="K628" s="197"/>
      <c r="M628" s="198" t="s">
        <v>2121</v>
      </c>
      <c r="O628" s="199"/>
      <c r="Z628" s="199"/>
      <c r="AA628" s="199"/>
      <c r="AB628" s="199"/>
      <c r="AC628" s="199"/>
      <c r="AD628" s="199"/>
      <c r="AE628" s="199"/>
      <c r="AF628" s="199"/>
      <c r="AG628" s="199"/>
      <c r="AH628" s="199"/>
      <c r="AI628" s="199"/>
      <c r="AJ628" s="199"/>
      <c r="AK628" s="199"/>
      <c r="AL628" s="199"/>
      <c r="AM628" s="199"/>
      <c r="AN628" s="199"/>
      <c r="AO628" s="199"/>
      <c r="AP628" s="199"/>
      <c r="AQ628" s="199"/>
      <c r="AR628" s="199"/>
      <c r="AS628" s="199"/>
      <c r="AT628" s="199"/>
      <c r="AU628" s="199"/>
      <c r="AV628" s="199"/>
      <c r="AW628" s="199"/>
      <c r="AX628" s="199"/>
      <c r="AY628" s="199"/>
      <c r="AZ628" s="199"/>
      <c r="BA628" s="199"/>
      <c r="BB628" s="199"/>
      <c r="BC628" s="199"/>
      <c r="BD628" s="201" t="str">
        <f t="shared" si="22"/>
        <v>-0,9*3*0,3718</v>
      </c>
      <c r="BE628" s="199"/>
      <c r="BF628" s="199"/>
      <c r="BG628" s="199"/>
      <c r="BH628" s="199"/>
      <c r="BI628" s="199"/>
    </row>
    <row r="629" spans="1:104" x14ac:dyDescent="0.2">
      <c r="A629" s="191"/>
      <c r="B629" s="192"/>
      <c r="C629" s="331" t="s">
        <v>2916</v>
      </c>
      <c r="D629" s="332"/>
      <c r="E629" s="193">
        <v>1.9408000000000001</v>
      </c>
      <c r="F629" s="194"/>
      <c r="G629" s="195"/>
      <c r="H629" s="196"/>
      <c r="I629" s="197"/>
      <c r="J629" s="184"/>
      <c r="K629" s="197"/>
      <c r="M629" s="198" t="s">
        <v>2916</v>
      </c>
      <c r="O629" s="199"/>
      <c r="Z629" s="199"/>
      <c r="AA629" s="199"/>
      <c r="AB629" s="199"/>
      <c r="AC629" s="199"/>
      <c r="AD629" s="199"/>
      <c r="AE629" s="199"/>
      <c r="AF629" s="199"/>
      <c r="AG629" s="199"/>
      <c r="AH629" s="199"/>
      <c r="AI629" s="199"/>
      <c r="AJ629" s="199"/>
      <c r="AK629" s="199"/>
      <c r="AL629" s="199"/>
      <c r="AM629" s="199"/>
      <c r="AN629" s="199"/>
      <c r="AO629" s="199"/>
      <c r="AP629" s="199"/>
      <c r="AQ629" s="199"/>
      <c r="AR629" s="199"/>
      <c r="AS629" s="199"/>
      <c r="AT629" s="199"/>
      <c r="AU629" s="199"/>
      <c r="AV629" s="199"/>
      <c r="AW629" s="199"/>
      <c r="AX629" s="199"/>
      <c r="AY629" s="199"/>
      <c r="AZ629" s="199"/>
      <c r="BA629" s="199"/>
      <c r="BB629" s="199"/>
      <c r="BC629" s="199"/>
      <c r="BD629" s="201" t="str">
        <f t="shared" si="22"/>
        <v>-0,8*2*0,3718</v>
      </c>
      <c r="BE629" s="199"/>
      <c r="BF629" s="199"/>
      <c r="BG629" s="199"/>
      <c r="BH629" s="199"/>
      <c r="BI629" s="199"/>
    </row>
    <row r="630" spans="1:104" x14ac:dyDescent="0.2">
      <c r="A630" s="191"/>
      <c r="B630" s="192"/>
      <c r="C630" s="331" t="s">
        <v>1484</v>
      </c>
      <c r="D630" s="332"/>
      <c r="E630" s="193">
        <v>-0.2974</v>
      </c>
      <c r="F630" s="194"/>
      <c r="G630" s="195"/>
      <c r="H630" s="196"/>
      <c r="I630" s="197"/>
      <c r="J630" s="184"/>
      <c r="K630" s="197"/>
      <c r="M630" s="198" t="s">
        <v>1484</v>
      </c>
      <c r="O630" s="199"/>
      <c r="Z630" s="199"/>
      <c r="AA630" s="199"/>
      <c r="AB630" s="199"/>
      <c r="AC630" s="199"/>
      <c r="AD630" s="199"/>
      <c r="AE630" s="199"/>
      <c r="AF630" s="199"/>
      <c r="AG630" s="199"/>
      <c r="AH630" s="199"/>
      <c r="AI630" s="199"/>
      <c r="AJ630" s="199"/>
      <c r="AK630" s="199"/>
      <c r="AL630" s="199"/>
      <c r="AM630" s="199"/>
      <c r="AN630" s="199"/>
      <c r="AO630" s="199"/>
      <c r="AP630" s="199"/>
      <c r="AQ630" s="199"/>
      <c r="AR630" s="199"/>
      <c r="AS630" s="199"/>
      <c r="AT630" s="199"/>
      <c r="AU630" s="199"/>
      <c r="AV630" s="199"/>
      <c r="AW630" s="199"/>
      <c r="AX630" s="199"/>
      <c r="AY630" s="199"/>
      <c r="AZ630" s="199"/>
      <c r="BA630" s="199"/>
      <c r="BB630" s="199"/>
      <c r="BC630" s="199"/>
      <c r="BD630" s="201" t="str">
        <f t="shared" si="22"/>
        <v>526 (WC):(1,41+1,41+1,2+1,2)*0,3718</v>
      </c>
      <c r="BE630" s="199"/>
      <c r="BF630" s="199"/>
      <c r="BG630" s="199"/>
      <c r="BH630" s="199"/>
      <c r="BI630" s="199"/>
    </row>
    <row r="631" spans="1:104" x14ac:dyDescent="0.2">
      <c r="A631" s="191"/>
      <c r="B631" s="192"/>
      <c r="C631" s="331" t="s">
        <v>2123</v>
      </c>
      <c r="D631" s="332"/>
      <c r="E631" s="193">
        <v>3.718</v>
      </c>
      <c r="F631" s="194"/>
      <c r="G631" s="195"/>
      <c r="H631" s="196"/>
      <c r="I631" s="197"/>
      <c r="J631" s="184"/>
      <c r="K631" s="197"/>
      <c r="M631" s="198" t="s">
        <v>2123</v>
      </c>
      <c r="O631" s="199"/>
      <c r="Z631" s="199"/>
      <c r="AA631" s="199"/>
      <c r="AB631" s="199"/>
      <c r="AC631" s="199"/>
      <c r="AD631" s="199"/>
      <c r="AE631" s="199"/>
      <c r="AF631" s="199"/>
      <c r="AG631" s="199"/>
      <c r="AH631" s="199"/>
      <c r="AI631" s="199"/>
      <c r="AJ631" s="199"/>
      <c r="AK631" s="199"/>
      <c r="AL631" s="199"/>
      <c r="AM631" s="199"/>
      <c r="AN631" s="199"/>
      <c r="AO631" s="199"/>
      <c r="AP631" s="199"/>
      <c r="AQ631" s="199"/>
      <c r="AR631" s="199"/>
      <c r="AS631" s="199"/>
      <c r="AT631" s="199"/>
      <c r="AU631" s="199"/>
      <c r="AV631" s="199"/>
      <c r="AW631" s="199"/>
      <c r="AX631" s="199"/>
      <c r="AY631" s="199"/>
      <c r="AZ631" s="199"/>
      <c r="BA631" s="199"/>
      <c r="BB631" s="199"/>
      <c r="BC631" s="199"/>
      <c r="BD631" s="201" t="str">
        <f t="shared" si="22"/>
        <v>odečtení otvorů :-0,8*0,3718</v>
      </c>
      <c r="BE631" s="199"/>
      <c r="BF631" s="199"/>
      <c r="BG631" s="199"/>
      <c r="BH631" s="199"/>
      <c r="BI631" s="199"/>
    </row>
    <row r="632" spans="1:104" x14ac:dyDescent="0.2">
      <c r="A632" s="191"/>
      <c r="B632" s="192"/>
      <c r="C632" s="331" t="s">
        <v>2124</v>
      </c>
      <c r="D632" s="332"/>
      <c r="E632" s="193">
        <v>0.92949999999999999</v>
      </c>
      <c r="F632" s="194"/>
      <c r="G632" s="195"/>
      <c r="H632" s="196"/>
      <c r="I632" s="197"/>
      <c r="J632" s="184"/>
      <c r="K632" s="197"/>
      <c r="M632" s="198" t="s">
        <v>2124</v>
      </c>
      <c r="O632" s="199"/>
      <c r="Z632" s="199"/>
      <c r="AA632" s="199"/>
      <c r="AB632" s="199"/>
      <c r="AC632" s="199"/>
      <c r="AD632" s="199"/>
      <c r="AE632" s="199"/>
      <c r="AF632" s="199"/>
      <c r="AG632" s="199"/>
      <c r="AH632" s="199"/>
      <c r="AI632" s="199"/>
      <c r="AJ632" s="199"/>
      <c r="AK632" s="199"/>
      <c r="AL632" s="199"/>
      <c r="AM632" s="199"/>
      <c r="AN632" s="199"/>
      <c r="AO632" s="199"/>
      <c r="AP632" s="199"/>
      <c r="AQ632" s="199"/>
      <c r="AR632" s="199"/>
      <c r="AS632" s="199"/>
      <c r="AT632" s="199"/>
      <c r="AU632" s="199"/>
      <c r="AV632" s="199"/>
      <c r="AW632" s="199"/>
      <c r="AX632" s="199"/>
      <c r="AY632" s="199"/>
      <c r="AZ632" s="199"/>
      <c r="BA632" s="199"/>
      <c r="BB632" s="199"/>
      <c r="BC632" s="199"/>
      <c r="BD632" s="201" t="str">
        <f t="shared" si="22"/>
        <v>Schodiště :10*0,3718</v>
      </c>
      <c r="BE632" s="199"/>
      <c r="BF632" s="199"/>
      <c r="BG632" s="199"/>
      <c r="BH632" s="199"/>
      <c r="BI632" s="199"/>
    </row>
    <row r="633" spans="1:104" ht="22.5" x14ac:dyDescent="0.2">
      <c r="A633" s="161">
        <v>87</v>
      </c>
      <c r="B633" s="162" t="s">
        <v>1122</v>
      </c>
      <c r="C633" s="163" t="s">
        <v>1123</v>
      </c>
      <c r="D633" s="164" t="s">
        <v>248</v>
      </c>
      <c r="E633" s="165">
        <v>0.43390000000000001</v>
      </c>
      <c r="F633" s="122">
        <f>'01 111 '!F633</f>
        <v>0</v>
      </c>
      <c r="G633" s="166">
        <f>E633*F633</f>
        <v>0</v>
      </c>
      <c r="H633" s="167">
        <v>0</v>
      </c>
      <c r="I633" s="168">
        <f>E633*H633</f>
        <v>0</v>
      </c>
      <c r="J633" s="167"/>
      <c r="K633" s="168">
        <f>E633*J633</f>
        <v>0</v>
      </c>
      <c r="O633" s="199"/>
      <c r="Z633" s="199"/>
      <c r="AA633" s="199">
        <v>12</v>
      </c>
      <c r="AB633" s="199">
        <v>0</v>
      </c>
      <c r="AC633" s="199">
        <v>87</v>
      </c>
      <c r="AD633" s="199"/>
      <c r="AE633" s="199"/>
      <c r="AF633" s="199"/>
      <c r="AG633" s="199"/>
      <c r="AH633" s="199"/>
      <c r="AI633" s="199"/>
      <c r="AJ633" s="199"/>
      <c r="AK633" s="199"/>
      <c r="AL633" s="199"/>
      <c r="AM633" s="199"/>
      <c r="AN633" s="199"/>
      <c r="AO633" s="199"/>
      <c r="AP633" s="199"/>
      <c r="AQ633" s="199"/>
      <c r="AR633" s="199"/>
      <c r="AS633" s="199"/>
      <c r="AT633" s="199"/>
      <c r="AU633" s="199"/>
      <c r="AV633" s="199"/>
      <c r="AW633" s="199"/>
      <c r="AX633" s="199"/>
      <c r="AY633" s="199"/>
      <c r="AZ633" s="200">
        <f>G633</f>
        <v>0</v>
      </c>
      <c r="BA633" s="199"/>
      <c r="BB633" s="199"/>
      <c r="BC633" s="199"/>
      <c r="BD633" s="199"/>
      <c r="BE633" s="199"/>
      <c r="BF633" s="199"/>
      <c r="BG633" s="199"/>
      <c r="BH633" s="199"/>
      <c r="BI633" s="199"/>
      <c r="CA633" s="199">
        <v>12</v>
      </c>
      <c r="CB633" s="199">
        <v>0</v>
      </c>
      <c r="CZ633" s="124">
        <v>2</v>
      </c>
    </row>
    <row r="634" spans="1:104" x14ac:dyDescent="0.2">
      <c r="A634" s="191"/>
      <c r="B634" s="192"/>
      <c r="C634" s="331" t="s">
        <v>2125</v>
      </c>
      <c r="D634" s="332"/>
      <c r="E634" s="193">
        <v>0.43390000000000001</v>
      </c>
      <c r="F634" s="194"/>
      <c r="G634" s="195"/>
      <c r="H634" s="196"/>
      <c r="I634" s="197"/>
      <c r="J634" s="184"/>
      <c r="K634" s="197"/>
      <c r="M634" s="198" t="s">
        <v>2125</v>
      </c>
      <c r="O634" s="199"/>
      <c r="Z634" s="199"/>
      <c r="AA634" s="199"/>
      <c r="AB634" s="199"/>
      <c r="AC634" s="199"/>
      <c r="AD634" s="199"/>
      <c r="AE634" s="199"/>
      <c r="AF634" s="199"/>
      <c r="AG634" s="199"/>
      <c r="AH634" s="199"/>
      <c r="AI634" s="199"/>
      <c r="AJ634" s="199"/>
      <c r="AK634" s="199"/>
      <c r="AL634" s="199"/>
      <c r="AM634" s="199"/>
      <c r="AN634" s="199"/>
      <c r="AO634" s="199"/>
      <c r="AP634" s="199"/>
      <c r="AQ634" s="199"/>
      <c r="AR634" s="199"/>
      <c r="AS634" s="199"/>
      <c r="AT634" s="199"/>
      <c r="AU634" s="199"/>
      <c r="AV634" s="199"/>
      <c r="AW634" s="199"/>
      <c r="AX634" s="199"/>
      <c r="AY634" s="199"/>
      <c r="AZ634" s="199"/>
      <c r="BA634" s="199"/>
      <c r="BB634" s="199"/>
      <c r="BC634" s="199"/>
      <c r="BD634" s="201" t="str">
        <f>C633</f>
        <v xml:space="preserve">Přesun hmot pro podlahy z dlaždic, výšky do 24 m </v>
      </c>
      <c r="BE634" s="199"/>
      <c r="BF634" s="199"/>
      <c r="BG634" s="199"/>
      <c r="BH634" s="199"/>
      <c r="BI634" s="199"/>
    </row>
    <row r="635" spans="1:104" x14ac:dyDescent="0.2">
      <c r="A635" s="161">
        <v>88</v>
      </c>
      <c r="B635" s="162" t="s">
        <v>1125</v>
      </c>
      <c r="C635" s="163" t="s">
        <v>1126</v>
      </c>
      <c r="D635" s="164" t="s">
        <v>41</v>
      </c>
      <c r="E635" s="165">
        <v>8.0792000000000002</v>
      </c>
      <c r="F635" s="122">
        <f>'01 111 '!F635</f>
        <v>0</v>
      </c>
      <c r="G635" s="166">
        <f>E635*F635</f>
        <v>0</v>
      </c>
      <c r="H635" s="167">
        <v>1.9199999999999998E-2</v>
      </c>
      <c r="I635" s="168">
        <f>E635*H635</f>
        <v>0.15512063999999998</v>
      </c>
      <c r="J635" s="167"/>
      <c r="K635" s="168">
        <f>E635*J635</f>
        <v>0</v>
      </c>
      <c r="O635" s="199"/>
      <c r="Z635" s="199"/>
      <c r="AA635" s="199">
        <v>3</v>
      </c>
      <c r="AB635" s="199">
        <v>7</v>
      </c>
      <c r="AC635" s="199">
        <v>59764203</v>
      </c>
      <c r="AD635" s="199"/>
      <c r="AE635" s="199"/>
      <c r="AF635" s="199"/>
      <c r="AG635" s="199"/>
      <c r="AH635" s="199"/>
      <c r="AI635" s="199"/>
      <c r="AJ635" s="199"/>
      <c r="AK635" s="199"/>
      <c r="AL635" s="199"/>
      <c r="AM635" s="199"/>
      <c r="AN635" s="199"/>
      <c r="AO635" s="199"/>
      <c r="AP635" s="199"/>
      <c r="AQ635" s="199"/>
      <c r="AR635" s="199"/>
      <c r="AS635" s="199"/>
      <c r="AT635" s="199"/>
      <c r="AU635" s="199"/>
      <c r="AV635" s="199"/>
      <c r="AW635" s="199"/>
      <c r="AX635" s="199"/>
      <c r="AY635" s="199"/>
      <c r="AZ635" s="200">
        <f>G635</f>
        <v>0</v>
      </c>
      <c r="BA635" s="199"/>
      <c r="BB635" s="199"/>
      <c r="BC635" s="199"/>
      <c r="BD635" s="199"/>
      <c r="BE635" s="199"/>
      <c r="BF635" s="199"/>
      <c r="BG635" s="199"/>
      <c r="BH635" s="199"/>
      <c r="BI635" s="199"/>
      <c r="CA635" s="199">
        <v>3</v>
      </c>
      <c r="CB635" s="199">
        <v>7</v>
      </c>
      <c r="CZ635" s="124">
        <v>2</v>
      </c>
    </row>
    <row r="636" spans="1:104" x14ac:dyDescent="0.2">
      <c r="A636" s="191"/>
      <c r="B636" s="192"/>
      <c r="C636" s="331" t="s">
        <v>2126</v>
      </c>
      <c r="D636" s="332"/>
      <c r="E636" s="193">
        <v>8.0792000000000002</v>
      </c>
      <c r="F636" s="194"/>
      <c r="G636" s="195"/>
      <c r="H636" s="196"/>
      <c r="I636" s="197"/>
      <c r="J636" s="184"/>
      <c r="K636" s="197"/>
      <c r="M636" s="198" t="s">
        <v>2126</v>
      </c>
      <c r="O636" s="199"/>
      <c r="Z636" s="199"/>
      <c r="AA636" s="199"/>
      <c r="AB636" s="199"/>
      <c r="AC636" s="199"/>
      <c r="AD636" s="199"/>
      <c r="AE636" s="199"/>
      <c r="AF636" s="199"/>
      <c r="AG636" s="199"/>
      <c r="AH636" s="199"/>
      <c r="AI636" s="199"/>
      <c r="AJ636" s="199"/>
      <c r="AK636" s="199"/>
      <c r="AL636" s="199"/>
      <c r="AM636" s="199"/>
      <c r="AN636" s="199"/>
      <c r="AO636" s="199"/>
      <c r="AP636" s="199"/>
      <c r="AQ636" s="199"/>
      <c r="AR636" s="199"/>
      <c r="AS636" s="199"/>
      <c r="AT636" s="199"/>
      <c r="AU636" s="199"/>
      <c r="AV636" s="199"/>
      <c r="AW636" s="199"/>
      <c r="AX636" s="199"/>
      <c r="AY636" s="199"/>
      <c r="AZ636" s="199"/>
      <c r="BA636" s="199"/>
      <c r="BB636" s="199"/>
      <c r="BC636" s="199"/>
      <c r="BD636" s="201" t="str">
        <f>C635</f>
        <v>Dlažba matná 300x300x9 mm</v>
      </c>
      <c r="BE636" s="199"/>
      <c r="BF636" s="199"/>
      <c r="BG636" s="199"/>
      <c r="BH636" s="199"/>
      <c r="BI636" s="199"/>
    </row>
    <row r="637" spans="1:104" x14ac:dyDescent="0.2">
      <c r="A637" s="161">
        <v>89</v>
      </c>
      <c r="B637" s="162" t="s">
        <v>1128</v>
      </c>
      <c r="C637" s="163" t="s">
        <v>1129</v>
      </c>
      <c r="D637" s="164" t="s">
        <v>41</v>
      </c>
      <c r="E637" s="165">
        <v>6.3056999999999999</v>
      </c>
      <c r="F637" s="122">
        <f>'01 111 '!F637</f>
        <v>0</v>
      </c>
      <c r="G637" s="166">
        <f>E637*F637</f>
        <v>0</v>
      </c>
      <c r="H637" s="167">
        <v>1.9199999999999998E-2</v>
      </c>
      <c r="I637" s="168">
        <f>E637*H637</f>
        <v>0.12106943999999999</v>
      </c>
      <c r="J637" s="167"/>
      <c r="K637" s="168">
        <f>E637*J637</f>
        <v>0</v>
      </c>
      <c r="O637" s="199"/>
      <c r="Z637" s="199"/>
      <c r="AA637" s="199">
        <v>3</v>
      </c>
      <c r="AB637" s="199">
        <v>7</v>
      </c>
      <c r="AC637" s="199">
        <v>59764206</v>
      </c>
      <c r="AD637" s="199"/>
      <c r="AE637" s="199"/>
      <c r="AF637" s="199"/>
      <c r="AG637" s="199"/>
      <c r="AH637" s="199"/>
      <c r="AI637" s="199"/>
      <c r="AJ637" s="199"/>
      <c r="AK637" s="199"/>
      <c r="AL637" s="199"/>
      <c r="AM637" s="199"/>
      <c r="AN637" s="199"/>
      <c r="AO637" s="199"/>
      <c r="AP637" s="199"/>
      <c r="AQ637" s="199"/>
      <c r="AR637" s="199"/>
      <c r="AS637" s="199"/>
      <c r="AT637" s="199"/>
      <c r="AU637" s="199"/>
      <c r="AV637" s="199"/>
      <c r="AW637" s="199"/>
      <c r="AX637" s="199"/>
      <c r="AY637" s="199"/>
      <c r="AZ637" s="200">
        <f>G637</f>
        <v>0</v>
      </c>
      <c r="BA637" s="199"/>
      <c r="BB637" s="199"/>
      <c r="BC637" s="199"/>
      <c r="BD637" s="199"/>
      <c r="BE637" s="199"/>
      <c r="BF637" s="199"/>
      <c r="BG637" s="199"/>
      <c r="BH637" s="199"/>
      <c r="BI637" s="199"/>
      <c r="CA637" s="199">
        <v>3</v>
      </c>
      <c r="CB637" s="199">
        <v>7</v>
      </c>
      <c r="CZ637" s="124">
        <v>2</v>
      </c>
    </row>
    <row r="638" spans="1:104" x14ac:dyDescent="0.2">
      <c r="A638" s="191"/>
      <c r="B638" s="192"/>
      <c r="C638" s="331" t="s">
        <v>2127</v>
      </c>
      <c r="D638" s="332"/>
      <c r="E638" s="193">
        <v>6.3056999999999999</v>
      </c>
      <c r="F638" s="194"/>
      <c r="G638" s="195"/>
      <c r="H638" s="196"/>
      <c r="I638" s="197"/>
      <c r="J638" s="184"/>
      <c r="K638" s="197"/>
      <c r="M638" s="198" t="s">
        <v>2127</v>
      </c>
      <c r="O638" s="199"/>
      <c r="Z638" s="199"/>
      <c r="AA638" s="199"/>
      <c r="AB638" s="199"/>
      <c r="AC638" s="199"/>
      <c r="AD638" s="199"/>
      <c r="AE638" s="199"/>
      <c r="AF638" s="199"/>
      <c r="AG638" s="199"/>
      <c r="AH638" s="199"/>
      <c r="AI638" s="199"/>
      <c r="AJ638" s="199"/>
      <c r="AK638" s="199"/>
      <c r="AL638" s="199"/>
      <c r="AM638" s="199"/>
      <c r="AN638" s="199"/>
      <c r="AO638" s="199"/>
      <c r="AP638" s="199"/>
      <c r="AQ638" s="199"/>
      <c r="AR638" s="199"/>
      <c r="AS638" s="199"/>
      <c r="AT638" s="199"/>
      <c r="AU638" s="199"/>
      <c r="AV638" s="199"/>
      <c r="AW638" s="199"/>
      <c r="AX638" s="199"/>
      <c r="AY638" s="199"/>
      <c r="AZ638" s="199"/>
      <c r="BA638" s="199"/>
      <c r="BB638" s="199"/>
      <c r="BC638" s="199"/>
      <c r="BD638" s="201" t="str">
        <f>C637</f>
        <v>Dlažba matná 330x330 mm</v>
      </c>
      <c r="BE638" s="199"/>
      <c r="BF638" s="199"/>
      <c r="BG638" s="199"/>
      <c r="BH638" s="199"/>
      <c r="BI638" s="199"/>
    </row>
    <row r="639" spans="1:104" x14ac:dyDescent="0.2">
      <c r="A639" s="161">
        <v>90</v>
      </c>
      <c r="B639" s="162" t="s">
        <v>1131</v>
      </c>
      <c r="C639" s="163" t="s">
        <v>1132</v>
      </c>
      <c r="D639" s="164" t="s">
        <v>41</v>
      </c>
      <c r="E639" s="165">
        <v>6.8574999999999999</v>
      </c>
      <c r="F639" s="122">
        <f>'01 111 '!F639</f>
        <v>0</v>
      </c>
      <c r="G639" s="166">
        <f>E639*F639</f>
        <v>0</v>
      </c>
      <c r="H639" s="167">
        <v>1.9199999999999998E-2</v>
      </c>
      <c r="I639" s="168">
        <f>E639*H639</f>
        <v>0.13166399999999998</v>
      </c>
      <c r="J639" s="167"/>
      <c r="K639" s="168">
        <f>E639*J639</f>
        <v>0</v>
      </c>
      <c r="O639" s="199"/>
      <c r="Z639" s="199"/>
      <c r="AA639" s="199">
        <v>3</v>
      </c>
      <c r="AB639" s="199">
        <v>1</v>
      </c>
      <c r="AC639" s="199">
        <v>597642070</v>
      </c>
      <c r="AD639" s="199"/>
      <c r="AE639" s="199"/>
      <c r="AF639" s="199"/>
      <c r="AG639" s="199"/>
      <c r="AH639" s="199"/>
      <c r="AI639" s="199"/>
      <c r="AJ639" s="199"/>
      <c r="AK639" s="199"/>
      <c r="AL639" s="199"/>
      <c r="AM639" s="199"/>
      <c r="AN639" s="199"/>
      <c r="AO639" s="199"/>
      <c r="AP639" s="199"/>
      <c r="AQ639" s="199"/>
      <c r="AR639" s="199"/>
      <c r="AS639" s="199"/>
      <c r="AT639" s="199"/>
      <c r="AU639" s="199"/>
      <c r="AV639" s="199"/>
      <c r="AW639" s="199"/>
      <c r="AX639" s="199"/>
      <c r="AY639" s="199"/>
      <c r="AZ639" s="200">
        <f>G639</f>
        <v>0</v>
      </c>
      <c r="BA639" s="199"/>
      <c r="BB639" s="199"/>
      <c r="BC639" s="199"/>
      <c r="BD639" s="199"/>
      <c r="BE639" s="199"/>
      <c r="BF639" s="199"/>
      <c r="BG639" s="199"/>
      <c r="BH639" s="199"/>
      <c r="BI639" s="199"/>
      <c r="CA639" s="199">
        <v>3</v>
      </c>
      <c r="CB639" s="199">
        <v>1</v>
      </c>
      <c r="CZ639" s="124">
        <v>2</v>
      </c>
    </row>
    <row r="640" spans="1:104" x14ac:dyDescent="0.2">
      <c r="A640" s="191"/>
      <c r="B640" s="192"/>
      <c r="C640" s="312" t="s">
        <v>1052</v>
      </c>
      <c r="D640" s="313"/>
      <c r="E640" s="313"/>
      <c r="F640" s="313"/>
      <c r="G640" s="314"/>
      <c r="I640" s="197"/>
      <c r="K640" s="197"/>
      <c r="L640" s="198" t="s">
        <v>1052</v>
      </c>
      <c r="O640" s="199"/>
      <c r="Z640" s="199"/>
      <c r="AA640" s="199"/>
      <c r="AB640" s="199"/>
      <c r="AC640" s="199"/>
      <c r="AD640" s="199"/>
      <c r="AE640" s="199"/>
      <c r="AF640" s="199"/>
      <c r="AG640" s="199"/>
      <c r="AH640" s="199"/>
      <c r="AI640" s="199"/>
      <c r="AJ640" s="199"/>
      <c r="AK640" s="199"/>
      <c r="AL640" s="199"/>
      <c r="AM640" s="199"/>
      <c r="AN640" s="199"/>
      <c r="AO640" s="199"/>
      <c r="AP640" s="199"/>
      <c r="AQ640" s="199"/>
      <c r="AR640" s="199"/>
      <c r="AS640" s="199"/>
      <c r="AT640" s="199"/>
      <c r="AU640" s="199"/>
      <c r="AV640" s="199"/>
      <c r="AW640" s="199"/>
      <c r="AX640" s="199"/>
      <c r="AY640" s="199"/>
      <c r="AZ640" s="199"/>
      <c r="BA640" s="199"/>
      <c r="BB640" s="199"/>
      <c r="BC640" s="199"/>
      <c r="BD640" s="199"/>
      <c r="BE640" s="199"/>
      <c r="BF640" s="199"/>
      <c r="BG640" s="199"/>
      <c r="BH640" s="199"/>
      <c r="BI640" s="199"/>
    </row>
    <row r="641" spans="1:104" x14ac:dyDescent="0.2">
      <c r="A641" s="191"/>
      <c r="B641" s="192"/>
      <c r="C641" s="331" t="s">
        <v>2128</v>
      </c>
      <c r="D641" s="332"/>
      <c r="E641" s="193">
        <v>6.8574999999999999</v>
      </c>
      <c r="F641" s="194"/>
      <c r="G641" s="195"/>
      <c r="H641" s="196"/>
      <c r="I641" s="197"/>
      <c r="J641" s="184"/>
      <c r="K641" s="197"/>
      <c r="M641" s="198" t="s">
        <v>2128</v>
      </c>
      <c r="O641" s="199"/>
      <c r="Z641" s="199"/>
      <c r="AA641" s="199"/>
      <c r="AB641" s="199"/>
      <c r="AC641" s="199"/>
      <c r="AD641" s="199"/>
      <c r="AE641" s="199"/>
      <c r="AF641" s="199"/>
      <c r="AG641" s="199"/>
      <c r="AH641" s="199"/>
      <c r="AI641" s="199"/>
      <c r="AJ641" s="199"/>
      <c r="AK641" s="199"/>
      <c r="AL641" s="199"/>
      <c r="AM641" s="199"/>
      <c r="AN641" s="199"/>
      <c r="AO641" s="199"/>
      <c r="AP641" s="199"/>
      <c r="AQ641" s="199"/>
      <c r="AR641" s="199"/>
      <c r="AS641" s="199"/>
      <c r="AT641" s="199"/>
      <c r="AU641" s="199"/>
      <c r="AV641" s="199"/>
      <c r="AW641" s="199"/>
      <c r="AX641" s="199"/>
      <c r="AY641" s="199"/>
      <c r="AZ641" s="199"/>
      <c r="BA641" s="199"/>
      <c r="BB641" s="199"/>
      <c r="BC641" s="199"/>
      <c r="BD641" s="201" t="str">
        <f>C640</f>
        <v xml:space="preserve">dopřesněno dle požadavků investora </v>
      </c>
      <c r="BE641" s="199"/>
      <c r="BF641" s="199"/>
      <c r="BG641" s="199"/>
      <c r="BH641" s="199"/>
      <c r="BI641" s="199"/>
    </row>
    <row r="642" spans="1:104" x14ac:dyDescent="0.2">
      <c r="A642" s="169" t="s">
        <v>42</v>
      </c>
      <c r="B642" s="170" t="s">
        <v>1048</v>
      </c>
      <c r="C642" s="171" t="s">
        <v>1049</v>
      </c>
      <c r="D642" s="172"/>
      <c r="E642" s="173"/>
      <c r="F642" s="173"/>
      <c r="G642" s="174">
        <f>SUM(G594:G641)</f>
        <v>0</v>
      </c>
      <c r="H642" s="175"/>
      <c r="I642" s="174">
        <f>SUM(I594:I641)</f>
        <v>0.43389806799999997</v>
      </c>
      <c r="J642" s="176"/>
      <c r="K642" s="174">
        <f>SUM(K594:K641)</f>
        <v>0</v>
      </c>
      <c r="O642" s="199"/>
      <c r="X642" s="202">
        <f>K642</f>
        <v>0</v>
      </c>
      <c r="Y642" s="202">
        <f>I642</f>
        <v>0.43389806799999997</v>
      </c>
      <c r="Z642" s="200">
        <f>G642</f>
        <v>0</v>
      </c>
      <c r="AA642" s="199"/>
      <c r="AB642" s="199"/>
      <c r="AC642" s="199"/>
      <c r="AD642" s="199"/>
      <c r="AE642" s="199"/>
      <c r="AF642" s="199"/>
      <c r="AG642" s="199"/>
      <c r="AH642" s="199"/>
      <c r="AI642" s="199"/>
      <c r="AJ642" s="199"/>
      <c r="AK642" s="199"/>
      <c r="AL642" s="199"/>
      <c r="AM642" s="199"/>
      <c r="AN642" s="199"/>
      <c r="AO642" s="199"/>
      <c r="AP642" s="199"/>
      <c r="AQ642" s="199"/>
      <c r="AR642" s="199"/>
      <c r="AS642" s="199"/>
      <c r="AT642" s="199"/>
      <c r="AU642" s="199"/>
      <c r="AV642" s="199"/>
      <c r="AW642" s="199"/>
      <c r="AX642" s="199"/>
      <c r="AY642" s="199"/>
      <c r="AZ642" s="199"/>
      <c r="BA642" s="203"/>
      <c r="BB642" s="203"/>
      <c r="BC642" s="203"/>
      <c r="BD642" s="203"/>
      <c r="BE642" s="203"/>
      <c r="BF642" s="203"/>
      <c r="BG642" s="199"/>
      <c r="BH642" s="199"/>
      <c r="BI642" s="199"/>
    </row>
    <row r="643" spans="1:104" ht="14.25" customHeight="1" x14ac:dyDescent="0.2">
      <c r="A643" s="151" t="s">
        <v>38</v>
      </c>
      <c r="B643" s="152" t="s">
        <v>1134</v>
      </c>
      <c r="C643" s="153" t="s">
        <v>1135</v>
      </c>
      <c r="D643" s="154"/>
      <c r="E643" s="155"/>
      <c r="F643" s="155"/>
      <c r="G643" s="156"/>
      <c r="H643" s="157"/>
      <c r="I643" s="158"/>
      <c r="J643" s="159"/>
      <c r="K643" s="160"/>
      <c r="O643" s="199"/>
    </row>
    <row r="644" spans="1:104" x14ac:dyDescent="0.2">
      <c r="A644" s="161">
        <v>91</v>
      </c>
      <c r="B644" s="162" t="s">
        <v>1136</v>
      </c>
      <c r="C644" s="163" t="s">
        <v>1137</v>
      </c>
      <c r="D644" s="164" t="s">
        <v>1138</v>
      </c>
      <c r="E644" s="165">
        <v>81.052400000000006</v>
      </c>
      <c r="F644" s="122">
        <f>'01 111 '!F644</f>
        <v>0</v>
      </c>
      <c r="G644" s="166">
        <f>E644*F644</f>
        <v>0</v>
      </c>
      <c r="H644" s="167">
        <v>0</v>
      </c>
      <c r="I644" s="168">
        <f>E644*H644</f>
        <v>0</v>
      </c>
      <c r="J644" s="167">
        <v>0</v>
      </c>
      <c r="K644" s="168">
        <f>E644*J644</f>
        <v>0</v>
      </c>
      <c r="O644" s="199"/>
      <c r="Z644" s="199"/>
      <c r="AA644" s="199">
        <v>1</v>
      </c>
      <c r="AB644" s="199">
        <v>7</v>
      </c>
      <c r="AC644" s="199">
        <v>7</v>
      </c>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199"/>
      <c r="AY644" s="199"/>
      <c r="AZ644" s="200">
        <f>G644</f>
        <v>0</v>
      </c>
      <c r="BA644" s="199"/>
      <c r="BB644" s="199"/>
      <c r="BC644" s="199"/>
      <c r="BD644" s="199"/>
      <c r="BE644" s="199"/>
      <c r="BF644" s="199"/>
      <c r="BG644" s="199"/>
      <c r="BH644" s="199"/>
      <c r="BI644" s="199"/>
      <c r="CA644" s="199">
        <v>1</v>
      </c>
      <c r="CB644" s="199">
        <v>7</v>
      </c>
      <c r="CZ644" s="124">
        <v>2</v>
      </c>
    </row>
    <row r="645" spans="1:104" ht="33.75" x14ac:dyDescent="0.2">
      <c r="A645" s="191"/>
      <c r="B645" s="192"/>
      <c r="C645" s="312" t="s">
        <v>1139</v>
      </c>
      <c r="D645" s="313"/>
      <c r="E645" s="313"/>
      <c r="F645" s="313"/>
      <c r="G645" s="314"/>
      <c r="I645" s="197"/>
      <c r="K645" s="197"/>
      <c r="L645" s="198" t="s">
        <v>1139</v>
      </c>
      <c r="O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199"/>
      <c r="AY645" s="199"/>
      <c r="AZ645" s="199"/>
      <c r="BA645" s="199"/>
      <c r="BB645" s="199"/>
      <c r="BC645" s="199"/>
      <c r="BD645" s="199"/>
      <c r="BE645" s="199"/>
      <c r="BF645" s="199"/>
      <c r="BG645" s="199"/>
      <c r="BH645" s="199"/>
      <c r="BI645" s="199"/>
    </row>
    <row r="646" spans="1:104" x14ac:dyDescent="0.2">
      <c r="A646" s="191"/>
      <c r="B646" s="192"/>
      <c r="C646" s="312" t="s">
        <v>1140</v>
      </c>
      <c r="D646" s="313"/>
      <c r="E646" s="313"/>
      <c r="F646" s="313"/>
      <c r="G646" s="314"/>
      <c r="I646" s="197"/>
      <c r="K646" s="197"/>
      <c r="L646" s="198" t="s">
        <v>1140</v>
      </c>
      <c r="O646" s="199"/>
      <c r="Z646" s="199"/>
      <c r="AA646" s="199"/>
      <c r="AB646" s="199"/>
      <c r="AC646" s="199"/>
      <c r="AD646" s="199"/>
      <c r="AE646" s="199"/>
      <c r="AF646" s="199"/>
      <c r="AG646" s="199"/>
      <c r="AH646" s="199"/>
      <c r="AI646" s="199"/>
      <c r="AJ646" s="199"/>
      <c r="AK646" s="199"/>
      <c r="AL646" s="199"/>
      <c r="AM646" s="199"/>
      <c r="AN646" s="199"/>
      <c r="AO646" s="199"/>
      <c r="AP646" s="199"/>
      <c r="AQ646" s="199"/>
      <c r="AR646" s="199"/>
      <c r="AS646" s="199"/>
      <c r="AT646" s="199"/>
      <c r="AU646" s="199"/>
      <c r="AV646" s="199"/>
      <c r="AW646" s="199"/>
      <c r="AX646" s="199"/>
      <c r="AY646" s="199"/>
      <c r="AZ646" s="199"/>
      <c r="BA646" s="199"/>
      <c r="BB646" s="199"/>
      <c r="BC646" s="199"/>
      <c r="BD646" s="199"/>
      <c r="BE646" s="199"/>
      <c r="BF646" s="199"/>
      <c r="BG646" s="199"/>
      <c r="BH646" s="199"/>
      <c r="BI646" s="199"/>
    </row>
    <row r="647" spans="1:104" x14ac:dyDescent="0.2">
      <c r="A647" s="191"/>
      <c r="B647" s="192"/>
      <c r="C647" s="312" t="s">
        <v>1141</v>
      </c>
      <c r="D647" s="313"/>
      <c r="E647" s="313"/>
      <c r="F647" s="313"/>
      <c r="G647" s="314"/>
      <c r="I647" s="197"/>
      <c r="K647" s="197"/>
      <c r="L647" s="198" t="s">
        <v>1141</v>
      </c>
      <c r="O647" s="199"/>
      <c r="Z647" s="199"/>
      <c r="AA647" s="199"/>
      <c r="AB647" s="199"/>
      <c r="AC647" s="199"/>
      <c r="AD647" s="199"/>
      <c r="AE647" s="199"/>
      <c r="AF647" s="199"/>
      <c r="AG647" s="199"/>
      <c r="AH647" s="199"/>
      <c r="AI647" s="199"/>
      <c r="AJ647" s="199"/>
      <c r="AK647" s="199"/>
      <c r="AL647" s="199"/>
      <c r="AM647" s="199"/>
      <c r="AN647" s="199"/>
      <c r="AO647" s="199"/>
      <c r="AP647" s="199"/>
      <c r="AQ647" s="199"/>
      <c r="AR647" s="199"/>
      <c r="AS647" s="199"/>
      <c r="AT647" s="199"/>
      <c r="AU647" s="199"/>
      <c r="AV647" s="199"/>
      <c r="AW647" s="199"/>
      <c r="AX647" s="199"/>
      <c r="AY647" s="199"/>
      <c r="AZ647" s="199"/>
      <c r="BA647" s="199"/>
      <c r="BB647" s="199"/>
      <c r="BC647" s="199"/>
      <c r="BD647" s="199"/>
      <c r="BE647" s="199"/>
      <c r="BF647" s="199"/>
      <c r="BG647" s="199"/>
      <c r="BH647" s="199"/>
      <c r="BI647" s="199"/>
    </row>
    <row r="648" spans="1:104" x14ac:dyDescent="0.2">
      <c r="A648" s="191"/>
      <c r="B648" s="192"/>
      <c r="C648" s="331" t="s">
        <v>2129</v>
      </c>
      <c r="D648" s="332"/>
      <c r="E648" s="193">
        <v>81.052400000000006</v>
      </c>
      <c r="F648" s="194"/>
      <c r="G648" s="195"/>
      <c r="H648" s="196"/>
      <c r="I648" s="197"/>
      <c r="J648" s="184"/>
      <c r="K648" s="197"/>
      <c r="M648" s="198" t="s">
        <v>2129</v>
      </c>
      <c r="O648" s="199"/>
      <c r="Z648" s="199"/>
      <c r="AA648" s="199"/>
      <c r="AB648" s="199"/>
      <c r="AC648" s="199"/>
      <c r="AD648" s="199"/>
      <c r="AE648" s="199"/>
      <c r="AF648" s="199"/>
      <c r="AG648" s="199"/>
      <c r="AH648" s="199"/>
      <c r="AI648" s="199"/>
      <c r="AJ648" s="199"/>
      <c r="AK648" s="199"/>
      <c r="AL648" s="199"/>
      <c r="AM648" s="199"/>
      <c r="AN648" s="199"/>
      <c r="AO648" s="199"/>
      <c r="AP648" s="199"/>
      <c r="AQ648" s="199"/>
      <c r="AR648" s="199"/>
      <c r="AS648" s="199"/>
      <c r="AT648" s="199"/>
      <c r="AU648" s="199"/>
      <c r="AV648" s="199"/>
      <c r="AW648" s="199"/>
      <c r="AX648" s="199"/>
      <c r="AY648" s="199"/>
      <c r="AZ648" s="199"/>
      <c r="BA648" s="199"/>
      <c r="BB648" s="199"/>
      <c r="BC648" s="199"/>
      <c r="BD648" s="201" t="str">
        <f>C647</f>
        <v>útováno  bude dle skutečnsti na stavbě</v>
      </c>
      <c r="BE648" s="199"/>
      <c r="BF648" s="199"/>
      <c r="BG648" s="199"/>
      <c r="BH648" s="199"/>
      <c r="BI648" s="199"/>
    </row>
    <row r="649" spans="1:104" ht="22.5" x14ac:dyDescent="0.2">
      <c r="A649" s="161">
        <v>92</v>
      </c>
      <c r="B649" s="162" t="s">
        <v>1143</v>
      </c>
      <c r="C649" s="163" t="s">
        <v>1144</v>
      </c>
      <c r="D649" s="164" t="s">
        <v>201</v>
      </c>
      <c r="E649" s="165">
        <v>80.237399999999994</v>
      </c>
      <c r="F649" s="122">
        <f>'01 111 '!F649</f>
        <v>0</v>
      </c>
      <c r="G649" s="166">
        <f>E649*F649</f>
        <v>0</v>
      </c>
      <c r="H649" s="167">
        <v>8.0000000000000007E-5</v>
      </c>
      <c r="I649" s="168">
        <f>E649*H649</f>
        <v>6.4189920000000001E-3</v>
      </c>
      <c r="J649" s="167">
        <v>0</v>
      </c>
      <c r="K649" s="168">
        <f>E649*J649</f>
        <v>0</v>
      </c>
      <c r="O649" s="199"/>
      <c r="Z649" s="199"/>
      <c r="AA649" s="199">
        <v>1</v>
      </c>
      <c r="AB649" s="199">
        <v>7</v>
      </c>
      <c r="AC649" s="199">
        <v>7</v>
      </c>
      <c r="AD649" s="199"/>
      <c r="AE649" s="199"/>
      <c r="AF649" s="199"/>
      <c r="AG649" s="199"/>
      <c r="AH649" s="199"/>
      <c r="AI649" s="199"/>
      <c r="AJ649" s="199"/>
      <c r="AK649" s="199"/>
      <c r="AL649" s="199"/>
      <c r="AM649" s="199"/>
      <c r="AN649" s="199"/>
      <c r="AO649" s="199"/>
      <c r="AP649" s="199"/>
      <c r="AQ649" s="199"/>
      <c r="AR649" s="199"/>
      <c r="AS649" s="199"/>
      <c r="AT649" s="199"/>
      <c r="AU649" s="199"/>
      <c r="AV649" s="199"/>
      <c r="AW649" s="199"/>
      <c r="AX649" s="199"/>
      <c r="AY649" s="199"/>
      <c r="AZ649" s="200">
        <f>G649</f>
        <v>0</v>
      </c>
      <c r="BA649" s="199"/>
      <c r="BB649" s="199"/>
      <c r="BC649" s="199"/>
      <c r="BD649" s="199"/>
      <c r="BE649" s="199"/>
      <c r="BF649" s="199"/>
      <c r="BG649" s="199"/>
      <c r="BH649" s="199"/>
      <c r="BI649" s="199"/>
      <c r="CA649" s="199">
        <v>1</v>
      </c>
      <c r="CB649" s="199">
        <v>7</v>
      </c>
      <c r="CZ649" s="124">
        <v>2</v>
      </c>
    </row>
    <row r="650" spans="1:104" x14ac:dyDescent="0.2">
      <c r="A650" s="191"/>
      <c r="B650" s="192"/>
      <c r="C650" s="331" t="s">
        <v>2917</v>
      </c>
      <c r="D650" s="332"/>
      <c r="E650" s="193">
        <v>5.2201000000000004</v>
      </c>
      <c r="F650" s="194"/>
      <c r="G650" s="195"/>
      <c r="H650" s="196"/>
      <c r="I650" s="197"/>
      <c r="J650" s="184"/>
      <c r="K650" s="197"/>
      <c r="M650" s="198" t="s">
        <v>2917</v>
      </c>
      <c r="O650" s="199"/>
      <c r="Z650" s="199"/>
      <c r="AA650" s="199"/>
      <c r="AB650" s="199"/>
      <c r="AC650" s="199"/>
      <c r="AD650" s="199"/>
      <c r="AE650" s="199"/>
      <c r="AF650" s="199"/>
      <c r="AG650" s="199"/>
      <c r="AH650" s="199"/>
      <c r="AI650" s="199"/>
      <c r="AJ650" s="199"/>
      <c r="AK650" s="199"/>
      <c r="AL650" s="199"/>
      <c r="AM650" s="199"/>
      <c r="AN650" s="199"/>
      <c r="AO650" s="199"/>
      <c r="AP650" s="199"/>
      <c r="AQ650" s="199"/>
      <c r="AR650" s="199"/>
      <c r="AS650" s="199"/>
      <c r="AT650" s="199"/>
      <c r="AU650" s="199"/>
      <c r="AV650" s="199"/>
      <c r="AW650" s="199"/>
      <c r="AX650" s="199"/>
      <c r="AY650" s="199"/>
      <c r="AZ650" s="199"/>
      <c r="BA650" s="199"/>
      <c r="BB650" s="199"/>
      <c r="BC650" s="199"/>
      <c r="BD650" s="201" t="str">
        <f t="shared" ref="BD650:BD694" si="23">C649</f>
        <v>Lepení podlahových soklíků z PVC a vinylu včetně dodávky soklíku PVC</v>
      </c>
      <c r="BE650" s="199"/>
      <c r="BF650" s="199"/>
      <c r="BG650" s="199"/>
      <c r="BH650" s="199"/>
      <c r="BI650" s="199"/>
    </row>
    <row r="651" spans="1:104" x14ac:dyDescent="0.2">
      <c r="A651" s="191"/>
      <c r="B651" s="192"/>
      <c r="C651" s="331" t="s">
        <v>2131</v>
      </c>
      <c r="D651" s="332"/>
      <c r="E651" s="193">
        <v>-0.33460000000000001</v>
      </c>
      <c r="F651" s="194"/>
      <c r="G651" s="195"/>
      <c r="H651" s="196"/>
      <c r="I651" s="197"/>
      <c r="J651" s="184"/>
      <c r="K651" s="197"/>
      <c r="M651" s="198" t="s">
        <v>2131</v>
      </c>
      <c r="O651" s="199"/>
      <c r="Z651" s="199"/>
      <c r="AA651" s="199"/>
      <c r="AB651" s="199"/>
      <c r="AC651" s="199"/>
      <c r="AD651" s="199"/>
      <c r="AE651" s="199"/>
      <c r="AF651" s="199"/>
      <c r="AG651" s="199"/>
      <c r="AH651" s="199"/>
      <c r="AI651" s="199"/>
      <c r="AJ651" s="199"/>
      <c r="AK651" s="199"/>
      <c r="AL651" s="199"/>
      <c r="AM651" s="199"/>
      <c r="AN651" s="199"/>
      <c r="AO651" s="199"/>
      <c r="AP651" s="199"/>
      <c r="AQ651" s="199"/>
      <c r="AR651" s="199"/>
      <c r="AS651" s="199"/>
      <c r="AT651" s="199"/>
      <c r="AU651" s="199"/>
      <c r="AV651" s="199"/>
      <c r="AW651" s="199"/>
      <c r="AX651" s="199"/>
      <c r="AY651" s="199"/>
      <c r="AZ651" s="199"/>
      <c r="BA651" s="199"/>
      <c r="BB651" s="199"/>
      <c r="BC651" s="199"/>
      <c r="BD651" s="201" t="str">
        <f t="shared" si="23"/>
        <v>505:(3,285+3,285+3,735+3,735)*0,3718</v>
      </c>
      <c r="BE651" s="199"/>
      <c r="BF651" s="199"/>
      <c r="BG651" s="199"/>
      <c r="BH651" s="199"/>
      <c r="BI651" s="199"/>
    </row>
    <row r="652" spans="1:104" x14ac:dyDescent="0.2">
      <c r="A652" s="191"/>
      <c r="B652" s="192"/>
      <c r="C652" s="331" t="s">
        <v>844</v>
      </c>
      <c r="D652" s="332"/>
      <c r="E652" s="193">
        <v>0</v>
      </c>
      <c r="F652" s="194"/>
      <c r="G652" s="195"/>
      <c r="H652" s="196"/>
      <c r="I652" s="197"/>
      <c r="J652" s="184"/>
      <c r="K652" s="197"/>
      <c r="M652" s="198"/>
      <c r="O652" s="199"/>
      <c r="Z652" s="199"/>
      <c r="AA652" s="199"/>
      <c r="AB652" s="199"/>
      <c r="AC652" s="199"/>
      <c r="AD652" s="199"/>
      <c r="AE652" s="199"/>
      <c r="AF652" s="199"/>
      <c r="AG652" s="199"/>
      <c r="AH652" s="199"/>
      <c r="AI652" s="199"/>
      <c r="AJ652" s="199"/>
      <c r="AK652" s="199"/>
      <c r="AL652" s="199"/>
      <c r="AM652" s="199"/>
      <c r="AN652" s="199"/>
      <c r="AO652" s="199"/>
      <c r="AP652" s="199"/>
      <c r="AQ652" s="199"/>
      <c r="AR652" s="199"/>
      <c r="AS652" s="199"/>
      <c r="AT652" s="199"/>
      <c r="AU652" s="199"/>
      <c r="AV652" s="199"/>
      <c r="AW652" s="199"/>
      <c r="AX652" s="199"/>
      <c r="AY652" s="199"/>
      <c r="AZ652" s="199"/>
      <c r="BA652" s="199"/>
      <c r="BB652" s="199"/>
      <c r="BC652" s="199"/>
      <c r="BD652" s="201" t="str">
        <f t="shared" si="23"/>
        <v>odečtení otvorů:-0,9*0,3718</v>
      </c>
      <c r="BE652" s="199"/>
      <c r="BF652" s="199"/>
      <c r="BG652" s="199"/>
      <c r="BH652" s="199"/>
      <c r="BI652" s="199"/>
    </row>
    <row r="653" spans="1:104" ht="22.5" x14ac:dyDescent="0.2">
      <c r="A653" s="191"/>
      <c r="B653" s="192"/>
      <c r="C653" s="331" t="s">
        <v>2918</v>
      </c>
      <c r="D653" s="332"/>
      <c r="E653" s="193">
        <v>9.4139999999999997</v>
      </c>
      <c r="F653" s="194"/>
      <c r="G653" s="195"/>
      <c r="H653" s="196"/>
      <c r="I653" s="197"/>
      <c r="J653" s="184"/>
      <c r="K653" s="197"/>
      <c r="M653" s="198" t="s">
        <v>2918</v>
      </c>
      <c r="O653" s="199"/>
      <c r="Z653" s="199"/>
      <c r="AA653" s="199"/>
      <c r="AB653" s="199"/>
      <c r="AC653" s="199"/>
      <c r="AD653" s="199"/>
      <c r="AE653" s="199"/>
      <c r="AF653" s="199"/>
      <c r="AG653" s="199"/>
      <c r="AH653" s="199"/>
      <c r="AI653" s="199"/>
      <c r="AJ653" s="199"/>
      <c r="AK653" s="199"/>
      <c r="AL653" s="199"/>
      <c r="AM653" s="199"/>
      <c r="AN653" s="199"/>
      <c r="AO653" s="199"/>
      <c r="AP653" s="199"/>
      <c r="AQ653" s="199"/>
      <c r="AR653" s="199"/>
      <c r="AS653" s="199"/>
      <c r="AT653" s="199"/>
      <c r="AU653" s="199"/>
      <c r="AV653" s="199"/>
      <c r="AW653" s="199"/>
      <c r="AX653" s="199"/>
      <c r="AY653" s="199"/>
      <c r="AZ653" s="199"/>
      <c r="BA653" s="199"/>
      <c r="BB653" s="199"/>
      <c r="BC653" s="199"/>
      <c r="BD653" s="201" t="str">
        <f t="shared" si="23"/>
        <v/>
      </c>
      <c r="BE653" s="199"/>
      <c r="BF653" s="199"/>
      <c r="BG653" s="199"/>
      <c r="BH653" s="199"/>
      <c r="BI653" s="199"/>
    </row>
    <row r="654" spans="1:104" ht="25.5" x14ac:dyDescent="0.2">
      <c r="A654" s="191"/>
      <c r="B654" s="192"/>
      <c r="C654" s="331" t="s">
        <v>2919</v>
      </c>
      <c r="D654" s="332"/>
      <c r="E654" s="193">
        <v>1.7102999999999999</v>
      </c>
      <c r="F654" s="194"/>
      <c r="G654" s="195"/>
      <c r="H654" s="196"/>
      <c r="I654" s="197"/>
      <c r="J654" s="184"/>
      <c r="K654" s="197"/>
      <c r="M654" s="198" t="s">
        <v>2919</v>
      </c>
      <c r="O654" s="199"/>
      <c r="Z654" s="199"/>
      <c r="AA654" s="199"/>
      <c r="AB654" s="199"/>
      <c r="AC654" s="199"/>
      <c r="AD654" s="199"/>
      <c r="AE654" s="199"/>
      <c r="AF654" s="199"/>
      <c r="AG654" s="199"/>
      <c r="AH654" s="199"/>
      <c r="AI654" s="199"/>
      <c r="AJ654" s="199"/>
      <c r="AK654" s="199"/>
      <c r="AL654" s="199"/>
      <c r="AM654" s="199"/>
      <c r="AN654" s="199"/>
      <c r="AO654" s="199"/>
      <c r="AP654" s="199"/>
      <c r="AQ654" s="199"/>
      <c r="AR654" s="199"/>
      <c r="AS654" s="199"/>
      <c r="AT654" s="199"/>
      <c r="AU654" s="199"/>
      <c r="AV654" s="199"/>
      <c r="AW654" s="199"/>
      <c r="AX654" s="199"/>
      <c r="AY654" s="199"/>
      <c r="AZ654" s="199"/>
      <c r="BA654" s="199"/>
      <c r="BB654" s="199"/>
      <c r="BC654" s="199"/>
      <c r="BD654" s="201" t="str">
        <f t="shared" si="23"/>
        <v>507:(3,735+3,01+2,1+0,5+0,1+0,4+2+2,9+5,8+0,6+0,675+1,1+2,4)*0,3718</v>
      </c>
      <c r="BE654" s="199"/>
      <c r="BF654" s="199"/>
      <c r="BG654" s="199"/>
      <c r="BH654" s="199"/>
      <c r="BI654" s="199"/>
    </row>
    <row r="655" spans="1:104" x14ac:dyDescent="0.2">
      <c r="A655" s="191"/>
      <c r="B655" s="192"/>
      <c r="C655" s="331" t="s">
        <v>2131</v>
      </c>
      <c r="D655" s="332"/>
      <c r="E655" s="193">
        <v>-0.33460000000000001</v>
      </c>
      <c r="F655" s="194"/>
      <c r="G655" s="195"/>
      <c r="H655" s="196"/>
      <c r="I655" s="197"/>
      <c r="J655" s="184"/>
      <c r="K655" s="197"/>
      <c r="M655" s="198" t="s">
        <v>2131</v>
      </c>
      <c r="O655" s="199"/>
      <c r="Z655" s="199"/>
      <c r="AA655" s="199"/>
      <c r="AB655" s="199"/>
      <c r="AC655" s="199"/>
      <c r="AD655" s="199"/>
      <c r="AE655" s="199"/>
      <c r="AF655" s="199"/>
      <c r="AG655" s="199"/>
      <c r="AH655" s="199"/>
      <c r="AI655" s="199"/>
      <c r="AJ655" s="199"/>
      <c r="AK655" s="199"/>
      <c r="AL655" s="199"/>
      <c r="AM655" s="199"/>
      <c r="AN655" s="199"/>
      <c r="AO655" s="199"/>
      <c r="AP655" s="199"/>
      <c r="AQ655" s="199"/>
      <c r="AR655" s="199"/>
      <c r="AS655" s="199"/>
      <c r="AT655" s="199"/>
      <c r="AU655" s="199"/>
      <c r="AV655" s="199"/>
      <c r="AW655" s="199"/>
      <c r="AX655" s="199"/>
      <c r="AY655" s="199"/>
      <c r="AZ655" s="199"/>
      <c r="BA655" s="199"/>
      <c r="BB655" s="199"/>
      <c r="BC655" s="199"/>
      <c r="BD655" s="201" t="str">
        <f t="shared" si="23"/>
        <v>507 :(3+0,8+0,8)*0,3718</v>
      </c>
      <c r="BE655" s="199"/>
      <c r="BF655" s="199"/>
      <c r="BG655" s="199"/>
      <c r="BH655" s="199"/>
      <c r="BI655" s="199"/>
    </row>
    <row r="656" spans="1:104" x14ac:dyDescent="0.2">
      <c r="A656" s="191"/>
      <c r="B656" s="192"/>
      <c r="C656" s="331" t="s">
        <v>844</v>
      </c>
      <c r="D656" s="332"/>
      <c r="E656" s="193">
        <v>0</v>
      </c>
      <c r="F656" s="194"/>
      <c r="G656" s="195"/>
      <c r="H656" s="196"/>
      <c r="I656" s="197"/>
      <c r="J656" s="184"/>
      <c r="K656" s="197"/>
      <c r="M656" s="198"/>
      <c r="O656" s="199"/>
      <c r="Z656" s="199"/>
      <c r="AA656" s="199"/>
      <c r="AB656" s="199"/>
      <c r="AC656" s="199"/>
      <c r="AD656" s="199"/>
      <c r="AE656" s="199"/>
      <c r="AF656" s="199"/>
      <c r="AG656" s="199"/>
      <c r="AH656" s="199"/>
      <c r="AI656" s="199"/>
      <c r="AJ656" s="199"/>
      <c r="AK656" s="199"/>
      <c r="AL656" s="199"/>
      <c r="AM656" s="199"/>
      <c r="AN656" s="199"/>
      <c r="AO656" s="199"/>
      <c r="AP656" s="199"/>
      <c r="AQ656" s="199"/>
      <c r="AR656" s="199"/>
      <c r="AS656" s="199"/>
      <c r="AT656" s="199"/>
      <c r="AU656" s="199"/>
      <c r="AV656" s="199"/>
      <c r="AW656" s="199"/>
      <c r="AX656" s="199"/>
      <c r="AY656" s="199"/>
      <c r="AZ656" s="199"/>
      <c r="BA656" s="199"/>
      <c r="BB656" s="199"/>
      <c r="BC656" s="199"/>
      <c r="BD656" s="201" t="str">
        <f t="shared" si="23"/>
        <v>odečtení otvorů:-0,9*0,3718</v>
      </c>
      <c r="BE656" s="199"/>
      <c r="BF656" s="199"/>
      <c r="BG656" s="199"/>
      <c r="BH656" s="199"/>
      <c r="BI656" s="199"/>
    </row>
    <row r="657" spans="1:61" x14ac:dyDescent="0.2">
      <c r="A657" s="191"/>
      <c r="B657" s="192"/>
      <c r="C657" s="331" t="s">
        <v>2134</v>
      </c>
      <c r="D657" s="332"/>
      <c r="E657" s="193">
        <v>-0.3569</v>
      </c>
      <c r="F657" s="194"/>
      <c r="G657" s="195"/>
      <c r="H657" s="196"/>
      <c r="I657" s="197"/>
      <c r="J657" s="184"/>
      <c r="K657" s="197"/>
      <c r="M657" s="198" t="s">
        <v>2134</v>
      </c>
      <c r="O657" s="199"/>
      <c r="Z657" s="199"/>
      <c r="AA657" s="199"/>
      <c r="AB657" s="199"/>
      <c r="AC657" s="199"/>
      <c r="AD657" s="199"/>
      <c r="AE657" s="199"/>
      <c r="AF657" s="199"/>
      <c r="AG657" s="199"/>
      <c r="AH657" s="199"/>
      <c r="AI657" s="199"/>
      <c r="AJ657" s="199"/>
      <c r="AK657" s="199"/>
      <c r="AL657" s="199"/>
      <c r="AM657" s="199"/>
      <c r="AN657" s="199"/>
      <c r="AO657" s="199"/>
      <c r="AP657" s="199"/>
      <c r="AQ657" s="199"/>
      <c r="AR657" s="199"/>
      <c r="AS657" s="199"/>
      <c r="AT657" s="199"/>
      <c r="AU657" s="199"/>
      <c r="AV657" s="199"/>
      <c r="AW657" s="199"/>
      <c r="AX657" s="199"/>
      <c r="AY657" s="199"/>
      <c r="AZ657" s="199"/>
      <c r="BA657" s="199"/>
      <c r="BB657" s="199"/>
      <c r="BC657" s="199"/>
      <c r="BD657" s="201" t="str">
        <f t="shared" si="23"/>
        <v/>
      </c>
      <c r="BE657" s="199"/>
      <c r="BF657" s="199"/>
      <c r="BG657" s="199"/>
      <c r="BH657" s="199"/>
      <c r="BI657" s="199"/>
    </row>
    <row r="658" spans="1:61" x14ac:dyDescent="0.2">
      <c r="A658" s="191"/>
      <c r="B658" s="192"/>
      <c r="C658" s="331" t="s">
        <v>844</v>
      </c>
      <c r="D658" s="332"/>
      <c r="E658" s="193">
        <v>0</v>
      </c>
      <c r="F658" s="194"/>
      <c r="G658" s="195"/>
      <c r="H658" s="196"/>
      <c r="I658" s="197"/>
      <c r="J658" s="184"/>
      <c r="K658" s="197"/>
      <c r="M658" s="198"/>
      <c r="O658" s="199"/>
      <c r="Z658" s="199"/>
      <c r="AA658" s="199"/>
      <c r="AB658" s="199"/>
      <c r="AC658" s="199"/>
      <c r="AD658" s="199"/>
      <c r="AE658" s="199"/>
      <c r="AF658" s="199"/>
      <c r="AG658" s="199"/>
      <c r="AH658" s="199"/>
      <c r="AI658" s="199"/>
      <c r="AJ658" s="199"/>
      <c r="AK658" s="199"/>
      <c r="AL658" s="199"/>
      <c r="AM658" s="199"/>
      <c r="AN658" s="199"/>
      <c r="AO658" s="199"/>
      <c r="AP658" s="199"/>
      <c r="AQ658" s="199"/>
      <c r="AR658" s="199"/>
      <c r="AS658" s="199"/>
      <c r="AT658" s="199"/>
      <c r="AU658" s="199"/>
      <c r="AV658" s="199"/>
      <c r="AW658" s="199"/>
      <c r="AX658" s="199"/>
      <c r="AY658" s="199"/>
      <c r="AZ658" s="199"/>
      <c r="BA658" s="199"/>
      <c r="BB658" s="199"/>
      <c r="BC658" s="199"/>
      <c r="BD658" s="201" t="str">
        <f t="shared" si="23"/>
        <v>-0,96*0,3718</v>
      </c>
      <c r="BE658" s="199"/>
      <c r="BF658" s="199"/>
      <c r="BG658" s="199"/>
      <c r="BH658" s="199"/>
      <c r="BI658" s="199"/>
    </row>
    <row r="659" spans="1:61" x14ac:dyDescent="0.2">
      <c r="A659" s="191"/>
      <c r="B659" s="192"/>
      <c r="C659" s="331" t="s">
        <v>2920</v>
      </c>
      <c r="D659" s="332"/>
      <c r="E659" s="193">
        <v>7.5846999999999998</v>
      </c>
      <c r="F659" s="194"/>
      <c r="G659" s="195"/>
      <c r="H659" s="196"/>
      <c r="I659" s="197"/>
      <c r="J659" s="184"/>
      <c r="K659" s="197"/>
      <c r="M659" s="198" t="s">
        <v>2920</v>
      </c>
      <c r="O659" s="199"/>
      <c r="Z659" s="199"/>
      <c r="AA659" s="199"/>
      <c r="AB659" s="199"/>
      <c r="AC659" s="199"/>
      <c r="AD659" s="199"/>
      <c r="AE659" s="199"/>
      <c r="AF659" s="199"/>
      <c r="AG659" s="199"/>
      <c r="AH659" s="199"/>
      <c r="AI659" s="199"/>
      <c r="AJ659" s="199"/>
      <c r="AK659" s="199"/>
      <c r="AL659" s="199"/>
      <c r="AM659" s="199"/>
      <c r="AN659" s="199"/>
      <c r="AO659" s="199"/>
      <c r="AP659" s="199"/>
      <c r="AQ659" s="199"/>
      <c r="AR659" s="199"/>
      <c r="AS659" s="199"/>
      <c r="AT659" s="199"/>
      <c r="AU659" s="199"/>
      <c r="AV659" s="199"/>
      <c r="AW659" s="199"/>
      <c r="AX659" s="199"/>
      <c r="AY659" s="199"/>
      <c r="AZ659" s="199"/>
      <c r="BA659" s="199"/>
      <c r="BB659" s="199"/>
      <c r="BC659" s="199"/>
      <c r="BD659" s="201" t="str">
        <f t="shared" si="23"/>
        <v/>
      </c>
      <c r="BE659" s="199"/>
      <c r="BF659" s="199"/>
      <c r="BG659" s="199"/>
      <c r="BH659" s="199"/>
      <c r="BI659" s="199"/>
    </row>
    <row r="660" spans="1:61" x14ac:dyDescent="0.2">
      <c r="A660" s="191"/>
      <c r="B660" s="192"/>
      <c r="C660" s="331" t="s">
        <v>2921</v>
      </c>
      <c r="D660" s="332"/>
      <c r="E660" s="193">
        <v>2.0838999999999999</v>
      </c>
      <c r="F660" s="194"/>
      <c r="G660" s="195"/>
      <c r="H660" s="196"/>
      <c r="I660" s="197"/>
      <c r="J660" s="184"/>
      <c r="K660" s="197"/>
      <c r="M660" s="198" t="s">
        <v>2921</v>
      </c>
      <c r="O660" s="199"/>
      <c r="Z660" s="199"/>
      <c r="AA660" s="199"/>
      <c r="AB660" s="199"/>
      <c r="AC660" s="199"/>
      <c r="AD660" s="199"/>
      <c r="AE660" s="199"/>
      <c r="AF660" s="199"/>
      <c r="AG660" s="199"/>
      <c r="AH660" s="199"/>
      <c r="AI660" s="199"/>
      <c r="AJ660" s="199"/>
      <c r="AK660" s="199"/>
      <c r="AL660" s="199"/>
      <c r="AM660" s="199"/>
      <c r="AN660" s="199"/>
      <c r="AO660" s="199"/>
      <c r="AP660" s="199"/>
      <c r="AQ660" s="199"/>
      <c r="AR660" s="199"/>
      <c r="AS660" s="199"/>
      <c r="AT660" s="199"/>
      <c r="AU660" s="199"/>
      <c r="AV660" s="199"/>
      <c r="AW660" s="199"/>
      <c r="AX660" s="199"/>
      <c r="AY660" s="199"/>
      <c r="AZ660" s="199"/>
      <c r="BA660" s="199"/>
      <c r="BB660" s="199"/>
      <c r="BC660" s="199"/>
      <c r="BD660" s="201" t="str">
        <f t="shared" si="23"/>
        <v>510:(7,7+3,6+5,8+0,6+2,7)*0,3718</v>
      </c>
      <c r="BE660" s="199"/>
      <c r="BF660" s="199"/>
      <c r="BG660" s="199"/>
      <c r="BH660" s="199"/>
      <c r="BI660" s="199"/>
    </row>
    <row r="661" spans="1:61" x14ac:dyDescent="0.2">
      <c r="A661" s="191"/>
      <c r="B661" s="192"/>
      <c r="C661" s="331" t="s">
        <v>1862</v>
      </c>
      <c r="D661" s="332"/>
      <c r="E661" s="193">
        <v>0</v>
      </c>
      <c r="F661" s="194"/>
      <c r="G661" s="195"/>
      <c r="H661" s="196"/>
      <c r="I661" s="197"/>
      <c r="J661" s="184"/>
      <c r="K661" s="197"/>
      <c r="M661" s="198" t="s">
        <v>1862</v>
      </c>
      <c r="O661" s="199"/>
      <c r="Z661" s="199"/>
      <c r="AA661" s="199"/>
      <c r="AB661" s="199"/>
      <c r="AC661" s="199"/>
      <c r="AD661" s="199"/>
      <c r="AE661" s="199"/>
      <c r="AF661" s="199"/>
      <c r="AG661" s="199"/>
      <c r="AH661" s="199"/>
      <c r="AI661" s="199"/>
      <c r="AJ661" s="199"/>
      <c r="AK661" s="199"/>
      <c r="AL661" s="199"/>
      <c r="AM661" s="199"/>
      <c r="AN661" s="199"/>
      <c r="AO661" s="199"/>
      <c r="AP661" s="199"/>
      <c r="AQ661" s="199"/>
      <c r="AR661" s="199"/>
      <c r="AS661" s="199"/>
      <c r="AT661" s="199"/>
      <c r="AU661" s="199"/>
      <c r="AV661" s="199"/>
      <c r="AW661" s="199"/>
      <c r="AX661" s="199"/>
      <c r="AY661" s="199"/>
      <c r="AZ661" s="199"/>
      <c r="BA661" s="199"/>
      <c r="BB661" s="199"/>
      <c r="BC661" s="199"/>
      <c r="BD661" s="201" t="str">
        <f t="shared" si="23"/>
        <v>510 :(2,4+0,685+0,52+2)*0,3718</v>
      </c>
      <c r="BE661" s="199"/>
      <c r="BF661" s="199"/>
      <c r="BG661" s="199"/>
      <c r="BH661" s="199"/>
      <c r="BI661" s="199"/>
    </row>
    <row r="662" spans="1:61" x14ac:dyDescent="0.2">
      <c r="A662" s="191"/>
      <c r="B662" s="192"/>
      <c r="C662" s="331" t="s">
        <v>844</v>
      </c>
      <c r="D662" s="332"/>
      <c r="E662" s="193">
        <v>0</v>
      </c>
      <c r="F662" s="194"/>
      <c r="G662" s="195"/>
      <c r="H662" s="196"/>
      <c r="I662" s="197"/>
      <c r="J662" s="184"/>
      <c r="K662" s="197"/>
      <c r="M662" s="198"/>
      <c r="O662" s="199"/>
      <c r="Z662" s="199"/>
      <c r="AA662" s="199"/>
      <c r="AB662" s="199"/>
      <c r="AC662" s="199"/>
      <c r="AD662" s="199"/>
      <c r="AE662" s="199"/>
      <c r="AF662" s="199"/>
      <c r="AG662" s="199"/>
      <c r="AH662" s="199"/>
      <c r="AI662" s="199"/>
      <c r="AJ662" s="199"/>
      <c r="AK662" s="199"/>
      <c r="AL662" s="199"/>
      <c r="AM662" s="199"/>
      <c r="AN662" s="199"/>
      <c r="AO662" s="199"/>
      <c r="AP662" s="199"/>
      <c r="AQ662" s="199"/>
      <c r="AR662" s="199"/>
      <c r="AS662" s="199"/>
      <c r="AT662" s="199"/>
      <c r="AU662" s="199"/>
      <c r="AV662" s="199"/>
      <c r="AW662" s="199"/>
      <c r="AX662" s="199"/>
      <c r="AY662" s="199"/>
      <c r="AZ662" s="199"/>
      <c r="BA662" s="199"/>
      <c r="BB662" s="199"/>
      <c r="BC662" s="199"/>
      <c r="BD662" s="201" t="str">
        <f t="shared" si="23"/>
        <v>odečtení otvorů:</v>
      </c>
      <c r="BE662" s="199"/>
      <c r="BF662" s="199"/>
      <c r="BG662" s="199"/>
      <c r="BH662" s="199"/>
      <c r="BI662" s="199"/>
    </row>
    <row r="663" spans="1:61" x14ac:dyDescent="0.2">
      <c r="A663" s="191"/>
      <c r="B663" s="192"/>
      <c r="C663" s="331" t="s">
        <v>2137</v>
      </c>
      <c r="D663" s="332"/>
      <c r="E663" s="193">
        <v>-0.39410000000000001</v>
      </c>
      <c r="F663" s="194"/>
      <c r="G663" s="195"/>
      <c r="H663" s="196"/>
      <c r="I663" s="197"/>
      <c r="J663" s="184"/>
      <c r="K663" s="197"/>
      <c r="M663" s="198" t="s">
        <v>2137</v>
      </c>
      <c r="O663" s="199"/>
      <c r="Z663" s="199"/>
      <c r="AA663" s="199"/>
      <c r="AB663" s="199"/>
      <c r="AC663" s="199"/>
      <c r="AD663" s="199"/>
      <c r="AE663" s="199"/>
      <c r="AF663" s="199"/>
      <c r="AG663" s="199"/>
      <c r="AH663" s="199"/>
      <c r="AI663" s="199"/>
      <c r="AJ663" s="199"/>
      <c r="AK663" s="199"/>
      <c r="AL663" s="199"/>
      <c r="AM663" s="199"/>
      <c r="AN663" s="199"/>
      <c r="AO663" s="199"/>
      <c r="AP663" s="199"/>
      <c r="AQ663" s="199"/>
      <c r="AR663" s="199"/>
      <c r="AS663" s="199"/>
      <c r="AT663" s="199"/>
      <c r="AU663" s="199"/>
      <c r="AV663" s="199"/>
      <c r="AW663" s="199"/>
      <c r="AX663" s="199"/>
      <c r="AY663" s="199"/>
      <c r="AZ663" s="199"/>
      <c r="BA663" s="199"/>
      <c r="BB663" s="199"/>
      <c r="BC663" s="199"/>
      <c r="BD663" s="201" t="str">
        <f t="shared" si="23"/>
        <v/>
      </c>
      <c r="BE663" s="199"/>
      <c r="BF663" s="199"/>
      <c r="BG663" s="199"/>
      <c r="BH663" s="199"/>
      <c r="BI663" s="199"/>
    </row>
    <row r="664" spans="1:61" x14ac:dyDescent="0.2">
      <c r="A664" s="191"/>
      <c r="B664" s="192"/>
      <c r="C664" s="331" t="s">
        <v>1471</v>
      </c>
      <c r="D664" s="332"/>
      <c r="E664" s="193">
        <v>-0.33460000000000001</v>
      </c>
      <c r="F664" s="194"/>
      <c r="G664" s="195"/>
      <c r="H664" s="196"/>
      <c r="I664" s="197"/>
      <c r="J664" s="184"/>
      <c r="K664" s="197"/>
      <c r="M664" s="198" t="s">
        <v>1471</v>
      </c>
      <c r="O664" s="199"/>
      <c r="Z664" s="199"/>
      <c r="AA664" s="199"/>
      <c r="AB664" s="199"/>
      <c r="AC664" s="199"/>
      <c r="AD664" s="199"/>
      <c r="AE664" s="199"/>
      <c r="AF664" s="199"/>
      <c r="AG664" s="199"/>
      <c r="AH664" s="199"/>
      <c r="AI664" s="199"/>
      <c r="AJ664" s="199"/>
      <c r="AK664" s="199"/>
      <c r="AL664" s="199"/>
      <c r="AM664" s="199"/>
      <c r="AN664" s="199"/>
      <c r="AO664" s="199"/>
      <c r="AP664" s="199"/>
      <c r="AQ664" s="199"/>
      <c r="AR664" s="199"/>
      <c r="AS664" s="199"/>
      <c r="AT664" s="199"/>
      <c r="AU664" s="199"/>
      <c r="AV664" s="199"/>
      <c r="AW664" s="199"/>
      <c r="AX664" s="199"/>
      <c r="AY664" s="199"/>
      <c r="AZ664" s="199"/>
      <c r="BA664" s="199"/>
      <c r="BB664" s="199"/>
      <c r="BC664" s="199"/>
      <c r="BD664" s="201" t="str">
        <f t="shared" si="23"/>
        <v>-1,06*0,3718</v>
      </c>
      <c r="BE664" s="199"/>
      <c r="BF664" s="199"/>
      <c r="BG664" s="199"/>
      <c r="BH664" s="199"/>
      <c r="BI664" s="199"/>
    </row>
    <row r="665" spans="1:61" x14ac:dyDescent="0.2">
      <c r="A665" s="191"/>
      <c r="B665" s="192"/>
      <c r="C665" s="331" t="s">
        <v>2922</v>
      </c>
      <c r="D665" s="332"/>
      <c r="E665" s="193">
        <v>8.0940999999999992</v>
      </c>
      <c r="F665" s="194"/>
      <c r="G665" s="195"/>
      <c r="H665" s="196"/>
      <c r="I665" s="197"/>
      <c r="J665" s="184"/>
      <c r="K665" s="197"/>
      <c r="M665" s="198" t="s">
        <v>2922</v>
      </c>
      <c r="O665" s="199"/>
      <c r="Z665" s="199"/>
      <c r="AA665" s="199"/>
      <c r="AB665" s="199"/>
      <c r="AC665" s="199"/>
      <c r="AD665" s="199"/>
      <c r="AE665" s="199"/>
      <c r="AF665" s="199"/>
      <c r="AG665" s="199"/>
      <c r="AH665" s="199"/>
      <c r="AI665" s="199"/>
      <c r="AJ665" s="199"/>
      <c r="AK665" s="199"/>
      <c r="AL665" s="199"/>
      <c r="AM665" s="199"/>
      <c r="AN665" s="199"/>
      <c r="AO665" s="199"/>
      <c r="AP665" s="199"/>
      <c r="AQ665" s="199"/>
      <c r="AR665" s="199"/>
      <c r="AS665" s="199"/>
      <c r="AT665" s="199"/>
      <c r="AU665" s="199"/>
      <c r="AV665" s="199"/>
      <c r="AW665" s="199"/>
      <c r="AX665" s="199"/>
      <c r="AY665" s="199"/>
      <c r="AZ665" s="199"/>
      <c r="BA665" s="199"/>
      <c r="BB665" s="199"/>
      <c r="BC665" s="199"/>
      <c r="BD665" s="201" t="str">
        <f t="shared" si="23"/>
        <v>-0,9*0,3718</v>
      </c>
      <c r="BE665" s="199"/>
      <c r="BF665" s="199"/>
      <c r="BG665" s="199"/>
      <c r="BH665" s="199"/>
      <c r="BI665" s="199"/>
    </row>
    <row r="666" spans="1:61" x14ac:dyDescent="0.2">
      <c r="A666" s="191"/>
      <c r="B666" s="192"/>
      <c r="C666" s="331" t="s">
        <v>1862</v>
      </c>
      <c r="D666" s="332"/>
      <c r="E666" s="193">
        <v>0</v>
      </c>
      <c r="F666" s="194"/>
      <c r="G666" s="195"/>
      <c r="H666" s="196"/>
      <c r="I666" s="197"/>
      <c r="J666" s="184"/>
      <c r="K666" s="197"/>
      <c r="M666" s="198" t="s">
        <v>1862</v>
      </c>
      <c r="O666" s="199"/>
      <c r="Z666" s="199"/>
      <c r="AA666" s="199"/>
      <c r="AB666" s="199"/>
      <c r="AC666" s="199"/>
      <c r="AD666" s="199"/>
      <c r="AE666" s="199"/>
      <c r="AF666" s="199"/>
      <c r="AG666" s="199"/>
      <c r="AH666" s="199"/>
      <c r="AI666" s="199"/>
      <c r="AJ666" s="199"/>
      <c r="AK666" s="199"/>
      <c r="AL666" s="199"/>
      <c r="AM666" s="199"/>
      <c r="AN666" s="199"/>
      <c r="AO666" s="199"/>
      <c r="AP666" s="199"/>
      <c r="AQ666" s="199"/>
      <c r="AR666" s="199"/>
      <c r="AS666" s="199"/>
      <c r="AT666" s="199"/>
      <c r="AU666" s="199"/>
      <c r="AV666" s="199"/>
      <c r="AW666" s="199"/>
      <c r="AX666" s="199"/>
      <c r="AY666" s="199"/>
      <c r="AZ666" s="199"/>
      <c r="BA666" s="199"/>
      <c r="BB666" s="199"/>
      <c r="BC666" s="199"/>
      <c r="BD666" s="201" t="str">
        <f t="shared" si="23"/>
        <v>511:(5,76+5,76+3,1+3,1+1,975+1,975+0,1)*0,3718</v>
      </c>
      <c r="BE666" s="199"/>
      <c r="BF666" s="199"/>
      <c r="BG666" s="199"/>
      <c r="BH666" s="199"/>
      <c r="BI666" s="199"/>
    </row>
    <row r="667" spans="1:61" x14ac:dyDescent="0.2">
      <c r="A667" s="191"/>
      <c r="B667" s="192"/>
      <c r="C667" s="331" t="s">
        <v>1471</v>
      </c>
      <c r="D667" s="332"/>
      <c r="E667" s="193">
        <v>-0.33460000000000001</v>
      </c>
      <c r="F667" s="194"/>
      <c r="G667" s="195"/>
      <c r="H667" s="196"/>
      <c r="I667" s="197"/>
      <c r="J667" s="184"/>
      <c r="K667" s="197"/>
      <c r="M667" s="198" t="s">
        <v>1471</v>
      </c>
      <c r="O667" s="199"/>
      <c r="Z667" s="199"/>
      <c r="AA667" s="199"/>
      <c r="AB667" s="199"/>
      <c r="AC667" s="199"/>
      <c r="AD667" s="199"/>
      <c r="AE667" s="199"/>
      <c r="AF667" s="199"/>
      <c r="AG667" s="199"/>
      <c r="AH667" s="199"/>
      <c r="AI667" s="199"/>
      <c r="AJ667" s="199"/>
      <c r="AK667" s="199"/>
      <c r="AL667" s="199"/>
      <c r="AM667" s="199"/>
      <c r="AN667" s="199"/>
      <c r="AO667" s="199"/>
      <c r="AP667" s="199"/>
      <c r="AQ667" s="199"/>
      <c r="AR667" s="199"/>
      <c r="AS667" s="199"/>
      <c r="AT667" s="199"/>
      <c r="AU667" s="199"/>
      <c r="AV667" s="199"/>
      <c r="AW667" s="199"/>
      <c r="AX667" s="199"/>
      <c r="AY667" s="199"/>
      <c r="AZ667" s="199"/>
      <c r="BA667" s="199"/>
      <c r="BB667" s="199"/>
      <c r="BC667" s="199"/>
      <c r="BD667" s="201" t="str">
        <f t="shared" si="23"/>
        <v>odečtení otvorů:</v>
      </c>
      <c r="BE667" s="199"/>
      <c r="BF667" s="199"/>
      <c r="BG667" s="199"/>
      <c r="BH667" s="199"/>
      <c r="BI667" s="199"/>
    </row>
    <row r="668" spans="1:61" x14ac:dyDescent="0.2">
      <c r="A668" s="191"/>
      <c r="B668" s="192"/>
      <c r="C668" s="331" t="s">
        <v>2923</v>
      </c>
      <c r="D668" s="332"/>
      <c r="E668" s="193">
        <v>7.5846999999999998</v>
      </c>
      <c r="F668" s="194"/>
      <c r="G668" s="195"/>
      <c r="H668" s="196"/>
      <c r="I668" s="197"/>
      <c r="J668" s="184"/>
      <c r="K668" s="197"/>
      <c r="M668" s="198" t="s">
        <v>2923</v>
      </c>
      <c r="O668" s="199"/>
      <c r="Z668" s="199"/>
      <c r="AA668" s="199"/>
      <c r="AB668" s="199"/>
      <c r="AC668" s="199"/>
      <c r="AD668" s="199"/>
      <c r="AE668" s="199"/>
      <c r="AF668" s="199"/>
      <c r="AG668" s="199"/>
      <c r="AH668" s="199"/>
      <c r="AI668" s="199"/>
      <c r="AJ668" s="199"/>
      <c r="AK668" s="199"/>
      <c r="AL668" s="199"/>
      <c r="AM668" s="199"/>
      <c r="AN668" s="199"/>
      <c r="AO668" s="199"/>
      <c r="AP668" s="199"/>
      <c r="AQ668" s="199"/>
      <c r="AR668" s="199"/>
      <c r="AS668" s="199"/>
      <c r="AT668" s="199"/>
      <c r="AU668" s="199"/>
      <c r="AV668" s="199"/>
      <c r="AW668" s="199"/>
      <c r="AX668" s="199"/>
      <c r="AY668" s="199"/>
      <c r="AZ668" s="199"/>
      <c r="BA668" s="199"/>
      <c r="BB668" s="199"/>
      <c r="BC668" s="199"/>
      <c r="BD668" s="201" t="str">
        <f t="shared" si="23"/>
        <v>-0,9*0,3718</v>
      </c>
      <c r="BE668" s="199"/>
      <c r="BF668" s="199"/>
      <c r="BG668" s="199"/>
      <c r="BH668" s="199"/>
      <c r="BI668" s="199"/>
    </row>
    <row r="669" spans="1:61" x14ac:dyDescent="0.2">
      <c r="A669" s="191"/>
      <c r="B669" s="192"/>
      <c r="C669" s="331" t="s">
        <v>2924</v>
      </c>
      <c r="D669" s="332"/>
      <c r="E669" s="193">
        <v>2.0838999999999999</v>
      </c>
      <c r="F669" s="194"/>
      <c r="G669" s="195"/>
      <c r="H669" s="196"/>
      <c r="I669" s="197"/>
      <c r="J669" s="184"/>
      <c r="K669" s="197"/>
      <c r="M669" s="198" t="s">
        <v>2924</v>
      </c>
      <c r="O669" s="199"/>
      <c r="Z669" s="199"/>
      <c r="AA669" s="199"/>
      <c r="AB669" s="199"/>
      <c r="AC669" s="199"/>
      <c r="AD669" s="199"/>
      <c r="AE669" s="199"/>
      <c r="AF669" s="199"/>
      <c r="AG669" s="199"/>
      <c r="AH669" s="199"/>
      <c r="AI669" s="199"/>
      <c r="AJ669" s="199"/>
      <c r="AK669" s="199"/>
      <c r="AL669" s="199"/>
      <c r="AM669" s="199"/>
      <c r="AN669" s="199"/>
      <c r="AO669" s="199"/>
      <c r="AP669" s="199"/>
      <c r="AQ669" s="199"/>
      <c r="AR669" s="199"/>
      <c r="AS669" s="199"/>
      <c r="AT669" s="199"/>
      <c r="AU669" s="199"/>
      <c r="AV669" s="199"/>
      <c r="AW669" s="199"/>
      <c r="AX669" s="199"/>
      <c r="AY669" s="199"/>
      <c r="AZ669" s="199"/>
      <c r="BA669" s="199"/>
      <c r="BB669" s="199"/>
      <c r="BC669" s="199"/>
      <c r="BD669" s="201" t="str">
        <f t="shared" si="23"/>
        <v>516:(7,7+3,6+5,8+0,6+2,7)*0,3718</v>
      </c>
      <c r="BE669" s="199"/>
      <c r="BF669" s="199"/>
      <c r="BG669" s="199"/>
      <c r="BH669" s="199"/>
      <c r="BI669" s="199"/>
    </row>
    <row r="670" spans="1:61" x14ac:dyDescent="0.2">
      <c r="A670" s="191"/>
      <c r="B670" s="192"/>
      <c r="C670" s="331" t="s">
        <v>2141</v>
      </c>
      <c r="D670" s="332"/>
      <c r="E670" s="193">
        <v>-0.39410000000000001</v>
      </c>
      <c r="F670" s="194"/>
      <c r="G670" s="195"/>
      <c r="H670" s="196"/>
      <c r="I670" s="197"/>
      <c r="J670" s="184"/>
      <c r="K670" s="197"/>
      <c r="M670" s="198" t="s">
        <v>2141</v>
      </c>
      <c r="O670" s="199"/>
      <c r="Z670" s="199"/>
      <c r="AA670" s="199"/>
      <c r="AB670" s="199"/>
      <c r="AC670" s="199"/>
      <c r="AD670" s="199"/>
      <c r="AE670" s="199"/>
      <c r="AF670" s="199"/>
      <c r="AG670" s="199"/>
      <c r="AH670" s="199"/>
      <c r="AI670" s="199"/>
      <c r="AJ670" s="199"/>
      <c r="AK670" s="199"/>
      <c r="AL670" s="199"/>
      <c r="AM670" s="199"/>
      <c r="AN670" s="199"/>
      <c r="AO670" s="199"/>
      <c r="AP670" s="199"/>
      <c r="AQ670" s="199"/>
      <c r="AR670" s="199"/>
      <c r="AS670" s="199"/>
      <c r="AT670" s="199"/>
      <c r="AU670" s="199"/>
      <c r="AV670" s="199"/>
      <c r="AW670" s="199"/>
      <c r="AX670" s="199"/>
      <c r="AY670" s="199"/>
      <c r="AZ670" s="199"/>
      <c r="BA670" s="199"/>
      <c r="BB670" s="199"/>
      <c r="BC670" s="199"/>
      <c r="BD670" s="201" t="str">
        <f t="shared" si="23"/>
        <v>516  :(2,4+0,685+0,52+2)*0,3718</v>
      </c>
      <c r="BE670" s="199"/>
      <c r="BF670" s="199"/>
      <c r="BG670" s="199"/>
      <c r="BH670" s="199"/>
      <c r="BI670" s="199"/>
    </row>
    <row r="671" spans="1:61" x14ac:dyDescent="0.2">
      <c r="A671" s="191"/>
      <c r="B671" s="192"/>
      <c r="C671" s="331" t="s">
        <v>844</v>
      </c>
      <c r="D671" s="332"/>
      <c r="E671" s="193">
        <v>0</v>
      </c>
      <c r="F671" s="194"/>
      <c r="G671" s="195"/>
      <c r="H671" s="196"/>
      <c r="I671" s="197"/>
      <c r="J671" s="184"/>
      <c r="K671" s="197"/>
      <c r="M671" s="198"/>
      <c r="O671" s="199"/>
      <c r="Z671" s="199"/>
      <c r="AA671" s="199"/>
      <c r="AB671" s="199"/>
      <c r="AC671" s="199"/>
      <c r="AD671" s="199"/>
      <c r="AE671" s="199"/>
      <c r="AF671" s="199"/>
      <c r="AG671" s="199"/>
      <c r="AH671" s="199"/>
      <c r="AI671" s="199"/>
      <c r="AJ671" s="199"/>
      <c r="AK671" s="199"/>
      <c r="AL671" s="199"/>
      <c r="AM671" s="199"/>
      <c r="AN671" s="199"/>
      <c r="AO671" s="199"/>
      <c r="AP671" s="199"/>
      <c r="AQ671" s="199"/>
      <c r="AR671" s="199"/>
      <c r="AS671" s="199"/>
      <c r="AT671" s="199"/>
      <c r="AU671" s="199"/>
      <c r="AV671" s="199"/>
      <c r="AW671" s="199"/>
      <c r="AX671" s="199"/>
      <c r="AY671" s="199"/>
      <c r="AZ671" s="199"/>
      <c r="BA671" s="199"/>
      <c r="BB671" s="199"/>
      <c r="BC671" s="199"/>
      <c r="BD671" s="201" t="str">
        <f t="shared" si="23"/>
        <v>odečtení otvorů:-1,06*0,3718</v>
      </c>
      <c r="BE671" s="199"/>
      <c r="BF671" s="199"/>
      <c r="BG671" s="199"/>
      <c r="BH671" s="199"/>
      <c r="BI671" s="199"/>
    </row>
    <row r="672" spans="1:61" x14ac:dyDescent="0.2">
      <c r="A672" s="191"/>
      <c r="B672" s="192"/>
      <c r="C672" s="331" t="s">
        <v>1471</v>
      </c>
      <c r="D672" s="332"/>
      <c r="E672" s="193">
        <v>-0.33460000000000001</v>
      </c>
      <c r="F672" s="194"/>
      <c r="G672" s="195"/>
      <c r="H672" s="196"/>
      <c r="I672" s="197"/>
      <c r="J672" s="184"/>
      <c r="K672" s="197"/>
      <c r="M672" s="198" t="s">
        <v>1471</v>
      </c>
      <c r="O672" s="199"/>
      <c r="Z672" s="199"/>
      <c r="AA672" s="199"/>
      <c r="AB672" s="199"/>
      <c r="AC672" s="199"/>
      <c r="AD672" s="199"/>
      <c r="AE672" s="199"/>
      <c r="AF672" s="199"/>
      <c r="AG672" s="199"/>
      <c r="AH672" s="199"/>
      <c r="AI672" s="199"/>
      <c r="AJ672" s="199"/>
      <c r="AK672" s="199"/>
      <c r="AL672" s="199"/>
      <c r="AM672" s="199"/>
      <c r="AN672" s="199"/>
      <c r="AO672" s="199"/>
      <c r="AP672" s="199"/>
      <c r="AQ672" s="199"/>
      <c r="AR672" s="199"/>
      <c r="AS672" s="199"/>
      <c r="AT672" s="199"/>
      <c r="AU672" s="199"/>
      <c r="AV672" s="199"/>
      <c r="AW672" s="199"/>
      <c r="AX672" s="199"/>
      <c r="AY672" s="199"/>
      <c r="AZ672" s="199"/>
      <c r="BA672" s="199"/>
      <c r="BB672" s="199"/>
      <c r="BC672" s="199"/>
      <c r="BD672" s="201" t="str">
        <f t="shared" si="23"/>
        <v/>
      </c>
      <c r="BE672" s="199"/>
      <c r="BF672" s="199"/>
      <c r="BG672" s="199"/>
      <c r="BH672" s="199"/>
      <c r="BI672" s="199"/>
    </row>
    <row r="673" spans="1:61" x14ac:dyDescent="0.2">
      <c r="A673" s="191"/>
      <c r="B673" s="192"/>
      <c r="C673" s="331" t="s">
        <v>2925</v>
      </c>
      <c r="D673" s="332"/>
      <c r="E673" s="193">
        <v>8.4658999999999995</v>
      </c>
      <c r="F673" s="194"/>
      <c r="G673" s="195"/>
      <c r="H673" s="196"/>
      <c r="I673" s="197"/>
      <c r="J673" s="184"/>
      <c r="K673" s="197"/>
      <c r="M673" s="198" t="s">
        <v>2925</v>
      </c>
      <c r="O673" s="199"/>
      <c r="Z673" s="199"/>
      <c r="AA673" s="199"/>
      <c r="AB673" s="199"/>
      <c r="AC673" s="199"/>
      <c r="AD673" s="199"/>
      <c r="AE673" s="199"/>
      <c r="AF673" s="199"/>
      <c r="AG673" s="199"/>
      <c r="AH673" s="199"/>
      <c r="AI673" s="199"/>
      <c r="AJ673" s="199"/>
      <c r="AK673" s="199"/>
      <c r="AL673" s="199"/>
      <c r="AM673" s="199"/>
      <c r="AN673" s="199"/>
      <c r="AO673" s="199"/>
      <c r="AP673" s="199"/>
      <c r="AQ673" s="199"/>
      <c r="AR673" s="199"/>
      <c r="AS673" s="199"/>
      <c r="AT673" s="199"/>
      <c r="AU673" s="199"/>
      <c r="AV673" s="199"/>
      <c r="AW673" s="199"/>
      <c r="AX673" s="199"/>
      <c r="AY673" s="199"/>
      <c r="AZ673" s="199"/>
      <c r="BA673" s="199"/>
      <c r="BB673" s="199"/>
      <c r="BC673" s="199"/>
      <c r="BD673" s="201" t="str">
        <f t="shared" si="23"/>
        <v>-0,9*0,3718</v>
      </c>
      <c r="BE673" s="199"/>
      <c r="BF673" s="199"/>
      <c r="BG673" s="199"/>
      <c r="BH673" s="199"/>
      <c r="BI673" s="199"/>
    </row>
    <row r="674" spans="1:61" x14ac:dyDescent="0.2">
      <c r="A674" s="191"/>
      <c r="B674" s="192"/>
      <c r="C674" s="331" t="s">
        <v>2131</v>
      </c>
      <c r="D674" s="332"/>
      <c r="E674" s="193">
        <v>-0.33460000000000001</v>
      </c>
      <c r="F674" s="194"/>
      <c r="G674" s="195"/>
      <c r="H674" s="196"/>
      <c r="I674" s="197"/>
      <c r="J674" s="184"/>
      <c r="K674" s="197"/>
      <c r="M674" s="198" t="s">
        <v>2131</v>
      </c>
      <c r="O674" s="199"/>
      <c r="Z674" s="199"/>
      <c r="AA674" s="199"/>
      <c r="AB674" s="199"/>
      <c r="AC674" s="199"/>
      <c r="AD674" s="199"/>
      <c r="AE674" s="199"/>
      <c r="AF674" s="199"/>
      <c r="AG674" s="199"/>
      <c r="AH674" s="199"/>
      <c r="AI674" s="199"/>
      <c r="AJ674" s="199"/>
      <c r="AK674" s="199"/>
      <c r="AL674" s="199"/>
      <c r="AM674" s="199"/>
      <c r="AN674" s="199"/>
      <c r="AO674" s="199"/>
      <c r="AP674" s="199"/>
      <c r="AQ674" s="199"/>
      <c r="AR674" s="199"/>
      <c r="AS674" s="199"/>
      <c r="AT674" s="199"/>
      <c r="AU674" s="199"/>
      <c r="AV674" s="199"/>
      <c r="AW674" s="199"/>
      <c r="AX674" s="199"/>
      <c r="AY674" s="199"/>
      <c r="AZ674" s="199"/>
      <c r="BA674" s="199"/>
      <c r="BB674" s="199"/>
      <c r="BC674" s="199"/>
      <c r="BD674" s="201" t="str">
        <f t="shared" si="23"/>
        <v>517:(3,35+3,35+5,76+5,76+2,225+2,225+0,1)*0,3718</v>
      </c>
      <c r="BE674" s="199"/>
      <c r="BF674" s="199"/>
      <c r="BG674" s="199"/>
      <c r="BH674" s="199"/>
      <c r="BI674" s="199"/>
    </row>
    <row r="675" spans="1:61" x14ac:dyDescent="0.2">
      <c r="A675" s="191"/>
      <c r="B675" s="192"/>
      <c r="C675" s="331" t="s">
        <v>844</v>
      </c>
      <c r="D675" s="332"/>
      <c r="E675" s="193">
        <v>0</v>
      </c>
      <c r="F675" s="194"/>
      <c r="G675" s="195"/>
      <c r="H675" s="196"/>
      <c r="I675" s="197"/>
      <c r="J675" s="184"/>
      <c r="K675" s="197"/>
      <c r="M675" s="198"/>
      <c r="O675" s="199"/>
      <c r="Z675" s="199"/>
      <c r="AA675" s="199"/>
      <c r="AB675" s="199"/>
      <c r="AC675" s="199"/>
      <c r="AD675" s="199"/>
      <c r="AE675" s="199"/>
      <c r="AF675" s="199"/>
      <c r="AG675" s="199"/>
      <c r="AH675" s="199"/>
      <c r="AI675" s="199"/>
      <c r="AJ675" s="199"/>
      <c r="AK675" s="199"/>
      <c r="AL675" s="199"/>
      <c r="AM675" s="199"/>
      <c r="AN675" s="199"/>
      <c r="AO675" s="199"/>
      <c r="AP675" s="199"/>
      <c r="AQ675" s="199"/>
      <c r="AR675" s="199"/>
      <c r="AS675" s="199"/>
      <c r="AT675" s="199"/>
      <c r="AU675" s="199"/>
      <c r="AV675" s="199"/>
      <c r="AW675" s="199"/>
      <c r="AX675" s="199"/>
      <c r="AY675" s="199"/>
      <c r="AZ675" s="199"/>
      <c r="BA675" s="199"/>
      <c r="BB675" s="199"/>
      <c r="BC675" s="199"/>
      <c r="BD675" s="201" t="str">
        <f t="shared" si="23"/>
        <v>odečtení otvorů:-0,9*0,3718</v>
      </c>
      <c r="BE675" s="199"/>
      <c r="BF675" s="199"/>
      <c r="BG675" s="199"/>
      <c r="BH675" s="199"/>
      <c r="BI675" s="199"/>
    </row>
    <row r="676" spans="1:61" x14ac:dyDescent="0.2">
      <c r="A676" s="191"/>
      <c r="B676" s="192"/>
      <c r="C676" s="331" t="s">
        <v>2926</v>
      </c>
      <c r="D676" s="332"/>
      <c r="E676" s="193">
        <v>5.9989999999999997</v>
      </c>
      <c r="F676" s="194"/>
      <c r="G676" s="195"/>
      <c r="H676" s="196"/>
      <c r="I676" s="197"/>
      <c r="J676" s="184"/>
      <c r="K676" s="197"/>
      <c r="M676" s="198" t="s">
        <v>2926</v>
      </c>
      <c r="O676" s="199"/>
      <c r="Z676" s="199"/>
      <c r="AA676" s="199"/>
      <c r="AB676" s="199"/>
      <c r="AC676" s="199"/>
      <c r="AD676" s="199"/>
      <c r="AE676" s="199"/>
      <c r="AF676" s="199"/>
      <c r="AG676" s="199"/>
      <c r="AH676" s="199"/>
      <c r="AI676" s="199"/>
      <c r="AJ676" s="199"/>
      <c r="AK676" s="199"/>
      <c r="AL676" s="199"/>
      <c r="AM676" s="199"/>
      <c r="AN676" s="199"/>
      <c r="AO676" s="199"/>
      <c r="AP676" s="199"/>
      <c r="AQ676" s="199"/>
      <c r="AR676" s="199"/>
      <c r="AS676" s="199"/>
      <c r="AT676" s="199"/>
      <c r="AU676" s="199"/>
      <c r="AV676" s="199"/>
      <c r="AW676" s="199"/>
      <c r="AX676" s="199"/>
      <c r="AY676" s="199"/>
      <c r="AZ676" s="199"/>
      <c r="BA676" s="199"/>
      <c r="BB676" s="199"/>
      <c r="BC676" s="199"/>
      <c r="BD676" s="201" t="str">
        <f t="shared" si="23"/>
        <v/>
      </c>
      <c r="BE676" s="199"/>
      <c r="BF676" s="199"/>
      <c r="BG676" s="199"/>
      <c r="BH676" s="199"/>
      <c r="BI676" s="199"/>
    </row>
    <row r="677" spans="1:61" x14ac:dyDescent="0.2">
      <c r="A677" s="191"/>
      <c r="B677" s="192"/>
      <c r="C677" s="331" t="s">
        <v>2927</v>
      </c>
      <c r="D677" s="332"/>
      <c r="E677" s="193">
        <v>1.5987</v>
      </c>
      <c r="F677" s="194"/>
      <c r="G677" s="195"/>
      <c r="H677" s="196"/>
      <c r="I677" s="197"/>
      <c r="J677" s="184"/>
      <c r="K677" s="197"/>
      <c r="M677" s="198" t="s">
        <v>2927</v>
      </c>
      <c r="O677" s="199"/>
      <c r="Z677" s="199"/>
      <c r="AA677" s="199"/>
      <c r="AB677" s="199"/>
      <c r="AC677" s="199"/>
      <c r="AD677" s="199"/>
      <c r="AE677" s="199"/>
      <c r="AF677" s="199"/>
      <c r="AG677" s="199"/>
      <c r="AH677" s="199"/>
      <c r="AI677" s="199"/>
      <c r="AJ677" s="199"/>
      <c r="AK677" s="199"/>
      <c r="AL677" s="199"/>
      <c r="AM677" s="199"/>
      <c r="AN677" s="199"/>
      <c r="AO677" s="199"/>
      <c r="AP677" s="199"/>
      <c r="AQ677" s="199"/>
      <c r="AR677" s="199"/>
      <c r="AS677" s="199"/>
      <c r="AT677" s="199"/>
      <c r="AU677" s="199"/>
      <c r="AV677" s="199"/>
      <c r="AW677" s="199"/>
      <c r="AX677" s="199"/>
      <c r="AY677" s="199"/>
      <c r="AZ677" s="199"/>
      <c r="BA677" s="199"/>
      <c r="BB677" s="199"/>
      <c r="BC677" s="199"/>
      <c r="BD677" s="201" t="str">
        <f t="shared" si="23"/>
        <v>521:(6,385+3,75+4,3+1,7)*0,3718</v>
      </c>
      <c r="BE677" s="199"/>
      <c r="BF677" s="199"/>
      <c r="BG677" s="199"/>
      <c r="BH677" s="199"/>
      <c r="BI677" s="199"/>
    </row>
    <row r="678" spans="1:61" x14ac:dyDescent="0.2">
      <c r="A678" s="191"/>
      <c r="B678" s="192"/>
      <c r="C678" s="331" t="s">
        <v>1862</v>
      </c>
      <c r="D678" s="332"/>
      <c r="E678" s="193">
        <v>0</v>
      </c>
      <c r="F678" s="194"/>
      <c r="G678" s="195"/>
      <c r="H678" s="196"/>
      <c r="I678" s="197"/>
      <c r="J678" s="184"/>
      <c r="K678" s="197"/>
      <c r="M678" s="198" t="s">
        <v>1862</v>
      </c>
      <c r="O678" s="199"/>
      <c r="Z678" s="199"/>
      <c r="AA678" s="199"/>
      <c r="AB678" s="199"/>
      <c r="AC678" s="199"/>
      <c r="AD678" s="199"/>
      <c r="AE678" s="199"/>
      <c r="AF678" s="199"/>
      <c r="AG678" s="199"/>
      <c r="AH678" s="199"/>
      <c r="AI678" s="199"/>
      <c r="AJ678" s="199"/>
      <c r="AK678" s="199"/>
      <c r="AL678" s="199"/>
      <c r="AM678" s="199"/>
      <c r="AN678" s="199"/>
      <c r="AO678" s="199"/>
      <c r="AP678" s="199"/>
      <c r="AQ678" s="199"/>
      <c r="AR678" s="199"/>
      <c r="AS678" s="199"/>
      <c r="AT678" s="199"/>
      <c r="AU678" s="199"/>
      <c r="AV678" s="199"/>
      <c r="AW678" s="199"/>
      <c r="AX678" s="199"/>
      <c r="AY678" s="199"/>
      <c r="AZ678" s="199"/>
      <c r="BA678" s="199"/>
      <c r="BB678" s="199"/>
      <c r="BC678" s="199"/>
      <c r="BD678" s="201" t="str">
        <f t="shared" si="23"/>
        <v>521:(2,2+2,1)*0,3718</v>
      </c>
      <c r="BE678" s="199"/>
      <c r="BF678" s="199"/>
      <c r="BG678" s="199"/>
      <c r="BH678" s="199"/>
      <c r="BI678" s="199"/>
    </row>
    <row r="679" spans="1:61" x14ac:dyDescent="0.2">
      <c r="A679" s="191"/>
      <c r="B679" s="192"/>
      <c r="C679" s="331" t="s">
        <v>2137</v>
      </c>
      <c r="D679" s="332"/>
      <c r="E679" s="193">
        <v>-0.39410000000000001</v>
      </c>
      <c r="F679" s="194"/>
      <c r="G679" s="195"/>
      <c r="H679" s="196"/>
      <c r="I679" s="197"/>
      <c r="J679" s="184"/>
      <c r="K679" s="197"/>
      <c r="M679" s="198" t="s">
        <v>2137</v>
      </c>
      <c r="O679" s="199"/>
      <c r="Z679" s="199"/>
      <c r="AA679" s="199"/>
      <c r="AB679" s="199"/>
      <c r="AC679" s="199"/>
      <c r="AD679" s="199"/>
      <c r="AE679" s="199"/>
      <c r="AF679" s="199"/>
      <c r="AG679" s="199"/>
      <c r="AH679" s="199"/>
      <c r="AI679" s="199"/>
      <c r="AJ679" s="199"/>
      <c r="AK679" s="199"/>
      <c r="AL679" s="199"/>
      <c r="AM679" s="199"/>
      <c r="AN679" s="199"/>
      <c r="AO679" s="199"/>
      <c r="AP679" s="199"/>
      <c r="AQ679" s="199"/>
      <c r="AR679" s="199"/>
      <c r="AS679" s="199"/>
      <c r="AT679" s="199"/>
      <c r="AU679" s="199"/>
      <c r="AV679" s="199"/>
      <c r="AW679" s="199"/>
      <c r="AX679" s="199"/>
      <c r="AY679" s="199"/>
      <c r="AZ679" s="199"/>
      <c r="BA679" s="199"/>
      <c r="BB679" s="199"/>
      <c r="BC679" s="199"/>
      <c r="BD679" s="201" t="str">
        <f t="shared" si="23"/>
        <v>odečtení otvorů:</v>
      </c>
      <c r="BE679" s="199"/>
      <c r="BF679" s="199"/>
      <c r="BG679" s="199"/>
      <c r="BH679" s="199"/>
      <c r="BI679" s="199"/>
    </row>
    <row r="680" spans="1:61" x14ac:dyDescent="0.2">
      <c r="A680" s="191"/>
      <c r="B680" s="192"/>
      <c r="C680" s="331" t="s">
        <v>1471</v>
      </c>
      <c r="D680" s="332"/>
      <c r="E680" s="193">
        <v>-0.33460000000000001</v>
      </c>
      <c r="F680" s="194"/>
      <c r="G680" s="195"/>
      <c r="H680" s="196"/>
      <c r="I680" s="197"/>
      <c r="J680" s="184"/>
      <c r="K680" s="197"/>
      <c r="M680" s="198" t="s">
        <v>1471</v>
      </c>
      <c r="O680" s="199"/>
      <c r="Z680" s="199"/>
      <c r="AA680" s="199"/>
      <c r="AB680" s="199"/>
      <c r="AC680" s="199"/>
      <c r="AD680" s="199"/>
      <c r="AE680" s="199"/>
      <c r="AF680" s="199"/>
      <c r="AG680" s="199"/>
      <c r="AH680" s="199"/>
      <c r="AI680" s="199"/>
      <c r="AJ680" s="199"/>
      <c r="AK680" s="199"/>
      <c r="AL680" s="199"/>
      <c r="AM680" s="199"/>
      <c r="AN680" s="199"/>
      <c r="AO680" s="199"/>
      <c r="AP680" s="199"/>
      <c r="AQ680" s="199"/>
      <c r="AR680" s="199"/>
      <c r="AS680" s="199"/>
      <c r="AT680" s="199"/>
      <c r="AU680" s="199"/>
      <c r="AV680" s="199"/>
      <c r="AW680" s="199"/>
      <c r="AX680" s="199"/>
      <c r="AY680" s="199"/>
      <c r="AZ680" s="199"/>
      <c r="BA680" s="199"/>
      <c r="BB680" s="199"/>
      <c r="BC680" s="199"/>
      <c r="BD680" s="201" t="str">
        <f t="shared" si="23"/>
        <v>-1,06*0,3718</v>
      </c>
      <c r="BE680" s="199"/>
      <c r="BF680" s="199"/>
      <c r="BG680" s="199"/>
      <c r="BH680" s="199"/>
      <c r="BI680" s="199"/>
    </row>
    <row r="681" spans="1:61" x14ac:dyDescent="0.2">
      <c r="A681" s="191"/>
      <c r="B681" s="192"/>
      <c r="C681" s="331" t="s">
        <v>2928</v>
      </c>
      <c r="D681" s="332"/>
      <c r="E681" s="193">
        <v>6.1012000000000004</v>
      </c>
      <c r="F681" s="194"/>
      <c r="G681" s="195"/>
      <c r="H681" s="196"/>
      <c r="I681" s="197"/>
      <c r="J681" s="184"/>
      <c r="K681" s="197"/>
      <c r="M681" s="198" t="s">
        <v>2928</v>
      </c>
      <c r="O681" s="199"/>
      <c r="Z681" s="199"/>
      <c r="AA681" s="199"/>
      <c r="AB681" s="199"/>
      <c r="AC681" s="199"/>
      <c r="AD681" s="199"/>
      <c r="AE681" s="199"/>
      <c r="AF681" s="199"/>
      <c r="AG681" s="199"/>
      <c r="AH681" s="199"/>
      <c r="AI681" s="199"/>
      <c r="AJ681" s="199"/>
      <c r="AK681" s="199"/>
      <c r="AL681" s="199"/>
      <c r="AM681" s="199"/>
      <c r="AN681" s="199"/>
      <c r="AO681" s="199"/>
      <c r="AP681" s="199"/>
      <c r="AQ681" s="199"/>
      <c r="AR681" s="199"/>
      <c r="AS681" s="199"/>
      <c r="AT681" s="199"/>
      <c r="AU681" s="199"/>
      <c r="AV681" s="199"/>
      <c r="AW681" s="199"/>
      <c r="AX681" s="199"/>
      <c r="AY681" s="199"/>
      <c r="AZ681" s="199"/>
      <c r="BA681" s="199"/>
      <c r="BB681" s="199"/>
      <c r="BC681" s="199"/>
      <c r="BD681" s="201" t="str">
        <f t="shared" si="23"/>
        <v>-0,9*0,3718</v>
      </c>
      <c r="BE681" s="199"/>
      <c r="BF681" s="199"/>
      <c r="BG681" s="199"/>
      <c r="BH681" s="199"/>
      <c r="BI681" s="199"/>
    </row>
    <row r="682" spans="1:61" x14ac:dyDescent="0.2">
      <c r="A682" s="191"/>
      <c r="B682" s="192"/>
      <c r="C682" s="331" t="s">
        <v>1862</v>
      </c>
      <c r="D682" s="332"/>
      <c r="E682" s="193">
        <v>0</v>
      </c>
      <c r="F682" s="194"/>
      <c r="G682" s="195"/>
      <c r="H682" s="196"/>
      <c r="I682" s="197"/>
      <c r="J682" s="184"/>
      <c r="K682" s="197"/>
      <c r="M682" s="198" t="s">
        <v>1862</v>
      </c>
      <c r="O682" s="199"/>
      <c r="Z682" s="199"/>
      <c r="AA682" s="199"/>
      <c r="AB682" s="199"/>
      <c r="AC682" s="199"/>
      <c r="AD682" s="199"/>
      <c r="AE682" s="199"/>
      <c r="AF682" s="199"/>
      <c r="AG682" s="199"/>
      <c r="AH682" s="199"/>
      <c r="AI682" s="199"/>
      <c r="AJ682" s="199"/>
      <c r="AK682" s="199"/>
      <c r="AL682" s="199"/>
      <c r="AM682" s="199"/>
      <c r="AN682" s="199"/>
      <c r="AO682" s="199"/>
      <c r="AP682" s="199"/>
      <c r="AQ682" s="199"/>
      <c r="AR682" s="199"/>
      <c r="AS682" s="199"/>
      <c r="AT682" s="199"/>
      <c r="AU682" s="199"/>
      <c r="AV682" s="199"/>
      <c r="AW682" s="199"/>
      <c r="AX682" s="199"/>
      <c r="AY682" s="199"/>
      <c r="AZ682" s="199"/>
      <c r="BA682" s="199"/>
      <c r="BB682" s="199"/>
      <c r="BC682" s="199"/>
      <c r="BD682" s="201" t="str">
        <f t="shared" si="23"/>
        <v>522:(2,97+2,97+5,235+5,235)*0,3718</v>
      </c>
      <c r="BE682" s="199"/>
      <c r="BF682" s="199"/>
      <c r="BG682" s="199"/>
      <c r="BH682" s="199"/>
      <c r="BI682" s="199"/>
    </row>
    <row r="683" spans="1:61" x14ac:dyDescent="0.2">
      <c r="A683" s="191"/>
      <c r="B683" s="192"/>
      <c r="C683" s="331" t="s">
        <v>1471</v>
      </c>
      <c r="D683" s="332"/>
      <c r="E683" s="193">
        <v>-0.33460000000000001</v>
      </c>
      <c r="F683" s="194"/>
      <c r="G683" s="195"/>
      <c r="H683" s="196"/>
      <c r="I683" s="197"/>
      <c r="J683" s="184"/>
      <c r="K683" s="197"/>
      <c r="M683" s="198" t="s">
        <v>1471</v>
      </c>
      <c r="O683" s="199"/>
      <c r="Z683" s="199"/>
      <c r="AA683" s="199"/>
      <c r="AB683" s="199"/>
      <c r="AC683" s="199"/>
      <c r="AD683" s="199"/>
      <c r="AE683" s="199"/>
      <c r="AF683" s="199"/>
      <c r="AG683" s="199"/>
      <c r="AH683" s="199"/>
      <c r="AI683" s="199"/>
      <c r="AJ683" s="199"/>
      <c r="AK683" s="199"/>
      <c r="AL683" s="199"/>
      <c r="AM683" s="199"/>
      <c r="AN683" s="199"/>
      <c r="AO683" s="199"/>
      <c r="AP683" s="199"/>
      <c r="AQ683" s="199"/>
      <c r="AR683" s="199"/>
      <c r="AS683" s="199"/>
      <c r="AT683" s="199"/>
      <c r="AU683" s="199"/>
      <c r="AV683" s="199"/>
      <c r="AW683" s="199"/>
      <c r="AX683" s="199"/>
      <c r="AY683" s="199"/>
      <c r="AZ683" s="199"/>
      <c r="BA683" s="199"/>
      <c r="BB683" s="199"/>
      <c r="BC683" s="199"/>
      <c r="BD683" s="201" t="str">
        <f t="shared" si="23"/>
        <v>odečtení otvorů:</v>
      </c>
      <c r="BE683" s="199"/>
      <c r="BF683" s="199"/>
      <c r="BG683" s="199"/>
      <c r="BH683" s="199"/>
      <c r="BI683" s="199"/>
    </row>
    <row r="684" spans="1:61" x14ac:dyDescent="0.2">
      <c r="A684" s="191"/>
      <c r="B684" s="192"/>
      <c r="C684" s="331" t="s">
        <v>2929</v>
      </c>
      <c r="D684" s="332"/>
      <c r="E684" s="193">
        <v>5.5621</v>
      </c>
      <c r="F684" s="194"/>
      <c r="G684" s="195"/>
      <c r="H684" s="196"/>
      <c r="I684" s="197"/>
      <c r="J684" s="184"/>
      <c r="K684" s="197"/>
      <c r="M684" s="198" t="s">
        <v>2929</v>
      </c>
      <c r="O684" s="199"/>
      <c r="Z684" s="199"/>
      <c r="AA684" s="199"/>
      <c r="AB684" s="199"/>
      <c r="AC684" s="199"/>
      <c r="AD684" s="199"/>
      <c r="AE684" s="199"/>
      <c r="AF684" s="199"/>
      <c r="AG684" s="199"/>
      <c r="AH684" s="199"/>
      <c r="AI684" s="199"/>
      <c r="AJ684" s="199"/>
      <c r="AK684" s="199"/>
      <c r="AL684" s="199"/>
      <c r="AM684" s="199"/>
      <c r="AN684" s="199"/>
      <c r="AO684" s="199"/>
      <c r="AP684" s="199"/>
      <c r="AQ684" s="199"/>
      <c r="AR684" s="199"/>
      <c r="AS684" s="199"/>
      <c r="AT684" s="199"/>
      <c r="AU684" s="199"/>
      <c r="AV684" s="199"/>
      <c r="AW684" s="199"/>
      <c r="AX684" s="199"/>
      <c r="AY684" s="199"/>
      <c r="AZ684" s="199"/>
      <c r="BA684" s="199"/>
      <c r="BB684" s="199"/>
      <c r="BC684" s="199"/>
      <c r="BD684" s="201" t="str">
        <f t="shared" si="23"/>
        <v>-0,9*0,3718</v>
      </c>
      <c r="BE684" s="199"/>
      <c r="BF684" s="199"/>
      <c r="BG684" s="199"/>
      <c r="BH684" s="199"/>
      <c r="BI684" s="199"/>
    </row>
    <row r="685" spans="1:61" x14ac:dyDescent="0.2">
      <c r="A685" s="191"/>
      <c r="B685" s="192"/>
      <c r="C685" s="331" t="s">
        <v>2131</v>
      </c>
      <c r="D685" s="332"/>
      <c r="E685" s="193">
        <v>-0.33460000000000001</v>
      </c>
      <c r="F685" s="194"/>
      <c r="G685" s="195"/>
      <c r="H685" s="196"/>
      <c r="I685" s="197"/>
      <c r="J685" s="184"/>
      <c r="K685" s="197"/>
      <c r="M685" s="198" t="s">
        <v>2131</v>
      </c>
      <c r="O685" s="199"/>
      <c r="Z685" s="199"/>
      <c r="AA685" s="199"/>
      <c r="AB685" s="199"/>
      <c r="AC685" s="199"/>
      <c r="AD685" s="199"/>
      <c r="AE685" s="199"/>
      <c r="AF685" s="199"/>
      <c r="AG685" s="199"/>
      <c r="AH685" s="199"/>
      <c r="AI685" s="199"/>
      <c r="AJ685" s="199"/>
      <c r="AK685" s="199"/>
      <c r="AL685" s="199"/>
      <c r="AM685" s="199"/>
      <c r="AN685" s="199"/>
      <c r="AO685" s="199"/>
      <c r="AP685" s="199"/>
      <c r="AQ685" s="199"/>
      <c r="AR685" s="199"/>
      <c r="AS685" s="199"/>
      <c r="AT685" s="199"/>
      <c r="AU685" s="199"/>
      <c r="AV685" s="199"/>
      <c r="AW685" s="199"/>
      <c r="AX685" s="199"/>
      <c r="AY685" s="199"/>
      <c r="AZ685" s="199"/>
      <c r="BA685" s="199"/>
      <c r="BB685" s="199"/>
      <c r="BC685" s="199"/>
      <c r="BD685" s="201" t="str">
        <f t="shared" si="23"/>
        <v>527:(3,735+3,735+3,745+3,745)*0,3718</v>
      </c>
      <c r="BE685" s="199"/>
      <c r="BF685" s="199"/>
      <c r="BG685" s="199"/>
      <c r="BH685" s="199"/>
      <c r="BI685" s="199"/>
    </row>
    <row r="686" spans="1:61" x14ac:dyDescent="0.2">
      <c r="A686" s="191"/>
      <c r="B686" s="192"/>
      <c r="C686" s="331" t="s">
        <v>844</v>
      </c>
      <c r="D686" s="332"/>
      <c r="E686" s="193">
        <v>0</v>
      </c>
      <c r="F686" s="194"/>
      <c r="G686" s="195"/>
      <c r="H686" s="196"/>
      <c r="I686" s="197"/>
      <c r="J686" s="184"/>
      <c r="K686" s="197"/>
      <c r="M686" s="198"/>
      <c r="O686" s="199"/>
      <c r="Z686" s="199"/>
      <c r="AA686" s="199"/>
      <c r="AB686" s="199"/>
      <c r="AC686" s="199"/>
      <c r="AD686" s="199"/>
      <c r="AE686" s="199"/>
      <c r="AF686" s="199"/>
      <c r="AG686" s="199"/>
      <c r="AH686" s="199"/>
      <c r="AI686" s="199"/>
      <c r="AJ686" s="199"/>
      <c r="AK686" s="199"/>
      <c r="AL686" s="199"/>
      <c r="AM686" s="199"/>
      <c r="AN686" s="199"/>
      <c r="AO686" s="199"/>
      <c r="AP686" s="199"/>
      <c r="AQ686" s="199"/>
      <c r="AR686" s="199"/>
      <c r="AS686" s="199"/>
      <c r="AT686" s="199"/>
      <c r="AU686" s="199"/>
      <c r="AV686" s="199"/>
      <c r="AW686" s="199"/>
      <c r="AX686" s="199"/>
      <c r="AY686" s="199"/>
      <c r="AZ686" s="199"/>
      <c r="BA686" s="199"/>
      <c r="BB686" s="199"/>
      <c r="BC686" s="199"/>
      <c r="BD686" s="201" t="str">
        <f t="shared" si="23"/>
        <v>odečtení otvorů:-0,9*0,3718</v>
      </c>
      <c r="BE686" s="199"/>
      <c r="BF686" s="199"/>
      <c r="BG686" s="199"/>
      <c r="BH686" s="199"/>
      <c r="BI686" s="199"/>
    </row>
    <row r="687" spans="1:61" x14ac:dyDescent="0.2">
      <c r="A687" s="191"/>
      <c r="B687" s="192"/>
      <c r="C687" s="331" t="s">
        <v>2930</v>
      </c>
      <c r="D687" s="332"/>
      <c r="E687" s="193">
        <v>4.7329999999999997</v>
      </c>
      <c r="F687" s="194"/>
      <c r="G687" s="195"/>
      <c r="H687" s="196"/>
      <c r="I687" s="197"/>
      <c r="J687" s="184"/>
      <c r="K687" s="197"/>
      <c r="M687" s="198" t="s">
        <v>2930</v>
      </c>
      <c r="O687" s="199"/>
      <c r="Z687" s="199"/>
      <c r="AA687" s="199"/>
      <c r="AB687" s="199"/>
      <c r="AC687" s="199"/>
      <c r="AD687" s="199"/>
      <c r="AE687" s="199"/>
      <c r="AF687" s="199"/>
      <c r="AG687" s="199"/>
      <c r="AH687" s="199"/>
      <c r="AI687" s="199"/>
      <c r="AJ687" s="199"/>
      <c r="AK687" s="199"/>
      <c r="AL687" s="199"/>
      <c r="AM687" s="199"/>
      <c r="AN687" s="199"/>
      <c r="AO687" s="199"/>
      <c r="AP687" s="199"/>
      <c r="AQ687" s="199"/>
      <c r="AR687" s="199"/>
      <c r="AS687" s="199"/>
      <c r="AT687" s="199"/>
      <c r="AU687" s="199"/>
      <c r="AV687" s="199"/>
      <c r="AW687" s="199"/>
      <c r="AX687" s="199"/>
      <c r="AY687" s="199"/>
      <c r="AZ687" s="199"/>
      <c r="BA687" s="199"/>
      <c r="BB687" s="199"/>
      <c r="BC687" s="199"/>
      <c r="BD687" s="201" t="str">
        <f t="shared" si="23"/>
        <v/>
      </c>
      <c r="BE687" s="199"/>
      <c r="BF687" s="199"/>
      <c r="BG687" s="199"/>
      <c r="BH687" s="199"/>
      <c r="BI687" s="199"/>
    </row>
    <row r="688" spans="1:61" x14ac:dyDescent="0.2">
      <c r="A688" s="191"/>
      <c r="B688" s="192"/>
      <c r="C688" s="331" t="s">
        <v>2131</v>
      </c>
      <c r="D688" s="332"/>
      <c r="E688" s="193">
        <v>-0.33460000000000001</v>
      </c>
      <c r="F688" s="194"/>
      <c r="G688" s="195"/>
      <c r="H688" s="196"/>
      <c r="I688" s="197"/>
      <c r="J688" s="184"/>
      <c r="K688" s="197"/>
      <c r="M688" s="198" t="s">
        <v>2131</v>
      </c>
      <c r="O688" s="199"/>
      <c r="Z688" s="199"/>
      <c r="AA688" s="199"/>
      <c r="AB688" s="199"/>
      <c r="AC688" s="199"/>
      <c r="AD688" s="199"/>
      <c r="AE688" s="199"/>
      <c r="AF688" s="199"/>
      <c r="AG688" s="199"/>
      <c r="AH688" s="199"/>
      <c r="AI688" s="199"/>
      <c r="AJ688" s="199"/>
      <c r="AK688" s="199"/>
      <c r="AL688" s="199"/>
      <c r="AM688" s="199"/>
      <c r="AN688" s="199"/>
      <c r="AO688" s="199"/>
      <c r="AP688" s="199"/>
      <c r="AQ688" s="199"/>
      <c r="AR688" s="199"/>
      <c r="AS688" s="199"/>
      <c r="AT688" s="199"/>
      <c r="AU688" s="199"/>
      <c r="AV688" s="199"/>
      <c r="AW688" s="199"/>
      <c r="AX688" s="199"/>
      <c r="AY688" s="199"/>
      <c r="AZ688" s="199"/>
      <c r="BA688" s="199"/>
      <c r="BB688" s="199"/>
      <c r="BC688" s="199"/>
      <c r="BD688" s="201" t="str">
        <f t="shared" si="23"/>
        <v>528:(3,735+3,735+2,63+2,63)*0,3718</v>
      </c>
      <c r="BE688" s="199"/>
      <c r="BF688" s="199"/>
      <c r="BG688" s="199"/>
      <c r="BH688" s="199"/>
      <c r="BI688" s="199"/>
    </row>
    <row r="689" spans="1:104" x14ac:dyDescent="0.2">
      <c r="A689" s="191"/>
      <c r="B689" s="192"/>
      <c r="C689" s="331" t="s">
        <v>844</v>
      </c>
      <c r="D689" s="332"/>
      <c r="E689" s="193">
        <v>0</v>
      </c>
      <c r="F689" s="194"/>
      <c r="G689" s="195"/>
      <c r="H689" s="196"/>
      <c r="I689" s="197"/>
      <c r="J689" s="184"/>
      <c r="K689" s="197"/>
      <c r="M689" s="198"/>
      <c r="O689" s="199"/>
      <c r="Z689" s="199"/>
      <c r="AA689" s="199"/>
      <c r="AB689" s="199"/>
      <c r="AC689" s="199"/>
      <c r="AD689" s="199"/>
      <c r="AE689" s="199"/>
      <c r="AF689" s="199"/>
      <c r="AG689" s="199"/>
      <c r="AH689" s="199"/>
      <c r="AI689" s="199"/>
      <c r="AJ689" s="199"/>
      <c r="AK689" s="199"/>
      <c r="AL689" s="199"/>
      <c r="AM689" s="199"/>
      <c r="AN689" s="199"/>
      <c r="AO689" s="199"/>
      <c r="AP689" s="199"/>
      <c r="AQ689" s="199"/>
      <c r="AR689" s="199"/>
      <c r="AS689" s="199"/>
      <c r="AT689" s="199"/>
      <c r="AU689" s="199"/>
      <c r="AV689" s="199"/>
      <c r="AW689" s="199"/>
      <c r="AX689" s="199"/>
      <c r="AY689" s="199"/>
      <c r="AZ689" s="199"/>
      <c r="BA689" s="199"/>
      <c r="BB689" s="199"/>
      <c r="BC689" s="199"/>
      <c r="BD689" s="201" t="str">
        <f t="shared" si="23"/>
        <v>odečtení otvorů:-0,9*0,3718</v>
      </c>
      <c r="BE689" s="199"/>
      <c r="BF689" s="199"/>
      <c r="BG689" s="199"/>
      <c r="BH689" s="199"/>
      <c r="BI689" s="199"/>
    </row>
    <row r="690" spans="1:104" ht="22.5" x14ac:dyDescent="0.2">
      <c r="A690" s="191"/>
      <c r="B690" s="192"/>
      <c r="C690" s="331" t="s">
        <v>2931</v>
      </c>
      <c r="D690" s="332"/>
      <c r="E690" s="193">
        <v>8.6574000000000009</v>
      </c>
      <c r="F690" s="194"/>
      <c r="G690" s="195"/>
      <c r="H690" s="196"/>
      <c r="I690" s="197"/>
      <c r="J690" s="184"/>
      <c r="K690" s="197"/>
      <c r="M690" s="198" t="s">
        <v>2931</v>
      </c>
      <c r="O690" s="199"/>
      <c r="Z690" s="199"/>
      <c r="AA690" s="199"/>
      <c r="AB690" s="199"/>
      <c r="AC690" s="199"/>
      <c r="AD690" s="199"/>
      <c r="AE690" s="199"/>
      <c r="AF690" s="199"/>
      <c r="AG690" s="199"/>
      <c r="AH690" s="199"/>
      <c r="AI690" s="199"/>
      <c r="AJ690" s="199"/>
      <c r="AK690" s="199"/>
      <c r="AL690" s="199"/>
      <c r="AM690" s="199"/>
      <c r="AN690" s="199"/>
      <c r="AO690" s="199"/>
      <c r="AP690" s="199"/>
      <c r="AQ690" s="199"/>
      <c r="AR690" s="199"/>
      <c r="AS690" s="199"/>
      <c r="AT690" s="199"/>
      <c r="AU690" s="199"/>
      <c r="AV690" s="199"/>
      <c r="AW690" s="199"/>
      <c r="AX690" s="199"/>
      <c r="AY690" s="199"/>
      <c r="AZ690" s="199"/>
      <c r="BA690" s="199"/>
      <c r="BB690" s="199"/>
      <c r="BC690" s="199"/>
      <c r="BD690" s="201" t="str">
        <f t="shared" si="23"/>
        <v/>
      </c>
      <c r="BE690" s="199"/>
      <c r="BF690" s="199"/>
      <c r="BG690" s="199"/>
      <c r="BH690" s="199"/>
      <c r="BI690" s="199"/>
    </row>
    <row r="691" spans="1:104" x14ac:dyDescent="0.2">
      <c r="A691" s="191"/>
      <c r="B691" s="192"/>
      <c r="C691" s="331" t="s">
        <v>2932</v>
      </c>
      <c r="D691" s="332"/>
      <c r="E691" s="193">
        <v>1.5244</v>
      </c>
      <c r="F691" s="194"/>
      <c r="G691" s="195"/>
      <c r="H691" s="196"/>
      <c r="I691" s="197"/>
      <c r="J691" s="184"/>
      <c r="K691" s="197"/>
      <c r="M691" s="198" t="s">
        <v>2932</v>
      </c>
      <c r="O691" s="199"/>
      <c r="Z691" s="199"/>
      <c r="AA691" s="199"/>
      <c r="AB691" s="199"/>
      <c r="AC691" s="199"/>
      <c r="AD691" s="199"/>
      <c r="AE691" s="199"/>
      <c r="AF691" s="199"/>
      <c r="AG691" s="199"/>
      <c r="AH691" s="199"/>
      <c r="AI691" s="199"/>
      <c r="AJ691" s="199"/>
      <c r="AK691" s="199"/>
      <c r="AL691" s="199"/>
      <c r="AM691" s="199"/>
      <c r="AN691" s="199"/>
      <c r="AO691" s="199"/>
      <c r="AP691" s="199"/>
      <c r="AQ691" s="199"/>
      <c r="AR691" s="199"/>
      <c r="AS691" s="199"/>
      <c r="AT691" s="199"/>
      <c r="AU691" s="199"/>
      <c r="AV691" s="199"/>
      <c r="AW691" s="199"/>
      <c r="AX691" s="199"/>
      <c r="AY691" s="199"/>
      <c r="AZ691" s="199"/>
      <c r="BA691" s="199"/>
      <c r="BB691" s="199"/>
      <c r="BC691" s="199"/>
      <c r="BD691" s="201" t="str">
        <f t="shared" si="23"/>
        <v>529:(5,5+5,235+4,8+1,8+2,3+2,05+0,4+0,4+0,3+0,3+0,1+0,1)*0,3718</v>
      </c>
      <c r="BE691" s="199"/>
      <c r="BF691" s="199"/>
      <c r="BG691" s="199"/>
      <c r="BH691" s="199"/>
      <c r="BI691" s="199"/>
    </row>
    <row r="692" spans="1:104" x14ac:dyDescent="0.2">
      <c r="A692" s="191"/>
      <c r="B692" s="192"/>
      <c r="C692" s="331" t="s">
        <v>2131</v>
      </c>
      <c r="D692" s="332"/>
      <c r="E692" s="193">
        <v>-0.33460000000000001</v>
      </c>
      <c r="F692" s="194"/>
      <c r="G692" s="195"/>
      <c r="H692" s="196"/>
      <c r="I692" s="197"/>
      <c r="J692" s="184"/>
      <c r="K692" s="197"/>
      <c r="M692" s="198" t="s">
        <v>2131</v>
      </c>
      <c r="O692" s="199"/>
      <c r="Z692" s="199"/>
      <c r="AA692" s="199"/>
      <c r="AB692" s="199"/>
      <c r="AC692" s="199"/>
      <c r="AD692" s="199"/>
      <c r="AE692" s="199"/>
      <c r="AF692" s="199"/>
      <c r="AG692" s="199"/>
      <c r="AH692" s="199"/>
      <c r="AI692" s="199"/>
      <c r="AJ692" s="199"/>
      <c r="AK692" s="199"/>
      <c r="AL692" s="199"/>
      <c r="AM692" s="199"/>
      <c r="AN692" s="199"/>
      <c r="AO692" s="199"/>
      <c r="AP692" s="199"/>
      <c r="AQ692" s="199"/>
      <c r="AR692" s="199"/>
      <c r="AS692" s="199"/>
      <c r="AT692" s="199"/>
      <c r="AU692" s="199"/>
      <c r="AV692" s="199"/>
      <c r="AW692" s="199"/>
      <c r="AX692" s="199"/>
      <c r="AY692" s="199"/>
      <c r="AZ692" s="199"/>
      <c r="BA692" s="199"/>
      <c r="BB692" s="199"/>
      <c r="BC692" s="199"/>
      <c r="BD692" s="201" t="str">
        <f t="shared" si="23"/>
        <v>529  :(3,5+0,6)*0,3718</v>
      </c>
      <c r="BE692" s="199"/>
      <c r="BF692" s="199"/>
      <c r="BG692" s="199"/>
      <c r="BH692" s="199"/>
      <c r="BI692" s="199"/>
    </row>
    <row r="693" spans="1:104" x14ac:dyDescent="0.2">
      <c r="A693" s="191"/>
      <c r="B693" s="192"/>
      <c r="C693" s="331" t="s">
        <v>844</v>
      </c>
      <c r="D693" s="332"/>
      <c r="E693" s="193">
        <v>0</v>
      </c>
      <c r="F693" s="194"/>
      <c r="G693" s="195"/>
      <c r="H693" s="196"/>
      <c r="I693" s="197"/>
      <c r="J693" s="184"/>
      <c r="K693" s="197"/>
      <c r="M693" s="198"/>
      <c r="O693" s="199"/>
      <c r="Z693" s="199"/>
      <c r="AA693" s="199"/>
      <c r="AB693" s="199"/>
      <c r="AC693" s="199"/>
      <c r="AD693" s="199"/>
      <c r="AE693" s="199"/>
      <c r="AF693" s="199"/>
      <c r="AG693" s="199"/>
      <c r="AH693" s="199"/>
      <c r="AI693" s="199"/>
      <c r="AJ693" s="199"/>
      <c r="AK693" s="199"/>
      <c r="AL693" s="199"/>
      <c r="AM693" s="199"/>
      <c r="AN693" s="199"/>
      <c r="AO693" s="199"/>
      <c r="AP693" s="199"/>
      <c r="AQ693" s="199"/>
      <c r="AR693" s="199"/>
      <c r="AS693" s="199"/>
      <c r="AT693" s="199"/>
      <c r="AU693" s="199"/>
      <c r="AV693" s="199"/>
      <c r="AW693" s="199"/>
      <c r="AX693" s="199"/>
      <c r="AY693" s="199"/>
      <c r="AZ693" s="199"/>
      <c r="BA693" s="199"/>
      <c r="BB693" s="199"/>
      <c r="BC693" s="199"/>
      <c r="BD693" s="201" t="str">
        <f t="shared" si="23"/>
        <v>odečtení otvorů:-0,9*0,3718</v>
      </c>
      <c r="BE693" s="199"/>
      <c r="BF693" s="199"/>
      <c r="BG693" s="199"/>
      <c r="BH693" s="199"/>
      <c r="BI693" s="199"/>
    </row>
    <row r="694" spans="1:104" x14ac:dyDescent="0.2">
      <c r="A694" s="191"/>
      <c r="B694" s="192"/>
      <c r="C694" s="331" t="s">
        <v>2933</v>
      </c>
      <c r="D694" s="332"/>
      <c r="E694" s="193">
        <v>-0.96</v>
      </c>
      <c r="F694" s="194"/>
      <c r="G694" s="195"/>
      <c r="H694" s="196"/>
      <c r="I694" s="197"/>
      <c r="J694" s="184"/>
      <c r="K694" s="197"/>
      <c r="M694" s="198" t="s">
        <v>2933</v>
      </c>
      <c r="O694" s="199"/>
      <c r="Z694" s="199"/>
      <c r="AA694" s="199"/>
      <c r="AB694" s="199"/>
      <c r="AC694" s="199"/>
      <c r="AD694" s="199"/>
      <c r="AE694" s="199"/>
      <c r="AF694" s="199"/>
      <c r="AG694" s="199"/>
      <c r="AH694" s="199"/>
      <c r="AI694" s="199"/>
      <c r="AJ694" s="199"/>
      <c r="AK694" s="199"/>
      <c r="AL694" s="199"/>
      <c r="AM694" s="199"/>
      <c r="AN694" s="199"/>
      <c r="AO694" s="199"/>
      <c r="AP694" s="199"/>
      <c r="AQ694" s="199"/>
      <c r="AR694" s="199"/>
      <c r="AS694" s="199"/>
      <c r="AT694" s="199"/>
      <c r="AU694" s="199"/>
      <c r="AV694" s="199"/>
      <c r="AW694" s="199"/>
      <c r="AX694" s="199"/>
      <c r="AY694" s="199"/>
      <c r="AZ694" s="199"/>
      <c r="BA694" s="199"/>
      <c r="BB694" s="199"/>
      <c r="BC694" s="199"/>
      <c r="BD694" s="201" t="str">
        <f t="shared" si="23"/>
        <v/>
      </c>
      <c r="BE694" s="199"/>
      <c r="BF694" s="199"/>
      <c r="BG694" s="199"/>
      <c r="BH694" s="199"/>
      <c r="BI694" s="199"/>
    </row>
    <row r="695" spans="1:104" ht="22.5" x14ac:dyDescent="0.2">
      <c r="A695" s="161">
        <v>93</v>
      </c>
      <c r="B695" s="162" t="s">
        <v>1146</v>
      </c>
      <c r="C695" s="163" t="s">
        <v>1147</v>
      </c>
      <c r="D695" s="164" t="s">
        <v>41</v>
      </c>
      <c r="E695" s="165">
        <v>84.993499999999997</v>
      </c>
      <c r="F695" s="122">
        <f>'01 111 '!F695</f>
        <v>0</v>
      </c>
      <c r="G695" s="166">
        <f>E695*F695</f>
        <v>0</v>
      </c>
      <c r="H695" s="167">
        <v>4.0699999999999998E-3</v>
      </c>
      <c r="I695" s="168">
        <f>E695*H695</f>
        <v>0.345923545</v>
      </c>
      <c r="J695" s="167">
        <v>0</v>
      </c>
      <c r="K695" s="168">
        <f>E695*J695</f>
        <v>0</v>
      </c>
      <c r="O695" s="199"/>
      <c r="Z695" s="199"/>
      <c r="AA695" s="199">
        <v>1</v>
      </c>
      <c r="AB695" s="199">
        <v>7</v>
      </c>
      <c r="AC695" s="199">
        <v>7</v>
      </c>
      <c r="AD695" s="199"/>
      <c r="AE695" s="199"/>
      <c r="AF695" s="199"/>
      <c r="AG695" s="199"/>
      <c r="AH695" s="199"/>
      <c r="AI695" s="199"/>
      <c r="AJ695" s="199"/>
      <c r="AK695" s="199"/>
      <c r="AL695" s="199"/>
      <c r="AM695" s="199"/>
      <c r="AN695" s="199"/>
      <c r="AO695" s="199"/>
      <c r="AP695" s="199"/>
      <c r="AQ695" s="199"/>
      <c r="AR695" s="199"/>
      <c r="AS695" s="199"/>
      <c r="AT695" s="199"/>
      <c r="AU695" s="199"/>
      <c r="AV695" s="199"/>
      <c r="AW695" s="199"/>
      <c r="AX695" s="199"/>
      <c r="AY695" s="199"/>
      <c r="AZ695" s="200">
        <f>G695</f>
        <v>0</v>
      </c>
      <c r="BA695" s="199"/>
      <c r="BB695" s="199"/>
      <c r="BC695" s="199"/>
      <c r="BD695" s="199"/>
      <c r="BE695" s="199"/>
      <c r="BF695" s="199"/>
      <c r="BG695" s="199"/>
      <c r="BH695" s="199"/>
      <c r="BI695" s="199"/>
      <c r="CA695" s="199">
        <v>1</v>
      </c>
      <c r="CB695" s="199">
        <v>7</v>
      </c>
      <c r="CZ695" s="124">
        <v>2</v>
      </c>
    </row>
    <row r="696" spans="1:104" ht="25.5" x14ac:dyDescent="0.2">
      <c r="A696" s="191"/>
      <c r="B696" s="192"/>
      <c r="C696" s="331" t="s">
        <v>2075</v>
      </c>
      <c r="D696" s="332"/>
      <c r="E696" s="193">
        <v>84.993499999999997</v>
      </c>
      <c r="F696" s="194"/>
      <c r="G696" s="195"/>
      <c r="H696" s="196"/>
      <c r="I696" s="197"/>
      <c r="J696" s="184"/>
      <c r="K696" s="197"/>
      <c r="M696" s="198" t="s">
        <v>2075</v>
      </c>
      <c r="O696" s="199"/>
      <c r="Z696" s="199"/>
      <c r="AA696" s="199"/>
      <c r="AB696" s="199"/>
      <c r="AC696" s="199"/>
      <c r="AD696" s="199"/>
      <c r="AE696" s="199"/>
      <c r="AF696" s="199"/>
      <c r="AG696" s="199"/>
      <c r="AH696" s="199"/>
      <c r="AI696" s="199"/>
      <c r="AJ696" s="199"/>
      <c r="AK696" s="199"/>
      <c r="AL696" s="199"/>
      <c r="AM696" s="199"/>
      <c r="AN696" s="199"/>
      <c r="AO696" s="199"/>
      <c r="AP696" s="199"/>
      <c r="AQ696" s="199"/>
      <c r="AR696" s="199"/>
      <c r="AS696" s="199"/>
      <c r="AT696" s="199"/>
      <c r="AU696" s="199"/>
      <c r="AV696" s="199"/>
      <c r="AW696" s="199"/>
      <c r="AX696" s="199"/>
      <c r="AY696" s="199"/>
      <c r="AZ696" s="199"/>
      <c r="BA696" s="199"/>
      <c r="BB696" s="199"/>
      <c r="BC696" s="199"/>
      <c r="BD696" s="201" t="str">
        <f>C695</f>
        <v>Lepení povlakových podlah z dílců PVC a CV (vinyl) včetně vinylové podlahoviny tl. 2 mm</v>
      </c>
      <c r="BE696" s="199"/>
      <c r="BF696" s="199"/>
      <c r="BG696" s="199"/>
      <c r="BH696" s="199"/>
      <c r="BI696" s="199"/>
    </row>
    <row r="697" spans="1:104" x14ac:dyDescent="0.2">
      <c r="A697" s="161">
        <v>94</v>
      </c>
      <c r="B697" s="162" t="s">
        <v>1149</v>
      </c>
      <c r="C697" s="163" t="s">
        <v>1150</v>
      </c>
      <c r="D697" s="164" t="s">
        <v>41</v>
      </c>
      <c r="E697" s="165">
        <v>85.142200000000003</v>
      </c>
      <c r="F697" s="122">
        <f>'01 111 '!F697</f>
        <v>0</v>
      </c>
      <c r="G697" s="166">
        <f>E697*F697</f>
        <v>0</v>
      </c>
      <c r="H697" s="167">
        <v>3.0000000000000001E-5</v>
      </c>
      <c r="I697" s="168">
        <f>E697*H697</f>
        <v>2.5542660000000003E-3</v>
      </c>
      <c r="J697" s="167">
        <v>0</v>
      </c>
      <c r="K697" s="168">
        <f>E697*J697</f>
        <v>0</v>
      </c>
      <c r="O697" s="199"/>
      <c r="Z697" s="199"/>
      <c r="AA697" s="199">
        <v>1</v>
      </c>
      <c r="AB697" s="199">
        <v>7</v>
      </c>
      <c r="AC697" s="199">
        <v>7</v>
      </c>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199"/>
      <c r="AY697" s="199"/>
      <c r="AZ697" s="200">
        <f>G697</f>
        <v>0</v>
      </c>
      <c r="BA697" s="199"/>
      <c r="BB697" s="199"/>
      <c r="BC697" s="199"/>
      <c r="BD697" s="199"/>
      <c r="BE697" s="199"/>
      <c r="BF697" s="199"/>
      <c r="BG697" s="199"/>
      <c r="BH697" s="199"/>
      <c r="BI697" s="199"/>
      <c r="CA697" s="199">
        <v>1</v>
      </c>
      <c r="CB697" s="199">
        <v>7</v>
      </c>
      <c r="CZ697" s="124">
        <v>2</v>
      </c>
    </row>
    <row r="698" spans="1:104" x14ac:dyDescent="0.2">
      <c r="A698" s="191"/>
      <c r="B698" s="192"/>
      <c r="C698" s="331" t="s">
        <v>2150</v>
      </c>
      <c r="D698" s="332"/>
      <c r="E698" s="193">
        <v>85.142200000000003</v>
      </c>
      <c r="F698" s="194"/>
      <c r="G698" s="195"/>
      <c r="H698" s="196"/>
      <c r="I698" s="197"/>
      <c r="J698" s="184"/>
      <c r="K698" s="197"/>
      <c r="M698" s="198" t="s">
        <v>2150</v>
      </c>
      <c r="O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199"/>
      <c r="AY698" s="199"/>
      <c r="AZ698" s="199"/>
      <c r="BA698" s="199"/>
      <c r="BB698" s="199"/>
      <c r="BC698" s="199"/>
      <c r="BD698" s="201" t="str">
        <f>C697</f>
        <v xml:space="preserve">Napuštění povlakových podlah pastou </v>
      </c>
      <c r="BE698" s="199"/>
      <c r="BF698" s="199"/>
      <c r="BG698" s="199"/>
      <c r="BH698" s="199"/>
      <c r="BI698" s="199"/>
    </row>
    <row r="699" spans="1:104" ht="22.5" x14ac:dyDescent="0.2">
      <c r="A699" s="161">
        <v>95</v>
      </c>
      <c r="B699" s="162" t="s">
        <v>1152</v>
      </c>
      <c r="C699" s="163" t="s">
        <v>1153</v>
      </c>
      <c r="D699" s="164" t="s">
        <v>248</v>
      </c>
      <c r="E699" s="165">
        <v>0.35499999999999998</v>
      </c>
      <c r="F699" s="122">
        <f>'01 111 '!F699</f>
        <v>0</v>
      </c>
      <c r="G699" s="166">
        <f>E699*F699</f>
        <v>0</v>
      </c>
      <c r="H699" s="167">
        <v>0</v>
      </c>
      <c r="I699" s="168">
        <f>E699*H699</f>
        <v>0</v>
      </c>
      <c r="J699" s="167"/>
      <c r="K699" s="168">
        <f>E699*J699</f>
        <v>0</v>
      </c>
      <c r="O699" s="199"/>
      <c r="Z699" s="199"/>
      <c r="AA699" s="199">
        <v>12</v>
      </c>
      <c r="AB699" s="199">
        <v>0</v>
      </c>
      <c r="AC699" s="199">
        <v>91</v>
      </c>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199"/>
      <c r="AY699" s="199"/>
      <c r="AZ699" s="200">
        <f>G699</f>
        <v>0</v>
      </c>
      <c r="BA699" s="199"/>
      <c r="BB699" s="199"/>
      <c r="BC699" s="199"/>
      <c r="BD699" s="199"/>
      <c r="BE699" s="199"/>
      <c r="BF699" s="199"/>
      <c r="BG699" s="199"/>
      <c r="BH699" s="199"/>
      <c r="BI699" s="199"/>
      <c r="CA699" s="199">
        <v>12</v>
      </c>
      <c r="CB699" s="199">
        <v>0</v>
      </c>
      <c r="CZ699" s="124">
        <v>2</v>
      </c>
    </row>
    <row r="700" spans="1:104" x14ac:dyDescent="0.2">
      <c r="A700" s="191"/>
      <c r="B700" s="192"/>
      <c r="C700" s="331" t="s">
        <v>2151</v>
      </c>
      <c r="D700" s="332"/>
      <c r="E700" s="193">
        <v>0.35499999999999998</v>
      </c>
      <c r="F700" s="194"/>
      <c r="G700" s="195"/>
      <c r="H700" s="196"/>
      <c r="I700" s="197"/>
      <c r="J700" s="184"/>
      <c r="K700" s="197"/>
      <c r="M700" s="198" t="s">
        <v>2151</v>
      </c>
      <c r="O700" s="199"/>
      <c r="Z700" s="199"/>
      <c r="AA700" s="199"/>
      <c r="AB700" s="199"/>
      <c r="AC700" s="199"/>
      <c r="AD700" s="199"/>
      <c r="AE700" s="199"/>
      <c r="AF700" s="199"/>
      <c r="AG700" s="199"/>
      <c r="AH700" s="199"/>
      <c r="AI700" s="199"/>
      <c r="AJ700" s="199"/>
      <c r="AK700" s="199"/>
      <c r="AL700" s="199"/>
      <c r="AM700" s="199"/>
      <c r="AN700" s="199"/>
      <c r="AO700" s="199"/>
      <c r="AP700" s="199"/>
      <c r="AQ700" s="199"/>
      <c r="AR700" s="199"/>
      <c r="AS700" s="199"/>
      <c r="AT700" s="199"/>
      <c r="AU700" s="199"/>
      <c r="AV700" s="199"/>
      <c r="AW700" s="199"/>
      <c r="AX700" s="199"/>
      <c r="AY700" s="199"/>
      <c r="AZ700" s="199"/>
      <c r="BA700" s="199"/>
      <c r="BB700" s="199"/>
      <c r="BC700" s="199"/>
      <c r="BD700" s="201" t="str">
        <f>C699</f>
        <v xml:space="preserve">Přesun hmot pro podlahy povlakové, výšky do 24 m </v>
      </c>
      <c r="BE700" s="199"/>
      <c r="BF700" s="199"/>
      <c r="BG700" s="199"/>
      <c r="BH700" s="199"/>
      <c r="BI700" s="199"/>
    </row>
    <row r="701" spans="1:104" x14ac:dyDescent="0.2">
      <c r="A701" s="169" t="s">
        <v>42</v>
      </c>
      <c r="B701" s="170" t="s">
        <v>1134</v>
      </c>
      <c r="C701" s="171" t="s">
        <v>1135</v>
      </c>
      <c r="D701" s="172"/>
      <c r="E701" s="173"/>
      <c r="F701" s="173"/>
      <c r="G701" s="174">
        <f>SUM(G643:G700)</f>
        <v>0</v>
      </c>
      <c r="H701" s="175"/>
      <c r="I701" s="174">
        <f>SUM(I643:I700)</f>
        <v>0.35489680300000004</v>
      </c>
      <c r="J701" s="176"/>
      <c r="K701" s="174">
        <f>SUM(K643:K700)</f>
        <v>0</v>
      </c>
      <c r="O701" s="199"/>
      <c r="X701" s="202">
        <f>K701</f>
        <v>0</v>
      </c>
      <c r="Y701" s="202">
        <f>I701</f>
        <v>0.35489680300000004</v>
      </c>
      <c r="Z701" s="200">
        <f>G701</f>
        <v>0</v>
      </c>
      <c r="AA701" s="199"/>
      <c r="AB701" s="199"/>
      <c r="AC701" s="199"/>
      <c r="AD701" s="199"/>
      <c r="AE701" s="199"/>
      <c r="AF701" s="199"/>
      <c r="AG701" s="199"/>
      <c r="AH701" s="199"/>
      <c r="AI701" s="199"/>
      <c r="AJ701" s="199"/>
      <c r="AK701" s="199"/>
      <c r="AL701" s="199"/>
      <c r="AM701" s="199"/>
      <c r="AN701" s="199"/>
      <c r="AO701" s="199"/>
      <c r="AP701" s="199"/>
      <c r="AQ701" s="199"/>
      <c r="AR701" s="199"/>
      <c r="AS701" s="199"/>
      <c r="AT701" s="199"/>
      <c r="AU701" s="199"/>
      <c r="AV701" s="199"/>
      <c r="AW701" s="199"/>
      <c r="AX701" s="199"/>
      <c r="AY701" s="199"/>
      <c r="AZ701" s="199"/>
      <c r="BA701" s="203"/>
      <c r="BB701" s="203"/>
      <c r="BC701" s="203"/>
      <c r="BD701" s="203"/>
      <c r="BE701" s="203"/>
      <c r="BF701" s="203"/>
      <c r="BG701" s="199"/>
      <c r="BH701" s="199"/>
      <c r="BI701" s="199"/>
    </row>
    <row r="702" spans="1:104" ht="14.25" customHeight="1" x14ac:dyDescent="0.2">
      <c r="A702" s="151" t="s">
        <v>38</v>
      </c>
      <c r="B702" s="152" t="s">
        <v>1155</v>
      </c>
      <c r="C702" s="153" t="s">
        <v>1156</v>
      </c>
      <c r="D702" s="154"/>
      <c r="E702" s="155"/>
      <c r="F702" s="155"/>
      <c r="G702" s="156"/>
      <c r="H702" s="157"/>
      <c r="I702" s="158"/>
      <c r="J702" s="159"/>
      <c r="K702" s="160"/>
      <c r="O702" s="199"/>
    </row>
    <row r="703" spans="1:104" x14ac:dyDescent="0.2">
      <c r="A703" s="161">
        <v>96</v>
      </c>
      <c r="B703" s="162" t="s">
        <v>1157</v>
      </c>
      <c r="C703" s="163" t="s">
        <v>1158</v>
      </c>
      <c r="D703" s="164" t="s">
        <v>41</v>
      </c>
      <c r="E703" s="165">
        <v>36.933900000000001</v>
      </c>
      <c r="F703" s="122">
        <f>'01 111 '!F703</f>
        <v>0</v>
      </c>
      <c r="G703" s="166">
        <f>E703*F703</f>
        <v>0</v>
      </c>
      <c r="H703" s="167">
        <v>2.1000000000000001E-4</v>
      </c>
      <c r="I703" s="168">
        <f>E703*H703</f>
        <v>7.7561190000000006E-3</v>
      </c>
      <c r="J703" s="167">
        <v>0</v>
      </c>
      <c r="K703" s="168">
        <f>E703*J703</f>
        <v>0</v>
      </c>
      <c r="O703" s="199"/>
      <c r="Z703" s="199"/>
      <c r="AA703" s="199">
        <v>1</v>
      </c>
      <c r="AB703" s="199">
        <v>7</v>
      </c>
      <c r="AC703" s="199">
        <v>7</v>
      </c>
      <c r="AD703" s="199"/>
      <c r="AE703" s="199"/>
      <c r="AF703" s="199"/>
      <c r="AG703" s="199"/>
      <c r="AH703" s="199"/>
      <c r="AI703" s="199"/>
      <c r="AJ703" s="199"/>
      <c r="AK703" s="199"/>
      <c r="AL703" s="199"/>
      <c r="AM703" s="199"/>
      <c r="AN703" s="199"/>
      <c r="AO703" s="199"/>
      <c r="AP703" s="199"/>
      <c r="AQ703" s="199"/>
      <c r="AR703" s="199"/>
      <c r="AS703" s="199"/>
      <c r="AT703" s="199"/>
      <c r="AU703" s="199"/>
      <c r="AV703" s="199"/>
      <c r="AW703" s="199"/>
      <c r="AX703" s="199"/>
      <c r="AY703" s="199"/>
      <c r="AZ703" s="200">
        <f>G703</f>
        <v>0</v>
      </c>
      <c r="BA703" s="199"/>
      <c r="BB703" s="199"/>
      <c r="BC703" s="199"/>
      <c r="BD703" s="199"/>
      <c r="BE703" s="199"/>
      <c r="BF703" s="199"/>
      <c r="BG703" s="199"/>
      <c r="BH703" s="199"/>
      <c r="BI703" s="199"/>
      <c r="CA703" s="199">
        <v>1</v>
      </c>
      <c r="CB703" s="199">
        <v>7</v>
      </c>
      <c r="CZ703" s="124">
        <v>2</v>
      </c>
    </row>
    <row r="704" spans="1:104" x14ac:dyDescent="0.2">
      <c r="A704" s="191"/>
      <c r="B704" s="192"/>
      <c r="C704" s="331" t="s">
        <v>2890</v>
      </c>
      <c r="D704" s="332"/>
      <c r="E704" s="193">
        <v>6.4916</v>
      </c>
      <c r="F704" s="194"/>
      <c r="G704" s="195"/>
      <c r="H704" s="196"/>
      <c r="I704" s="197"/>
      <c r="J704" s="184"/>
      <c r="K704" s="197"/>
      <c r="M704" s="198" t="s">
        <v>2890</v>
      </c>
      <c r="O704" s="199"/>
      <c r="Z704" s="199"/>
      <c r="AA704" s="199"/>
      <c r="AB704" s="199"/>
      <c r="AC704" s="199"/>
      <c r="AD704" s="199"/>
      <c r="AE704" s="199"/>
      <c r="AF704" s="199"/>
      <c r="AG704" s="199"/>
      <c r="AH704" s="199"/>
      <c r="AI704" s="199"/>
      <c r="AJ704" s="199"/>
      <c r="AK704" s="199"/>
      <c r="AL704" s="199"/>
      <c r="AM704" s="199"/>
      <c r="AN704" s="199"/>
      <c r="AO704" s="199"/>
      <c r="AP704" s="199"/>
      <c r="AQ704" s="199"/>
      <c r="AR704" s="199"/>
      <c r="AS704" s="199"/>
      <c r="AT704" s="199"/>
      <c r="AU704" s="199"/>
      <c r="AV704" s="199"/>
      <c r="AW704" s="199"/>
      <c r="AX704" s="199"/>
      <c r="AY704" s="199"/>
      <c r="AZ704" s="199"/>
      <c r="BA704" s="199"/>
      <c r="BB704" s="199"/>
      <c r="BC704" s="199"/>
      <c r="BD704" s="201" t="str">
        <f t="shared" ref="BD704:BD712" si="24">C703</f>
        <v xml:space="preserve">Penetrace podkladu pod obklady </v>
      </c>
      <c r="BE704" s="199"/>
      <c r="BF704" s="199"/>
      <c r="BG704" s="199"/>
      <c r="BH704" s="199"/>
      <c r="BI704" s="199"/>
    </row>
    <row r="705" spans="1:104" x14ac:dyDescent="0.2">
      <c r="A705" s="191"/>
      <c r="B705" s="192"/>
      <c r="C705" s="331" t="s">
        <v>2891</v>
      </c>
      <c r="D705" s="332"/>
      <c r="E705" s="193">
        <v>1.0774999999999999</v>
      </c>
      <c r="F705" s="194"/>
      <c r="G705" s="195"/>
      <c r="H705" s="196"/>
      <c r="I705" s="197"/>
      <c r="J705" s="184"/>
      <c r="K705" s="197"/>
      <c r="M705" s="198" t="s">
        <v>2891</v>
      </c>
      <c r="O705" s="199"/>
      <c r="Z705" s="199"/>
      <c r="AA705" s="199"/>
      <c r="AB705" s="199"/>
      <c r="AC705" s="199"/>
      <c r="AD705" s="199"/>
      <c r="AE705" s="199"/>
      <c r="AF705" s="199"/>
      <c r="AG705" s="199"/>
      <c r="AH705" s="199"/>
      <c r="AI705" s="199"/>
      <c r="AJ705" s="199"/>
      <c r="AK705" s="199"/>
      <c r="AL705" s="199"/>
      <c r="AM705" s="199"/>
      <c r="AN705" s="199"/>
      <c r="AO705" s="199"/>
      <c r="AP705" s="199"/>
      <c r="AQ705" s="199"/>
      <c r="AR705" s="199"/>
      <c r="AS705" s="199"/>
      <c r="AT705" s="199"/>
      <c r="AU705" s="199"/>
      <c r="AV705" s="199"/>
      <c r="AW705" s="199"/>
      <c r="AX705" s="199"/>
      <c r="AY705" s="199"/>
      <c r="AZ705" s="199"/>
      <c r="BA705" s="199"/>
      <c r="BB705" s="199"/>
      <c r="BC705" s="199"/>
      <c r="BD705" s="201" t="str">
        <f t="shared" si="24"/>
        <v>506 (koupelna):(2,425+2+1,5+0,57+0,435+1,8)*2*0,3718</v>
      </c>
      <c r="BE705" s="199"/>
      <c r="BF705" s="199"/>
      <c r="BG705" s="199"/>
      <c r="BH705" s="199"/>
      <c r="BI705" s="199"/>
    </row>
    <row r="706" spans="1:104" x14ac:dyDescent="0.2">
      <c r="A706" s="191"/>
      <c r="B706" s="192"/>
      <c r="C706" s="331" t="s">
        <v>2892</v>
      </c>
      <c r="D706" s="332"/>
      <c r="E706" s="193">
        <v>6.0975000000000001</v>
      </c>
      <c r="F706" s="194"/>
      <c r="G706" s="195"/>
      <c r="H706" s="196"/>
      <c r="I706" s="197"/>
      <c r="J706" s="184"/>
      <c r="K706" s="197"/>
      <c r="M706" s="198" t="s">
        <v>2892</v>
      </c>
      <c r="O706" s="199"/>
      <c r="Z706" s="199"/>
      <c r="AA706" s="199"/>
      <c r="AB706" s="199"/>
      <c r="AC706" s="199"/>
      <c r="AD706" s="199"/>
      <c r="AE706" s="199"/>
      <c r="AF706" s="199"/>
      <c r="AG706" s="199"/>
      <c r="AH706" s="199"/>
      <c r="AI706" s="199"/>
      <c r="AJ706" s="199"/>
      <c r="AK706" s="199"/>
      <c r="AL706" s="199"/>
      <c r="AM706" s="199"/>
      <c r="AN706" s="199"/>
      <c r="AO706" s="199"/>
      <c r="AP706" s="199"/>
      <c r="AQ706" s="199"/>
      <c r="AR706" s="199"/>
      <c r="AS706" s="199"/>
      <c r="AT706" s="199"/>
      <c r="AU706" s="199"/>
      <c r="AV706" s="199"/>
      <c r="AW706" s="199"/>
      <c r="AX706" s="199"/>
      <c r="AY706" s="199"/>
      <c r="AZ706" s="199"/>
      <c r="BA706" s="199"/>
      <c r="BB706" s="199"/>
      <c r="BC706" s="199"/>
      <c r="BD706" s="201" t="str">
        <f t="shared" si="24"/>
        <v>507 obklady kuchyňská linka :(3+0,8+0,8)*0,63*0,3718</v>
      </c>
      <c r="BE706" s="199"/>
      <c r="BF706" s="199"/>
      <c r="BG706" s="199"/>
      <c r="BH706" s="199"/>
      <c r="BI706" s="199"/>
    </row>
    <row r="707" spans="1:104" x14ac:dyDescent="0.2">
      <c r="A707" s="191"/>
      <c r="B707" s="192"/>
      <c r="C707" s="331" t="s">
        <v>2893</v>
      </c>
      <c r="D707" s="332"/>
      <c r="E707" s="193">
        <v>6.0975000000000001</v>
      </c>
      <c r="F707" s="194"/>
      <c r="G707" s="195"/>
      <c r="H707" s="196"/>
      <c r="I707" s="197"/>
      <c r="J707" s="184"/>
      <c r="K707" s="197"/>
      <c r="M707" s="198" t="s">
        <v>2893</v>
      </c>
      <c r="O707" s="199"/>
      <c r="Z707" s="199"/>
      <c r="AA707" s="199"/>
      <c r="AB707" s="199"/>
      <c r="AC707" s="199"/>
      <c r="AD707" s="199"/>
      <c r="AE707" s="199"/>
      <c r="AF707" s="199"/>
      <c r="AG707" s="199"/>
      <c r="AH707" s="199"/>
      <c r="AI707" s="199"/>
      <c r="AJ707" s="199"/>
      <c r="AK707" s="199"/>
      <c r="AL707" s="199"/>
      <c r="AM707" s="199"/>
      <c r="AN707" s="199"/>
      <c r="AO707" s="199"/>
      <c r="AP707" s="199"/>
      <c r="AQ707" s="199"/>
      <c r="AR707" s="199"/>
      <c r="AS707" s="199"/>
      <c r="AT707" s="199"/>
      <c r="AU707" s="199"/>
      <c r="AV707" s="199"/>
      <c r="AW707" s="199"/>
      <c r="AX707" s="199"/>
      <c r="AY707" s="199"/>
      <c r="AZ707" s="199"/>
      <c r="BA707" s="199"/>
      <c r="BB707" s="199"/>
      <c r="BC707" s="199"/>
      <c r="BD707" s="201" t="str">
        <f t="shared" si="24"/>
        <v>512 (koupelna):(2+2+2,1+2,1)*2*0,3718</v>
      </c>
      <c r="BE707" s="199"/>
      <c r="BF707" s="199"/>
      <c r="BG707" s="199"/>
      <c r="BH707" s="199"/>
      <c r="BI707" s="199"/>
    </row>
    <row r="708" spans="1:104" x14ac:dyDescent="0.2">
      <c r="A708" s="191"/>
      <c r="B708" s="192"/>
      <c r="C708" s="331" t="s">
        <v>2894</v>
      </c>
      <c r="D708" s="332"/>
      <c r="E708" s="193">
        <v>5.8596000000000004</v>
      </c>
      <c r="F708" s="194"/>
      <c r="G708" s="195"/>
      <c r="H708" s="196"/>
      <c r="I708" s="197"/>
      <c r="J708" s="184"/>
      <c r="K708" s="197"/>
      <c r="M708" s="198" t="s">
        <v>2894</v>
      </c>
      <c r="O708" s="199"/>
      <c r="Z708" s="199"/>
      <c r="AA708" s="199"/>
      <c r="AB708" s="199"/>
      <c r="AC708" s="199"/>
      <c r="AD708" s="199"/>
      <c r="AE708" s="199"/>
      <c r="AF708" s="199"/>
      <c r="AG708" s="199"/>
      <c r="AH708" s="199"/>
      <c r="AI708" s="199"/>
      <c r="AJ708" s="199"/>
      <c r="AK708" s="199"/>
      <c r="AL708" s="199"/>
      <c r="AM708" s="199"/>
      <c r="AN708" s="199"/>
      <c r="AO708" s="199"/>
      <c r="AP708" s="199"/>
      <c r="AQ708" s="199"/>
      <c r="AR708" s="199"/>
      <c r="AS708" s="199"/>
      <c r="AT708" s="199"/>
      <c r="AU708" s="199"/>
      <c r="AV708" s="199"/>
      <c r="AW708" s="199"/>
      <c r="AX708" s="199"/>
      <c r="AY708" s="199"/>
      <c r="AZ708" s="199"/>
      <c r="BA708" s="199"/>
      <c r="BB708" s="199"/>
      <c r="BC708" s="199"/>
      <c r="BD708" s="201" t="str">
        <f t="shared" si="24"/>
        <v>515 (koupelna):(2,1+2,1+2+2)*2*0,3718</v>
      </c>
      <c r="BE708" s="199"/>
      <c r="BF708" s="199"/>
      <c r="BG708" s="199"/>
      <c r="BH708" s="199"/>
      <c r="BI708" s="199"/>
    </row>
    <row r="709" spans="1:104" x14ac:dyDescent="0.2">
      <c r="A709" s="191"/>
      <c r="B709" s="192"/>
      <c r="C709" s="331" t="s">
        <v>2895</v>
      </c>
      <c r="D709" s="332"/>
      <c r="E709" s="193">
        <v>1.0072000000000001</v>
      </c>
      <c r="F709" s="194"/>
      <c r="G709" s="195"/>
      <c r="H709" s="196"/>
      <c r="I709" s="197"/>
      <c r="J709" s="184"/>
      <c r="K709" s="197"/>
      <c r="M709" s="198" t="s">
        <v>2895</v>
      </c>
      <c r="O709" s="199"/>
      <c r="Z709" s="199"/>
      <c r="AA709" s="199"/>
      <c r="AB709" s="199"/>
      <c r="AC709" s="199"/>
      <c r="AD709" s="199"/>
      <c r="AE709" s="199"/>
      <c r="AF709" s="199"/>
      <c r="AG709" s="199"/>
      <c r="AH709" s="199"/>
      <c r="AI709" s="199"/>
      <c r="AJ709" s="199"/>
      <c r="AK709" s="199"/>
      <c r="AL709" s="199"/>
      <c r="AM709" s="199"/>
      <c r="AN709" s="199"/>
      <c r="AO709" s="199"/>
      <c r="AP709" s="199"/>
      <c r="AQ709" s="199"/>
      <c r="AR709" s="199"/>
      <c r="AS709" s="199"/>
      <c r="AT709" s="199"/>
      <c r="AU709" s="199"/>
      <c r="AV709" s="199"/>
      <c r="AW709" s="199"/>
      <c r="AX709" s="199"/>
      <c r="AY709" s="199"/>
      <c r="AZ709" s="199"/>
      <c r="BA709" s="199"/>
      <c r="BB709" s="199"/>
      <c r="BC709" s="199"/>
      <c r="BD709" s="201" t="str">
        <f t="shared" si="24"/>
        <v>520 (koupelna):(1,955+1,955+1,985+1,985)*2*0,3718</v>
      </c>
      <c r="BE709" s="199"/>
      <c r="BF709" s="199"/>
      <c r="BG709" s="199"/>
      <c r="BH709" s="199"/>
      <c r="BI709" s="199"/>
    </row>
    <row r="710" spans="1:104" x14ac:dyDescent="0.2">
      <c r="A710" s="191"/>
      <c r="B710" s="192"/>
      <c r="C710" s="331" t="s">
        <v>2896</v>
      </c>
      <c r="D710" s="332"/>
      <c r="E710" s="193">
        <v>6.6254999999999997</v>
      </c>
      <c r="F710" s="194"/>
      <c r="G710" s="195"/>
      <c r="H710" s="196"/>
      <c r="I710" s="197"/>
      <c r="J710" s="184"/>
      <c r="K710" s="197"/>
      <c r="M710" s="198" t="s">
        <v>2896</v>
      </c>
      <c r="O710" s="199"/>
      <c r="Z710" s="199"/>
      <c r="AA710" s="199"/>
      <c r="AB710" s="199"/>
      <c r="AC710" s="199"/>
      <c r="AD710" s="199"/>
      <c r="AE710" s="199"/>
      <c r="AF710" s="199"/>
      <c r="AG710" s="199"/>
      <c r="AH710" s="199"/>
      <c r="AI710" s="199"/>
      <c r="AJ710" s="199"/>
      <c r="AK710" s="199"/>
      <c r="AL710" s="199"/>
      <c r="AM710" s="199"/>
      <c r="AN710" s="199"/>
      <c r="AO710" s="199"/>
      <c r="AP710" s="199"/>
      <c r="AQ710" s="199"/>
      <c r="AR710" s="199"/>
      <c r="AS710" s="199"/>
      <c r="AT710" s="199"/>
      <c r="AU710" s="199"/>
      <c r="AV710" s="199"/>
      <c r="AW710" s="199"/>
      <c r="AX710" s="199"/>
      <c r="AY710" s="199"/>
      <c r="AZ710" s="199"/>
      <c r="BA710" s="199"/>
      <c r="BB710" s="199"/>
      <c r="BC710" s="199"/>
      <c r="BD710" s="201" t="str">
        <f t="shared" si="24"/>
        <v>521 obklad kuchuňská linka :(2,2+2,1)*0,63*0,3718</v>
      </c>
      <c r="BE710" s="199"/>
      <c r="BF710" s="199"/>
      <c r="BG710" s="199"/>
      <c r="BH710" s="199"/>
      <c r="BI710" s="199"/>
    </row>
    <row r="711" spans="1:104" x14ac:dyDescent="0.2">
      <c r="A711" s="191"/>
      <c r="B711" s="192"/>
      <c r="C711" s="331" t="s">
        <v>2897</v>
      </c>
      <c r="D711" s="332"/>
      <c r="E711" s="193">
        <v>2.7170999999999998</v>
      </c>
      <c r="F711" s="194"/>
      <c r="G711" s="195"/>
      <c r="H711" s="196"/>
      <c r="I711" s="197"/>
      <c r="J711" s="184"/>
      <c r="K711" s="197"/>
      <c r="M711" s="198" t="s">
        <v>2897</v>
      </c>
      <c r="O711" s="199"/>
      <c r="Z711" s="199"/>
      <c r="AA711" s="199"/>
      <c r="AB711" s="199"/>
      <c r="AC711" s="199"/>
      <c r="AD711" s="199"/>
      <c r="AE711" s="199"/>
      <c r="AF711" s="199"/>
      <c r="AG711" s="199"/>
      <c r="AH711" s="199"/>
      <c r="AI711" s="199"/>
      <c r="AJ711" s="199"/>
      <c r="AK711" s="199"/>
      <c r="AL711" s="199"/>
      <c r="AM711" s="199"/>
      <c r="AN711" s="199"/>
      <c r="AO711" s="199"/>
      <c r="AP711" s="199"/>
      <c r="AQ711" s="199"/>
      <c r="AR711" s="199"/>
      <c r="AS711" s="199"/>
      <c r="AT711" s="199"/>
      <c r="AU711" s="199"/>
      <c r="AV711" s="199"/>
      <c r="AW711" s="199"/>
      <c r="AX711" s="199"/>
      <c r="AY711" s="199"/>
      <c r="AZ711" s="199"/>
      <c r="BA711" s="199"/>
      <c r="BB711" s="199"/>
      <c r="BC711" s="199"/>
      <c r="BD711" s="201" t="str">
        <f t="shared" si="24"/>
        <v>525 (koupelna):(2,76+2,76+1,695+1,695)*2*0,3718</v>
      </c>
      <c r="BE711" s="199"/>
      <c r="BF711" s="199"/>
      <c r="BG711" s="199"/>
      <c r="BH711" s="199"/>
      <c r="BI711" s="199"/>
    </row>
    <row r="712" spans="1:104" x14ac:dyDescent="0.2">
      <c r="A712" s="191"/>
      <c r="B712" s="192"/>
      <c r="C712" s="331" t="s">
        <v>2898</v>
      </c>
      <c r="D712" s="332"/>
      <c r="E712" s="193">
        <v>0.96040000000000003</v>
      </c>
      <c r="F712" s="194"/>
      <c r="G712" s="195"/>
      <c r="H712" s="196"/>
      <c r="I712" s="197"/>
      <c r="J712" s="184"/>
      <c r="K712" s="197"/>
      <c r="M712" s="198" t="s">
        <v>2898</v>
      </c>
      <c r="O712" s="199"/>
      <c r="Z712" s="199"/>
      <c r="AA712" s="199"/>
      <c r="AB712" s="199"/>
      <c r="AC712" s="199"/>
      <c r="AD712" s="199"/>
      <c r="AE712" s="199"/>
      <c r="AF712" s="199"/>
      <c r="AG712" s="199"/>
      <c r="AH712" s="199"/>
      <c r="AI712" s="199"/>
      <c r="AJ712" s="199"/>
      <c r="AK712" s="199"/>
      <c r="AL712" s="199"/>
      <c r="AM712" s="199"/>
      <c r="AN712" s="199"/>
      <c r="AO712" s="199"/>
      <c r="AP712" s="199"/>
      <c r="AQ712" s="199"/>
      <c r="AR712" s="199"/>
      <c r="AS712" s="199"/>
      <c r="AT712" s="199"/>
      <c r="AU712" s="199"/>
      <c r="AV712" s="199"/>
      <c r="AW712" s="199"/>
      <c r="AX712" s="199"/>
      <c r="AY712" s="199"/>
      <c r="AZ712" s="199"/>
      <c r="BA712" s="199"/>
      <c r="BB712" s="199"/>
      <c r="BC712" s="199"/>
      <c r="BD712" s="201" t="str">
        <f t="shared" si="24"/>
        <v>526 (WC):(1,41+1,41+1,2+1,2)*1,4*0,3718</v>
      </c>
      <c r="BE712" s="199"/>
      <c r="BF712" s="199"/>
      <c r="BG712" s="199"/>
      <c r="BH712" s="199"/>
      <c r="BI712" s="199"/>
    </row>
    <row r="713" spans="1:104" ht="22.5" x14ac:dyDescent="0.2">
      <c r="A713" s="161">
        <v>97</v>
      </c>
      <c r="B713" s="162" t="s">
        <v>1159</v>
      </c>
      <c r="C713" s="163" t="s">
        <v>1160</v>
      </c>
      <c r="D713" s="164" t="s">
        <v>281</v>
      </c>
      <c r="E713" s="165">
        <v>20.820799999999998</v>
      </c>
      <c r="F713" s="122">
        <f>'01 111 '!F713</f>
        <v>0</v>
      </c>
      <c r="G713" s="166">
        <f>E713*F713</f>
        <v>0</v>
      </c>
      <c r="H713" s="167">
        <v>0</v>
      </c>
      <c r="I713" s="168">
        <f>E713*H713</f>
        <v>0</v>
      </c>
      <c r="J713" s="167">
        <v>0</v>
      </c>
      <c r="K713" s="168">
        <f>E713*J713</f>
        <v>0</v>
      </c>
      <c r="O713" s="199"/>
      <c r="Z713" s="199"/>
      <c r="AA713" s="199">
        <v>1</v>
      </c>
      <c r="AB713" s="199">
        <v>7</v>
      </c>
      <c r="AC713" s="199">
        <v>7</v>
      </c>
      <c r="AD713" s="199"/>
      <c r="AE713" s="199"/>
      <c r="AF713" s="199"/>
      <c r="AG713" s="199"/>
      <c r="AH713" s="199"/>
      <c r="AI713" s="199"/>
      <c r="AJ713" s="199"/>
      <c r="AK713" s="199"/>
      <c r="AL713" s="199"/>
      <c r="AM713" s="199"/>
      <c r="AN713" s="199"/>
      <c r="AO713" s="199"/>
      <c r="AP713" s="199"/>
      <c r="AQ713" s="199"/>
      <c r="AR713" s="199"/>
      <c r="AS713" s="199"/>
      <c r="AT713" s="199"/>
      <c r="AU713" s="199"/>
      <c r="AV713" s="199"/>
      <c r="AW713" s="199"/>
      <c r="AX713" s="199"/>
      <c r="AY713" s="199"/>
      <c r="AZ713" s="200">
        <f>G713</f>
        <v>0</v>
      </c>
      <c r="BA713" s="199"/>
      <c r="BB713" s="199"/>
      <c r="BC713" s="199"/>
      <c r="BD713" s="199"/>
      <c r="BE713" s="199"/>
      <c r="BF713" s="199"/>
      <c r="BG713" s="199"/>
      <c r="BH713" s="199"/>
      <c r="BI713" s="199"/>
      <c r="CA713" s="199">
        <v>1</v>
      </c>
      <c r="CB713" s="199">
        <v>7</v>
      </c>
      <c r="CZ713" s="124">
        <v>2</v>
      </c>
    </row>
    <row r="714" spans="1:104" x14ac:dyDescent="0.2">
      <c r="A714" s="191"/>
      <c r="B714" s="192"/>
      <c r="C714" s="331" t="s">
        <v>2631</v>
      </c>
      <c r="D714" s="332"/>
      <c r="E714" s="193">
        <v>20.820799999999998</v>
      </c>
      <c r="F714" s="194"/>
      <c r="G714" s="195"/>
      <c r="H714" s="196"/>
      <c r="I714" s="197"/>
      <c r="J714" s="184"/>
      <c r="K714" s="197"/>
      <c r="M714" s="198" t="s">
        <v>2631</v>
      </c>
      <c r="O714" s="199"/>
      <c r="Z714" s="199"/>
      <c r="AA714" s="199"/>
      <c r="AB714" s="199"/>
      <c r="AC714" s="199"/>
      <c r="AD714" s="199"/>
      <c r="AE714" s="199"/>
      <c r="AF714" s="199"/>
      <c r="AG714" s="199"/>
      <c r="AH714" s="199"/>
      <c r="AI714" s="199"/>
      <c r="AJ714" s="199"/>
      <c r="AK714" s="199"/>
      <c r="AL714" s="199"/>
      <c r="AM714" s="199"/>
      <c r="AN714" s="199"/>
      <c r="AO714" s="199"/>
      <c r="AP714" s="199"/>
      <c r="AQ714" s="199"/>
      <c r="AR714" s="199"/>
      <c r="AS714" s="199"/>
      <c r="AT714" s="199"/>
      <c r="AU714" s="199"/>
      <c r="AV714" s="199"/>
      <c r="AW714" s="199"/>
      <c r="AX714" s="199"/>
      <c r="AY714" s="199"/>
      <c r="AZ714" s="199"/>
      <c r="BA714" s="199"/>
      <c r="BB714" s="199"/>
      <c r="BC714" s="199"/>
      <c r="BD714" s="201" t="str">
        <f>C713</f>
        <v xml:space="preserve">Otvor v obkladačce diamant.korunkou prům.do 30 mm </v>
      </c>
      <c r="BE714" s="199"/>
      <c r="BF714" s="199"/>
      <c r="BG714" s="199"/>
      <c r="BH714" s="199"/>
      <c r="BI714" s="199"/>
    </row>
    <row r="715" spans="1:104" ht="22.5" x14ac:dyDescent="0.2">
      <c r="A715" s="161">
        <v>98</v>
      </c>
      <c r="B715" s="162" t="s">
        <v>1162</v>
      </c>
      <c r="C715" s="163" t="s">
        <v>1163</v>
      </c>
      <c r="D715" s="164" t="s">
        <v>281</v>
      </c>
      <c r="E715" s="165">
        <v>4.4615999999999998</v>
      </c>
      <c r="F715" s="122">
        <f>'01 111 '!F715</f>
        <v>0</v>
      </c>
      <c r="G715" s="166">
        <f>E715*F715</f>
        <v>0</v>
      </c>
      <c r="H715" s="167">
        <v>0</v>
      </c>
      <c r="I715" s="168">
        <f>E715*H715</f>
        <v>0</v>
      </c>
      <c r="J715" s="167">
        <v>0</v>
      </c>
      <c r="K715" s="168">
        <f>E715*J715</f>
        <v>0</v>
      </c>
      <c r="O715" s="199"/>
      <c r="Z715" s="199"/>
      <c r="AA715" s="199">
        <v>1</v>
      </c>
      <c r="AB715" s="199">
        <v>7</v>
      </c>
      <c r="AC715" s="199">
        <v>7</v>
      </c>
      <c r="AD715" s="199"/>
      <c r="AE715" s="199"/>
      <c r="AF715" s="199"/>
      <c r="AG715" s="199"/>
      <c r="AH715" s="199"/>
      <c r="AI715" s="199"/>
      <c r="AJ715" s="199"/>
      <c r="AK715" s="199"/>
      <c r="AL715" s="199"/>
      <c r="AM715" s="199"/>
      <c r="AN715" s="199"/>
      <c r="AO715" s="199"/>
      <c r="AP715" s="199"/>
      <c r="AQ715" s="199"/>
      <c r="AR715" s="199"/>
      <c r="AS715" s="199"/>
      <c r="AT715" s="199"/>
      <c r="AU715" s="199"/>
      <c r="AV715" s="199"/>
      <c r="AW715" s="199"/>
      <c r="AX715" s="199"/>
      <c r="AY715" s="199"/>
      <c r="AZ715" s="200">
        <f>G715</f>
        <v>0</v>
      </c>
      <c r="BA715" s="199"/>
      <c r="BB715" s="199"/>
      <c r="BC715" s="199"/>
      <c r="BD715" s="199"/>
      <c r="BE715" s="199"/>
      <c r="BF715" s="199"/>
      <c r="BG715" s="199"/>
      <c r="BH715" s="199"/>
      <c r="BI715" s="199"/>
      <c r="CA715" s="199">
        <v>1</v>
      </c>
      <c r="CB715" s="199">
        <v>7</v>
      </c>
      <c r="CZ715" s="124">
        <v>2</v>
      </c>
    </row>
    <row r="716" spans="1:104" x14ac:dyDescent="0.2">
      <c r="A716" s="191"/>
      <c r="B716" s="192"/>
      <c r="C716" s="331" t="s">
        <v>1926</v>
      </c>
      <c r="D716" s="332"/>
      <c r="E716" s="193">
        <v>4.4615999999999998</v>
      </c>
      <c r="F716" s="194"/>
      <c r="G716" s="195"/>
      <c r="H716" s="196"/>
      <c r="I716" s="197"/>
      <c r="J716" s="184"/>
      <c r="K716" s="197"/>
      <c r="M716" s="198" t="s">
        <v>1926</v>
      </c>
      <c r="O716" s="199"/>
      <c r="Z716" s="199"/>
      <c r="AA716" s="199"/>
      <c r="AB716" s="199"/>
      <c r="AC716" s="199"/>
      <c r="AD716" s="199"/>
      <c r="AE716" s="199"/>
      <c r="AF716" s="199"/>
      <c r="AG716" s="199"/>
      <c r="AH716" s="199"/>
      <c r="AI716" s="199"/>
      <c r="AJ716" s="199"/>
      <c r="AK716" s="199"/>
      <c r="AL716" s="199"/>
      <c r="AM716" s="199"/>
      <c r="AN716" s="199"/>
      <c r="AO716" s="199"/>
      <c r="AP716" s="199"/>
      <c r="AQ716" s="199"/>
      <c r="AR716" s="199"/>
      <c r="AS716" s="199"/>
      <c r="AT716" s="199"/>
      <c r="AU716" s="199"/>
      <c r="AV716" s="199"/>
      <c r="AW716" s="199"/>
      <c r="AX716" s="199"/>
      <c r="AY716" s="199"/>
      <c r="AZ716" s="199"/>
      <c r="BA716" s="199"/>
      <c r="BB716" s="199"/>
      <c r="BC716" s="199"/>
      <c r="BD716" s="201" t="str">
        <f>C715</f>
        <v xml:space="preserve">Otvor v obkladačce diamant.korunkou prům.do 90 mm </v>
      </c>
      <c r="BE716" s="199"/>
      <c r="BF716" s="199"/>
      <c r="BG716" s="199"/>
      <c r="BH716" s="199"/>
      <c r="BI716" s="199"/>
    </row>
    <row r="717" spans="1:104" x14ac:dyDescent="0.2">
      <c r="A717" s="161">
        <v>99</v>
      </c>
      <c r="B717" s="162" t="s">
        <v>1164</v>
      </c>
      <c r="C717" s="163" t="s">
        <v>1165</v>
      </c>
      <c r="D717" s="164" t="s">
        <v>201</v>
      </c>
      <c r="E717" s="165">
        <v>22.360099999999999</v>
      </c>
      <c r="F717" s="122">
        <f>'01 111 '!F717</f>
        <v>0</v>
      </c>
      <c r="G717" s="166">
        <f>E717*F717</f>
        <v>0</v>
      </c>
      <c r="H717" s="167">
        <v>0</v>
      </c>
      <c r="I717" s="168">
        <f>E717*H717</f>
        <v>0</v>
      </c>
      <c r="J717" s="167">
        <v>0</v>
      </c>
      <c r="K717" s="168">
        <f>E717*J717</f>
        <v>0</v>
      </c>
      <c r="O717" s="199"/>
      <c r="Z717" s="199"/>
      <c r="AA717" s="199">
        <v>1</v>
      </c>
      <c r="AB717" s="199">
        <v>7</v>
      </c>
      <c r="AC717" s="199">
        <v>7</v>
      </c>
      <c r="AD717" s="199"/>
      <c r="AE717" s="199"/>
      <c r="AF717" s="199"/>
      <c r="AG717" s="199"/>
      <c r="AH717" s="199"/>
      <c r="AI717" s="199"/>
      <c r="AJ717" s="199"/>
      <c r="AK717" s="199"/>
      <c r="AL717" s="199"/>
      <c r="AM717" s="199"/>
      <c r="AN717" s="199"/>
      <c r="AO717" s="199"/>
      <c r="AP717" s="199"/>
      <c r="AQ717" s="199"/>
      <c r="AR717" s="199"/>
      <c r="AS717" s="199"/>
      <c r="AT717" s="199"/>
      <c r="AU717" s="199"/>
      <c r="AV717" s="199"/>
      <c r="AW717" s="199"/>
      <c r="AX717" s="199"/>
      <c r="AY717" s="199"/>
      <c r="AZ717" s="200">
        <f>G717</f>
        <v>0</v>
      </c>
      <c r="BA717" s="199"/>
      <c r="BB717" s="199"/>
      <c r="BC717" s="199"/>
      <c r="BD717" s="199"/>
      <c r="BE717" s="199"/>
      <c r="BF717" s="199"/>
      <c r="BG717" s="199"/>
      <c r="BH717" s="199"/>
      <c r="BI717" s="199"/>
      <c r="CA717" s="199">
        <v>1</v>
      </c>
      <c r="CB717" s="199">
        <v>7</v>
      </c>
      <c r="CZ717" s="124">
        <v>2</v>
      </c>
    </row>
    <row r="718" spans="1:104" x14ac:dyDescent="0.2">
      <c r="A718" s="191"/>
      <c r="B718" s="192"/>
      <c r="C718" s="331" t="s">
        <v>2934</v>
      </c>
      <c r="D718" s="332"/>
      <c r="E718" s="193">
        <v>3.2458</v>
      </c>
      <c r="F718" s="194"/>
      <c r="G718" s="195"/>
      <c r="H718" s="196"/>
      <c r="I718" s="197"/>
      <c r="J718" s="184"/>
      <c r="K718" s="197"/>
      <c r="M718" s="198" t="s">
        <v>2934</v>
      </c>
      <c r="O718" s="199"/>
      <c r="Z718" s="199"/>
      <c r="AA718" s="199"/>
      <c r="AB718" s="199"/>
      <c r="AC718" s="199"/>
      <c r="AD718" s="199"/>
      <c r="AE718" s="199"/>
      <c r="AF718" s="199"/>
      <c r="AG718" s="199"/>
      <c r="AH718" s="199"/>
      <c r="AI718" s="199"/>
      <c r="AJ718" s="199"/>
      <c r="AK718" s="199"/>
      <c r="AL718" s="199"/>
      <c r="AM718" s="199"/>
      <c r="AN718" s="199"/>
      <c r="AO718" s="199"/>
      <c r="AP718" s="199"/>
      <c r="AQ718" s="199"/>
      <c r="AR718" s="199"/>
      <c r="AS718" s="199"/>
      <c r="AT718" s="199"/>
      <c r="AU718" s="199"/>
      <c r="AV718" s="199"/>
      <c r="AW718" s="199"/>
      <c r="AX718" s="199"/>
      <c r="AY718" s="199"/>
      <c r="AZ718" s="199"/>
      <c r="BA718" s="199"/>
      <c r="BB718" s="199"/>
      <c r="BC718" s="199"/>
      <c r="BD718" s="201" t="str">
        <f t="shared" ref="BD718:BD726" si="25">C717</f>
        <v xml:space="preserve">Vyplnění dilatačních spár tmelem </v>
      </c>
      <c r="BE718" s="199"/>
      <c r="BF718" s="199"/>
      <c r="BG718" s="199"/>
      <c r="BH718" s="199"/>
      <c r="BI718" s="199"/>
    </row>
    <row r="719" spans="1:104" x14ac:dyDescent="0.2">
      <c r="A719" s="191"/>
      <c r="B719" s="192"/>
      <c r="C719" s="331" t="s">
        <v>2935</v>
      </c>
      <c r="D719" s="332"/>
      <c r="E719" s="193">
        <v>1.7102999999999999</v>
      </c>
      <c r="F719" s="194"/>
      <c r="G719" s="195"/>
      <c r="H719" s="196"/>
      <c r="I719" s="197"/>
      <c r="J719" s="184"/>
      <c r="K719" s="197"/>
      <c r="M719" s="198" t="s">
        <v>2935</v>
      </c>
      <c r="O719" s="199"/>
      <c r="Z719" s="199"/>
      <c r="AA719" s="199"/>
      <c r="AB719" s="199"/>
      <c r="AC719" s="199"/>
      <c r="AD719" s="199"/>
      <c r="AE719" s="199"/>
      <c r="AF719" s="199"/>
      <c r="AG719" s="199"/>
      <c r="AH719" s="199"/>
      <c r="AI719" s="199"/>
      <c r="AJ719" s="199"/>
      <c r="AK719" s="199"/>
      <c r="AL719" s="199"/>
      <c r="AM719" s="199"/>
      <c r="AN719" s="199"/>
      <c r="AO719" s="199"/>
      <c r="AP719" s="199"/>
      <c r="AQ719" s="199"/>
      <c r="AR719" s="199"/>
      <c r="AS719" s="199"/>
      <c r="AT719" s="199"/>
      <c r="AU719" s="199"/>
      <c r="AV719" s="199"/>
      <c r="AW719" s="199"/>
      <c r="AX719" s="199"/>
      <c r="AY719" s="199"/>
      <c r="AZ719" s="199"/>
      <c r="BA719" s="199"/>
      <c r="BB719" s="199"/>
      <c r="BC719" s="199"/>
      <c r="BD719" s="201" t="str">
        <f t="shared" si="25"/>
        <v>506 (koupelna):(2,425+2+1,5+0,57+0,435+1,8)*0,3718</v>
      </c>
      <c r="BE719" s="199"/>
      <c r="BF719" s="199"/>
      <c r="BG719" s="199"/>
      <c r="BH719" s="199"/>
      <c r="BI719" s="199"/>
    </row>
    <row r="720" spans="1:104" x14ac:dyDescent="0.2">
      <c r="A720" s="191"/>
      <c r="B720" s="192"/>
      <c r="C720" s="331" t="s">
        <v>2936</v>
      </c>
      <c r="D720" s="332"/>
      <c r="E720" s="193">
        <v>3.0488</v>
      </c>
      <c r="F720" s="194"/>
      <c r="G720" s="195"/>
      <c r="H720" s="196"/>
      <c r="I720" s="197"/>
      <c r="J720" s="184"/>
      <c r="K720" s="197"/>
      <c r="M720" s="198" t="s">
        <v>2936</v>
      </c>
      <c r="O720" s="199"/>
      <c r="Z720" s="199"/>
      <c r="AA720" s="199"/>
      <c r="AB720" s="199"/>
      <c r="AC720" s="199"/>
      <c r="AD720" s="199"/>
      <c r="AE720" s="199"/>
      <c r="AF720" s="199"/>
      <c r="AG720" s="199"/>
      <c r="AH720" s="199"/>
      <c r="AI720" s="199"/>
      <c r="AJ720" s="199"/>
      <c r="AK720" s="199"/>
      <c r="AL720" s="199"/>
      <c r="AM720" s="199"/>
      <c r="AN720" s="199"/>
      <c r="AO720" s="199"/>
      <c r="AP720" s="199"/>
      <c r="AQ720" s="199"/>
      <c r="AR720" s="199"/>
      <c r="AS720" s="199"/>
      <c r="AT720" s="199"/>
      <c r="AU720" s="199"/>
      <c r="AV720" s="199"/>
      <c r="AW720" s="199"/>
      <c r="AX720" s="199"/>
      <c r="AY720" s="199"/>
      <c r="AZ720" s="199"/>
      <c r="BA720" s="199"/>
      <c r="BB720" s="199"/>
      <c r="BC720" s="199"/>
      <c r="BD720" s="201" t="str">
        <f t="shared" si="25"/>
        <v>507 obklady kuchyňská linka :(3+0,8+0,8)*0,3718</v>
      </c>
      <c r="BE720" s="199"/>
      <c r="BF720" s="199"/>
      <c r="BG720" s="199"/>
      <c r="BH720" s="199"/>
      <c r="BI720" s="199"/>
    </row>
    <row r="721" spans="1:104" x14ac:dyDescent="0.2">
      <c r="A721" s="191"/>
      <c r="B721" s="192"/>
      <c r="C721" s="331" t="s">
        <v>2937</v>
      </c>
      <c r="D721" s="332"/>
      <c r="E721" s="193">
        <v>3.0488</v>
      </c>
      <c r="F721" s="194"/>
      <c r="G721" s="195"/>
      <c r="H721" s="196"/>
      <c r="I721" s="197"/>
      <c r="J721" s="184"/>
      <c r="K721" s="197"/>
      <c r="M721" s="198" t="s">
        <v>2937</v>
      </c>
      <c r="O721" s="199"/>
      <c r="Z721" s="199"/>
      <c r="AA721" s="199"/>
      <c r="AB721" s="199"/>
      <c r="AC721" s="199"/>
      <c r="AD721" s="199"/>
      <c r="AE721" s="199"/>
      <c r="AF721" s="199"/>
      <c r="AG721" s="199"/>
      <c r="AH721" s="199"/>
      <c r="AI721" s="199"/>
      <c r="AJ721" s="199"/>
      <c r="AK721" s="199"/>
      <c r="AL721" s="199"/>
      <c r="AM721" s="199"/>
      <c r="AN721" s="199"/>
      <c r="AO721" s="199"/>
      <c r="AP721" s="199"/>
      <c r="AQ721" s="199"/>
      <c r="AR721" s="199"/>
      <c r="AS721" s="199"/>
      <c r="AT721" s="199"/>
      <c r="AU721" s="199"/>
      <c r="AV721" s="199"/>
      <c r="AW721" s="199"/>
      <c r="AX721" s="199"/>
      <c r="AY721" s="199"/>
      <c r="AZ721" s="199"/>
      <c r="BA721" s="199"/>
      <c r="BB721" s="199"/>
      <c r="BC721" s="199"/>
      <c r="BD721" s="201" t="str">
        <f t="shared" si="25"/>
        <v>512 (koupelna):(2+2+2,1+2,1)*0,3718</v>
      </c>
      <c r="BE721" s="199"/>
      <c r="BF721" s="199"/>
      <c r="BG721" s="199"/>
      <c r="BH721" s="199"/>
      <c r="BI721" s="199"/>
    </row>
    <row r="722" spans="1:104" x14ac:dyDescent="0.2">
      <c r="A722" s="191"/>
      <c r="B722" s="192"/>
      <c r="C722" s="331" t="s">
        <v>2938</v>
      </c>
      <c r="D722" s="332"/>
      <c r="E722" s="193">
        <v>2.9298000000000002</v>
      </c>
      <c r="F722" s="194"/>
      <c r="G722" s="195"/>
      <c r="H722" s="196"/>
      <c r="I722" s="197"/>
      <c r="J722" s="184"/>
      <c r="K722" s="197"/>
      <c r="M722" s="198" t="s">
        <v>2938</v>
      </c>
      <c r="O722" s="199"/>
      <c r="Z722" s="199"/>
      <c r="AA722" s="199"/>
      <c r="AB722" s="199"/>
      <c r="AC722" s="199"/>
      <c r="AD722" s="199"/>
      <c r="AE722" s="199"/>
      <c r="AF722" s="199"/>
      <c r="AG722" s="199"/>
      <c r="AH722" s="199"/>
      <c r="AI722" s="199"/>
      <c r="AJ722" s="199"/>
      <c r="AK722" s="199"/>
      <c r="AL722" s="199"/>
      <c r="AM722" s="199"/>
      <c r="AN722" s="199"/>
      <c r="AO722" s="199"/>
      <c r="AP722" s="199"/>
      <c r="AQ722" s="199"/>
      <c r="AR722" s="199"/>
      <c r="AS722" s="199"/>
      <c r="AT722" s="199"/>
      <c r="AU722" s="199"/>
      <c r="AV722" s="199"/>
      <c r="AW722" s="199"/>
      <c r="AX722" s="199"/>
      <c r="AY722" s="199"/>
      <c r="AZ722" s="199"/>
      <c r="BA722" s="199"/>
      <c r="BB722" s="199"/>
      <c r="BC722" s="199"/>
      <c r="BD722" s="201" t="str">
        <f t="shared" si="25"/>
        <v>515 (koupelna):(2,1+2,1+2+2)*0,3718</v>
      </c>
      <c r="BE722" s="199"/>
      <c r="BF722" s="199"/>
      <c r="BG722" s="199"/>
      <c r="BH722" s="199"/>
      <c r="BI722" s="199"/>
    </row>
    <row r="723" spans="1:104" x14ac:dyDescent="0.2">
      <c r="A723" s="191"/>
      <c r="B723" s="192"/>
      <c r="C723" s="331" t="s">
        <v>2939</v>
      </c>
      <c r="D723" s="332"/>
      <c r="E723" s="193">
        <v>1.5987</v>
      </c>
      <c r="F723" s="194"/>
      <c r="G723" s="195"/>
      <c r="H723" s="196"/>
      <c r="I723" s="197"/>
      <c r="J723" s="184"/>
      <c r="K723" s="197"/>
      <c r="M723" s="198" t="s">
        <v>2939</v>
      </c>
      <c r="O723" s="199"/>
      <c r="Z723" s="199"/>
      <c r="AA723" s="199"/>
      <c r="AB723" s="199"/>
      <c r="AC723" s="199"/>
      <c r="AD723" s="199"/>
      <c r="AE723" s="199"/>
      <c r="AF723" s="199"/>
      <c r="AG723" s="199"/>
      <c r="AH723" s="199"/>
      <c r="AI723" s="199"/>
      <c r="AJ723" s="199"/>
      <c r="AK723" s="199"/>
      <c r="AL723" s="199"/>
      <c r="AM723" s="199"/>
      <c r="AN723" s="199"/>
      <c r="AO723" s="199"/>
      <c r="AP723" s="199"/>
      <c r="AQ723" s="199"/>
      <c r="AR723" s="199"/>
      <c r="AS723" s="199"/>
      <c r="AT723" s="199"/>
      <c r="AU723" s="199"/>
      <c r="AV723" s="199"/>
      <c r="AW723" s="199"/>
      <c r="AX723" s="199"/>
      <c r="AY723" s="199"/>
      <c r="AZ723" s="199"/>
      <c r="BA723" s="199"/>
      <c r="BB723" s="199"/>
      <c r="BC723" s="199"/>
      <c r="BD723" s="201" t="str">
        <f t="shared" si="25"/>
        <v>520 (koupelna):(1,955+1,955+1,985+1,985)*0,3718</v>
      </c>
      <c r="BE723" s="199"/>
      <c r="BF723" s="199"/>
      <c r="BG723" s="199"/>
      <c r="BH723" s="199"/>
      <c r="BI723" s="199"/>
    </row>
    <row r="724" spans="1:104" x14ac:dyDescent="0.2">
      <c r="A724" s="191"/>
      <c r="B724" s="192"/>
      <c r="C724" s="331" t="s">
        <v>2940</v>
      </c>
      <c r="D724" s="332"/>
      <c r="E724" s="193">
        <v>3.3127</v>
      </c>
      <c r="F724" s="194"/>
      <c r="G724" s="195"/>
      <c r="H724" s="196"/>
      <c r="I724" s="197"/>
      <c r="J724" s="184"/>
      <c r="K724" s="197"/>
      <c r="M724" s="198" t="s">
        <v>2940</v>
      </c>
      <c r="O724" s="199"/>
      <c r="Z724" s="199"/>
      <c r="AA724" s="199"/>
      <c r="AB724" s="199"/>
      <c r="AC724" s="199"/>
      <c r="AD724" s="199"/>
      <c r="AE724" s="199"/>
      <c r="AF724" s="199"/>
      <c r="AG724" s="199"/>
      <c r="AH724" s="199"/>
      <c r="AI724" s="199"/>
      <c r="AJ724" s="199"/>
      <c r="AK724" s="199"/>
      <c r="AL724" s="199"/>
      <c r="AM724" s="199"/>
      <c r="AN724" s="199"/>
      <c r="AO724" s="199"/>
      <c r="AP724" s="199"/>
      <c r="AQ724" s="199"/>
      <c r="AR724" s="199"/>
      <c r="AS724" s="199"/>
      <c r="AT724" s="199"/>
      <c r="AU724" s="199"/>
      <c r="AV724" s="199"/>
      <c r="AW724" s="199"/>
      <c r="AX724" s="199"/>
      <c r="AY724" s="199"/>
      <c r="AZ724" s="199"/>
      <c r="BA724" s="199"/>
      <c r="BB724" s="199"/>
      <c r="BC724" s="199"/>
      <c r="BD724" s="201" t="str">
        <f t="shared" si="25"/>
        <v>521 obklad kuchuňská linka :(2,2+2,1)*0,3718</v>
      </c>
      <c r="BE724" s="199"/>
      <c r="BF724" s="199"/>
      <c r="BG724" s="199"/>
      <c r="BH724" s="199"/>
      <c r="BI724" s="199"/>
    </row>
    <row r="725" spans="1:104" x14ac:dyDescent="0.2">
      <c r="A725" s="191"/>
      <c r="B725" s="192"/>
      <c r="C725" s="331" t="s">
        <v>2916</v>
      </c>
      <c r="D725" s="332"/>
      <c r="E725" s="193">
        <v>1.9408000000000001</v>
      </c>
      <c r="F725" s="194"/>
      <c r="G725" s="195"/>
      <c r="H725" s="196"/>
      <c r="I725" s="197"/>
      <c r="J725" s="184"/>
      <c r="K725" s="197"/>
      <c r="M725" s="198" t="s">
        <v>2916</v>
      </c>
      <c r="O725" s="199"/>
      <c r="Z725" s="199"/>
      <c r="AA725" s="199"/>
      <c r="AB725" s="199"/>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9"/>
      <c r="BC725" s="199"/>
      <c r="BD725" s="201" t="str">
        <f t="shared" si="25"/>
        <v>525 (koupelna):(2,76+2,76+1,695+1,695)*0,3718</v>
      </c>
      <c r="BE725" s="199"/>
      <c r="BF725" s="199"/>
      <c r="BG725" s="199"/>
      <c r="BH725" s="199"/>
      <c r="BI725" s="199"/>
    </row>
    <row r="726" spans="1:104" x14ac:dyDescent="0.2">
      <c r="A726" s="191"/>
      <c r="B726" s="192"/>
      <c r="C726" s="331" t="s">
        <v>2941</v>
      </c>
      <c r="D726" s="332"/>
      <c r="E726" s="193">
        <v>1.5244</v>
      </c>
      <c r="F726" s="194"/>
      <c r="G726" s="195"/>
      <c r="H726" s="196"/>
      <c r="I726" s="197"/>
      <c r="J726" s="184"/>
      <c r="K726" s="197"/>
      <c r="M726" s="198" t="s">
        <v>2941</v>
      </c>
      <c r="O726" s="199"/>
      <c r="Z726" s="199"/>
      <c r="AA726" s="199"/>
      <c r="AB726" s="199"/>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201" t="str">
        <f t="shared" si="25"/>
        <v>526 (WC):(1,41+1,41+1,2+1,2)*0,3718</v>
      </c>
      <c r="BE726" s="199"/>
      <c r="BF726" s="199"/>
      <c r="BG726" s="199"/>
      <c r="BH726" s="199"/>
      <c r="BI726" s="199"/>
    </row>
    <row r="727" spans="1:104" x14ac:dyDescent="0.2">
      <c r="A727" s="161">
        <v>100</v>
      </c>
      <c r="B727" s="162" t="s">
        <v>1888</v>
      </c>
      <c r="C727" s="163" t="s">
        <v>1170</v>
      </c>
      <c r="D727" s="164" t="s">
        <v>41</v>
      </c>
      <c r="E727" s="165">
        <v>37.142099999999999</v>
      </c>
      <c r="F727" s="122">
        <f>'01 111 '!F727</f>
        <v>0</v>
      </c>
      <c r="G727" s="166">
        <f>E727*F727</f>
        <v>0</v>
      </c>
      <c r="H727" s="167">
        <v>5.3499999999999997E-3</v>
      </c>
      <c r="I727" s="168">
        <f>E727*H727</f>
        <v>0.19871023499999999</v>
      </c>
      <c r="J727" s="167">
        <v>0</v>
      </c>
      <c r="K727" s="168">
        <f>E727*J727</f>
        <v>0</v>
      </c>
      <c r="O727" s="199"/>
      <c r="Z727" s="199"/>
      <c r="AA727" s="199">
        <v>1</v>
      </c>
      <c r="AB727" s="199">
        <v>7</v>
      </c>
      <c r="AC727" s="199">
        <v>7</v>
      </c>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200">
        <f>G727</f>
        <v>0</v>
      </c>
      <c r="BA727" s="199"/>
      <c r="BB727" s="199"/>
      <c r="BC727" s="199"/>
      <c r="BD727" s="199"/>
      <c r="BE727" s="199"/>
      <c r="BF727" s="199"/>
      <c r="BG727" s="199"/>
      <c r="BH727" s="199"/>
      <c r="BI727" s="199"/>
      <c r="CA727" s="199">
        <v>1</v>
      </c>
      <c r="CB727" s="199">
        <v>7</v>
      </c>
      <c r="CZ727" s="124">
        <v>2</v>
      </c>
    </row>
    <row r="728" spans="1:104" x14ac:dyDescent="0.2">
      <c r="A728" s="191"/>
      <c r="B728" s="192"/>
      <c r="C728" s="312" t="s">
        <v>1052</v>
      </c>
      <c r="D728" s="313"/>
      <c r="E728" s="313"/>
      <c r="F728" s="313"/>
      <c r="G728" s="314"/>
      <c r="I728" s="197"/>
      <c r="K728" s="197"/>
      <c r="L728" s="198" t="s">
        <v>1052</v>
      </c>
      <c r="O728" s="199"/>
      <c r="Z728" s="199"/>
      <c r="AA728" s="199"/>
      <c r="AB728" s="199"/>
      <c r="AC728" s="199"/>
      <c r="AD728" s="199"/>
      <c r="AE728" s="199"/>
      <c r="AF728" s="199"/>
      <c r="AG728" s="199"/>
      <c r="AH728" s="199"/>
      <c r="AI728" s="199"/>
      <c r="AJ728" s="199"/>
      <c r="AK728" s="199"/>
      <c r="AL728" s="199"/>
      <c r="AM728" s="199"/>
      <c r="AN728" s="199"/>
      <c r="AO728" s="199"/>
      <c r="AP728" s="199"/>
      <c r="AQ728" s="199"/>
      <c r="AR728" s="199"/>
      <c r="AS728" s="199"/>
      <c r="AT728" s="199"/>
      <c r="AU728" s="199"/>
      <c r="AV728" s="199"/>
      <c r="AW728" s="199"/>
      <c r="AX728" s="199"/>
      <c r="AY728" s="199"/>
      <c r="AZ728" s="199"/>
      <c r="BA728" s="199"/>
      <c r="BB728" s="199"/>
      <c r="BC728" s="199"/>
      <c r="BD728" s="199"/>
      <c r="BE728" s="199"/>
      <c r="BF728" s="199"/>
      <c r="BG728" s="199"/>
      <c r="BH728" s="199"/>
      <c r="BI728" s="199"/>
    </row>
    <row r="729" spans="1:104" x14ac:dyDescent="0.2">
      <c r="A729" s="191"/>
      <c r="B729" s="192"/>
      <c r="C729" s="331" t="s">
        <v>2890</v>
      </c>
      <c r="D729" s="332"/>
      <c r="E729" s="193">
        <v>6.4916</v>
      </c>
      <c r="F729" s="194"/>
      <c r="G729" s="195"/>
      <c r="H729" s="196"/>
      <c r="I729" s="197"/>
      <c r="J729" s="184"/>
      <c r="K729" s="197"/>
      <c r="M729" s="198" t="s">
        <v>2890</v>
      </c>
      <c r="O729" s="199"/>
      <c r="Z729" s="199"/>
      <c r="AA729" s="199"/>
      <c r="AB729" s="199"/>
      <c r="AC729" s="199"/>
      <c r="AD729" s="199"/>
      <c r="AE729" s="199"/>
      <c r="AF729" s="199"/>
      <c r="AG729" s="199"/>
      <c r="AH729" s="199"/>
      <c r="AI729" s="199"/>
      <c r="AJ729" s="199"/>
      <c r="AK729" s="199"/>
      <c r="AL729" s="199"/>
      <c r="AM729" s="199"/>
      <c r="AN729" s="199"/>
      <c r="AO729" s="199"/>
      <c r="AP729" s="199"/>
      <c r="AQ729" s="199"/>
      <c r="AR729" s="199"/>
      <c r="AS729" s="199"/>
      <c r="AT729" s="199"/>
      <c r="AU729" s="199"/>
      <c r="AV729" s="199"/>
      <c r="AW729" s="199"/>
      <c r="AX729" s="199"/>
      <c r="AY729" s="199"/>
      <c r="AZ729" s="199"/>
      <c r="BA729" s="199"/>
      <c r="BB729" s="199"/>
      <c r="BC729" s="199"/>
      <c r="BD729" s="201" t="str">
        <f t="shared" ref="BD729:BD739" si="26">C728</f>
        <v xml:space="preserve">dopřesněno dle požadavků investora </v>
      </c>
      <c r="BE729" s="199"/>
      <c r="BF729" s="199"/>
      <c r="BG729" s="199"/>
      <c r="BH729" s="199"/>
      <c r="BI729" s="199"/>
    </row>
    <row r="730" spans="1:104" x14ac:dyDescent="0.2">
      <c r="A730" s="191"/>
      <c r="B730" s="192"/>
      <c r="C730" s="331" t="s">
        <v>2891</v>
      </c>
      <c r="D730" s="332"/>
      <c r="E730" s="193">
        <v>1.0774999999999999</v>
      </c>
      <c r="F730" s="194"/>
      <c r="G730" s="195"/>
      <c r="H730" s="196"/>
      <c r="I730" s="197"/>
      <c r="J730" s="184"/>
      <c r="K730" s="197"/>
      <c r="M730" s="198" t="s">
        <v>2891</v>
      </c>
      <c r="O730" s="199"/>
      <c r="Z730" s="199"/>
      <c r="AA730" s="199"/>
      <c r="AB730" s="199"/>
      <c r="AC730" s="199"/>
      <c r="AD730" s="199"/>
      <c r="AE730" s="199"/>
      <c r="AF730" s="199"/>
      <c r="AG730" s="199"/>
      <c r="AH730" s="199"/>
      <c r="AI730" s="199"/>
      <c r="AJ730" s="199"/>
      <c r="AK730" s="199"/>
      <c r="AL730" s="199"/>
      <c r="AM730" s="199"/>
      <c r="AN730" s="199"/>
      <c r="AO730" s="199"/>
      <c r="AP730" s="199"/>
      <c r="AQ730" s="199"/>
      <c r="AR730" s="199"/>
      <c r="AS730" s="199"/>
      <c r="AT730" s="199"/>
      <c r="AU730" s="199"/>
      <c r="AV730" s="199"/>
      <c r="AW730" s="199"/>
      <c r="AX730" s="199"/>
      <c r="AY730" s="199"/>
      <c r="AZ730" s="199"/>
      <c r="BA730" s="199"/>
      <c r="BB730" s="199"/>
      <c r="BC730" s="199"/>
      <c r="BD730" s="201" t="str">
        <f t="shared" si="26"/>
        <v>506 (koupelna):(2,425+2+1,5+0,57+0,435+1,8)*2*0,3718</v>
      </c>
      <c r="BE730" s="199"/>
      <c r="BF730" s="199"/>
      <c r="BG730" s="199"/>
      <c r="BH730" s="199"/>
      <c r="BI730" s="199"/>
    </row>
    <row r="731" spans="1:104" x14ac:dyDescent="0.2">
      <c r="A731" s="191"/>
      <c r="B731" s="192"/>
      <c r="C731" s="331" t="s">
        <v>2892</v>
      </c>
      <c r="D731" s="332"/>
      <c r="E731" s="193">
        <v>6.0975000000000001</v>
      </c>
      <c r="F731" s="194"/>
      <c r="G731" s="195"/>
      <c r="H731" s="196"/>
      <c r="I731" s="197"/>
      <c r="J731" s="184"/>
      <c r="K731" s="197"/>
      <c r="M731" s="198" t="s">
        <v>2892</v>
      </c>
      <c r="O731" s="199"/>
      <c r="Z731" s="199"/>
      <c r="AA731" s="199"/>
      <c r="AB731" s="199"/>
      <c r="AC731" s="199"/>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199"/>
      <c r="BA731" s="199"/>
      <c r="BB731" s="199"/>
      <c r="BC731" s="199"/>
      <c r="BD731" s="201" t="str">
        <f t="shared" si="26"/>
        <v>507 obklady kuchyňská linka :(3+0,8+0,8)*0,63*0,3718</v>
      </c>
      <c r="BE731" s="199"/>
      <c r="BF731" s="199"/>
      <c r="BG731" s="199"/>
      <c r="BH731" s="199"/>
      <c r="BI731" s="199"/>
    </row>
    <row r="732" spans="1:104" x14ac:dyDescent="0.2">
      <c r="A732" s="191"/>
      <c r="B732" s="192"/>
      <c r="C732" s="331" t="s">
        <v>2893</v>
      </c>
      <c r="D732" s="332"/>
      <c r="E732" s="193">
        <v>6.0975000000000001</v>
      </c>
      <c r="F732" s="194"/>
      <c r="G732" s="195"/>
      <c r="H732" s="196"/>
      <c r="I732" s="197"/>
      <c r="J732" s="184"/>
      <c r="K732" s="197"/>
      <c r="M732" s="198" t="s">
        <v>2893</v>
      </c>
      <c r="O732" s="199"/>
      <c r="Z732" s="199"/>
      <c r="AA732" s="199"/>
      <c r="AB732" s="199"/>
      <c r="AC732" s="199"/>
      <c r="AD732" s="199"/>
      <c r="AE732" s="199"/>
      <c r="AF732" s="199"/>
      <c r="AG732" s="199"/>
      <c r="AH732" s="199"/>
      <c r="AI732" s="199"/>
      <c r="AJ732" s="199"/>
      <c r="AK732" s="199"/>
      <c r="AL732" s="199"/>
      <c r="AM732" s="199"/>
      <c r="AN732" s="199"/>
      <c r="AO732" s="199"/>
      <c r="AP732" s="199"/>
      <c r="AQ732" s="199"/>
      <c r="AR732" s="199"/>
      <c r="AS732" s="199"/>
      <c r="AT732" s="199"/>
      <c r="AU732" s="199"/>
      <c r="AV732" s="199"/>
      <c r="AW732" s="199"/>
      <c r="AX732" s="199"/>
      <c r="AY732" s="199"/>
      <c r="AZ732" s="199"/>
      <c r="BA732" s="199"/>
      <c r="BB732" s="199"/>
      <c r="BC732" s="199"/>
      <c r="BD732" s="201" t="str">
        <f t="shared" si="26"/>
        <v>512 (koupelna):(2+2+2,1+2,1)*2*0,3718</v>
      </c>
      <c r="BE732" s="199"/>
      <c r="BF732" s="199"/>
      <c r="BG732" s="199"/>
      <c r="BH732" s="199"/>
      <c r="BI732" s="199"/>
    </row>
    <row r="733" spans="1:104" x14ac:dyDescent="0.2">
      <c r="A733" s="191"/>
      <c r="B733" s="192"/>
      <c r="C733" s="331" t="s">
        <v>2894</v>
      </c>
      <c r="D733" s="332"/>
      <c r="E733" s="193">
        <v>5.8596000000000004</v>
      </c>
      <c r="F733" s="194"/>
      <c r="G733" s="195"/>
      <c r="H733" s="196"/>
      <c r="I733" s="197"/>
      <c r="J733" s="184"/>
      <c r="K733" s="197"/>
      <c r="M733" s="198" t="s">
        <v>2894</v>
      </c>
      <c r="O733" s="199"/>
      <c r="Z733" s="199"/>
      <c r="AA733" s="199"/>
      <c r="AB733" s="199"/>
      <c r="AC733" s="199"/>
      <c r="AD733" s="199"/>
      <c r="AE733" s="199"/>
      <c r="AF733" s="199"/>
      <c r="AG733" s="199"/>
      <c r="AH733" s="199"/>
      <c r="AI733" s="199"/>
      <c r="AJ733" s="199"/>
      <c r="AK733" s="199"/>
      <c r="AL733" s="199"/>
      <c r="AM733" s="199"/>
      <c r="AN733" s="199"/>
      <c r="AO733" s="199"/>
      <c r="AP733" s="199"/>
      <c r="AQ733" s="199"/>
      <c r="AR733" s="199"/>
      <c r="AS733" s="199"/>
      <c r="AT733" s="199"/>
      <c r="AU733" s="199"/>
      <c r="AV733" s="199"/>
      <c r="AW733" s="199"/>
      <c r="AX733" s="199"/>
      <c r="AY733" s="199"/>
      <c r="AZ733" s="199"/>
      <c r="BA733" s="199"/>
      <c r="BB733" s="199"/>
      <c r="BC733" s="199"/>
      <c r="BD733" s="201" t="str">
        <f t="shared" si="26"/>
        <v>515 (koupelna):(2,1+2,1+2+2)*2*0,3718</v>
      </c>
      <c r="BE733" s="199"/>
      <c r="BF733" s="199"/>
      <c r="BG733" s="199"/>
      <c r="BH733" s="199"/>
      <c r="BI733" s="199"/>
    </row>
    <row r="734" spans="1:104" x14ac:dyDescent="0.2">
      <c r="A734" s="191"/>
      <c r="B734" s="192"/>
      <c r="C734" s="331" t="s">
        <v>2895</v>
      </c>
      <c r="D734" s="332"/>
      <c r="E734" s="193">
        <v>1.0072000000000001</v>
      </c>
      <c r="F734" s="194"/>
      <c r="G734" s="195"/>
      <c r="H734" s="196"/>
      <c r="I734" s="197"/>
      <c r="J734" s="184"/>
      <c r="K734" s="197"/>
      <c r="M734" s="198" t="s">
        <v>2895</v>
      </c>
      <c r="O734" s="199"/>
      <c r="Z734" s="199"/>
      <c r="AA734" s="199"/>
      <c r="AB734" s="199"/>
      <c r="AC734" s="199"/>
      <c r="AD734" s="199"/>
      <c r="AE734" s="199"/>
      <c r="AF734" s="199"/>
      <c r="AG734" s="199"/>
      <c r="AH734" s="199"/>
      <c r="AI734" s="199"/>
      <c r="AJ734" s="199"/>
      <c r="AK734" s="199"/>
      <c r="AL734" s="199"/>
      <c r="AM734" s="199"/>
      <c r="AN734" s="199"/>
      <c r="AO734" s="199"/>
      <c r="AP734" s="199"/>
      <c r="AQ734" s="199"/>
      <c r="AR734" s="199"/>
      <c r="AS734" s="199"/>
      <c r="AT734" s="199"/>
      <c r="AU734" s="199"/>
      <c r="AV734" s="199"/>
      <c r="AW734" s="199"/>
      <c r="AX734" s="199"/>
      <c r="AY734" s="199"/>
      <c r="AZ734" s="199"/>
      <c r="BA734" s="199"/>
      <c r="BB734" s="199"/>
      <c r="BC734" s="199"/>
      <c r="BD734" s="201" t="str">
        <f t="shared" si="26"/>
        <v>520 (koupelna):(1,955+1,955+1,985+1,985)*2*0,3718</v>
      </c>
      <c r="BE734" s="199"/>
      <c r="BF734" s="199"/>
      <c r="BG734" s="199"/>
      <c r="BH734" s="199"/>
      <c r="BI734" s="199"/>
    </row>
    <row r="735" spans="1:104" x14ac:dyDescent="0.2">
      <c r="A735" s="191"/>
      <c r="B735" s="192"/>
      <c r="C735" s="331" t="s">
        <v>2896</v>
      </c>
      <c r="D735" s="332"/>
      <c r="E735" s="193">
        <v>6.6254999999999997</v>
      </c>
      <c r="F735" s="194"/>
      <c r="G735" s="195"/>
      <c r="H735" s="196"/>
      <c r="I735" s="197"/>
      <c r="J735" s="184"/>
      <c r="K735" s="197"/>
      <c r="M735" s="198" t="s">
        <v>2896</v>
      </c>
      <c r="O735" s="199"/>
      <c r="Z735" s="199"/>
      <c r="AA735" s="199"/>
      <c r="AB735" s="199"/>
      <c r="AC735" s="199"/>
      <c r="AD735" s="199"/>
      <c r="AE735" s="199"/>
      <c r="AF735" s="199"/>
      <c r="AG735" s="199"/>
      <c r="AH735" s="199"/>
      <c r="AI735" s="199"/>
      <c r="AJ735" s="199"/>
      <c r="AK735" s="199"/>
      <c r="AL735" s="199"/>
      <c r="AM735" s="199"/>
      <c r="AN735" s="199"/>
      <c r="AO735" s="199"/>
      <c r="AP735" s="199"/>
      <c r="AQ735" s="199"/>
      <c r="AR735" s="199"/>
      <c r="AS735" s="199"/>
      <c r="AT735" s="199"/>
      <c r="AU735" s="199"/>
      <c r="AV735" s="199"/>
      <c r="AW735" s="199"/>
      <c r="AX735" s="199"/>
      <c r="AY735" s="199"/>
      <c r="AZ735" s="199"/>
      <c r="BA735" s="199"/>
      <c r="BB735" s="199"/>
      <c r="BC735" s="199"/>
      <c r="BD735" s="201" t="str">
        <f t="shared" si="26"/>
        <v>521 obklad kuchuňská linka :(2,2+2,1)*0,63*0,3718</v>
      </c>
      <c r="BE735" s="199"/>
      <c r="BF735" s="199"/>
      <c r="BG735" s="199"/>
      <c r="BH735" s="199"/>
      <c r="BI735" s="199"/>
    </row>
    <row r="736" spans="1:104" x14ac:dyDescent="0.2">
      <c r="A736" s="191"/>
      <c r="B736" s="192"/>
      <c r="C736" s="331" t="s">
        <v>2897</v>
      </c>
      <c r="D736" s="332"/>
      <c r="E736" s="193">
        <v>2.7170999999999998</v>
      </c>
      <c r="F736" s="194"/>
      <c r="G736" s="195"/>
      <c r="H736" s="196"/>
      <c r="I736" s="197"/>
      <c r="J736" s="184"/>
      <c r="K736" s="197"/>
      <c r="M736" s="198" t="s">
        <v>2897</v>
      </c>
      <c r="O736" s="199"/>
      <c r="Z736" s="199"/>
      <c r="AA736" s="199"/>
      <c r="AB736" s="199"/>
      <c r="AC736" s="199"/>
      <c r="AD736" s="199"/>
      <c r="AE736" s="199"/>
      <c r="AF736" s="199"/>
      <c r="AG736" s="199"/>
      <c r="AH736" s="199"/>
      <c r="AI736" s="199"/>
      <c r="AJ736" s="199"/>
      <c r="AK736" s="199"/>
      <c r="AL736" s="199"/>
      <c r="AM736" s="199"/>
      <c r="AN736" s="199"/>
      <c r="AO736" s="199"/>
      <c r="AP736" s="199"/>
      <c r="AQ736" s="199"/>
      <c r="AR736" s="199"/>
      <c r="AS736" s="199"/>
      <c r="AT736" s="199"/>
      <c r="AU736" s="199"/>
      <c r="AV736" s="199"/>
      <c r="AW736" s="199"/>
      <c r="AX736" s="199"/>
      <c r="AY736" s="199"/>
      <c r="AZ736" s="199"/>
      <c r="BA736" s="199"/>
      <c r="BB736" s="199"/>
      <c r="BC736" s="199"/>
      <c r="BD736" s="201" t="str">
        <f t="shared" si="26"/>
        <v>525 (koupelna):(2,76+2,76+1,695+1,695)*2*0,3718</v>
      </c>
      <c r="BE736" s="199"/>
      <c r="BF736" s="199"/>
      <c r="BG736" s="199"/>
      <c r="BH736" s="199"/>
      <c r="BI736" s="199"/>
    </row>
    <row r="737" spans="1:104" x14ac:dyDescent="0.2">
      <c r="A737" s="191"/>
      <c r="B737" s="192"/>
      <c r="C737" s="331" t="s">
        <v>2898</v>
      </c>
      <c r="D737" s="332"/>
      <c r="E737" s="193">
        <v>0.96040000000000003</v>
      </c>
      <c r="F737" s="194"/>
      <c r="G737" s="195"/>
      <c r="H737" s="196"/>
      <c r="I737" s="197"/>
      <c r="J737" s="184"/>
      <c r="K737" s="197"/>
      <c r="M737" s="198" t="s">
        <v>2898</v>
      </c>
      <c r="O737" s="199"/>
      <c r="Z737" s="199"/>
      <c r="AA737" s="199"/>
      <c r="AB737" s="199"/>
      <c r="AC737" s="199"/>
      <c r="AD737" s="199"/>
      <c r="AE737" s="199"/>
      <c r="AF737" s="199"/>
      <c r="AG737" s="199"/>
      <c r="AH737" s="199"/>
      <c r="AI737" s="199"/>
      <c r="AJ737" s="199"/>
      <c r="AK737" s="199"/>
      <c r="AL737" s="199"/>
      <c r="AM737" s="199"/>
      <c r="AN737" s="199"/>
      <c r="AO737" s="199"/>
      <c r="AP737" s="199"/>
      <c r="AQ737" s="199"/>
      <c r="AR737" s="199"/>
      <c r="AS737" s="199"/>
      <c r="AT737" s="199"/>
      <c r="AU737" s="199"/>
      <c r="AV737" s="199"/>
      <c r="AW737" s="199"/>
      <c r="AX737" s="199"/>
      <c r="AY737" s="199"/>
      <c r="AZ737" s="199"/>
      <c r="BA737" s="199"/>
      <c r="BB737" s="199"/>
      <c r="BC737" s="199"/>
      <c r="BD737" s="201" t="str">
        <f t="shared" si="26"/>
        <v>526 (WC):(1,41+1,41+1,2+1,2)*1,4*0,3718</v>
      </c>
      <c r="BE737" s="199"/>
      <c r="BF737" s="199"/>
      <c r="BG737" s="199"/>
      <c r="BH737" s="199"/>
      <c r="BI737" s="199"/>
    </row>
    <row r="738" spans="1:104" x14ac:dyDescent="0.2">
      <c r="A738" s="191"/>
      <c r="B738" s="192"/>
      <c r="C738" s="331" t="s">
        <v>2249</v>
      </c>
      <c r="D738" s="332"/>
      <c r="E738" s="193">
        <v>0</v>
      </c>
      <c r="F738" s="194"/>
      <c r="G738" s="195"/>
      <c r="H738" s="196"/>
      <c r="I738" s="197"/>
      <c r="J738" s="184"/>
      <c r="K738" s="197"/>
      <c r="M738" s="198" t="s">
        <v>2249</v>
      </c>
      <c r="O738" s="199"/>
      <c r="Z738" s="199"/>
      <c r="AA738" s="199"/>
      <c r="AB738" s="199"/>
      <c r="AC738" s="199"/>
      <c r="AD738" s="199"/>
      <c r="AE738" s="199"/>
      <c r="AF738" s="199"/>
      <c r="AG738" s="199"/>
      <c r="AH738" s="199"/>
      <c r="AI738" s="199"/>
      <c r="AJ738" s="199"/>
      <c r="AK738" s="199"/>
      <c r="AL738" s="199"/>
      <c r="AM738" s="199"/>
      <c r="AN738" s="199"/>
      <c r="AO738" s="199"/>
      <c r="AP738" s="199"/>
      <c r="AQ738" s="199"/>
      <c r="AR738" s="199"/>
      <c r="AS738" s="199"/>
      <c r="AT738" s="199"/>
      <c r="AU738" s="199"/>
      <c r="AV738" s="199"/>
      <c r="AW738" s="199"/>
      <c r="AX738" s="199"/>
      <c r="AY738" s="199"/>
      <c r="AZ738" s="199"/>
      <c r="BA738" s="199"/>
      <c r="BB738" s="199"/>
      <c r="BC738" s="199"/>
      <c r="BD738" s="201" t="str">
        <f t="shared" si="26"/>
        <v>529 obklad kuchuňská linka :(3,5+0,6)*0,63*0,3718</v>
      </c>
      <c r="BE738" s="199"/>
      <c r="BF738" s="199"/>
      <c r="BG738" s="199"/>
      <c r="BH738" s="199"/>
      <c r="BI738" s="199"/>
    </row>
    <row r="739" spans="1:104" x14ac:dyDescent="0.2">
      <c r="A739" s="191"/>
      <c r="B739" s="192"/>
      <c r="C739" s="331" t="s">
        <v>2942</v>
      </c>
      <c r="D739" s="332"/>
      <c r="E739" s="193">
        <v>0.2082</v>
      </c>
      <c r="F739" s="194"/>
      <c r="G739" s="195"/>
      <c r="H739" s="196"/>
      <c r="I739" s="197"/>
      <c r="J739" s="184"/>
      <c r="K739" s="197"/>
      <c r="M739" s="198" t="s">
        <v>2942</v>
      </c>
      <c r="O739" s="199"/>
      <c r="Z739" s="199"/>
      <c r="AA739" s="199"/>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9"/>
      <c r="BC739" s="199"/>
      <c r="BD739" s="201" t="str">
        <f t="shared" si="26"/>
        <v>obklad parapetů předpoklad :</v>
      </c>
      <c r="BE739" s="199"/>
      <c r="BF739" s="199"/>
      <c r="BG739" s="199"/>
      <c r="BH739" s="199"/>
      <c r="BI739" s="199"/>
    </row>
    <row r="740" spans="1:104" ht="22.5" x14ac:dyDescent="0.2">
      <c r="A740" s="161">
        <v>101</v>
      </c>
      <c r="B740" s="162" t="s">
        <v>1173</v>
      </c>
      <c r="C740" s="163" t="s">
        <v>1174</v>
      </c>
      <c r="D740" s="164" t="s">
        <v>248</v>
      </c>
      <c r="E740" s="165">
        <v>0.97499999999999998</v>
      </c>
      <c r="F740" s="122">
        <f>'01 111 '!F740</f>
        <v>0</v>
      </c>
      <c r="G740" s="166">
        <f>E740*F740</f>
        <v>0</v>
      </c>
      <c r="H740" s="167">
        <v>0</v>
      </c>
      <c r="I740" s="168">
        <f>E740*H740</f>
        <v>0</v>
      </c>
      <c r="J740" s="167"/>
      <c r="K740" s="168">
        <f>E740*J740</f>
        <v>0</v>
      </c>
      <c r="O740" s="199"/>
      <c r="Z740" s="199"/>
      <c r="AA740" s="199">
        <v>12</v>
      </c>
      <c r="AB740" s="199">
        <v>0</v>
      </c>
      <c r="AC740" s="199">
        <v>98</v>
      </c>
      <c r="AD740" s="199"/>
      <c r="AE740" s="199"/>
      <c r="AF740" s="199"/>
      <c r="AG740" s="199"/>
      <c r="AH740" s="199"/>
      <c r="AI740" s="199"/>
      <c r="AJ740" s="199"/>
      <c r="AK740" s="199"/>
      <c r="AL740" s="199"/>
      <c r="AM740" s="199"/>
      <c r="AN740" s="199"/>
      <c r="AO740" s="199"/>
      <c r="AP740" s="199"/>
      <c r="AQ740" s="199"/>
      <c r="AR740" s="199"/>
      <c r="AS740" s="199"/>
      <c r="AT740" s="199"/>
      <c r="AU740" s="199"/>
      <c r="AV740" s="199"/>
      <c r="AW740" s="199"/>
      <c r="AX740" s="199"/>
      <c r="AY740" s="199"/>
      <c r="AZ740" s="200">
        <f>G740</f>
        <v>0</v>
      </c>
      <c r="BA740" s="199"/>
      <c r="BB740" s="199"/>
      <c r="BC740" s="199"/>
      <c r="BD740" s="199"/>
      <c r="BE740" s="199"/>
      <c r="BF740" s="199"/>
      <c r="BG740" s="199"/>
      <c r="BH740" s="199"/>
      <c r="BI740" s="199"/>
      <c r="CA740" s="199">
        <v>12</v>
      </c>
      <c r="CB740" s="199">
        <v>0</v>
      </c>
      <c r="CZ740" s="124">
        <v>2</v>
      </c>
    </row>
    <row r="741" spans="1:104" x14ac:dyDescent="0.2">
      <c r="A741" s="191"/>
      <c r="B741" s="192"/>
      <c r="C741" s="331" t="s">
        <v>2163</v>
      </c>
      <c r="D741" s="332"/>
      <c r="E741" s="193">
        <v>0.97499999999999998</v>
      </c>
      <c r="F741" s="194"/>
      <c r="G741" s="195"/>
      <c r="H741" s="196"/>
      <c r="I741" s="197"/>
      <c r="J741" s="184"/>
      <c r="K741" s="197"/>
      <c r="M741" s="198" t="s">
        <v>2163</v>
      </c>
      <c r="O741" s="199"/>
      <c r="Z741" s="199"/>
      <c r="AA741" s="199"/>
      <c r="AB741" s="199"/>
      <c r="AC741" s="199"/>
      <c r="AD741" s="199"/>
      <c r="AE741" s="199"/>
      <c r="AF741" s="199"/>
      <c r="AG741" s="199"/>
      <c r="AH741" s="199"/>
      <c r="AI741" s="199"/>
      <c r="AJ741" s="199"/>
      <c r="AK741" s="199"/>
      <c r="AL741" s="199"/>
      <c r="AM741" s="199"/>
      <c r="AN741" s="199"/>
      <c r="AO741" s="199"/>
      <c r="AP741" s="199"/>
      <c r="AQ741" s="199"/>
      <c r="AR741" s="199"/>
      <c r="AS741" s="199"/>
      <c r="AT741" s="199"/>
      <c r="AU741" s="199"/>
      <c r="AV741" s="199"/>
      <c r="AW741" s="199"/>
      <c r="AX741" s="199"/>
      <c r="AY741" s="199"/>
      <c r="AZ741" s="199"/>
      <c r="BA741" s="199"/>
      <c r="BB741" s="199"/>
      <c r="BC741" s="199"/>
      <c r="BD741" s="201" t="str">
        <f>C740</f>
        <v xml:space="preserve">Přesun hmot pro obklady keramické, výšky do 24 m </v>
      </c>
      <c r="BE741" s="199"/>
      <c r="BF741" s="199"/>
      <c r="BG741" s="199"/>
      <c r="BH741" s="199"/>
      <c r="BI741" s="199"/>
    </row>
    <row r="742" spans="1:104" x14ac:dyDescent="0.2">
      <c r="A742" s="161">
        <v>102</v>
      </c>
      <c r="B742" s="162" t="s">
        <v>1893</v>
      </c>
      <c r="C742" s="163" t="s">
        <v>1177</v>
      </c>
      <c r="D742" s="164" t="s">
        <v>41</v>
      </c>
      <c r="E742" s="165">
        <v>39.552700000000002</v>
      </c>
      <c r="F742" s="122">
        <f>'01 111 '!F742</f>
        <v>0</v>
      </c>
      <c r="G742" s="166">
        <f>E742*F742</f>
        <v>0</v>
      </c>
      <c r="H742" s="167">
        <v>1.9429999999999999E-2</v>
      </c>
      <c r="I742" s="168">
        <f>E742*H742</f>
        <v>0.76850896099999999</v>
      </c>
      <c r="J742" s="167"/>
      <c r="K742" s="168">
        <f>E742*J742</f>
        <v>0</v>
      </c>
      <c r="O742" s="199"/>
      <c r="Z742" s="199"/>
      <c r="AA742" s="199">
        <v>3</v>
      </c>
      <c r="AB742" s="199">
        <v>1</v>
      </c>
      <c r="AC742" s="199">
        <v>597813747</v>
      </c>
      <c r="AD742" s="199"/>
      <c r="AE742" s="199"/>
      <c r="AF742" s="199"/>
      <c r="AG742" s="199"/>
      <c r="AH742" s="199"/>
      <c r="AI742" s="199"/>
      <c r="AJ742" s="199"/>
      <c r="AK742" s="199"/>
      <c r="AL742" s="199"/>
      <c r="AM742" s="199"/>
      <c r="AN742" s="199"/>
      <c r="AO742" s="199"/>
      <c r="AP742" s="199"/>
      <c r="AQ742" s="199"/>
      <c r="AR742" s="199"/>
      <c r="AS742" s="199"/>
      <c r="AT742" s="199"/>
      <c r="AU742" s="199"/>
      <c r="AV742" s="199"/>
      <c r="AW742" s="199"/>
      <c r="AX742" s="199"/>
      <c r="AY742" s="199"/>
      <c r="AZ742" s="200">
        <f>G742</f>
        <v>0</v>
      </c>
      <c r="BA742" s="199"/>
      <c r="BB742" s="199"/>
      <c r="BC742" s="199"/>
      <c r="BD742" s="199"/>
      <c r="BE742" s="199"/>
      <c r="BF742" s="199"/>
      <c r="BG742" s="199"/>
      <c r="BH742" s="199"/>
      <c r="BI742" s="199"/>
      <c r="CA742" s="199">
        <v>3</v>
      </c>
      <c r="CB742" s="199">
        <v>1</v>
      </c>
      <c r="CZ742" s="124">
        <v>2</v>
      </c>
    </row>
    <row r="743" spans="1:104" x14ac:dyDescent="0.2">
      <c r="A743" s="191"/>
      <c r="B743" s="192"/>
      <c r="C743" s="312" t="s">
        <v>1052</v>
      </c>
      <c r="D743" s="313"/>
      <c r="E743" s="313"/>
      <c r="F743" s="313"/>
      <c r="G743" s="314"/>
      <c r="I743" s="197"/>
      <c r="K743" s="197"/>
      <c r="L743" s="198" t="s">
        <v>1052</v>
      </c>
      <c r="O743" s="199"/>
      <c r="Z743" s="199"/>
      <c r="AA743" s="199"/>
      <c r="AB743" s="199"/>
      <c r="AC743" s="199"/>
      <c r="AD743" s="199"/>
      <c r="AE743" s="199"/>
      <c r="AF743" s="199"/>
      <c r="AG743" s="199"/>
      <c r="AH743" s="199"/>
      <c r="AI743" s="199"/>
      <c r="AJ743" s="199"/>
      <c r="AK743" s="199"/>
      <c r="AL743" s="199"/>
      <c r="AM743" s="199"/>
      <c r="AN743" s="199"/>
      <c r="AO743" s="199"/>
      <c r="AP743" s="199"/>
      <c r="AQ743" s="199"/>
      <c r="AR743" s="199"/>
      <c r="AS743" s="199"/>
      <c r="AT743" s="199"/>
      <c r="AU743" s="199"/>
      <c r="AV743" s="199"/>
      <c r="AW743" s="199"/>
      <c r="AX743" s="199"/>
      <c r="AY743" s="199"/>
      <c r="AZ743" s="199"/>
      <c r="BA743" s="199"/>
      <c r="BB743" s="199"/>
      <c r="BC743" s="199"/>
      <c r="BD743" s="199"/>
      <c r="BE743" s="199"/>
      <c r="BF743" s="199"/>
      <c r="BG743" s="199"/>
      <c r="BH743" s="199"/>
      <c r="BI743" s="199"/>
    </row>
    <row r="744" spans="1:104" x14ac:dyDescent="0.2">
      <c r="A744" s="191"/>
      <c r="B744" s="192"/>
      <c r="C744" s="331" t="s">
        <v>2165</v>
      </c>
      <c r="D744" s="332"/>
      <c r="E744" s="193">
        <v>39.332000000000001</v>
      </c>
      <c r="F744" s="194"/>
      <c r="G744" s="195"/>
      <c r="H744" s="196"/>
      <c r="I744" s="197"/>
      <c r="J744" s="184"/>
      <c r="K744" s="197"/>
      <c r="M744" s="198" t="s">
        <v>2165</v>
      </c>
      <c r="O744" s="199"/>
      <c r="Z744" s="199"/>
      <c r="AA744" s="199"/>
      <c r="AB744" s="199"/>
      <c r="AC744" s="199"/>
      <c r="AD744" s="199"/>
      <c r="AE744" s="199"/>
      <c r="AF744" s="199"/>
      <c r="AG744" s="199"/>
      <c r="AH744" s="199"/>
      <c r="AI744" s="199"/>
      <c r="AJ744" s="199"/>
      <c r="AK744" s="199"/>
      <c r="AL744" s="199"/>
      <c r="AM744" s="199"/>
      <c r="AN744" s="199"/>
      <c r="AO744" s="199"/>
      <c r="AP744" s="199"/>
      <c r="AQ744" s="199"/>
      <c r="AR744" s="199"/>
      <c r="AS744" s="199"/>
      <c r="AT744" s="199"/>
      <c r="AU744" s="199"/>
      <c r="AV744" s="199"/>
      <c r="AW744" s="199"/>
      <c r="AX744" s="199"/>
      <c r="AY744" s="199"/>
      <c r="AZ744" s="199"/>
      <c r="BA744" s="199"/>
      <c r="BB744" s="199"/>
      <c r="BC744" s="199"/>
      <c r="BD744" s="201" t="str">
        <f>C743</f>
        <v xml:space="preserve">dopřesněno dle požadavků investora </v>
      </c>
      <c r="BE744" s="199"/>
      <c r="BF744" s="199"/>
      <c r="BG744" s="199"/>
      <c r="BH744" s="199"/>
      <c r="BI744" s="199"/>
    </row>
    <row r="745" spans="1:104" x14ac:dyDescent="0.2">
      <c r="A745" s="191"/>
      <c r="B745" s="192"/>
      <c r="C745" s="331" t="s">
        <v>2341</v>
      </c>
      <c r="D745" s="332"/>
      <c r="E745" s="193">
        <v>0.22070000000000001</v>
      </c>
      <c r="F745" s="194"/>
      <c r="G745" s="195"/>
      <c r="H745" s="196"/>
      <c r="I745" s="197"/>
      <c r="J745" s="184"/>
      <c r="K745" s="197"/>
      <c r="M745" s="198" t="s">
        <v>2341</v>
      </c>
      <c r="O745" s="199"/>
      <c r="Z745" s="199"/>
      <c r="AA745" s="199"/>
      <c r="AB745" s="199"/>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9"/>
      <c r="BC745" s="199"/>
      <c r="BD745" s="201" t="str">
        <f>C744</f>
        <v>99,8*1,06*0,3718</v>
      </c>
      <c r="BE745" s="199"/>
      <c r="BF745" s="199"/>
      <c r="BG745" s="199"/>
      <c r="BH745" s="199"/>
      <c r="BI745" s="199"/>
    </row>
    <row r="746" spans="1:104" x14ac:dyDescent="0.2">
      <c r="A746" s="169" t="s">
        <v>42</v>
      </c>
      <c r="B746" s="170" t="s">
        <v>1155</v>
      </c>
      <c r="C746" s="171" t="s">
        <v>1156</v>
      </c>
      <c r="D746" s="172"/>
      <c r="E746" s="173"/>
      <c r="F746" s="173"/>
      <c r="G746" s="174">
        <f>SUM(G702:G745)</f>
        <v>0</v>
      </c>
      <c r="H746" s="175"/>
      <c r="I746" s="174">
        <f>SUM(I702:I745)</f>
        <v>0.97497531500000001</v>
      </c>
      <c r="J746" s="176"/>
      <c r="K746" s="174">
        <f>SUM(K702:K745)</f>
        <v>0</v>
      </c>
      <c r="O746" s="199"/>
      <c r="X746" s="202">
        <f>K746</f>
        <v>0</v>
      </c>
      <c r="Y746" s="202">
        <f>I746</f>
        <v>0.97497531500000001</v>
      </c>
      <c r="Z746" s="200">
        <f>G746</f>
        <v>0</v>
      </c>
      <c r="AA746" s="199"/>
      <c r="AB746" s="199"/>
      <c r="AC746" s="199"/>
      <c r="AD746" s="199"/>
      <c r="AE746" s="199"/>
      <c r="AF746" s="199"/>
      <c r="AG746" s="199"/>
      <c r="AH746" s="199"/>
      <c r="AI746" s="199"/>
      <c r="AJ746" s="199"/>
      <c r="AK746" s="199"/>
      <c r="AL746" s="199"/>
      <c r="AM746" s="199"/>
      <c r="AN746" s="199"/>
      <c r="AO746" s="199"/>
      <c r="AP746" s="199"/>
      <c r="AQ746" s="199"/>
      <c r="AR746" s="199"/>
      <c r="AS746" s="199"/>
      <c r="AT746" s="199"/>
      <c r="AU746" s="199"/>
      <c r="AV746" s="199"/>
      <c r="AW746" s="199"/>
      <c r="AX746" s="199"/>
      <c r="AY746" s="199"/>
      <c r="AZ746" s="199"/>
      <c r="BA746" s="203"/>
      <c r="BB746" s="203"/>
      <c r="BC746" s="203"/>
      <c r="BD746" s="203"/>
      <c r="BE746" s="203"/>
      <c r="BF746" s="203"/>
      <c r="BG746" s="199"/>
      <c r="BH746" s="199"/>
      <c r="BI746" s="199"/>
    </row>
    <row r="747" spans="1:104" ht="14.25" customHeight="1" x14ac:dyDescent="0.2">
      <c r="A747" s="151" t="s">
        <v>38</v>
      </c>
      <c r="B747" s="152" t="s">
        <v>1189</v>
      </c>
      <c r="C747" s="153" t="s">
        <v>1190</v>
      </c>
      <c r="D747" s="154"/>
      <c r="E747" s="155"/>
      <c r="F747" s="155"/>
      <c r="G747" s="156"/>
      <c r="H747" s="157"/>
      <c r="I747" s="158"/>
      <c r="J747" s="159"/>
      <c r="K747" s="160"/>
      <c r="O747" s="199"/>
    </row>
    <row r="748" spans="1:104" x14ac:dyDescent="0.2">
      <c r="A748" s="161">
        <v>103</v>
      </c>
      <c r="B748" s="162" t="s">
        <v>1191</v>
      </c>
      <c r="C748" s="163" t="s">
        <v>1896</v>
      </c>
      <c r="D748" s="164" t="s">
        <v>41</v>
      </c>
      <c r="E748" s="165">
        <v>357.68040000000002</v>
      </c>
      <c r="F748" s="122">
        <f>'01 111 '!F748</f>
        <v>0</v>
      </c>
      <c r="G748" s="166">
        <f>E748*F748</f>
        <v>0</v>
      </c>
      <c r="H748" s="167">
        <v>1.3999999999999999E-4</v>
      </c>
      <c r="I748" s="168">
        <f>E748*H748</f>
        <v>5.0075255999999999E-2</v>
      </c>
      <c r="J748" s="167">
        <v>0</v>
      </c>
      <c r="K748" s="168">
        <f>E748*J748</f>
        <v>0</v>
      </c>
      <c r="O748" s="199"/>
      <c r="Z748" s="199"/>
      <c r="AA748" s="199">
        <v>1</v>
      </c>
      <c r="AB748" s="199">
        <v>7</v>
      </c>
      <c r="AC748" s="199">
        <v>7</v>
      </c>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200">
        <f>G748</f>
        <v>0</v>
      </c>
      <c r="BA748" s="199"/>
      <c r="BB748" s="199"/>
      <c r="BC748" s="199"/>
      <c r="BD748" s="199"/>
      <c r="BE748" s="199"/>
      <c r="BF748" s="199"/>
      <c r="BG748" s="199"/>
      <c r="BH748" s="199"/>
      <c r="BI748" s="199"/>
      <c r="CA748" s="199">
        <v>1</v>
      </c>
      <c r="CB748" s="199">
        <v>7</v>
      </c>
      <c r="CZ748" s="124">
        <v>2</v>
      </c>
    </row>
    <row r="749" spans="1:104" x14ac:dyDescent="0.2">
      <c r="A749" s="191"/>
      <c r="B749" s="192"/>
      <c r="C749" s="331" t="s">
        <v>2871</v>
      </c>
      <c r="D749" s="332"/>
      <c r="E749" s="193">
        <v>30.997299999999999</v>
      </c>
      <c r="F749" s="194"/>
      <c r="G749" s="195"/>
      <c r="H749" s="196"/>
      <c r="I749" s="197"/>
      <c r="J749" s="184"/>
      <c r="K749" s="197"/>
      <c r="M749" s="198" t="s">
        <v>2871</v>
      </c>
      <c r="O749" s="199"/>
      <c r="Z749" s="199"/>
      <c r="AA749" s="199"/>
      <c r="AB749" s="199"/>
      <c r="AC749" s="199"/>
      <c r="AD749" s="199"/>
      <c r="AE749" s="199"/>
      <c r="AF749" s="199"/>
      <c r="AG749" s="199"/>
      <c r="AH749" s="199"/>
      <c r="AI749" s="199"/>
      <c r="AJ749" s="199"/>
      <c r="AK749" s="199"/>
      <c r="AL749" s="199"/>
      <c r="AM749" s="199"/>
      <c r="AN749" s="199"/>
      <c r="AO749" s="199"/>
      <c r="AP749" s="199"/>
      <c r="AQ749" s="199"/>
      <c r="AR749" s="199"/>
      <c r="AS749" s="199"/>
      <c r="AT749" s="199"/>
      <c r="AU749" s="199"/>
      <c r="AV749" s="199"/>
      <c r="AW749" s="199"/>
      <c r="AX749" s="199"/>
      <c r="AY749" s="199"/>
      <c r="AZ749" s="199"/>
      <c r="BA749" s="199"/>
      <c r="BB749" s="199"/>
      <c r="BC749" s="199"/>
      <c r="BD749" s="201" t="str">
        <f t="shared" ref="BD749:BD781" si="27">C748</f>
        <v xml:space="preserve">Malba , bílá, bez penetrace, 2 x </v>
      </c>
      <c r="BE749" s="199"/>
      <c r="BF749" s="199"/>
      <c r="BG749" s="199"/>
      <c r="BH749" s="199"/>
      <c r="BI749" s="199"/>
    </row>
    <row r="750" spans="1:104" x14ac:dyDescent="0.2">
      <c r="A750" s="191"/>
      <c r="B750" s="192"/>
      <c r="C750" s="331" t="s">
        <v>2872</v>
      </c>
      <c r="D750" s="332"/>
      <c r="E750" s="193">
        <v>20.9695</v>
      </c>
      <c r="F750" s="194"/>
      <c r="G750" s="195"/>
      <c r="H750" s="196"/>
      <c r="I750" s="197"/>
      <c r="J750" s="184"/>
      <c r="K750" s="197"/>
      <c r="M750" s="198" t="s">
        <v>2872</v>
      </c>
      <c r="O750" s="199"/>
      <c r="Z750" s="199"/>
      <c r="AA750" s="199"/>
      <c r="AB750" s="199"/>
      <c r="AC750" s="199"/>
      <c r="AD750" s="199"/>
      <c r="AE750" s="199"/>
      <c r="AF750" s="199"/>
      <c r="AG750" s="199"/>
      <c r="AH750" s="199"/>
      <c r="AI750" s="199"/>
      <c r="AJ750" s="199"/>
      <c r="AK750" s="199"/>
      <c r="AL750" s="199"/>
      <c r="AM750" s="199"/>
      <c r="AN750" s="199"/>
      <c r="AO750" s="199"/>
      <c r="AP750" s="199"/>
      <c r="AQ750" s="199"/>
      <c r="AR750" s="199"/>
      <c r="AS750" s="199"/>
      <c r="AT750" s="199"/>
      <c r="AU750" s="199"/>
      <c r="AV750" s="199"/>
      <c r="AW750" s="199"/>
      <c r="AX750" s="199"/>
      <c r="AY750" s="199"/>
      <c r="AZ750" s="199"/>
      <c r="BA750" s="199"/>
      <c r="BB750" s="199"/>
      <c r="BC750" s="199"/>
      <c r="BD750" s="201" t="str">
        <f t="shared" si="27"/>
        <v>501:(6,3+1,5+1,7+4+5,3+4,5+2,2+2,2+2+2)*2,63*0,3718</v>
      </c>
      <c r="BE750" s="199"/>
      <c r="BF750" s="199"/>
      <c r="BG750" s="199"/>
      <c r="BH750" s="199"/>
      <c r="BI750" s="199"/>
    </row>
    <row r="751" spans="1:104" x14ac:dyDescent="0.2">
      <c r="A751" s="191"/>
      <c r="B751" s="192"/>
      <c r="C751" s="331" t="s">
        <v>2735</v>
      </c>
      <c r="D751" s="332"/>
      <c r="E751" s="193">
        <v>0</v>
      </c>
      <c r="F751" s="194"/>
      <c r="G751" s="195"/>
      <c r="H751" s="196"/>
      <c r="I751" s="197"/>
      <c r="J751" s="184"/>
      <c r="K751" s="197"/>
      <c r="M751" s="198" t="s">
        <v>2735</v>
      </c>
      <c r="O751" s="199"/>
      <c r="Z751" s="199"/>
      <c r="AA751" s="199"/>
      <c r="AB751" s="199"/>
      <c r="AC751" s="199"/>
      <c r="AD751" s="199"/>
      <c r="AE751" s="199"/>
      <c r="AF751" s="199"/>
      <c r="AG751" s="199"/>
      <c r="AH751" s="199"/>
      <c r="AI751" s="199"/>
      <c r="AJ751" s="199"/>
      <c r="AK751" s="199"/>
      <c r="AL751" s="199"/>
      <c r="AM751" s="199"/>
      <c r="AN751" s="199"/>
      <c r="AO751" s="199"/>
      <c r="AP751" s="199"/>
      <c r="AQ751" s="199"/>
      <c r="AR751" s="199"/>
      <c r="AS751" s="199"/>
      <c r="AT751" s="199"/>
      <c r="AU751" s="199"/>
      <c r="AV751" s="199"/>
      <c r="AW751" s="199"/>
      <c r="AX751" s="199"/>
      <c r="AY751" s="199"/>
      <c r="AZ751" s="199"/>
      <c r="BA751" s="199"/>
      <c r="BB751" s="199"/>
      <c r="BC751" s="199"/>
      <c r="BD751" s="201" t="str">
        <f t="shared" si="27"/>
        <v>502:(8+8+1,4+1,4)*3*0,3718</v>
      </c>
      <c r="BE751" s="199"/>
      <c r="BF751" s="199"/>
      <c r="BG751" s="199"/>
      <c r="BH751" s="199"/>
      <c r="BI751" s="199"/>
    </row>
    <row r="752" spans="1:104" x14ac:dyDescent="0.2">
      <c r="A752" s="191"/>
      <c r="B752" s="192"/>
      <c r="C752" s="331" t="s">
        <v>2873</v>
      </c>
      <c r="D752" s="332"/>
      <c r="E752" s="193">
        <v>7.8129</v>
      </c>
      <c r="F752" s="194"/>
      <c r="G752" s="195"/>
      <c r="H752" s="196"/>
      <c r="I752" s="197"/>
      <c r="J752" s="184"/>
      <c r="K752" s="197"/>
      <c r="M752" s="198" t="s">
        <v>2873</v>
      </c>
      <c r="O752" s="199"/>
      <c r="Z752" s="199"/>
      <c r="AA752" s="199"/>
      <c r="AB752" s="199"/>
      <c r="AC752" s="199"/>
      <c r="AD752" s="199"/>
      <c r="AE752" s="199"/>
      <c r="AF752" s="199"/>
      <c r="AG752" s="199"/>
      <c r="AH752" s="199"/>
      <c r="AI752" s="199"/>
      <c r="AJ752" s="199"/>
      <c r="AK752" s="199"/>
      <c r="AL752" s="199"/>
      <c r="AM752" s="199"/>
      <c r="AN752" s="199"/>
      <c r="AO752" s="199"/>
      <c r="AP752" s="199"/>
      <c r="AQ752" s="199"/>
      <c r="AR752" s="199"/>
      <c r="AS752" s="199"/>
      <c r="AT752" s="199"/>
      <c r="AU752" s="199"/>
      <c r="AV752" s="199"/>
      <c r="AW752" s="199"/>
      <c r="AX752" s="199"/>
      <c r="AY752" s="199"/>
      <c r="AZ752" s="199"/>
      <c r="BA752" s="199"/>
      <c r="BB752" s="199"/>
      <c r="BC752" s="199"/>
      <c r="BD752" s="201" t="str">
        <f t="shared" si="27"/>
        <v>503 výtah:</v>
      </c>
      <c r="BE752" s="199"/>
      <c r="BF752" s="199"/>
      <c r="BG752" s="199"/>
      <c r="BH752" s="199"/>
      <c r="BI752" s="199"/>
    </row>
    <row r="753" spans="1:61" x14ac:dyDescent="0.2">
      <c r="A753" s="191"/>
      <c r="B753" s="192"/>
      <c r="C753" s="331" t="s">
        <v>2874</v>
      </c>
      <c r="D753" s="332"/>
      <c r="E753" s="193">
        <v>13.7288</v>
      </c>
      <c r="F753" s="194"/>
      <c r="G753" s="195"/>
      <c r="H753" s="196"/>
      <c r="I753" s="197"/>
      <c r="J753" s="184"/>
      <c r="K753" s="197"/>
      <c r="M753" s="198" t="s">
        <v>2874</v>
      </c>
      <c r="O753" s="199"/>
      <c r="Z753" s="199"/>
      <c r="AA753" s="199"/>
      <c r="AB753" s="199"/>
      <c r="AC753" s="199"/>
      <c r="AD753" s="199"/>
      <c r="AE753" s="199"/>
      <c r="AF753" s="199"/>
      <c r="AG753" s="199"/>
      <c r="AH753" s="199"/>
      <c r="AI753" s="199"/>
      <c r="AJ753" s="199"/>
      <c r="AK753" s="199"/>
      <c r="AL753" s="199"/>
      <c r="AM753" s="199"/>
      <c r="AN753" s="199"/>
      <c r="AO753" s="199"/>
      <c r="AP753" s="199"/>
      <c r="AQ753" s="199"/>
      <c r="AR753" s="199"/>
      <c r="AS753" s="199"/>
      <c r="AT753" s="199"/>
      <c r="AU753" s="199"/>
      <c r="AV753" s="199"/>
      <c r="AW753" s="199"/>
      <c r="AX753" s="199"/>
      <c r="AY753" s="199"/>
      <c r="AZ753" s="199"/>
      <c r="BA753" s="199"/>
      <c r="BB753" s="199"/>
      <c r="BC753" s="199"/>
      <c r="BD753" s="201" t="str">
        <f t="shared" si="27"/>
        <v>504:(2,425+2,425+1,57+1,57)*2,63*0,3718</v>
      </c>
      <c r="BE753" s="199"/>
      <c r="BF753" s="199"/>
      <c r="BG753" s="199"/>
      <c r="BH753" s="199"/>
      <c r="BI753" s="199"/>
    </row>
    <row r="754" spans="1:61" x14ac:dyDescent="0.2">
      <c r="A754" s="191"/>
      <c r="B754" s="192"/>
      <c r="C754" s="331" t="s">
        <v>2860</v>
      </c>
      <c r="D754" s="332"/>
      <c r="E754" s="193">
        <v>2.0449000000000002</v>
      </c>
      <c r="F754" s="194"/>
      <c r="G754" s="195"/>
      <c r="H754" s="196"/>
      <c r="I754" s="197"/>
      <c r="J754" s="184"/>
      <c r="K754" s="197"/>
      <c r="M754" s="198" t="s">
        <v>2860</v>
      </c>
      <c r="O754" s="199"/>
      <c r="Z754" s="199"/>
      <c r="AA754" s="199"/>
      <c r="AB754" s="199"/>
      <c r="AC754" s="199"/>
      <c r="AD754" s="199"/>
      <c r="AE754" s="199"/>
      <c r="AF754" s="199"/>
      <c r="AG754" s="199"/>
      <c r="AH754" s="199"/>
      <c r="AI754" s="199"/>
      <c r="AJ754" s="199"/>
      <c r="AK754" s="199"/>
      <c r="AL754" s="199"/>
      <c r="AM754" s="199"/>
      <c r="AN754" s="199"/>
      <c r="AO754" s="199"/>
      <c r="AP754" s="199"/>
      <c r="AQ754" s="199"/>
      <c r="AR754" s="199"/>
      <c r="AS754" s="199"/>
      <c r="AT754" s="199"/>
      <c r="AU754" s="199"/>
      <c r="AV754" s="199"/>
      <c r="AW754" s="199"/>
      <c r="AX754" s="199"/>
      <c r="AY754" s="199"/>
      <c r="AZ754" s="199"/>
      <c r="BA754" s="199"/>
      <c r="BB754" s="199"/>
      <c r="BC754" s="199"/>
      <c r="BD754" s="201" t="str">
        <f t="shared" si="27"/>
        <v>505:(3,285+3,285+3,735+3,735)*2,63*0,3718</v>
      </c>
      <c r="BE754" s="199"/>
      <c r="BF754" s="199"/>
      <c r="BG754" s="199"/>
      <c r="BH754" s="199"/>
      <c r="BI754" s="199"/>
    </row>
    <row r="755" spans="1:61" ht="22.5" x14ac:dyDescent="0.2">
      <c r="A755" s="191"/>
      <c r="B755" s="192"/>
      <c r="C755" s="331" t="s">
        <v>2875</v>
      </c>
      <c r="D755" s="332"/>
      <c r="E755" s="193">
        <v>24.758800000000001</v>
      </c>
      <c r="F755" s="194"/>
      <c r="G755" s="195"/>
      <c r="H755" s="196"/>
      <c r="I755" s="197"/>
      <c r="J755" s="184"/>
      <c r="K755" s="197"/>
      <c r="M755" s="198" t="s">
        <v>2875</v>
      </c>
      <c r="O755" s="199"/>
      <c r="Z755" s="199"/>
      <c r="AA755" s="199"/>
      <c r="AB755" s="199"/>
      <c r="AC755" s="199"/>
      <c r="AD755" s="199"/>
      <c r="AE755" s="199"/>
      <c r="AF755" s="199"/>
      <c r="AG755" s="199"/>
      <c r="AH755" s="199"/>
      <c r="AI755" s="199"/>
      <c r="AJ755" s="199"/>
      <c r="AK755" s="199"/>
      <c r="AL755" s="199"/>
      <c r="AM755" s="199"/>
      <c r="AN755" s="199"/>
      <c r="AO755" s="199"/>
      <c r="AP755" s="199"/>
      <c r="AQ755" s="199"/>
      <c r="AR755" s="199"/>
      <c r="AS755" s="199"/>
      <c r="AT755" s="199"/>
      <c r="AU755" s="199"/>
      <c r="AV755" s="199"/>
      <c r="AW755" s="199"/>
      <c r="AX755" s="199"/>
      <c r="AY755" s="199"/>
      <c r="AZ755" s="199"/>
      <c r="BA755" s="199"/>
      <c r="BB755" s="199"/>
      <c r="BC755" s="199"/>
      <c r="BD755" s="201" t="str">
        <f t="shared" si="27"/>
        <v>506 (koupelna):(2,425+2+1,5+0,57+0,435+1,8)*0,63*0,3718</v>
      </c>
      <c r="BE755" s="199"/>
      <c r="BF755" s="199"/>
      <c r="BG755" s="199"/>
      <c r="BH755" s="199"/>
      <c r="BI755" s="199"/>
    </row>
    <row r="756" spans="1:61" ht="25.5" x14ac:dyDescent="0.2">
      <c r="A756" s="191"/>
      <c r="B756" s="192"/>
      <c r="C756" s="331" t="s">
        <v>2861</v>
      </c>
      <c r="D756" s="332"/>
      <c r="E756" s="193">
        <v>3.4205999999999999</v>
      </c>
      <c r="F756" s="194"/>
      <c r="G756" s="195"/>
      <c r="H756" s="196"/>
      <c r="I756" s="197"/>
      <c r="J756" s="184"/>
      <c r="K756" s="197"/>
      <c r="M756" s="198" t="s">
        <v>2861</v>
      </c>
      <c r="O756" s="199"/>
      <c r="Z756" s="199"/>
      <c r="AA756" s="199"/>
      <c r="AB756" s="199"/>
      <c r="AC756" s="199"/>
      <c r="AD756" s="199"/>
      <c r="AE756" s="199"/>
      <c r="AF756" s="199"/>
      <c r="AG756" s="199"/>
      <c r="AH756" s="199"/>
      <c r="AI756" s="199"/>
      <c r="AJ756" s="199"/>
      <c r="AK756" s="199"/>
      <c r="AL756" s="199"/>
      <c r="AM756" s="199"/>
      <c r="AN756" s="199"/>
      <c r="AO756" s="199"/>
      <c r="AP756" s="199"/>
      <c r="AQ756" s="199"/>
      <c r="AR756" s="199"/>
      <c r="AS756" s="199"/>
      <c r="AT756" s="199"/>
      <c r="AU756" s="199"/>
      <c r="AV756" s="199"/>
      <c r="AW756" s="199"/>
      <c r="AX756" s="199"/>
      <c r="AY756" s="199"/>
      <c r="AZ756" s="199"/>
      <c r="BA756" s="199"/>
      <c r="BB756" s="199"/>
      <c r="BC756" s="199"/>
      <c r="BD756" s="201" t="str">
        <f t="shared" si="27"/>
        <v>507:(3,735+3,01+2,1+0,5+0,1+0,4+2+2,9+5,8+0,6+0,675+1,1+2,4)*2,63*0,3718</v>
      </c>
      <c r="BE756" s="199"/>
      <c r="BF756" s="199"/>
      <c r="BG756" s="199"/>
      <c r="BH756" s="199"/>
      <c r="BI756" s="199"/>
    </row>
    <row r="757" spans="1:61" x14ac:dyDescent="0.2">
      <c r="A757" s="191"/>
      <c r="B757" s="192"/>
      <c r="C757" s="331" t="s">
        <v>2739</v>
      </c>
      <c r="D757" s="332"/>
      <c r="E757" s="193">
        <v>0</v>
      </c>
      <c r="F757" s="194"/>
      <c r="G757" s="195"/>
      <c r="H757" s="196"/>
      <c r="I757" s="197"/>
      <c r="J757" s="184"/>
      <c r="K757" s="197"/>
      <c r="M757" s="198" t="s">
        <v>2739</v>
      </c>
      <c r="O757" s="199"/>
      <c r="Z757" s="199"/>
      <c r="AA757" s="199"/>
      <c r="AB757" s="199"/>
      <c r="AC757" s="199"/>
      <c r="AD757" s="199"/>
      <c r="AE757" s="199"/>
      <c r="AF757" s="199"/>
      <c r="AG757" s="199"/>
      <c r="AH757" s="199"/>
      <c r="AI757" s="199"/>
      <c r="AJ757" s="199"/>
      <c r="AK757" s="199"/>
      <c r="AL757" s="199"/>
      <c r="AM757" s="199"/>
      <c r="AN757" s="199"/>
      <c r="AO757" s="199"/>
      <c r="AP757" s="199"/>
      <c r="AQ757" s="199"/>
      <c r="AR757" s="199"/>
      <c r="AS757" s="199"/>
      <c r="AT757" s="199"/>
      <c r="AU757" s="199"/>
      <c r="AV757" s="199"/>
      <c r="AW757" s="199"/>
      <c r="AX757" s="199"/>
      <c r="AY757" s="199"/>
      <c r="AZ757" s="199"/>
      <c r="BA757" s="199"/>
      <c r="BB757" s="199"/>
      <c r="BC757" s="199"/>
      <c r="BD757" s="201" t="str">
        <f t="shared" si="27"/>
        <v>507 obklady kuchyňská linka :(3+0,8+0,8)*2*0,3718</v>
      </c>
      <c r="BE757" s="199"/>
      <c r="BF757" s="199"/>
      <c r="BG757" s="199"/>
      <c r="BH757" s="199"/>
      <c r="BI757" s="199"/>
    </row>
    <row r="758" spans="1:61" x14ac:dyDescent="0.2">
      <c r="A758" s="191"/>
      <c r="B758" s="192"/>
      <c r="C758" s="331" t="s">
        <v>2876</v>
      </c>
      <c r="D758" s="332"/>
      <c r="E758" s="193">
        <v>8.8533000000000008</v>
      </c>
      <c r="F758" s="194"/>
      <c r="G758" s="195"/>
      <c r="H758" s="196"/>
      <c r="I758" s="197"/>
      <c r="J758" s="184"/>
      <c r="K758" s="197"/>
      <c r="M758" s="198" t="s">
        <v>2876</v>
      </c>
      <c r="O758" s="199"/>
      <c r="Z758" s="199"/>
      <c r="AA758" s="199"/>
      <c r="AB758" s="199"/>
      <c r="AC758" s="199"/>
      <c r="AD758" s="199"/>
      <c r="AE758" s="199"/>
      <c r="AF758" s="199"/>
      <c r="AG758" s="199"/>
      <c r="AH758" s="199"/>
      <c r="AI758" s="199"/>
      <c r="AJ758" s="199"/>
      <c r="AK758" s="199"/>
      <c r="AL758" s="199"/>
      <c r="AM758" s="199"/>
      <c r="AN758" s="199"/>
      <c r="AO758" s="199"/>
      <c r="AP758" s="199"/>
      <c r="AQ758" s="199"/>
      <c r="AR758" s="199"/>
      <c r="AS758" s="199"/>
      <c r="AT758" s="199"/>
      <c r="AU758" s="199"/>
      <c r="AV758" s="199"/>
      <c r="AW758" s="199"/>
      <c r="AX758" s="199"/>
      <c r="AY758" s="199"/>
      <c r="AZ758" s="199"/>
      <c r="BA758" s="199"/>
      <c r="BB758" s="199"/>
      <c r="BC758" s="199"/>
      <c r="BD758" s="201" t="str">
        <f t="shared" si="27"/>
        <v>508 balkon:</v>
      </c>
      <c r="BE758" s="199"/>
      <c r="BF758" s="199"/>
      <c r="BG758" s="199"/>
      <c r="BH758" s="199"/>
      <c r="BI758" s="199"/>
    </row>
    <row r="759" spans="1:61" x14ac:dyDescent="0.2">
      <c r="A759" s="191"/>
      <c r="B759" s="192"/>
      <c r="C759" s="331" t="s">
        <v>2877</v>
      </c>
      <c r="D759" s="332"/>
      <c r="E759" s="193">
        <v>19.947800000000001</v>
      </c>
      <c r="F759" s="194"/>
      <c r="G759" s="195"/>
      <c r="H759" s="196"/>
      <c r="I759" s="197"/>
      <c r="J759" s="184"/>
      <c r="K759" s="197"/>
      <c r="M759" s="198" t="s">
        <v>2877</v>
      </c>
      <c r="O759" s="199"/>
      <c r="Z759" s="199"/>
      <c r="AA759" s="199"/>
      <c r="AB759" s="199"/>
      <c r="AC759" s="199"/>
      <c r="AD759" s="199"/>
      <c r="AE759" s="199"/>
      <c r="AF759" s="199"/>
      <c r="AG759" s="199"/>
      <c r="AH759" s="199"/>
      <c r="AI759" s="199"/>
      <c r="AJ759" s="199"/>
      <c r="AK759" s="199"/>
      <c r="AL759" s="199"/>
      <c r="AM759" s="199"/>
      <c r="AN759" s="199"/>
      <c r="AO759" s="199"/>
      <c r="AP759" s="199"/>
      <c r="AQ759" s="199"/>
      <c r="AR759" s="199"/>
      <c r="AS759" s="199"/>
      <c r="AT759" s="199"/>
      <c r="AU759" s="199"/>
      <c r="AV759" s="199"/>
      <c r="AW759" s="199"/>
      <c r="AX759" s="199"/>
      <c r="AY759" s="199"/>
      <c r="AZ759" s="199"/>
      <c r="BA759" s="199"/>
      <c r="BB759" s="199"/>
      <c r="BC759" s="199"/>
      <c r="BD759" s="201" t="str">
        <f t="shared" si="27"/>
        <v>509:(2,61+2,61+1,917+1,917)*2,63*0,3718</v>
      </c>
      <c r="BE759" s="199"/>
      <c r="BF759" s="199"/>
      <c r="BG759" s="199"/>
      <c r="BH759" s="199"/>
      <c r="BI759" s="199"/>
    </row>
    <row r="760" spans="1:61" x14ac:dyDescent="0.2">
      <c r="A760" s="191"/>
      <c r="B760" s="192"/>
      <c r="C760" s="331" t="s">
        <v>2862</v>
      </c>
      <c r="D760" s="332"/>
      <c r="E760" s="193">
        <v>4.1679000000000004</v>
      </c>
      <c r="F760" s="194"/>
      <c r="G760" s="195"/>
      <c r="H760" s="196"/>
      <c r="I760" s="197"/>
      <c r="J760" s="184"/>
      <c r="K760" s="197"/>
      <c r="M760" s="198" t="s">
        <v>2862</v>
      </c>
      <c r="O760" s="199"/>
      <c r="Z760" s="199"/>
      <c r="AA760" s="199"/>
      <c r="AB760" s="199"/>
      <c r="AC760" s="199"/>
      <c r="AD760" s="199"/>
      <c r="AE760" s="199"/>
      <c r="AF760" s="199"/>
      <c r="AG760" s="199"/>
      <c r="AH760" s="199"/>
      <c r="AI760" s="199"/>
      <c r="AJ760" s="199"/>
      <c r="AK760" s="199"/>
      <c r="AL760" s="199"/>
      <c r="AM760" s="199"/>
      <c r="AN760" s="199"/>
      <c r="AO760" s="199"/>
      <c r="AP760" s="199"/>
      <c r="AQ760" s="199"/>
      <c r="AR760" s="199"/>
      <c r="AS760" s="199"/>
      <c r="AT760" s="199"/>
      <c r="AU760" s="199"/>
      <c r="AV760" s="199"/>
      <c r="AW760" s="199"/>
      <c r="AX760" s="199"/>
      <c r="AY760" s="199"/>
      <c r="AZ760" s="199"/>
      <c r="BA760" s="199"/>
      <c r="BB760" s="199"/>
      <c r="BC760" s="199"/>
      <c r="BD760" s="201" t="str">
        <f t="shared" si="27"/>
        <v>510:(7,7+3,6+5,8+0,6+2,7)*2,63*0,3718</v>
      </c>
      <c r="BE760" s="199"/>
      <c r="BF760" s="199"/>
      <c r="BG760" s="199"/>
      <c r="BH760" s="199"/>
      <c r="BI760" s="199"/>
    </row>
    <row r="761" spans="1:61" x14ac:dyDescent="0.2">
      <c r="A761" s="191"/>
      <c r="B761" s="192"/>
      <c r="C761" s="331" t="s">
        <v>2878</v>
      </c>
      <c r="D761" s="332"/>
      <c r="E761" s="193">
        <v>21.287400000000002</v>
      </c>
      <c r="F761" s="194"/>
      <c r="G761" s="195"/>
      <c r="H761" s="196"/>
      <c r="I761" s="197"/>
      <c r="J761" s="184"/>
      <c r="K761" s="197"/>
      <c r="M761" s="198" t="s">
        <v>2878</v>
      </c>
      <c r="O761" s="199"/>
      <c r="Z761" s="199"/>
      <c r="AA761" s="199"/>
      <c r="AB761" s="199"/>
      <c r="AC761" s="199"/>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201" t="str">
        <f t="shared" si="27"/>
        <v>510 obklad kuchuňská linka :(2,4+0,685+0,52+2)*2*0,3718</v>
      </c>
      <c r="BE761" s="199"/>
      <c r="BF761" s="199"/>
      <c r="BG761" s="199"/>
      <c r="BH761" s="199"/>
      <c r="BI761" s="199"/>
    </row>
    <row r="762" spans="1:61" x14ac:dyDescent="0.2">
      <c r="A762" s="191"/>
      <c r="B762" s="192"/>
      <c r="C762" s="331" t="s">
        <v>2863</v>
      </c>
      <c r="D762" s="332"/>
      <c r="E762" s="193">
        <v>1.9207000000000001</v>
      </c>
      <c r="F762" s="194"/>
      <c r="G762" s="195"/>
      <c r="H762" s="196"/>
      <c r="I762" s="197"/>
      <c r="J762" s="184"/>
      <c r="K762" s="197"/>
      <c r="M762" s="198" t="s">
        <v>2863</v>
      </c>
      <c r="O762" s="199"/>
      <c r="Z762" s="199"/>
      <c r="AA762" s="199"/>
      <c r="AB762" s="199"/>
      <c r="AC762" s="199"/>
      <c r="AD762" s="199"/>
      <c r="AE762" s="199"/>
      <c r="AF762" s="199"/>
      <c r="AG762" s="199"/>
      <c r="AH762" s="199"/>
      <c r="AI762" s="199"/>
      <c r="AJ762" s="199"/>
      <c r="AK762" s="199"/>
      <c r="AL762" s="199"/>
      <c r="AM762" s="199"/>
      <c r="AN762" s="199"/>
      <c r="AO762" s="199"/>
      <c r="AP762" s="199"/>
      <c r="AQ762" s="199"/>
      <c r="AR762" s="199"/>
      <c r="AS762" s="199"/>
      <c r="AT762" s="199"/>
      <c r="AU762" s="199"/>
      <c r="AV762" s="199"/>
      <c r="AW762" s="199"/>
      <c r="AX762" s="199"/>
      <c r="AY762" s="199"/>
      <c r="AZ762" s="199"/>
      <c r="BA762" s="199"/>
      <c r="BB762" s="199"/>
      <c r="BC762" s="199"/>
      <c r="BD762" s="201" t="str">
        <f t="shared" si="27"/>
        <v>511:(5,76+5,76+3,1+3,1+1,975+1,975+0,1)*2,63*0,3718</v>
      </c>
      <c r="BE762" s="199"/>
      <c r="BF762" s="199"/>
      <c r="BG762" s="199"/>
      <c r="BH762" s="199"/>
      <c r="BI762" s="199"/>
    </row>
    <row r="763" spans="1:61" x14ac:dyDescent="0.2">
      <c r="A763" s="191"/>
      <c r="B763" s="192"/>
      <c r="C763" s="331" t="s">
        <v>2879</v>
      </c>
      <c r="D763" s="332"/>
      <c r="E763" s="193">
        <v>8.9961000000000002</v>
      </c>
      <c r="F763" s="194"/>
      <c r="G763" s="195"/>
      <c r="H763" s="196"/>
      <c r="I763" s="197"/>
      <c r="J763" s="184"/>
      <c r="K763" s="197"/>
      <c r="M763" s="198" t="s">
        <v>2879</v>
      </c>
      <c r="O763" s="199"/>
      <c r="Z763" s="199"/>
      <c r="AA763" s="199"/>
      <c r="AB763" s="199"/>
      <c r="AC763" s="199"/>
      <c r="AD763" s="199"/>
      <c r="AE763" s="199"/>
      <c r="AF763" s="199"/>
      <c r="AG763" s="199"/>
      <c r="AH763" s="199"/>
      <c r="AI763" s="199"/>
      <c r="AJ763" s="199"/>
      <c r="AK763" s="199"/>
      <c r="AL763" s="199"/>
      <c r="AM763" s="199"/>
      <c r="AN763" s="199"/>
      <c r="AO763" s="199"/>
      <c r="AP763" s="199"/>
      <c r="AQ763" s="199"/>
      <c r="AR763" s="199"/>
      <c r="AS763" s="199"/>
      <c r="AT763" s="199"/>
      <c r="AU763" s="199"/>
      <c r="AV763" s="199"/>
      <c r="AW763" s="199"/>
      <c r="AX763" s="199"/>
      <c r="AY763" s="199"/>
      <c r="AZ763" s="199"/>
      <c r="BA763" s="199"/>
      <c r="BB763" s="199"/>
      <c r="BC763" s="199"/>
      <c r="BD763" s="201" t="str">
        <f t="shared" si="27"/>
        <v>512 (koupelna):(2+2+2,1+2,1)*0,63*0,3718</v>
      </c>
      <c r="BE763" s="199"/>
      <c r="BF763" s="199"/>
      <c r="BG763" s="199"/>
      <c r="BH763" s="199"/>
      <c r="BI763" s="199"/>
    </row>
    <row r="764" spans="1:61" x14ac:dyDescent="0.2">
      <c r="A764" s="191"/>
      <c r="B764" s="192"/>
      <c r="C764" s="331" t="s">
        <v>2864</v>
      </c>
      <c r="D764" s="332"/>
      <c r="E764" s="193">
        <v>1.9207000000000001</v>
      </c>
      <c r="F764" s="194"/>
      <c r="G764" s="195"/>
      <c r="H764" s="196"/>
      <c r="I764" s="197"/>
      <c r="J764" s="184"/>
      <c r="K764" s="197"/>
      <c r="M764" s="198" t="s">
        <v>2864</v>
      </c>
      <c r="O764" s="199"/>
      <c r="Z764" s="199"/>
      <c r="AA764" s="199"/>
      <c r="AB764" s="199"/>
      <c r="AC764" s="199"/>
      <c r="AD764" s="199"/>
      <c r="AE764" s="199"/>
      <c r="AF764" s="199"/>
      <c r="AG764" s="199"/>
      <c r="AH764" s="199"/>
      <c r="AI764" s="199"/>
      <c r="AJ764" s="199"/>
      <c r="AK764" s="199"/>
      <c r="AL764" s="199"/>
      <c r="AM764" s="199"/>
      <c r="AN764" s="199"/>
      <c r="AO764" s="199"/>
      <c r="AP764" s="199"/>
      <c r="AQ764" s="199"/>
      <c r="AR764" s="199"/>
      <c r="AS764" s="199"/>
      <c r="AT764" s="199"/>
      <c r="AU764" s="199"/>
      <c r="AV764" s="199"/>
      <c r="AW764" s="199"/>
      <c r="AX764" s="199"/>
      <c r="AY764" s="199"/>
      <c r="AZ764" s="199"/>
      <c r="BA764" s="199"/>
      <c r="BB764" s="199"/>
      <c r="BC764" s="199"/>
      <c r="BD764" s="201" t="str">
        <f t="shared" si="27"/>
        <v>514:(2,5+2,5+2,1+2,1)*2,63*0,3718</v>
      </c>
      <c r="BE764" s="199"/>
      <c r="BF764" s="199"/>
      <c r="BG764" s="199"/>
      <c r="BH764" s="199"/>
      <c r="BI764" s="199"/>
    </row>
    <row r="765" spans="1:61" x14ac:dyDescent="0.2">
      <c r="A765" s="191"/>
      <c r="B765" s="192"/>
      <c r="C765" s="331" t="s">
        <v>2880</v>
      </c>
      <c r="D765" s="332"/>
      <c r="E765" s="193">
        <v>19.947800000000001</v>
      </c>
      <c r="F765" s="194"/>
      <c r="G765" s="195"/>
      <c r="H765" s="196"/>
      <c r="I765" s="197"/>
      <c r="J765" s="184"/>
      <c r="K765" s="197"/>
      <c r="M765" s="198" t="s">
        <v>2880</v>
      </c>
      <c r="O765" s="199"/>
      <c r="Z765" s="199"/>
      <c r="AA765" s="199"/>
      <c r="AB765" s="199"/>
      <c r="AC765" s="199"/>
      <c r="AD765" s="199"/>
      <c r="AE765" s="199"/>
      <c r="AF765" s="199"/>
      <c r="AG765" s="199"/>
      <c r="AH765" s="199"/>
      <c r="AI765" s="199"/>
      <c r="AJ765" s="199"/>
      <c r="AK765" s="199"/>
      <c r="AL765" s="199"/>
      <c r="AM765" s="199"/>
      <c r="AN765" s="199"/>
      <c r="AO765" s="199"/>
      <c r="AP765" s="199"/>
      <c r="AQ765" s="199"/>
      <c r="AR765" s="199"/>
      <c r="AS765" s="199"/>
      <c r="AT765" s="199"/>
      <c r="AU765" s="199"/>
      <c r="AV765" s="199"/>
      <c r="AW765" s="199"/>
      <c r="AX765" s="199"/>
      <c r="AY765" s="199"/>
      <c r="AZ765" s="199"/>
      <c r="BA765" s="199"/>
      <c r="BB765" s="199"/>
      <c r="BC765" s="199"/>
      <c r="BD765" s="201" t="str">
        <f t="shared" si="27"/>
        <v>515 (koupelna):(2,1+2,1+2+2)*0,63*0,3718</v>
      </c>
      <c r="BE765" s="199"/>
      <c r="BF765" s="199"/>
      <c r="BG765" s="199"/>
      <c r="BH765" s="199"/>
      <c r="BI765" s="199"/>
    </row>
    <row r="766" spans="1:61" x14ac:dyDescent="0.2">
      <c r="A766" s="191"/>
      <c r="B766" s="192"/>
      <c r="C766" s="331" t="s">
        <v>2865</v>
      </c>
      <c r="D766" s="332"/>
      <c r="E766" s="193">
        <v>4.1679000000000004</v>
      </c>
      <c r="F766" s="194"/>
      <c r="G766" s="195"/>
      <c r="H766" s="196"/>
      <c r="I766" s="197"/>
      <c r="J766" s="184"/>
      <c r="K766" s="197"/>
      <c r="M766" s="198" t="s">
        <v>2865</v>
      </c>
      <c r="O766" s="199"/>
      <c r="Z766" s="199"/>
      <c r="AA766" s="199"/>
      <c r="AB766" s="199"/>
      <c r="AC766" s="199"/>
      <c r="AD766" s="199"/>
      <c r="AE766" s="199"/>
      <c r="AF766" s="199"/>
      <c r="AG766" s="199"/>
      <c r="AH766" s="199"/>
      <c r="AI766" s="199"/>
      <c r="AJ766" s="199"/>
      <c r="AK766" s="199"/>
      <c r="AL766" s="199"/>
      <c r="AM766" s="199"/>
      <c r="AN766" s="199"/>
      <c r="AO766" s="199"/>
      <c r="AP766" s="199"/>
      <c r="AQ766" s="199"/>
      <c r="AR766" s="199"/>
      <c r="AS766" s="199"/>
      <c r="AT766" s="199"/>
      <c r="AU766" s="199"/>
      <c r="AV766" s="199"/>
      <c r="AW766" s="199"/>
      <c r="AX766" s="199"/>
      <c r="AY766" s="199"/>
      <c r="AZ766" s="199"/>
      <c r="BA766" s="199"/>
      <c r="BB766" s="199"/>
      <c r="BC766" s="199"/>
      <c r="BD766" s="201" t="str">
        <f t="shared" si="27"/>
        <v>516:(7,7+3,6+5,8+0,6+2,7)*2,63*0,3718</v>
      </c>
      <c r="BE766" s="199"/>
      <c r="BF766" s="199"/>
      <c r="BG766" s="199"/>
      <c r="BH766" s="199"/>
      <c r="BI766" s="199"/>
    </row>
    <row r="767" spans="1:61" x14ac:dyDescent="0.2">
      <c r="A767" s="191"/>
      <c r="B767" s="192"/>
      <c r="C767" s="331" t="s">
        <v>2881</v>
      </c>
      <c r="D767" s="332"/>
      <c r="E767" s="193">
        <v>22.2653</v>
      </c>
      <c r="F767" s="194"/>
      <c r="G767" s="195"/>
      <c r="H767" s="196"/>
      <c r="I767" s="197"/>
      <c r="J767" s="184"/>
      <c r="K767" s="197"/>
      <c r="M767" s="198" t="s">
        <v>2881</v>
      </c>
      <c r="O767" s="199"/>
      <c r="Z767" s="199"/>
      <c r="AA767" s="199"/>
      <c r="AB767" s="199"/>
      <c r="AC767" s="199"/>
      <c r="AD767" s="199"/>
      <c r="AE767" s="199"/>
      <c r="AF767" s="199"/>
      <c r="AG767" s="199"/>
      <c r="AH767" s="199"/>
      <c r="AI767" s="199"/>
      <c r="AJ767" s="199"/>
      <c r="AK767" s="199"/>
      <c r="AL767" s="199"/>
      <c r="AM767" s="199"/>
      <c r="AN767" s="199"/>
      <c r="AO767" s="199"/>
      <c r="AP767" s="199"/>
      <c r="AQ767" s="199"/>
      <c r="AR767" s="199"/>
      <c r="AS767" s="199"/>
      <c r="AT767" s="199"/>
      <c r="AU767" s="199"/>
      <c r="AV767" s="199"/>
      <c r="AW767" s="199"/>
      <c r="AX767" s="199"/>
      <c r="AY767" s="199"/>
      <c r="AZ767" s="199"/>
      <c r="BA767" s="199"/>
      <c r="BB767" s="199"/>
      <c r="BC767" s="199"/>
      <c r="BD767" s="201" t="str">
        <f t="shared" si="27"/>
        <v>516 obklad kuchuňská linka :(2,4+0,685+0,52+2)*2*0,3718</v>
      </c>
      <c r="BE767" s="199"/>
      <c r="BF767" s="199"/>
      <c r="BG767" s="199"/>
      <c r="BH767" s="199"/>
      <c r="BI767" s="199"/>
    </row>
    <row r="768" spans="1:61" x14ac:dyDescent="0.2">
      <c r="A768" s="191"/>
      <c r="B768" s="192"/>
      <c r="C768" s="331" t="s">
        <v>2882</v>
      </c>
      <c r="D768" s="332"/>
      <c r="E768" s="193">
        <v>7.1675000000000004</v>
      </c>
      <c r="F768" s="194"/>
      <c r="G768" s="195"/>
      <c r="H768" s="196"/>
      <c r="I768" s="197"/>
      <c r="J768" s="184"/>
      <c r="K768" s="197"/>
      <c r="M768" s="198" t="s">
        <v>2882</v>
      </c>
      <c r="O768" s="199"/>
      <c r="Z768" s="199"/>
      <c r="AA768" s="199"/>
      <c r="AB768" s="199"/>
      <c r="AC768" s="199"/>
      <c r="AD768" s="199"/>
      <c r="AE768" s="199"/>
      <c r="AF768" s="199"/>
      <c r="AG768" s="199"/>
      <c r="AH768" s="199"/>
      <c r="AI768" s="199"/>
      <c r="AJ768" s="199"/>
      <c r="AK768" s="199"/>
      <c r="AL768" s="199"/>
      <c r="AM768" s="199"/>
      <c r="AN768" s="199"/>
      <c r="AO768" s="199"/>
      <c r="AP768" s="199"/>
      <c r="AQ768" s="199"/>
      <c r="AR768" s="199"/>
      <c r="AS768" s="199"/>
      <c r="AT768" s="199"/>
      <c r="AU768" s="199"/>
      <c r="AV768" s="199"/>
      <c r="AW768" s="199"/>
      <c r="AX768" s="199"/>
      <c r="AY768" s="199"/>
      <c r="AZ768" s="199"/>
      <c r="BA768" s="199"/>
      <c r="BB768" s="199"/>
      <c r="BC768" s="199"/>
      <c r="BD768" s="201" t="str">
        <f t="shared" si="27"/>
        <v>517:(3,35+3,35+5,76+5,76+2,225+2,225+0,1)*2,63*0,3718</v>
      </c>
      <c r="BE768" s="199"/>
      <c r="BF768" s="199"/>
      <c r="BG768" s="199"/>
      <c r="BH768" s="199"/>
      <c r="BI768" s="199"/>
    </row>
    <row r="769" spans="1:104" x14ac:dyDescent="0.2">
      <c r="A769" s="191"/>
      <c r="B769" s="192"/>
      <c r="C769" s="331" t="s">
        <v>2866</v>
      </c>
      <c r="D769" s="332"/>
      <c r="E769" s="193">
        <v>1.8458000000000001</v>
      </c>
      <c r="F769" s="194"/>
      <c r="G769" s="195"/>
      <c r="H769" s="196"/>
      <c r="I769" s="197"/>
      <c r="J769" s="184"/>
      <c r="K769" s="197"/>
      <c r="M769" s="198" t="s">
        <v>2866</v>
      </c>
      <c r="O769" s="199"/>
      <c r="Z769" s="199"/>
      <c r="AA769" s="199"/>
      <c r="AB769" s="199"/>
      <c r="AC769" s="199"/>
      <c r="AD769" s="199"/>
      <c r="AE769" s="199"/>
      <c r="AF769" s="199"/>
      <c r="AG769" s="199"/>
      <c r="AH769" s="199"/>
      <c r="AI769" s="199"/>
      <c r="AJ769" s="199"/>
      <c r="AK769" s="199"/>
      <c r="AL769" s="199"/>
      <c r="AM769" s="199"/>
      <c r="AN769" s="199"/>
      <c r="AO769" s="199"/>
      <c r="AP769" s="199"/>
      <c r="AQ769" s="199"/>
      <c r="AR769" s="199"/>
      <c r="AS769" s="199"/>
      <c r="AT769" s="199"/>
      <c r="AU769" s="199"/>
      <c r="AV769" s="199"/>
      <c r="AW769" s="199"/>
      <c r="AX769" s="199"/>
      <c r="AY769" s="199"/>
      <c r="AZ769" s="199"/>
      <c r="BA769" s="199"/>
      <c r="BB769" s="199"/>
      <c r="BC769" s="199"/>
      <c r="BD769" s="201" t="str">
        <f t="shared" si="27"/>
        <v>519:(1,985+1,985+1,68+1,68)*2,63*0,3718</v>
      </c>
      <c r="BE769" s="199"/>
      <c r="BF769" s="199"/>
      <c r="BG769" s="199"/>
      <c r="BH769" s="199"/>
      <c r="BI769" s="199"/>
    </row>
    <row r="770" spans="1:104" x14ac:dyDescent="0.2">
      <c r="A770" s="191"/>
      <c r="B770" s="192"/>
      <c r="C770" s="331" t="s">
        <v>2883</v>
      </c>
      <c r="D770" s="332"/>
      <c r="E770" s="193">
        <v>15.7774</v>
      </c>
      <c r="F770" s="194"/>
      <c r="G770" s="195"/>
      <c r="H770" s="196"/>
      <c r="I770" s="197"/>
      <c r="J770" s="184"/>
      <c r="K770" s="197"/>
      <c r="M770" s="198" t="s">
        <v>2883</v>
      </c>
      <c r="O770" s="199"/>
      <c r="Z770" s="199"/>
      <c r="AA770" s="199"/>
      <c r="AB770" s="199"/>
      <c r="AC770" s="199"/>
      <c r="AD770" s="199"/>
      <c r="AE770" s="199"/>
      <c r="AF770" s="199"/>
      <c r="AG770" s="199"/>
      <c r="AH770" s="199"/>
      <c r="AI770" s="199"/>
      <c r="AJ770" s="199"/>
      <c r="AK770" s="199"/>
      <c r="AL770" s="199"/>
      <c r="AM770" s="199"/>
      <c r="AN770" s="199"/>
      <c r="AO770" s="199"/>
      <c r="AP770" s="199"/>
      <c r="AQ770" s="199"/>
      <c r="AR770" s="199"/>
      <c r="AS770" s="199"/>
      <c r="AT770" s="199"/>
      <c r="AU770" s="199"/>
      <c r="AV770" s="199"/>
      <c r="AW770" s="199"/>
      <c r="AX770" s="199"/>
      <c r="AY770" s="199"/>
      <c r="AZ770" s="199"/>
      <c r="BA770" s="199"/>
      <c r="BB770" s="199"/>
      <c r="BC770" s="199"/>
      <c r="BD770" s="201" t="str">
        <f t="shared" si="27"/>
        <v>520 (koupelna):(1,955+1,955+1,985+1,985)*0,63*0,3718</v>
      </c>
      <c r="BE770" s="199"/>
      <c r="BF770" s="199"/>
      <c r="BG770" s="199"/>
      <c r="BH770" s="199"/>
      <c r="BI770" s="199"/>
    </row>
    <row r="771" spans="1:104" x14ac:dyDescent="0.2">
      <c r="A771" s="191"/>
      <c r="B771" s="192"/>
      <c r="C771" s="331" t="s">
        <v>2867</v>
      </c>
      <c r="D771" s="332"/>
      <c r="E771" s="193">
        <v>3.1974999999999998</v>
      </c>
      <c r="F771" s="194"/>
      <c r="G771" s="195"/>
      <c r="H771" s="196"/>
      <c r="I771" s="197"/>
      <c r="J771" s="184"/>
      <c r="K771" s="197"/>
      <c r="M771" s="198" t="s">
        <v>2867</v>
      </c>
      <c r="O771" s="199"/>
      <c r="Z771" s="199"/>
      <c r="AA771" s="199"/>
      <c r="AB771" s="199"/>
      <c r="AC771" s="199"/>
      <c r="AD771" s="199"/>
      <c r="AE771" s="199"/>
      <c r="AF771" s="199"/>
      <c r="AG771" s="199"/>
      <c r="AH771" s="199"/>
      <c r="AI771" s="199"/>
      <c r="AJ771" s="199"/>
      <c r="AK771" s="199"/>
      <c r="AL771" s="199"/>
      <c r="AM771" s="199"/>
      <c r="AN771" s="199"/>
      <c r="AO771" s="199"/>
      <c r="AP771" s="199"/>
      <c r="AQ771" s="199"/>
      <c r="AR771" s="199"/>
      <c r="AS771" s="199"/>
      <c r="AT771" s="199"/>
      <c r="AU771" s="199"/>
      <c r="AV771" s="199"/>
      <c r="AW771" s="199"/>
      <c r="AX771" s="199"/>
      <c r="AY771" s="199"/>
      <c r="AZ771" s="199"/>
      <c r="BA771" s="199"/>
      <c r="BB771" s="199"/>
      <c r="BC771" s="199"/>
      <c r="BD771" s="201" t="str">
        <f t="shared" si="27"/>
        <v>521:(6,385+3,75+4,3+1,7)*2,63*0,3718</v>
      </c>
      <c r="BE771" s="199"/>
      <c r="BF771" s="199"/>
      <c r="BG771" s="199"/>
      <c r="BH771" s="199"/>
      <c r="BI771" s="199"/>
    </row>
    <row r="772" spans="1:104" x14ac:dyDescent="0.2">
      <c r="A772" s="191"/>
      <c r="B772" s="192"/>
      <c r="C772" s="331" t="s">
        <v>2884</v>
      </c>
      <c r="D772" s="332"/>
      <c r="E772" s="193">
        <v>16.046299999999999</v>
      </c>
      <c r="F772" s="194"/>
      <c r="G772" s="195"/>
      <c r="H772" s="196"/>
      <c r="I772" s="197"/>
      <c r="J772" s="184"/>
      <c r="K772" s="197"/>
      <c r="M772" s="198" t="s">
        <v>2884</v>
      </c>
      <c r="O772" s="199"/>
      <c r="Z772" s="199"/>
      <c r="AA772" s="199"/>
      <c r="AB772" s="199"/>
      <c r="AC772" s="199"/>
      <c r="AD772" s="199"/>
      <c r="AE772" s="199"/>
      <c r="AF772" s="199"/>
      <c r="AG772" s="199"/>
      <c r="AH772" s="199"/>
      <c r="AI772" s="199"/>
      <c r="AJ772" s="199"/>
      <c r="AK772" s="199"/>
      <c r="AL772" s="199"/>
      <c r="AM772" s="199"/>
      <c r="AN772" s="199"/>
      <c r="AO772" s="199"/>
      <c r="AP772" s="199"/>
      <c r="AQ772" s="199"/>
      <c r="AR772" s="199"/>
      <c r="AS772" s="199"/>
      <c r="AT772" s="199"/>
      <c r="AU772" s="199"/>
      <c r="AV772" s="199"/>
      <c r="AW772" s="199"/>
      <c r="AX772" s="199"/>
      <c r="AY772" s="199"/>
      <c r="AZ772" s="199"/>
      <c r="BA772" s="199"/>
      <c r="BB772" s="199"/>
      <c r="BC772" s="199"/>
      <c r="BD772" s="201" t="str">
        <f t="shared" si="27"/>
        <v>521 obklad kuchuňská linka :(2,2+2,1)*2*0,3718</v>
      </c>
      <c r="BE772" s="199"/>
      <c r="BF772" s="199"/>
      <c r="BG772" s="199"/>
      <c r="BH772" s="199"/>
      <c r="BI772" s="199"/>
    </row>
    <row r="773" spans="1:104" x14ac:dyDescent="0.2">
      <c r="A773" s="191"/>
      <c r="B773" s="192"/>
      <c r="C773" s="331" t="s">
        <v>2885</v>
      </c>
      <c r="D773" s="332"/>
      <c r="E773" s="193">
        <v>13.0443</v>
      </c>
      <c r="F773" s="194"/>
      <c r="G773" s="195"/>
      <c r="H773" s="196"/>
      <c r="I773" s="197"/>
      <c r="J773" s="184"/>
      <c r="K773" s="197"/>
      <c r="M773" s="198" t="s">
        <v>2885</v>
      </c>
      <c r="O773" s="199"/>
      <c r="Z773" s="199"/>
      <c r="AA773" s="199"/>
      <c r="AB773" s="199"/>
      <c r="AC773" s="199"/>
      <c r="AD773" s="199"/>
      <c r="AE773" s="199"/>
      <c r="AF773" s="199"/>
      <c r="AG773" s="199"/>
      <c r="AH773" s="199"/>
      <c r="AI773" s="199"/>
      <c r="AJ773" s="199"/>
      <c r="AK773" s="199"/>
      <c r="AL773" s="199"/>
      <c r="AM773" s="199"/>
      <c r="AN773" s="199"/>
      <c r="AO773" s="199"/>
      <c r="AP773" s="199"/>
      <c r="AQ773" s="199"/>
      <c r="AR773" s="199"/>
      <c r="AS773" s="199"/>
      <c r="AT773" s="199"/>
      <c r="AU773" s="199"/>
      <c r="AV773" s="199"/>
      <c r="AW773" s="199"/>
      <c r="AX773" s="199"/>
      <c r="AY773" s="199"/>
      <c r="AZ773" s="199"/>
      <c r="BA773" s="199"/>
      <c r="BB773" s="199"/>
      <c r="BC773" s="199"/>
      <c r="BD773" s="201" t="str">
        <f t="shared" si="27"/>
        <v>522:(2,97+2,97+5,235+5,235)*2,63*0,3718</v>
      </c>
      <c r="BE773" s="199"/>
      <c r="BF773" s="199"/>
      <c r="BG773" s="199"/>
      <c r="BH773" s="199"/>
      <c r="BI773" s="199"/>
    </row>
    <row r="774" spans="1:104" x14ac:dyDescent="0.2">
      <c r="A774" s="191"/>
      <c r="B774" s="192"/>
      <c r="C774" s="331" t="s">
        <v>2868</v>
      </c>
      <c r="D774" s="332"/>
      <c r="E774" s="193">
        <v>2.0870000000000002</v>
      </c>
      <c r="F774" s="194"/>
      <c r="G774" s="195"/>
      <c r="H774" s="196"/>
      <c r="I774" s="197"/>
      <c r="J774" s="184"/>
      <c r="K774" s="197"/>
      <c r="M774" s="198" t="s">
        <v>2868</v>
      </c>
      <c r="O774" s="199"/>
      <c r="Z774" s="199"/>
      <c r="AA774" s="199"/>
      <c r="AB774" s="199"/>
      <c r="AC774" s="199"/>
      <c r="AD774" s="199"/>
      <c r="AE774" s="199"/>
      <c r="AF774" s="199"/>
      <c r="AG774" s="199"/>
      <c r="AH774" s="199"/>
      <c r="AI774" s="199"/>
      <c r="AJ774" s="199"/>
      <c r="AK774" s="199"/>
      <c r="AL774" s="199"/>
      <c r="AM774" s="199"/>
      <c r="AN774" s="199"/>
      <c r="AO774" s="199"/>
      <c r="AP774" s="199"/>
      <c r="AQ774" s="199"/>
      <c r="AR774" s="199"/>
      <c r="AS774" s="199"/>
      <c r="AT774" s="199"/>
      <c r="AU774" s="199"/>
      <c r="AV774" s="199"/>
      <c r="AW774" s="199"/>
      <c r="AX774" s="199"/>
      <c r="AY774" s="199"/>
      <c r="AZ774" s="199"/>
      <c r="BA774" s="199"/>
      <c r="BB774" s="199"/>
      <c r="BC774" s="199"/>
      <c r="BD774" s="201" t="str">
        <f t="shared" si="27"/>
        <v>524:(1,4+0,6+1,3+1,3+1,215+2,3+1,2+4,025)*2,63*0,3718</v>
      </c>
      <c r="BE774" s="199"/>
      <c r="BF774" s="199"/>
      <c r="BG774" s="199"/>
      <c r="BH774" s="199"/>
      <c r="BI774" s="199"/>
    </row>
    <row r="775" spans="1:104" x14ac:dyDescent="0.2">
      <c r="A775" s="191"/>
      <c r="B775" s="192"/>
      <c r="C775" s="331" t="s">
        <v>2869</v>
      </c>
      <c r="D775" s="332"/>
      <c r="E775" s="193">
        <v>2.3872</v>
      </c>
      <c r="F775" s="194"/>
      <c r="G775" s="195"/>
      <c r="H775" s="196"/>
      <c r="I775" s="197"/>
      <c r="J775" s="184"/>
      <c r="K775" s="197"/>
      <c r="M775" s="198" t="s">
        <v>2869</v>
      </c>
      <c r="O775" s="199"/>
      <c r="Z775" s="199"/>
      <c r="AA775" s="199"/>
      <c r="AB775" s="199"/>
      <c r="AC775" s="199"/>
      <c r="AD775" s="199"/>
      <c r="AE775" s="199"/>
      <c r="AF775" s="199"/>
      <c r="AG775" s="199"/>
      <c r="AH775" s="199"/>
      <c r="AI775" s="199"/>
      <c r="AJ775" s="199"/>
      <c r="AK775" s="199"/>
      <c r="AL775" s="199"/>
      <c r="AM775" s="199"/>
      <c r="AN775" s="199"/>
      <c r="AO775" s="199"/>
      <c r="AP775" s="199"/>
      <c r="AQ775" s="199"/>
      <c r="AR775" s="199"/>
      <c r="AS775" s="199"/>
      <c r="AT775" s="199"/>
      <c r="AU775" s="199"/>
      <c r="AV775" s="199"/>
      <c r="AW775" s="199"/>
      <c r="AX775" s="199"/>
      <c r="AY775" s="199"/>
      <c r="AZ775" s="199"/>
      <c r="BA775" s="199"/>
      <c r="BB775" s="199"/>
      <c r="BC775" s="199"/>
      <c r="BD775" s="201" t="str">
        <f t="shared" si="27"/>
        <v>525 (koupelna):(2,76+2,76+1,695+1,695)*0,63*0,3718</v>
      </c>
      <c r="BE775" s="199"/>
      <c r="BF775" s="199"/>
      <c r="BG775" s="199"/>
      <c r="BH775" s="199"/>
      <c r="BI775" s="199"/>
    </row>
    <row r="776" spans="1:104" x14ac:dyDescent="0.2">
      <c r="A776" s="191"/>
      <c r="B776" s="192"/>
      <c r="C776" s="331" t="s">
        <v>2886</v>
      </c>
      <c r="D776" s="332"/>
      <c r="E776" s="193">
        <v>14.628399999999999</v>
      </c>
      <c r="F776" s="194"/>
      <c r="G776" s="195"/>
      <c r="H776" s="196"/>
      <c r="I776" s="197"/>
      <c r="J776" s="184"/>
      <c r="K776" s="197"/>
      <c r="M776" s="198" t="s">
        <v>2886</v>
      </c>
      <c r="O776" s="199"/>
      <c r="Z776" s="199"/>
      <c r="AA776" s="199"/>
      <c r="AB776" s="199"/>
      <c r="AC776" s="199"/>
      <c r="AD776" s="199"/>
      <c r="AE776" s="199"/>
      <c r="AF776" s="199"/>
      <c r="AG776" s="199"/>
      <c r="AH776" s="199"/>
      <c r="AI776" s="199"/>
      <c r="AJ776" s="199"/>
      <c r="AK776" s="199"/>
      <c r="AL776" s="199"/>
      <c r="AM776" s="199"/>
      <c r="AN776" s="199"/>
      <c r="AO776" s="199"/>
      <c r="AP776" s="199"/>
      <c r="AQ776" s="199"/>
      <c r="AR776" s="199"/>
      <c r="AS776" s="199"/>
      <c r="AT776" s="199"/>
      <c r="AU776" s="199"/>
      <c r="AV776" s="199"/>
      <c r="AW776" s="199"/>
      <c r="AX776" s="199"/>
      <c r="AY776" s="199"/>
      <c r="AZ776" s="199"/>
      <c r="BA776" s="199"/>
      <c r="BB776" s="199"/>
      <c r="BC776" s="199"/>
      <c r="BD776" s="201" t="str">
        <f t="shared" si="27"/>
        <v>526 (WC):(1,41+1,41+1,2+1,2)*1,23*0,3718</v>
      </c>
      <c r="BE776" s="199"/>
      <c r="BF776" s="199"/>
      <c r="BG776" s="199"/>
      <c r="BH776" s="199"/>
      <c r="BI776" s="199"/>
    </row>
    <row r="777" spans="1:104" x14ac:dyDescent="0.2">
      <c r="A777" s="191"/>
      <c r="B777" s="192"/>
      <c r="C777" s="331" t="s">
        <v>2887</v>
      </c>
      <c r="D777" s="332"/>
      <c r="E777" s="193">
        <v>12.447800000000001</v>
      </c>
      <c r="F777" s="194"/>
      <c r="G777" s="195"/>
      <c r="H777" s="196"/>
      <c r="I777" s="197"/>
      <c r="J777" s="184"/>
      <c r="K777" s="197"/>
      <c r="M777" s="198" t="s">
        <v>2887</v>
      </c>
      <c r="O777" s="199"/>
      <c r="Z777" s="199"/>
      <c r="AA777" s="199"/>
      <c r="AB777" s="199"/>
      <c r="AC777" s="199"/>
      <c r="AD777" s="199"/>
      <c r="AE777" s="199"/>
      <c r="AF777" s="199"/>
      <c r="AG777" s="199"/>
      <c r="AH777" s="199"/>
      <c r="AI777" s="199"/>
      <c r="AJ777" s="199"/>
      <c r="AK777" s="199"/>
      <c r="AL777" s="199"/>
      <c r="AM777" s="199"/>
      <c r="AN777" s="199"/>
      <c r="AO777" s="199"/>
      <c r="AP777" s="199"/>
      <c r="AQ777" s="199"/>
      <c r="AR777" s="199"/>
      <c r="AS777" s="199"/>
      <c r="AT777" s="199"/>
      <c r="AU777" s="199"/>
      <c r="AV777" s="199"/>
      <c r="AW777" s="199"/>
      <c r="AX777" s="199"/>
      <c r="AY777" s="199"/>
      <c r="AZ777" s="199"/>
      <c r="BA777" s="199"/>
      <c r="BB777" s="199"/>
      <c r="BC777" s="199"/>
      <c r="BD777" s="201" t="str">
        <f t="shared" si="27"/>
        <v>527:(3,735+3,735+3,745+3,745)*2,63*0,3718</v>
      </c>
      <c r="BE777" s="199"/>
      <c r="BF777" s="199"/>
      <c r="BG777" s="199"/>
      <c r="BH777" s="199"/>
      <c r="BI777" s="199"/>
    </row>
    <row r="778" spans="1:104" ht="22.5" x14ac:dyDescent="0.2">
      <c r="A778" s="191"/>
      <c r="B778" s="192"/>
      <c r="C778" s="331" t="s">
        <v>2888</v>
      </c>
      <c r="D778" s="332"/>
      <c r="E778" s="193">
        <v>22.768899999999999</v>
      </c>
      <c r="F778" s="194"/>
      <c r="G778" s="195"/>
      <c r="H778" s="196"/>
      <c r="I778" s="197"/>
      <c r="J778" s="184"/>
      <c r="K778" s="197"/>
      <c r="M778" s="198" t="s">
        <v>2888</v>
      </c>
      <c r="O778" s="199"/>
      <c r="Z778" s="199"/>
      <c r="AA778" s="199"/>
      <c r="AB778" s="199"/>
      <c r="AC778" s="199"/>
      <c r="AD778" s="199"/>
      <c r="AE778" s="199"/>
      <c r="AF778" s="199"/>
      <c r="AG778" s="199"/>
      <c r="AH778" s="199"/>
      <c r="AI778" s="199"/>
      <c r="AJ778" s="199"/>
      <c r="AK778" s="199"/>
      <c r="AL778" s="199"/>
      <c r="AM778" s="199"/>
      <c r="AN778" s="199"/>
      <c r="AO778" s="199"/>
      <c r="AP778" s="199"/>
      <c r="AQ778" s="199"/>
      <c r="AR778" s="199"/>
      <c r="AS778" s="199"/>
      <c r="AT778" s="199"/>
      <c r="AU778" s="199"/>
      <c r="AV778" s="199"/>
      <c r="AW778" s="199"/>
      <c r="AX778" s="199"/>
      <c r="AY778" s="199"/>
      <c r="AZ778" s="199"/>
      <c r="BA778" s="199"/>
      <c r="BB778" s="199"/>
      <c r="BC778" s="199"/>
      <c r="BD778" s="201" t="str">
        <f t="shared" si="27"/>
        <v>528:(3,735+3,735+2,63+2,63)*2,63*0,3718</v>
      </c>
      <c r="BE778" s="199"/>
      <c r="BF778" s="199"/>
      <c r="BG778" s="199"/>
      <c r="BH778" s="199"/>
      <c r="BI778" s="199"/>
    </row>
    <row r="779" spans="1:104" ht="25.5" x14ac:dyDescent="0.2">
      <c r="A779" s="191"/>
      <c r="B779" s="192"/>
      <c r="C779" s="331" t="s">
        <v>2870</v>
      </c>
      <c r="D779" s="332"/>
      <c r="E779" s="193">
        <v>3.0488</v>
      </c>
      <c r="F779" s="194"/>
      <c r="G779" s="195"/>
      <c r="H779" s="196"/>
      <c r="I779" s="197"/>
      <c r="J779" s="184"/>
      <c r="K779" s="197"/>
      <c r="M779" s="198" t="s">
        <v>2870</v>
      </c>
      <c r="O779" s="199"/>
      <c r="Z779" s="199"/>
      <c r="AA779" s="199"/>
      <c r="AB779" s="199"/>
      <c r="AC779" s="199"/>
      <c r="AD779" s="199"/>
      <c r="AE779" s="199"/>
      <c r="AF779" s="199"/>
      <c r="AG779" s="199"/>
      <c r="AH779" s="199"/>
      <c r="AI779" s="199"/>
      <c r="AJ779" s="199"/>
      <c r="AK779" s="199"/>
      <c r="AL779" s="199"/>
      <c r="AM779" s="199"/>
      <c r="AN779" s="199"/>
      <c r="AO779" s="199"/>
      <c r="AP779" s="199"/>
      <c r="AQ779" s="199"/>
      <c r="AR779" s="199"/>
      <c r="AS779" s="199"/>
      <c r="AT779" s="199"/>
      <c r="AU779" s="199"/>
      <c r="AV779" s="199"/>
      <c r="AW779" s="199"/>
      <c r="AX779" s="199"/>
      <c r="AY779" s="199"/>
      <c r="AZ779" s="199"/>
      <c r="BA779" s="199"/>
      <c r="BB779" s="199"/>
      <c r="BC779" s="199"/>
      <c r="BD779" s="201" t="str">
        <f t="shared" si="27"/>
        <v>529:(5,5+5,235+4,8+1,8+2,3+2,05+0,4+0,4+0,3+0,3+0,1+0,1)*2,63*0,3718</v>
      </c>
      <c r="BE779" s="199"/>
      <c r="BF779" s="199"/>
      <c r="BG779" s="199"/>
      <c r="BH779" s="199"/>
      <c r="BI779" s="199"/>
    </row>
    <row r="780" spans="1:104" x14ac:dyDescent="0.2">
      <c r="A780" s="191"/>
      <c r="B780" s="192"/>
      <c r="C780" s="331" t="s">
        <v>844</v>
      </c>
      <c r="D780" s="332"/>
      <c r="E780" s="193">
        <v>0</v>
      </c>
      <c r="F780" s="194"/>
      <c r="G780" s="195"/>
      <c r="H780" s="196"/>
      <c r="I780" s="197"/>
      <c r="J780" s="184"/>
      <c r="K780" s="197"/>
      <c r="M780" s="198"/>
      <c r="O780" s="199"/>
      <c r="Z780" s="199"/>
      <c r="AA780" s="199"/>
      <c r="AB780" s="199"/>
      <c r="AC780" s="199"/>
      <c r="AD780" s="199"/>
      <c r="AE780" s="199"/>
      <c r="AF780" s="199"/>
      <c r="AG780" s="199"/>
      <c r="AH780" s="199"/>
      <c r="AI780" s="199"/>
      <c r="AJ780" s="199"/>
      <c r="AK780" s="199"/>
      <c r="AL780" s="199"/>
      <c r="AM780" s="199"/>
      <c r="AN780" s="199"/>
      <c r="AO780" s="199"/>
      <c r="AP780" s="199"/>
      <c r="AQ780" s="199"/>
      <c r="AR780" s="199"/>
      <c r="AS780" s="199"/>
      <c r="AT780" s="199"/>
      <c r="AU780" s="199"/>
      <c r="AV780" s="199"/>
      <c r="AW780" s="199"/>
      <c r="AX780" s="199"/>
      <c r="AY780" s="199"/>
      <c r="AZ780" s="199"/>
      <c r="BA780" s="199"/>
      <c r="BB780" s="199"/>
      <c r="BC780" s="199"/>
      <c r="BD780" s="201" t="str">
        <f t="shared" si="27"/>
        <v>529 obklad kuchuňská linka :(3,5+0,6)*2*0,3718</v>
      </c>
      <c r="BE780" s="199"/>
      <c r="BF780" s="199"/>
      <c r="BG780" s="199"/>
      <c r="BH780" s="199"/>
      <c r="BI780" s="199"/>
    </row>
    <row r="781" spans="1:104" x14ac:dyDescent="0.2">
      <c r="A781" s="191"/>
      <c r="B781" s="192"/>
      <c r="C781" s="331" t="s">
        <v>2943</v>
      </c>
      <c r="D781" s="332"/>
      <c r="E781" s="193">
        <v>26.026</v>
      </c>
      <c r="F781" s="194"/>
      <c r="G781" s="195"/>
      <c r="H781" s="196"/>
      <c r="I781" s="197"/>
      <c r="J781" s="184"/>
      <c r="K781" s="197"/>
      <c r="M781" s="198" t="s">
        <v>2943</v>
      </c>
      <c r="O781" s="199"/>
      <c r="Z781" s="199"/>
      <c r="AA781" s="199"/>
      <c r="AB781" s="199"/>
      <c r="AC781" s="199"/>
      <c r="AD781" s="199"/>
      <c r="AE781" s="199"/>
      <c r="AF781" s="199"/>
      <c r="AG781" s="199"/>
      <c r="AH781" s="199"/>
      <c r="AI781" s="199"/>
      <c r="AJ781" s="199"/>
      <c r="AK781" s="199"/>
      <c r="AL781" s="199"/>
      <c r="AM781" s="199"/>
      <c r="AN781" s="199"/>
      <c r="AO781" s="199"/>
      <c r="AP781" s="199"/>
      <c r="AQ781" s="199"/>
      <c r="AR781" s="199"/>
      <c r="AS781" s="199"/>
      <c r="AT781" s="199"/>
      <c r="AU781" s="199"/>
      <c r="AV781" s="199"/>
      <c r="AW781" s="199"/>
      <c r="AX781" s="199"/>
      <c r="AY781" s="199"/>
      <c r="AZ781" s="199"/>
      <c r="BA781" s="199"/>
      <c r="BB781" s="199"/>
      <c r="BC781" s="199"/>
      <c r="BD781" s="201" t="str">
        <f t="shared" si="27"/>
        <v/>
      </c>
      <c r="BE781" s="199"/>
      <c r="BF781" s="199"/>
      <c r="BG781" s="199"/>
      <c r="BH781" s="199"/>
      <c r="BI781" s="199"/>
    </row>
    <row r="782" spans="1:104" ht="22.5" x14ac:dyDescent="0.2">
      <c r="A782" s="161">
        <v>104</v>
      </c>
      <c r="B782" s="162" t="s">
        <v>1194</v>
      </c>
      <c r="C782" s="163" t="s">
        <v>1195</v>
      </c>
      <c r="D782" s="164" t="s">
        <v>41</v>
      </c>
      <c r="E782" s="165">
        <v>113.4538</v>
      </c>
      <c r="F782" s="122">
        <f>'01 111 '!F782</f>
        <v>0</v>
      </c>
      <c r="G782" s="166">
        <f>E782*F782</f>
        <v>0</v>
      </c>
      <c r="H782" s="167">
        <v>7.2999999999999996E-4</v>
      </c>
      <c r="I782" s="168">
        <f>E782*H782</f>
        <v>8.2821274E-2</v>
      </c>
      <c r="J782" s="167"/>
      <c r="K782" s="168">
        <f>E782*J782</f>
        <v>0</v>
      </c>
      <c r="O782" s="199"/>
      <c r="Z782" s="199"/>
      <c r="AA782" s="199">
        <v>12</v>
      </c>
      <c r="AB782" s="199">
        <v>0</v>
      </c>
      <c r="AC782" s="199">
        <v>105</v>
      </c>
      <c r="AD782" s="199"/>
      <c r="AE782" s="199"/>
      <c r="AF782" s="199"/>
      <c r="AG782" s="199"/>
      <c r="AH782" s="199"/>
      <c r="AI782" s="199"/>
      <c r="AJ782" s="199"/>
      <c r="AK782" s="199"/>
      <c r="AL782" s="199"/>
      <c r="AM782" s="199"/>
      <c r="AN782" s="199"/>
      <c r="AO782" s="199"/>
      <c r="AP782" s="199"/>
      <c r="AQ782" s="199"/>
      <c r="AR782" s="199"/>
      <c r="AS782" s="199"/>
      <c r="AT782" s="199"/>
      <c r="AU782" s="199"/>
      <c r="AV782" s="199"/>
      <c r="AW782" s="199"/>
      <c r="AX782" s="199"/>
      <c r="AY782" s="199"/>
      <c r="AZ782" s="200">
        <f>G782</f>
        <v>0</v>
      </c>
      <c r="BA782" s="199"/>
      <c r="BB782" s="199"/>
      <c r="BC782" s="199"/>
      <c r="BD782" s="199"/>
      <c r="BE782" s="199"/>
      <c r="BF782" s="199"/>
      <c r="BG782" s="199"/>
      <c r="BH782" s="199"/>
      <c r="BI782" s="199"/>
      <c r="CA782" s="199">
        <v>12</v>
      </c>
      <c r="CB782" s="199">
        <v>0</v>
      </c>
      <c r="CZ782" s="124">
        <v>2</v>
      </c>
    </row>
    <row r="783" spans="1:104" x14ac:dyDescent="0.2">
      <c r="A783" s="191"/>
      <c r="B783" s="192"/>
      <c r="C783" s="331" t="s">
        <v>2812</v>
      </c>
      <c r="D783" s="332"/>
      <c r="E783" s="193">
        <v>1.4128000000000001</v>
      </c>
      <c r="F783" s="194"/>
      <c r="G783" s="195"/>
      <c r="H783" s="196"/>
      <c r="I783" s="197"/>
      <c r="J783" s="184"/>
      <c r="K783" s="197"/>
      <c r="M783" s="198" t="s">
        <v>2812</v>
      </c>
      <c r="O783" s="199"/>
      <c r="Z783" s="199"/>
      <c r="AA783" s="199"/>
      <c r="AB783" s="199"/>
      <c r="AC783" s="199"/>
      <c r="AD783" s="199"/>
      <c r="AE783" s="199"/>
      <c r="AF783" s="199"/>
      <c r="AG783" s="199"/>
      <c r="AH783" s="199"/>
      <c r="AI783" s="199"/>
      <c r="AJ783" s="199"/>
      <c r="AK783" s="199"/>
      <c r="AL783" s="199"/>
      <c r="AM783" s="199"/>
      <c r="AN783" s="199"/>
      <c r="AO783" s="199"/>
      <c r="AP783" s="199"/>
      <c r="AQ783" s="199"/>
      <c r="AR783" s="199"/>
      <c r="AS783" s="199"/>
      <c r="AT783" s="199"/>
      <c r="AU783" s="199"/>
      <c r="AV783" s="199"/>
      <c r="AW783" s="199"/>
      <c r="AX783" s="199"/>
      <c r="AY783" s="199"/>
      <c r="AZ783" s="199"/>
      <c r="BA783" s="199"/>
      <c r="BB783" s="199"/>
      <c r="BC783" s="199"/>
      <c r="BD783" s="201" t="str">
        <f t="shared" ref="BD783:BD810" si="28">C782</f>
        <v>Malba sádrokartonových konstrukcí se strukturou štuku</v>
      </c>
      <c r="BE783" s="199"/>
      <c r="BF783" s="199"/>
      <c r="BG783" s="199"/>
      <c r="BH783" s="199"/>
      <c r="BI783" s="199"/>
    </row>
    <row r="784" spans="1:104" x14ac:dyDescent="0.2">
      <c r="A784" s="191"/>
      <c r="B784" s="192"/>
      <c r="C784" s="331" t="s">
        <v>2813</v>
      </c>
      <c r="D784" s="332"/>
      <c r="E784" s="193">
        <v>4.5731000000000002</v>
      </c>
      <c r="F784" s="194"/>
      <c r="G784" s="195"/>
      <c r="H784" s="196"/>
      <c r="I784" s="197"/>
      <c r="J784" s="184"/>
      <c r="K784" s="197"/>
      <c r="M784" s="198" t="s">
        <v>2813</v>
      </c>
      <c r="O784" s="199"/>
      <c r="Z784" s="199"/>
      <c r="AA784" s="199"/>
      <c r="AB784" s="199"/>
      <c r="AC784" s="199"/>
      <c r="AD784" s="199"/>
      <c r="AE784" s="199"/>
      <c r="AF784" s="199"/>
      <c r="AG784" s="199"/>
      <c r="AH784" s="199"/>
      <c r="AI784" s="199"/>
      <c r="AJ784" s="199"/>
      <c r="AK784" s="199"/>
      <c r="AL784" s="199"/>
      <c r="AM784" s="199"/>
      <c r="AN784" s="199"/>
      <c r="AO784" s="199"/>
      <c r="AP784" s="199"/>
      <c r="AQ784" s="199"/>
      <c r="AR784" s="199"/>
      <c r="AS784" s="199"/>
      <c r="AT784" s="199"/>
      <c r="AU784" s="199"/>
      <c r="AV784" s="199"/>
      <c r="AW784" s="199"/>
      <c r="AX784" s="199"/>
      <c r="AY784" s="199"/>
      <c r="AZ784" s="199"/>
      <c r="BA784" s="199"/>
      <c r="BB784" s="199"/>
      <c r="BC784" s="199"/>
      <c r="BD784" s="201" t="str">
        <f t="shared" si="28"/>
        <v>504:3,8*0,3718</v>
      </c>
      <c r="BE784" s="199"/>
      <c r="BF784" s="199"/>
      <c r="BG784" s="199"/>
      <c r="BH784" s="199"/>
      <c r="BI784" s="199"/>
    </row>
    <row r="785" spans="1:61" x14ac:dyDescent="0.2">
      <c r="A785" s="191"/>
      <c r="B785" s="192"/>
      <c r="C785" s="331" t="s">
        <v>2814</v>
      </c>
      <c r="D785" s="332"/>
      <c r="E785" s="193">
        <v>1.7102999999999999</v>
      </c>
      <c r="F785" s="194"/>
      <c r="G785" s="195"/>
      <c r="H785" s="196"/>
      <c r="I785" s="197"/>
      <c r="J785" s="184"/>
      <c r="K785" s="197"/>
      <c r="M785" s="198" t="s">
        <v>2814</v>
      </c>
      <c r="O785" s="199"/>
      <c r="Z785" s="199"/>
      <c r="AA785" s="199"/>
      <c r="AB785" s="199"/>
      <c r="AC785" s="199"/>
      <c r="AD785" s="199"/>
      <c r="AE785" s="199"/>
      <c r="AF785" s="199"/>
      <c r="AG785" s="199"/>
      <c r="AH785" s="199"/>
      <c r="AI785" s="199"/>
      <c r="AJ785" s="199"/>
      <c r="AK785" s="199"/>
      <c r="AL785" s="199"/>
      <c r="AM785" s="199"/>
      <c r="AN785" s="199"/>
      <c r="AO785" s="199"/>
      <c r="AP785" s="199"/>
      <c r="AQ785" s="199"/>
      <c r="AR785" s="199"/>
      <c r="AS785" s="199"/>
      <c r="AT785" s="199"/>
      <c r="AU785" s="199"/>
      <c r="AV785" s="199"/>
      <c r="AW785" s="199"/>
      <c r="AX785" s="199"/>
      <c r="AY785" s="199"/>
      <c r="AZ785" s="199"/>
      <c r="BA785" s="199"/>
      <c r="BB785" s="199"/>
      <c r="BC785" s="199"/>
      <c r="BD785" s="201" t="str">
        <f t="shared" si="28"/>
        <v>505:12,3*0,3718</v>
      </c>
      <c r="BE785" s="199"/>
      <c r="BF785" s="199"/>
      <c r="BG785" s="199"/>
      <c r="BH785" s="199"/>
      <c r="BI785" s="199"/>
    </row>
    <row r="786" spans="1:61" x14ac:dyDescent="0.2">
      <c r="A786" s="191"/>
      <c r="B786" s="192"/>
      <c r="C786" s="331" t="s">
        <v>2815</v>
      </c>
      <c r="D786" s="332"/>
      <c r="E786" s="193">
        <v>10.410399999999999</v>
      </c>
      <c r="F786" s="194"/>
      <c r="G786" s="195"/>
      <c r="H786" s="196"/>
      <c r="I786" s="197"/>
      <c r="J786" s="184"/>
      <c r="K786" s="197"/>
      <c r="M786" s="198" t="s">
        <v>2815</v>
      </c>
      <c r="O786" s="199"/>
      <c r="Z786" s="199"/>
      <c r="AA786" s="199"/>
      <c r="AB786" s="199"/>
      <c r="AC786" s="199"/>
      <c r="AD786" s="199"/>
      <c r="AE786" s="199"/>
      <c r="AF786" s="199"/>
      <c r="AG786" s="199"/>
      <c r="AH786" s="199"/>
      <c r="AI786" s="199"/>
      <c r="AJ786" s="199"/>
      <c r="AK786" s="199"/>
      <c r="AL786" s="199"/>
      <c r="AM786" s="199"/>
      <c r="AN786" s="199"/>
      <c r="AO786" s="199"/>
      <c r="AP786" s="199"/>
      <c r="AQ786" s="199"/>
      <c r="AR786" s="199"/>
      <c r="AS786" s="199"/>
      <c r="AT786" s="199"/>
      <c r="AU786" s="199"/>
      <c r="AV786" s="199"/>
      <c r="AW786" s="199"/>
      <c r="AX786" s="199"/>
      <c r="AY786" s="199"/>
      <c r="AZ786" s="199"/>
      <c r="BA786" s="199"/>
      <c r="BB786" s="199"/>
      <c r="BC786" s="199"/>
      <c r="BD786" s="201" t="str">
        <f t="shared" si="28"/>
        <v>506:4,6*0,3718</v>
      </c>
      <c r="BE786" s="199"/>
      <c r="BF786" s="199"/>
      <c r="BG786" s="199"/>
      <c r="BH786" s="199"/>
      <c r="BI786" s="199"/>
    </row>
    <row r="787" spans="1:61" x14ac:dyDescent="0.2">
      <c r="A787" s="191"/>
      <c r="B787" s="192"/>
      <c r="C787" s="331" t="s">
        <v>2816</v>
      </c>
      <c r="D787" s="332"/>
      <c r="E787" s="193">
        <v>1.859</v>
      </c>
      <c r="F787" s="194"/>
      <c r="G787" s="195"/>
      <c r="H787" s="196"/>
      <c r="I787" s="197"/>
      <c r="J787" s="184"/>
      <c r="K787" s="197"/>
      <c r="M787" s="198" t="s">
        <v>2816</v>
      </c>
      <c r="O787" s="199"/>
      <c r="Z787" s="199"/>
      <c r="AA787" s="199"/>
      <c r="AB787" s="199"/>
      <c r="AC787" s="199"/>
      <c r="AD787" s="199"/>
      <c r="AE787" s="199"/>
      <c r="AF787" s="199"/>
      <c r="AG787" s="199"/>
      <c r="AH787" s="199"/>
      <c r="AI787" s="199"/>
      <c r="AJ787" s="199"/>
      <c r="AK787" s="199"/>
      <c r="AL787" s="199"/>
      <c r="AM787" s="199"/>
      <c r="AN787" s="199"/>
      <c r="AO787" s="199"/>
      <c r="AP787" s="199"/>
      <c r="AQ787" s="199"/>
      <c r="AR787" s="199"/>
      <c r="AS787" s="199"/>
      <c r="AT787" s="199"/>
      <c r="AU787" s="199"/>
      <c r="AV787" s="199"/>
      <c r="AW787" s="199"/>
      <c r="AX787" s="199"/>
      <c r="AY787" s="199"/>
      <c r="AZ787" s="199"/>
      <c r="BA787" s="199"/>
      <c r="BB787" s="199"/>
      <c r="BC787" s="199"/>
      <c r="BD787" s="201" t="str">
        <f t="shared" si="28"/>
        <v>507:28*0,3718</v>
      </c>
      <c r="BE787" s="199"/>
      <c r="BF787" s="199"/>
      <c r="BG787" s="199"/>
      <c r="BH787" s="199"/>
      <c r="BI787" s="199"/>
    </row>
    <row r="788" spans="1:61" x14ac:dyDescent="0.2">
      <c r="A788" s="191"/>
      <c r="B788" s="192"/>
      <c r="C788" s="331" t="s">
        <v>2817</v>
      </c>
      <c r="D788" s="332"/>
      <c r="E788" s="193">
        <v>10.559100000000001</v>
      </c>
      <c r="F788" s="194"/>
      <c r="G788" s="195"/>
      <c r="H788" s="196"/>
      <c r="I788" s="197"/>
      <c r="J788" s="184"/>
      <c r="K788" s="197"/>
      <c r="M788" s="198" t="s">
        <v>2817</v>
      </c>
      <c r="O788" s="199"/>
      <c r="Z788" s="199"/>
      <c r="AA788" s="199"/>
      <c r="AB788" s="199"/>
      <c r="AC788" s="199"/>
      <c r="AD788" s="199"/>
      <c r="AE788" s="199"/>
      <c r="AF788" s="199"/>
      <c r="AG788" s="199"/>
      <c r="AH788" s="199"/>
      <c r="AI788" s="199"/>
      <c r="AJ788" s="199"/>
      <c r="AK788" s="199"/>
      <c r="AL788" s="199"/>
      <c r="AM788" s="199"/>
      <c r="AN788" s="199"/>
      <c r="AO788" s="199"/>
      <c r="AP788" s="199"/>
      <c r="AQ788" s="199"/>
      <c r="AR788" s="199"/>
      <c r="AS788" s="199"/>
      <c r="AT788" s="199"/>
      <c r="AU788" s="199"/>
      <c r="AV788" s="199"/>
      <c r="AW788" s="199"/>
      <c r="AX788" s="199"/>
      <c r="AY788" s="199"/>
      <c r="AZ788" s="199"/>
      <c r="BA788" s="199"/>
      <c r="BB788" s="199"/>
      <c r="BC788" s="199"/>
      <c r="BD788" s="201" t="str">
        <f t="shared" si="28"/>
        <v>509:5*0,3718</v>
      </c>
      <c r="BE788" s="199"/>
      <c r="BF788" s="199"/>
      <c r="BG788" s="199"/>
      <c r="BH788" s="199"/>
      <c r="BI788" s="199"/>
    </row>
    <row r="789" spans="1:61" x14ac:dyDescent="0.2">
      <c r="A789" s="191"/>
      <c r="B789" s="192"/>
      <c r="C789" s="331" t="s">
        <v>2818</v>
      </c>
      <c r="D789" s="332"/>
      <c r="E789" s="193">
        <v>6.6551999999999998</v>
      </c>
      <c r="F789" s="194"/>
      <c r="G789" s="195"/>
      <c r="H789" s="196"/>
      <c r="I789" s="197"/>
      <c r="J789" s="184"/>
      <c r="K789" s="197"/>
      <c r="M789" s="198" t="s">
        <v>2818</v>
      </c>
      <c r="O789" s="199"/>
      <c r="Z789" s="199"/>
      <c r="AA789" s="199"/>
      <c r="AB789" s="199"/>
      <c r="AC789" s="199"/>
      <c r="AD789" s="199"/>
      <c r="AE789" s="199"/>
      <c r="AF789" s="199"/>
      <c r="AG789" s="199"/>
      <c r="AH789" s="199"/>
      <c r="AI789" s="199"/>
      <c r="AJ789" s="199"/>
      <c r="AK789" s="199"/>
      <c r="AL789" s="199"/>
      <c r="AM789" s="199"/>
      <c r="AN789" s="199"/>
      <c r="AO789" s="199"/>
      <c r="AP789" s="199"/>
      <c r="AQ789" s="199"/>
      <c r="AR789" s="199"/>
      <c r="AS789" s="199"/>
      <c r="AT789" s="199"/>
      <c r="AU789" s="199"/>
      <c r="AV789" s="199"/>
      <c r="AW789" s="199"/>
      <c r="AX789" s="199"/>
      <c r="AY789" s="199"/>
      <c r="AZ789" s="199"/>
      <c r="BA789" s="199"/>
      <c r="BB789" s="199"/>
      <c r="BC789" s="199"/>
      <c r="BD789" s="201" t="str">
        <f t="shared" si="28"/>
        <v>510:28,4*0,3718</v>
      </c>
      <c r="BE789" s="199"/>
      <c r="BF789" s="199"/>
      <c r="BG789" s="199"/>
      <c r="BH789" s="199"/>
      <c r="BI789" s="199"/>
    </row>
    <row r="790" spans="1:61" x14ac:dyDescent="0.2">
      <c r="A790" s="191"/>
      <c r="B790" s="192"/>
      <c r="C790" s="331" t="s">
        <v>2819</v>
      </c>
      <c r="D790" s="332"/>
      <c r="E790" s="193">
        <v>1.6731</v>
      </c>
      <c r="F790" s="194"/>
      <c r="G790" s="195"/>
      <c r="H790" s="196"/>
      <c r="I790" s="197"/>
      <c r="J790" s="184"/>
      <c r="K790" s="197"/>
      <c r="M790" s="198" t="s">
        <v>2819</v>
      </c>
      <c r="O790" s="199"/>
      <c r="Z790" s="199"/>
      <c r="AA790" s="199"/>
      <c r="AB790" s="199"/>
      <c r="AC790" s="199"/>
      <c r="AD790" s="199"/>
      <c r="AE790" s="199"/>
      <c r="AF790" s="199"/>
      <c r="AG790" s="199"/>
      <c r="AH790" s="199"/>
      <c r="AI790" s="199"/>
      <c r="AJ790" s="199"/>
      <c r="AK790" s="199"/>
      <c r="AL790" s="199"/>
      <c r="AM790" s="199"/>
      <c r="AN790" s="199"/>
      <c r="AO790" s="199"/>
      <c r="AP790" s="199"/>
      <c r="AQ790" s="199"/>
      <c r="AR790" s="199"/>
      <c r="AS790" s="199"/>
      <c r="AT790" s="199"/>
      <c r="AU790" s="199"/>
      <c r="AV790" s="199"/>
      <c r="AW790" s="199"/>
      <c r="AX790" s="199"/>
      <c r="AY790" s="199"/>
      <c r="AZ790" s="199"/>
      <c r="BA790" s="199"/>
      <c r="BB790" s="199"/>
      <c r="BC790" s="199"/>
      <c r="BD790" s="201" t="str">
        <f t="shared" si="28"/>
        <v>511:17,9*0,3718</v>
      </c>
      <c r="BE790" s="199"/>
      <c r="BF790" s="199"/>
      <c r="BG790" s="199"/>
      <c r="BH790" s="199"/>
      <c r="BI790" s="199"/>
    </row>
    <row r="791" spans="1:61" x14ac:dyDescent="0.2">
      <c r="A791" s="191"/>
      <c r="B791" s="192"/>
      <c r="C791" s="331" t="s">
        <v>2820</v>
      </c>
      <c r="D791" s="332"/>
      <c r="E791" s="193">
        <v>2.3795000000000002</v>
      </c>
      <c r="F791" s="194"/>
      <c r="G791" s="195"/>
      <c r="H791" s="196"/>
      <c r="I791" s="197"/>
      <c r="J791" s="184"/>
      <c r="K791" s="197"/>
      <c r="M791" s="198" t="s">
        <v>2820</v>
      </c>
      <c r="O791" s="199"/>
      <c r="Z791" s="199"/>
      <c r="AA791" s="199"/>
      <c r="AB791" s="199"/>
      <c r="AC791" s="199"/>
      <c r="AD791" s="199"/>
      <c r="AE791" s="199"/>
      <c r="AF791" s="199"/>
      <c r="AG791" s="199"/>
      <c r="AH791" s="199"/>
      <c r="AI791" s="199"/>
      <c r="AJ791" s="199"/>
      <c r="AK791" s="199"/>
      <c r="AL791" s="199"/>
      <c r="AM791" s="199"/>
      <c r="AN791" s="199"/>
      <c r="AO791" s="199"/>
      <c r="AP791" s="199"/>
      <c r="AQ791" s="199"/>
      <c r="AR791" s="199"/>
      <c r="AS791" s="199"/>
      <c r="AT791" s="199"/>
      <c r="AU791" s="199"/>
      <c r="AV791" s="199"/>
      <c r="AW791" s="199"/>
      <c r="AX791" s="199"/>
      <c r="AY791" s="199"/>
      <c r="AZ791" s="199"/>
      <c r="BA791" s="199"/>
      <c r="BB791" s="199"/>
      <c r="BC791" s="199"/>
      <c r="BD791" s="201" t="str">
        <f t="shared" si="28"/>
        <v>512:4,5*0,3718</v>
      </c>
      <c r="BE791" s="199"/>
      <c r="BF791" s="199"/>
      <c r="BG791" s="199"/>
      <c r="BH791" s="199"/>
      <c r="BI791" s="199"/>
    </row>
    <row r="792" spans="1:61" x14ac:dyDescent="0.2">
      <c r="A792" s="191"/>
      <c r="B792" s="192"/>
      <c r="C792" s="331" t="s">
        <v>2821</v>
      </c>
      <c r="D792" s="332"/>
      <c r="E792" s="193">
        <v>1.9334</v>
      </c>
      <c r="F792" s="194"/>
      <c r="G792" s="195"/>
      <c r="H792" s="196"/>
      <c r="I792" s="197"/>
      <c r="J792" s="184"/>
      <c r="K792" s="197"/>
      <c r="M792" s="198" t="s">
        <v>2821</v>
      </c>
      <c r="O792" s="199"/>
      <c r="Z792" s="199"/>
      <c r="AA792" s="199"/>
      <c r="AB792" s="199"/>
      <c r="AC792" s="199"/>
      <c r="AD792" s="199"/>
      <c r="AE792" s="199"/>
      <c r="AF792" s="199"/>
      <c r="AG792" s="199"/>
      <c r="AH792" s="199"/>
      <c r="AI792" s="199"/>
      <c r="AJ792" s="199"/>
      <c r="AK792" s="199"/>
      <c r="AL792" s="199"/>
      <c r="AM792" s="199"/>
      <c r="AN792" s="199"/>
      <c r="AO792" s="199"/>
      <c r="AP792" s="199"/>
      <c r="AQ792" s="199"/>
      <c r="AR792" s="199"/>
      <c r="AS792" s="199"/>
      <c r="AT792" s="199"/>
      <c r="AU792" s="199"/>
      <c r="AV792" s="199"/>
      <c r="AW792" s="199"/>
      <c r="AX792" s="199"/>
      <c r="AY792" s="199"/>
      <c r="AZ792" s="199"/>
      <c r="BA792" s="199"/>
      <c r="BB792" s="199"/>
      <c r="BC792" s="199"/>
      <c r="BD792" s="201" t="str">
        <f t="shared" si="28"/>
        <v>514:6,4*0,3718</v>
      </c>
      <c r="BE792" s="199"/>
      <c r="BF792" s="199"/>
      <c r="BG792" s="199"/>
      <c r="BH792" s="199"/>
      <c r="BI792" s="199"/>
    </row>
    <row r="793" spans="1:61" x14ac:dyDescent="0.2">
      <c r="A793" s="191"/>
      <c r="B793" s="192"/>
      <c r="C793" s="331" t="s">
        <v>2822</v>
      </c>
      <c r="D793" s="332"/>
      <c r="E793" s="193">
        <v>10.0014</v>
      </c>
      <c r="F793" s="194"/>
      <c r="G793" s="195"/>
      <c r="H793" s="196"/>
      <c r="I793" s="197"/>
      <c r="J793" s="184"/>
      <c r="K793" s="197"/>
      <c r="M793" s="198" t="s">
        <v>2822</v>
      </c>
      <c r="O793" s="199"/>
      <c r="Z793" s="199"/>
      <c r="AA793" s="199"/>
      <c r="AB793" s="199"/>
      <c r="AC793" s="199"/>
      <c r="AD793" s="199"/>
      <c r="AE793" s="199"/>
      <c r="AF793" s="199"/>
      <c r="AG793" s="199"/>
      <c r="AH793" s="199"/>
      <c r="AI793" s="199"/>
      <c r="AJ793" s="199"/>
      <c r="AK793" s="199"/>
      <c r="AL793" s="199"/>
      <c r="AM793" s="199"/>
      <c r="AN793" s="199"/>
      <c r="AO793" s="199"/>
      <c r="AP793" s="199"/>
      <c r="AQ793" s="199"/>
      <c r="AR793" s="199"/>
      <c r="AS793" s="199"/>
      <c r="AT793" s="199"/>
      <c r="AU793" s="199"/>
      <c r="AV793" s="199"/>
      <c r="AW793" s="199"/>
      <c r="AX793" s="199"/>
      <c r="AY793" s="199"/>
      <c r="AZ793" s="199"/>
      <c r="BA793" s="199"/>
      <c r="BB793" s="199"/>
      <c r="BC793" s="199"/>
      <c r="BD793" s="201" t="str">
        <f t="shared" si="28"/>
        <v>515:5,2*0,3718</v>
      </c>
      <c r="BE793" s="199"/>
      <c r="BF793" s="199"/>
      <c r="BG793" s="199"/>
      <c r="BH793" s="199"/>
      <c r="BI793" s="199"/>
    </row>
    <row r="794" spans="1:61" x14ac:dyDescent="0.2">
      <c r="A794" s="191"/>
      <c r="B794" s="192"/>
      <c r="C794" s="331" t="s">
        <v>2823</v>
      </c>
      <c r="D794" s="332"/>
      <c r="E794" s="193">
        <v>7.1757</v>
      </c>
      <c r="F794" s="194"/>
      <c r="G794" s="195"/>
      <c r="H794" s="196"/>
      <c r="I794" s="197"/>
      <c r="J794" s="184"/>
      <c r="K794" s="197"/>
      <c r="M794" s="198" t="s">
        <v>2823</v>
      </c>
      <c r="O794" s="199"/>
      <c r="Z794" s="199"/>
      <c r="AA794" s="199"/>
      <c r="AB794" s="199"/>
      <c r="AC794" s="199"/>
      <c r="AD794" s="199"/>
      <c r="AE794" s="199"/>
      <c r="AF794" s="199"/>
      <c r="AG794" s="199"/>
      <c r="AH794" s="199"/>
      <c r="AI794" s="199"/>
      <c r="AJ794" s="199"/>
      <c r="AK794" s="199"/>
      <c r="AL794" s="199"/>
      <c r="AM794" s="199"/>
      <c r="AN794" s="199"/>
      <c r="AO794" s="199"/>
      <c r="AP794" s="199"/>
      <c r="AQ794" s="199"/>
      <c r="AR794" s="199"/>
      <c r="AS794" s="199"/>
      <c r="AT794" s="199"/>
      <c r="AU794" s="199"/>
      <c r="AV794" s="199"/>
      <c r="AW794" s="199"/>
      <c r="AX794" s="199"/>
      <c r="AY794" s="199"/>
      <c r="AZ794" s="199"/>
      <c r="BA794" s="199"/>
      <c r="BB794" s="199"/>
      <c r="BC794" s="199"/>
      <c r="BD794" s="201" t="str">
        <f t="shared" si="28"/>
        <v>516:26,9*0,3718</v>
      </c>
      <c r="BE794" s="199"/>
      <c r="BF794" s="199"/>
      <c r="BG794" s="199"/>
      <c r="BH794" s="199"/>
      <c r="BI794" s="199"/>
    </row>
    <row r="795" spans="1:61" x14ac:dyDescent="0.2">
      <c r="A795" s="191"/>
      <c r="B795" s="192"/>
      <c r="C795" s="331" t="s">
        <v>2824</v>
      </c>
      <c r="D795" s="332"/>
      <c r="E795" s="193">
        <v>1.2269000000000001</v>
      </c>
      <c r="F795" s="194"/>
      <c r="G795" s="195"/>
      <c r="H795" s="196"/>
      <c r="I795" s="197"/>
      <c r="J795" s="184"/>
      <c r="K795" s="197"/>
      <c r="M795" s="198" t="s">
        <v>2824</v>
      </c>
      <c r="O795" s="199"/>
      <c r="Z795" s="199"/>
      <c r="AA795" s="199"/>
      <c r="AB795" s="199"/>
      <c r="AC795" s="199"/>
      <c r="AD795" s="199"/>
      <c r="AE795" s="199"/>
      <c r="AF795" s="199"/>
      <c r="AG795" s="199"/>
      <c r="AH795" s="199"/>
      <c r="AI795" s="199"/>
      <c r="AJ795" s="199"/>
      <c r="AK795" s="199"/>
      <c r="AL795" s="199"/>
      <c r="AM795" s="199"/>
      <c r="AN795" s="199"/>
      <c r="AO795" s="199"/>
      <c r="AP795" s="199"/>
      <c r="AQ795" s="199"/>
      <c r="AR795" s="199"/>
      <c r="AS795" s="199"/>
      <c r="AT795" s="199"/>
      <c r="AU795" s="199"/>
      <c r="AV795" s="199"/>
      <c r="AW795" s="199"/>
      <c r="AX795" s="199"/>
      <c r="AY795" s="199"/>
      <c r="AZ795" s="199"/>
      <c r="BA795" s="199"/>
      <c r="BB795" s="199"/>
      <c r="BC795" s="199"/>
      <c r="BD795" s="201" t="str">
        <f t="shared" si="28"/>
        <v>517:19,3*0,3718</v>
      </c>
      <c r="BE795" s="199"/>
      <c r="BF795" s="199"/>
      <c r="BG795" s="199"/>
      <c r="BH795" s="199"/>
      <c r="BI795" s="199"/>
    </row>
    <row r="796" spans="1:61" x14ac:dyDescent="0.2">
      <c r="A796" s="191"/>
      <c r="B796" s="192"/>
      <c r="C796" s="331" t="s">
        <v>2825</v>
      </c>
      <c r="D796" s="332"/>
      <c r="E796" s="193">
        <v>1.45</v>
      </c>
      <c r="F796" s="194"/>
      <c r="G796" s="195"/>
      <c r="H796" s="196"/>
      <c r="I796" s="197"/>
      <c r="J796" s="184"/>
      <c r="K796" s="197"/>
      <c r="M796" s="198" t="s">
        <v>2825</v>
      </c>
      <c r="O796" s="199"/>
      <c r="Z796" s="199"/>
      <c r="AA796" s="199"/>
      <c r="AB796" s="199"/>
      <c r="AC796" s="199"/>
      <c r="AD796" s="199"/>
      <c r="AE796" s="199"/>
      <c r="AF796" s="199"/>
      <c r="AG796" s="199"/>
      <c r="AH796" s="199"/>
      <c r="AI796" s="199"/>
      <c r="AJ796" s="199"/>
      <c r="AK796" s="199"/>
      <c r="AL796" s="199"/>
      <c r="AM796" s="199"/>
      <c r="AN796" s="199"/>
      <c r="AO796" s="199"/>
      <c r="AP796" s="199"/>
      <c r="AQ796" s="199"/>
      <c r="AR796" s="199"/>
      <c r="AS796" s="199"/>
      <c r="AT796" s="199"/>
      <c r="AU796" s="199"/>
      <c r="AV796" s="199"/>
      <c r="AW796" s="199"/>
      <c r="AX796" s="199"/>
      <c r="AY796" s="199"/>
      <c r="AZ796" s="199"/>
      <c r="BA796" s="199"/>
      <c r="BB796" s="199"/>
      <c r="BC796" s="199"/>
      <c r="BD796" s="201" t="str">
        <f t="shared" si="28"/>
        <v>519:3,3*0,3718</v>
      </c>
      <c r="BE796" s="199"/>
      <c r="BF796" s="199"/>
      <c r="BG796" s="199"/>
      <c r="BH796" s="199"/>
      <c r="BI796" s="199"/>
    </row>
    <row r="797" spans="1:61" x14ac:dyDescent="0.2">
      <c r="A797" s="191"/>
      <c r="B797" s="192"/>
      <c r="C797" s="331" t="s">
        <v>2826</v>
      </c>
      <c r="D797" s="332"/>
      <c r="E797" s="193">
        <v>8.8859999999999992</v>
      </c>
      <c r="F797" s="194"/>
      <c r="G797" s="195"/>
      <c r="H797" s="196"/>
      <c r="I797" s="197"/>
      <c r="J797" s="184"/>
      <c r="K797" s="197"/>
      <c r="M797" s="198" t="s">
        <v>2826</v>
      </c>
      <c r="O797" s="199"/>
      <c r="Z797" s="199"/>
      <c r="AA797" s="199"/>
      <c r="AB797" s="199"/>
      <c r="AC797" s="199"/>
      <c r="AD797" s="199"/>
      <c r="AE797" s="199"/>
      <c r="AF797" s="199"/>
      <c r="AG797" s="199"/>
      <c r="AH797" s="199"/>
      <c r="AI797" s="199"/>
      <c r="AJ797" s="199"/>
      <c r="AK797" s="199"/>
      <c r="AL797" s="199"/>
      <c r="AM797" s="199"/>
      <c r="AN797" s="199"/>
      <c r="AO797" s="199"/>
      <c r="AP797" s="199"/>
      <c r="AQ797" s="199"/>
      <c r="AR797" s="199"/>
      <c r="AS797" s="199"/>
      <c r="AT797" s="199"/>
      <c r="AU797" s="199"/>
      <c r="AV797" s="199"/>
      <c r="AW797" s="199"/>
      <c r="AX797" s="199"/>
      <c r="AY797" s="199"/>
      <c r="AZ797" s="199"/>
      <c r="BA797" s="199"/>
      <c r="BB797" s="199"/>
      <c r="BC797" s="199"/>
      <c r="BD797" s="201" t="str">
        <f t="shared" si="28"/>
        <v>520:3,9*0,3718</v>
      </c>
      <c r="BE797" s="199"/>
      <c r="BF797" s="199"/>
      <c r="BG797" s="199"/>
      <c r="BH797" s="199"/>
      <c r="BI797" s="199"/>
    </row>
    <row r="798" spans="1:61" x14ac:dyDescent="0.2">
      <c r="A798" s="191"/>
      <c r="B798" s="192"/>
      <c r="C798" s="331" t="s">
        <v>2827</v>
      </c>
      <c r="D798" s="332"/>
      <c r="E798" s="193">
        <v>5.8000999999999996</v>
      </c>
      <c r="F798" s="194"/>
      <c r="G798" s="195"/>
      <c r="H798" s="196"/>
      <c r="I798" s="197"/>
      <c r="J798" s="184"/>
      <c r="K798" s="197"/>
      <c r="M798" s="198" t="s">
        <v>2827</v>
      </c>
      <c r="O798" s="199"/>
      <c r="Z798" s="199"/>
      <c r="AA798" s="199"/>
      <c r="AB798" s="199"/>
      <c r="AC798" s="199"/>
      <c r="AD798" s="199"/>
      <c r="AE798" s="199"/>
      <c r="AF798" s="199"/>
      <c r="AG798" s="199"/>
      <c r="AH798" s="199"/>
      <c r="AI798" s="199"/>
      <c r="AJ798" s="199"/>
      <c r="AK798" s="199"/>
      <c r="AL798" s="199"/>
      <c r="AM798" s="199"/>
      <c r="AN798" s="199"/>
      <c r="AO798" s="199"/>
      <c r="AP798" s="199"/>
      <c r="AQ798" s="199"/>
      <c r="AR798" s="199"/>
      <c r="AS798" s="199"/>
      <c r="AT798" s="199"/>
      <c r="AU798" s="199"/>
      <c r="AV798" s="199"/>
      <c r="AW798" s="199"/>
      <c r="AX798" s="199"/>
      <c r="AY798" s="199"/>
      <c r="AZ798" s="199"/>
      <c r="BA798" s="199"/>
      <c r="BB798" s="199"/>
      <c r="BC798" s="199"/>
      <c r="BD798" s="201" t="str">
        <f t="shared" si="28"/>
        <v>521:23,9*0,3718</v>
      </c>
      <c r="BE798" s="199"/>
      <c r="BF798" s="199"/>
      <c r="BG798" s="199"/>
      <c r="BH798" s="199"/>
      <c r="BI798" s="199"/>
    </row>
    <row r="799" spans="1:61" x14ac:dyDescent="0.2">
      <c r="A799" s="191"/>
      <c r="B799" s="192"/>
      <c r="C799" s="331" t="s">
        <v>2828</v>
      </c>
      <c r="D799" s="332"/>
      <c r="E799" s="193">
        <v>2.8256999999999999</v>
      </c>
      <c r="F799" s="194"/>
      <c r="G799" s="195"/>
      <c r="H799" s="196"/>
      <c r="I799" s="197"/>
      <c r="J799" s="184"/>
      <c r="K799" s="197"/>
      <c r="M799" s="198" t="s">
        <v>2828</v>
      </c>
      <c r="O799" s="199"/>
      <c r="Z799" s="199"/>
      <c r="AA799" s="199"/>
      <c r="AB799" s="199"/>
      <c r="AC799" s="199"/>
      <c r="AD799" s="199"/>
      <c r="AE799" s="199"/>
      <c r="AF799" s="199"/>
      <c r="AG799" s="199"/>
      <c r="AH799" s="199"/>
      <c r="AI799" s="199"/>
      <c r="AJ799" s="199"/>
      <c r="AK799" s="199"/>
      <c r="AL799" s="199"/>
      <c r="AM799" s="199"/>
      <c r="AN799" s="199"/>
      <c r="AO799" s="199"/>
      <c r="AP799" s="199"/>
      <c r="AQ799" s="199"/>
      <c r="AR799" s="199"/>
      <c r="AS799" s="199"/>
      <c r="AT799" s="199"/>
      <c r="AU799" s="199"/>
      <c r="AV799" s="199"/>
      <c r="AW799" s="199"/>
      <c r="AX799" s="199"/>
      <c r="AY799" s="199"/>
      <c r="AZ799" s="199"/>
      <c r="BA799" s="199"/>
      <c r="BB799" s="199"/>
      <c r="BC799" s="199"/>
      <c r="BD799" s="201" t="str">
        <f t="shared" si="28"/>
        <v>522:15,6*0,3718</v>
      </c>
      <c r="BE799" s="199"/>
      <c r="BF799" s="199"/>
      <c r="BG799" s="199"/>
      <c r="BH799" s="199"/>
      <c r="BI799" s="199"/>
    </row>
    <row r="800" spans="1:61" x14ac:dyDescent="0.2">
      <c r="A800" s="191"/>
      <c r="B800" s="192"/>
      <c r="C800" s="331" t="s">
        <v>2829</v>
      </c>
      <c r="D800" s="332"/>
      <c r="E800" s="193">
        <v>1.7475000000000001</v>
      </c>
      <c r="F800" s="194"/>
      <c r="G800" s="195"/>
      <c r="H800" s="196"/>
      <c r="I800" s="197"/>
      <c r="J800" s="184"/>
      <c r="K800" s="197"/>
      <c r="M800" s="198" t="s">
        <v>2829</v>
      </c>
      <c r="O800" s="199"/>
      <c r="Z800" s="199"/>
      <c r="AA800" s="199"/>
      <c r="AB800" s="199"/>
      <c r="AC800" s="199"/>
      <c r="AD800" s="199"/>
      <c r="AE800" s="199"/>
      <c r="AF800" s="199"/>
      <c r="AG800" s="199"/>
      <c r="AH800" s="199"/>
      <c r="AI800" s="199"/>
      <c r="AJ800" s="199"/>
      <c r="AK800" s="199"/>
      <c r="AL800" s="199"/>
      <c r="AM800" s="199"/>
      <c r="AN800" s="199"/>
      <c r="AO800" s="199"/>
      <c r="AP800" s="199"/>
      <c r="AQ800" s="199"/>
      <c r="AR800" s="199"/>
      <c r="AS800" s="199"/>
      <c r="AT800" s="199"/>
      <c r="AU800" s="199"/>
      <c r="AV800" s="199"/>
      <c r="AW800" s="199"/>
      <c r="AX800" s="199"/>
      <c r="AY800" s="199"/>
      <c r="AZ800" s="199"/>
      <c r="BA800" s="199"/>
      <c r="BB800" s="199"/>
      <c r="BC800" s="199"/>
      <c r="BD800" s="201" t="str">
        <f t="shared" si="28"/>
        <v>524:7,6*0,3718</v>
      </c>
      <c r="BE800" s="199"/>
      <c r="BF800" s="199"/>
      <c r="BG800" s="199"/>
      <c r="BH800" s="199"/>
      <c r="BI800" s="199"/>
    </row>
    <row r="801" spans="1:61" x14ac:dyDescent="0.2">
      <c r="A801" s="191"/>
      <c r="B801" s="192"/>
      <c r="C801" s="331" t="s">
        <v>2830</v>
      </c>
      <c r="D801" s="332"/>
      <c r="E801" s="193">
        <v>0.52049999999999996</v>
      </c>
      <c r="F801" s="194"/>
      <c r="G801" s="195"/>
      <c r="H801" s="196"/>
      <c r="I801" s="197"/>
      <c r="J801" s="184"/>
      <c r="K801" s="197"/>
      <c r="M801" s="198" t="s">
        <v>2830</v>
      </c>
      <c r="O801" s="199"/>
      <c r="Z801" s="199"/>
      <c r="AA801" s="199"/>
      <c r="AB801" s="199"/>
      <c r="AC801" s="199"/>
      <c r="AD801" s="199"/>
      <c r="AE801" s="199"/>
      <c r="AF801" s="199"/>
      <c r="AG801" s="199"/>
      <c r="AH801" s="199"/>
      <c r="AI801" s="199"/>
      <c r="AJ801" s="199"/>
      <c r="AK801" s="199"/>
      <c r="AL801" s="199"/>
      <c r="AM801" s="199"/>
      <c r="AN801" s="199"/>
      <c r="AO801" s="199"/>
      <c r="AP801" s="199"/>
      <c r="AQ801" s="199"/>
      <c r="AR801" s="199"/>
      <c r="AS801" s="199"/>
      <c r="AT801" s="199"/>
      <c r="AU801" s="199"/>
      <c r="AV801" s="199"/>
      <c r="AW801" s="199"/>
      <c r="AX801" s="199"/>
      <c r="AY801" s="199"/>
      <c r="AZ801" s="199"/>
      <c r="BA801" s="199"/>
      <c r="BB801" s="199"/>
      <c r="BC801" s="199"/>
      <c r="BD801" s="201" t="str">
        <f t="shared" si="28"/>
        <v>525:4,7*0,3718</v>
      </c>
      <c r="BE801" s="199"/>
      <c r="BF801" s="199"/>
      <c r="BG801" s="199"/>
      <c r="BH801" s="199"/>
      <c r="BI801" s="199"/>
    </row>
    <row r="802" spans="1:61" x14ac:dyDescent="0.2">
      <c r="A802" s="191"/>
      <c r="B802" s="192"/>
      <c r="C802" s="331" t="s">
        <v>2831</v>
      </c>
      <c r="D802" s="332"/>
      <c r="E802" s="193">
        <v>5.2051999999999996</v>
      </c>
      <c r="F802" s="194"/>
      <c r="G802" s="195"/>
      <c r="H802" s="196"/>
      <c r="I802" s="197"/>
      <c r="J802" s="184"/>
      <c r="K802" s="197"/>
      <c r="M802" s="198" t="s">
        <v>2831</v>
      </c>
      <c r="O802" s="199"/>
      <c r="Z802" s="199"/>
      <c r="AA802" s="199"/>
      <c r="AB802" s="199"/>
      <c r="AC802" s="199"/>
      <c r="AD802" s="199"/>
      <c r="AE802" s="199"/>
      <c r="AF802" s="199"/>
      <c r="AG802" s="199"/>
      <c r="AH802" s="199"/>
      <c r="AI802" s="199"/>
      <c r="AJ802" s="199"/>
      <c r="AK802" s="199"/>
      <c r="AL802" s="199"/>
      <c r="AM802" s="199"/>
      <c r="AN802" s="199"/>
      <c r="AO802" s="199"/>
      <c r="AP802" s="199"/>
      <c r="AQ802" s="199"/>
      <c r="AR802" s="199"/>
      <c r="AS802" s="199"/>
      <c r="AT802" s="199"/>
      <c r="AU802" s="199"/>
      <c r="AV802" s="199"/>
      <c r="AW802" s="199"/>
      <c r="AX802" s="199"/>
      <c r="AY802" s="199"/>
      <c r="AZ802" s="199"/>
      <c r="BA802" s="199"/>
      <c r="BB802" s="199"/>
      <c r="BC802" s="199"/>
      <c r="BD802" s="201" t="str">
        <f t="shared" si="28"/>
        <v>526:1,4*0,3718</v>
      </c>
      <c r="BE802" s="199"/>
      <c r="BF802" s="199"/>
      <c r="BG802" s="199"/>
      <c r="BH802" s="199"/>
      <c r="BI802" s="199"/>
    </row>
    <row r="803" spans="1:61" x14ac:dyDescent="0.2">
      <c r="A803" s="191"/>
      <c r="B803" s="192"/>
      <c r="C803" s="331" t="s">
        <v>2832</v>
      </c>
      <c r="D803" s="332"/>
      <c r="E803" s="193">
        <v>5.0564999999999998</v>
      </c>
      <c r="F803" s="194"/>
      <c r="G803" s="195"/>
      <c r="H803" s="196"/>
      <c r="I803" s="197"/>
      <c r="J803" s="184"/>
      <c r="K803" s="197"/>
      <c r="M803" s="198" t="s">
        <v>2832</v>
      </c>
      <c r="O803" s="199"/>
      <c r="Z803" s="199"/>
      <c r="AA803" s="199"/>
      <c r="AB803" s="199"/>
      <c r="AC803" s="199"/>
      <c r="AD803" s="199"/>
      <c r="AE803" s="199"/>
      <c r="AF803" s="199"/>
      <c r="AG803" s="199"/>
      <c r="AH803" s="199"/>
      <c r="AI803" s="199"/>
      <c r="AJ803" s="199"/>
      <c r="AK803" s="199"/>
      <c r="AL803" s="199"/>
      <c r="AM803" s="199"/>
      <c r="AN803" s="199"/>
      <c r="AO803" s="199"/>
      <c r="AP803" s="199"/>
      <c r="AQ803" s="199"/>
      <c r="AR803" s="199"/>
      <c r="AS803" s="199"/>
      <c r="AT803" s="199"/>
      <c r="AU803" s="199"/>
      <c r="AV803" s="199"/>
      <c r="AW803" s="199"/>
      <c r="AX803" s="199"/>
      <c r="AY803" s="199"/>
      <c r="AZ803" s="199"/>
      <c r="BA803" s="199"/>
      <c r="BB803" s="199"/>
      <c r="BC803" s="199"/>
      <c r="BD803" s="201" t="str">
        <f t="shared" si="28"/>
        <v>527:14*0,3718</v>
      </c>
      <c r="BE803" s="199"/>
      <c r="BF803" s="199"/>
      <c r="BG803" s="199"/>
      <c r="BH803" s="199"/>
      <c r="BI803" s="199"/>
    </row>
    <row r="804" spans="1:61" x14ac:dyDescent="0.2">
      <c r="A804" s="191"/>
      <c r="B804" s="192"/>
      <c r="C804" s="331" t="s">
        <v>2833</v>
      </c>
      <c r="D804" s="332"/>
      <c r="E804" s="193">
        <v>10.744999999999999</v>
      </c>
      <c r="F804" s="194"/>
      <c r="G804" s="195"/>
      <c r="H804" s="196"/>
      <c r="I804" s="197"/>
      <c r="J804" s="184"/>
      <c r="K804" s="197"/>
      <c r="M804" s="198" t="s">
        <v>2833</v>
      </c>
      <c r="O804" s="199"/>
      <c r="Z804" s="199"/>
      <c r="AA804" s="199"/>
      <c r="AB804" s="199"/>
      <c r="AC804" s="199"/>
      <c r="AD804" s="199"/>
      <c r="AE804" s="199"/>
      <c r="AF804" s="199"/>
      <c r="AG804" s="199"/>
      <c r="AH804" s="199"/>
      <c r="AI804" s="199"/>
      <c r="AJ804" s="199"/>
      <c r="AK804" s="199"/>
      <c r="AL804" s="199"/>
      <c r="AM804" s="199"/>
      <c r="AN804" s="199"/>
      <c r="AO804" s="199"/>
      <c r="AP804" s="199"/>
      <c r="AQ804" s="199"/>
      <c r="AR804" s="199"/>
      <c r="AS804" s="199"/>
      <c r="AT804" s="199"/>
      <c r="AU804" s="199"/>
      <c r="AV804" s="199"/>
      <c r="AW804" s="199"/>
      <c r="AX804" s="199"/>
      <c r="AY804" s="199"/>
      <c r="AZ804" s="199"/>
      <c r="BA804" s="199"/>
      <c r="BB804" s="199"/>
      <c r="BC804" s="199"/>
      <c r="BD804" s="201" t="str">
        <f t="shared" si="28"/>
        <v>528:13,6*0,3718</v>
      </c>
      <c r="BE804" s="199"/>
      <c r="BF804" s="199"/>
      <c r="BG804" s="199"/>
      <c r="BH804" s="199"/>
      <c r="BI804" s="199"/>
    </row>
    <row r="805" spans="1:61" x14ac:dyDescent="0.2">
      <c r="A805" s="191"/>
      <c r="B805" s="192"/>
      <c r="C805" s="331" t="s">
        <v>2694</v>
      </c>
      <c r="D805" s="332"/>
      <c r="E805" s="193">
        <v>0</v>
      </c>
      <c r="F805" s="194"/>
      <c r="G805" s="195"/>
      <c r="H805" s="196"/>
      <c r="I805" s="197"/>
      <c r="J805" s="184"/>
      <c r="K805" s="197"/>
      <c r="M805" s="198" t="s">
        <v>2694</v>
      </c>
      <c r="O805" s="199"/>
      <c r="Z805" s="199"/>
      <c r="AA805" s="199"/>
      <c r="AB805" s="199"/>
      <c r="AC805" s="199"/>
      <c r="AD805" s="199"/>
      <c r="AE805" s="199"/>
      <c r="AF805" s="199"/>
      <c r="AG805" s="199"/>
      <c r="AH805" s="199"/>
      <c r="AI805" s="199"/>
      <c r="AJ805" s="199"/>
      <c r="AK805" s="199"/>
      <c r="AL805" s="199"/>
      <c r="AM805" s="199"/>
      <c r="AN805" s="199"/>
      <c r="AO805" s="199"/>
      <c r="AP805" s="199"/>
      <c r="AQ805" s="199"/>
      <c r="AR805" s="199"/>
      <c r="AS805" s="199"/>
      <c r="AT805" s="199"/>
      <c r="AU805" s="199"/>
      <c r="AV805" s="199"/>
      <c r="AW805" s="199"/>
      <c r="AX805" s="199"/>
      <c r="AY805" s="199"/>
      <c r="AZ805" s="199"/>
      <c r="BA805" s="199"/>
      <c r="BB805" s="199"/>
      <c r="BC805" s="199"/>
      <c r="BD805" s="201" t="str">
        <f t="shared" si="28"/>
        <v>529:28,9*0,3718</v>
      </c>
      <c r="BE805" s="199"/>
      <c r="BF805" s="199"/>
      <c r="BG805" s="199"/>
      <c r="BH805" s="199"/>
      <c r="BI805" s="199"/>
    </row>
    <row r="806" spans="1:61" x14ac:dyDescent="0.2">
      <c r="A806" s="191"/>
      <c r="B806" s="192"/>
      <c r="C806" s="331" t="s">
        <v>1987</v>
      </c>
      <c r="D806" s="332"/>
      <c r="E806" s="193">
        <v>2.2336</v>
      </c>
      <c r="F806" s="194"/>
      <c r="G806" s="195"/>
      <c r="H806" s="196"/>
      <c r="I806" s="197"/>
      <c r="J806" s="184"/>
      <c r="K806" s="197"/>
      <c r="M806" s="198" t="s">
        <v>1987</v>
      </c>
      <c r="O806" s="199"/>
      <c r="Z806" s="199"/>
      <c r="AA806" s="199"/>
      <c r="AB806" s="199"/>
      <c r="AC806" s="199"/>
      <c r="AD806" s="199"/>
      <c r="AE806" s="199"/>
      <c r="AF806" s="199"/>
      <c r="AG806" s="199"/>
      <c r="AH806" s="199"/>
      <c r="AI806" s="199"/>
      <c r="AJ806" s="199"/>
      <c r="AK806" s="199"/>
      <c r="AL806" s="199"/>
      <c r="AM806" s="199"/>
      <c r="AN806" s="199"/>
      <c r="AO806" s="199"/>
      <c r="AP806" s="199"/>
      <c r="AQ806" s="199"/>
      <c r="AR806" s="199"/>
      <c r="AS806" s="199"/>
      <c r="AT806" s="199"/>
      <c r="AU806" s="199"/>
      <c r="AV806" s="199"/>
      <c r="AW806" s="199"/>
      <c r="AX806" s="199"/>
      <c r="AY806" s="199"/>
      <c r="AZ806" s="199"/>
      <c r="BA806" s="199"/>
      <c r="BB806" s="199"/>
      <c r="BC806" s="199"/>
      <c r="BD806" s="201" t="str">
        <f t="shared" si="28"/>
        <v>schodiště 501:</v>
      </c>
      <c r="BE806" s="199"/>
      <c r="BF806" s="199"/>
      <c r="BG806" s="199"/>
      <c r="BH806" s="199"/>
      <c r="BI806" s="199"/>
    </row>
    <row r="807" spans="1:61" x14ac:dyDescent="0.2">
      <c r="A807" s="191"/>
      <c r="B807" s="192"/>
      <c r="C807" s="331" t="s">
        <v>1988</v>
      </c>
      <c r="D807" s="332"/>
      <c r="E807" s="193">
        <v>3.3090000000000002</v>
      </c>
      <c r="F807" s="194"/>
      <c r="G807" s="195"/>
      <c r="H807" s="196"/>
      <c r="I807" s="197"/>
      <c r="J807" s="184"/>
      <c r="K807" s="197"/>
      <c r="M807" s="198" t="s">
        <v>1988</v>
      </c>
      <c r="O807" s="199"/>
      <c r="Z807" s="199"/>
      <c r="AA807" s="199"/>
      <c r="AB807" s="199"/>
      <c r="AC807" s="199"/>
      <c r="AD807" s="199"/>
      <c r="AE807" s="199"/>
      <c r="AF807" s="199"/>
      <c r="AG807" s="199"/>
      <c r="AH807" s="199"/>
      <c r="AI807" s="199"/>
      <c r="AJ807" s="199"/>
      <c r="AK807" s="199"/>
      <c r="AL807" s="199"/>
      <c r="AM807" s="199"/>
      <c r="AN807" s="199"/>
      <c r="AO807" s="199"/>
      <c r="AP807" s="199"/>
      <c r="AQ807" s="199"/>
      <c r="AR807" s="199"/>
      <c r="AS807" s="199"/>
      <c r="AT807" s="199"/>
      <c r="AU807" s="199"/>
      <c r="AV807" s="199"/>
      <c r="AW807" s="199"/>
      <c r="AX807" s="199"/>
      <c r="AY807" s="199"/>
      <c r="AZ807" s="199"/>
      <c r="BA807" s="199"/>
      <c r="BB807" s="199"/>
      <c r="BC807" s="199"/>
      <c r="BD807" s="201" t="str">
        <f t="shared" si="28"/>
        <v>4,45*1,35*0,3718</v>
      </c>
      <c r="BE807" s="199"/>
      <c r="BF807" s="199"/>
      <c r="BG807" s="199"/>
      <c r="BH807" s="199"/>
      <c r="BI807" s="199"/>
    </row>
    <row r="808" spans="1:61" x14ac:dyDescent="0.2">
      <c r="A808" s="191"/>
      <c r="B808" s="192"/>
      <c r="C808" s="331" t="s">
        <v>1989</v>
      </c>
      <c r="D808" s="332"/>
      <c r="E808" s="193">
        <v>1.0409999999999999</v>
      </c>
      <c r="F808" s="194"/>
      <c r="G808" s="195"/>
      <c r="H808" s="196"/>
      <c r="I808" s="197"/>
      <c r="J808" s="184"/>
      <c r="K808" s="197"/>
      <c r="M808" s="198" t="s">
        <v>1989</v>
      </c>
      <c r="O808" s="199"/>
      <c r="Z808" s="199"/>
      <c r="AA808" s="199"/>
      <c r="AB808" s="199"/>
      <c r="AC808" s="199"/>
      <c r="AD808" s="199"/>
      <c r="AE808" s="199"/>
      <c r="AF808" s="199"/>
      <c r="AG808" s="199"/>
      <c r="AH808" s="199"/>
      <c r="AI808" s="199"/>
      <c r="AJ808" s="199"/>
      <c r="AK808" s="199"/>
      <c r="AL808" s="199"/>
      <c r="AM808" s="199"/>
      <c r="AN808" s="199"/>
      <c r="AO808" s="199"/>
      <c r="AP808" s="199"/>
      <c r="AQ808" s="199"/>
      <c r="AR808" s="199"/>
      <c r="AS808" s="199"/>
      <c r="AT808" s="199"/>
      <c r="AU808" s="199"/>
      <c r="AV808" s="199"/>
      <c r="AW808" s="199"/>
      <c r="AX808" s="199"/>
      <c r="AY808" s="199"/>
      <c r="AZ808" s="199"/>
      <c r="BA808" s="199"/>
      <c r="BB808" s="199"/>
      <c r="BC808" s="199"/>
      <c r="BD808" s="201" t="str">
        <f t="shared" si="28"/>
        <v>4,45*2*0,3718</v>
      </c>
      <c r="BE808" s="199"/>
      <c r="BF808" s="199"/>
      <c r="BG808" s="199"/>
      <c r="BH808" s="199"/>
      <c r="BI808" s="199"/>
    </row>
    <row r="809" spans="1:61" x14ac:dyDescent="0.2">
      <c r="A809" s="191"/>
      <c r="B809" s="192"/>
      <c r="C809" s="331" t="s">
        <v>1990</v>
      </c>
      <c r="D809" s="332"/>
      <c r="E809" s="193">
        <v>0.26029999999999998</v>
      </c>
      <c r="F809" s="194"/>
      <c r="G809" s="195"/>
      <c r="H809" s="196"/>
      <c r="I809" s="197"/>
      <c r="J809" s="184"/>
      <c r="K809" s="197"/>
      <c r="M809" s="198" t="s">
        <v>1990</v>
      </c>
      <c r="O809" s="199"/>
      <c r="Z809" s="199"/>
      <c r="AA809" s="199"/>
      <c r="AB809" s="199"/>
      <c r="AC809" s="199"/>
      <c r="AD809" s="199"/>
      <c r="AE809" s="199"/>
      <c r="AF809" s="199"/>
      <c r="AG809" s="199"/>
      <c r="AH809" s="199"/>
      <c r="AI809" s="199"/>
      <c r="AJ809" s="199"/>
      <c r="AK809" s="199"/>
      <c r="AL809" s="199"/>
      <c r="AM809" s="199"/>
      <c r="AN809" s="199"/>
      <c r="AO809" s="199"/>
      <c r="AP809" s="199"/>
      <c r="AQ809" s="199"/>
      <c r="AR809" s="199"/>
      <c r="AS809" s="199"/>
      <c r="AT809" s="199"/>
      <c r="AU809" s="199"/>
      <c r="AV809" s="199"/>
      <c r="AW809" s="199"/>
      <c r="AX809" s="199"/>
      <c r="AY809" s="199"/>
      <c r="AZ809" s="199"/>
      <c r="BA809" s="199"/>
      <c r="BB809" s="199"/>
      <c r="BC809" s="199"/>
      <c r="BD809" s="201" t="str">
        <f t="shared" si="28"/>
        <v>1,4*2*0,3718</v>
      </c>
      <c r="BE809" s="199"/>
      <c r="BF809" s="199"/>
      <c r="BG809" s="199"/>
      <c r="BH809" s="199"/>
      <c r="BI809" s="199"/>
    </row>
    <row r="810" spans="1:61" x14ac:dyDescent="0.2">
      <c r="A810" s="191"/>
      <c r="B810" s="192"/>
      <c r="C810" s="331" t="s">
        <v>1991</v>
      </c>
      <c r="D810" s="332"/>
      <c r="E810" s="193">
        <v>2.8033999999999999</v>
      </c>
      <c r="F810" s="194"/>
      <c r="G810" s="195"/>
      <c r="H810" s="196"/>
      <c r="I810" s="197"/>
      <c r="J810" s="184"/>
      <c r="K810" s="197"/>
      <c r="M810" s="198" t="s">
        <v>1991</v>
      </c>
      <c r="O810" s="199"/>
      <c r="Z810" s="199"/>
      <c r="AA810" s="199"/>
      <c r="AB810" s="199"/>
      <c r="AC810" s="199"/>
      <c r="AD810" s="199"/>
      <c r="AE810" s="199"/>
      <c r="AF810" s="199"/>
      <c r="AG810" s="199"/>
      <c r="AH810" s="199"/>
      <c r="AI810" s="199"/>
      <c r="AJ810" s="199"/>
      <c r="AK810" s="199"/>
      <c r="AL810" s="199"/>
      <c r="AM810" s="199"/>
      <c r="AN810" s="199"/>
      <c r="AO810" s="199"/>
      <c r="AP810" s="199"/>
      <c r="AQ810" s="199"/>
      <c r="AR810" s="199"/>
      <c r="AS810" s="199"/>
      <c r="AT810" s="199"/>
      <c r="AU810" s="199"/>
      <c r="AV810" s="199"/>
      <c r="AW810" s="199"/>
      <c r="AX810" s="199"/>
      <c r="AY810" s="199"/>
      <c r="AZ810" s="199"/>
      <c r="BA810" s="199"/>
      <c r="BB810" s="199"/>
      <c r="BC810" s="199"/>
      <c r="BD810" s="201" t="str">
        <f t="shared" si="28"/>
        <v>0,25*1,4*2*0,3718</v>
      </c>
      <c r="BE810" s="199"/>
      <c r="BF810" s="199"/>
      <c r="BG810" s="199"/>
      <c r="BH810" s="199"/>
      <c r="BI810" s="199"/>
    </row>
    <row r="811" spans="1:61" x14ac:dyDescent="0.2">
      <c r="A811" s="169" t="s">
        <v>42</v>
      </c>
      <c r="B811" s="170" t="s">
        <v>1189</v>
      </c>
      <c r="C811" s="171" t="s">
        <v>1190</v>
      </c>
      <c r="D811" s="172"/>
      <c r="E811" s="173"/>
      <c r="F811" s="173"/>
      <c r="G811" s="174">
        <f>SUM(G747:G810)</f>
        <v>0</v>
      </c>
      <c r="H811" s="175"/>
      <c r="I811" s="174">
        <f>SUM(I747:I810)</f>
        <v>0.13289653000000001</v>
      </c>
      <c r="J811" s="176"/>
      <c r="K811" s="174">
        <f>SUM(K747:K810)</f>
        <v>0</v>
      </c>
      <c r="O811" s="199"/>
      <c r="X811" s="202">
        <f>K811</f>
        <v>0</v>
      </c>
      <c r="Y811" s="202">
        <f>I811</f>
        <v>0.13289653000000001</v>
      </c>
      <c r="Z811" s="200">
        <f>G811</f>
        <v>0</v>
      </c>
      <c r="AA811" s="199"/>
      <c r="AB811" s="199"/>
      <c r="AC811" s="199"/>
      <c r="AD811" s="199"/>
      <c r="AE811" s="199"/>
      <c r="AF811" s="199"/>
      <c r="AG811" s="199"/>
      <c r="AH811" s="199"/>
      <c r="AI811" s="199"/>
      <c r="AJ811" s="199"/>
      <c r="AK811" s="199"/>
      <c r="AL811" s="199"/>
      <c r="AM811" s="199"/>
      <c r="AN811" s="199"/>
      <c r="AO811" s="199"/>
      <c r="AP811" s="199"/>
      <c r="AQ811" s="199"/>
      <c r="AR811" s="199"/>
      <c r="AS811" s="199"/>
      <c r="AT811" s="199"/>
      <c r="AU811" s="199"/>
      <c r="AV811" s="199"/>
      <c r="AW811" s="199"/>
      <c r="AX811" s="199"/>
      <c r="AY811" s="199"/>
      <c r="AZ811" s="199"/>
      <c r="BA811" s="203"/>
      <c r="BB811" s="203"/>
      <c r="BC811" s="203"/>
      <c r="BD811" s="203"/>
      <c r="BE811" s="203"/>
      <c r="BF811" s="203"/>
      <c r="BG811" s="199"/>
      <c r="BH811" s="199"/>
      <c r="BI811" s="199"/>
    </row>
    <row r="812" spans="1:61" x14ac:dyDescent="0.2">
      <c r="A812" s="177" t="s">
        <v>23</v>
      </c>
      <c r="B812" s="178" t="s">
        <v>43</v>
      </c>
      <c r="C812" s="179"/>
      <c r="D812" s="180"/>
      <c r="E812" s="181"/>
      <c r="F812" s="181"/>
      <c r="G812" s="182">
        <f>SUM(Z7:Z812)</f>
        <v>0</v>
      </c>
      <c r="H812" s="183"/>
      <c r="I812" s="182">
        <f>SUM(Y7:Y812)</f>
        <v>175.63934577900002</v>
      </c>
      <c r="J812" s="183"/>
      <c r="K812" s="182">
        <f>SUM(X7:X812)</f>
        <v>0</v>
      </c>
      <c r="O812" s="199"/>
      <c r="BA812" s="204"/>
      <c r="BB812" s="204"/>
      <c r="BC812" s="204"/>
      <c r="BD812" s="204"/>
      <c r="BE812" s="204"/>
      <c r="BF812" s="204"/>
    </row>
    <row r="813" spans="1:61" x14ac:dyDescent="0.2">
      <c r="E813" s="124"/>
    </row>
    <row r="814" spans="1:61" x14ac:dyDescent="0.2">
      <c r="E814" s="124"/>
    </row>
    <row r="815" spans="1:61" x14ac:dyDescent="0.2">
      <c r="E815" s="124"/>
    </row>
    <row r="816" spans="1:61" x14ac:dyDescent="0.2">
      <c r="E816" s="124"/>
    </row>
    <row r="817" spans="5:5" x14ac:dyDescent="0.2">
      <c r="E817" s="124"/>
    </row>
    <row r="818" spans="5:5" x14ac:dyDescent="0.2">
      <c r="E818" s="124"/>
    </row>
    <row r="819" spans="5:5" x14ac:dyDescent="0.2">
      <c r="E819" s="124"/>
    </row>
    <row r="820" spans="5:5" x14ac:dyDescent="0.2">
      <c r="E820" s="124"/>
    </row>
    <row r="821" spans="5:5" x14ac:dyDescent="0.2">
      <c r="E821" s="124"/>
    </row>
    <row r="822" spans="5:5" x14ac:dyDescent="0.2">
      <c r="E822" s="124"/>
    </row>
    <row r="823" spans="5:5" x14ac:dyDescent="0.2">
      <c r="E823" s="124"/>
    </row>
    <row r="824" spans="5:5" x14ac:dyDescent="0.2">
      <c r="E824" s="124"/>
    </row>
    <row r="825" spans="5:5" x14ac:dyDescent="0.2">
      <c r="E825" s="124"/>
    </row>
    <row r="826" spans="5:5" x14ac:dyDescent="0.2">
      <c r="E826" s="124"/>
    </row>
    <row r="827" spans="5:5" x14ac:dyDescent="0.2">
      <c r="E827" s="124"/>
    </row>
    <row r="828" spans="5:5" x14ac:dyDescent="0.2">
      <c r="E828" s="124"/>
    </row>
    <row r="829" spans="5:5" x14ac:dyDescent="0.2">
      <c r="E829" s="124"/>
    </row>
    <row r="830" spans="5:5" x14ac:dyDescent="0.2">
      <c r="E830" s="124"/>
    </row>
    <row r="831" spans="5:5" x14ac:dyDescent="0.2">
      <c r="E831" s="124"/>
    </row>
    <row r="832" spans="5:5" x14ac:dyDescent="0.2">
      <c r="E832" s="124"/>
    </row>
    <row r="833" spans="1:7" x14ac:dyDescent="0.2">
      <c r="E833" s="124"/>
    </row>
    <row r="834" spans="1:7" x14ac:dyDescent="0.2">
      <c r="A834" s="184"/>
      <c r="B834" s="184"/>
      <c r="C834" s="184"/>
      <c r="D834" s="184"/>
      <c r="E834" s="184"/>
      <c r="F834" s="184"/>
      <c r="G834" s="184"/>
    </row>
    <row r="835" spans="1:7" x14ac:dyDescent="0.2">
      <c r="A835" s="184"/>
      <c r="B835" s="184"/>
      <c r="C835" s="184"/>
      <c r="D835" s="184"/>
      <c r="E835" s="184"/>
      <c r="F835" s="184"/>
      <c r="G835" s="184"/>
    </row>
    <row r="836" spans="1:7" x14ac:dyDescent="0.2">
      <c r="A836" s="184"/>
      <c r="B836" s="184"/>
      <c r="C836" s="184"/>
      <c r="D836" s="184"/>
      <c r="E836" s="184"/>
      <c r="F836" s="184"/>
      <c r="G836" s="184"/>
    </row>
    <row r="837" spans="1:7" x14ac:dyDescent="0.2">
      <c r="A837" s="184"/>
      <c r="B837" s="184"/>
      <c r="C837" s="184"/>
      <c r="D837" s="184"/>
      <c r="E837" s="184"/>
      <c r="F837" s="184"/>
      <c r="G837" s="184"/>
    </row>
    <row r="838" spans="1:7" x14ac:dyDescent="0.2">
      <c r="E838" s="124"/>
    </row>
    <row r="839" spans="1:7" x14ac:dyDescent="0.2">
      <c r="E839" s="124"/>
    </row>
    <row r="840" spans="1:7" x14ac:dyDescent="0.2">
      <c r="E840" s="124"/>
    </row>
    <row r="841" spans="1:7" x14ac:dyDescent="0.2">
      <c r="E841" s="124"/>
    </row>
    <row r="842" spans="1:7" x14ac:dyDescent="0.2">
      <c r="E842" s="124"/>
    </row>
    <row r="843" spans="1:7" x14ac:dyDescent="0.2">
      <c r="E843" s="124"/>
    </row>
    <row r="844" spans="1:7" x14ac:dyDescent="0.2">
      <c r="E844" s="124"/>
    </row>
    <row r="845" spans="1:7" x14ac:dyDescent="0.2">
      <c r="E845" s="124"/>
    </row>
    <row r="846" spans="1:7" x14ac:dyDescent="0.2">
      <c r="E846" s="124"/>
    </row>
    <row r="847" spans="1:7" x14ac:dyDescent="0.2">
      <c r="E847" s="124"/>
    </row>
    <row r="848" spans="1:7" x14ac:dyDescent="0.2">
      <c r="E848" s="124"/>
    </row>
    <row r="849" spans="5:5" x14ac:dyDescent="0.2">
      <c r="E849" s="124"/>
    </row>
    <row r="850" spans="5:5" x14ac:dyDescent="0.2">
      <c r="E850" s="124"/>
    </row>
    <row r="851" spans="5:5" x14ac:dyDescent="0.2">
      <c r="E851" s="124"/>
    </row>
    <row r="852" spans="5:5" x14ac:dyDescent="0.2">
      <c r="E852" s="124"/>
    </row>
    <row r="853" spans="5:5" x14ac:dyDescent="0.2">
      <c r="E853" s="124"/>
    </row>
    <row r="854" spans="5:5" x14ac:dyDescent="0.2">
      <c r="E854" s="124"/>
    </row>
    <row r="855" spans="5:5" x14ac:dyDescent="0.2">
      <c r="E855" s="124"/>
    </row>
    <row r="856" spans="5:5" x14ac:dyDescent="0.2">
      <c r="E856" s="124"/>
    </row>
    <row r="857" spans="5:5" x14ac:dyDescent="0.2">
      <c r="E857" s="124"/>
    </row>
    <row r="858" spans="5:5" x14ac:dyDescent="0.2">
      <c r="E858" s="124"/>
    </row>
    <row r="859" spans="5:5" x14ac:dyDescent="0.2">
      <c r="E859" s="124"/>
    </row>
    <row r="860" spans="5:5" x14ac:dyDescent="0.2">
      <c r="E860" s="124"/>
    </row>
    <row r="861" spans="5:5" x14ac:dyDescent="0.2">
      <c r="E861" s="124"/>
    </row>
    <row r="862" spans="5:5" x14ac:dyDescent="0.2">
      <c r="E862" s="124"/>
    </row>
    <row r="863" spans="5:5" x14ac:dyDescent="0.2">
      <c r="E863" s="124"/>
    </row>
    <row r="864" spans="5:5" x14ac:dyDescent="0.2">
      <c r="E864" s="124"/>
    </row>
    <row r="865" spans="1:7" x14ac:dyDescent="0.2">
      <c r="E865" s="124"/>
    </row>
    <row r="866" spans="1:7" x14ac:dyDescent="0.2">
      <c r="E866" s="124"/>
    </row>
    <row r="867" spans="1:7" x14ac:dyDescent="0.2">
      <c r="E867" s="124"/>
    </row>
    <row r="868" spans="1:7" x14ac:dyDescent="0.2">
      <c r="E868" s="124"/>
    </row>
    <row r="869" spans="1:7" x14ac:dyDescent="0.2">
      <c r="A869" s="185"/>
      <c r="B869" s="185"/>
    </row>
    <row r="870" spans="1:7" x14ac:dyDescent="0.2">
      <c r="A870" s="184"/>
      <c r="B870" s="184"/>
      <c r="C870" s="186"/>
      <c r="D870" s="186"/>
      <c r="E870" s="187"/>
      <c r="F870" s="186"/>
      <c r="G870" s="188"/>
    </row>
    <row r="871" spans="1:7" x14ac:dyDescent="0.2">
      <c r="A871" s="189"/>
      <c r="B871" s="189"/>
      <c r="C871" s="184"/>
      <c r="D871" s="184"/>
      <c r="E871" s="190"/>
      <c r="F871" s="184"/>
      <c r="G871" s="184"/>
    </row>
    <row r="872" spans="1:7" x14ac:dyDescent="0.2">
      <c r="A872" s="184"/>
      <c r="B872" s="184"/>
      <c r="C872" s="184"/>
      <c r="D872" s="184"/>
      <c r="E872" s="190"/>
      <c r="F872" s="184"/>
      <c r="G872" s="184"/>
    </row>
    <row r="873" spans="1:7" x14ac:dyDescent="0.2">
      <c r="A873" s="184"/>
      <c r="B873" s="184"/>
      <c r="C873" s="184"/>
      <c r="D873" s="184"/>
      <c r="E873" s="190"/>
      <c r="F873" s="184"/>
      <c r="G873" s="184"/>
    </row>
    <row r="874" spans="1:7" x14ac:dyDescent="0.2">
      <c r="A874" s="184"/>
      <c r="B874" s="184"/>
      <c r="C874" s="184"/>
      <c r="D874" s="184"/>
      <c r="E874" s="190"/>
      <c r="F874" s="184"/>
      <c r="G874" s="184"/>
    </row>
    <row r="875" spans="1:7" x14ac:dyDescent="0.2">
      <c r="A875" s="184"/>
      <c r="B875" s="184"/>
      <c r="C875" s="184"/>
      <c r="D875" s="184"/>
      <c r="E875" s="190"/>
      <c r="F875" s="184"/>
      <c r="G875" s="184"/>
    </row>
    <row r="876" spans="1:7" x14ac:dyDescent="0.2">
      <c r="A876" s="184"/>
      <c r="B876" s="184"/>
      <c r="C876" s="184"/>
      <c r="D876" s="184"/>
      <c r="E876" s="190"/>
      <c r="F876" s="184"/>
      <c r="G876" s="184"/>
    </row>
    <row r="877" spans="1:7" x14ac:dyDescent="0.2">
      <c r="A877" s="184"/>
      <c r="B877" s="184"/>
      <c r="C877" s="184"/>
      <c r="D877" s="184"/>
      <c r="E877" s="190"/>
      <c r="F877" s="184"/>
      <c r="G877" s="184"/>
    </row>
    <row r="878" spans="1:7" x14ac:dyDescent="0.2">
      <c r="A878" s="184"/>
      <c r="B878" s="184"/>
      <c r="C878" s="184"/>
      <c r="D878" s="184"/>
      <c r="E878" s="190"/>
      <c r="F878" s="184"/>
      <c r="G878" s="184"/>
    </row>
    <row r="879" spans="1:7" x14ac:dyDescent="0.2">
      <c r="A879" s="184"/>
      <c r="B879" s="184"/>
      <c r="C879" s="184"/>
      <c r="D879" s="184"/>
      <c r="E879" s="190"/>
      <c r="F879" s="184"/>
      <c r="G879" s="184"/>
    </row>
    <row r="880" spans="1:7" x14ac:dyDescent="0.2">
      <c r="A880" s="184"/>
      <c r="B880" s="184"/>
      <c r="C880" s="184"/>
      <c r="D880" s="184"/>
      <c r="E880" s="190"/>
      <c r="F880" s="184"/>
      <c r="G880" s="184"/>
    </row>
    <row r="881" spans="1:7" x14ac:dyDescent="0.2">
      <c r="A881" s="184"/>
      <c r="B881" s="184"/>
      <c r="C881" s="184"/>
      <c r="D881" s="184"/>
      <c r="E881" s="190"/>
      <c r="F881" s="184"/>
      <c r="G881" s="184"/>
    </row>
    <row r="882" spans="1:7" x14ac:dyDescent="0.2">
      <c r="A882" s="184"/>
      <c r="B882" s="184"/>
      <c r="C882" s="184"/>
      <c r="D882" s="184"/>
      <c r="E882" s="190"/>
      <c r="F882" s="184"/>
      <c r="G882" s="184"/>
    </row>
    <row r="883" spans="1:7" x14ac:dyDescent="0.2">
      <c r="A883" s="184"/>
      <c r="B883" s="184"/>
      <c r="C883" s="184"/>
      <c r="D883" s="184"/>
      <c r="E883" s="190"/>
      <c r="F883" s="184"/>
      <c r="G883" s="184"/>
    </row>
  </sheetData>
  <sheetProtection algorithmName="SHA-512" hashValue="7DAVHEQgpwUOGlECx2Mc5Y7MJYhvkxwl8bdGUx9oyL+rS6HoZlWxSRzslEri2qMprE0AT2nCdghSbbLG2Ui2Rw==" saltValue="vmTamHxtX0cI8HHjj9ayAA==" spinCount="100000" sheet="1" objects="1" scenarios="1"/>
  <mergeCells count="668">
    <mergeCell ref="C810:D810"/>
    <mergeCell ref="C804:D804"/>
    <mergeCell ref="C805:D805"/>
    <mergeCell ref="C806:D806"/>
    <mergeCell ref="C807:D807"/>
    <mergeCell ref="C808:D808"/>
    <mergeCell ref="C809:D809"/>
    <mergeCell ref="C798:D798"/>
    <mergeCell ref="C799:D799"/>
    <mergeCell ref="C800:D800"/>
    <mergeCell ref="C801:D801"/>
    <mergeCell ref="C802:D802"/>
    <mergeCell ref="C803:D803"/>
    <mergeCell ref="C792:D792"/>
    <mergeCell ref="C793:D793"/>
    <mergeCell ref="C794:D794"/>
    <mergeCell ref="C795:D795"/>
    <mergeCell ref="C796:D796"/>
    <mergeCell ref="C797:D797"/>
    <mergeCell ref="C786:D786"/>
    <mergeCell ref="C787:D787"/>
    <mergeCell ref="C788:D788"/>
    <mergeCell ref="C789:D789"/>
    <mergeCell ref="C790:D790"/>
    <mergeCell ref="C791:D791"/>
    <mergeCell ref="C779:D779"/>
    <mergeCell ref="C780:D780"/>
    <mergeCell ref="C781:D781"/>
    <mergeCell ref="C783:D783"/>
    <mergeCell ref="C784:D784"/>
    <mergeCell ref="C785:D785"/>
    <mergeCell ref="C773:D773"/>
    <mergeCell ref="C774:D774"/>
    <mergeCell ref="C775:D775"/>
    <mergeCell ref="C776:D776"/>
    <mergeCell ref="C777:D777"/>
    <mergeCell ref="C778:D778"/>
    <mergeCell ref="C767:D767"/>
    <mergeCell ref="C768:D768"/>
    <mergeCell ref="C769:D769"/>
    <mergeCell ref="C770:D770"/>
    <mergeCell ref="C771:D771"/>
    <mergeCell ref="C772:D772"/>
    <mergeCell ref="C761:D761"/>
    <mergeCell ref="C762:D762"/>
    <mergeCell ref="C763:D763"/>
    <mergeCell ref="C764:D764"/>
    <mergeCell ref="C765:D765"/>
    <mergeCell ref="C766:D766"/>
    <mergeCell ref="C755:D755"/>
    <mergeCell ref="C756:D756"/>
    <mergeCell ref="C757:D757"/>
    <mergeCell ref="C758:D758"/>
    <mergeCell ref="C759:D759"/>
    <mergeCell ref="C760:D760"/>
    <mergeCell ref="C744:D744"/>
    <mergeCell ref="C745:D745"/>
    <mergeCell ref="C749:D749"/>
    <mergeCell ref="C750:D750"/>
    <mergeCell ref="C751:D751"/>
    <mergeCell ref="C752:D752"/>
    <mergeCell ref="C753:D753"/>
    <mergeCell ref="C754:D754"/>
    <mergeCell ref="C736:D736"/>
    <mergeCell ref="C737:D737"/>
    <mergeCell ref="C738:D738"/>
    <mergeCell ref="C739:D739"/>
    <mergeCell ref="C741:D741"/>
    <mergeCell ref="C743:G743"/>
    <mergeCell ref="C730:D730"/>
    <mergeCell ref="C731:D731"/>
    <mergeCell ref="C732:D732"/>
    <mergeCell ref="C733:D733"/>
    <mergeCell ref="C734:D734"/>
    <mergeCell ref="C735:D735"/>
    <mergeCell ref="C723:D723"/>
    <mergeCell ref="C724:D724"/>
    <mergeCell ref="C725:D725"/>
    <mergeCell ref="C726:D726"/>
    <mergeCell ref="C728:G728"/>
    <mergeCell ref="C729:D729"/>
    <mergeCell ref="C716:D716"/>
    <mergeCell ref="C718:D718"/>
    <mergeCell ref="C719:D719"/>
    <mergeCell ref="C720:D720"/>
    <mergeCell ref="C721:D721"/>
    <mergeCell ref="C722:D722"/>
    <mergeCell ref="C708:D708"/>
    <mergeCell ref="C709:D709"/>
    <mergeCell ref="C710:D710"/>
    <mergeCell ref="C711:D711"/>
    <mergeCell ref="C712:D712"/>
    <mergeCell ref="C714:D714"/>
    <mergeCell ref="C694:D694"/>
    <mergeCell ref="C696:D696"/>
    <mergeCell ref="C698:D698"/>
    <mergeCell ref="C700:D700"/>
    <mergeCell ref="C704:D704"/>
    <mergeCell ref="C705:D705"/>
    <mergeCell ref="C706:D706"/>
    <mergeCell ref="C707:D707"/>
    <mergeCell ref="C688:D688"/>
    <mergeCell ref="C689:D689"/>
    <mergeCell ref="C690:D690"/>
    <mergeCell ref="C691:D691"/>
    <mergeCell ref="C692:D692"/>
    <mergeCell ref="C693:D693"/>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40:G640"/>
    <mergeCell ref="C641:D641"/>
    <mergeCell ref="C645:G645"/>
    <mergeCell ref="C646:G646"/>
    <mergeCell ref="C647:G647"/>
    <mergeCell ref="C648:D648"/>
    <mergeCell ref="C650:D650"/>
    <mergeCell ref="C651:D651"/>
    <mergeCell ref="C630:D630"/>
    <mergeCell ref="C631:D631"/>
    <mergeCell ref="C632:D632"/>
    <mergeCell ref="C634:D634"/>
    <mergeCell ref="C636:D636"/>
    <mergeCell ref="C638:D638"/>
    <mergeCell ref="C624:D624"/>
    <mergeCell ref="C625:D625"/>
    <mergeCell ref="C626:D626"/>
    <mergeCell ref="C627:D627"/>
    <mergeCell ref="C628:D628"/>
    <mergeCell ref="C629:D629"/>
    <mergeCell ref="C618:D618"/>
    <mergeCell ref="C619:D619"/>
    <mergeCell ref="C620:D620"/>
    <mergeCell ref="C621:D621"/>
    <mergeCell ref="C622:D622"/>
    <mergeCell ref="C623:D623"/>
    <mergeCell ref="C612:D612"/>
    <mergeCell ref="C613:D613"/>
    <mergeCell ref="C614:D614"/>
    <mergeCell ref="C615:D615"/>
    <mergeCell ref="C616:D616"/>
    <mergeCell ref="C617:D617"/>
    <mergeCell ref="C606:D606"/>
    <mergeCell ref="C607:D607"/>
    <mergeCell ref="C608:D608"/>
    <mergeCell ref="C609:D609"/>
    <mergeCell ref="C610:D610"/>
    <mergeCell ref="C611:D611"/>
    <mergeCell ref="C596:D596"/>
    <mergeCell ref="C597:D597"/>
    <mergeCell ref="C598:D598"/>
    <mergeCell ref="C600:G600"/>
    <mergeCell ref="C601:D601"/>
    <mergeCell ref="C602:D602"/>
    <mergeCell ref="C603:D603"/>
    <mergeCell ref="C605:G605"/>
    <mergeCell ref="C586:D586"/>
    <mergeCell ref="C587:D587"/>
    <mergeCell ref="C588:D588"/>
    <mergeCell ref="C592:D592"/>
    <mergeCell ref="C580:D580"/>
    <mergeCell ref="C581:D581"/>
    <mergeCell ref="C582:D582"/>
    <mergeCell ref="C583:D583"/>
    <mergeCell ref="C584:D584"/>
    <mergeCell ref="C585:D585"/>
    <mergeCell ref="C573:D573"/>
    <mergeCell ref="C574:D574"/>
    <mergeCell ref="C575:D575"/>
    <mergeCell ref="C576:D576"/>
    <mergeCell ref="C578:D578"/>
    <mergeCell ref="C579:D579"/>
    <mergeCell ref="C563:D563"/>
    <mergeCell ref="C564:D564"/>
    <mergeCell ref="C566:G566"/>
    <mergeCell ref="C567:D567"/>
    <mergeCell ref="C569:D569"/>
    <mergeCell ref="C571:D571"/>
    <mergeCell ref="C557:D557"/>
    <mergeCell ref="C558:D558"/>
    <mergeCell ref="C559:D559"/>
    <mergeCell ref="C560:D560"/>
    <mergeCell ref="C561:D561"/>
    <mergeCell ref="C562:D562"/>
    <mergeCell ref="C545:D545"/>
    <mergeCell ref="C549:G549"/>
    <mergeCell ref="C550:D550"/>
    <mergeCell ref="C551:D551"/>
    <mergeCell ref="C552:D552"/>
    <mergeCell ref="C553:D553"/>
    <mergeCell ref="C555:G555"/>
    <mergeCell ref="C556:G556"/>
    <mergeCell ref="C537:D537"/>
    <mergeCell ref="C539:G539"/>
    <mergeCell ref="C540:D540"/>
    <mergeCell ref="C541:D541"/>
    <mergeCell ref="C543:G543"/>
    <mergeCell ref="C544:D544"/>
    <mergeCell ref="C526:D526"/>
    <mergeCell ref="C527:D527"/>
    <mergeCell ref="C529:G529"/>
    <mergeCell ref="C530:G530"/>
    <mergeCell ref="C531:D531"/>
    <mergeCell ref="C532:D532"/>
    <mergeCell ref="C534:D534"/>
    <mergeCell ref="C535:D535"/>
    <mergeCell ref="C500:D500"/>
    <mergeCell ref="C501:D501"/>
    <mergeCell ref="C505:D505"/>
    <mergeCell ref="C518:D518"/>
    <mergeCell ref="C519:D519"/>
    <mergeCell ref="C520:D520"/>
    <mergeCell ref="C522:D522"/>
    <mergeCell ref="C494:D494"/>
    <mergeCell ref="C495:D495"/>
    <mergeCell ref="C496:D496"/>
    <mergeCell ref="C497:D497"/>
    <mergeCell ref="C498:D498"/>
    <mergeCell ref="C499:D499"/>
    <mergeCell ref="C509:G509"/>
    <mergeCell ref="C510:D510"/>
    <mergeCell ref="C511:D511"/>
    <mergeCell ref="C512:D512"/>
    <mergeCell ref="C513:D513"/>
    <mergeCell ref="C514:D514"/>
    <mergeCell ref="C515:D515"/>
    <mergeCell ref="C516:D516"/>
    <mergeCell ref="C517:D517"/>
    <mergeCell ref="C488:D488"/>
    <mergeCell ref="C489:D489"/>
    <mergeCell ref="C490:D490"/>
    <mergeCell ref="C491:D491"/>
    <mergeCell ref="C492:D492"/>
    <mergeCell ref="C493:D493"/>
    <mergeCell ref="C482:D482"/>
    <mergeCell ref="C483:D483"/>
    <mergeCell ref="C484:D484"/>
    <mergeCell ref="C485:D485"/>
    <mergeCell ref="C486:D486"/>
    <mergeCell ref="C487:D487"/>
    <mergeCell ref="C476:D476"/>
    <mergeCell ref="C477:D477"/>
    <mergeCell ref="C478:D478"/>
    <mergeCell ref="C479:D479"/>
    <mergeCell ref="C480:D480"/>
    <mergeCell ref="C481:D481"/>
    <mergeCell ref="C466:G466"/>
    <mergeCell ref="C467:D467"/>
    <mergeCell ref="C469:D469"/>
    <mergeCell ref="C471:D471"/>
    <mergeCell ref="C472:D472"/>
    <mergeCell ref="C473:D473"/>
    <mergeCell ref="C474:D474"/>
    <mergeCell ref="C475:D475"/>
    <mergeCell ref="C455:D455"/>
    <mergeCell ref="C457:D457"/>
    <mergeCell ref="C458:D458"/>
    <mergeCell ref="C462:D462"/>
    <mergeCell ref="C447:D447"/>
    <mergeCell ref="C449:D449"/>
    <mergeCell ref="C450:D450"/>
    <mergeCell ref="C451:D451"/>
    <mergeCell ref="C453:D453"/>
    <mergeCell ref="C454:D454"/>
    <mergeCell ref="C434:D434"/>
    <mergeCell ref="C438:D438"/>
    <mergeCell ref="C439:D439"/>
    <mergeCell ref="C440:D440"/>
    <mergeCell ref="C442:D442"/>
    <mergeCell ref="C443:D443"/>
    <mergeCell ref="C444:D444"/>
    <mergeCell ref="C446:D446"/>
    <mergeCell ref="C423:D423"/>
    <mergeCell ref="C427:D427"/>
    <mergeCell ref="C428:D428"/>
    <mergeCell ref="C429:D429"/>
    <mergeCell ref="C430:D430"/>
    <mergeCell ref="C431:D431"/>
    <mergeCell ref="C432:D432"/>
    <mergeCell ref="C433:D433"/>
    <mergeCell ref="C417:D417"/>
    <mergeCell ref="C418:D418"/>
    <mergeCell ref="C419:D419"/>
    <mergeCell ref="C420:D420"/>
    <mergeCell ref="C421:D421"/>
    <mergeCell ref="C422:D422"/>
    <mergeCell ref="C411:D411"/>
    <mergeCell ref="C412:D412"/>
    <mergeCell ref="C413:D413"/>
    <mergeCell ref="C414:D414"/>
    <mergeCell ref="C415:D415"/>
    <mergeCell ref="C416:D416"/>
    <mergeCell ref="C405:D405"/>
    <mergeCell ref="C406:D406"/>
    <mergeCell ref="C407:D407"/>
    <mergeCell ref="C408:D408"/>
    <mergeCell ref="C409:D409"/>
    <mergeCell ref="C410:D410"/>
    <mergeCell ref="C399:D399"/>
    <mergeCell ref="C400:D400"/>
    <mergeCell ref="C401:D401"/>
    <mergeCell ref="C402:D402"/>
    <mergeCell ref="C403:D403"/>
    <mergeCell ref="C404:D404"/>
    <mergeCell ref="C393:D393"/>
    <mergeCell ref="C394:D394"/>
    <mergeCell ref="C395:D395"/>
    <mergeCell ref="C396:D396"/>
    <mergeCell ref="C397:D397"/>
    <mergeCell ref="C398:D398"/>
    <mergeCell ref="C386:D386"/>
    <mergeCell ref="C387:D387"/>
    <mergeCell ref="C388:D388"/>
    <mergeCell ref="C389:D389"/>
    <mergeCell ref="C390:D390"/>
    <mergeCell ref="C392:G392"/>
    <mergeCell ref="C380:D380"/>
    <mergeCell ref="C381:D381"/>
    <mergeCell ref="C382:D382"/>
    <mergeCell ref="C383:D383"/>
    <mergeCell ref="C384:D384"/>
    <mergeCell ref="C385:D385"/>
    <mergeCell ref="C374:D374"/>
    <mergeCell ref="C375:D375"/>
    <mergeCell ref="C376:D376"/>
    <mergeCell ref="C377:D377"/>
    <mergeCell ref="C378:D378"/>
    <mergeCell ref="C379:D379"/>
    <mergeCell ref="C368:D368"/>
    <mergeCell ref="C369:D369"/>
    <mergeCell ref="C370:D370"/>
    <mergeCell ref="C371:D371"/>
    <mergeCell ref="C372:D372"/>
    <mergeCell ref="C373:D373"/>
    <mergeCell ref="C362:D362"/>
    <mergeCell ref="C363:D363"/>
    <mergeCell ref="C364:D364"/>
    <mergeCell ref="C365:D365"/>
    <mergeCell ref="C366:D366"/>
    <mergeCell ref="C367:D367"/>
    <mergeCell ref="C355:D355"/>
    <mergeCell ref="C356:D356"/>
    <mergeCell ref="C357:D357"/>
    <mergeCell ref="C358:D358"/>
    <mergeCell ref="C360:D360"/>
    <mergeCell ref="C361:D361"/>
    <mergeCell ref="C349:D349"/>
    <mergeCell ref="C350:D350"/>
    <mergeCell ref="C351:D351"/>
    <mergeCell ref="C352:D352"/>
    <mergeCell ref="C353:D353"/>
    <mergeCell ref="C354:D354"/>
    <mergeCell ref="C341:D341"/>
    <mergeCell ref="C342:D342"/>
    <mergeCell ref="C343:D343"/>
    <mergeCell ref="C344:D344"/>
    <mergeCell ref="C346:D346"/>
    <mergeCell ref="C348:D348"/>
    <mergeCell ref="C334:D334"/>
    <mergeCell ref="C335:D335"/>
    <mergeCell ref="C336:D336"/>
    <mergeCell ref="C338:G338"/>
    <mergeCell ref="C339:D339"/>
    <mergeCell ref="C340:D340"/>
    <mergeCell ref="C328:D328"/>
    <mergeCell ref="C329:D329"/>
    <mergeCell ref="C330:D330"/>
    <mergeCell ref="C331:D331"/>
    <mergeCell ref="C332:D332"/>
    <mergeCell ref="C333:D333"/>
    <mergeCell ref="C322:D322"/>
    <mergeCell ref="C323:D323"/>
    <mergeCell ref="C324:D324"/>
    <mergeCell ref="C325:D325"/>
    <mergeCell ref="C326:D326"/>
    <mergeCell ref="C327:D327"/>
    <mergeCell ref="C314:D314"/>
    <mergeCell ref="C315:D315"/>
    <mergeCell ref="C316:D316"/>
    <mergeCell ref="C317:D317"/>
    <mergeCell ref="C318:D318"/>
    <mergeCell ref="C319:D319"/>
    <mergeCell ref="C320:D320"/>
    <mergeCell ref="C321:D321"/>
    <mergeCell ref="C300:D300"/>
    <mergeCell ref="C304:G304"/>
    <mergeCell ref="C305:D305"/>
    <mergeCell ref="C306:D306"/>
    <mergeCell ref="C307:D307"/>
    <mergeCell ref="C308:D308"/>
    <mergeCell ref="C309:D309"/>
    <mergeCell ref="C310:D310"/>
    <mergeCell ref="C294:G294"/>
    <mergeCell ref="C295:G295"/>
    <mergeCell ref="C296:G296"/>
    <mergeCell ref="C297:G297"/>
    <mergeCell ref="C298:G298"/>
    <mergeCell ref="C299:G299"/>
    <mergeCell ref="C287:D287"/>
    <mergeCell ref="C289:G289"/>
    <mergeCell ref="C290:G290"/>
    <mergeCell ref="C291:G291"/>
    <mergeCell ref="C292:G292"/>
    <mergeCell ref="C293:G293"/>
    <mergeCell ref="C281:G281"/>
    <mergeCell ref="C282:G282"/>
    <mergeCell ref="C283:G283"/>
    <mergeCell ref="C284:G284"/>
    <mergeCell ref="C285:G285"/>
    <mergeCell ref="C286:G286"/>
    <mergeCell ref="C275:G275"/>
    <mergeCell ref="C276:G276"/>
    <mergeCell ref="C277:G277"/>
    <mergeCell ref="C278:G278"/>
    <mergeCell ref="C279:G279"/>
    <mergeCell ref="C280:G280"/>
    <mergeCell ref="C268:G268"/>
    <mergeCell ref="C269:G269"/>
    <mergeCell ref="C270:G270"/>
    <mergeCell ref="C271:G271"/>
    <mergeCell ref="C272:G272"/>
    <mergeCell ref="C273:D273"/>
    <mergeCell ref="C262:G262"/>
    <mergeCell ref="C263:G263"/>
    <mergeCell ref="C264:G264"/>
    <mergeCell ref="C265:G265"/>
    <mergeCell ref="C266:G266"/>
    <mergeCell ref="C267:G267"/>
    <mergeCell ref="C252:D252"/>
    <mergeCell ref="C254:D254"/>
    <mergeCell ref="C255:D255"/>
    <mergeCell ref="C257:D257"/>
    <mergeCell ref="C258:D258"/>
    <mergeCell ref="C260:D260"/>
    <mergeCell ref="C244:D244"/>
    <mergeCell ref="C245:D245"/>
    <mergeCell ref="C246:D246"/>
    <mergeCell ref="C248:D248"/>
    <mergeCell ref="C249:D249"/>
    <mergeCell ref="C251:D251"/>
    <mergeCell ref="C236:D236"/>
    <mergeCell ref="C237:D237"/>
    <mergeCell ref="C238:D238"/>
    <mergeCell ref="C239:D239"/>
    <mergeCell ref="C240:D240"/>
    <mergeCell ref="C241:D241"/>
    <mergeCell ref="C242:D242"/>
    <mergeCell ref="C243:D243"/>
    <mergeCell ref="C223:D223"/>
    <mergeCell ref="C225:D225"/>
    <mergeCell ref="C227:D227"/>
    <mergeCell ref="C229:D229"/>
    <mergeCell ref="C231:G231"/>
    <mergeCell ref="C232:D232"/>
    <mergeCell ref="C215:D215"/>
    <mergeCell ref="C216:D216"/>
    <mergeCell ref="C217:D217"/>
    <mergeCell ref="C218:D218"/>
    <mergeCell ref="C219:D219"/>
    <mergeCell ref="C221:D221"/>
    <mergeCell ref="C207:D207"/>
    <mergeCell ref="C208:D208"/>
    <mergeCell ref="C209:D209"/>
    <mergeCell ref="C210:D210"/>
    <mergeCell ref="C212:D212"/>
    <mergeCell ref="C214:D214"/>
    <mergeCell ref="C201:D201"/>
    <mergeCell ref="C202:D202"/>
    <mergeCell ref="C203:D203"/>
    <mergeCell ref="C204:D204"/>
    <mergeCell ref="C205:D205"/>
    <mergeCell ref="C206:D206"/>
    <mergeCell ref="C192:D192"/>
    <mergeCell ref="C194:D194"/>
    <mergeCell ref="C196:D196"/>
    <mergeCell ref="C197:D197"/>
    <mergeCell ref="C198:D198"/>
    <mergeCell ref="C200:D200"/>
    <mergeCell ref="C186:G186"/>
    <mergeCell ref="C187:D187"/>
    <mergeCell ref="C188:D188"/>
    <mergeCell ref="C189:D189"/>
    <mergeCell ref="C190:D190"/>
    <mergeCell ref="C191:D191"/>
    <mergeCell ref="C179:D179"/>
    <mergeCell ref="C180:D180"/>
    <mergeCell ref="C181:D181"/>
    <mergeCell ref="C182:D182"/>
    <mergeCell ref="C183:D183"/>
    <mergeCell ref="C184:D184"/>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60:D160"/>
    <mergeCell ref="C162:G162"/>
    <mergeCell ref="C163:D163"/>
    <mergeCell ref="C164:D164"/>
    <mergeCell ref="C165:D165"/>
    <mergeCell ref="C166:D166"/>
    <mergeCell ref="C154:G154"/>
    <mergeCell ref="C155:D155"/>
    <mergeCell ref="C156:D156"/>
    <mergeCell ref="C157:D157"/>
    <mergeCell ref="C158:D158"/>
    <mergeCell ref="C159:D159"/>
    <mergeCell ref="C147:G147"/>
    <mergeCell ref="C148:D148"/>
    <mergeCell ref="C149:D149"/>
    <mergeCell ref="C150:D150"/>
    <mergeCell ref="C152:G152"/>
    <mergeCell ref="C153:G153"/>
    <mergeCell ref="C140:D140"/>
    <mergeCell ref="C141:D141"/>
    <mergeCell ref="C142:D142"/>
    <mergeCell ref="C143:D143"/>
    <mergeCell ref="C144:D144"/>
    <mergeCell ref="C146:G146"/>
    <mergeCell ref="C134:D134"/>
    <mergeCell ref="C135:D135"/>
    <mergeCell ref="C136:D136"/>
    <mergeCell ref="C137:D137"/>
    <mergeCell ref="C138:D138"/>
    <mergeCell ref="C139:D139"/>
    <mergeCell ref="C128:D128"/>
    <mergeCell ref="C129:D129"/>
    <mergeCell ref="C130:D130"/>
    <mergeCell ref="C131:D131"/>
    <mergeCell ref="C132:D132"/>
    <mergeCell ref="C133:D133"/>
    <mergeCell ref="C122:D122"/>
    <mergeCell ref="C123:D123"/>
    <mergeCell ref="C124:D124"/>
    <mergeCell ref="C125:D125"/>
    <mergeCell ref="C126:D126"/>
    <mergeCell ref="C127:D127"/>
    <mergeCell ref="C115:D115"/>
    <mergeCell ref="C117:G117"/>
    <mergeCell ref="C118:G118"/>
    <mergeCell ref="C119:D119"/>
    <mergeCell ref="C120:D120"/>
    <mergeCell ref="C121:D121"/>
    <mergeCell ref="C109:D109"/>
    <mergeCell ref="C110:D110"/>
    <mergeCell ref="C111:D111"/>
    <mergeCell ref="C112:D112"/>
    <mergeCell ref="C113:D113"/>
    <mergeCell ref="C114:D114"/>
    <mergeCell ref="C101:D101"/>
    <mergeCell ref="C103:D103"/>
    <mergeCell ref="C105:G105"/>
    <mergeCell ref="C106:G106"/>
    <mergeCell ref="C107:D107"/>
    <mergeCell ref="C108:D108"/>
    <mergeCell ref="C91:D91"/>
    <mergeCell ref="C92:D92"/>
    <mergeCell ref="C93:D93"/>
    <mergeCell ref="C95:D95"/>
    <mergeCell ref="C97:D97"/>
    <mergeCell ref="C99:D99"/>
    <mergeCell ref="C79:D79"/>
    <mergeCell ref="C81:D81"/>
    <mergeCell ref="C83:D83"/>
    <mergeCell ref="C85:D85"/>
    <mergeCell ref="C87:D87"/>
    <mergeCell ref="C89:D89"/>
    <mergeCell ref="C68:D68"/>
    <mergeCell ref="C69:D69"/>
    <mergeCell ref="C71:D71"/>
    <mergeCell ref="C73:D73"/>
    <mergeCell ref="C75:D75"/>
    <mergeCell ref="C77:D77"/>
    <mergeCell ref="C62:D62"/>
    <mergeCell ref="C63:D63"/>
    <mergeCell ref="C64:D64"/>
    <mergeCell ref="C65:D65"/>
    <mergeCell ref="C66:D66"/>
    <mergeCell ref="C67:D67"/>
    <mergeCell ref="C59:D59"/>
    <mergeCell ref="C60:D60"/>
    <mergeCell ref="C61:D61"/>
    <mergeCell ref="C49:G49"/>
    <mergeCell ref="C50:G50"/>
    <mergeCell ref="C51:D51"/>
    <mergeCell ref="C53:G53"/>
    <mergeCell ref="C54:G54"/>
    <mergeCell ref="C55:G55"/>
    <mergeCell ref="C28:D28"/>
    <mergeCell ref="C29:D29"/>
    <mergeCell ref="C31:G31"/>
    <mergeCell ref="C32:G32"/>
    <mergeCell ref="C33:G33"/>
    <mergeCell ref="C34:D34"/>
    <mergeCell ref="C56:D56"/>
    <mergeCell ref="C57:D57"/>
    <mergeCell ref="C58:D58"/>
    <mergeCell ref="C42:D42"/>
    <mergeCell ref="C43:D43"/>
    <mergeCell ref="C44:D44"/>
    <mergeCell ref="C45:D45"/>
    <mergeCell ref="C46:D46"/>
    <mergeCell ref="C48:G48"/>
    <mergeCell ref="C36:G36"/>
    <mergeCell ref="C37:G37"/>
    <mergeCell ref="C38:G38"/>
    <mergeCell ref="C39:D39"/>
    <mergeCell ref="C40:D40"/>
    <mergeCell ref="C41:D41"/>
    <mergeCell ref="A1:G1"/>
    <mergeCell ref="C9:G9"/>
    <mergeCell ref="C10:G10"/>
    <mergeCell ref="C11:D11"/>
    <mergeCell ref="C13:G13"/>
    <mergeCell ref="C14:G14"/>
    <mergeCell ref="C15:G15"/>
    <mergeCell ref="C26:D26"/>
    <mergeCell ref="C27:D27"/>
    <mergeCell ref="C22:D22"/>
    <mergeCell ref="C23:D23"/>
    <mergeCell ref="C24:D24"/>
    <mergeCell ref="C25:D25"/>
    <mergeCell ref="C16:G16"/>
    <mergeCell ref="C17:D17"/>
    <mergeCell ref="C18:D18"/>
    <mergeCell ref="C19:D19"/>
    <mergeCell ref="C20:D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CZ839"/>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3210</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319</v>
      </c>
      <c r="C7" s="45" t="s">
        <v>320</v>
      </c>
      <c r="D7" s="46"/>
      <c r="E7" s="47"/>
      <c r="F7" s="47"/>
      <c r="G7" s="48"/>
      <c r="H7" s="49"/>
      <c r="I7" s="50"/>
      <c r="J7" s="51"/>
      <c r="K7" s="52"/>
      <c r="O7" s="53"/>
    </row>
    <row r="8" spans="1:104" ht="22.5" x14ac:dyDescent="0.2">
      <c r="A8" s="54">
        <v>1</v>
      </c>
      <c r="B8" s="55" t="s">
        <v>523</v>
      </c>
      <c r="C8" s="56" t="s">
        <v>524</v>
      </c>
      <c r="D8" s="57" t="s">
        <v>41</v>
      </c>
      <c r="E8" s="100">
        <v>21.8614</v>
      </c>
      <c r="F8" s="59">
        <v>0</v>
      </c>
      <c r="G8" s="60">
        <f>E8*F8</f>
        <v>0</v>
      </c>
      <c r="H8" s="61">
        <v>0.50065000000000004</v>
      </c>
      <c r="I8" s="62">
        <f>E8*H8</f>
        <v>10.944909910000002</v>
      </c>
      <c r="J8" s="61">
        <v>0</v>
      </c>
      <c r="K8" s="62">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64"/>
      <c r="B9" s="65"/>
      <c r="C9" s="326" t="s">
        <v>526</v>
      </c>
      <c r="D9" s="327"/>
      <c r="E9" s="327"/>
      <c r="F9" s="327"/>
      <c r="G9" s="328"/>
      <c r="I9" s="66"/>
      <c r="K9" s="66"/>
      <c r="L9" s="67" t="s">
        <v>526</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9" t="s">
        <v>2945</v>
      </c>
      <c r="D10" s="330"/>
      <c r="E10" s="103">
        <v>23.117799999999999</v>
      </c>
      <c r="F10" s="69"/>
      <c r="G10" s="70"/>
      <c r="H10" s="71"/>
      <c r="I10" s="66"/>
      <c r="J10" s="72"/>
      <c r="K10" s="66"/>
      <c r="M10" s="67" t="s">
        <v>2945</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73" t="str">
        <f>C9</f>
        <v xml:space="preserve">výztuž je v rozpočtu základů </v>
      </c>
      <c r="BE10" s="53"/>
      <c r="BF10" s="53"/>
      <c r="BG10" s="53"/>
      <c r="BH10" s="53"/>
      <c r="BI10" s="53"/>
    </row>
    <row r="11" spans="1:104" x14ac:dyDescent="0.2">
      <c r="A11" s="64"/>
      <c r="B11" s="65"/>
      <c r="C11" s="329" t="s">
        <v>2946</v>
      </c>
      <c r="D11" s="330"/>
      <c r="E11" s="103">
        <v>-1.2564</v>
      </c>
      <c r="F11" s="69"/>
      <c r="G11" s="70"/>
      <c r="H11" s="71"/>
      <c r="I11" s="66"/>
      <c r="J11" s="72"/>
      <c r="K11" s="66"/>
      <c r="M11" s="67" t="s">
        <v>2946</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4*2,3*4*0,6282</v>
      </c>
      <c r="BE11" s="53"/>
      <c r="BF11" s="53"/>
      <c r="BG11" s="53"/>
      <c r="BH11" s="53"/>
      <c r="BI11" s="53"/>
    </row>
    <row r="12" spans="1:104" x14ac:dyDescent="0.2">
      <c r="A12" s="54">
        <v>2</v>
      </c>
      <c r="B12" s="55" t="s">
        <v>2947</v>
      </c>
      <c r="C12" s="56" t="s">
        <v>2948</v>
      </c>
      <c r="D12" s="57" t="s">
        <v>41</v>
      </c>
      <c r="E12" s="100">
        <v>36.046700000000001</v>
      </c>
      <c r="F12" s="59">
        <v>0</v>
      </c>
      <c r="G12" s="60">
        <f>E12*F12</f>
        <v>0</v>
      </c>
      <c r="H12" s="61">
        <v>0.33694000000000002</v>
      </c>
      <c r="I12" s="62">
        <f>E12*H12</f>
        <v>12.145575098000002</v>
      </c>
      <c r="J12" s="61">
        <v>0</v>
      </c>
      <c r="K12" s="62">
        <f>E12*J12</f>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1</v>
      </c>
      <c r="CZ12" s="16">
        <v>1</v>
      </c>
    </row>
    <row r="13" spans="1:104" ht="22.5" x14ac:dyDescent="0.2">
      <c r="A13" s="64"/>
      <c r="B13" s="65"/>
      <c r="C13" s="326" t="s">
        <v>2949</v>
      </c>
      <c r="D13" s="327"/>
      <c r="E13" s="327"/>
      <c r="F13" s="327"/>
      <c r="G13" s="328"/>
      <c r="I13" s="66"/>
      <c r="K13" s="66"/>
      <c r="L13" s="67" t="s">
        <v>2949</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6" t="s">
        <v>2950</v>
      </c>
      <c r="D14" s="327"/>
      <c r="E14" s="327"/>
      <c r="F14" s="327"/>
      <c r="G14" s="328"/>
      <c r="I14" s="66"/>
      <c r="K14" s="66"/>
      <c r="L14" s="67" t="s">
        <v>2950</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9" t="s">
        <v>2951</v>
      </c>
      <c r="D15" s="330"/>
      <c r="E15" s="103">
        <v>11.307600000000001</v>
      </c>
      <c r="F15" s="69"/>
      <c r="G15" s="70"/>
      <c r="H15" s="71"/>
      <c r="I15" s="66"/>
      <c r="J15" s="72"/>
      <c r="K15" s="66"/>
      <c r="M15" s="67" t="s">
        <v>2951</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 t="shared" ref="BD15:BD21" si="0">C14</f>
        <v xml:space="preserve">Součinitel tepelné vodivosti bez omítek (?) 0,175 W/mK </v>
      </c>
      <c r="BE15" s="53"/>
      <c r="BF15" s="53"/>
      <c r="BG15" s="53"/>
      <c r="BH15" s="53"/>
      <c r="BI15" s="53"/>
    </row>
    <row r="16" spans="1:104" x14ac:dyDescent="0.2">
      <c r="A16" s="64"/>
      <c r="B16" s="65"/>
      <c r="C16" s="329" t="s">
        <v>2952</v>
      </c>
      <c r="D16" s="330"/>
      <c r="E16" s="103">
        <v>-1.1420999999999999</v>
      </c>
      <c r="F16" s="69"/>
      <c r="G16" s="70"/>
      <c r="H16" s="71"/>
      <c r="I16" s="66"/>
      <c r="J16" s="72"/>
      <c r="K16" s="66"/>
      <c r="M16" s="67" t="s">
        <v>2952</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73" t="str">
        <f t="shared" si="0"/>
        <v>625:6*3*0,6282</v>
      </c>
      <c r="BE16" s="53"/>
      <c r="BF16" s="53"/>
      <c r="BG16" s="53"/>
      <c r="BH16" s="53"/>
      <c r="BI16" s="53"/>
    </row>
    <row r="17" spans="1:104" x14ac:dyDescent="0.2">
      <c r="A17" s="64"/>
      <c r="B17" s="65"/>
      <c r="C17" s="329" t="s">
        <v>2953</v>
      </c>
      <c r="D17" s="330"/>
      <c r="E17" s="103">
        <v>8.4807000000000006</v>
      </c>
      <c r="F17" s="69"/>
      <c r="G17" s="70"/>
      <c r="H17" s="71"/>
      <c r="I17" s="66"/>
      <c r="J17" s="72"/>
      <c r="K17" s="66"/>
      <c r="M17" s="67" t="s">
        <v>2953</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 t="shared" si="0"/>
        <v>odečtení otvoru:-0,9*2,02*0,6282</v>
      </c>
      <c r="BE17" s="53"/>
      <c r="BF17" s="53"/>
      <c r="BG17" s="53"/>
      <c r="BH17" s="53"/>
      <c r="BI17" s="53"/>
    </row>
    <row r="18" spans="1:104" x14ac:dyDescent="0.2">
      <c r="A18" s="64"/>
      <c r="B18" s="65"/>
      <c r="C18" s="329" t="s">
        <v>2952</v>
      </c>
      <c r="D18" s="330"/>
      <c r="E18" s="103">
        <v>-1.1420999999999999</v>
      </c>
      <c r="F18" s="69"/>
      <c r="G18" s="70"/>
      <c r="H18" s="71"/>
      <c r="I18" s="66"/>
      <c r="J18" s="72"/>
      <c r="K18" s="66"/>
      <c r="M18" s="67" t="s">
        <v>2952</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73" t="str">
        <f t="shared" si="0"/>
        <v>619:4,5*3*0,6282</v>
      </c>
      <c r="BE18" s="53"/>
      <c r="BF18" s="53"/>
      <c r="BG18" s="53"/>
      <c r="BH18" s="53"/>
      <c r="BI18" s="53"/>
    </row>
    <row r="19" spans="1:104" x14ac:dyDescent="0.2">
      <c r="A19" s="64"/>
      <c r="B19" s="65"/>
      <c r="C19" s="329" t="s">
        <v>2954</v>
      </c>
      <c r="D19" s="330"/>
      <c r="E19" s="103">
        <v>12.4101</v>
      </c>
      <c r="F19" s="69"/>
      <c r="G19" s="70"/>
      <c r="H19" s="71"/>
      <c r="I19" s="66"/>
      <c r="J19" s="72"/>
      <c r="K19" s="66"/>
      <c r="M19" s="67" t="s">
        <v>2954</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 t="shared" si="0"/>
        <v>odečtení otvoru:-0,9*2,02*0,6282</v>
      </c>
      <c r="BE19" s="53"/>
      <c r="BF19" s="53"/>
      <c r="BG19" s="53"/>
      <c r="BH19" s="53"/>
      <c r="BI19" s="53"/>
    </row>
    <row r="20" spans="1:104" x14ac:dyDescent="0.2">
      <c r="A20" s="64"/>
      <c r="B20" s="65"/>
      <c r="C20" s="329" t="s">
        <v>2952</v>
      </c>
      <c r="D20" s="330"/>
      <c r="E20" s="103">
        <v>-1.1420999999999999</v>
      </c>
      <c r="F20" s="69"/>
      <c r="G20" s="70"/>
      <c r="H20" s="71"/>
      <c r="I20" s="66"/>
      <c r="J20" s="72"/>
      <c r="K20" s="66"/>
      <c r="M20" s="67" t="s">
        <v>2952</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73" t="str">
        <f t="shared" si="0"/>
        <v>614:6,585*3*0,6282</v>
      </c>
      <c r="BE20" s="53"/>
      <c r="BF20" s="53"/>
      <c r="BG20" s="53"/>
      <c r="BH20" s="53"/>
      <c r="BI20" s="53"/>
    </row>
    <row r="21" spans="1:104" x14ac:dyDescent="0.2">
      <c r="A21" s="64"/>
      <c r="B21" s="65"/>
      <c r="C21" s="329" t="s">
        <v>2955</v>
      </c>
      <c r="D21" s="330"/>
      <c r="E21" s="103">
        <v>7.2746000000000004</v>
      </c>
      <c r="F21" s="69"/>
      <c r="G21" s="70"/>
      <c r="H21" s="71"/>
      <c r="I21" s="66"/>
      <c r="J21" s="72"/>
      <c r="K21" s="66"/>
      <c r="M21" s="67" t="s">
        <v>2955</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 t="shared" si="0"/>
        <v>odečtení otvoru:-0,9*2,02*0,6282</v>
      </c>
      <c r="BE21" s="53"/>
      <c r="BF21" s="53"/>
      <c r="BG21" s="53"/>
      <c r="BH21" s="53"/>
      <c r="BI21" s="53"/>
    </row>
    <row r="22" spans="1:104" x14ac:dyDescent="0.2">
      <c r="A22" s="54">
        <v>3</v>
      </c>
      <c r="B22" s="55" t="s">
        <v>557</v>
      </c>
      <c r="C22" s="56" t="s">
        <v>1570</v>
      </c>
      <c r="D22" s="57" t="s">
        <v>41</v>
      </c>
      <c r="E22" s="100">
        <v>1.0365</v>
      </c>
      <c r="F22" s="59">
        <v>0</v>
      </c>
      <c r="G22" s="60">
        <f>E22*F22</f>
        <v>0</v>
      </c>
      <c r="H22" s="61">
        <v>0.29017999999999999</v>
      </c>
      <c r="I22" s="62">
        <f>E22*H22</f>
        <v>0.30077156999999999</v>
      </c>
      <c r="J22" s="61">
        <v>0</v>
      </c>
      <c r="K22" s="62">
        <f>E22*J22</f>
        <v>0</v>
      </c>
      <c r="O22" s="53"/>
      <c r="Z22" s="53"/>
      <c r="AA22" s="53">
        <v>1</v>
      </c>
      <c r="AB22" s="53">
        <v>1</v>
      </c>
      <c r="AC22" s="53">
        <v>1</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v>
      </c>
      <c r="CB22" s="53">
        <v>1</v>
      </c>
      <c r="CZ22" s="16">
        <v>1</v>
      </c>
    </row>
    <row r="23" spans="1:104" ht="22.5" x14ac:dyDescent="0.2">
      <c r="A23" s="64"/>
      <c r="B23" s="65"/>
      <c r="C23" s="326" t="s">
        <v>559</v>
      </c>
      <c r="D23" s="327"/>
      <c r="E23" s="327"/>
      <c r="F23" s="327"/>
      <c r="G23" s="328"/>
      <c r="I23" s="66"/>
      <c r="K23" s="66"/>
      <c r="L23" s="67" t="s">
        <v>559</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104" ht="22.5" x14ac:dyDescent="0.2">
      <c r="A24" s="64"/>
      <c r="B24" s="65"/>
      <c r="C24" s="326" t="s">
        <v>560</v>
      </c>
      <c r="D24" s="327"/>
      <c r="E24" s="327"/>
      <c r="F24" s="327"/>
      <c r="G24" s="328"/>
      <c r="I24" s="66"/>
      <c r="K24" s="66"/>
      <c r="L24" s="67" t="s">
        <v>560</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64"/>
      <c r="B25" s="65"/>
      <c r="C25" s="326" t="s">
        <v>550</v>
      </c>
      <c r="D25" s="327"/>
      <c r="E25" s="327"/>
      <c r="F25" s="327"/>
      <c r="G25" s="328"/>
      <c r="I25" s="66"/>
      <c r="K25" s="66"/>
      <c r="L25" s="67" t="s">
        <v>550</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64"/>
      <c r="B26" s="65"/>
      <c r="C26" s="329" t="s">
        <v>561</v>
      </c>
      <c r="D26" s="330"/>
      <c r="E26" s="103">
        <v>1.0365</v>
      </c>
      <c r="F26" s="69"/>
      <c r="G26" s="70"/>
      <c r="H26" s="71"/>
      <c r="I26" s="66"/>
      <c r="J26" s="72"/>
      <c r="K26" s="66"/>
      <c r="M26" s="67" t="s">
        <v>561</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73" t="str">
        <f>C25</f>
        <v xml:space="preserve">Součinitel tepelné vodivosti bez omítek (?) 0,29 W/mK </v>
      </c>
      <c r="BE26" s="53"/>
      <c r="BF26" s="53"/>
      <c r="BG26" s="53"/>
      <c r="BH26" s="53"/>
      <c r="BI26" s="53"/>
    </row>
    <row r="27" spans="1:104" x14ac:dyDescent="0.2">
      <c r="A27" s="54">
        <v>4</v>
      </c>
      <c r="B27" s="55" t="s">
        <v>565</v>
      </c>
      <c r="C27" s="56" t="s">
        <v>566</v>
      </c>
      <c r="D27" s="57" t="s">
        <v>41</v>
      </c>
      <c r="E27" s="100">
        <v>126.69759999999999</v>
      </c>
      <c r="F27" s="59">
        <v>0</v>
      </c>
      <c r="G27" s="60">
        <f>E27*F27</f>
        <v>0</v>
      </c>
      <c r="H27" s="61">
        <v>0.30319000000000002</v>
      </c>
      <c r="I27" s="62">
        <f>E27*H27</f>
        <v>38.413445344000003</v>
      </c>
      <c r="J27" s="61">
        <v>0</v>
      </c>
      <c r="K27" s="62">
        <f>E27*J27</f>
        <v>0</v>
      </c>
      <c r="O27" s="53"/>
      <c r="Z27" s="53"/>
      <c r="AA27" s="53">
        <v>1</v>
      </c>
      <c r="AB27" s="53">
        <v>1</v>
      </c>
      <c r="AC27" s="53">
        <v>1</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G27</f>
        <v>0</v>
      </c>
      <c r="BA27" s="53"/>
      <c r="BB27" s="53"/>
      <c r="BC27" s="53"/>
      <c r="BD27" s="53"/>
      <c r="BE27" s="53"/>
      <c r="BF27" s="53"/>
      <c r="BG27" s="53"/>
      <c r="BH27" s="53"/>
      <c r="BI27" s="53"/>
      <c r="CA27" s="53">
        <v>1</v>
      </c>
      <c r="CB27" s="53">
        <v>1</v>
      </c>
      <c r="CZ27" s="16">
        <v>1</v>
      </c>
    </row>
    <row r="28" spans="1:104" ht="22.5" x14ac:dyDescent="0.2">
      <c r="A28" s="64"/>
      <c r="B28" s="65"/>
      <c r="C28" s="326" t="s">
        <v>1571</v>
      </c>
      <c r="D28" s="327"/>
      <c r="E28" s="327"/>
      <c r="F28" s="327"/>
      <c r="G28" s="328"/>
      <c r="I28" s="66"/>
      <c r="K28" s="66"/>
      <c r="L28" s="67" t="s">
        <v>1571</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row>
    <row r="29" spans="1:104" ht="22.5" x14ac:dyDescent="0.2">
      <c r="A29" s="64"/>
      <c r="B29" s="65"/>
      <c r="C29" s="326" t="s">
        <v>568</v>
      </c>
      <c r="D29" s="327"/>
      <c r="E29" s="327"/>
      <c r="F29" s="327"/>
      <c r="G29" s="328"/>
      <c r="I29" s="66"/>
      <c r="K29" s="66"/>
      <c r="L29" s="67" t="s">
        <v>568</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ht="25.5" x14ac:dyDescent="0.2">
      <c r="A30" s="64"/>
      <c r="B30" s="65"/>
      <c r="C30" s="329" t="s">
        <v>2956</v>
      </c>
      <c r="D30" s="330"/>
      <c r="E30" s="103">
        <v>147.7149</v>
      </c>
      <c r="F30" s="69"/>
      <c r="G30" s="70"/>
      <c r="H30" s="71"/>
      <c r="I30" s="66"/>
      <c r="J30" s="72"/>
      <c r="K30" s="66"/>
      <c r="M30" s="67" t="s">
        <v>2956</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73" t="str">
        <f t="shared" ref="BD30:BD39" si="1">C29</f>
        <v>Součinitel tepelné vodivosti bez omítek (?) 0,108 W/mK, součinitel prostupu tepla s omítkami (U) 0,250 W/m?K.</v>
      </c>
      <c r="BE30" s="53"/>
      <c r="BF30" s="53"/>
      <c r="BG30" s="53"/>
      <c r="BH30" s="53"/>
      <c r="BI30" s="53"/>
    </row>
    <row r="31" spans="1:104" x14ac:dyDescent="0.2">
      <c r="A31" s="64"/>
      <c r="B31" s="65"/>
      <c r="C31" s="329" t="s">
        <v>2957</v>
      </c>
      <c r="D31" s="330"/>
      <c r="E31" s="103">
        <v>-4.5229999999999997</v>
      </c>
      <c r="F31" s="69"/>
      <c r="G31" s="70"/>
      <c r="H31" s="71"/>
      <c r="I31" s="66"/>
      <c r="J31" s="72"/>
      <c r="K31" s="66"/>
      <c r="M31" s="67" t="s">
        <v>2957</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 t="shared" si="1"/>
        <v>Obvod :(13,49+25,7+13,49+25,7)*3*0,6282</v>
      </c>
      <c r="BE31" s="53"/>
      <c r="BF31" s="53"/>
      <c r="BG31" s="53"/>
      <c r="BH31" s="53"/>
      <c r="BI31" s="53"/>
    </row>
    <row r="32" spans="1:104" x14ac:dyDescent="0.2">
      <c r="A32" s="64"/>
      <c r="B32" s="65"/>
      <c r="C32" s="329" t="s">
        <v>1575</v>
      </c>
      <c r="D32" s="330"/>
      <c r="E32" s="103">
        <v>-1.6960999999999999</v>
      </c>
      <c r="F32" s="69"/>
      <c r="G32" s="70"/>
      <c r="H32" s="71"/>
      <c r="I32" s="66"/>
      <c r="J32" s="72"/>
      <c r="K32" s="66"/>
      <c r="M32" s="67" t="s">
        <v>1575</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73" t="str">
        <f t="shared" si="1"/>
        <v>odečtení otvorů:-2,4*1,5*2*0,6282</v>
      </c>
      <c r="BE32" s="53"/>
      <c r="BF32" s="53"/>
      <c r="BG32" s="53"/>
      <c r="BH32" s="53"/>
      <c r="BI32" s="53"/>
    </row>
    <row r="33" spans="1:104" x14ac:dyDescent="0.2">
      <c r="A33" s="64"/>
      <c r="B33" s="65"/>
      <c r="C33" s="329" t="s">
        <v>1576</v>
      </c>
      <c r="D33" s="330"/>
      <c r="E33" s="103">
        <v>-1.3191999999999999</v>
      </c>
      <c r="F33" s="69"/>
      <c r="G33" s="70"/>
      <c r="H33" s="71"/>
      <c r="I33" s="66"/>
      <c r="J33" s="72"/>
      <c r="K33" s="66"/>
      <c r="M33" s="67" t="s">
        <v>1576</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 t="shared" si="1"/>
        <v>-0,9*1,5*2*0,6282</v>
      </c>
      <c r="BE33" s="53"/>
      <c r="BF33" s="53"/>
      <c r="BG33" s="53"/>
      <c r="BH33" s="53"/>
      <c r="BI33" s="53"/>
    </row>
    <row r="34" spans="1:104" x14ac:dyDescent="0.2">
      <c r="A34" s="64"/>
      <c r="B34" s="65"/>
      <c r="C34" s="329" t="s">
        <v>2958</v>
      </c>
      <c r="D34" s="330"/>
      <c r="E34" s="103">
        <v>-11.307600000000001</v>
      </c>
      <c r="F34" s="69"/>
      <c r="G34" s="70"/>
      <c r="H34" s="71"/>
      <c r="I34" s="66"/>
      <c r="J34" s="72"/>
      <c r="K34" s="66"/>
      <c r="M34" s="67" t="s">
        <v>2958</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 t="shared" si="1"/>
        <v>-0,7*1,5*2*0,6282</v>
      </c>
      <c r="BE34" s="53"/>
      <c r="BF34" s="53"/>
      <c r="BG34" s="53"/>
      <c r="BH34" s="53"/>
      <c r="BI34" s="53"/>
    </row>
    <row r="35" spans="1:104" x14ac:dyDescent="0.2">
      <c r="A35" s="64"/>
      <c r="B35" s="65"/>
      <c r="C35" s="329" t="s">
        <v>2959</v>
      </c>
      <c r="D35" s="330"/>
      <c r="E35" s="103">
        <v>-1.6960999999999999</v>
      </c>
      <c r="F35" s="69"/>
      <c r="G35" s="70"/>
      <c r="H35" s="71"/>
      <c r="I35" s="66"/>
      <c r="J35" s="72"/>
      <c r="K35" s="66"/>
      <c r="M35" s="67" t="s">
        <v>2959</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 t="shared" si="1"/>
        <v>-1,5*1,5*8*0,6282</v>
      </c>
      <c r="BE35" s="53"/>
      <c r="BF35" s="53"/>
      <c r="BG35" s="53"/>
      <c r="BH35" s="53"/>
      <c r="BI35" s="53"/>
    </row>
    <row r="36" spans="1:104" x14ac:dyDescent="0.2">
      <c r="A36" s="64"/>
      <c r="B36" s="65"/>
      <c r="C36" s="329" t="s">
        <v>579</v>
      </c>
      <c r="D36" s="330"/>
      <c r="E36" s="103">
        <v>-1.1308</v>
      </c>
      <c r="F36" s="69"/>
      <c r="G36" s="70"/>
      <c r="H36" s="71"/>
      <c r="I36" s="66"/>
      <c r="J36" s="72"/>
      <c r="K36" s="66"/>
      <c r="M36" s="67" t="s">
        <v>579</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73" t="str">
        <f t="shared" si="1"/>
        <v>-1,8*1,5*0,6282</v>
      </c>
      <c r="BE36" s="53"/>
      <c r="BF36" s="53"/>
      <c r="BG36" s="53"/>
      <c r="BH36" s="53"/>
      <c r="BI36" s="53"/>
    </row>
    <row r="37" spans="1:104" x14ac:dyDescent="0.2">
      <c r="A37" s="64"/>
      <c r="B37" s="65"/>
      <c r="C37" s="329" t="s">
        <v>2960</v>
      </c>
      <c r="D37" s="330"/>
      <c r="E37" s="103">
        <v>-1.4413</v>
      </c>
      <c r="F37" s="69"/>
      <c r="G37" s="70"/>
      <c r="H37" s="71"/>
      <c r="I37" s="66"/>
      <c r="J37" s="72"/>
      <c r="K37" s="66"/>
      <c r="M37" s="67" t="s">
        <v>2960</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 t="shared" si="1"/>
        <v>-1,2*1,5*0,6282</v>
      </c>
      <c r="BE37" s="53"/>
      <c r="BF37" s="53"/>
      <c r="BG37" s="53"/>
      <c r="BH37" s="53"/>
      <c r="BI37" s="53"/>
    </row>
    <row r="38" spans="1:104" x14ac:dyDescent="0.2">
      <c r="A38" s="64"/>
      <c r="B38" s="65"/>
      <c r="C38" s="329" t="s">
        <v>2961</v>
      </c>
      <c r="D38" s="330"/>
      <c r="E38" s="103">
        <v>-7.9573999999999998</v>
      </c>
      <c r="F38" s="69"/>
      <c r="G38" s="70"/>
      <c r="H38" s="71"/>
      <c r="I38" s="66"/>
      <c r="J38" s="72"/>
      <c r="K38" s="66"/>
      <c r="M38" s="67" t="s">
        <v>2961</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73" t="str">
        <f t="shared" si="1"/>
        <v>-0,96*2,39*0,6282</v>
      </c>
      <c r="BE38" s="53"/>
      <c r="BF38" s="53"/>
      <c r="BG38" s="53"/>
      <c r="BH38" s="53"/>
      <c r="BI38" s="53"/>
    </row>
    <row r="39" spans="1:104" x14ac:dyDescent="0.2">
      <c r="A39" s="64"/>
      <c r="B39" s="65"/>
      <c r="C39" s="329" t="s">
        <v>2962</v>
      </c>
      <c r="D39" s="330"/>
      <c r="E39" s="103">
        <v>10.0543</v>
      </c>
      <c r="F39" s="69"/>
      <c r="G39" s="70"/>
      <c r="H39" s="71"/>
      <c r="I39" s="66"/>
      <c r="J39" s="72"/>
      <c r="K39" s="66"/>
      <c r="M39" s="67" t="s">
        <v>2962</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 t="shared" si="1"/>
        <v>-1,06*2,39*5*0,6282</v>
      </c>
      <c r="BE39" s="53"/>
      <c r="BF39" s="53"/>
      <c r="BG39" s="53"/>
      <c r="BH39" s="53"/>
      <c r="BI39" s="53"/>
    </row>
    <row r="40" spans="1:104" x14ac:dyDescent="0.2">
      <c r="A40" s="54">
        <v>5</v>
      </c>
      <c r="B40" s="55" t="s">
        <v>2963</v>
      </c>
      <c r="C40" s="56" t="s">
        <v>2964</v>
      </c>
      <c r="D40" s="57" t="s">
        <v>41</v>
      </c>
      <c r="E40" s="100">
        <v>73.499399999999994</v>
      </c>
      <c r="F40" s="59">
        <v>0</v>
      </c>
      <c r="G40" s="60">
        <f>E40*F40</f>
        <v>0</v>
      </c>
      <c r="H40" s="61">
        <v>0.19225999999999999</v>
      </c>
      <c r="I40" s="62">
        <f>E40*H40</f>
        <v>14.130994643999998</v>
      </c>
      <c r="J40" s="61">
        <v>0</v>
      </c>
      <c r="K40" s="62">
        <f>E40*J40</f>
        <v>0</v>
      </c>
      <c r="O40" s="53"/>
      <c r="Z40" s="53"/>
      <c r="AA40" s="53">
        <v>1</v>
      </c>
      <c r="AB40" s="53">
        <v>1</v>
      </c>
      <c r="AC40" s="53">
        <v>1</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v>
      </c>
      <c r="CB40" s="53">
        <v>1</v>
      </c>
      <c r="CZ40" s="16">
        <v>1</v>
      </c>
    </row>
    <row r="41" spans="1:104" ht="22.5" x14ac:dyDescent="0.2">
      <c r="A41" s="64"/>
      <c r="B41" s="65"/>
      <c r="C41" s="326" t="s">
        <v>548</v>
      </c>
      <c r="D41" s="327"/>
      <c r="E41" s="327"/>
      <c r="F41" s="327"/>
      <c r="G41" s="328"/>
      <c r="I41" s="66"/>
      <c r="K41" s="66"/>
      <c r="L41" s="67" t="s">
        <v>548</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ht="22.5" x14ac:dyDescent="0.2">
      <c r="A42" s="64"/>
      <c r="B42" s="65"/>
      <c r="C42" s="326" t="s">
        <v>549</v>
      </c>
      <c r="D42" s="327"/>
      <c r="E42" s="327"/>
      <c r="F42" s="327"/>
      <c r="G42" s="328"/>
      <c r="I42" s="66"/>
      <c r="K42" s="66"/>
      <c r="L42" s="67" t="s">
        <v>549</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64"/>
      <c r="B43" s="65"/>
      <c r="C43" s="326" t="s">
        <v>550</v>
      </c>
      <c r="D43" s="327"/>
      <c r="E43" s="327"/>
      <c r="F43" s="327"/>
      <c r="G43" s="328"/>
      <c r="I43" s="66"/>
      <c r="K43" s="66"/>
      <c r="L43" s="67" t="s">
        <v>550</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64"/>
      <c r="B44" s="65"/>
      <c r="C44" s="329" t="s">
        <v>2965</v>
      </c>
      <c r="D44" s="330"/>
      <c r="E44" s="68">
        <v>0</v>
      </c>
      <c r="F44" s="69"/>
      <c r="G44" s="70"/>
      <c r="H44" s="71"/>
      <c r="I44" s="66"/>
      <c r="J44" s="72"/>
      <c r="K44" s="66"/>
      <c r="M44" s="67" t="s">
        <v>2965</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73" t="str">
        <f t="shared" ref="BD44:BD51" si="2">C43</f>
        <v xml:space="preserve">Součinitel tepelné vodivosti bez omítek (?) 0,29 W/mK </v>
      </c>
      <c r="BE44" s="53"/>
      <c r="BF44" s="53"/>
      <c r="BG44" s="53"/>
      <c r="BH44" s="53"/>
      <c r="BI44" s="53"/>
    </row>
    <row r="45" spans="1:104" x14ac:dyDescent="0.2">
      <c r="A45" s="64"/>
      <c r="B45" s="65"/>
      <c r="C45" s="329" t="s">
        <v>2966</v>
      </c>
      <c r="D45" s="330"/>
      <c r="E45" s="103">
        <v>3.7692000000000001</v>
      </c>
      <c r="F45" s="69"/>
      <c r="G45" s="70"/>
      <c r="H45" s="71"/>
      <c r="I45" s="66"/>
      <c r="J45" s="72"/>
      <c r="K45" s="66"/>
      <c r="M45" s="67" t="s">
        <v>2966</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 t="shared" si="2"/>
        <v>jednoduchá:</v>
      </c>
      <c r="BE45" s="53"/>
      <c r="BF45" s="53"/>
      <c r="BG45" s="53"/>
      <c r="BH45" s="53"/>
      <c r="BI45" s="53"/>
    </row>
    <row r="46" spans="1:104" x14ac:dyDescent="0.2">
      <c r="A46" s="64"/>
      <c r="B46" s="65"/>
      <c r="C46" s="329" t="s">
        <v>1594</v>
      </c>
      <c r="D46" s="330"/>
      <c r="E46" s="103">
        <v>0.75380000000000003</v>
      </c>
      <c r="F46" s="69"/>
      <c r="G46" s="70"/>
      <c r="H46" s="71"/>
      <c r="I46" s="66"/>
      <c r="J46" s="72"/>
      <c r="K46" s="66"/>
      <c r="M46" s="67" t="s">
        <v>1594</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73" t="str">
        <f t="shared" si="2"/>
        <v>619:2*3*0,6282</v>
      </c>
      <c r="BE46" s="53"/>
      <c r="BF46" s="53"/>
      <c r="BG46" s="53"/>
      <c r="BH46" s="53"/>
      <c r="BI46" s="53"/>
    </row>
    <row r="47" spans="1:104" x14ac:dyDescent="0.2">
      <c r="A47" s="64"/>
      <c r="B47" s="65"/>
      <c r="C47" s="329" t="s">
        <v>2967</v>
      </c>
      <c r="D47" s="330"/>
      <c r="E47" s="103">
        <v>5.6538000000000004</v>
      </c>
      <c r="F47" s="69"/>
      <c r="G47" s="70"/>
      <c r="H47" s="71"/>
      <c r="I47" s="66"/>
      <c r="J47" s="72"/>
      <c r="K47" s="66"/>
      <c r="M47" s="67" t="s">
        <v>2967</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 t="shared" si="2"/>
        <v>0,4*3*0,6282</v>
      </c>
      <c r="BE47" s="53"/>
      <c r="BF47" s="53"/>
      <c r="BG47" s="53"/>
      <c r="BH47" s="53"/>
      <c r="BI47" s="53"/>
    </row>
    <row r="48" spans="1:104" x14ac:dyDescent="0.2">
      <c r="A48" s="64"/>
      <c r="B48" s="65"/>
      <c r="C48" s="329" t="s">
        <v>2968</v>
      </c>
      <c r="D48" s="330"/>
      <c r="E48" s="103">
        <v>0</v>
      </c>
      <c r="F48" s="69"/>
      <c r="G48" s="70"/>
      <c r="H48" s="71"/>
      <c r="I48" s="66"/>
      <c r="J48" s="72"/>
      <c r="K48" s="66"/>
      <c r="M48" s="67" t="s">
        <v>2968</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73" t="str">
        <f t="shared" si="2"/>
        <v>3*3*0,6282</v>
      </c>
      <c r="BE48" s="53"/>
      <c r="BF48" s="53"/>
      <c r="BG48" s="53"/>
      <c r="BH48" s="53"/>
      <c r="BI48" s="53"/>
    </row>
    <row r="49" spans="1:104" x14ac:dyDescent="0.2">
      <c r="A49" s="64"/>
      <c r="B49" s="65"/>
      <c r="C49" s="329" t="s">
        <v>2969</v>
      </c>
      <c r="D49" s="330"/>
      <c r="E49" s="103">
        <v>24.8767</v>
      </c>
      <c r="F49" s="69"/>
      <c r="G49" s="70"/>
      <c r="H49" s="71"/>
      <c r="I49" s="66"/>
      <c r="J49" s="72"/>
      <c r="K49" s="66"/>
      <c r="M49" s="67" t="s">
        <v>2969</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 t="shared" si="2"/>
        <v>sendvič :</v>
      </c>
      <c r="BE49" s="53"/>
      <c r="BF49" s="53"/>
      <c r="BG49" s="53"/>
      <c r="BH49" s="53"/>
      <c r="BI49" s="53"/>
    </row>
    <row r="50" spans="1:104" x14ac:dyDescent="0.2">
      <c r="A50" s="64"/>
      <c r="B50" s="65"/>
      <c r="C50" s="329" t="s">
        <v>2970</v>
      </c>
      <c r="D50" s="330"/>
      <c r="E50" s="103">
        <v>24.8767</v>
      </c>
      <c r="F50" s="69"/>
      <c r="G50" s="70"/>
      <c r="H50" s="71"/>
      <c r="I50" s="66"/>
      <c r="J50" s="72"/>
      <c r="K50" s="66"/>
      <c r="M50" s="67" t="s">
        <v>2970</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73" t="str">
        <f t="shared" si="2"/>
        <v>626:6,6*3*2*0,6282</v>
      </c>
      <c r="BE50" s="53"/>
      <c r="BF50" s="53"/>
      <c r="BG50" s="53"/>
      <c r="BH50" s="53"/>
      <c r="BI50" s="53"/>
    </row>
    <row r="51" spans="1:104" x14ac:dyDescent="0.2">
      <c r="A51" s="64"/>
      <c r="B51" s="65"/>
      <c r="C51" s="329" t="s">
        <v>2971</v>
      </c>
      <c r="D51" s="330"/>
      <c r="E51" s="103">
        <v>13.569100000000001</v>
      </c>
      <c r="F51" s="69"/>
      <c r="G51" s="70"/>
      <c r="H51" s="71"/>
      <c r="I51" s="66"/>
      <c r="J51" s="72"/>
      <c r="K51" s="66"/>
      <c r="M51" s="67" t="s">
        <v>2971</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 t="shared" si="2"/>
        <v>619:6,6*3*2*0,6282</v>
      </c>
      <c r="BE51" s="53"/>
      <c r="BF51" s="53"/>
      <c r="BG51" s="53"/>
      <c r="BH51" s="53"/>
      <c r="BI51" s="53"/>
    </row>
    <row r="52" spans="1:104" x14ac:dyDescent="0.2">
      <c r="A52" s="54">
        <v>6</v>
      </c>
      <c r="B52" s="55" t="s">
        <v>590</v>
      </c>
      <c r="C52" s="56" t="s">
        <v>591</v>
      </c>
      <c r="D52" s="57" t="s">
        <v>281</v>
      </c>
      <c r="E52" s="100">
        <v>4.3974000000000002</v>
      </c>
      <c r="F52" s="59">
        <v>0</v>
      </c>
      <c r="G52" s="60">
        <f>E52*F52</f>
        <v>0</v>
      </c>
      <c r="H52" s="61">
        <v>1.7260000000000001E-2</v>
      </c>
      <c r="I52" s="62">
        <f>E52*H52</f>
        <v>7.5899124000000012E-2</v>
      </c>
      <c r="J52" s="61">
        <v>0</v>
      </c>
      <c r="K52" s="62">
        <f>E52*J52</f>
        <v>0</v>
      </c>
      <c r="O52" s="53"/>
      <c r="Z52" s="53"/>
      <c r="AA52" s="53">
        <v>1</v>
      </c>
      <c r="AB52" s="53">
        <v>1</v>
      </c>
      <c r="AC52" s="53">
        <v>1</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1</v>
      </c>
      <c r="CB52" s="53">
        <v>1</v>
      </c>
      <c r="CZ52" s="16">
        <v>1</v>
      </c>
    </row>
    <row r="53" spans="1:104" x14ac:dyDescent="0.2">
      <c r="A53" s="64"/>
      <c r="B53" s="65"/>
      <c r="C53" s="329" t="s">
        <v>595</v>
      </c>
      <c r="D53" s="330"/>
      <c r="E53" s="103">
        <v>4.3974000000000002</v>
      </c>
      <c r="F53" s="69"/>
      <c r="G53" s="70"/>
      <c r="H53" s="71"/>
      <c r="I53" s="66"/>
      <c r="J53" s="72"/>
      <c r="K53" s="66"/>
      <c r="M53" s="67" t="s">
        <v>595</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C52</f>
        <v xml:space="preserve">Překlad plochý 115x71x1000 mm </v>
      </c>
      <c r="BE53" s="53"/>
      <c r="BF53" s="53"/>
      <c r="BG53" s="53"/>
      <c r="BH53" s="53"/>
      <c r="BI53" s="53"/>
    </row>
    <row r="54" spans="1:104" x14ac:dyDescent="0.2">
      <c r="A54" s="54">
        <v>7</v>
      </c>
      <c r="B54" s="55" t="s">
        <v>593</v>
      </c>
      <c r="C54" s="56" t="s">
        <v>594</v>
      </c>
      <c r="D54" s="57" t="s">
        <v>281</v>
      </c>
      <c r="E54" s="100">
        <v>3.7692000000000001</v>
      </c>
      <c r="F54" s="59">
        <v>0</v>
      </c>
      <c r="G54" s="60">
        <f>E54*F54</f>
        <v>0</v>
      </c>
      <c r="H54" s="61">
        <v>2.2880000000000001E-2</v>
      </c>
      <c r="I54" s="62">
        <f>E54*H54</f>
        <v>8.6239296000000007E-2</v>
      </c>
      <c r="J54" s="61">
        <v>0</v>
      </c>
      <c r="K54" s="62">
        <f>E54*J54</f>
        <v>0</v>
      </c>
      <c r="O54" s="53"/>
      <c r="Z54" s="53"/>
      <c r="AA54" s="53">
        <v>1</v>
      </c>
      <c r="AB54" s="53">
        <v>1</v>
      </c>
      <c r="AC54" s="53">
        <v>1</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1</v>
      </c>
      <c r="CB54" s="53">
        <v>1</v>
      </c>
      <c r="CZ54" s="16">
        <v>1</v>
      </c>
    </row>
    <row r="55" spans="1:104" x14ac:dyDescent="0.2">
      <c r="A55" s="64"/>
      <c r="B55" s="65"/>
      <c r="C55" s="329" t="s">
        <v>297</v>
      </c>
      <c r="D55" s="330"/>
      <c r="E55" s="103">
        <v>3.7692000000000001</v>
      </c>
      <c r="F55" s="69"/>
      <c r="G55" s="70"/>
      <c r="H55" s="71"/>
      <c r="I55" s="66"/>
      <c r="J55" s="72"/>
      <c r="K55" s="66"/>
      <c r="M55" s="67" t="s">
        <v>297</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C54</f>
        <v xml:space="preserve">Překlad plochý 115x71x1250 mm </v>
      </c>
      <c r="BE55" s="53"/>
      <c r="BF55" s="53"/>
      <c r="BG55" s="53"/>
      <c r="BH55" s="53"/>
      <c r="BI55" s="53"/>
    </row>
    <row r="56" spans="1:104" x14ac:dyDescent="0.2">
      <c r="A56" s="54">
        <v>8</v>
      </c>
      <c r="B56" s="55" t="s">
        <v>599</v>
      </c>
      <c r="C56" s="56" t="s">
        <v>600</v>
      </c>
      <c r="D56" s="57" t="s">
        <v>281</v>
      </c>
      <c r="E56" s="100">
        <v>1.8846000000000001</v>
      </c>
      <c r="F56" s="59">
        <v>0</v>
      </c>
      <c r="G56" s="60">
        <f>E56*F56</f>
        <v>0</v>
      </c>
      <c r="H56" s="61">
        <v>1.9619999999999999E-2</v>
      </c>
      <c r="I56" s="62">
        <f>E56*H56</f>
        <v>3.6975851999999997E-2</v>
      </c>
      <c r="J56" s="61">
        <v>0</v>
      </c>
      <c r="K56" s="62">
        <f>E56*J56</f>
        <v>0</v>
      </c>
      <c r="O56" s="53"/>
      <c r="Z56" s="53"/>
      <c r="AA56" s="53">
        <v>1</v>
      </c>
      <c r="AB56" s="53">
        <v>1</v>
      </c>
      <c r="AC56" s="53">
        <v>1</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G56</f>
        <v>0</v>
      </c>
      <c r="BA56" s="53"/>
      <c r="BB56" s="53"/>
      <c r="BC56" s="53"/>
      <c r="BD56" s="53"/>
      <c r="BE56" s="53"/>
      <c r="BF56" s="53"/>
      <c r="BG56" s="53"/>
      <c r="BH56" s="53"/>
      <c r="BI56" s="53"/>
      <c r="CA56" s="53">
        <v>1</v>
      </c>
      <c r="CB56" s="53">
        <v>1</v>
      </c>
      <c r="CZ56" s="16">
        <v>1</v>
      </c>
    </row>
    <row r="57" spans="1:104" x14ac:dyDescent="0.2">
      <c r="A57" s="64"/>
      <c r="B57" s="65"/>
      <c r="C57" s="329" t="s">
        <v>987</v>
      </c>
      <c r="D57" s="330"/>
      <c r="E57" s="103">
        <v>1.8846000000000001</v>
      </c>
      <c r="F57" s="69"/>
      <c r="G57" s="70"/>
      <c r="H57" s="71"/>
      <c r="I57" s="66"/>
      <c r="J57" s="72"/>
      <c r="K57" s="66"/>
      <c r="M57" s="67" t="s">
        <v>987</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C56</f>
        <v xml:space="preserve">Překlad plochý 145x71x1000 mm </v>
      </c>
      <c r="BE57" s="53"/>
      <c r="BF57" s="53"/>
      <c r="BG57" s="53"/>
      <c r="BH57" s="53"/>
      <c r="BI57" s="53"/>
    </row>
    <row r="58" spans="1:104" x14ac:dyDescent="0.2">
      <c r="A58" s="54">
        <v>9</v>
      </c>
      <c r="B58" s="55" t="s">
        <v>605</v>
      </c>
      <c r="C58" s="56" t="s">
        <v>606</v>
      </c>
      <c r="D58" s="57" t="s">
        <v>281</v>
      </c>
      <c r="E58" s="100">
        <v>8.1666000000000007</v>
      </c>
      <c r="F58" s="59">
        <v>0</v>
      </c>
      <c r="G58" s="60">
        <f>E58*F58</f>
        <v>0</v>
      </c>
      <c r="H58" s="61">
        <v>3.637E-2</v>
      </c>
      <c r="I58" s="62">
        <f>E58*H58</f>
        <v>0.29701924200000002</v>
      </c>
      <c r="J58" s="61">
        <v>0</v>
      </c>
      <c r="K58" s="62">
        <f>E58*J58</f>
        <v>0</v>
      </c>
      <c r="O58" s="53"/>
      <c r="Z58" s="53"/>
      <c r="AA58" s="53">
        <v>1</v>
      </c>
      <c r="AB58" s="53">
        <v>1</v>
      </c>
      <c r="AC58" s="53">
        <v>1</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G58</f>
        <v>0</v>
      </c>
      <c r="BA58" s="53"/>
      <c r="BB58" s="53"/>
      <c r="BC58" s="53"/>
      <c r="BD58" s="53"/>
      <c r="BE58" s="53"/>
      <c r="BF58" s="53"/>
      <c r="BG58" s="53"/>
      <c r="BH58" s="53"/>
      <c r="BI58" s="53"/>
      <c r="CA58" s="53">
        <v>1</v>
      </c>
      <c r="CB58" s="53">
        <v>1</v>
      </c>
      <c r="CZ58" s="16">
        <v>1</v>
      </c>
    </row>
    <row r="59" spans="1:104" x14ac:dyDescent="0.2">
      <c r="A59" s="64"/>
      <c r="B59" s="65"/>
      <c r="C59" s="329" t="s">
        <v>2972</v>
      </c>
      <c r="D59" s="330"/>
      <c r="E59" s="103">
        <v>8.1666000000000007</v>
      </c>
      <c r="F59" s="69"/>
      <c r="G59" s="70"/>
      <c r="H59" s="71"/>
      <c r="I59" s="66"/>
      <c r="J59" s="72"/>
      <c r="K59" s="66"/>
      <c r="M59" s="67" t="s">
        <v>2972</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C58</f>
        <v xml:space="preserve">Překlad 7 vysoký 70x238x1000 mm </v>
      </c>
      <c r="BE59" s="53"/>
      <c r="BF59" s="53"/>
      <c r="BG59" s="53"/>
      <c r="BH59" s="53"/>
      <c r="BI59" s="53"/>
    </row>
    <row r="60" spans="1:104" x14ac:dyDescent="0.2">
      <c r="A60" s="54">
        <v>10</v>
      </c>
      <c r="B60" s="55" t="s">
        <v>607</v>
      </c>
      <c r="C60" s="56" t="s">
        <v>608</v>
      </c>
      <c r="D60" s="57" t="s">
        <v>281</v>
      </c>
      <c r="E60" s="100">
        <v>26.384399999999999</v>
      </c>
      <c r="F60" s="59">
        <v>0</v>
      </c>
      <c r="G60" s="60">
        <f>E60*F60</f>
        <v>0</v>
      </c>
      <c r="H60" s="61">
        <v>4.5289999999999997E-2</v>
      </c>
      <c r="I60" s="62">
        <f>E60*H60</f>
        <v>1.1949494759999999</v>
      </c>
      <c r="J60" s="61">
        <v>0</v>
      </c>
      <c r="K60" s="62">
        <f>E60*J60</f>
        <v>0</v>
      </c>
      <c r="O60" s="53"/>
      <c r="Z60" s="53"/>
      <c r="AA60" s="53">
        <v>1</v>
      </c>
      <c r="AB60" s="53">
        <v>1</v>
      </c>
      <c r="AC60" s="53">
        <v>1</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G60</f>
        <v>0</v>
      </c>
      <c r="BA60" s="53"/>
      <c r="BB60" s="53"/>
      <c r="BC60" s="53"/>
      <c r="BD60" s="53"/>
      <c r="BE60" s="53"/>
      <c r="BF60" s="53"/>
      <c r="BG60" s="53"/>
      <c r="BH60" s="53"/>
      <c r="BI60" s="53"/>
      <c r="CA60" s="53">
        <v>1</v>
      </c>
      <c r="CB60" s="53">
        <v>1</v>
      </c>
      <c r="CZ60" s="16">
        <v>1</v>
      </c>
    </row>
    <row r="61" spans="1:104" x14ac:dyDescent="0.2">
      <c r="A61" s="64"/>
      <c r="B61" s="65"/>
      <c r="C61" s="329" t="s">
        <v>1581</v>
      </c>
      <c r="D61" s="330"/>
      <c r="E61" s="103">
        <v>26.384399999999999</v>
      </c>
      <c r="F61" s="69"/>
      <c r="G61" s="70"/>
      <c r="H61" s="71"/>
      <c r="I61" s="66"/>
      <c r="J61" s="72"/>
      <c r="K61" s="66"/>
      <c r="M61" s="67" t="s">
        <v>1581</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C60</f>
        <v xml:space="preserve">Překlad 7 vysoký 70x238x1250 mm </v>
      </c>
      <c r="BE61" s="53"/>
      <c r="BF61" s="53"/>
      <c r="BG61" s="53"/>
      <c r="BH61" s="53"/>
      <c r="BI61" s="53"/>
    </row>
    <row r="62" spans="1:104" x14ac:dyDescent="0.2">
      <c r="A62" s="54">
        <v>11</v>
      </c>
      <c r="B62" s="55" t="s">
        <v>610</v>
      </c>
      <c r="C62" s="56" t="s">
        <v>611</v>
      </c>
      <c r="D62" s="57" t="s">
        <v>281</v>
      </c>
      <c r="E62" s="100">
        <v>3.141</v>
      </c>
      <c r="F62" s="59">
        <v>0</v>
      </c>
      <c r="G62" s="60">
        <f>E62*F62</f>
        <v>0</v>
      </c>
      <c r="H62" s="61">
        <v>5.4219999999999997E-2</v>
      </c>
      <c r="I62" s="62">
        <f>E62*H62</f>
        <v>0.17030502</v>
      </c>
      <c r="J62" s="61">
        <v>0</v>
      </c>
      <c r="K62" s="62">
        <f>E62*J62</f>
        <v>0</v>
      </c>
      <c r="O62" s="53"/>
      <c r="Z62" s="53"/>
      <c r="AA62" s="53">
        <v>1</v>
      </c>
      <c r="AB62" s="53">
        <v>1</v>
      </c>
      <c r="AC62" s="53">
        <v>1</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G62</f>
        <v>0</v>
      </c>
      <c r="BA62" s="53"/>
      <c r="BB62" s="53"/>
      <c r="BC62" s="53"/>
      <c r="BD62" s="53"/>
      <c r="BE62" s="53"/>
      <c r="BF62" s="53"/>
      <c r="BG62" s="53"/>
      <c r="BH62" s="53"/>
      <c r="BI62" s="53"/>
      <c r="CA62" s="53">
        <v>1</v>
      </c>
      <c r="CB62" s="53">
        <v>1</v>
      </c>
      <c r="CZ62" s="16">
        <v>1</v>
      </c>
    </row>
    <row r="63" spans="1:104" x14ac:dyDescent="0.2">
      <c r="A63" s="64"/>
      <c r="B63" s="65"/>
      <c r="C63" s="329" t="s">
        <v>295</v>
      </c>
      <c r="D63" s="330"/>
      <c r="E63" s="103">
        <v>3.141</v>
      </c>
      <c r="F63" s="69"/>
      <c r="G63" s="70"/>
      <c r="H63" s="71"/>
      <c r="I63" s="66"/>
      <c r="J63" s="72"/>
      <c r="K63" s="66"/>
      <c r="M63" s="67" t="s">
        <v>295</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C62</f>
        <v xml:space="preserve">Překlad 7 vysoký 70x238x1500 mm </v>
      </c>
      <c r="BE63" s="53"/>
      <c r="BF63" s="53"/>
      <c r="BG63" s="53"/>
      <c r="BH63" s="53"/>
      <c r="BI63" s="53"/>
    </row>
    <row r="64" spans="1:104" x14ac:dyDescent="0.2">
      <c r="A64" s="54">
        <v>12</v>
      </c>
      <c r="B64" s="55" t="s">
        <v>613</v>
      </c>
      <c r="C64" s="56" t="s">
        <v>614</v>
      </c>
      <c r="D64" s="57" t="s">
        <v>281</v>
      </c>
      <c r="E64" s="100">
        <v>9.423</v>
      </c>
      <c r="F64" s="59">
        <v>0</v>
      </c>
      <c r="G64" s="60">
        <f>E64*F64</f>
        <v>0</v>
      </c>
      <c r="H64" s="61">
        <v>6.3140000000000002E-2</v>
      </c>
      <c r="I64" s="62">
        <f>E64*H64</f>
        <v>0.59496822000000005</v>
      </c>
      <c r="J64" s="61">
        <v>0</v>
      </c>
      <c r="K64" s="62">
        <f>E64*J64</f>
        <v>0</v>
      </c>
      <c r="O64" s="53"/>
      <c r="Z64" s="53"/>
      <c r="AA64" s="53">
        <v>1</v>
      </c>
      <c r="AB64" s="53">
        <v>1</v>
      </c>
      <c r="AC64" s="53">
        <v>1</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G64</f>
        <v>0</v>
      </c>
      <c r="BA64" s="53"/>
      <c r="BB64" s="53"/>
      <c r="BC64" s="53"/>
      <c r="BD64" s="53"/>
      <c r="BE64" s="53"/>
      <c r="BF64" s="53"/>
      <c r="BG64" s="53"/>
      <c r="BH64" s="53"/>
      <c r="BI64" s="53"/>
      <c r="CA64" s="53">
        <v>1</v>
      </c>
      <c r="CB64" s="53">
        <v>1</v>
      </c>
      <c r="CZ64" s="16">
        <v>1</v>
      </c>
    </row>
    <row r="65" spans="1:104" x14ac:dyDescent="0.2">
      <c r="A65" s="64"/>
      <c r="B65" s="65"/>
      <c r="C65" s="329" t="s">
        <v>615</v>
      </c>
      <c r="D65" s="330"/>
      <c r="E65" s="103">
        <v>9.423</v>
      </c>
      <c r="F65" s="69"/>
      <c r="G65" s="70"/>
      <c r="H65" s="71"/>
      <c r="I65" s="66"/>
      <c r="J65" s="72"/>
      <c r="K65" s="66"/>
      <c r="M65" s="67" t="s">
        <v>615</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C64</f>
        <v xml:space="preserve">Překlad 7 vysoký 70x238x1750 mm </v>
      </c>
      <c r="BE65" s="53"/>
      <c r="BF65" s="53"/>
      <c r="BG65" s="53"/>
      <c r="BH65" s="53"/>
      <c r="BI65" s="53"/>
    </row>
    <row r="66" spans="1:104" x14ac:dyDescent="0.2">
      <c r="A66" s="54">
        <v>13</v>
      </c>
      <c r="B66" s="55" t="s">
        <v>619</v>
      </c>
      <c r="C66" s="56" t="s">
        <v>620</v>
      </c>
      <c r="D66" s="57" t="s">
        <v>281</v>
      </c>
      <c r="E66" s="100">
        <v>3.141</v>
      </c>
      <c r="F66" s="59">
        <v>0</v>
      </c>
      <c r="G66" s="60">
        <f>E66*F66</f>
        <v>0</v>
      </c>
      <c r="H66" s="61">
        <v>8.1059999999999993E-2</v>
      </c>
      <c r="I66" s="62">
        <f>E66*H66</f>
        <v>0.25460945999999995</v>
      </c>
      <c r="J66" s="61">
        <v>0</v>
      </c>
      <c r="K66" s="62">
        <f>E66*J66</f>
        <v>0</v>
      </c>
      <c r="O66" s="53"/>
      <c r="Z66" s="53"/>
      <c r="AA66" s="53">
        <v>1</v>
      </c>
      <c r="AB66" s="53">
        <v>1</v>
      </c>
      <c r="AC66" s="53">
        <v>1</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G66</f>
        <v>0</v>
      </c>
      <c r="BA66" s="53"/>
      <c r="BB66" s="53"/>
      <c r="BC66" s="53"/>
      <c r="BD66" s="53"/>
      <c r="BE66" s="53"/>
      <c r="BF66" s="53"/>
      <c r="BG66" s="53"/>
      <c r="BH66" s="53"/>
      <c r="BI66" s="53"/>
      <c r="CA66" s="53">
        <v>1</v>
      </c>
      <c r="CB66" s="53">
        <v>1</v>
      </c>
      <c r="CZ66" s="16">
        <v>1</v>
      </c>
    </row>
    <row r="67" spans="1:104" x14ac:dyDescent="0.2">
      <c r="A67" s="64"/>
      <c r="B67" s="65"/>
      <c r="C67" s="329" t="s">
        <v>295</v>
      </c>
      <c r="D67" s="330"/>
      <c r="E67" s="103">
        <v>3.141</v>
      </c>
      <c r="F67" s="69"/>
      <c r="G67" s="70"/>
      <c r="H67" s="71"/>
      <c r="I67" s="66"/>
      <c r="J67" s="72"/>
      <c r="K67" s="66"/>
      <c r="M67" s="67" t="s">
        <v>295</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C66</f>
        <v xml:space="preserve">Překlad 7 vysoký 70x238x2250 mm </v>
      </c>
      <c r="BE67" s="53"/>
      <c r="BF67" s="53"/>
      <c r="BG67" s="53"/>
      <c r="BH67" s="53"/>
      <c r="BI67" s="53"/>
    </row>
    <row r="68" spans="1:104" x14ac:dyDescent="0.2">
      <c r="A68" s="54">
        <v>14</v>
      </c>
      <c r="B68" s="55" t="s">
        <v>622</v>
      </c>
      <c r="C68" s="56" t="s">
        <v>623</v>
      </c>
      <c r="D68" s="57" t="s">
        <v>281</v>
      </c>
      <c r="E68" s="100">
        <v>25.128</v>
      </c>
      <c r="F68" s="59">
        <v>0</v>
      </c>
      <c r="G68" s="60">
        <f>E68*F68</f>
        <v>0</v>
      </c>
      <c r="H68" s="61">
        <v>0.10784000000000001</v>
      </c>
      <c r="I68" s="62">
        <f>E68*H68</f>
        <v>2.7098035200000004</v>
      </c>
      <c r="J68" s="61">
        <v>0</v>
      </c>
      <c r="K68" s="62">
        <f>E68*J68</f>
        <v>0</v>
      </c>
      <c r="O68" s="53"/>
      <c r="Z68" s="53"/>
      <c r="AA68" s="53">
        <v>1</v>
      </c>
      <c r="AB68" s="53">
        <v>1</v>
      </c>
      <c r="AC68" s="53">
        <v>1</v>
      </c>
      <c r="AD68" s="53"/>
      <c r="AE68" s="53"/>
      <c r="AF68" s="53"/>
      <c r="AG68" s="53"/>
      <c r="AH68" s="53"/>
      <c r="AI68" s="53"/>
      <c r="AJ68" s="53"/>
      <c r="AK68" s="53"/>
      <c r="AL68" s="53"/>
      <c r="AM68" s="53"/>
      <c r="AN68" s="53"/>
      <c r="AO68" s="53"/>
      <c r="AP68" s="53"/>
      <c r="AQ68" s="53"/>
      <c r="AR68" s="53"/>
      <c r="AS68" s="53"/>
      <c r="AT68" s="53"/>
      <c r="AU68" s="53"/>
      <c r="AV68" s="53"/>
      <c r="AW68" s="53"/>
      <c r="AX68" s="53"/>
      <c r="AY68" s="53"/>
      <c r="AZ68" s="63">
        <f>G68</f>
        <v>0</v>
      </c>
      <c r="BA68" s="53"/>
      <c r="BB68" s="53"/>
      <c r="BC68" s="53"/>
      <c r="BD68" s="53"/>
      <c r="BE68" s="53"/>
      <c r="BF68" s="53"/>
      <c r="BG68" s="53"/>
      <c r="BH68" s="53"/>
      <c r="BI68" s="53"/>
      <c r="CA68" s="53">
        <v>1</v>
      </c>
      <c r="CB68" s="53">
        <v>1</v>
      </c>
      <c r="CZ68" s="16">
        <v>1</v>
      </c>
    </row>
    <row r="69" spans="1:104" x14ac:dyDescent="0.2">
      <c r="A69" s="64"/>
      <c r="B69" s="65"/>
      <c r="C69" s="329" t="s">
        <v>2973</v>
      </c>
      <c r="D69" s="330"/>
      <c r="E69" s="103">
        <v>25.128</v>
      </c>
      <c r="F69" s="69"/>
      <c r="G69" s="70"/>
      <c r="H69" s="71"/>
      <c r="I69" s="66"/>
      <c r="J69" s="72"/>
      <c r="K69" s="66"/>
      <c r="M69" s="67" t="s">
        <v>2973</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C68</f>
        <v xml:space="preserve">Překlad 7 vysoký 70x238x3000 mm </v>
      </c>
      <c r="BE69" s="53"/>
      <c r="BF69" s="53"/>
      <c r="BG69" s="53"/>
      <c r="BH69" s="53"/>
      <c r="BI69" s="53"/>
    </row>
    <row r="70" spans="1:104" x14ac:dyDescent="0.2">
      <c r="A70" s="54">
        <v>15</v>
      </c>
      <c r="B70" s="55" t="s">
        <v>624</v>
      </c>
      <c r="C70" s="56" t="s">
        <v>625</v>
      </c>
      <c r="D70" s="57" t="s">
        <v>70</v>
      </c>
      <c r="E70" s="100">
        <v>0.26129999999999998</v>
      </c>
      <c r="F70" s="59">
        <v>0</v>
      </c>
      <c r="G70" s="60">
        <f>E70*F70</f>
        <v>0</v>
      </c>
      <c r="H70" s="61">
        <v>2.52501</v>
      </c>
      <c r="I70" s="62">
        <f>E70*H70</f>
        <v>0.65978511299999998</v>
      </c>
      <c r="J70" s="61">
        <v>0</v>
      </c>
      <c r="K70" s="62">
        <f>E70*J70</f>
        <v>0</v>
      </c>
      <c r="O70" s="53"/>
      <c r="Z70" s="53"/>
      <c r="AA70" s="53">
        <v>1</v>
      </c>
      <c r="AB70" s="53">
        <v>1</v>
      </c>
      <c r="AC70" s="53">
        <v>1</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G70</f>
        <v>0</v>
      </c>
      <c r="BA70" s="53"/>
      <c r="BB70" s="53"/>
      <c r="BC70" s="53"/>
      <c r="BD70" s="53"/>
      <c r="BE70" s="53"/>
      <c r="BF70" s="53"/>
      <c r="BG70" s="53"/>
      <c r="BH70" s="53"/>
      <c r="BI70" s="53"/>
      <c r="CA70" s="53">
        <v>1</v>
      </c>
      <c r="CB70" s="53">
        <v>1</v>
      </c>
      <c r="CZ70" s="16">
        <v>1</v>
      </c>
    </row>
    <row r="71" spans="1:104" x14ac:dyDescent="0.2">
      <c r="A71" s="64"/>
      <c r="B71" s="65"/>
      <c r="C71" s="329" t="s">
        <v>626</v>
      </c>
      <c r="D71" s="330"/>
      <c r="E71" s="103">
        <v>0.12659999999999999</v>
      </c>
      <c r="F71" s="69"/>
      <c r="G71" s="70"/>
      <c r="H71" s="71"/>
      <c r="I71" s="66"/>
      <c r="J71" s="72"/>
      <c r="K71" s="66"/>
      <c r="M71" s="67" t="s">
        <v>626</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C70</f>
        <v xml:space="preserve">Beton překladů železový  C 25/30 </v>
      </c>
      <c r="BE71" s="53"/>
      <c r="BF71" s="53"/>
      <c r="BG71" s="53"/>
      <c r="BH71" s="53"/>
      <c r="BI71" s="53"/>
    </row>
    <row r="72" spans="1:104" x14ac:dyDescent="0.2">
      <c r="A72" s="64"/>
      <c r="B72" s="65"/>
      <c r="C72" s="329" t="s">
        <v>627</v>
      </c>
      <c r="D72" s="330"/>
      <c r="E72" s="103">
        <v>6.1199999999999997E-2</v>
      </c>
      <c r="F72" s="69"/>
      <c r="G72" s="70"/>
      <c r="H72" s="71"/>
      <c r="I72" s="66"/>
      <c r="J72" s="72"/>
      <c r="K72" s="66"/>
      <c r="M72" s="67" t="s">
        <v>627</v>
      </c>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73" t="str">
        <f>C71</f>
        <v>3,1*0,25*0,26*0,6282</v>
      </c>
      <c r="BE72" s="53"/>
      <c r="BF72" s="53"/>
      <c r="BG72" s="53"/>
      <c r="BH72" s="53"/>
      <c r="BI72" s="53"/>
    </row>
    <row r="73" spans="1:104" x14ac:dyDescent="0.2">
      <c r="A73" s="64"/>
      <c r="B73" s="65"/>
      <c r="C73" s="329" t="s">
        <v>628</v>
      </c>
      <c r="D73" s="330"/>
      <c r="E73" s="103">
        <v>7.3499999999999996E-2</v>
      </c>
      <c r="F73" s="69"/>
      <c r="G73" s="70"/>
      <c r="H73" s="71"/>
      <c r="I73" s="66"/>
      <c r="J73" s="72"/>
      <c r="K73" s="66"/>
      <c r="M73" s="67" t="s">
        <v>628</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C72</f>
        <v>1,5*0,25*0,26*0,6282</v>
      </c>
      <c r="BE73" s="53"/>
      <c r="BF73" s="53"/>
      <c r="BG73" s="53"/>
      <c r="BH73" s="53"/>
      <c r="BI73" s="53"/>
    </row>
    <row r="74" spans="1:104" x14ac:dyDescent="0.2">
      <c r="A74" s="54">
        <v>16</v>
      </c>
      <c r="B74" s="55" t="s">
        <v>629</v>
      </c>
      <c r="C74" s="56" t="s">
        <v>630</v>
      </c>
      <c r="D74" s="57" t="s">
        <v>41</v>
      </c>
      <c r="E74" s="100">
        <v>0.11310000000000001</v>
      </c>
      <c r="F74" s="59">
        <v>0</v>
      </c>
      <c r="G74" s="60">
        <f>E74*F74</f>
        <v>0</v>
      </c>
      <c r="H74" s="61">
        <v>8.8400000000000006E-3</v>
      </c>
      <c r="I74" s="62">
        <f>E74*H74</f>
        <v>9.9980400000000019E-4</v>
      </c>
      <c r="J74" s="61">
        <v>0</v>
      </c>
      <c r="K74" s="62">
        <f>E74*J74</f>
        <v>0</v>
      </c>
      <c r="O74" s="53"/>
      <c r="Z74" s="53"/>
      <c r="AA74" s="53">
        <v>1</v>
      </c>
      <c r="AB74" s="53">
        <v>1</v>
      </c>
      <c r="AC74" s="53">
        <v>1</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1</v>
      </c>
      <c r="CB74" s="53">
        <v>1</v>
      </c>
      <c r="CZ74" s="16">
        <v>1</v>
      </c>
    </row>
    <row r="75" spans="1:104" x14ac:dyDescent="0.2">
      <c r="A75" s="64"/>
      <c r="B75" s="65"/>
      <c r="C75" s="329" t="s">
        <v>631</v>
      </c>
      <c r="D75" s="330"/>
      <c r="E75" s="103">
        <v>0.11310000000000001</v>
      </c>
      <c r="F75" s="69"/>
      <c r="G75" s="70"/>
      <c r="H75" s="71"/>
      <c r="I75" s="66"/>
      <c r="J75" s="72"/>
      <c r="K75" s="66"/>
      <c r="M75" s="67" t="s">
        <v>631</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 xml:space="preserve">Bednění překladů - zřízení </v>
      </c>
      <c r="BE75" s="53"/>
      <c r="BF75" s="53"/>
      <c r="BG75" s="53"/>
      <c r="BH75" s="53"/>
      <c r="BI75" s="53"/>
    </row>
    <row r="76" spans="1:104" x14ac:dyDescent="0.2">
      <c r="A76" s="54">
        <v>17</v>
      </c>
      <c r="B76" s="55" t="s">
        <v>632</v>
      </c>
      <c r="C76" s="56" t="s">
        <v>633</v>
      </c>
      <c r="D76" s="57" t="s">
        <v>41</v>
      </c>
      <c r="E76" s="100">
        <v>0.11310000000000001</v>
      </c>
      <c r="F76" s="59">
        <v>0</v>
      </c>
      <c r="G76" s="60">
        <f>E76*F76</f>
        <v>0</v>
      </c>
      <c r="H76" s="61">
        <v>0</v>
      </c>
      <c r="I76" s="62">
        <f>E76*H76</f>
        <v>0</v>
      </c>
      <c r="J76" s="61">
        <v>0</v>
      </c>
      <c r="K76" s="62">
        <f>E76*J76</f>
        <v>0</v>
      </c>
      <c r="O76" s="53"/>
      <c r="Z76" s="53"/>
      <c r="AA76" s="53">
        <v>1</v>
      </c>
      <c r="AB76" s="53">
        <v>1</v>
      </c>
      <c r="AC76" s="53">
        <v>1</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1</v>
      </c>
      <c r="CB76" s="53">
        <v>1</v>
      </c>
      <c r="CZ76" s="16">
        <v>1</v>
      </c>
    </row>
    <row r="77" spans="1:104" x14ac:dyDescent="0.2">
      <c r="A77" s="64"/>
      <c r="B77" s="65"/>
      <c r="C77" s="329" t="s">
        <v>634</v>
      </c>
      <c r="D77" s="330"/>
      <c r="E77" s="103">
        <v>0.11310000000000001</v>
      </c>
      <c r="F77" s="69"/>
      <c r="G77" s="70"/>
      <c r="H77" s="71"/>
      <c r="I77" s="66"/>
      <c r="J77" s="72"/>
      <c r="K77" s="66"/>
      <c r="M77" s="67" t="s">
        <v>634</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C76</f>
        <v xml:space="preserve">Bednění překladů - odstranění </v>
      </c>
      <c r="BE77" s="53"/>
      <c r="BF77" s="53"/>
      <c r="BG77" s="53"/>
      <c r="BH77" s="53"/>
      <c r="BI77" s="53"/>
    </row>
    <row r="78" spans="1:104" x14ac:dyDescent="0.2">
      <c r="A78" s="54">
        <v>18</v>
      </c>
      <c r="B78" s="55" t="s">
        <v>635</v>
      </c>
      <c r="C78" s="56" t="s">
        <v>636</v>
      </c>
      <c r="D78" s="57" t="s">
        <v>248</v>
      </c>
      <c r="E78" s="100">
        <v>0.18140000000000001</v>
      </c>
      <c r="F78" s="59">
        <v>0</v>
      </c>
      <c r="G78" s="60">
        <f>E78*F78</f>
        <v>0</v>
      </c>
      <c r="H78" s="61">
        <v>1.7090000000000001E-2</v>
      </c>
      <c r="I78" s="62">
        <f>E78*H78</f>
        <v>3.1001260000000004E-3</v>
      </c>
      <c r="J78" s="61">
        <v>0</v>
      </c>
      <c r="K78" s="62">
        <f>E78*J78</f>
        <v>0</v>
      </c>
      <c r="O78" s="53"/>
      <c r="Z78" s="53"/>
      <c r="AA78" s="53">
        <v>1</v>
      </c>
      <c r="AB78" s="53">
        <v>1</v>
      </c>
      <c r="AC78" s="53">
        <v>1</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1</v>
      </c>
      <c r="CB78" s="53">
        <v>1</v>
      </c>
      <c r="CZ78" s="16">
        <v>1</v>
      </c>
    </row>
    <row r="79" spans="1:104" x14ac:dyDescent="0.2">
      <c r="A79" s="64"/>
      <c r="B79" s="65"/>
      <c r="C79" s="329" t="s">
        <v>2974</v>
      </c>
      <c r="D79" s="330"/>
      <c r="E79" s="103">
        <v>0.18140000000000001</v>
      </c>
      <c r="F79" s="69"/>
      <c r="G79" s="70"/>
      <c r="H79" s="71"/>
      <c r="I79" s="66"/>
      <c r="J79" s="72"/>
      <c r="K79" s="66"/>
      <c r="M79" s="67" t="s">
        <v>2974</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C78</f>
        <v xml:space="preserve">Osazení ocelových válcovaných nosníků  č.14-22 </v>
      </c>
      <c r="BE79" s="53"/>
      <c r="BF79" s="53"/>
      <c r="BG79" s="53"/>
      <c r="BH79" s="53"/>
      <c r="BI79" s="53"/>
    </row>
    <row r="80" spans="1:104" ht="22.5" x14ac:dyDescent="0.2">
      <c r="A80" s="54">
        <v>19</v>
      </c>
      <c r="B80" s="55" t="s">
        <v>639</v>
      </c>
      <c r="C80" s="56" t="s">
        <v>640</v>
      </c>
      <c r="D80" s="57" t="s">
        <v>248</v>
      </c>
      <c r="E80" s="100">
        <v>0.13880000000000001</v>
      </c>
      <c r="F80" s="59">
        <v>0</v>
      </c>
      <c r="G80" s="60">
        <f>E80*F80</f>
        <v>0</v>
      </c>
      <c r="H80" s="61">
        <v>1.221E-2</v>
      </c>
      <c r="I80" s="62">
        <f>E80*H80</f>
        <v>1.694748E-3</v>
      </c>
      <c r="J80" s="61">
        <v>0</v>
      </c>
      <c r="K80" s="62">
        <f>E80*J80</f>
        <v>0</v>
      </c>
      <c r="O80" s="53"/>
      <c r="Z80" s="53"/>
      <c r="AA80" s="53">
        <v>1</v>
      </c>
      <c r="AB80" s="53">
        <v>1</v>
      </c>
      <c r="AC80" s="53">
        <v>1</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G80</f>
        <v>0</v>
      </c>
      <c r="BA80" s="53"/>
      <c r="BB80" s="53"/>
      <c r="BC80" s="53"/>
      <c r="BD80" s="53"/>
      <c r="BE80" s="53"/>
      <c r="BF80" s="53"/>
      <c r="BG80" s="53"/>
      <c r="BH80" s="53"/>
      <c r="BI80" s="53"/>
      <c r="CA80" s="53">
        <v>1</v>
      </c>
      <c r="CB80" s="53">
        <v>1</v>
      </c>
      <c r="CZ80" s="16">
        <v>1</v>
      </c>
    </row>
    <row r="81" spans="1:104" x14ac:dyDescent="0.2">
      <c r="A81" s="64"/>
      <c r="B81" s="65"/>
      <c r="C81" s="329" t="s">
        <v>2975</v>
      </c>
      <c r="D81" s="330"/>
      <c r="E81" s="103">
        <v>0.13880000000000001</v>
      </c>
      <c r="F81" s="69"/>
      <c r="G81" s="70"/>
      <c r="H81" s="71"/>
      <c r="I81" s="66"/>
      <c r="J81" s="72"/>
      <c r="K81" s="66"/>
      <c r="M81" s="67" t="s">
        <v>2975</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 xml:space="preserve">Osazení ocelových válcovaných nosníků č.22 a vyšší </v>
      </c>
      <c r="BE81" s="53"/>
      <c r="BF81" s="53"/>
      <c r="BG81" s="53"/>
      <c r="BH81" s="53"/>
      <c r="BI81" s="53"/>
    </row>
    <row r="82" spans="1:104" x14ac:dyDescent="0.2">
      <c r="A82" s="54">
        <v>20</v>
      </c>
      <c r="B82" s="55" t="s">
        <v>642</v>
      </c>
      <c r="C82" s="56" t="s">
        <v>643</v>
      </c>
      <c r="D82" s="57" t="s">
        <v>201</v>
      </c>
      <c r="E82" s="100">
        <v>18.3811</v>
      </c>
      <c r="F82" s="59">
        <v>0</v>
      </c>
      <c r="G82" s="60">
        <f>E82*F82</f>
        <v>0</v>
      </c>
      <c r="H82" s="61">
        <v>4.4000000000000002E-4</v>
      </c>
      <c r="I82" s="62">
        <f>E82*H82</f>
        <v>8.0876839999999995E-3</v>
      </c>
      <c r="J82" s="61">
        <v>0</v>
      </c>
      <c r="K82" s="62">
        <f>E82*J82</f>
        <v>0</v>
      </c>
      <c r="O82" s="53"/>
      <c r="Z82" s="53"/>
      <c r="AA82" s="53">
        <v>1</v>
      </c>
      <c r="AB82" s="53">
        <v>1</v>
      </c>
      <c r="AC82" s="53">
        <v>1</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G82</f>
        <v>0</v>
      </c>
      <c r="BA82" s="53"/>
      <c r="BB82" s="53"/>
      <c r="BC82" s="53"/>
      <c r="BD82" s="53"/>
      <c r="BE82" s="53"/>
      <c r="BF82" s="53"/>
      <c r="BG82" s="53"/>
      <c r="BH82" s="53"/>
      <c r="BI82" s="53"/>
      <c r="CA82" s="53">
        <v>1</v>
      </c>
      <c r="CB82" s="53">
        <v>1</v>
      </c>
      <c r="CZ82" s="16">
        <v>1</v>
      </c>
    </row>
    <row r="83" spans="1:104" x14ac:dyDescent="0.2">
      <c r="A83" s="64"/>
      <c r="B83" s="65"/>
      <c r="C83" s="329" t="s">
        <v>2976</v>
      </c>
      <c r="D83" s="330"/>
      <c r="E83" s="103">
        <v>3.0154000000000001</v>
      </c>
      <c r="F83" s="69"/>
      <c r="G83" s="70"/>
      <c r="H83" s="71"/>
      <c r="I83" s="66"/>
      <c r="J83" s="72"/>
      <c r="K83" s="66"/>
      <c r="M83" s="67" t="s">
        <v>2976</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t="str">
        <f t="shared" ref="BD83:BD90" si="3">C82</f>
        <v xml:space="preserve">Izolace mezi překlady polystyren tl. 80 mm </v>
      </c>
      <c r="BE83" s="53"/>
      <c r="BF83" s="53"/>
      <c r="BG83" s="53"/>
      <c r="BH83" s="53"/>
      <c r="BI83" s="53"/>
    </row>
    <row r="84" spans="1:104" x14ac:dyDescent="0.2">
      <c r="A84" s="64"/>
      <c r="B84" s="65"/>
      <c r="C84" s="329" t="s">
        <v>2977</v>
      </c>
      <c r="D84" s="330"/>
      <c r="E84" s="103">
        <v>1.1308</v>
      </c>
      <c r="F84" s="69"/>
      <c r="G84" s="70"/>
      <c r="H84" s="71"/>
      <c r="I84" s="66"/>
      <c r="J84" s="72"/>
      <c r="K84" s="66"/>
      <c r="M84" s="67" t="s">
        <v>2977</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73" t="str">
        <f t="shared" si="3"/>
        <v>odečtení otvorů:2,4*2*0,6282</v>
      </c>
      <c r="BE84" s="53"/>
      <c r="BF84" s="53"/>
      <c r="BG84" s="53"/>
      <c r="BH84" s="53"/>
      <c r="BI84" s="53"/>
    </row>
    <row r="85" spans="1:104" x14ac:dyDescent="0.2">
      <c r="A85" s="64"/>
      <c r="B85" s="65"/>
      <c r="C85" s="329" t="s">
        <v>2978</v>
      </c>
      <c r="D85" s="330"/>
      <c r="E85" s="103">
        <v>0.87949999999999995</v>
      </c>
      <c r="F85" s="69"/>
      <c r="G85" s="70"/>
      <c r="H85" s="71"/>
      <c r="I85" s="66"/>
      <c r="J85" s="72"/>
      <c r="K85" s="66"/>
      <c r="M85" s="67" t="s">
        <v>2978</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 t="shared" si="3"/>
        <v>0,9*2*0,6282</v>
      </c>
      <c r="BE85" s="53"/>
      <c r="BF85" s="53"/>
      <c r="BG85" s="53"/>
      <c r="BH85" s="53"/>
      <c r="BI85" s="53"/>
    </row>
    <row r="86" spans="1:104" x14ac:dyDescent="0.2">
      <c r="A86" s="64"/>
      <c r="B86" s="65"/>
      <c r="C86" s="329" t="s">
        <v>2979</v>
      </c>
      <c r="D86" s="330"/>
      <c r="E86" s="103">
        <v>7.5384000000000002</v>
      </c>
      <c r="F86" s="69"/>
      <c r="G86" s="70"/>
      <c r="H86" s="71"/>
      <c r="I86" s="66"/>
      <c r="J86" s="72"/>
      <c r="K86" s="66"/>
      <c r="M86" s="67" t="s">
        <v>2979</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73" t="str">
        <f t="shared" si="3"/>
        <v>0,7*2*0,6282</v>
      </c>
      <c r="BE86" s="53"/>
      <c r="BF86" s="53"/>
      <c r="BG86" s="53"/>
      <c r="BH86" s="53"/>
      <c r="BI86" s="53"/>
    </row>
    <row r="87" spans="1:104" x14ac:dyDescent="0.2">
      <c r="A87" s="64"/>
      <c r="B87" s="65"/>
      <c r="C87" s="329" t="s">
        <v>2980</v>
      </c>
      <c r="D87" s="330"/>
      <c r="E87" s="103">
        <v>1.1308</v>
      </c>
      <c r="F87" s="69"/>
      <c r="G87" s="70"/>
      <c r="H87" s="71"/>
      <c r="I87" s="66"/>
      <c r="J87" s="72"/>
      <c r="K87" s="66"/>
      <c r="M87" s="67" t="s">
        <v>2980</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 t="shared" si="3"/>
        <v>1,5*8*0,6282</v>
      </c>
      <c r="BE87" s="53"/>
      <c r="BF87" s="53"/>
      <c r="BG87" s="53"/>
      <c r="BH87" s="53"/>
      <c r="BI87" s="53"/>
    </row>
    <row r="88" spans="1:104" x14ac:dyDescent="0.2">
      <c r="A88" s="64"/>
      <c r="B88" s="65"/>
      <c r="C88" s="329" t="s">
        <v>2981</v>
      </c>
      <c r="D88" s="330"/>
      <c r="E88" s="103">
        <v>0.75380000000000003</v>
      </c>
      <c r="F88" s="69"/>
      <c r="G88" s="70"/>
      <c r="H88" s="71"/>
      <c r="I88" s="66"/>
      <c r="J88" s="72"/>
      <c r="K88" s="66"/>
      <c r="M88" s="67" t="s">
        <v>2981</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73" t="str">
        <f t="shared" si="3"/>
        <v>1,8*0,6282</v>
      </c>
      <c r="BE88" s="53"/>
      <c r="BF88" s="53"/>
      <c r="BG88" s="53"/>
      <c r="BH88" s="53"/>
      <c r="BI88" s="53"/>
    </row>
    <row r="89" spans="1:104" x14ac:dyDescent="0.2">
      <c r="A89" s="64"/>
      <c r="B89" s="65"/>
      <c r="C89" s="329" t="s">
        <v>2982</v>
      </c>
      <c r="D89" s="330"/>
      <c r="E89" s="103">
        <v>0.60309999999999997</v>
      </c>
      <c r="F89" s="69"/>
      <c r="G89" s="70"/>
      <c r="H89" s="71"/>
      <c r="I89" s="66"/>
      <c r="J89" s="72"/>
      <c r="K89" s="66"/>
      <c r="M89" s="67" t="s">
        <v>2982</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73" t="str">
        <f t="shared" si="3"/>
        <v>1,2*0,6282</v>
      </c>
      <c r="BE89" s="53"/>
      <c r="BF89" s="53"/>
      <c r="BG89" s="53"/>
      <c r="BH89" s="53"/>
      <c r="BI89" s="53"/>
    </row>
    <row r="90" spans="1:104" x14ac:dyDescent="0.2">
      <c r="A90" s="64"/>
      <c r="B90" s="65"/>
      <c r="C90" s="329" t="s">
        <v>2983</v>
      </c>
      <c r="D90" s="330"/>
      <c r="E90" s="103">
        <v>3.3294999999999999</v>
      </c>
      <c r="F90" s="69"/>
      <c r="G90" s="70"/>
      <c r="H90" s="71"/>
      <c r="I90" s="66"/>
      <c r="J90" s="72"/>
      <c r="K90" s="66"/>
      <c r="M90" s="67" t="s">
        <v>2983</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73" t="str">
        <f t="shared" si="3"/>
        <v>0,96*0,6282</v>
      </c>
      <c r="BE90" s="53"/>
      <c r="BF90" s="53"/>
      <c r="BG90" s="53"/>
      <c r="BH90" s="53"/>
      <c r="BI90" s="53"/>
    </row>
    <row r="91" spans="1:104" x14ac:dyDescent="0.2">
      <c r="A91" s="54">
        <v>21</v>
      </c>
      <c r="B91" s="55" t="s">
        <v>644</v>
      </c>
      <c r="C91" s="56" t="s">
        <v>2984</v>
      </c>
      <c r="D91" s="57" t="s">
        <v>41</v>
      </c>
      <c r="E91" s="100">
        <v>11.307600000000001</v>
      </c>
      <c r="F91" s="59">
        <v>0</v>
      </c>
      <c r="G91" s="60">
        <f>E91*F91</f>
        <v>0</v>
      </c>
      <c r="H91" s="61">
        <v>7.782E-2</v>
      </c>
      <c r="I91" s="62">
        <f>E91*H91</f>
        <v>0.87995743200000009</v>
      </c>
      <c r="J91" s="61">
        <v>0</v>
      </c>
      <c r="K91" s="62">
        <f>E91*J91</f>
        <v>0</v>
      </c>
      <c r="O91" s="53"/>
      <c r="Z91" s="53"/>
      <c r="AA91" s="53">
        <v>1</v>
      </c>
      <c r="AB91" s="53">
        <v>1</v>
      </c>
      <c r="AC91" s="53">
        <v>1</v>
      </c>
      <c r="AD91" s="53"/>
      <c r="AE91" s="53"/>
      <c r="AF91" s="53"/>
      <c r="AG91" s="53"/>
      <c r="AH91" s="53"/>
      <c r="AI91" s="53"/>
      <c r="AJ91" s="53"/>
      <c r="AK91" s="53"/>
      <c r="AL91" s="53"/>
      <c r="AM91" s="53"/>
      <c r="AN91" s="53"/>
      <c r="AO91" s="53"/>
      <c r="AP91" s="53"/>
      <c r="AQ91" s="53"/>
      <c r="AR91" s="53"/>
      <c r="AS91" s="53"/>
      <c r="AT91" s="53"/>
      <c r="AU91" s="53"/>
      <c r="AV91" s="53"/>
      <c r="AW91" s="53"/>
      <c r="AX91" s="53"/>
      <c r="AY91" s="53"/>
      <c r="AZ91" s="63">
        <f>G91</f>
        <v>0</v>
      </c>
      <c r="BA91" s="53"/>
      <c r="BB91" s="53"/>
      <c r="BC91" s="53"/>
      <c r="BD91" s="53"/>
      <c r="BE91" s="53"/>
      <c r="BF91" s="53"/>
      <c r="BG91" s="53"/>
      <c r="BH91" s="53"/>
      <c r="BI91" s="53"/>
      <c r="CA91" s="53">
        <v>1</v>
      </c>
      <c r="CB91" s="53">
        <v>1</v>
      </c>
      <c r="CZ91" s="16">
        <v>1</v>
      </c>
    </row>
    <row r="92" spans="1:104" x14ac:dyDescent="0.2">
      <c r="A92" s="64"/>
      <c r="B92" s="65"/>
      <c r="C92" s="326" t="s">
        <v>1586</v>
      </c>
      <c r="D92" s="327"/>
      <c r="E92" s="327"/>
      <c r="F92" s="327"/>
      <c r="G92" s="328"/>
      <c r="I92" s="66"/>
      <c r="K92" s="66"/>
      <c r="L92" s="67" t="s">
        <v>1586</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row>
    <row r="93" spans="1:104" ht="25.5" x14ac:dyDescent="0.2">
      <c r="A93" s="64"/>
      <c r="B93" s="65"/>
      <c r="C93" s="329" t="s">
        <v>2985</v>
      </c>
      <c r="D93" s="330"/>
      <c r="E93" s="103">
        <v>3.9577</v>
      </c>
      <c r="F93" s="69"/>
      <c r="G93" s="70"/>
      <c r="H93" s="71"/>
      <c r="I93" s="66"/>
      <c r="J93" s="72"/>
      <c r="K93" s="66"/>
      <c r="M93" s="67" t="s">
        <v>2985</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73" t="str">
        <f>C92</f>
        <v>Broušený cihelný blok pro nenosné příčky tl. 8 cm na maltu pro tenké spáry, rozměr 115/497/249 MM, P8.</v>
      </c>
      <c r="BE93" s="53"/>
      <c r="BF93" s="53"/>
      <c r="BG93" s="53"/>
      <c r="BH93" s="53"/>
      <c r="BI93" s="53"/>
    </row>
    <row r="94" spans="1:104" x14ac:dyDescent="0.2">
      <c r="A94" s="64"/>
      <c r="B94" s="65"/>
      <c r="C94" s="329" t="s">
        <v>2986</v>
      </c>
      <c r="D94" s="330"/>
      <c r="E94" s="103">
        <v>2.2614999999999998</v>
      </c>
      <c r="F94" s="69"/>
      <c r="G94" s="70"/>
      <c r="H94" s="71"/>
      <c r="I94" s="66"/>
      <c r="J94" s="72"/>
      <c r="K94" s="66"/>
      <c r="M94" s="67" t="s">
        <v>2986</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73" t="str">
        <f>C93</f>
        <v>626:2,1*3*0,6282</v>
      </c>
      <c r="BE94" s="53"/>
      <c r="BF94" s="53"/>
      <c r="BG94" s="53"/>
      <c r="BH94" s="53"/>
      <c r="BI94" s="53"/>
    </row>
    <row r="95" spans="1:104" x14ac:dyDescent="0.2">
      <c r="A95" s="64"/>
      <c r="B95" s="65"/>
      <c r="C95" s="329" t="s">
        <v>2987</v>
      </c>
      <c r="D95" s="330"/>
      <c r="E95" s="103">
        <v>3.9577</v>
      </c>
      <c r="F95" s="69"/>
      <c r="G95" s="70"/>
      <c r="H95" s="71"/>
      <c r="I95" s="66"/>
      <c r="J95" s="72"/>
      <c r="K95" s="66"/>
      <c r="M95" s="67" t="s">
        <v>2987</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73" t="str">
        <f>C94</f>
        <v>0,6*3*2*0,6282</v>
      </c>
      <c r="BE95" s="53"/>
      <c r="BF95" s="53"/>
      <c r="BG95" s="53"/>
      <c r="BH95" s="53"/>
      <c r="BI95" s="53"/>
    </row>
    <row r="96" spans="1:104" x14ac:dyDescent="0.2">
      <c r="A96" s="64"/>
      <c r="B96" s="65"/>
      <c r="C96" s="329" t="s">
        <v>1608</v>
      </c>
      <c r="D96" s="330"/>
      <c r="E96" s="103">
        <v>1.1308</v>
      </c>
      <c r="F96" s="69"/>
      <c r="G96" s="70"/>
      <c r="H96" s="71"/>
      <c r="I96" s="66"/>
      <c r="J96" s="72"/>
      <c r="K96" s="66"/>
      <c r="M96" s="67" t="s">
        <v>1608</v>
      </c>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73" t="str">
        <f>C95</f>
        <v>607:2,1*3*0,6282</v>
      </c>
      <c r="BE96" s="53"/>
      <c r="BF96" s="53"/>
      <c r="BG96" s="53"/>
      <c r="BH96" s="53"/>
      <c r="BI96" s="53"/>
    </row>
    <row r="97" spans="1:104" x14ac:dyDescent="0.2">
      <c r="A97" s="54">
        <v>22</v>
      </c>
      <c r="B97" s="55" t="s">
        <v>675</v>
      </c>
      <c r="C97" s="56" t="s">
        <v>2988</v>
      </c>
      <c r="D97" s="57" t="s">
        <v>41</v>
      </c>
      <c r="E97" s="100">
        <v>75.048500000000004</v>
      </c>
      <c r="F97" s="59">
        <v>0</v>
      </c>
      <c r="G97" s="60">
        <f>E97*F97</f>
        <v>0</v>
      </c>
      <c r="H97" s="61">
        <v>9.9849999999999994E-2</v>
      </c>
      <c r="I97" s="62">
        <f>E97*H97</f>
        <v>7.4935927250000001</v>
      </c>
      <c r="J97" s="61">
        <v>0</v>
      </c>
      <c r="K97" s="62">
        <f>E97*J97</f>
        <v>0</v>
      </c>
      <c r="O97" s="53"/>
      <c r="Z97" s="53"/>
      <c r="AA97" s="53">
        <v>1</v>
      </c>
      <c r="AB97" s="53">
        <v>1</v>
      </c>
      <c r="AC97" s="53">
        <v>1</v>
      </c>
      <c r="AD97" s="53"/>
      <c r="AE97" s="53"/>
      <c r="AF97" s="53"/>
      <c r="AG97" s="53"/>
      <c r="AH97" s="53"/>
      <c r="AI97" s="53"/>
      <c r="AJ97" s="53"/>
      <c r="AK97" s="53"/>
      <c r="AL97" s="53"/>
      <c r="AM97" s="53"/>
      <c r="AN97" s="53"/>
      <c r="AO97" s="53"/>
      <c r="AP97" s="53"/>
      <c r="AQ97" s="53"/>
      <c r="AR97" s="53"/>
      <c r="AS97" s="53"/>
      <c r="AT97" s="53"/>
      <c r="AU97" s="53"/>
      <c r="AV97" s="53"/>
      <c r="AW97" s="53"/>
      <c r="AX97" s="53"/>
      <c r="AY97" s="53"/>
      <c r="AZ97" s="63">
        <f>G97</f>
        <v>0</v>
      </c>
      <c r="BA97" s="53"/>
      <c r="BB97" s="53"/>
      <c r="BC97" s="53"/>
      <c r="BD97" s="53"/>
      <c r="BE97" s="53"/>
      <c r="BF97" s="53"/>
      <c r="BG97" s="53"/>
      <c r="BH97" s="53"/>
      <c r="BI97" s="53"/>
      <c r="CA97" s="53">
        <v>1</v>
      </c>
      <c r="CB97" s="53">
        <v>1</v>
      </c>
      <c r="CZ97" s="16">
        <v>1</v>
      </c>
    </row>
    <row r="98" spans="1:104" ht="22.5" x14ac:dyDescent="0.2">
      <c r="A98" s="64"/>
      <c r="B98" s="65"/>
      <c r="C98" s="326" t="s">
        <v>677</v>
      </c>
      <c r="D98" s="327"/>
      <c r="E98" s="327"/>
      <c r="F98" s="327"/>
      <c r="G98" s="328"/>
      <c r="I98" s="66"/>
      <c r="K98" s="66"/>
      <c r="L98" s="67" t="s">
        <v>677</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row>
    <row r="99" spans="1:104" ht="25.5" x14ac:dyDescent="0.2">
      <c r="A99" s="64"/>
      <c r="B99" s="65"/>
      <c r="C99" s="329" t="s">
        <v>2989</v>
      </c>
      <c r="D99" s="330"/>
      <c r="E99" s="103">
        <v>7.1615000000000002</v>
      </c>
      <c r="F99" s="69"/>
      <c r="G99" s="70"/>
      <c r="H99" s="71"/>
      <c r="I99" s="66"/>
      <c r="J99" s="72"/>
      <c r="K99" s="66"/>
      <c r="M99" s="67" t="s">
        <v>2989</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73" t="str">
        <f t="shared" ref="BD99:BD123" si="4">C98</f>
        <v>Broušený cihelný blok pro nenosné příčky tl. 11,5 cm na maltu pro tenké spáry, rozměr 115/497/249 MM, P8.</v>
      </c>
      <c r="BE99" s="53"/>
      <c r="BF99" s="53"/>
      <c r="BG99" s="53"/>
      <c r="BH99" s="53"/>
      <c r="BI99" s="53"/>
    </row>
    <row r="100" spans="1:104" x14ac:dyDescent="0.2">
      <c r="A100" s="64"/>
      <c r="B100" s="65"/>
      <c r="C100" s="329" t="s">
        <v>2990</v>
      </c>
      <c r="D100" s="330"/>
      <c r="E100" s="103">
        <v>9.8658999999999999</v>
      </c>
      <c r="F100" s="69"/>
      <c r="G100" s="70"/>
      <c r="H100" s="71"/>
      <c r="I100" s="66"/>
      <c r="J100" s="72"/>
      <c r="K100" s="66"/>
      <c r="M100" s="67" t="s">
        <v>2990</v>
      </c>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73" t="str">
        <f t="shared" si="4"/>
        <v>625:3,8*3*0,6282</v>
      </c>
      <c r="BE100" s="53"/>
      <c r="BF100" s="53"/>
      <c r="BG100" s="53"/>
      <c r="BH100" s="53"/>
      <c r="BI100" s="53"/>
    </row>
    <row r="101" spans="1:104" x14ac:dyDescent="0.2">
      <c r="A101" s="64"/>
      <c r="B101" s="65"/>
      <c r="C101" s="329" t="s">
        <v>664</v>
      </c>
      <c r="D101" s="330"/>
      <c r="E101" s="103">
        <v>-1.1420999999999999</v>
      </c>
      <c r="F101" s="69"/>
      <c r="G101" s="70"/>
      <c r="H101" s="71"/>
      <c r="I101" s="66"/>
      <c r="J101" s="72"/>
      <c r="K101" s="66"/>
      <c r="M101" s="67" t="s">
        <v>664</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 t="shared" si="4"/>
        <v>626:5,235*3*0,6282</v>
      </c>
      <c r="BE101" s="53"/>
      <c r="BF101" s="53"/>
      <c r="BG101" s="53"/>
      <c r="BH101" s="53"/>
      <c r="BI101" s="53"/>
    </row>
    <row r="102" spans="1:104" x14ac:dyDescent="0.2">
      <c r="A102" s="64"/>
      <c r="B102" s="65"/>
      <c r="C102" s="329" t="s">
        <v>2991</v>
      </c>
      <c r="D102" s="330"/>
      <c r="E102" s="103">
        <v>4.5796000000000001</v>
      </c>
      <c r="F102" s="69"/>
      <c r="G102" s="70"/>
      <c r="H102" s="71"/>
      <c r="I102" s="66"/>
      <c r="J102" s="72"/>
      <c r="K102" s="66"/>
      <c r="M102" s="67" t="s">
        <v>2991</v>
      </c>
      <c r="O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73" t="str">
        <f t="shared" si="4"/>
        <v>odečtení otvorů :-0,9*2,02*0,6282</v>
      </c>
      <c r="BE102" s="53"/>
      <c r="BF102" s="53"/>
      <c r="BG102" s="53"/>
      <c r="BH102" s="53"/>
      <c r="BI102" s="53"/>
    </row>
    <row r="103" spans="1:104" x14ac:dyDescent="0.2">
      <c r="A103" s="64"/>
      <c r="B103" s="65"/>
      <c r="C103" s="329" t="s">
        <v>681</v>
      </c>
      <c r="D103" s="330"/>
      <c r="E103" s="103">
        <v>4.3346</v>
      </c>
      <c r="F103" s="69"/>
      <c r="G103" s="70"/>
      <c r="H103" s="71"/>
      <c r="I103" s="66"/>
      <c r="J103" s="72"/>
      <c r="K103" s="66"/>
      <c r="M103" s="67" t="s">
        <v>681</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73" t="str">
        <f t="shared" si="4"/>
        <v>623:1,215*3*2*0,6282</v>
      </c>
      <c r="BE103" s="53"/>
      <c r="BF103" s="53"/>
      <c r="BG103" s="53"/>
      <c r="BH103" s="53"/>
      <c r="BI103" s="53"/>
    </row>
    <row r="104" spans="1:104" x14ac:dyDescent="0.2">
      <c r="A104" s="64"/>
      <c r="B104" s="65"/>
      <c r="C104" s="329" t="s">
        <v>674</v>
      </c>
      <c r="D104" s="330"/>
      <c r="E104" s="103">
        <v>-1.0152000000000001</v>
      </c>
      <c r="F104" s="69"/>
      <c r="G104" s="70"/>
      <c r="H104" s="71"/>
      <c r="I104" s="66"/>
      <c r="J104" s="72"/>
      <c r="K104" s="66"/>
      <c r="M104" s="67" t="s">
        <v>674</v>
      </c>
      <c r="O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73" t="str">
        <f t="shared" si="4"/>
        <v>2,3*3*0,6282</v>
      </c>
      <c r="BE104" s="53"/>
      <c r="BF104" s="53"/>
      <c r="BG104" s="53"/>
      <c r="BH104" s="53"/>
      <c r="BI104" s="53"/>
    </row>
    <row r="105" spans="1:104" x14ac:dyDescent="0.2">
      <c r="A105" s="64"/>
      <c r="B105" s="65"/>
      <c r="C105" s="329" t="s">
        <v>2992</v>
      </c>
      <c r="D105" s="330"/>
      <c r="E105" s="103">
        <v>5.2015000000000002</v>
      </c>
      <c r="F105" s="69"/>
      <c r="G105" s="70"/>
      <c r="H105" s="71"/>
      <c r="I105" s="66"/>
      <c r="J105" s="72"/>
      <c r="K105" s="66"/>
      <c r="M105" s="67" t="s">
        <v>2992</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73" t="str">
        <f t="shared" si="4"/>
        <v>odečtení otvorů :-0,8*2,02*0,6282</v>
      </c>
      <c r="BE105" s="53"/>
      <c r="BF105" s="53"/>
      <c r="BG105" s="53"/>
      <c r="BH105" s="53"/>
      <c r="BI105" s="53"/>
    </row>
    <row r="106" spans="1:104" x14ac:dyDescent="0.2">
      <c r="A106" s="64"/>
      <c r="B106" s="65"/>
      <c r="C106" s="329" t="s">
        <v>674</v>
      </c>
      <c r="D106" s="330"/>
      <c r="E106" s="103">
        <v>-1.0152000000000001</v>
      </c>
      <c r="F106" s="69"/>
      <c r="G106" s="70"/>
      <c r="H106" s="71"/>
      <c r="I106" s="66"/>
      <c r="J106" s="72"/>
      <c r="K106" s="66"/>
      <c r="M106" s="67" t="s">
        <v>674</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73" t="str">
        <f t="shared" si="4"/>
        <v>622:2,76*3*0,6282</v>
      </c>
      <c r="BE106" s="53"/>
      <c r="BF106" s="53"/>
      <c r="BG106" s="53"/>
      <c r="BH106" s="53"/>
      <c r="BI106" s="53"/>
    </row>
    <row r="107" spans="1:104" x14ac:dyDescent="0.2">
      <c r="A107" s="64"/>
      <c r="B107" s="65"/>
      <c r="C107" s="329" t="s">
        <v>2993</v>
      </c>
      <c r="D107" s="330"/>
      <c r="E107" s="103">
        <v>7.0671999999999997</v>
      </c>
      <c r="F107" s="69"/>
      <c r="G107" s="70"/>
      <c r="H107" s="71"/>
      <c r="I107" s="66"/>
      <c r="J107" s="72"/>
      <c r="K107" s="66"/>
      <c r="M107" s="67" t="s">
        <v>2993</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73" t="str">
        <f t="shared" si="4"/>
        <v>odečtení otvorů :-0,8*2,02*0,6282</v>
      </c>
      <c r="BE107" s="53"/>
      <c r="BF107" s="53"/>
      <c r="BG107" s="53"/>
      <c r="BH107" s="53"/>
      <c r="BI107" s="53"/>
    </row>
    <row r="108" spans="1:104" x14ac:dyDescent="0.2">
      <c r="A108" s="64"/>
      <c r="B108" s="65"/>
      <c r="C108" s="329" t="s">
        <v>664</v>
      </c>
      <c r="D108" s="330"/>
      <c r="E108" s="103">
        <v>-1.1420999999999999</v>
      </c>
      <c r="F108" s="69"/>
      <c r="G108" s="70"/>
      <c r="H108" s="71"/>
      <c r="I108" s="66"/>
      <c r="J108" s="72"/>
      <c r="K108" s="66"/>
      <c r="M108" s="67" t="s">
        <v>664</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73" t="str">
        <f t="shared" si="4"/>
        <v>617:3,75*3*0,6282</v>
      </c>
      <c r="BE108" s="53"/>
      <c r="BF108" s="53"/>
      <c r="BG108" s="53"/>
      <c r="BH108" s="53"/>
      <c r="BI108" s="53"/>
    </row>
    <row r="109" spans="1:104" x14ac:dyDescent="0.2">
      <c r="A109" s="64"/>
      <c r="B109" s="65"/>
      <c r="C109" s="329" t="s">
        <v>2994</v>
      </c>
      <c r="D109" s="330"/>
      <c r="E109" s="103">
        <v>7.9153000000000002</v>
      </c>
      <c r="F109" s="69"/>
      <c r="G109" s="70"/>
      <c r="H109" s="71"/>
      <c r="I109" s="66"/>
      <c r="J109" s="72"/>
      <c r="K109" s="66"/>
      <c r="M109" s="67" t="s">
        <v>2994</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73" t="str">
        <f t="shared" si="4"/>
        <v>odečtení otvorů :-0,9*2,02*0,6282</v>
      </c>
      <c r="BE109" s="53"/>
      <c r="BF109" s="53"/>
      <c r="BG109" s="53"/>
      <c r="BH109" s="53"/>
      <c r="BI109" s="53"/>
    </row>
    <row r="110" spans="1:104" x14ac:dyDescent="0.2">
      <c r="A110" s="64"/>
      <c r="B110" s="65"/>
      <c r="C110" s="329" t="s">
        <v>674</v>
      </c>
      <c r="D110" s="330"/>
      <c r="E110" s="103">
        <v>-1.0152000000000001</v>
      </c>
      <c r="F110" s="69"/>
      <c r="G110" s="70"/>
      <c r="H110" s="71"/>
      <c r="I110" s="66"/>
      <c r="J110" s="72"/>
      <c r="K110" s="66"/>
      <c r="M110" s="67" t="s">
        <v>674</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73" t="str">
        <f t="shared" si="4"/>
        <v>616:2,1*3*2*0,6282</v>
      </c>
      <c r="BE110" s="53"/>
      <c r="BF110" s="53"/>
      <c r="BG110" s="53"/>
      <c r="BH110" s="53"/>
      <c r="BI110" s="53"/>
    </row>
    <row r="111" spans="1:104" x14ac:dyDescent="0.2">
      <c r="A111" s="64"/>
      <c r="B111" s="65"/>
      <c r="C111" s="329" t="s">
        <v>2995</v>
      </c>
      <c r="D111" s="330"/>
      <c r="E111" s="103">
        <v>6.0307000000000004</v>
      </c>
      <c r="F111" s="69"/>
      <c r="G111" s="70"/>
      <c r="H111" s="71"/>
      <c r="I111" s="66"/>
      <c r="J111" s="72"/>
      <c r="K111" s="66"/>
      <c r="M111" s="67" t="s">
        <v>2995</v>
      </c>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73" t="str">
        <f t="shared" si="4"/>
        <v>odečtení otvorů :-0,8*2,02*0,6282</v>
      </c>
      <c r="BE111" s="53"/>
      <c r="BF111" s="53"/>
      <c r="BG111" s="53"/>
      <c r="BH111" s="53"/>
      <c r="BI111" s="53"/>
    </row>
    <row r="112" spans="1:104" x14ac:dyDescent="0.2">
      <c r="A112" s="64"/>
      <c r="B112" s="65"/>
      <c r="C112" s="329" t="s">
        <v>664</v>
      </c>
      <c r="D112" s="330"/>
      <c r="E112" s="103">
        <v>-1.1420999999999999</v>
      </c>
      <c r="F112" s="69"/>
      <c r="G112" s="70"/>
      <c r="H112" s="71"/>
      <c r="I112" s="66"/>
      <c r="J112" s="72"/>
      <c r="K112" s="66"/>
      <c r="M112" s="67" t="s">
        <v>664</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73" t="str">
        <f t="shared" si="4"/>
        <v>613:3,2*3*0,6282</v>
      </c>
      <c r="BE112" s="53"/>
      <c r="BF112" s="53"/>
      <c r="BG112" s="53"/>
      <c r="BH112" s="53"/>
      <c r="BI112" s="53"/>
    </row>
    <row r="113" spans="1:104" x14ac:dyDescent="0.2">
      <c r="A113" s="64"/>
      <c r="B113" s="65"/>
      <c r="C113" s="329" t="s">
        <v>2996</v>
      </c>
      <c r="D113" s="330"/>
      <c r="E113" s="103">
        <v>2.4782000000000002</v>
      </c>
      <c r="F113" s="69"/>
      <c r="G113" s="70"/>
      <c r="H113" s="71"/>
      <c r="I113" s="66"/>
      <c r="J113" s="72"/>
      <c r="K113" s="66"/>
      <c r="M113" s="67" t="s">
        <v>2996</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73" t="str">
        <f t="shared" si="4"/>
        <v>odečtení otvorů :-0,9*2,02*0,6282</v>
      </c>
      <c r="BE113" s="53"/>
      <c r="BF113" s="53"/>
      <c r="BG113" s="53"/>
      <c r="BH113" s="53"/>
      <c r="BI113" s="53"/>
    </row>
    <row r="114" spans="1:104" x14ac:dyDescent="0.2">
      <c r="A114" s="64"/>
      <c r="B114" s="65"/>
      <c r="C114" s="329" t="s">
        <v>679</v>
      </c>
      <c r="D114" s="330"/>
      <c r="E114" s="103">
        <v>2.4500000000000002</v>
      </c>
      <c r="F114" s="69"/>
      <c r="G114" s="70"/>
      <c r="H114" s="71"/>
      <c r="I114" s="66"/>
      <c r="J114" s="72"/>
      <c r="K114" s="66"/>
      <c r="M114" s="67" t="s">
        <v>679</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73" t="str">
        <f t="shared" si="4"/>
        <v>611:1,315*3*0,6282</v>
      </c>
      <c r="BE114" s="53"/>
      <c r="BF114" s="53"/>
      <c r="BG114" s="53"/>
      <c r="BH114" s="53"/>
      <c r="BI114" s="53"/>
    </row>
    <row r="115" spans="1:104" x14ac:dyDescent="0.2">
      <c r="A115" s="64"/>
      <c r="B115" s="65"/>
      <c r="C115" s="329" t="s">
        <v>674</v>
      </c>
      <c r="D115" s="330"/>
      <c r="E115" s="103">
        <v>-1.0152000000000001</v>
      </c>
      <c r="F115" s="69"/>
      <c r="G115" s="70"/>
      <c r="H115" s="71"/>
      <c r="I115" s="66"/>
      <c r="J115" s="72"/>
      <c r="K115" s="66"/>
      <c r="M115" s="67" t="s">
        <v>674</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73" t="str">
        <f t="shared" si="4"/>
        <v>1,3*3*0,6282</v>
      </c>
      <c r="BE115" s="53"/>
      <c r="BF115" s="53"/>
      <c r="BG115" s="53"/>
      <c r="BH115" s="53"/>
      <c r="BI115" s="53"/>
    </row>
    <row r="116" spans="1:104" x14ac:dyDescent="0.2">
      <c r="A116" s="64"/>
      <c r="B116" s="65"/>
      <c r="C116" s="329" t="s">
        <v>2997</v>
      </c>
      <c r="D116" s="330"/>
      <c r="E116" s="103">
        <v>6.7846000000000002</v>
      </c>
      <c r="F116" s="69"/>
      <c r="G116" s="70"/>
      <c r="H116" s="71"/>
      <c r="I116" s="66"/>
      <c r="J116" s="72"/>
      <c r="K116" s="66"/>
      <c r="M116" s="67" t="s">
        <v>2997</v>
      </c>
      <c r="O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73" t="str">
        <f t="shared" si="4"/>
        <v>odečtení otvorů :-0,8*2,02*0,6282</v>
      </c>
      <c r="BE116" s="53"/>
      <c r="BF116" s="53"/>
      <c r="BG116" s="53"/>
      <c r="BH116" s="53"/>
      <c r="BI116" s="53"/>
    </row>
    <row r="117" spans="1:104" x14ac:dyDescent="0.2">
      <c r="A117" s="64"/>
      <c r="B117" s="65"/>
      <c r="C117" s="329" t="s">
        <v>2998</v>
      </c>
      <c r="D117" s="330"/>
      <c r="E117" s="103">
        <v>5.0884</v>
      </c>
      <c r="F117" s="69"/>
      <c r="G117" s="70"/>
      <c r="H117" s="71"/>
      <c r="I117" s="66"/>
      <c r="J117" s="72"/>
      <c r="K117" s="66"/>
      <c r="M117" s="67" t="s">
        <v>2998</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73" t="str">
        <f t="shared" si="4"/>
        <v>610:3,6*3*0,6282</v>
      </c>
      <c r="BE117" s="53"/>
      <c r="BF117" s="53"/>
      <c r="BG117" s="53"/>
      <c r="BH117" s="53"/>
      <c r="BI117" s="53"/>
    </row>
    <row r="118" spans="1:104" x14ac:dyDescent="0.2">
      <c r="A118" s="64"/>
      <c r="B118" s="65"/>
      <c r="C118" s="329" t="s">
        <v>674</v>
      </c>
      <c r="D118" s="330"/>
      <c r="E118" s="103">
        <v>-1.0152000000000001</v>
      </c>
      <c r="F118" s="69"/>
      <c r="G118" s="70"/>
      <c r="H118" s="71"/>
      <c r="I118" s="66"/>
      <c r="J118" s="72"/>
      <c r="K118" s="66"/>
      <c r="M118" s="67" t="s">
        <v>674</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73" t="str">
        <f t="shared" si="4"/>
        <v>2,7*3*0,6282</v>
      </c>
      <c r="BE118" s="53"/>
      <c r="BF118" s="53"/>
      <c r="BG118" s="53"/>
      <c r="BH118" s="53"/>
      <c r="BI118" s="53"/>
    </row>
    <row r="119" spans="1:104" x14ac:dyDescent="0.2">
      <c r="A119" s="64"/>
      <c r="B119" s="65"/>
      <c r="C119" s="329" t="s">
        <v>907</v>
      </c>
      <c r="D119" s="330"/>
      <c r="E119" s="103">
        <v>-1.1420999999999999</v>
      </c>
      <c r="F119" s="69"/>
      <c r="G119" s="70"/>
      <c r="H119" s="71"/>
      <c r="I119" s="66"/>
      <c r="J119" s="72"/>
      <c r="K119" s="66"/>
      <c r="M119" s="67" t="s">
        <v>907</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73" t="str">
        <f t="shared" si="4"/>
        <v>odečtení otvorů :-0,8*2,02*0,6282</v>
      </c>
      <c r="BE119" s="53"/>
      <c r="BF119" s="53"/>
      <c r="BG119" s="53"/>
      <c r="BH119" s="53"/>
      <c r="BI119" s="53"/>
    </row>
    <row r="120" spans="1:104" x14ac:dyDescent="0.2">
      <c r="A120" s="64"/>
      <c r="B120" s="65"/>
      <c r="C120" s="329" t="s">
        <v>2999</v>
      </c>
      <c r="D120" s="330"/>
      <c r="E120" s="103">
        <v>14.323</v>
      </c>
      <c r="F120" s="69"/>
      <c r="G120" s="70"/>
      <c r="H120" s="71"/>
      <c r="I120" s="66"/>
      <c r="J120" s="72"/>
      <c r="K120" s="66"/>
      <c r="M120" s="67" t="s">
        <v>2999</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73" t="str">
        <f t="shared" si="4"/>
        <v>-0,9*2,02*0,6282</v>
      </c>
      <c r="BE120" s="53"/>
      <c r="BF120" s="53"/>
      <c r="BG120" s="53"/>
      <c r="BH120" s="53"/>
      <c r="BI120" s="53"/>
    </row>
    <row r="121" spans="1:104" x14ac:dyDescent="0.2">
      <c r="A121" s="64"/>
      <c r="B121" s="65"/>
      <c r="C121" s="329" t="s">
        <v>553</v>
      </c>
      <c r="D121" s="330"/>
      <c r="E121" s="103">
        <v>4.7115</v>
      </c>
      <c r="F121" s="69"/>
      <c r="G121" s="70"/>
      <c r="H121" s="71"/>
      <c r="I121" s="66"/>
      <c r="J121" s="72"/>
      <c r="K121" s="66"/>
      <c r="M121" s="67" t="s">
        <v>553</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73" t="str">
        <f t="shared" si="4"/>
        <v>606:3,8*3*2*0,6282</v>
      </c>
      <c r="BE121" s="53"/>
      <c r="BF121" s="53"/>
      <c r="BG121" s="53"/>
      <c r="BH121" s="53"/>
      <c r="BI121" s="53"/>
    </row>
    <row r="122" spans="1:104" x14ac:dyDescent="0.2">
      <c r="A122" s="64"/>
      <c r="B122" s="65"/>
      <c r="C122" s="329" t="s">
        <v>589</v>
      </c>
      <c r="D122" s="330"/>
      <c r="E122" s="103">
        <v>-2.2841</v>
      </c>
      <c r="F122" s="69"/>
      <c r="G122" s="70"/>
      <c r="H122" s="71"/>
      <c r="I122" s="66"/>
      <c r="J122" s="72"/>
      <c r="K122" s="66"/>
      <c r="M122" s="67" t="s">
        <v>589</v>
      </c>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73" t="str">
        <f t="shared" si="4"/>
        <v>2,5*3*0,6282</v>
      </c>
      <c r="BE122" s="53"/>
      <c r="BF122" s="53"/>
      <c r="BG122" s="53"/>
      <c r="BH122" s="53"/>
      <c r="BI122" s="53"/>
    </row>
    <row r="123" spans="1:104" x14ac:dyDescent="0.2">
      <c r="A123" s="64"/>
      <c r="B123" s="65"/>
      <c r="C123" s="329" t="s">
        <v>665</v>
      </c>
      <c r="D123" s="330"/>
      <c r="E123" s="103">
        <v>-1.0152000000000001</v>
      </c>
      <c r="F123" s="69"/>
      <c r="G123" s="70"/>
      <c r="H123" s="71"/>
      <c r="I123" s="66"/>
      <c r="J123" s="72"/>
      <c r="K123" s="66"/>
      <c r="M123" s="67" t="s">
        <v>665</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73" t="str">
        <f t="shared" si="4"/>
        <v>odečtení otvorů :-0,9*2,02*2*0,6282</v>
      </c>
      <c r="BE123" s="53"/>
      <c r="BF123" s="53"/>
      <c r="BG123" s="53"/>
      <c r="BH123" s="53"/>
      <c r="BI123" s="53"/>
    </row>
    <row r="124" spans="1:104" x14ac:dyDescent="0.2">
      <c r="A124" s="54">
        <v>23</v>
      </c>
      <c r="B124" s="55" t="s">
        <v>685</v>
      </c>
      <c r="C124" s="56" t="s">
        <v>686</v>
      </c>
      <c r="D124" s="57" t="s">
        <v>41</v>
      </c>
      <c r="E124" s="100">
        <v>5.1387</v>
      </c>
      <c r="F124" s="59">
        <v>0</v>
      </c>
      <c r="G124" s="60">
        <f>E124*F124</f>
        <v>0</v>
      </c>
      <c r="H124" s="61">
        <v>0.12138</v>
      </c>
      <c r="I124" s="62">
        <f>E124*H124</f>
        <v>0.62373540599999999</v>
      </c>
      <c r="J124" s="61">
        <v>0</v>
      </c>
      <c r="K124" s="62">
        <f>E124*J124</f>
        <v>0</v>
      </c>
      <c r="O124" s="53"/>
      <c r="Z124" s="53"/>
      <c r="AA124" s="53">
        <v>1</v>
      </c>
      <c r="AB124" s="53">
        <v>1</v>
      </c>
      <c r="AC124" s="53">
        <v>1</v>
      </c>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63">
        <f>G124</f>
        <v>0</v>
      </c>
      <c r="BA124" s="53"/>
      <c r="BB124" s="53"/>
      <c r="BC124" s="53"/>
      <c r="BD124" s="53"/>
      <c r="BE124" s="53"/>
      <c r="BF124" s="53"/>
      <c r="BG124" s="53"/>
      <c r="BH124" s="53"/>
      <c r="BI124" s="53"/>
      <c r="CA124" s="53">
        <v>1</v>
      </c>
      <c r="CB124" s="53">
        <v>1</v>
      </c>
      <c r="CZ124" s="16">
        <v>1</v>
      </c>
    </row>
    <row r="125" spans="1:104" x14ac:dyDescent="0.2">
      <c r="A125" s="64"/>
      <c r="B125" s="65"/>
      <c r="C125" s="326" t="s">
        <v>687</v>
      </c>
      <c r="D125" s="327"/>
      <c r="E125" s="327"/>
      <c r="F125" s="327"/>
      <c r="G125" s="328"/>
      <c r="I125" s="66"/>
      <c r="K125" s="66"/>
      <c r="L125" s="67" t="s">
        <v>687</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104" ht="25.5" x14ac:dyDescent="0.2">
      <c r="A126" s="64"/>
      <c r="B126" s="65"/>
      <c r="C126" s="329" t="s">
        <v>3000</v>
      </c>
      <c r="D126" s="330"/>
      <c r="E126" s="103">
        <v>2.6383999999999999</v>
      </c>
      <c r="F126" s="69"/>
      <c r="G126" s="70"/>
      <c r="H126" s="71"/>
      <c r="I126" s="66"/>
      <c r="J126" s="72"/>
      <c r="K126" s="66"/>
      <c r="M126" s="67" t="s">
        <v>3000</v>
      </c>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73" t="str">
        <f>C125</f>
        <v>Broušený cihelný blok pro tl. stěny 14 cm na maltu pro tenké spáry, rozměr 497/140/249 mm, P8</v>
      </c>
      <c r="BE126" s="53"/>
      <c r="BF126" s="53"/>
      <c r="BG126" s="53"/>
      <c r="BH126" s="53"/>
      <c r="BI126" s="53"/>
    </row>
    <row r="127" spans="1:104" x14ac:dyDescent="0.2">
      <c r="A127" s="64"/>
      <c r="B127" s="65"/>
      <c r="C127" s="329" t="s">
        <v>556</v>
      </c>
      <c r="D127" s="330"/>
      <c r="E127" s="103">
        <v>-1.2689999999999999</v>
      </c>
      <c r="F127" s="69"/>
      <c r="G127" s="70"/>
      <c r="H127" s="71"/>
      <c r="I127" s="66"/>
      <c r="J127" s="72"/>
      <c r="K127" s="66"/>
      <c r="M127" s="67" t="s">
        <v>556</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73" t="str">
        <f>C126</f>
        <v>602:1,4*3*0,6282</v>
      </c>
      <c r="BE127" s="53"/>
      <c r="BF127" s="53"/>
      <c r="BG127" s="53"/>
      <c r="BH127" s="53"/>
      <c r="BI127" s="53"/>
    </row>
    <row r="128" spans="1:104" x14ac:dyDescent="0.2">
      <c r="A128" s="64"/>
      <c r="B128" s="65"/>
      <c r="C128" s="329" t="s">
        <v>3001</v>
      </c>
      <c r="D128" s="330"/>
      <c r="E128" s="103">
        <v>3.7692000000000001</v>
      </c>
      <c r="F128" s="69"/>
      <c r="G128" s="70"/>
      <c r="H128" s="71"/>
      <c r="I128" s="66"/>
      <c r="J128" s="72"/>
      <c r="K128" s="66"/>
      <c r="M128" s="67" t="s">
        <v>3001</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73" t="str">
        <f>C127</f>
        <v>odečtení otvorů :-1*2,02*0,6282</v>
      </c>
      <c r="BE128" s="53"/>
      <c r="BF128" s="53"/>
      <c r="BG128" s="53"/>
      <c r="BH128" s="53"/>
      <c r="BI128" s="53"/>
    </row>
    <row r="129" spans="1:104" x14ac:dyDescent="0.2">
      <c r="A129" s="54">
        <v>24</v>
      </c>
      <c r="B129" s="55" t="s">
        <v>1615</v>
      </c>
      <c r="C129" s="56" t="s">
        <v>3002</v>
      </c>
      <c r="D129" s="57" t="s">
        <v>41</v>
      </c>
      <c r="E129" s="100">
        <v>12.3253</v>
      </c>
      <c r="F129" s="59">
        <v>0</v>
      </c>
      <c r="G129" s="60">
        <f>E129*F129</f>
        <v>0</v>
      </c>
      <c r="H129" s="61">
        <v>0.12841</v>
      </c>
      <c r="I129" s="62">
        <f>E129*H129</f>
        <v>1.5826917730000001</v>
      </c>
      <c r="J129" s="61">
        <v>0</v>
      </c>
      <c r="K129" s="62">
        <f>E129*J129</f>
        <v>0</v>
      </c>
      <c r="O129" s="53"/>
      <c r="Z129" s="53"/>
      <c r="AA129" s="53">
        <v>1</v>
      </c>
      <c r="AB129" s="53">
        <v>1</v>
      </c>
      <c r="AC129" s="53">
        <v>1</v>
      </c>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63">
        <f>G129</f>
        <v>0</v>
      </c>
      <c r="BA129" s="53"/>
      <c r="BB129" s="53"/>
      <c r="BC129" s="53"/>
      <c r="BD129" s="53"/>
      <c r="BE129" s="53"/>
      <c r="BF129" s="53"/>
      <c r="BG129" s="53"/>
      <c r="BH129" s="53"/>
      <c r="BI129" s="53"/>
      <c r="CA129" s="53">
        <v>1</v>
      </c>
      <c r="CB129" s="53">
        <v>1</v>
      </c>
      <c r="CZ129" s="16">
        <v>1</v>
      </c>
    </row>
    <row r="130" spans="1:104" ht="22.5" x14ac:dyDescent="0.2">
      <c r="A130" s="64"/>
      <c r="B130" s="65"/>
      <c r="C130" s="326" t="s">
        <v>1617</v>
      </c>
      <c r="D130" s="327"/>
      <c r="E130" s="327"/>
      <c r="F130" s="327"/>
      <c r="G130" s="328"/>
      <c r="I130" s="66"/>
      <c r="K130" s="66"/>
      <c r="L130" s="67" t="s">
        <v>1617</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row>
    <row r="131" spans="1:104" x14ac:dyDescent="0.2">
      <c r="A131" s="64"/>
      <c r="B131" s="65"/>
      <c r="C131" s="326" t="s">
        <v>1618</v>
      </c>
      <c r="D131" s="327"/>
      <c r="E131" s="327"/>
      <c r="F131" s="327"/>
      <c r="G131" s="328"/>
      <c r="I131" s="66"/>
      <c r="K131" s="66"/>
      <c r="L131" s="67" t="s">
        <v>1618</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104" ht="25.5" x14ac:dyDescent="0.2">
      <c r="A132" s="64"/>
      <c r="B132" s="65"/>
      <c r="C132" s="329" t="s">
        <v>3003</v>
      </c>
      <c r="D132" s="330"/>
      <c r="E132" s="103">
        <v>1.2909999999999999</v>
      </c>
      <c r="F132" s="69"/>
      <c r="G132" s="70"/>
      <c r="H132" s="71"/>
      <c r="I132" s="66"/>
      <c r="J132" s="72"/>
      <c r="K132" s="66"/>
      <c r="M132" s="67" t="s">
        <v>3003</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73" t="str">
        <f t="shared" ref="BD132:BD141" si="5">C131</f>
        <v>Rw= 44 (-2; -5) dB při plošné hmot-nosti zdiva včetně jednostranné omítky tl. 15 mm 148 kg/m2</v>
      </c>
      <c r="BE132" s="53"/>
      <c r="BF132" s="53"/>
      <c r="BG132" s="53"/>
      <c r="BH132" s="53"/>
      <c r="BI132" s="53"/>
    </row>
    <row r="133" spans="1:104" x14ac:dyDescent="0.2">
      <c r="A133" s="64"/>
      <c r="B133" s="65"/>
      <c r="C133" s="329" t="s">
        <v>1569</v>
      </c>
      <c r="D133" s="330"/>
      <c r="E133" s="103">
        <v>1.0365</v>
      </c>
      <c r="F133" s="69"/>
      <c r="G133" s="70"/>
      <c r="H133" s="71"/>
      <c r="I133" s="66"/>
      <c r="J133" s="72"/>
      <c r="K133" s="66"/>
      <c r="M133" s="67" t="s">
        <v>1569</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73" t="str">
        <f t="shared" si="5"/>
        <v>610:0,685*3*0,6282</v>
      </c>
      <c r="BE133" s="53"/>
      <c r="BF133" s="53"/>
      <c r="BG133" s="53"/>
      <c r="BH133" s="53"/>
      <c r="BI133" s="53"/>
    </row>
    <row r="134" spans="1:104" x14ac:dyDescent="0.2">
      <c r="A134" s="64"/>
      <c r="B134" s="65"/>
      <c r="C134" s="329" t="s">
        <v>3004</v>
      </c>
      <c r="D134" s="330"/>
      <c r="E134" s="103">
        <v>1.0365</v>
      </c>
      <c r="F134" s="69"/>
      <c r="G134" s="70"/>
      <c r="H134" s="71"/>
      <c r="I134" s="66"/>
      <c r="J134" s="72"/>
      <c r="K134" s="66"/>
      <c r="M134" s="67" t="s">
        <v>3004</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73" t="str">
        <f t="shared" si="5"/>
        <v>0,55*3*0,6282</v>
      </c>
      <c r="BE134" s="53"/>
      <c r="BF134" s="53"/>
      <c r="BG134" s="53"/>
      <c r="BH134" s="53"/>
      <c r="BI134" s="53"/>
    </row>
    <row r="135" spans="1:104" x14ac:dyDescent="0.2">
      <c r="A135" s="64"/>
      <c r="B135" s="65"/>
      <c r="C135" s="329" t="s">
        <v>3005</v>
      </c>
      <c r="D135" s="330"/>
      <c r="E135" s="103">
        <v>1.2909999999999999</v>
      </c>
      <c r="F135" s="69"/>
      <c r="G135" s="70"/>
      <c r="H135" s="71"/>
      <c r="I135" s="66"/>
      <c r="J135" s="72"/>
      <c r="K135" s="66"/>
      <c r="M135" s="67" t="s">
        <v>3005</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73" t="str">
        <f t="shared" si="5"/>
        <v>607:0,55*3*0,6282</v>
      </c>
      <c r="BE135" s="53"/>
      <c r="BF135" s="53"/>
      <c r="BG135" s="53"/>
      <c r="BH135" s="53"/>
      <c r="BI135" s="53"/>
    </row>
    <row r="136" spans="1:104" x14ac:dyDescent="0.2">
      <c r="A136" s="64"/>
      <c r="B136" s="65"/>
      <c r="C136" s="329" t="s">
        <v>3006</v>
      </c>
      <c r="D136" s="330"/>
      <c r="E136" s="103">
        <v>2.5442</v>
      </c>
      <c r="F136" s="69"/>
      <c r="G136" s="70"/>
      <c r="H136" s="71"/>
      <c r="I136" s="66"/>
      <c r="J136" s="72"/>
      <c r="K136" s="66"/>
      <c r="M136" s="67" t="s">
        <v>3006</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73" t="str">
        <f t="shared" si="5"/>
        <v>0,685*3*0,6282</v>
      </c>
      <c r="BE136" s="53"/>
      <c r="BF136" s="53"/>
      <c r="BG136" s="53"/>
      <c r="BH136" s="53"/>
      <c r="BI136" s="53"/>
    </row>
    <row r="137" spans="1:104" x14ac:dyDescent="0.2">
      <c r="A137" s="64"/>
      <c r="B137" s="65"/>
      <c r="C137" s="329" t="s">
        <v>3007</v>
      </c>
      <c r="D137" s="330"/>
      <c r="E137" s="103">
        <v>0.98</v>
      </c>
      <c r="F137" s="69"/>
      <c r="G137" s="70"/>
      <c r="H137" s="71"/>
      <c r="I137" s="66"/>
      <c r="J137" s="72"/>
      <c r="K137" s="66"/>
      <c r="M137" s="67" t="s">
        <v>3007</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73" t="str">
        <f t="shared" si="5"/>
        <v>611:1,35*3*0,6282</v>
      </c>
      <c r="BE137" s="53"/>
      <c r="BF137" s="53"/>
      <c r="BG137" s="53"/>
      <c r="BH137" s="53"/>
      <c r="BI137" s="53"/>
    </row>
    <row r="138" spans="1:104" x14ac:dyDescent="0.2">
      <c r="A138" s="64"/>
      <c r="B138" s="65"/>
      <c r="C138" s="329" t="s">
        <v>3008</v>
      </c>
      <c r="D138" s="330"/>
      <c r="E138" s="103">
        <v>1.1308</v>
      </c>
      <c r="F138" s="69"/>
      <c r="G138" s="70"/>
      <c r="H138" s="71"/>
      <c r="I138" s="66"/>
      <c r="J138" s="72"/>
      <c r="K138" s="66"/>
      <c r="M138" s="67" t="s">
        <v>3008</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73" t="str">
        <f t="shared" si="5"/>
        <v>0,52*3*0,6282</v>
      </c>
      <c r="BE138" s="53"/>
      <c r="BF138" s="53"/>
      <c r="BG138" s="53"/>
      <c r="BH138" s="53"/>
      <c r="BI138" s="53"/>
    </row>
    <row r="139" spans="1:104" x14ac:dyDescent="0.2">
      <c r="A139" s="64"/>
      <c r="B139" s="65"/>
      <c r="C139" s="329" t="s">
        <v>1608</v>
      </c>
      <c r="D139" s="330"/>
      <c r="E139" s="103">
        <v>1.1308</v>
      </c>
      <c r="F139" s="69"/>
      <c r="G139" s="70"/>
      <c r="H139" s="71"/>
      <c r="I139" s="66"/>
      <c r="J139" s="72"/>
      <c r="K139" s="66"/>
      <c r="M139" s="67" t="s">
        <v>1608</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73" t="str">
        <f t="shared" si="5"/>
        <v>614:0,6*3*0,6282</v>
      </c>
      <c r="BE139" s="53"/>
      <c r="BF139" s="53"/>
      <c r="BG139" s="53"/>
      <c r="BH139" s="53"/>
      <c r="BI139" s="53"/>
    </row>
    <row r="140" spans="1:104" x14ac:dyDescent="0.2">
      <c r="A140" s="64"/>
      <c r="B140" s="65"/>
      <c r="C140" s="329" t="s">
        <v>3009</v>
      </c>
      <c r="D140" s="330"/>
      <c r="E140" s="103">
        <v>0.94230000000000003</v>
      </c>
      <c r="F140" s="69"/>
      <c r="G140" s="70"/>
      <c r="H140" s="71"/>
      <c r="I140" s="66"/>
      <c r="J140" s="72"/>
      <c r="K140" s="66"/>
      <c r="M140" s="67" t="s">
        <v>3009</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73" t="str">
        <f t="shared" si="5"/>
        <v>0,6*3*0,6282</v>
      </c>
      <c r="BE140" s="53"/>
      <c r="BF140" s="53"/>
      <c r="BG140" s="53"/>
      <c r="BH140" s="53"/>
      <c r="BI140" s="53"/>
    </row>
    <row r="141" spans="1:104" x14ac:dyDescent="0.2">
      <c r="A141" s="64"/>
      <c r="B141" s="65"/>
      <c r="C141" s="329" t="s">
        <v>662</v>
      </c>
      <c r="D141" s="330"/>
      <c r="E141" s="103">
        <v>0.94230000000000003</v>
      </c>
      <c r="F141" s="69"/>
      <c r="G141" s="70"/>
      <c r="H141" s="71"/>
      <c r="I141" s="66"/>
      <c r="J141" s="72"/>
      <c r="K141" s="66"/>
      <c r="M141" s="67" t="s">
        <v>662</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73" t="str">
        <f t="shared" si="5"/>
        <v>606:0,5*3*0,6282</v>
      </c>
      <c r="BE141" s="53"/>
      <c r="BF141" s="53"/>
      <c r="BG141" s="53"/>
      <c r="BH141" s="53"/>
      <c r="BI141" s="53"/>
    </row>
    <row r="142" spans="1:104" ht="22.5" x14ac:dyDescent="0.2">
      <c r="A142" s="54">
        <v>25</v>
      </c>
      <c r="B142" s="55" t="s">
        <v>694</v>
      </c>
      <c r="C142" s="56" t="s">
        <v>3010</v>
      </c>
      <c r="D142" s="57" t="s">
        <v>41</v>
      </c>
      <c r="E142" s="100">
        <v>132.04759999999999</v>
      </c>
      <c r="F142" s="59">
        <v>0</v>
      </c>
      <c r="G142" s="60">
        <f>E142*F142</f>
        <v>0</v>
      </c>
      <c r="H142" s="61">
        <v>1.2149999999999999E-2</v>
      </c>
      <c r="I142" s="62">
        <f>E142*H142</f>
        <v>1.6043783399999998</v>
      </c>
      <c r="J142" s="61">
        <v>0</v>
      </c>
      <c r="K142" s="62">
        <f>E142*J142</f>
        <v>0</v>
      </c>
      <c r="O142" s="53"/>
      <c r="Z142" s="53"/>
      <c r="AA142" s="53">
        <v>1</v>
      </c>
      <c r="AB142" s="53">
        <v>1</v>
      </c>
      <c r="AC142" s="53">
        <v>1</v>
      </c>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63">
        <f>G142</f>
        <v>0</v>
      </c>
      <c r="BA142" s="53"/>
      <c r="BB142" s="53"/>
      <c r="BC142" s="53"/>
      <c r="BD142" s="53"/>
      <c r="BE142" s="53"/>
      <c r="BF142" s="53"/>
      <c r="BG142" s="53"/>
      <c r="BH142" s="53"/>
      <c r="BI142" s="53"/>
      <c r="CA142" s="53">
        <v>1</v>
      </c>
      <c r="CB142" s="53">
        <v>1</v>
      </c>
      <c r="CZ142" s="16">
        <v>1</v>
      </c>
    </row>
    <row r="143" spans="1:104" ht="25.5" x14ac:dyDescent="0.2">
      <c r="A143" s="64"/>
      <c r="B143" s="65"/>
      <c r="C143" s="329" t="s">
        <v>3011</v>
      </c>
      <c r="D143" s="330"/>
      <c r="E143" s="103">
        <v>2.3872</v>
      </c>
      <c r="F143" s="69"/>
      <c r="G143" s="70"/>
      <c r="H143" s="71"/>
      <c r="I143" s="66"/>
      <c r="J143" s="72"/>
      <c r="K143" s="66"/>
      <c r="M143" s="67" t="s">
        <v>3011</v>
      </c>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73" t="str">
        <f t="shared" ref="BD143:BD156" si="6">C142</f>
        <v>Podhled sádrokartonový na zavěšenou ocel. konstr. desky standard tl. 12,5 mm, bez izolace</v>
      </c>
      <c r="BE143" s="53"/>
      <c r="BF143" s="53"/>
      <c r="BG143" s="53"/>
      <c r="BH143" s="53"/>
      <c r="BI143" s="53"/>
    </row>
    <row r="144" spans="1:104" x14ac:dyDescent="0.2">
      <c r="A144" s="64"/>
      <c r="B144" s="65"/>
      <c r="C144" s="329" t="s">
        <v>3012</v>
      </c>
      <c r="D144" s="330"/>
      <c r="E144" s="103">
        <v>7.7268999999999997</v>
      </c>
      <c r="F144" s="69"/>
      <c r="G144" s="70"/>
      <c r="H144" s="71"/>
      <c r="I144" s="66"/>
      <c r="J144" s="72"/>
      <c r="K144" s="66"/>
      <c r="M144" s="67" t="s">
        <v>3012</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73" t="str">
        <f t="shared" si="6"/>
        <v>604:3,8*0,6282</v>
      </c>
      <c r="BE144" s="53"/>
      <c r="BF144" s="53"/>
      <c r="BG144" s="53"/>
      <c r="BH144" s="53"/>
      <c r="BI144" s="53"/>
    </row>
    <row r="145" spans="1:104" x14ac:dyDescent="0.2">
      <c r="A145" s="64"/>
      <c r="B145" s="65"/>
      <c r="C145" s="329" t="s">
        <v>3013</v>
      </c>
      <c r="D145" s="330"/>
      <c r="E145" s="103">
        <v>17.589600000000001</v>
      </c>
      <c r="F145" s="69"/>
      <c r="G145" s="70"/>
      <c r="H145" s="71"/>
      <c r="I145" s="66"/>
      <c r="J145" s="72"/>
      <c r="K145" s="66"/>
      <c r="M145" s="67" t="s">
        <v>3013</v>
      </c>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73" t="str">
        <f t="shared" si="6"/>
        <v>605:12,3*0,6282</v>
      </c>
      <c r="BE145" s="53"/>
      <c r="BF145" s="53"/>
      <c r="BG145" s="53"/>
      <c r="BH145" s="53"/>
      <c r="BI145" s="53"/>
    </row>
    <row r="146" spans="1:104" x14ac:dyDescent="0.2">
      <c r="A146" s="64"/>
      <c r="B146" s="65"/>
      <c r="C146" s="329" t="s">
        <v>3014</v>
      </c>
      <c r="D146" s="330"/>
      <c r="E146" s="103">
        <v>6.282</v>
      </c>
      <c r="F146" s="69"/>
      <c r="G146" s="70"/>
      <c r="H146" s="71"/>
      <c r="I146" s="66"/>
      <c r="J146" s="72"/>
      <c r="K146" s="66"/>
      <c r="M146" s="67" t="s">
        <v>3014</v>
      </c>
      <c r="O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73" t="str">
        <f t="shared" si="6"/>
        <v>607:28*0,6282</v>
      </c>
      <c r="BE146" s="53"/>
      <c r="BF146" s="53"/>
      <c r="BG146" s="53"/>
      <c r="BH146" s="53"/>
      <c r="BI146" s="53"/>
    </row>
    <row r="147" spans="1:104" x14ac:dyDescent="0.2">
      <c r="A147" s="64"/>
      <c r="B147" s="65"/>
      <c r="C147" s="329" t="s">
        <v>3015</v>
      </c>
      <c r="D147" s="330"/>
      <c r="E147" s="103">
        <v>8.6692</v>
      </c>
      <c r="F147" s="69"/>
      <c r="G147" s="70"/>
      <c r="H147" s="71"/>
      <c r="I147" s="66"/>
      <c r="J147" s="72"/>
      <c r="K147" s="66"/>
      <c r="M147" s="67" t="s">
        <v>3015</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73" t="str">
        <f t="shared" si="6"/>
        <v>609:10*0,6282</v>
      </c>
      <c r="BE147" s="53"/>
      <c r="BF147" s="53"/>
      <c r="BG147" s="53"/>
      <c r="BH147" s="53"/>
      <c r="BI147" s="53"/>
    </row>
    <row r="148" spans="1:104" x14ac:dyDescent="0.2">
      <c r="A148" s="64"/>
      <c r="B148" s="65"/>
      <c r="C148" s="329" t="s">
        <v>3016</v>
      </c>
      <c r="D148" s="330"/>
      <c r="E148" s="103">
        <v>7.7896999999999998</v>
      </c>
      <c r="F148" s="69"/>
      <c r="G148" s="70"/>
      <c r="H148" s="71"/>
      <c r="I148" s="66"/>
      <c r="J148" s="72"/>
      <c r="K148" s="66"/>
      <c r="M148" s="67" t="s">
        <v>3016</v>
      </c>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73" t="str">
        <f t="shared" si="6"/>
        <v>612:13,8*0,6282</v>
      </c>
      <c r="BE148" s="53"/>
      <c r="BF148" s="53"/>
      <c r="BG148" s="53"/>
      <c r="BH148" s="53"/>
      <c r="BI148" s="53"/>
    </row>
    <row r="149" spans="1:104" x14ac:dyDescent="0.2">
      <c r="A149" s="64"/>
      <c r="B149" s="65"/>
      <c r="C149" s="329" t="s">
        <v>3017</v>
      </c>
      <c r="D149" s="330"/>
      <c r="E149" s="103">
        <v>14.6999</v>
      </c>
      <c r="F149" s="69"/>
      <c r="G149" s="70"/>
      <c r="H149" s="71"/>
      <c r="I149" s="66"/>
      <c r="J149" s="72"/>
      <c r="K149" s="66"/>
      <c r="M149" s="67" t="s">
        <v>3017</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73" t="str">
        <f t="shared" si="6"/>
        <v>613:12,4*0,6282</v>
      </c>
      <c r="BE149" s="53"/>
      <c r="BF149" s="53"/>
      <c r="BG149" s="53"/>
      <c r="BH149" s="53"/>
      <c r="BI149" s="53"/>
    </row>
    <row r="150" spans="1:104" x14ac:dyDescent="0.2">
      <c r="A150" s="64"/>
      <c r="B150" s="65"/>
      <c r="C150" s="329" t="s">
        <v>3018</v>
      </c>
      <c r="D150" s="330"/>
      <c r="E150" s="103">
        <v>4.9000000000000004</v>
      </c>
      <c r="F150" s="69"/>
      <c r="G150" s="70"/>
      <c r="H150" s="71"/>
      <c r="I150" s="66"/>
      <c r="J150" s="72"/>
      <c r="K150" s="66"/>
      <c r="M150" s="67" t="s">
        <v>3018</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73" t="str">
        <f t="shared" si="6"/>
        <v>614:23,4*0,6282</v>
      </c>
      <c r="BE150" s="53"/>
      <c r="BF150" s="53"/>
      <c r="BG150" s="53"/>
      <c r="BH150" s="53"/>
      <c r="BI150" s="53"/>
    </row>
    <row r="151" spans="1:104" x14ac:dyDescent="0.2">
      <c r="A151" s="64"/>
      <c r="B151" s="65"/>
      <c r="C151" s="329" t="s">
        <v>3019</v>
      </c>
      <c r="D151" s="330"/>
      <c r="E151" s="103">
        <v>7.7268999999999997</v>
      </c>
      <c r="F151" s="69"/>
      <c r="G151" s="70"/>
      <c r="H151" s="71"/>
      <c r="I151" s="66"/>
      <c r="J151" s="72"/>
      <c r="K151" s="66"/>
      <c r="M151" s="67" t="s">
        <v>3019</v>
      </c>
      <c r="O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73" t="str">
        <f t="shared" si="6"/>
        <v>616:7,8*0,6282</v>
      </c>
      <c r="BE151" s="53"/>
      <c r="BF151" s="53"/>
      <c r="BG151" s="53"/>
      <c r="BH151" s="53"/>
      <c r="BI151" s="53"/>
    </row>
    <row r="152" spans="1:104" x14ac:dyDescent="0.2">
      <c r="A152" s="64"/>
      <c r="B152" s="65"/>
      <c r="C152" s="329" t="s">
        <v>3020</v>
      </c>
      <c r="D152" s="330"/>
      <c r="E152" s="103">
        <v>13.8832</v>
      </c>
      <c r="F152" s="69"/>
      <c r="G152" s="70"/>
      <c r="H152" s="71"/>
      <c r="I152" s="66"/>
      <c r="J152" s="72"/>
      <c r="K152" s="66"/>
      <c r="M152" s="67" t="s">
        <v>3020</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73" t="str">
        <f t="shared" si="6"/>
        <v>617:12,3*0,6282</v>
      </c>
      <c r="BE152" s="53"/>
      <c r="BF152" s="53"/>
      <c r="BG152" s="53"/>
      <c r="BH152" s="53"/>
      <c r="BI152" s="53"/>
    </row>
    <row r="153" spans="1:104" x14ac:dyDescent="0.2">
      <c r="A153" s="64"/>
      <c r="B153" s="65"/>
      <c r="C153" s="329" t="s">
        <v>3021</v>
      </c>
      <c r="D153" s="330"/>
      <c r="E153" s="103">
        <v>4.7743000000000002</v>
      </c>
      <c r="F153" s="69"/>
      <c r="G153" s="70"/>
      <c r="H153" s="71"/>
      <c r="I153" s="66"/>
      <c r="J153" s="72"/>
      <c r="K153" s="66"/>
      <c r="M153" s="67" t="s">
        <v>3021</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73" t="str">
        <f t="shared" si="6"/>
        <v>619:22,1*0,6282</v>
      </c>
      <c r="BE153" s="53"/>
      <c r="BF153" s="53"/>
      <c r="BG153" s="53"/>
      <c r="BH153" s="53"/>
      <c r="BI153" s="53"/>
    </row>
    <row r="154" spans="1:104" x14ac:dyDescent="0.2">
      <c r="A154" s="64"/>
      <c r="B154" s="65"/>
      <c r="C154" s="329" t="s">
        <v>3022</v>
      </c>
      <c r="D154" s="330"/>
      <c r="E154" s="103">
        <v>8.8575999999999997</v>
      </c>
      <c r="F154" s="69"/>
      <c r="G154" s="70"/>
      <c r="H154" s="71"/>
      <c r="I154" s="66"/>
      <c r="J154" s="72"/>
      <c r="K154" s="66"/>
      <c r="M154" s="67" t="s">
        <v>3022</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73" t="str">
        <f t="shared" si="6"/>
        <v>621:7,6*0,6282</v>
      </c>
      <c r="BE154" s="53"/>
      <c r="BF154" s="53"/>
      <c r="BG154" s="53"/>
      <c r="BH154" s="53"/>
      <c r="BI154" s="53"/>
    </row>
    <row r="155" spans="1:104" x14ac:dyDescent="0.2">
      <c r="A155" s="64"/>
      <c r="B155" s="65"/>
      <c r="C155" s="329" t="s">
        <v>3023</v>
      </c>
      <c r="D155" s="330"/>
      <c r="E155" s="103">
        <v>8.7319999999999993</v>
      </c>
      <c r="F155" s="69"/>
      <c r="G155" s="70"/>
      <c r="H155" s="71"/>
      <c r="I155" s="66"/>
      <c r="J155" s="72"/>
      <c r="K155" s="66"/>
      <c r="M155" s="67" t="s">
        <v>3023</v>
      </c>
      <c r="O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73" t="str">
        <f t="shared" si="6"/>
        <v>624:14,1*0,6282</v>
      </c>
      <c r="BE155" s="53"/>
      <c r="BF155" s="53"/>
      <c r="BG155" s="53"/>
      <c r="BH155" s="53"/>
      <c r="BI155" s="53"/>
    </row>
    <row r="156" spans="1:104" x14ac:dyDescent="0.2">
      <c r="A156" s="64"/>
      <c r="B156" s="65"/>
      <c r="C156" s="329" t="s">
        <v>3024</v>
      </c>
      <c r="D156" s="330"/>
      <c r="E156" s="103">
        <v>18.029299999999999</v>
      </c>
      <c r="F156" s="69"/>
      <c r="G156" s="70"/>
      <c r="H156" s="71"/>
      <c r="I156" s="66"/>
      <c r="J156" s="72"/>
      <c r="K156" s="66"/>
      <c r="M156" s="67" t="s">
        <v>3024</v>
      </c>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73" t="str">
        <f t="shared" si="6"/>
        <v>625:13,9*0,6282</v>
      </c>
      <c r="BE156" s="53"/>
      <c r="BF156" s="53"/>
      <c r="BG156" s="53"/>
      <c r="BH156" s="53"/>
      <c r="BI156" s="53"/>
    </row>
    <row r="157" spans="1:104" ht="33.75" x14ac:dyDescent="0.2">
      <c r="A157" s="54">
        <v>26</v>
      </c>
      <c r="B157" s="55" t="s">
        <v>1648</v>
      </c>
      <c r="C157" s="56" t="s">
        <v>1649</v>
      </c>
      <c r="D157" s="57" t="s">
        <v>41</v>
      </c>
      <c r="E157" s="100">
        <v>16.333200000000001</v>
      </c>
      <c r="F157" s="59">
        <v>0</v>
      </c>
      <c r="G157" s="60">
        <f>E157*F157</f>
        <v>0</v>
      </c>
      <c r="H157" s="61">
        <v>1.3729999999999999E-2</v>
      </c>
      <c r="I157" s="62">
        <f>E157*H157</f>
        <v>0.22425483600000001</v>
      </c>
      <c r="J157" s="61">
        <v>0</v>
      </c>
      <c r="K157" s="62">
        <f>E157*J157</f>
        <v>0</v>
      </c>
      <c r="O157" s="53"/>
      <c r="Z157" s="53"/>
      <c r="AA157" s="53">
        <v>1</v>
      </c>
      <c r="AB157" s="53">
        <v>1</v>
      </c>
      <c r="AC157" s="53">
        <v>1</v>
      </c>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63">
        <f>G157</f>
        <v>0</v>
      </c>
      <c r="BA157" s="53"/>
      <c r="BB157" s="53"/>
      <c r="BC157" s="53"/>
      <c r="BD157" s="53"/>
      <c r="BE157" s="53"/>
      <c r="BF157" s="53"/>
      <c r="BG157" s="53"/>
      <c r="BH157" s="53"/>
      <c r="BI157" s="53"/>
      <c r="CA157" s="53">
        <v>1</v>
      </c>
      <c r="CB157" s="53">
        <v>1</v>
      </c>
      <c r="CZ157" s="16">
        <v>1</v>
      </c>
    </row>
    <row r="158" spans="1:104" x14ac:dyDescent="0.2">
      <c r="A158" s="64"/>
      <c r="B158" s="65"/>
      <c r="C158" s="326" t="s">
        <v>702</v>
      </c>
      <c r="D158" s="327"/>
      <c r="E158" s="327"/>
      <c r="F158" s="327"/>
      <c r="G158" s="328"/>
      <c r="I158" s="66"/>
      <c r="K158" s="66"/>
      <c r="L158" s="67" t="s">
        <v>702</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row>
    <row r="159" spans="1:104" x14ac:dyDescent="0.2">
      <c r="A159" s="64"/>
      <c r="B159" s="65"/>
      <c r="C159" s="329" t="s">
        <v>3025</v>
      </c>
      <c r="D159" s="330"/>
      <c r="E159" s="103">
        <v>16.333200000000001</v>
      </c>
      <c r="F159" s="69"/>
      <c r="G159" s="70"/>
      <c r="H159" s="71"/>
      <c r="I159" s="66"/>
      <c r="J159" s="72"/>
      <c r="K159" s="66"/>
      <c r="M159" s="67" t="s">
        <v>3025</v>
      </c>
      <c r="O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73" t="str">
        <f>C158</f>
        <v>včetně parozábrany</v>
      </c>
      <c r="BE159" s="53"/>
      <c r="BF159" s="53"/>
      <c r="BG159" s="53"/>
      <c r="BH159" s="53"/>
      <c r="BI159" s="53"/>
    </row>
    <row r="160" spans="1:104" x14ac:dyDescent="0.2">
      <c r="A160" s="64"/>
      <c r="B160" s="65"/>
      <c r="C160" s="329" t="s">
        <v>3026</v>
      </c>
      <c r="D160" s="330"/>
      <c r="E160" s="103">
        <v>0</v>
      </c>
      <c r="F160" s="69"/>
      <c r="G160" s="70"/>
      <c r="H160" s="71"/>
      <c r="I160" s="66"/>
      <c r="J160" s="72"/>
      <c r="K160" s="66"/>
      <c r="M160" s="98">
        <v>25.083333333333332</v>
      </c>
      <c r="O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73" t="str">
        <f>C159</f>
        <v>601:26*0,6282</v>
      </c>
      <c r="BE160" s="53"/>
      <c r="BF160" s="53"/>
      <c r="BG160" s="53"/>
      <c r="BH160" s="53"/>
      <c r="BI160" s="53"/>
    </row>
    <row r="161" spans="1:104" ht="22.5" x14ac:dyDescent="0.2">
      <c r="A161" s="54">
        <v>27</v>
      </c>
      <c r="B161" s="55" t="s">
        <v>704</v>
      </c>
      <c r="C161" s="56" t="s">
        <v>705</v>
      </c>
      <c r="D161" s="57" t="s">
        <v>201</v>
      </c>
      <c r="E161" s="100">
        <v>81.665999999999997</v>
      </c>
      <c r="F161" s="59">
        <v>0</v>
      </c>
      <c r="G161" s="60">
        <f>E161*F161</f>
        <v>0</v>
      </c>
      <c r="H161" s="61">
        <v>1.0200000000000001E-3</v>
      </c>
      <c r="I161" s="62">
        <f>E161*H161</f>
        <v>8.3299319999999996E-2</v>
      </c>
      <c r="J161" s="61">
        <v>0</v>
      </c>
      <c r="K161" s="62">
        <f>E161*J161</f>
        <v>0</v>
      </c>
      <c r="O161" s="53"/>
      <c r="Z161" s="53"/>
      <c r="AA161" s="53">
        <v>1</v>
      </c>
      <c r="AB161" s="53">
        <v>1</v>
      </c>
      <c r="AC161" s="53">
        <v>1</v>
      </c>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63">
        <f>G161</f>
        <v>0</v>
      </c>
      <c r="BA161" s="53"/>
      <c r="BB161" s="53"/>
      <c r="BC161" s="53"/>
      <c r="BD161" s="53"/>
      <c r="BE161" s="53"/>
      <c r="BF161" s="53"/>
      <c r="BG161" s="53"/>
      <c r="BH161" s="53"/>
      <c r="BI161" s="53"/>
      <c r="CA161" s="53">
        <v>1</v>
      </c>
      <c r="CB161" s="53">
        <v>1</v>
      </c>
      <c r="CZ161" s="16">
        <v>1</v>
      </c>
    </row>
    <row r="162" spans="1:104" x14ac:dyDescent="0.2">
      <c r="A162" s="64"/>
      <c r="B162" s="65"/>
      <c r="C162" s="326" t="s">
        <v>186</v>
      </c>
      <c r="D162" s="327"/>
      <c r="E162" s="327"/>
      <c r="F162" s="327"/>
      <c r="G162" s="328"/>
      <c r="I162" s="66"/>
      <c r="K162" s="66"/>
      <c r="L162" s="67" t="s">
        <v>186</v>
      </c>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row>
    <row r="163" spans="1:104" x14ac:dyDescent="0.2">
      <c r="A163" s="64"/>
      <c r="B163" s="65"/>
      <c r="C163" s="329" t="s">
        <v>1656</v>
      </c>
      <c r="D163" s="330"/>
      <c r="E163" s="103">
        <v>81.665999999999997</v>
      </c>
      <c r="F163" s="69"/>
      <c r="G163" s="70"/>
      <c r="H163" s="71"/>
      <c r="I163" s="66"/>
      <c r="J163" s="72"/>
      <c r="K163" s="66"/>
      <c r="M163" s="67" t="s">
        <v>1656</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73" t="str">
        <f>C162</f>
        <v xml:space="preserve">předpoklad </v>
      </c>
      <c r="BE163" s="53"/>
      <c r="BF163" s="53"/>
      <c r="BG163" s="53"/>
      <c r="BH163" s="53"/>
      <c r="BI163" s="53"/>
    </row>
    <row r="164" spans="1:104" x14ac:dyDescent="0.2">
      <c r="A164" s="54">
        <v>28</v>
      </c>
      <c r="B164" s="55" t="s">
        <v>707</v>
      </c>
      <c r="C164" s="56" t="s">
        <v>708</v>
      </c>
      <c r="D164" s="57" t="s">
        <v>41</v>
      </c>
      <c r="E164" s="100">
        <v>2.9136000000000002</v>
      </c>
      <c r="F164" s="59">
        <v>0</v>
      </c>
      <c r="G164" s="60">
        <f>E164*F164</f>
        <v>0</v>
      </c>
      <c r="H164" s="61">
        <v>0.17856</v>
      </c>
      <c r="I164" s="62">
        <f>E164*H164</f>
        <v>0.52025241600000005</v>
      </c>
      <c r="J164" s="61">
        <v>0</v>
      </c>
      <c r="K164" s="62">
        <f>E164*J164</f>
        <v>0</v>
      </c>
      <c r="O164" s="53"/>
      <c r="Z164" s="53"/>
      <c r="AA164" s="53">
        <v>1</v>
      </c>
      <c r="AB164" s="53">
        <v>1</v>
      </c>
      <c r="AC164" s="53">
        <v>1</v>
      </c>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63">
        <f>G164</f>
        <v>0</v>
      </c>
      <c r="BA164" s="53"/>
      <c r="BB164" s="53"/>
      <c r="BC164" s="53"/>
      <c r="BD164" s="53"/>
      <c r="BE164" s="53"/>
      <c r="BF164" s="53"/>
      <c r="BG164" s="53"/>
      <c r="BH164" s="53"/>
      <c r="BI164" s="53"/>
      <c r="CA164" s="53">
        <v>1</v>
      </c>
      <c r="CB164" s="53">
        <v>1</v>
      </c>
      <c r="CZ164" s="16">
        <v>1</v>
      </c>
    </row>
    <row r="165" spans="1:104" x14ac:dyDescent="0.2">
      <c r="A165" s="64"/>
      <c r="B165" s="65"/>
      <c r="C165" s="329" t="s">
        <v>3027</v>
      </c>
      <c r="D165" s="330"/>
      <c r="E165" s="103">
        <v>0.36180000000000001</v>
      </c>
      <c r="F165" s="69"/>
      <c r="G165" s="70"/>
      <c r="H165" s="71"/>
      <c r="I165" s="66"/>
      <c r="J165" s="72"/>
      <c r="K165" s="66"/>
      <c r="M165" s="67" t="s">
        <v>3027</v>
      </c>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73" t="str">
        <f>C164</f>
        <v xml:space="preserve">Plentování ocelových nosníků výšky 20 - 30 cm </v>
      </c>
      <c r="BE165" s="53"/>
      <c r="BF165" s="53"/>
      <c r="BG165" s="53"/>
      <c r="BH165" s="53"/>
      <c r="BI165" s="53"/>
    </row>
    <row r="166" spans="1:104" x14ac:dyDescent="0.2">
      <c r="A166" s="64"/>
      <c r="B166" s="65"/>
      <c r="C166" s="329" t="s">
        <v>3028</v>
      </c>
      <c r="D166" s="330"/>
      <c r="E166" s="103">
        <v>0.56540000000000001</v>
      </c>
      <c r="F166" s="69"/>
      <c r="G166" s="70"/>
      <c r="H166" s="71"/>
      <c r="I166" s="66"/>
      <c r="J166" s="72"/>
      <c r="K166" s="66"/>
      <c r="M166" s="67" t="s">
        <v>3028</v>
      </c>
      <c r="O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73" t="str">
        <f>C165</f>
        <v>0,16*1,8*2*0,6282</v>
      </c>
      <c r="BE166" s="53"/>
      <c r="BF166" s="53"/>
      <c r="BG166" s="53"/>
      <c r="BH166" s="53"/>
      <c r="BI166" s="53"/>
    </row>
    <row r="167" spans="1:104" x14ac:dyDescent="0.2">
      <c r="A167" s="64"/>
      <c r="B167" s="65"/>
      <c r="C167" s="329" t="s">
        <v>3029</v>
      </c>
      <c r="D167" s="330"/>
      <c r="E167" s="103">
        <v>0.97370000000000001</v>
      </c>
      <c r="F167" s="69"/>
      <c r="G167" s="70"/>
      <c r="H167" s="71"/>
      <c r="I167" s="66"/>
      <c r="J167" s="72"/>
      <c r="K167" s="66"/>
      <c r="M167" s="67" t="s">
        <v>3029</v>
      </c>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73" t="str">
        <f>C166</f>
        <v>0,5*1,8*0,6282</v>
      </c>
      <c r="BE167" s="53"/>
      <c r="BF167" s="53"/>
      <c r="BG167" s="53"/>
      <c r="BH167" s="53"/>
      <c r="BI167" s="53"/>
    </row>
    <row r="168" spans="1:104" x14ac:dyDescent="0.2">
      <c r="A168" s="64"/>
      <c r="B168" s="65"/>
      <c r="C168" s="329" t="s">
        <v>3030</v>
      </c>
      <c r="D168" s="330"/>
      <c r="E168" s="103">
        <v>1.0126999999999999</v>
      </c>
      <c r="F168" s="69"/>
      <c r="G168" s="70"/>
      <c r="H168" s="71"/>
      <c r="I168" s="66"/>
      <c r="J168" s="72"/>
      <c r="K168" s="66"/>
      <c r="M168" s="67" t="s">
        <v>3030</v>
      </c>
      <c r="O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73" t="str">
        <f>C167</f>
        <v>3,1*0,5*0,6282</v>
      </c>
      <c r="BE168" s="53"/>
      <c r="BF168" s="53"/>
      <c r="BG168" s="53"/>
      <c r="BH168" s="53"/>
      <c r="BI168" s="53"/>
    </row>
    <row r="169" spans="1:104" x14ac:dyDescent="0.2">
      <c r="A169" s="54">
        <v>29</v>
      </c>
      <c r="B169" s="55" t="s">
        <v>713</v>
      </c>
      <c r="C169" s="56" t="s">
        <v>714</v>
      </c>
      <c r="D169" s="57" t="s">
        <v>41</v>
      </c>
      <c r="E169" s="100">
        <v>25.4421</v>
      </c>
      <c r="F169" s="59">
        <v>0</v>
      </c>
      <c r="G169" s="60">
        <f>E169*F169</f>
        <v>0</v>
      </c>
      <c r="H169" s="61">
        <v>9.3579999999999997E-2</v>
      </c>
      <c r="I169" s="62">
        <f>E169*H169</f>
        <v>2.3808717179999999</v>
      </c>
      <c r="J169" s="61">
        <v>0</v>
      </c>
      <c r="K169" s="62">
        <f>E169*J169</f>
        <v>0</v>
      </c>
      <c r="O169" s="53"/>
      <c r="Z169" s="53"/>
      <c r="AA169" s="53">
        <v>1</v>
      </c>
      <c r="AB169" s="53">
        <v>1</v>
      </c>
      <c r="AC169" s="53">
        <v>1</v>
      </c>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63">
        <f>G169</f>
        <v>0</v>
      </c>
      <c r="BA169" s="53"/>
      <c r="BB169" s="53"/>
      <c r="BC169" s="53"/>
      <c r="BD169" s="53"/>
      <c r="BE169" s="53"/>
      <c r="BF169" s="53"/>
      <c r="BG169" s="53"/>
      <c r="BH169" s="53"/>
      <c r="BI169" s="53"/>
      <c r="CA169" s="53">
        <v>1</v>
      </c>
      <c r="CB169" s="53">
        <v>1</v>
      </c>
      <c r="CZ169" s="16">
        <v>1</v>
      </c>
    </row>
    <row r="170" spans="1:104" x14ac:dyDescent="0.2">
      <c r="A170" s="64"/>
      <c r="B170" s="65"/>
      <c r="C170" s="329" t="s">
        <v>3031</v>
      </c>
      <c r="D170" s="330"/>
      <c r="E170" s="103">
        <v>3.2038000000000002</v>
      </c>
      <c r="F170" s="69"/>
      <c r="G170" s="70"/>
      <c r="H170" s="71"/>
      <c r="I170" s="66"/>
      <c r="J170" s="72"/>
      <c r="K170" s="66"/>
      <c r="M170" s="67" t="s">
        <v>3031</v>
      </c>
      <c r="O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73" t="str">
        <f t="shared" ref="BD170:BD179" si="7">C169</f>
        <v xml:space="preserve">Přizdívky z desek tl. 50 mm </v>
      </c>
      <c r="BE170" s="53"/>
      <c r="BF170" s="53"/>
      <c r="BG170" s="53"/>
      <c r="BH170" s="53"/>
      <c r="BI170" s="53"/>
    </row>
    <row r="171" spans="1:104" x14ac:dyDescent="0.2">
      <c r="A171" s="64"/>
      <c r="B171" s="65"/>
      <c r="C171" s="329" t="s">
        <v>3032</v>
      </c>
      <c r="D171" s="330"/>
      <c r="E171" s="103">
        <v>2.4500000000000002</v>
      </c>
      <c r="F171" s="69"/>
      <c r="G171" s="70"/>
      <c r="H171" s="71"/>
      <c r="I171" s="66"/>
      <c r="J171" s="72"/>
      <c r="K171" s="66"/>
      <c r="M171" s="67" t="s">
        <v>3032</v>
      </c>
      <c r="O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73" t="str">
        <f t="shared" si="7"/>
        <v>622:1,7*3*0,6282</v>
      </c>
      <c r="BE171" s="53"/>
      <c r="BF171" s="53"/>
      <c r="BG171" s="53"/>
      <c r="BH171" s="53"/>
      <c r="BI171" s="53"/>
    </row>
    <row r="172" spans="1:104" x14ac:dyDescent="0.2">
      <c r="A172" s="64"/>
      <c r="B172" s="65"/>
      <c r="C172" s="329" t="s">
        <v>3033</v>
      </c>
      <c r="D172" s="330"/>
      <c r="E172" s="103">
        <v>1.2250000000000001</v>
      </c>
      <c r="F172" s="69"/>
      <c r="G172" s="70"/>
      <c r="H172" s="71"/>
      <c r="I172" s="66"/>
      <c r="J172" s="72"/>
      <c r="K172" s="66"/>
      <c r="M172" s="67" t="s">
        <v>3033</v>
      </c>
      <c r="O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73" t="str">
        <f t="shared" si="7"/>
        <v>623:1,3*3*0,6282</v>
      </c>
      <c r="BE172" s="53"/>
      <c r="BF172" s="53"/>
      <c r="BG172" s="53"/>
      <c r="BH172" s="53"/>
      <c r="BI172" s="53"/>
    </row>
    <row r="173" spans="1:104" x14ac:dyDescent="0.2">
      <c r="A173" s="64"/>
      <c r="B173" s="65"/>
      <c r="C173" s="329" t="s">
        <v>3001</v>
      </c>
      <c r="D173" s="330"/>
      <c r="E173" s="103">
        <v>3.7692000000000001</v>
      </c>
      <c r="F173" s="69"/>
      <c r="G173" s="70"/>
      <c r="H173" s="71"/>
      <c r="I173" s="66"/>
      <c r="J173" s="72"/>
      <c r="K173" s="66"/>
      <c r="M173" s="67" t="s">
        <v>3001</v>
      </c>
      <c r="O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73" t="str">
        <f t="shared" si="7"/>
        <v>1,3*1,5*0,6282</v>
      </c>
      <c r="BE173" s="53"/>
      <c r="BF173" s="53"/>
      <c r="BG173" s="53"/>
      <c r="BH173" s="53"/>
      <c r="BI173" s="53"/>
    </row>
    <row r="174" spans="1:104" x14ac:dyDescent="0.2">
      <c r="A174" s="64"/>
      <c r="B174" s="65"/>
      <c r="C174" s="329" t="s">
        <v>840</v>
      </c>
      <c r="D174" s="330"/>
      <c r="E174" s="103">
        <v>1.4134</v>
      </c>
      <c r="F174" s="69"/>
      <c r="G174" s="70"/>
      <c r="H174" s="71"/>
      <c r="I174" s="66"/>
      <c r="J174" s="72"/>
      <c r="K174" s="66"/>
      <c r="M174" s="67" t="s">
        <v>840</v>
      </c>
      <c r="O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73" t="str">
        <f t="shared" si="7"/>
        <v>618:2*3*0,6282</v>
      </c>
      <c r="BE174" s="53"/>
      <c r="BF174" s="53"/>
      <c r="BG174" s="53"/>
      <c r="BH174" s="53"/>
      <c r="BI174" s="53"/>
    </row>
    <row r="175" spans="1:104" x14ac:dyDescent="0.2">
      <c r="A175" s="64"/>
      <c r="B175" s="65"/>
      <c r="C175" s="329" t="s">
        <v>3034</v>
      </c>
      <c r="D175" s="330"/>
      <c r="E175" s="103">
        <v>4.3346</v>
      </c>
      <c r="F175" s="69"/>
      <c r="G175" s="70"/>
      <c r="H175" s="71"/>
      <c r="I175" s="66"/>
      <c r="J175" s="72"/>
      <c r="K175" s="66"/>
      <c r="M175" s="67" t="s">
        <v>3034</v>
      </c>
      <c r="O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73" t="str">
        <f t="shared" si="7"/>
        <v>1,5*1,5*0,6282</v>
      </c>
      <c r="BE175" s="53"/>
      <c r="BF175" s="53"/>
      <c r="BG175" s="53"/>
      <c r="BH175" s="53"/>
      <c r="BI175" s="53"/>
    </row>
    <row r="176" spans="1:104" x14ac:dyDescent="0.2">
      <c r="A176" s="64"/>
      <c r="B176" s="65"/>
      <c r="C176" s="329" t="s">
        <v>3035</v>
      </c>
      <c r="D176" s="330"/>
      <c r="E176" s="103">
        <v>3.3923000000000001</v>
      </c>
      <c r="F176" s="69"/>
      <c r="G176" s="70"/>
      <c r="H176" s="71"/>
      <c r="I176" s="66"/>
      <c r="J176" s="72"/>
      <c r="K176" s="66"/>
      <c r="M176" s="67" t="s">
        <v>3035</v>
      </c>
      <c r="O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73" t="str">
        <f t="shared" si="7"/>
        <v>619:2,3*3*0,6282</v>
      </c>
      <c r="BE176" s="53"/>
      <c r="BF176" s="53"/>
      <c r="BG176" s="53"/>
      <c r="BH176" s="53"/>
      <c r="BI176" s="53"/>
    </row>
    <row r="177" spans="1:104" x14ac:dyDescent="0.2">
      <c r="A177" s="64"/>
      <c r="B177" s="65"/>
      <c r="C177" s="329" t="s">
        <v>3036</v>
      </c>
      <c r="D177" s="330"/>
      <c r="E177" s="103">
        <v>1.2250000000000001</v>
      </c>
      <c r="F177" s="69"/>
      <c r="G177" s="70"/>
      <c r="H177" s="71"/>
      <c r="I177" s="66"/>
      <c r="J177" s="72"/>
      <c r="K177" s="66"/>
      <c r="M177" s="67" t="s">
        <v>3036</v>
      </c>
      <c r="O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73" t="str">
        <f t="shared" si="7"/>
        <v>614:1,8*3*0,6282</v>
      </c>
      <c r="BE177" s="53"/>
      <c r="BF177" s="53"/>
      <c r="BG177" s="53"/>
      <c r="BH177" s="53"/>
      <c r="BI177" s="53"/>
    </row>
    <row r="178" spans="1:104" x14ac:dyDescent="0.2">
      <c r="A178" s="64"/>
      <c r="B178" s="65"/>
      <c r="C178" s="329" t="s">
        <v>3037</v>
      </c>
      <c r="D178" s="330"/>
      <c r="E178" s="103">
        <v>3.0154000000000001</v>
      </c>
      <c r="F178" s="69"/>
      <c r="G178" s="70"/>
      <c r="H178" s="71"/>
      <c r="I178" s="66"/>
      <c r="J178" s="72"/>
      <c r="K178" s="66"/>
      <c r="M178" s="67" t="s">
        <v>3037</v>
      </c>
      <c r="O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73" t="str">
        <f t="shared" si="7"/>
        <v>611:1,3*1,5*0,6282</v>
      </c>
      <c r="BE178" s="53"/>
      <c r="BF178" s="53"/>
      <c r="BG178" s="53"/>
      <c r="BH178" s="53"/>
      <c r="BI178" s="53"/>
    </row>
    <row r="179" spans="1:104" x14ac:dyDescent="0.2">
      <c r="A179" s="64"/>
      <c r="B179" s="65"/>
      <c r="C179" s="329" t="s">
        <v>3038</v>
      </c>
      <c r="D179" s="330"/>
      <c r="E179" s="103">
        <v>1.4134</v>
      </c>
      <c r="F179" s="69"/>
      <c r="G179" s="70"/>
      <c r="H179" s="71"/>
      <c r="I179" s="66"/>
      <c r="J179" s="72"/>
      <c r="K179" s="66"/>
      <c r="M179" s="67" t="s">
        <v>3038</v>
      </c>
      <c r="O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73" t="str">
        <f t="shared" si="7"/>
        <v>610:1,6*3*0,6282</v>
      </c>
      <c r="BE179" s="53"/>
      <c r="BF179" s="53"/>
      <c r="BG179" s="53"/>
      <c r="BH179" s="53"/>
      <c r="BI179" s="53"/>
    </row>
    <row r="180" spans="1:104" ht="22.5" x14ac:dyDescent="0.2">
      <c r="A180" s="54">
        <v>30</v>
      </c>
      <c r="B180" s="55" t="s">
        <v>752</v>
      </c>
      <c r="C180" s="56" t="s">
        <v>753</v>
      </c>
      <c r="D180" s="57" t="s">
        <v>70</v>
      </c>
      <c r="E180" s="100">
        <v>1.2941</v>
      </c>
      <c r="F180" s="59">
        <v>0</v>
      </c>
      <c r="G180" s="60">
        <f>E180*F180</f>
        <v>0</v>
      </c>
      <c r="H180" s="61">
        <v>2.5698099999999999</v>
      </c>
      <c r="I180" s="62">
        <f>E180*H180</f>
        <v>3.325591121</v>
      </c>
      <c r="J180" s="61">
        <v>0</v>
      </c>
      <c r="K180" s="62">
        <f>E180*J180</f>
        <v>0</v>
      </c>
      <c r="O180" s="53"/>
      <c r="Z180" s="53"/>
      <c r="AA180" s="53">
        <v>1</v>
      </c>
      <c r="AB180" s="53">
        <v>1</v>
      </c>
      <c r="AC180" s="53">
        <v>1</v>
      </c>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63">
        <f>G180</f>
        <v>0</v>
      </c>
      <c r="BA180" s="53"/>
      <c r="BB180" s="53"/>
      <c r="BC180" s="53"/>
      <c r="BD180" s="53"/>
      <c r="BE180" s="53"/>
      <c r="BF180" s="53"/>
      <c r="BG180" s="53"/>
      <c r="BH180" s="53"/>
      <c r="BI180" s="53"/>
      <c r="CA180" s="53">
        <v>1</v>
      </c>
      <c r="CB180" s="53">
        <v>1</v>
      </c>
      <c r="CZ180" s="16">
        <v>1</v>
      </c>
    </row>
    <row r="181" spans="1:104" x14ac:dyDescent="0.2">
      <c r="A181" s="64"/>
      <c r="B181" s="65"/>
      <c r="C181" s="329" t="s">
        <v>3039</v>
      </c>
      <c r="D181" s="330"/>
      <c r="E181" s="103">
        <v>1.2941</v>
      </c>
      <c r="F181" s="69"/>
      <c r="G181" s="70"/>
      <c r="H181" s="71"/>
      <c r="I181" s="66"/>
      <c r="J181" s="72"/>
      <c r="K181" s="66"/>
      <c r="M181" s="67" t="s">
        <v>3039</v>
      </c>
      <c r="O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73" t="str">
        <f>C180</f>
        <v>Dobetonování prefabrikovaných konstrukcí betonem třídy C 25/30</v>
      </c>
      <c r="BE181" s="53"/>
      <c r="BF181" s="53"/>
      <c r="BG181" s="53"/>
      <c r="BH181" s="53"/>
      <c r="BI181" s="53"/>
    </row>
    <row r="182" spans="1:104" ht="22.5" x14ac:dyDescent="0.2">
      <c r="A182" s="54">
        <v>31</v>
      </c>
      <c r="B182" s="55" t="s">
        <v>755</v>
      </c>
      <c r="C182" s="56" t="s">
        <v>756</v>
      </c>
      <c r="D182" s="57" t="s">
        <v>41</v>
      </c>
      <c r="E182" s="100">
        <v>28.4575</v>
      </c>
      <c r="F182" s="59">
        <v>0</v>
      </c>
      <c r="G182" s="60">
        <f>E182*F182</f>
        <v>0</v>
      </c>
      <c r="H182" s="61">
        <v>0</v>
      </c>
      <c r="I182" s="62">
        <f>E182*H182</f>
        <v>0</v>
      </c>
      <c r="J182" s="61">
        <v>0</v>
      </c>
      <c r="K182" s="62">
        <f>E182*J182</f>
        <v>0</v>
      </c>
      <c r="O182" s="53"/>
      <c r="Z182" s="53"/>
      <c r="AA182" s="53">
        <v>1</v>
      </c>
      <c r="AB182" s="53">
        <v>1</v>
      </c>
      <c r="AC182" s="53">
        <v>1</v>
      </c>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63">
        <f>G182</f>
        <v>0</v>
      </c>
      <c r="BA182" s="53"/>
      <c r="BB182" s="53"/>
      <c r="BC182" s="53"/>
      <c r="BD182" s="53"/>
      <c r="BE182" s="53"/>
      <c r="BF182" s="53"/>
      <c r="BG182" s="53"/>
      <c r="BH182" s="53"/>
      <c r="BI182" s="53"/>
      <c r="CA182" s="53">
        <v>1</v>
      </c>
      <c r="CB182" s="53">
        <v>1</v>
      </c>
      <c r="CZ182" s="16">
        <v>1</v>
      </c>
    </row>
    <row r="183" spans="1:104" x14ac:dyDescent="0.2">
      <c r="A183" s="64"/>
      <c r="B183" s="65"/>
      <c r="C183" s="329" t="s">
        <v>3011</v>
      </c>
      <c r="D183" s="330"/>
      <c r="E183" s="103">
        <v>2.3872</v>
      </c>
      <c r="F183" s="69"/>
      <c r="G183" s="70"/>
      <c r="H183" s="71"/>
      <c r="I183" s="66"/>
      <c r="J183" s="72"/>
      <c r="K183" s="66"/>
      <c r="M183" s="67" t="s">
        <v>3011</v>
      </c>
      <c r="O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73" t="str">
        <f t="shared" ref="BD183:BD191" si="8">C182</f>
        <v xml:space="preserve">Příplatek k podhledu sádrokart. za plochu do 10 m2 </v>
      </c>
      <c r="BE183" s="53"/>
      <c r="BF183" s="53"/>
      <c r="BG183" s="53"/>
      <c r="BH183" s="53"/>
      <c r="BI183" s="53"/>
    </row>
    <row r="184" spans="1:104" x14ac:dyDescent="0.2">
      <c r="A184" s="64"/>
      <c r="B184" s="65"/>
      <c r="C184" s="329" t="s">
        <v>3014</v>
      </c>
      <c r="D184" s="330"/>
      <c r="E184" s="103">
        <v>6.282</v>
      </c>
      <c r="F184" s="69"/>
      <c r="G184" s="70"/>
      <c r="H184" s="71"/>
      <c r="I184" s="66"/>
      <c r="J184" s="72"/>
      <c r="K184" s="66"/>
      <c r="M184" s="67" t="s">
        <v>3014</v>
      </c>
      <c r="O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73" t="str">
        <f t="shared" si="8"/>
        <v>604:3,8*0,6282</v>
      </c>
      <c r="BE184" s="53"/>
      <c r="BF184" s="53"/>
      <c r="BG184" s="53"/>
      <c r="BH184" s="53"/>
      <c r="BI184" s="53"/>
    </row>
    <row r="185" spans="1:104" x14ac:dyDescent="0.2">
      <c r="A185" s="64"/>
      <c r="B185" s="65"/>
      <c r="C185" s="329" t="s">
        <v>3018</v>
      </c>
      <c r="D185" s="330"/>
      <c r="E185" s="103">
        <v>4.9000000000000004</v>
      </c>
      <c r="F185" s="69"/>
      <c r="G185" s="70"/>
      <c r="H185" s="71"/>
      <c r="I185" s="66"/>
      <c r="J185" s="72"/>
      <c r="K185" s="66"/>
      <c r="M185" s="67" t="s">
        <v>3018</v>
      </c>
      <c r="O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73" t="str">
        <f t="shared" si="8"/>
        <v>609:10*0,6282</v>
      </c>
      <c r="BE185" s="53"/>
      <c r="BF185" s="53"/>
      <c r="BG185" s="53"/>
      <c r="BH185" s="53"/>
      <c r="BI185" s="53"/>
    </row>
    <row r="186" spans="1:104" x14ac:dyDescent="0.2">
      <c r="A186" s="64"/>
      <c r="B186" s="65"/>
      <c r="C186" s="329" t="s">
        <v>3021</v>
      </c>
      <c r="D186" s="330"/>
      <c r="E186" s="103">
        <v>4.7743000000000002</v>
      </c>
      <c r="F186" s="69"/>
      <c r="G186" s="70"/>
      <c r="H186" s="71"/>
      <c r="I186" s="66"/>
      <c r="J186" s="72"/>
      <c r="K186" s="66"/>
      <c r="M186" s="67" t="s">
        <v>3021</v>
      </c>
      <c r="O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73" t="str">
        <f t="shared" si="8"/>
        <v>616:7,8*0,6282</v>
      </c>
      <c r="BE186" s="53"/>
      <c r="BF186" s="53"/>
      <c r="BG186" s="53"/>
      <c r="BH186" s="53"/>
      <c r="BI186" s="53"/>
    </row>
    <row r="187" spans="1:104" x14ac:dyDescent="0.2">
      <c r="A187" s="64"/>
      <c r="B187" s="65"/>
      <c r="C187" s="329" t="s">
        <v>3040</v>
      </c>
      <c r="D187" s="330"/>
      <c r="E187" s="103">
        <v>2.8896999999999999</v>
      </c>
      <c r="F187" s="69"/>
      <c r="G187" s="70"/>
      <c r="H187" s="71"/>
      <c r="I187" s="66"/>
      <c r="J187" s="72"/>
      <c r="K187" s="66"/>
      <c r="M187" s="67" t="s">
        <v>3040</v>
      </c>
      <c r="O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73" t="str">
        <f t="shared" si="8"/>
        <v>621:7,6*0,6282</v>
      </c>
      <c r="BE187" s="53"/>
      <c r="BF187" s="53"/>
      <c r="BG187" s="53"/>
      <c r="BH187" s="53"/>
      <c r="BI187" s="53"/>
    </row>
    <row r="188" spans="1:104" x14ac:dyDescent="0.2">
      <c r="A188" s="64"/>
      <c r="B188" s="65"/>
      <c r="C188" s="329" t="s">
        <v>3041</v>
      </c>
      <c r="D188" s="330"/>
      <c r="E188" s="103">
        <v>1.0051000000000001</v>
      </c>
      <c r="F188" s="69"/>
      <c r="G188" s="70"/>
      <c r="H188" s="71"/>
      <c r="I188" s="66"/>
      <c r="J188" s="72"/>
      <c r="K188" s="66"/>
      <c r="M188" s="67" t="s">
        <v>3041</v>
      </c>
      <c r="O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73" t="str">
        <f t="shared" si="8"/>
        <v>606:4,6*0,6282</v>
      </c>
      <c r="BE188" s="53"/>
      <c r="BF188" s="53"/>
      <c r="BG188" s="53"/>
      <c r="BH188" s="53"/>
      <c r="BI188" s="53"/>
    </row>
    <row r="189" spans="1:104" x14ac:dyDescent="0.2">
      <c r="A189" s="64"/>
      <c r="B189" s="65"/>
      <c r="C189" s="329" t="s">
        <v>3042</v>
      </c>
      <c r="D189" s="330"/>
      <c r="E189" s="103">
        <v>2.4500000000000002</v>
      </c>
      <c r="F189" s="69"/>
      <c r="G189" s="70"/>
      <c r="H189" s="71"/>
      <c r="I189" s="66"/>
      <c r="J189" s="72"/>
      <c r="K189" s="66"/>
      <c r="M189" s="67" t="s">
        <v>3042</v>
      </c>
      <c r="O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73" t="str">
        <f t="shared" si="8"/>
        <v>611:1,6*0,6282</v>
      </c>
      <c r="BE189" s="53"/>
      <c r="BF189" s="53"/>
      <c r="BG189" s="53"/>
      <c r="BH189" s="53"/>
      <c r="BI189" s="53"/>
    </row>
    <row r="190" spans="1:104" x14ac:dyDescent="0.2">
      <c r="A190" s="64"/>
      <c r="B190" s="65"/>
      <c r="C190" s="329" t="s">
        <v>3043</v>
      </c>
      <c r="D190" s="330"/>
      <c r="E190" s="103">
        <v>2.9525000000000001</v>
      </c>
      <c r="F190" s="69"/>
      <c r="G190" s="70"/>
      <c r="H190" s="71"/>
      <c r="I190" s="66"/>
      <c r="J190" s="72"/>
      <c r="K190" s="66"/>
      <c r="M190" s="67" t="s">
        <v>3043</v>
      </c>
      <c r="O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73" t="str">
        <f t="shared" si="8"/>
        <v>618:3,9*0,6282</v>
      </c>
      <c r="BE190" s="53"/>
      <c r="BF190" s="53"/>
      <c r="BG190" s="53"/>
      <c r="BH190" s="53"/>
      <c r="BI190" s="53"/>
    </row>
    <row r="191" spans="1:104" x14ac:dyDescent="0.2">
      <c r="A191" s="64"/>
      <c r="B191" s="65"/>
      <c r="C191" s="329" t="s">
        <v>3044</v>
      </c>
      <c r="D191" s="330"/>
      <c r="E191" s="103">
        <v>0.81669999999999998</v>
      </c>
      <c r="F191" s="69"/>
      <c r="G191" s="70"/>
      <c r="H191" s="71"/>
      <c r="I191" s="66"/>
      <c r="J191" s="72"/>
      <c r="K191" s="66"/>
      <c r="M191" s="67" t="s">
        <v>3044</v>
      </c>
      <c r="O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73" t="str">
        <f t="shared" si="8"/>
        <v>622:4,7*0,6282</v>
      </c>
      <c r="BE191" s="53"/>
      <c r="BF191" s="53"/>
      <c r="BG191" s="53"/>
      <c r="BH191" s="53"/>
      <c r="BI191" s="53"/>
    </row>
    <row r="192" spans="1:104" x14ac:dyDescent="0.2">
      <c r="A192" s="54">
        <v>32</v>
      </c>
      <c r="B192" s="55" t="s">
        <v>3045</v>
      </c>
      <c r="C192" s="56" t="s">
        <v>3046</v>
      </c>
      <c r="D192" s="57" t="s">
        <v>41</v>
      </c>
      <c r="E192" s="100">
        <v>65.738</v>
      </c>
      <c r="F192" s="59">
        <v>0</v>
      </c>
      <c r="G192" s="60">
        <f>E192*F192</f>
        <v>0</v>
      </c>
      <c r="H192" s="61">
        <v>0.38236999999999999</v>
      </c>
      <c r="I192" s="62">
        <f>E192*H192</f>
        <v>25.136239059999998</v>
      </c>
      <c r="J192" s="61"/>
      <c r="K192" s="62">
        <f>E192*J192</f>
        <v>0</v>
      </c>
      <c r="O192" s="53"/>
      <c r="Z192" s="53"/>
      <c r="AA192" s="53">
        <v>12</v>
      </c>
      <c r="AB192" s="53">
        <v>0</v>
      </c>
      <c r="AC192" s="53">
        <v>6</v>
      </c>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63">
        <f>G192</f>
        <v>0</v>
      </c>
      <c r="BA192" s="53"/>
      <c r="BB192" s="53"/>
      <c r="BC192" s="53"/>
      <c r="BD192" s="53"/>
      <c r="BE192" s="53"/>
      <c r="BF192" s="53"/>
      <c r="BG192" s="53"/>
      <c r="BH192" s="53"/>
      <c r="BI192" s="53"/>
      <c r="CA192" s="53">
        <v>12</v>
      </c>
      <c r="CB192" s="53">
        <v>0</v>
      </c>
      <c r="CZ192" s="16">
        <v>1</v>
      </c>
    </row>
    <row r="193" spans="1:104" x14ac:dyDescent="0.2">
      <c r="A193" s="64"/>
      <c r="B193" s="65"/>
      <c r="C193" s="329" t="s">
        <v>3047</v>
      </c>
      <c r="D193" s="330"/>
      <c r="E193" s="103">
        <v>7.4442000000000004</v>
      </c>
      <c r="F193" s="69"/>
      <c r="G193" s="70"/>
      <c r="H193" s="71"/>
      <c r="I193" s="66"/>
      <c r="J193" s="72"/>
      <c r="K193" s="66"/>
      <c r="M193" s="67" t="s">
        <v>3047</v>
      </c>
      <c r="O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73" t="str">
        <f t="shared" ref="BD193:BD201" si="9">C192</f>
        <v>Zdivo AKU 36,5 mk 247/365/238 P20 na MC 15 MPa</v>
      </c>
      <c r="BE193" s="53"/>
      <c r="BF193" s="53"/>
      <c r="BG193" s="53"/>
      <c r="BH193" s="53"/>
      <c r="BI193" s="53"/>
    </row>
    <row r="194" spans="1:104" x14ac:dyDescent="0.2">
      <c r="A194" s="64"/>
      <c r="B194" s="65"/>
      <c r="C194" s="329" t="s">
        <v>3048</v>
      </c>
      <c r="D194" s="330"/>
      <c r="E194" s="103">
        <v>3.1566999999999998</v>
      </c>
      <c r="F194" s="69"/>
      <c r="G194" s="70"/>
      <c r="H194" s="71"/>
      <c r="I194" s="66"/>
      <c r="J194" s="72"/>
      <c r="K194" s="66"/>
      <c r="M194" s="67" t="s">
        <v>3048</v>
      </c>
      <c r="O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73" t="str">
        <f t="shared" si="9"/>
        <v>624:3,95*3*0,6282</v>
      </c>
      <c r="BE194" s="53"/>
      <c r="BF194" s="53"/>
      <c r="BG194" s="53"/>
      <c r="BH194" s="53"/>
      <c r="BI194" s="53"/>
    </row>
    <row r="195" spans="1:104" x14ac:dyDescent="0.2">
      <c r="A195" s="64"/>
      <c r="B195" s="65"/>
      <c r="C195" s="329" t="s">
        <v>3049</v>
      </c>
      <c r="D195" s="330"/>
      <c r="E195" s="103">
        <v>2.8269000000000002</v>
      </c>
      <c r="F195" s="69"/>
      <c r="G195" s="70"/>
      <c r="H195" s="71"/>
      <c r="I195" s="66"/>
      <c r="J195" s="72"/>
      <c r="K195" s="66"/>
      <c r="M195" s="67" t="s">
        <v>3049</v>
      </c>
      <c r="O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73" t="str">
        <f t="shared" si="9"/>
        <v>1,675*3*0,6282</v>
      </c>
      <c r="BE195" s="53"/>
      <c r="BF195" s="53"/>
      <c r="BG195" s="53"/>
      <c r="BH195" s="53"/>
      <c r="BI195" s="53"/>
    </row>
    <row r="196" spans="1:104" x14ac:dyDescent="0.2">
      <c r="A196" s="64"/>
      <c r="B196" s="65"/>
      <c r="C196" s="329" t="s">
        <v>3050</v>
      </c>
      <c r="D196" s="330"/>
      <c r="E196" s="103">
        <v>5.8422999999999998</v>
      </c>
      <c r="F196" s="69"/>
      <c r="G196" s="70"/>
      <c r="H196" s="71"/>
      <c r="I196" s="66"/>
      <c r="J196" s="72"/>
      <c r="K196" s="66"/>
      <c r="M196" s="67" t="s">
        <v>3050</v>
      </c>
      <c r="O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73" t="str">
        <f t="shared" si="9"/>
        <v>1,5*3*0,6282</v>
      </c>
      <c r="BE196" s="53"/>
      <c r="BF196" s="53"/>
      <c r="BG196" s="53"/>
      <c r="BH196" s="53"/>
      <c r="BI196" s="53"/>
    </row>
    <row r="197" spans="1:104" x14ac:dyDescent="0.2">
      <c r="A197" s="64"/>
      <c r="B197" s="65"/>
      <c r="C197" s="329" t="s">
        <v>3051</v>
      </c>
      <c r="D197" s="330"/>
      <c r="E197" s="103">
        <v>24.122900000000001</v>
      </c>
      <c r="F197" s="69"/>
      <c r="G197" s="70"/>
      <c r="H197" s="71"/>
      <c r="I197" s="66"/>
      <c r="J197" s="72"/>
      <c r="K197" s="66"/>
      <c r="M197" s="67" t="s">
        <v>3051</v>
      </c>
      <c r="O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73" t="str">
        <f t="shared" si="9"/>
        <v>616:3,1*3*0,6282</v>
      </c>
      <c r="BE197" s="53"/>
      <c r="BF197" s="53"/>
      <c r="BG197" s="53"/>
      <c r="BH197" s="53"/>
      <c r="BI197" s="53"/>
    </row>
    <row r="198" spans="1:104" x14ac:dyDescent="0.2">
      <c r="A198" s="64"/>
      <c r="B198" s="65"/>
      <c r="C198" s="329" t="s">
        <v>1604</v>
      </c>
      <c r="D198" s="330"/>
      <c r="E198" s="103">
        <v>3.9577</v>
      </c>
      <c r="F198" s="69"/>
      <c r="G198" s="70"/>
      <c r="H198" s="71"/>
      <c r="I198" s="66"/>
      <c r="J198" s="72"/>
      <c r="K198" s="66"/>
      <c r="M198" s="67" t="s">
        <v>1604</v>
      </c>
      <c r="O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73" t="str">
        <f t="shared" si="9"/>
        <v>602:12,8*3*0,6282</v>
      </c>
      <c r="BE198" s="53"/>
      <c r="BF198" s="53"/>
      <c r="BG198" s="53"/>
      <c r="BH198" s="53"/>
      <c r="BI198" s="53"/>
    </row>
    <row r="199" spans="1:104" x14ac:dyDescent="0.2">
      <c r="A199" s="64"/>
      <c r="B199" s="65"/>
      <c r="C199" s="329" t="s">
        <v>535</v>
      </c>
      <c r="D199" s="330"/>
      <c r="E199" s="103">
        <v>16.019100000000002</v>
      </c>
      <c r="F199" s="69"/>
      <c r="G199" s="70"/>
      <c r="H199" s="71"/>
      <c r="I199" s="66"/>
      <c r="J199" s="72"/>
      <c r="K199" s="66"/>
      <c r="M199" s="67" t="s">
        <v>535</v>
      </c>
      <c r="O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73" t="str">
        <f t="shared" si="9"/>
        <v>2,1*3*0,6282</v>
      </c>
      <c r="BE199" s="53"/>
      <c r="BF199" s="53"/>
      <c r="BG199" s="53"/>
      <c r="BH199" s="53"/>
      <c r="BI199" s="53"/>
    </row>
    <row r="200" spans="1:104" x14ac:dyDescent="0.2">
      <c r="A200" s="64"/>
      <c r="B200" s="65"/>
      <c r="C200" s="329" t="s">
        <v>3052</v>
      </c>
      <c r="D200" s="330"/>
      <c r="E200" s="103">
        <v>7.4442000000000004</v>
      </c>
      <c r="F200" s="69"/>
      <c r="G200" s="70"/>
      <c r="H200" s="71"/>
      <c r="I200" s="66"/>
      <c r="J200" s="72"/>
      <c r="K200" s="66"/>
      <c r="M200" s="67" t="s">
        <v>3052</v>
      </c>
      <c r="O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73" t="str">
        <f t="shared" si="9"/>
        <v>8,5*3*0,6282</v>
      </c>
      <c r="BE200" s="53"/>
      <c r="BF200" s="53"/>
      <c r="BG200" s="53"/>
      <c r="BH200" s="53"/>
      <c r="BI200" s="53"/>
    </row>
    <row r="201" spans="1:104" x14ac:dyDescent="0.2">
      <c r="A201" s="64"/>
      <c r="B201" s="65"/>
      <c r="C201" s="329" t="s">
        <v>3053</v>
      </c>
      <c r="D201" s="330"/>
      <c r="E201" s="103">
        <v>-5.0758999999999999</v>
      </c>
      <c r="F201" s="69"/>
      <c r="G201" s="70"/>
      <c r="H201" s="71"/>
      <c r="I201" s="66"/>
      <c r="J201" s="72"/>
      <c r="K201" s="66"/>
      <c r="M201" s="67" t="s">
        <v>3053</v>
      </c>
      <c r="O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73" t="str">
        <f t="shared" si="9"/>
        <v>605:3,95*3*0,6282</v>
      </c>
      <c r="BE201" s="53"/>
      <c r="BF201" s="53"/>
      <c r="BG201" s="53"/>
      <c r="BH201" s="53"/>
      <c r="BI201" s="53"/>
    </row>
    <row r="202" spans="1:104" ht="33.75" x14ac:dyDescent="0.2">
      <c r="A202" s="54">
        <v>33</v>
      </c>
      <c r="B202" s="55" t="s">
        <v>721</v>
      </c>
      <c r="C202" s="56" t="s">
        <v>722</v>
      </c>
      <c r="D202" s="57" t="s">
        <v>41</v>
      </c>
      <c r="E202" s="100">
        <v>13.380699999999999</v>
      </c>
      <c r="F202" s="59">
        <v>0</v>
      </c>
      <c r="G202" s="60">
        <f>E202*F202</f>
        <v>0</v>
      </c>
      <c r="H202" s="61">
        <v>1.2149999999999999E-2</v>
      </c>
      <c r="I202" s="62">
        <f>E202*H202</f>
        <v>0.16257550499999998</v>
      </c>
      <c r="J202" s="61"/>
      <c r="K202" s="62">
        <f>E202*J202</f>
        <v>0</v>
      </c>
      <c r="O202" s="53"/>
      <c r="Z202" s="53"/>
      <c r="AA202" s="53">
        <v>12</v>
      </c>
      <c r="AB202" s="53">
        <v>0</v>
      </c>
      <c r="AC202" s="53">
        <v>157</v>
      </c>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63">
        <f>G202</f>
        <v>0</v>
      </c>
      <c r="BA202" s="53"/>
      <c r="BB202" s="53"/>
      <c r="BC202" s="53"/>
      <c r="BD202" s="53"/>
      <c r="BE202" s="53"/>
      <c r="BF202" s="53"/>
      <c r="BG202" s="53"/>
      <c r="BH202" s="53"/>
      <c r="BI202" s="53"/>
      <c r="CA202" s="53">
        <v>12</v>
      </c>
      <c r="CB202" s="53">
        <v>0</v>
      </c>
      <c r="CZ202" s="16">
        <v>1</v>
      </c>
    </row>
    <row r="203" spans="1:104" ht="25.5" x14ac:dyDescent="0.2">
      <c r="A203" s="64"/>
      <c r="B203" s="65"/>
      <c r="C203" s="329" t="s">
        <v>3040</v>
      </c>
      <c r="D203" s="330"/>
      <c r="E203" s="103">
        <v>2.8896999999999999</v>
      </c>
      <c r="F203" s="69"/>
      <c r="G203" s="70"/>
      <c r="H203" s="71"/>
      <c r="I203" s="66"/>
      <c r="J203" s="72"/>
      <c r="K203" s="66"/>
      <c r="M203" s="67" t="s">
        <v>3040</v>
      </c>
      <c r="O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73" t="str">
        <f t="shared" ref="BD203:BD208" si="10">C202</f>
        <v>Podhled sádrokartonový na zavěšenou ocel. konstr. desky standard impreg.proti vodě tl. 12,5 mm,</v>
      </c>
      <c r="BE203" s="53"/>
      <c r="BF203" s="53"/>
      <c r="BG203" s="53"/>
      <c r="BH203" s="53"/>
      <c r="BI203" s="53"/>
    </row>
    <row r="204" spans="1:104" x14ac:dyDescent="0.2">
      <c r="A204" s="64"/>
      <c r="B204" s="65"/>
      <c r="C204" s="329" t="s">
        <v>3054</v>
      </c>
      <c r="D204" s="330"/>
      <c r="E204" s="103">
        <v>3.2665999999999999</v>
      </c>
      <c r="F204" s="69"/>
      <c r="G204" s="70"/>
      <c r="H204" s="71"/>
      <c r="I204" s="66"/>
      <c r="J204" s="72"/>
      <c r="K204" s="66"/>
      <c r="M204" s="67" t="s">
        <v>3054</v>
      </c>
      <c r="O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73" t="str">
        <f t="shared" si="10"/>
        <v>606:4,6*0,6282</v>
      </c>
      <c r="BE204" s="53"/>
      <c r="BF204" s="53"/>
      <c r="BG204" s="53"/>
      <c r="BH204" s="53"/>
      <c r="BI204" s="53"/>
    </row>
    <row r="205" spans="1:104" x14ac:dyDescent="0.2">
      <c r="A205" s="64"/>
      <c r="B205" s="65"/>
      <c r="C205" s="329" t="s">
        <v>3041</v>
      </c>
      <c r="D205" s="330"/>
      <c r="E205" s="103">
        <v>1.0051000000000001</v>
      </c>
      <c r="F205" s="69"/>
      <c r="G205" s="70"/>
      <c r="H205" s="71"/>
      <c r="I205" s="66"/>
      <c r="J205" s="72"/>
      <c r="K205" s="66"/>
      <c r="M205" s="67" t="s">
        <v>3041</v>
      </c>
      <c r="O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73" t="str">
        <f t="shared" si="10"/>
        <v>610:5,2*0,6282</v>
      </c>
      <c r="BE205" s="53"/>
      <c r="BF205" s="53"/>
      <c r="BG205" s="53"/>
      <c r="BH205" s="53"/>
      <c r="BI205" s="53"/>
    </row>
    <row r="206" spans="1:104" x14ac:dyDescent="0.2">
      <c r="A206" s="64"/>
      <c r="B206" s="65"/>
      <c r="C206" s="329" t="s">
        <v>3042</v>
      </c>
      <c r="D206" s="330"/>
      <c r="E206" s="103">
        <v>2.4500000000000002</v>
      </c>
      <c r="F206" s="69"/>
      <c r="G206" s="70"/>
      <c r="H206" s="71"/>
      <c r="I206" s="66"/>
      <c r="J206" s="72"/>
      <c r="K206" s="66"/>
      <c r="M206" s="67" t="s">
        <v>3042</v>
      </c>
      <c r="O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73" t="str">
        <f t="shared" si="10"/>
        <v>611:1,6*0,6282</v>
      </c>
      <c r="BE206" s="53"/>
      <c r="BF206" s="53"/>
      <c r="BG206" s="53"/>
      <c r="BH206" s="53"/>
      <c r="BI206" s="53"/>
    </row>
    <row r="207" spans="1:104" x14ac:dyDescent="0.2">
      <c r="A207" s="64"/>
      <c r="B207" s="65"/>
      <c r="C207" s="329" t="s">
        <v>3043</v>
      </c>
      <c r="D207" s="330"/>
      <c r="E207" s="103">
        <v>2.9525000000000001</v>
      </c>
      <c r="F207" s="69"/>
      <c r="G207" s="70"/>
      <c r="H207" s="71"/>
      <c r="I207" s="66"/>
      <c r="J207" s="72"/>
      <c r="K207" s="66"/>
      <c r="M207" s="67" t="s">
        <v>3043</v>
      </c>
      <c r="O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73" t="str">
        <f t="shared" si="10"/>
        <v>618:3,9*0,6282</v>
      </c>
      <c r="BE207" s="53"/>
      <c r="BF207" s="53"/>
      <c r="BG207" s="53"/>
      <c r="BH207" s="53"/>
      <c r="BI207" s="53"/>
    </row>
    <row r="208" spans="1:104" x14ac:dyDescent="0.2">
      <c r="A208" s="64"/>
      <c r="B208" s="65"/>
      <c r="C208" s="329" t="s">
        <v>3044</v>
      </c>
      <c r="D208" s="330"/>
      <c r="E208" s="103">
        <v>0.81669999999999998</v>
      </c>
      <c r="F208" s="69"/>
      <c r="G208" s="70"/>
      <c r="H208" s="71"/>
      <c r="I208" s="66"/>
      <c r="J208" s="72"/>
      <c r="K208" s="66"/>
      <c r="M208" s="67" t="s">
        <v>3044</v>
      </c>
      <c r="O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73" t="str">
        <f t="shared" si="10"/>
        <v>622:4,7*0,6282</v>
      </c>
      <c r="BE208" s="53"/>
      <c r="BF208" s="53"/>
      <c r="BG208" s="53"/>
      <c r="BH208" s="53"/>
      <c r="BI208" s="53"/>
    </row>
    <row r="209" spans="1:104" x14ac:dyDescent="0.2">
      <c r="A209" s="54">
        <v>34</v>
      </c>
      <c r="B209" s="55" t="s">
        <v>1670</v>
      </c>
      <c r="C209" s="56" t="s">
        <v>729</v>
      </c>
      <c r="D209" s="57" t="s">
        <v>248</v>
      </c>
      <c r="E209" s="100">
        <v>0.1447</v>
      </c>
      <c r="F209" s="59">
        <v>0</v>
      </c>
      <c r="G209" s="60">
        <f>E209*F209</f>
        <v>0</v>
      </c>
      <c r="H209" s="61">
        <v>1</v>
      </c>
      <c r="I209" s="62">
        <f>E209*H209</f>
        <v>0.1447</v>
      </c>
      <c r="J209" s="61"/>
      <c r="K209" s="62">
        <f>E209*J209</f>
        <v>0</v>
      </c>
      <c r="O209" s="53"/>
      <c r="Z209" s="53"/>
      <c r="AA209" s="53">
        <v>3</v>
      </c>
      <c r="AB209" s="53">
        <v>1</v>
      </c>
      <c r="AC209" s="53">
        <v>13380630</v>
      </c>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63">
        <f>G209</f>
        <v>0</v>
      </c>
      <c r="BA209" s="53"/>
      <c r="BB209" s="53"/>
      <c r="BC209" s="53"/>
      <c r="BD209" s="53"/>
      <c r="BE209" s="53"/>
      <c r="BF209" s="53"/>
      <c r="BG209" s="53"/>
      <c r="BH209" s="53"/>
      <c r="BI209" s="53"/>
      <c r="CA209" s="53">
        <v>3</v>
      </c>
      <c r="CB209" s="53">
        <v>1</v>
      </c>
      <c r="CZ209" s="16">
        <v>1</v>
      </c>
    </row>
    <row r="210" spans="1:104" x14ac:dyDescent="0.2">
      <c r="A210" s="64"/>
      <c r="B210" s="65"/>
      <c r="C210" s="329" t="s">
        <v>3055</v>
      </c>
      <c r="D210" s="330"/>
      <c r="E210" s="103">
        <v>0.1447</v>
      </c>
      <c r="F210" s="69"/>
      <c r="G210" s="70"/>
      <c r="H210" s="71"/>
      <c r="I210" s="66"/>
      <c r="J210" s="72"/>
      <c r="K210" s="66"/>
      <c r="M210" s="67" t="s">
        <v>3055</v>
      </c>
      <c r="O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73" t="str">
        <f>C209</f>
        <v>Tyč průřezu L 140, střední, jakost oceli S235</v>
      </c>
      <c r="BE210" s="53"/>
      <c r="BF210" s="53"/>
      <c r="BG210" s="53"/>
      <c r="BH210" s="53"/>
      <c r="BI210" s="53"/>
    </row>
    <row r="211" spans="1:104" x14ac:dyDescent="0.2">
      <c r="A211" s="54">
        <v>35</v>
      </c>
      <c r="B211" s="55" t="s">
        <v>1672</v>
      </c>
      <c r="C211" s="56" t="s">
        <v>1673</v>
      </c>
      <c r="D211" s="57" t="s">
        <v>248</v>
      </c>
      <c r="E211" s="100">
        <v>3.6900000000000002E-2</v>
      </c>
      <c r="F211" s="59">
        <v>0</v>
      </c>
      <c r="G211" s="60">
        <f>E211*F211</f>
        <v>0</v>
      </c>
      <c r="H211" s="61">
        <v>1</v>
      </c>
      <c r="I211" s="62">
        <f>E211*H211</f>
        <v>3.6900000000000002E-2</v>
      </c>
      <c r="J211" s="61"/>
      <c r="K211" s="62">
        <f>E211*J211</f>
        <v>0</v>
      </c>
      <c r="O211" s="53"/>
      <c r="Z211" s="53"/>
      <c r="AA211" s="53">
        <v>3</v>
      </c>
      <c r="AB211" s="53">
        <v>1</v>
      </c>
      <c r="AC211" s="53">
        <v>13384435</v>
      </c>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63">
        <f>G211</f>
        <v>0</v>
      </c>
      <c r="BA211" s="53"/>
      <c r="BB211" s="53"/>
      <c r="BC211" s="53"/>
      <c r="BD211" s="53"/>
      <c r="BE211" s="53"/>
      <c r="BF211" s="53"/>
      <c r="BG211" s="53"/>
      <c r="BH211" s="53"/>
      <c r="BI211" s="53"/>
      <c r="CA211" s="53">
        <v>3</v>
      </c>
      <c r="CB211" s="53">
        <v>1</v>
      </c>
      <c r="CZ211" s="16">
        <v>1</v>
      </c>
    </row>
    <row r="212" spans="1:104" x14ac:dyDescent="0.2">
      <c r="A212" s="64"/>
      <c r="B212" s="65"/>
      <c r="C212" s="329" t="s">
        <v>3056</v>
      </c>
      <c r="D212" s="330"/>
      <c r="E212" s="103">
        <v>3.6900000000000002E-2</v>
      </c>
      <c r="F212" s="69"/>
      <c r="G212" s="70"/>
      <c r="H212" s="71"/>
      <c r="I212" s="66"/>
      <c r="J212" s="72"/>
      <c r="K212" s="66"/>
      <c r="M212" s="67" t="s">
        <v>3056</v>
      </c>
      <c r="O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73" t="str">
        <f>C211</f>
        <v>Tyč průřezu U 140, střední, jakost oceli S235</v>
      </c>
      <c r="BE212" s="53"/>
      <c r="BF212" s="53"/>
      <c r="BG212" s="53"/>
      <c r="BH212" s="53"/>
      <c r="BI212" s="53"/>
    </row>
    <row r="213" spans="1:104" x14ac:dyDescent="0.2">
      <c r="A213" s="54">
        <v>36</v>
      </c>
      <c r="B213" s="55" t="s">
        <v>737</v>
      </c>
      <c r="C213" s="56" t="s">
        <v>738</v>
      </c>
      <c r="D213" s="57" t="s">
        <v>248</v>
      </c>
      <c r="E213" s="100">
        <v>0.13880000000000001</v>
      </c>
      <c r="F213" s="59">
        <v>0</v>
      </c>
      <c r="G213" s="60">
        <f>E213*F213</f>
        <v>0</v>
      </c>
      <c r="H213" s="61">
        <v>1</v>
      </c>
      <c r="I213" s="62">
        <f>E213*H213</f>
        <v>0.13880000000000001</v>
      </c>
      <c r="J213" s="61"/>
      <c r="K213" s="62">
        <f>E213*J213</f>
        <v>0</v>
      </c>
      <c r="O213" s="53"/>
      <c r="Z213" s="53"/>
      <c r="AA213" s="53">
        <v>3</v>
      </c>
      <c r="AB213" s="53">
        <v>1</v>
      </c>
      <c r="AC213" s="53">
        <v>13486330</v>
      </c>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63">
        <f>G213</f>
        <v>0</v>
      </c>
      <c r="BA213" s="53"/>
      <c r="BB213" s="53"/>
      <c r="BC213" s="53"/>
      <c r="BD213" s="53"/>
      <c r="BE213" s="53"/>
      <c r="BF213" s="53"/>
      <c r="BG213" s="53"/>
      <c r="BH213" s="53"/>
      <c r="BI213" s="53"/>
      <c r="CA213" s="53">
        <v>3</v>
      </c>
      <c r="CB213" s="53">
        <v>1</v>
      </c>
      <c r="CZ213" s="16">
        <v>1</v>
      </c>
    </row>
    <row r="214" spans="1:104" x14ac:dyDescent="0.2">
      <c r="A214" s="64"/>
      <c r="B214" s="65"/>
      <c r="C214" s="326"/>
      <c r="D214" s="327"/>
      <c r="E214" s="327"/>
      <c r="F214" s="327"/>
      <c r="G214" s="328"/>
      <c r="I214" s="66"/>
      <c r="K214" s="66"/>
      <c r="L214" s="67"/>
      <c r="O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row>
    <row r="215" spans="1:104" x14ac:dyDescent="0.2">
      <c r="A215" s="64"/>
      <c r="B215" s="65"/>
      <c r="C215" s="329" t="s">
        <v>2975</v>
      </c>
      <c r="D215" s="330"/>
      <c r="E215" s="103">
        <v>0.13880000000000001</v>
      </c>
      <c r="F215" s="69"/>
      <c r="G215" s="70"/>
      <c r="H215" s="71"/>
      <c r="I215" s="66"/>
      <c r="J215" s="72"/>
      <c r="K215" s="66"/>
      <c r="M215" s="67" t="s">
        <v>2975</v>
      </c>
      <c r="O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73">
        <f>C214</f>
        <v>0</v>
      </c>
      <c r="BE215" s="53"/>
      <c r="BF215" s="53"/>
      <c r="BG215" s="53"/>
      <c r="BH215" s="53"/>
      <c r="BI215" s="53"/>
    </row>
    <row r="216" spans="1:104" x14ac:dyDescent="0.2">
      <c r="A216" s="74" t="s">
        <v>42</v>
      </c>
      <c r="B216" s="75" t="s">
        <v>319</v>
      </c>
      <c r="C216" s="76" t="s">
        <v>320</v>
      </c>
      <c r="D216" s="77"/>
      <c r="E216" s="78"/>
      <c r="F216" s="78"/>
      <c r="G216" s="79">
        <f>SUM(G7:G215)</f>
        <v>0</v>
      </c>
      <c r="H216" s="80"/>
      <c r="I216" s="79">
        <f>SUM(I7:I215)</f>
        <v>126.36797290300001</v>
      </c>
      <c r="J216" s="81"/>
      <c r="K216" s="79">
        <f>SUM(K7:K215)</f>
        <v>0</v>
      </c>
      <c r="O216" s="53"/>
      <c r="X216" s="82">
        <f>K216</f>
        <v>0</v>
      </c>
      <c r="Y216" s="82">
        <f>I216</f>
        <v>126.36797290300001</v>
      </c>
      <c r="Z216" s="63">
        <f>G216</f>
        <v>0</v>
      </c>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83"/>
      <c r="BB216" s="83"/>
      <c r="BC216" s="83"/>
      <c r="BD216" s="83"/>
      <c r="BE216" s="83"/>
      <c r="BF216" s="83"/>
      <c r="BG216" s="53"/>
      <c r="BH216" s="53"/>
      <c r="BI216" s="53"/>
    </row>
    <row r="217" spans="1:104" ht="14.25" customHeight="1" x14ac:dyDescent="0.2">
      <c r="A217" s="43" t="s">
        <v>38</v>
      </c>
      <c r="B217" s="44" t="s">
        <v>747</v>
      </c>
      <c r="C217" s="45" t="s">
        <v>748</v>
      </c>
      <c r="D217" s="46"/>
      <c r="E217" s="47"/>
      <c r="F217" s="47"/>
      <c r="G217" s="48"/>
      <c r="H217" s="49"/>
      <c r="I217" s="50"/>
      <c r="J217" s="51"/>
      <c r="K217" s="52"/>
      <c r="O217" s="53"/>
    </row>
    <row r="218" spans="1:104" ht="22.5" x14ac:dyDescent="0.2">
      <c r="A218" s="54">
        <v>37</v>
      </c>
      <c r="B218" s="55" t="s">
        <v>757</v>
      </c>
      <c r="C218" s="56" t="s">
        <v>758</v>
      </c>
      <c r="D218" s="57" t="s">
        <v>70</v>
      </c>
      <c r="E218" s="100">
        <v>5.6538000000000004</v>
      </c>
      <c r="F218" s="59">
        <v>0</v>
      </c>
      <c r="G218" s="60">
        <f>E218*F218</f>
        <v>0</v>
      </c>
      <c r="H218" s="61">
        <v>2.5251100000000002</v>
      </c>
      <c r="I218" s="62">
        <f>E218*H218</f>
        <v>14.276466918000002</v>
      </c>
      <c r="J218" s="61">
        <v>0</v>
      </c>
      <c r="K218" s="62">
        <f>E218*J218</f>
        <v>0</v>
      </c>
      <c r="O218" s="53"/>
      <c r="Z218" s="53"/>
      <c r="AA218" s="53">
        <v>1</v>
      </c>
      <c r="AB218" s="53">
        <v>1</v>
      </c>
      <c r="AC218" s="53">
        <v>1</v>
      </c>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63">
        <f>G218</f>
        <v>0</v>
      </c>
      <c r="BA218" s="53"/>
      <c r="BB218" s="53"/>
      <c r="BC218" s="53"/>
      <c r="BD218" s="53"/>
      <c r="BE218" s="53"/>
      <c r="BF218" s="53"/>
      <c r="BG218" s="53"/>
      <c r="BH218" s="53"/>
      <c r="BI218" s="53"/>
      <c r="CA218" s="53">
        <v>1</v>
      </c>
      <c r="CB218" s="53">
        <v>1</v>
      </c>
      <c r="CZ218" s="16">
        <v>1</v>
      </c>
    </row>
    <row r="219" spans="1:104" x14ac:dyDescent="0.2">
      <c r="A219" s="64"/>
      <c r="B219" s="65"/>
      <c r="C219" s="329" t="s">
        <v>3057</v>
      </c>
      <c r="D219" s="330"/>
      <c r="E219" s="103">
        <v>5.6538000000000004</v>
      </c>
      <c r="F219" s="69"/>
      <c r="G219" s="70"/>
      <c r="H219" s="71"/>
      <c r="I219" s="66"/>
      <c r="J219" s="72"/>
      <c r="K219" s="66"/>
      <c r="M219" s="67" t="s">
        <v>3057</v>
      </c>
      <c r="O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73" t="str">
        <f>C218</f>
        <v xml:space="preserve">Ztužující pásy a věnce z betonu železového C 20/25 </v>
      </c>
      <c r="BE219" s="53"/>
      <c r="BF219" s="53"/>
      <c r="BG219" s="53"/>
      <c r="BH219" s="53"/>
      <c r="BI219" s="53"/>
    </row>
    <row r="220" spans="1:104" x14ac:dyDescent="0.2">
      <c r="A220" s="54">
        <v>38</v>
      </c>
      <c r="B220" s="55" t="s">
        <v>1677</v>
      </c>
      <c r="C220" s="56" t="s">
        <v>1678</v>
      </c>
      <c r="D220" s="57" t="s">
        <v>41</v>
      </c>
      <c r="E220" s="100">
        <v>17.778099999999998</v>
      </c>
      <c r="F220" s="59">
        <v>0</v>
      </c>
      <c r="G220" s="60">
        <f>E220*F220</f>
        <v>0</v>
      </c>
      <c r="H220" s="61">
        <v>7.8200000000000006E-3</v>
      </c>
      <c r="I220" s="62">
        <f>E220*H220</f>
        <v>0.13902474200000001</v>
      </c>
      <c r="J220" s="61">
        <v>0</v>
      </c>
      <c r="K220" s="62">
        <f>E220*J220</f>
        <v>0</v>
      </c>
      <c r="O220" s="53"/>
      <c r="Z220" s="53"/>
      <c r="AA220" s="53">
        <v>1</v>
      </c>
      <c r="AB220" s="53">
        <v>1</v>
      </c>
      <c r="AC220" s="53">
        <v>1</v>
      </c>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63">
        <f>G220</f>
        <v>0</v>
      </c>
      <c r="BA220" s="53"/>
      <c r="BB220" s="53"/>
      <c r="BC220" s="53"/>
      <c r="BD220" s="53"/>
      <c r="BE220" s="53"/>
      <c r="BF220" s="53"/>
      <c r="BG220" s="53"/>
      <c r="BH220" s="53"/>
      <c r="BI220" s="53"/>
      <c r="CA220" s="53">
        <v>1</v>
      </c>
      <c r="CB220" s="53">
        <v>1</v>
      </c>
      <c r="CZ220" s="16">
        <v>1</v>
      </c>
    </row>
    <row r="221" spans="1:104" x14ac:dyDescent="0.2">
      <c r="A221" s="64"/>
      <c r="B221" s="65"/>
      <c r="C221" s="329" t="s">
        <v>3058</v>
      </c>
      <c r="D221" s="330"/>
      <c r="E221" s="103">
        <v>17.778099999999998</v>
      </c>
      <c r="F221" s="69"/>
      <c r="G221" s="70"/>
      <c r="H221" s="71"/>
      <c r="I221" s="66"/>
      <c r="J221" s="72"/>
      <c r="K221" s="66"/>
      <c r="M221" s="67" t="s">
        <v>3058</v>
      </c>
      <c r="O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73" t="str">
        <f>C220</f>
        <v xml:space="preserve">Bednění ztužujících pásů a věnců - zřízení </v>
      </c>
      <c r="BE221" s="53"/>
      <c r="BF221" s="53"/>
      <c r="BG221" s="53"/>
      <c r="BH221" s="53"/>
      <c r="BI221" s="53"/>
    </row>
    <row r="222" spans="1:104" x14ac:dyDescent="0.2">
      <c r="A222" s="54">
        <v>39</v>
      </c>
      <c r="B222" s="55" t="s">
        <v>1680</v>
      </c>
      <c r="C222" s="56" t="s">
        <v>1681</v>
      </c>
      <c r="D222" s="57" t="s">
        <v>41</v>
      </c>
      <c r="E222" s="100">
        <v>17.778099999999998</v>
      </c>
      <c r="F222" s="59">
        <v>0</v>
      </c>
      <c r="G222" s="60">
        <f>E222*F222</f>
        <v>0</v>
      </c>
      <c r="H222" s="61">
        <v>0</v>
      </c>
      <c r="I222" s="62">
        <f>E222*H222</f>
        <v>0</v>
      </c>
      <c r="J222" s="61">
        <v>0</v>
      </c>
      <c r="K222" s="62">
        <f>E222*J222</f>
        <v>0</v>
      </c>
      <c r="O222" s="53"/>
      <c r="Z222" s="53"/>
      <c r="AA222" s="53">
        <v>1</v>
      </c>
      <c r="AB222" s="53">
        <v>1</v>
      </c>
      <c r="AC222" s="53">
        <v>1</v>
      </c>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63">
        <f>G222</f>
        <v>0</v>
      </c>
      <c r="BA222" s="53"/>
      <c r="BB222" s="53"/>
      <c r="BC222" s="53"/>
      <c r="BD222" s="53"/>
      <c r="BE222" s="53"/>
      <c r="BF222" s="53"/>
      <c r="BG222" s="53"/>
      <c r="BH222" s="53"/>
      <c r="BI222" s="53"/>
      <c r="CA222" s="53">
        <v>1</v>
      </c>
      <c r="CB222" s="53">
        <v>1</v>
      </c>
      <c r="CZ222" s="16">
        <v>1</v>
      </c>
    </row>
    <row r="223" spans="1:104" x14ac:dyDescent="0.2">
      <c r="A223" s="64"/>
      <c r="B223" s="65"/>
      <c r="C223" s="329" t="s">
        <v>3058</v>
      </c>
      <c r="D223" s="330"/>
      <c r="E223" s="103">
        <v>17.778099999999998</v>
      </c>
      <c r="F223" s="69"/>
      <c r="G223" s="70"/>
      <c r="H223" s="71"/>
      <c r="I223" s="66"/>
      <c r="J223" s="72"/>
      <c r="K223" s="66"/>
      <c r="M223" s="67" t="s">
        <v>3058</v>
      </c>
      <c r="O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73" t="str">
        <f>C222</f>
        <v xml:space="preserve">Bednění ztužujících pásů a věnců - odstranění </v>
      </c>
      <c r="BE223" s="53"/>
      <c r="BF223" s="53"/>
      <c r="BG223" s="53"/>
      <c r="BH223" s="53"/>
      <c r="BI223" s="53"/>
    </row>
    <row r="224" spans="1:104" x14ac:dyDescent="0.2">
      <c r="A224" s="54">
        <v>40</v>
      </c>
      <c r="B224" s="55" t="s">
        <v>760</v>
      </c>
      <c r="C224" s="56" t="s">
        <v>761</v>
      </c>
      <c r="D224" s="57" t="s">
        <v>248</v>
      </c>
      <c r="E224" s="100">
        <v>0.43969999999999998</v>
      </c>
      <c r="F224" s="59">
        <v>0</v>
      </c>
      <c r="G224" s="60">
        <f>E224*F224</f>
        <v>0</v>
      </c>
      <c r="H224" s="61">
        <v>1.0166500000000001</v>
      </c>
      <c r="I224" s="62">
        <f>E224*H224</f>
        <v>0.44702100500000003</v>
      </c>
      <c r="J224" s="61">
        <v>0</v>
      </c>
      <c r="K224" s="62">
        <f>E224*J224</f>
        <v>0</v>
      </c>
      <c r="O224" s="53"/>
      <c r="Z224" s="53"/>
      <c r="AA224" s="53">
        <v>1</v>
      </c>
      <c r="AB224" s="53">
        <v>1</v>
      </c>
      <c r="AC224" s="53">
        <v>1</v>
      </c>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63">
        <f>G224</f>
        <v>0</v>
      </c>
      <c r="BA224" s="53"/>
      <c r="BB224" s="53"/>
      <c r="BC224" s="53"/>
      <c r="BD224" s="53"/>
      <c r="BE224" s="53"/>
      <c r="BF224" s="53"/>
      <c r="BG224" s="53"/>
      <c r="BH224" s="53"/>
      <c r="BI224" s="53"/>
      <c r="CA224" s="53">
        <v>1</v>
      </c>
      <c r="CB224" s="53">
        <v>1</v>
      </c>
      <c r="CZ224" s="16">
        <v>1</v>
      </c>
    </row>
    <row r="225" spans="1:104" x14ac:dyDescent="0.2">
      <c r="A225" s="64"/>
      <c r="B225" s="65"/>
      <c r="C225" s="329" t="s">
        <v>3059</v>
      </c>
      <c r="D225" s="330"/>
      <c r="E225" s="103">
        <v>0.43969999999999998</v>
      </c>
      <c r="F225" s="69"/>
      <c r="G225" s="70"/>
      <c r="H225" s="71"/>
      <c r="I225" s="66"/>
      <c r="J225" s="72"/>
      <c r="K225" s="66"/>
      <c r="M225" s="67" t="s">
        <v>3059</v>
      </c>
      <c r="O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73" t="str">
        <f>C224</f>
        <v xml:space="preserve">Výztuž ztužujících pásů a věnců z oceli 10505(R) </v>
      </c>
      <c r="BE225" s="53"/>
      <c r="BF225" s="53"/>
      <c r="BG225" s="53"/>
      <c r="BH225" s="53"/>
      <c r="BI225" s="53"/>
    </row>
    <row r="226" spans="1:104" x14ac:dyDescent="0.2">
      <c r="A226" s="54">
        <v>41</v>
      </c>
      <c r="B226" s="55" t="s">
        <v>313</v>
      </c>
      <c r="C226" s="56" t="s">
        <v>314</v>
      </c>
      <c r="D226" s="57" t="s">
        <v>248</v>
      </c>
      <c r="E226" s="100">
        <v>9.11E-2</v>
      </c>
      <c r="F226" s="59">
        <v>0</v>
      </c>
      <c r="G226" s="60">
        <f>E226*F226</f>
        <v>0</v>
      </c>
      <c r="H226" s="61">
        <v>1.0211600000000001</v>
      </c>
      <c r="I226" s="62">
        <f>E226*H226</f>
        <v>9.3027676000000004E-2</v>
      </c>
      <c r="J226" s="61"/>
      <c r="K226" s="62">
        <f>E226*J226</f>
        <v>0</v>
      </c>
      <c r="O226" s="53"/>
      <c r="Z226" s="53"/>
      <c r="AA226" s="53">
        <v>12</v>
      </c>
      <c r="AB226" s="53">
        <v>0</v>
      </c>
      <c r="AC226" s="53">
        <v>173</v>
      </c>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63">
        <f>G226</f>
        <v>0</v>
      </c>
      <c r="BA226" s="53"/>
      <c r="BB226" s="53"/>
      <c r="BC226" s="53"/>
      <c r="BD226" s="53"/>
      <c r="BE226" s="53"/>
      <c r="BF226" s="53"/>
      <c r="BG226" s="53"/>
      <c r="BH226" s="53"/>
      <c r="BI226" s="53"/>
      <c r="CA226" s="53">
        <v>12</v>
      </c>
      <c r="CB226" s="53">
        <v>0</v>
      </c>
      <c r="CZ226" s="16">
        <v>1</v>
      </c>
    </row>
    <row r="227" spans="1:104" x14ac:dyDescent="0.2">
      <c r="A227" s="64"/>
      <c r="B227" s="65"/>
      <c r="C227" s="329" t="s">
        <v>3060</v>
      </c>
      <c r="D227" s="330"/>
      <c r="E227" s="103">
        <v>9.11E-2</v>
      </c>
      <c r="F227" s="69"/>
      <c r="G227" s="70"/>
      <c r="H227" s="71"/>
      <c r="I227" s="66"/>
      <c r="J227" s="72"/>
      <c r="K227" s="66"/>
      <c r="M227" s="67" t="s">
        <v>3060</v>
      </c>
      <c r="O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73" t="str">
        <f>C226</f>
        <v xml:space="preserve">Výztuž betonářské oceli </v>
      </c>
      <c r="BE227" s="53"/>
      <c r="BF227" s="53"/>
      <c r="BG227" s="53"/>
      <c r="BH227" s="53"/>
      <c r="BI227" s="53"/>
    </row>
    <row r="228" spans="1:104" x14ac:dyDescent="0.2">
      <c r="A228" s="54">
        <v>42</v>
      </c>
      <c r="B228" s="55" t="s">
        <v>797</v>
      </c>
      <c r="C228" s="56" t="s">
        <v>3061</v>
      </c>
      <c r="D228" s="57" t="s">
        <v>41</v>
      </c>
      <c r="E228" s="100">
        <v>3.8948</v>
      </c>
      <c r="F228" s="59">
        <v>0</v>
      </c>
      <c r="G228" s="60">
        <f>E228*F228</f>
        <v>0</v>
      </c>
      <c r="H228" s="61">
        <v>0</v>
      </c>
      <c r="I228" s="62">
        <f>E228*H228</f>
        <v>0</v>
      </c>
      <c r="J228" s="61"/>
      <c r="K228" s="62">
        <f>E228*J228</f>
        <v>0</v>
      </c>
      <c r="O228" s="53"/>
      <c r="Z228" s="53"/>
      <c r="AA228" s="53">
        <v>12</v>
      </c>
      <c r="AB228" s="53">
        <v>0</v>
      </c>
      <c r="AC228" s="53">
        <v>166</v>
      </c>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63">
        <f>G228</f>
        <v>0</v>
      </c>
      <c r="BA228" s="53"/>
      <c r="BB228" s="53"/>
      <c r="BC228" s="53"/>
      <c r="BD228" s="53"/>
      <c r="BE228" s="53"/>
      <c r="BF228" s="53"/>
      <c r="BG228" s="53"/>
      <c r="BH228" s="53"/>
      <c r="BI228" s="53"/>
      <c r="CA228" s="53">
        <v>12</v>
      </c>
      <c r="CB228" s="53">
        <v>0</v>
      </c>
      <c r="CZ228" s="16">
        <v>1</v>
      </c>
    </row>
    <row r="229" spans="1:104" x14ac:dyDescent="0.2">
      <c r="A229" s="64"/>
      <c r="B229" s="65"/>
      <c r="C229" s="326" t="s">
        <v>778</v>
      </c>
      <c r="D229" s="327"/>
      <c r="E229" s="327"/>
      <c r="F229" s="327"/>
      <c r="G229" s="328"/>
      <c r="I229" s="66"/>
      <c r="K229" s="66"/>
      <c r="L229" s="67" t="s">
        <v>778</v>
      </c>
      <c r="O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row>
    <row r="230" spans="1:104" x14ac:dyDescent="0.2">
      <c r="A230" s="64"/>
      <c r="B230" s="65"/>
      <c r="C230" s="326" t="s">
        <v>779</v>
      </c>
      <c r="D230" s="327"/>
      <c r="E230" s="327"/>
      <c r="F230" s="327"/>
      <c r="G230" s="328"/>
      <c r="I230" s="66"/>
      <c r="K230" s="66"/>
      <c r="L230" s="67" t="s">
        <v>779</v>
      </c>
      <c r="O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row>
    <row r="231" spans="1:104" x14ac:dyDescent="0.2">
      <c r="A231" s="64"/>
      <c r="B231" s="65"/>
      <c r="C231" s="326" t="s">
        <v>780</v>
      </c>
      <c r="D231" s="327"/>
      <c r="E231" s="327"/>
      <c r="F231" s="327"/>
      <c r="G231" s="328"/>
      <c r="I231" s="66"/>
      <c r="K231" s="66"/>
      <c r="L231" s="67" t="s">
        <v>780</v>
      </c>
      <c r="O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row>
    <row r="232" spans="1:104" x14ac:dyDescent="0.2">
      <c r="A232" s="64"/>
      <c r="B232" s="65"/>
      <c r="C232" s="326" t="s">
        <v>781</v>
      </c>
      <c r="D232" s="327"/>
      <c r="E232" s="327"/>
      <c r="F232" s="327"/>
      <c r="G232" s="328"/>
      <c r="I232" s="66"/>
      <c r="K232" s="66"/>
      <c r="L232" s="67" t="s">
        <v>781</v>
      </c>
      <c r="O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row>
    <row r="233" spans="1:104" x14ac:dyDescent="0.2">
      <c r="A233" s="64"/>
      <c r="B233" s="65"/>
      <c r="C233" s="326" t="s">
        <v>782</v>
      </c>
      <c r="D233" s="327"/>
      <c r="E233" s="327"/>
      <c r="F233" s="327"/>
      <c r="G233" s="328"/>
      <c r="I233" s="66"/>
      <c r="K233" s="66"/>
      <c r="L233" s="67" t="s">
        <v>782</v>
      </c>
      <c r="O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row>
    <row r="234" spans="1:104" x14ac:dyDescent="0.2">
      <c r="A234" s="64"/>
      <c r="B234" s="65"/>
      <c r="C234" s="326" t="s">
        <v>783</v>
      </c>
      <c r="D234" s="327"/>
      <c r="E234" s="327"/>
      <c r="F234" s="327"/>
      <c r="G234" s="328"/>
      <c r="I234" s="66"/>
      <c r="K234" s="66"/>
      <c r="L234" s="67" t="s">
        <v>783</v>
      </c>
      <c r="O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row>
    <row r="235" spans="1:104" x14ac:dyDescent="0.2">
      <c r="A235" s="64"/>
      <c r="B235" s="65"/>
      <c r="C235" s="326" t="s">
        <v>784</v>
      </c>
      <c r="D235" s="327"/>
      <c r="E235" s="327"/>
      <c r="F235" s="327"/>
      <c r="G235" s="328"/>
      <c r="I235" s="66"/>
      <c r="K235" s="66"/>
      <c r="L235" s="67" t="s">
        <v>784</v>
      </c>
      <c r="O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row>
    <row r="236" spans="1:104" x14ac:dyDescent="0.2">
      <c r="A236" s="64"/>
      <c r="B236" s="65"/>
      <c r="C236" s="326" t="s">
        <v>785</v>
      </c>
      <c r="D236" s="327"/>
      <c r="E236" s="327"/>
      <c r="F236" s="327"/>
      <c r="G236" s="328"/>
      <c r="I236" s="66"/>
      <c r="K236" s="66"/>
      <c r="L236" s="67" t="s">
        <v>785</v>
      </c>
      <c r="O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row>
    <row r="237" spans="1:104" x14ac:dyDescent="0.2">
      <c r="A237" s="64"/>
      <c r="B237" s="65"/>
      <c r="C237" s="326" t="s">
        <v>786</v>
      </c>
      <c r="D237" s="327"/>
      <c r="E237" s="327"/>
      <c r="F237" s="327"/>
      <c r="G237" s="328"/>
      <c r="I237" s="66"/>
      <c r="K237" s="66"/>
      <c r="L237" s="67" t="s">
        <v>786</v>
      </c>
      <c r="O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row>
    <row r="238" spans="1:104" x14ac:dyDescent="0.2">
      <c r="A238" s="64"/>
      <c r="B238" s="65"/>
      <c r="C238" s="326" t="s">
        <v>793</v>
      </c>
      <c r="D238" s="327"/>
      <c r="E238" s="327"/>
      <c r="F238" s="327"/>
      <c r="G238" s="328"/>
      <c r="I238" s="66"/>
      <c r="K238" s="66"/>
      <c r="L238" s="67" t="s">
        <v>793</v>
      </c>
      <c r="O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row>
    <row r="239" spans="1:104" x14ac:dyDescent="0.2">
      <c r="A239" s="64"/>
      <c r="B239" s="65"/>
      <c r="C239" s="326" t="s">
        <v>788</v>
      </c>
      <c r="D239" s="327"/>
      <c r="E239" s="327"/>
      <c r="F239" s="327"/>
      <c r="G239" s="328"/>
      <c r="I239" s="66"/>
      <c r="K239" s="66"/>
      <c r="L239" s="67" t="s">
        <v>788</v>
      </c>
      <c r="O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row>
    <row r="240" spans="1:104" x14ac:dyDescent="0.2">
      <c r="A240" s="64"/>
      <c r="B240" s="65"/>
      <c r="C240" s="329" t="s">
        <v>3062</v>
      </c>
      <c r="D240" s="330"/>
      <c r="E240" s="103">
        <v>3.8948</v>
      </c>
      <c r="F240" s="69"/>
      <c r="G240" s="70"/>
      <c r="H240" s="71"/>
      <c r="I240" s="66"/>
      <c r="J240" s="72"/>
      <c r="K240" s="66"/>
      <c r="M240" s="67" t="s">
        <v>3062</v>
      </c>
      <c r="O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73" t="str">
        <f>C239</f>
        <v>- výrobně montážní dokumentace</v>
      </c>
      <c r="BE240" s="53"/>
      <c r="BF240" s="53"/>
      <c r="BG240" s="53"/>
      <c r="BH240" s="53"/>
      <c r="BI240" s="53"/>
    </row>
    <row r="241" spans="1:104" x14ac:dyDescent="0.2">
      <c r="A241" s="54">
        <v>43</v>
      </c>
      <c r="B241" s="55" t="s">
        <v>3063</v>
      </c>
      <c r="C241" s="56" t="s">
        <v>792</v>
      </c>
      <c r="D241" s="57" t="s">
        <v>41</v>
      </c>
      <c r="E241" s="100">
        <v>180.92160000000001</v>
      </c>
      <c r="F241" s="59">
        <v>0</v>
      </c>
      <c r="G241" s="60">
        <f>E241*F241</f>
        <v>0</v>
      </c>
      <c r="H241" s="61">
        <v>0.32650000000000001</v>
      </c>
      <c r="I241" s="62">
        <f>E241*H241</f>
        <v>59.070902400000008</v>
      </c>
      <c r="J241" s="61"/>
      <c r="K241" s="62">
        <f>E241*J241</f>
        <v>0</v>
      </c>
      <c r="O241" s="53"/>
      <c r="Z241" s="53"/>
      <c r="AA241" s="53">
        <v>12</v>
      </c>
      <c r="AB241" s="53">
        <v>0</v>
      </c>
      <c r="AC241" s="53">
        <v>155</v>
      </c>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63">
        <f>G241</f>
        <v>0</v>
      </c>
      <c r="BA241" s="53"/>
      <c r="BB241" s="53"/>
      <c r="BC241" s="53"/>
      <c r="BD241" s="53"/>
      <c r="BE241" s="53"/>
      <c r="BF241" s="53"/>
      <c r="BG241" s="53"/>
      <c r="BH241" s="53"/>
      <c r="BI241" s="53"/>
      <c r="CA241" s="53">
        <v>12</v>
      </c>
      <c r="CB241" s="53">
        <v>0</v>
      </c>
      <c r="CZ241" s="16">
        <v>1</v>
      </c>
    </row>
    <row r="242" spans="1:104" x14ac:dyDescent="0.2">
      <c r="A242" s="64"/>
      <c r="B242" s="65"/>
      <c r="C242" s="326" t="s">
        <v>778</v>
      </c>
      <c r="D242" s="327"/>
      <c r="E242" s="327"/>
      <c r="F242" s="327"/>
      <c r="G242" s="328"/>
      <c r="I242" s="66"/>
      <c r="K242" s="66"/>
      <c r="L242" s="67" t="s">
        <v>778</v>
      </c>
      <c r="O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row>
    <row r="243" spans="1:104" x14ac:dyDescent="0.2">
      <c r="A243" s="64"/>
      <c r="B243" s="65"/>
      <c r="C243" s="326" t="s">
        <v>779</v>
      </c>
      <c r="D243" s="327"/>
      <c r="E243" s="327"/>
      <c r="F243" s="327"/>
      <c r="G243" s="328"/>
      <c r="I243" s="66"/>
      <c r="K243" s="66"/>
      <c r="L243" s="67" t="s">
        <v>779</v>
      </c>
      <c r="O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row>
    <row r="244" spans="1:104" x14ac:dyDescent="0.2">
      <c r="A244" s="64"/>
      <c r="B244" s="65"/>
      <c r="C244" s="326" t="s">
        <v>780</v>
      </c>
      <c r="D244" s="327"/>
      <c r="E244" s="327"/>
      <c r="F244" s="327"/>
      <c r="G244" s="328"/>
      <c r="I244" s="66"/>
      <c r="K244" s="66"/>
      <c r="L244" s="67" t="s">
        <v>780</v>
      </c>
      <c r="O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row>
    <row r="245" spans="1:104" x14ac:dyDescent="0.2">
      <c r="A245" s="64"/>
      <c r="B245" s="65"/>
      <c r="C245" s="326" t="s">
        <v>781</v>
      </c>
      <c r="D245" s="327"/>
      <c r="E245" s="327"/>
      <c r="F245" s="327"/>
      <c r="G245" s="328"/>
      <c r="I245" s="66"/>
      <c r="K245" s="66"/>
      <c r="L245" s="67" t="s">
        <v>781</v>
      </c>
      <c r="O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row>
    <row r="246" spans="1:104" x14ac:dyDescent="0.2">
      <c r="A246" s="64"/>
      <c r="B246" s="65"/>
      <c r="C246" s="326" t="s">
        <v>782</v>
      </c>
      <c r="D246" s="327"/>
      <c r="E246" s="327"/>
      <c r="F246" s="327"/>
      <c r="G246" s="328"/>
      <c r="I246" s="66"/>
      <c r="K246" s="66"/>
      <c r="L246" s="67" t="s">
        <v>782</v>
      </c>
      <c r="O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row>
    <row r="247" spans="1:104" x14ac:dyDescent="0.2">
      <c r="A247" s="64"/>
      <c r="B247" s="65"/>
      <c r="C247" s="326" t="s">
        <v>783</v>
      </c>
      <c r="D247" s="327"/>
      <c r="E247" s="327"/>
      <c r="F247" s="327"/>
      <c r="G247" s="328"/>
      <c r="I247" s="66"/>
      <c r="K247" s="66"/>
      <c r="L247" s="67" t="s">
        <v>783</v>
      </c>
      <c r="O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row>
    <row r="248" spans="1:104" x14ac:dyDescent="0.2">
      <c r="A248" s="64"/>
      <c r="B248" s="65"/>
      <c r="C248" s="326" t="s">
        <v>784</v>
      </c>
      <c r="D248" s="327"/>
      <c r="E248" s="327"/>
      <c r="F248" s="327"/>
      <c r="G248" s="328"/>
      <c r="I248" s="66"/>
      <c r="K248" s="66"/>
      <c r="L248" s="67" t="s">
        <v>784</v>
      </c>
      <c r="O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row>
    <row r="249" spans="1:104" x14ac:dyDescent="0.2">
      <c r="A249" s="64"/>
      <c r="B249" s="65"/>
      <c r="C249" s="326" t="s">
        <v>785</v>
      </c>
      <c r="D249" s="327"/>
      <c r="E249" s="327"/>
      <c r="F249" s="327"/>
      <c r="G249" s="328"/>
      <c r="I249" s="66"/>
      <c r="K249" s="66"/>
      <c r="L249" s="67" t="s">
        <v>785</v>
      </c>
      <c r="O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row>
    <row r="250" spans="1:104" x14ac:dyDescent="0.2">
      <c r="A250" s="64"/>
      <c r="B250" s="65"/>
      <c r="C250" s="326" t="s">
        <v>786</v>
      </c>
      <c r="D250" s="327"/>
      <c r="E250" s="327"/>
      <c r="F250" s="327"/>
      <c r="G250" s="328"/>
      <c r="I250" s="66"/>
      <c r="K250" s="66"/>
      <c r="L250" s="67" t="s">
        <v>786</v>
      </c>
      <c r="O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row>
    <row r="251" spans="1:104" x14ac:dyDescent="0.2">
      <c r="A251" s="64"/>
      <c r="B251" s="65"/>
      <c r="C251" s="326" t="s">
        <v>793</v>
      </c>
      <c r="D251" s="327"/>
      <c r="E251" s="327"/>
      <c r="F251" s="327"/>
      <c r="G251" s="328"/>
      <c r="I251" s="66"/>
      <c r="K251" s="66"/>
      <c r="L251" s="67" t="s">
        <v>793</v>
      </c>
      <c r="O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row>
    <row r="252" spans="1:104" x14ac:dyDescent="0.2">
      <c r="A252" s="64"/>
      <c r="B252" s="65"/>
      <c r="C252" s="326" t="s">
        <v>788</v>
      </c>
      <c r="D252" s="327"/>
      <c r="E252" s="327"/>
      <c r="F252" s="327"/>
      <c r="G252" s="328"/>
      <c r="I252" s="66"/>
      <c r="K252" s="66"/>
      <c r="L252" s="67" t="s">
        <v>788</v>
      </c>
      <c r="O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row>
    <row r="253" spans="1:104" x14ac:dyDescent="0.2">
      <c r="A253" s="64"/>
      <c r="B253" s="65"/>
      <c r="C253" s="326" t="s">
        <v>794</v>
      </c>
      <c r="D253" s="327"/>
      <c r="E253" s="327"/>
      <c r="F253" s="327"/>
      <c r="G253" s="328"/>
      <c r="I253" s="66"/>
      <c r="K253" s="66"/>
      <c r="L253" s="67" t="s">
        <v>794</v>
      </c>
      <c r="O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row>
    <row r="254" spans="1:104" x14ac:dyDescent="0.2">
      <c r="A254" s="64"/>
      <c r="B254" s="65"/>
      <c r="C254" s="329" t="s">
        <v>3064</v>
      </c>
      <c r="D254" s="330"/>
      <c r="E254" s="103">
        <v>180.92160000000001</v>
      </c>
      <c r="F254" s="69"/>
      <c r="G254" s="70"/>
      <c r="H254" s="71"/>
      <c r="I254" s="66"/>
      <c r="J254" s="72"/>
      <c r="K254" s="66"/>
      <c r="M254" s="67" t="s">
        <v>3064</v>
      </c>
      <c r="O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73" t="str">
        <f>C253</f>
        <v xml:space="preserve">- a případné podpěrné a bednící prvky dle technologie zhotovitele. </v>
      </c>
      <c r="BE254" s="53"/>
      <c r="BF254" s="53"/>
      <c r="BG254" s="53"/>
      <c r="BH254" s="53"/>
      <c r="BI254" s="53"/>
    </row>
    <row r="255" spans="1:104" x14ac:dyDescent="0.2">
      <c r="A255" s="74" t="s">
        <v>42</v>
      </c>
      <c r="B255" s="75" t="s">
        <v>747</v>
      </c>
      <c r="C255" s="76" t="s">
        <v>748</v>
      </c>
      <c r="D255" s="77"/>
      <c r="E255" s="78"/>
      <c r="F255" s="78"/>
      <c r="G255" s="79">
        <f>SUM(G217:G254)</f>
        <v>0</v>
      </c>
      <c r="H255" s="80"/>
      <c r="I255" s="79">
        <f>SUM(I217:I254)</f>
        <v>74.026442741000011</v>
      </c>
      <c r="J255" s="81"/>
      <c r="K255" s="79">
        <f>SUM(K217:K254)</f>
        <v>0</v>
      </c>
      <c r="O255" s="53"/>
      <c r="X255" s="82">
        <f>K255</f>
        <v>0</v>
      </c>
      <c r="Y255" s="82">
        <f>I255</f>
        <v>74.026442741000011</v>
      </c>
      <c r="Z255" s="63">
        <f>G255</f>
        <v>0</v>
      </c>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83"/>
      <c r="BB255" s="83"/>
      <c r="BC255" s="83"/>
      <c r="BD255" s="83"/>
      <c r="BE255" s="83"/>
      <c r="BF255" s="83"/>
      <c r="BG255" s="53"/>
      <c r="BH255" s="53"/>
      <c r="BI255" s="53"/>
    </row>
    <row r="256" spans="1:104" ht="14.25" customHeight="1" x14ac:dyDescent="0.2">
      <c r="A256" s="43" t="s">
        <v>38</v>
      </c>
      <c r="B256" s="44" t="s">
        <v>800</v>
      </c>
      <c r="C256" s="45" t="s">
        <v>801</v>
      </c>
      <c r="D256" s="46"/>
      <c r="E256" s="47"/>
      <c r="F256" s="47"/>
      <c r="G256" s="48"/>
      <c r="H256" s="49"/>
      <c r="I256" s="50"/>
      <c r="J256" s="51"/>
      <c r="K256" s="52"/>
      <c r="O256" s="53"/>
    </row>
    <row r="257" spans="1:104" ht="22.5" x14ac:dyDescent="0.2">
      <c r="A257" s="54">
        <v>44</v>
      </c>
      <c r="B257" s="55" t="s">
        <v>802</v>
      </c>
      <c r="C257" s="56" t="s">
        <v>803</v>
      </c>
      <c r="D257" s="57" t="s">
        <v>41</v>
      </c>
      <c r="E257" s="100">
        <v>42.654800000000002</v>
      </c>
      <c r="F257" s="59">
        <v>0</v>
      </c>
      <c r="G257" s="60">
        <f>E257*F257</f>
        <v>0</v>
      </c>
      <c r="H257" s="61">
        <v>4.5399999999999998E-3</v>
      </c>
      <c r="I257" s="62">
        <f>E257*H257</f>
        <v>0.19365279199999999</v>
      </c>
      <c r="J257" s="61">
        <v>0</v>
      </c>
      <c r="K257" s="62">
        <f>E257*J257</f>
        <v>0</v>
      </c>
      <c r="O257" s="53"/>
      <c r="Z257" s="53"/>
      <c r="AA257" s="53">
        <v>1</v>
      </c>
      <c r="AB257" s="53">
        <v>1</v>
      </c>
      <c r="AC257" s="53">
        <v>1</v>
      </c>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63">
        <f>G257</f>
        <v>0</v>
      </c>
      <c r="BA257" s="53"/>
      <c r="BB257" s="53"/>
      <c r="BC257" s="53"/>
      <c r="BD257" s="53"/>
      <c r="BE257" s="53"/>
      <c r="BF257" s="53"/>
      <c r="BG257" s="53"/>
      <c r="BH257" s="53"/>
      <c r="BI257" s="53"/>
      <c r="CA257" s="53">
        <v>1</v>
      </c>
      <c r="CB257" s="53">
        <v>1</v>
      </c>
      <c r="CZ257" s="16">
        <v>1</v>
      </c>
    </row>
    <row r="258" spans="1:104" x14ac:dyDescent="0.2">
      <c r="A258" s="64"/>
      <c r="B258" s="65"/>
      <c r="C258" s="326" t="s">
        <v>804</v>
      </c>
      <c r="D258" s="327"/>
      <c r="E258" s="327"/>
      <c r="F258" s="327"/>
      <c r="G258" s="328"/>
      <c r="I258" s="66"/>
      <c r="K258" s="66"/>
      <c r="L258" s="67" t="s">
        <v>804</v>
      </c>
      <c r="O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row>
    <row r="259" spans="1:104" x14ac:dyDescent="0.2">
      <c r="A259" s="64"/>
      <c r="B259" s="65"/>
      <c r="C259" s="329" t="s">
        <v>3065</v>
      </c>
      <c r="D259" s="330"/>
      <c r="E259" s="103">
        <v>7.0358000000000001</v>
      </c>
      <c r="F259" s="69"/>
      <c r="G259" s="70"/>
      <c r="H259" s="71"/>
      <c r="I259" s="66"/>
      <c r="J259" s="72"/>
      <c r="K259" s="66"/>
      <c r="M259" s="67" t="s">
        <v>3065</v>
      </c>
      <c r="O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73" t="str">
        <f>C258</f>
        <v>Včetně pomocného lešení.</v>
      </c>
      <c r="BE259" s="53"/>
      <c r="BF259" s="53"/>
      <c r="BG259" s="53"/>
      <c r="BH259" s="53"/>
      <c r="BI259" s="53"/>
    </row>
    <row r="260" spans="1:104" x14ac:dyDescent="0.2">
      <c r="A260" s="64"/>
      <c r="B260" s="65"/>
      <c r="C260" s="329" t="s">
        <v>3066</v>
      </c>
      <c r="D260" s="330"/>
      <c r="E260" s="103">
        <v>3.5807000000000002</v>
      </c>
      <c r="F260" s="69"/>
      <c r="G260" s="70"/>
      <c r="H260" s="71"/>
      <c r="I260" s="66"/>
      <c r="J260" s="72"/>
      <c r="K260" s="66"/>
      <c r="M260" s="67" t="s">
        <v>3066</v>
      </c>
      <c r="O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73" t="str">
        <f>C259</f>
        <v>602:11,2*0,6282</v>
      </c>
      <c r="BE260" s="53"/>
      <c r="BF260" s="53"/>
      <c r="BG260" s="53"/>
      <c r="BH260" s="53"/>
      <c r="BI260" s="53"/>
    </row>
    <row r="261" spans="1:104" x14ac:dyDescent="0.2">
      <c r="A261" s="64"/>
      <c r="B261" s="65"/>
      <c r="C261" s="329" t="s">
        <v>3067</v>
      </c>
      <c r="D261" s="330"/>
      <c r="E261" s="103">
        <v>13.1922</v>
      </c>
      <c r="F261" s="69"/>
      <c r="G261" s="70"/>
      <c r="H261" s="71"/>
      <c r="I261" s="66"/>
      <c r="J261" s="72"/>
      <c r="K261" s="66"/>
      <c r="M261" s="67" t="s">
        <v>3067</v>
      </c>
      <c r="O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73" t="str">
        <f>C260</f>
        <v>608:5,7*0,6282</v>
      </c>
      <c r="BE261" s="53"/>
      <c r="BF261" s="53"/>
      <c r="BG261" s="53"/>
      <c r="BH261" s="53"/>
      <c r="BI261" s="53"/>
    </row>
    <row r="262" spans="1:104" x14ac:dyDescent="0.2">
      <c r="A262" s="64"/>
      <c r="B262" s="65"/>
      <c r="C262" s="329" t="s">
        <v>3068</v>
      </c>
      <c r="D262" s="330"/>
      <c r="E262" s="103">
        <v>9.1089000000000002</v>
      </c>
      <c r="F262" s="69"/>
      <c r="G262" s="70"/>
      <c r="H262" s="71"/>
      <c r="I262" s="66"/>
      <c r="J262" s="72"/>
      <c r="K262" s="66"/>
      <c r="M262" s="67" t="s">
        <v>3068</v>
      </c>
      <c r="O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73" t="str">
        <f>C261</f>
        <v>615:21*0,6282</v>
      </c>
      <c r="BE262" s="53"/>
      <c r="BF262" s="53"/>
      <c r="BG262" s="53"/>
      <c r="BH262" s="53"/>
      <c r="BI262" s="53"/>
    </row>
    <row r="263" spans="1:104" x14ac:dyDescent="0.2">
      <c r="A263" s="64"/>
      <c r="B263" s="65"/>
      <c r="C263" s="329" t="s">
        <v>3069</v>
      </c>
      <c r="D263" s="330"/>
      <c r="E263" s="103">
        <v>9.7370999999999999</v>
      </c>
      <c r="F263" s="69"/>
      <c r="G263" s="70"/>
      <c r="H263" s="71"/>
      <c r="I263" s="66"/>
      <c r="J263" s="72"/>
      <c r="K263" s="66"/>
      <c r="M263" s="67" t="s">
        <v>3069</v>
      </c>
      <c r="O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73" t="str">
        <f>C262</f>
        <v>620:14,5*0,6282</v>
      </c>
      <c r="BE263" s="53"/>
      <c r="BF263" s="53"/>
      <c r="BG263" s="53"/>
      <c r="BH263" s="53"/>
      <c r="BI263" s="53"/>
    </row>
    <row r="264" spans="1:104" x14ac:dyDescent="0.2">
      <c r="A264" s="74" t="s">
        <v>42</v>
      </c>
      <c r="B264" s="75" t="s">
        <v>800</v>
      </c>
      <c r="C264" s="76" t="s">
        <v>801</v>
      </c>
      <c r="D264" s="77"/>
      <c r="E264" s="78"/>
      <c r="F264" s="78"/>
      <c r="G264" s="79">
        <f>SUM(G256:G263)</f>
        <v>0</v>
      </c>
      <c r="H264" s="80"/>
      <c r="I264" s="79">
        <f>SUM(I256:I263)</f>
        <v>0.19365279199999999</v>
      </c>
      <c r="J264" s="81"/>
      <c r="K264" s="79">
        <f>SUM(K256:K263)</f>
        <v>0</v>
      </c>
      <c r="O264" s="53"/>
      <c r="X264" s="82">
        <f>K264</f>
        <v>0</v>
      </c>
      <c r="Y264" s="82">
        <f>I264</f>
        <v>0.19365279199999999</v>
      </c>
      <c r="Z264" s="63">
        <f>G264</f>
        <v>0</v>
      </c>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83"/>
      <c r="BB264" s="83"/>
      <c r="BC264" s="83"/>
      <c r="BD264" s="83"/>
      <c r="BE264" s="83"/>
      <c r="BF264" s="83"/>
      <c r="BG264" s="53"/>
      <c r="BH264" s="53"/>
      <c r="BI264" s="53"/>
    </row>
    <row r="265" spans="1:104" ht="14.25" customHeight="1" x14ac:dyDescent="0.2">
      <c r="A265" s="43" t="s">
        <v>38</v>
      </c>
      <c r="B265" s="44" t="s">
        <v>835</v>
      </c>
      <c r="C265" s="45" t="s">
        <v>836</v>
      </c>
      <c r="D265" s="46"/>
      <c r="E265" s="47"/>
      <c r="F265" s="47"/>
      <c r="G265" s="48"/>
      <c r="H265" s="49"/>
      <c r="I265" s="50"/>
      <c r="J265" s="51"/>
      <c r="K265" s="52"/>
      <c r="O265" s="53"/>
    </row>
    <row r="266" spans="1:104" x14ac:dyDescent="0.2">
      <c r="A266" s="54">
        <v>45</v>
      </c>
      <c r="B266" s="55" t="s">
        <v>837</v>
      </c>
      <c r="C266" s="56" t="s">
        <v>838</v>
      </c>
      <c r="D266" s="57" t="s">
        <v>41</v>
      </c>
      <c r="E266" s="100">
        <v>111.11060000000001</v>
      </c>
      <c r="F266" s="59">
        <v>0</v>
      </c>
      <c r="G266" s="60">
        <f>E266*F266</f>
        <v>0</v>
      </c>
      <c r="H266" s="61">
        <v>4.0000000000000003E-5</v>
      </c>
      <c r="I266" s="62">
        <f>E266*H266</f>
        <v>4.4444240000000006E-3</v>
      </c>
      <c r="J266" s="61">
        <v>0</v>
      </c>
      <c r="K266" s="62">
        <f>E266*J266</f>
        <v>0</v>
      </c>
      <c r="O266" s="53"/>
      <c r="Z266" s="53"/>
      <c r="AA266" s="53">
        <v>1</v>
      </c>
      <c r="AB266" s="53">
        <v>1</v>
      </c>
      <c r="AC266" s="53">
        <v>1</v>
      </c>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63">
        <f>G266</f>
        <v>0</v>
      </c>
      <c r="BA266" s="53"/>
      <c r="BB266" s="53"/>
      <c r="BC266" s="53"/>
      <c r="BD266" s="53"/>
      <c r="BE266" s="53"/>
      <c r="BF266" s="53"/>
      <c r="BG266" s="53"/>
      <c r="BH266" s="53"/>
      <c r="BI266" s="53"/>
      <c r="CA266" s="53">
        <v>1</v>
      </c>
      <c r="CB266" s="53">
        <v>1</v>
      </c>
      <c r="CZ266" s="16">
        <v>1</v>
      </c>
    </row>
    <row r="267" spans="1:104" x14ac:dyDescent="0.2">
      <c r="A267" s="64"/>
      <c r="B267" s="65"/>
      <c r="C267" s="329" t="s">
        <v>3070</v>
      </c>
      <c r="D267" s="330"/>
      <c r="E267" s="103">
        <v>5.0758999999999999</v>
      </c>
      <c r="F267" s="69"/>
      <c r="G267" s="70"/>
      <c r="H267" s="71"/>
      <c r="I267" s="66"/>
      <c r="J267" s="72"/>
      <c r="K267" s="66"/>
      <c r="M267" s="67" t="s">
        <v>3070</v>
      </c>
      <c r="O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73" t="str">
        <f t="shared" ref="BD267:BD310" si="11">C266</f>
        <v xml:space="preserve">Zakrývání výplní vnitřních otvorů </v>
      </c>
      <c r="BE267" s="53"/>
      <c r="BF267" s="53"/>
      <c r="BG267" s="53"/>
      <c r="BH267" s="53"/>
      <c r="BI267" s="53"/>
    </row>
    <row r="268" spans="1:104" x14ac:dyDescent="0.2">
      <c r="A268" s="64"/>
      <c r="B268" s="65"/>
      <c r="C268" s="329" t="s">
        <v>3071</v>
      </c>
      <c r="D268" s="330"/>
      <c r="E268" s="103">
        <v>7.6138000000000003</v>
      </c>
      <c r="F268" s="69"/>
      <c r="G268" s="70"/>
      <c r="H268" s="71"/>
      <c r="I268" s="66"/>
      <c r="J268" s="72"/>
      <c r="K268" s="66"/>
      <c r="M268" s="67" t="s">
        <v>3071</v>
      </c>
      <c r="O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73" t="str">
        <f t="shared" si="11"/>
        <v>1*2,02*2*2*0,6282</v>
      </c>
      <c r="BE268" s="53"/>
      <c r="BF268" s="53"/>
      <c r="BG268" s="53"/>
      <c r="BH268" s="53"/>
      <c r="BI268" s="53"/>
    </row>
    <row r="269" spans="1:104" x14ac:dyDescent="0.2">
      <c r="A269" s="64"/>
      <c r="B269" s="65"/>
      <c r="C269" s="329" t="s">
        <v>3072</v>
      </c>
      <c r="D269" s="330"/>
      <c r="E269" s="103">
        <v>2.5379</v>
      </c>
      <c r="F269" s="69"/>
      <c r="G269" s="70"/>
      <c r="H269" s="71"/>
      <c r="I269" s="66"/>
      <c r="J269" s="72"/>
      <c r="K269" s="66"/>
      <c r="M269" s="67" t="s">
        <v>3072</v>
      </c>
      <c r="O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73" t="str">
        <f t="shared" si="11"/>
        <v>1*2,02*3*2*0,6282</v>
      </c>
      <c r="BE269" s="53"/>
      <c r="BF269" s="53"/>
      <c r="BG269" s="53"/>
      <c r="BH269" s="53"/>
      <c r="BI269" s="53"/>
    </row>
    <row r="270" spans="1:104" x14ac:dyDescent="0.2">
      <c r="A270" s="64"/>
      <c r="B270" s="65"/>
      <c r="C270" s="329" t="s">
        <v>1703</v>
      </c>
      <c r="D270" s="330"/>
      <c r="E270" s="103">
        <v>4.5682999999999998</v>
      </c>
      <c r="F270" s="69"/>
      <c r="G270" s="70"/>
      <c r="H270" s="71"/>
      <c r="I270" s="66"/>
      <c r="J270" s="72"/>
      <c r="K270" s="66"/>
      <c r="M270" s="67" t="s">
        <v>1703</v>
      </c>
      <c r="O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73" t="str">
        <f t="shared" si="11"/>
        <v>1*2,02*2*0,6282</v>
      </c>
      <c r="BE270" s="53"/>
      <c r="BF270" s="53"/>
      <c r="BG270" s="53"/>
      <c r="BH270" s="53"/>
      <c r="BI270" s="53"/>
    </row>
    <row r="271" spans="1:104" x14ac:dyDescent="0.2">
      <c r="A271" s="64"/>
      <c r="B271" s="65"/>
      <c r="C271" s="329" t="s">
        <v>860</v>
      </c>
      <c r="D271" s="330"/>
      <c r="E271" s="103">
        <v>2.2841</v>
      </c>
      <c r="F271" s="69"/>
      <c r="G271" s="70"/>
      <c r="H271" s="71"/>
      <c r="I271" s="66"/>
      <c r="J271" s="72"/>
      <c r="K271" s="66"/>
      <c r="M271" s="67" t="s">
        <v>860</v>
      </c>
      <c r="O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73" t="str">
        <f t="shared" si="11"/>
        <v>0,9*2,02*2*2*0,6282</v>
      </c>
      <c r="BE271" s="53"/>
      <c r="BF271" s="53"/>
      <c r="BG271" s="53"/>
      <c r="BH271" s="53"/>
      <c r="BI271" s="53"/>
    </row>
    <row r="272" spans="1:104" x14ac:dyDescent="0.2">
      <c r="A272" s="64"/>
      <c r="B272" s="65"/>
      <c r="C272" s="329" t="s">
        <v>840</v>
      </c>
      <c r="D272" s="330"/>
      <c r="E272" s="103">
        <v>1.4134</v>
      </c>
      <c r="F272" s="69"/>
      <c r="G272" s="70"/>
      <c r="H272" s="71"/>
      <c r="I272" s="66"/>
      <c r="J272" s="72"/>
      <c r="K272" s="66"/>
      <c r="M272" s="67" t="s">
        <v>840</v>
      </c>
      <c r="O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73" t="str">
        <f t="shared" si="11"/>
        <v>0,9*2,02*2*0,6282</v>
      </c>
      <c r="BE272" s="53"/>
      <c r="BF272" s="53"/>
      <c r="BG272" s="53"/>
      <c r="BH272" s="53"/>
      <c r="BI272" s="53"/>
    </row>
    <row r="273" spans="1:61" x14ac:dyDescent="0.2">
      <c r="A273" s="64"/>
      <c r="B273" s="65"/>
      <c r="C273" s="329" t="s">
        <v>3073</v>
      </c>
      <c r="D273" s="330"/>
      <c r="E273" s="103">
        <v>1.6960999999999999</v>
      </c>
      <c r="F273" s="69"/>
      <c r="G273" s="70"/>
      <c r="H273" s="71"/>
      <c r="I273" s="66"/>
      <c r="J273" s="72"/>
      <c r="K273" s="66"/>
      <c r="M273" s="67" t="s">
        <v>3073</v>
      </c>
      <c r="O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73" t="str">
        <f t="shared" si="11"/>
        <v>1,5*1,5*0,6282</v>
      </c>
      <c r="BE273" s="53"/>
      <c r="BF273" s="53"/>
      <c r="BG273" s="53"/>
      <c r="BH273" s="53"/>
      <c r="BI273" s="53"/>
    </row>
    <row r="274" spans="1:61" x14ac:dyDescent="0.2">
      <c r="A274" s="64"/>
      <c r="B274" s="65"/>
      <c r="C274" s="329" t="s">
        <v>1701</v>
      </c>
      <c r="D274" s="330"/>
      <c r="E274" s="103">
        <v>2.0303</v>
      </c>
      <c r="F274" s="69"/>
      <c r="G274" s="70"/>
      <c r="H274" s="71"/>
      <c r="I274" s="66"/>
      <c r="J274" s="72"/>
      <c r="K274" s="66"/>
      <c r="M274" s="67" t="s">
        <v>1701</v>
      </c>
      <c r="O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73" t="str">
        <f t="shared" si="11"/>
        <v>1,8*1,5*0,6282</v>
      </c>
      <c r="BE274" s="53"/>
      <c r="BF274" s="53"/>
      <c r="BG274" s="53"/>
      <c r="BH274" s="53"/>
      <c r="BI274" s="53"/>
    </row>
    <row r="275" spans="1:61" x14ac:dyDescent="0.2">
      <c r="A275" s="64"/>
      <c r="B275" s="65"/>
      <c r="C275" s="329" t="s">
        <v>939</v>
      </c>
      <c r="D275" s="330"/>
      <c r="E275" s="103">
        <v>1.1308</v>
      </c>
      <c r="F275" s="69"/>
      <c r="G275" s="70"/>
      <c r="H275" s="71"/>
      <c r="I275" s="66"/>
      <c r="J275" s="72"/>
      <c r="K275" s="66"/>
      <c r="M275" s="67" t="s">
        <v>939</v>
      </c>
      <c r="O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73" t="str">
        <f t="shared" si="11"/>
        <v>0,8*2,02*2*0,6282</v>
      </c>
      <c r="BE275" s="53"/>
      <c r="BF275" s="53"/>
      <c r="BG275" s="53"/>
      <c r="BH275" s="53"/>
      <c r="BI275" s="53"/>
    </row>
    <row r="276" spans="1:61" x14ac:dyDescent="0.2">
      <c r="A276" s="64"/>
      <c r="B276" s="65"/>
      <c r="C276" s="329" t="s">
        <v>3074</v>
      </c>
      <c r="D276" s="330"/>
      <c r="E276" s="103">
        <v>1.4413</v>
      </c>
      <c r="F276" s="69"/>
      <c r="G276" s="70"/>
      <c r="H276" s="71"/>
      <c r="I276" s="66"/>
      <c r="J276" s="72"/>
      <c r="K276" s="66"/>
      <c r="M276" s="67" t="s">
        <v>3074</v>
      </c>
      <c r="O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73" t="str">
        <f t="shared" si="11"/>
        <v>1,2*1,5*0,6282</v>
      </c>
      <c r="BE276" s="53"/>
      <c r="BF276" s="53"/>
      <c r="BG276" s="53"/>
      <c r="BH276" s="53"/>
      <c r="BI276" s="53"/>
    </row>
    <row r="277" spans="1:61" x14ac:dyDescent="0.2">
      <c r="A277" s="64"/>
      <c r="B277" s="65"/>
      <c r="C277" s="329" t="s">
        <v>840</v>
      </c>
      <c r="D277" s="330"/>
      <c r="E277" s="103">
        <v>1.4134</v>
      </c>
      <c r="F277" s="69"/>
      <c r="G277" s="70"/>
      <c r="H277" s="71"/>
      <c r="I277" s="66"/>
      <c r="J277" s="72"/>
      <c r="K277" s="66"/>
      <c r="M277" s="67" t="s">
        <v>840</v>
      </c>
      <c r="O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73" t="str">
        <f t="shared" si="11"/>
        <v>0,96*2,39*0,6282</v>
      </c>
      <c r="BE277" s="53"/>
      <c r="BF277" s="53"/>
      <c r="BG277" s="53"/>
      <c r="BH277" s="53"/>
      <c r="BI277" s="53"/>
    </row>
    <row r="278" spans="1:61" x14ac:dyDescent="0.2">
      <c r="A278" s="64"/>
      <c r="B278" s="65"/>
      <c r="C278" s="329" t="s">
        <v>860</v>
      </c>
      <c r="D278" s="330"/>
      <c r="E278" s="103">
        <v>2.2841</v>
      </c>
      <c r="F278" s="69"/>
      <c r="G278" s="70"/>
      <c r="H278" s="71"/>
      <c r="I278" s="66"/>
      <c r="J278" s="72"/>
      <c r="K278" s="66"/>
      <c r="M278" s="67" t="s">
        <v>860</v>
      </c>
      <c r="O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73" t="str">
        <f t="shared" si="11"/>
        <v>1,5*1,5*0,6282</v>
      </c>
      <c r="BE278" s="53"/>
      <c r="BF278" s="53"/>
      <c r="BG278" s="53"/>
      <c r="BH278" s="53"/>
      <c r="BI278" s="53"/>
    </row>
    <row r="279" spans="1:61" x14ac:dyDescent="0.2">
      <c r="A279" s="64"/>
      <c r="B279" s="65"/>
      <c r="C279" s="329" t="s">
        <v>3075</v>
      </c>
      <c r="D279" s="330"/>
      <c r="E279" s="103">
        <v>6.8524000000000003</v>
      </c>
      <c r="F279" s="69"/>
      <c r="G279" s="70"/>
      <c r="H279" s="71"/>
      <c r="I279" s="66"/>
      <c r="J279" s="72"/>
      <c r="K279" s="66"/>
      <c r="M279" s="67" t="s">
        <v>3075</v>
      </c>
      <c r="O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73" t="str">
        <f t="shared" si="11"/>
        <v>0,9*2,02*2*0,6282</v>
      </c>
      <c r="BE279" s="53"/>
      <c r="BF279" s="53"/>
      <c r="BG279" s="53"/>
      <c r="BH279" s="53"/>
      <c r="BI279" s="53"/>
    </row>
    <row r="280" spans="1:61" x14ac:dyDescent="0.2">
      <c r="A280" s="64"/>
      <c r="B280" s="65"/>
      <c r="C280" s="329" t="s">
        <v>1699</v>
      </c>
      <c r="D280" s="330"/>
      <c r="E280" s="103">
        <v>4.0606999999999998</v>
      </c>
      <c r="F280" s="69"/>
      <c r="G280" s="70"/>
      <c r="H280" s="71"/>
      <c r="I280" s="66"/>
      <c r="J280" s="72"/>
      <c r="K280" s="66"/>
      <c r="M280" s="67" t="s">
        <v>1699</v>
      </c>
      <c r="O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73" t="str">
        <f t="shared" si="11"/>
        <v>0,9*2,02*3*2*0,6282</v>
      </c>
      <c r="BE280" s="53"/>
      <c r="BF280" s="53"/>
      <c r="BG280" s="53"/>
      <c r="BH280" s="53"/>
      <c r="BI280" s="53"/>
    </row>
    <row r="281" spans="1:61" x14ac:dyDescent="0.2">
      <c r="A281" s="64"/>
      <c r="B281" s="65"/>
      <c r="C281" s="329" t="s">
        <v>3072</v>
      </c>
      <c r="D281" s="330"/>
      <c r="E281" s="103">
        <v>2.5379</v>
      </c>
      <c r="F281" s="69"/>
      <c r="G281" s="70"/>
      <c r="H281" s="71"/>
      <c r="I281" s="66"/>
      <c r="J281" s="72"/>
      <c r="K281" s="66"/>
      <c r="M281" s="67" t="s">
        <v>3072</v>
      </c>
      <c r="O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73" t="str">
        <f t="shared" si="11"/>
        <v>0,8*2,02*2*2*0,6282</v>
      </c>
      <c r="BE281" s="53"/>
      <c r="BF281" s="53"/>
      <c r="BG281" s="53"/>
      <c r="BH281" s="53"/>
      <c r="BI281" s="53"/>
    </row>
    <row r="282" spans="1:61" x14ac:dyDescent="0.2">
      <c r="A282" s="64"/>
      <c r="B282" s="65"/>
      <c r="C282" s="329" t="s">
        <v>1701</v>
      </c>
      <c r="D282" s="330"/>
      <c r="E282" s="103">
        <v>2.0303</v>
      </c>
      <c r="F282" s="69"/>
      <c r="G282" s="70"/>
      <c r="H282" s="71"/>
      <c r="I282" s="66"/>
      <c r="J282" s="72"/>
      <c r="K282" s="66"/>
      <c r="M282" s="67" t="s">
        <v>1701</v>
      </c>
      <c r="O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73" t="str">
        <f t="shared" si="11"/>
        <v>1*2,02*2*0,6282</v>
      </c>
      <c r="BE282" s="53"/>
      <c r="BF282" s="53"/>
      <c r="BG282" s="53"/>
      <c r="BH282" s="53"/>
      <c r="BI282" s="53"/>
    </row>
    <row r="283" spans="1:61" x14ac:dyDescent="0.2">
      <c r="A283" s="64"/>
      <c r="B283" s="65"/>
      <c r="C283" s="329" t="s">
        <v>860</v>
      </c>
      <c r="D283" s="330"/>
      <c r="E283" s="103">
        <v>2.2841</v>
      </c>
      <c r="F283" s="69"/>
      <c r="G283" s="70"/>
      <c r="H283" s="71"/>
      <c r="I283" s="66"/>
      <c r="J283" s="72"/>
      <c r="K283" s="66"/>
      <c r="M283" s="67" t="s">
        <v>860</v>
      </c>
      <c r="O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73" t="str">
        <f t="shared" si="11"/>
        <v>0,8*2,02*2*0,6282</v>
      </c>
      <c r="BE283" s="53"/>
      <c r="BF283" s="53"/>
      <c r="BG283" s="53"/>
      <c r="BH283" s="53"/>
      <c r="BI283" s="53"/>
    </row>
    <row r="284" spans="1:61" x14ac:dyDescent="0.2">
      <c r="A284" s="64"/>
      <c r="B284" s="65"/>
      <c r="C284" s="329" t="s">
        <v>840</v>
      </c>
      <c r="D284" s="330"/>
      <c r="E284" s="103">
        <v>1.4134</v>
      </c>
      <c r="F284" s="69"/>
      <c r="G284" s="70"/>
      <c r="H284" s="71"/>
      <c r="I284" s="66"/>
      <c r="J284" s="72"/>
      <c r="K284" s="66"/>
      <c r="M284" s="67" t="s">
        <v>840</v>
      </c>
      <c r="O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73" t="str">
        <f t="shared" si="11"/>
        <v>0,9*2,02*2*0,6282</v>
      </c>
      <c r="BE284" s="53"/>
      <c r="BF284" s="53"/>
      <c r="BG284" s="53"/>
      <c r="BH284" s="53"/>
      <c r="BI284" s="53"/>
    </row>
    <row r="285" spans="1:61" x14ac:dyDescent="0.2">
      <c r="A285" s="64"/>
      <c r="B285" s="65"/>
      <c r="C285" s="329" t="s">
        <v>3076</v>
      </c>
      <c r="D285" s="330"/>
      <c r="E285" s="103">
        <v>1.5914999999999999</v>
      </c>
      <c r="F285" s="69"/>
      <c r="G285" s="70"/>
      <c r="H285" s="71"/>
      <c r="I285" s="66"/>
      <c r="J285" s="72"/>
      <c r="K285" s="66"/>
      <c r="M285" s="67" t="s">
        <v>3076</v>
      </c>
      <c r="O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73" t="str">
        <f t="shared" si="11"/>
        <v>1,5*1,5*0,6282</v>
      </c>
      <c r="BE285" s="53"/>
      <c r="BF285" s="53"/>
      <c r="BG285" s="53"/>
      <c r="BH285" s="53"/>
      <c r="BI285" s="53"/>
    </row>
    <row r="286" spans="1:61" x14ac:dyDescent="0.2">
      <c r="A286" s="64"/>
      <c r="B286" s="65"/>
      <c r="C286" s="329" t="s">
        <v>840</v>
      </c>
      <c r="D286" s="330"/>
      <c r="E286" s="103">
        <v>1.4134</v>
      </c>
      <c r="F286" s="69"/>
      <c r="G286" s="70"/>
      <c r="H286" s="71"/>
      <c r="I286" s="66"/>
      <c r="J286" s="72"/>
      <c r="K286" s="66"/>
      <c r="M286" s="67" t="s">
        <v>840</v>
      </c>
      <c r="O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73" t="str">
        <f t="shared" si="11"/>
        <v>1,06*2,39*0,6282</v>
      </c>
      <c r="BE286" s="53"/>
      <c r="BF286" s="53"/>
      <c r="BG286" s="53"/>
      <c r="BH286" s="53"/>
      <c r="BI286" s="53"/>
    </row>
    <row r="287" spans="1:61" x14ac:dyDescent="0.2">
      <c r="A287" s="64"/>
      <c r="B287" s="65"/>
      <c r="C287" s="329" t="s">
        <v>860</v>
      </c>
      <c r="D287" s="330"/>
      <c r="E287" s="103">
        <v>2.2841</v>
      </c>
      <c r="F287" s="69"/>
      <c r="G287" s="70"/>
      <c r="H287" s="71"/>
      <c r="I287" s="66"/>
      <c r="J287" s="72"/>
      <c r="K287" s="66"/>
      <c r="M287" s="67" t="s">
        <v>860</v>
      </c>
      <c r="O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73" t="str">
        <f t="shared" si="11"/>
        <v>1,5*1,5*0,6282</v>
      </c>
      <c r="BE287" s="53"/>
      <c r="BF287" s="53"/>
      <c r="BG287" s="53"/>
      <c r="BH287" s="53"/>
      <c r="BI287" s="53"/>
    </row>
    <row r="288" spans="1:61" x14ac:dyDescent="0.2">
      <c r="A288" s="64"/>
      <c r="B288" s="65"/>
      <c r="C288" s="329" t="s">
        <v>840</v>
      </c>
      <c r="D288" s="330"/>
      <c r="E288" s="103">
        <v>1.4134</v>
      </c>
      <c r="F288" s="69"/>
      <c r="G288" s="70"/>
      <c r="H288" s="71"/>
      <c r="I288" s="66"/>
      <c r="J288" s="72"/>
      <c r="K288" s="66"/>
      <c r="M288" s="67" t="s">
        <v>840</v>
      </c>
      <c r="O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73" t="str">
        <f t="shared" si="11"/>
        <v>0,9*2,02*2*0,6282</v>
      </c>
      <c r="BE288" s="53"/>
      <c r="BF288" s="53"/>
      <c r="BG288" s="53"/>
      <c r="BH288" s="53"/>
      <c r="BI288" s="53"/>
    </row>
    <row r="289" spans="1:61" x14ac:dyDescent="0.2">
      <c r="A289" s="64"/>
      <c r="B289" s="65"/>
      <c r="C289" s="329" t="s">
        <v>3076</v>
      </c>
      <c r="D289" s="330"/>
      <c r="E289" s="103">
        <v>1.5914999999999999</v>
      </c>
      <c r="F289" s="69"/>
      <c r="G289" s="70"/>
      <c r="H289" s="71"/>
      <c r="I289" s="66"/>
      <c r="J289" s="72"/>
      <c r="K289" s="66"/>
      <c r="M289" s="67" t="s">
        <v>3076</v>
      </c>
      <c r="O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73" t="str">
        <f t="shared" si="11"/>
        <v>1,5*1,5*0,6282</v>
      </c>
      <c r="BE289" s="53"/>
      <c r="BF289" s="53"/>
      <c r="BG289" s="53"/>
      <c r="BH289" s="53"/>
      <c r="BI289" s="53"/>
    </row>
    <row r="290" spans="1:61" x14ac:dyDescent="0.2">
      <c r="A290" s="64"/>
      <c r="B290" s="65"/>
      <c r="C290" s="329" t="s">
        <v>860</v>
      </c>
      <c r="D290" s="330"/>
      <c r="E290" s="103">
        <v>2.2841</v>
      </c>
      <c r="F290" s="69"/>
      <c r="G290" s="70"/>
      <c r="H290" s="71"/>
      <c r="I290" s="66"/>
      <c r="J290" s="72"/>
      <c r="K290" s="66"/>
      <c r="M290" s="67" t="s">
        <v>860</v>
      </c>
      <c r="O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73" t="str">
        <f t="shared" si="11"/>
        <v>1,06*2,39*0,6282</v>
      </c>
      <c r="BE290" s="53"/>
      <c r="BF290" s="53"/>
      <c r="BG290" s="53"/>
      <c r="BH290" s="53"/>
      <c r="BI290" s="53"/>
    </row>
    <row r="291" spans="1:61" x14ac:dyDescent="0.2">
      <c r="A291" s="64"/>
      <c r="B291" s="65"/>
      <c r="C291" s="329" t="s">
        <v>1703</v>
      </c>
      <c r="D291" s="330"/>
      <c r="E291" s="103">
        <v>4.5682999999999998</v>
      </c>
      <c r="F291" s="69"/>
      <c r="G291" s="70"/>
      <c r="H291" s="71"/>
      <c r="I291" s="66"/>
      <c r="J291" s="72"/>
      <c r="K291" s="66"/>
      <c r="M291" s="67" t="s">
        <v>1703</v>
      </c>
      <c r="O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73" t="str">
        <f t="shared" si="11"/>
        <v>0,9*2,02*2*0,6282</v>
      </c>
      <c r="BE291" s="53"/>
      <c r="BF291" s="53"/>
      <c r="BG291" s="53"/>
      <c r="BH291" s="53"/>
      <c r="BI291" s="53"/>
    </row>
    <row r="292" spans="1:61" x14ac:dyDescent="0.2">
      <c r="A292" s="64"/>
      <c r="B292" s="65"/>
      <c r="C292" s="329" t="s">
        <v>1701</v>
      </c>
      <c r="D292" s="330"/>
      <c r="E292" s="103">
        <v>2.0303</v>
      </c>
      <c r="F292" s="69"/>
      <c r="G292" s="70"/>
      <c r="H292" s="71"/>
      <c r="I292" s="66"/>
      <c r="J292" s="72"/>
      <c r="K292" s="66"/>
      <c r="M292" s="67" t="s">
        <v>1701</v>
      </c>
      <c r="O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73" t="str">
        <f t="shared" si="11"/>
        <v>0,9*2,02*2*2*0,6282</v>
      </c>
      <c r="BE292" s="53"/>
      <c r="BF292" s="53"/>
      <c r="BG292" s="53"/>
      <c r="BH292" s="53"/>
      <c r="BI292" s="53"/>
    </row>
    <row r="293" spans="1:61" x14ac:dyDescent="0.2">
      <c r="A293" s="64"/>
      <c r="B293" s="65"/>
      <c r="C293" s="329" t="s">
        <v>840</v>
      </c>
      <c r="D293" s="330"/>
      <c r="E293" s="103">
        <v>1.4134</v>
      </c>
      <c r="F293" s="69"/>
      <c r="G293" s="70"/>
      <c r="H293" s="71"/>
      <c r="I293" s="66"/>
      <c r="J293" s="72"/>
      <c r="K293" s="66"/>
      <c r="M293" s="67" t="s">
        <v>840</v>
      </c>
      <c r="O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73" t="str">
        <f t="shared" si="11"/>
        <v>0,8*2,02*2*0,6282</v>
      </c>
      <c r="BE293" s="53"/>
      <c r="BF293" s="53"/>
      <c r="BG293" s="53"/>
      <c r="BH293" s="53"/>
      <c r="BI293" s="53"/>
    </row>
    <row r="294" spans="1:61" x14ac:dyDescent="0.2">
      <c r="A294" s="64"/>
      <c r="B294" s="65"/>
      <c r="C294" s="329" t="s">
        <v>3076</v>
      </c>
      <c r="D294" s="330"/>
      <c r="E294" s="103">
        <v>1.5914999999999999</v>
      </c>
      <c r="F294" s="69"/>
      <c r="G294" s="70"/>
      <c r="H294" s="71"/>
      <c r="I294" s="66"/>
      <c r="J294" s="72"/>
      <c r="K294" s="66"/>
      <c r="M294" s="67" t="s">
        <v>3076</v>
      </c>
      <c r="O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73" t="str">
        <f t="shared" si="11"/>
        <v>1,5*1,5*0,6282</v>
      </c>
      <c r="BE294" s="53"/>
      <c r="BF294" s="53"/>
      <c r="BG294" s="53"/>
      <c r="BH294" s="53"/>
      <c r="BI294" s="53"/>
    </row>
    <row r="295" spans="1:61" x14ac:dyDescent="0.2">
      <c r="A295" s="64"/>
      <c r="B295" s="65"/>
      <c r="C295" s="329" t="s">
        <v>860</v>
      </c>
      <c r="D295" s="330"/>
      <c r="E295" s="103">
        <v>2.2841</v>
      </c>
      <c r="F295" s="69"/>
      <c r="G295" s="70"/>
      <c r="H295" s="71"/>
      <c r="I295" s="66"/>
      <c r="J295" s="72"/>
      <c r="K295" s="66"/>
      <c r="M295" s="67" t="s">
        <v>860</v>
      </c>
      <c r="O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73" t="str">
        <f t="shared" si="11"/>
        <v>1,06*2,39*0,6282</v>
      </c>
      <c r="BE295" s="53"/>
      <c r="BF295" s="53"/>
      <c r="BG295" s="53"/>
      <c r="BH295" s="53"/>
      <c r="BI295" s="53"/>
    </row>
    <row r="296" spans="1:61" x14ac:dyDescent="0.2">
      <c r="A296" s="64"/>
      <c r="B296" s="65"/>
      <c r="C296" s="329" t="s">
        <v>1701</v>
      </c>
      <c r="D296" s="330"/>
      <c r="E296" s="103">
        <v>2.0303</v>
      </c>
      <c r="F296" s="69"/>
      <c r="G296" s="70"/>
      <c r="H296" s="71"/>
      <c r="I296" s="66"/>
      <c r="J296" s="72"/>
      <c r="K296" s="66"/>
      <c r="M296" s="67" t="s">
        <v>1701</v>
      </c>
      <c r="O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73" t="str">
        <f t="shared" si="11"/>
        <v>0,9*2,02*2*0,6282</v>
      </c>
      <c r="BE296" s="53"/>
      <c r="BF296" s="53"/>
      <c r="BG296" s="53"/>
      <c r="BH296" s="53"/>
      <c r="BI296" s="53"/>
    </row>
    <row r="297" spans="1:61" x14ac:dyDescent="0.2">
      <c r="A297" s="64"/>
      <c r="B297" s="65"/>
      <c r="C297" s="329" t="s">
        <v>3076</v>
      </c>
      <c r="D297" s="330"/>
      <c r="E297" s="103">
        <v>1.5914999999999999</v>
      </c>
      <c r="F297" s="69"/>
      <c r="G297" s="70"/>
      <c r="H297" s="71"/>
      <c r="I297" s="66"/>
      <c r="J297" s="72"/>
      <c r="K297" s="66"/>
      <c r="M297" s="67" t="s">
        <v>3076</v>
      </c>
      <c r="O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73" t="str">
        <f t="shared" si="11"/>
        <v>0,8*2,02*2*0,6282</v>
      </c>
      <c r="BE297" s="53"/>
      <c r="BF297" s="53"/>
      <c r="BG297" s="53"/>
      <c r="BH297" s="53"/>
      <c r="BI297" s="53"/>
    </row>
    <row r="298" spans="1:61" x14ac:dyDescent="0.2">
      <c r="A298" s="64"/>
      <c r="B298" s="65"/>
      <c r="C298" s="329" t="s">
        <v>840</v>
      </c>
      <c r="D298" s="330"/>
      <c r="E298" s="103">
        <v>1.4134</v>
      </c>
      <c r="F298" s="69"/>
      <c r="G298" s="70"/>
      <c r="H298" s="71"/>
      <c r="I298" s="66"/>
      <c r="J298" s="72"/>
      <c r="K298" s="66"/>
      <c r="M298" s="67" t="s">
        <v>840</v>
      </c>
      <c r="O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73" t="str">
        <f t="shared" si="11"/>
        <v>1,06*2,39*0,6282</v>
      </c>
      <c r="BE298" s="53"/>
      <c r="BF298" s="53"/>
      <c r="BG298" s="53"/>
      <c r="BH298" s="53"/>
      <c r="BI298" s="53"/>
    </row>
    <row r="299" spans="1:61" x14ac:dyDescent="0.2">
      <c r="A299" s="64"/>
      <c r="B299" s="65"/>
      <c r="C299" s="329" t="s">
        <v>860</v>
      </c>
      <c r="D299" s="330"/>
      <c r="E299" s="103">
        <v>2.2841</v>
      </c>
      <c r="F299" s="69"/>
      <c r="G299" s="70"/>
      <c r="H299" s="71"/>
      <c r="I299" s="66"/>
      <c r="J299" s="72"/>
      <c r="K299" s="66"/>
      <c r="M299" s="67" t="s">
        <v>860</v>
      </c>
      <c r="O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73" t="str">
        <f t="shared" si="11"/>
        <v>1,5*1,5*0,6282</v>
      </c>
      <c r="BE299" s="53"/>
      <c r="BF299" s="53"/>
      <c r="BG299" s="53"/>
      <c r="BH299" s="53"/>
      <c r="BI299" s="53"/>
    </row>
    <row r="300" spans="1:61" x14ac:dyDescent="0.2">
      <c r="A300" s="64"/>
      <c r="B300" s="65"/>
      <c r="C300" s="329" t="s">
        <v>3075</v>
      </c>
      <c r="D300" s="330"/>
      <c r="E300" s="103">
        <v>6.8524000000000003</v>
      </c>
      <c r="F300" s="69"/>
      <c r="G300" s="70"/>
      <c r="H300" s="71"/>
      <c r="I300" s="66"/>
      <c r="J300" s="72"/>
      <c r="K300" s="66"/>
      <c r="M300" s="67" t="s">
        <v>3075</v>
      </c>
      <c r="O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73" t="str">
        <f t="shared" si="11"/>
        <v>0,9*2,02*2*0,6282</v>
      </c>
      <c r="BE300" s="53"/>
      <c r="BF300" s="53"/>
      <c r="BG300" s="53"/>
      <c r="BH300" s="53"/>
      <c r="BI300" s="53"/>
    </row>
    <row r="301" spans="1:61" x14ac:dyDescent="0.2">
      <c r="A301" s="64"/>
      <c r="B301" s="65"/>
      <c r="C301" s="329" t="s">
        <v>1699</v>
      </c>
      <c r="D301" s="330"/>
      <c r="E301" s="103">
        <v>4.0606999999999998</v>
      </c>
      <c r="F301" s="69"/>
      <c r="G301" s="70"/>
      <c r="H301" s="71"/>
      <c r="I301" s="66"/>
      <c r="J301" s="72"/>
      <c r="K301" s="66"/>
      <c r="M301" s="67" t="s">
        <v>1699</v>
      </c>
      <c r="O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73" t="str">
        <f t="shared" si="11"/>
        <v>0,9*2,02*3*2*0,6282</v>
      </c>
      <c r="BE301" s="53"/>
      <c r="BF301" s="53"/>
      <c r="BG301" s="53"/>
      <c r="BH301" s="53"/>
      <c r="BI301" s="53"/>
    </row>
    <row r="302" spans="1:61" x14ac:dyDescent="0.2">
      <c r="A302" s="64"/>
      <c r="B302" s="65"/>
      <c r="C302" s="329" t="s">
        <v>3072</v>
      </c>
      <c r="D302" s="330"/>
      <c r="E302" s="103">
        <v>2.5379</v>
      </c>
      <c r="F302" s="69"/>
      <c r="G302" s="70"/>
      <c r="H302" s="71"/>
      <c r="I302" s="66"/>
      <c r="J302" s="72"/>
      <c r="K302" s="66"/>
      <c r="M302" s="67" t="s">
        <v>3072</v>
      </c>
      <c r="O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73" t="str">
        <f t="shared" si="11"/>
        <v>0,8*2,02*2*2*0,6282</v>
      </c>
      <c r="BE302" s="53"/>
      <c r="BF302" s="53"/>
      <c r="BG302" s="53"/>
      <c r="BH302" s="53"/>
      <c r="BI302" s="53"/>
    </row>
    <row r="303" spans="1:61" x14ac:dyDescent="0.2">
      <c r="A303" s="64"/>
      <c r="B303" s="65"/>
      <c r="C303" s="329" t="s">
        <v>840</v>
      </c>
      <c r="D303" s="330"/>
      <c r="E303" s="103">
        <v>1.4134</v>
      </c>
      <c r="F303" s="69"/>
      <c r="G303" s="70"/>
      <c r="H303" s="71"/>
      <c r="I303" s="66"/>
      <c r="J303" s="72"/>
      <c r="K303" s="66"/>
      <c r="M303" s="67" t="s">
        <v>840</v>
      </c>
      <c r="O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73" t="str">
        <f t="shared" si="11"/>
        <v>1*2,02*2*0,6282</v>
      </c>
      <c r="BE303" s="53"/>
      <c r="BF303" s="53"/>
      <c r="BG303" s="53"/>
      <c r="BH303" s="53"/>
      <c r="BI303" s="53"/>
    </row>
    <row r="304" spans="1:61" x14ac:dyDescent="0.2">
      <c r="A304" s="64"/>
      <c r="B304" s="65"/>
      <c r="C304" s="329" t="s">
        <v>860</v>
      </c>
      <c r="D304" s="330"/>
      <c r="E304" s="103">
        <v>2.2841</v>
      </c>
      <c r="F304" s="69"/>
      <c r="G304" s="70"/>
      <c r="H304" s="71"/>
      <c r="I304" s="66"/>
      <c r="J304" s="72"/>
      <c r="K304" s="66"/>
      <c r="M304" s="67" t="s">
        <v>860</v>
      </c>
      <c r="O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73" t="str">
        <f t="shared" si="11"/>
        <v>1,5*1,5*0,6282</v>
      </c>
      <c r="BE304" s="53"/>
      <c r="BF304" s="53"/>
      <c r="BG304" s="53"/>
      <c r="BH304" s="53"/>
      <c r="BI304" s="53"/>
    </row>
    <row r="305" spans="1:104" x14ac:dyDescent="0.2">
      <c r="A305" s="64"/>
      <c r="B305" s="65"/>
      <c r="C305" s="329" t="s">
        <v>860</v>
      </c>
      <c r="D305" s="330"/>
      <c r="E305" s="103">
        <v>2.2841</v>
      </c>
      <c r="F305" s="69"/>
      <c r="G305" s="70"/>
      <c r="H305" s="71"/>
      <c r="I305" s="66"/>
      <c r="J305" s="72"/>
      <c r="K305" s="66"/>
      <c r="M305" s="67" t="s">
        <v>860</v>
      </c>
      <c r="O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73" t="str">
        <f t="shared" si="11"/>
        <v>0,9*2,02*2*0,6282</v>
      </c>
      <c r="BE305" s="53"/>
      <c r="BF305" s="53"/>
      <c r="BG305" s="53"/>
      <c r="BH305" s="53"/>
      <c r="BI305" s="53"/>
    </row>
    <row r="306" spans="1:104" x14ac:dyDescent="0.2">
      <c r="A306" s="64"/>
      <c r="B306" s="65"/>
      <c r="C306" s="329" t="s">
        <v>842</v>
      </c>
      <c r="D306" s="330"/>
      <c r="E306" s="103">
        <v>2.2614999999999998</v>
      </c>
      <c r="F306" s="69"/>
      <c r="G306" s="70"/>
      <c r="H306" s="71"/>
      <c r="I306" s="66"/>
      <c r="J306" s="72"/>
      <c r="K306" s="66"/>
      <c r="M306" s="67" t="s">
        <v>842</v>
      </c>
      <c r="O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73" t="str">
        <f t="shared" si="11"/>
        <v>0,9*2,02*2*0,6282</v>
      </c>
      <c r="BE306" s="53"/>
      <c r="BF306" s="53"/>
      <c r="BG306" s="53"/>
      <c r="BH306" s="53"/>
      <c r="BI306" s="53"/>
    </row>
    <row r="307" spans="1:104" x14ac:dyDescent="0.2">
      <c r="A307" s="64"/>
      <c r="B307" s="65"/>
      <c r="C307" s="329" t="s">
        <v>3076</v>
      </c>
      <c r="D307" s="330"/>
      <c r="E307" s="103">
        <v>1.5914999999999999</v>
      </c>
      <c r="F307" s="69"/>
      <c r="G307" s="70"/>
      <c r="H307" s="71"/>
      <c r="I307" s="66"/>
      <c r="J307" s="72"/>
      <c r="K307" s="66"/>
      <c r="M307" s="67" t="s">
        <v>3076</v>
      </c>
      <c r="O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73" t="str">
        <f t="shared" si="11"/>
        <v>2,4*1,5*0,6282</v>
      </c>
      <c r="BE307" s="53"/>
      <c r="BF307" s="53"/>
      <c r="BG307" s="53"/>
      <c r="BH307" s="53"/>
      <c r="BI307" s="53"/>
    </row>
    <row r="308" spans="1:104" x14ac:dyDescent="0.2">
      <c r="A308" s="64"/>
      <c r="B308" s="65"/>
      <c r="C308" s="329" t="s">
        <v>840</v>
      </c>
      <c r="D308" s="330"/>
      <c r="E308" s="103">
        <v>1.4134</v>
      </c>
      <c r="F308" s="69"/>
      <c r="G308" s="70"/>
      <c r="H308" s="71"/>
      <c r="I308" s="66"/>
      <c r="J308" s="72"/>
      <c r="K308" s="66"/>
      <c r="M308" s="67" t="s">
        <v>840</v>
      </c>
      <c r="O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73" t="str">
        <f t="shared" si="11"/>
        <v>1,06*2,39*0,6282</v>
      </c>
      <c r="BE308" s="53"/>
      <c r="BF308" s="53"/>
      <c r="BG308" s="53"/>
      <c r="BH308" s="53"/>
      <c r="BI308" s="53"/>
    </row>
    <row r="309" spans="1:104" x14ac:dyDescent="0.2">
      <c r="A309" s="64"/>
      <c r="B309" s="65"/>
      <c r="C309" s="329" t="s">
        <v>842</v>
      </c>
      <c r="D309" s="330"/>
      <c r="E309" s="103">
        <v>2.2614999999999998</v>
      </c>
      <c r="F309" s="69"/>
      <c r="G309" s="70"/>
      <c r="H309" s="71"/>
      <c r="I309" s="66"/>
      <c r="J309" s="72"/>
      <c r="K309" s="66"/>
      <c r="M309" s="67" t="s">
        <v>842</v>
      </c>
      <c r="O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73" t="str">
        <f t="shared" si="11"/>
        <v>1,5*1,5*0,6282</v>
      </c>
      <c r="BE309" s="53"/>
      <c r="BF309" s="53"/>
      <c r="BG309" s="53"/>
      <c r="BH309" s="53"/>
      <c r="BI309" s="53"/>
    </row>
    <row r="310" spans="1:104" x14ac:dyDescent="0.2">
      <c r="A310" s="64"/>
      <c r="B310" s="65"/>
      <c r="C310" s="329" t="s">
        <v>1694</v>
      </c>
      <c r="D310" s="330"/>
      <c r="E310" s="103">
        <v>1.6960999999999999</v>
      </c>
      <c r="F310" s="69"/>
      <c r="G310" s="70"/>
      <c r="H310" s="71"/>
      <c r="I310" s="66"/>
      <c r="J310" s="72"/>
      <c r="K310" s="66"/>
      <c r="M310" s="67" t="s">
        <v>1694</v>
      </c>
      <c r="O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73" t="str">
        <f t="shared" si="11"/>
        <v>2,4*1,5*0,6282</v>
      </c>
      <c r="BE310" s="53"/>
      <c r="BF310" s="53"/>
      <c r="BG310" s="53"/>
      <c r="BH310" s="53"/>
      <c r="BI310" s="53"/>
    </row>
    <row r="311" spans="1:104" ht="22.5" x14ac:dyDescent="0.2">
      <c r="A311" s="54">
        <v>46</v>
      </c>
      <c r="B311" s="55" t="s">
        <v>877</v>
      </c>
      <c r="C311" s="56" t="s">
        <v>878</v>
      </c>
      <c r="D311" s="57" t="s">
        <v>41</v>
      </c>
      <c r="E311" s="100">
        <v>7.0358000000000001</v>
      </c>
      <c r="F311" s="59">
        <v>0</v>
      </c>
      <c r="G311" s="60">
        <f>E311*F311</f>
        <v>0</v>
      </c>
      <c r="H311" s="61">
        <v>2.6419999999999999E-2</v>
      </c>
      <c r="I311" s="62">
        <f>E311*H311</f>
        <v>0.185885836</v>
      </c>
      <c r="J311" s="61">
        <v>0</v>
      </c>
      <c r="K311" s="62">
        <f>E311*J311</f>
        <v>0</v>
      </c>
      <c r="O311" s="53"/>
      <c r="Z311" s="53"/>
      <c r="AA311" s="53">
        <v>1</v>
      </c>
      <c r="AB311" s="53">
        <v>1</v>
      </c>
      <c r="AC311" s="53">
        <v>1</v>
      </c>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63">
        <f>G311</f>
        <v>0</v>
      </c>
      <c r="BA311" s="53"/>
      <c r="BB311" s="53"/>
      <c r="BC311" s="53"/>
      <c r="BD311" s="53"/>
      <c r="BE311" s="53"/>
      <c r="BF311" s="53"/>
      <c r="BG311" s="53"/>
      <c r="BH311" s="53"/>
      <c r="BI311" s="53"/>
      <c r="CA311" s="53">
        <v>1</v>
      </c>
      <c r="CB311" s="53">
        <v>1</v>
      </c>
      <c r="CZ311" s="16">
        <v>1</v>
      </c>
    </row>
    <row r="312" spans="1:104" x14ac:dyDescent="0.2">
      <c r="A312" s="64"/>
      <c r="B312" s="65"/>
      <c r="C312" s="326" t="s">
        <v>879</v>
      </c>
      <c r="D312" s="327"/>
      <c r="E312" s="327"/>
      <c r="F312" s="327"/>
      <c r="G312" s="328"/>
      <c r="I312" s="66"/>
      <c r="K312" s="66"/>
      <c r="L312" s="67" t="s">
        <v>879</v>
      </c>
      <c r="O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53"/>
    </row>
    <row r="313" spans="1:104" x14ac:dyDescent="0.2">
      <c r="A313" s="64"/>
      <c r="B313" s="65"/>
      <c r="C313" s="329" t="s">
        <v>3065</v>
      </c>
      <c r="D313" s="330"/>
      <c r="E313" s="103">
        <v>7.0358000000000001</v>
      </c>
      <c r="F313" s="69"/>
      <c r="G313" s="70"/>
      <c r="H313" s="71"/>
      <c r="I313" s="66"/>
      <c r="J313" s="72"/>
      <c r="K313" s="66"/>
      <c r="M313" s="67" t="s">
        <v>3065</v>
      </c>
      <c r="O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73" t="str">
        <f>C312</f>
        <v>včetně pomocného lešení</v>
      </c>
      <c r="BE313" s="53"/>
      <c r="BF313" s="53"/>
      <c r="BG313" s="53"/>
      <c r="BH313" s="53"/>
      <c r="BI313" s="53"/>
    </row>
    <row r="314" spans="1:104" x14ac:dyDescent="0.2">
      <c r="A314" s="54">
        <v>47</v>
      </c>
      <c r="B314" s="55" t="s">
        <v>881</v>
      </c>
      <c r="C314" s="56" t="s">
        <v>882</v>
      </c>
      <c r="D314" s="57" t="s">
        <v>41</v>
      </c>
      <c r="E314" s="100">
        <v>18.846</v>
      </c>
      <c r="F314" s="59">
        <v>0</v>
      </c>
      <c r="G314" s="60">
        <f>E314*F314</f>
        <v>0</v>
      </c>
      <c r="H314" s="61">
        <v>0.10712000000000001</v>
      </c>
      <c r="I314" s="62">
        <f>E314*H314</f>
        <v>2.0187835199999999</v>
      </c>
      <c r="J314" s="61">
        <v>0</v>
      </c>
      <c r="K314" s="62">
        <f>E314*J314</f>
        <v>0</v>
      </c>
      <c r="O314" s="53"/>
      <c r="Z314" s="53"/>
      <c r="AA314" s="53">
        <v>1</v>
      </c>
      <c r="AB314" s="53">
        <v>1</v>
      </c>
      <c r="AC314" s="53">
        <v>1</v>
      </c>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63">
        <f>G314</f>
        <v>0</v>
      </c>
      <c r="BA314" s="53"/>
      <c r="BB314" s="53"/>
      <c r="BC314" s="53"/>
      <c r="BD314" s="53"/>
      <c r="BE314" s="53"/>
      <c r="BF314" s="53"/>
      <c r="BG314" s="53"/>
      <c r="BH314" s="53"/>
      <c r="BI314" s="53"/>
      <c r="CA314" s="53">
        <v>1</v>
      </c>
      <c r="CB314" s="53">
        <v>1</v>
      </c>
      <c r="CZ314" s="16">
        <v>1</v>
      </c>
    </row>
    <row r="315" spans="1:104" x14ac:dyDescent="0.2">
      <c r="A315" s="64"/>
      <c r="B315" s="65"/>
      <c r="C315" s="326" t="s">
        <v>3077</v>
      </c>
      <c r="D315" s="327"/>
      <c r="E315" s="327"/>
      <c r="F315" s="327"/>
      <c r="G315" s="328"/>
      <c r="I315" s="66"/>
      <c r="K315" s="66"/>
      <c r="L315" s="67" t="s">
        <v>3077</v>
      </c>
      <c r="O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c r="BI315" s="53"/>
    </row>
    <row r="316" spans="1:104" x14ac:dyDescent="0.2">
      <c r="A316" s="64"/>
      <c r="B316" s="65"/>
      <c r="C316" s="329" t="s">
        <v>1582</v>
      </c>
      <c r="D316" s="330"/>
      <c r="E316" s="103">
        <v>18.846</v>
      </c>
      <c r="F316" s="69"/>
      <c r="G316" s="70"/>
      <c r="H316" s="71"/>
      <c r="I316" s="66"/>
      <c r="J316" s="72"/>
      <c r="K316" s="66"/>
      <c r="M316" s="67" t="s">
        <v>1582</v>
      </c>
      <c r="O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73" t="str">
        <f>C315</f>
        <v xml:space="preserve">včetně bandážování </v>
      </c>
      <c r="BE316" s="53"/>
      <c r="BF316" s="53"/>
      <c r="BG316" s="53"/>
      <c r="BH316" s="53"/>
      <c r="BI316" s="53"/>
    </row>
    <row r="317" spans="1:104" x14ac:dyDescent="0.2">
      <c r="A317" s="54">
        <v>48</v>
      </c>
      <c r="B317" s="55" t="s">
        <v>884</v>
      </c>
      <c r="C317" s="56" t="s">
        <v>885</v>
      </c>
      <c r="D317" s="57" t="s">
        <v>41</v>
      </c>
      <c r="E317" s="100">
        <v>55.330300000000001</v>
      </c>
      <c r="F317" s="59">
        <v>0</v>
      </c>
      <c r="G317" s="60">
        <f>E317*F317</f>
        <v>0</v>
      </c>
      <c r="H317" s="61">
        <v>3.9210000000000002E-2</v>
      </c>
      <c r="I317" s="62">
        <f>E317*H317</f>
        <v>2.1695010630000002</v>
      </c>
      <c r="J317" s="61">
        <v>0</v>
      </c>
      <c r="K317" s="62">
        <f>E317*J317</f>
        <v>0</v>
      </c>
      <c r="O317" s="53"/>
      <c r="Z317" s="53"/>
      <c r="AA317" s="53">
        <v>1</v>
      </c>
      <c r="AB317" s="53">
        <v>1</v>
      </c>
      <c r="AC317" s="53">
        <v>1</v>
      </c>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63">
        <f>G317</f>
        <v>0</v>
      </c>
      <c r="BA317" s="53"/>
      <c r="BB317" s="53"/>
      <c r="BC317" s="53"/>
      <c r="BD317" s="53"/>
      <c r="BE317" s="53"/>
      <c r="BF317" s="53"/>
      <c r="BG317" s="53"/>
      <c r="BH317" s="53"/>
      <c r="BI317" s="53"/>
      <c r="CA317" s="53">
        <v>1</v>
      </c>
      <c r="CB317" s="53">
        <v>1</v>
      </c>
      <c r="CZ317" s="16">
        <v>1</v>
      </c>
    </row>
    <row r="318" spans="1:104" x14ac:dyDescent="0.2">
      <c r="A318" s="64"/>
      <c r="B318" s="65"/>
      <c r="C318" s="329" t="s">
        <v>3078</v>
      </c>
      <c r="D318" s="330"/>
      <c r="E318" s="103">
        <v>11.2448</v>
      </c>
      <c r="F318" s="69"/>
      <c r="G318" s="70"/>
      <c r="H318" s="71"/>
      <c r="I318" s="66"/>
      <c r="J318" s="72"/>
      <c r="K318" s="66"/>
      <c r="M318" s="67" t="s">
        <v>3078</v>
      </c>
      <c r="O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73" t="str">
        <f t="shared" ref="BD318:BD325" si="12">C317</f>
        <v xml:space="preserve">Omítka vnitřní zdiva, MVC, hrubá zatřená </v>
      </c>
      <c r="BE318" s="53"/>
      <c r="BF318" s="53"/>
      <c r="BG318" s="53"/>
      <c r="BH318" s="53"/>
      <c r="BI318" s="53"/>
    </row>
    <row r="319" spans="1:104" x14ac:dyDescent="0.2">
      <c r="A319" s="64"/>
      <c r="B319" s="65"/>
      <c r="C319" s="329" t="s">
        <v>3079</v>
      </c>
      <c r="D319" s="330"/>
      <c r="E319" s="103">
        <v>1.5765</v>
      </c>
      <c r="F319" s="69"/>
      <c r="G319" s="70"/>
      <c r="H319" s="71"/>
      <c r="I319" s="66"/>
      <c r="J319" s="72"/>
      <c r="K319" s="66"/>
      <c r="M319" s="67" t="s">
        <v>3079</v>
      </c>
      <c r="O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73" t="str">
        <f t="shared" si="12"/>
        <v>606(koupelna):(2,05+2,05+2,425+2,425)*2*0,6282</v>
      </c>
      <c r="BE319" s="53"/>
      <c r="BF319" s="53"/>
      <c r="BG319" s="53"/>
      <c r="BH319" s="53"/>
      <c r="BI319" s="53"/>
    </row>
    <row r="320" spans="1:104" x14ac:dyDescent="0.2">
      <c r="A320" s="64"/>
      <c r="B320" s="65"/>
      <c r="C320" s="329" t="s">
        <v>3080</v>
      </c>
      <c r="D320" s="330"/>
      <c r="E320" s="103">
        <v>12.086600000000001</v>
      </c>
      <c r="F320" s="69"/>
      <c r="G320" s="70"/>
      <c r="H320" s="71"/>
      <c r="I320" s="66"/>
      <c r="J320" s="72"/>
      <c r="K320" s="66"/>
      <c r="M320" s="67" t="s">
        <v>3080</v>
      </c>
      <c r="O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73" t="str">
        <f t="shared" si="12"/>
        <v>607 kuchyňská linka:3,585*0,7*0,6282</v>
      </c>
      <c r="BE320" s="53"/>
      <c r="BF320" s="53"/>
      <c r="BG320" s="53"/>
      <c r="BH320" s="53"/>
      <c r="BI320" s="53"/>
    </row>
    <row r="321" spans="1:104" x14ac:dyDescent="0.2">
      <c r="A321" s="64"/>
      <c r="B321" s="65"/>
      <c r="C321" s="329" t="s">
        <v>3081</v>
      </c>
      <c r="D321" s="330"/>
      <c r="E321" s="103">
        <v>4.5732999999999997</v>
      </c>
      <c r="F321" s="69"/>
      <c r="G321" s="70"/>
      <c r="H321" s="71"/>
      <c r="I321" s="66"/>
      <c r="J321" s="72"/>
      <c r="K321" s="66"/>
      <c r="M321" s="67" t="s">
        <v>3081</v>
      </c>
      <c r="O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73" t="str">
        <f t="shared" si="12"/>
        <v>610(koupelna):(2,61+2,61+2,2+2,2)*2*0,6282</v>
      </c>
      <c r="BE321" s="53"/>
      <c r="BF321" s="53"/>
      <c r="BG321" s="53"/>
      <c r="BH321" s="53"/>
      <c r="BI321" s="53"/>
    </row>
    <row r="322" spans="1:104" x14ac:dyDescent="0.2">
      <c r="A322" s="64"/>
      <c r="B322" s="65"/>
      <c r="C322" s="329" t="s">
        <v>844</v>
      </c>
      <c r="D322" s="330"/>
      <c r="E322" s="103">
        <v>0</v>
      </c>
      <c r="F322" s="69"/>
      <c r="G322" s="70"/>
      <c r="H322" s="71"/>
      <c r="I322" s="66"/>
      <c r="J322" s="72"/>
      <c r="K322" s="66"/>
      <c r="M322" s="67"/>
      <c r="O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73" t="str">
        <f t="shared" si="12"/>
        <v>611 (wc):(1,3+1,3+1,3+1,3)*1,4*0,6282</v>
      </c>
      <c r="BE322" s="53"/>
      <c r="BF322" s="53"/>
      <c r="BG322" s="53"/>
      <c r="BH322" s="53"/>
      <c r="BI322" s="53"/>
    </row>
    <row r="323" spans="1:104" x14ac:dyDescent="0.2">
      <c r="A323" s="64"/>
      <c r="B323" s="65"/>
      <c r="C323" s="329" t="s">
        <v>3082</v>
      </c>
      <c r="D323" s="330"/>
      <c r="E323" s="103">
        <v>10.0512</v>
      </c>
      <c r="F323" s="69"/>
      <c r="G323" s="70"/>
      <c r="H323" s="71"/>
      <c r="I323" s="66"/>
      <c r="J323" s="72"/>
      <c r="K323" s="66"/>
      <c r="M323" s="67" t="s">
        <v>3082</v>
      </c>
      <c r="O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73" t="str">
        <f t="shared" si="12"/>
        <v/>
      </c>
      <c r="BE323" s="53"/>
      <c r="BF323" s="53"/>
      <c r="BG323" s="53"/>
      <c r="BH323" s="53"/>
      <c r="BI323" s="53"/>
    </row>
    <row r="324" spans="1:104" x14ac:dyDescent="0.2">
      <c r="A324" s="64"/>
      <c r="B324" s="65"/>
      <c r="C324" s="329" t="s">
        <v>3083</v>
      </c>
      <c r="D324" s="330"/>
      <c r="E324" s="103">
        <v>11.207100000000001</v>
      </c>
      <c r="F324" s="69"/>
      <c r="G324" s="70"/>
      <c r="H324" s="71"/>
      <c r="I324" s="66"/>
      <c r="J324" s="72"/>
      <c r="K324" s="66"/>
      <c r="M324" s="67" t="s">
        <v>3083</v>
      </c>
      <c r="O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73" t="str">
        <f t="shared" si="12"/>
        <v>618(koupelna):(2+2+2+2)*2*0,6282</v>
      </c>
      <c r="BE324" s="53"/>
      <c r="BF324" s="53"/>
      <c r="BG324" s="53"/>
      <c r="BH324" s="53"/>
      <c r="BI324" s="53"/>
    </row>
    <row r="325" spans="1:104" x14ac:dyDescent="0.2">
      <c r="A325" s="64"/>
      <c r="B325" s="65"/>
      <c r="C325" s="329" t="s">
        <v>3084</v>
      </c>
      <c r="D325" s="330"/>
      <c r="E325" s="103">
        <v>4.5909000000000004</v>
      </c>
      <c r="F325" s="69"/>
      <c r="G325" s="70"/>
      <c r="H325" s="71"/>
      <c r="I325" s="66"/>
      <c r="J325" s="72"/>
      <c r="K325" s="66"/>
      <c r="M325" s="67" t="s">
        <v>3084</v>
      </c>
      <c r="O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73" t="str">
        <f t="shared" si="12"/>
        <v>622(koupelna):(2,76+1,7+2,76+1,7)*2*0,6282</v>
      </c>
      <c r="BE325" s="53"/>
      <c r="BF325" s="53"/>
      <c r="BG325" s="53"/>
      <c r="BH325" s="53"/>
      <c r="BI325" s="53"/>
    </row>
    <row r="326" spans="1:104" x14ac:dyDescent="0.2">
      <c r="A326" s="54">
        <v>49</v>
      </c>
      <c r="B326" s="55" t="s">
        <v>890</v>
      </c>
      <c r="C326" s="56" t="s">
        <v>891</v>
      </c>
      <c r="D326" s="57" t="s">
        <v>41</v>
      </c>
      <c r="E326" s="100">
        <v>502.65929999999997</v>
      </c>
      <c r="F326" s="59">
        <v>0</v>
      </c>
      <c r="G326" s="60">
        <f>E326*F326</f>
        <v>0</v>
      </c>
      <c r="H326" s="61">
        <v>4.7660000000000001E-2</v>
      </c>
      <c r="I326" s="62">
        <f>E326*H326</f>
        <v>23.956742238</v>
      </c>
      <c r="J326" s="61">
        <v>0</v>
      </c>
      <c r="K326" s="62">
        <f>E326*J326</f>
        <v>0</v>
      </c>
      <c r="O326" s="53"/>
      <c r="Z326" s="53"/>
      <c r="AA326" s="53">
        <v>1</v>
      </c>
      <c r="AB326" s="53">
        <v>1</v>
      </c>
      <c r="AC326" s="53">
        <v>1</v>
      </c>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63">
        <f>G326</f>
        <v>0</v>
      </c>
      <c r="BA326" s="53"/>
      <c r="BB326" s="53"/>
      <c r="BC326" s="53"/>
      <c r="BD326" s="53"/>
      <c r="BE326" s="53"/>
      <c r="BF326" s="53"/>
      <c r="BG326" s="53"/>
      <c r="BH326" s="53"/>
      <c r="BI326" s="53"/>
      <c r="CA326" s="53">
        <v>1</v>
      </c>
      <c r="CB326" s="53">
        <v>1</v>
      </c>
      <c r="CZ326" s="16">
        <v>1</v>
      </c>
    </row>
    <row r="327" spans="1:104" x14ac:dyDescent="0.2">
      <c r="A327" s="64"/>
      <c r="B327" s="65"/>
      <c r="C327" s="329" t="s">
        <v>3085</v>
      </c>
      <c r="D327" s="330"/>
      <c r="E327" s="103">
        <v>56.226999999999997</v>
      </c>
      <c r="F327" s="69"/>
      <c r="G327" s="70"/>
      <c r="H327" s="71"/>
      <c r="I327" s="66"/>
      <c r="J327" s="72"/>
      <c r="K327" s="66"/>
      <c r="M327" s="67" t="s">
        <v>3085</v>
      </c>
      <c r="O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73" t="str">
        <f t="shared" ref="BD327:BD353" si="13">C326</f>
        <v xml:space="preserve">Omítka vnitřní zdiva, MVC, štuková </v>
      </c>
      <c r="BE327" s="53"/>
      <c r="BF327" s="53"/>
      <c r="BG327" s="53"/>
      <c r="BH327" s="53"/>
      <c r="BI327" s="53"/>
    </row>
    <row r="328" spans="1:104" x14ac:dyDescent="0.2">
      <c r="A328" s="64"/>
      <c r="B328" s="65"/>
      <c r="C328" s="329" t="s">
        <v>3086</v>
      </c>
      <c r="D328" s="330"/>
      <c r="E328" s="103">
        <v>31.8874</v>
      </c>
      <c r="F328" s="69"/>
      <c r="G328" s="70"/>
      <c r="H328" s="71"/>
      <c r="I328" s="66"/>
      <c r="J328" s="72"/>
      <c r="K328" s="66"/>
      <c r="M328" s="67" t="s">
        <v>3086</v>
      </c>
      <c r="O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73" t="str">
        <f t="shared" si="13"/>
        <v>601:(1,4+7+1,4+1,7+4+4,45+4+2,3+2,3+2,3+2,3)*2,7*0,6282</v>
      </c>
      <c r="BE328" s="53"/>
      <c r="BF328" s="53"/>
      <c r="BG328" s="53"/>
      <c r="BH328" s="53"/>
      <c r="BI328" s="53"/>
    </row>
    <row r="329" spans="1:104" x14ac:dyDescent="0.2">
      <c r="A329" s="64"/>
      <c r="B329" s="65"/>
      <c r="C329" s="329" t="s">
        <v>3087</v>
      </c>
      <c r="D329" s="330"/>
      <c r="E329" s="103">
        <v>0</v>
      </c>
      <c r="F329" s="69"/>
      <c r="G329" s="70"/>
      <c r="H329" s="71"/>
      <c r="I329" s="66"/>
      <c r="J329" s="72"/>
      <c r="K329" s="66"/>
      <c r="M329" s="67" t="s">
        <v>3087</v>
      </c>
      <c r="O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73" t="str">
        <f t="shared" si="13"/>
        <v>602:(8+8+1,4+1,4)*2,7*0,6282</v>
      </c>
      <c r="BE329" s="53"/>
      <c r="BF329" s="53"/>
      <c r="BG329" s="53"/>
      <c r="BH329" s="53"/>
      <c r="BI329" s="53"/>
    </row>
    <row r="330" spans="1:104" x14ac:dyDescent="0.2">
      <c r="A330" s="64"/>
      <c r="B330" s="65"/>
      <c r="C330" s="329" t="s">
        <v>3088</v>
      </c>
      <c r="D330" s="330"/>
      <c r="E330" s="103">
        <v>13.8066</v>
      </c>
      <c r="F330" s="69"/>
      <c r="G330" s="70"/>
      <c r="H330" s="71"/>
      <c r="I330" s="66"/>
      <c r="J330" s="72"/>
      <c r="K330" s="66"/>
      <c r="M330" s="67" t="s">
        <v>3088</v>
      </c>
      <c r="O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73" t="str">
        <f t="shared" si="13"/>
        <v>603 výtah:</v>
      </c>
      <c r="BE330" s="53"/>
      <c r="BF330" s="53"/>
      <c r="BG330" s="53"/>
      <c r="BH330" s="53"/>
      <c r="BI330" s="53"/>
    </row>
    <row r="331" spans="1:104" x14ac:dyDescent="0.2">
      <c r="A331" s="64"/>
      <c r="B331" s="65"/>
      <c r="C331" s="329" t="s">
        <v>3089</v>
      </c>
      <c r="D331" s="330"/>
      <c r="E331" s="103">
        <v>23.813800000000001</v>
      </c>
      <c r="F331" s="69"/>
      <c r="G331" s="70"/>
      <c r="H331" s="71"/>
      <c r="I331" s="66"/>
      <c r="J331" s="72"/>
      <c r="K331" s="66"/>
      <c r="M331" s="67" t="s">
        <v>3089</v>
      </c>
      <c r="O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73" t="str">
        <f t="shared" si="13"/>
        <v>604:(1,57+1,57+2,5+2,5)*2,7*0,6282</v>
      </c>
      <c r="BE331" s="53"/>
      <c r="BF331" s="53"/>
      <c r="BG331" s="53"/>
      <c r="BH331" s="53"/>
      <c r="BI331" s="53"/>
    </row>
    <row r="332" spans="1:104" x14ac:dyDescent="0.2">
      <c r="A332" s="64"/>
      <c r="B332" s="65"/>
      <c r="C332" s="329" t="s">
        <v>3090</v>
      </c>
      <c r="D332" s="330"/>
      <c r="E332" s="103">
        <v>3.9357000000000002</v>
      </c>
      <c r="F332" s="69"/>
      <c r="G332" s="70"/>
      <c r="H332" s="71"/>
      <c r="I332" s="66"/>
      <c r="J332" s="72"/>
      <c r="K332" s="66"/>
      <c r="M332" s="67" t="s">
        <v>3090</v>
      </c>
      <c r="O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73" t="str">
        <f t="shared" si="13"/>
        <v>605:(3,735+3,735+3,285+3,285)*2,7*0,6282</v>
      </c>
      <c r="BE332" s="53"/>
      <c r="BF332" s="53"/>
      <c r="BG332" s="53"/>
      <c r="BH332" s="53"/>
      <c r="BI332" s="53"/>
    </row>
    <row r="333" spans="1:104" ht="22.5" x14ac:dyDescent="0.2">
      <c r="A333" s="64"/>
      <c r="B333" s="65"/>
      <c r="C333" s="329" t="s">
        <v>3091</v>
      </c>
      <c r="D333" s="330"/>
      <c r="E333" s="103">
        <v>42.4544</v>
      </c>
      <c r="F333" s="69"/>
      <c r="G333" s="70"/>
      <c r="H333" s="71"/>
      <c r="I333" s="66"/>
      <c r="J333" s="72"/>
      <c r="K333" s="66"/>
      <c r="M333" s="67" t="s">
        <v>3091</v>
      </c>
      <c r="O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73" t="str">
        <f t="shared" si="13"/>
        <v>606(koupelna):(2,05+2,05+2,425+2,425)*0,7*0,6282</v>
      </c>
      <c r="BE333" s="53"/>
      <c r="BF333" s="53"/>
      <c r="BG333" s="53"/>
      <c r="BH333" s="53"/>
      <c r="BI333" s="53"/>
    </row>
    <row r="334" spans="1:104" ht="25.5" x14ac:dyDescent="0.2">
      <c r="A334" s="64"/>
      <c r="B334" s="65"/>
      <c r="C334" s="329" t="s">
        <v>3092</v>
      </c>
      <c r="D334" s="330"/>
      <c r="E334" s="103">
        <v>4.5042</v>
      </c>
      <c r="F334" s="69"/>
      <c r="G334" s="70"/>
      <c r="H334" s="71"/>
      <c r="I334" s="66"/>
      <c r="J334" s="72"/>
      <c r="K334" s="66"/>
      <c r="M334" s="67" t="s">
        <v>3092</v>
      </c>
      <c r="O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73" t="str">
        <f t="shared" si="13"/>
        <v>607:(3,735+3,01+2,1+0,4+0,1+0,4+2+2,9+5,435+0,55+1,9+2,5)*2,7*0,6282</v>
      </c>
      <c r="BE334" s="53"/>
      <c r="BF334" s="53"/>
      <c r="BG334" s="53"/>
      <c r="BH334" s="53"/>
      <c r="BI334" s="53"/>
    </row>
    <row r="335" spans="1:104" x14ac:dyDescent="0.2">
      <c r="A335" s="64"/>
      <c r="B335" s="65"/>
      <c r="C335" s="329" t="s">
        <v>3093</v>
      </c>
      <c r="D335" s="330"/>
      <c r="E335" s="103">
        <v>28.342500000000001</v>
      </c>
      <c r="F335" s="69"/>
      <c r="G335" s="70"/>
      <c r="H335" s="71"/>
      <c r="I335" s="66"/>
      <c r="J335" s="72"/>
      <c r="K335" s="66"/>
      <c r="M335" s="67" t="s">
        <v>3093</v>
      </c>
      <c r="O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73" t="str">
        <f t="shared" si="13"/>
        <v>607 kuchyňská linka:3,585*2*0,6282</v>
      </c>
      <c r="BE335" s="53"/>
      <c r="BF335" s="53"/>
      <c r="BG335" s="53"/>
      <c r="BH335" s="53"/>
      <c r="BI335" s="53"/>
    </row>
    <row r="336" spans="1:104" x14ac:dyDescent="0.2">
      <c r="A336" s="64"/>
      <c r="B336" s="65"/>
      <c r="C336" s="329" t="s">
        <v>3094</v>
      </c>
      <c r="D336" s="330"/>
      <c r="E336" s="103">
        <v>4.2302999999999997</v>
      </c>
      <c r="F336" s="69"/>
      <c r="G336" s="70"/>
      <c r="H336" s="71"/>
      <c r="I336" s="66"/>
      <c r="J336" s="72"/>
      <c r="K336" s="66"/>
      <c r="M336" s="67" t="s">
        <v>3094</v>
      </c>
      <c r="O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73" t="str">
        <f t="shared" si="13"/>
        <v>609:(2,61+4,8+1,5+0,5+1,5+1,5+1,5+2,8)*2,7*0,6282</v>
      </c>
      <c r="BE336" s="53"/>
      <c r="BF336" s="53"/>
      <c r="BG336" s="53"/>
      <c r="BH336" s="53"/>
      <c r="BI336" s="53"/>
    </row>
    <row r="337" spans="1:61" x14ac:dyDescent="0.2">
      <c r="A337" s="64"/>
      <c r="B337" s="65"/>
      <c r="C337" s="329" t="s">
        <v>3095</v>
      </c>
      <c r="D337" s="330"/>
      <c r="E337" s="103">
        <v>4.2465999999999999</v>
      </c>
      <c r="F337" s="69"/>
      <c r="G337" s="70"/>
      <c r="H337" s="71"/>
      <c r="I337" s="66"/>
      <c r="J337" s="72"/>
      <c r="K337" s="66"/>
      <c r="M337" s="67" t="s">
        <v>3095</v>
      </c>
      <c r="O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73" t="str">
        <f t="shared" si="13"/>
        <v>610(koupelna):(2,61+2,61+2,2+2,2)*0,7*0,6282</v>
      </c>
      <c r="BE337" s="53"/>
      <c r="BF337" s="53"/>
      <c r="BG337" s="53"/>
      <c r="BH337" s="53"/>
      <c r="BI337" s="53"/>
    </row>
    <row r="338" spans="1:61" x14ac:dyDescent="0.2">
      <c r="A338" s="64"/>
      <c r="B338" s="65"/>
      <c r="C338" s="329" t="s">
        <v>3096</v>
      </c>
      <c r="D338" s="330"/>
      <c r="E338" s="103">
        <v>25.255500000000001</v>
      </c>
      <c r="F338" s="69"/>
      <c r="G338" s="70"/>
      <c r="H338" s="71"/>
      <c r="I338" s="66"/>
      <c r="J338" s="72"/>
      <c r="K338" s="66"/>
      <c r="M338" s="67" t="s">
        <v>3096</v>
      </c>
      <c r="O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73" t="str">
        <f t="shared" si="13"/>
        <v>611 (wc):(1,3+1,3+1,3+1,3)*1,3*0,6282</v>
      </c>
      <c r="BE338" s="53"/>
      <c r="BF338" s="53"/>
      <c r="BG338" s="53"/>
      <c r="BH338" s="53"/>
      <c r="BI338" s="53"/>
    </row>
    <row r="339" spans="1:61" x14ac:dyDescent="0.2">
      <c r="A339" s="64"/>
      <c r="B339" s="65"/>
      <c r="C339" s="329" t="s">
        <v>3097</v>
      </c>
      <c r="D339" s="330"/>
      <c r="E339" s="103">
        <v>23.9495</v>
      </c>
      <c r="F339" s="69"/>
      <c r="G339" s="70"/>
      <c r="H339" s="71"/>
      <c r="I339" s="66"/>
      <c r="J339" s="72"/>
      <c r="K339" s="66"/>
      <c r="M339" s="67" t="s">
        <v>3097</v>
      </c>
      <c r="O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73" t="str">
        <f t="shared" si="13"/>
        <v>612:(3,86+3,86+3,585+3,585)*2,7*0,6282</v>
      </c>
      <c r="BE339" s="53"/>
      <c r="BF339" s="53"/>
      <c r="BG339" s="53"/>
      <c r="BH339" s="53"/>
      <c r="BI339" s="53"/>
    </row>
    <row r="340" spans="1:61" x14ac:dyDescent="0.2">
      <c r="A340" s="64"/>
      <c r="B340" s="65"/>
      <c r="C340" s="329" t="s">
        <v>3098</v>
      </c>
      <c r="D340" s="330"/>
      <c r="E340" s="103">
        <v>30.360900000000001</v>
      </c>
      <c r="F340" s="69"/>
      <c r="G340" s="70"/>
      <c r="H340" s="71"/>
      <c r="I340" s="66"/>
      <c r="J340" s="72"/>
      <c r="K340" s="66"/>
      <c r="M340" s="67" t="s">
        <v>3098</v>
      </c>
      <c r="O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73" t="str">
        <f t="shared" si="13"/>
        <v>613:(3,2+3,2+3,86+3,86)*2,7*0,6282</v>
      </c>
      <c r="BE340" s="53"/>
      <c r="BF340" s="53"/>
      <c r="BG340" s="53"/>
      <c r="BH340" s="53"/>
      <c r="BI340" s="53"/>
    </row>
    <row r="341" spans="1:61" x14ac:dyDescent="0.2">
      <c r="A341" s="64"/>
      <c r="B341" s="65"/>
      <c r="C341" s="329" t="s">
        <v>3099</v>
      </c>
      <c r="D341" s="330"/>
      <c r="E341" s="103">
        <v>-2.2614999999999998</v>
      </c>
      <c r="F341" s="69"/>
      <c r="G341" s="70"/>
      <c r="H341" s="71"/>
      <c r="I341" s="66"/>
      <c r="J341" s="72"/>
      <c r="K341" s="66"/>
      <c r="M341" s="67" t="s">
        <v>3099</v>
      </c>
      <c r="O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73" t="str">
        <f t="shared" si="13"/>
        <v>614:(3,63+1,1+6,585+6,585)*2,7*0,6282</v>
      </c>
      <c r="BE341" s="53"/>
      <c r="BF341" s="53"/>
      <c r="BG341" s="53"/>
      <c r="BH341" s="53"/>
      <c r="BI341" s="53"/>
    </row>
    <row r="342" spans="1:61" x14ac:dyDescent="0.2">
      <c r="A342" s="64"/>
      <c r="B342" s="65"/>
      <c r="C342" s="329" t="s">
        <v>3100</v>
      </c>
      <c r="D342" s="330"/>
      <c r="E342" s="103">
        <v>23.745999999999999</v>
      </c>
      <c r="F342" s="69"/>
      <c r="G342" s="70"/>
      <c r="H342" s="71"/>
      <c r="I342" s="66"/>
      <c r="J342" s="72"/>
      <c r="K342" s="66"/>
      <c r="M342" s="67" t="s">
        <v>3100</v>
      </c>
      <c r="O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73" t="str">
        <f t="shared" si="13"/>
        <v>obklady u linky :-1,8*2*0,6282</v>
      </c>
      <c r="BE342" s="53"/>
      <c r="BF342" s="53"/>
      <c r="BG342" s="53"/>
      <c r="BH342" s="53"/>
      <c r="BI342" s="53"/>
    </row>
    <row r="343" spans="1:61" x14ac:dyDescent="0.2">
      <c r="A343" s="64"/>
      <c r="B343" s="65"/>
      <c r="C343" s="329" t="s">
        <v>3101</v>
      </c>
      <c r="D343" s="330"/>
      <c r="E343" s="103">
        <v>23.8477</v>
      </c>
      <c r="F343" s="69"/>
      <c r="G343" s="70"/>
      <c r="H343" s="71"/>
      <c r="I343" s="66"/>
      <c r="J343" s="72"/>
      <c r="K343" s="66"/>
      <c r="M343" s="67" t="s">
        <v>3101</v>
      </c>
      <c r="O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73" t="str">
        <f t="shared" si="13"/>
        <v>616:(3,2+3,8+1,1+2,1+2,1+1,7)*2,7*0,6282</v>
      </c>
      <c r="BE343" s="53"/>
      <c r="BF343" s="53"/>
      <c r="BG343" s="53"/>
      <c r="BH343" s="53"/>
      <c r="BI343" s="53"/>
    </row>
    <row r="344" spans="1:61" x14ac:dyDescent="0.2">
      <c r="A344" s="64"/>
      <c r="B344" s="65"/>
      <c r="C344" s="329" t="s">
        <v>3102</v>
      </c>
      <c r="D344" s="330"/>
      <c r="E344" s="103">
        <v>3.5179</v>
      </c>
      <c r="F344" s="69"/>
      <c r="G344" s="70"/>
      <c r="H344" s="71"/>
      <c r="I344" s="66"/>
      <c r="J344" s="72"/>
      <c r="K344" s="66"/>
      <c r="M344" s="67" t="s">
        <v>3102</v>
      </c>
      <c r="O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73" t="str">
        <f t="shared" si="13"/>
        <v>617:(3,28+3,28+3,75+3,75)*2,7*0,6282</v>
      </c>
      <c r="BE344" s="53"/>
      <c r="BF344" s="53"/>
      <c r="BG344" s="53"/>
      <c r="BH344" s="53"/>
      <c r="BI344" s="53"/>
    </row>
    <row r="345" spans="1:61" x14ac:dyDescent="0.2">
      <c r="A345" s="64"/>
      <c r="B345" s="65"/>
      <c r="C345" s="329" t="s">
        <v>3103</v>
      </c>
      <c r="D345" s="330"/>
      <c r="E345" s="103">
        <v>25.5778</v>
      </c>
      <c r="F345" s="69"/>
      <c r="G345" s="70"/>
      <c r="H345" s="71"/>
      <c r="I345" s="66"/>
      <c r="J345" s="72"/>
      <c r="K345" s="66"/>
      <c r="M345" s="67" t="s">
        <v>3103</v>
      </c>
      <c r="O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73" t="str">
        <f t="shared" si="13"/>
        <v>618(koupelna):(2+2+2+2)*0,7*0,6282</v>
      </c>
      <c r="BE345" s="53"/>
      <c r="BF345" s="53"/>
      <c r="BG345" s="53"/>
      <c r="BH345" s="53"/>
      <c r="BI345" s="53"/>
    </row>
    <row r="346" spans="1:61" x14ac:dyDescent="0.2">
      <c r="A346" s="64"/>
      <c r="B346" s="65"/>
      <c r="C346" s="329" t="s">
        <v>3104</v>
      </c>
      <c r="D346" s="330"/>
      <c r="E346" s="103">
        <v>6.5332999999999997</v>
      </c>
      <c r="F346" s="69"/>
      <c r="G346" s="70"/>
      <c r="H346" s="71"/>
      <c r="I346" s="66"/>
      <c r="J346" s="72"/>
      <c r="K346" s="66"/>
      <c r="M346" s="67" t="s">
        <v>3104</v>
      </c>
      <c r="O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73" t="str">
        <f t="shared" si="13"/>
        <v>619:(3,48+6,5+4,5+0,6)*2,7*0,6282</v>
      </c>
      <c r="BE346" s="53"/>
      <c r="BF346" s="53"/>
      <c r="BG346" s="53"/>
      <c r="BH346" s="53"/>
      <c r="BI346" s="53"/>
    </row>
    <row r="347" spans="1:61" x14ac:dyDescent="0.2">
      <c r="A347" s="64"/>
      <c r="B347" s="65"/>
      <c r="C347" s="329" t="s">
        <v>3105</v>
      </c>
      <c r="D347" s="330"/>
      <c r="E347" s="103">
        <v>23.449100000000001</v>
      </c>
      <c r="F347" s="69"/>
      <c r="G347" s="70"/>
      <c r="H347" s="71"/>
      <c r="I347" s="66"/>
      <c r="J347" s="72"/>
      <c r="K347" s="66"/>
      <c r="M347" s="67" t="s">
        <v>3105</v>
      </c>
      <c r="O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73" t="str">
        <f t="shared" si="13"/>
        <v>obklady u linky :(3,1+2,1)*2*0,6282</v>
      </c>
      <c r="BE347" s="53"/>
      <c r="BF347" s="53"/>
      <c r="BG347" s="53"/>
      <c r="BH347" s="53"/>
      <c r="BI347" s="53"/>
    </row>
    <row r="348" spans="1:61" x14ac:dyDescent="0.2">
      <c r="A348" s="64"/>
      <c r="B348" s="65"/>
      <c r="C348" s="329" t="s">
        <v>3106</v>
      </c>
      <c r="D348" s="330"/>
      <c r="E348" s="103">
        <v>3.9224999999999999</v>
      </c>
      <c r="F348" s="69"/>
      <c r="G348" s="70"/>
      <c r="H348" s="71"/>
      <c r="I348" s="66"/>
      <c r="J348" s="72"/>
      <c r="K348" s="66"/>
      <c r="M348" s="67" t="s">
        <v>3106</v>
      </c>
      <c r="O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73" t="str">
        <f t="shared" si="13"/>
        <v>621:(1,4+0,6+1,4+1,2+1,3+2,3+1,6+4,025)*2,7*0,6282</v>
      </c>
      <c r="BE348" s="53"/>
      <c r="BF348" s="53"/>
      <c r="BG348" s="53"/>
      <c r="BH348" s="53"/>
      <c r="BI348" s="53"/>
    </row>
    <row r="349" spans="1:61" x14ac:dyDescent="0.2">
      <c r="A349" s="64"/>
      <c r="B349" s="65"/>
      <c r="C349" s="329" t="s">
        <v>3107</v>
      </c>
      <c r="D349" s="330"/>
      <c r="E349" s="103">
        <v>4.2629999999999999</v>
      </c>
      <c r="F349" s="69"/>
      <c r="G349" s="70"/>
      <c r="H349" s="71"/>
      <c r="I349" s="66"/>
      <c r="J349" s="72"/>
      <c r="K349" s="66"/>
      <c r="M349" s="67" t="s">
        <v>3107</v>
      </c>
      <c r="O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73" t="str">
        <f t="shared" si="13"/>
        <v>622(koupelna):(2,76+1,7+2,76+1,7)*0,7*0,6282</v>
      </c>
      <c r="BE349" s="53"/>
      <c r="BF349" s="53"/>
      <c r="BG349" s="53"/>
      <c r="BH349" s="53"/>
      <c r="BI349" s="53"/>
    </row>
    <row r="350" spans="1:61" x14ac:dyDescent="0.2">
      <c r="A350" s="64"/>
      <c r="B350" s="65"/>
      <c r="C350" s="329" t="s">
        <v>3108</v>
      </c>
      <c r="D350" s="330"/>
      <c r="E350" s="103">
        <v>25.594799999999999</v>
      </c>
      <c r="F350" s="69"/>
      <c r="G350" s="70"/>
      <c r="H350" s="71"/>
      <c r="I350" s="66"/>
      <c r="J350" s="72"/>
      <c r="K350" s="66"/>
      <c r="M350" s="67" t="s">
        <v>3108</v>
      </c>
      <c r="O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73" t="str">
        <f t="shared" si="13"/>
        <v>623(wc):(1,2+1,2+1,41+1,41)*1,3*0,6282</v>
      </c>
      <c r="BE350" s="53"/>
      <c r="BF350" s="53"/>
      <c r="BG350" s="53"/>
      <c r="BH350" s="53"/>
      <c r="BI350" s="53"/>
    </row>
    <row r="351" spans="1:61" x14ac:dyDescent="0.2">
      <c r="A351" s="64"/>
      <c r="B351" s="65"/>
      <c r="C351" s="329" t="s">
        <v>3109</v>
      </c>
      <c r="D351" s="330"/>
      <c r="E351" s="103">
        <v>25.272500000000001</v>
      </c>
      <c r="F351" s="69"/>
      <c r="G351" s="70"/>
      <c r="H351" s="71"/>
      <c r="I351" s="66"/>
      <c r="J351" s="72"/>
      <c r="K351" s="66"/>
      <c r="M351" s="67" t="s">
        <v>3109</v>
      </c>
      <c r="O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73" t="str">
        <f t="shared" si="13"/>
        <v>624:(3,745+3,745+3,8+3,8)*2,7*0,6282</v>
      </c>
      <c r="BE351" s="53"/>
      <c r="BF351" s="53"/>
      <c r="BG351" s="53"/>
      <c r="BH351" s="53"/>
      <c r="BI351" s="53"/>
    </row>
    <row r="352" spans="1:61" ht="22.5" x14ac:dyDescent="0.2">
      <c r="A352" s="64"/>
      <c r="B352" s="65"/>
      <c r="C352" s="329" t="s">
        <v>3110</v>
      </c>
      <c r="D352" s="330"/>
      <c r="E352" s="103">
        <v>41.784399999999998</v>
      </c>
      <c r="F352" s="69"/>
      <c r="G352" s="70"/>
      <c r="H352" s="71"/>
      <c r="I352" s="66"/>
      <c r="J352" s="72"/>
      <c r="K352" s="66"/>
      <c r="M352" s="67" t="s">
        <v>3110</v>
      </c>
      <c r="O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73" t="str">
        <f t="shared" si="13"/>
        <v>625:(3,8+3,8+3,65+3,65)*2,7*0,6282</v>
      </c>
      <c r="BE352" s="53"/>
      <c r="BF352" s="53"/>
      <c r="BG352" s="53"/>
      <c r="BH352" s="53"/>
      <c r="BI352" s="53"/>
    </row>
    <row r="353" spans="1:104" ht="25.5" x14ac:dyDescent="0.2">
      <c r="A353" s="64"/>
      <c r="B353" s="65"/>
      <c r="C353" s="329" t="s">
        <v>3111</v>
      </c>
      <c r="D353" s="330"/>
      <c r="E353" s="103">
        <v>4.3974000000000002</v>
      </c>
      <c r="F353" s="69"/>
      <c r="G353" s="70"/>
      <c r="H353" s="71"/>
      <c r="I353" s="66"/>
      <c r="J353" s="72"/>
      <c r="K353" s="66"/>
      <c r="M353" s="67" t="s">
        <v>3111</v>
      </c>
      <c r="O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73" t="str">
        <f t="shared" si="13"/>
        <v>626:(5,5+5,235+5,5+1,9+2,25+2,05+0,6+0,6+0,1+0,1+0,4+0,4)*2,7*0,6282</v>
      </c>
      <c r="BE353" s="53"/>
      <c r="BF353" s="53"/>
      <c r="BG353" s="53"/>
      <c r="BH353" s="53"/>
      <c r="BI353" s="53"/>
    </row>
    <row r="354" spans="1:104" x14ac:dyDescent="0.2">
      <c r="A354" s="54">
        <v>50</v>
      </c>
      <c r="B354" s="55" t="s">
        <v>930</v>
      </c>
      <c r="C354" s="56" t="s">
        <v>931</v>
      </c>
      <c r="D354" s="57" t="s">
        <v>41</v>
      </c>
      <c r="E354" s="100">
        <v>502.65929999999997</v>
      </c>
      <c r="F354" s="59">
        <v>0</v>
      </c>
      <c r="G354" s="60">
        <f>E354*F354</f>
        <v>0</v>
      </c>
      <c r="H354" s="61">
        <v>8.0000000000000007E-5</v>
      </c>
      <c r="I354" s="62">
        <f>E354*H354</f>
        <v>4.0212744000000002E-2</v>
      </c>
      <c r="J354" s="61">
        <v>0</v>
      </c>
      <c r="K354" s="62">
        <f>E354*J354</f>
        <v>0</v>
      </c>
      <c r="O354" s="53"/>
      <c r="Z354" s="53"/>
      <c r="AA354" s="53">
        <v>1</v>
      </c>
      <c r="AB354" s="53">
        <v>1</v>
      </c>
      <c r="AC354" s="53">
        <v>1</v>
      </c>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63">
        <f>G354</f>
        <v>0</v>
      </c>
      <c r="BA354" s="53"/>
      <c r="BB354" s="53"/>
      <c r="BC354" s="53"/>
      <c r="BD354" s="53"/>
      <c r="BE354" s="53"/>
      <c r="BF354" s="53"/>
      <c r="BG354" s="53"/>
      <c r="BH354" s="53"/>
      <c r="BI354" s="53"/>
      <c r="CA354" s="53">
        <v>1</v>
      </c>
      <c r="CB354" s="53">
        <v>1</v>
      </c>
      <c r="CZ354" s="16">
        <v>1</v>
      </c>
    </row>
    <row r="355" spans="1:104" x14ac:dyDescent="0.2">
      <c r="A355" s="64"/>
      <c r="B355" s="65"/>
      <c r="C355" s="326" t="s">
        <v>932</v>
      </c>
      <c r="D355" s="327"/>
      <c r="E355" s="327"/>
      <c r="F355" s="327"/>
      <c r="G355" s="328"/>
      <c r="I355" s="66"/>
      <c r="K355" s="66"/>
      <c r="L355" s="67" t="s">
        <v>932</v>
      </c>
      <c r="O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c r="BF355" s="53"/>
      <c r="BG355" s="53"/>
      <c r="BH355" s="53"/>
      <c r="BI355" s="53"/>
    </row>
    <row r="356" spans="1:104" x14ac:dyDescent="0.2">
      <c r="A356" s="64"/>
      <c r="B356" s="65"/>
      <c r="C356" s="329" t="s">
        <v>3085</v>
      </c>
      <c r="D356" s="330"/>
      <c r="E356" s="103">
        <v>56.226999999999997</v>
      </c>
      <c r="F356" s="69"/>
      <c r="G356" s="70"/>
      <c r="H356" s="71"/>
      <c r="I356" s="66"/>
      <c r="J356" s="72"/>
      <c r="K356" s="66"/>
      <c r="M356" s="67" t="s">
        <v>3085</v>
      </c>
      <c r="O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73" t="str">
        <f t="shared" ref="BD356:BD382" si="14">C355</f>
        <v xml:space="preserve">Omítníky rohovky a apulišty </v>
      </c>
      <c r="BE356" s="53"/>
      <c r="BF356" s="53"/>
      <c r="BG356" s="53"/>
      <c r="BH356" s="53"/>
      <c r="BI356" s="53"/>
    </row>
    <row r="357" spans="1:104" x14ac:dyDescent="0.2">
      <c r="A357" s="64"/>
      <c r="B357" s="65"/>
      <c r="C357" s="329" t="s">
        <v>3086</v>
      </c>
      <c r="D357" s="330"/>
      <c r="E357" s="103">
        <v>31.8874</v>
      </c>
      <c r="F357" s="69"/>
      <c r="G357" s="70"/>
      <c r="H357" s="71"/>
      <c r="I357" s="66"/>
      <c r="J357" s="72"/>
      <c r="K357" s="66"/>
      <c r="M357" s="67" t="s">
        <v>3086</v>
      </c>
      <c r="O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73" t="str">
        <f t="shared" si="14"/>
        <v>601:(1,4+7+1,4+1,7+4+4,45+4+2,3+2,3+2,3+2,3)*2,7*0,6282</v>
      </c>
      <c r="BE357" s="53"/>
      <c r="BF357" s="53"/>
      <c r="BG357" s="53"/>
      <c r="BH357" s="53"/>
      <c r="BI357" s="53"/>
    </row>
    <row r="358" spans="1:104" x14ac:dyDescent="0.2">
      <c r="A358" s="64"/>
      <c r="B358" s="65"/>
      <c r="C358" s="329" t="s">
        <v>3087</v>
      </c>
      <c r="D358" s="330"/>
      <c r="E358" s="103">
        <v>0</v>
      </c>
      <c r="F358" s="69"/>
      <c r="G358" s="70"/>
      <c r="H358" s="71"/>
      <c r="I358" s="66"/>
      <c r="J358" s="72"/>
      <c r="K358" s="66"/>
      <c r="M358" s="67" t="s">
        <v>3087</v>
      </c>
      <c r="O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73" t="str">
        <f t="shared" si="14"/>
        <v>602:(8+8+1,4+1,4)*2,7*0,6282</v>
      </c>
      <c r="BE358" s="53"/>
      <c r="BF358" s="53"/>
      <c r="BG358" s="53"/>
      <c r="BH358" s="53"/>
      <c r="BI358" s="53"/>
    </row>
    <row r="359" spans="1:104" x14ac:dyDescent="0.2">
      <c r="A359" s="64"/>
      <c r="B359" s="65"/>
      <c r="C359" s="329" t="s">
        <v>3088</v>
      </c>
      <c r="D359" s="330"/>
      <c r="E359" s="103">
        <v>13.8066</v>
      </c>
      <c r="F359" s="69"/>
      <c r="G359" s="70"/>
      <c r="H359" s="71"/>
      <c r="I359" s="66"/>
      <c r="J359" s="72"/>
      <c r="K359" s="66"/>
      <c r="M359" s="67" t="s">
        <v>3088</v>
      </c>
      <c r="O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73" t="str">
        <f t="shared" si="14"/>
        <v>603 výtah:</v>
      </c>
      <c r="BE359" s="53"/>
      <c r="BF359" s="53"/>
      <c r="BG359" s="53"/>
      <c r="BH359" s="53"/>
      <c r="BI359" s="53"/>
    </row>
    <row r="360" spans="1:104" x14ac:dyDescent="0.2">
      <c r="A360" s="64"/>
      <c r="B360" s="65"/>
      <c r="C360" s="329" t="s">
        <v>3089</v>
      </c>
      <c r="D360" s="330"/>
      <c r="E360" s="103">
        <v>23.813800000000001</v>
      </c>
      <c r="F360" s="69"/>
      <c r="G360" s="70"/>
      <c r="H360" s="71"/>
      <c r="I360" s="66"/>
      <c r="J360" s="72"/>
      <c r="K360" s="66"/>
      <c r="M360" s="67" t="s">
        <v>3089</v>
      </c>
      <c r="O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73" t="str">
        <f t="shared" si="14"/>
        <v>604:(1,57+1,57+2,5+2,5)*2,7*0,6282</v>
      </c>
      <c r="BE360" s="53"/>
      <c r="BF360" s="53"/>
      <c r="BG360" s="53"/>
      <c r="BH360" s="53"/>
      <c r="BI360" s="53"/>
    </row>
    <row r="361" spans="1:104" x14ac:dyDescent="0.2">
      <c r="A361" s="64"/>
      <c r="B361" s="65"/>
      <c r="C361" s="329" t="s">
        <v>3090</v>
      </c>
      <c r="D361" s="330"/>
      <c r="E361" s="103">
        <v>3.9357000000000002</v>
      </c>
      <c r="F361" s="69"/>
      <c r="G361" s="70"/>
      <c r="H361" s="71"/>
      <c r="I361" s="66"/>
      <c r="J361" s="72"/>
      <c r="K361" s="66"/>
      <c r="M361" s="67" t="s">
        <v>3090</v>
      </c>
      <c r="O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73" t="str">
        <f t="shared" si="14"/>
        <v>605:(3,735+3,735+3,285+3,285)*2,7*0,6282</v>
      </c>
      <c r="BE361" s="53"/>
      <c r="BF361" s="53"/>
      <c r="BG361" s="53"/>
      <c r="BH361" s="53"/>
      <c r="BI361" s="53"/>
    </row>
    <row r="362" spans="1:104" ht="22.5" x14ac:dyDescent="0.2">
      <c r="A362" s="64"/>
      <c r="B362" s="65"/>
      <c r="C362" s="329" t="s">
        <v>3091</v>
      </c>
      <c r="D362" s="330"/>
      <c r="E362" s="103">
        <v>42.4544</v>
      </c>
      <c r="F362" s="69"/>
      <c r="G362" s="70"/>
      <c r="H362" s="71"/>
      <c r="I362" s="66"/>
      <c r="J362" s="72"/>
      <c r="K362" s="66"/>
      <c r="M362" s="67" t="s">
        <v>3091</v>
      </c>
      <c r="O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73" t="str">
        <f t="shared" si="14"/>
        <v>606(koupelna):(2,05+2,05+2,425+2,425)*0,7*0,6282</v>
      </c>
      <c r="BE362" s="53"/>
      <c r="BF362" s="53"/>
      <c r="BG362" s="53"/>
      <c r="BH362" s="53"/>
      <c r="BI362" s="53"/>
    </row>
    <row r="363" spans="1:104" ht="25.5" x14ac:dyDescent="0.2">
      <c r="A363" s="64"/>
      <c r="B363" s="65"/>
      <c r="C363" s="329" t="s">
        <v>3092</v>
      </c>
      <c r="D363" s="330"/>
      <c r="E363" s="103">
        <v>4.5042</v>
      </c>
      <c r="F363" s="69"/>
      <c r="G363" s="70"/>
      <c r="H363" s="71"/>
      <c r="I363" s="66"/>
      <c r="J363" s="72"/>
      <c r="K363" s="66"/>
      <c r="M363" s="67" t="s">
        <v>3092</v>
      </c>
      <c r="O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73" t="str">
        <f t="shared" si="14"/>
        <v>607:(3,735+3,01+2,1+0,4+0,1+0,4+2+2,9+5,435+0,55+1,9+2,5)*2,7*0,6282</v>
      </c>
      <c r="BE363" s="53"/>
      <c r="BF363" s="53"/>
      <c r="BG363" s="53"/>
      <c r="BH363" s="53"/>
      <c r="BI363" s="53"/>
    </row>
    <row r="364" spans="1:104" x14ac:dyDescent="0.2">
      <c r="A364" s="64"/>
      <c r="B364" s="65"/>
      <c r="C364" s="329" t="s">
        <v>3093</v>
      </c>
      <c r="D364" s="330"/>
      <c r="E364" s="103">
        <v>28.342500000000001</v>
      </c>
      <c r="F364" s="69"/>
      <c r="G364" s="70"/>
      <c r="H364" s="71"/>
      <c r="I364" s="66"/>
      <c r="J364" s="72"/>
      <c r="K364" s="66"/>
      <c r="M364" s="67" t="s">
        <v>3093</v>
      </c>
      <c r="O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73" t="str">
        <f t="shared" si="14"/>
        <v>607 kuchyňská linka:3,585*2*0,6282</v>
      </c>
      <c r="BE364" s="53"/>
      <c r="BF364" s="53"/>
      <c r="BG364" s="53"/>
      <c r="BH364" s="53"/>
      <c r="BI364" s="53"/>
    </row>
    <row r="365" spans="1:104" x14ac:dyDescent="0.2">
      <c r="A365" s="64"/>
      <c r="B365" s="65"/>
      <c r="C365" s="329" t="s">
        <v>3094</v>
      </c>
      <c r="D365" s="330"/>
      <c r="E365" s="103">
        <v>4.2302999999999997</v>
      </c>
      <c r="F365" s="69"/>
      <c r="G365" s="70"/>
      <c r="H365" s="71"/>
      <c r="I365" s="66"/>
      <c r="J365" s="72"/>
      <c r="K365" s="66"/>
      <c r="M365" s="67" t="s">
        <v>3094</v>
      </c>
      <c r="O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73" t="str">
        <f t="shared" si="14"/>
        <v>609:(2,61+4,8+1,5+0,5+1,5+1,5+1,5+2,8)*2,7*0,6282</v>
      </c>
      <c r="BE365" s="53"/>
      <c r="BF365" s="53"/>
      <c r="BG365" s="53"/>
      <c r="BH365" s="53"/>
      <c r="BI365" s="53"/>
    </row>
    <row r="366" spans="1:104" x14ac:dyDescent="0.2">
      <c r="A366" s="64"/>
      <c r="B366" s="65"/>
      <c r="C366" s="329" t="s">
        <v>3095</v>
      </c>
      <c r="D366" s="330"/>
      <c r="E366" s="103">
        <v>4.2465999999999999</v>
      </c>
      <c r="F366" s="69"/>
      <c r="G366" s="70"/>
      <c r="H366" s="71"/>
      <c r="I366" s="66"/>
      <c r="J366" s="72"/>
      <c r="K366" s="66"/>
      <c r="M366" s="67" t="s">
        <v>3095</v>
      </c>
      <c r="O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73" t="str">
        <f t="shared" si="14"/>
        <v>610(koupelna):(2,61+2,61+2,2+2,2)*0,7*0,6282</v>
      </c>
      <c r="BE366" s="53"/>
      <c r="BF366" s="53"/>
      <c r="BG366" s="53"/>
      <c r="BH366" s="53"/>
      <c r="BI366" s="53"/>
    </row>
    <row r="367" spans="1:104" x14ac:dyDescent="0.2">
      <c r="A367" s="64"/>
      <c r="B367" s="65"/>
      <c r="C367" s="329" t="s">
        <v>3096</v>
      </c>
      <c r="D367" s="330"/>
      <c r="E367" s="103">
        <v>25.255500000000001</v>
      </c>
      <c r="F367" s="69"/>
      <c r="G367" s="70"/>
      <c r="H367" s="71"/>
      <c r="I367" s="66"/>
      <c r="J367" s="72"/>
      <c r="K367" s="66"/>
      <c r="M367" s="67" t="s">
        <v>3096</v>
      </c>
      <c r="O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73" t="str">
        <f t="shared" si="14"/>
        <v>611 (wc):(1,3+1,3+1,3+1,3)*1,3*0,6282</v>
      </c>
      <c r="BE367" s="53"/>
      <c r="BF367" s="53"/>
      <c r="BG367" s="53"/>
      <c r="BH367" s="53"/>
      <c r="BI367" s="53"/>
    </row>
    <row r="368" spans="1:104" x14ac:dyDescent="0.2">
      <c r="A368" s="64"/>
      <c r="B368" s="65"/>
      <c r="C368" s="329" t="s">
        <v>3097</v>
      </c>
      <c r="D368" s="330"/>
      <c r="E368" s="103">
        <v>23.9495</v>
      </c>
      <c r="F368" s="69"/>
      <c r="G368" s="70"/>
      <c r="H368" s="71"/>
      <c r="I368" s="66"/>
      <c r="J368" s="72"/>
      <c r="K368" s="66"/>
      <c r="M368" s="67" t="s">
        <v>3097</v>
      </c>
      <c r="O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73" t="str">
        <f t="shared" si="14"/>
        <v>612:(3,86+3,86+3,585+3,585)*2,7*0,6282</v>
      </c>
      <c r="BE368" s="53"/>
      <c r="BF368" s="53"/>
      <c r="BG368" s="53"/>
      <c r="BH368" s="53"/>
      <c r="BI368" s="53"/>
    </row>
    <row r="369" spans="1:61" x14ac:dyDescent="0.2">
      <c r="A369" s="64"/>
      <c r="B369" s="65"/>
      <c r="C369" s="329" t="s">
        <v>3098</v>
      </c>
      <c r="D369" s="330"/>
      <c r="E369" s="103">
        <v>30.360900000000001</v>
      </c>
      <c r="F369" s="69"/>
      <c r="G369" s="70"/>
      <c r="H369" s="71"/>
      <c r="I369" s="66"/>
      <c r="J369" s="72"/>
      <c r="K369" s="66"/>
      <c r="M369" s="67" t="s">
        <v>3098</v>
      </c>
      <c r="O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73" t="str">
        <f t="shared" si="14"/>
        <v>613:(3,2+3,2+3,86+3,86)*2,7*0,6282</v>
      </c>
      <c r="BE369" s="53"/>
      <c r="BF369" s="53"/>
      <c r="BG369" s="53"/>
      <c r="BH369" s="53"/>
      <c r="BI369" s="53"/>
    </row>
    <row r="370" spans="1:61" x14ac:dyDescent="0.2">
      <c r="A370" s="64"/>
      <c r="B370" s="65"/>
      <c r="C370" s="329" t="s">
        <v>3099</v>
      </c>
      <c r="D370" s="330"/>
      <c r="E370" s="103">
        <v>-2.2614999999999998</v>
      </c>
      <c r="F370" s="69"/>
      <c r="G370" s="70"/>
      <c r="H370" s="71"/>
      <c r="I370" s="66"/>
      <c r="J370" s="72"/>
      <c r="K370" s="66"/>
      <c r="M370" s="67" t="s">
        <v>3099</v>
      </c>
      <c r="O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73" t="str">
        <f t="shared" si="14"/>
        <v>614:(3,63+1,1+6,585+6,585)*2,7*0,6282</v>
      </c>
      <c r="BE370" s="53"/>
      <c r="BF370" s="53"/>
      <c r="BG370" s="53"/>
      <c r="BH370" s="53"/>
      <c r="BI370" s="53"/>
    </row>
    <row r="371" spans="1:61" x14ac:dyDescent="0.2">
      <c r="A371" s="64"/>
      <c r="B371" s="65"/>
      <c r="C371" s="329" t="s">
        <v>3100</v>
      </c>
      <c r="D371" s="330"/>
      <c r="E371" s="103">
        <v>23.745999999999999</v>
      </c>
      <c r="F371" s="69"/>
      <c r="G371" s="70"/>
      <c r="H371" s="71"/>
      <c r="I371" s="66"/>
      <c r="J371" s="72"/>
      <c r="K371" s="66"/>
      <c r="M371" s="67" t="s">
        <v>3100</v>
      </c>
      <c r="O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73" t="str">
        <f t="shared" si="14"/>
        <v>obklady u linky :-1,8*2*0,6282</v>
      </c>
      <c r="BE371" s="53"/>
      <c r="BF371" s="53"/>
      <c r="BG371" s="53"/>
      <c r="BH371" s="53"/>
      <c r="BI371" s="53"/>
    </row>
    <row r="372" spans="1:61" x14ac:dyDescent="0.2">
      <c r="A372" s="64"/>
      <c r="B372" s="65"/>
      <c r="C372" s="329" t="s">
        <v>3101</v>
      </c>
      <c r="D372" s="330"/>
      <c r="E372" s="103">
        <v>23.8477</v>
      </c>
      <c r="F372" s="69"/>
      <c r="G372" s="70"/>
      <c r="H372" s="71"/>
      <c r="I372" s="66"/>
      <c r="J372" s="72"/>
      <c r="K372" s="66"/>
      <c r="M372" s="67" t="s">
        <v>3101</v>
      </c>
      <c r="O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73" t="str">
        <f t="shared" si="14"/>
        <v>616:(3,2+3,8+1,1+2,1+2,1+1,7)*2,7*0,6282</v>
      </c>
      <c r="BE372" s="53"/>
      <c r="BF372" s="53"/>
      <c r="BG372" s="53"/>
      <c r="BH372" s="53"/>
      <c r="BI372" s="53"/>
    </row>
    <row r="373" spans="1:61" x14ac:dyDescent="0.2">
      <c r="A373" s="64"/>
      <c r="B373" s="65"/>
      <c r="C373" s="329" t="s">
        <v>3102</v>
      </c>
      <c r="D373" s="330"/>
      <c r="E373" s="103">
        <v>3.5179</v>
      </c>
      <c r="F373" s="69"/>
      <c r="G373" s="70"/>
      <c r="H373" s="71"/>
      <c r="I373" s="66"/>
      <c r="J373" s="72"/>
      <c r="K373" s="66"/>
      <c r="M373" s="67" t="s">
        <v>3102</v>
      </c>
      <c r="O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73" t="str">
        <f t="shared" si="14"/>
        <v>617:(3,28+3,28+3,75+3,75)*2,7*0,6282</v>
      </c>
      <c r="BE373" s="53"/>
      <c r="BF373" s="53"/>
      <c r="BG373" s="53"/>
      <c r="BH373" s="53"/>
      <c r="BI373" s="53"/>
    </row>
    <row r="374" spans="1:61" x14ac:dyDescent="0.2">
      <c r="A374" s="64"/>
      <c r="B374" s="65"/>
      <c r="C374" s="329" t="s">
        <v>3103</v>
      </c>
      <c r="D374" s="330"/>
      <c r="E374" s="103">
        <v>25.5778</v>
      </c>
      <c r="F374" s="69"/>
      <c r="G374" s="70"/>
      <c r="H374" s="71"/>
      <c r="I374" s="66"/>
      <c r="J374" s="72"/>
      <c r="K374" s="66"/>
      <c r="M374" s="67" t="s">
        <v>3103</v>
      </c>
      <c r="O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73" t="str">
        <f t="shared" si="14"/>
        <v>618(koupelna):(2+2+2+2)*0,7*0,6282</v>
      </c>
      <c r="BE374" s="53"/>
      <c r="BF374" s="53"/>
      <c r="BG374" s="53"/>
      <c r="BH374" s="53"/>
      <c r="BI374" s="53"/>
    </row>
    <row r="375" spans="1:61" x14ac:dyDescent="0.2">
      <c r="A375" s="64"/>
      <c r="B375" s="65"/>
      <c r="C375" s="329" t="s">
        <v>3104</v>
      </c>
      <c r="D375" s="330"/>
      <c r="E375" s="103">
        <v>6.5332999999999997</v>
      </c>
      <c r="F375" s="69"/>
      <c r="G375" s="70"/>
      <c r="H375" s="71"/>
      <c r="I375" s="66"/>
      <c r="J375" s="72"/>
      <c r="K375" s="66"/>
      <c r="M375" s="67" t="s">
        <v>3104</v>
      </c>
      <c r="O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73" t="str">
        <f t="shared" si="14"/>
        <v>619:(3,48+6,5+4,5+0,6)*2,7*0,6282</v>
      </c>
      <c r="BE375" s="53"/>
      <c r="BF375" s="53"/>
      <c r="BG375" s="53"/>
      <c r="BH375" s="53"/>
      <c r="BI375" s="53"/>
    </row>
    <row r="376" spans="1:61" x14ac:dyDescent="0.2">
      <c r="A376" s="64"/>
      <c r="B376" s="65"/>
      <c r="C376" s="329" t="s">
        <v>3105</v>
      </c>
      <c r="D376" s="330"/>
      <c r="E376" s="103">
        <v>23.449100000000001</v>
      </c>
      <c r="F376" s="69"/>
      <c r="G376" s="70"/>
      <c r="H376" s="71"/>
      <c r="I376" s="66"/>
      <c r="J376" s="72"/>
      <c r="K376" s="66"/>
      <c r="M376" s="67" t="s">
        <v>3105</v>
      </c>
      <c r="O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73" t="str">
        <f t="shared" si="14"/>
        <v>obklady u linky :(3,1+2,1)*2*0,6282</v>
      </c>
      <c r="BE376" s="53"/>
      <c r="BF376" s="53"/>
      <c r="BG376" s="53"/>
      <c r="BH376" s="53"/>
      <c r="BI376" s="53"/>
    </row>
    <row r="377" spans="1:61" x14ac:dyDescent="0.2">
      <c r="A377" s="64"/>
      <c r="B377" s="65"/>
      <c r="C377" s="329" t="s">
        <v>3106</v>
      </c>
      <c r="D377" s="330"/>
      <c r="E377" s="103">
        <v>3.9224999999999999</v>
      </c>
      <c r="F377" s="69"/>
      <c r="G377" s="70"/>
      <c r="H377" s="71"/>
      <c r="I377" s="66"/>
      <c r="J377" s="72"/>
      <c r="K377" s="66"/>
      <c r="M377" s="67" t="s">
        <v>3106</v>
      </c>
      <c r="O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73" t="str">
        <f t="shared" si="14"/>
        <v>621:(1,4+0,6+1,4+1,2+1,3+2,3+1,6+4,025)*2,7*0,6282</v>
      </c>
      <c r="BE377" s="53"/>
      <c r="BF377" s="53"/>
      <c r="BG377" s="53"/>
      <c r="BH377" s="53"/>
      <c r="BI377" s="53"/>
    </row>
    <row r="378" spans="1:61" x14ac:dyDescent="0.2">
      <c r="A378" s="64"/>
      <c r="B378" s="65"/>
      <c r="C378" s="329" t="s">
        <v>3107</v>
      </c>
      <c r="D378" s="330"/>
      <c r="E378" s="103">
        <v>4.2629999999999999</v>
      </c>
      <c r="F378" s="69"/>
      <c r="G378" s="70"/>
      <c r="H378" s="71"/>
      <c r="I378" s="66"/>
      <c r="J378" s="72"/>
      <c r="K378" s="66"/>
      <c r="M378" s="67" t="s">
        <v>3107</v>
      </c>
      <c r="O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73" t="str">
        <f t="shared" si="14"/>
        <v>622(koupelna):(2,76+1,7+2,76+1,7)*0,7*0,6282</v>
      </c>
      <c r="BE378" s="53"/>
      <c r="BF378" s="53"/>
      <c r="BG378" s="53"/>
      <c r="BH378" s="53"/>
      <c r="BI378" s="53"/>
    </row>
    <row r="379" spans="1:61" x14ac:dyDescent="0.2">
      <c r="A379" s="64"/>
      <c r="B379" s="65"/>
      <c r="C379" s="329" t="s">
        <v>3108</v>
      </c>
      <c r="D379" s="330"/>
      <c r="E379" s="103">
        <v>25.594799999999999</v>
      </c>
      <c r="F379" s="69"/>
      <c r="G379" s="70"/>
      <c r="H379" s="71"/>
      <c r="I379" s="66"/>
      <c r="J379" s="72"/>
      <c r="K379" s="66"/>
      <c r="M379" s="67" t="s">
        <v>3108</v>
      </c>
      <c r="O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73" t="str">
        <f t="shared" si="14"/>
        <v>623(wc):(1,2+1,2+1,41+1,41)*1,3*0,6282</v>
      </c>
      <c r="BE379" s="53"/>
      <c r="BF379" s="53"/>
      <c r="BG379" s="53"/>
      <c r="BH379" s="53"/>
      <c r="BI379" s="53"/>
    </row>
    <row r="380" spans="1:61" x14ac:dyDescent="0.2">
      <c r="A380" s="64"/>
      <c r="B380" s="65"/>
      <c r="C380" s="329" t="s">
        <v>3109</v>
      </c>
      <c r="D380" s="330"/>
      <c r="E380" s="103">
        <v>25.272500000000001</v>
      </c>
      <c r="F380" s="69"/>
      <c r="G380" s="70"/>
      <c r="H380" s="71"/>
      <c r="I380" s="66"/>
      <c r="J380" s="72"/>
      <c r="K380" s="66"/>
      <c r="M380" s="67" t="s">
        <v>3109</v>
      </c>
      <c r="O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73" t="str">
        <f t="shared" si="14"/>
        <v>624:(3,745+3,745+3,8+3,8)*2,7*0,6282</v>
      </c>
      <c r="BE380" s="53"/>
      <c r="BF380" s="53"/>
      <c r="BG380" s="53"/>
      <c r="BH380" s="53"/>
      <c r="BI380" s="53"/>
    </row>
    <row r="381" spans="1:61" ht="22.5" x14ac:dyDescent="0.2">
      <c r="A381" s="64"/>
      <c r="B381" s="65"/>
      <c r="C381" s="329" t="s">
        <v>3110</v>
      </c>
      <c r="D381" s="330"/>
      <c r="E381" s="103">
        <v>41.784399999999998</v>
      </c>
      <c r="F381" s="69"/>
      <c r="G381" s="70"/>
      <c r="H381" s="71"/>
      <c r="I381" s="66"/>
      <c r="J381" s="72"/>
      <c r="K381" s="66"/>
      <c r="M381" s="67" t="s">
        <v>3110</v>
      </c>
      <c r="O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73" t="str">
        <f t="shared" si="14"/>
        <v>625:(3,8+3,8+3,65+3,65)*2,7*0,6282</v>
      </c>
      <c r="BE381" s="53"/>
      <c r="BF381" s="53"/>
      <c r="BG381" s="53"/>
      <c r="BH381" s="53"/>
      <c r="BI381" s="53"/>
    </row>
    <row r="382" spans="1:61" ht="25.5" x14ac:dyDescent="0.2">
      <c r="A382" s="64"/>
      <c r="B382" s="65"/>
      <c r="C382" s="329" t="s">
        <v>3111</v>
      </c>
      <c r="D382" s="330"/>
      <c r="E382" s="103">
        <v>4.3974000000000002</v>
      </c>
      <c r="F382" s="69"/>
      <c r="G382" s="70"/>
      <c r="H382" s="71"/>
      <c r="I382" s="66"/>
      <c r="J382" s="72"/>
      <c r="K382" s="66"/>
      <c r="M382" s="67" t="s">
        <v>3111</v>
      </c>
      <c r="O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73" t="str">
        <f t="shared" si="14"/>
        <v>626:(5,5+5,235+5,5+1,9+2,25+2,05+0,6+0,6+0,1+0,1+0,4+0,4)*2,7*0,6282</v>
      </c>
      <c r="BE382" s="53"/>
      <c r="BF382" s="53"/>
      <c r="BG382" s="53"/>
      <c r="BH382" s="53"/>
      <c r="BI382" s="53"/>
    </row>
    <row r="383" spans="1:61" x14ac:dyDescent="0.2">
      <c r="A383" s="74" t="s">
        <v>42</v>
      </c>
      <c r="B383" s="75" t="s">
        <v>835</v>
      </c>
      <c r="C383" s="76" t="s">
        <v>836</v>
      </c>
      <c r="D383" s="77"/>
      <c r="E383" s="78"/>
      <c r="F383" s="78"/>
      <c r="G383" s="79">
        <f>SUM(G265:G382)</f>
        <v>0</v>
      </c>
      <c r="H383" s="80"/>
      <c r="I383" s="79">
        <f>SUM(I265:I382)</f>
        <v>28.375569825000003</v>
      </c>
      <c r="J383" s="81"/>
      <c r="K383" s="79">
        <f>SUM(K265:K382)</f>
        <v>0</v>
      </c>
      <c r="O383" s="53"/>
      <c r="X383" s="82">
        <f>K383</f>
        <v>0</v>
      </c>
      <c r="Y383" s="82">
        <f>I383</f>
        <v>28.375569825000003</v>
      </c>
      <c r="Z383" s="63">
        <f>G383</f>
        <v>0</v>
      </c>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83"/>
      <c r="BB383" s="83"/>
      <c r="BC383" s="83"/>
      <c r="BD383" s="83"/>
      <c r="BE383" s="83"/>
      <c r="BF383" s="83"/>
      <c r="BG383" s="53"/>
      <c r="BH383" s="53"/>
      <c r="BI383" s="53"/>
    </row>
    <row r="384" spans="1:61" ht="14.25" customHeight="1" x14ac:dyDescent="0.2">
      <c r="A384" s="43" t="s">
        <v>38</v>
      </c>
      <c r="B384" s="44" t="s">
        <v>933</v>
      </c>
      <c r="C384" s="45" t="s">
        <v>934</v>
      </c>
      <c r="D384" s="46"/>
      <c r="E384" s="47"/>
      <c r="F384" s="47"/>
      <c r="G384" s="48"/>
      <c r="H384" s="49"/>
      <c r="I384" s="50"/>
      <c r="J384" s="51"/>
      <c r="K384" s="52"/>
      <c r="O384" s="53"/>
    </row>
    <row r="385" spans="1:104" x14ac:dyDescent="0.2">
      <c r="A385" s="54">
        <v>51</v>
      </c>
      <c r="B385" s="55" t="s">
        <v>935</v>
      </c>
      <c r="C385" s="56" t="s">
        <v>936</v>
      </c>
      <c r="D385" s="57" t="s">
        <v>41</v>
      </c>
      <c r="E385" s="100">
        <v>31.0717</v>
      </c>
      <c r="F385" s="59">
        <v>0</v>
      </c>
      <c r="G385" s="60">
        <f>E385*F385</f>
        <v>0</v>
      </c>
      <c r="H385" s="61">
        <v>4.0000000000000003E-5</v>
      </c>
      <c r="I385" s="62">
        <f>E385*H385</f>
        <v>1.2428680000000001E-3</v>
      </c>
      <c r="J385" s="61">
        <v>0</v>
      </c>
      <c r="K385" s="62">
        <f>E385*J385</f>
        <v>0</v>
      </c>
      <c r="O385" s="53"/>
      <c r="Z385" s="53"/>
      <c r="AA385" s="53">
        <v>1</v>
      </c>
      <c r="AB385" s="53">
        <v>1</v>
      </c>
      <c r="AC385" s="53">
        <v>1</v>
      </c>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63">
        <f>G385</f>
        <v>0</v>
      </c>
      <c r="BA385" s="53"/>
      <c r="BB385" s="53"/>
      <c r="BC385" s="53"/>
      <c r="BD385" s="53"/>
      <c r="BE385" s="53"/>
      <c r="BF385" s="53"/>
      <c r="BG385" s="53"/>
      <c r="BH385" s="53"/>
      <c r="BI385" s="53"/>
      <c r="CA385" s="53">
        <v>1</v>
      </c>
      <c r="CB385" s="53">
        <v>1</v>
      </c>
      <c r="CZ385" s="16">
        <v>1</v>
      </c>
    </row>
    <row r="386" spans="1:104" x14ac:dyDescent="0.2">
      <c r="A386" s="64"/>
      <c r="B386" s="65"/>
      <c r="C386" s="329" t="s">
        <v>3112</v>
      </c>
      <c r="D386" s="330"/>
      <c r="E386" s="103">
        <v>4.5229999999999997</v>
      </c>
      <c r="F386" s="69"/>
      <c r="G386" s="70"/>
      <c r="H386" s="71"/>
      <c r="I386" s="66"/>
      <c r="J386" s="72"/>
      <c r="K386" s="66"/>
      <c r="M386" s="67" t="s">
        <v>3112</v>
      </c>
      <c r="O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73" t="str">
        <f t="shared" ref="BD386:BD393" si="15">C385</f>
        <v xml:space="preserve">Zakrývání výplní vnějších otvorů z lešení </v>
      </c>
      <c r="BE386" s="53"/>
      <c r="BF386" s="53"/>
      <c r="BG386" s="53"/>
      <c r="BH386" s="53"/>
      <c r="BI386" s="53"/>
    </row>
    <row r="387" spans="1:104" x14ac:dyDescent="0.2">
      <c r="A387" s="64"/>
      <c r="B387" s="65"/>
      <c r="C387" s="329" t="s">
        <v>1694</v>
      </c>
      <c r="D387" s="330"/>
      <c r="E387" s="103">
        <v>1.6960999999999999</v>
      </c>
      <c r="F387" s="69"/>
      <c r="G387" s="70"/>
      <c r="H387" s="71"/>
      <c r="I387" s="66"/>
      <c r="J387" s="72"/>
      <c r="K387" s="66"/>
      <c r="M387" s="67" t="s">
        <v>1694</v>
      </c>
      <c r="O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73" t="str">
        <f t="shared" si="15"/>
        <v>odečtení otvorů:2,4*1,5*2*0,6282</v>
      </c>
      <c r="BE387" s="53"/>
      <c r="BF387" s="53"/>
      <c r="BG387" s="53"/>
      <c r="BH387" s="53"/>
      <c r="BI387" s="53"/>
    </row>
    <row r="388" spans="1:104" x14ac:dyDescent="0.2">
      <c r="A388" s="64"/>
      <c r="B388" s="65"/>
      <c r="C388" s="329" t="s">
        <v>1695</v>
      </c>
      <c r="D388" s="330"/>
      <c r="E388" s="103">
        <v>1.3191999999999999</v>
      </c>
      <c r="F388" s="69"/>
      <c r="G388" s="70"/>
      <c r="H388" s="71"/>
      <c r="I388" s="66"/>
      <c r="J388" s="72"/>
      <c r="K388" s="66"/>
      <c r="M388" s="67" t="s">
        <v>1695</v>
      </c>
      <c r="O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73" t="str">
        <f t="shared" si="15"/>
        <v>0,9*1,5*2*0,6282</v>
      </c>
      <c r="BE388" s="53"/>
      <c r="BF388" s="53"/>
      <c r="BG388" s="53"/>
      <c r="BH388" s="53"/>
      <c r="BI388" s="53"/>
    </row>
    <row r="389" spans="1:104" x14ac:dyDescent="0.2">
      <c r="A389" s="64"/>
      <c r="B389" s="65"/>
      <c r="C389" s="329" t="s">
        <v>3113</v>
      </c>
      <c r="D389" s="330"/>
      <c r="E389" s="103">
        <v>11.307600000000001</v>
      </c>
      <c r="F389" s="69"/>
      <c r="G389" s="70"/>
      <c r="H389" s="71"/>
      <c r="I389" s="66"/>
      <c r="J389" s="72"/>
      <c r="K389" s="66"/>
      <c r="M389" s="67" t="s">
        <v>3113</v>
      </c>
      <c r="O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73" t="str">
        <f t="shared" si="15"/>
        <v>0,7*1,5*2*0,6282</v>
      </c>
      <c r="BE389" s="53"/>
      <c r="BF389" s="53"/>
      <c r="BG389" s="53"/>
      <c r="BH389" s="53"/>
      <c r="BI389" s="53"/>
    </row>
    <row r="390" spans="1:104" x14ac:dyDescent="0.2">
      <c r="A390" s="64"/>
      <c r="B390" s="65"/>
      <c r="C390" s="329" t="s">
        <v>3073</v>
      </c>
      <c r="D390" s="330"/>
      <c r="E390" s="103">
        <v>1.6960999999999999</v>
      </c>
      <c r="F390" s="69"/>
      <c r="G390" s="70"/>
      <c r="H390" s="71"/>
      <c r="I390" s="66"/>
      <c r="J390" s="72"/>
      <c r="K390" s="66"/>
      <c r="M390" s="67" t="s">
        <v>3073</v>
      </c>
      <c r="O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73" t="str">
        <f t="shared" si="15"/>
        <v>1,5*1,5*8*0,6282</v>
      </c>
      <c r="BE390" s="53"/>
      <c r="BF390" s="53"/>
      <c r="BG390" s="53"/>
      <c r="BH390" s="53"/>
      <c r="BI390" s="53"/>
    </row>
    <row r="391" spans="1:104" x14ac:dyDescent="0.2">
      <c r="A391" s="64"/>
      <c r="B391" s="65"/>
      <c r="C391" s="329" t="s">
        <v>939</v>
      </c>
      <c r="D391" s="330"/>
      <c r="E391" s="103">
        <v>1.1308</v>
      </c>
      <c r="F391" s="69"/>
      <c r="G391" s="70"/>
      <c r="H391" s="71"/>
      <c r="I391" s="66"/>
      <c r="J391" s="72"/>
      <c r="K391" s="66"/>
      <c r="M391" s="67" t="s">
        <v>939</v>
      </c>
      <c r="O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73" t="str">
        <f t="shared" si="15"/>
        <v>1,8*1,5*0,6282</v>
      </c>
      <c r="BE391" s="53"/>
      <c r="BF391" s="53"/>
      <c r="BG391" s="53"/>
      <c r="BH391" s="53"/>
      <c r="BI391" s="53"/>
    </row>
    <row r="392" spans="1:104" x14ac:dyDescent="0.2">
      <c r="A392" s="64"/>
      <c r="B392" s="65"/>
      <c r="C392" s="329" t="s">
        <v>3074</v>
      </c>
      <c r="D392" s="330"/>
      <c r="E392" s="103">
        <v>1.4413</v>
      </c>
      <c r="F392" s="69"/>
      <c r="G392" s="70"/>
      <c r="H392" s="71"/>
      <c r="I392" s="66"/>
      <c r="J392" s="72"/>
      <c r="K392" s="66"/>
      <c r="M392" s="67" t="s">
        <v>3074</v>
      </c>
      <c r="O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73" t="str">
        <f t="shared" si="15"/>
        <v>1,2*1,5*0,6282</v>
      </c>
      <c r="BE392" s="53"/>
      <c r="BF392" s="53"/>
      <c r="BG392" s="53"/>
      <c r="BH392" s="53"/>
      <c r="BI392" s="53"/>
    </row>
    <row r="393" spans="1:104" x14ac:dyDescent="0.2">
      <c r="A393" s="64"/>
      <c r="B393" s="65"/>
      <c r="C393" s="329" t="s">
        <v>3114</v>
      </c>
      <c r="D393" s="330"/>
      <c r="E393" s="103">
        <v>7.9573999999999998</v>
      </c>
      <c r="F393" s="69"/>
      <c r="G393" s="70"/>
      <c r="H393" s="71"/>
      <c r="I393" s="66"/>
      <c r="J393" s="72"/>
      <c r="K393" s="66"/>
      <c r="M393" s="67" t="s">
        <v>3114</v>
      </c>
      <c r="O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73" t="str">
        <f t="shared" si="15"/>
        <v>0,96*2,39*0,6282</v>
      </c>
      <c r="BE393" s="53"/>
      <c r="BF393" s="53"/>
      <c r="BG393" s="53"/>
      <c r="BH393" s="53"/>
      <c r="BI393" s="53"/>
    </row>
    <row r="394" spans="1:104" x14ac:dyDescent="0.2">
      <c r="A394" s="74" t="s">
        <v>42</v>
      </c>
      <c r="B394" s="75" t="s">
        <v>933</v>
      </c>
      <c r="C394" s="76" t="s">
        <v>934</v>
      </c>
      <c r="D394" s="77"/>
      <c r="E394" s="78"/>
      <c r="F394" s="78"/>
      <c r="G394" s="79">
        <f>SUM(G384:G393)</f>
        <v>0</v>
      </c>
      <c r="H394" s="80"/>
      <c r="I394" s="79">
        <f>SUM(I384:I393)</f>
        <v>1.2428680000000001E-3</v>
      </c>
      <c r="J394" s="81"/>
      <c r="K394" s="79">
        <f>SUM(K384:K393)</f>
        <v>0</v>
      </c>
      <c r="O394" s="53"/>
      <c r="X394" s="82">
        <f>K394</f>
        <v>0</v>
      </c>
      <c r="Y394" s="82">
        <f>I394</f>
        <v>1.2428680000000001E-3</v>
      </c>
      <c r="Z394" s="63">
        <f>G394</f>
        <v>0</v>
      </c>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83"/>
      <c r="BB394" s="83"/>
      <c r="BC394" s="83"/>
      <c r="BD394" s="83"/>
      <c r="BE394" s="83"/>
      <c r="BF394" s="83"/>
      <c r="BG394" s="53"/>
      <c r="BH394" s="53"/>
      <c r="BI394" s="53"/>
    </row>
    <row r="395" spans="1:104" ht="14.25" customHeight="1" x14ac:dyDescent="0.2">
      <c r="A395" s="43" t="s">
        <v>38</v>
      </c>
      <c r="B395" s="44" t="s">
        <v>942</v>
      </c>
      <c r="C395" s="45" t="s">
        <v>943</v>
      </c>
      <c r="D395" s="46"/>
      <c r="E395" s="47"/>
      <c r="F395" s="47"/>
      <c r="G395" s="48"/>
      <c r="H395" s="49"/>
      <c r="I395" s="50"/>
      <c r="J395" s="51"/>
      <c r="K395" s="52"/>
      <c r="O395" s="53"/>
    </row>
    <row r="396" spans="1:104" ht="22.5" x14ac:dyDescent="0.2">
      <c r="A396" s="54">
        <v>52</v>
      </c>
      <c r="B396" s="55" t="s">
        <v>954</v>
      </c>
      <c r="C396" s="56" t="s">
        <v>3115</v>
      </c>
      <c r="D396" s="57" t="s">
        <v>70</v>
      </c>
      <c r="E396" s="100">
        <v>6.6670999999999996</v>
      </c>
      <c r="F396" s="59">
        <v>0</v>
      </c>
      <c r="G396" s="60">
        <f>E396*F396</f>
        <v>0</v>
      </c>
      <c r="H396" s="61">
        <v>1.8180000000000001</v>
      </c>
      <c r="I396" s="62">
        <f>E396*H396</f>
        <v>12.1207878</v>
      </c>
      <c r="J396" s="61">
        <v>0</v>
      </c>
      <c r="K396" s="62">
        <f>E396*J396</f>
        <v>0</v>
      </c>
      <c r="O396" s="53"/>
      <c r="Z396" s="53"/>
      <c r="AA396" s="53">
        <v>1</v>
      </c>
      <c r="AB396" s="53">
        <v>1</v>
      </c>
      <c r="AC396" s="53">
        <v>1</v>
      </c>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63">
        <f>G396</f>
        <v>0</v>
      </c>
      <c r="BA396" s="53"/>
      <c r="BB396" s="53"/>
      <c r="BC396" s="53"/>
      <c r="BD396" s="53"/>
      <c r="BE396" s="53"/>
      <c r="BF396" s="53"/>
      <c r="BG396" s="53"/>
      <c r="BH396" s="53"/>
      <c r="BI396" s="53"/>
      <c r="CA396" s="53">
        <v>1</v>
      </c>
      <c r="CB396" s="53">
        <v>1</v>
      </c>
      <c r="CZ396" s="16">
        <v>1</v>
      </c>
    </row>
    <row r="397" spans="1:104" x14ac:dyDescent="0.2">
      <c r="A397" s="64"/>
      <c r="B397" s="65"/>
      <c r="C397" s="329" t="s">
        <v>3116</v>
      </c>
      <c r="D397" s="330"/>
      <c r="E397" s="103">
        <v>1.0880000000000001</v>
      </c>
      <c r="F397" s="69"/>
      <c r="G397" s="70"/>
      <c r="H397" s="71"/>
      <c r="I397" s="66"/>
      <c r="J397" s="72"/>
      <c r="K397" s="66"/>
      <c r="M397" s="67" t="s">
        <v>3116</v>
      </c>
      <c r="O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73" t="str">
        <f>C396</f>
        <v>Mazanina samonivelační, tloušťka 5 - 8 cm  E225, 20 MPa, anhydritová</v>
      </c>
      <c r="BE397" s="53"/>
      <c r="BF397" s="53"/>
      <c r="BG397" s="53"/>
      <c r="BH397" s="53"/>
      <c r="BI397" s="53"/>
    </row>
    <row r="398" spans="1:104" x14ac:dyDescent="0.2">
      <c r="A398" s="64"/>
      <c r="B398" s="65"/>
      <c r="C398" s="329" t="s">
        <v>3117</v>
      </c>
      <c r="D398" s="330"/>
      <c r="E398" s="103">
        <v>0.46239999999999998</v>
      </c>
      <c r="F398" s="69"/>
      <c r="G398" s="70"/>
      <c r="H398" s="71"/>
      <c r="I398" s="66"/>
      <c r="J398" s="72"/>
      <c r="K398" s="66"/>
      <c r="M398" s="67" t="s">
        <v>3117</v>
      </c>
      <c r="O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73" t="str">
        <f>C397</f>
        <v>P8:43,3*0,04*0,6282</v>
      </c>
      <c r="BE398" s="53"/>
      <c r="BF398" s="53"/>
      <c r="BG398" s="53"/>
      <c r="BH398" s="53"/>
      <c r="BI398" s="53"/>
    </row>
    <row r="399" spans="1:104" x14ac:dyDescent="0.2">
      <c r="A399" s="64"/>
      <c r="B399" s="65"/>
      <c r="C399" s="329" t="s">
        <v>3118</v>
      </c>
      <c r="D399" s="330"/>
      <c r="E399" s="103">
        <v>5.1166999999999998</v>
      </c>
      <c r="F399" s="69"/>
      <c r="G399" s="70"/>
      <c r="H399" s="71"/>
      <c r="I399" s="66"/>
      <c r="J399" s="72"/>
      <c r="K399" s="66"/>
      <c r="M399" s="67" t="s">
        <v>3118</v>
      </c>
      <c r="O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73" t="str">
        <f>C398</f>
        <v>P9:18,4*0,04*0,6282</v>
      </c>
      <c r="BE399" s="53"/>
      <c r="BF399" s="53"/>
      <c r="BG399" s="53"/>
      <c r="BH399" s="53"/>
      <c r="BI399" s="53"/>
    </row>
    <row r="400" spans="1:104" x14ac:dyDescent="0.2">
      <c r="A400" s="54">
        <v>53</v>
      </c>
      <c r="B400" s="55" t="s">
        <v>1749</v>
      </c>
      <c r="C400" s="56" t="s">
        <v>1750</v>
      </c>
      <c r="D400" s="57" t="s">
        <v>41</v>
      </c>
      <c r="E400" s="100">
        <v>35.618899999999996</v>
      </c>
      <c r="F400" s="59">
        <v>0</v>
      </c>
      <c r="G400" s="60">
        <f>E400*F400</f>
        <v>0</v>
      </c>
      <c r="H400" s="61">
        <v>3.1E-4</v>
      </c>
      <c r="I400" s="62">
        <f>E400*H400</f>
        <v>1.1041858999999999E-2</v>
      </c>
      <c r="J400" s="61">
        <v>0</v>
      </c>
      <c r="K400" s="62">
        <f>E400*J400</f>
        <v>0</v>
      </c>
      <c r="O400" s="53"/>
      <c r="Z400" s="53"/>
      <c r="AA400" s="53">
        <v>1</v>
      </c>
      <c r="AB400" s="53">
        <v>1</v>
      </c>
      <c r="AC400" s="53">
        <v>1</v>
      </c>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63">
        <f>G400</f>
        <v>0</v>
      </c>
      <c r="BA400" s="53"/>
      <c r="BB400" s="53"/>
      <c r="BC400" s="53"/>
      <c r="BD400" s="53"/>
      <c r="BE400" s="53"/>
      <c r="BF400" s="53"/>
      <c r="BG400" s="53"/>
      <c r="BH400" s="53"/>
      <c r="BI400" s="53"/>
      <c r="CA400" s="53">
        <v>1</v>
      </c>
      <c r="CB400" s="53">
        <v>1</v>
      </c>
      <c r="CZ400" s="16">
        <v>1</v>
      </c>
    </row>
    <row r="401" spans="1:104" x14ac:dyDescent="0.2">
      <c r="A401" s="64"/>
      <c r="B401" s="65"/>
      <c r="C401" s="329" t="s">
        <v>3119</v>
      </c>
      <c r="D401" s="330"/>
      <c r="E401" s="103">
        <v>3.5807000000000002</v>
      </c>
      <c r="F401" s="69"/>
      <c r="G401" s="70"/>
      <c r="H401" s="71"/>
      <c r="I401" s="66"/>
      <c r="J401" s="72"/>
      <c r="K401" s="66"/>
      <c r="M401" s="67" t="s">
        <v>3119</v>
      </c>
      <c r="O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73" t="str">
        <f>C400</f>
        <v xml:space="preserve">Kladení dlaždic 40 x 40 cm na terče plastové </v>
      </c>
      <c r="BE401" s="53"/>
      <c r="BF401" s="53"/>
      <c r="BG401" s="53"/>
      <c r="BH401" s="53"/>
      <c r="BI401" s="53"/>
    </row>
    <row r="402" spans="1:104" x14ac:dyDescent="0.2">
      <c r="A402" s="64"/>
      <c r="B402" s="65"/>
      <c r="C402" s="329" t="s">
        <v>3120</v>
      </c>
      <c r="D402" s="330"/>
      <c r="E402" s="103">
        <v>22.301100000000002</v>
      </c>
      <c r="F402" s="69"/>
      <c r="G402" s="70"/>
      <c r="H402" s="71"/>
      <c r="I402" s="66"/>
      <c r="J402" s="72"/>
      <c r="K402" s="66"/>
      <c r="M402" s="67" t="s">
        <v>3120</v>
      </c>
      <c r="O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73" t="str">
        <f>C401</f>
        <v>P12:5,7*0,6282</v>
      </c>
      <c r="BE402" s="53"/>
      <c r="BF402" s="53"/>
      <c r="BG402" s="53"/>
      <c r="BH402" s="53"/>
      <c r="BI402" s="53"/>
    </row>
    <row r="403" spans="1:104" x14ac:dyDescent="0.2">
      <c r="A403" s="64"/>
      <c r="B403" s="65"/>
      <c r="C403" s="329" t="s">
        <v>3121</v>
      </c>
      <c r="D403" s="330"/>
      <c r="E403" s="103">
        <v>9.7370999999999999</v>
      </c>
      <c r="F403" s="69"/>
      <c r="G403" s="70"/>
      <c r="H403" s="71"/>
      <c r="I403" s="66"/>
      <c r="J403" s="72"/>
      <c r="K403" s="66"/>
      <c r="M403" s="67" t="s">
        <v>3121</v>
      </c>
      <c r="O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73" t="str">
        <f>C402</f>
        <v>P13:35,5*0,6282</v>
      </c>
      <c r="BE403" s="53"/>
      <c r="BF403" s="53"/>
      <c r="BG403" s="53"/>
      <c r="BH403" s="53"/>
      <c r="BI403" s="53"/>
    </row>
    <row r="404" spans="1:104" x14ac:dyDescent="0.2">
      <c r="A404" s="54">
        <v>54</v>
      </c>
      <c r="B404" s="55" t="s">
        <v>964</v>
      </c>
      <c r="C404" s="56" t="s">
        <v>965</v>
      </c>
      <c r="D404" s="57" t="s">
        <v>41</v>
      </c>
      <c r="E404" s="100">
        <v>153.53210000000001</v>
      </c>
      <c r="F404" s="59">
        <v>0</v>
      </c>
      <c r="G404" s="60">
        <f>E404*F404</f>
        <v>0</v>
      </c>
      <c r="H404" s="61">
        <v>0</v>
      </c>
      <c r="I404" s="62">
        <f>E404*H404</f>
        <v>0</v>
      </c>
      <c r="J404" s="61"/>
      <c r="K404" s="62">
        <f>E404*J404</f>
        <v>0</v>
      </c>
      <c r="O404" s="53"/>
      <c r="Z404" s="53"/>
      <c r="AA404" s="53">
        <v>12</v>
      </c>
      <c r="AB404" s="53">
        <v>0</v>
      </c>
      <c r="AC404" s="53">
        <v>1</v>
      </c>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63">
        <f>G404</f>
        <v>0</v>
      </c>
      <c r="BA404" s="53"/>
      <c r="BB404" s="53"/>
      <c r="BC404" s="53"/>
      <c r="BD404" s="53"/>
      <c r="BE404" s="53"/>
      <c r="BF404" s="53"/>
      <c r="BG404" s="53"/>
      <c r="BH404" s="53"/>
      <c r="BI404" s="53"/>
      <c r="CA404" s="53">
        <v>12</v>
      </c>
      <c r="CB404" s="53">
        <v>0</v>
      </c>
      <c r="CZ404" s="16">
        <v>1</v>
      </c>
    </row>
    <row r="405" spans="1:104" x14ac:dyDescent="0.2">
      <c r="A405" s="64"/>
      <c r="B405" s="65"/>
      <c r="C405" s="329" t="s">
        <v>3122</v>
      </c>
      <c r="D405" s="330"/>
      <c r="E405" s="103">
        <v>28.268999999999998</v>
      </c>
      <c r="F405" s="69"/>
      <c r="G405" s="70"/>
      <c r="H405" s="71"/>
      <c r="I405" s="66"/>
      <c r="J405" s="72"/>
      <c r="K405" s="66"/>
      <c r="M405" s="67" t="s">
        <v>3122</v>
      </c>
      <c r="O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73" t="str">
        <f>C404</f>
        <v xml:space="preserve">Separační folie M+D </v>
      </c>
      <c r="BE405" s="53"/>
      <c r="BF405" s="53"/>
      <c r="BG405" s="53"/>
      <c r="BH405" s="53"/>
      <c r="BI405" s="53"/>
    </row>
    <row r="406" spans="1:104" x14ac:dyDescent="0.2">
      <c r="A406" s="64"/>
      <c r="B406" s="65"/>
      <c r="C406" s="329" t="s">
        <v>3123</v>
      </c>
      <c r="D406" s="330"/>
      <c r="E406" s="103">
        <v>11.5589</v>
      </c>
      <c r="F406" s="69"/>
      <c r="G406" s="70"/>
      <c r="H406" s="71"/>
      <c r="I406" s="66"/>
      <c r="J406" s="72"/>
      <c r="K406" s="66"/>
      <c r="M406" s="67" t="s">
        <v>3123</v>
      </c>
      <c r="O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73" t="str">
        <f>C405</f>
        <v>P8:45*0,6282</v>
      </c>
      <c r="BE406" s="53"/>
      <c r="BF406" s="53"/>
      <c r="BG406" s="53"/>
      <c r="BH406" s="53"/>
      <c r="BI406" s="53"/>
    </row>
    <row r="407" spans="1:104" x14ac:dyDescent="0.2">
      <c r="A407" s="64"/>
      <c r="B407" s="65"/>
      <c r="C407" s="329" t="s">
        <v>3124</v>
      </c>
      <c r="D407" s="330"/>
      <c r="E407" s="103">
        <v>113.7042</v>
      </c>
      <c r="F407" s="69"/>
      <c r="G407" s="70"/>
      <c r="H407" s="71"/>
      <c r="I407" s="66"/>
      <c r="J407" s="72"/>
      <c r="K407" s="66"/>
      <c r="M407" s="67" t="s">
        <v>3124</v>
      </c>
      <c r="O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73" t="str">
        <f>C406</f>
        <v>P9:18,4*0,6282</v>
      </c>
      <c r="BE407" s="53"/>
      <c r="BF407" s="53"/>
      <c r="BG407" s="53"/>
      <c r="BH407" s="53"/>
      <c r="BI407" s="53"/>
    </row>
    <row r="408" spans="1:104" x14ac:dyDescent="0.2">
      <c r="A408" s="54">
        <v>55</v>
      </c>
      <c r="B408" s="55" t="s">
        <v>1756</v>
      </c>
      <c r="C408" s="56" t="s">
        <v>1757</v>
      </c>
      <c r="D408" s="57" t="s">
        <v>41</v>
      </c>
      <c r="E408" s="100">
        <v>152.4641</v>
      </c>
      <c r="F408" s="59">
        <v>0</v>
      </c>
      <c r="G408" s="60">
        <f>E408*F408</f>
        <v>0</v>
      </c>
      <c r="H408" s="61">
        <v>0</v>
      </c>
      <c r="I408" s="62">
        <f>E408*H408</f>
        <v>0</v>
      </c>
      <c r="J408" s="61"/>
      <c r="K408" s="62">
        <f>E408*J408</f>
        <v>0</v>
      </c>
      <c r="O408" s="53"/>
      <c r="Z408" s="53"/>
      <c r="AA408" s="53">
        <v>12</v>
      </c>
      <c r="AB408" s="53">
        <v>0</v>
      </c>
      <c r="AC408" s="53">
        <v>2</v>
      </c>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63">
        <f>G408</f>
        <v>0</v>
      </c>
      <c r="BA408" s="53"/>
      <c r="BB408" s="53"/>
      <c r="BC408" s="53"/>
      <c r="BD408" s="53"/>
      <c r="BE408" s="53"/>
      <c r="BF408" s="53"/>
      <c r="BG408" s="53"/>
      <c r="BH408" s="53"/>
      <c r="BI408" s="53"/>
      <c r="CA408" s="53">
        <v>12</v>
      </c>
      <c r="CB408" s="53">
        <v>0</v>
      </c>
      <c r="CZ408" s="16">
        <v>1</v>
      </c>
    </row>
    <row r="409" spans="1:104" x14ac:dyDescent="0.2">
      <c r="A409" s="64"/>
      <c r="B409" s="65"/>
      <c r="C409" s="329" t="s">
        <v>3125</v>
      </c>
      <c r="D409" s="330"/>
      <c r="E409" s="103">
        <v>27.2011</v>
      </c>
      <c r="F409" s="69"/>
      <c r="G409" s="70"/>
      <c r="H409" s="71"/>
      <c r="I409" s="66"/>
      <c r="J409" s="72"/>
      <c r="K409" s="66"/>
      <c r="M409" s="67" t="s">
        <v>3125</v>
      </c>
      <c r="O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73" t="str">
        <f>C408</f>
        <v xml:space="preserve">Kročejová izolace  tl. M+D 30mm </v>
      </c>
      <c r="BE409" s="53"/>
      <c r="BF409" s="53"/>
      <c r="BG409" s="53"/>
      <c r="BH409" s="53"/>
      <c r="BI409" s="53"/>
    </row>
    <row r="410" spans="1:104" x14ac:dyDescent="0.2">
      <c r="A410" s="64"/>
      <c r="B410" s="65"/>
      <c r="C410" s="329" t="s">
        <v>3123</v>
      </c>
      <c r="D410" s="330"/>
      <c r="E410" s="103">
        <v>11.5589</v>
      </c>
      <c r="F410" s="69"/>
      <c r="G410" s="70"/>
      <c r="H410" s="71"/>
      <c r="I410" s="66"/>
      <c r="J410" s="72"/>
      <c r="K410" s="66"/>
      <c r="M410" s="67" t="s">
        <v>3123</v>
      </c>
      <c r="O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73" t="str">
        <f>C409</f>
        <v>P8:43,3*0,6282</v>
      </c>
      <c r="BE410" s="53"/>
      <c r="BF410" s="53"/>
      <c r="BG410" s="53"/>
      <c r="BH410" s="53"/>
      <c r="BI410" s="53"/>
    </row>
    <row r="411" spans="1:104" x14ac:dyDescent="0.2">
      <c r="A411" s="64"/>
      <c r="B411" s="65"/>
      <c r="C411" s="329" t="s">
        <v>3124</v>
      </c>
      <c r="D411" s="330"/>
      <c r="E411" s="103">
        <v>113.7042</v>
      </c>
      <c r="F411" s="69"/>
      <c r="G411" s="70"/>
      <c r="H411" s="71"/>
      <c r="I411" s="66"/>
      <c r="J411" s="72"/>
      <c r="K411" s="66"/>
      <c r="M411" s="67" t="s">
        <v>3124</v>
      </c>
      <c r="O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73" t="str">
        <f>C410</f>
        <v>P9:18,4*0,6282</v>
      </c>
      <c r="BE411" s="53"/>
      <c r="BF411" s="53"/>
      <c r="BG411" s="53"/>
      <c r="BH411" s="53"/>
      <c r="BI411" s="53"/>
    </row>
    <row r="412" spans="1:104" x14ac:dyDescent="0.2">
      <c r="A412" s="54">
        <v>56</v>
      </c>
      <c r="B412" s="55" t="s">
        <v>3126</v>
      </c>
      <c r="C412" s="56" t="s">
        <v>1759</v>
      </c>
      <c r="D412" s="57" t="s">
        <v>41</v>
      </c>
      <c r="E412" s="100">
        <v>37.756100000000004</v>
      </c>
      <c r="F412" s="59">
        <v>0</v>
      </c>
      <c r="G412" s="60">
        <f>E412*F412</f>
        <v>0</v>
      </c>
      <c r="H412" s="61">
        <v>0.17299999999999999</v>
      </c>
      <c r="I412" s="62">
        <f>E412*H412</f>
        <v>6.5318053000000003</v>
      </c>
      <c r="J412" s="61"/>
      <c r="K412" s="62">
        <f>E412*J412</f>
        <v>0</v>
      </c>
      <c r="O412" s="53"/>
      <c r="Z412" s="53"/>
      <c r="AA412" s="53">
        <v>3</v>
      </c>
      <c r="AB412" s="53">
        <v>1</v>
      </c>
      <c r="AC412" s="53">
        <v>592453330</v>
      </c>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63">
        <f>G412</f>
        <v>0</v>
      </c>
      <c r="BA412" s="53"/>
      <c r="BB412" s="53"/>
      <c r="BC412" s="53"/>
      <c r="BD412" s="53"/>
      <c r="BE412" s="53"/>
      <c r="BF412" s="53"/>
      <c r="BG412" s="53"/>
      <c r="BH412" s="53"/>
      <c r="BI412" s="53"/>
      <c r="CA412" s="53">
        <v>3</v>
      </c>
      <c r="CB412" s="53">
        <v>1</v>
      </c>
      <c r="CZ412" s="16">
        <v>1</v>
      </c>
    </row>
    <row r="413" spans="1:104" x14ac:dyDescent="0.2">
      <c r="A413" s="64"/>
      <c r="B413" s="65"/>
      <c r="C413" s="329" t="s">
        <v>3127</v>
      </c>
      <c r="D413" s="330"/>
      <c r="E413" s="103">
        <v>37.756100000000004</v>
      </c>
      <c r="F413" s="69"/>
      <c r="G413" s="70"/>
      <c r="H413" s="71"/>
      <c r="I413" s="66"/>
      <c r="J413" s="72"/>
      <c r="K413" s="66"/>
      <c r="M413" s="67" t="s">
        <v>3127</v>
      </c>
      <c r="O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73" t="str">
        <f>C412</f>
        <v>Dlaždice betonová 40x40x4 cm</v>
      </c>
      <c r="BE413" s="53"/>
      <c r="BF413" s="53"/>
      <c r="BG413" s="53"/>
      <c r="BH413" s="53"/>
      <c r="BI413" s="53"/>
    </row>
    <row r="414" spans="1:104" x14ac:dyDescent="0.2">
      <c r="A414" s="74" t="s">
        <v>42</v>
      </c>
      <c r="B414" s="75" t="s">
        <v>942</v>
      </c>
      <c r="C414" s="76" t="s">
        <v>943</v>
      </c>
      <c r="D414" s="77"/>
      <c r="E414" s="78"/>
      <c r="F414" s="78"/>
      <c r="G414" s="79">
        <f>SUM(G395:G413)</f>
        <v>0</v>
      </c>
      <c r="H414" s="80"/>
      <c r="I414" s="79">
        <f>SUM(I395:I413)</f>
        <v>18.663634958999999</v>
      </c>
      <c r="J414" s="81"/>
      <c r="K414" s="79">
        <f>SUM(K395:K413)</f>
        <v>0</v>
      </c>
      <c r="O414" s="53"/>
      <c r="X414" s="82">
        <f>K414</f>
        <v>0</v>
      </c>
      <c r="Y414" s="82">
        <f>I414</f>
        <v>18.663634958999999</v>
      </c>
      <c r="Z414" s="63">
        <f>G414</f>
        <v>0</v>
      </c>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83"/>
      <c r="BB414" s="83"/>
      <c r="BC414" s="83"/>
      <c r="BD414" s="83"/>
      <c r="BE414" s="83"/>
      <c r="BF414" s="83"/>
      <c r="BG414" s="53"/>
      <c r="BH414" s="53"/>
      <c r="BI414" s="53"/>
    </row>
    <row r="415" spans="1:104" ht="14.25" customHeight="1" x14ac:dyDescent="0.2">
      <c r="A415" s="43" t="s">
        <v>38</v>
      </c>
      <c r="B415" s="44" t="s">
        <v>969</v>
      </c>
      <c r="C415" s="45" t="s">
        <v>970</v>
      </c>
      <c r="D415" s="46"/>
      <c r="E415" s="47"/>
      <c r="F415" s="47"/>
      <c r="G415" s="48"/>
      <c r="H415" s="49"/>
      <c r="I415" s="50"/>
      <c r="J415" s="51"/>
      <c r="K415" s="52"/>
      <c r="O415" s="53"/>
    </row>
    <row r="416" spans="1:104" x14ac:dyDescent="0.2">
      <c r="A416" s="54">
        <v>57</v>
      </c>
      <c r="B416" s="55" t="s">
        <v>971</v>
      </c>
      <c r="C416" s="56" t="s">
        <v>972</v>
      </c>
      <c r="D416" s="57" t="s">
        <v>41</v>
      </c>
      <c r="E416" s="100">
        <v>182.178</v>
      </c>
      <c r="F416" s="59">
        <v>0</v>
      </c>
      <c r="G416" s="60">
        <f>E416*F416</f>
        <v>0</v>
      </c>
      <c r="H416" s="61">
        <v>1.58E-3</v>
      </c>
      <c r="I416" s="62">
        <f>E416*H416</f>
        <v>0.28784124</v>
      </c>
      <c r="J416" s="61">
        <v>0</v>
      </c>
      <c r="K416" s="62">
        <f>E416*J416</f>
        <v>0</v>
      </c>
      <c r="O416" s="53"/>
      <c r="Z416" s="53"/>
      <c r="AA416" s="53">
        <v>1</v>
      </c>
      <c r="AB416" s="53">
        <v>1</v>
      </c>
      <c r="AC416" s="53">
        <v>1</v>
      </c>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63">
        <f>G416</f>
        <v>0</v>
      </c>
      <c r="BA416" s="53"/>
      <c r="BB416" s="53"/>
      <c r="BC416" s="53"/>
      <c r="BD416" s="53"/>
      <c r="BE416" s="53"/>
      <c r="BF416" s="53"/>
      <c r="BG416" s="53"/>
      <c r="BH416" s="53"/>
      <c r="BI416" s="53"/>
      <c r="CA416" s="53">
        <v>1</v>
      </c>
      <c r="CB416" s="53">
        <v>1</v>
      </c>
      <c r="CZ416" s="16">
        <v>1</v>
      </c>
    </row>
    <row r="417" spans="1:104" x14ac:dyDescent="0.2">
      <c r="A417" s="64"/>
      <c r="B417" s="65"/>
      <c r="C417" s="329" t="s">
        <v>3128</v>
      </c>
      <c r="D417" s="330"/>
      <c r="E417" s="103">
        <v>182.178</v>
      </c>
      <c r="F417" s="69"/>
      <c r="G417" s="70"/>
      <c r="H417" s="71"/>
      <c r="I417" s="66"/>
      <c r="J417" s="72"/>
      <c r="K417" s="66"/>
      <c r="M417" s="67" t="s">
        <v>3128</v>
      </c>
      <c r="O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73" t="str">
        <f>C416</f>
        <v xml:space="preserve">Lešení lehké pomocné, výška podlahy do 1,9 m </v>
      </c>
      <c r="BE417" s="53"/>
      <c r="BF417" s="53"/>
      <c r="BG417" s="53"/>
      <c r="BH417" s="53"/>
      <c r="BI417" s="53"/>
    </row>
    <row r="418" spans="1:104" x14ac:dyDescent="0.2">
      <c r="A418" s="74" t="s">
        <v>42</v>
      </c>
      <c r="B418" s="75" t="s">
        <v>969</v>
      </c>
      <c r="C418" s="76" t="s">
        <v>970</v>
      </c>
      <c r="D418" s="77"/>
      <c r="E418" s="78"/>
      <c r="F418" s="78"/>
      <c r="G418" s="79">
        <f>SUM(G415:G417)</f>
        <v>0</v>
      </c>
      <c r="H418" s="80"/>
      <c r="I418" s="79">
        <f>SUM(I415:I417)</f>
        <v>0.28784124</v>
      </c>
      <c r="J418" s="81"/>
      <c r="K418" s="79">
        <f>SUM(K415:K417)</f>
        <v>0</v>
      </c>
      <c r="O418" s="53"/>
      <c r="X418" s="82">
        <f>K418</f>
        <v>0</v>
      </c>
      <c r="Y418" s="82">
        <f>I418</f>
        <v>0.28784124</v>
      </c>
      <c r="Z418" s="63">
        <f>G418</f>
        <v>0</v>
      </c>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83"/>
      <c r="BB418" s="83"/>
      <c r="BC418" s="83"/>
      <c r="BD418" s="83"/>
      <c r="BE418" s="83"/>
      <c r="BF418" s="83"/>
      <c r="BG418" s="53"/>
      <c r="BH418" s="53"/>
      <c r="BI418" s="53"/>
    </row>
    <row r="419" spans="1:104" ht="14.25" customHeight="1" x14ac:dyDescent="0.2">
      <c r="A419" s="43" t="s">
        <v>38</v>
      </c>
      <c r="B419" s="44" t="s">
        <v>974</v>
      </c>
      <c r="C419" s="45" t="s">
        <v>975</v>
      </c>
      <c r="D419" s="46"/>
      <c r="E419" s="47"/>
      <c r="F419" s="47"/>
      <c r="G419" s="48"/>
      <c r="H419" s="49"/>
      <c r="I419" s="50"/>
      <c r="J419" s="51"/>
      <c r="K419" s="52"/>
      <c r="O419" s="53"/>
    </row>
    <row r="420" spans="1:104" x14ac:dyDescent="0.2">
      <c r="A420" s="54">
        <v>58</v>
      </c>
      <c r="B420" s="55" t="s">
        <v>976</v>
      </c>
      <c r="C420" s="56" t="s">
        <v>977</v>
      </c>
      <c r="D420" s="57" t="s">
        <v>281</v>
      </c>
      <c r="E420" s="100">
        <v>1.2564</v>
      </c>
      <c r="F420" s="59">
        <v>0</v>
      </c>
      <c r="G420" s="60">
        <f>E420*F420</f>
        <v>0</v>
      </c>
      <c r="H420" s="61">
        <v>0</v>
      </c>
      <c r="I420" s="62">
        <f>E420*H420</f>
        <v>0</v>
      </c>
      <c r="J420" s="61">
        <v>0</v>
      </c>
      <c r="K420" s="62">
        <f>E420*J420</f>
        <v>0</v>
      </c>
      <c r="O420" s="53"/>
      <c r="Z420" s="53"/>
      <c r="AA420" s="53">
        <v>1</v>
      </c>
      <c r="AB420" s="53">
        <v>1</v>
      </c>
      <c r="AC420" s="53">
        <v>1</v>
      </c>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63">
        <f>G420</f>
        <v>0</v>
      </c>
      <c r="BA420" s="53"/>
      <c r="BB420" s="53"/>
      <c r="BC420" s="53"/>
      <c r="BD420" s="53"/>
      <c r="BE420" s="53"/>
      <c r="BF420" s="53"/>
      <c r="BG420" s="53"/>
      <c r="BH420" s="53"/>
      <c r="BI420" s="53"/>
      <c r="CA420" s="53">
        <v>1</v>
      </c>
      <c r="CB420" s="53">
        <v>1</v>
      </c>
      <c r="CZ420" s="16">
        <v>1</v>
      </c>
    </row>
    <row r="421" spans="1:104" x14ac:dyDescent="0.2">
      <c r="A421" s="64"/>
      <c r="B421" s="65"/>
      <c r="C421" s="326" t="s">
        <v>186</v>
      </c>
      <c r="D421" s="327"/>
      <c r="E421" s="327"/>
      <c r="F421" s="327"/>
      <c r="G421" s="328"/>
      <c r="I421" s="66"/>
      <c r="K421" s="66"/>
      <c r="L421" s="67" t="s">
        <v>186</v>
      </c>
      <c r="O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53"/>
    </row>
    <row r="422" spans="1:104" x14ac:dyDescent="0.2">
      <c r="A422" s="64"/>
      <c r="B422" s="65"/>
      <c r="C422" s="329" t="s">
        <v>746</v>
      </c>
      <c r="D422" s="330"/>
      <c r="E422" s="103">
        <v>1.2564</v>
      </c>
      <c r="F422" s="69"/>
      <c r="G422" s="70"/>
      <c r="H422" s="71"/>
      <c r="I422" s="66"/>
      <c r="J422" s="72"/>
      <c r="K422" s="66"/>
      <c r="M422" s="67" t="s">
        <v>746</v>
      </c>
      <c r="O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73" t="str">
        <f>C421</f>
        <v xml:space="preserve">předpoklad </v>
      </c>
      <c r="BE422" s="53"/>
      <c r="BF422" s="53"/>
      <c r="BG422" s="53"/>
      <c r="BH422" s="53"/>
      <c r="BI422" s="53"/>
    </row>
    <row r="423" spans="1:104" x14ac:dyDescent="0.2">
      <c r="A423" s="54">
        <v>59</v>
      </c>
      <c r="B423" s="55" t="s">
        <v>983</v>
      </c>
      <c r="C423" s="56" t="s">
        <v>984</v>
      </c>
      <c r="D423" s="57" t="s">
        <v>41</v>
      </c>
      <c r="E423" s="100">
        <v>182.178</v>
      </c>
      <c r="F423" s="59">
        <v>0</v>
      </c>
      <c r="G423" s="60">
        <f>E423*F423</f>
        <v>0</v>
      </c>
      <c r="H423" s="61">
        <v>4.0000000000000003E-5</v>
      </c>
      <c r="I423" s="62">
        <f>E423*H423</f>
        <v>7.2871200000000002E-3</v>
      </c>
      <c r="J423" s="61">
        <v>0</v>
      </c>
      <c r="K423" s="62">
        <f>E423*J423</f>
        <v>0</v>
      </c>
      <c r="O423" s="53"/>
      <c r="Z423" s="53"/>
      <c r="AA423" s="53">
        <v>1</v>
      </c>
      <c r="AB423" s="53">
        <v>1</v>
      </c>
      <c r="AC423" s="53">
        <v>1</v>
      </c>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63">
        <f>G423</f>
        <v>0</v>
      </c>
      <c r="BA423" s="53"/>
      <c r="BB423" s="53"/>
      <c r="BC423" s="53"/>
      <c r="BD423" s="53"/>
      <c r="BE423" s="53"/>
      <c r="BF423" s="53"/>
      <c r="BG423" s="53"/>
      <c r="BH423" s="53"/>
      <c r="BI423" s="53"/>
      <c r="CA423" s="53">
        <v>1</v>
      </c>
      <c r="CB423" s="53">
        <v>1</v>
      </c>
      <c r="CZ423" s="16">
        <v>1</v>
      </c>
    </row>
    <row r="424" spans="1:104" x14ac:dyDescent="0.2">
      <c r="A424" s="64"/>
      <c r="B424" s="65"/>
      <c r="C424" s="329" t="s">
        <v>3128</v>
      </c>
      <c r="D424" s="330"/>
      <c r="E424" s="103">
        <v>182.178</v>
      </c>
      <c r="F424" s="69"/>
      <c r="G424" s="70"/>
      <c r="H424" s="71"/>
      <c r="I424" s="66"/>
      <c r="J424" s="72"/>
      <c r="K424" s="66"/>
      <c r="M424" s="67" t="s">
        <v>3128</v>
      </c>
      <c r="O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73" t="str">
        <f>C423</f>
        <v xml:space="preserve">Vyčištění budov o výšce podlaží do 4 m </v>
      </c>
      <c r="BE424" s="53"/>
      <c r="BF424" s="53"/>
      <c r="BG424" s="53"/>
      <c r="BH424" s="53"/>
      <c r="BI424" s="53"/>
    </row>
    <row r="425" spans="1:104" ht="22.5" x14ac:dyDescent="0.2">
      <c r="A425" s="54">
        <v>60</v>
      </c>
      <c r="B425" s="55" t="s">
        <v>1763</v>
      </c>
      <c r="C425" s="56" t="s">
        <v>1764</v>
      </c>
      <c r="D425" s="57" t="s">
        <v>41</v>
      </c>
      <c r="E425" s="100">
        <v>142.1823</v>
      </c>
      <c r="F425" s="59">
        <v>0</v>
      </c>
      <c r="G425" s="60">
        <f>E425*F425</f>
        <v>0</v>
      </c>
      <c r="H425" s="61">
        <v>1.0000000000000001E-5</v>
      </c>
      <c r="I425" s="62">
        <f>E425*H425</f>
        <v>1.421823E-3</v>
      </c>
      <c r="J425" s="61"/>
      <c r="K425" s="62">
        <f>E425*J425</f>
        <v>0</v>
      </c>
      <c r="O425" s="53"/>
      <c r="Z425" s="53"/>
      <c r="AA425" s="53">
        <v>12</v>
      </c>
      <c r="AB425" s="53">
        <v>0</v>
      </c>
      <c r="AC425" s="53">
        <v>3</v>
      </c>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63">
        <f>G425</f>
        <v>0</v>
      </c>
      <c r="BA425" s="53"/>
      <c r="BB425" s="53"/>
      <c r="BC425" s="53"/>
      <c r="BD425" s="53"/>
      <c r="BE425" s="53"/>
      <c r="BF425" s="53"/>
      <c r="BG425" s="53"/>
      <c r="BH425" s="53"/>
      <c r="BI425" s="53"/>
      <c r="CA425" s="53">
        <v>12</v>
      </c>
      <c r="CB425" s="53">
        <v>0</v>
      </c>
      <c r="CZ425" s="16">
        <v>1</v>
      </c>
    </row>
    <row r="426" spans="1:104" x14ac:dyDescent="0.2">
      <c r="A426" s="64"/>
      <c r="B426" s="65"/>
      <c r="C426" s="329" t="s">
        <v>3070</v>
      </c>
      <c r="D426" s="330"/>
      <c r="E426" s="103">
        <v>5.0758999999999999</v>
      </c>
      <c r="F426" s="69"/>
      <c r="G426" s="70"/>
      <c r="H426" s="71"/>
      <c r="I426" s="66"/>
      <c r="J426" s="72"/>
      <c r="K426" s="66"/>
      <c r="M426" s="67" t="s">
        <v>3070</v>
      </c>
      <c r="O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73" t="str">
        <f t="shared" ref="BD426:BD457" si="16">C425</f>
        <v xml:space="preserve">Čištění mytím vnějších a vnitřn ploch oken a dveří </v>
      </c>
      <c r="BE426" s="53"/>
      <c r="BF426" s="53"/>
      <c r="BG426" s="53"/>
      <c r="BH426" s="53"/>
      <c r="BI426" s="53"/>
    </row>
    <row r="427" spans="1:104" x14ac:dyDescent="0.2">
      <c r="A427" s="64"/>
      <c r="B427" s="65"/>
      <c r="C427" s="329" t="s">
        <v>3071</v>
      </c>
      <c r="D427" s="330"/>
      <c r="E427" s="103">
        <v>7.6138000000000003</v>
      </c>
      <c r="F427" s="69"/>
      <c r="G427" s="70"/>
      <c r="H427" s="71"/>
      <c r="I427" s="66"/>
      <c r="J427" s="72"/>
      <c r="K427" s="66"/>
      <c r="M427" s="67" t="s">
        <v>3071</v>
      </c>
      <c r="O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73" t="str">
        <f t="shared" si="16"/>
        <v>1*2,02*2*2*0,6282</v>
      </c>
      <c r="BE427" s="53"/>
      <c r="BF427" s="53"/>
      <c r="BG427" s="53"/>
      <c r="BH427" s="53"/>
      <c r="BI427" s="53"/>
    </row>
    <row r="428" spans="1:104" x14ac:dyDescent="0.2">
      <c r="A428" s="64"/>
      <c r="B428" s="65"/>
      <c r="C428" s="329" t="s">
        <v>3072</v>
      </c>
      <c r="D428" s="330"/>
      <c r="E428" s="103">
        <v>2.5379</v>
      </c>
      <c r="F428" s="69"/>
      <c r="G428" s="70"/>
      <c r="H428" s="71"/>
      <c r="I428" s="66"/>
      <c r="J428" s="72"/>
      <c r="K428" s="66"/>
      <c r="M428" s="67" t="s">
        <v>3072</v>
      </c>
      <c r="O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73" t="str">
        <f t="shared" si="16"/>
        <v>1*2,02*3*2*0,6282</v>
      </c>
      <c r="BE428" s="53"/>
      <c r="BF428" s="53"/>
      <c r="BG428" s="53"/>
      <c r="BH428" s="53"/>
      <c r="BI428" s="53"/>
    </row>
    <row r="429" spans="1:104" x14ac:dyDescent="0.2">
      <c r="A429" s="64"/>
      <c r="B429" s="65"/>
      <c r="C429" s="329" t="s">
        <v>1703</v>
      </c>
      <c r="D429" s="330"/>
      <c r="E429" s="103">
        <v>4.5682999999999998</v>
      </c>
      <c r="F429" s="69"/>
      <c r="G429" s="70"/>
      <c r="H429" s="71"/>
      <c r="I429" s="66"/>
      <c r="J429" s="72"/>
      <c r="K429" s="66"/>
      <c r="M429" s="67" t="s">
        <v>1703</v>
      </c>
      <c r="O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73" t="str">
        <f t="shared" si="16"/>
        <v>1*2,02*2*0,6282</v>
      </c>
      <c r="BE429" s="53"/>
      <c r="BF429" s="53"/>
      <c r="BG429" s="53"/>
      <c r="BH429" s="53"/>
      <c r="BI429" s="53"/>
    </row>
    <row r="430" spans="1:104" x14ac:dyDescent="0.2">
      <c r="A430" s="64"/>
      <c r="B430" s="65"/>
      <c r="C430" s="329" t="s">
        <v>860</v>
      </c>
      <c r="D430" s="330"/>
      <c r="E430" s="103">
        <v>2.2841</v>
      </c>
      <c r="F430" s="69"/>
      <c r="G430" s="70"/>
      <c r="H430" s="71"/>
      <c r="I430" s="66"/>
      <c r="J430" s="72"/>
      <c r="K430" s="66"/>
      <c r="M430" s="67" t="s">
        <v>860</v>
      </c>
      <c r="O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73" t="str">
        <f t="shared" si="16"/>
        <v>0,9*2,02*2*2*0,6282</v>
      </c>
      <c r="BE430" s="53"/>
      <c r="BF430" s="53"/>
      <c r="BG430" s="53"/>
      <c r="BH430" s="53"/>
      <c r="BI430" s="53"/>
    </row>
    <row r="431" spans="1:104" x14ac:dyDescent="0.2">
      <c r="A431" s="64"/>
      <c r="B431" s="65"/>
      <c r="C431" s="329" t="s">
        <v>840</v>
      </c>
      <c r="D431" s="330"/>
      <c r="E431" s="103">
        <v>1.4134</v>
      </c>
      <c r="F431" s="69"/>
      <c r="G431" s="70"/>
      <c r="H431" s="71"/>
      <c r="I431" s="66"/>
      <c r="J431" s="72"/>
      <c r="K431" s="66"/>
      <c r="M431" s="67" t="s">
        <v>840</v>
      </c>
      <c r="O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73" t="str">
        <f t="shared" si="16"/>
        <v>0,9*2,02*2*0,6282</v>
      </c>
      <c r="BE431" s="53"/>
      <c r="BF431" s="53"/>
      <c r="BG431" s="53"/>
      <c r="BH431" s="53"/>
      <c r="BI431" s="53"/>
    </row>
    <row r="432" spans="1:104" x14ac:dyDescent="0.2">
      <c r="A432" s="64"/>
      <c r="B432" s="65"/>
      <c r="C432" s="329" t="s">
        <v>3073</v>
      </c>
      <c r="D432" s="330"/>
      <c r="E432" s="103">
        <v>1.6960999999999999</v>
      </c>
      <c r="F432" s="69"/>
      <c r="G432" s="70"/>
      <c r="H432" s="71"/>
      <c r="I432" s="66"/>
      <c r="J432" s="72"/>
      <c r="K432" s="66"/>
      <c r="M432" s="67" t="s">
        <v>3073</v>
      </c>
      <c r="O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73" t="str">
        <f t="shared" si="16"/>
        <v>1,5*1,5*0,6282</v>
      </c>
      <c r="BE432" s="53"/>
      <c r="BF432" s="53"/>
      <c r="BG432" s="53"/>
      <c r="BH432" s="53"/>
      <c r="BI432" s="53"/>
    </row>
    <row r="433" spans="1:61" x14ac:dyDescent="0.2">
      <c r="A433" s="64"/>
      <c r="B433" s="65"/>
      <c r="C433" s="329" t="s">
        <v>1701</v>
      </c>
      <c r="D433" s="330"/>
      <c r="E433" s="103">
        <v>2.0303</v>
      </c>
      <c r="F433" s="69"/>
      <c r="G433" s="70"/>
      <c r="H433" s="71"/>
      <c r="I433" s="66"/>
      <c r="J433" s="72"/>
      <c r="K433" s="66"/>
      <c r="M433" s="67" t="s">
        <v>1701</v>
      </c>
      <c r="O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73" t="str">
        <f t="shared" si="16"/>
        <v>1,8*1,5*0,6282</v>
      </c>
      <c r="BE433" s="53"/>
      <c r="BF433" s="53"/>
      <c r="BG433" s="53"/>
      <c r="BH433" s="53"/>
      <c r="BI433" s="53"/>
    </row>
    <row r="434" spans="1:61" x14ac:dyDescent="0.2">
      <c r="A434" s="64"/>
      <c r="B434" s="65"/>
      <c r="C434" s="329" t="s">
        <v>939</v>
      </c>
      <c r="D434" s="330"/>
      <c r="E434" s="103">
        <v>1.1308</v>
      </c>
      <c r="F434" s="69"/>
      <c r="G434" s="70"/>
      <c r="H434" s="71"/>
      <c r="I434" s="66"/>
      <c r="J434" s="72"/>
      <c r="K434" s="66"/>
      <c r="M434" s="67" t="s">
        <v>939</v>
      </c>
      <c r="O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73" t="str">
        <f t="shared" si="16"/>
        <v>0,8*2,02*2*0,6282</v>
      </c>
      <c r="BE434" s="53"/>
      <c r="BF434" s="53"/>
      <c r="BG434" s="53"/>
      <c r="BH434" s="53"/>
      <c r="BI434" s="53"/>
    </row>
    <row r="435" spans="1:61" x14ac:dyDescent="0.2">
      <c r="A435" s="64"/>
      <c r="B435" s="65"/>
      <c r="C435" s="329" t="s">
        <v>3074</v>
      </c>
      <c r="D435" s="330"/>
      <c r="E435" s="103">
        <v>1.4413</v>
      </c>
      <c r="F435" s="69"/>
      <c r="G435" s="70"/>
      <c r="H435" s="71"/>
      <c r="I435" s="66"/>
      <c r="J435" s="72"/>
      <c r="K435" s="66"/>
      <c r="M435" s="67" t="s">
        <v>3074</v>
      </c>
      <c r="O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73" t="str">
        <f t="shared" si="16"/>
        <v>1,2*1,5*0,6282</v>
      </c>
      <c r="BE435" s="53"/>
      <c r="BF435" s="53"/>
      <c r="BG435" s="53"/>
      <c r="BH435" s="53"/>
      <c r="BI435" s="53"/>
    </row>
    <row r="436" spans="1:61" x14ac:dyDescent="0.2">
      <c r="A436" s="64"/>
      <c r="B436" s="65"/>
      <c r="C436" s="329" t="s">
        <v>840</v>
      </c>
      <c r="D436" s="330"/>
      <c r="E436" s="103">
        <v>1.4134</v>
      </c>
      <c r="F436" s="69"/>
      <c r="G436" s="70"/>
      <c r="H436" s="71"/>
      <c r="I436" s="66"/>
      <c r="J436" s="72"/>
      <c r="K436" s="66"/>
      <c r="M436" s="67" t="s">
        <v>840</v>
      </c>
      <c r="O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73" t="str">
        <f t="shared" si="16"/>
        <v>0,96*2,39*0,6282</v>
      </c>
      <c r="BE436" s="53"/>
      <c r="BF436" s="53"/>
      <c r="BG436" s="53"/>
      <c r="BH436" s="53"/>
      <c r="BI436" s="53"/>
    </row>
    <row r="437" spans="1:61" x14ac:dyDescent="0.2">
      <c r="A437" s="64"/>
      <c r="B437" s="65"/>
      <c r="C437" s="329" t="s">
        <v>860</v>
      </c>
      <c r="D437" s="330"/>
      <c r="E437" s="103">
        <v>2.2841</v>
      </c>
      <c r="F437" s="69"/>
      <c r="G437" s="70"/>
      <c r="H437" s="71"/>
      <c r="I437" s="66"/>
      <c r="J437" s="72"/>
      <c r="K437" s="66"/>
      <c r="M437" s="67" t="s">
        <v>860</v>
      </c>
      <c r="O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73" t="str">
        <f t="shared" si="16"/>
        <v>1,5*1,5*0,6282</v>
      </c>
      <c r="BE437" s="53"/>
      <c r="BF437" s="53"/>
      <c r="BG437" s="53"/>
      <c r="BH437" s="53"/>
      <c r="BI437" s="53"/>
    </row>
    <row r="438" spans="1:61" x14ac:dyDescent="0.2">
      <c r="A438" s="64"/>
      <c r="B438" s="65"/>
      <c r="C438" s="329" t="s">
        <v>3075</v>
      </c>
      <c r="D438" s="330"/>
      <c r="E438" s="103">
        <v>6.8524000000000003</v>
      </c>
      <c r="F438" s="69"/>
      <c r="G438" s="70"/>
      <c r="H438" s="71"/>
      <c r="I438" s="66"/>
      <c r="J438" s="72"/>
      <c r="K438" s="66"/>
      <c r="M438" s="67" t="s">
        <v>3075</v>
      </c>
      <c r="O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73" t="str">
        <f t="shared" si="16"/>
        <v>0,9*2,02*2*0,6282</v>
      </c>
      <c r="BE438" s="53"/>
      <c r="BF438" s="53"/>
      <c r="BG438" s="53"/>
      <c r="BH438" s="53"/>
      <c r="BI438" s="53"/>
    </row>
    <row r="439" spans="1:61" x14ac:dyDescent="0.2">
      <c r="A439" s="64"/>
      <c r="B439" s="65"/>
      <c r="C439" s="329" t="s">
        <v>1699</v>
      </c>
      <c r="D439" s="330"/>
      <c r="E439" s="103">
        <v>4.0606999999999998</v>
      </c>
      <c r="F439" s="69"/>
      <c r="G439" s="70"/>
      <c r="H439" s="71"/>
      <c r="I439" s="66"/>
      <c r="J439" s="72"/>
      <c r="K439" s="66"/>
      <c r="M439" s="67" t="s">
        <v>1699</v>
      </c>
      <c r="O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73" t="str">
        <f t="shared" si="16"/>
        <v>0,9*2,02*3*2*0,6282</v>
      </c>
      <c r="BE439" s="53"/>
      <c r="BF439" s="53"/>
      <c r="BG439" s="53"/>
      <c r="BH439" s="53"/>
      <c r="BI439" s="53"/>
    </row>
    <row r="440" spans="1:61" x14ac:dyDescent="0.2">
      <c r="A440" s="64"/>
      <c r="B440" s="65"/>
      <c r="C440" s="329" t="s">
        <v>3072</v>
      </c>
      <c r="D440" s="330"/>
      <c r="E440" s="103">
        <v>2.5379</v>
      </c>
      <c r="F440" s="69"/>
      <c r="G440" s="70"/>
      <c r="H440" s="71"/>
      <c r="I440" s="66"/>
      <c r="J440" s="72"/>
      <c r="K440" s="66"/>
      <c r="M440" s="67" t="s">
        <v>3072</v>
      </c>
      <c r="O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73" t="str">
        <f t="shared" si="16"/>
        <v>0,8*2,02*2*2*0,6282</v>
      </c>
      <c r="BE440" s="53"/>
      <c r="BF440" s="53"/>
      <c r="BG440" s="53"/>
      <c r="BH440" s="53"/>
      <c r="BI440" s="53"/>
    </row>
    <row r="441" spans="1:61" x14ac:dyDescent="0.2">
      <c r="A441" s="64"/>
      <c r="B441" s="65"/>
      <c r="C441" s="329" t="s">
        <v>1701</v>
      </c>
      <c r="D441" s="330"/>
      <c r="E441" s="103">
        <v>2.0303</v>
      </c>
      <c r="F441" s="69"/>
      <c r="G441" s="70"/>
      <c r="H441" s="71"/>
      <c r="I441" s="66"/>
      <c r="J441" s="72"/>
      <c r="K441" s="66"/>
      <c r="M441" s="67" t="s">
        <v>1701</v>
      </c>
      <c r="O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73" t="str">
        <f t="shared" si="16"/>
        <v>1*2,02*2*0,6282</v>
      </c>
      <c r="BE441" s="53"/>
      <c r="BF441" s="53"/>
      <c r="BG441" s="53"/>
      <c r="BH441" s="53"/>
      <c r="BI441" s="53"/>
    </row>
    <row r="442" spans="1:61" x14ac:dyDescent="0.2">
      <c r="A442" s="64"/>
      <c r="B442" s="65"/>
      <c r="C442" s="329" t="s">
        <v>860</v>
      </c>
      <c r="D442" s="330"/>
      <c r="E442" s="103">
        <v>2.2841</v>
      </c>
      <c r="F442" s="69"/>
      <c r="G442" s="70"/>
      <c r="H442" s="71"/>
      <c r="I442" s="66"/>
      <c r="J442" s="72"/>
      <c r="K442" s="66"/>
      <c r="M442" s="67" t="s">
        <v>860</v>
      </c>
      <c r="O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73" t="str">
        <f t="shared" si="16"/>
        <v>0,8*2,02*2*0,6282</v>
      </c>
      <c r="BE442" s="53"/>
      <c r="BF442" s="53"/>
      <c r="BG442" s="53"/>
      <c r="BH442" s="53"/>
      <c r="BI442" s="53"/>
    </row>
    <row r="443" spans="1:61" x14ac:dyDescent="0.2">
      <c r="A443" s="64"/>
      <c r="B443" s="65"/>
      <c r="C443" s="329" t="s">
        <v>840</v>
      </c>
      <c r="D443" s="330"/>
      <c r="E443" s="103">
        <v>1.4134</v>
      </c>
      <c r="F443" s="69"/>
      <c r="G443" s="70"/>
      <c r="H443" s="71"/>
      <c r="I443" s="66"/>
      <c r="J443" s="72"/>
      <c r="K443" s="66"/>
      <c r="M443" s="67" t="s">
        <v>840</v>
      </c>
      <c r="O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73" t="str">
        <f t="shared" si="16"/>
        <v>0,9*2,02*2*0,6282</v>
      </c>
      <c r="BE443" s="53"/>
      <c r="BF443" s="53"/>
      <c r="BG443" s="53"/>
      <c r="BH443" s="53"/>
      <c r="BI443" s="53"/>
    </row>
    <row r="444" spans="1:61" x14ac:dyDescent="0.2">
      <c r="A444" s="64"/>
      <c r="B444" s="65"/>
      <c r="C444" s="329" t="s">
        <v>3076</v>
      </c>
      <c r="D444" s="330"/>
      <c r="E444" s="103">
        <v>1.5914999999999999</v>
      </c>
      <c r="F444" s="69"/>
      <c r="G444" s="70"/>
      <c r="H444" s="71"/>
      <c r="I444" s="66"/>
      <c r="J444" s="72"/>
      <c r="K444" s="66"/>
      <c r="M444" s="67" t="s">
        <v>3076</v>
      </c>
      <c r="O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73" t="str">
        <f t="shared" si="16"/>
        <v>1,5*1,5*0,6282</v>
      </c>
      <c r="BE444" s="53"/>
      <c r="BF444" s="53"/>
      <c r="BG444" s="53"/>
      <c r="BH444" s="53"/>
      <c r="BI444" s="53"/>
    </row>
    <row r="445" spans="1:61" x14ac:dyDescent="0.2">
      <c r="A445" s="64"/>
      <c r="B445" s="65"/>
      <c r="C445" s="329" t="s">
        <v>840</v>
      </c>
      <c r="D445" s="330"/>
      <c r="E445" s="103">
        <v>1.4134</v>
      </c>
      <c r="F445" s="69"/>
      <c r="G445" s="70"/>
      <c r="H445" s="71"/>
      <c r="I445" s="66"/>
      <c r="J445" s="72"/>
      <c r="K445" s="66"/>
      <c r="M445" s="67" t="s">
        <v>840</v>
      </c>
      <c r="O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73" t="str">
        <f t="shared" si="16"/>
        <v>1,06*2,39*0,6282</v>
      </c>
      <c r="BE445" s="53"/>
      <c r="BF445" s="53"/>
      <c r="BG445" s="53"/>
      <c r="BH445" s="53"/>
      <c r="BI445" s="53"/>
    </row>
    <row r="446" spans="1:61" x14ac:dyDescent="0.2">
      <c r="A446" s="64"/>
      <c r="B446" s="65"/>
      <c r="C446" s="329" t="s">
        <v>860</v>
      </c>
      <c r="D446" s="330"/>
      <c r="E446" s="103">
        <v>2.2841</v>
      </c>
      <c r="F446" s="69"/>
      <c r="G446" s="70"/>
      <c r="H446" s="71"/>
      <c r="I446" s="66"/>
      <c r="J446" s="72"/>
      <c r="K446" s="66"/>
      <c r="M446" s="67" t="s">
        <v>860</v>
      </c>
      <c r="O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73" t="str">
        <f t="shared" si="16"/>
        <v>1,5*1,5*0,6282</v>
      </c>
      <c r="BE446" s="53"/>
      <c r="BF446" s="53"/>
      <c r="BG446" s="53"/>
      <c r="BH446" s="53"/>
      <c r="BI446" s="53"/>
    </row>
    <row r="447" spans="1:61" x14ac:dyDescent="0.2">
      <c r="A447" s="64"/>
      <c r="B447" s="65"/>
      <c r="C447" s="329" t="s">
        <v>840</v>
      </c>
      <c r="D447" s="330"/>
      <c r="E447" s="103">
        <v>1.4134</v>
      </c>
      <c r="F447" s="69"/>
      <c r="G447" s="70"/>
      <c r="H447" s="71"/>
      <c r="I447" s="66"/>
      <c r="J447" s="72"/>
      <c r="K447" s="66"/>
      <c r="M447" s="67" t="s">
        <v>840</v>
      </c>
      <c r="O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73" t="str">
        <f t="shared" si="16"/>
        <v>0,9*2,02*2*0,6282</v>
      </c>
      <c r="BE447" s="53"/>
      <c r="BF447" s="53"/>
      <c r="BG447" s="53"/>
      <c r="BH447" s="53"/>
      <c r="BI447" s="53"/>
    </row>
    <row r="448" spans="1:61" x14ac:dyDescent="0.2">
      <c r="A448" s="64"/>
      <c r="B448" s="65"/>
      <c r="C448" s="329" t="s">
        <v>3076</v>
      </c>
      <c r="D448" s="330"/>
      <c r="E448" s="103">
        <v>1.5914999999999999</v>
      </c>
      <c r="F448" s="69"/>
      <c r="G448" s="70"/>
      <c r="H448" s="71"/>
      <c r="I448" s="66"/>
      <c r="J448" s="72"/>
      <c r="K448" s="66"/>
      <c r="M448" s="67" t="s">
        <v>3076</v>
      </c>
      <c r="O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73" t="str">
        <f t="shared" si="16"/>
        <v>1,5*1,5*0,6282</v>
      </c>
      <c r="BE448" s="53"/>
      <c r="BF448" s="53"/>
      <c r="BG448" s="53"/>
      <c r="BH448" s="53"/>
      <c r="BI448" s="53"/>
    </row>
    <row r="449" spans="1:61" x14ac:dyDescent="0.2">
      <c r="A449" s="64"/>
      <c r="B449" s="65"/>
      <c r="C449" s="329" t="s">
        <v>860</v>
      </c>
      <c r="D449" s="330"/>
      <c r="E449" s="103">
        <v>2.2841</v>
      </c>
      <c r="F449" s="69"/>
      <c r="G449" s="70"/>
      <c r="H449" s="71"/>
      <c r="I449" s="66"/>
      <c r="J449" s="72"/>
      <c r="K449" s="66"/>
      <c r="M449" s="67" t="s">
        <v>860</v>
      </c>
      <c r="O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73" t="str">
        <f t="shared" si="16"/>
        <v>1,06*2,39*0,6282</v>
      </c>
      <c r="BE449" s="53"/>
      <c r="BF449" s="53"/>
      <c r="BG449" s="53"/>
      <c r="BH449" s="53"/>
      <c r="BI449" s="53"/>
    </row>
    <row r="450" spans="1:61" x14ac:dyDescent="0.2">
      <c r="A450" s="64"/>
      <c r="B450" s="65"/>
      <c r="C450" s="329" t="s">
        <v>1703</v>
      </c>
      <c r="D450" s="330"/>
      <c r="E450" s="103">
        <v>4.5682999999999998</v>
      </c>
      <c r="F450" s="69"/>
      <c r="G450" s="70"/>
      <c r="H450" s="71"/>
      <c r="I450" s="66"/>
      <c r="J450" s="72"/>
      <c r="K450" s="66"/>
      <c r="M450" s="67" t="s">
        <v>1703</v>
      </c>
      <c r="O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73" t="str">
        <f t="shared" si="16"/>
        <v>0,9*2,02*2*0,6282</v>
      </c>
      <c r="BE450" s="53"/>
      <c r="BF450" s="53"/>
      <c r="BG450" s="53"/>
      <c r="BH450" s="53"/>
      <c r="BI450" s="53"/>
    </row>
    <row r="451" spans="1:61" x14ac:dyDescent="0.2">
      <c r="A451" s="64"/>
      <c r="B451" s="65"/>
      <c r="C451" s="329" t="s">
        <v>1701</v>
      </c>
      <c r="D451" s="330"/>
      <c r="E451" s="103">
        <v>2.0303</v>
      </c>
      <c r="F451" s="69"/>
      <c r="G451" s="70"/>
      <c r="H451" s="71"/>
      <c r="I451" s="66"/>
      <c r="J451" s="72"/>
      <c r="K451" s="66"/>
      <c r="M451" s="67" t="s">
        <v>1701</v>
      </c>
      <c r="O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73" t="str">
        <f t="shared" si="16"/>
        <v>0,9*2,02*2*2*0,6282</v>
      </c>
      <c r="BE451" s="53"/>
      <c r="BF451" s="53"/>
      <c r="BG451" s="53"/>
      <c r="BH451" s="53"/>
      <c r="BI451" s="53"/>
    </row>
    <row r="452" spans="1:61" x14ac:dyDescent="0.2">
      <c r="A452" s="64"/>
      <c r="B452" s="65"/>
      <c r="C452" s="329" t="s">
        <v>840</v>
      </c>
      <c r="D452" s="330"/>
      <c r="E452" s="103">
        <v>1.4134</v>
      </c>
      <c r="F452" s="69"/>
      <c r="G452" s="70"/>
      <c r="H452" s="71"/>
      <c r="I452" s="66"/>
      <c r="J452" s="72"/>
      <c r="K452" s="66"/>
      <c r="M452" s="67" t="s">
        <v>840</v>
      </c>
      <c r="O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73" t="str">
        <f t="shared" si="16"/>
        <v>0,8*2,02*2*0,6282</v>
      </c>
      <c r="BE452" s="53"/>
      <c r="BF452" s="53"/>
      <c r="BG452" s="53"/>
      <c r="BH452" s="53"/>
      <c r="BI452" s="53"/>
    </row>
    <row r="453" spans="1:61" x14ac:dyDescent="0.2">
      <c r="A453" s="64"/>
      <c r="B453" s="65"/>
      <c r="C453" s="329" t="s">
        <v>3076</v>
      </c>
      <c r="D453" s="330"/>
      <c r="E453" s="103">
        <v>1.5914999999999999</v>
      </c>
      <c r="F453" s="69"/>
      <c r="G453" s="70"/>
      <c r="H453" s="71"/>
      <c r="I453" s="66"/>
      <c r="J453" s="72"/>
      <c r="K453" s="66"/>
      <c r="M453" s="67" t="s">
        <v>3076</v>
      </c>
      <c r="O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73" t="str">
        <f t="shared" si="16"/>
        <v>1,5*1,5*0,6282</v>
      </c>
      <c r="BE453" s="53"/>
      <c r="BF453" s="53"/>
      <c r="BG453" s="53"/>
      <c r="BH453" s="53"/>
      <c r="BI453" s="53"/>
    </row>
    <row r="454" spans="1:61" x14ac:dyDescent="0.2">
      <c r="A454" s="64"/>
      <c r="B454" s="65"/>
      <c r="C454" s="329" t="s">
        <v>860</v>
      </c>
      <c r="D454" s="330"/>
      <c r="E454" s="103">
        <v>2.2841</v>
      </c>
      <c r="F454" s="69"/>
      <c r="G454" s="70"/>
      <c r="H454" s="71"/>
      <c r="I454" s="66"/>
      <c r="J454" s="72"/>
      <c r="K454" s="66"/>
      <c r="M454" s="67" t="s">
        <v>860</v>
      </c>
      <c r="O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73" t="str">
        <f t="shared" si="16"/>
        <v>1,06*2,39*0,6282</v>
      </c>
      <c r="BE454" s="53"/>
      <c r="BF454" s="53"/>
      <c r="BG454" s="53"/>
      <c r="BH454" s="53"/>
      <c r="BI454" s="53"/>
    </row>
    <row r="455" spans="1:61" x14ac:dyDescent="0.2">
      <c r="A455" s="64"/>
      <c r="B455" s="65"/>
      <c r="C455" s="329" t="s">
        <v>1701</v>
      </c>
      <c r="D455" s="330"/>
      <c r="E455" s="103">
        <v>2.0303</v>
      </c>
      <c r="F455" s="69"/>
      <c r="G455" s="70"/>
      <c r="H455" s="71"/>
      <c r="I455" s="66"/>
      <c r="J455" s="72"/>
      <c r="K455" s="66"/>
      <c r="M455" s="67" t="s">
        <v>1701</v>
      </c>
      <c r="O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73" t="str">
        <f t="shared" si="16"/>
        <v>0,9*2,02*2*0,6282</v>
      </c>
      <c r="BE455" s="53"/>
      <c r="BF455" s="53"/>
      <c r="BG455" s="53"/>
      <c r="BH455" s="53"/>
      <c r="BI455" s="53"/>
    </row>
    <row r="456" spans="1:61" x14ac:dyDescent="0.2">
      <c r="A456" s="64"/>
      <c r="B456" s="65"/>
      <c r="C456" s="329" t="s">
        <v>3076</v>
      </c>
      <c r="D456" s="330"/>
      <c r="E456" s="103">
        <v>1.5914999999999999</v>
      </c>
      <c r="F456" s="69"/>
      <c r="G456" s="70"/>
      <c r="H456" s="71"/>
      <c r="I456" s="66"/>
      <c r="J456" s="72"/>
      <c r="K456" s="66"/>
      <c r="M456" s="67" t="s">
        <v>3076</v>
      </c>
      <c r="O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73" t="str">
        <f t="shared" si="16"/>
        <v>0,8*2,02*2*0,6282</v>
      </c>
      <c r="BE456" s="53"/>
      <c r="BF456" s="53"/>
      <c r="BG456" s="53"/>
      <c r="BH456" s="53"/>
      <c r="BI456" s="53"/>
    </row>
    <row r="457" spans="1:61" x14ac:dyDescent="0.2">
      <c r="A457" s="64"/>
      <c r="B457" s="65"/>
      <c r="C457" s="329" t="s">
        <v>840</v>
      </c>
      <c r="D457" s="330"/>
      <c r="E457" s="103">
        <v>1.4134</v>
      </c>
      <c r="F457" s="69"/>
      <c r="G457" s="70"/>
      <c r="H457" s="71"/>
      <c r="I457" s="66"/>
      <c r="J457" s="72"/>
      <c r="K457" s="66"/>
      <c r="M457" s="67" t="s">
        <v>840</v>
      </c>
      <c r="O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73" t="str">
        <f t="shared" si="16"/>
        <v>1,06*2,39*0,6282</v>
      </c>
      <c r="BE457" s="53"/>
      <c r="BF457" s="53"/>
      <c r="BG457" s="53"/>
      <c r="BH457" s="53"/>
      <c r="BI457" s="53"/>
    </row>
    <row r="458" spans="1:61" x14ac:dyDescent="0.2">
      <c r="A458" s="64"/>
      <c r="B458" s="65"/>
      <c r="C458" s="329" t="s">
        <v>860</v>
      </c>
      <c r="D458" s="330"/>
      <c r="E458" s="103">
        <v>2.2841</v>
      </c>
      <c r="F458" s="69"/>
      <c r="G458" s="70"/>
      <c r="H458" s="71"/>
      <c r="I458" s="66"/>
      <c r="J458" s="72"/>
      <c r="K458" s="66"/>
      <c r="M458" s="67" t="s">
        <v>860</v>
      </c>
      <c r="O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73" t="str">
        <f t="shared" ref="BD458:BD477" si="17">C457</f>
        <v>1,5*1,5*0,6282</v>
      </c>
      <c r="BE458" s="53"/>
      <c r="BF458" s="53"/>
      <c r="BG458" s="53"/>
      <c r="BH458" s="53"/>
      <c r="BI458" s="53"/>
    </row>
    <row r="459" spans="1:61" x14ac:dyDescent="0.2">
      <c r="A459" s="64"/>
      <c r="B459" s="65"/>
      <c r="C459" s="329" t="s">
        <v>3075</v>
      </c>
      <c r="D459" s="330"/>
      <c r="E459" s="103">
        <v>6.8524000000000003</v>
      </c>
      <c r="F459" s="69"/>
      <c r="G459" s="70"/>
      <c r="H459" s="71"/>
      <c r="I459" s="66"/>
      <c r="J459" s="72"/>
      <c r="K459" s="66"/>
      <c r="M459" s="67" t="s">
        <v>3075</v>
      </c>
      <c r="O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73" t="str">
        <f t="shared" si="17"/>
        <v>0,9*2,02*2*0,6282</v>
      </c>
      <c r="BE459" s="53"/>
      <c r="BF459" s="53"/>
      <c r="BG459" s="53"/>
      <c r="BH459" s="53"/>
      <c r="BI459" s="53"/>
    </row>
    <row r="460" spans="1:61" x14ac:dyDescent="0.2">
      <c r="A460" s="64"/>
      <c r="B460" s="65"/>
      <c r="C460" s="329" t="s">
        <v>1699</v>
      </c>
      <c r="D460" s="330"/>
      <c r="E460" s="103">
        <v>4.0606999999999998</v>
      </c>
      <c r="F460" s="69"/>
      <c r="G460" s="70"/>
      <c r="H460" s="71"/>
      <c r="I460" s="66"/>
      <c r="J460" s="72"/>
      <c r="K460" s="66"/>
      <c r="M460" s="67" t="s">
        <v>1699</v>
      </c>
      <c r="O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73" t="str">
        <f t="shared" si="17"/>
        <v>0,9*2,02*3*2*0,6282</v>
      </c>
      <c r="BE460" s="53"/>
      <c r="BF460" s="53"/>
      <c r="BG460" s="53"/>
      <c r="BH460" s="53"/>
      <c r="BI460" s="53"/>
    </row>
    <row r="461" spans="1:61" x14ac:dyDescent="0.2">
      <c r="A461" s="64"/>
      <c r="B461" s="65"/>
      <c r="C461" s="329" t="s">
        <v>3072</v>
      </c>
      <c r="D461" s="330"/>
      <c r="E461" s="103">
        <v>2.5379</v>
      </c>
      <c r="F461" s="69"/>
      <c r="G461" s="70"/>
      <c r="H461" s="71"/>
      <c r="I461" s="66"/>
      <c r="J461" s="72"/>
      <c r="K461" s="66"/>
      <c r="M461" s="67" t="s">
        <v>3072</v>
      </c>
      <c r="O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73" t="str">
        <f t="shared" si="17"/>
        <v>0,8*2,02*2*2*0,6282</v>
      </c>
      <c r="BE461" s="53"/>
      <c r="BF461" s="53"/>
      <c r="BG461" s="53"/>
      <c r="BH461" s="53"/>
      <c r="BI461" s="53"/>
    </row>
    <row r="462" spans="1:61" x14ac:dyDescent="0.2">
      <c r="A462" s="64"/>
      <c r="B462" s="65"/>
      <c r="C462" s="329" t="s">
        <v>840</v>
      </c>
      <c r="D462" s="330"/>
      <c r="E462" s="103">
        <v>1.4134</v>
      </c>
      <c r="F462" s="69"/>
      <c r="G462" s="70"/>
      <c r="H462" s="71"/>
      <c r="I462" s="66"/>
      <c r="J462" s="72"/>
      <c r="K462" s="66"/>
      <c r="M462" s="67" t="s">
        <v>840</v>
      </c>
      <c r="O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73" t="str">
        <f t="shared" si="17"/>
        <v>1*2,02*2*0,6282</v>
      </c>
      <c r="BE462" s="53"/>
      <c r="BF462" s="53"/>
      <c r="BG462" s="53"/>
      <c r="BH462" s="53"/>
      <c r="BI462" s="53"/>
    </row>
    <row r="463" spans="1:61" x14ac:dyDescent="0.2">
      <c r="A463" s="64"/>
      <c r="B463" s="65"/>
      <c r="C463" s="329" t="s">
        <v>860</v>
      </c>
      <c r="D463" s="330"/>
      <c r="E463" s="103">
        <v>2.2841</v>
      </c>
      <c r="F463" s="69"/>
      <c r="G463" s="70"/>
      <c r="H463" s="71"/>
      <c r="I463" s="66"/>
      <c r="J463" s="72"/>
      <c r="K463" s="66"/>
      <c r="M463" s="67" t="s">
        <v>860</v>
      </c>
      <c r="O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73" t="str">
        <f t="shared" si="17"/>
        <v>1,5*1,5*0,6282</v>
      </c>
      <c r="BE463" s="53"/>
      <c r="BF463" s="53"/>
      <c r="BG463" s="53"/>
      <c r="BH463" s="53"/>
      <c r="BI463" s="53"/>
    </row>
    <row r="464" spans="1:61" x14ac:dyDescent="0.2">
      <c r="A464" s="64"/>
      <c r="B464" s="65"/>
      <c r="C464" s="329" t="s">
        <v>860</v>
      </c>
      <c r="D464" s="330"/>
      <c r="E464" s="103">
        <v>2.2841</v>
      </c>
      <c r="F464" s="69"/>
      <c r="G464" s="70"/>
      <c r="H464" s="71"/>
      <c r="I464" s="66"/>
      <c r="J464" s="72"/>
      <c r="K464" s="66"/>
      <c r="M464" s="67" t="s">
        <v>860</v>
      </c>
      <c r="O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73" t="str">
        <f t="shared" si="17"/>
        <v>0,9*2,02*2*0,6282</v>
      </c>
      <c r="BE464" s="53"/>
      <c r="BF464" s="53"/>
      <c r="BG464" s="53"/>
      <c r="BH464" s="53"/>
      <c r="BI464" s="53"/>
    </row>
    <row r="465" spans="1:104" x14ac:dyDescent="0.2">
      <c r="A465" s="64"/>
      <c r="B465" s="65"/>
      <c r="C465" s="329" t="s">
        <v>842</v>
      </c>
      <c r="D465" s="330"/>
      <c r="E465" s="103">
        <v>2.2614999999999998</v>
      </c>
      <c r="F465" s="69"/>
      <c r="G465" s="70"/>
      <c r="H465" s="71"/>
      <c r="I465" s="66"/>
      <c r="J465" s="72"/>
      <c r="K465" s="66"/>
      <c r="M465" s="67" t="s">
        <v>842</v>
      </c>
      <c r="O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73" t="str">
        <f t="shared" si="17"/>
        <v>0,9*2,02*2*0,6282</v>
      </c>
      <c r="BE465" s="53"/>
      <c r="BF465" s="53"/>
      <c r="BG465" s="53"/>
      <c r="BH465" s="53"/>
      <c r="BI465" s="53"/>
    </row>
    <row r="466" spans="1:104" x14ac:dyDescent="0.2">
      <c r="A466" s="64"/>
      <c r="B466" s="65"/>
      <c r="C466" s="329" t="s">
        <v>3076</v>
      </c>
      <c r="D466" s="330"/>
      <c r="E466" s="103">
        <v>1.5914999999999999</v>
      </c>
      <c r="F466" s="69"/>
      <c r="G466" s="70"/>
      <c r="H466" s="71"/>
      <c r="I466" s="66"/>
      <c r="J466" s="72"/>
      <c r="K466" s="66"/>
      <c r="M466" s="67" t="s">
        <v>3076</v>
      </c>
      <c r="O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73" t="str">
        <f t="shared" si="17"/>
        <v>2,4*1,5*0,6282</v>
      </c>
      <c r="BE466" s="53"/>
      <c r="BF466" s="53"/>
      <c r="BG466" s="53"/>
      <c r="BH466" s="53"/>
      <c r="BI466" s="53"/>
    </row>
    <row r="467" spans="1:104" x14ac:dyDescent="0.2">
      <c r="A467" s="64"/>
      <c r="B467" s="65"/>
      <c r="C467" s="329" t="s">
        <v>840</v>
      </c>
      <c r="D467" s="330"/>
      <c r="E467" s="103">
        <v>1.4134</v>
      </c>
      <c r="F467" s="69"/>
      <c r="G467" s="70"/>
      <c r="H467" s="71"/>
      <c r="I467" s="66"/>
      <c r="J467" s="72"/>
      <c r="K467" s="66"/>
      <c r="M467" s="67" t="s">
        <v>840</v>
      </c>
      <c r="O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73" t="str">
        <f t="shared" si="17"/>
        <v>1,06*2,39*0,6282</v>
      </c>
      <c r="BE467" s="53"/>
      <c r="BF467" s="53"/>
      <c r="BG467" s="53"/>
      <c r="BH467" s="53"/>
      <c r="BI467" s="53"/>
    </row>
    <row r="468" spans="1:104" x14ac:dyDescent="0.2">
      <c r="A468" s="64"/>
      <c r="B468" s="65"/>
      <c r="C468" s="329" t="s">
        <v>3129</v>
      </c>
      <c r="D468" s="330"/>
      <c r="E468" s="103">
        <v>2.2614999999999998</v>
      </c>
      <c r="F468" s="69"/>
      <c r="G468" s="70"/>
      <c r="H468" s="71"/>
      <c r="I468" s="66"/>
      <c r="J468" s="72"/>
      <c r="K468" s="66"/>
      <c r="M468" s="67" t="s">
        <v>3129</v>
      </c>
      <c r="O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73" t="str">
        <f t="shared" si="17"/>
        <v>1,5*1,5*0,6282</v>
      </c>
      <c r="BE468" s="53"/>
      <c r="BF468" s="53"/>
      <c r="BG468" s="53"/>
      <c r="BH468" s="53"/>
      <c r="BI468" s="53"/>
    </row>
    <row r="469" spans="1:104" x14ac:dyDescent="0.2">
      <c r="A469" s="64"/>
      <c r="B469" s="65"/>
      <c r="C469" s="329" t="s">
        <v>1694</v>
      </c>
      <c r="D469" s="330"/>
      <c r="E469" s="103">
        <v>1.6960999999999999</v>
      </c>
      <c r="F469" s="69"/>
      <c r="G469" s="70"/>
      <c r="H469" s="71"/>
      <c r="I469" s="66"/>
      <c r="J469" s="72"/>
      <c r="K469" s="66"/>
      <c r="M469" s="67" t="s">
        <v>1694</v>
      </c>
      <c r="O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73" t="str">
        <f t="shared" si="17"/>
        <v>vnější :2,4*1,5*0,6282</v>
      </c>
      <c r="BE469" s="53"/>
      <c r="BF469" s="53"/>
      <c r="BG469" s="53"/>
      <c r="BH469" s="53"/>
      <c r="BI469" s="53"/>
    </row>
    <row r="470" spans="1:104" x14ac:dyDescent="0.2">
      <c r="A470" s="64"/>
      <c r="B470" s="65"/>
      <c r="C470" s="329" t="s">
        <v>3130</v>
      </c>
      <c r="D470" s="330"/>
      <c r="E470" s="103">
        <v>4.5229999999999997</v>
      </c>
      <c r="F470" s="69"/>
      <c r="G470" s="70"/>
      <c r="H470" s="71"/>
      <c r="I470" s="66"/>
      <c r="J470" s="72"/>
      <c r="K470" s="66"/>
      <c r="M470" s="67" t="s">
        <v>3130</v>
      </c>
      <c r="O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73" t="str">
        <f t="shared" si="17"/>
        <v>0,9*1,5*2*0,6282</v>
      </c>
      <c r="BE470" s="53"/>
      <c r="BF470" s="53"/>
      <c r="BG470" s="53"/>
      <c r="BH470" s="53"/>
      <c r="BI470" s="53"/>
    </row>
    <row r="471" spans="1:104" x14ac:dyDescent="0.2">
      <c r="A471" s="64"/>
      <c r="B471" s="65"/>
      <c r="C471" s="329" t="s">
        <v>1694</v>
      </c>
      <c r="D471" s="330"/>
      <c r="E471" s="103">
        <v>1.6960999999999999</v>
      </c>
      <c r="F471" s="69"/>
      <c r="G471" s="70"/>
      <c r="H471" s="71"/>
      <c r="I471" s="66"/>
      <c r="J471" s="72"/>
      <c r="K471" s="66"/>
      <c r="M471" s="67" t="s">
        <v>1694</v>
      </c>
      <c r="O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73" t="str">
        <f t="shared" si="17"/>
        <v>2,4*1,5*2*0,6282</v>
      </c>
      <c r="BE471" s="53"/>
      <c r="BF471" s="53"/>
      <c r="BG471" s="53"/>
      <c r="BH471" s="53"/>
      <c r="BI471" s="53"/>
    </row>
    <row r="472" spans="1:104" x14ac:dyDescent="0.2">
      <c r="A472" s="64"/>
      <c r="B472" s="65"/>
      <c r="C472" s="329" t="s">
        <v>1695</v>
      </c>
      <c r="D472" s="330"/>
      <c r="E472" s="103">
        <v>1.3191999999999999</v>
      </c>
      <c r="F472" s="69"/>
      <c r="G472" s="70"/>
      <c r="H472" s="71"/>
      <c r="I472" s="66"/>
      <c r="J472" s="72"/>
      <c r="K472" s="66"/>
      <c r="M472" s="67" t="s">
        <v>1695</v>
      </c>
      <c r="O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73" t="str">
        <f t="shared" si="17"/>
        <v>0,9*1,5*2*0,6282</v>
      </c>
      <c r="BE472" s="53"/>
      <c r="BF472" s="53"/>
      <c r="BG472" s="53"/>
      <c r="BH472" s="53"/>
      <c r="BI472" s="53"/>
    </row>
    <row r="473" spans="1:104" x14ac:dyDescent="0.2">
      <c r="A473" s="64"/>
      <c r="B473" s="65"/>
      <c r="C473" s="329" t="s">
        <v>3113</v>
      </c>
      <c r="D473" s="330"/>
      <c r="E473" s="103">
        <v>11.307600000000001</v>
      </c>
      <c r="F473" s="69"/>
      <c r="G473" s="70"/>
      <c r="H473" s="71"/>
      <c r="I473" s="66"/>
      <c r="J473" s="72"/>
      <c r="K473" s="66"/>
      <c r="M473" s="67" t="s">
        <v>3113</v>
      </c>
      <c r="O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73" t="str">
        <f t="shared" si="17"/>
        <v>0,7*1,5*2*0,6282</v>
      </c>
      <c r="BE473" s="53"/>
      <c r="BF473" s="53"/>
      <c r="BG473" s="53"/>
      <c r="BH473" s="53"/>
      <c r="BI473" s="53"/>
    </row>
    <row r="474" spans="1:104" x14ac:dyDescent="0.2">
      <c r="A474" s="64"/>
      <c r="B474" s="65"/>
      <c r="C474" s="329" t="s">
        <v>3073</v>
      </c>
      <c r="D474" s="330"/>
      <c r="E474" s="103">
        <v>1.6960999999999999</v>
      </c>
      <c r="F474" s="69"/>
      <c r="G474" s="70"/>
      <c r="H474" s="71"/>
      <c r="I474" s="66"/>
      <c r="J474" s="72"/>
      <c r="K474" s="66"/>
      <c r="M474" s="67" t="s">
        <v>3073</v>
      </c>
      <c r="O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73" t="str">
        <f t="shared" si="17"/>
        <v>1,5*1,5*8*0,6282</v>
      </c>
      <c r="BE474" s="53"/>
      <c r="BF474" s="53"/>
      <c r="BG474" s="53"/>
      <c r="BH474" s="53"/>
      <c r="BI474" s="53"/>
    </row>
    <row r="475" spans="1:104" x14ac:dyDescent="0.2">
      <c r="A475" s="64"/>
      <c r="B475" s="65"/>
      <c r="C475" s="329" t="s">
        <v>939</v>
      </c>
      <c r="D475" s="330"/>
      <c r="E475" s="103">
        <v>1.1308</v>
      </c>
      <c r="F475" s="69"/>
      <c r="G475" s="70"/>
      <c r="H475" s="71"/>
      <c r="I475" s="66"/>
      <c r="J475" s="72"/>
      <c r="K475" s="66"/>
      <c r="M475" s="67" t="s">
        <v>939</v>
      </c>
      <c r="O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73" t="str">
        <f t="shared" si="17"/>
        <v>1,8*1,5*0,6282</v>
      </c>
      <c r="BE475" s="53"/>
      <c r="BF475" s="53"/>
      <c r="BG475" s="53"/>
      <c r="BH475" s="53"/>
      <c r="BI475" s="53"/>
    </row>
    <row r="476" spans="1:104" x14ac:dyDescent="0.2">
      <c r="A476" s="64"/>
      <c r="B476" s="65"/>
      <c r="C476" s="329" t="s">
        <v>3074</v>
      </c>
      <c r="D476" s="330"/>
      <c r="E476" s="103">
        <v>1.4413</v>
      </c>
      <c r="F476" s="69"/>
      <c r="G476" s="70"/>
      <c r="H476" s="71"/>
      <c r="I476" s="66"/>
      <c r="J476" s="72"/>
      <c r="K476" s="66"/>
      <c r="M476" s="67" t="s">
        <v>3074</v>
      </c>
      <c r="O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73" t="str">
        <f t="shared" si="17"/>
        <v>1,2*1,5*0,6282</v>
      </c>
      <c r="BE476" s="53"/>
      <c r="BF476" s="53"/>
      <c r="BG476" s="53"/>
      <c r="BH476" s="53"/>
      <c r="BI476" s="53"/>
    </row>
    <row r="477" spans="1:104" x14ac:dyDescent="0.2">
      <c r="A477" s="64"/>
      <c r="B477" s="65"/>
      <c r="C477" s="329" t="s">
        <v>3114</v>
      </c>
      <c r="D477" s="330"/>
      <c r="E477" s="103">
        <v>7.9573999999999998</v>
      </c>
      <c r="F477" s="69"/>
      <c r="G477" s="70"/>
      <c r="H477" s="71"/>
      <c r="I477" s="66"/>
      <c r="J477" s="72"/>
      <c r="K477" s="66"/>
      <c r="M477" s="67" t="s">
        <v>3114</v>
      </c>
      <c r="O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73" t="str">
        <f t="shared" si="17"/>
        <v>0,96*2,39*0,6282</v>
      </c>
      <c r="BE477" s="53"/>
      <c r="BF477" s="53"/>
      <c r="BG477" s="53"/>
      <c r="BH477" s="53"/>
      <c r="BI477" s="53"/>
    </row>
    <row r="478" spans="1:104" x14ac:dyDescent="0.2">
      <c r="A478" s="74" t="s">
        <v>42</v>
      </c>
      <c r="B478" s="75" t="s">
        <v>974</v>
      </c>
      <c r="C478" s="76" t="s">
        <v>975</v>
      </c>
      <c r="D478" s="77"/>
      <c r="E478" s="78"/>
      <c r="F478" s="78"/>
      <c r="G478" s="79">
        <f>SUM(G419:G477)</f>
        <v>0</v>
      </c>
      <c r="H478" s="80"/>
      <c r="I478" s="79">
        <f>SUM(I419:I477)</f>
        <v>8.7089430000000002E-3</v>
      </c>
      <c r="J478" s="81"/>
      <c r="K478" s="79">
        <f>SUM(K419:K477)</f>
        <v>0</v>
      </c>
      <c r="O478" s="53"/>
      <c r="X478" s="82">
        <f>K478</f>
        <v>0</v>
      </c>
      <c r="Y478" s="82">
        <f>I478</f>
        <v>8.7089430000000002E-3</v>
      </c>
      <c r="Z478" s="63">
        <f>G478</f>
        <v>0</v>
      </c>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83"/>
      <c r="BB478" s="83"/>
      <c r="BC478" s="83"/>
      <c r="BD478" s="83"/>
      <c r="BE478" s="83"/>
      <c r="BF478" s="83"/>
      <c r="BG478" s="53"/>
      <c r="BH478" s="53"/>
      <c r="BI478" s="53"/>
    </row>
    <row r="479" spans="1:104" ht="14.25" customHeight="1" x14ac:dyDescent="0.2">
      <c r="A479" s="43" t="s">
        <v>38</v>
      </c>
      <c r="B479" s="44" t="s">
        <v>990</v>
      </c>
      <c r="C479" s="45" t="s">
        <v>991</v>
      </c>
      <c r="D479" s="46"/>
      <c r="E479" s="47"/>
      <c r="F479" s="47"/>
      <c r="G479" s="48"/>
      <c r="H479" s="49"/>
      <c r="I479" s="50"/>
      <c r="J479" s="51"/>
      <c r="K479" s="52"/>
      <c r="O479" s="53"/>
    </row>
    <row r="480" spans="1:104" x14ac:dyDescent="0.2">
      <c r="A480" s="54">
        <v>61</v>
      </c>
      <c r="B480" s="55" t="s">
        <v>992</v>
      </c>
      <c r="C480" s="56" t="s">
        <v>993</v>
      </c>
      <c r="D480" s="57" t="s">
        <v>248</v>
      </c>
      <c r="E480" s="100">
        <v>247.92519999999999</v>
      </c>
      <c r="F480" s="59">
        <v>0</v>
      </c>
      <c r="G480" s="60">
        <f>E480*F480</f>
        <v>0</v>
      </c>
      <c r="H480" s="61">
        <v>0</v>
      </c>
      <c r="I480" s="62">
        <f>E480*H480</f>
        <v>0</v>
      </c>
      <c r="J480" s="61"/>
      <c r="K480" s="62">
        <f>E480*J480</f>
        <v>0</v>
      </c>
      <c r="O480" s="53"/>
      <c r="Z480" s="53"/>
      <c r="AA480" s="53">
        <v>12</v>
      </c>
      <c r="AB480" s="53">
        <v>0</v>
      </c>
      <c r="AC480" s="53">
        <v>87</v>
      </c>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63">
        <f>G480</f>
        <v>0</v>
      </c>
      <c r="BA480" s="53"/>
      <c r="BB480" s="53"/>
      <c r="BC480" s="53"/>
      <c r="BD480" s="53"/>
      <c r="BE480" s="53"/>
      <c r="BF480" s="53"/>
      <c r="BG480" s="53"/>
      <c r="BH480" s="53"/>
      <c r="BI480" s="53"/>
      <c r="CA480" s="53">
        <v>12</v>
      </c>
      <c r="CB480" s="53">
        <v>0</v>
      </c>
      <c r="CZ480" s="16">
        <v>1</v>
      </c>
    </row>
    <row r="481" spans="1:104" x14ac:dyDescent="0.2">
      <c r="A481" s="64"/>
      <c r="B481" s="65"/>
      <c r="C481" s="329" t="s">
        <v>3131</v>
      </c>
      <c r="D481" s="330"/>
      <c r="E481" s="103">
        <v>247.92519999999999</v>
      </c>
      <c r="F481" s="69"/>
      <c r="G481" s="70"/>
      <c r="H481" s="71"/>
      <c r="I481" s="66"/>
      <c r="J481" s="72"/>
      <c r="K481" s="66"/>
      <c r="M481" s="67" t="s">
        <v>3131</v>
      </c>
      <c r="O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73" t="str">
        <f>C480</f>
        <v xml:space="preserve">Přesun hmot pro budovy zděné výšky do 24 m </v>
      </c>
      <c r="BE481" s="53"/>
      <c r="BF481" s="53"/>
      <c r="BG481" s="53"/>
      <c r="BH481" s="53"/>
      <c r="BI481" s="53"/>
    </row>
    <row r="482" spans="1:104" x14ac:dyDescent="0.2">
      <c r="A482" s="74" t="s">
        <v>42</v>
      </c>
      <c r="B482" s="75" t="s">
        <v>990</v>
      </c>
      <c r="C482" s="76" t="s">
        <v>991</v>
      </c>
      <c r="D482" s="77"/>
      <c r="E482" s="78"/>
      <c r="F482" s="78"/>
      <c r="G482" s="79">
        <f>SUM(G479:G481)</f>
        <v>0</v>
      </c>
      <c r="H482" s="80"/>
      <c r="I482" s="79">
        <f>SUM(I479:I481)</f>
        <v>0</v>
      </c>
      <c r="J482" s="81"/>
      <c r="K482" s="79">
        <f>SUM(K479:K481)</f>
        <v>0</v>
      </c>
      <c r="O482" s="53"/>
      <c r="X482" s="82">
        <f>K482</f>
        <v>0</v>
      </c>
      <c r="Y482" s="82">
        <f>I482</f>
        <v>0</v>
      </c>
      <c r="Z482" s="63">
        <f>G482</f>
        <v>0</v>
      </c>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83"/>
      <c r="BB482" s="83"/>
      <c r="BC482" s="83"/>
      <c r="BD482" s="83"/>
      <c r="BE482" s="83"/>
      <c r="BF482" s="83"/>
      <c r="BG482" s="53"/>
      <c r="BH482" s="53"/>
      <c r="BI482" s="53"/>
    </row>
    <row r="483" spans="1:104" ht="14.25" customHeight="1" x14ac:dyDescent="0.2">
      <c r="A483" s="43" t="s">
        <v>38</v>
      </c>
      <c r="B483" s="44" t="s">
        <v>995</v>
      </c>
      <c r="C483" s="45" t="s">
        <v>996</v>
      </c>
      <c r="D483" s="46"/>
      <c r="E483" s="47"/>
      <c r="F483" s="47"/>
      <c r="G483" s="48"/>
      <c r="H483" s="49"/>
      <c r="I483" s="50"/>
      <c r="J483" s="51"/>
      <c r="K483" s="52"/>
      <c r="O483" s="53"/>
    </row>
    <row r="484" spans="1:104" x14ac:dyDescent="0.2">
      <c r="A484" s="54">
        <v>62</v>
      </c>
      <c r="B484" s="55" t="s">
        <v>1007</v>
      </c>
      <c r="C484" s="56" t="s">
        <v>1008</v>
      </c>
      <c r="D484" s="57" t="s">
        <v>41</v>
      </c>
      <c r="E484" s="100">
        <v>61.299399999999999</v>
      </c>
      <c r="F484" s="59">
        <v>0</v>
      </c>
      <c r="G484" s="60">
        <f>E484*F484</f>
        <v>0</v>
      </c>
      <c r="H484" s="61">
        <v>3.6800000000000001E-3</v>
      </c>
      <c r="I484" s="62">
        <f>E484*H484</f>
        <v>0.225581792</v>
      </c>
      <c r="J484" s="61"/>
      <c r="K484" s="62">
        <f>E484*J484</f>
        <v>0</v>
      </c>
      <c r="O484" s="53"/>
      <c r="Z484" s="53"/>
      <c r="AA484" s="53">
        <v>12</v>
      </c>
      <c r="AB484" s="53">
        <v>0</v>
      </c>
      <c r="AC484" s="53">
        <v>4</v>
      </c>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63">
        <f>G484</f>
        <v>0</v>
      </c>
      <c r="BA484" s="53"/>
      <c r="BB484" s="53"/>
      <c r="BC484" s="53"/>
      <c r="BD484" s="53"/>
      <c r="BE484" s="53"/>
      <c r="BF484" s="53"/>
      <c r="BG484" s="53"/>
      <c r="BH484" s="53"/>
      <c r="BI484" s="53"/>
      <c r="CA484" s="53">
        <v>12</v>
      </c>
      <c r="CB484" s="53">
        <v>0</v>
      </c>
      <c r="CZ484" s="16">
        <v>2</v>
      </c>
    </row>
    <row r="485" spans="1:104" x14ac:dyDescent="0.2">
      <c r="A485" s="64"/>
      <c r="B485" s="65"/>
      <c r="C485" s="326" t="s">
        <v>3132</v>
      </c>
      <c r="D485" s="327"/>
      <c r="E485" s="327"/>
      <c r="F485" s="327"/>
      <c r="G485" s="328"/>
      <c r="I485" s="66"/>
      <c r="K485" s="66"/>
      <c r="L485" s="67" t="s">
        <v>3132</v>
      </c>
      <c r="O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row>
    <row r="486" spans="1:104" x14ac:dyDescent="0.2">
      <c r="A486" s="64"/>
      <c r="B486" s="65"/>
      <c r="C486" s="329" t="s">
        <v>3123</v>
      </c>
      <c r="D486" s="330"/>
      <c r="E486" s="103">
        <v>11.5589</v>
      </c>
      <c r="F486" s="69"/>
      <c r="G486" s="70"/>
      <c r="H486" s="71"/>
      <c r="I486" s="66"/>
      <c r="J486" s="72"/>
      <c r="K486" s="66"/>
      <c r="M486" s="67" t="s">
        <v>3123</v>
      </c>
      <c r="O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73" t="str">
        <f t="shared" ref="BD486:BD499" si="18">C485</f>
        <v xml:space="preserve">Tekutá izolace  DF9 - 2 vrstvy rohy vyztuženy páskou. </v>
      </c>
      <c r="BE486" s="53"/>
      <c r="BF486" s="53"/>
      <c r="BG486" s="53"/>
      <c r="BH486" s="53"/>
      <c r="BI486" s="53"/>
    </row>
    <row r="487" spans="1:104" x14ac:dyDescent="0.2">
      <c r="A487" s="64"/>
      <c r="B487" s="65"/>
      <c r="C487" s="329" t="s">
        <v>3078</v>
      </c>
      <c r="D487" s="330"/>
      <c r="E487" s="103">
        <v>11.2448</v>
      </c>
      <c r="F487" s="69"/>
      <c r="G487" s="70"/>
      <c r="H487" s="71"/>
      <c r="I487" s="66"/>
      <c r="J487" s="72"/>
      <c r="K487" s="66"/>
      <c r="M487" s="67" t="s">
        <v>3078</v>
      </c>
      <c r="O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73" t="str">
        <f t="shared" si="18"/>
        <v>P9:18,4*0,6282</v>
      </c>
      <c r="BE487" s="53"/>
      <c r="BF487" s="53"/>
      <c r="BG487" s="53"/>
      <c r="BH487" s="53"/>
      <c r="BI487" s="53"/>
    </row>
    <row r="488" spans="1:104" x14ac:dyDescent="0.2">
      <c r="A488" s="64"/>
      <c r="B488" s="65"/>
      <c r="C488" s="329" t="s">
        <v>3133</v>
      </c>
      <c r="D488" s="330"/>
      <c r="E488" s="103">
        <v>-1.6960999999999999</v>
      </c>
      <c r="F488" s="69"/>
      <c r="G488" s="70"/>
      <c r="H488" s="71"/>
      <c r="I488" s="66"/>
      <c r="J488" s="72"/>
      <c r="K488" s="66"/>
      <c r="M488" s="67" t="s">
        <v>3133</v>
      </c>
      <c r="O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73" t="str">
        <f t="shared" si="18"/>
        <v>606(koupelna):(2,05+2,05+2,425+2,425)*2*0,6282</v>
      </c>
      <c r="BE488" s="53"/>
      <c r="BF488" s="53"/>
      <c r="BG488" s="53"/>
      <c r="BH488" s="53"/>
      <c r="BI488" s="53"/>
    </row>
    <row r="489" spans="1:104" x14ac:dyDescent="0.2">
      <c r="A489" s="64"/>
      <c r="B489" s="65"/>
      <c r="C489" s="329" t="s">
        <v>665</v>
      </c>
      <c r="D489" s="330"/>
      <c r="E489" s="103">
        <v>-1.0152000000000001</v>
      </c>
      <c r="F489" s="69"/>
      <c r="G489" s="70"/>
      <c r="H489" s="71"/>
      <c r="I489" s="66"/>
      <c r="J489" s="72"/>
      <c r="K489" s="66"/>
      <c r="M489" s="67" t="s">
        <v>665</v>
      </c>
      <c r="O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73" t="str">
        <f t="shared" si="18"/>
        <v>odečtení otvorů:-1,8*1,5*0,6282</v>
      </c>
      <c r="BE489" s="53"/>
      <c r="BF489" s="53"/>
      <c r="BG489" s="53"/>
      <c r="BH489" s="53"/>
      <c r="BI489" s="53"/>
    </row>
    <row r="490" spans="1:104" x14ac:dyDescent="0.2">
      <c r="A490" s="64"/>
      <c r="B490" s="65"/>
      <c r="C490" s="329" t="s">
        <v>3079</v>
      </c>
      <c r="D490" s="330"/>
      <c r="E490" s="103">
        <v>1.5765</v>
      </c>
      <c r="F490" s="69"/>
      <c r="G490" s="70"/>
      <c r="H490" s="71"/>
      <c r="I490" s="66"/>
      <c r="J490" s="72"/>
      <c r="K490" s="66"/>
      <c r="M490" s="67" t="s">
        <v>3079</v>
      </c>
      <c r="O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73" t="str">
        <f t="shared" si="18"/>
        <v>-0,8*2,02*0,6282</v>
      </c>
      <c r="BE490" s="53"/>
      <c r="BF490" s="53"/>
      <c r="BG490" s="53"/>
      <c r="BH490" s="53"/>
      <c r="BI490" s="53"/>
    </row>
    <row r="491" spans="1:104" x14ac:dyDescent="0.2">
      <c r="A491" s="64"/>
      <c r="B491" s="65"/>
      <c r="C491" s="329" t="s">
        <v>3080</v>
      </c>
      <c r="D491" s="330"/>
      <c r="E491" s="103">
        <v>12.086600000000001</v>
      </c>
      <c r="F491" s="69"/>
      <c r="G491" s="70"/>
      <c r="H491" s="71"/>
      <c r="I491" s="66"/>
      <c r="J491" s="72"/>
      <c r="K491" s="66"/>
      <c r="M491" s="67" t="s">
        <v>3080</v>
      </c>
      <c r="O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73" t="str">
        <f t="shared" si="18"/>
        <v>607 kuchyňská linka:3,585*0,7*0,6282</v>
      </c>
      <c r="BE491" s="53"/>
      <c r="BF491" s="53"/>
      <c r="BG491" s="53"/>
      <c r="BH491" s="53"/>
      <c r="BI491" s="53"/>
    </row>
    <row r="492" spans="1:104" x14ac:dyDescent="0.2">
      <c r="A492" s="64"/>
      <c r="B492" s="65"/>
      <c r="C492" s="329" t="s">
        <v>3134</v>
      </c>
      <c r="D492" s="330"/>
      <c r="E492" s="103">
        <v>-1.0152000000000001</v>
      </c>
      <c r="F492" s="69"/>
      <c r="G492" s="70"/>
      <c r="H492" s="71"/>
      <c r="I492" s="66"/>
      <c r="J492" s="72"/>
      <c r="K492" s="66"/>
      <c r="M492" s="67" t="s">
        <v>3134</v>
      </c>
      <c r="O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73" t="str">
        <f t="shared" si="18"/>
        <v>610(koupelna):(2,61+2,61+2,2+2,2)*2*0,6282</v>
      </c>
      <c r="BE492" s="53"/>
      <c r="BF492" s="53"/>
      <c r="BG492" s="53"/>
      <c r="BH492" s="53"/>
      <c r="BI492" s="53"/>
    </row>
    <row r="493" spans="1:104" x14ac:dyDescent="0.2">
      <c r="A493" s="64"/>
      <c r="B493" s="65"/>
      <c r="C493" s="329" t="s">
        <v>3135</v>
      </c>
      <c r="D493" s="330"/>
      <c r="E493" s="103">
        <v>-0.84809999999999997</v>
      </c>
      <c r="F493" s="69"/>
      <c r="G493" s="70"/>
      <c r="H493" s="71"/>
      <c r="I493" s="66"/>
      <c r="J493" s="72"/>
      <c r="K493" s="66"/>
      <c r="M493" s="67" t="s">
        <v>3135</v>
      </c>
      <c r="O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73" t="str">
        <f t="shared" si="18"/>
        <v>odečtení otvorů:-0,8*2,02*0,6282</v>
      </c>
      <c r="BE493" s="53"/>
      <c r="BF493" s="53"/>
      <c r="BG493" s="53"/>
      <c r="BH493" s="53"/>
      <c r="BI493" s="53"/>
    </row>
    <row r="494" spans="1:104" x14ac:dyDescent="0.2">
      <c r="A494" s="64"/>
      <c r="B494" s="65"/>
      <c r="C494" s="329" t="s">
        <v>3081</v>
      </c>
      <c r="D494" s="330"/>
      <c r="E494" s="103">
        <v>4.5732999999999997</v>
      </c>
      <c r="F494" s="69"/>
      <c r="G494" s="70"/>
      <c r="H494" s="71"/>
      <c r="I494" s="66"/>
      <c r="J494" s="72"/>
      <c r="K494" s="66"/>
      <c r="M494" s="67" t="s">
        <v>3081</v>
      </c>
      <c r="O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73" t="str">
        <f t="shared" si="18"/>
        <v>-0,9*1,5*0,6282</v>
      </c>
      <c r="BE494" s="53"/>
      <c r="BF494" s="53"/>
      <c r="BG494" s="53"/>
      <c r="BH494" s="53"/>
      <c r="BI494" s="53"/>
    </row>
    <row r="495" spans="1:104" x14ac:dyDescent="0.2">
      <c r="A495" s="64"/>
      <c r="B495" s="65"/>
      <c r="C495" s="329" t="s">
        <v>844</v>
      </c>
      <c r="D495" s="330"/>
      <c r="E495" s="103">
        <v>0</v>
      </c>
      <c r="F495" s="69"/>
      <c r="G495" s="70"/>
      <c r="H495" s="71"/>
      <c r="I495" s="66"/>
      <c r="J495" s="72"/>
      <c r="K495" s="66"/>
      <c r="M495" s="67"/>
      <c r="O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73" t="str">
        <f t="shared" si="18"/>
        <v>611 (wc):(1,3+1,3+1,3+1,3)*1,4*0,6282</v>
      </c>
      <c r="BE495" s="53"/>
      <c r="BF495" s="53"/>
      <c r="BG495" s="53"/>
      <c r="BH495" s="53"/>
      <c r="BI495" s="53"/>
    </row>
    <row r="496" spans="1:104" x14ac:dyDescent="0.2">
      <c r="A496" s="64"/>
      <c r="B496" s="65"/>
      <c r="C496" s="329" t="s">
        <v>3082</v>
      </c>
      <c r="D496" s="330"/>
      <c r="E496" s="103">
        <v>10.0512</v>
      </c>
      <c r="F496" s="69"/>
      <c r="G496" s="70"/>
      <c r="H496" s="71"/>
      <c r="I496" s="66"/>
      <c r="J496" s="72"/>
      <c r="K496" s="66"/>
      <c r="M496" s="67" t="s">
        <v>3082</v>
      </c>
      <c r="O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73" t="str">
        <f t="shared" si="18"/>
        <v/>
      </c>
      <c r="BE496" s="53"/>
      <c r="BF496" s="53"/>
      <c r="BG496" s="53"/>
      <c r="BH496" s="53"/>
      <c r="BI496" s="53"/>
    </row>
    <row r="497" spans="1:104" x14ac:dyDescent="0.2">
      <c r="A497" s="64"/>
      <c r="B497" s="65"/>
      <c r="C497" s="329" t="s">
        <v>3134</v>
      </c>
      <c r="D497" s="330"/>
      <c r="E497" s="103">
        <v>-1.0152000000000001</v>
      </c>
      <c r="F497" s="69"/>
      <c r="G497" s="70"/>
      <c r="H497" s="71"/>
      <c r="I497" s="66"/>
      <c r="J497" s="72"/>
      <c r="K497" s="66"/>
      <c r="M497" s="67" t="s">
        <v>3134</v>
      </c>
      <c r="O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73" t="str">
        <f t="shared" si="18"/>
        <v>618(koupelna):(2+2+2+2)*2*0,6282</v>
      </c>
      <c r="BE497" s="53"/>
      <c r="BF497" s="53"/>
      <c r="BG497" s="53"/>
      <c r="BH497" s="53"/>
      <c r="BI497" s="53"/>
    </row>
    <row r="498" spans="1:104" x14ac:dyDescent="0.2">
      <c r="A498" s="64"/>
      <c r="B498" s="65"/>
      <c r="C498" s="329" t="s">
        <v>3083</v>
      </c>
      <c r="D498" s="330"/>
      <c r="E498" s="103">
        <v>11.207100000000001</v>
      </c>
      <c r="F498" s="69"/>
      <c r="G498" s="70"/>
      <c r="H498" s="71"/>
      <c r="I498" s="66"/>
      <c r="J498" s="72"/>
      <c r="K498" s="66"/>
      <c r="M498" s="67" t="s">
        <v>3083</v>
      </c>
      <c r="O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73" t="str">
        <f t="shared" si="18"/>
        <v>odečtení otvorů:-0,8*2,02*0,6282</v>
      </c>
      <c r="BE498" s="53"/>
      <c r="BF498" s="53"/>
      <c r="BG498" s="53"/>
      <c r="BH498" s="53"/>
      <c r="BI498" s="53"/>
    </row>
    <row r="499" spans="1:104" x14ac:dyDescent="0.2">
      <c r="A499" s="64"/>
      <c r="B499" s="65"/>
      <c r="C499" s="329" t="s">
        <v>3084</v>
      </c>
      <c r="D499" s="330"/>
      <c r="E499" s="103">
        <v>4.5909000000000004</v>
      </c>
      <c r="F499" s="69"/>
      <c r="G499" s="70"/>
      <c r="H499" s="71"/>
      <c r="I499" s="66"/>
      <c r="J499" s="72"/>
      <c r="K499" s="66"/>
      <c r="M499" s="67" t="s">
        <v>3084</v>
      </c>
      <c r="O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73" t="str">
        <f t="shared" si="18"/>
        <v>622(koupelna):(2,76+1,7+2,76+1,7)*2*0,6282</v>
      </c>
      <c r="BE499" s="53"/>
      <c r="BF499" s="53"/>
      <c r="BG499" s="53"/>
      <c r="BH499" s="53"/>
      <c r="BI499" s="53"/>
    </row>
    <row r="500" spans="1:104" ht="22.5" x14ac:dyDescent="0.2">
      <c r="A500" s="54">
        <v>63</v>
      </c>
      <c r="B500" s="55" t="s">
        <v>1016</v>
      </c>
      <c r="C500" s="56" t="s">
        <v>1017</v>
      </c>
      <c r="D500" s="57" t="s">
        <v>248</v>
      </c>
      <c r="E500" s="100">
        <v>0.22559999999999999</v>
      </c>
      <c r="F500" s="59">
        <v>0</v>
      </c>
      <c r="G500" s="60">
        <f>E500*F500</f>
        <v>0</v>
      </c>
      <c r="H500" s="61">
        <v>0</v>
      </c>
      <c r="I500" s="62">
        <f>E500*H500</f>
        <v>0</v>
      </c>
      <c r="J500" s="61"/>
      <c r="K500" s="62">
        <f>E500*J500</f>
        <v>0</v>
      </c>
      <c r="O500" s="53"/>
      <c r="Z500" s="53"/>
      <c r="AA500" s="53">
        <v>12</v>
      </c>
      <c r="AB500" s="53">
        <v>0</v>
      </c>
      <c r="AC500" s="53">
        <v>89</v>
      </c>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63">
        <f>G500</f>
        <v>0</v>
      </c>
      <c r="BA500" s="53"/>
      <c r="BB500" s="53"/>
      <c r="BC500" s="53"/>
      <c r="BD500" s="53"/>
      <c r="BE500" s="53"/>
      <c r="BF500" s="53"/>
      <c r="BG500" s="53"/>
      <c r="BH500" s="53"/>
      <c r="BI500" s="53"/>
      <c r="CA500" s="53">
        <v>12</v>
      </c>
      <c r="CB500" s="53">
        <v>0</v>
      </c>
      <c r="CZ500" s="16">
        <v>2</v>
      </c>
    </row>
    <row r="501" spans="1:104" x14ac:dyDescent="0.2">
      <c r="A501" s="64"/>
      <c r="B501" s="65"/>
      <c r="C501" s="329" t="s">
        <v>3136</v>
      </c>
      <c r="D501" s="330"/>
      <c r="E501" s="103">
        <v>0.22559999999999999</v>
      </c>
      <c r="F501" s="69"/>
      <c r="G501" s="70"/>
      <c r="H501" s="71"/>
      <c r="I501" s="66"/>
      <c r="J501" s="72"/>
      <c r="K501" s="66"/>
      <c r="M501" s="67" t="s">
        <v>3136</v>
      </c>
      <c r="O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73" t="str">
        <f>C500</f>
        <v xml:space="preserve">Přesun hmot pro izolace proti vodě, výšky do 60 m </v>
      </c>
      <c r="BE501" s="53"/>
      <c r="BF501" s="53"/>
      <c r="BG501" s="53"/>
      <c r="BH501" s="53"/>
      <c r="BI501" s="53"/>
    </row>
    <row r="502" spans="1:104" x14ac:dyDescent="0.2">
      <c r="A502" s="74" t="s">
        <v>42</v>
      </c>
      <c r="B502" s="75" t="s">
        <v>995</v>
      </c>
      <c r="C502" s="76" t="s">
        <v>996</v>
      </c>
      <c r="D502" s="77"/>
      <c r="E502" s="78"/>
      <c r="F502" s="78"/>
      <c r="G502" s="79">
        <f>SUM(G483:G501)</f>
        <v>0</v>
      </c>
      <c r="H502" s="80"/>
      <c r="I502" s="79">
        <f>SUM(I483:I501)</f>
        <v>0.225581792</v>
      </c>
      <c r="J502" s="81"/>
      <c r="K502" s="79">
        <f>SUM(K483:K501)</f>
        <v>0</v>
      </c>
      <c r="O502" s="53"/>
      <c r="X502" s="82">
        <f>K502</f>
        <v>0</v>
      </c>
      <c r="Y502" s="82">
        <f>I502</f>
        <v>0.225581792</v>
      </c>
      <c r="Z502" s="63">
        <f>G502</f>
        <v>0</v>
      </c>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83"/>
      <c r="BB502" s="83"/>
      <c r="BC502" s="83"/>
      <c r="BD502" s="83"/>
      <c r="BE502" s="83"/>
      <c r="BF502" s="83"/>
      <c r="BG502" s="53"/>
      <c r="BH502" s="53"/>
      <c r="BI502" s="53"/>
    </row>
    <row r="503" spans="1:104" ht="14.25" customHeight="1" x14ac:dyDescent="0.2">
      <c r="A503" s="43" t="s">
        <v>38</v>
      </c>
      <c r="B503" s="44" t="s">
        <v>1779</v>
      </c>
      <c r="C503" s="45" t="s">
        <v>1780</v>
      </c>
      <c r="D503" s="46"/>
      <c r="E503" s="47"/>
      <c r="F503" s="47"/>
      <c r="G503" s="48"/>
      <c r="H503" s="49"/>
      <c r="I503" s="50"/>
      <c r="J503" s="51"/>
      <c r="K503" s="52"/>
      <c r="O503" s="53"/>
    </row>
    <row r="504" spans="1:104" x14ac:dyDescent="0.2">
      <c r="A504" s="54">
        <v>64</v>
      </c>
      <c r="B504" s="55" t="s">
        <v>1783</v>
      </c>
      <c r="C504" s="56" t="s">
        <v>3137</v>
      </c>
      <c r="D504" s="57" t="s">
        <v>41</v>
      </c>
      <c r="E504" s="100">
        <v>35.618899999999996</v>
      </c>
      <c r="F504" s="59">
        <v>0</v>
      </c>
      <c r="G504" s="60">
        <f>E504*F504</f>
        <v>0</v>
      </c>
      <c r="H504" s="61">
        <v>4.0000000000000003E-5</v>
      </c>
      <c r="I504" s="62">
        <f>E504*H504</f>
        <v>1.4247559999999999E-3</v>
      </c>
      <c r="J504" s="61">
        <v>0</v>
      </c>
      <c r="K504" s="62">
        <f>E504*J504</f>
        <v>0</v>
      </c>
      <c r="O504" s="53"/>
      <c r="Z504" s="53"/>
      <c r="AA504" s="53">
        <v>1</v>
      </c>
      <c r="AB504" s="53">
        <v>7</v>
      </c>
      <c r="AC504" s="53">
        <v>7</v>
      </c>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63">
        <f>G504</f>
        <v>0</v>
      </c>
      <c r="BA504" s="53"/>
      <c r="BB504" s="53"/>
      <c r="BC504" s="53"/>
      <c r="BD504" s="53"/>
      <c r="BE504" s="53"/>
      <c r="BF504" s="53"/>
      <c r="BG504" s="53"/>
      <c r="BH504" s="53"/>
      <c r="BI504" s="53"/>
      <c r="CA504" s="53">
        <v>1</v>
      </c>
      <c r="CB504" s="53">
        <v>7</v>
      </c>
      <c r="CZ504" s="16">
        <v>2</v>
      </c>
    </row>
    <row r="505" spans="1:104" x14ac:dyDescent="0.2">
      <c r="A505" s="64"/>
      <c r="B505" s="65"/>
      <c r="C505" s="329" t="s">
        <v>3119</v>
      </c>
      <c r="D505" s="330"/>
      <c r="E505" s="103">
        <v>3.5807000000000002</v>
      </c>
      <c r="F505" s="69"/>
      <c r="G505" s="70"/>
      <c r="H505" s="71"/>
      <c r="I505" s="66"/>
      <c r="J505" s="72"/>
      <c r="K505" s="66"/>
      <c r="M505" s="67" t="s">
        <v>3119</v>
      </c>
      <c r="O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53"/>
      <c r="BC505" s="53"/>
      <c r="BD505" s="73" t="str">
        <f>C504</f>
        <v xml:space="preserve">Podkladní pás z textilie </v>
      </c>
      <c r="BE505" s="53"/>
      <c r="BF505" s="53"/>
      <c r="BG505" s="53"/>
      <c r="BH505" s="53"/>
      <c r="BI505" s="53"/>
    </row>
    <row r="506" spans="1:104" x14ac:dyDescent="0.2">
      <c r="A506" s="64"/>
      <c r="B506" s="65"/>
      <c r="C506" s="329" t="s">
        <v>3120</v>
      </c>
      <c r="D506" s="330"/>
      <c r="E506" s="103">
        <v>22.301100000000002</v>
      </c>
      <c r="F506" s="69"/>
      <c r="G506" s="70"/>
      <c r="H506" s="71"/>
      <c r="I506" s="66"/>
      <c r="J506" s="72"/>
      <c r="K506" s="66"/>
      <c r="M506" s="67" t="s">
        <v>3120</v>
      </c>
      <c r="O506" s="53"/>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53"/>
      <c r="BB506" s="53"/>
      <c r="BC506" s="53"/>
      <c r="BD506" s="73" t="str">
        <f>C505</f>
        <v>P12:5,7*0,6282</v>
      </c>
      <c r="BE506" s="53"/>
      <c r="BF506" s="53"/>
      <c r="BG506" s="53"/>
      <c r="BH506" s="53"/>
      <c r="BI506" s="53"/>
    </row>
    <row r="507" spans="1:104" x14ac:dyDescent="0.2">
      <c r="A507" s="64"/>
      <c r="B507" s="65"/>
      <c r="C507" s="329" t="s">
        <v>3121</v>
      </c>
      <c r="D507" s="330"/>
      <c r="E507" s="103">
        <v>9.7370999999999999</v>
      </c>
      <c r="F507" s="69"/>
      <c r="G507" s="70"/>
      <c r="H507" s="71"/>
      <c r="I507" s="66"/>
      <c r="J507" s="72"/>
      <c r="K507" s="66"/>
      <c r="M507" s="67" t="s">
        <v>3121</v>
      </c>
      <c r="O507" s="53"/>
      <c r="Z507" s="53"/>
      <c r="AA507" s="53"/>
      <c r="AB507" s="53"/>
      <c r="AC507" s="53"/>
      <c r="AD507" s="53"/>
      <c r="AE507" s="53"/>
      <c r="AF507" s="53"/>
      <c r="AG507" s="53"/>
      <c r="AH507" s="53"/>
      <c r="AI507" s="53"/>
      <c r="AJ507" s="53"/>
      <c r="AK507" s="53"/>
      <c r="AL507" s="53"/>
      <c r="AM507" s="53"/>
      <c r="AN507" s="53"/>
      <c r="AO507" s="53"/>
      <c r="AP507" s="53"/>
      <c r="AQ507" s="53"/>
      <c r="AR507" s="53"/>
      <c r="AS507" s="53"/>
      <c r="AT507" s="53"/>
      <c r="AU507" s="53"/>
      <c r="AV507" s="53"/>
      <c r="AW507" s="53"/>
      <c r="AX507" s="53"/>
      <c r="AY507" s="53"/>
      <c r="AZ507" s="53"/>
      <c r="BA507" s="53"/>
      <c r="BB507" s="53"/>
      <c r="BC507" s="53"/>
      <c r="BD507" s="73" t="str">
        <f>C506</f>
        <v>P13:35,5*0,6282</v>
      </c>
      <c r="BE507" s="53"/>
      <c r="BF507" s="53"/>
      <c r="BG507" s="53"/>
      <c r="BH507" s="53"/>
      <c r="BI507" s="53"/>
    </row>
    <row r="508" spans="1:104" ht="22.5" x14ac:dyDescent="0.2">
      <c r="A508" s="54">
        <v>65</v>
      </c>
      <c r="B508" s="55" t="s">
        <v>3138</v>
      </c>
      <c r="C508" s="56" t="s">
        <v>3139</v>
      </c>
      <c r="D508" s="57" t="s">
        <v>41</v>
      </c>
      <c r="E508" s="100">
        <v>35.618899999999996</v>
      </c>
      <c r="F508" s="59">
        <v>0</v>
      </c>
      <c r="G508" s="60">
        <f>E508*F508</f>
        <v>0</v>
      </c>
      <c r="H508" s="61">
        <v>3.3E-4</v>
      </c>
      <c r="I508" s="62">
        <f>E508*H508</f>
        <v>1.1754236999999999E-2</v>
      </c>
      <c r="J508" s="61">
        <v>0</v>
      </c>
      <c r="K508" s="62">
        <f>E508*J508</f>
        <v>0</v>
      </c>
      <c r="O508" s="53"/>
      <c r="Z508" s="53"/>
      <c r="AA508" s="53">
        <v>1</v>
      </c>
      <c r="AB508" s="53">
        <v>7</v>
      </c>
      <c r="AC508" s="53">
        <v>7</v>
      </c>
      <c r="AD508" s="53"/>
      <c r="AE508" s="53"/>
      <c r="AF508" s="53"/>
      <c r="AG508" s="53"/>
      <c r="AH508" s="53"/>
      <c r="AI508" s="53"/>
      <c r="AJ508" s="53"/>
      <c r="AK508" s="53"/>
      <c r="AL508" s="53"/>
      <c r="AM508" s="53"/>
      <c r="AN508" s="53"/>
      <c r="AO508" s="53"/>
      <c r="AP508" s="53"/>
      <c r="AQ508" s="53"/>
      <c r="AR508" s="53"/>
      <c r="AS508" s="53"/>
      <c r="AT508" s="53"/>
      <c r="AU508" s="53"/>
      <c r="AV508" s="53"/>
      <c r="AW508" s="53"/>
      <c r="AX508" s="53"/>
      <c r="AY508" s="53"/>
      <c r="AZ508" s="63">
        <f>G508</f>
        <v>0</v>
      </c>
      <c r="BA508" s="53"/>
      <c r="BB508" s="53"/>
      <c r="BC508" s="53"/>
      <c r="BD508" s="53"/>
      <c r="BE508" s="53"/>
      <c r="BF508" s="53"/>
      <c r="BG508" s="53"/>
      <c r="BH508" s="53"/>
      <c r="BI508" s="53"/>
      <c r="CA508" s="53">
        <v>1</v>
      </c>
      <c r="CB508" s="53">
        <v>7</v>
      </c>
      <c r="CZ508" s="16">
        <v>2</v>
      </c>
    </row>
    <row r="509" spans="1:104" ht="25.5" x14ac:dyDescent="0.2">
      <c r="A509" s="64"/>
      <c r="B509" s="65"/>
      <c r="C509" s="329" t="s">
        <v>3119</v>
      </c>
      <c r="D509" s="330"/>
      <c r="E509" s="103">
        <v>3.5807000000000002</v>
      </c>
      <c r="F509" s="69"/>
      <c r="G509" s="70"/>
      <c r="H509" s="71"/>
      <c r="I509" s="66"/>
      <c r="J509" s="72"/>
      <c r="K509" s="66"/>
      <c r="M509" s="67" t="s">
        <v>3119</v>
      </c>
      <c r="O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73" t="str">
        <f>C508</f>
        <v>Povlaková krytina střech do 10°, asfalt.pen.emulze včetně emulze 0,3 kg/m2</v>
      </c>
      <c r="BE509" s="53"/>
      <c r="BF509" s="53"/>
      <c r="BG509" s="53"/>
      <c r="BH509" s="53"/>
      <c r="BI509" s="53"/>
    </row>
    <row r="510" spans="1:104" x14ac:dyDescent="0.2">
      <c r="A510" s="64"/>
      <c r="B510" s="65"/>
      <c r="C510" s="329" t="s">
        <v>3120</v>
      </c>
      <c r="D510" s="330"/>
      <c r="E510" s="103">
        <v>22.301100000000002</v>
      </c>
      <c r="F510" s="69"/>
      <c r="G510" s="70"/>
      <c r="H510" s="71"/>
      <c r="I510" s="66"/>
      <c r="J510" s="72"/>
      <c r="K510" s="66"/>
      <c r="M510" s="67" t="s">
        <v>3120</v>
      </c>
      <c r="O510" s="53"/>
      <c r="Z510" s="53"/>
      <c r="AA510" s="53"/>
      <c r="AB510" s="53"/>
      <c r="AC510" s="53"/>
      <c r="AD510" s="53"/>
      <c r="AE510" s="53"/>
      <c r="AF510" s="53"/>
      <c r="AG510" s="53"/>
      <c r="AH510" s="53"/>
      <c r="AI510" s="53"/>
      <c r="AJ510" s="53"/>
      <c r="AK510" s="53"/>
      <c r="AL510" s="53"/>
      <c r="AM510" s="53"/>
      <c r="AN510" s="53"/>
      <c r="AO510" s="53"/>
      <c r="AP510" s="53"/>
      <c r="AQ510" s="53"/>
      <c r="AR510" s="53"/>
      <c r="AS510" s="53"/>
      <c r="AT510" s="53"/>
      <c r="AU510" s="53"/>
      <c r="AV510" s="53"/>
      <c r="AW510" s="53"/>
      <c r="AX510" s="53"/>
      <c r="AY510" s="53"/>
      <c r="AZ510" s="53"/>
      <c r="BA510" s="53"/>
      <c r="BB510" s="53"/>
      <c r="BC510" s="53"/>
      <c r="BD510" s="73" t="str">
        <f>C509</f>
        <v>P12:5,7*0,6282</v>
      </c>
      <c r="BE510" s="53"/>
      <c r="BF510" s="53"/>
      <c r="BG510" s="53"/>
      <c r="BH510" s="53"/>
      <c r="BI510" s="53"/>
    </row>
    <row r="511" spans="1:104" x14ac:dyDescent="0.2">
      <c r="A511" s="64"/>
      <c r="B511" s="65"/>
      <c r="C511" s="329" t="s">
        <v>3121</v>
      </c>
      <c r="D511" s="330"/>
      <c r="E511" s="103">
        <v>9.7370999999999999</v>
      </c>
      <c r="F511" s="69"/>
      <c r="G511" s="70"/>
      <c r="H511" s="71"/>
      <c r="I511" s="66"/>
      <c r="J511" s="72"/>
      <c r="K511" s="66"/>
      <c r="M511" s="67" t="s">
        <v>3121</v>
      </c>
      <c r="O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73" t="str">
        <f>C510</f>
        <v>P13:35,5*0,6282</v>
      </c>
      <c r="BE511" s="53"/>
      <c r="BF511" s="53"/>
      <c r="BG511" s="53"/>
      <c r="BH511" s="53"/>
      <c r="BI511" s="53"/>
    </row>
    <row r="512" spans="1:104" ht="22.5" x14ac:dyDescent="0.2">
      <c r="A512" s="54">
        <v>66</v>
      </c>
      <c r="B512" s="55" t="s">
        <v>3140</v>
      </c>
      <c r="C512" s="56" t="s">
        <v>3141</v>
      </c>
      <c r="D512" s="57" t="s">
        <v>41</v>
      </c>
      <c r="E512" s="100">
        <v>35.618899999999996</v>
      </c>
      <c r="F512" s="59">
        <v>0</v>
      </c>
      <c r="G512" s="60">
        <f>E512*F512</f>
        <v>0</v>
      </c>
      <c r="H512" s="61">
        <v>4.2599999999999999E-3</v>
      </c>
      <c r="I512" s="62">
        <f>E512*H512</f>
        <v>0.15173651399999999</v>
      </c>
      <c r="J512" s="61">
        <v>0</v>
      </c>
      <c r="K512" s="62">
        <f>E512*J512</f>
        <v>0</v>
      </c>
      <c r="O512" s="53"/>
      <c r="Z512" s="53"/>
      <c r="AA512" s="53">
        <v>1</v>
      </c>
      <c r="AB512" s="53">
        <v>7</v>
      </c>
      <c r="AC512" s="53">
        <v>7</v>
      </c>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63">
        <f>G512</f>
        <v>0</v>
      </c>
      <c r="BA512" s="53"/>
      <c r="BB512" s="53"/>
      <c r="BC512" s="53"/>
      <c r="BD512" s="53"/>
      <c r="BE512" s="53"/>
      <c r="BF512" s="53"/>
      <c r="BG512" s="53"/>
      <c r="BH512" s="53"/>
      <c r="BI512" s="53"/>
      <c r="CA512" s="53">
        <v>1</v>
      </c>
      <c r="CB512" s="53">
        <v>7</v>
      </c>
      <c r="CZ512" s="16">
        <v>2</v>
      </c>
    </row>
    <row r="513" spans="1:104" ht="22.5" x14ac:dyDescent="0.2">
      <c r="A513" s="64"/>
      <c r="B513" s="65"/>
      <c r="C513" s="326" t="s">
        <v>999</v>
      </c>
      <c r="D513" s="327"/>
      <c r="E513" s="327"/>
      <c r="F513" s="327"/>
      <c r="G513" s="328"/>
      <c r="I513" s="66"/>
      <c r="K513" s="66"/>
      <c r="L513" s="67" t="s">
        <v>999</v>
      </c>
      <c r="O513" s="53"/>
      <c r="Z513" s="53"/>
      <c r="AA513" s="53"/>
      <c r="AB513" s="53"/>
      <c r="AC513" s="53"/>
      <c r="AD513" s="53"/>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53"/>
      <c r="BA513" s="53"/>
      <c r="BB513" s="53"/>
      <c r="BC513" s="53"/>
      <c r="BD513" s="53"/>
      <c r="BE513" s="53"/>
      <c r="BF513" s="53"/>
      <c r="BG513" s="53"/>
      <c r="BH513" s="53"/>
      <c r="BI513" s="53"/>
    </row>
    <row r="514" spans="1:104" ht="33.75" x14ac:dyDescent="0.2">
      <c r="A514" s="64"/>
      <c r="B514" s="65"/>
      <c r="C514" s="326" t="s">
        <v>1000</v>
      </c>
      <c r="D514" s="327"/>
      <c r="E514" s="327"/>
      <c r="F514" s="327"/>
      <c r="G514" s="328"/>
      <c r="I514" s="66"/>
      <c r="K514" s="66"/>
      <c r="L514" s="67" t="s">
        <v>1000</v>
      </c>
      <c r="O514" s="53"/>
      <c r="Z514" s="53"/>
      <c r="AA514" s="53"/>
      <c r="AB514" s="53"/>
      <c r="AC514" s="53"/>
      <c r="AD514" s="53"/>
      <c r="AE514" s="53"/>
      <c r="AF514" s="53"/>
      <c r="AG514" s="53"/>
      <c r="AH514" s="53"/>
      <c r="AI514" s="53"/>
      <c r="AJ514" s="53"/>
      <c r="AK514" s="53"/>
      <c r="AL514" s="53"/>
      <c r="AM514" s="53"/>
      <c r="AN514" s="53"/>
      <c r="AO514" s="53"/>
      <c r="AP514" s="53"/>
      <c r="AQ514" s="53"/>
      <c r="AR514" s="53"/>
      <c r="AS514" s="53"/>
      <c r="AT514" s="53"/>
      <c r="AU514" s="53"/>
      <c r="AV514" s="53"/>
      <c r="AW514" s="53"/>
      <c r="AX514" s="53"/>
      <c r="AY514" s="53"/>
      <c r="AZ514" s="53"/>
      <c r="BA514" s="53"/>
      <c r="BB514" s="53"/>
      <c r="BC514" s="53"/>
      <c r="BD514" s="53"/>
      <c r="BE514" s="53"/>
      <c r="BF514" s="53"/>
      <c r="BG514" s="53"/>
      <c r="BH514" s="53"/>
      <c r="BI514" s="53"/>
    </row>
    <row r="515" spans="1:104" ht="51" x14ac:dyDescent="0.2">
      <c r="A515" s="64"/>
      <c r="B515" s="65"/>
      <c r="C515" s="329" t="s">
        <v>3119</v>
      </c>
      <c r="D515" s="330"/>
      <c r="E515" s="103">
        <v>3.5807000000000002</v>
      </c>
      <c r="F515" s="69"/>
      <c r="G515" s="70"/>
      <c r="H515" s="71"/>
      <c r="I515" s="66"/>
      <c r="J515" s="72"/>
      <c r="K515" s="66"/>
      <c r="M515" s="67" t="s">
        <v>3119</v>
      </c>
      <c r="O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73" t="str">
        <f>C514</f>
        <v>Je určený pro parotěsnou a popřípadě pojistnou hydroizolační vrstvu plochých střech a pro izolaci spodní stavby proti zemní vlhkosti, gravitační i tlakové vodě (v kombinaci s jedním nebo dvěma dalšími pásy) a radonu.</v>
      </c>
      <c r="BE515" s="53"/>
      <c r="BF515" s="53"/>
      <c r="BG515" s="53"/>
      <c r="BH515" s="53"/>
      <c r="BI515" s="53"/>
    </row>
    <row r="516" spans="1:104" x14ac:dyDescent="0.2">
      <c r="A516" s="64"/>
      <c r="B516" s="65"/>
      <c r="C516" s="329" t="s">
        <v>3120</v>
      </c>
      <c r="D516" s="330"/>
      <c r="E516" s="103">
        <v>22.301100000000002</v>
      </c>
      <c r="F516" s="69"/>
      <c r="G516" s="70"/>
      <c r="H516" s="71"/>
      <c r="I516" s="66"/>
      <c r="J516" s="72"/>
      <c r="K516" s="66"/>
      <c r="M516" s="67" t="s">
        <v>3120</v>
      </c>
      <c r="O516" s="53"/>
      <c r="Z516" s="53"/>
      <c r="AA516" s="53"/>
      <c r="AB516" s="53"/>
      <c r="AC516" s="53"/>
      <c r="AD516" s="53"/>
      <c r="AE516" s="53"/>
      <c r="AF516" s="53"/>
      <c r="AG516" s="53"/>
      <c r="AH516" s="53"/>
      <c r="AI516" s="53"/>
      <c r="AJ516" s="53"/>
      <c r="AK516" s="53"/>
      <c r="AL516" s="53"/>
      <c r="AM516" s="53"/>
      <c r="AN516" s="53"/>
      <c r="AO516" s="53"/>
      <c r="AP516" s="53"/>
      <c r="AQ516" s="53"/>
      <c r="AR516" s="53"/>
      <c r="AS516" s="53"/>
      <c r="AT516" s="53"/>
      <c r="AU516" s="53"/>
      <c r="AV516" s="53"/>
      <c r="AW516" s="53"/>
      <c r="AX516" s="53"/>
      <c r="AY516" s="53"/>
      <c r="AZ516" s="53"/>
      <c r="BA516" s="53"/>
      <c r="BB516" s="53"/>
      <c r="BC516" s="53"/>
      <c r="BD516" s="73" t="str">
        <f>C515</f>
        <v>P12:5,7*0,6282</v>
      </c>
      <c r="BE516" s="53"/>
      <c r="BF516" s="53"/>
      <c r="BG516" s="53"/>
      <c r="BH516" s="53"/>
      <c r="BI516" s="53"/>
    </row>
    <row r="517" spans="1:104" x14ac:dyDescent="0.2">
      <c r="A517" s="64"/>
      <c r="B517" s="65"/>
      <c r="C517" s="329" t="s">
        <v>3121</v>
      </c>
      <c r="D517" s="330"/>
      <c r="E517" s="103">
        <v>9.7370999999999999</v>
      </c>
      <c r="F517" s="69"/>
      <c r="G517" s="70"/>
      <c r="H517" s="71"/>
      <c r="I517" s="66"/>
      <c r="J517" s="72"/>
      <c r="K517" s="66"/>
      <c r="M517" s="67" t="s">
        <v>3121</v>
      </c>
      <c r="O517" s="53"/>
      <c r="Z517" s="53"/>
      <c r="AA517" s="53"/>
      <c r="AB517" s="53"/>
      <c r="AC517" s="53"/>
      <c r="AD517" s="53"/>
      <c r="AE517" s="53"/>
      <c r="AF517" s="53"/>
      <c r="AG517" s="53"/>
      <c r="AH517" s="53"/>
      <c r="AI517" s="53"/>
      <c r="AJ517" s="53"/>
      <c r="AK517" s="53"/>
      <c r="AL517" s="53"/>
      <c r="AM517" s="53"/>
      <c r="AN517" s="53"/>
      <c r="AO517" s="53"/>
      <c r="AP517" s="53"/>
      <c r="AQ517" s="53"/>
      <c r="AR517" s="53"/>
      <c r="AS517" s="53"/>
      <c r="AT517" s="53"/>
      <c r="AU517" s="53"/>
      <c r="AV517" s="53"/>
      <c r="AW517" s="53"/>
      <c r="AX517" s="53"/>
      <c r="AY517" s="53"/>
      <c r="AZ517" s="53"/>
      <c r="BA517" s="53"/>
      <c r="BB517" s="53"/>
      <c r="BC517" s="53"/>
      <c r="BD517" s="73" t="str">
        <f>C516</f>
        <v>P13:35,5*0,6282</v>
      </c>
      <c r="BE517" s="53"/>
      <c r="BF517" s="53"/>
      <c r="BG517" s="53"/>
      <c r="BH517" s="53"/>
      <c r="BI517" s="53"/>
    </row>
    <row r="518" spans="1:104" ht="22.5" x14ac:dyDescent="0.2">
      <c r="A518" s="54">
        <v>67</v>
      </c>
      <c r="B518" s="55" t="s">
        <v>3142</v>
      </c>
      <c r="C518" s="56" t="s">
        <v>3143</v>
      </c>
      <c r="D518" s="57" t="s">
        <v>41</v>
      </c>
      <c r="E518" s="100">
        <v>35.618899999999996</v>
      </c>
      <c r="F518" s="59">
        <v>0</v>
      </c>
      <c r="G518" s="60">
        <f>E518*F518</f>
        <v>0</v>
      </c>
      <c r="H518" s="61">
        <v>3.0000000000000001E-5</v>
      </c>
      <c r="I518" s="62">
        <f>E518*H518</f>
        <v>1.0685669999999999E-3</v>
      </c>
      <c r="J518" s="61">
        <v>0</v>
      </c>
      <c r="K518" s="62">
        <f>E518*J518</f>
        <v>0</v>
      </c>
      <c r="O518" s="53"/>
      <c r="Z518" s="53"/>
      <c r="AA518" s="53">
        <v>1</v>
      </c>
      <c r="AB518" s="53">
        <v>7</v>
      </c>
      <c r="AC518" s="53">
        <v>7</v>
      </c>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63">
        <f>G518</f>
        <v>0</v>
      </c>
      <c r="BA518" s="53"/>
      <c r="BB518" s="53"/>
      <c r="BC518" s="53"/>
      <c r="BD518" s="53"/>
      <c r="BE518" s="53"/>
      <c r="BF518" s="53"/>
      <c r="BG518" s="53"/>
      <c r="BH518" s="53"/>
      <c r="BI518" s="53"/>
      <c r="CA518" s="53">
        <v>1</v>
      </c>
      <c r="CB518" s="53">
        <v>7</v>
      </c>
      <c r="CZ518" s="16">
        <v>2</v>
      </c>
    </row>
    <row r="519" spans="1:104" x14ac:dyDescent="0.2">
      <c r="A519" s="64"/>
      <c r="B519" s="65"/>
      <c r="C519" s="329" t="s">
        <v>3119</v>
      </c>
      <c r="D519" s="330"/>
      <c r="E519" s="103">
        <v>3.5807000000000002</v>
      </c>
      <c r="F519" s="69"/>
      <c r="G519" s="70"/>
      <c r="H519" s="71"/>
      <c r="I519" s="66"/>
      <c r="J519" s="72"/>
      <c r="K519" s="66"/>
      <c r="M519" s="67" t="s">
        <v>3119</v>
      </c>
      <c r="O519" s="53"/>
      <c r="Z519" s="53"/>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53"/>
      <c r="BC519" s="53"/>
      <c r="BD519" s="73" t="str">
        <f>C518</f>
        <v>Povlaková krytina střech do 10°, fólií PVC 1 vrstva - fólie ve specifikaci</v>
      </c>
      <c r="BE519" s="53"/>
      <c r="BF519" s="53"/>
      <c r="BG519" s="53"/>
      <c r="BH519" s="53"/>
      <c r="BI519" s="53"/>
    </row>
    <row r="520" spans="1:104" x14ac:dyDescent="0.2">
      <c r="A520" s="64"/>
      <c r="B520" s="65"/>
      <c r="C520" s="329" t="s">
        <v>3120</v>
      </c>
      <c r="D520" s="330"/>
      <c r="E520" s="103">
        <v>22.301100000000002</v>
      </c>
      <c r="F520" s="69"/>
      <c r="G520" s="70"/>
      <c r="H520" s="71"/>
      <c r="I520" s="66"/>
      <c r="J520" s="72"/>
      <c r="K520" s="66"/>
      <c r="M520" s="67" t="s">
        <v>3120</v>
      </c>
      <c r="O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73" t="str">
        <f>C519</f>
        <v>P12:5,7*0,6282</v>
      </c>
      <c r="BE520" s="53"/>
      <c r="BF520" s="53"/>
      <c r="BG520" s="53"/>
      <c r="BH520" s="53"/>
      <c r="BI520" s="53"/>
    </row>
    <row r="521" spans="1:104" x14ac:dyDescent="0.2">
      <c r="A521" s="64"/>
      <c r="B521" s="65"/>
      <c r="C521" s="329" t="s">
        <v>3121</v>
      </c>
      <c r="D521" s="330"/>
      <c r="E521" s="103">
        <v>9.7370999999999999</v>
      </c>
      <c r="F521" s="69"/>
      <c r="G521" s="70"/>
      <c r="H521" s="71"/>
      <c r="I521" s="66"/>
      <c r="J521" s="72"/>
      <c r="K521" s="66"/>
      <c r="M521" s="67" t="s">
        <v>3121</v>
      </c>
      <c r="O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73" t="str">
        <f>C520</f>
        <v>P13:35,5*0,6282</v>
      </c>
      <c r="BE521" s="53"/>
      <c r="BF521" s="53"/>
      <c r="BG521" s="53"/>
      <c r="BH521" s="53"/>
      <c r="BI521" s="53"/>
    </row>
    <row r="522" spans="1:104" ht="22.5" x14ac:dyDescent="0.2">
      <c r="A522" s="54">
        <v>68</v>
      </c>
      <c r="B522" s="55" t="s">
        <v>1785</v>
      </c>
      <c r="C522" s="56" t="s">
        <v>1786</v>
      </c>
      <c r="D522" s="57" t="s">
        <v>248</v>
      </c>
      <c r="E522" s="100">
        <v>0.24829999999999999</v>
      </c>
      <c r="F522" s="59">
        <v>0</v>
      </c>
      <c r="G522" s="60">
        <f>E522*F522</f>
        <v>0</v>
      </c>
      <c r="H522" s="61">
        <v>0</v>
      </c>
      <c r="I522" s="62">
        <f>E522*H522</f>
        <v>0</v>
      </c>
      <c r="J522" s="61"/>
      <c r="K522" s="62">
        <f>E522*J522</f>
        <v>0</v>
      </c>
      <c r="O522" s="53"/>
      <c r="Z522" s="53"/>
      <c r="AA522" s="53">
        <v>12</v>
      </c>
      <c r="AB522" s="53">
        <v>0</v>
      </c>
      <c r="AC522" s="53">
        <v>100</v>
      </c>
      <c r="AD522" s="53"/>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63">
        <f>G522</f>
        <v>0</v>
      </c>
      <c r="BA522" s="53"/>
      <c r="BB522" s="53"/>
      <c r="BC522" s="53"/>
      <c r="BD522" s="53"/>
      <c r="BE522" s="53"/>
      <c r="BF522" s="53"/>
      <c r="BG522" s="53"/>
      <c r="BH522" s="53"/>
      <c r="BI522" s="53"/>
      <c r="CA522" s="53">
        <v>12</v>
      </c>
      <c r="CB522" s="53">
        <v>0</v>
      </c>
      <c r="CZ522" s="16">
        <v>2</v>
      </c>
    </row>
    <row r="523" spans="1:104" x14ac:dyDescent="0.2">
      <c r="A523" s="64"/>
      <c r="B523" s="65"/>
      <c r="C523" s="329" t="s">
        <v>3144</v>
      </c>
      <c r="D523" s="330"/>
      <c r="E523" s="103">
        <v>0.24829999999999999</v>
      </c>
      <c r="F523" s="69"/>
      <c r="G523" s="70"/>
      <c r="H523" s="71"/>
      <c r="I523" s="66"/>
      <c r="J523" s="72"/>
      <c r="K523" s="66"/>
      <c r="M523" s="67" t="s">
        <v>3144</v>
      </c>
      <c r="O523" s="53"/>
      <c r="Z523" s="53"/>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53"/>
      <c r="BB523" s="53"/>
      <c r="BC523" s="53"/>
      <c r="BD523" s="73" t="str">
        <f>C522</f>
        <v xml:space="preserve">Přesun hmot pro povlakové krytiny, výšky do 24 m </v>
      </c>
      <c r="BE523" s="53"/>
      <c r="BF523" s="53"/>
      <c r="BG523" s="53"/>
      <c r="BH523" s="53"/>
      <c r="BI523" s="53"/>
    </row>
    <row r="524" spans="1:104" x14ac:dyDescent="0.2">
      <c r="A524" s="54">
        <v>69</v>
      </c>
      <c r="B524" s="55" t="s">
        <v>1788</v>
      </c>
      <c r="C524" s="56" t="s">
        <v>3145</v>
      </c>
      <c r="D524" s="57" t="s">
        <v>41</v>
      </c>
      <c r="E524" s="100">
        <v>39.180799999999998</v>
      </c>
      <c r="F524" s="59">
        <v>0</v>
      </c>
      <c r="G524" s="60">
        <f>E524*F524</f>
        <v>0</v>
      </c>
      <c r="H524" s="61">
        <v>1.8E-3</v>
      </c>
      <c r="I524" s="62">
        <f>E524*H524</f>
        <v>7.0525439999999995E-2</v>
      </c>
      <c r="J524" s="61"/>
      <c r="K524" s="62">
        <f>E524*J524</f>
        <v>0</v>
      </c>
      <c r="O524" s="53"/>
      <c r="Z524" s="53"/>
      <c r="AA524" s="53">
        <v>3</v>
      </c>
      <c r="AB524" s="53">
        <v>1</v>
      </c>
      <c r="AC524" s="53">
        <v>283220022</v>
      </c>
      <c r="AD524" s="53"/>
      <c r="AE524" s="53"/>
      <c r="AF524" s="53"/>
      <c r="AG524" s="53"/>
      <c r="AH524" s="53"/>
      <c r="AI524" s="53"/>
      <c r="AJ524" s="53"/>
      <c r="AK524" s="53"/>
      <c r="AL524" s="53"/>
      <c r="AM524" s="53"/>
      <c r="AN524" s="53"/>
      <c r="AO524" s="53"/>
      <c r="AP524" s="53"/>
      <c r="AQ524" s="53"/>
      <c r="AR524" s="53"/>
      <c r="AS524" s="53"/>
      <c r="AT524" s="53"/>
      <c r="AU524" s="53"/>
      <c r="AV524" s="53"/>
      <c r="AW524" s="53"/>
      <c r="AX524" s="53"/>
      <c r="AY524" s="53"/>
      <c r="AZ524" s="63">
        <f>G524</f>
        <v>0</v>
      </c>
      <c r="BA524" s="53"/>
      <c r="BB524" s="53"/>
      <c r="BC524" s="53"/>
      <c r="BD524" s="53"/>
      <c r="BE524" s="53"/>
      <c r="BF524" s="53"/>
      <c r="BG524" s="53"/>
      <c r="BH524" s="53"/>
      <c r="BI524" s="53"/>
      <c r="CA524" s="53">
        <v>3</v>
      </c>
      <c r="CB524" s="53">
        <v>1</v>
      </c>
      <c r="CZ524" s="16">
        <v>2</v>
      </c>
    </row>
    <row r="525" spans="1:104" ht="22.5" x14ac:dyDescent="0.2">
      <c r="A525" s="64"/>
      <c r="B525" s="65"/>
      <c r="C525" s="326" t="s">
        <v>1790</v>
      </c>
      <c r="D525" s="327"/>
      <c r="E525" s="327"/>
      <c r="F525" s="327"/>
      <c r="G525" s="328"/>
      <c r="I525" s="66"/>
      <c r="K525" s="66"/>
      <c r="L525" s="67" t="s">
        <v>1790</v>
      </c>
      <c r="O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53"/>
      <c r="BE525" s="53"/>
      <c r="BF525" s="53"/>
      <c r="BG525" s="53"/>
      <c r="BH525" s="53"/>
      <c r="BI525" s="53"/>
    </row>
    <row r="526" spans="1:104" ht="25.5" x14ac:dyDescent="0.2">
      <c r="A526" s="64"/>
      <c r="B526" s="65"/>
      <c r="C526" s="329" t="s">
        <v>3146</v>
      </c>
      <c r="D526" s="330"/>
      <c r="E526" s="103">
        <v>3.9388000000000001</v>
      </c>
      <c r="F526" s="69"/>
      <c r="G526" s="70"/>
      <c r="H526" s="71"/>
      <c r="I526" s="66"/>
      <c r="J526" s="72"/>
      <c r="K526" s="66"/>
      <c r="M526" s="67" t="s">
        <v>3146</v>
      </c>
      <c r="O526" s="53"/>
      <c r="Z526" s="53"/>
      <c r="AA526" s="53"/>
      <c r="AB526" s="53"/>
      <c r="AC526" s="53"/>
      <c r="AD526" s="53"/>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53"/>
      <c r="BA526" s="53"/>
      <c r="BB526" s="53"/>
      <c r="BC526" s="53"/>
      <c r="BD526" s="73" t="str">
        <f>C525</f>
        <v xml:space="preserve">Fólie z PVC-P (měkčený polyvinylchlorid) se skleněnou výztužnou vložkou určená ke stabilizaci přitížením (kačírek, dlaždice) tl. 1,5 mm, </v>
      </c>
      <c r="BE526" s="53"/>
      <c r="BF526" s="53"/>
      <c r="BG526" s="53"/>
      <c r="BH526" s="53"/>
      <c r="BI526" s="53"/>
    </row>
    <row r="527" spans="1:104" x14ac:dyDescent="0.2">
      <c r="A527" s="64"/>
      <c r="B527" s="65"/>
      <c r="C527" s="329" t="s">
        <v>3147</v>
      </c>
      <c r="D527" s="330"/>
      <c r="E527" s="103">
        <v>24.531199999999998</v>
      </c>
      <c r="F527" s="69"/>
      <c r="G527" s="70"/>
      <c r="H527" s="71"/>
      <c r="I527" s="66"/>
      <c r="J527" s="72"/>
      <c r="K527" s="66"/>
      <c r="M527" s="67" t="s">
        <v>3147</v>
      </c>
      <c r="O527" s="53"/>
      <c r="Z527" s="53"/>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3"/>
      <c r="BB527" s="53"/>
      <c r="BC527" s="53"/>
      <c r="BD527" s="73" t="str">
        <f>C526</f>
        <v>P12:5,7*1,1*0,6282</v>
      </c>
      <c r="BE527" s="53"/>
      <c r="BF527" s="53"/>
      <c r="BG527" s="53"/>
      <c r="BH527" s="53"/>
      <c r="BI527" s="53"/>
    </row>
    <row r="528" spans="1:104" x14ac:dyDescent="0.2">
      <c r="A528" s="64"/>
      <c r="B528" s="65"/>
      <c r="C528" s="329" t="s">
        <v>3148</v>
      </c>
      <c r="D528" s="330"/>
      <c r="E528" s="103">
        <v>10.710800000000001</v>
      </c>
      <c r="F528" s="69"/>
      <c r="G528" s="70"/>
      <c r="H528" s="71"/>
      <c r="I528" s="66"/>
      <c r="J528" s="72"/>
      <c r="K528" s="66"/>
      <c r="M528" s="67" t="s">
        <v>3148</v>
      </c>
      <c r="O528" s="53"/>
      <c r="Z528" s="53"/>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53"/>
      <c r="BB528" s="53"/>
      <c r="BC528" s="53"/>
      <c r="BD528" s="73" t="str">
        <f>C527</f>
        <v>P13:35,5*1,1*0,6282</v>
      </c>
      <c r="BE528" s="53"/>
      <c r="BF528" s="53"/>
      <c r="BG528" s="53"/>
      <c r="BH528" s="53"/>
      <c r="BI528" s="53"/>
    </row>
    <row r="529" spans="1:104" x14ac:dyDescent="0.2">
      <c r="A529" s="54">
        <v>70</v>
      </c>
      <c r="B529" s="55" t="s">
        <v>1793</v>
      </c>
      <c r="C529" s="56" t="s">
        <v>1794</v>
      </c>
      <c r="D529" s="57" t="s">
        <v>41</v>
      </c>
      <c r="E529" s="100">
        <v>39.180799999999998</v>
      </c>
      <c r="F529" s="59">
        <v>0</v>
      </c>
      <c r="G529" s="60">
        <f>E529*F529</f>
        <v>0</v>
      </c>
      <c r="H529" s="61">
        <v>2.9999999999999997E-4</v>
      </c>
      <c r="I529" s="62">
        <f>E529*H529</f>
        <v>1.1754239999999999E-2</v>
      </c>
      <c r="J529" s="61"/>
      <c r="K529" s="62">
        <f>E529*J529</f>
        <v>0</v>
      </c>
      <c r="O529" s="53"/>
      <c r="Z529" s="53"/>
      <c r="AA529" s="53">
        <v>3</v>
      </c>
      <c r="AB529" s="53">
        <v>1</v>
      </c>
      <c r="AC529" s="53" t="s">
        <v>1793</v>
      </c>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63">
        <f>G529</f>
        <v>0</v>
      </c>
      <c r="BA529" s="53"/>
      <c r="BB529" s="53"/>
      <c r="BC529" s="53"/>
      <c r="BD529" s="53"/>
      <c r="BE529" s="53"/>
      <c r="BF529" s="53"/>
      <c r="BG529" s="53"/>
      <c r="BH529" s="53"/>
      <c r="BI529" s="53"/>
      <c r="CA529" s="53">
        <v>3</v>
      </c>
      <c r="CB529" s="53">
        <v>1</v>
      </c>
      <c r="CZ529" s="16">
        <v>2</v>
      </c>
    </row>
    <row r="530" spans="1:104" ht="22.5" x14ac:dyDescent="0.2">
      <c r="A530" s="64"/>
      <c r="B530" s="65"/>
      <c r="C530" s="326" t="s">
        <v>1795</v>
      </c>
      <c r="D530" s="327"/>
      <c r="E530" s="327"/>
      <c r="F530" s="327"/>
      <c r="G530" s="328"/>
      <c r="I530" s="66"/>
      <c r="K530" s="66"/>
      <c r="L530" s="67" t="s">
        <v>1795</v>
      </c>
      <c r="O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53"/>
      <c r="BE530" s="53"/>
      <c r="BF530" s="53"/>
      <c r="BG530" s="53"/>
      <c r="BH530" s="53"/>
      <c r="BI530" s="53"/>
    </row>
    <row r="531" spans="1:104" ht="25.5" x14ac:dyDescent="0.2">
      <c r="A531" s="64"/>
      <c r="B531" s="65"/>
      <c r="C531" s="329" t="s">
        <v>3146</v>
      </c>
      <c r="D531" s="330"/>
      <c r="E531" s="103">
        <v>3.9388000000000001</v>
      </c>
      <c r="F531" s="69"/>
      <c r="G531" s="70"/>
      <c r="H531" s="71"/>
      <c r="I531" s="66"/>
      <c r="J531" s="72"/>
      <c r="K531" s="66"/>
      <c r="M531" s="67" t="s">
        <v>3146</v>
      </c>
      <c r="O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73" t="str">
        <f>C530</f>
        <v>Netkaná geotextilie zpevněná vpichováním ze 100% z polypropylenu se separační, ochranou, filtrační a zpevňovací funkcí.</v>
      </c>
      <c r="BE531" s="53"/>
      <c r="BF531" s="53"/>
      <c r="BG531" s="53"/>
      <c r="BH531" s="53"/>
      <c r="BI531" s="53"/>
    </row>
    <row r="532" spans="1:104" x14ac:dyDescent="0.2">
      <c r="A532" s="64"/>
      <c r="B532" s="65"/>
      <c r="C532" s="329" t="s">
        <v>3147</v>
      </c>
      <c r="D532" s="330"/>
      <c r="E532" s="103">
        <v>24.531199999999998</v>
      </c>
      <c r="F532" s="69"/>
      <c r="G532" s="70"/>
      <c r="H532" s="71"/>
      <c r="I532" s="66"/>
      <c r="J532" s="72"/>
      <c r="K532" s="66"/>
      <c r="M532" s="67" t="s">
        <v>3147</v>
      </c>
      <c r="O532" s="53"/>
      <c r="Z532" s="53"/>
      <c r="AA532" s="53"/>
      <c r="AB532" s="53"/>
      <c r="AC532" s="53"/>
      <c r="AD532" s="53"/>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53"/>
      <c r="BA532" s="53"/>
      <c r="BB532" s="53"/>
      <c r="BC532" s="53"/>
      <c r="BD532" s="73" t="str">
        <f>C531</f>
        <v>P12:5,7*1,1*0,6282</v>
      </c>
      <c r="BE532" s="53"/>
      <c r="BF532" s="53"/>
      <c r="BG532" s="53"/>
      <c r="BH532" s="53"/>
      <c r="BI532" s="53"/>
    </row>
    <row r="533" spans="1:104" x14ac:dyDescent="0.2">
      <c r="A533" s="64"/>
      <c r="B533" s="65"/>
      <c r="C533" s="329" t="s">
        <v>3148</v>
      </c>
      <c r="D533" s="330"/>
      <c r="E533" s="103">
        <v>10.710800000000001</v>
      </c>
      <c r="F533" s="69"/>
      <c r="G533" s="70"/>
      <c r="H533" s="71"/>
      <c r="I533" s="66"/>
      <c r="J533" s="72"/>
      <c r="K533" s="66"/>
      <c r="M533" s="67" t="s">
        <v>3148</v>
      </c>
      <c r="O533" s="53"/>
      <c r="Z533" s="53"/>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53"/>
      <c r="BC533" s="53"/>
      <c r="BD533" s="73" t="str">
        <f>C532</f>
        <v>P13:35,5*1,1*0,6282</v>
      </c>
      <c r="BE533" s="53"/>
      <c r="BF533" s="53"/>
      <c r="BG533" s="53"/>
      <c r="BH533" s="53"/>
      <c r="BI533" s="53"/>
    </row>
    <row r="534" spans="1:104" x14ac:dyDescent="0.2">
      <c r="A534" s="74" t="s">
        <v>42</v>
      </c>
      <c r="B534" s="75" t="s">
        <v>1779</v>
      </c>
      <c r="C534" s="76" t="s">
        <v>1780</v>
      </c>
      <c r="D534" s="77"/>
      <c r="E534" s="78"/>
      <c r="F534" s="78"/>
      <c r="G534" s="79">
        <f>SUM(G503:G533)</f>
        <v>0</v>
      </c>
      <c r="H534" s="80"/>
      <c r="I534" s="79">
        <f>SUM(I503:I533)</f>
        <v>0.24826375399999998</v>
      </c>
      <c r="J534" s="81"/>
      <c r="K534" s="79">
        <f>SUM(K503:K533)</f>
        <v>0</v>
      </c>
      <c r="O534" s="53"/>
      <c r="X534" s="82">
        <f>K534</f>
        <v>0</v>
      </c>
      <c r="Y534" s="82">
        <f>I534</f>
        <v>0.24826375399999998</v>
      </c>
      <c r="Z534" s="63">
        <f>G534</f>
        <v>0</v>
      </c>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83"/>
      <c r="BB534" s="83"/>
      <c r="BC534" s="83"/>
      <c r="BD534" s="83"/>
      <c r="BE534" s="83"/>
      <c r="BF534" s="83"/>
      <c r="BG534" s="53"/>
      <c r="BH534" s="53"/>
      <c r="BI534" s="53"/>
    </row>
    <row r="535" spans="1:104" ht="14.25" customHeight="1" x14ac:dyDescent="0.2">
      <c r="A535" s="43" t="s">
        <v>38</v>
      </c>
      <c r="B535" s="44" t="s">
        <v>1019</v>
      </c>
      <c r="C535" s="45" t="s">
        <v>1020</v>
      </c>
      <c r="D535" s="46"/>
      <c r="E535" s="47"/>
      <c r="F535" s="47"/>
      <c r="G535" s="48"/>
      <c r="H535" s="49"/>
      <c r="I535" s="50"/>
      <c r="J535" s="51"/>
      <c r="K535" s="52"/>
      <c r="O535" s="53"/>
    </row>
    <row r="536" spans="1:104" x14ac:dyDescent="0.2">
      <c r="A536" s="54">
        <v>71</v>
      </c>
      <c r="B536" s="55" t="s">
        <v>1023</v>
      </c>
      <c r="C536" s="56" t="s">
        <v>1024</v>
      </c>
      <c r="D536" s="57" t="s">
        <v>41</v>
      </c>
      <c r="E536" s="100">
        <v>125.26309999999999</v>
      </c>
      <c r="F536" s="59">
        <v>0</v>
      </c>
      <c r="G536" s="60">
        <f>E536*F536</f>
        <v>0</v>
      </c>
      <c r="H536" s="61">
        <v>0</v>
      </c>
      <c r="I536" s="62">
        <f>E536*H536</f>
        <v>0</v>
      </c>
      <c r="J536" s="61">
        <v>0</v>
      </c>
      <c r="K536" s="62">
        <f>E536*J536</f>
        <v>0</v>
      </c>
      <c r="O536" s="53"/>
      <c r="Z536" s="53"/>
      <c r="AA536" s="53">
        <v>1</v>
      </c>
      <c r="AB536" s="53">
        <v>7</v>
      </c>
      <c r="AC536" s="53">
        <v>7</v>
      </c>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63">
        <f>G536</f>
        <v>0</v>
      </c>
      <c r="BA536" s="53"/>
      <c r="BB536" s="53"/>
      <c r="BC536" s="53"/>
      <c r="BD536" s="53"/>
      <c r="BE536" s="53"/>
      <c r="BF536" s="53"/>
      <c r="BG536" s="53"/>
      <c r="BH536" s="53"/>
      <c r="BI536" s="53"/>
      <c r="CA536" s="53">
        <v>1</v>
      </c>
      <c r="CB536" s="53">
        <v>7</v>
      </c>
      <c r="CZ536" s="16">
        <v>2</v>
      </c>
    </row>
    <row r="537" spans="1:104" x14ac:dyDescent="0.2">
      <c r="A537" s="64"/>
      <c r="B537" s="65"/>
      <c r="C537" s="326" t="s">
        <v>1025</v>
      </c>
      <c r="D537" s="327"/>
      <c r="E537" s="327"/>
      <c r="F537" s="327"/>
      <c r="G537" s="328"/>
      <c r="I537" s="66"/>
      <c r="K537" s="66"/>
      <c r="L537" s="67" t="s">
        <v>1025</v>
      </c>
      <c r="O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53"/>
      <c r="BE537" s="53"/>
      <c r="BF537" s="53"/>
      <c r="BG537" s="53"/>
      <c r="BH537" s="53"/>
      <c r="BI537" s="53"/>
    </row>
    <row r="538" spans="1:104" x14ac:dyDescent="0.2">
      <c r="A538" s="64"/>
      <c r="B538" s="65"/>
      <c r="C538" s="329" t="s">
        <v>3123</v>
      </c>
      <c r="D538" s="330"/>
      <c r="E538" s="103">
        <v>11.5589</v>
      </c>
      <c r="F538" s="69"/>
      <c r="G538" s="70"/>
      <c r="H538" s="71"/>
      <c r="I538" s="66"/>
      <c r="J538" s="72"/>
      <c r="K538" s="66"/>
      <c r="M538" s="67" t="s">
        <v>3123</v>
      </c>
      <c r="O538" s="53"/>
      <c r="Z538" s="53"/>
      <c r="AA538" s="53"/>
      <c r="AB538" s="53"/>
      <c r="AC538" s="53"/>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53"/>
      <c r="BA538" s="53"/>
      <c r="BB538" s="53"/>
      <c r="BC538" s="53"/>
      <c r="BD538" s="73" t="str">
        <f>C537</f>
        <v xml:space="preserve">včetně izolačního pásku mirelon kolem všech stěn </v>
      </c>
      <c r="BE538" s="53"/>
      <c r="BF538" s="53"/>
      <c r="BG538" s="53"/>
      <c r="BH538" s="53"/>
      <c r="BI538" s="53"/>
    </row>
    <row r="539" spans="1:104" x14ac:dyDescent="0.2">
      <c r="A539" s="64"/>
      <c r="B539" s="65"/>
      <c r="C539" s="329" t="s">
        <v>3124</v>
      </c>
      <c r="D539" s="330"/>
      <c r="E539" s="103">
        <v>113.7042</v>
      </c>
      <c r="F539" s="69"/>
      <c r="G539" s="70"/>
      <c r="H539" s="71"/>
      <c r="I539" s="66"/>
      <c r="J539" s="72"/>
      <c r="K539" s="66"/>
      <c r="M539" s="67" t="s">
        <v>3124</v>
      </c>
      <c r="O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73" t="str">
        <f>C538</f>
        <v>P9:18,4*0,6282</v>
      </c>
      <c r="BE539" s="53"/>
      <c r="BF539" s="53"/>
      <c r="BG539" s="53"/>
      <c r="BH539" s="53"/>
      <c r="BI539" s="53"/>
    </row>
    <row r="540" spans="1:104" ht="22.5" x14ac:dyDescent="0.2">
      <c r="A540" s="54">
        <v>72</v>
      </c>
      <c r="B540" s="55" t="s">
        <v>3149</v>
      </c>
      <c r="C540" s="56" t="s">
        <v>3150</v>
      </c>
      <c r="D540" s="57" t="s">
        <v>281</v>
      </c>
      <c r="E540" s="100">
        <v>5.0255999999999998</v>
      </c>
      <c r="F540" s="59"/>
      <c r="G540" s="60">
        <f>E540*F540</f>
        <v>0</v>
      </c>
      <c r="H540" s="61">
        <v>7.1199999999999996E-3</v>
      </c>
      <c r="I540" s="62">
        <f>E540*H540</f>
        <v>3.5782271999999997E-2</v>
      </c>
      <c r="J540" s="61">
        <v>0</v>
      </c>
      <c r="K540" s="62">
        <f>E540*J540</f>
        <v>0</v>
      </c>
      <c r="O540" s="53"/>
      <c r="Z540" s="53"/>
      <c r="AA540" s="53">
        <v>1</v>
      </c>
      <c r="AB540" s="53">
        <v>7</v>
      </c>
      <c r="AC540" s="53">
        <v>7</v>
      </c>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63">
        <f>G540</f>
        <v>0</v>
      </c>
      <c r="BA540" s="53"/>
      <c r="BB540" s="53"/>
      <c r="BC540" s="53"/>
      <c r="BD540" s="53"/>
      <c r="BE540" s="53"/>
      <c r="BF540" s="53"/>
      <c r="BG540" s="53"/>
      <c r="BH540" s="53"/>
      <c r="BI540" s="53"/>
      <c r="CA540" s="53">
        <v>1</v>
      </c>
      <c r="CB540" s="53">
        <v>7</v>
      </c>
      <c r="CZ540" s="16">
        <v>2</v>
      </c>
    </row>
    <row r="541" spans="1:104" x14ac:dyDescent="0.2">
      <c r="A541" s="64"/>
      <c r="B541" s="65"/>
      <c r="C541" s="326" t="s">
        <v>3151</v>
      </c>
      <c r="D541" s="327"/>
      <c r="E541" s="327"/>
      <c r="F541" s="327"/>
      <c r="G541" s="328"/>
      <c r="I541" s="66"/>
      <c r="K541" s="66"/>
      <c r="L541" s="67" t="s">
        <v>3151</v>
      </c>
      <c r="O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53"/>
      <c r="BE541" s="53"/>
      <c r="BF541" s="53"/>
      <c r="BG541" s="53"/>
      <c r="BH541" s="53"/>
      <c r="BI541" s="53"/>
    </row>
    <row r="542" spans="1:104" ht="22.5" x14ac:dyDescent="0.2">
      <c r="A542" s="64"/>
      <c r="B542" s="65"/>
      <c r="C542" s="326" t="s">
        <v>3152</v>
      </c>
      <c r="D542" s="327"/>
      <c r="E542" s="327"/>
      <c r="F542" s="327"/>
      <c r="G542" s="328"/>
      <c r="I542" s="66"/>
      <c r="K542" s="66"/>
      <c r="L542" s="67" t="s">
        <v>3152</v>
      </c>
      <c r="O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row>
    <row r="543" spans="1:104" x14ac:dyDescent="0.2">
      <c r="A543" s="64"/>
      <c r="B543" s="65"/>
      <c r="C543" s="326" t="s">
        <v>2</v>
      </c>
      <c r="D543" s="327"/>
      <c r="E543" s="327"/>
      <c r="F543" s="327"/>
      <c r="G543" s="328"/>
      <c r="I543" s="66"/>
      <c r="K543" s="66"/>
      <c r="L543" s="67" t="s">
        <v>2</v>
      </c>
      <c r="O543" s="53"/>
      <c r="Z543" s="53"/>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3"/>
      <c r="BF543" s="53"/>
      <c r="BG543" s="53"/>
      <c r="BH543" s="53"/>
      <c r="BI543" s="53"/>
    </row>
    <row r="544" spans="1:104" x14ac:dyDescent="0.2">
      <c r="A544" s="64"/>
      <c r="B544" s="65"/>
      <c r="C544" s="326" t="s">
        <v>3153</v>
      </c>
      <c r="D544" s="327"/>
      <c r="E544" s="327"/>
      <c r="F544" s="327"/>
      <c r="G544" s="328"/>
      <c r="I544" s="66"/>
      <c r="K544" s="66"/>
      <c r="L544" s="67" t="s">
        <v>3153</v>
      </c>
      <c r="O544" s="53"/>
      <c r="Z544" s="53"/>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53"/>
      <c r="BC544" s="53"/>
      <c r="BD544" s="53"/>
      <c r="BE544" s="53"/>
      <c r="BF544" s="53"/>
      <c r="BG544" s="53"/>
      <c r="BH544" s="53"/>
      <c r="BI544" s="53"/>
    </row>
    <row r="545" spans="1:104" x14ac:dyDescent="0.2">
      <c r="A545" s="64"/>
      <c r="B545" s="65"/>
      <c r="C545" s="326"/>
      <c r="D545" s="327"/>
      <c r="E545" s="327"/>
      <c r="F545" s="327"/>
      <c r="G545" s="328"/>
      <c r="I545" s="66"/>
      <c r="K545" s="66"/>
      <c r="L545" s="67"/>
      <c r="O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53"/>
      <c r="BE545" s="53"/>
      <c r="BF545" s="53"/>
      <c r="BG545" s="53"/>
      <c r="BH545" s="53"/>
      <c r="BI545" s="53"/>
    </row>
    <row r="546" spans="1:104" x14ac:dyDescent="0.2">
      <c r="A546" s="64"/>
      <c r="B546" s="65"/>
      <c r="C546" s="329" t="s">
        <v>621</v>
      </c>
      <c r="D546" s="330"/>
      <c r="E546" s="103">
        <v>5.0255999999999998</v>
      </c>
      <c r="F546" s="69"/>
      <c r="G546" s="70"/>
      <c r="H546" s="71"/>
      <c r="I546" s="66"/>
      <c r="J546" s="72"/>
      <c r="K546" s="66"/>
      <c r="M546" s="67" t="s">
        <v>621</v>
      </c>
      <c r="O546" s="53"/>
      <c r="Z546" s="53"/>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53"/>
      <c r="BC546" s="53"/>
      <c r="BD546" s="73">
        <f>C545</f>
        <v>0</v>
      </c>
      <c r="BE546" s="53"/>
      <c r="BF546" s="53"/>
      <c r="BG546" s="53"/>
      <c r="BH546" s="53"/>
      <c r="BI546" s="53"/>
    </row>
    <row r="547" spans="1:104" ht="22.5" x14ac:dyDescent="0.2">
      <c r="A547" s="54">
        <v>73</v>
      </c>
      <c r="B547" s="55" t="s">
        <v>1802</v>
      </c>
      <c r="C547" s="56" t="s">
        <v>3154</v>
      </c>
      <c r="D547" s="57" t="s">
        <v>41</v>
      </c>
      <c r="E547" s="100">
        <v>33.960500000000003</v>
      </c>
      <c r="F547" s="59"/>
      <c r="G547" s="60">
        <f>E547*F547</f>
        <v>0</v>
      </c>
      <c r="H547" s="61">
        <v>6.4900000000000001E-3</v>
      </c>
      <c r="I547" s="62">
        <f>E547*H547</f>
        <v>0.22040364500000004</v>
      </c>
      <c r="J547" s="61"/>
      <c r="K547" s="62">
        <f>E547*J547</f>
        <v>0</v>
      </c>
      <c r="O547" s="53"/>
      <c r="Z547" s="53"/>
      <c r="AA547" s="53">
        <v>12</v>
      </c>
      <c r="AB547" s="53">
        <v>0</v>
      </c>
      <c r="AC547" s="53">
        <v>159</v>
      </c>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63">
        <f>G547</f>
        <v>0</v>
      </c>
      <c r="BA547" s="53"/>
      <c r="BB547" s="53"/>
      <c r="BC547" s="53"/>
      <c r="BD547" s="53"/>
      <c r="BE547" s="53"/>
      <c r="BF547" s="53"/>
      <c r="BG547" s="53"/>
      <c r="BH547" s="53"/>
      <c r="BI547" s="53"/>
      <c r="CA547" s="53">
        <v>12</v>
      </c>
      <c r="CB547" s="53">
        <v>0</v>
      </c>
      <c r="CZ547" s="16">
        <v>2</v>
      </c>
    </row>
    <row r="548" spans="1:104" x14ac:dyDescent="0.2">
      <c r="A548" s="64"/>
      <c r="B548" s="65"/>
      <c r="C548" s="326" t="s">
        <v>2759</v>
      </c>
      <c r="D548" s="327"/>
      <c r="E548" s="327"/>
      <c r="F548" s="327"/>
      <c r="G548" s="328"/>
      <c r="I548" s="66"/>
      <c r="K548" s="66"/>
      <c r="L548" s="67" t="s">
        <v>2759</v>
      </c>
      <c r="O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row>
    <row r="549" spans="1:104" x14ac:dyDescent="0.2">
      <c r="A549" s="64"/>
      <c r="B549" s="65"/>
      <c r="C549" s="329" t="s">
        <v>3155</v>
      </c>
      <c r="D549" s="330"/>
      <c r="E549" s="103">
        <v>23.639199999999999</v>
      </c>
      <c r="F549" s="69"/>
      <c r="G549" s="70"/>
      <c r="H549" s="71"/>
      <c r="I549" s="66"/>
      <c r="J549" s="72"/>
      <c r="K549" s="66"/>
      <c r="M549" s="67" t="s">
        <v>3155</v>
      </c>
      <c r="O549" s="53"/>
      <c r="Z549" s="53"/>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73" t="str">
        <f>C548</f>
        <v>Spádové klíny ESP 150S  - 2%</v>
      </c>
      <c r="BE549" s="53"/>
      <c r="BF549" s="53"/>
      <c r="BG549" s="53"/>
      <c r="BH549" s="53"/>
      <c r="BI549" s="53"/>
    </row>
    <row r="550" spans="1:104" x14ac:dyDescent="0.2">
      <c r="A550" s="64"/>
      <c r="B550" s="65"/>
      <c r="C550" s="329" t="s">
        <v>3156</v>
      </c>
      <c r="D550" s="330"/>
      <c r="E550" s="103">
        <v>10.321300000000001</v>
      </c>
      <c r="F550" s="69"/>
      <c r="G550" s="70"/>
      <c r="H550" s="71"/>
      <c r="I550" s="66"/>
      <c r="J550" s="72"/>
      <c r="K550" s="66"/>
      <c r="M550" s="67" t="s">
        <v>3156</v>
      </c>
      <c r="O550" s="53"/>
      <c r="Z550" s="53"/>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53"/>
      <c r="BC550" s="53"/>
      <c r="BD550" s="73" t="str">
        <f>C549</f>
        <v>P13:35,5*1,06*0,6282</v>
      </c>
      <c r="BE550" s="53"/>
      <c r="BF550" s="53"/>
      <c r="BG550" s="53"/>
      <c r="BH550" s="53"/>
      <c r="BI550" s="53"/>
    </row>
    <row r="551" spans="1:104" x14ac:dyDescent="0.2">
      <c r="A551" s="54">
        <v>74</v>
      </c>
      <c r="B551" s="55" t="s">
        <v>3157</v>
      </c>
      <c r="C551" s="56" t="s">
        <v>3158</v>
      </c>
      <c r="D551" s="57" t="s">
        <v>41</v>
      </c>
      <c r="E551" s="100">
        <v>33.960500000000003</v>
      </c>
      <c r="F551" s="59"/>
      <c r="G551" s="60">
        <f>E551*F551</f>
        <v>0</v>
      </c>
      <c r="H551" s="61">
        <v>0</v>
      </c>
      <c r="I551" s="62">
        <f>E551*H551</f>
        <v>0</v>
      </c>
      <c r="J551" s="61"/>
      <c r="K551" s="62">
        <f>E551*J551</f>
        <v>0</v>
      </c>
      <c r="O551" s="53"/>
      <c r="Z551" s="53"/>
      <c r="AA551" s="53">
        <v>12</v>
      </c>
      <c r="AB551" s="53">
        <v>0</v>
      </c>
      <c r="AC551" s="53">
        <v>160</v>
      </c>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63">
        <f>G551</f>
        <v>0</v>
      </c>
      <c r="BA551" s="53"/>
      <c r="BB551" s="53"/>
      <c r="BC551" s="53"/>
      <c r="BD551" s="53"/>
      <c r="BE551" s="53"/>
      <c r="BF551" s="53"/>
      <c r="BG551" s="53"/>
      <c r="BH551" s="53"/>
      <c r="BI551" s="53"/>
      <c r="CA551" s="53">
        <v>12</v>
      </c>
      <c r="CB551" s="53">
        <v>0</v>
      </c>
      <c r="CZ551" s="16">
        <v>2</v>
      </c>
    </row>
    <row r="552" spans="1:104" x14ac:dyDescent="0.2">
      <c r="A552" s="64"/>
      <c r="B552" s="65"/>
      <c r="C552" s="329" t="s">
        <v>3155</v>
      </c>
      <c r="D552" s="330"/>
      <c r="E552" s="103">
        <v>23.639199999999999</v>
      </c>
      <c r="F552" s="69"/>
      <c r="G552" s="70"/>
      <c r="H552" s="71"/>
      <c r="I552" s="66"/>
      <c r="J552" s="72"/>
      <c r="K552" s="66"/>
      <c r="M552" s="67" t="s">
        <v>3155</v>
      </c>
      <c r="O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73" t="str">
        <f>C551</f>
        <v xml:space="preserve">Desky PIR tl. 130mm </v>
      </c>
      <c r="BE552" s="53"/>
      <c r="BF552" s="53"/>
      <c r="BG552" s="53"/>
      <c r="BH552" s="53"/>
      <c r="BI552" s="53"/>
    </row>
    <row r="553" spans="1:104" x14ac:dyDescent="0.2">
      <c r="A553" s="64"/>
      <c r="B553" s="65"/>
      <c r="C553" s="329" t="s">
        <v>3156</v>
      </c>
      <c r="D553" s="330"/>
      <c r="E553" s="103">
        <v>10.321300000000001</v>
      </c>
      <c r="F553" s="69"/>
      <c r="G553" s="70"/>
      <c r="H553" s="71"/>
      <c r="I553" s="66"/>
      <c r="J553" s="72"/>
      <c r="K553" s="66"/>
      <c r="M553" s="67" t="s">
        <v>3156</v>
      </c>
      <c r="O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73" t="str">
        <f>C552</f>
        <v>P13:35,5*1,06*0,6282</v>
      </c>
      <c r="BE553" s="53"/>
      <c r="BF553" s="53"/>
      <c r="BG553" s="53"/>
      <c r="BH553" s="53"/>
      <c r="BI553" s="53"/>
    </row>
    <row r="554" spans="1:104" x14ac:dyDescent="0.2">
      <c r="A554" s="54">
        <v>75</v>
      </c>
      <c r="B554" s="55" t="s">
        <v>3159</v>
      </c>
      <c r="C554" s="56" t="s">
        <v>3160</v>
      </c>
      <c r="D554" s="57" t="s">
        <v>41</v>
      </c>
      <c r="E554" s="100">
        <v>10.0512</v>
      </c>
      <c r="F554" s="59"/>
      <c r="G554" s="60">
        <f>E554*F554</f>
        <v>0</v>
      </c>
      <c r="H554" s="61">
        <v>0</v>
      </c>
      <c r="I554" s="62">
        <f>E554*H554</f>
        <v>0</v>
      </c>
      <c r="J554" s="61"/>
      <c r="K554" s="62">
        <f>E554*J554</f>
        <v>0</v>
      </c>
      <c r="O554" s="53"/>
      <c r="Z554" s="53"/>
      <c r="AA554" s="53">
        <v>12</v>
      </c>
      <c r="AB554" s="53">
        <v>0</v>
      </c>
      <c r="AC554" s="53">
        <v>168</v>
      </c>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63">
        <f>G554</f>
        <v>0</v>
      </c>
      <c r="BA554" s="53"/>
      <c r="BB554" s="53"/>
      <c r="BC554" s="53"/>
      <c r="BD554" s="53"/>
      <c r="BE554" s="53"/>
      <c r="BF554" s="53"/>
      <c r="BG554" s="53"/>
      <c r="BH554" s="53"/>
      <c r="BI554" s="53"/>
      <c r="CA554" s="53">
        <v>12</v>
      </c>
      <c r="CB554" s="53">
        <v>0</v>
      </c>
      <c r="CZ554" s="16">
        <v>2</v>
      </c>
    </row>
    <row r="555" spans="1:104" x14ac:dyDescent="0.2">
      <c r="A555" s="64"/>
      <c r="B555" s="65"/>
      <c r="C555" s="326" t="s">
        <v>3161</v>
      </c>
      <c r="D555" s="327"/>
      <c r="E555" s="327"/>
      <c r="F555" s="327"/>
      <c r="G555" s="328"/>
      <c r="I555" s="66"/>
      <c r="K555" s="66"/>
      <c r="L555" s="67" t="s">
        <v>3161</v>
      </c>
      <c r="O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53"/>
      <c r="BE555" s="53"/>
      <c r="BF555" s="53"/>
      <c r="BG555" s="53"/>
      <c r="BH555" s="53"/>
      <c r="BI555" s="53"/>
    </row>
    <row r="556" spans="1:104" x14ac:dyDescent="0.2">
      <c r="A556" s="64"/>
      <c r="B556" s="65"/>
      <c r="C556" s="326" t="s">
        <v>3162</v>
      </c>
      <c r="D556" s="327"/>
      <c r="E556" s="327"/>
      <c r="F556" s="327"/>
      <c r="G556" s="328"/>
      <c r="I556" s="66"/>
      <c r="K556" s="66"/>
      <c r="L556" s="67" t="s">
        <v>3162</v>
      </c>
      <c r="O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53"/>
      <c r="BE556" s="53"/>
      <c r="BF556" s="53"/>
      <c r="BG556" s="53"/>
      <c r="BH556" s="53"/>
      <c r="BI556" s="53"/>
    </row>
    <row r="557" spans="1:104" x14ac:dyDescent="0.2">
      <c r="A557" s="64"/>
      <c r="B557" s="65"/>
      <c r="C557" s="326" t="s">
        <v>3163</v>
      </c>
      <c r="D557" s="327"/>
      <c r="E557" s="327"/>
      <c r="F557" s="327"/>
      <c r="G557" s="328"/>
      <c r="I557" s="66"/>
      <c r="K557" s="66"/>
      <c r="L557" s="67" t="s">
        <v>3163</v>
      </c>
      <c r="O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row>
    <row r="558" spans="1:104" x14ac:dyDescent="0.2">
      <c r="A558" s="64"/>
      <c r="B558" s="65"/>
      <c r="C558" s="326" t="s">
        <v>3164</v>
      </c>
      <c r="D558" s="327"/>
      <c r="E558" s="327"/>
      <c r="F558" s="327"/>
      <c r="G558" s="328"/>
      <c r="I558" s="66"/>
      <c r="K558" s="66"/>
      <c r="L558" s="67" t="s">
        <v>3164</v>
      </c>
      <c r="O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53"/>
      <c r="BE558" s="53"/>
      <c r="BF558" s="53"/>
      <c r="BG558" s="53"/>
      <c r="BH558" s="53"/>
      <c r="BI558" s="53"/>
    </row>
    <row r="559" spans="1:104" x14ac:dyDescent="0.2">
      <c r="A559" s="64"/>
      <c r="B559" s="65"/>
      <c r="C559" s="326"/>
      <c r="D559" s="327"/>
      <c r="E559" s="327"/>
      <c r="F559" s="327"/>
      <c r="G559" s="328"/>
      <c r="I559" s="66"/>
      <c r="K559" s="66"/>
      <c r="L559" s="67"/>
      <c r="O559" s="53"/>
      <c r="Z559" s="53"/>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53"/>
      <c r="BA559" s="53"/>
      <c r="BB559" s="53"/>
      <c r="BC559" s="53"/>
      <c r="BD559" s="53"/>
      <c r="BE559" s="53"/>
      <c r="BF559" s="53"/>
      <c r="BG559" s="53"/>
      <c r="BH559" s="53"/>
      <c r="BI559" s="53"/>
    </row>
    <row r="560" spans="1:104" x14ac:dyDescent="0.2">
      <c r="A560" s="64"/>
      <c r="B560" s="65"/>
      <c r="C560" s="326" t="s">
        <v>3165</v>
      </c>
      <c r="D560" s="327"/>
      <c r="E560" s="327"/>
      <c r="F560" s="327"/>
      <c r="G560" s="328"/>
      <c r="I560" s="66"/>
      <c r="K560" s="66"/>
      <c r="L560" s="67" t="s">
        <v>3165</v>
      </c>
      <c r="O560" s="53"/>
      <c r="Z560" s="53"/>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53"/>
      <c r="BC560" s="53"/>
      <c r="BD560" s="53"/>
      <c r="BE560" s="53"/>
      <c r="BF560" s="53"/>
      <c r="BG560" s="53"/>
      <c r="BH560" s="53"/>
      <c r="BI560" s="53"/>
    </row>
    <row r="561" spans="1:104" x14ac:dyDescent="0.2">
      <c r="A561" s="64"/>
      <c r="B561" s="65"/>
      <c r="C561" s="329" t="s">
        <v>3166</v>
      </c>
      <c r="D561" s="330"/>
      <c r="E561" s="103">
        <v>10.0512</v>
      </c>
      <c r="F561" s="69"/>
      <c r="G561" s="70"/>
      <c r="H561" s="71"/>
      <c r="I561" s="66"/>
      <c r="J561" s="72"/>
      <c r="K561" s="66"/>
      <c r="M561" s="67" t="s">
        <v>3166</v>
      </c>
      <c r="O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73" t="str">
        <f>C560</f>
        <v xml:space="preserve">30cm nad dlažbu bude použit extrudovyný polystiren včetně doprvy </v>
      </c>
      <c r="BE561" s="53"/>
      <c r="BF561" s="53"/>
      <c r="BG561" s="53"/>
      <c r="BH561" s="53"/>
      <c r="BI561" s="53"/>
    </row>
    <row r="562" spans="1:104" x14ac:dyDescent="0.2">
      <c r="A562" s="54">
        <v>76</v>
      </c>
      <c r="B562" s="55" t="s">
        <v>1036</v>
      </c>
      <c r="C562" s="56" t="s">
        <v>1037</v>
      </c>
      <c r="D562" s="57" t="s">
        <v>248</v>
      </c>
      <c r="E562" s="100">
        <v>0.47539999999999999</v>
      </c>
      <c r="F562" s="59"/>
      <c r="G562" s="60">
        <f>E562*F562</f>
        <v>0</v>
      </c>
      <c r="H562" s="61">
        <v>0</v>
      </c>
      <c r="I562" s="62">
        <f>E562*H562</f>
        <v>0</v>
      </c>
      <c r="J562" s="61"/>
      <c r="K562" s="62">
        <f>E562*J562</f>
        <v>0</v>
      </c>
      <c r="O562" s="53"/>
      <c r="Z562" s="53"/>
      <c r="AA562" s="53">
        <v>12</v>
      </c>
      <c r="AB562" s="53">
        <v>0</v>
      </c>
      <c r="AC562" s="53">
        <v>119</v>
      </c>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63">
        <f>G562</f>
        <v>0</v>
      </c>
      <c r="BA562" s="53"/>
      <c r="BB562" s="53"/>
      <c r="BC562" s="53"/>
      <c r="BD562" s="53"/>
      <c r="BE562" s="53"/>
      <c r="BF562" s="53"/>
      <c r="BG562" s="53"/>
      <c r="BH562" s="53"/>
      <c r="BI562" s="53"/>
      <c r="CA562" s="53">
        <v>12</v>
      </c>
      <c r="CB562" s="53">
        <v>0</v>
      </c>
      <c r="CZ562" s="16">
        <v>2</v>
      </c>
    </row>
    <row r="563" spans="1:104" x14ac:dyDescent="0.2">
      <c r="A563" s="64"/>
      <c r="B563" s="65"/>
      <c r="C563" s="329" t="s">
        <v>3167</v>
      </c>
      <c r="D563" s="330"/>
      <c r="E563" s="103">
        <v>0.47539999999999999</v>
      </c>
      <c r="F563" s="69"/>
      <c r="G563" s="70"/>
      <c r="H563" s="71"/>
      <c r="I563" s="66"/>
      <c r="J563" s="72"/>
      <c r="K563" s="66"/>
      <c r="M563" s="67" t="s">
        <v>3167</v>
      </c>
      <c r="O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53"/>
      <c r="BC563" s="53"/>
      <c r="BD563" s="73" t="str">
        <f>C562</f>
        <v xml:space="preserve">Přesun hmot pro izolace tepelné, výšky do 24 m </v>
      </c>
      <c r="BE563" s="53"/>
      <c r="BF563" s="53"/>
      <c r="BG563" s="53"/>
      <c r="BH563" s="53"/>
      <c r="BI563" s="53"/>
    </row>
    <row r="564" spans="1:104" x14ac:dyDescent="0.2">
      <c r="A564" s="54">
        <v>77</v>
      </c>
      <c r="B564" s="55" t="s">
        <v>1039</v>
      </c>
      <c r="C564" s="56" t="s">
        <v>1040</v>
      </c>
      <c r="D564" s="57" t="s">
        <v>70</v>
      </c>
      <c r="E564" s="100">
        <v>8.7683999999999997</v>
      </c>
      <c r="F564" s="59"/>
      <c r="G564" s="60">
        <f>E564*F564</f>
        <v>0</v>
      </c>
      <c r="H564" s="61">
        <v>2.5000000000000001E-2</v>
      </c>
      <c r="I564" s="62">
        <f>E564*H564</f>
        <v>0.21921000000000002</v>
      </c>
      <c r="J564" s="61"/>
      <c r="K564" s="62">
        <f>E564*J564</f>
        <v>0</v>
      </c>
      <c r="O564" s="53"/>
      <c r="Z564" s="53"/>
      <c r="AA564" s="53">
        <v>3</v>
      </c>
      <c r="AB564" s="53">
        <v>1</v>
      </c>
      <c r="AC564" s="53" t="s">
        <v>1039</v>
      </c>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63">
        <f>G564</f>
        <v>0</v>
      </c>
      <c r="BA564" s="53"/>
      <c r="BB564" s="53"/>
      <c r="BC564" s="53"/>
      <c r="BD564" s="53"/>
      <c r="BE564" s="53"/>
      <c r="BF564" s="53"/>
      <c r="BG564" s="53"/>
      <c r="BH564" s="53"/>
      <c r="BI564" s="53"/>
      <c r="CA564" s="53">
        <v>3</v>
      </c>
      <c r="CB564" s="53">
        <v>1</v>
      </c>
      <c r="CZ564" s="16">
        <v>2</v>
      </c>
    </row>
    <row r="565" spans="1:104" x14ac:dyDescent="0.2">
      <c r="A565" s="64"/>
      <c r="B565" s="65"/>
      <c r="C565" s="329" t="s">
        <v>3168</v>
      </c>
      <c r="D565" s="330"/>
      <c r="E565" s="103">
        <v>0.80910000000000004</v>
      </c>
      <c r="F565" s="69"/>
      <c r="G565" s="70"/>
      <c r="H565" s="71"/>
      <c r="I565" s="66"/>
      <c r="J565" s="72"/>
      <c r="K565" s="66"/>
      <c r="M565" s="67" t="s">
        <v>3168</v>
      </c>
      <c r="O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53"/>
      <c r="BA565" s="53"/>
      <c r="BB565" s="53"/>
      <c r="BC565" s="53"/>
      <c r="BD565" s="73" t="str">
        <f>C564</f>
        <v>Deska izolační stabilizov. EPS 150  1000 x 500 mm</v>
      </c>
      <c r="BE565" s="53"/>
      <c r="BF565" s="53"/>
      <c r="BG565" s="53"/>
      <c r="BH565" s="53"/>
      <c r="BI565" s="53"/>
    </row>
    <row r="566" spans="1:104" x14ac:dyDescent="0.2">
      <c r="A566" s="64"/>
      <c r="B566" s="65"/>
      <c r="C566" s="329" t="s">
        <v>3169</v>
      </c>
      <c r="D566" s="330"/>
      <c r="E566" s="103">
        <v>7.9592999999999998</v>
      </c>
      <c r="F566" s="69"/>
      <c r="G566" s="70"/>
      <c r="H566" s="71"/>
      <c r="I566" s="66"/>
      <c r="J566" s="72"/>
      <c r="K566" s="66"/>
      <c r="M566" s="67" t="s">
        <v>3169</v>
      </c>
      <c r="O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53"/>
      <c r="BC566" s="53"/>
      <c r="BD566" s="73" t="str">
        <f>C565</f>
        <v>P9:18,4*0,07*0,6282</v>
      </c>
      <c r="BE566" s="53"/>
      <c r="BF566" s="53"/>
      <c r="BG566" s="53"/>
      <c r="BH566" s="53"/>
      <c r="BI566" s="53"/>
    </row>
    <row r="567" spans="1:104" x14ac:dyDescent="0.2">
      <c r="A567" s="74" t="s">
        <v>42</v>
      </c>
      <c r="B567" s="75" t="s">
        <v>1019</v>
      </c>
      <c r="C567" s="76" t="s">
        <v>1020</v>
      </c>
      <c r="D567" s="77"/>
      <c r="E567" s="78"/>
      <c r="F567" s="78"/>
      <c r="G567" s="79">
        <f>SUM(G535:G566)</f>
        <v>0</v>
      </c>
      <c r="H567" s="80"/>
      <c r="I567" s="79">
        <f>SUM(I535:I566)</f>
        <v>0.47539591700000006</v>
      </c>
      <c r="J567" s="81"/>
      <c r="K567" s="79">
        <f>SUM(K535:K566)</f>
        <v>0</v>
      </c>
      <c r="O567" s="53"/>
      <c r="X567" s="82">
        <f>K567</f>
        <v>0</v>
      </c>
      <c r="Y567" s="82">
        <f>I567</f>
        <v>0.47539591700000006</v>
      </c>
      <c r="Z567" s="63">
        <f>G567</f>
        <v>0</v>
      </c>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83"/>
      <c r="BB567" s="83"/>
      <c r="BC567" s="83"/>
      <c r="BD567" s="83"/>
      <c r="BE567" s="83"/>
      <c r="BF567" s="83"/>
      <c r="BG567" s="53"/>
      <c r="BH567" s="53"/>
      <c r="BI567" s="53"/>
    </row>
    <row r="568" spans="1:104" ht="14.25" customHeight="1" x14ac:dyDescent="0.2">
      <c r="A568" s="43" t="s">
        <v>38</v>
      </c>
      <c r="B568" s="44" t="s">
        <v>1048</v>
      </c>
      <c r="C568" s="45" t="s">
        <v>1049</v>
      </c>
      <c r="D568" s="46"/>
      <c r="E568" s="47"/>
      <c r="F568" s="47"/>
      <c r="G568" s="48"/>
      <c r="H568" s="49"/>
      <c r="I568" s="50"/>
      <c r="J568" s="51"/>
      <c r="K568" s="52"/>
      <c r="O568" s="53"/>
    </row>
    <row r="569" spans="1:104" ht="22.5" x14ac:dyDescent="0.2">
      <c r="A569" s="54">
        <v>78</v>
      </c>
      <c r="B569" s="55" t="s">
        <v>1050</v>
      </c>
      <c r="C569" s="56" t="s">
        <v>1830</v>
      </c>
      <c r="D569" s="57" t="s">
        <v>41</v>
      </c>
      <c r="E569" s="100">
        <v>38.759900000000002</v>
      </c>
      <c r="F569" s="59"/>
      <c r="G569" s="60">
        <f>E569*F569</f>
        <v>0</v>
      </c>
      <c r="H569" s="61">
        <v>0</v>
      </c>
      <c r="I569" s="62">
        <f>E569*H569</f>
        <v>0</v>
      </c>
      <c r="J569" s="61">
        <v>0</v>
      </c>
      <c r="K569" s="62">
        <f>E569*J569</f>
        <v>0</v>
      </c>
      <c r="O569" s="53"/>
      <c r="Z569" s="53"/>
      <c r="AA569" s="53">
        <v>1</v>
      </c>
      <c r="AB569" s="53">
        <v>7</v>
      </c>
      <c r="AC569" s="53">
        <v>7</v>
      </c>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63">
        <f>G569</f>
        <v>0</v>
      </c>
      <c r="BA569" s="53"/>
      <c r="BB569" s="53"/>
      <c r="BC569" s="53"/>
      <c r="BD569" s="53"/>
      <c r="BE569" s="53"/>
      <c r="BF569" s="53"/>
      <c r="BG569" s="53"/>
      <c r="BH569" s="53"/>
      <c r="BI569" s="53"/>
      <c r="CA569" s="53">
        <v>1</v>
      </c>
      <c r="CB569" s="53">
        <v>7</v>
      </c>
      <c r="CZ569" s="16">
        <v>2</v>
      </c>
    </row>
    <row r="570" spans="1:104" x14ac:dyDescent="0.2">
      <c r="A570" s="64"/>
      <c r="B570" s="65"/>
      <c r="C570" s="329" t="s">
        <v>3125</v>
      </c>
      <c r="D570" s="330"/>
      <c r="E570" s="103">
        <v>27.2011</v>
      </c>
      <c r="F570" s="69"/>
      <c r="G570" s="70"/>
      <c r="H570" s="71"/>
      <c r="I570" s="66"/>
      <c r="J570" s="72"/>
      <c r="K570" s="66"/>
      <c r="M570" s="67" t="s">
        <v>3125</v>
      </c>
      <c r="O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73" t="str">
        <f>C569</f>
        <v xml:space="preserve">Kladení dlažby keramické do TM, vel. do 600x600 mm </v>
      </c>
      <c r="BE570" s="53"/>
      <c r="BF570" s="53"/>
      <c r="BG570" s="53"/>
      <c r="BH570" s="53"/>
      <c r="BI570" s="53"/>
    </row>
    <row r="571" spans="1:104" x14ac:dyDescent="0.2">
      <c r="A571" s="64"/>
      <c r="B571" s="65"/>
      <c r="C571" s="329" t="s">
        <v>3123</v>
      </c>
      <c r="D571" s="330"/>
      <c r="E571" s="103">
        <v>11.5589</v>
      </c>
      <c r="F571" s="69"/>
      <c r="G571" s="70"/>
      <c r="H571" s="71"/>
      <c r="I571" s="66"/>
      <c r="J571" s="72"/>
      <c r="K571" s="66"/>
      <c r="M571" s="67" t="s">
        <v>3123</v>
      </c>
      <c r="O571" s="53"/>
      <c r="Z571" s="53"/>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53"/>
      <c r="BC571" s="53"/>
      <c r="BD571" s="73" t="str">
        <f>C570</f>
        <v>P8:43,3*0,6282</v>
      </c>
      <c r="BE571" s="53"/>
      <c r="BF571" s="53"/>
      <c r="BG571" s="53"/>
      <c r="BH571" s="53"/>
      <c r="BI571" s="53"/>
    </row>
    <row r="572" spans="1:104" x14ac:dyDescent="0.2">
      <c r="A572" s="54">
        <v>79</v>
      </c>
      <c r="B572" s="55" t="s">
        <v>1057</v>
      </c>
      <c r="C572" s="56" t="s">
        <v>1834</v>
      </c>
      <c r="D572" s="57" t="s">
        <v>201</v>
      </c>
      <c r="E572" s="100">
        <v>54.744500000000002</v>
      </c>
      <c r="F572" s="59"/>
      <c r="G572" s="60">
        <f>E572*F572</f>
        <v>0</v>
      </c>
      <c r="H572" s="61">
        <v>3.2000000000000003E-4</v>
      </c>
      <c r="I572" s="62">
        <f>E572*H572</f>
        <v>1.7518240000000001E-2</v>
      </c>
      <c r="J572" s="61">
        <v>0</v>
      </c>
      <c r="K572" s="62">
        <f>E572*J572</f>
        <v>0</v>
      </c>
      <c r="O572" s="53"/>
      <c r="Z572" s="53"/>
      <c r="AA572" s="53">
        <v>1</v>
      </c>
      <c r="AB572" s="53">
        <v>7</v>
      </c>
      <c r="AC572" s="53">
        <v>7</v>
      </c>
      <c r="AD572" s="53"/>
      <c r="AE572" s="53"/>
      <c r="AF572" s="53"/>
      <c r="AG572" s="53"/>
      <c r="AH572" s="53"/>
      <c r="AI572" s="53"/>
      <c r="AJ572" s="53"/>
      <c r="AK572" s="53"/>
      <c r="AL572" s="53"/>
      <c r="AM572" s="53"/>
      <c r="AN572" s="53"/>
      <c r="AO572" s="53"/>
      <c r="AP572" s="53"/>
      <c r="AQ572" s="53"/>
      <c r="AR572" s="53"/>
      <c r="AS572" s="53"/>
      <c r="AT572" s="53"/>
      <c r="AU572" s="53"/>
      <c r="AV572" s="53"/>
      <c r="AW572" s="53"/>
      <c r="AX572" s="53"/>
      <c r="AY572" s="53"/>
      <c r="AZ572" s="63">
        <f>G572</f>
        <v>0</v>
      </c>
      <c r="BA572" s="53"/>
      <c r="BB572" s="53"/>
      <c r="BC572" s="53"/>
      <c r="BD572" s="53"/>
      <c r="BE572" s="53"/>
      <c r="BF572" s="53"/>
      <c r="BG572" s="53"/>
      <c r="BH572" s="53"/>
      <c r="BI572" s="53"/>
      <c r="CA572" s="53">
        <v>1</v>
      </c>
      <c r="CB572" s="53">
        <v>7</v>
      </c>
      <c r="CZ572" s="16">
        <v>2</v>
      </c>
    </row>
    <row r="573" spans="1:104" x14ac:dyDescent="0.2">
      <c r="A573" s="64"/>
      <c r="B573" s="65"/>
      <c r="C573" s="326" t="s">
        <v>1059</v>
      </c>
      <c r="D573" s="327"/>
      <c r="E573" s="327"/>
      <c r="F573" s="327"/>
      <c r="G573" s="328"/>
      <c r="I573" s="66"/>
      <c r="K573" s="66"/>
      <c r="L573" s="67" t="s">
        <v>1059</v>
      </c>
      <c r="O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53"/>
      <c r="BE573" s="53"/>
      <c r="BF573" s="53"/>
      <c r="BG573" s="53"/>
      <c r="BH573" s="53"/>
      <c r="BI573" s="53"/>
    </row>
    <row r="574" spans="1:104" x14ac:dyDescent="0.2">
      <c r="A574" s="64"/>
      <c r="B574" s="65"/>
      <c r="C574" s="329" t="s">
        <v>3170</v>
      </c>
      <c r="D574" s="330"/>
      <c r="E574" s="103">
        <v>11.8102</v>
      </c>
      <c r="F574" s="69"/>
      <c r="G574" s="70"/>
      <c r="H574" s="71"/>
      <c r="I574" s="66"/>
      <c r="J574" s="72"/>
      <c r="K574" s="66"/>
      <c r="M574" s="67" t="s">
        <v>3170</v>
      </c>
      <c r="O574" s="53"/>
      <c r="Z574" s="53"/>
      <c r="AA574" s="53"/>
      <c r="AB574" s="53"/>
      <c r="AC574" s="53"/>
      <c r="AD574" s="53"/>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53"/>
      <c r="BA574" s="53"/>
      <c r="BB574" s="53"/>
      <c r="BC574" s="53"/>
      <c r="BD574" s="73" t="str">
        <f t="shared" ref="BD574:BD598" si="19">C573</f>
        <v>včetně řezání pokládky a dodávky materialu</v>
      </c>
      <c r="BE574" s="53"/>
      <c r="BF574" s="53"/>
      <c r="BG574" s="53"/>
      <c r="BH574" s="53"/>
      <c r="BI574" s="53"/>
    </row>
    <row r="575" spans="1:104" x14ac:dyDescent="0.2">
      <c r="A575" s="64"/>
      <c r="B575" s="65"/>
      <c r="C575" s="329" t="s">
        <v>3171</v>
      </c>
      <c r="D575" s="330"/>
      <c r="E575" s="103">
        <v>-1.8846000000000001</v>
      </c>
      <c r="F575" s="69"/>
      <c r="G575" s="70"/>
      <c r="H575" s="71"/>
      <c r="I575" s="66"/>
      <c r="J575" s="72"/>
      <c r="K575" s="66"/>
      <c r="M575" s="67" t="s">
        <v>3171</v>
      </c>
      <c r="O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73" t="str">
        <f t="shared" si="19"/>
        <v>602:(8+8+1,4+1,4)*0,6282</v>
      </c>
      <c r="BE575" s="53"/>
      <c r="BF575" s="53"/>
      <c r="BG575" s="53"/>
      <c r="BH575" s="53"/>
      <c r="BI575" s="53"/>
    </row>
    <row r="576" spans="1:104" x14ac:dyDescent="0.2">
      <c r="A576" s="64"/>
      <c r="B576" s="65"/>
      <c r="C576" s="329" t="s">
        <v>3172</v>
      </c>
      <c r="D576" s="330"/>
      <c r="E576" s="103">
        <v>10.497199999999999</v>
      </c>
      <c r="F576" s="69"/>
      <c r="G576" s="70"/>
      <c r="H576" s="71"/>
      <c r="I576" s="66"/>
      <c r="J576" s="72"/>
      <c r="K576" s="66"/>
      <c r="M576" s="67" t="s">
        <v>3172</v>
      </c>
      <c r="O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73" t="str">
        <f t="shared" si="19"/>
        <v>odečtení otvorů:-1*3*0,6282</v>
      </c>
      <c r="BE576" s="53"/>
      <c r="BF576" s="53"/>
      <c r="BG576" s="53"/>
      <c r="BH576" s="53"/>
      <c r="BI576" s="53"/>
    </row>
    <row r="577" spans="1:61" x14ac:dyDescent="0.2">
      <c r="A577" s="64"/>
      <c r="B577" s="65"/>
      <c r="C577" s="329" t="s">
        <v>3173</v>
      </c>
      <c r="D577" s="330"/>
      <c r="E577" s="103">
        <v>-1.6960999999999999</v>
      </c>
      <c r="F577" s="69"/>
      <c r="G577" s="70"/>
      <c r="H577" s="71"/>
      <c r="I577" s="66"/>
      <c r="J577" s="72"/>
      <c r="K577" s="66"/>
      <c r="M577" s="67" t="s">
        <v>3173</v>
      </c>
      <c r="O577" s="53"/>
      <c r="Z577" s="53"/>
      <c r="AA577" s="53"/>
      <c r="AB577" s="53"/>
      <c r="AC577" s="53"/>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53"/>
      <c r="BA577" s="53"/>
      <c r="BB577" s="53"/>
      <c r="BC577" s="53"/>
      <c r="BD577" s="73" t="str">
        <f t="shared" si="19"/>
        <v>609:(2,61+4,8+1,5+0,5+1,5+1,5+1,5+2,8)*0,6282</v>
      </c>
      <c r="BE577" s="53"/>
      <c r="BF577" s="53"/>
      <c r="BG577" s="53"/>
      <c r="BH577" s="53"/>
      <c r="BI577" s="53"/>
    </row>
    <row r="578" spans="1:61" x14ac:dyDescent="0.2">
      <c r="A578" s="64"/>
      <c r="B578" s="65"/>
      <c r="C578" s="329" t="s">
        <v>1846</v>
      </c>
      <c r="D578" s="330"/>
      <c r="E578" s="103">
        <v>-1.0051000000000001</v>
      </c>
      <c r="F578" s="69"/>
      <c r="G578" s="70"/>
      <c r="H578" s="71"/>
      <c r="I578" s="66"/>
      <c r="J578" s="72"/>
      <c r="K578" s="66"/>
      <c r="M578" s="67" t="s">
        <v>1846</v>
      </c>
      <c r="O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73" t="str">
        <f t="shared" si="19"/>
        <v>odečtení otvorů:-0,9*3*0,6282</v>
      </c>
      <c r="BE578" s="53"/>
      <c r="BF578" s="53"/>
      <c r="BG578" s="53"/>
      <c r="BH578" s="53"/>
      <c r="BI578" s="53"/>
    </row>
    <row r="579" spans="1:61" x14ac:dyDescent="0.2">
      <c r="A579" s="64"/>
      <c r="B579" s="65"/>
      <c r="C579" s="329" t="s">
        <v>1843</v>
      </c>
      <c r="D579" s="330"/>
      <c r="E579" s="103">
        <v>-0.62819999999999998</v>
      </c>
      <c r="F579" s="69"/>
      <c r="G579" s="70"/>
      <c r="H579" s="71"/>
      <c r="I579" s="66"/>
      <c r="J579" s="72"/>
      <c r="K579" s="66"/>
      <c r="M579" s="67" t="s">
        <v>1843</v>
      </c>
      <c r="O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73" t="str">
        <f t="shared" si="19"/>
        <v>-0,8*2*0,6282</v>
      </c>
      <c r="BE579" s="53"/>
      <c r="BF579" s="53"/>
      <c r="BG579" s="53"/>
      <c r="BH579" s="53"/>
      <c r="BI579" s="53"/>
    </row>
    <row r="580" spans="1:61" x14ac:dyDescent="0.2">
      <c r="A580" s="64"/>
      <c r="B580" s="65"/>
      <c r="C580" s="329" t="s">
        <v>3174</v>
      </c>
      <c r="D580" s="330"/>
      <c r="E580" s="103">
        <v>8.7948000000000004</v>
      </c>
      <c r="F580" s="69"/>
      <c r="G580" s="70"/>
      <c r="H580" s="71"/>
      <c r="I580" s="66"/>
      <c r="J580" s="72"/>
      <c r="K580" s="66"/>
      <c r="M580" s="67" t="s">
        <v>3174</v>
      </c>
      <c r="O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73" t="str">
        <f t="shared" si="19"/>
        <v>-1*0,6282</v>
      </c>
      <c r="BE580" s="53"/>
      <c r="BF580" s="53"/>
      <c r="BG580" s="53"/>
      <c r="BH580" s="53"/>
      <c r="BI580" s="53"/>
    </row>
    <row r="581" spans="1:61" x14ac:dyDescent="0.2">
      <c r="A581" s="64"/>
      <c r="B581" s="65"/>
      <c r="C581" s="329" t="s">
        <v>1842</v>
      </c>
      <c r="D581" s="330"/>
      <c r="E581" s="103">
        <v>-1.1308</v>
      </c>
      <c r="F581" s="69"/>
      <c r="G581" s="70"/>
      <c r="H581" s="71"/>
      <c r="I581" s="66"/>
      <c r="J581" s="72"/>
      <c r="K581" s="66"/>
      <c r="M581" s="67" t="s">
        <v>1842</v>
      </c>
      <c r="O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73" t="str">
        <f t="shared" si="19"/>
        <v>616:(3,2+3,8+1,1+2,1+2,1+1,7)*0,6282</v>
      </c>
      <c r="BE581" s="53"/>
      <c r="BF581" s="53"/>
      <c r="BG581" s="53"/>
      <c r="BH581" s="53"/>
      <c r="BI581" s="53"/>
    </row>
    <row r="582" spans="1:61" x14ac:dyDescent="0.2">
      <c r="A582" s="64"/>
      <c r="B582" s="65"/>
      <c r="C582" s="329" t="s">
        <v>1073</v>
      </c>
      <c r="D582" s="330"/>
      <c r="E582" s="103">
        <v>-0.50260000000000005</v>
      </c>
      <c r="F582" s="69"/>
      <c r="G582" s="70"/>
      <c r="H582" s="71"/>
      <c r="I582" s="66"/>
      <c r="J582" s="72"/>
      <c r="K582" s="66"/>
      <c r="M582" s="67" t="s">
        <v>1073</v>
      </c>
      <c r="O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73" t="str">
        <f t="shared" si="19"/>
        <v>odečtení otvorů:-0,9*2*0,6282</v>
      </c>
      <c r="BE582" s="53"/>
      <c r="BF582" s="53"/>
      <c r="BG582" s="53"/>
      <c r="BH582" s="53"/>
      <c r="BI582" s="53"/>
    </row>
    <row r="583" spans="1:61" x14ac:dyDescent="0.2">
      <c r="A583" s="64"/>
      <c r="B583" s="65"/>
      <c r="C583" s="329" t="s">
        <v>3175</v>
      </c>
      <c r="D583" s="330"/>
      <c r="E583" s="103">
        <v>8.6849000000000007</v>
      </c>
      <c r="F583" s="69"/>
      <c r="G583" s="70"/>
      <c r="H583" s="71"/>
      <c r="I583" s="66"/>
      <c r="J583" s="72"/>
      <c r="K583" s="66"/>
      <c r="M583" s="67" t="s">
        <v>3175</v>
      </c>
      <c r="O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73" t="str">
        <f t="shared" si="19"/>
        <v>-0,8*0,6282</v>
      </c>
      <c r="BE583" s="53"/>
      <c r="BF583" s="53"/>
      <c r="BG583" s="53"/>
      <c r="BH583" s="53"/>
      <c r="BI583" s="53"/>
    </row>
    <row r="584" spans="1:61" x14ac:dyDescent="0.2">
      <c r="A584" s="64"/>
      <c r="B584" s="65"/>
      <c r="C584" s="329" t="s">
        <v>3173</v>
      </c>
      <c r="D584" s="330"/>
      <c r="E584" s="103">
        <v>-1.6960999999999999</v>
      </c>
      <c r="F584" s="69"/>
      <c r="G584" s="70"/>
      <c r="H584" s="71"/>
      <c r="I584" s="66"/>
      <c r="J584" s="72"/>
      <c r="K584" s="66"/>
      <c r="M584" s="67" t="s">
        <v>3173</v>
      </c>
      <c r="O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73" t="str">
        <f t="shared" si="19"/>
        <v>621:(1,4+0,6+1,4+1,2+1,3+2,3+1,6+4,025)*0,6282</v>
      </c>
      <c r="BE584" s="53"/>
      <c r="BF584" s="53"/>
      <c r="BG584" s="53"/>
      <c r="BH584" s="53"/>
      <c r="BI584" s="53"/>
    </row>
    <row r="585" spans="1:61" x14ac:dyDescent="0.2">
      <c r="A585" s="64"/>
      <c r="B585" s="65"/>
      <c r="C585" s="329" t="s">
        <v>1846</v>
      </c>
      <c r="D585" s="330"/>
      <c r="E585" s="103">
        <v>-1.0051000000000001</v>
      </c>
      <c r="F585" s="69"/>
      <c r="G585" s="70"/>
      <c r="H585" s="71"/>
      <c r="I585" s="66"/>
      <c r="J585" s="72"/>
      <c r="K585" s="66"/>
      <c r="M585" s="67" t="s">
        <v>1846</v>
      </c>
      <c r="O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53"/>
      <c r="BC585" s="53"/>
      <c r="BD585" s="73" t="str">
        <f t="shared" si="19"/>
        <v>odečtení otvorů:-0,9*3*0,6282</v>
      </c>
      <c r="BE585" s="53"/>
      <c r="BF585" s="53"/>
      <c r="BG585" s="53"/>
      <c r="BH585" s="53"/>
      <c r="BI585" s="53"/>
    </row>
    <row r="586" spans="1:61" x14ac:dyDescent="0.2">
      <c r="A586" s="64"/>
      <c r="B586" s="65"/>
      <c r="C586" s="329" t="s">
        <v>1843</v>
      </c>
      <c r="D586" s="330"/>
      <c r="E586" s="103">
        <v>-0.62819999999999998</v>
      </c>
      <c r="F586" s="69"/>
      <c r="G586" s="70"/>
      <c r="H586" s="71"/>
      <c r="I586" s="66"/>
      <c r="J586" s="72"/>
      <c r="K586" s="66"/>
      <c r="M586" s="67" t="s">
        <v>1843</v>
      </c>
      <c r="O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73" t="str">
        <f t="shared" si="19"/>
        <v>-0,8*2*0,6282</v>
      </c>
      <c r="BE586" s="53"/>
      <c r="BF586" s="53"/>
      <c r="BG586" s="53"/>
      <c r="BH586" s="53"/>
      <c r="BI586" s="53"/>
    </row>
    <row r="587" spans="1:61" x14ac:dyDescent="0.2">
      <c r="A587" s="64"/>
      <c r="B587" s="65"/>
      <c r="C587" s="329" t="s">
        <v>3176</v>
      </c>
      <c r="D587" s="330"/>
      <c r="E587" s="103">
        <v>5.6223999999999998</v>
      </c>
      <c r="F587" s="69"/>
      <c r="G587" s="70"/>
      <c r="H587" s="71"/>
      <c r="I587" s="66"/>
      <c r="J587" s="72"/>
      <c r="K587" s="66"/>
      <c r="M587" s="67" t="s">
        <v>3176</v>
      </c>
      <c r="O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73" t="str">
        <f t="shared" si="19"/>
        <v>-1*0,6282</v>
      </c>
      <c r="BE587" s="53"/>
      <c r="BF587" s="53"/>
      <c r="BG587" s="53"/>
      <c r="BH587" s="53"/>
      <c r="BI587" s="53"/>
    </row>
    <row r="588" spans="1:61" x14ac:dyDescent="0.2">
      <c r="A588" s="64"/>
      <c r="B588" s="65"/>
      <c r="C588" s="329" t="s">
        <v>3177</v>
      </c>
      <c r="D588" s="330"/>
      <c r="E588" s="103">
        <v>-1.1308</v>
      </c>
      <c r="F588" s="69"/>
      <c r="G588" s="70"/>
      <c r="H588" s="71"/>
      <c r="I588" s="66"/>
      <c r="J588" s="72"/>
      <c r="K588" s="66"/>
      <c r="M588" s="67" t="s">
        <v>3177</v>
      </c>
      <c r="O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73" t="str">
        <f t="shared" si="19"/>
        <v>606(koupelna):(2,05+2,05+2,425+2,425)*0,6282</v>
      </c>
      <c r="BE588" s="53"/>
      <c r="BF588" s="53"/>
      <c r="BG588" s="53"/>
      <c r="BH588" s="53"/>
      <c r="BI588" s="53"/>
    </row>
    <row r="589" spans="1:61" x14ac:dyDescent="0.2">
      <c r="A589" s="64"/>
      <c r="B589" s="65"/>
      <c r="C589" s="329" t="s">
        <v>1073</v>
      </c>
      <c r="D589" s="330"/>
      <c r="E589" s="103">
        <v>-0.50260000000000005</v>
      </c>
      <c r="F589" s="69"/>
      <c r="G589" s="70"/>
      <c r="H589" s="71"/>
      <c r="I589" s="66"/>
      <c r="J589" s="72"/>
      <c r="K589" s="66"/>
      <c r="M589" s="67" t="s">
        <v>1073</v>
      </c>
      <c r="O589" s="53"/>
      <c r="Z589" s="53"/>
      <c r="AA589" s="53"/>
      <c r="AB589" s="53"/>
      <c r="AC589" s="53"/>
      <c r="AD589" s="53"/>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53"/>
      <c r="BA589" s="53"/>
      <c r="BB589" s="53"/>
      <c r="BC589" s="53"/>
      <c r="BD589" s="73" t="str">
        <f t="shared" si="19"/>
        <v>odečtení otvorů:-1,8*0,6282</v>
      </c>
      <c r="BE589" s="53"/>
      <c r="BF589" s="53"/>
      <c r="BG589" s="53"/>
      <c r="BH589" s="53"/>
      <c r="BI589" s="53"/>
    </row>
    <row r="590" spans="1:61" x14ac:dyDescent="0.2">
      <c r="A590" s="64"/>
      <c r="B590" s="65"/>
      <c r="C590" s="329" t="s">
        <v>3178</v>
      </c>
      <c r="D590" s="330"/>
      <c r="E590" s="103">
        <v>6.0433000000000003</v>
      </c>
      <c r="F590" s="69"/>
      <c r="G590" s="70"/>
      <c r="H590" s="71"/>
      <c r="I590" s="66"/>
      <c r="J590" s="72"/>
      <c r="K590" s="66"/>
      <c r="M590" s="67" t="s">
        <v>3178</v>
      </c>
      <c r="O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73" t="str">
        <f t="shared" si="19"/>
        <v>-0,8*0,6282</v>
      </c>
      <c r="BE590" s="53"/>
      <c r="BF590" s="53"/>
      <c r="BG590" s="53"/>
      <c r="BH590" s="53"/>
      <c r="BI590" s="53"/>
    </row>
    <row r="591" spans="1:61" x14ac:dyDescent="0.2">
      <c r="A591" s="64"/>
      <c r="B591" s="65"/>
      <c r="C591" s="329" t="s">
        <v>3179</v>
      </c>
      <c r="D591" s="330"/>
      <c r="E591" s="103">
        <v>-0.50260000000000005</v>
      </c>
      <c r="F591" s="69"/>
      <c r="G591" s="70"/>
      <c r="H591" s="71"/>
      <c r="I591" s="66"/>
      <c r="J591" s="72"/>
      <c r="K591" s="66"/>
      <c r="M591" s="67" t="s">
        <v>3179</v>
      </c>
      <c r="O591" s="53"/>
      <c r="Z591" s="53"/>
      <c r="AA591" s="53"/>
      <c r="AB591" s="53"/>
      <c r="AC591" s="53"/>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53"/>
      <c r="BA591" s="53"/>
      <c r="BB591" s="53"/>
      <c r="BC591" s="53"/>
      <c r="BD591" s="73" t="str">
        <f t="shared" si="19"/>
        <v>610(koupelna):(2,61+2,61+2,2+2,2)*0,6282</v>
      </c>
      <c r="BE591" s="53"/>
      <c r="BF591" s="53"/>
      <c r="BG591" s="53"/>
      <c r="BH591" s="53"/>
      <c r="BI591" s="53"/>
    </row>
    <row r="592" spans="1:61" x14ac:dyDescent="0.2">
      <c r="A592" s="64"/>
      <c r="B592" s="65"/>
      <c r="C592" s="329" t="s">
        <v>1062</v>
      </c>
      <c r="D592" s="330"/>
      <c r="E592" s="103">
        <v>-0.56540000000000001</v>
      </c>
      <c r="F592" s="69"/>
      <c r="G592" s="70"/>
      <c r="H592" s="71"/>
      <c r="I592" s="66"/>
      <c r="J592" s="72"/>
      <c r="K592" s="66"/>
      <c r="M592" s="67" t="s">
        <v>1062</v>
      </c>
      <c r="O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73" t="str">
        <f t="shared" si="19"/>
        <v>odečtení otvorů:-0,8*0,6282</v>
      </c>
      <c r="BE592" s="53"/>
      <c r="BF592" s="53"/>
      <c r="BG592" s="53"/>
      <c r="BH592" s="53"/>
      <c r="BI592" s="53"/>
    </row>
    <row r="593" spans="1:104" x14ac:dyDescent="0.2">
      <c r="A593" s="64"/>
      <c r="B593" s="65"/>
      <c r="C593" s="329" t="s">
        <v>3180</v>
      </c>
      <c r="D593" s="330"/>
      <c r="E593" s="103">
        <v>3.2665999999999999</v>
      </c>
      <c r="F593" s="69"/>
      <c r="G593" s="70"/>
      <c r="H593" s="71"/>
      <c r="I593" s="66"/>
      <c r="J593" s="72"/>
      <c r="K593" s="66"/>
      <c r="M593" s="67" t="s">
        <v>3180</v>
      </c>
      <c r="O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73" t="str">
        <f t="shared" si="19"/>
        <v>-0,9*0,6282</v>
      </c>
      <c r="BE593" s="53"/>
      <c r="BF593" s="53"/>
      <c r="BG593" s="53"/>
      <c r="BH593" s="53"/>
      <c r="BI593" s="53"/>
    </row>
    <row r="594" spans="1:104" x14ac:dyDescent="0.2">
      <c r="A594" s="64"/>
      <c r="B594" s="65"/>
      <c r="C594" s="329" t="s">
        <v>3179</v>
      </c>
      <c r="D594" s="330"/>
      <c r="E594" s="103">
        <v>-0.50260000000000005</v>
      </c>
      <c r="F594" s="69"/>
      <c r="G594" s="70"/>
      <c r="H594" s="71"/>
      <c r="I594" s="66"/>
      <c r="J594" s="72"/>
      <c r="K594" s="66"/>
      <c r="M594" s="67" t="s">
        <v>3179</v>
      </c>
      <c r="O594" s="53"/>
      <c r="Z594" s="53"/>
      <c r="AA594" s="53"/>
      <c r="AB594" s="53"/>
      <c r="AC594" s="53"/>
      <c r="AD594" s="53"/>
      <c r="AE594" s="53"/>
      <c r="AF594" s="53"/>
      <c r="AG594" s="53"/>
      <c r="AH594" s="53"/>
      <c r="AI594" s="53"/>
      <c r="AJ594" s="53"/>
      <c r="AK594" s="53"/>
      <c r="AL594" s="53"/>
      <c r="AM594" s="53"/>
      <c r="AN594" s="53"/>
      <c r="AO594" s="53"/>
      <c r="AP594" s="53"/>
      <c r="AQ594" s="53"/>
      <c r="AR594" s="53"/>
      <c r="AS594" s="53"/>
      <c r="AT594" s="53"/>
      <c r="AU594" s="53"/>
      <c r="AV594" s="53"/>
      <c r="AW594" s="53"/>
      <c r="AX594" s="53"/>
      <c r="AY594" s="53"/>
      <c r="AZ594" s="53"/>
      <c r="BA594" s="53"/>
      <c r="BB594" s="53"/>
      <c r="BC594" s="53"/>
      <c r="BD594" s="73" t="str">
        <f t="shared" si="19"/>
        <v>611 (wc):(1,3+1,3+1,3+1,3)*0,6282</v>
      </c>
      <c r="BE594" s="53"/>
      <c r="BF594" s="53"/>
      <c r="BG594" s="53"/>
      <c r="BH594" s="53"/>
      <c r="BI594" s="53"/>
    </row>
    <row r="595" spans="1:104" x14ac:dyDescent="0.2">
      <c r="A595" s="64"/>
      <c r="B595" s="65"/>
      <c r="C595" s="329" t="s">
        <v>3181</v>
      </c>
      <c r="D595" s="330"/>
      <c r="E595" s="103">
        <v>5.0255999999999998</v>
      </c>
      <c r="F595" s="69"/>
      <c r="G595" s="70"/>
      <c r="H595" s="71"/>
      <c r="I595" s="66"/>
      <c r="J595" s="72"/>
      <c r="K595" s="66"/>
      <c r="M595" s="67" t="s">
        <v>3181</v>
      </c>
      <c r="O595" s="53"/>
      <c r="Z595" s="53"/>
      <c r="AA595" s="53"/>
      <c r="AB595" s="53"/>
      <c r="AC595" s="53"/>
      <c r="AD595" s="53"/>
      <c r="AE595" s="53"/>
      <c r="AF595" s="53"/>
      <c r="AG595" s="53"/>
      <c r="AH595" s="53"/>
      <c r="AI595" s="53"/>
      <c r="AJ595" s="53"/>
      <c r="AK595" s="53"/>
      <c r="AL595" s="53"/>
      <c r="AM595" s="53"/>
      <c r="AN595" s="53"/>
      <c r="AO595" s="53"/>
      <c r="AP595" s="53"/>
      <c r="AQ595" s="53"/>
      <c r="AR595" s="53"/>
      <c r="AS595" s="53"/>
      <c r="AT595" s="53"/>
      <c r="AU595" s="53"/>
      <c r="AV595" s="53"/>
      <c r="AW595" s="53"/>
      <c r="AX595" s="53"/>
      <c r="AY595" s="53"/>
      <c r="AZ595" s="53"/>
      <c r="BA595" s="53"/>
      <c r="BB595" s="53"/>
      <c r="BC595" s="53"/>
      <c r="BD595" s="73" t="str">
        <f t="shared" si="19"/>
        <v>odečtení otvorů:-0,8*0,6282</v>
      </c>
      <c r="BE595" s="53"/>
      <c r="BF595" s="53"/>
      <c r="BG595" s="53"/>
      <c r="BH595" s="53"/>
      <c r="BI595" s="53"/>
    </row>
    <row r="596" spans="1:104" x14ac:dyDescent="0.2">
      <c r="A596" s="64"/>
      <c r="B596" s="65"/>
      <c r="C596" s="329" t="s">
        <v>3179</v>
      </c>
      <c r="D596" s="330"/>
      <c r="E596" s="103">
        <v>-0.50260000000000005</v>
      </c>
      <c r="F596" s="69"/>
      <c r="G596" s="70"/>
      <c r="H596" s="71"/>
      <c r="I596" s="66"/>
      <c r="J596" s="72"/>
      <c r="K596" s="66"/>
      <c r="M596" s="67" t="s">
        <v>3179</v>
      </c>
      <c r="O596" s="53"/>
      <c r="Z596" s="53"/>
      <c r="AA596" s="53"/>
      <c r="AB596" s="53"/>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53"/>
      <c r="BC596" s="53"/>
      <c r="BD596" s="73" t="str">
        <f t="shared" si="19"/>
        <v>618(koupelna):(2+2+2+2)*0,6282</v>
      </c>
      <c r="BE596" s="53"/>
      <c r="BF596" s="53"/>
      <c r="BG596" s="53"/>
      <c r="BH596" s="53"/>
      <c r="BI596" s="53"/>
    </row>
    <row r="597" spans="1:104" x14ac:dyDescent="0.2">
      <c r="A597" s="64"/>
      <c r="B597" s="65"/>
      <c r="C597" s="329" t="s">
        <v>3182</v>
      </c>
      <c r="D597" s="330"/>
      <c r="E597" s="103">
        <v>5.6035000000000004</v>
      </c>
      <c r="F597" s="69"/>
      <c r="G597" s="70"/>
      <c r="H597" s="71"/>
      <c r="I597" s="66"/>
      <c r="J597" s="72"/>
      <c r="K597" s="66"/>
      <c r="M597" s="67" t="s">
        <v>3182</v>
      </c>
      <c r="O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73" t="str">
        <f t="shared" si="19"/>
        <v>odečtení otvorů:-0,8*0,6282</v>
      </c>
      <c r="BE597" s="53"/>
      <c r="BF597" s="53"/>
      <c r="BG597" s="53"/>
      <c r="BH597" s="53"/>
      <c r="BI597" s="53"/>
    </row>
    <row r="598" spans="1:104" x14ac:dyDescent="0.2">
      <c r="A598" s="64"/>
      <c r="B598" s="65"/>
      <c r="C598" s="329" t="s">
        <v>3183</v>
      </c>
      <c r="D598" s="330"/>
      <c r="E598" s="103">
        <v>3.2791999999999999</v>
      </c>
      <c r="F598" s="69"/>
      <c r="G598" s="70"/>
      <c r="H598" s="71"/>
      <c r="I598" s="66"/>
      <c r="J598" s="72"/>
      <c r="K598" s="66"/>
      <c r="M598" s="67" t="s">
        <v>3183</v>
      </c>
      <c r="O598" s="53"/>
      <c r="Z598" s="53"/>
      <c r="AA598" s="53"/>
      <c r="AB598" s="53"/>
      <c r="AC598" s="53"/>
      <c r="AD598" s="53"/>
      <c r="AE598" s="53"/>
      <c r="AF598" s="53"/>
      <c r="AG598" s="53"/>
      <c r="AH598" s="53"/>
      <c r="AI598" s="53"/>
      <c r="AJ598" s="53"/>
      <c r="AK598" s="53"/>
      <c r="AL598" s="53"/>
      <c r="AM598" s="53"/>
      <c r="AN598" s="53"/>
      <c r="AO598" s="53"/>
      <c r="AP598" s="53"/>
      <c r="AQ598" s="53"/>
      <c r="AR598" s="53"/>
      <c r="AS598" s="53"/>
      <c r="AT598" s="53"/>
      <c r="AU598" s="53"/>
      <c r="AV598" s="53"/>
      <c r="AW598" s="53"/>
      <c r="AX598" s="53"/>
      <c r="AY598" s="53"/>
      <c r="AZ598" s="53"/>
      <c r="BA598" s="53"/>
      <c r="BB598" s="53"/>
      <c r="BC598" s="53"/>
      <c r="BD598" s="73" t="str">
        <f t="shared" si="19"/>
        <v>622(koupelna):(2,76+1,7+2,76+1,7)*0,6282</v>
      </c>
      <c r="BE598" s="53"/>
      <c r="BF598" s="53"/>
      <c r="BG598" s="53"/>
      <c r="BH598" s="53"/>
      <c r="BI598" s="53"/>
    </row>
    <row r="599" spans="1:104" ht="22.5" x14ac:dyDescent="0.2">
      <c r="A599" s="54">
        <v>80</v>
      </c>
      <c r="B599" s="55" t="s">
        <v>1122</v>
      </c>
      <c r="C599" s="56" t="s">
        <v>1123</v>
      </c>
      <c r="D599" s="57" t="s">
        <v>248</v>
      </c>
      <c r="E599" s="100">
        <v>0.69259999999999999</v>
      </c>
      <c r="F599" s="59"/>
      <c r="G599" s="60">
        <f>E599*F599</f>
        <v>0</v>
      </c>
      <c r="H599" s="61">
        <v>0</v>
      </c>
      <c r="I599" s="62">
        <f>E599*H599</f>
        <v>0</v>
      </c>
      <c r="J599" s="61"/>
      <c r="K599" s="62">
        <f>E599*J599</f>
        <v>0</v>
      </c>
      <c r="O599" s="53"/>
      <c r="Z599" s="53"/>
      <c r="AA599" s="53">
        <v>12</v>
      </c>
      <c r="AB599" s="53">
        <v>0</v>
      </c>
      <c r="AC599" s="53">
        <v>134</v>
      </c>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63">
        <f>G599</f>
        <v>0</v>
      </c>
      <c r="BA599" s="53"/>
      <c r="BB599" s="53"/>
      <c r="BC599" s="53"/>
      <c r="BD599" s="53"/>
      <c r="BE599" s="53"/>
      <c r="BF599" s="53"/>
      <c r="BG599" s="53"/>
      <c r="BH599" s="53"/>
      <c r="BI599" s="53"/>
      <c r="CA599" s="53">
        <v>12</v>
      </c>
      <c r="CB599" s="53">
        <v>0</v>
      </c>
      <c r="CZ599" s="16">
        <v>2</v>
      </c>
    </row>
    <row r="600" spans="1:104" x14ac:dyDescent="0.2">
      <c r="A600" s="64"/>
      <c r="B600" s="65"/>
      <c r="C600" s="329" t="s">
        <v>3184</v>
      </c>
      <c r="D600" s="330"/>
      <c r="E600" s="103">
        <v>0.69259999999999999</v>
      </c>
      <c r="F600" s="69"/>
      <c r="G600" s="70"/>
      <c r="H600" s="71"/>
      <c r="I600" s="66"/>
      <c r="J600" s="72"/>
      <c r="K600" s="66"/>
      <c r="M600" s="67" t="s">
        <v>3184</v>
      </c>
      <c r="O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73" t="str">
        <f>C599</f>
        <v xml:space="preserve">Přesun hmot pro podlahy z dlaždic, výšky do 24 m </v>
      </c>
      <c r="BE600" s="53"/>
      <c r="BF600" s="53"/>
      <c r="BG600" s="53"/>
      <c r="BH600" s="53"/>
      <c r="BI600" s="53"/>
    </row>
    <row r="601" spans="1:104" x14ac:dyDescent="0.2">
      <c r="A601" s="54">
        <v>81</v>
      </c>
      <c r="B601" s="55" t="s">
        <v>1125</v>
      </c>
      <c r="C601" s="56" t="s">
        <v>1126</v>
      </c>
      <c r="D601" s="57" t="s">
        <v>41</v>
      </c>
      <c r="E601" s="100">
        <v>13.7174</v>
      </c>
      <c r="F601" s="59"/>
      <c r="G601" s="60">
        <f>E601*F601</f>
        <v>0</v>
      </c>
      <c r="H601" s="61">
        <v>1.9199999999999998E-2</v>
      </c>
      <c r="I601" s="62">
        <f>E601*H601</f>
        <v>0.26337407999999995</v>
      </c>
      <c r="J601" s="61"/>
      <c r="K601" s="62">
        <f>E601*J601</f>
        <v>0</v>
      </c>
      <c r="O601" s="53"/>
      <c r="Z601" s="53"/>
      <c r="AA601" s="53">
        <v>3</v>
      </c>
      <c r="AB601" s="53">
        <v>7</v>
      </c>
      <c r="AC601" s="53">
        <v>59764203</v>
      </c>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63">
        <f>G601</f>
        <v>0</v>
      </c>
      <c r="BA601" s="53"/>
      <c r="BB601" s="53"/>
      <c r="BC601" s="53"/>
      <c r="BD601" s="53"/>
      <c r="BE601" s="53"/>
      <c r="BF601" s="53"/>
      <c r="BG601" s="53"/>
      <c r="BH601" s="53"/>
      <c r="BI601" s="53"/>
      <c r="CA601" s="53">
        <v>3</v>
      </c>
      <c r="CB601" s="53">
        <v>7</v>
      </c>
      <c r="CZ601" s="16">
        <v>2</v>
      </c>
    </row>
    <row r="602" spans="1:104" x14ac:dyDescent="0.2">
      <c r="A602" s="64"/>
      <c r="B602" s="65"/>
      <c r="C602" s="329" t="s">
        <v>3185</v>
      </c>
      <c r="D602" s="330"/>
      <c r="E602" s="103">
        <v>13.7174</v>
      </c>
      <c r="F602" s="69"/>
      <c r="G602" s="70"/>
      <c r="H602" s="71"/>
      <c r="I602" s="66"/>
      <c r="J602" s="72"/>
      <c r="K602" s="66"/>
      <c r="M602" s="67" t="s">
        <v>3185</v>
      </c>
      <c r="O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73" t="str">
        <f>C601</f>
        <v>Dlažba matná 300x300x9 mm</v>
      </c>
      <c r="BE602" s="53"/>
      <c r="BF602" s="53"/>
      <c r="BG602" s="53"/>
      <c r="BH602" s="53"/>
      <c r="BI602" s="53"/>
    </row>
    <row r="603" spans="1:104" x14ac:dyDescent="0.2">
      <c r="A603" s="54">
        <v>82</v>
      </c>
      <c r="B603" s="55" t="s">
        <v>1128</v>
      </c>
      <c r="C603" s="56" t="s">
        <v>1129</v>
      </c>
      <c r="D603" s="57" t="s">
        <v>41</v>
      </c>
      <c r="E603" s="100">
        <v>10.654299999999999</v>
      </c>
      <c r="F603" s="59"/>
      <c r="G603" s="60">
        <f>E603*F603</f>
        <v>0</v>
      </c>
      <c r="H603" s="61">
        <v>1.9199999999999998E-2</v>
      </c>
      <c r="I603" s="62">
        <f>E603*H603</f>
        <v>0.20456255999999998</v>
      </c>
      <c r="J603" s="61"/>
      <c r="K603" s="62">
        <f>E603*J603</f>
        <v>0</v>
      </c>
      <c r="O603" s="53"/>
      <c r="Z603" s="53"/>
      <c r="AA603" s="53">
        <v>3</v>
      </c>
      <c r="AB603" s="53">
        <v>7</v>
      </c>
      <c r="AC603" s="53">
        <v>59764206</v>
      </c>
      <c r="AD603" s="53"/>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63">
        <f>G603</f>
        <v>0</v>
      </c>
      <c r="BA603" s="53"/>
      <c r="BB603" s="53"/>
      <c r="BC603" s="53"/>
      <c r="BD603" s="53"/>
      <c r="BE603" s="53"/>
      <c r="BF603" s="53"/>
      <c r="BG603" s="53"/>
      <c r="BH603" s="53"/>
      <c r="BI603" s="53"/>
      <c r="CA603" s="53">
        <v>3</v>
      </c>
      <c r="CB603" s="53">
        <v>7</v>
      </c>
      <c r="CZ603" s="16">
        <v>2</v>
      </c>
    </row>
    <row r="604" spans="1:104" x14ac:dyDescent="0.2">
      <c r="A604" s="64"/>
      <c r="B604" s="65"/>
      <c r="C604" s="329" t="s">
        <v>1852</v>
      </c>
      <c r="D604" s="330"/>
      <c r="E604" s="103">
        <v>10.654299999999999</v>
      </c>
      <c r="F604" s="69"/>
      <c r="G604" s="70"/>
      <c r="H604" s="71"/>
      <c r="I604" s="66"/>
      <c r="J604" s="72"/>
      <c r="K604" s="66"/>
      <c r="M604" s="67" t="s">
        <v>1852</v>
      </c>
      <c r="O604" s="53"/>
      <c r="Z604" s="53"/>
      <c r="AA604" s="53"/>
      <c r="AB604" s="53"/>
      <c r="AC604" s="53"/>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53"/>
      <c r="BA604" s="53"/>
      <c r="BB604" s="53"/>
      <c r="BC604" s="53"/>
      <c r="BD604" s="73" t="str">
        <f>C603</f>
        <v>Dlažba matná 330x330 mm</v>
      </c>
      <c r="BE604" s="53"/>
      <c r="BF604" s="53"/>
      <c r="BG604" s="53"/>
      <c r="BH604" s="53"/>
      <c r="BI604" s="53"/>
    </row>
    <row r="605" spans="1:104" x14ac:dyDescent="0.2">
      <c r="A605" s="54">
        <v>83</v>
      </c>
      <c r="B605" s="55" t="s">
        <v>1131</v>
      </c>
      <c r="C605" s="56" t="s">
        <v>1132</v>
      </c>
      <c r="D605" s="57" t="s">
        <v>41</v>
      </c>
      <c r="E605" s="100">
        <v>10.7875</v>
      </c>
      <c r="F605" s="59"/>
      <c r="G605" s="60">
        <f>E605*F605</f>
        <v>0</v>
      </c>
      <c r="H605" s="61">
        <v>1.9199999999999998E-2</v>
      </c>
      <c r="I605" s="62">
        <f>E605*H605</f>
        <v>0.20711999999999997</v>
      </c>
      <c r="J605" s="61"/>
      <c r="K605" s="62">
        <f>E605*J605</f>
        <v>0</v>
      </c>
      <c r="O605" s="53"/>
      <c r="Z605" s="53"/>
      <c r="AA605" s="53">
        <v>3</v>
      </c>
      <c r="AB605" s="53">
        <v>1</v>
      </c>
      <c r="AC605" s="53">
        <v>597642070</v>
      </c>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63">
        <f>G605</f>
        <v>0</v>
      </c>
      <c r="BA605" s="53"/>
      <c r="BB605" s="53"/>
      <c r="BC605" s="53"/>
      <c r="BD605" s="53"/>
      <c r="BE605" s="53"/>
      <c r="BF605" s="53"/>
      <c r="BG605" s="53"/>
      <c r="BH605" s="53"/>
      <c r="BI605" s="53"/>
      <c r="CA605" s="53">
        <v>3</v>
      </c>
      <c r="CB605" s="53">
        <v>1</v>
      </c>
      <c r="CZ605" s="16">
        <v>2</v>
      </c>
    </row>
    <row r="606" spans="1:104" x14ac:dyDescent="0.2">
      <c r="A606" s="64"/>
      <c r="B606" s="65"/>
      <c r="C606" s="326" t="s">
        <v>1052</v>
      </c>
      <c r="D606" s="327"/>
      <c r="E606" s="327"/>
      <c r="F606" s="327"/>
      <c r="G606" s="328"/>
      <c r="I606" s="66"/>
      <c r="K606" s="66"/>
      <c r="L606" s="67" t="s">
        <v>1052</v>
      </c>
      <c r="O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row>
    <row r="607" spans="1:104" x14ac:dyDescent="0.2">
      <c r="A607" s="64"/>
      <c r="B607" s="65"/>
      <c r="C607" s="329" t="s">
        <v>3186</v>
      </c>
      <c r="D607" s="330"/>
      <c r="E607" s="103">
        <v>10.7875</v>
      </c>
      <c r="F607" s="69"/>
      <c r="G607" s="70"/>
      <c r="H607" s="71"/>
      <c r="I607" s="66"/>
      <c r="J607" s="72"/>
      <c r="K607" s="66"/>
      <c r="M607" s="67" t="s">
        <v>3186</v>
      </c>
      <c r="O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73" t="str">
        <f>C606</f>
        <v xml:space="preserve">dopřesněno dle požadavků investora </v>
      </c>
      <c r="BE607" s="53"/>
      <c r="BF607" s="53"/>
      <c r="BG607" s="53"/>
      <c r="BH607" s="53"/>
      <c r="BI607" s="53"/>
    </row>
    <row r="608" spans="1:104" x14ac:dyDescent="0.2">
      <c r="A608" s="74" t="s">
        <v>42</v>
      </c>
      <c r="B608" s="75" t="s">
        <v>1048</v>
      </c>
      <c r="C608" s="76" t="s">
        <v>1049</v>
      </c>
      <c r="D608" s="77"/>
      <c r="E608" s="78"/>
      <c r="F608" s="78"/>
      <c r="G608" s="79">
        <f>SUM(G568:G607)</f>
        <v>0</v>
      </c>
      <c r="H608" s="80"/>
      <c r="I608" s="79">
        <f>SUM(I568:I607)</f>
        <v>0.69257487999999989</v>
      </c>
      <c r="J608" s="81"/>
      <c r="K608" s="79">
        <f>SUM(K568:K607)</f>
        <v>0</v>
      </c>
      <c r="O608" s="53"/>
      <c r="X608" s="82">
        <f>K608</f>
        <v>0</v>
      </c>
      <c r="Y608" s="82">
        <f>I608</f>
        <v>0.69257487999999989</v>
      </c>
      <c r="Z608" s="63">
        <f>G608</f>
        <v>0</v>
      </c>
      <c r="AA608" s="53"/>
      <c r="AB608" s="53"/>
      <c r="AC608" s="53"/>
      <c r="AD608" s="53"/>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53"/>
      <c r="BA608" s="83"/>
      <c r="BB608" s="83"/>
      <c r="BC608" s="83"/>
      <c r="BD608" s="83"/>
      <c r="BE608" s="83"/>
      <c r="BF608" s="83"/>
      <c r="BG608" s="53"/>
      <c r="BH608" s="53"/>
      <c r="BI608" s="53"/>
    </row>
    <row r="609" spans="1:104" ht="14.25" customHeight="1" x14ac:dyDescent="0.2">
      <c r="A609" s="43" t="s">
        <v>38</v>
      </c>
      <c r="B609" s="44" t="s">
        <v>1134</v>
      </c>
      <c r="C609" s="45" t="s">
        <v>1135</v>
      </c>
      <c r="D609" s="46"/>
      <c r="E609" s="47"/>
      <c r="F609" s="47"/>
      <c r="G609" s="48"/>
      <c r="H609" s="49"/>
      <c r="I609" s="50"/>
      <c r="J609" s="51"/>
      <c r="K609" s="52"/>
      <c r="O609" s="53"/>
    </row>
    <row r="610" spans="1:104" x14ac:dyDescent="0.2">
      <c r="A610" s="54">
        <v>84</v>
      </c>
      <c r="B610" s="55" t="s">
        <v>1136</v>
      </c>
      <c r="C610" s="56" t="s">
        <v>1137</v>
      </c>
      <c r="D610" s="57" t="s">
        <v>1138</v>
      </c>
      <c r="E610" s="100">
        <v>108.6786</v>
      </c>
      <c r="F610" s="59"/>
      <c r="G610" s="60">
        <f>E610*F610</f>
        <v>0</v>
      </c>
      <c r="H610" s="61">
        <v>0</v>
      </c>
      <c r="I610" s="62">
        <f>E610*H610</f>
        <v>0</v>
      </c>
      <c r="J610" s="61">
        <v>0</v>
      </c>
      <c r="K610" s="62">
        <f>E610*J610</f>
        <v>0</v>
      </c>
      <c r="O610" s="53"/>
      <c r="Z610" s="53"/>
      <c r="AA610" s="53">
        <v>1</v>
      </c>
      <c r="AB610" s="53">
        <v>7</v>
      </c>
      <c r="AC610" s="53">
        <v>7</v>
      </c>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63">
        <f>G610</f>
        <v>0</v>
      </c>
      <c r="BA610" s="53"/>
      <c r="BB610" s="53"/>
      <c r="BC610" s="53"/>
      <c r="BD610" s="53"/>
      <c r="BE610" s="53"/>
      <c r="BF610" s="53"/>
      <c r="BG610" s="53"/>
      <c r="BH610" s="53"/>
      <c r="BI610" s="53"/>
      <c r="CA610" s="53">
        <v>1</v>
      </c>
      <c r="CB610" s="53">
        <v>7</v>
      </c>
      <c r="CZ610" s="16">
        <v>2</v>
      </c>
    </row>
    <row r="611" spans="1:104" ht="33.75" x14ac:dyDescent="0.2">
      <c r="A611" s="64"/>
      <c r="B611" s="65"/>
      <c r="C611" s="326" t="s">
        <v>1139</v>
      </c>
      <c r="D611" s="327"/>
      <c r="E611" s="327"/>
      <c r="F611" s="327"/>
      <c r="G611" s="328"/>
      <c r="I611" s="66"/>
      <c r="K611" s="66"/>
      <c r="L611" s="67" t="s">
        <v>1139</v>
      </c>
      <c r="O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53"/>
      <c r="BE611" s="53"/>
      <c r="BF611" s="53"/>
      <c r="BG611" s="53"/>
      <c r="BH611" s="53"/>
      <c r="BI611" s="53"/>
    </row>
    <row r="612" spans="1:104" x14ac:dyDescent="0.2">
      <c r="A612" s="64"/>
      <c r="B612" s="65"/>
      <c r="C612" s="326" t="s">
        <v>1140</v>
      </c>
      <c r="D612" s="327"/>
      <c r="E612" s="327"/>
      <c r="F612" s="327"/>
      <c r="G612" s="328"/>
      <c r="I612" s="66"/>
      <c r="K612" s="66"/>
      <c r="L612" s="67" t="s">
        <v>1140</v>
      </c>
      <c r="O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row>
    <row r="613" spans="1:104" x14ac:dyDescent="0.2">
      <c r="A613" s="64"/>
      <c r="B613" s="65"/>
      <c r="C613" s="326" t="s">
        <v>1141</v>
      </c>
      <c r="D613" s="327"/>
      <c r="E613" s="327"/>
      <c r="F613" s="327"/>
      <c r="G613" s="328"/>
      <c r="I613" s="66"/>
      <c r="K613" s="66"/>
      <c r="L613" s="67" t="s">
        <v>1141</v>
      </c>
      <c r="O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53"/>
      <c r="BE613" s="53"/>
      <c r="BF613" s="53"/>
      <c r="BG613" s="53"/>
      <c r="BH613" s="53"/>
      <c r="BI613" s="53"/>
    </row>
    <row r="614" spans="1:104" x14ac:dyDescent="0.2">
      <c r="A614" s="64"/>
      <c r="B614" s="65"/>
      <c r="C614" s="329" t="s">
        <v>3187</v>
      </c>
      <c r="D614" s="330"/>
      <c r="E614" s="103">
        <v>108.6786</v>
      </c>
      <c r="F614" s="69"/>
      <c r="G614" s="70"/>
      <c r="H614" s="71"/>
      <c r="I614" s="66"/>
      <c r="J614" s="72"/>
      <c r="K614" s="66"/>
      <c r="M614" s="67" t="s">
        <v>3187</v>
      </c>
      <c r="O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73" t="str">
        <f>C613</f>
        <v>útováno  bude dle skutečnsti na stavbě</v>
      </c>
      <c r="BE614" s="53"/>
      <c r="BF614" s="53"/>
      <c r="BG614" s="53"/>
      <c r="BH614" s="53"/>
      <c r="BI614" s="53"/>
    </row>
    <row r="615" spans="1:104" ht="22.5" x14ac:dyDescent="0.2">
      <c r="A615" s="54">
        <v>85</v>
      </c>
      <c r="B615" s="55" t="s">
        <v>1143</v>
      </c>
      <c r="C615" s="56" t="s">
        <v>1144</v>
      </c>
      <c r="D615" s="57" t="s">
        <v>201</v>
      </c>
      <c r="E615" s="100">
        <v>108.14149999999999</v>
      </c>
      <c r="F615" s="59"/>
      <c r="G615" s="60">
        <f>E615*F615</f>
        <v>0</v>
      </c>
      <c r="H615" s="61">
        <v>8.0000000000000007E-5</v>
      </c>
      <c r="I615" s="62">
        <f>E615*H615</f>
        <v>8.6513200000000005E-3</v>
      </c>
      <c r="J615" s="61">
        <v>0</v>
      </c>
      <c r="K615" s="62">
        <f>E615*J615</f>
        <v>0</v>
      </c>
      <c r="O615" s="53"/>
      <c r="Z615" s="53"/>
      <c r="AA615" s="53">
        <v>1</v>
      </c>
      <c r="AB615" s="53">
        <v>7</v>
      </c>
      <c r="AC615" s="53">
        <v>7</v>
      </c>
      <c r="AD615" s="53"/>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63">
        <f>G615</f>
        <v>0</v>
      </c>
      <c r="BA615" s="53"/>
      <c r="BB615" s="53"/>
      <c r="BC615" s="53"/>
      <c r="BD615" s="53"/>
      <c r="BE615" s="53"/>
      <c r="BF615" s="53"/>
      <c r="BG615" s="53"/>
      <c r="BH615" s="53"/>
      <c r="BI615" s="53"/>
      <c r="CA615" s="53">
        <v>1</v>
      </c>
      <c r="CB615" s="53">
        <v>7</v>
      </c>
      <c r="CZ615" s="16">
        <v>2</v>
      </c>
    </row>
    <row r="616" spans="1:104" x14ac:dyDescent="0.2">
      <c r="A616" s="64"/>
      <c r="B616" s="65"/>
      <c r="C616" s="329" t="s">
        <v>3188</v>
      </c>
      <c r="D616" s="330"/>
      <c r="E616" s="103">
        <v>8.8199000000000005</v>
      </c>
      <c r="F616" s="69"/>
      <c r="G616" s="70"/>
      <c r="H616" s="71"/>
      <c r="I616" s="66"/>
      <c r="J616" s="72"/>
      <c r="K616" s="66"/>
      <c r="M616" s="67" t="s">
        <v>3188</v>
      </c>
      <c r="O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73" t="str">
        <f t="shared" ref="BD616:BD653" si="20">C615</f>
        <v>Lepení podlahových soklíků z PVC a vinylu včetně dodávky soklíku PVC</v>
      </c>
      <c r="BE616" s="53"/>
      <c r="BF616" s="53"/>
      <c r="BG616" s="53"/>
      <c r="BH616" s="53"/>
      <c r="BI616" s="53"/>
    </row>
    <row r="617" spans="1:104" x14ac:dyDescent="0.2">
      <c r="A617" s="64"/>
      <c r="B617" s="65"/>
      <c r="C617" s="329" t="s">
        <v>1062</v>
      </c>
      <c r="D617" s="330"/>
      <c r="E617" s="103">
        <v>-0.56540000000000001</v>
      </c>
      <c r="F617" s="69"/>
      <c r="G617" s="70"/>
      <c r="H617" s="71"/>
      <c r="I617" s="66"/>
      <c r="J617" s="72"/>
      <c r="K617" s="66"/>
      <c r="M617" s="67" t="s">
        <v>1062</v>
      </c>
      <c r="O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73" t="str">
        <f t="shared" si="20"/>
        <v>605:(3,735+3,735+3,285+3,285)*0,6282</v>
      </c>
      <c r="BE617" s="53"/>
      <c r="BF617" s="53"/>
      <c r="BG617" s="53"/>
      <c r="BH617" s="53"/>
      <c r="BI617" s="53"/>
    </row>
    <row r="618" spans="1:104" x14ac:dyDescent="0.2">
      <c r="A618" s="64"/>
      <c r="B618" s="65"/>
      <c r="C618" s="329" t="s">
        <v>844</v>
      </c>
      <c r="D618" s="330"/>
      <c r="E618" s="103">
        <v>0</v>
      </c>
      <c r="F618" s="69"/>
      <c r="G618" s="70"/>
      <c r="H618" s="71"/>
      <c r="I618" s="66"/>
      <c r="J618" s="72"/>
      <c r="K618" s="66"/>
      <c r="M618" s="67"/>
      <c r="O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73" t="str">
        <f t="shared" si="20"/>
        <v>-0,9*0,6282</v>
      </c>
      <c r="BE618" s="53"/>
      <c r="BF618" s="53"/>
      <c r="BG618" s="53"/>
      <c r="BH618" s="53"/>
      <c r="BI618" s="53"/>
    </row>
    <row r="619" spans="1:104" ht="22.5" x14ac:dyDescent="0.2">
      <c r="A619" s="64"/>
      <c r="B619" s="65"/>
      <c r="C619" s="329" t="s">
        <v>3189</v>
      </c>
      <c r="D619" s="330"/>
      <c r="E619" s="103">
        <v>15.723800000000001</v>
      </c>
      <c r="F619" s="69"/>
      <c r="G619" s="70"/>
      <c r="H619" s="71"/>
      <c r="I619" s="66"/>
      <c r="J619" s="72"/>
      <c r="K619" s="66"/>
      <c r="M619" s="67" t="s">
        <v>3189</v>
      </c>
      <c r="O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53"/>
      <c r="BC619" s="53"/>
      <c r="BD619" s="73" t="str">
        <f t="shared" si="20"/>
        <v/>
      </c>
      <c r="BE619" s="53"/>
      <c r="BF619" s="53"/>
      <c r="BG619" s="53"/>
      <c r="BH619" s="53"/>
      <c r="BI619" s="53"/>
    </row>
    <row r="620" spans="1:104" x14ac:dyDescent="0.2">
      <c r="A620" s="64"/>
      <c r="B620" s="65"/>
      <c r="C620" s="329" t="s">
        <v>1862</v>
      </c>
      <c r="D620" s="330"/>
      <c r="E620" s="103">
        <v>0</v>
      </c>
      <c r="F620" s="69"/>
      <c r="G620" s="70"/>
      <c r="H620" s="71"/>
      <c r="I620" s="66"/>
      <c r="J620" s="72"/>
      <c r="K620" s="66"/>
      <c r="M620" s="67" t="s">
        <v>1862</v>
      </c>
      <c r="O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73" t="str">
        <f t="shared" si="20"/>
        <v>607:(3,735+3,01+2,1+0,4+0,1+0,4+2+2,9+5,435+0,55+1,9+2,5)*0,6282</v>
      </c>
      <c r="BE620" s="53"/>
      <c r="BF620" s="53"/>
      <c r="BG620" s="53"/>
      <c r="BH620" s="53"/>
      <c r="BI620" s="53"/>
    </row>
    <row r="621" spans="1:104" x14ac:dyDescent="0.2">
      <c r="A621" s="64"/>
      <c r="B621" s="65"/>
      <c r="C621" s="329" t="s">
        <v>844</v>
      </c>
      <c r="D621" s="330"/>
      <c r="E621" s="103">
        <v>0</v>
      </c>
      <c r="F621" s="69"/>
      <c r="G621" s="70"/>
      <c r="H621" s="71"/>
      <c r="I621" s="66"/>
      <c r="J621" s="72"/>
      <c r="K621" s="66"/>
      <c r="M621" s="67"/>
      <c r="O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73" t="str">
        <f t="shared" si="20"/>
        <v>odečtení otvorů:</v>
      </c>
      <c r="BE621" s="53"/>
      <c r="BF621" s="53"/>
      <c r="BG621" s="53"/>
      <c r="BH621" s="53"/>
      <c r="BI621" s="53"/>
    </row>
    <row r="622" spans="1:104" x14ac:dyDescent="0.2">
      <c r="A622" s="64"/>
      <c r="B622" s="65"/>
      <c r="C622" s="329" t="s">
        <v>844</v>
      </c>
      <c r="D622" s="330"/>
      <c r="E622" s="103">
        <v>0</v>
      </c>
      <c r="F622" s="69"/>
      <c r="G622" s="70"/>
      <c r="H622" s="71"/>
      <c r="I622" s="66"/>
      <c r="J622" s="72"/>
      <c r="K622" s="66"/>
      <c r="M622" s="67"/>
      <c r="O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53"/>
      <c r="BA622" s="53"/>
      <c r="BB622" s="53"/>
      <c r="BC622" s="53"/>
      <c r="BD622" s="73" t="str">
        <f t="shared" si="20"/>
        <v/>
      </c>
      <c r="BE622" s="53"/>
      <c r="BF622" s="53"/>
      <c r="BG622" s="53"/>
      <c r="BH622" s="53"/>
      <c r="BI622" s="53"/>
    </row>
    <row r="623" spans="1:104" x14ac:dyDescent="0.2">
      <c r="A623" s="64"/>
      <c r="B623" s="65"/>
      <c r="C623" s="329" t="s">
        <v>1062</v>
      </c>
      <c r="D623" s="330"/>
      <c r="E623" s="103">
        <v>-0.56540000000000001</v>
      </c>
      <c r="F623" s="69"/>
      <c r="G623" s="70"/>
      <c r="H623" s="71"/>
      <c r="I623" s="66"/>
      <c r="J623" s="72"/>
      <c r="K623" s="66"/>
      <c r="M623" s="67" t="s">
        <v>1062</v>
      </c>
      <c r="O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73" t="str">
        <f t="shared" si="20"/>
        <v/>
      </c>
      <c r="BE623" s="53"/>
      <c r="BF623" s="53"/>
      <c r="BG623" s="53"/>
      <c r="BH623" s="53"/>
      <c r="BI623" s="53"/>
    </row>
    <row r="624" spans="1:104" x14ac:dyDescent="0.2">
      <c r="A624" s="64"/>
      <c r="B624" s="65"/>
      <c r="C624" s="329" t="s">
        <v>3190</v>
      </c>
      <c r="D624" s="330"/>
      <c r="E624" s="103">
        <v>9.3538999999999994</v>
      </c>
      <c r="F624" s="69"/>
      <c r="G624" s="70"/>
      <c r="H624" s="71"/>
      <c r="I624" s="66"/>
      <c r="J624" s="72"/>
      <c r="K624" s="66"/>
      <c r="M624" s="67" t="s">
        <v>3190</v>
      </c>
      <c r="O624" s="53"/>
      <c r="Z624" s="53"/>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53"/>
      <c r="BB624" s="53"/>
      <c r="BC624" s="53"/>
      <c r="BD624" s="73" t="str">
        <f t="shared" si="20"/>
        <v>-0,9*0,6282</v>
      </c>
      <c r="BE624" s="53"/>
      <c r="BF624" s="53"/>
      <c r="BG624" s="53"/>
      <c r="BH624" s="53"/>
      <c r="BI624" s="53"/>
    </row>
    <row r="625" spans="1:61" x14ac:dyDescent="0.2">
      <c r="A625" s="64"/>
      <c r="B625" s="65"/>
      <c r="C625" s="329" t="s">
        <v>1856</v>
      </c>
      <c r="D625" s="330"/>
      <c r="E625" s="103">
        <v>-0.56540000000000001</v>
      </c>
      <c r="F625" s="69"/>
      <c r="G625" s="70"/>
      <c r="H625" s="71"/>
      <c r="I625" s="66"/>
      <c r="J625" s="72"/>
      <c r="K625" s="66"/>
      <c r="M625" s="67" t="s">
        <v>1856</v>
      </c>
      <c r="O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53"/>
      <c r="BC625" s="53"/>
      <c r="BD625" s="73" t="str">
        <f t="shared" si="20"/>
        <v>612:(3,86+3,86+3,585+3,585)*0,6282</v>
      </c>
      <c r="BE625" s="53"/>
      <c r="BF625" s="53"/>
      <c r="BG625" s="53"/>
      <c r="BH625" s="53"/>
      <c r="BI625" s="53"/>
    </row>
    <row r="626" spans="1:61" x14ac:dyDescent="0.2">
      <c r="A626" s="64"/>
      <c r="B626" s="65"/>
      <c r="C626" s="329" t="s">
        <v>844</v>
      </c>
      <c r="D626" s="330"/>
      <c r="E626" s="103">
        <v>0</v>
      </c>
      <c r="F626" s="69"/>
      <c r="G626" s="70"/>
      <c r="H626" s="71"/>
      <c r="I626" s="66"/>
      <c r="J626" s="72"/>
      <c r="K626" s="66"/>
      <c r="M626" s="67"/>
      <c r="O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73" t="str">
        <f t="shared" si="20"/>
        <v>odečtení otvorů:-0,9*0,6282</v>
      </c>
      <c r="BE626" s="53"/>
      <c r="BF626" s="53"/>
      <c r="BG626" s="53"/>
      <c r="BH626" s="53"/>
      <c r="BI626" s="53"/>
    </row>
    <row r="627" spans="1:61" x14ac:dyDescent="0.2">
      <c r="A627" s="64"/>
      <c r="B627" s="65"/>
      <c r="C627" s="329" t="s">
        <v>844</v>
      </c>
      <c r="D627" s="330"/>
      <c r="E627" s="103">
        <v>0</v>
      </c>
      <c r="F627" s="69"/>
      <c r="G627" s="70"/>
      <c r="H627" s="71"/>
      <c r="I627" s="66"/>
      <c r="J627" s="72"/>
      <c r="K627" s="66"/>
      <c r="M627" s="67"/>
      <c r="O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73" t="str">
        <f t="shared" si="20"/>
        <v/>
      </c>
      <c r="BE627" s="53"/>
      <c r="BF627" s="53"/>
      <c r="BG627" s="53"/>
      <c r="BH627" s="53"/>
      <c r="BI627" s="53"/>
    </row>
    <row r="628" spans="1:61" x14ac:dyDescent="0.2">
      <c r="A628" s="64"/>
      <c r="B628" s="65"/>
      <c r="C628" s="329" t="s">
        <v>3191</v>
      </c>
      <c r="D628" s="330"/>
      <c r="E628" s="103">
        <v>8.8702000000000005</v>
      </c>
      <c r="F628" s="69"/>
      <c r="G628" s="70"/>
      <c r="H628" s="71"/>
      <c r="I628" s="66"/>
      <c r="J628" s="72"/>
      <c r="K628" s="66"/>
      <c r="M628" s="67" t="s">
        <v>3191</v>
      </c>
      <c r="O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73" t="str">
        <f t="shared" si="20"/>
        <v/>
      </c>
      <c r="BE628" s="53"/>
      <c r="BF628" s="53"/>
      <c r="BG628" s="53"/>
      <c r="BH628" s="53"/>
      <c r="BI628" s="53"/>
    </row>
    <row r="629" spans="1:61" x14ac:dyDescent="0.2">
      <c r="A629" s="64"/>
      <c r="B629" s="65"/>
      <c r="C629" s="329" t="s">
        <v>1862</v>
      </c>
      <c r="D629" s="330"/>
      <c r="E629" s="103">
        <v>0</v>
      </c>
      <c r="F629" s="69"/>
      <c r="G629" s="70"/>
      <c r="H629" s="71"/>
      <c r="I629" s="66"/>
      <c r="J629" s="72"/>
      <c r="K629" s="66"/>
      <c r="M629" s="67" t="s">
        <v>1862</v>
      </c>
      <c r="O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73" t="str">
        <f t="shared" si="20"/>
        <v>613:(3,2+3,2+3,86+3,86)*0,6282</v>
      </c>
      <c r="BE629" s="53"/>
      <c r="BF629" s="53"/>
      <c r="BG629" s="53"/>
      <c r="BH629" s="53"/>
      <c r="BI629" s="53"/>
    </row>
    <row r="630" spans="1:61" x14ac:dyDescent="0.2">
      <c r="A630" s="64"/>
      <c r="B630" s="65"/>
      <c r="C630" s="329" t="s">
        <v>1062</v>
      </c>
      <c r="D630" s="330"/>
      <c r="E630" s="103">
        <v>-0.56540000000000001</v>
      </c>
      <c r="F630" s="69"/>
      <c r="G630" s="70"/>
      <c r="H630" s="71"/>
      <c r="I630" s="66"/>
      <c r="J630" s="72"/>
      <c r="K630" s="66"/>
      <c r="M630" s="67" t="s">
        <v>1062</v>
      </c>
      <c r="O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73" t="str">
        <f t="shared" si="20"/>
        <v>odečtení otvorů:</v>
      </c>
      <c r="BE630" s="53"/>
      <c r="BF630" s="53"/>
      <c r="BG630" s="53"/>
      <c r="BH630" s="53"/>
      <c r="BI630" s="53"/>
    </row>
    <row r="631" spans="1:61" x14ac:dyDescent="0.2">
      <c r="A631" s="64"/>
      <c r="B631" s="65"/>
      <c r="C631" s="329" t="s">
        <v>3192</v>
      </c>
      <c r="D631" s="330"/>
      <c r="E631" s="103">
        <v>11.2448</v>
      </c>
      <c r="F631" s="69"/>
      <c r="G631" s="70"/>
      <c r="H631" s="71"/>
      <c r="I631" s="66"/>
      <c r="J631" s="72"/>
      <c r="K631" s="66"/>
      <c r="M631" s="67" t="s">
        <v>3192</v>
      </c>
      <c r="O631" s="53"/>
      <c r="Z631" s="53"/>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53"/>
      <c r="BC631" s="53"/>
      <c r="BD631" s="73" t="str">
        <f t="shared" si="20"/>
        <v>-0,9*0,6282</v>
      </c>
      <c r="BE631" s="53"/>
      <c r="BF631" s="53"/>
      <c r="BG631" s="53"/>
      <c r="BH631" s="53"/>
      <c r="BI631" s="53"/>
    </row>
    <row r="632" spans="1:61" x14ac:dyDescent="0.2">
      <c r="A632" s="64"/>
      <c r="B632" s="65"/>
      <c r="C632" s="329" t="s">
        <v>3193</v>
      </c>
      <c r="D632" s="330"/>
      <c r="E632" s="103">
        <v>1.1308</v>
      </c>
      <c r="F632" s="69"/>
      <c r="G632" s="70"/>
      <c r="H632" s="71"/>
      <c r="I632" s="66"/>
      <c r="J632" s="72"/>
      <c r="K632" s="66"/>
      <c r="M632" s="67" t="s">
        <v>3193</v>
      </c>
      <c r="O632" s="53"/>
      <c r="Z632" s="53"/>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53"/>
      <c r="BC632" s="53"/>
      <c r="BD632" s="73" t="str">
        <f t="shared" si="20"/>
        <v>614:(3,63+1,1+6,585+6,585)*0,6282</v>
      </c>
      <c r="BE632" s="53"/>
      <c r="BF632" s="53"/>
      <c r="BG632" s="53"/>
      <c r="BH632" s="53"/>
      <c r="BI632" s="53"/>
    </row>
    <row r="633" spans="1:61" x14ac:dyDescent="0.2">
      <c r="A633" s="64"/>
      <c r="B633" s="65"/>
      <c r="C633" s="329" t="s">
        <v>1862</v>
      </c>
      <c r="D633" s="330"/>
      <c r="E633" s="103">
        <v>0</v>
      </c>
      <c r="F633" s="69"/>
      <c r="G633" s="70"/>
      <c r="H633" s="71"/>
      <c r="I633" s="66"/>
      <c r="J633" s="72"/>
      <c r="K633" s="66"/>
      <c r="M633" s="67" t="s">
        <v>1862</v>
      </c>
      <c r="O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73" t="str">
        <f t="shared" si="20"/>
        <v>obklady u linky :1,8*0,6282</v>
      </c>
      <c r="BE633" s="53"/>
      <c r="BF633" s="53"/>
      <c r="BG633" s="53"/>
      <c r="BH633" s="53"/>
      <c r="BI633" s="53"/>
    </row>
    <row r="634" spans="1:61" x14ac:dyDescent="0.2">
      <c r="A634" s="64"/>
      <c r="B634" s="65"/>
      <c r="C634" s="329" t="s">
        <v>844</v>
      </c>
      <c r="D634" s="330"/>
      <c r="E634" s="103">
        <v>0</v>
      </c>
      <c r="F634" s="69"/>
      <c r="G634" s="70"/>
      <c r="H634" s="71"/>
      <c r="I634" s="66"/>
      <c r="J634" s="72"/>
      <c r="K634" s="66"/>
      <c r="M634" s="67"/>
      <c r="O634" s="53"/>
      <c r="Z634" s="53"/>
      <c r="AA634" s="53"/>
      <c r="AB634" s="53"/>
      <c r="AC634" s="53"/>
      <c r="AD634" s="53"/>
      <c r="AE634" s="53"/>
      <c r="AF634" s="53"/>
      <c r="AG634" s="53"/>
      <c r="AH634" s="53"/>
      <c r="AI634" s="53"/>
      <c r="AJ634" s="53"/>
      <c r="AK634" s="53"/>
      <c r="AL634" s="53"/>
      <c r="AM634" s="53"/>
      <c r="AN634" s="53"/>
      <c r="AO634" s="53"/>
      <c r="AP634" s="53"/>
      <c r="AQ634" s="53"/>
      <c r="AR634" s="53"/>
      <c r="AS634" s="53"/>
      <c r="AT634" s="53"/>
      <c r="AU634" s="53"/>
      <c r="AV634" s="53"/>
      <c r="AW634" s="53"/>
      <c r="AX634" s="53"/>
      <c r="AY634" s="53"/>
      <c r="AZ634" s="53"/>
      <c r="BA634" s="53"/>
      <c r="BB634" s="53"/>
      <c r="BC634" s="53"/>
      <c r="BD634" s="73" t="str">
        <f t="shared" si="20"/>
        <v>odečtení otvorů:</v>
      </c>
      <c r="BE634" s="53"/>
      <c r="BF634" s="53"/>
      <c r="BG634" s="53"/>
      <c r="BH634" s="53"/>
      <c r="BI634" s="53"/>
    </row>
    <row r="635" spans="1:61" x14ac:dyDescent="0.2">
      <c r="A635" s="64"/>
      <c r="B635" s="65"/>
      <c r="C635" s="329" t="s">
        <v>1062</v>
      </c>
      <c r="D635" s="330"/>
      <c r="E635" s="103">
        <v>-0.56540000000000001</v>
      </c>
      <c r="F635" s="69"/>
      <c r="G635" s="70"/>
      <c r="H635" s="71"/>
      <c r="I635" s="66"/>
      <c r="J635" s="72"/>
      <c r="K635" s="66"/>
      <c r="M635" s="67" t="s">
        <v>1062</v>
      </c>
      <c r="O635" s="53"/>
      <c r="Z635" s="53"/>
      <c r="AA635" s="53"/>
      <c r="AB635" s="53"/>
      <c r="AC635" s="53"/>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53"/>
      <c r="BA635" s="53"/>
      <c r="BB635" s="53"/>
      <c r="BC635" s="53"/>
      <c r="BD635" s="73" t="str">
        <f t="shared" si="20"/>
        <v/>
      </c>
      <c r="BE635" s="53"/>
      <c r="BF635" s="53"/>
      <c r="BG635" s="53"/>
      <c r="BH635" s="53"/>
      <c r="BI635" s="53"/>
    </row>
    <row r="636" spans="1:61" x14ac:dyDescent="0.2">
      <c r="A636" s="64"/>
      <c r="B636" s="65"/>
      <c r="C636" s="329" t="s">
        <v>3194</v>
      </c>
      <c r="D636" s="330"/>
      <c r="E636" s="103">
        <v>8.8324999999999996</v>
      </c>
      <c r="F636" s="69"/>
      <c r="G636" s="70"/>
      <c r="H636" s="71"/>
      <c r="I636" s="66"/>
      <c r="J636" s="72"/>
      <c r="K636" s="66"/>
      <c r="M636" s="67" t="s">
        <v>3194</v>
      </c>
      <c r="O636" s="53"/>
      <c r="Z636" s="53"/>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53"/>
      <c r="BC636" s="53"/>
      <c r="BD636" s="73" t="str">
        <f t="shared" si="20"/>
        <v>-0,9*0,6282</v>
      </c>
      <c r="BE636" s="53"/>
      <c r="BF636" s="53"/>
      <c r="BG636" s="53"/>
      <c r="BH636" s="53"/>
      <c r="BI636" s="53"/>
    </row>
    <row r="637" spans="1:61" x14ac:dyDescent="0.2">
      <c r="A637" s="64"/>
      <c r="B637" s="65"/>
      <c r="C637" s="329" t="s">
        <v>1862</v>
      </c>
      <c r="D637" s="330"/>
      <c r="E637" s="103">
        <v>0</v>
      </c>
      <c r="F637" s="69"/>
      <c r="G637" s="70"/>
      <c r="H637" s="71"/>
      <c r="I637" s="66"/>
      <c r="J637" s="72"/>
      <c r="K637" s="66"/>
      <c r="M637" s="67" t="s">
        <v>1862</v>
      </c>
      <c r="O637" s="53"/>
      <c r="Z637" s="53"/>
      <c r="AA637" s="53"/>
      <c r="AB637" s="53"/>
      <c r="AC637" s="53"/>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53"/>
      <c r="BA637" s="53"/>
      <c r="BB637" s="53"/>
      <c r="BC637" s="53"/>
      <c r="BD637" s="73" t="str">
        <f t="shared" si="20"/>
        <v>617:(3,28+3,28+3,75+3,75)*0,6282</v>
      </c>
      <c r="BE637" s="53"/>
      <c r="BF637" s="53"/>
      <c r="BG637" s="53"/>
      <c r="BH637" s="53"/>
      <c r="BI637" s="53"/>
    </row>
    <row r="638" spans="1:61" x14ac:dyDescent="0.2">
      <c r="A638" s="64"/>
      <c r="B638" s="65"/>
      <c r="C638" s="329" t="s">
        <v>844</v>
      </c>
      <c r="D638" s="330"/>
      <c r="E638" s="103">
        <v>0</v>
      </c>
      <c r="F638" s="69"/>
      <c r="G638" s="70"/>
      <c r="H638" s="71"/>
      <c r="I638" s="66"/>
      <c r="J638" s="72"/>
      <c r="K638" s="66"/>
      <c r="M638" s="67"/>
      <c r="O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c r="BB638" s="53"/>
      <c r="BC638" s="53"/>
      <c r="BD638" s="73" t="str">
        <f t="shared" si="20"/>
        <v>odečtení otvorů:</v>
      </c>
      <c r="BE638" s="53"/>
      <c r="BF638" s="53"/>
      <c r="BG638" s="53"/>
      <c r="BH638" s="53"/>
      <c r="BI638" s="53"/>
    </row>
    <row r="639" spans="1:61" x14ac:dyDescent="0.2">
      <c r="A639" s="64"/>
      <c r="B639" s="65"/>
      <c r="C639" s="329" t="s">
        <v>1062</v>
      </c>
      <c r="D639" s="330"/>
      <c r="E639" s="103">
        <v>-0.56540000000000001</v>
      </c>
      <c r="F639" s="69"/>
      <c r="G639" s="70"/>
      <c r="H639" s="71"/>
      <c r="I639" s="66"/>
      <c r="J639" s="72"/>
      <c r="K639" s="66"/>
      <c r="M639" s="67" t="s">
        <v>1062</v>
      </c>
      <c r="O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53"/>
      <c r="BA639" s="53"/>
      <c r="BB639" s="53"/>
      <c r="BC639" s="53"/>
      <c r="BD639" s="73" t="str">
        <f t="shared" si="20"/>
        <v/>
      </c>
      <c r="BE639" s="53"/>
      <c r="BF639" s="53"/>
      <c r="BG639" s="53"/>
      <c r="BH639" s="53"/>
      <c r="BI639" s="53"/>
    </row>
    <row r="640" spans="1:61" x14ac:dyDescent="0.2">
      <c r="A640" s="64"/>
      <c r="B640" s="65"/>
      <c r="C640" s="329" t="s">
        <v>3195</v>
      </c>
      <c r="D640" s="330"/>
      <c r="E640" s="103">
        <v>9.4733000000000001</v>
      </c>
      <c r="F640" s="69"/>
      <c r="G640" s="70"/>
      <c r="H640" s="71"/>
      <c r="I640" s="66"/>
      <c r="J640" s="72"/>
      <c r="K640" s="66"/>
      <c r="M640" s="67" t="s">
        <v>3195</v>
      </c>
      <c r="O640" s="53"/>
      <c r="Z640" s="53"/>
      <c r="AA640" s="53"/>
      <c r="AB640" s="53"/>
      <c r="AC640" s="53"/>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53"/>
      <c r="BC640" s="53"/>
      <c r="BD640" s="73" t="str">
        <f t="shared" si="20"/>
        <v>-0,9*0,6282</v>
      </c>
      <c r="BE640" s="53"/>
      <c r="BF640" s="53"/>
      <c r="BG640" s="53"/>
      <c r="BH640" s="53"/>
      <c r="BI640" s="53"/>
    </row>
    <row r="641" spans="1:104" x14ac:dyDescent="0.2">
      <c r="A641" s="64"/>
      <c r="B641" s="65"/>
      <c r="C641" s="329" t="s">
        <v>3196</v>
      </c>
      <c r="D641" s="330"/>
      <c r="E641" s="103">
        <v>3.2665999999999999</v>
      </c>
      <c r="F641" s="69"/>
      <c r="G641" s="70"/>
      <c r="H641" s="71"/>
      <c r="I641" s="66"/>
      <c r="J641" s="72"/>
      <c r="K641" s="66"/>
      <c r="M641" s="67" t="s">
        <v>3196</v>
      </c>
      <c r="O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53"/>
      <c r="BC641" s="53"/>
      <c r="BD641" s="73" t="str">
        <f t="shared" si="20"/>
        <v>619:(3,48+6,5+4,5+0,6)*0,6282</v>
      </c>
      <c r="BE641" s="53"/>
      <c r="BF641" s="53"/>
      <c r="BG641" s="53"/>
      <c r="BH641" s="53"/>
      <c r="BI641" s="53"/>
    </row>
    <row r="642" spans="1:104" x14ac:dyDescent="0.2">
      <c r="A642" s="64"/>
      <c r="B642" s="65"/>
      <c r="C642" s="329" t="s">
        <v>1862</v>
      </c>
      <c r="D642" s="330"/>
      <c r="E642" s="103">
        <v>0</v>
      </c>
      <c r="F642" s="69"/>
      <c r="G642" s="70"/>
      <c r="H642" s="71"/>
      <c r="I642" s="66"/>
      <c r="J642" s="72"/>
      <c r="K642" s="66"/>
      <c r="M642" s="67" t="s">
        <v>1862</v>
      </c>
      <c r="O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73" t="str">
        <f t="shared" si="20"/>
        <v>obklady u linky :(3,1+2,1)*0,6282</v>
      </c>
      <c r="BE642" s="53"/>
      <c r="BF642" s="53"/>
      <c r="BG642" s="53"/>
      <c r="BH642" s="53"/>
      <c r="BI642" s="53"/>
    </row>
    <row r="643" spans="1:104" x14ac:dyDescent="0.2">
      <c r="A643" s="64"/>
      <c r="B643" s="65"/>
      <c r="C643" s="329" t="s">
        <v>844</v>
      </c>
      <c r="D643" s="330"/>
      <c r="E643" s="103">
        <v>0</v>
      </c>
      <c r="F643" s="69"/>
      <c r="G643" s="70"/>
      <c r="H643" s="71"/>
      <c r="I643" s="66"/>
      <c r="J643" s="72"/>
      <c r="K643" s="66"/>
      <c r="M643" s="67"/>
      <c r="O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c r="AW643" s="53"/>
      <c r="AX643" s="53"/>
      <c r="AY643" s="53"/>
      <c r="AZ643" s="53"/>
      <c r="BA643" s="53"/>
      <c r="BB643" s="53"/>
      <c r="BC643" s="53"/>
      <c r="BD643" s="73" t="str">
        <f t="shared" si="20"/>
        <v>odečtení otvorů:</v>
      </c>
      <c r="BE643" s="53"/>
      <c r="BF643" s="53"/>
      <c r="BG643" s="53"/>
      <c r="BH643" s="53"/>
      <c r="BI643" s="53"/>
    </row>
    <row r="644" spans="1:104" x14ac:dyDescent="0.2">
      <c r="A644" s="64"/>
      <c r="B644" s="65"/>
      <c r="C644" s="329" t="s">
        <v>1062</v>
      </c>
      <c r="D644" s="330"/>
      <c r="E644" s="103">
        <v>-0.56540000000000001</v>
      </c>
      <c r="F644" s="69"/>
      <c r="G644" s="70"/>
      <c r="H644" s="71"/>
      <c r="I644" s="66"/>
      <c r="J644" s="72"/>
      <c r="K644" s="66"/>
      <c r="M644" s="67" t="s">
        <v>1062</v>
      </c>
      <c r="O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53"/>
      <c r="BA644" s="53"/>
      <c r="BB644" s="53"/>
      <c r="BC644" s="53"/>
      <c r="BD644" s="73" t="str">
        <f t="shared" si="20"/>
        <v/>
      </c>
      <c r="BE644" s="53"/>
      <c r="BF644" s="53"/>
      <c r="BG644" s="53"/>
      <c r="BH644" s="53"/>
      <c r="BI644" s="53"/>
    </row>
    <row r="645" spans="1:104" x14ac:dyDescent="0.2">
      <c r="A645" s="64"/>
      <c r="B645" s="65"/>
      <c r="C645" s="329" t="s">
        <v>3197</v>
      </c>
      <c r="D645" s="330"/>
      <c r="E645" s="103">
        <v>9.4794999999999998</v>
      </c>
      <c r="F645" s="69"/>
      <c r="G645" s="70"/>
      <c r="H645" s="71"/>
      <c r="I645" s="66"/>
      <c r="J645" s="72"/>
      <c r="K645" s="66"/>
      <c r="M645" s="67" t="s">
        <v>3197</v>
      </c>
      <c r="O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73" t="str">
        <f t="shared" si="20"/>
        <v>-0,9*0,6282</v>
      </c>
      <c r="BE645" s="53"/>
      <c r="BF645" s="53"/>
      <c r="BG645" s="53"/>
      <c r="BH645" s="53"/>
      <c r="BI645" s="53"/>
    </row>
    <row r="646" spans="1:104" x14ac:dyDescent="0.2">
      <c r="A646" s="64"/>
      <c r="B646" s="65"/>
      <c r="C646" s="329" t="s">
        <v>1862</v>
      </c>
      <c r="D646" s="330"/>
      <c r="E646" s="103">
        <v>0</v>
      </c>
      <c r="F646" s="69"/>
      <c r="G646" s="70"/>
      <c r="H646" s="71"/>
      <c r="I646" s="66"/>
      <c r="J646" s="72"/>
      <c r="K646" s="66"/>
      <c r="M646" s="67" t="s">
        <v>1862</v>
      </c>
      <c r="O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53"/>
      <c r="BC646" s="53"/>
      <c r="BD646" s="73" t="str">
        <f t="shared" si="20"/>
        <v>624:(3,745+3,745+3,8+3,8)*0,6282</v>
      </c>
      <c r="BE646" s="53"/>
      <c r="BF646" s="53"/>
      <c r="BG646" s="53"/>
      <c r="BH646" s="53"/>
      <c r="BI646" s="53"/>
    </row>
    <row r="647" spans="1:104" x14ac:dyDescent="0.2">
      <c r="A647" s="64"/>
      <c r="B647" s="65"/>
      <c r="C647" s="329" t="s">
        <v>1062</v>
      </c>
      <c r="D647" s="330"/>
      <c r="E647" s="103">
        <v>-0.56540000000000001</v>
      </c>
      <c r="F647" s="69"/>
      <c r="G647" s="70"/>
      <c r="H647" s="71"/>
      <c r="I647" s="66"/>
      <c r="J647" s="72"/>
      <c r="K647" s="66"/>
      <c r="M647" s="67" t="s">
        <v>1062</v>
      </c>
      <c r="O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73" t="str">
        <f t="shared" si="20"/>
        <v>odečtení otvorů:</v>
      </c>
      <c r="BE647" s="53"/>
      <c r="BF647" s="53"/>
      <c r="BG647" s="53"/>
      <c r="BH647" s="53"/>
      <c r="BI647" s="53"/>
    </row>
    <row r="648" spans="1:104" x14ac:dyDescent="0.2">
      <c r="A648" s="64"/>
      <c r="B648" s="65"/>
      <c r="C648" s="329" t="s">
        <v>3198</v>
      </c>
      <c r="D648" s="330"/>
      <c r="E648" s="103">
        <v>9.3602000000000007</v>
      </c>
      <c r="F648" s="69"/>
      <c r="G648" s="70"/>
      <c r="H648" s="71"/>
      <c r="I648" s="66"/>
      <c r="J648" s="72"/>
      <c r="K648" s="66"/>
      <c r="M648" s="67" t="s">
        <v>3198</v>
      </c>
      <c r="O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73" t="str">
        <f t="shared" si="20"/>
        <v>-0,9*0,6282</v>
      </c>
      <c r="BE648" s="53"/>
      <c r="BF648" s="53"/>
      <c r="BG648" s="53"/>
      <c r="BH648" s="53"/>
      <c r="BI648" s="53"/>
    </row>
    <row r="649" spans="1:104" x14ac:dyDescent="0.2">
      <c r="A649" s="64"/>
      <c r="B649" s="65"/>
      <c r="C649" s="329" t="s">
        <v>1856</v>
      </c>
      <c r="D649" s="330"/>
      <c r="E649" s="103">
        <v>-0.56540000000000001</v>
      </c>
      <c r="F649" s="69"/>
      <c r="G649" s="70"/>
      <c r="H649" s="71"/>
      <c r="I649" s="66"/>
      <c r="J649" s="72"/>
      <c r="K649" s="66"/>
      <c r="M649" s="67" t="s">
        <v>1856</v>
      </c>
      <c r="O649" s="53"/>
      <c r="Z649" s="53"/>
      <c r="AA649" s="53"/>
      <c r="AB649" s="53"/>
      <c r="AC649" s="53"/>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53"/>
      <c r="BA649" s="53"/>
      <c r="BB649" s="53"/>
      <c r="BC649" s="53"/>
      <c r="BD649" s="73" t="str">
        <f t="shared" si="20"/>
        <v>625:(3,8+3,8+3,65+3,65)*0,6282</v>
      </c>
      <c r="BE649" s="53"/>
      <c r="BF649" s="53"/>
      <c r="BG649" s="53"/>
      <c r="BH649" s="53"/>
      <c r="BI649" s="53"/>
    </row>
    <row r="650" spans="1:104" x14ac:dyDescent="0.2">
      <c r="A650" s="64"/>
      <c r="B650" s="65"/>
      <c r="C650" s="329" t="s">
        <v>844</v>
      </c>
      <c r="D650" s="330"/>
      <c r="E650" s="103">
        <v>0</v>
      </c>
      <c r="F650" s="69"/>
      <c r="G650" s="70"/>
      <c r="H650" s="71"/>
      <c r="I650" s="66"/>
      <c r="J650" s="72"/>
      <c r="K650" s="66"/>
      <c r="M650" s="67"/>
      <c r="O650" s="53"/>
      <c r="Z650" s="53"/>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53"/>
      <c r="BC650" s="53"/>
      <c r="BD650" s="73" t="str">
        <f t="shared" si="20"/>
        <v>odečtení otvorů:-0,9*0,6282</v>
      </c>
      <c r="BE650" s="53"/>
      <c r="BF650" s="53"/>
      <c r="BG650" s="53"/>
      <c r="BH650" s="53"/>
      <c r="BI650" s="53"/>
    </row>
    <row r="651" spans="1:104" ht="22.5" x14ac:dyDescent="0.2">
      <c r="A651" s="64"/>
      <c r="B651" s="65"/>
      <c r="C651" s="329" t="s">
        <v>3199</v>
      </c>
      <c r="D651" s="330"/>
      <c r="E651" s="103">
        <v>15.4757</v>
      </c>
      <c r="F651" s="69"/>
      <c r="G651" s="70"/>
      <c r="H651" s="71"/>
      <c r="I651" s="66"/>
      <c r="J651" s="72"/>
      <c r="K651" s="66"/>
      <c r="M651" s="67" t="s">
        <v>3199</v>
      </c>
      <c r="O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73" t="str">
        <f t="shared" si="20"/>
        <v/>
      </c>
      <c r="BE651" s="53"/>
      <c r="BF651" s="53"/>
      <c r="BG651" s="53"/>
      <c r="BH651" s="53"/>
      <c r="BI651" s="53"/>
    </row>
    <row r="652" spans="1:104" x14ac:dyDescent="0.2">
      <c r="A652" s="64"/>
      <c r="B652" s="65"/>
      <c r="C652" s="329" t="s">
        <v>3200</v>
      </c>
      <c r="D652" s="330"/>
      <c r="E652" s="103">
        <v>2.1987000000000001</v>
      </c>
      <c r="F652" s="69"/>
      <c r="G652" s="70"/>
      <c r="H652" s="71"/>
      <c r="I652" s="66"/>
      <c r="J652" s="72"/>
      <c r="K652" s="66"/>
      <c r="M652" s="67" t="s">
        <v>3200</v>
      </c>
      <c r="O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73" t="str">
        <f t="shared" si="20"/>
        <v>626:(5,5+5,235+5,5+1,9+2,25+2,05+0,6+0,6+0,1+0,1+0,4+0,4)*0,6282</v>
      </c>
      <c r="BE652" s="53"/>
      <c r="BF652" s="53"/>
      <c r="BG652" s="53"/>
      <c r="BH652" s="53"/>
      <c r="BI652" s="53"/>
    </row>
    <row r="653" spans="1:104" x14ac:dyDescent="0.2">
      <c r="A653" s="64"/>
      <c r="B653" s="65"/>
      <c r="C653" s="329" t="s">
        <v>1862</v>
      </c>
      <c r="D653" s="330"/>
      <c r="E653" s="103">
        <v>0</v>
      </c>
      <c r="F653" s="69"/>
      <c r="G653" s="70"/>
      <c r="H653" s="71"/>
      <c r="I653" s="66"/>
      <c r="J653" s="72"/>
      <c r="K653" s="66"/>
      <c r="M653" s="67" t="s">
        <v>1862</v>
      </c>
      <c r="O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73" t="str">
        <f t="shared" si="20"/>
        <v>obklad u linky :3,5*0,6282</v>
      </c>
      <c r="BE653" s="53"/>
      <c r="BF653" s="53"/>
      <c r="BG653" s="53"/>
      <c r="BH653" s="53"/>
      <c r="BI653" s="53"/>
    </row>
    <row r="654" spans="1:104" ht="22.5" x14ac:dyDescent="0.2">
      <c r="A654" s="54">
        <v>86</v>
      </c>
      <c r="B654" s="55" t="s">
        <v>1146</v>
      </c>
      <c r="C654" s="56" t="s">
        <v>1147</v>
      </c>
      <c r="D654" s="57" t="s">
        <v>41</v>
      </c>
      <c r="E654" s="100">
        <v>113.7042</v>
      </c>
      <c r="F654" s="59"/>
      <c r="G654" s="60">
        <f>E654*F654</f>
        <v>0</v>
      </c>
      <c r="H654" s="61">
        <v>4.0699999999999998E-3</v>
      </c>
      <c r="I654" s="62">
        <f>E654*H654</f>
        <v>0.46277609399999997</v>
      </c>
      <c r="J654" s="61">
        <v>0</v>
      </c>
      <c r="K654" s="62">
        <f>E654*J654</f>
        <v>0</v>
      </c>
      <c r="O654" s="53"/>
      <c r="Z654" s="53"/>
      <c r="AA654" s="53">
        <v>1</v>
      </c>
      <c r="AB654" s="53">
        <v>7</v>
      </c>
      <c r="AC654" s="53">
        <v>7</v>
      </c>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63">
        <f>G654</f>
        <v>0</v>
      </c>
      <c r="BA654" s="53"/>
      <c r="BB654" s="53"/>
      <c r="BC654" s="53"/>
      <c r="BD654" s="53"/>
      <c r="BE654" s="53"/>
      <c r="BF654" s="53"/>
      <c r="BG654" s="53"/>
      <c r="BH654" s="53"/>
      <c r="BI654" s="53"/>
      <c r="CA654" s="53">
        <v>1</v>
      </c>
      <c r="CB654" s="53">
        <v>7</v>
      </c>
      <c r="CZ654" s="16">
        <v>2</v>
      </c>
    </row>
    <row r="655" spans="1:104" ht="25.5" x14ac:dyDescent="0.2">
      <c r="A655" s="64"/>
      <c r="B655" s="65"/>
      <c r="C655" s="329" t="s">
        <v>3124</v>
      </c>
      <c r="D655" s="330"/>
      <c r="E655" s="103">
        <v>113.7042</v>
      </c>
      <c r="F655" s="69"/>
      <c r="G655" s="70"/>
      <c r="H655" s="71"/>
      <c r="I655" s="66"/>
      <c r="J655" s="72"/>
      <c r="K655" s="66"/>
      <c r="M655" s="67" t="s">
        <v>3124</v>
      </c>
      <c r="O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73" t="str">
        <f>C654</f>
        <v>Lepení povlakových podlah z dílců PVC a CV (vinyl) včetně vinylové podlahoviny tl. 2 mm</v>
      </c>
      <c r="BE655" s="53"/>
      <c r="BF655" s="53"/>
      <c r="BG655" s="53"/>
      <c r="BH655" s="53"/>
      <c r="BI655" s="53"/>
    </row>
    <row r="656" spans="1:104" x14ac:dyDescent="0.2">
      <c r="A656" s="54">
        <v>87</v>
      </c>
      <c r="B656" s="55" t="s">
        <v>1149</v>
      </c>
      <c r="C656" s="56" t="s">
        <v>1150</v>
      </c>
      <c r="D656" s="57" t="s">
        <v>41</v>
      </c>
      <c r="E656" s="100">
        <v>113.7042</v>
      </c>
      <c r="F656" s="59"/>
      <c r="G656" s="60">
        <f>E656*F656</f>
        <v>0</v>
      </c>
      <c r="H656" s="61">
        <v>3.0000000000000001E-5</v>
      </c>
      <c r="I656" s="62">
        <f>E656*H656</f>
        <v>3.411126E-3</v>
      </c>
      <c r="J656" s="61">
        <v>0</v>
      </c>
      <c r="K656" s="62">
        <f>E656*J656</f>
        <v>0</v>
      </c>
      <c r="O656" s="53"/>
      <c r="Z656" s="53"/>
      <c r="AA656" s="53">
        <v>1</v>
      </c>
      <c r="AB656" s="53">
        <v>7</v>
      </c>
      <c r="AC656" s="53">
        <v>7</v>
      </c>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63">
        <f>G656</f>
        <v>0</v>
      </c>
      <c r="BA656" s="53"/>
      <c r="BB656" s="53"/>
      <c r="BC656" s="53"/>
      <c r="BD656" s="53"/>
      <c r="BE656" s="53"/>
      <c r="BF656" s="53"/>
      <c r="BG656" s="53"/>
      <c r="BH656" s="53"/>
      <c r="BI656" s="53"/>
      <c r="CA656" s="53">
        <v>1</v>
      </c>
      <c r="CB656" s="53">
        <v>7</v>
      </c>
      <c r="CZ656" s="16">
        <v>2</v>
      </c>
    </row>
    <row r="657" spans="1:104" x14ac:dyDescent="0.2">
      <c r="A657" s="64"/>
      <c r="B657" s="65"/>
      <c r="C657" s="329" t="s">
        <v>3201</v>
      </c>
      <c r="D657" s="330"/>
      <c r="E657" s="103">
        <v>113.7042</v>
      </c>
      <c r="F657" s="69"/>
      <c r="G657" s="70"/>
      <c r="H657" s="71"/>
      <c r="I657" s="66"/>
      <c r="J657" s="72"/>
      <c r="K657" s="66"/>
      <c r="M657" s="67" t="s">
        <v>3201</v>
      </c>
      <c r="O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73" t="str">
        <f>C656</f>
        <v xml:space="preserve">Napuštění povlakových podlah pastou </v>
      </c>
      <c r="BE657" s="53"/>
      <c r="BF657" s="53"/>
      <c r="BG657" s="53"/>
      <c r="BH657" s="53"/>
      <c r="BI657" s="53"/>
    </row>
    <row r="658" spans="1:104" ht="22.5" x14ac:dyDescent="0.2">
      <c r="A658" s="54">
        <v>88</v>
      </c>
      <c r="B658" s="55" t="s">
        <v>1152</v>
      </c>
      <c r="C658" s="56" t="s">
        <v>1153</v>
      </c>
      <c r="D658" s="57" t="s">
        <v>248</v>
      </c>
      <c r="E658" s="100">
        <v>0.47489999999999999</v>
      </c>
      <c r="F658" s="59"/>
      <c r="G658" s="60">
        <f>E658*F658</f>
        <v>0</v>
      </c>
      <c r="H658" s="61">
        <v>0</v>
      </c>
      <c r="I658" s="62">
        <f>E658*H658</f>
        <v>0</v>
      </c>
      <c r="J658" s="61"/>
      <c r="K658" s="62">
        <f>E658*J658</f>
        <v>0</v>
      </c>
      <c r="O658" s="53"/>
      <c r="Z658" s="53"/>
      <c r="AA658" s="53">
        <v>12</v>
      </c>
      <c r="AB658" s="53">
        <v>0</v>
      </c>
      <c r="AC658" s="53">
        <v>146</v>
      </c>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63">
        <f>G658</f>
        <v>0</v>
      </c>
      <c r="BA658" s="53"/>
      <c r="BB658" s="53"/>
      <c r="BC658" s="53"/>
      <c r="BD658" s="53"/>
      <c r="BE658" s="53"/>
      <c r="BF658" s="53"/>
      <c r="BG658" s="53"/>
      <c r="BH658" s="53"/>
      <c r="BI658" s="53"/>
      <c r="CA658" s="53">
        <v>12</v>
      </c>
      <c r="CB658" s="53">
        <v>0</v>
      </c>
      <c r="CZ658" s="16">
        <v>2</v>
      </c>
    </row>
    <row r="659" spans="1:104" x14ac:dyDescent="0.2">
      <c r="A659" s="64"/>
      <c r="B659" s="65"/>
      <c r="C659" s="329" t="s">
        <v>3202</v>
      </c>
      <c r="D659" s="330"/>
      <c r="E659" s="103">
        <v>0.47489999999999999</v>
      </c>
      <c r="F659" s="69"/>
      <c r="G659" s="70"/>
      <c r="H659" s="71"/>
      <c r="I659" s="66"/>
      <c r="J659" s="72"/>
      <c r="K659" s="66"/>
      <c r="M659" s="67" t="s">
        <v>3202</v>
      </c>
      <c r="O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73" t="str">
        <f>C658</f>
        <v xml:space="preserve">Přesun hmot pro podlahy povlakové, výšky do 24 m </v>
      </c>
      <c r="BE659" s="53"/>
      <c r="BF659" s="53"/>
      <c r="BG659" s="53"/>
      <c r="BH659" s="53"/>
      <c r="BI659" s="53"/>
    </row>
    <row r="660" spans="1:104" x14ac:dyDescent="0.2">
      <c r="A660" s="74" t="s">
        <v>42</v>
      </c>
      <c r="B660" s="75" t="s">
        <v>1134</v>
      </c>
      <c r="C660" s="76" t="s">
        <v>1135</v>
      </c>
      <c r="D660" s="77"/>
      <c r="E660" s="78"/>
      <c r="F660" s="78"/>
      <c r="G660" s="79">
        <f>SUM(G609:G659)</f>
        <v>0</v>
      </c>
      <c r="H660" s="80"/>
      <c r="I660" s="79">
        <f>SUM(I609:I659)</f>
        <v>0.47483853999999998</v>
      </c>
      <c r="J660" s="81"/>
      <c r="K660" s="79">
        <f>SUM(K609:K659)</f>
        <v>0</v>
      </c>
      <c r="O660" s="53"/>
      <c r="X660" s="82">
        <f>K660</f>
        <v>0</v>
      </c>
      <c r="Y660" s="82">
        <f>I660</f>
        <v>0.47483853999999998</v>
      </c>
      <c r="Z660" s="63">
        <f>G660</f>
        <v>0</v>
      </c>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83"/>
      <c r="BB660" s="83"/>
      <c r="BC660" s="83"/>
      <c r="BD660" s="83"/>
      <c r="BE660" s="83"/>
      <c r="BF660" s="83"/>
      <c r="BG660" s="53"/>
      <c r="BH660" s="53"/>
      <c r="BI660" s="53"/>
    </row>
    <row r="661" spans="1:104" ht="14.25" customHeight="1" x14ac:dyDescent="0.2">
      <c r="A661" s="43" t="s">
        <v>38</v>
      </c>
      <c r="B661" s="44" t="s">
        <v>1155</v>
      </c>
      <c r="C661" s="45" t="s">
        <v>1156</v>
      </c>
      <c r="D661" s="46"/>
      <c r="E661" s="47"/>
      <c r="F661" s="47"/>
      <c r="G661" s="48"/>
      <c r="H661" s="49"/>
      <c r="I661" s="50"/>
      <c r="J661" s="51"/>
      <c r="K661" s="52"/>
      <c r="O661" s="53"/>
    </row>
    <row r="662" spans="1:104" x14ac:dyDescent="0.2">
      <c r="A662" s="54">
        <v>89</v>
      </c>
      <c r="B662" s="55" t="s">
        <v>1157</v>
      </c>
      <c r="C662" s="56" t="s">
        <v>1158</v>
      </c>
      <c r="D662" s="57" t="s">
        <v>41</v>
      </c>
      <c r="E662" s="100">
        <v>49.740600000000001</v>
      </c>
      <c r="F662" s="59"/>
      <c r="G662" s="60">
        <f>E662*F662</f>
        <v>0</v>
      </c>
      <c r="H662" s="61">
        <v>2.1000000000000001E-4</v>
      </c>
      <c r="I662" s="62">
        <f>E662*H662</f>
        <v>1.0445526E-2</v>
      </c>
      <c r="J662" s="61">
        <v>0</v>
      </c>
      <c r="K662" s="62">
        <f>E662*J662</f>
        <v>0</v>
      </c>
      <c r="O662" s="53"/>
      <c r="Z662" s="53"/>
      <c r="AA662" s="53">
        <v>1</v>
      </c>
      <c r="AB662" s="53">
        <v>7</v>
      </c>
      <c r="AC662" s="53">
        <v>7</v>
      </c>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63">
        <f>G662</f>
        <v>0</v>
      </c>
      <c r="BA662" s="53"/>
      <c r="BB662" s="53"/>
      <c r="BC662" s="53"/>
      <c r="BD662" s="53"/>
      <c r="BE662" s="53"/>
      <c r="BF662" s="53"/>
      <c r="BG662" s="53"/>
      <c r="BH662" s="53"/>
      <c r="BI662" s="53"/>
      <c r="CA662" s="53">
        <v>1</v>
      </c>
      <c r="CB662" s="53">
        <v>7</v>
      </c>
      <c r="CZ662" s="16">
        <v>2</v>
      </c>
    </row>
    <row r="663" spans="1:104" x14ac:dyDescent="0.2">
      <c r="A663" s="64"/>
      <c r="B663" s="65"/>
      <c r="C663" s="329" t="s">
        <v>3078</v>
      </c>
      <c r="D663" s="330"/>
      <c r="E663" s="103">
        <v>11.2448</v>
      </c>
      <c r="F663" s="69"/>
      <c r="G663" s="70"/>
      <c r="H663" s="71"/>
      <c r="I663" s="66"/>
      <c r="J663" s="72"/>
      <c r="K663" s="66"/>
      <c r="M663" s="67" t="s">
        <v>3078</v>
      </c>
      <c r="O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73" t="str">
        <f t="shared" ref="BD663:BD675" si="21">C662</f>
        <v xml:space="preserve">Penetrace podkladu pod obklady </v>
      </c>
      <c r="BE663" s="53"/>
      <c r="BF663" s="53"/>
      <c r="BG663" s="53"/>
      <c r="BH663" s="53"/>
      <c r="BI663" s="53"/>
    </row>
    <row r="664" spans="1:104" x14ac:dyDescent="0.2">
      <c r="A664" s="64"/>
      <c r="B664" s="65"/>
      <c r="C664" s="329" t="s">
        <v>3133</v>
      </c>
      <c r="D664" s="330"/>
      <c r="E664" s="103">
        <v>-1.6960999999999999</v>
      </c>
      <c r="F664" s="69"/>
      <c r="G664" s="70"/>
      <c r="H664" s="71"/>
      <c r="I664" s="66"/>
      <c r="J664" s="72"/>
      <c r="K664" s="66"/>
      <c r="M664" s="67" t="s">
        <v>3133</v>
      </c>
      <c r="O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73" t="str">
        <f t="shared" si="21"/>
        <v>606(koupelna):(2,05+2,05+2,425+2,425)*2*0,6282</v>
      </c>
      <c r="BE664" s="53"/>
      <c r="BF664" s="53"/>
      <c r="BG664" s="53"/>
      <c r="BH664" s="53"/>
      <c r="BI664" s="53"/>
    </row>
    <row r="665" spans="1:104" x14ac:dyDescent="0.2">
      <c r="A665" s="64"/>
      <c r="B665" s="65"/>
      <c r="C665" s="329" t="s">
        <v>665</v>
      </c>
      <c r="D665" s="330"/>
      <c r="E665" s="103">
        <v>-1.0152000000000001</v>
      </c>
      <c r="F665" s="69"/>
      <c r="G665" s="70"/>
      <c r="H665" s="71"/>
      <c r="I665" s="66"/>
      <c r="J665" s="72"/>
      <c r="K665" s="66"/>
      <c r="M665" s="67" t="s">
        <v>665</v>
      </c>
      <c r="O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73" t="str">
        <f t="shared" si="21"/>
        <v>odečtení otvorů:-1,8*1,5*0,6282</v>
      </c>
      <c r="BE665" s="53"/>
      <c r="BF665" s="53"/>
      <c r="BG665" s="53"/>
      <c r="BH665" s="53"/>
      <c r="BI665" s="53"/>
    </row>
    <row r="666" spans="1:104" x14ac:dyDescent="0.2">
      <c r="A666" s="64"/>
      <c r="B666" s="65"/>
      <c r="C666" s="329" t="s">
        <v>3079</v>
      </c>
      <c r="D666" s="330"/>
      <c r="E666" s="103">
        <v>1.5765</v>
      </c>
      <c r="F666" s="69"/>
      <c r="G666" s="70"/>
      <c r="H666" s="71"/>
      <c r="I666" s="66"/>
      <c r="J666" s="72"/>
      <c r="K666" s="66"/>
      <c r="M666" s="67" t="s">
        <v>3079</v>
      </c>
      <c r="O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73" t="str">
        <f t="shared" si="21"/>
        <v>-0,8*2,02*0,6282</v>
      </c>
      <c r="BE666" s="53"/>
      <c r="BF666" s="53"/>
      <c r="BG666" s="53"/>
      <c r="BH666" s="53"/>
      <c r="BI666" s="53"/>
    </row>
    <row r="667" spans="1:104" x14ac:dyDescent="0.2">
      <c r="A667" s="64"/>
      <c r="B667" s="65"/>
      <c r="C667" s="329" t="s">
        <v>3080</v>
      </c>
      <c r="D667" s="330"/>
      <c r="E667" s="103">
        <v>12.086600000000001</v>
      </c>
      <c r="F667" s="69"/>
      <c r="G667" s="70"/>
      <c r="H667" s="71"/>
      <c r="I667" s="66"/>
      <c r="J667" s="72"/>
      <c r="K667" s="66"/>
      <c r="M667" s="67" t="s">
        <v>3080</v>
      </c>
      <c r="O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73" t="str">
        <f t="shared" si="21"/>
        <v>607 kuchyňská linka:3,585*0,7*0,6282</v>
      </c>
      <c r="BE667" s="53"/>
      <c r="BF667" s="53"/>
      <c r="BG667" s="53"/>
      <c r="BH667" s="53"/>
      <c r="BI667" s="53"/>
    </row>
    <row r="668" spans="1:104" x14ac:dyDescent="0.2">
      <c r="A668" s="64"/>
      <c r="B668" s="65"/>
      <c r="C668" s="329" t="s">
        <v>3134</v>
      </c>
      <c r="D668" s="330"/>
      <c r="E668" s="103">
        <v>-1.0152000000000001</v>
      </c>
      <c r="F668" s="69"/>
      <c r="G668" s="70"/>
      <c r="H668" s="71"/>
      <c r="I668" s="66"/>
      <c r="J668" s="72"/>
      <c r="K668" s="66"/>
      <c r="M668" s="67" t="s">
        <v>3134</v>
      </c>
      <c r="O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73" t="str">
        <f t="shared" si="21"/>
        <v>610(koupelna):(2,61+2,61+2,2+2,2)*2*0,6282</v>
      </c>
      <c r="BE668" s="53"/>
      <c r="BF668" s="53"/>
      <c r="BG668" s="53"/>
      <c r="BH668" s="53"/>
      <c r="BI668" s="53"/>
    </row>
    <row r="669" spans="1:104" x14ac:dyDescent="0.2">
      <c r="A669" s="64"/>
      <c r="B669" s="65"/>
      <c r="C669" s="329" t="s">
        <v>3135</v>
      </c>
      <c r="D669" s="330"/>
      <c r="E669" s="103">
        <v>-0.84809999999999997</v>
      </c>
      <c r="F669" s="69"/>
      <c r="G669" s="70"/>
      <c r="H669" s="71"/>
      <c r="I669" s="66"/>
      <c r="J669" s="72"/>
      <c r="K669" s="66"/>
      <c r="M669" s="67" t="s">
        <v>3135</v>
      </c>
      <c r="O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73" t="str">
        <f t="shared" si="21"/>
        <v>odečtení otvorů:-0,8*2,02*0,6282</v>
      </c>
      <c r="BE669" s="53"/>
      <c r="BF669" s="53"/>
      <c r="BG669" s="53"/>
      <c r="BH669" s="53"/>
      <c r="BI669" s="53"/>
    </row>
    <row r="670" spans="1:104" x14ac:dyDescent="0.2">
      <c r="A670" s="64"/>
      <c r="B670" s="65"/>
      <c r="C670" s="329" t="s">
        <v>3081</v>
      </c>
      <c r="D670" s="330"/>
      <c r="E670" s="103">
        <v>4.5732999999999997</v>
      </c>
      <c r="F670" s="69"/>
      <c r="G670" s="70"/>
      <c r="H670" s="71"/>
      <c r="I670" s="66"/>
      <c r="J670" s="72"/>
      <c r="K670" s="66"/>
      <c r="M670" s="67" t="s">
        <v>3081</v>
      </c>
      <c r="O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73" t="str">
        <f t="shared" si="21"/>
        <v>-0,9*1,5*0,6282</v>
      </c>
      <c r="BE670" s="53"/>
      <c r="BF670" s="53"/>
      <c r="BG670" s="53"/>
      <c r="BH670" s="53"/>
      <c r="BI670" s="53"/>
    </row>
    <row r="671" spans="1:104" x14ac:dyDescent="0.2">
      <c r="A671" s="64"/>
      <c r="B671" s="65"/>
      <c r="C671" s="329" t="s">
        <v>844</v>
      </c>
      <c r="D671" s="330"/>
      <c r="E671" s="103">
        <v>0</v>
      </c>
      <c r="F671" s="69"/>
      <c r="G671" s="70"/>
      <c r="H671" s="71"/>
      <c r="I671" s="66"/>
      <c r="J671" s="72"/>
      <c r="K671" s="66"/>
      <c r="M671" s="67"/>
      <c r="O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73" t="str">
        <f t="shared" si="21"/>
        <v>611 (wc):(1,3+1,3+1,3+1,3)*1,4*0,6282</v>
      </c>
      <c r="BE671" s="53"/>
      <c r="BF671" s="53"/>
      <c r="BG671" s="53"/>
      <c r="BH671" s="53"/>
      <c r="BI671" s="53"/>
    </row>
    <row r="672" spans="1:104" x14ac:dyDescent="0.2">
      <c r="A672" s="64"/>
      <c r="B672" s="65"/>
      <c r="C672" s="329" t="s">
        <v>3082</v>
      </c>
      <c r="D672" s="330"/>
      <c r="E672" s="103">
        <v>10.0512</v>
      </c>
      <c r="F672" s="69"/>
      <c r="G672" s="70"/>
      <c r="H672" s="71"/>
      <c r="I672" s="66"/>
      <c r="J672" s="72"/>
      <c r="K672" s="66"/>
      <c r="M672" s="67" t="s">
        <v>3082</v>
      </c>
      <c r="O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73" t="str">
        <f t="shared" si="21"/>
        <v/>
      </c>
      <c r="BE672" s="53"/>
      <c r="BF672" s="53"/>
      <c r="BG672" s="53"/>
      <c r="BH672" s="53"/>
      <c r="BI672" s="53"/>
    </row>
    <row r="673" spans="1:104" x14ac:dyDescent="0.2">
      <c r="A673" s="64"/>
      <c r="B673" s="65"/>
      <c r="C673" s="329" t="s">
        <v>3134</v>
      </c>
      <c r="D673" s="330"/>
      <c r="E673" s="103">
        <v>-1.0152000000000001</v>
      </c>
      <c r="F673" s="69"/>
      <c r="G673" s="70"/>
      <c r="H673" s="71"/>
      <c r="I673" s="66"/>
      <c r="J673" s="72"/>
      <c r="K673" s="66"/>
      <c r="M673" s="67" t="s">
        <v>3134</v>
      </c>
      <c r="O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73" t="str">
        <f t="shared" si="21"/>
        <v>618(koupelna):(2+2+2+2)*2*0,6282</v>
      </c>
      <c r="BE673" s="53"/>
      <c r="BF673" s="53"/>
      <c r="BG673" s="53"/>
      <c r="BH673" s="53"/>
      <c r="BI673" s="53"/>
    </row>
    <row r="674" spans="1:104" x14ac:dyDescent="0.2">
      <c r="A674" s="64"/>
      <c r="B674" s="65"/>
      <c r="C674" s="329" t="s">
        <v>3083</v>
      </c>
      <c r="D674" s="330"/>
      <c r="E674" s="103">
        <v>11.207100000000001</v>
      </c>
      <c r="F674" s="69"/>
      <c r="G674" s="70"/>
      <c r="H674" s="71"/>
      <c r="I674" s="66"/>
      <c r="J674" s="72"/>
      <c r="K674" s="66"/>
      <c r="M674" s="67" t="s">
        <v>3083</v>
      </c>
      <c r="O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73" t="str">
        <f t="shared" si="21"/>
        <v>odečtení otvorů:-0,8*2,02*0,6282</v>
      </c>
      <c r="BE674" s="53"/>
      <c r="BF674" s="53"/>
      <c r="BG674" s="53"/>
      <c r="BH674" s="53"/>
      <c r="BI674" s="53"/>
    </row>
    <row r="675" spans="1:104" x14ac:dyDescent="0.2">
      <c r="A675" s="64"/>
      <c r="B675" s="65"/>
      <c r="C675" s="329" t="s">
        <v>3084</v>
      </c>
      <c r="D675" s="330"/>
      <c r="E675" s="103">
        <v>4.5909000000000004</v>
      </c>
      <c r="F675" s="69"/>
      <c r="G675" s="70"/>
      <c r="H675" s="71"/>
      <c r="I675" s="66"/>
      <c r="J675" s="72"/>
      <c r="K675" s="66"/>
      <c r="M675" s="67" t="s">
        <v>3084</v>
      </c>
      <c r="O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73" t="str">
        <f t="shared" si="21"/>
        <v>622(koupelna):(2,76+1,7+2,76+1,7)*2*0,6282</v>
      </c>
      <c r="BE675" s="53"/>
      <c r="BF675" s="53"/>
      <c r="BG675" s="53"/>
      <c r="BH675" s="53"/>
      <c r="BI675" s="53"/>
    </row>
    <row r="676" spans="1:104" ht="22.5" x14ac:dyDescent="0.2">
      <c r="A676" s="54">
        <v>90</v>
      </c>
      <c r="B676" s="55" t="s">
        <v>1159</v>
      </c>
      <c r="C676" s="56" t="s">
        <v>1160</v>
      </c>
      <c r="D676" s="57" t="s">
        <v>281</v>
      </c>
      <c r="E676" s="100">
        <v>31.41</v>
      </c>
      <c r="F676" s="59"/>
      <c r="G676" s="60">
        <f>E676*F676</f>
        <v>0</v>
      </c>
      <c r="H676" s="61">
        <v>0</v>
      </c>
      <c r="I676" s="62">
        <f>E676*H676</f>
        <v>0</v>
      </c>
      <c r="J676" s="61">
        <v>0</v>
      </c>
      <c r="K676" s="62">
        <f>E676*J676</f>
        <v>0</v>
      </c>
      <c r="O676" s="53"/>
      <c r="Z676" s="53"/>
      <c r="AA676" s="53">
        <v>1</v>
      </c>
      <c r="AB676" s="53">
        <v>7</v>
      </c>
      <c r="AC676" s="53">
        <v>7</v>
      </c>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63">
        <f>G676</f>
        <v>0</v>
      </c>
      <c r="BA676" s="53"/>
      <c r="BB676" s="53"/>
      <c r="BC676" s="53"/>
      <c r="BD676" s="53"/>
      <c r="BE676" s="53"/>
      <c r="BF676" s="53"/>
      <c r="BG676" s="53"/>
      <c r="BH676" s="53"/>
      <c r="BI676" s="53"/>
      <c r="CA676" s="53">
        <v>1</v>
      </c>
      <c r="CB676" s="53">
        <v>7</v>
      </c>
      <c r="CZ676" s="16">
        <v>2</v>
      </c>
    </row>
    <row r="677" spans="1:104" x14ac:dyDescent="0.2">
      <c r="A677" s="64"/>
      <c r="B677" s="65"/>
      <c r="C677" s="326" t="s">
        <v>186</v>
      </c>
      <c r="D677" s="327"/>
      <c r="E677" s="327"/>
      <c r="F677" s="327"/>
      <c r="G677" s="328"/>
      <c r="I677" s="66"/>
      <c r="K677" s="66"/>
      <c r="L677" s="67" t="s">
        <v>186</v>
      </c>
      <c r="O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53"/>
      <c r="BE677" s="53"/>
      <c r="BF677" s="53"/>
      <c r="BG677" s="53"/>
      <c r="BH677" s="53"/>
      <c r="BI677" s="53"/>
    </row>
    <row r="678" spans="1:104" x14ac:dyDescent="0.2">
      <c r="A678" s="64"/>
      <c r="B678" s="65"/>
      <c r="C678" s="329" t="s">
        <v>1706</v>
      </c>
      <c r="D678" s="330"/>
      <c r="E678" s="103">
        <v>31.41</v>
      </c>
      <c r="F678" s="69"/>
      <c r="G678" s="70"/>
      <c r="H678" s="71"/>
      <c r="I678" s="66"/>
      <c r="J678" s="72"/>
      <c r="K678" s="66"/>
      <c r="M678" s="67" t="s">
        <v>1706</v>
      </c>
      <c r="O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73" t="str">
        <f>C677</f>
        <v xml:space="preserve">předpoklad </v>
      </c>
      <c r="BE678" s="53"/>
      <c r="BF678" s="53"/>
      <c r="BG678" s="53"/>
      <c r="BH678" s="53"/>
      <c r="BI678" s="53"/>
    </row>
    <row r="679" spans="1:104" ht="22.5" x14ac:dyDescent="0.2">
      <c r="A679" s="54">
        <v>91</v>
      </c>
      <c r="B679" s="55" t="s">
        <v>1162</v>
      </c>
      <c r="C679" s="56" t="s">
        <v>1163</v>
      </c>
      <c r="D679" s="57" t="s">
        <v>281</v>
      </c>
      <c r="E679" s="100">
        <v>12.564</v>
      </c>
      <c r="F679" s="59"/>
      <c r="G679" s="60">
        <f>E679*F679</f>
        <v>0</v>
      </c>
      <c r="H679" s="61">
        <v>0</v>
      </c>
      <c r="I679" s="62">
        <f>E679*H679</f>
        <v>0</v>
      </c>
      <c r="J679" s="61">
        <v>0</v>
      </c>
      <c r="K679" s="62">
        <f>E679*J679</f>
        <v>0</v>
      </c>
      <c r="O679" s="53"/>
      <c r="Z679" s="53"/>
      <c r="AA679" s="53">
        <v>1</v>
      </c>
      <c r="AB679" s="53">
        <v>7</v>
      </c>
      <c r="AC679" s="53">
        <v>7</v>
      </c>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63">
        <f>G679</f>
        <v>0</v>
      </c>
      <c r="BA679" s="53"/>
      <c r="BB679" s="53"/>
      <c r="BC679" s="53"/>
      <c r="BD679" s="53"/>
      <c r="BE679" s="53"/>
      <c r="BF679" s="53"/>
      <c r="BG679" s="53"/>
      <c r="BH679" s="53"/>
      <c r="BI679" s="53"/>
      <c r="CA679" s="53">
        <v>1</v>
      </c>
      <c r="CB679" s="53">
        <v>7</v>
      </c>
      <c r="CZ679" s="16">
        <v>2</v>
      </c>
    </row>
    <row r="680" spans="1:104" x14ac:dyDescent="0.2">
      <c r="A680" s="64"/>
      <c r="B680" s="65"/>
      <c r="C680" s="326" t="s">
        <v>186</v>
      </c>
      <c r="D680" s="327"/>
      <c r="E680" s="327"/>
      <c r="F680" s="327"/>
      <c r="G680" s="328"/>
      <c r="I680" s="66"/>
      <c r="K680" s="66"/>
      <c r="L680" s="67" t="s">
        <v>186</v>
      </c>
      <c r="O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53"/>
      <c r="BE680" s="53"/>
      <c r="BF680" s="53"/>
      <c r="BG680" s="53"/>
      <c r="BH680" s="53"/>
      <c r="BI680" s="53"/>
    </row>
    <row r="681" spans="1:104" x14ac:dyDescent="0.2">
      <c r="A681" s="64"/>
      <c r="B681" s="65"/>
      <c r="C681" s="329" t="s">
        <v>790</v>
      </c>
      <c r="D681" s="330"/>
      <c r="E681" s="103">
        <v>12.564</v>
      </c>
      <c r="F681" s="69"/>
      <c r="G681" s="70"/>
      <c r="H681" s="71"/>
      <c r="I681" s="66"/>
      <c r="J681" s="72"/>
      <c r="K681" s="66"/>
      <c r="M681" s="67" t="s">
        <v>790</v>
      </c>
      <c r="O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73" t="str">
        <f>C680</f>
        <v xml:space="preserve">předpoklad </v>
      </c>
      <c r="BE681" s="53"/>
      <c r="BF681" s="53"/>
      <c r="BG681" s="53"/>
      <c r="BH681" s="53"/>
      <c r="BI681" s="53"/>
    </row>
    <row r="682" spans="1:104" x14ac:dyDescent="0.2">
      <c r="A682" s="54">
        <v>92</v>
      </c>
      <c r="B682" s="55" t="s">
        <v>1164</v>
      </c>
      <c r="C682" s="56" t="s">
        <v>1165</v>
      </c>
      <c r="D682" s="57" t="s">
        <v>201</v>
      </c>
      <c r="E682" s="100">
        <v>26.202200000000001</v>
      </c>
      <c r="F682" s="59"/>
      <c r="G682" s="60">
        <f>E682*F682</f>
        <v>0</v>
      </c>
      <c r="H682" s="61">
        <v>0</v>
      </c>
      <c r="I682" s="62">
        <f>E682*H682</f>
        <v>0</v>
      </c>
      <c r="J682" s="61">
        <v>0</v>
      </c>
      <c r="K682" s="62">
        <f>E682*J682</f>
        <v>0</v>
      </c>
      <c r="O682" s="53"/>
      <c r="Z682" s="53"/>
      <c r="AA682" s="53">
        <v>1</v>
      </c>
      <c r="AB682" s="53">
        <v>7</v>
      </c>
      <c r="AC682" s="53">
        <v>7</v>
      </c>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63">
        <f>G682</f>
        <v>0</v>
      </c>
      <c r="BA682" s="53"/>
      <c r="BB682" s="53"/>
      <c r="BC682" s="53"/>
      <c r="BD682" s="53"/>
      <c r="BE682" s="53"/>
      <c r="BF682" s="53"/>
      <c r="BG682" s="53"/>
      <c r="BH682" s="53"/>
      <c r="BI682" s="53"/>
      <c r="CA682" s="53">
        <v>1</v>
      </c>
      <c r="CB682" s="53">
        <v>7</v>
      </c>
      <c r="CZ682" s="16">
        <v>2</v>
      </c>
    </row>
    <row r="683" spans="1:104" x14ac:dyDescent="0.2">
      <c r="A683" s="64"/>
      <c r="B683" s="65"/>
      <c r="C683" s="329" t="s">
        <v>3176</v>
      </c>
      <c r="D683" s="330"/>
      <c r="E683" s="103">
        <v>5.6223999999999998</v>
      </c>
      <c r="F683" s="69"/>
      <c r="G683" s="70"/>
      <c r="H683" s="71"/>
      <c r="I683" s="66"/>
      <c r="J683" s="72"/>
      <c r="K683" s="66"/>
      <c r="M683" s="67" t="s">
        <v>3176</v>
      </c>
      <c r="O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53"/>
      <c r="BD683" s="73" t="str">
        <f t="shared" ref="BD683:BD695" si="22">C682</f>
        <v xml:space="preserve">Vyplnění dilatačních spár tmelem </v>
      </c>
      <c r="BE683" s="53"/>
      <c r="BF683" s="53"/>
      <c r="BG683" s="53"/>
      <c r="BH683" s="53"/>
      <c r="BI683" s="53"/>
    </row>
    <row r="684" spans="1:104" x14ac:dyDescent="0.2">
      <c r="A684" s="64"/>
      <c r="B684" s="65"/>
      <c r="C684" s="329" t="s">
        <v>3177</v>
      </c>
      <c r="D684" s="330"/>
      <c r="E684" s="103">
        <v>-1.1308</v>
      </c>
      <c r="F684" s="69"/>
      <c r="G684" s="70"/>
      <c r="H684" s="71"/>
      <c r="I684" s="66"/>
      <c r="J684" s="72"/>
      <c r="K684" s="66"/>
      <c r="M684" s="67" t="s">
        <v>3177</v>
      </c>
      <c r="O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73" t="str">
        <f t="shared" si="22"/>
        <v>606(koupelna):(2,05+2,05+2,425+2,425)*0,6282</v>
      </c>
      <c r="BE684" s="53"/>
      <c r="BF684" s="53"/>
      <c r="BG684" s="53"/>
      <c r="BH684" s="53"/>
      <c r="BI684" s="53"/>
    </row>
    <row r="685" spans="1:104" x14ac:dyDescent="0.2">
      <c r="A685" s="64"/>
      <c r="B685" s="65"/>
      <c r="C685" s="329" t="s">
        <v>1073</v>
      </c>
      <c r="D685" s="330"/>
      <c r="E685" s="103">
        <v>-0.50260000000000005</v>
      </c>
      <c r="F685" s="69"/>
      <c r="G685" s="70"/>
      <c r="H685" s="71"/>
      <c r="I685" s="66"/>
      <c r="J685" s="72"/>
      <c r="K685" s="66"/>
      <c r="M685" s="67" t="s">
        <v>1073</v>
      </c>
      <c r="O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53"/>
      <c r="BD685" s="73" t="str">
        <f t="shared" si="22"/>
        <v>odečtení otvorů:-1,8*0,6282</v>
      </c>
      <c r="BE685" s="53"/>
      <c r="BF685" s="53"/>
      <c r="BG685" s="53"/>
      <c r="BH685" s="53"/>
      <c r="BI685" s="53"/>
    </row>
    <row r="686" spans="1:104" x14ac:dyDescent="0.2">
      <c r="A686" s="64"/>
      <c r="B686" s="65"/>
      <c r="C686" s="329" t="s">
        <v>844</v>
      </c>
      <c r="D686" s="330"/>
      <c r="E686" s="103">
        <v>0</v>
      </c>
      <c r="F686" s="69"/>
      <c r="G686" s="70"/>
      <c r="H686" s="71"/>
      <c r="I686" s="66"/>
      <c r="J686" s="72"/>
      <c r="K686" s="66"/>
      <c r="M686" s="67"/>
      <c r="O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53"/>
      <c r="BD686" s="73" t="str">
        <f t="shared" si="22"/>
        <v>-0,8*0,6282</v>
      </c>
      <c r="BE686" s="53"/>
      <c r="BF686" s="53"/>
      <c r="BG686" s="53"/>
      <c r="BH686" s="53"/>
      <c r="BI686" s="53"/>
    </row>
    <row r="687" spans="1:104" x14ac:dyDescent="0.2">
      <c r="A687" s="64"/>
      <c r="B687" s="65"/>
      <c r="C687" s="329" t="s">
        <v>3178</v>
      </c>
      <c r="D687" s="330"/>
      <c r="E687" s="103">
        <v>6.0433000000000003</v>
      </c>
      <c r="F687" s="69"/>
      <c r="G687" s="70"/>
      <c r="H687" s="71"/>
      <c r="I687" s="66"/>
      <c r="J687" s="72"/>
      <c r="K687" s="66"/>
      <c r="M687" s="67" t="s">
        <v>3178</v>
      </c>
      <c r="O687" s="53"/>
      <c r="Z687" s="53"/>
      <c r="AA687" s="53"/>
      <c r="AB687" s="53"/>
      <c r="AC687" s="53"/>
      <c r="AD687" s="53"/>
      <c r="AE687" s="53"/>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53"/>
      <c r="BD687" s="73" t="str">
        <f t="shared" si="22"/>
        <v/>
      </c>
      <c r="BE687" s="53"/>
      <c r="BF687" s="53"/>
      <c r="BG687" s="53"/>
      <c r="BH687" s="53"/>
      <c r="BI687" s="53"/>
    </row>
    <row r="688" spans="1:104" x14ac:dyDescent="0.2">
      <c r="A688" s="64"/>
      <c r="B688" s="65"/>
      <c r="C688" s="329" t="s">
        <v>3179</v>
      </c>
      <c r="D688" s="330"/>
      <c r="E688" s="103">
        <v>-0.50260000000000005</v>
      </c>
      <c r="F688" s="69"/>
      <c r="G688" s="70"/>
      <c r="H688" s="71"/>
      <c r="I688" s="66"/>
      <c r="J688" s="72"/>
      <c r="K688" s="66"/>
      <c r="M688" s="67" t="s">
        <v>3179</v>
      </c>
      <c r="O688" s="53"/>
      <c r="Z688" s="53"/>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53"/>
      <c r="BD688" s="73" t="str">
        <f t="shared" si="22"/>
        <v>610(koupelna):(2,61+2,61+2,2+2,2)*0,6282</v>
      </c>
      <c r="BE688" s="53"/>
      <c r="BF688" s="53"/>
      <c r="BG688" s="53"/>
      <c r="BH688" s="53"/>
      <c r="BI688" s="53"/>
    </row>
    <row r="689" spans="1:104" x14ac:dyDescent="0.2">
      <c r="A689" s="64"/>
      <c r="B689" s="65"/>
      <c r="C689" s="329" t="s">
        <v>844</v>
      </c>
      <c r="D689" s="330"/>
      <c r="E689" s="103">
        <v>0</v>
      </c>
      <c r="F689" s="69"/>
      <c r="G689" s="70"/>
      <c r="H689" s="71"/>
      <c r="I689" s="66"/>
      <c r="J689" s="72"/>
      <c r="K689" s="66"/>
      <c r="M689" s="67"/>
      <c r="O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73" t="str">
        <f t="shared" si="22"/>
        <v>odečtení otvorů:-0,8*0,6282</v>
      </c>
      <c r="BE689" s="53"/>
      <c r="BF689" s="53"/>
      <c r="BG689" s="53"/>
      <c r="BH689" s="53"/>
      <c r="BI689" s="53"/>
    </row>
    <row r="690" spans="1:104" x14ac:dyDescent="0.2">
      <c r="A690" s="64"/>
      <c r="B690" s="65"/>
      <c r="C690" s="329" t="s">
        <v>3180</v>
      </c>
      <c r="D690" s="330"/>
      <c r="E690" s="103">
        <v>3.2665999999999999</v>
      </c>
      <c r="F690" s="69"/>
      <c r="G690" s="70"/>
      <c r="H690" s="71"/>
      <c r="I690" s="66"/>
      <c r="J690" s="72"/>
      <c r="K690" s="66"/>
      <c r="M690" s="67" t="s">
        <v>3180</v>
      </c>
      <c r="O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73" t="str">
        <f t="shared" si="22"/>
        <v/>
      </c>
      <c r="BE690" s="53"/>
      <c r="BF690" s="53"/>
      <c r="BG690" s="53"/>
      <c r="BH690" s="53"/>
      <c r="BI690" s="53"/>
    </row>
    <row r="691" spans="1:104" x14ac:dyDescent="0.2">
      <c r="A691" s="64"/>
      <c r="B691" s="65"/>
      <c r="C691" s="329" t="s">
        <v>844</v>
      </c>
      <c r="D691" s="330"/>
      <c r="E691" s="103">
        <v>0</v>
      </c>
      <c r="F691" s="69"/>
      <c r="G691" s="70"/>
      <c r="H691" s="71"/>
      <c r="I691" s="66"/>
      <c r="J691" s="72"/>
      <c r="K691" s="66"/>
      <c r="M691" s="67"/>
      <c r="O691" s="53"/>
      <c r="Z691" s="53"/>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53"/>
      <c r="BD691" s="73" t="str">
        <f t="shared" si="22"/>
        <v>611 (wc):(1,3+1,3+1,3+1,3)*0,6282</v>
      </c>
      <c r="BE691" s="53"/>
      <c r="BF691" s="53"/>
      <c r="BG691" s="53"/>
      <c r="BH691" s="53"/>
      <c r="BI691" s="53"/>
    </row>
    <row r="692" spans="1:104" x14ac:dyDescent="0.2">
      <c r="A692" s="64"/>
      <c r="B692" s="65"/>
      <c r="C692" s="329" t="s">
        <v>3181</v>
      </c>
      <c r="D692" s="330"/>
      <c r="E692" s="103">
        <v>5.0255999999999998</v>
      </c>
      <c r="F692" s="69"/>
      <c r="G692" s="70"/>
      <c r="H692" s="71"/>
      <c r="I692" s="66"/>
      <c r="J692" s="72"/>
      <c r="K692" s="66"/>
      <c r="M692" s="67" t="s">
        <v>3181</v>
      </c>
      <c r="O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73" t="str">
        <f t="shared" si="22"/>
        <v/>
      </c>
      <c r="BE692" s="53"/>
      <c r="BF692" s="53"/>
      <c r="BG692" s="53"/>
      <c r="BH692" s="53"/>
      <c r="BI692" s="53"/>
    </row>
    <row r="693" spans="1:104" x14ac:dyDescent="0.2">
      <c r="A693" s="64"/>
      <c r="B693" s="65"/>
      <c r="C693" s="329" t="s">
        <v>3179</v>
      </c>
      <c r="D693" s="330"/>
      <c r="E693" s="103">
        <v>-0.50260000000000005</v>
      </c>
      <c r="F693" s="69"/>
      <c r="G693" s="70"/>
      <c r="H693" s="71"/>
      <c r="I693" s="66"/>
      <c r="J693" s="72"/>
      <c r="K693" s="66"/>
      <c r="M693" s="67" t="s">
        <v>3179</v>
      </c>
      <c r="O693" s="53"/>
      <c r="Z693" s="53"/>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53"/>
      <c r="BD693" s="73" t="str">
        <f t="shared" si="22"/>
        <v>618(koupelna):(2+2+2+2)*0,6282</v>
      </c>
      <c r="BE693" s="53"/>
      <c r="BF693" s="53"/>
      <c r="BG693" s="53"/>
      <c r="BH693" s="53"/>
      <c r="BI693" s="53"/>
    </row>
    <row r="694" spans="1:104" x14ac:dyDescent="0.2">
      <c r="A694" s="64"/>
      <c r="B694" s="65"/>
      <c r="C694" s="329" t="s">
        <v>3182</v>
      </c>
      <c r="D694" s="330"/>
      <c r="E694" s="103">
        <v>5.6035000000000004</v>
      </c>
      <c r="F694" s="69"/>
      <c r="G694" s="70"/>
      <c r="H694" s="71"/>
      <c r="I694" s="66"/>
      <c r="J694" s="72"/>
      <c r="K694" s="66"/>
      <c r="M694" s="67" t="s">
        <v>3182</v>
      </c>
      <c r="O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73" t="str">
        <f t="shared" si="22"/>
        <v>odečtení otvorů:-0,8*0,6282</v>
      </c>
      <c r="BE694" s="53"/>
      <c r="BF694" s="53"/>
      <c r="BG694" s="53"/>
      <c r="BH694" s="53"/>
      <c r="BI694" s="53"/>
    </row>
    <row r="695" spans="1:104" x14ac:dyDescent="0.2">
      <c r="A695" s="64"/>
      <c r="B695" s="65"/>
      <c r="C695" s="329" t="s">
        <v>3183</v>
      </c>
      <c r="D695" s="330"/>
      <c r="E695" s="103">
        <v>3.2791999999999999</v>
      </c>
      <c r="F695" s="69"/>
      <c r="G695" s="70"/>
      <c r="H695" s="71"/>
      <c r="I695" s="66"/>
      <c r="J695" s="72"/>
      <c r="K695" s="66"/>
      <c r="M695" s="67" t="s">
        <v>3183</v>
      </c>
      <c r="O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73" t="str">
        <f t="shared" si="22"/>
        <v>622(koupelna):(2,76+1,7+2,76+1,7)*0,6282</v>
      </c>
      <c r="BE695" s="53"/>
      <c r="BF695" s="53"/>
      <c r="BG695" s="53"/>
      <c r="BH695" s="53"/>
      <c r="BI695" s="53"/>
    </row>
    <row r="696" spans="1:104" x14ac:dyDescent="0.2">
      <c r="A696" s="54">
        <v>93</v>
      </c>
      <c r="B696" s="55" t="s">
        <v>1888</v>
      </c>
      <c r="C696" s="56" t="s">
        <v>1170</v>
      </c>
      <c r="D696" s="57" t="s">
        <v>41</v>
      </c>
      <c r="E696" s="100">
        <v>50.092399999999998</v>
      </c>
      <c r="F696" s="59"/>
      <c r="G696" s="60">
        <f>E696*F696</f>
        <v>0</v>
      </c>
      <c r="H696" s="61">
        <v>5.3499999999999997E-3</v>
      </c>
      <c r="I696" s="62">
        <f>E696*H696</f>
        <v>0.26799434</v>
      </c>
      <c r="J696" s="61">
        <v>0</v>
      </c>
      <c r="K696" s="62">
        <f>E696*J696</f>
        <v>0</v>
      </c>
      <c r="O696" s="53"/>
      <c r="Z696" s="53"/>
      <c r="AA696" s="53">
        <v>1</v>
      </c>
      <c r="AB696" s="53">
        <v>7</v>
      </c>
      <c r="AC696" s="53">
        <v>7</v>
      </c>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63">
        <f>G696</f>
        <v>0</v>
      </c>
      <c r="BA696" s="53"/>
      <c r="BB696" s="53"/>
      <c r="BC696" s="53"/>
      <c r="BD696" s="53"/>
      <c r="BE696" s="53"/>
      <c r="BF696" s="53"/>
      <c r="BG696" s="53"/>
      <c r="BH696" s="53"/>
      <c r="BI696" s="53"/>
      <c r="CA696" s="53">
        <v>1</v>
      </c>
      <c r="CB696" s="53">
        <v>7</v>
      </c>
      <c r="CZ696" s="16">
        <v>2</v>
      </c>
    </row>
    <row r="697" spans="1:104" x14ac:dyDescent="0.2">
      <c r="A697" s="64"/>
      <c r="B697" s="65"/>
      <c r="C697" s="326" t="s">
        <v>1052</v>
      </c>
      <c r="D697" s="327"/>
      <c r="E697" s="327"/>
      <c r="F697" s="327"/>
      <c r="G697" s="328"/>
      <c r="I697" s="66"/>
      <c r="K697" s="66"/>
      <c r="L697" s="67" t="s">
        <v>1052</v>
      </c>
      <c r="O697" s="53"/>
      <c r="Z697" s="53"/>
      <c r="AA697" s="53"/>
      <c r="AB697" s="53"/>
      <c r="AC697" s="53"/>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53"/>
      <c r="BA697" s="53"/>
      <c r="BB697" s="53"/>
      <c r="BC697" s="53"/>
      <c r="BD697" s="53"/>
      <c r="BE697" s="53"/>
      <c r="BF697" s="53"/>
      <c r="BG697" s="53"/>
      <c r="BH697" s="53"/>
      <c r="BI697" s="53"/>
    </row>
    <row r="698" spans="1:104" x14ac:dyDescent="0.2">
      <c r="A698" s="64"/>
      <c r="B698" s="65"/>
      <c r="C698" s="329" t="s">
        <v>3078</v>
      </c>
      <c r="D698" s="330"/>
      <c r="E698" s="103">
        <v>11.2448</v>
      </c>
      <c r="F698" s="69"/>
      <c r="G698" s="70"/>
      <c r="H698" s="71"/>
      <c r="I698" s="66"/>
      <c r="J698" s="72"/>
      <c r="K698" s="66"/>
      <c r="M698" s="67" t="s">
        <v>3078</v>
      </c>
      <c r="O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73" t="str">
        <f t="shared" ref="BD698:BD712" si="23">C697</f>
        <v xml:space="preserve">dopřesněno dle požadavků investora </v>
      </c>
      <c r="BE698" s="53"/>
      <c r="BF698" s="53"/>
      <c r="BG698" s="53"/>
      <c r="BH698" s="53"/>
      <c r="BI698" s="53"/>
    </row>
    <row r="699" spans="1:104" x14ac:dyDescent="0.2">
      <c r="A699" s="64"/>
      <c r="B699" s="65"/>
      <c r="C699" s="329" t="s">
        <v>3133</v>
      </c>
      <c r="D699" s="330"/>
      <c r="E699" s="103">
        <v>-1.6960999999999999</v>
      </c>
      <c r="F699" s="69"/>
      <c r="G699" s="70"/>
      <c r="H699" s="71"/>
      <c r="I699" s="66"/>
      <c r="J699" s="72"/>
      <c r="K699" s="66"/>
      <c r="M699" s="67" t="s">
        <v>3133</v>
      </c>
      <c r="O699" s="53"/>
      <c r="Z699" s="53"/>
      <c r="AA699" s="53"/>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73" t="str">
        <f t="shared" si="23"/>
        <v>606(koupelna):(2,05+2,05+2,425+2,425)*2*0,6282</v>
      </c>
      <c r="BE699" s="53"/>
      <c r="BF699" s="53"/>
      <c r="BG699" s="53"/>
      <c r="BH699" s="53"/>
      <c r="BI699" s="53"/>
    </row>
    <row r="700" spans="1:104" x14ac:dyDescent="0.2">
      <c r="A700" s="64"/>
      <c r="B700" s="65"/>
      <c r="C700" s="329" t="s">
        <v>665</v>
      </c>
      <c r="D700" s="330"/>
      <c r="E700" s="103">
        <v>-1.0152000000000001</v>
      </c>
      <c r="F700" s="69"/>
      <c r="G700" s="70"/>
      <c r="H700" s="71"/>
      <c r="I700" s="66"/>
      <c r="J700" s="72"/>
      <c r="K700" s="66"/>
      <c r="M700" s="67" t="s">
        <v>665</v>
      </c>
      <c r="O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73" t="str">
        <f t="shared" si="23"/>
        <v>odečtení otvorů:-1,8*1,5*0,6282</v>
      </c>
      <c r="BE700" s="53"/>
      <c r="BF700" s="53"/>
      <c r="BG700" s="53"/>
      <c r="BH700" s="53"/>
      <c r="BI700" s="53"/>
    </row>
    <row r="701" spans="1:104" x14ac:dyDescent="0.2">
      <c r="A701" s="64"/>
      <c r="B701" s="65"/>
      <c r="C701" s="329" t="s">
        <v>3079</v>
      </c>
      <c r="D701" s="330"/>
      <c r="E701" s="103">
        <v>1.5765</v>
      </c>
      <c r="F701" s="69"/>
      <c r="G701" s="70"/>
      <c r="H701" s="71"/>
      <c r="I701" s="66"/>
      <c r="J701" s="72"/>
      <c r="K701" s="66"/>
      <c r="M701" s="67" t="s">
        <v>3079</v>
      </c>
      <c r="O701" s="53"/>
      <c r="Z701" s="53"/>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c r="BD701" s="73" t="str">
        <f t="shared" si="23"/>
        <v>-0,8*2,02*0,6282</v>
      </c>
      <c r="BE701" s="53"/>
      <c r="BF701" s="53"/>
      <c r="BG701" s="53"/>
      <c r="BH701" s="53"/>
      <c r="BI701" s="53"/>
    </row>
    <row r="702" spans="1:104" x14ac:dyDescent="0.2">
      <c r="A702" s="64"/>
      <c r="B702" s="65"/>
      <c r="C702" s="329" t="s">
        <v>3080</v>
      </c>
      <c r="D702" s="330"/>
      <c r="E702" s="103">
        <v>12.086600000000001</v>
      </c>
      <c r="F702" s="69"/>
      <c r="G702" s="70"/>
      <c r="H702" s="71"/>
      <c r="I702" s="66"/>
      <c r="J702" s="72"/>
      <c r="K702" s="66"/>
      <c r="M702" s="67" t="s">
        <v>3080</v>
      </c>
      <c r="O702" s="53"/>
      <c r="Z702" s="53"/>
      <c r="AA702" s="53"/>
      <c r="AB702" s="53"/>
      <c r="AC702" s="53"/>
      <c r="AD702" s="53"/>
      <c r="AE702" s="53"/>
      <c r="AF702" s="53"/>
      <c r="AG702" s="53"/>
      <c r="AH702" s="53"/>
      <c r="AI702" s="53"/>
      <c r="AJ702" s="53"/>
      <c r="AK702" s="53"/>
      <c r="AL702" s="53"/>
      <c r="AM702" s="53"/>
      <c r="AN702" s="53"/>
      <c r="AO702" s="53"/>
      <c r="AP702" s="53"/>
      <c r="AQ702" s="53"/>
      <c r="AR702" s="53"/>
      <c r="AS702" s="53"/>
      <c r="AT702" s="53"/>
      <c r="AU702" s="53"/>
      <c r="AV702" s="53"/>
      <c r="AW702" s="53"/>
      <c r="AX702" s="53"/>
      <c r="AY702" s="53"/>
      <c r="AZ702" s="53"/>
      <c r="BA702" s="53"/>
      <c r="BB702" s="53"/>
      <c r="BC702" s="53"/>
      <c r="BD702" s="73" t="str">
        <f t="shared" si="23"/>
        <v>607 kuchyňská linka:3,585*0,7*0,6282</v>
      </c>
      <c r="BE702" s="53"/>
      <c r="BF702" s="53"/>
      <c r="BG702" s="53"/>
      <c r="BH702" s="53"/>
      <c r="BI702" s="53"/>
    </row>
    <row r="703" spans="1:104" x14ac:dyDescent="0.2">
      <c r="A703" s="64"/>
      <c r="B703" s="65"/>
      <c r="C703" s="329" t="s">
        <v>3134</v>
      </c>
      <c r="D703" s="330"/>
      <c r="E703" s="103">
        <v>-1.0152000000000001</v>
      </c>
      <c r="F703" s="69"/>
      <c r="G703" s="70"/>
      <c r="H703" s="71"/>
      <c r="I703" s="66"/>
      <c r="J703" s="72"/>
      <c r="K703" s="66"/>
      <c r="M703" s="67" t="s">
        <v>3134</v>
      </c>
      <c r="O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53"/>
      <c r="BD703" s="73" t="str">
        <f t="shared" si="23"/>
        <v>610(koupelna):(2,61+2,61+2,2+2,2)*2*0,6282</v>
      </c>
      <c r="BE703" s="53"/>
      <c r="BF703" s="53"/>
      <c r="BG703" s="53"/>
      <c r="BH703" s="53"/>
      <c r="BI703" s="53"/>
    </row>
    <row r="704" spans="1:104" x14ac:dyDescent="0.2">
      <c r="A704" s="64"/>
      <c r="B704" s="65"/>
      <c r="C704" s="329" t="s">
        <v>3135</v>
      </c>
      <c r="D704" s="330"/>
      <c r="E704" s="103">
        <v>-0.84809999999999997</v>
      </c>
      <c r="F704" s="69"/>
      <c r="G704" s="70"/>
      <c r="H704" s="71"/>
      <c r="I704" s="66"/>
      <c r="J704" s="72"/>
      <c r="K704" s="66"/>
      <c r="M704" s="67" t="s">
        <v>3135</v>
      </c>
      <c r="O704" s="53"/>
      <c r="Z704" s="53"/>
      <c r="AA704" s="53"/>
      <c r="AB704" s="53"/>
      <c r="AC704" s="53"/>
      <c r="AD704" s="53"/>
      <c r="AE704" s="53"/>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53"/>
      <c r="BC704" s="53"/>
      <c r="BD704" s="73" t="str">
        <f t="shared" si="23"/>
        <v>odečtení otvorů:-0,8*2,02*0,6282</v>
      </c>
      <c r="BE704" s="53"/>
      <c r="BF704" s="53"/>
      <c r="BG704" s="53"/>
      <c r="BH704" s="53"/>
      <c r="BI704" s="53"/>
    </row>
    <row r="705" spans="1:104" x14ac:dyDescent="0.2">
      <c r="A705" s="64"/>
      <c r="B705" s="65"/>
      <c r="C705" s="329" t="s">
        <v>3081</v>
      </c>
      <c r="D705" s="330"/>
      <c r="E705" s="103">
        <v>4.5732999999999997</v>
      </c>
      <c r="F705" s="69"/>
      <c r="G705" s="70"/>
      <c r="H705" s="71"/>
      <c r="I705" s="66"/>
      <c r="J705" s="72"/>
      <c r="K705" s="66"/>
      <c r="M705" s="67" t="s">
        <v>3081</v>
      </c>
      <c r="O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73" t="str">
        <f t="shared" si="23"/>
        <v>-0,9*1,5*0,6282</v>
      </c>
      <c r="BE705" s="53"/>
      <c r="BF705" s="53"/>
      <c r="BG705" s="53"/>
      <c r="BH705" s="53"/>
      <c r="BI705" s="53"/>
    </row>
    <row r="706" spans="1:104" x14ac:dyDescent="0.2">
      <c r="A706" s="64"/>
      <c r="B706" s="65"/>
      <c r="C706" s="329" t="s">
        <v>844</v>
      </c>
      <c r="D706" s="330"/>
      <c r="E706" s="103">
        <v>0</v>
      </c>
      <c r="F706" s="69"/>
      <c r="G706" s="70"/>
      <c r="H706" s="71"/>
      <c r="I706" s="66"/>
      <c r="J706" s="72"/>
      <c r="K706" s="66"/>
      <c r="M706" s="67"/>
      <c r="O706" s="53"/>
      <c r="Z706" s="53"/>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c r="BD706" s="73" t="str">
        <f t="shared" si="23"/>
        <v>611 (wc):(1,3+1,3+1,3+1,3)*1,4*0,6282</v>
      </c>
      <c r="BE706" s="53"/>
      <c r="BF706" s="53"/>
      <c r="BG706" s="53"/>
      <c r="BH706" s="53"/>
      <c r="BI706" s="53"/>
    </row>
    <row r="707" spans="1:104" x14ac:dyDescent="0.2">
      <c r="A707" s="64"/>
      <c r="B707" s="65"/>
      <c r="C707" s="329" t="s">
        <v>3082</v>
      </c>
      <c r="D707" s="330"/>
      <c r="E707" s="103">
        <v>10.0512</v>
      </c>
      <c r="F707" s="69"/>
      <c r="G707" s="70"/>
      <c r="H707" s="71"/>
      <c r="I707" s="66"/>
      <c r="J707" s="72"/>
      <c r="K707" s="66"/>
      <c r="M707" s="67" t="s">
        <v>3082</v>
      </c>
      <c r="O707" s="53"/>
      <c r="Z707" s="53"/>
      <c r="AA707" s="53"/>
      <c r="AB707" s="53"/>
      <c r="AC707" s="53"/>
      <c r="AD707" s="53"/>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53"/>
      <c r="BC707" s="53"/>
      <c r="BD707" s="73" t="str">
        <f t="shared" si="23"/>
        <v/>
      </c>
      <c r="BE707" s="53"/>
      <c r="BF707" s="53"/>
      <c r="BG707" s="53"/>
      <c r="BH707" s="53"/>
      <c r="BI707" s="53"/>
    </row>
    <row r="708" spans="1:104" x14ac:dyDescent="0.2">
      <c r="A708" s="64"/>
      <c r="B708" s="65"/>
      <c r="C708" s="329" t="s">
        <v>3134</v>
      </c>
      <c r="D708" s="330"/>
      <c r="E708" s="103">
        <v>-1.0152000000000001</v>
      </c>
      <c r="F708" s="69"/>
      <c r="G708" s="70"/>
      <c r="H708" s="71"/>
      <c r="I708" s="66"/>
      <c r="J708" s="72"/>
      <c r="K708" s="66"/>
      <c r="M708" s="67" t="s">
        <v>3134</v>
      </c>
      <c r="O708" s="53"/>
      <c r="Z708" s="53"/>
      <c r="AA708" s="53"/>
      <c r="AB708" s="53"/>
      <c r="AC708" s="53"/>
      <c r="AD708" s="53"/>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53"/>
      <c r="BD708" s="73" t="str">
        <f t="shared" si="23"/>
        <v>618(koupelna):(2+2+2+2)*2*0,6282</v>
      </c>
      <c r="BE708" s="53"/>
      <c r="BF708" s="53"/>
      <c r="BG708" s="53"/>
      <c r="BH708" s="53"/>
      <c r="BI708" s="53"/>
    </row>
    <row r="709" spans="1:104" x14ac:dyDescent="0.2">
      <c r="A709" s="64"/>
      <c r="B709" s="65"/>
      <c r="C709" s="329" t="s">
        <v>3083</v>
      </c>
      <c r="D709" s="330"/>
      <c r="E709" s="103">
        <v>11.207100000000001</v>
      </c>
      <c r="F709" s="69"/>
      <c r="G709" s="70"/>
      <c r="H709" s="71"/>
      <c r="I709" s="66"/>
      <c r="J709" s="72"/>
      <c r="K709" s="66"/>
      <c r="M709" s="67" t="s">
        <v>3083</v>
      </c>
      <c r="O709" s="53"/>
      <c r="Z709" s="53"/>
      <c r="AA709" s="53"/>
      <c r="AB709" s="53"/>
      <c r="AC709" s="53"/>
      <c r="AD709" s="53"/>
      <c r="AE709" s="53"/>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c r="BD709" s="73" t="str">
        <f t="shared" si="23"/>
        <v>odečtení otvorů:-0,8*2,02*0,6282</v>
      </c>
      <c r="BE709" s="53"/>
      <c r="BF709" s="53"/>
      <c r="BG709" s="53"/>
      <c r="BH709" s="53"/>
      <c r="BI709" s="53"/>
    </row>
    <row r="710" spans="1:104" x14ac:dyDescent="0.2">
      <c r="A710" s="64"/>
      <c r="B710" s="65"/>
      <c r="C710" s="329" t="s">
        <v>3084</v>
      </c>
      <c r="D710" s="330"/>
      <c r="E710" s="103">
        <v>4.5909000000000004</v>
      </c>
      <c r="F710" s="69"/>
      <c r="G710" s="70"/>
      <c r="H710" s="71"/>
      <c r="I710" s="66"/>
      <c r="J710" s="72"/>
      <c r="K710" s="66"/>
      <c r="M710" s="67" t="s">
        <v>3084</v>
      </c>
      <c r="O710" s="53"/>
      <c r="Z710" s="53"/>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c r="BD710" s="73" t="str">
        <f t="shared" si="23"/>
        <v>622(koupelna):(2,76+1,7+2,76+1,7)*2*0,6282</v>
      </c>
      <c r="BE710" s="53"/>
      <c r="BF710" s="53"/>
      <c r="BG710" s="53"/>
      <c r="BH710" s="53"/>
      <c r="BI710" s="53"/>
    </row>
    <row r="711" spans="1:104" x14ac:dyDescent="0.2">
      <c r="A711" s="64"/>
      <c r="B711" s="65"/>
      <c r="C711" s="329" t="s">
        <v>3203</v>
      </c>
      <c r="D711" s="330"/>
      <c r="E711" s="103">
        <v>0</v>
      </c>
      <c r="F711" s="69"/>
      <c r="G711" s="70"/>
      <c r="H711" s="71"/>
      <c r="I711" s="66"/>
      <c r="J711" s="72"/>
      <c r="K711" s="66"/>
      <c r="M711" s="67" t="s">
        <v>3203</v>
      </c>
      <c r="O711" s="53"/>
      <c r="Z711" s="53"/>
      <c r="AA711" s="53"/>
      <c r="AB711" s="53"/>
      <c r="AC711" s="53"/>
      <c r="AD711" s="53"/>
      <c r="AE711" s="53"/>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53"/>
      <c r="BD711" s="73" t="str">
        <f t="shared" si="23"/>
        <v>623(wc):(1,2+1,2+1,41+1,41)*1,4*0,6282</v>
      </c>
      <c r="BE711" s="53"/>
      <c r="BF711" s="53"/>
      <c r="BG711" s="53"/>
      <c r="BH711" s="53"/>
      <c r="BI711" s="53"/>
    </row>
    <row r="712" spans="1:104" x14ac:dyDescent="0.2">
      <c r="A712" s="64"/>
      <c r="B712" s="65"/>
      <c r="C712" s="329" t="s">
        <v>3204</v>
      </c>
      <c r="D712" s="330"/>
      <c r="E712" s="103">
        <v>0.3518</v>
      </c>
      <c r="F712" s="69"/>
      <c r="G712" s="70"/>
      <c r="H712" s="71"/>
      <c r="I712" s="66"/>
      <c r="J712" s="72"/>
      <c r="K712" s="66"/>
      <c r="M712" s="67" t="s">
        <v>3204</v>
      </c>
      <c r="O712" s="53"/>
      <c r="Z712" s="53"/>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53"/>
      <c r="BD712" s="73" t="str">
        <f t="shared" si="23"/>
        <v>obklad parapetů předpokak :</v>
      </c>
      <c r="BE712" s="53"/>
      <c r="BF712" s="53"/>
      <c r="BG712" s="53"/>
      <c r="BH712" s="53"/>
      <c r="BI712" s="53"/>
    </row>
    <row r="713" spans="1:104" ht="22.5" x14ac:dyDescent="0.2">
      <c r="A713" s="54">
        <v>94</v>
      </c>
      <c r="B713" s="55" t="s">
        <v>1173</v>
      </c>
      <c r="C713" s="56" t="s">
        <v>1174</v>
      </c>
      <c r="D713" s="57" t="s">
        <v>248</v>
      </c>
      <c r="E713" s="100">
        <v>1.3207</v>
      </c>
      <c r="F713" s="59"/>
      <c r="G713" s="60">
        <f>E713*F713</f>
        <v>0</v>
      </c>
      <c r="H713" s="61">
        <v>0</v>
      </c>
      <c r="I713" s="62">
        <f>E713*H713</f>
        <v>0</v>
      </c>
      <c r="J713" s="61"/>
      <c r="K713" s="62">
        <f>E713*J713</f>
        <v>0</v>
      </c>
      <c r="O713" s="53"/>
      <c r="Z713" s="53"/>
      <c r="AA713" s="53">
        <v>12</v>
      </c>
      <c r="AB713" s="53">
        <v>0</v>
      </c>
      <c r="AC713" s="53">
        <v>153</v>
      </c>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63">
        <f>G713</f>
        <v>0</v>
      </c>
      <c r="BA713" s="53"/>
      <c r="BB713" s="53"/>
      <c r="BC713" s="53"/>
      <c r="BD713" s="53"/>
      <c r="BE713" s="53"/>
      <c r="BF713" s="53"/>
      <c r="BG713" s="53"/>
      <c r="BH713" s="53"/>
      <c r="BI713" s="53"/>
      <c r="CA713" s="53">
        <v>12</v>
      </c>
      <c r="CB713" s="53">
        <v>0</v>
      </c>
      <c r="CZ713" s="16">
        <v>2</v>
      </c>
    </row>
    <row r="714" spans="1:104" x14ac:dyDescent="0.2">
      <c r="A714" s="64"/>
      <c r="B714" s="65"/>
      <c r="C714" s="329" t="s">
        <v>3205</v>
      </c>
      <c r="D714" s="330"/>
      <c r="E714" s="103">
        <v>1.3207</v>
      </c>
      <c r="F714" s="69"/>
      <c r="G714" s="70"/>
      <c r="H714" s="71"/>
      <c r="I714" s="66"/>
      <c r="J714" s="72"/>
      <c r="K714" s="66"/>
      <c r="M714" s="67" t="s">
        <v>3205</v>
      </c>
      <c r="O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73" t="str">
        <f>C713</f>
        <v xml:space="preserve">Přesun hmot pro obklady keramické, výšky do 24 m </v>
      </c>
      <c r="BE714" s="53"/>
      <c r="BF714" s="53"/>
      <c r="BG714" s="53"/>
      <c r="BH714" s="53"/>
      <c r="BI714" s="53"/>
    </row>
    <row r="715" spans="1:104" x14ac:dyDescent="0.2">
      <c r="A715" s="54">
        <v>95</v>
      </c>
      <c r="B715" s="55" t="s">
        <v>1176</v>
      </c>
      <c r="C715" s="56" t="s">
        <v>1177</v>
      </c>
      <c r="D715" s="57" t="s">
        <v>41</v>
      </c>
      <c r="E715" s="100">
        <v>53.644300000000001</v>
      </c>
      <c r="F715" s="59"/>
      <c r="G715" s="60">
        <f>E715*F715</f>
        <v>0</v>
      </c>
      <c r="H715" s="61">
        <v>1.9429999999999999E-2</v>
      </c>
      <c r="I715" s="62">
        <f>E715*H715</f>
        <v>1.042308749</v>
      </c>
      <c r="J715" s="61"/>
      <c r="K715" s="62">
        <f>E715*J715</f>
        <v>0</v>
      </c>
      <c r="O715" s="53"/>
      <c r="Z715" s="53"/>
      <c r="AA715" s="53">
        <v>3</v>
      </c>
      <c r="AB715" s="53">
        <v>1</v>
      </c>
      <c r="AC715" s="53" t="s">
        <v>1176</v>
      </c>
      <c r="AD715" s="53"/>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63">
        <f>G715</f>
        <v>0</v>
      </c>
      <c r="BA715" s="53"/>
      <c r="BB715" s="53"/>
      <c r="BC715" s="53"/>
      <c r="BD715" s="53"/>
      <c r="BE715" s="53"/>
      <c r="BF715" s="53"/>
      <c r="BG715" s="53"/>
      <c r="BH715" s="53"/>
      <c r="BI715" s="53"/>
      <c r="CA715" s="53">
        <v>3</v>
      </c>
      <c r="CB715" s="53">
        <v>1</v>
      </c>
      <c r="CZ715" s="16">
        <v>2</v>
      </c>
    </row>
    <row r="716" spans="1:104" x14ac:dyDescent="0.2">
      <c r="A716" s="64"/>
      <c r="B716" s="65"/>
      <c r="C716" s="326" t="s">
        <v>1052</v>
      </c>
      <c r="D716" s="327"/>
      <c r="E716" s="327"/>
      <c r="F716" s="327"/>
      <c r="G716" s="328"/>
      <c r="I716" s="66"/>
      <c r="K716" s="66"/>
      <c r="L716" s="67" t="s">
        <v>1052</v>
      </c>
      <c r="O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c r="BD716" s="53"/>
      <c r="BE716" s="53"/>
      <c r="BF716" s="53"/>
      <c r="BG716" s="53"/>
      <c r="BH716" s="53"/>
      <c r="BI716" s="53"/>
    </row>
    <row r="717" spans="1:104" x14ac:dyDescent="0.2">
      <c r="A717" s="64"/>
      <c r="B717" s="65"/>
      <c r="C717" s="329" t="s">
        <v>3206</v>
      </c>
      <c r="D717" s="330"/>
      <c r="E717" s="103">
        <v>53.2714</v>
      </c>
      <c r="F717" s="69"/>
      <c r="G717" s="70"/>
      <c r="H717" s="71"/>
      <c r="I717" s="66"/>
      <c r="J717" s="72"/>
      <c r="K717" s="66"/>
      <c r="M717" s="67" t="s">
        <v>3206</v>
      </c>
      <c r="O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73" t="str">
        <f>C716</f>
        <v xml:space="preserve">dopřesněno dle požadavků investora </v>
      </c>
      <c r="BE717" s="53"/>
      <c r="BF717" s="53"/>
      <c r="BG717" s="53"/>
      <c r="BH717" s="53"/>
      <c r="BI717" s="53"/>
    </row>
    <row r="718" spans="1:104" x14ac:dyDescent="0.2">
      <c r="A718" s="64"/>
      <c r="B718" s="65"/>
      <c r="C718" s="329" t="s">
        <v>1895</v>
      </c>
      <c r="D718" s="330"/>
      <c r="E718" s="103">
        <v>0.37290000000000001</v>
      </c>
      <c r="F718" s="69"/>
      <c r="G718" s="70"/>
      <c r="H718" s="71"/>
      <c r="I718" s="66"/>
      <c r="J718" s="72"/>
      <c r="K718" s="66"/>
      <c r="M718" s="67" t="s">
        <v>1895</v>
      </c>
      <c r="O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73" t="str">
        <f>C717</f>
        <v>80*1,06*0,6282</v>
      </c>
      <c r="BE718" s="53"/>
      <c r="BF718" s="53"/>
      <c r="BG718" s="53"/>
      <c r="BH718" s="53"/>
      <c r="BI718" s="53"/>
    </row>
    <row r="719" spans="1:104" x14ac:dyDescent="0.2">
      <c r="A719" s="74" t="s">
        <v>42</v>
      </c>
      <c r="B719" s="75" t="s">
        <v>1155</v>
      </c>
      <c r="C719" s="76" t="s">
        <v>1156</v>
      </c>
      <c r="D719" s="77"/>
      <c r="E719" s="78"/>
      <c r="F719" s="78"/>
      <c r="G719" s="79">
        <f>SUM(G661:G718)</f>
        <v>0</v>
      </c>
      <c r="H719" s="80"/>
      <c r="I719" s="79">
        <f>SUM(I661:I718)</f>
        <v>1.3207486150000001</v>
      </c>
      <c r="J719" s="81"/>
      <c r="K719" s="79">
        <f>SUM(K661:K718)</f>
        <v>0</v>
      </c>
      <c r="O719" s="53"/>
      <c r="X719" s="82">
        <f>K719</f>
        <v>0</v>
      </c>
      <c r="Y719" s="82">
        <f>I719</f>
        <v>1.3207486150000001</v>
      </c>
      <c r="Z719" s="63">
        <f>G719</f>
        <v>0</v>
      </c>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83"/>
      <c r="BB719" s="83"/>
      <c r="BC719" s="83"/>
      <c r="BD719" s="83"/>
      <c r="BE719" s="83"/>
      <c r="BF719" s="83"/>
      <c r="BG719" s="53"/>
      <c r="BH719" s="53"/>
      <c r="BI719" s="53"/>
    </row>
    <row r="720" spans="1:104" ht="14.25" customHeight="1" x14ac:dyDescent="0.2">
      <c r="A720" s="43" t="s">
        <v>38</v>
      </c>
      <c r="B720" s="44" t="s">
        <v>1189</v>
      </c>
      <c r="C720" s="45" t="s">
        <v>1190</v>
      </c>
      <c r="D720" s="46"/>
      <c r="E720" s="47"/>
      <c r="F720" s="47"/>
      <c r="G720" s="48"/>
      <c r="H720" s="49"/>
      <c r="I720" s="50"/>
      <c r="J720" s="51"/>
      <c r="K720" s="52"/>
      <c r="O720" s="53"/>
    </row>
    <row r="721" spans="1:104" x14ac:dyDescent="0.2">
      <c r="A721" s="54">
        <v>96</v>
      </c>
      <c r="B721" s="55" t="s">
        <v>1191</v>
      </c>
      <c r="C721" s="56" t="s">
        <v>3207</v>
      </c>
      <c r="D721" s="57" t="s">
        <v>41</v>
      </c>
      <c r="E721" s="100">
        <v>538.59230000000002</v>
      </c>
      <c r="F721" s="59"/>
      <c r="G721" s="60">
        <f>E721*F721</f>
        <v>0</v>
      </c>
      <c r="H721" s="61">
        <v>1.3999999999999999E-4</v>
      </c>
      <c r="I721" s="62">
        <f>E721*H721</f>
        <v>7.5402921999999997E-2</v>
      </c>
      <c r="J721" s="61">
        <v>0</v>
      </c>
      <c r="K721" s="62">
        <f>E721*J721</f>
        <v>0</v>
      </c>
      <c r="O721" s="53"/>
      <c r="Z721" s="53"/>
      <c r="AA721" s="53">
        <v>1</v>
      </c>
      <c r="AB721" s="53">
        <v>7</v>
      </c>
      <c r="AC721" s="53">
        <v>7</v>
      </c>
      <c r="AD721" s="53"/>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63">
        <f>G721</f>
        <v>0</v>
      </c>
      <c r="BA721" s="53"/>
      <c r="BB721" s="53"/>
      <c r="BC721" s="53"/>
      <c r="BD721" s="53"/>
      <c r="BE721" s="53"/>
      <c r="BF721" s="53"/>
      <c r="BG721" s="53"/>
      <c r="BH721" s="53"/>
      <c r="BI721" s="53"/>
      <c r="CA721" s="53">
        <v>1</v>
      </c>
      <c r="CB721" s="53">
        <v>7</v>
      </c>
      <c r="CZ721" s="16">
        <v>2</v>
      </c>
    </row>
    <row r="722" spans="1:104" x14ac:dyDescent="0.2">
      <c r="A722" s="64"/>
      <c r="B722" s="65"/>
      <c r="C722" s="329" t="s">
        <v>3085</v>
      </c>
      <c r="D722" s="330"/>
      <c r="E722" s="103">
        <v>56.226999999999997</v>
      </c>
      <c r="F722" s="69"/>
      <c r="G722" s="70"/>
      <c r="H722" s="71"/>
      <c r="I722" s="66"/>
      <c r="J722" s="72"/>
      <c r="K722" s="66"/>
      <c r="M722" s="67" t="s">
        <v>3085</v>
      </c>
      <c r="O722" s="53"/>
      <c r="Z722" s="53"/>
      <c r="AA722" s="53"/>
      <c r="AB722" s="53"/>
      <c r="AC722" s="53"/>
      <c r="AD722" s="53"/>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53"/>
      <c r="BD722" s="73" t="str">
        <f t="shared" ref="BD722:BD749" si="24">C721</f>
        <v xml:space="preserve">Malba, bílá, bez penetrace, 2 x </v>
      </c>
      <c r="BE722" s="53"/>
      <c r="BF722" s="53"/>
      <c r="BG722" s="53"/>
      <c r="BH722" s="53"/>
      <c r="BI722" s="53"/>
    </row>
    <row r="723" spans="1:104" x14ac:dyDescent="0.2">
      <c r="A723" s="64"/>
      <c r="B723" s="65"/>
      <c r="C723" s="329" t="s">
        <v>3086</v>
      </c>
      <c r="D723" s="330"/>
      <c r="E723" s="103">
        <v>31.8874</v>
      </c>
      <c r="F723" s="69"/>
      <c r="G723" s="70"/>
      <c r="H723" s="71"/>
      <c r="I723" s="66"/>
      <c r="J723" s="72"/>
      <c r="K723" s="66"/>
      <c r="M723" s="67" t="s">
        <v>3086</v>
      </c>
      <c r="O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73" t="str">
        <f t="shared" si="24"/>
        <v>601:(1,4+7+1,4+1,7+4+4,45+4+2,3+2,3+2,3+2,3)*2,7*0,6282</v>
      </c>
      <c r="BE723" s="53"/>
      <c r="BF723" s="53"/>
      <c r="BG723" s="53"/>
      <c r="BH723" s="53"/>
      <c r="BI723" s="53"/>
    </row>
    <row r="724" spans="1:104" x14ac:dyDescent="0.2">
      <c r="A724" s="64"/>
      <c r="B724" s="65"/>
      <c r="C724" s="329" t="s">
        <v>3087</v>
      </c>
      <c r="D724" s="330"/>
      <c r="E724" s="103">
        <v>0</v>
      </c>
      <c r="F724" s="69"/>
      <c r="G724" s="70"/>
      <c r="H724" s="71"/>
      <c r="I724" s="66"/>
      <c r="J724" s="72"/>
      <c r="K724" s="66"/>
      <c r="M724" s="67" t="s">
        <v>3087</v>
      </c>
      <c r="O724" s="53"/>
      <c r="Z724" s="53"/>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53"/>
      <c r="BC724" s="53"/>
      <c r="BD724" s="73" t="str">
        <f t="shared" si="24"/>
        <v>602:(8+8+1,4+1,4)*2,7*0,6282</v>
      </c>
      <c r="BE724" s="53"/>
      <c r="BF724" s="53"/>
      <c r="BG724" s="53"/>
      <c r="BH724" s="53"/>
      <c r="BI724" s="53"/>
    </row>
    <row r="725" spans="1:104" x14ac:dyDescent="0.2">
      <c r="A725" s="64"/>
      <c r="B725" s="65"/>
      <c r="C725" s="329" t="s">
        <v>3088</v>
      </c>
      <c r="D725" s="330"/>
      <c r="E725" s="103">
        <v>13.8066</v>
      </c>
      <c r="F725" s="69"/>
      <c r="G725" s="70"/>
      <c r="H725" s="71"/>
      <c r="I725" s="66"/>
      <c r="J725" s="72"/>
      <c r="K725" s="66"/>
      <c r="M725" s="67" t="s">
        <v>3088</v>
      </c>
      <c r="O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73" t="str">
        <f t="shared" si="24"/>
        <v>603 výtah:</v>
      </c>
      <c r="BE725" s="53"/>
      <c r="BF725" s="53"/>
      <c r="BG725" s="53"/>
      <c r="BH725" s="53"/>
      <c r="BI725" s="53"/>
    </row>
    <row r="726" spans="1:104" x14ac:dyDescent="0.2">
      <c r="A726" s="64"/>
      <c r="B726" s="65"/>
      <c r="C726" s="329" t="s">
        <v>3089</v>
      </c>
      <c r="D726" s="330"/>
      <c r="E726" s="103">
        <v>23.813800000000001</v>
      </c>
      <c r="F726" s="69"/>
      <c r="G726" s="70"/>
      <c r="H726" s="71"/>
      <c r="I726" s="66"/>
      <c r="J726" s="72"/>
      <c r="K726" s="66"/>
      <c r="M726" s="67" t="s">
        <v>3089</v>
      </c>
      <c r="O726" s="53"/>
      <c r="Z726" s="53"/>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53"/>
      <c r="BC726" s="53"/>
      <c r="BD726" s="73" t="str">
        <f t="shared" si="24"/>
        <v>604:(1,57+1,57+2,5+2,5)*2,7*0,6282</v>
      </c>
      <c r="BE726" s="53"/>
      <c r="BF726" s="53"/>
      <c r="BG726" s="53"/>
      <c r="BH726" s="53"/>
      <c r="BI726" s="53"/>
    </row>
    <row r="727" spans="1:104" x14ac:dyDescent="0.2">
      <c r="A727" s="64"/>
      <c r="B727" s="65"/>
      <c r="C727" s="329" t="s">
        <v>3090</v>
      </c>
      <c r="D727" s="330"/>
      <c r="E727" s="103">
        <v>3.9357000000000002</v>
      </c>
      <c r="F727" s="69"/>
      <c r="G727" s="70"/>
      <c r="H727" s="71"/>
      <c r="I727" s="66"/>
      <c r="J727" s="72"/>
      <c r="K727" s="66"/>
      <c r="M727" s="67" t="s">
        <v>3090</v>
      </c>
      <c r="O727" s="53"/>
      <c r="Z727" s="53"/>
      <c r="AA727" s="53"/>
      <c r="AB727" s="53"/>
      <c r="AC727" s="53"/>
      <c r="AD727" s="53"/>
      <c r="AE727" s="53"/>
      <c r="AF727" s="53"/>
      <c r="AG727" s="53"/>
      <c r="AH727" s="53"/>
      <c r="AI727" s="53"/>
      <c r="AJ727" s="53"/>
      <c r="AK727" s="53"/>
      <c r="AL727" s="53"/>
      <c r="AM727" s="53"/>
      <c r="AN727" s="53"/>
      <c r="AO727" s="53"/>
      <c r="AP727" s="53"/>
      <c r="AQ727" s="53"/>
      <c r="AR727" s="53"/>
      <c r="AS727" s="53"/>
      <c r="AT727" s="53"/>
      <c r="AU727" s="53"/>
      <c r="AV727" s="53"/>
      <c r="AW727" s="53"/>
      <c r="AX727" s="53"/>
      <c r="AY727" s="53"/>
      <c r="AZ727" s="53"/>
      <c r="BA727" s="53"/>
      <c r="BB727" s="53"/>
      <c r="BC727" s="53"/>
      <c r="BD727" s="73" t="str">
        <f t="shared" si="24"/>
        <v>605:(3,735+3,735+3,285+3,285)*2,7*0,6282</v>
      </c>
      <c r="BE727" s="53"/>
      <c r="BF727" s="53"/>
      <c r="BG727" s="53"/>
      <c r="BH727" s="53"/>
      <c r="BI727" s="53"/>
    </row>
    <row r="728" spans="1:104" ht="22.5" x14ac:dyDescent="0.2">
      <c r="A728" s="64"/>
      <c r="B728" s="65"/>
      <c r="C728" s="329" t="s">
        <v>3091</v>
      </c>
      <c r="D728" s="330"/>
      <c r="E728" s="103">
        <v>42.4544</v>
      </c>
      <c r="F728" s="69"/>
      <c r="G728" s="70"/>
      <c r="H728" s="71"/>
      <c r="I728" s="66"/>
      <c r="J728" s="72"/>
      <c r="K728" s="66"/>
      <c r="M728" s="67" t="s">
        <v>3091</v>
      </c>
      <c r="O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73" t="str">
        <f t="shared" si="24"/>
        <v>606(koupelna):(2,05+2,05+2,425+2,425)*0,7*0,6282</v>
      </c>
      <c r="BE728" s="53"/>
      <c r="BF728" s="53"/>
      <c r="BG728" s="53"/>
      <c r="BH728" s="53"/>
      <c r="BI728" s="53"/>
    </row>
    <row r="729" spans="1:104" ht="25.5" x14ac:dyDescent="0.2">
      <c r="A729" s="64"/>
      <c r="B729" s="65"/>
      <c r="C729" s="329" t="s">
        <v>3092</v>
      </c>
      <c r="D729" s="330"/>
      <c r="E729" s="103">
        <v>4.5042</v>
      </c>
      <c r="F729" s="69"/>
      <c r="G729" s="70"/>
      <c r="H729" s="71"/>
      <c r="I729" s="66"/>
      <c r="J729" s="72"/>
      <c r="K729" s="66"/>
      <c r="M729" s="67" t="s">
        <v>3092</v>
      </c>
      <c r="O729" s="53"/>
      <c r="Z729" s="53"/>
      <c r="AA729" s="53"/>
      <c r="AB729" s="53"/>
      <c r="AC729" s="53"/>
      <c r="AD729" s="53"/>
      <c r="AE729" s="53"/>
      <c r="AF729" s="53"/>
      <c r="AG729" s="53"/>
      <c r="AH729" s="53"/>
      <c r="AI729" s="53"/>
      <c r="AJ729" s="53"/>
      <c r="AK729" s="53"/>
      <c r="AL729" s="53"/>
      <c r="AM729" s="53"/>
      <c r="AN729" s="53"/>
      <c r="AO729" s="53"/>
      <c r="AP729" s="53"/>
      <c r="AQ729" s="53"/>
      <c r="AR729" s="53"/>
      <c r="AS729" s="53"/>
      <c r="AT729" s="53"/>
      <c r="AU729" s="53"/>
      <c r="AV729" s="53"/>
      <c r="AW729" s="53"/>
      <c r="AX729" s="53"/>
      <c r="AY729" s="53"/>
      <c r="AZ729" s="53"/>
      <c r="BA729" s="53"/>
      <c r="BB729" s="53"/>
      <c r="BC729" s="53"/>
      <c r="BD729" s="73" t="str">
        <f t="shared" si="24"/>
        <v>607:(3,735+3,01+2,1+0,4+0,1+0,4+2+2,9+5,435+0,55+1,9+2,5)*2,7*0,6282</v>
      </c>
      <c r="BE729" s="53"/>
      <c r="BF729" s="53"/>
      <c r="BG729" s="53"/>
      <c r="BH729" s="53"/>
      <c r="BI729" s="53"/>
    </row>
    <row r="730" spans="1:104" x14ac:dyDescent="0.2">
      <c r="A730" s="64"/>
      <c r="B730" s="65"/>
      <c r="C730" s="329" t="s">
        <v>3093</v>
      </c>
      <c r="D730" s="330"/>
      <c r="E730" s="103">
        <v>28.342500000000001</v>
      </c>
      <c r="F730" s="69"/>
      <c r="G730" s="70"/>
      <c r="H730" s="71"/>
      <c r="I730" s="66"/>
      <c r="J730" s="72"/>
      <c r="K730" s="66"/>
      <c r="M730" s="67" t="s">
        <v>3093</v>
      </c>
      <c r="O730" s="53"/>
      <c r="Z730" s="53"/>
      <c r="AA730" s="53"/>
      <c r="AB730" s="53"/>
      <c r="AC730" s="53"/>
      <c r="AD730" s="53"/>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53"/>
      <c r="BA730" s="53"/>
      <c r="BB730" s="53"/>
      <c r="BC730" s="53"/>
      <c r="BD730" s="73" t="str">
        <f t="shared" si="24"/>
        <v>607 kuchyňská linka:3,585*2*0,6282</v>
      </c>
      <c r="BE730" s="53"/>
      <c r="BF730" s="53"/>
      <c r="BG730" s="53"/>
      <c r="BH730" s="53"/>
      <c r="BI730" s="53"/>
    </row>
    <row r="731" spans="1:104" x14ac:dyDescent="0.2">
      <c r="A731" s="64"/>
      <c r="B731" s="65"/>
      <c r="C731" s="329" t="s">
        <v>3094</v>
      </c>
      <c r="D731" s="330"/>
      <c r="E731" s="103">
        <v>4.2302999999999997</v>
      </c>
      <c r="F731" s="69"/>
      <c r="G731" s="70"/>
      <c r="H731" s="71"/>
      <c r="I731" s="66"/>
      <c r="J731" s="72"/>
      <c r="K731" s="66"/>
      <c r="M731" s="67" t="s">
        <v>3094</v>
      </c>
      <c r="O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73" t="str">
        <f t="shared" si="24"/>
        <v>609:(2,61+4,8+1,5+0,5+1,5+1,5+1,5+2,8)*2,7*0,6282</v>
      </c>
      <c r="BE731" s="53"/>
      <c r="BF731" s="53"/>
      <c r="BG731" s="53"/>
      <c r="BH731" s="53"/>
      <c r="BI731" s="53"/>
    </row>
    <row r="732" spans="1:104" x14ac:dyDescent="0.2">
      <c r="A732" s="64"/>
      <c r="B732" s="65"/>
      <c r="C732" s="329" t="s">
        <v>3095</v>
      </c>
      <c r="D732" s="330"/>
      <c r="E732" s="103">
        <v>4.2465999999999999</v>
      </c>
      <c r="F732" s="69"/>
      <c r="G732" s="70"/>
      <c r="H732" s="71"/>
      <c r="I732" s="66"/>
      <c r="J732" s="72"/>
      <c r="K732" s="66"/>
      <c r="M732" s="67" t="s">
        <v>3095</v>
      </c>
      <c r="O732" s="53"/>
      <c r="Z732" s="53"/>
      <c r="AA732" s="53"/>
      <c r="AB732" s="53"/>
      <c r="AC732" s="53"/>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53"/>
      <c r="BA732" s="53"/>
      <c r="BB732" s="53"/>
      <c r="BC732" s="53"/>
      <c r="BD732" s="73" t="str">
        <f t="shared" si="24"/>
        <v>610(koupelna):(2,61+2,61+2,2+2,2)*0,7*0,6282</v>
      </c>
      <c r="BE732" s="53"/>
      <c r="BF732" s="53"/>
      <c r="BG732" s="53"/>
      <c r="BH732" s="53"/>
      <c r="BI732" s="53"/>
    </row>
    <row r="733" spans="1:104" x14ac:dyDescent="0.2">
      <c r="A733" s="64"/>
      <c r="B733" s="65"/>
      <c r="C733" s="329" t="s">
        <v>3096</v>
      </c>
      <c r="D733" s="330"/>
      <c r="E733" s="103">
        <v>25.255500000000001</v>
      </c>
      <c r="F733" s="69"/>
      <c r="G733" s="70"/>
      <c r="H733" s="71"/>
      <c r="I733" s="66"/>
      <c r="J733" s="72"/>
      <c r="K733" s="66"/>
      <c r="M733" s="67" t="s">
        <v>3096</v>
      </c>
      <c r="O733" s="53"/>
      <c r="Z733" s="53"/>
      <c r="AA733" s="53"/>
      <c r="AB733" s="53"/>
      <c r="AC733" s="53"/>
      <c r="AD733" s="53"/>
      <c r="AE733" s="53"/>
      <c r="AF733" s="53"/>
      <c r="AG733" s="53"/>
      <c r="AH733" s="53"/>
      <c r="AI733" s="53"/>
      <c r="AJ733" s="53"/>
      <c r="AK733" s="53"/>
      <c r="AL733" s="53"/>
      <c r="AM733" s="53"/>
      <c r="AN733" s="53"/>
      <c r="AO733" s="53"/>
      <c r="AP733" s="53"/>
      <c r="AQ733" s="53"/>
      <c r="AR733" s="53"/>
      <c r="AS733" s="53"/>
      <c r="AT733" s="53"/>
      <c r="AU733" s="53"/>
      <c r="AV733" s="53"/>
      <c r="AW733" s="53"/>
      <c r="AX733" s="53"/>
      <c r="AY733" s="53"/>
      <c r="AZ733" s="53"/>
      <c r="BA733" s="53"/>
      <c r="BB733" s="53"/>
      <c r="BC733" s="53"/>
      <c r="BD733" s="73" t="str">
        <f t="shared" si="24"/>
        <v>611 (wc):(1,3+1,3+1,3+1,3)*1,3*0,6282</v>
      </c>
      <c r="BE733" s="53"/>
      <c r="BF733" s="53"/>
      <c r="BG733" s="53"/>
      <c r="BH733" s="53"/>
      <c r="BI733" s="53"/>
    </row>
    <row r="734" spans="1:104" x14ac:dyDescent="0.2">
      <c r="A734" s="64"/>
      <c r="B734" s="65"/>
      <c r="C734" s="329" t="s">
        <v>3097</v>
      </c>
      <c r="D734" s="330"/>
      <c r="E734" s="103">
        <v>23.9495</v>
      </c>
      <c r="F734" s="69"/>
      <c r="G734" s="70"/>
      <c r="H734" s="71"/>
      <c r="I734" s="66"/>
      <c r="J734" s="72"/>
      <c r="K734" s="66"/>
      <c r="M734" s="67" t="s">
        <v>3097</v>
      </c>
      <c r="O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73" t="str">
        <f t="shared" si="24"/>
        <v>612:(3,86+3,86+3,585+3,585)*2,7*0,6282</v>
      </c>
      <c r="BE734" s="53"/>
      <c r="BF734" s="53"/>
      <c r="BG734" s="53"/>
      <c r="BH734" s="53"/>
      <c r="BI734" s="53"/>
    </row>
    <row r="735" spans="1:104" x14ac:dyDescent="0.2">
      <c r="A735" s="64"/>
      <c r="B735" s="65"/>
      <c r="C735" s="329" t="s">
        <v>3098</v>
      </c>
      <c r="D735" s="330"/>
      <c r="E735" s="103">
        <v>30.360900000000001</v>
      </c>
      <c r="F735" s="69"/>
      <c r="G735" s="70"/>
      <c r="H735" s="71"/>
      <c r="I735" s="66"/>
      <c r="J735" s="72"/>
      <c r="K735" s="66"/>
      <c r="M735" s="67" t="s">
        <v>3098</v>
      </c>
      <c r="O735" s="53"/>
      <c r="Z735" s="53"/>
      <c r="AA735" s="53"/>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53"/>
      <c r="BC735" s="53"/>
      <c r="BD735" s="73" t="str">
        <f t="shared" si="24"/>
        <v>613:(3,2+3,2+3,86+3,86)*2,7*0,6282</v>
      </c>
      <c r="BE735" s="53"/>
      <c r="BF735" s="53"/>
      <c r="BG735" s="53"/>
      <c r="BH735" s="53"/>
      <c r="BI735" s="53"/>
    </row>
    <row r="736" spans="1:104" x14ac:dyDescent="0.2">
      <c r="A736" s="64"/>
      <c r="B736" s="65"/>
      <c r="C736" s="329" t="s">
        <v>3208</v>
      </c>
      <c r="D736" s="330"/>
      <c r="E736" s="103">
        <v>2.2614999999999998</v>
      </c>
      <c r="F736" s="69"/>
      <c r="G736" s="70"/>
      <c r="H736" s="71"/>
      <c r="I736" s="66"/>
      <c r="J736" s="72"/>
      <c r="K736" s="66"/>
      <c r="M736" s="67" t="s">
        <v>3208</v>
      </c>
      <c r="O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73" t="str">
        <f t="shared" si="24"/>
        <v>614:(3,63+1,1+6,585+6,585)*2,7*0,6282</v>
      </c>
      <c r="BE736" s="53"/>
      <c r="BF736" s="53"/>
      <c r="BG736" s="53"/>
      <c r="BH736" s="53"/>
      <c r="BI736" s="53"/>
    </row>
    <row r="737" spans="1:104" x14ac:dyDescent="0.2">
      <c r="A737" s="64"/>
      <c r="B737" s="65"/>
      <c r="C737" s="329" t="s">
        <v>3100</v>
      </c>
      <c r="D737" s="330"/>
      <c r="E737" s="103">
        <v>23.745999999999999</v>
      </c>
      <c r="F737" s="69"/>
      <c r="G737" s="70"/>
      <c r="H737" s="71"/>
      <c r="I737" s="66"/>
      <c r="J737" s="72"/>
      <c r="K737" s="66"/>
      <c r="M737" s="67" t="s">
        <v>3100</v>
      </c>
      <c r="O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73" t="str">
        <f t="shared" si="24"/>
        <v>obklady u linky :1,8*2*0,6282</v>
      </c>
      <c r="BE737" s="53"/>
      <c r="BF737" s="53"/>
      <c r="BG737" s="53"/>
      <c r="BH737" s="53"/>
      <c r="BI737" s="53"/>
    </row>
    <row r="738" spans="1:104" x14ac:dyDescent="0.2">
      <c r="A738" s="64"/>
      <c r="B738" s="65"/>
      <c r="C738" s="329" t="s">
        <v>3101</v>
      </c>
      <c r="D738" s="330"/>
      <c r="E738" s="103">
        <v>23.8477</v>
      </c>
      <c r="F738" s="69"/>
      <c r="G738" s="70"/>
      <c r="H738" s="71"/>
      <c r="I738" s="66"/>
      <c r="J738" s="72"/>
      <c r="K738" s="66"/>
      <c r="M738" s="67" t="s">
        <v>3101</v>
      </c>
      <c r="O738" s="53"/>
      <c r="Z738" s="53"/>
      <c r="AA738" s="53"/>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73" t="str">
        <f t="shared" si="24"/>
        <v>616:(3,2+3,8+1,1+2,1+2,1+1,7)*2,7*0,6282</v>
      </c>
      <c r="BE738" s="53"/>
      <c r="BF738" s="53"/>
      <c r="BG738" s="53"/>
      <c r="BH738" s="53"/>
      <c r="BI738" s="53"/>
    </row>
    <row r="739" spans="1:104" x14ac:dyDescent="0.2">
      <c r="A739" s="64"/>
      <c r="B739" s="65"/>
      <c r="C739" s="329" t="s">
        <v>3102</v>
      </c>
      <c r="D739" s="330"/>
      <c r="E739" s="103">
        <v>3.5179</v>
      </c>
      <c r="F739" s="69"/>
      <c r="G739" s="70"/>
      <c r="H739" s="71"/>
      <c r="I739" s="66"/>
      <c r="J739" s="72"/>
      <c r="K739" s="66"/>
      <c r="M739" s="67" t="s">
        <v>3102</v>
      </c>
      <c r="O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73" t="str">
        <f t="shared" si="24"/>
        <v>617:(3,28+3,28+3,75+3,75)*2,7*0,6282</v>
      </c>
      <c r="BE739" s="53"/>
      <c r="BF739" s="53"/>
      <c r="BG739" s="53"/>
      <c r="BH739" s="53"/>
      <c r="BI739" s="53"/>
    </row>
    <row r="740" spans="1:104" x14ac:dyDescent="0.2">
      <c r="A740" s="64"/>
      <c r="B740" s="65"/>
      <c r="C740" s="329" t="s">
        <v>3103</v>
      </c>
      <c r="D740" s="330"/>
      <c r="E740" s="103">
        <v>25.5778</v>
      </c>
      <c r="F740" s="69"/>
      <c r="G740" s="70"/>
      <c r="H740" s="71"/>
      <c r="I740" s="66"/>
      <c r="J740" s="72"/>
      <c r="K740" s="66"/>
      <c r="M740" s="67" t="s">
        <v>3103</v>
      </c>
      <c r="O740" s="53"/>
      <c r="Z740" s="53"/>
      <c r="AA740" s="53"/>
      <c r="AB740" s="53"/>
      <c r="AC740" s="53"/>
      <c r="AD740" s="53"/>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53"/>
      <c r="BA740" s="53"/>
      <c r="BB740" s="53"/>
      <c r="BC740" s="53"/>
      <c r="BD740" s="73" t="str">
        <f t="shared" si="24"/>
        <v>618(koupelna):(2+2+2+2)*0,7*0,6282</v>
      </c>
      <c r="BE740" s="53"/>
      <c r="BF740" s="53"/>
      <c r="BG740" s="53"/>
      <c r="BH740" s="53"/>
      <c r="BI740" s="53"/>
    </row>
    <row r="741" spans="1:104" x14ac:dyDescent="0.2">
      <c r="A741" s="64"/>
      <c r="B741" s="65"/>
      <c r="C741" s="329" t="s">
        <v>3104</v>
      </c>
      <c r="D741" s="330"/>
      <c r="E741" s="103">
        <v>6.5332999999999997</v>
      </c>
      <c r="F741" s="69"/>
      <c r="G741" s="70"/>
      <c r="H741" s="71"/>
      <c r="I741" s="66"/>
      <c r="J741" s="72"/>
      <c r="K741" s="66"/>
      <c r="M741" s="67" t="s">
        <v>3104</v>
      </c>
      <c r="O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73" t="str">
        <f t="shared" si="24"/>
        <v>619:(3,48+6,5+4,5+0,6)*2,7*0,6282</v>
      </c>
      <c r="BE741" s="53"/>
      <c r="BF741" s="53"/>
      <c r="BG741" s="53"/>
      <c r="BH741" s="53"/>
      <c r="BI741" s="53"/>
    </row>
    <row r="742" spans="1:104" x14ac:dyDescent="0.2">
      <c r="A742" s="64"/>
      <c r="B742" s="65"/>
      <c r="C742" s="329" t="s">
        <v>3105</v>
      </c>
      <c r="D742" s="330"/>
      <c r="E742" s="103">
        <v>23.449100000000001</v>
      </c>
      <c r="F742" s="69"/>
      <c r="G742" s="70"/>
      <c r="H742" s="71"/>
      <c r="I742" s="66"/>
      <c r="J742" s="72"/>
      <c r="K742" s="66"/>
      <c r="M742" s="67" t="s">
        <v>3105</v>
      </c>
      <c r="O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73" t="str">
        <f t="shared" si="24"/>
        <v>obklady u linky :(3,1+2,1)*2*0,6282</v>
      </c>
      <c r="BE742" s="53"/>
      <c r="BF742" s="53"/>
      <c r="BG742" s="53"/>
      <c r="BH742" s="53"/>
      <c r="BI742" s="53"/>
    </row>
    <row r="743" spans="1:104" x14ac:dyDescent="0.2">
      <c r="A743" s="64"/>
      <c r="B743" s="65"/>
      <c r="C743" s="329" t="s">
        <v>3106</v>
      </c>
      <c r="D743" s="330"/>
      <c r="E743" s="103">
        <v>3.9224999999999999</v>
      </c>
      <c r="F743" s="69"/>
      <c r="G743" s="70"/>
      <c r="H743" s="71"/>
      <c r="I743" s="66"/>
      <c r="J743" s="72"/>
      <c r="K743" s="66"/>
      <c r="M743" s="67" t="s">
        <v>3106</v>
      </c>
      <c r="O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c r="AU743" s="53"/>
      <c r="AV743" s="53"/>
      <c r="AW743" s="53"/>
      <c r="AX743" s="53"/>
      <c r="AY743" s="53"/>
      <c r="AZ743" s="53"/>
      <c r="BA743" s="53"/>
      <c r="BB743" s="53"/>
      <c r="BC743" s="53"/>
      <c r="BD743" s="73" t="str">
        <f t="shared" si="24"/>
        <v>621:(1,4+0,6+1,4+1,2+1,3+2,3+1,6+4,025)*2,7*0,6282</v>
      </c>
      <c r="BE743" s="53"/>
      <c r="BF743" s="53"/>
      <c r="BG743" s="53"/>
      <c r="BH743" s="53"/>
      <c r="BI743" s="53"/>
    </row>
    <row r="744" spans="1:104" x14ac:dyDescent="0.2">
      <c r="A744" s="64"/>
      <c r="B744" s="65"/>
      <c r="C744" s="329" t="s">
        <v>3107</v>
      </c>
      <c r="D744" s="330"/>
      <c r="E744" s="103">
        <v>4.2629999999999999</v>
      </c>
      <c r="F744" s="69"/>
      <c r="G744" s="70"/>
      <c r="H744" s="71"/>
      <c r="I744" s="66"/>
      <c r="J744" s="72"/>
      <c r="K744" s="66"/>
      <c r="M744" s="67" t="s">
        <v>3107</v>
      </c>
      <c r="O744" s="53"/>
      <c r="Z744" s="53"/>
      <c r="AA744" s="53"/>
      <c r="AB744" s="53"/>
      <c r="AC744" s="53"/>
      <c r="AD744" s="53"/>
      <c r="AE744" s="53"/>
      <c r="AF744" s="53"/>
      <c r="AG744" s="53"/>
      <c r="AH744" s="53"/>
      <c r="AI744" s="53"/>
      <c r="AJ744" s="53"/>
      <c r="AK744" s="53"/>
      <c r="AL744" s="53"/>
      <c r="AM744" s="53"/>
      <c r="AN744" s="53"/>
      <c r="AO744" s="53"/>
      <c r="AP744" s="53"/>
      <c r="AQ744" s="53"/>
      <c r="AR744" s="53"/>
      <c r="AS744" s="53"/>
      <c r="AT744" s="53"/>
      <c r="AU744" s="53"/>
      <c r="AV744" s="53"/>
      <c r="AW744" s="53"/>
      <c r="AX744" s="53"/>
      <c r="AY744" s="53"/>
      <c r="AZ744" s="53"/>
      <c r="BA744" s="53"/>
      <c r="BB744" s="53"/>
      <c r="BC744" s="53"/>
      <c r="BD744" s="73" t="str">
        <f t="shared" si="24"/>
        <v>622(koupelna):(2,76+1,7+2,76+1,7)*0,7*0,6282</v>
      </c>
      <c r="BE744" s="53"/>
      <c r="BF744" s="53"/>
      <c r="BG744" s="53"/>
      <c r="BH744" s="53"/>
      <c r="BI744" s="53"/>
    </row>
    <row r="745" spans="1:104" x14ac:dyDescent="0.2">
      <c r="A745" s="64"/>
      <c r="B745" s="65"/>
      <c r="C745" s="329" t="s">
        <v>3108</v>
      </c>
      <c r="D745" s="330"/>
      <c r="E745" s="103">
        <v>25.594799999999999</v>
      </c>
      <c r="F745" s="69"/>
      <c r="G745" s="70"/>
      <c r="H745" s="71"/>
      <c r="I745" s="66"/>
      <c r="J745" s="72"/>
      <c r="K745" s="66"/>
      <c r="M745" s="67" t="s">
        <v>3108</v>
      </c>
      <c r="O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73" t="str">
        <f t="shared" si="24"/>
        <v>623(wc):(1,2+1,2+1,41+1,41)*1,3*0,6282</v>
      </c>
      <c r="BE745" s="53"/>
      <c r="BF745" s="53"/>
      <c r="BG745" s="53"/>
      <c r="BH745" s="53"/>
      <c r="BI745" s="53"/>
    </row>
    <row r="746" spans="1:104" x14ac:dyDescent="0.2">
      <c r="A746" s="64"/>
      <c r="B746" s="65"/>
      <c r="C746" s="329" t="s">
        <v>3109</v>
      </c>
      <c r="D746" s="330"/>
      <c r="E746" s="103">
        <v>25.272500000000001</v>
      </c>
      <c r="F746" s="69"/>
      <c r="G746" s="70"/>
      <c r="H746" s="71"/>
      <c r="I746" s="66"/>
      <c r="J746" s="72"/>
      <c r="K746" s="66"/>
      <c r="M746" s="67" t="s">
        <v>3109</v>
      </c>
      <c r="O746" s="53"/>
      <c r="Z746" s="53"/>
      <c r="AA746" s="53"/>
      <c r="AB746" s="53"/>
      <c r="AC746" s="53"/>
      <c r="AD746" s="53"/>
      <c r="AE746" s="53"/>
      <c r="AF746" s="53"/>
      <c r="AG746" s="53"/>
      <c r="AH746" s="53"/>
      <c r="AI746" s="53"/>
      <c r="AJ746" s="53"/>
      <c r="AK746" s="53"/>
      <c r="AL746" s="53"/>
      <c r="AM746" s="53"/>
      <c r="AN746" s="53"/>
      <c r="AO746" s="53"/>
      <c r="AP746" s="53"/>
      <c r="AQ746" s="53"/>
      <c r="AR746" s="53"/>
      <c r="AS746" s="53"/>
      <c r="AT746" s="53"/>
      <c r="AU746" s="53"/>
      <c r="AV746" s="53"/>
      <c r="AW746" s="53"/>
      <c r="AX746" s="53"/>
      <c r="AY746" s="53"/>
      <c r="AZ746" s="53"/>
      <c r="BA746" s="53"/>
      <c r="BB746" s="53"/>
      <c r="BC746" s="53"/>
      <c r="BD746" s="73" t="str">
        <f t="shared" si="24"/>
        <v>624:(3,745+3,745+3,8+3,8)*2,7*0,6282</v>
      </c>
      <c r="BE746" s="53"/>
      <c r="BF746" s="53"/>
      <c r="BG746" s="53"/>
      <c r="BH746" s="53"/>
      <c r="BI746" s="53"/>
    </row>
    <row r="747" spans="1:104" ht="22.5" x14ac:dyDescent="0.2">
      <c r="A747" s="64"/>
      <c r="B747" s="65"/>
      <c r="C747" s="329" t="s">
        <v>3110</v>
      </c>
      <c r="D747" s="330"/>
      <c r="E747" s="103">
        <v>41.784399999999998</v>
      </c>
      <c r="F747" s="69"/>
      <c r="G747" s="70"/>
      <c r="H747" s="71"/>
      <c r="I747" s="66"/>
      <c r="J747" s="72"/>
      <c r="K747" s="66"/>
      <c r="M747" s="67" t="s">
        <v>3110</v>
      </c>
      <c r="O747" s="53"/>
      <c r="Z747" s="53"/>
      <c r="AA747" s="53"/>
      <c r="AB747" s="53"/>
      <c r="AC747" s="53"/>
      <c r="AD747" s="53"/>
      <c r="AE747" s="53"/>
      <c r="AF747" s="53"/>
      <c r="AG747" s="53"/>
      <c r="AH747" s="53"/>
      <c r="AI747" s="53"/>
      <c r="AJ747" s="53"/>
      <c r="AK747" s="53"/>
      <c r="AL747" s="53"/>
      <c r="AM747" s="53"/>
      <c r="AN747" s="53"/>
      <c r="AO747" s="53"/>
      <c r="AP747" s="53"/>
      <c r="AQ747" s="53"/>
      <c r="AR747" s="53"/>
      <c r="AS747" s="53"/>
      <c r="AT747" s="53"/>
      <c r="AU747" s="53"/>
      <c r="AV747" s="53"/>
      <c r="AW747" s="53"/>
      <c r="AX747" s="53"/>
      <c r="AY747" s="53"/>
      <c r="AZ747" s="53"/>
      <c r="BA747" s="53"/>
      <c r="BB747" s="53"/>
      <c r="BC747" s="53"/>
      <c r="BD747" s="73" t="str">
        <f t="shared" si="24"/>
        <v>625:(3,8+3,8+3,65+3,65)*2,7*0,6282</v>
      </c>
      <c r="BE747" s="53"/>
      <c r="BF747" s="53"/>
      <c r="BG747" s="53"/>
      <c r="BH747" s="53"/>
      <c r="BI747" s="53"/>
    </row>
    <row r="748" spans="1:104" ht="25.5" x14ac:dyDescent="0.2">
      <c r="A748" s="64"/>
      <c r="B748" s="65"/>
      <c r="C748" s="329" t="s">
        <v>3111</v>
      </c>
      <c r="D748" s="330"/>
      <c r="E748" s="103">
        <v>4.3974000000000002</v>
      </c>
      <c r="F748" s="69"/>
      <c r="G748" s="70"/>
      <c r="H748" s="71"/>
      <c r="I748" s="66"/>
      <c r="J748" s="72"/>
      <c r="K748" s="66"/>
      <c r="M748" s="67" t="s">
        <v>3111</v>
      </c>
      <c r="O748" s="53"/>
      <c r="Z748" s="53"/>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53"/>
      <c r="BC748" s="53"/>
      <c r="BD748" s="73" t="str">
        <f t="shared" si="24"/>
        <v>626:(5,5+5,235+5,5+1,9+2,25+2,05+0,6+0,6+0,1+0,1+0,4+0,4)*2,7*0,6282</v>
      </c>
      <c r="BE748" s="53"/>
      <c r="BF748" s="53"/>
      <c r="BG748" s="53"/>
      <c r="BH748" s="53"/>
      <c r="BI748" s="53"/>
    </row>
    <row r="749" spans="1:104" x14ac:dyDescent="0.2">
      <c r="A749" s="64"/>
      <c r="B749" s="65"/>
      <c r="C749" s="329" t="s">
        <v>3209</v>
      </c>
      <c r="D749" s="330"/>
      <c r="E749" s="103">
        <v>31.41</v>
      </c>
      <c r="F749" s="69"/>
      <c r="G749" s="70"/>
      <c r="H749" s="71"/>
      <c r="I749" s="66"/>
      <c r="J749" s="72"/>
      <c r="K749" s="66"/>
      <c r="M749" s="67" t="s">
        <v>3209</v>
      </c>
      <c r="O749" s="53"/>
      <c r="Z749" s="53"/>
      <c r="AA749" s="53"/>
      <c r="AB749" s="53"/>
      <c r="AC749" s="53"/>
      <c r="AD749" s="53"/>
      <c r="AE749" s="53"/>
      <c r="AF749" s="53"/>
      <c r="AG749" s="53"/>
      <c r="AH749" s="53"/>
      <c r="AI749" s="53"/>
      <c r="AJ749" s="53"/>
      <c r="AK749" s="53"/>
      <c r="AL749" s="53"/>
      <c r="AM749" s="53"/>
      <c r="AN749" s="53"/>
      <c r="AO749" s="53"/>
      <c r="AP749" s="53"/>
      <c r="AQ749" s="53"/>
      <c r="AR749" s="53"/>
      <c r="AS749" s="53"/>
      <c r="AT749" s="53"/>
      <c r="AU749" s="53"/>
      <c r="AV749" s="53"/>
      <c r="AW749" s="53"/>
      <c r="AX749" s="53"/>
      <c r="AY749" s="53"/>
      <c r="AZ749" s="53"/>
      <c r="BA749" s="53"/>
      <c r="BB749" s="53"/>
      <c r="BC749" s="53"/>
      <c r="BD749" s="73" t="str">
        <f t="shared" si="24"/>
        <v>obklad u linky :3,5*2*0,6282</v>
      </c>
      <c r="BE749" s="53"/>
      <c r="BF749" s="53"/>
      <c r="BG749" s="53"/>
      <c r="BH749" s="53"/>
      <c r="BI749" s="53"/>
    </row>
    <row r="750" spans="1:104" ht="22.5" x14ac:dyDescent="0.2">
      <c r="A750" s="54">
        <v>97</v>
      </c>
      <c r="B750" s="55" t="s">
        <v>1194</v>
      </c>
      <c r="C750" s="56" t="s">
        <v>1195</v>
      </c>
      <c r="D750" s="57" t="s">
        <v>41</v>
      </c>
      <c r="E750" s="100">
        <v>148.38079999999999</v>
      </c>
      <c r="F750" s="59"/>
      <c r="G750" s="60">
        <f>E750*F750</f>
        <v>0</v>
      </c>
      <c r="H750" s="61">
        <v>7.2999999999999996E-4</v>
      </c>
      <c r="I750" s="62">
        <f>E750*H750</f>
        <v>0.10831798399999999</v>
      </c>
      <c r="J750" s="61"/>
      <c r="K750" s="62">
        <f>E750*J750</f>
        <v>0</v>
      </c>
      <c r="O750" s="53"/>
      <c r="Z750" s="53"/>
      <c r="AA750" s="53">
        <v>12</v>
      </c>
      <c r="AB750" s="53">
        <v>0</v>
      </c>
      <c r="AC750" s="53">
        <v>172</v>
      </c>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63">
        <f>G750</f>
        <v>0</v>
      </c>
      <c r="BA750" s="53"/>
      <c r="BB750" s="53"/>
      <c r="BC750" s="53"/>
      <c r="BD750" s="53"/>
      <c r="BE750" s="53"/>
      <c r="BF750" s="53"/>
      <c r="BG750" s="53"/>
      <c r="BH750" s="53"/>
      <c r="BI750" s="53"/>
      <c r="CA750" s="53">
        <v>12</v>
      </c>
      <c r="CB750" s="53">
        <v>0</v>
      </c>
      <c r="CZ750" s="16">
        <v>2</v>
      </c>
    </row>
    <row r="751" spans="1:104" x14ac:dyDescent="0.2">
      <c r="A751" s="64"/>
      <c r="B751" s="65"/>
      <c r="C751" s="329" t="s">
        <v>3011</v>
      </c>
      <c r="D751" s="330"/>
      <c r="E751" s="103">
        <v>2.3872</v>
      </c>
      <c r="F751" s="69"/>
      <c r="G751" s="70"/>
      <c r="H751" s="71"/>
      <c r="I751" s="66"/>
      <c r="J751" s="72"/>
      <c r="K751" s="66"/>
      <c r="M751" s="67" t="s">
        <v>3011</v>
      </c>
      <c r="O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73" t="str">
        <f t="shared" ref="BD751:BD766" si="25">C750</f>
        <v>Malba sádrokartonových konstrukcí se strukturou štuku</v>
      </c>
      <c r="BE751" s="53"/>
      <c r="BF751" s="53"/>
      <c r="BG751" s="53"/>
      <c r="BH751" s="53"/>
      <c r="BI751" s="53"/>
    </row>
    <row r="752" spans="1:104" x14ac:dyDescent="0.2">
      <c r="A752" s="64"/>
      <c r="B752" s="65"/>
      <c r="C752" s="329" t="s">
        <v>3012</v>
      </c>
      <c r="D752" s="330"/>
      <c r="E752" s="103">
        <v>7.7268999999999997</v>
      </c>
      <c r="F752" s="69"/>
      <c r="G752" s="70"/>
      <c r="H752" s="71"/>
      <c r="I752" s="66"/>
      <c r="J752" s="72"/>
      <c r="K752" s="66"/>
      <c r="M752" s="67" t="s">
        <v>3012</v>
      </c>
      <c r="O752" s="53"/>
      <c r="Z752" s="53"/>
      <c r="AA752" s="53"/>
      <c r="AB752" s="53"/>
      <c r="AC752" s="53"/>
      <c r="AD752" s="53"/>
      <c r="AE752" s="53"/>
      <c r="AF752" s="53"/>
      <c r="AG752" s="53"/>
      <c r="AH752" s="53"/>
      <c r="AI752" s="53"/>
      <c r="AJ752" s="53"/>
      <c r="AK752" s="53"/>
      <c r="AL752" s="53"/>
      <c r="AM752" s="53"/>
      <c r="AN752" s="53"/>
      <c r="AO752" s="53"/>
      <c r="AP752" s="53"/>
      <c r="AQ752" s="53"/>
      <c r="AR752" s="53"/>
      <c r="AS752" s="53"/>
      <c r="AT752" s="53"/>
      <c r="AU752" s="53"/>
      <c r="AV752" s="53"/>
      <c r="AW752" s="53"/>
      <c r="AX752" s="53"/>
      <c r="AY752" s="53"/>
      <c r="AZ752" s="53"/>
      <c r="BA752" s="53"/>
      <c r="BB752" s="53"/>
      <c r="BC752" s="53"/>
      <c r="BD752" s="73" t="str">
        <f t="shared" si="25"/>
        <v>604:3,8*0,6282</v>
      </c>
      <c r="BE752" s="53"/>
      <c r="BF752" s="53"/>
      <c r="BG752" s="53"/>
      <c r="BH752" s="53"/>
      <c r="BI752" s="53"/>
    </row>
    <row r="753" spans="1:61" x14ac:dyDescent="0.2">
      <c r="A753" s="64"/>
      <c r="B753" s="65"/>
      <c r="C753" s="329" t="s">
        <v>3013</v>
      </c>
      <c r="D753" s="330"/>
      <c r="E753" s="103">
        <v>17.589600000000001</v>
      </c>
      <c r="F753" s="69"/>
      <c r="G753" s="70"/>
      <c r="H753" s="71"/>
      <c r="I753" s="66"/>
      <c r="J753" s="72"/>
      <c r="K753" s="66"/>
      <c r="M753" s="67" t="s">
        <v>3013</v>
      </c>
      <c r="O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73" t="str">
        <f t="shared" si="25"/>
        <v>605:12,3*0,6282</v>
      </c>
      <c r="BE753" s="53"/>
      <c r="BF753" s="53"/>
      <c r="BG753" s="53"/>
      <c r="BH753" s="53"/>
      <c r="BI753" s="53"/>
    </row>
    <row r="754" spans="1:61" x14ac:dyDescent="0.2">
      <c r="A754" s="64"/>
      <c r="B754" s="65"/>
      <c r="C754" s="329" t="s">
        <v>3014</v>
      </c>
      <c r="D754" s="330"/>
      <c r="E754" s="103">
        <v>6.282</v>
      </c>
      <c r="F754" s="69"/>
      <c r="G754" s="70"/>
      <c r="H754" s="71"/>
      <c r="I754" s="66"/>
      <c r="J754" s="72"/>
      <c r="K754" s="66"/>
      <c r="M754" s="67" t="s">
        <v>3014</v>
      </c>
      <c r="O754" s="53"/>
      <c r="Z754" s="53"/>
      <c r="AA754" s="53"/>
      <c r="AB754" s="53"/>
      <c r="AC754" s="53"/>
      <c r="AD754" s="53"/>
      <c r="AE754" s="53"/>
      <c r="AF754" s="53"/>
      <c r="AG754" s="53"/>
      <c r="AH754" s="53"/>
      <c r="AI754" s="53"/>
      <c r="AJ754" s="53"/>
      <c r="AK754" s="53"/>
      <c r="AL754" s="53"/>
      <c r="AM754" s="53"/>
      <c r="AN754" s="53"/>
      <c r="AO754" s="53"/>
      <c r="AP754" s="53"/>
      <c r="AQ754" s="53"/>
      <c r="AR754" s="53"/>
      <c r="AS754" s="53"/>
      <c r="AT754" s="53"/>
      <c r="AU754" s="53"/>
      <c r="AV754" s="53"/>
      <c r="AW754" s="53"/>
      <c r="AX754" s="53"/>
      <c r="AY754" s="53"/>
      <c r="AZ754" s="53"/>
      <c r="BA754" s="53"/>
      <c r="BB754" s="53"/>
      <c r="BC754" s="53"/>
      <c r="BD754" s="73" t="str">
        <f t="shared" si="25"/>
        <v>607:28*0,6282</v>
      </c>
      <c r="BE754" s="53"/>
      <c r="BF754" s="53"/>
      <c r="BG754" s="53"/>
      <c r="BH754" s="53"/>
      <c r="BI754" s="53"/>
    </row>
    <row r="755" spans="1:61" x14ac:dyDescent="0.2">
      <c r="A755" s="64"/>
      <c r="B755" s="65"/>
      <c r="C755" s="329" t="s">
        <v>3015</v>
      </c>
      <c r="D755" s="330"/>
      <c r="E755" s="103">
        <v>8.6692</v>
      </c>
      <c r="F755" s="69"/>
      <c r="G755" s="70"/>
      <c r="H755" s="71"/>
      <c r="I755" s="66"/>
      <c r="J755" s="72"/>
      <c r="K755" s="66"/>
      <c r="M755" s="67" t="s">
        <v>3015</v>
      </c>
      <c r="O755" s="53"/>
      <c r="Z755" s="53"/>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53"/>
      <c r="BC755" s="53"/>
      <c r="BD755" s="73" t="str">
        <f t="shared" si="25"/>
        <v>609:10*0,6282</v>
      </c>
      <c r="BE755" s="53"/>
      <c r="BF755" s="53"/>
      <c r="BG755" s="53"/>
      <c r="BH755" s="53"/>
      <c r="BI755" s="53"/>
    </row>
    <row r="756" spans="1:61" x14ac:dyDescent="0.2">
      <c r="A756" s="64"/>
      <c r="B756" s="65"/>
      <c r="C756" s="329" t="s">
        <v>3016</v>
      </c>
      <c r="D756" s="330"/>
      <c r="E756" s="103">
        <v>7.7896999999999998</v>
      </c>
      <c r="F756" s="69"/>
      <c r="G756" s="70"/>
      <c r="H756" s="71"/>
      <c r="I756" s="66"/>
      <c r="J756" s="72"/>
      <c r="K756" s="66"/>
      <c r="M756" s="67" t="s">
        <v>3016</v>
      </c>
      <c r="O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73" t="str">
        <f t="shared" si="25"/>
        <v>612:13,8*0,6282</v>
      </c>
      <c r="BE756" s="53"/>
      <c r="BF756" s="53"/>
      <c r="BG756" s="53"/>
      <c r="BH756" s="53"/>
      <c r="BI756" s="53"/>
    </row>
    <row r="757" spans="1:61" x14ac:dyDescent="0.2">
      <c r="A757" s="64"/>
      <c r="B757" s="65"/>
      <c r="C757" s="329" t="s">
        <v>3017</v>
      </c>
      <c r="D757" s="330"/>
      <c r="E757" s="103">
        <v>14.6999</v>
      </c>
      <c r="F757" s="69"/>
      <c r="G757" s="70"/>
      <c r="H757" s="71"/>
      <c r="I757" s="66"/>
      <c r="J757" s="72"/>
      <c r="K757" s="66"/>
      <c r="M757" s="67" t="s">
        <v>3017</v>
      </c>
      <c r="O757" s="53"/>
      <c r="Z757" s="53"/>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53"/>
      <c r="BC757" s="53"/>
      <c r="BD757" s="73" t="str">
        <f t="shared" si="25"/>
        <v>613:12,4*0,6282</v>
      </c>
      <c r="BE757" s="53"/>
      <c r="BF757" s="53"/>
      <c r="BG757" s="53"/>
      <c r="BH757" s="53"/>
      <c r="BI757" s="53"/>
    </row>
    <row r="758" spans="1:61" x14ac:dyDescent="0.2">
      <c r="A758" s="64"/>
      <c r="B758" s="65"/>
      <c r="C758" s="329" t="s">
        <v>3018</v>
      </c>
      <c r="D758" s="330"/>
      <c r="E758" s="103">
        <v>4.9000000000000004</v>
      </c>
      <c r="F758" s="69"/>
      <c r="G758" s="70"/>
      <c r="H758" s="71"/>
      <c r="I758" s="66"/>
      <c r="J758" s="72"/>
      <c r="K758" s="66"/>
      <c r="M758" s="67" t="s">
        <v>3018</v>
      </c>
      <c r="O758" s="53"/>
      <c r="Z758" s="53"/>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53"/>
      <c r="BC758" s="53"/>
      <c r="BD758" s="73" t="str">
        <f t="shared" si="25"/>
        <v>614:23,4*0,6282</v>
      </c>
      <c r="BE758" s="53"/>
      <c r="BF758" s="53"/>
      <c r="BG758" s="53"/>
      <c r="BH758" s="53"/>
      <c r="BI758" s="53"/>
    </row>
    <row r="759" spans="1:61" x14ac:dyDescent="0.2">
      <c r="A759" s="64"/>
      <c r="B759" s="65"/>
      <c r="C759" s="329" t="s">
        <v>3019</v>
      </c>
      <c r="D759" s="330"/>
      <c r="E759" s="103">
        <v>7.7268999999999997</v>
      </c>
      <c r="F759" s="69"/>
      <c r="G759" s="70"/>
      <c r="H759" s="71"/>
      <c r="I759" s="66"/>
      <c r="J759" s="72"/>
      <c r="K759" s="66"/>
      <c r="M759" s="67" t="s">
        <v>3019</v>
      </c>
      <c r="O759" s="53"/>
      <c r="Z759" s="53"/>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53"/>
      <c r="BC759" s="53"/>
      <c r="BD759" s="73" t="str">
        <f t="shared" si="25"/>
        <v>616:7,8*0,6282</v>
      </c>
      <c r="BE759" s="53"/>
      <c r="BF759" s="53"/>
      <c r="BG759" s="53"/>
      <c r="BH759" s="53"/>
      <c r="BI759" s="53"/>
    </row>
    <row r="760" spans="1:61" x14ac:dyDescent="0.2">
      <c r="A760" s="64"/>
      <c r="B760" s="65"/>
      <c r="C760" s="329" t="s">
        <v>3020</v>
      </c>
      <c r="D760" s="330"/>
      <c r="E760" s="103">
        <v>13.8832</v>
      </c>
      <c r="F760" s="69"/>
      <c r="G760" s="70"/>
      <c r="H760" s="71"/>
      <c r="I760" s="66"/>
      <c r="J760" s="72"/>
      <c r="K760" s="66"/>
      <c r="M760" s="67" t="s">
        <v>3020</v>
      </c>
      <c r="O760" s="53"/>
      <c r="Z760" s="53"/>
      <c r="AA760" s="53"/>
      <c r="AB760" s="53"/>
      <c r="AC760" s="53"/>
      <c r="AD760" s="53"/>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53"/>
      <c r="BA760" s="53"/>
      <c r="BB760" s="53"/>
      <c r="BC760" s="53"/>
      <c r="BD760" s="73" t="str">
        <f t="shared" si="25"/>
        <v>617:12,3*0,6282</v>
      </c>
      <c r="BE760" s="53"/>
      <c r="BF760" s="53"/>
      <c r="BG760" s="53"/>
      <c r="BH760" s="53"/>
      <c r="BI760" s="53"/>
    </row>
    <row r="761" spans="1:61" x14ac:dyDescent="0.2">
      <c r="A761" s="64"/>
      <c r="B761" s="65"/>
      <c r="C761" s="329" t="s">
        <v>3021</v>
      </c>
      <c r="D761" s="330"/>
      <c r="E761" s="103">
        <v>4.7743000000000002</v>
      </c>
      <c r="F761" s="69"/>
      <c r="G761" s="70"/>
      <c r="H761" s="71"/>
      <c r="I761" s="66"/>
      <c r="J761" s="72"/>
      <c r="K761" s="66"/>
      <c r="M761" s="67" t="s">
        <v>3021</v>
      </c>
      <c r="O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73" t="str">
        <f t="shared" si="25"/>
        <v>619:22,1*0,6282</v>
      </c>
      <c r="BE761" s="53"/>
      <c r="BF761" s="53"/>
      <c r="BG761" s="53"/>
      <c r="BH761" s="53"/>
      <c r="BI761" s="53"/>
    </row>
    <row r="762" spans="1:61" x14ac:dyDescent="0.2">
      <c r="A762" s="64"/>
      <c r="B762" s="65"/>
      <c r="C762" s="329" t="s">
        <v>3022</v>
      </c>
      <c r="D762" s="330"/>
      <c r="E762" s="103">
        <v>8.8575999999999997</v>
      </c>
      <c r="F762" s="69"/>
      <c r="G762" s="70"/>
      <c r="H762" s="71"/>
      <c r="I762" s="66"/>
      <c r="J762" s="72"/>
      <c r="K762" s="66"/>
      <c r="M762" s="67" t="s">
        <v>3022</v>
      </c>
      <c r="O762" s="53"/>
      <c r="Z762" s="53"/>
      <c r="AA762" s="53"/>
      <c r="AB762" s="53"/>
      <c r="AC762" s="53"/>
      <c r="AD762" s="53"/>
      <c r="AE762" s="53"/>
      <c r="AF762" s="53"/>
      <c r="AG762" s="53"/>
      <c r="AH762" s="53"/>
      <c r="AI762" s="53"/>
      <c r="AJ762" s="53"/>
      <c r="AK762" s="53"/>
      <c r="AL762" s="53"/>
      <c r="AM762" s="53"/>
      <c r="AN762" s="53"/>
      <c r="AO762" s="53"/>
      <c r="AP762" s="53"/>
      <c r="AQ762" s="53"/>
      <c r="AR762" s="53"/>
      <c r="AS762" s="53"/>
      <c r="AT762" s="53"/>
      <c r="AU762" s="53"/>
      <c r="AV762" s="53"/>
      <c r="AW762" s="53"/>
      <c r="AX762" s="53"/>
      <c r="AY762" s="53"/>
      <c r="AZ762" s="53"/>
      <c r="BA762" s="53"/>
      <c r="BB762" s="53"/>
      <c r="BC762" s="53"/>
      <c r="BD762" s="73" t="str">
        <f t="shared" si="25"/>
        <v>621:7,6*0,6282</v>
      </c>
      <c r="BE762" s="53"/>
      <c r="BF762" s="53"/>
      <c r="BG762" s="53"/>
      <c r="BH762" s="53"/>
      <c r="BI762" s="53"/>
    </row>
    <row r="763" spans="1:61" x14ac:dyDescent="0.2">
      <c r="A763" s="64"/>
      <c r="B763" s="65"/>
      <c r="C763" s="329" t="s">
        <v>3023</v>
      </c>
      <c r="D763" s="330"/>
      <c r="E763" s="103">
        <v>8.7319999999999993</v>
      </c>
      <c r="F763" s="69"/>
      <c r="G763" s="70"/>
      <c r="H763" s="71"/>
      <c r="I763" s="66"/>
      <c r="J763" s="72"/>
      <c r="K763" s="66"/>
      <c r="M763" s="67" t="s">
        <v>3023</v>
      </c>
      <c r="O763" s="53"/>
      <c r="Z763" s="53"/>
      <c r="AA763" s="53"/>
      <c r="AB763" s="53"/>
      <c r="AC763" s="53"/>
      <c r="AD763" s="53"/>
      <c r="AE763" s="53"/>
      <c r="AF763" s="53"/>
      <c r="AG763" s="53"/>
      <c r="AH763" s="53"/>
      <c r="AI763" s="53"/>
      <c r="AJ763" s="53"/>
      <c r="AK763" s="53"/>
      <c r="AL763" s="53"/>
      <c r="AM763" s="53"/>
      <c r="AN763" s="53"/>
      <c r="AO763" s="53"/>
      <c r="AP763" s="53"/>
      <c r="AQ763" s="53"/>
      <c r="AR763" s="53"/>
      <c r="AS763" s="53"/>
      <c r="AT763" s="53"/>
      <c r="AU763" s="53"/>
      <c r="AV763" s="53"/>
      <c r="AW763" s="53"/>
      <c r="AX763" s="53"/>
      <c r="AY763" s="53"/>
      <c r="AZ763" s="53"/>
      <c r="BA763" s="53"/>
      <c r="BB763" s="53"/>
      <c r="BC763" s="53"/>
      <c r="BD763" s="73" t="str">
        <f t="shared" si="25"/>
        <v>624:14,1*0,6282</v>
      </c>
      <c r="BE763" s="53"/>
      <c r="BF763" s="53"/>
      <c r="BG763" s="53"/>
      <c r="BH763" s="53"/>
      <c r="BI763" s="53"/>
    </row>
    <row r="764" spans="1:61" x14ac:dyDescent="0.2">
      <c r="A764" s="64"/>
      <c r="B764" s="65"/>
      <c r="C764" s="329" t="s">
        <v>3024</v>
      </c>
      <c r="D764" s="330"/>
      <c r="E764" s="103">
        <v>18.029299999999999</v>
      </c>
      <c r="F764" s="69"/>
      <c r="G764" s="70"/>
      <c r="H764" s="71"/>
      <c r="I764" s="66"/>
      <c r="J764" s="72"/>
      <c r="K764" s="66"/>
      <c r="M764" s="67" t="s">
        <v>3024</v>
      </c>
      <c r="O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73" t="str">
        <f t="shared" si="25"/>
        <v>625:13,9*0,6282</v>
      </c>
      <c r="BE764" s="53"/>
      <c r="BF764" s="53"/>
      <c r="BG764" s="53"/>
      <c r="BH764" s="53"/>
      <c r="BI764" s="53"/>
    </row>
    <row r="765" spans="1:61" x14ac:dyDescent="0.2">
      <c r="A765" s="64"/>
      <c r="B765" s="65"/>
      <c r="C765" s="329" t="s">
        <v>3025</v>
      </c>
      <c r="D765" s="330"/>
      <c r="E765" s="103">
        <v>16.333200000000001</v>
      </c>
      <c r="F765" s="69"/>
      <c r="G765" s="70"/>
      <c r="H765" s="71"/>
      <c r="I765" s="66"/>
      <c r="J765" s="72"/>
      <c r="K765" s="66"/>
      <c r="M765" s="67" t="s">
        <v>3025</v>
      </c>
      <c r="O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73" t="str">
        <f t="shared" si="25"/>
        <v>626:28,7*0,6282</v>
      </c>
      <c r="BE765" s="53"/>
      <c r="BF765" s="53"/>
      <c r="BG765" s="53"/>
      <c r="BH765" s="53"/>
      <c r="BI765" s="53"/>
    </row>
    <row r="766" spans="1:61" x14ac:dyDescent="0.2">
      <c r="A766" s="64"/>
      <c r="B766" s="65"/>
      <c r="C766" s="329" t="s">
        <v>3026</v>
      </c>
      <c r="D766" s="330"/>
      <c r="E766" s="68">
        <v>0</v>
      </c>
      <c r="F766" s="69"/>
      <c r="G766" s="70"/>
      <c r="H766" s="71"/>
      <c r="I766" s="66"/>
      <c r="J766" s="72"/>
      <c r="K766" s="66"/>
      <c r="M766" s="98">
        <v>25.083333333333332</v>
      </c>
      <c r="O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73" t="str">
        <f t="shared" si="25"/>
        <v>601:26*0,6282</v>
      </c>
      <c r="BE766" s="53"/>
      <c r="BF766" s="53"/>
      <c r="BG766" s="53"/>
      <c r="BH766" s="53"/>
      <c r="BI766" s="53"/>
    </row>
    <row r="767" spans="1:61" x14ac:dyDescent="0.2">
      <c r="A767" s="74" t="s">
        <v>42</v>
      </c>
      <c r="B767" s="75" t="s">
        <v>1189</v>
      </c>
      <c r="C767" s="76" t="s">
        <v>1190</v>
      </c>
      <c r="D767" s="77"/>
      <c r="E767" s="78"/>
      <c r="F767" s="78"/>
      <c r="G767" s="79">
        <f>SUM(G720:G766)</f>
        <v>0</v>
      </c>
      <c r="H767" s="80"/>
      <c r="I767" s="79">
        <f>SUM(I720:I766)</f>
        <v>0.18372090599999999</v>
      </c>
      <c r="J767" s="81"/>
      <c r="K767" s="79">
        <f>SUM(K720:K766)</f>
        <v>0</v>
      </c>
      <c r="O767" s="53"/>
      <c r="X767" s="82">
        <f>K767</f>
        <v>0</v>
      </c>
      <c r="Y767" s="82">
        <f>I767</f>
        <v>0.18372090599999999</v>
      </c>
      <c r="Z767" s="63">
        <f>G767</f>
        <v>0</v>
      </c>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83"/>
      <c r="BB767" s="83"/>
      <c r="BC767" s="83"/>
      <c r="BD767" s="83"/>
      <c r="BE767" s="83"/>
      <c r="BF767" s="83"/>
      <c r="BG767" s="53"/>
      <c r="BH767" s="53"/>
      <c r="BI767" s="53"/>
    </row>
    <row r="768" spans="1:61" x14ac:dyDescent="0.2">
      <c r="A768" s="84" t="s">
        <v>23</v>
      </c>
      <c r="B768" s="85" t="s">
        <v>43</v>
      </c>
      <c r="C768" s="86"/>
      <c r="D768" s="87"/>
      <c r="E768" s="88"/>
      <c r="F768" s="88"/>
      <c r="G768" s="89">
        <f>SUM(Z7:Z768)</f>
        <v>0</v>
      </c>
      <c r="H768" s="90"/>
      <c r="I768" s="89">
        <f>SUM(Y7:Y768)</f>
        <v>251.54619067500002</v>
      </c>
      <c r="J768" s="90"/>
      <c r="K768" s="89">
        <f>SUM(X7:X768)</f>
        <v>0</v>
      </c>
      <c r="O768" s="53"/>
      <c r="BA768" s="91"/>
      <c r="BB768" s="91"/>
      <c r="BC768" s="91"/>
      <c r="BD768" s="91"/>
      <c r="BE768" s="91"/>
      <c r="BF768" s="91"/>
    </row>
    <row r="769" spans="5:5" x14ac:dyDescent="0.2">
      <c r="E769" s="16"/>
    </row>
    <row r="770" spans="5:5" x14ac:dyDescent="0.2">
      <c r="E770" s="16"/>
    </row>
    <row r="771" spans="5:5" x14ac:dyDescent="0.2">
      <c r="E771" s="16"/>
    </row>
    <row r="772" spans="5:5" x14ac:dyDescent="0.2">
      <c r="E772" s="16"/>
    </row>
    <row r="773" spans="5:5" x14ac:dyDescent="0.2">
      <c r="E773" s="16"/>
    </row>
    <row r="774" spans="5:5" x14ac:dyDescent="0.2">
      <c r="E774" s="16"/>
    </row>
    <row r="775" spans="5:5" x14ac:dyDescent="0.2">
      <c r="E775" s="16"/>
    </row>
    <row r="776" spans="5:5" x14ac:dyDescent="0.2">
      <c r="E776" s="16"/>
    </row>
    <row r="777" spans="5:5" x14ac:dyDescent="0.2">
      <c r="E777" s="16"/>
    </row>
    <row r="778" spans="5:5" x14ac:dyDescent="0.2">
      <c r="E778" s="16"/>
    </row>
    <row r="779" spans="5:5" x14ac:dyDescent="0.2">
      <c r="E779" s="16"/>
    </row>
    <row r="780" spans="5:5" x14ac:dyDescent="0.2">
      <c r="E780" s="16"/>
    </row>
    <row r="781" spans="5:5" x14ac:dyDescent="0.2">
      <c r="E781" s="16"/>
    </row>
    <row r="782" spans="5:5" x14ac:dyDescent="0.2">
      <c r="E782" s="16"/>
    </row>
    <row r="783" spans="5:5" x14ac:dyDescent="0.2">
      <c r="E783" s="16"/>
    </row>
    <row r="784" spans="5:5" x14ac:dyDescent="0.2">
      <c r="E784" s="16"/>
    </row>
    <row r="785" spans="1:7" x14ac:dyDescent="0.2">
      <c r="E785" s="16"/>
    </row>
    <row r="786" spans="1:7" x14ac:dyDescent="0.2">
      <c r="E786" s="16"/>
    </row>
    <row r="787" spans="1:7" x14ac:dyDescent="0.2">
      <c r="E787" s="16"/>
    </row>
    <row r="788" spans="1:7" x14ac:dyDescent="0.2">
      <c r="E788" s="16"/>
    </row>
    <row r="789" spans="1:7" x14ac:dyDescent="0.2">
      <c r="E789" s="16"/>
    </row>
    <row r="790" spans="1:7" x14ac:dyDescent="0.2">
      <c r="A790" s="72"/>
      <c r="B790" s="72"/>
      <c r="C790" s="72"/>
      <c r="D790" s="72"/>
      <c r="E790" s="72"/>
      <c r="F790" s="72"/>
      <c r="G790" s="72"/>
    </row>
    <row r="791" spans="1:7" x14ac:dyDescent="0.2">
      <c r="A791" s="72"/>
      <c r="B791" s="72"/>
      <c r="C791" s="72"/>
      <c r="D791" s="72"/>
      <c r="E791" s="72"/>
      <c r="F791" s="72"/>
      <c r="G791" s="72"/>
    </row>
    <row r="792" spans="1:7" x14ac:dyDescent="0.2">
      <c r="A792" s="72"/>
      <c r="B792" s="72"/>
      <c r="C792" s="72"/>
      <c r="D792" s="72"/>
      <c r="E792" s="72"/>
      <c r="F792" s="72"/>
      <c r="G792" s="72"/>
    </row>
    <row r="793" spans="1:7" x14ac:dyDescent="0.2">
      <c r="A793" s="72"/>
      <c r="B793" s="72"/>
      <c r="C793" s="72"/>
      <c r="D793" s="72"/>
      <c r="E793" s="72"/>
      <c r="F793" s="72"/>
      <c r="G793" s="72"/>
    </row>
    <row r="794" spans="1:7" x14ac:dyDescent="0.2">
      <c r="E794" s="16"/>
    </row>
    <row r="795" spans="1:7" x14ac:dyDescent="0.2">
      <c r="E795" s="16"/>
    </row>
    <row r="796" spans="1:7" x14ac:dyDescent="0.2">
      <c r="E796" s="16"/>
    </row>
    <row r="797" spans="1:7" x14ac:dyDescent="0.2">
      <c r="E797" s="16"/>
    </row>
    <row r="798" spans="1:7" x14ac:dyDescent="0.2">
      <c r="E798" s="16"/>
    </row>
    <row r="799" spans="1:7" x14ac:dyDescent="0.2">
      <c r="E799" s="16"/>
    </row>
    <row r="800" spans="1:7" x14ac:dyDescent="0.2">
      <c r="E800" s="16"/>
    </row>
    <row r="801" spans="5:5" x14ac:dyDescent="0.2">
      <c r="E801" s="16"/>
    </row>
    <row r="802" spans="5:5" x14ac:dyDescent="0.2">
      <c r="E802" s="16"/>
    </row>
    <row r="803" spans="5:5" x14ac:dyDescent="0.2">
      <c r="E803" s="16"/>
    </row>
    <row r="804" spans="5:5" x14ac:dyDescent="0.2">
      <c r="E804" s="16"/>
    </row>
    <row r="805" spans="5:5" x14ac:dyDescent="0.2">
      <c r="E805" s="16"/>
    </row>
    <row r="806" spans="5:5" x14ac:dyDescent="0.2">
      <c r="E806" s="16"/>
    </row>
    <row r="807" spans="5:5" x14ac:dyDescent="0.2">
      <c r="E807" s="16"/>
    </row>
    <row r="808" spans="5:5" x14ac:dyDescent="0.2">
      <c r="E808" s="16"/>
    </row>
    <row r="809" spans="5:5" x14ac:dyDescent="0.2">
      <c r="E809" s="16"/>
    </row>
    <row r="810" spans="5:5" x14ac:dyDescent="0.2">
      <c r="E810" s="16"/>
    </row>
    <row r="811" spans="5:5" x14ac:dyDescent="0.2">
      <c r="E811" s="16"/>
    </row>
    <row r="812" spans="5:5" x14ac:dyDescent="0.2">
      <c r="E812" s="16"/>
    </row>
    <row r="813" spans="5:5" x14ac:dyDescent="0.2">
      <c r="E813" s="16"/>
    </row>
    <row r="814" spans="5:5" x14ac:dyDescent="0.2">
      <c r="E814" s="16"/>
    </row>
    <row r="815" spans="5:5" x14ac:dyDescent="0.2">
      <c r="E815" s="16"/>
    </row>
    <row r="816" spans="5:5" x14ac:dyDescent="0.2">
      <c r="E816" s="16"/>
    </row>
    <row r="817" spans="1:7" x14ac:dyDescent="0.2">
      <c r="E817" s="16"/>
    </row>
    <row r="818" spans="1:7" x14ac:dyDescent="0.2">
      <c r="E818" s="16"/>
    </row>
    <row r="819" spans="1:7" x14ac:dyDescent="0.2">
      <c r="E819" s="16"/>
    </row>
    <row r="820" spans="1:7" x14ac:dyDescent="0.2">
      <c r="E820" s="16"/>
    </row>
    <row r="821" spans="1:7" x14ac:dyDescent="0.2">
      <c r="E821" s="16"/>
    </row>
    <row r="822" spans="1:7" x14ac:dyDescent="0.2">
      <c r="E822" s="16"/>
    </row>
    <row r="823" spans="1:7" x14ac:dyDescent="0.2">
      <c r="E823" s="16"/>
    </row>
    <row r="824" spans="1:7" x14ac:dyDescent="0.2">
      <c r="E824" s="16"/>
    </row>
    <row r="825" spans="1:7" x14ac:dyDescent="0.2">
      <c r="A825" s="92"/>
      <c r="B825" s="92"/>
    </row>
    <row r="826" spans="1:7" x14ac:dyDescent="0.2">
      <c r="A826" s="72"/>
      <c r="B826" s="72"/>
      <c r="C826" s="93"/>
      <c r="D826" s="93"/>
      <c r="E826" s="94"/>
      <c r="F826" s="93"/>
      <c r="G826" s="95"/>
    </row>
    <row r="827" spans="1:7" x14ac:dyDescent="0.2">
      <c r="A827" s="96"/>
      <c r="B827" s="96"/>
      <c r="C827" s="72"/>
      <c r="D827" s="72"/>
      <c r="E827" s="97"/>
      <c r="F827" s="72"/>
      <c r="G827" s="72"/>
    </row>
    <row r="828" spans="1:7" x14ac:dyDescent="0.2">
      <c r="A828" s="72"/>
      <c r="B828" s="72"/>
      <c r="C828" s="72"/>
      <c r="D828" s="72"/>
      <c r="E828" s="97"/>
      <c r="F828" s="72"/>
      <c r="G828" s="72"/>
    </row>
    <row r="829" spans="1:7" x14ac:dyDescent="0.2">
      <c r="A829" s="72"/>
      <c r="B829" s="72"/>
      <c r="C829" s="72"/>
      <c r="D829" s="72"/>
      <c r="E829" s="97"/>
      <c r="F829" s="72"/>
      <c r="G829" s="72"/>
    </row>
    <row r="830" spans="1:7" x14ac:dyDescent="0.2">
      <c r="A830" s="72"/>
      <c r="B830" s="72"/>
      <c r="C830" s="72"/>
      <c r="D830" s="72"/>
      <c r="E830" s="97"/>
      <c r="F830" s="72"/>
      <c r="G830" s="72"/>
    </row>
    <row r="831" spans="1:7" x14ac:dyDescent="0.2">
      <c r="A831" s="72"/>
      <c r="B831" s="72"/>
      <c r="C831" s="72"/>
      <c r="D831" s="72"/>
      <c r="E831" s="97"/>
      <c r="F831" s="72"/>
      <c r="G831" s="72"/>
    </row>
    <row r="832" spans="1:7" x14ac:dyDescent="0.2">
      <c r="A832" s="72"/>
      <c r="B832" s="72"/>
      <c r="C832" s="72"/>
      <c r="D832" s="72"/>
      <c r="E832" s="97"/>
      <c r="F832" s="72"/>
      <c r="G832" s="72"/>
    </row>
    <row r="833" spans="1:7" x14ac:dyDescent="0.2">
      <c r="A833" s="72"/>
      <c r="B833" s="72"/>
      <c r="C833" s="72"/>
      <c r="D833" s="72"/>
      <c r="E833" s="97"/>
      <c r="F833" s="72"/>
      <c r="G833" s="72"/>
    </row>
    <row r="834" spans="1:7" x14ac:dyDescent="0.2">
      <c r="A834" s="72"/>
      <c r="B834" s="72"/>
      <c r="C834" s="72"/>
      <c r="D834" s="72"/>
      <c r="E834" s="97"/>
      <c r="F834" s="72"/>
      <c r="G834" s="72"/>
    </row>
    <row r="835" spans="1:7" x14ac:dyDescent="0.2">
      <c r="A835" s="72"/>
      <c r="B835" s="72"/>
      <c r="C835" s="72"/>
      <c r="D835" s="72"/>
      <c r="E835" s="97"/>
      <c r="F835" s="72"/>
      <c r="G835" s="72"/>
    </row>
    <row r="836" spans="1:7" x14ac:dyDescent="0.2">
      <c r="A836" s="72"/>
      <c r="B836" s="72"/>
      <c r="C836" s="72"/>
      <c r="D836" s="72"/>
      <c r="E836" s="97"/>
      <c r="F836" s="72"/>
      <c r="G836" s="72"/>
    </row>
    <row r="837" spans="1:7" x14ac:dyDescent="0.2">
      <c r="A837" s="72"/>
      <c r="B837" s="72"/>
      <c r="C837" s="72"/>
      <c r="D837" s="72"/>
      <c r="E837" s="97"/>
      <c r="F837" s="72"/>
      <c r="G837" s="72"/>
    </row>
    <row r="838" spans="1:7" x14ac:dyDescent="0.2">
      <c r="A838" s="72"/>
      <c r="B838" s="72"/>
      <c r="C838" s="72"/>
      <c r="D838" s="72"/>
      <c r="E838" s="97"/>
      <c r="F838" s="72"/>
      <c r="G838" s="72"/>
    </row>
    <row r="839" spans="1:7" x14ac:dyDescent="0.2">
      <c r="A839" s="72"/>
      <c r="B839" s="72"/>
      <c r="C839" s="72"/>
      <c r="D839" s="72"/>
      <c r="E839" s="97"/>
      <c r="F839" s="72"/>
      <c r="G839" s="72"/>
    </row>
  </sheetData>
  <sheetProtection algorithmName="SHA-512" hashValue="80E6RcrlotoznMqixA8Ek5A27IIv01e2sWT9SRRfLkY9G0K7YnlfOwBV+t+JtOlT9XuT8kcdmHG5jWtYi4nkAA==" saltValue="Dw0pwj3+bb3WRACSI3ch1g==" spinCount="100000" sheet="1" objects="1" scenarios="1"/>
  <protectedRanges>
    <protectedRange sqref="F547 F551 F554 F562 F564 F569 F572 F599 F601 F603 F605 F610 F615 F654 F656 F658 F662 F676 F679 F682 F696 F713 F715 F721 F750" name="Oblast3"/>
    <protectedRange sqref="F218 F220 F222 F224 F226 F228 F241 F257 F266 F311 F314 F317 F326 F354 F385 F396 F400 F404 F408 F412 F416 F420 F423 F425 F480 F484 F500 F504 F508 F512 F518 F522 F524 F529 F536 F540" name="Oblast2"/>
    <protectedRange sqref="F8 F12 F22 F27 F40 F52 F54 F56 F58 F60 F62 F64 F66 F68 F70 F74 F76 F78 F80 F82 F91 F97 F124 F129 F142 F157 F161 F164 F169 F180 F182 F192 F202 F209 F211 F213" name="Oblast1"/>
  </protectedRanges>
  <mergeCells count="633">
    <mergeCell ref="C765:D765"/>
    <mergeCell ref="C766:D766"/>
    <mergeCell ref="C759:D759"/>
    <mergeCell ref="C760:D760"/>
    <mergeCell ref="C761:D761"/>
    <mergeCell ref="C762:D762"/>
    <mergeCell ref="C763:D763"/>
    <mergeCell ref="C764:D764"/>
    <mergeCell ref="C753:D753"/>
    <mergeCell ref="C754:D754"/>
    <mergeCell ref="C755:D755"/>
    <mergeCell ref="C756:D756"/>
    <mergeCell ref="C757:D757"/>
    <mergeCell ref="C758:D758"/>
    <mergeCell ref="C746:D746"/>
    <mergeCell ref="C747:D747"/>
    <mergeCell ref="C748:D748"/>
    <mergeCell ref="C749:D749"/>
    <mergeCell ref="C751:D751"/>
    <mergeCell ref="C752:D752"/>
    <mergeCell ref="C740:D740"/>
    <mergeCell ref="C741:D741"/>
    <mergeCell ref="C742:D742"/>
    <mergeCell ref="C743:D743"/>
    <mergeCell ref="C744:D744"/>
    <mergeCell ref="C745:D745"/>
    <mergeCell ref="C734:D734"/>
    <mergeCell ref="C735:D735"/>
    <mergeCell ref="C736:D736"/>
    <mergeCell ref="C737:D737"/>
    <mergeCell ref="C738:D738"/>
    <mergeCell ref="C739:D739"/>
    <mergeCell ref="C728:D728"/>
    <mergeCell ref="C729:D729"/>
    <mergeCell ref="C730:D730"/>
    <mergeCell ref="C731:D731"/>
    <mergeCell ref="C732:D732"/>
    <mergeCell ref="C733:D733"/>
    <mergeCell ref="C717:D717"/>
    <mergeCell ref="C718:D718"/>
    <mergeCell ref="C722:D722"/>
    <mergeCell ref="C723:D723"/>
    <mergeCell ref="C724:D724"/>
    <mergeCell ref="C725:D725"/>
    <mergeCell ref="C726:D726"/>
    <mergeCell ref="C727:D727"/>
    <mergeCell ref="C709:D709"/>
    <mergeCell ref="C710:D710"/>
    <mergeCell ref="C711:D711"/>
    <mergeCell ref="C712:D712"/>
    <mergeCell ref="C714:D714"/>
    <mergeCell ref="C716:G716"/>
    <mergeCell ref="C703:D703"/>
    <mergeCell ref="C704:D704"/>
    <mergeCell ref="C705:D705"/>
    <mergeCell ref="C706:D706"/>
    <mergeCell ref="C707:D707"/>
    <mergeCell ref="C708:D708"/>
    <mergeCell ref="C697:G697"/>
    <mergeCell ref="C698:D698"/>
    <mergeCell ref="C699:D699"/>
    <mergeCell ref="C700:D700"/>
    <mergeCell ref="C701:D701"/>
    <mergeCell ref="C702:D702"/>
    <mergeCell ref="C690:D690"/>
    <mergeCell ref="C691:D691"/>
    <mergeCell ref="C692:D692"/>
    <mergeCell ref="C693:D693"/>
    <mergeCell ref="C694:D694"/>
    <mergeCell ref="C695:D695"/>
    <mergeCell ref="C684:D684"/>
    <mergeCell ref="C685:D685"/>
    <mergeCell ref="C686:D686"/>
    <mergeCell ref="C687:D687"/>
    <mergeCell ref="C688:D688"/>
    <mergeCell ref="C689:D689"/>
    <mergeCell ref="C675:D675"/>
    <mergeCell ref="C677:G677"/>
    <mergeCell ref="C678:D678"/>
    <mergeCell ref="C680:G680"/>
    <mergeCell ref="C681:D681"/>
    <mergeCell ref="C683:D683"/>
    <mergeCell ref="C669:D669"/>
    <mergeCell ref="C670:D670"/>
    <mergeCell ref="C671:D671"/>
    <mergeCell ref="C672:D672"/>
    <mergeCell ref="C673:D673"/>
    <mergeCell ref="C674:D674"/>
    <mergeCell ref="C657:D657"/>
    <mergeCell ref="C659:D659"/>
    <mergeCell ref="C663:D663"/>
    <mergeCell ref="C664:D664"/>
    <mergeCell ref="C665:D665"/>
    <mergeCell ref="C666:D666"/>
    <mergeCell ref="C667:D667"/>
    <mergeCell ref="C668:D668"/>
    <mergeCell ref="C649:D649"/>
    <mergeCell ref="C650:D650"/>
    <mergeCell ref="C651:D651"/>
    <mergeCell ref="C652:D652"/>
    <mergeCell ref="C653:D653"/>
    <mergeCell ref="C655:D655"/>
    <mergeCell ref="C643:D643"/>
    <mergeCell ref="C644:D644"/>
    <mergeCell ref="C645:D645"/>
    <mergeCell ref="C646:D646"/>
    <mergeCell ref="C647:D647"/>
    <mergeCell ref="C648:D648"/>
    <mergeCell ref="C637:D637"/>
    <mergeCell ref="C638:D638"/>
    <mergeCell ref="C639:D639"/>
    <mergeCell ref="C640:D640"/>
    <mergeCell ref="C641:D641"/>
    <mergeCell ref="C642:D642"/>
    <mergeCell ref="C631:D631"/>
    <mergeCell ref="C632:D632"/>
    <mergeCell ref="C633:D633"/>
    <mergeCell ref="C634:D634"/>
    <mergeCell ref="C635:D635"/>
    <mergeCell ref="C636:D636"/>
    <mergeCell ref="C625:D625"/>
    <mergeCell ref="C626:D626"/>
    <mergeCell ref="C627:D627"/>
    <mergeCell ref="C628:D628"/>
    <mergeCell ref="C629:D629"/>
    <mergeCell ref="C630:D630"/>
    <mergeCell ref="C600:D600"/>
    <mergeCell ref="C602:D602"/>
    <mergeCell ref="C604:D604"/>
    <mergeCell ref="C606:G606"/>
    <mergeCell ref="C607:D607"/>
    <mergeCell ref="C621:D621"/>
    <mergeCell ref="C622:D622"/>
    <mergeCell ref="C623:D623"/>
    <mergeCell ref="C624:D624"/>
    <mergeCell ref="C611:G611"/>
    <mergeCell ref="C612:G612"/>
    <mergeCell ref="C613:G613"/>
    <mergeCell ref="C614:D614"/>
    <mergeCell ref="C616:D616"/>
    <mergeCell ref="C617:D617"/>
    <mergeCell ref="C618:D618"/>
    <mergeCell ref="C619:D619"/>
    <mergeCell ref="C620:D620"/>
    <mergeCell ref="C593:D593"/>
    <mergeCell ref="C594:D594"/>
    <mergeCell ref="C595:D595"/>
    <mergeCell ref="C596:D596"/>
    <mergeCell ref="C597:D597"/>
    <mergeCell ref="C598:D598"/>
    <mergeCell ref="C587:D587"/>
    <mergeCell ref="C588:D588"/>
    <mergeCell ref="C589:D589"/>
    <mergeCell ref="C590:D590"/>
    <mergeCell ref="C591:D591"/>
    <mergeCell ref="C592:D592"/>
    <mergeCell ref="C581:D581"/>
    <mergeCell ref="C582:D582"/>
    <mergeCell ref="C583:D583"/>
    <mergeCell ref="C584:D584"/>
    <mergeCell ref="C585:D585"/>
    <mergeCell ref="C586:D586"/>
    <mergeCell ref="C575:D575"/>
    <mergeCell ref="C576:D576"/>
    <mergeCell ref="C577:D577"/>
    <mergeCell ref="C578:D578"/>
    <mergeCell ref="C579:D579"/>
    <mergeCell ref="C580:D580"/>
    <mergeCell ref="C561:D561"/>
    <mergeCell ref="C563:D563"/>
    <mergeCell ref="C565:D565"/>
    <mergeCell ref="C566:D566"/>
    <mergeCell ref="C570:D570"/>
    <mergeCell ref="C571:D571"/>
    <mergeCell ref="C573:G573"/>
    <mergeCell ref="C574:D574"/>
    <mergeCell ref="C555:G555"/>
    <mergeCell ref="C556:G556"/>
    <mergeCell ref="C557:G557"/>
    <mergeCell ref="C558:G558"/>
    <mergeCell ref="C559:G559"/>
    <mergeCell ref="C560:G560"/>
    <mergeCell ref="C546:D546"/>
    <mergeCell ref="C548:G548"/>
    <mergeCell ref="C549:D549"/>
    <mergeCell ref="C550:D550"/>
    <mergeCell ref="C552:D552"/>
    <mergeCell ref="C553:D553"/>
    <mergeCell ref="C537:G537"/>
    <mergeCell ref="C538:D538"/>
    <mergeCell ref="C539:D539"/>
    <mergeCell ref="C541:G541"/>
    <mergeCell ref="C542:G542"/>
    <mergeCell ref="C543:G543"/>
    <mergeCell ref="C544:G544"/>
    <mergeCell ref="C545:G545"/>
    <mergeCell ref="C527:D527"/>
    <mergeCell ref="C528:D528"/>
    <mergeCell ref="C530:G530"/>
    <mergeCell ref="C531:D531"/>
    <mergeCell ref="C532:D532"/>
    <mergeCell ref="C533:D533"/>
    <mergeCell ref="C519:D519"/>
    <mergeCell ref="C520:D520"/>
    <mergeCell ref="C521:D521"/>
    <mergeCell ref="C523:D523"/>
    <mergeCell ref="C525:G525"/>
    <mergeCell ref="C526:D526"/>
    <mergeCell ref="C511:D511"/>
    <mergeCell ref="C513:G513"/>
    <mergeCell ref="C514:G514"/>
    <mergeCell ref="C515:D515"/>
    <mergeCell ref="C516:D516"/>
    <mergeCell ref="C517:D517"/>
    <mergeCell ref="C498:D498"/>
    <mergeCell ref="C499:D499"/>
    <mergeCell ref="C501:D501"/>
    <mergeCell ref="C505:D505"/>
    <mergeCell ref="C506:D506"/>
    <mergeCell ref="C507:D507"/>
    <mergeCell ref="C509:D509"/>
    <mergeCell ref="C510:D510"/>
    <mergeCell ref="C476:D476"/>
    <mergeCell ref="C477:D477"/>
    <mergeCell ref="C481:D481"/>
    <mergeCell ref="C494:D494"/>
    <mergeCell ref="C495:D495"/>
    <mergeCell ref="C496:D496"/>
    <mergeCell ref="C497:D497"/>
    <mergeCell ref="C470:D470"/>
    <mergeCell ref="C471:D471"/>
    <mergeCell ref="C472:D472"/>
    <mergeCell ref="C473:D473"/>
    <mergeCell ref="C474:D474"/>
    <mergeCell ref="C475:D475"/>
    <mergeCell ref="C485:G485"/>
    <mergeCell ref="C486:D486"/>
    <mergeCell ref="C487:D487"/>
    <mergeCell ref="C488:D488"/>
    <mergeCell ref="C489:D489"/>
    <mergeCell ref="C490:D490"/>
    <mergeCell ref="C491:D491"/>
    <mergeCell ref="C492:D492"/>
    <mergeCell ref="C493:D493"/>
    <mergeCell ref="C464:D464"/>
    <mergeCell ref="C465:D465"/>
    <mergeCell ref="C466:D466"/>
    <mergeCell ref="C467:D467"/>
    <mergeCell ref="C468:D468"/>
    <mergeCell ref="C469:D469"/>
    <mergeCell ref="C458:D458"/>
    <mergeCell ref="C459:D459"/>
    <mergeCell ref="C460:D460"/>
    <mergeCell ref="C461:D461"/>
    <mergeCell ref="C462:D462"/>
    <mergeCell ref="C463:D463"/>
    <mergeCell ref="C452:D452"/>
    <mergeCell ref="C453:D453"/>
    <mergeCell ref="C454:D454"/>
    <mergeCell ref="C455:D455"/>
    <mergeCell ref="C456:D456"/>
    <mergeCell ref="C457:D457"/>
    <mergeCell ref="C446:D446"/>
    <mergeCell ref="C447:D447"/>
    <mergeCell ref="C448:D448"/>
    <mergeCell ref="C449:D449"/>
    <mergeCell ref="C450:D450"/>
    <mergeCell ref="C451:D451"/>
    <mergeCell ref="C440:D440"/>
    <mergeCell ref="C441:D441"/>
    <mergeCell ref="C442:D442"/>
    <mergeCell ref="C443:D443"/>
    <mergeCell ref="C444:D444"/>
    <mergeCell ref="C445:D445"/>
    <mergeCell ref="C434:D434"/>
    <mergeCell ref="C435:D435"/>
    <mergeCell ref="C436:D436"/>
    <mergeCell ref="C437:D437"/>
    <mergeCell ref="C438:D438"/>
    <mergeCell ref="C439:D439"/>
    <mergeCell ref="C428:D428"/>
    <mergeCell ref="C429:D429"/>
    <mergeCell ref="C430:D430"/>
    <mergeCell ref="C431:D431"/>
    <mergeCell ref="C432:D432"/>
    <mergeCell ref="C433:D433"/>
    <mergeCell ref="C417:D417"/>
    <mergeCell ref="C421:G421"/>
    <mergeCell ref="C422:D422"/>
    <mergeCell ref="C424:D424"/>
    <mergeCell ref="C426:D426"/>
    <mergeCell ref="C427:D427"/>
    <mergeCell ref="C406:D406"/>
    <mergeCell ref="C407:D407"/>
    <mergeCell ref="C409:D409"/>
    <mergeCell ref="C410:D410"/>
    <mergeCell ref="C411:D411"/>
    <mergeCell ref="C413:D413"/>
    <mergeCell ref="C393:D393"/>
    <mergeCell ref="C397:D397"/>
    <mergeCell ref="C398:D398"/>
    <mergeCell ref="C399:D399"/>
    <mergeCell ref="C401:D401"/>
    <mergeCell ref="C402:D402"/>
    <mergeCell ref="C403:D403"/>
    <mergeCell ref="C405:D405"/>
    <mergeCell ref="C382:D382"/>
    <mergeCell ref="C386:D386"/>
    <mergeCell ref="C387:D387"/>
    <mergeCell ref="C388:D388"/>
    <mergeCell ref="C389:D389"/>
    <mergeCell ref="C390:D390"/>
    <mergeCell ref="C391:D391"/>
    <mergeCell ref="C392:D392"/>
    <mergeCell ref="C376:D376"/>
    <mergeCell ref="C377:D377"/>
    <mergeCell ref="C378:D378"/>
    <mergeCell ref="C379:D379"/>
    <mergeCell ref="C380:D380"/>
    <mergeCell ref="C381:D381"/>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51:D351"/>
    <mergeCell ref="C352:D352"/>
    <mergeCell ref="C353:D353"/>
    <mergeCell ref="C355:G355"/>
    <mergeCell ref="C356:D356"/>
    <mergeCell ref="C357:D357"/>
    <mergeCell ref="C345:D345"/>
    <mergeCell ref="C346:D346"/>
    <mergeCell ref="C347:D347"/>
    <mergeCell ref="C348:D348"/>
    <mergeCell ref="C349:D349"/>
    <mergeCell ref="C350:D350"/>
    <mergeCell ref="C339:D339"/>
    <mergeCell ref="C340:D340"/>
    <mergeCell ref="C341:D341"/>
    <mergeCell ref="C342:D342"/>
    <mergeCell ref="C343:D343"/>
    <mergeCell ref="C344:D344"/>
    <mergeCell ref="C333:D333"/>
    <mergeCell ref="C334:D334"/>
    <mergeCell ref="C335:D335"/>
    <mergeCell ref="C336:D336"/>
    <mergeCell ref="C337:D337"/>
    <mergeCell ref="C338:D338"/>
    <mergeCell ref="C327:D327"/>
    <mergeCell ref="C328:D328"/>
    <mergeCell ref="C329:D329"/>
    <mergeCell ref="C330:D330"/>
    <mergeCell ref="C331:D331"/>
    <mergeCell ref="C332:D332"/>
    <mergeCell ref="C320:D320"/>
    <mergeCell ref="C321:D321"/>
    <mergeCell ref="C322:D322"/>
    <mergeCell ref="C323:D323"/>
    <mergeCell ref="C324:D324"/>
    <mergeCell ref="C325:D325"/>
    <mergeCell ref="C312:G312"/>
    <mergeCell ref="C313:D313"/>
    <mergeCell ref="C315:G315"/>
    <mergeCell ref="C316:D316"/>
    <mergeCell ref="C318:D318"/>
    <mergeCell ref="C319:D319"/>
    <mergeCell ref="C305:D305"/>
    <mergeCell ref="C306:D306"/>
    <mergeCell ref="C307:D307"/>
    <mergeCell ref="C308:D308"/>
    <mergeCell ref="C309:D309"/>
    <mergeCell ref="C310:D310"/>
    <mergeCell ref="C299:D299"/>
    <mergeCell ref="C300:D300"/>
    <mergeCell ref="C301:D301"/>
    <mergeCell ref="C302:D302"/>
    <mergeCell ref="C303:D303"/>
    <mergeCell ref="C304:D304"/>
    <mergeCell ref="C293:D293"/>
    <mergeCell ref="C294:D294"/>
    <mergeCell ref="C295:D295"/>
    <mergeCell ref="C296:D296"/>
    <mergeCell ref="C297:D297"/>
    <mergeCell ref="C298:D298"/>
    <mergeCell ref="C287:D287"/>
    <mergeCell ref="C288:D288"/>
    <mergeCell ref="C289:D289"/>
    <mergeCell ref="C290:D290"/>
    <mergeCell ref="C291:D291"/>
    <mergeCell ref="C292:D292"/>
    <mergeCell ref="C281:D281"/>
    <mergeCell ref="C282:D282"/>
    <mergeCell ref="C283:D283"/>
    <mergeCell ref="C284:D284"/>
    <mergeCell ref="C285:D285"/>
    <mergeCell ref="C286:D286"/>
    <mergeCell ref="C275:D275"/>
    <mergeCell ref="C276:D276"/>
    <mergeCell ref="C277:D277"/>
    <mergeCell ref="C278:D278"/>
    <mergeCell ref="C279:D279"/>
    <mergeCell ref="C280:D280"/>
    <mergeCell ref="C267:D267"/>
    <mergeCell ref="C268:D268"/>
    <mergeCell ref="C269:D269"/>
    <mergeCell ref="C270:D270"/>
    <mergeCell ref="C271:D271"/>
    <mergeCell ref="C272:D272"/>
    <mergeCell ref="C273:D273"/>
    <mergeCell ref="C274:D274"/>
    <mergeCell ref="C253:G253"/>
    <mergeCell ref="C254:D254"/>
    <mergeCell ref="C258:G258"/>
    <mergeCell ref="C259:D259"/>
    <mergeCell ref="C260:D260"/>
    <mergeCell ref="C261:D261"/>
    <mergeCell ref="C262:D262"/>
    <mergeCell ref="C263:D263"/>
    <mergeCell ref="C247:G247"/>
    <mergeCell ref="C248:G248"/>
    <mergeCell ref="C249:G249"/>
    <mergeCell ref="C250:G250"/>
    <mergeCell ref="C251:G251"/>
    <mergeCell ref="C252:G252"/>
    <mergeCell ref="C240:D240"/>
    <mergeCell ref="C242:G242"/>
    <mergeCell ref="C243:G243"/>
    <mergeCell ref="C244:G244"/>
    <mergeCell ref="C245:G245"/>
    <mergeCell ref="C246:G246"/>
    <mergeCell ref="C234:G234"/>
    <mergeCell ref="C235:G235"/>
    <mergeCell ref="C236:G236"/>
    <mergeCell ref="C237:G237"/>
    <mergeCell ref="C238:G238"/>
    <mergeCell ref="C239:G239"/>
    <mergeCell ref="C227:D227"/>
    <mergeCell ref="C229:G229"/>
    <mergeCell ref="C230:G230"/>
    <mergeCell ref="C231:G231"/>
    <mergeCell ref="C232:G232"/>
    <mergeCell ref="C233:G233"/>
    <mergeCell ref="C210:D210"/>
    <mergeCell ref="C212:D212"/>
    <mergeCell ref="C214:G214"/>
    <mergeCell ref="C215:D215"/>
    <mergeCell ref="C219:D219"/>
    <mergeCell ref="C221:D221"/>
    <mergeCell ref="C223:D223"/>
    <mergeCell ref="C225:D225"/>
    <mergeCell ref="C203:D203"/>
    <mergeCell ref="C204:D204"/>
    <mergeCell ref="C205:D205"/>
    <mergeCell ref="C206:D206"/>
    <mergeCell ref="C207:D207"/>
    <mergeCell ref="C208:D208"/>
    <mergeCell ref="C196:D196"/>
    <mergeCell ref="C197:D197"/>
    <mergeCell ref="C198:D198"/>
    <mergeCell ref="C199:D199"/>
    <mergeCell ref="C200:D200"/>
    <mergeCell ref="C201:D201"/>
    <mergeCell ref="C189:D189"/>
    <mergeCell ref="C190:D190"/>
    <mergeCell ref="C191:D191"/>
    <mergeCell ref="C193:D193"/>
    <mergeCell ref="C194:D194"/>
    <mergeCell ref="C195:D195"/>
    <mergeCell ref="C183:D183"/>
    <mergeCell ref="C184:D184"/>
    <mergeCell ref="C185:D185"/>
    <mergeCell ref="C186:D186"/>
    <mergeCell ref="C187:D187"/>
    <mergeCell ref="C188:D188"/>
    <mergeCell ref="C175:D175"/>
    <mergeCell ref="C176:D176"/>
    <mergeCell ref="C177:D177"/>
    <mergeCell ref="C178:D178"/>
    <mergeCell ref="C179:D179"/>
    <mergeCell ref="C181:D181"/>
    <mergeCell ref="C168:D168"/>
    <mergeCell ref="C170:D170"/>
    <mergeCell ref="C171:D171"/>
    <mergeCell ref="C172:D172"/>
    <mergeCell ref="C173:D173"/>
    <mergeCell ref="C174:D174"/>
    <mergeCell ref="C160:D160"/>
    <mergeCell ref="C162:G162"/>
    <mergeCell ref="C163:D163"/>
    <mergeCell ref="C165:D165"/>
    <mergeCell ref="C166:D166"/>
    <mergeCell ref="C167:D167"/>
    <mergeCell ref="C153:D153"/>
    <mergeCell ref="C154:D154"/>
    <mergeCell ref="C155:D155"/>
    <mergeCell ref="C156:D156"/>
    <mergeCell ref="C158:G158"/>
    <mergeCell ref="C159:D159"/>
    <mergeCell ref="C147:D147"/>
    <mergeCell ref="C148:D148"/>
    <mergeCell ref="C149:D149"/>
    <mergeCell ref="C150:D150"/>
    <mergeCell ref="C151:D151"/>
    <mergeCell ref="C152:D152"/>
    <mergeCell ref="C140:D140"/>
    <mergeCell ref="C141:D141"/>
    <mergeCell ref="C143:D143"/>
    <mergeCell ref="C144:D144"/>
    <mergeCell ref="C145:D145"/>
    <mergeCell ref="C146:D146"/>
    <mergeCell ref="C134:D134"/>
    <mergeCell ref="C135:D135"/>
    <mergeCell ref="C136:D136"/>
    <mergeCell ref="C137:D137"/>
    <mergeCell ref="C138:D138"/>
    <mergeCell ref="C139:D139"/>
    <mergeCell ref="C127:D127"/>
    <mergeCell ref="C128:D128"/>
    <mergeCell ref="C130:G130"/>
    <mergeCell ref="C131:G131"/>
    <mergeCell ref="C132:D132"/>
    <mergeCell ref="C133:D133"/>
    <mergeCell ref="C120:D120"/>
    <mergeCell ref="C121:D121"/>
    <mergeCell ref="C122:D122"/>
    <mergeCell ref="C123:D123"/>
    <mergeCell ref="C125:G125"/>
    <mergeCell ref="C126:D126"/>
    <mergeCell ref="C114:D114"/>
    <mergeCell ref="C115:D115"/>
    <mergeCell ref="C116:D116"/>
    <mergeCell ref="C117:D117"/>
    <mergeCell ref="C118:D118"/>
    <mergeCell ref="C119:D119"/>
    <mergeCell ref="C108:D108"/>
    <mergeCell ref="C109:D109"/>
    <mergeCell ref="C110:D110"/>
    <mergeCell ref="C111:D111"/>
    <mergeCell ref="C112:D112"/>
    <mergeCell ref="C113:D113"/>
    <mergeCell ref="C102:D102"/>
    <mergeCell ref="C103:D103"/>
    <mergeCell ref="C104:D104"/>
    <mergeCell ref="C105:D105"/>
    <mergeCell ref="C106:D106"/>
    <mergeCell ref="C107:D107"/>
    <mergeCell ref="C95:D95"/>
    <mergeCell ref="C96:D96"/>
    <mergeCell ref="C98:G98"/>
    <mergeCell ref="C99:D99"/>
    <mergeCell ref="C100:D100"/>
    <mergeCell ref="C101:D101"/>
    <mergeCell ref="C88:D88"/>
    <mergeCell ref="C89:D89"/>
    <mergeCell ref="C90:D90"/>
    <mergeCell ref="C92:G92"/>
    <mergeCell ref="C93:D93"/>
    <mergeCell ref="C94:D94"/>
    <mergeCell ref="C81:D81"/>
    <mergeCell ref="C83:D83"/>
    <mergeCell ref="C84:D84"/>
    <mergeCell ref="C85:D85"/>
    <mergeCell ref="C86:D86"/>
    <mergeCell ref="C87:D87"/>
    <mergeCell ref="C71:D71"/>
    <mergeCell ref="C72:D72"/>
    <mergeCell ref="C73:D73"/>
    <mergeCell ref="C75:D75"/>
    <mergeCell ref="C77:D77"/>
    <mergeCell ref="C79:D79"/>
    <mergeCell ref="C59:D59"/>
    <mergeCell ref="C61:D61"/>
    <mergeCell ref="C63:D63"/>
    <mergeCell ref="C65:D65"/>
    <mergeCell ref="C67:D67"/>
    <mergeCell ref="C69:D69"/>
    <mergeCell ref="C50:D50"/>
    <mergeCell ref="C51:D51"/>
    <mergeCell ref="C53:D53"/>
    <mergeCell ref="C55:D55"/>
    <mergeCell ref="C57:D57"/>
    <mergeCell ref="C43:G43"/>
    <mergeCell ref="C44:D44"/>
    <mergeCell ref="C45:D45"/>
    <mergeCell ref="C46:D46"/>
    <mergeCell ref="C47:D47"/>
    <mergeCell ref="C48:D48"/>
    <mergeCell ref="C41:G41"/>
    <mergeCell ref="C42:G42"/>
    <mergeCell ref="C30:D30"/>
    <mergeCell ref="C31:D31"/>
    <mergeCell ref="C32:D32"/>
    <mergeCell ref="C33:D33"/>
    <mergeCell ref="C34:D34"/>
    <mergeCell ref="C35:D35"/>
    <mergeCell ref="C49:D49"/>
    <mergeCell ref="C36:D36"/>
    <mergeCell ref="C37:D37"/>
    <mergeCell ref="C38:D38"/>
    <mergeCell ref="C39:D39"/>
    <mergeCell ref="A1:G1"/>
    <mergeCell ref="C9:G9"/>
    <mergeCell ref="C10:D10"/>
    <mergeCell ref="C11:D11"/>
    <mergeCell ref="C13:G13"/>
    <mergeCell ref="C14:G14"/>
    <mergeCell ref="C15:D15"/>
    <mergeCell ref="C23:G23"/>
    <mergeCell ref="C24:G24"/>
    <mergeCell ref="C25:G25"/>
    <mergeCell ref="C26:D26"/>
    <mergeCell ref="C28:G28"/>
    <mergeCell ref="C29:G29"/>
    <mergeCell ref="C16:D16"/>
    <mergeCell ref="C17:D17"/>
    <mergeCell ref="C18:D18"/>
    <mergeCell ref="C19:D19"/>
    <mergeCell ref="C20:D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CZ839"/>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24" customWidth="1"/>
    <col min="14" max="55" width="9.140625" style="124"/>
    <col min="56" max="56" width="62.28515625" style="124" customWidth="1"/>
    <col min="57" max="16384" width="9.140625" style="124"/>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3429</v>
      </c>
      <c r="E4" s="139"/>
      <c r="F4" s="140"/>
      <c r="G4" s="141"/>
    </row>
    <row r="5" spans="1:104" ht="13.5" thickTop="1" x14ac:dyDescent="0.2">
      <c r="A5" s="142"/>
      <c r="G5" s="144"/>
    </row>
    <row r="6" spans="1:104" s="150"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row>
    <row r="7" spans="1:104" ht="14.25" customHeight="1" x14ac:dyDescent="0.2">
      <c r="A7" s="151" t="s">
        <v>38</v>
      </c>
      <c r="B7" s="152" t="s">
        <v>319</v>
      </c>
      <c r="C7" s="153" t="s">
        <v>320</v>
      </c>
      <c r="D7" s="154"/>
      <c r="E7" s="155"/>
      <c r="F7" s="155"/>
      <c r="G7" s="156"/>
      <c r="H7" s="157"/>
      <c r="I7" s="158"/>
      <c r="J7" s="159"/>
      <c r="K7" s="160"/>
      <c r="O7" s="199"/>
    </row>
    <row r="8" spans="1:104" ht="22.5" x14ac:dyDescent="0.2">
      <c r="A8" s="161">
        <v>1</v>
      </c>
      <c r="B8" s="162" t="s">
        <v>523</v>
      </c>
      <c r="C8" s="163" t="s">
        <v>524</v>
      </c>
      <c r="D8" s="164" t="s">
        <v>41</v>
      </c>
      <c r="E8" s="165">
        <v>12.938599999999999</v>
      </c>
      <c r="F8" s="122">
        <f>'01 113 '!F8</f>
        <v>0</v>
      </c>
      <c r="G8" s="166">
        <f>E8*F8</f>
        <v>0</v>
      </c>
      <c r="H8" s="167">
        <v>0.50065000000000004</v>
      </c>
      <c r="I8" s="168">
        <f>E8*H8</f>
        <v>6.4777100900000004</v>
      </c>
      <c r="J8" s="167">
        <v>0</v>
      </c>
      <c r="K8" s="168">
        <f>E8*J8</f>
        <v>0</v>
      </c>
      <c r="O8" s="199"/>
      <c r="Z8" s="199"/>
      <c r="AA8" s="199">
        <v>1</v>
      </c>
      <c r="AB8" s="199">
        <v>1</v>
      </c>
      <c r="AC8" s="199">
        <v>1</v>
      </c>
      <c r="AD8" s="199"/>
      <c r="AE8" s="199"/>
      <c r="AF8" s="199"/>
      <c r="AG8" s="199"/>
      <c r="AH8" s="199"/>
      <c r="AI8" s="199"/>
      <c r="AJ8" s="199"/>
      <c r="AK8" s="199"/>
      <c r="AL8" s="199"/>
      <c r="AM8" s="199"/>
      <c r="AN8" s="199"/>
      <c r="AO8" s="199"/>
      <c r="AP8" s="199"/>
      <c r="AQ8" s="199"/>
      <c r="AR8" s="199"/>
      <c r="AS8" s="199"/>
      <c r="AT8" s="199"/>
      <c r="AU8" s="199"/>
      <c r="AV8" s="199"/>
      <c r="AW8" s="199"/>
      <c r="AX8" s="199"/>
      <c r="AY8" s="199"/>
      <c r="AZ8" s="200">
        <f>G8</f>
        <v>0</v>
      </c>
      <c r="BA8" s="199"/>
      <c r="BB8" s="199"/>
      <c r="BC8" s="199"/>
      <c r="BD8" s="199"/>
      <c r="BE8" s="199"/>
      <c r="BF8" s="199"/>
      <c r="BG8" s="199"/>
      <c r="BH8" s="199"/>
      <c r="BI8" s="199"/>
      <c r="CA8" s="199">
        <v>1</v>
      </c>
      <c r="CB8" s="199">
        <v>1</v>
      </c>
      <c r="CZ8" s="124">
        <v>1</v>
      </c>
    </row>
    <row r="9" spans="1:104" x14ac:dyDescent="0.2">
      <c r="A9" s="191"/>
      <c r="B9" s="192"/>
      <c r="C9" s="312" t="s">
        <v>526</v>
      </c>
      <c r="D9" s="313"/>
      <c r="E9" s="313"/>
      <c r="F9" s="313"/>
      <c r="G9" s="314"/>
      <c r="I9" s="197"/>
      <c r="K9" s="197"/>
      <c r="L9" s="198" t="s">
        <v>526</v>
      </c>
      <c r="O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row>
    <row r="10" spans="1:104" x14ac:dyDescent="0.2">
      <c r="A10" s="191"/>
      <c r="B10" s="192"/>
      <c r="C10" s="331" t="s">
        <v>3211</v>
      </c>
      <c r="D10" s="332"/>
      <c r="E10" s="193">
        <v>13.6822</v>
      </c>
      <c r="F10" s="194"/>
      <c r="G10" s="195"/>
      <c r="H10" s="196"/>
      <c r="I10" s="197"/>
      <c r="J10" s="184"/>
      <c r="K10" s="197"/>
      <c r="M10" s="198" t="s">
        <v>3211</v>
      </c>
      <c r="O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201" t="str">
        <f>C9</f>
        <v xml:space="preserve">výztuž je v rozpočtu základů </v>
      </c>
      <c r="BE10" s="199"/>
      <c r="BF10" s="199"/>
      <c r="BG10" s="199"/>
      <c r="BH10" s="199"/>
      <c r="BI10" s="199"/>
    </row>
    <row r="11" spans="1:104" x14ac:dyDescent="0.2">
      <c r="A11" s="191"/>
      <c r="B11" s="192"/>
      <c r="C11" s="331" t="s">
        <v>3212</v>
      </c>
      <c r="D11" s="332"/>
      <c r="E11" s="193">
        <v>-0.74360000000000004</v>
      </c>
      <c r="F11" s="194"/>
      <c r="G11" s="195"/>
      <c r="H11" s="196"/>
      <c r="I11" s="197"/>
      <c r="J11" s="184"/>
      <c r="K11" s="197"/>
      <c r="M11" s="198" t="s">
        <v>3212</v>
      </c>
      <c r="O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201" t="str">
        <f>C10</f>
        <v>4*2,3*4*0,3718</v>
      </c>
      <c r="BE11" s="199"/>
      <c r="BF11" s="199"/>
      <c r="BG11" s="199"/>
      <c r="BH11" s="199"/>
      <c r="BI11" s="199"/>
    </row>
    <row r="12" spans="1:104" x14ac:dyDescent="0.2">
      <c r="A12" s="161">
        <v>2</v>
      </c>
      <c r="B12" s="162" t="s">
        <v>2947</v>
      </c>
      <c r="C12" s="163" t="s">
        <v>2948</v>
      </c>
      <c r="D12" s="164" t="s">
        <v>41</v>
      </c>
      <c r="E12" s="165">
        <v>21.334299999999999</v>
      </c>
      <c r="F12" s="122">
        <f>'01 113 '!F12</f>
        <v>0</v>
      </c>
      <c r="G12" s="166">
        <f>E12*F12</f>
        <v>0</v>
      </c>
      <c r="H12" s="167">
        <v>0.33694000000000002</v>
      </c>
      <c r="I12" s="168">
        <f>E12*H12</f>
        <v>7.1883790420000002</v>
      </c>
      <c r="J12" s="167">
        <v>0</v>
      </c>
      <c r="K12" s="168">
        <f>E12*J12</f>
        <v>0</v>
      </c>
      <c r="O12" s="199"/>
      <c r="Z12" s="199"/>
      <c r="AA12" s="199">
        <v>1</v>
      </c>
      <c r="AB12" s="199">
        <v>1</v>
      </c>
      <c r="AC12" s="199">
        <v>1</v>
      </c>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200">
        <f>G12</f>
        <v>0</v>
      </c>
      <c r="BA12" s="199"/>
      <c r="BB12" s="199"/>
      <c r="BC12" s="199"/>
      <c r="BD12" s="199"/>
      <c r="BE12" s="199"/>
      <c r="BF12" s="199"/>
      <c r="BG12" s="199"/>
      <c r="BH12" s="199"/>
      <c r="BI12" s="199"/>
      <c r="CA12" s="199">
        <v>1</v>
      </c>
      <c r="CB12" s="199">
        <v>1</v>
      </c>
      <c r="CZ12" s="124">
        <v>1</v>
      </c>
    </row>
    <row r="13" spans="1:104" ht="22.5" x14ac:dyDescent="0.2">
      <c r="A13" s="191"/>
      <c r="B13" s="192"/>
      <c r="C13" s="312" t="s">
        <v>2949</v>
      </c>
      <c r="D13" s="313"/>
      <c r="E13" s="313"/>
      <c r="F13" s="313"/>
      <c r="G13" s="314"/>
      <c r="I13" s="197"/>
      <c r="K13" s="197"/>
      <c r="L13" s="198" t="s">
        <v>2949</v>
      </c>
      <c r="O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row>
    <row r="14" spans="1:104" x14ac:dyDescent="0.2">
      <c r="A14" s="191"/>
      <c r="B14" s="192"/>
      <c r="C14" s="312" t="s">
        <v>2950</v>
      </c>
      <c r="D14" s="313"/>
      <c r="E14" s="313"/>
      <c r="F14" s="313"/>
      <c r="G14" s="314"/>
      <c r="I14" s="197"/>
      <c r="K14" s="197"/>
      <c r="L14" s="198" t="s">
        <v>2950</v>
      </c>
      <c r="O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row>
    <row r="15" spans="1:104" x14ac:dyDescent="0.2">
      <c r="A15" s="191"/>
      <c r="B15" s="192"/>
      <c r="C15" s="331" t="s">
        <v>3213</v>
      </c>
      <c r="D15" s="332"/>
      <c r="E15" s="193">
        <v>6.6924000000000001</v>
      </c>
      <c r="F15" s="194"/>
      <c r="G15" s="195"/>
      <c r="H15" s="196"/>
      <c r="I15" s="197"/>
      <c r="J15" s="184"/>
      <c r="K15" s="197"/>
      <c r="M15" s="198" t="s">
        <v>3213</v>
      </c>
      <c r="O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201" t="str">
        <f t="shared" ref="BD15:BD21" si="0">C14</f>
        <v xml:space="preserve">Součinitel tepelné vodivosti bez omítek (?) 0,175 W/mK </v>
      </c>
      <c r="BE15" s="199"/>
      <c r="BF15" s="199"/>
      <c r="BG15" s="199"/>
      <c r="BH15" s="199"/>
      <c r="BI15" s="199"/>
    </row>
    <row r="16" spans="1:104" x14ac:dyDescent="0.2">
      <c r="A16" s="191"/>
      <c r="B16" s="192"/>
      <c r="C16" s="331" t="s">
        <v>3214</v>
      </c>
      <c r="D16" s="332"/>
      <c r="E16" s="193">
        <v>-0.67589999999999995</v>
      </c>
      <c r="F16" s="194"/>
      <c r="G16" s="195"/>
      <c r="H16" s="196"/>
      <c r="I16" s="197"/>
      <c r="J16" s="184"/>
      <c r="K16" s="197"/>
      <c r="M16" s="198" t="s">
        <v>3214</v>
      </c>
      <c r="O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201" t="str">
        <f t="shared" si="0"/>
        <v>625:6*3*0,3718</v>
      </c>
      <c r="BE16" s="199"/>
      <c r="BF16" s="199"/>
      <c r="BG16" s="199"/>
      <c r="BH16" s="199"/>
      <c r="BI16" s="199"/>
    </row>
    <row r="17" spans="1:104" x14ac:dyDescent="0.2">
      <c r="A17" s="191"/>
      <c r="B17" s="192"/>
      <c r="C17" s="331" t="s">
        <v>3215</v>
      </c>
      <c r="D17" s="332"/>
      <c r="E17" s="193">
        <v>5.0193000000000003</v>
      </c>
      <c r="F17" s="194"/>
      <c r="G17" s="195"/>
      <c r="H17" s="196"/>
      <c r="I17" s="197"/>
      <c r="J17" s="184"/>
      <c r="K17" s="197"/>
      <c r="M17" s="198" t="s">
        <v>3215</v>
      </c>
      <c r="O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201" t="str">
        <f t="shared" si="0"/>
        <v>odečtení otvoru:-0,9*2,02*0,3718</v>
      </c>
      <c r="BE17" s="199"/>
      <c r="BF17" s="199"/>
      <c r="BG17" s="199"/>
      <c r="BH17" s="199"/>
      <c r="BI17" s="199"/>
    </row>
    <row r="18" spans="1:104" x14ac:dyDescent="0.2">
      <c r="A18" s="191"/>
      <c r="B18" s="192"/>
      <c r="C18" s="331" t="s">
        <v>3214</v>
      </c>
      <c r="D18" s="332"/>
      <c r="E18" s="193">
        <v>-0.67589999999999995</v>
      </c>
      <c r="F18" s="194"/>
      <c r="G18" s="195"/>
      <c r="H18" s="196"/>
      <c r="I18" s="197"/>
      <c r="J18" s="184"/>
      <c r="K18" s="197"/>
      <c r="M18" s="198" t="s">
        <v>3214</v>
      </c>
      <c r="O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201" t="str">
        <f t="shared" si="0"/>
        <v>619:4,5*3*0,3718</v>
      </c>
      <c r="BE18" s="199"/>
      <c r="BF18" s="199"/>
      <c r="BG18" s="199"/>
      <c r="BH18" s="199"/>
      <c r="BI18" s="199"/>
    </row>
    <row r="19" spans="1:104" x14ac:dyDescent="0.2">
      <c r="A19" s="191"/>
      <c r="B19" s="192"/>
      <c r="C19" s="331" t="s">
        <v>3216</v>
      </c>
      <c r="D19" s="332"/>
      <c r="E19" s="193">
        <v>7.3449</v>
      </c>
      <c r="F19" s="194"/>
      <c r="G19" s="195"/>
      <c r="H19" s="196"/>
      <c r="I19" s="197"/>
      <c r="J19" s="184"/>
      <c r="K19" s="197"/>
      <c r="M19" s="198" t="s">
        <v>3216</v>
      </c>
      <c r="O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201" t="str">
        <f t="shared" si="0"/>
        <v>odečtení otvoru:-0,9*2,02*0,3718</v>
      </c>
      <c r="BE19" s="199"/>
      <c r="BF19" s="199"/>
      <c r="BG19" s="199"/>
      <c r="BH19" s="199"/>
      <c r="BI19" s="199"/>
    </row>
    <row r="20" spans="1:104" x14ac:dyDescent="0.2">
      <c r="A20" s="191"/>
      <c r="B20" s="192"/>
      <c r="C20" s="331" t="s">
        <v>3214</v>
      </c>
      <c r="D20" s="332"/>
      <c r="E20" s="193">
        <v>-0.67589999999999995</v>
      </c>
      <c r="F20" s="194"/>
      <c r="G20" s="195"/>
      <c r="H20" s="196"/>
      <c r="I20" s="197"/>
      <c r="J20" s="184"/>
      <c r="K20" s="197"/>
      <c r="M20" s="198" t="s">
        <v>3214</v>
      </c>
      <c r="O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201" t="str">
        <f t="shared" si="0"/>
        <v>614:6,585*3*0,3718</v>
      </c>
      <c r="BE20" s="199"/>
      <c r="BF20" s="199"/>
      <c r="BG20" s="199"/>
      <c r="BH20" s="199"/>
      <c r="BI20" s="199"/>
    </row>
    <row r="21" spans="1:104" x14ac:dyDescent="0.2">
      <c r="A21" s="191"/>
      <c r="B21" s="192"/>
      <c r="C21" s="331" t="s">
        <v>3217</v>
      </c>
      <c r="D21" s="332"/>
      <c r="E21" s="193">
        <v>4.3053999999999997</v>
      </c>
      <c r="F21" s="194"/>
      <c r="G21" s="195"/>
      <c r="H21" s="196"/>
      <c r="I21" s="197"/>
      <c r="J21" s="184"/>
      <c r="K21" s="197"/>
      <c r="M21" s="198" t="s">
        <v>3217</v>
      </c>
      <c r="O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201" t="str">
        <f t="shared" si="0"/>
        <v>odečtení otvoru:-0,9*2,02*0,3718</v>
      </c>
      <c r="BE21" s="199"/>
      <c r="BF21" s="199"/>
      <c r="BG21" s="199"/>
      <c r="BH21" s="199"/>
      <c r="BI21" s="199"/>
    </row>
    <row r="22" spans="1:104" x14ac:dyDescent="0.2">
      <c r="A22" s="161">
        <v>3</v>
      </c>
      <c r="B22" s="162" t="s">
        <v>557</v>
      </c>
      <c r="C22" s="163" t="s">
        <v>1570</v>
      </c>
      <c r="D22" s="164" t="s">
        <v>41</v>
      </c>
      <c r="E22" s="165">
        <v>0.61350000000000005</v>
      </c>
      <c r="F22" s="122">
        <f>'01 113 '!F22</f>
        <v>0</v>
      </c>
      <c r="G22" s="166">
        <f>E22*F22</f>
        <v>0</v>
      </c>
      <c r="H22" s="167">
        <v>0.29017999999999999</v>
      </c>
      <c r="I22" s="168">
        <f>E22*H22</f>
        <v>0.17802543000000001</v>
      </c>
      <c r="J22" s="167">
        <v>0</v>
      </c>
      <c r="K22" s="168">
        <f>E22*J22</f>
        <v>0</v>
      </c>
      <c r="O22" s="199"/>
      <c r="Z22" s="199"/>
      <c r="AA22" s="199">
        <v>1</v>
      </c>
      <c r="AB22" s="199">
        <v>1</v>
      </c>
      <c r="AC22" s="199">
        <v>1</v>
      </c>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f>G22</f>
        <v>0</v>
      </c>
      <c r="BA22" s="199"/>
      <c r="BB22" s="199"/>
      <c r="BC22" s="199"/>
      <c r="BD22" s="199"/>
      <c r="BE22" s="199"/>
      <c r="BF22" s="199"/>
      <c r="BG22" s="199"/>
      <c r="BH22" s="199"/>
      <c r="BI22" s="199"/>
      <c r="CA22" s="199">
        <v>1</v>
      </c>
      <c r="CB22" s="199">
        <v>1</v>
      </c>
      <c r="CZ22" s="124">
        <v>1</v>
      </c>
    </row>
    <row r="23" spans="1:104" ht="22.5" x14ac:dyDescent="0.2">
      <c r="A23" s="191"/>
      <c r="B23" s="192"/>
      <c r="C23" s="312" t="s">
        <v>559</v>
      </c>
      <c r="D23" s="313"/>
      <c r="E23" s="313"/>
      <c r="F23" s="313"/>
      <c r="G23" s="314"/>
      <c r="I23" s="197"/>
      <c r="K23" s="197"/>
      <c r="L23" s="198" t="s">
        <v>559</v>
      </c>
      <c r="O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row>
    <row r="24" spans="1:104" ht="22.5" x14ac:dyDescent="0.2">
      <c r="A24" s="191"/>
      <c r="B24" s="192"/>
      <c r="C24" s="312" t="s">
        <v>560</v>
      </c>
      <c r="D24" s="313"/>
      <c r="E24" s="313"/>
      <c r="F24" s="313"/>
      <c r="G24" s="314"/>
      <c r="I24" s="197"/>
      <c r="K24" s="197"/>
      <c r="L24" s="198" t="s">
        <v>560</v>
      </c>
      <c r="O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row>
    <row r="25" spans="1:104" x14ac:dyDescent="0.2">
      <c r="A25" s="191"/>
      <c r="B25" s="192"/>
      <c r="C25" s="312" t="s">
        <v>550</v>
      </c>
      <c r="D25" s="313"/>
      <c r="E25" s="313"/>
      <c r="F25" s="313"/>
      <c r="G25" s="314"/>
      <c r="I25" s="197"/>
      <c r="K25" s="197"/>
      <c r="L25" s="198" t="s">
        <v>550</v>
      </c>
      <c r="O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row>
    <row r="26" spans="1:104" x14ac:dyDescent="0.2">
      <c r="A26" s="191"/>
      <c r="B26" s="192"/>
      <c r="C26" s="331" t="s">
        <v>1216</v>
      </c>
      <c r="D26" s="332"/>
      <c r="E26" s="193">
        <v>0.61350000000000005</v>
      </c>
      <c r="F26" s="194"/>
      <c r="G26" s="195"/>
      <c r="H26" s="196"/>
      <c r="I26" s="197"/>
      <c r="J26" s="184"/>
      <c r="K26" s="197"/>
      <c r="M26" s="198" t="s">
        <v>1216</v>
      </c>
      <c r="O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201" t="str">
        <f>C25</f>
        <v xml:space="preserve">Součinitel tepelné vodivosti bez omítek (?) 0,29 W/mK </v>
      </c>
      <c r="BE26" s="199"/>
      <c r="BF26" s="199"/>
      <c r="BG26" s="199"/>
      <c r="BH26" s="199"/>
      <c r="BI26" s="199"/>
    </row>
    <row r="27" spans="1:104" x14ac:dyDescent="0.2">
      <c r="A27" s="161">
        <v>4</v>
      </c>
      <c r="B27" s="162" t="s">
        <v>565</v>
      </c>
      <c r="C27" s="163" t="s">
        <v>566</v>
      </c>
      <c r="D27" s="164" t="s">
        <v>41</v>
      </c>
      <c r="E27" s="165">
        <v>74.986000000000004</v>
      </c>
      <c r="F27" s="122">
        <f>'01 113 '!F27</f>
        <v>0</v>
      </c>
      <c r="G27" s="166">
        <f>E27*F27</f>
        <v>0</v>
      </c>
      <c r="H27" s="167">
        <v>0.30319000000000002</v>
      </c>
      <c r="I27" s="168">
        <f>E27*H27</f>
        <v>22.735005340000001</v>
      </c>
      <c r="J27" s="167">
        <v>0</v>
      </c>
      <c r="K27" s="168">
        <f>E27*J27</f>
        <v>0</v>
      </c>
      <c r="O27" s="199"/>
      <c r="Z27" s="199"/>
      <c r="AA27" s="199">
        <v>1</v>
      </c>
      <c r="AB27" s="199">
        <v>1</v>
      </c>
      <c r="AC27" s="199">
        <v>1</v>
      </c>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200">
        <f>G27</f>
        <v>0</v>
      </c>
      <c r="BA27" s="199"/>
      <c r="BB27" s="199"/>
      <c r="BC27" s="199"/>
      <c r="BD27" s="199"/>
      <c r="BE27" s="199"/>
      <c r="BF27" s="199"/>
      <c r="BG27" s="199"/>
      <c r="BH27" s="199"/>
      <c r="BI27" s="199"/>
      <c r="CA27" s="199">
        <v>1</v>
      </c>
      <c r="CB27" s="199">
        <v>1</v>
      </c>
      <c r="CZ27" s="124">
        <v>1</v>
      </c>
    </row>
    <row r="28" spans="1:104" ht="22.5" x14ac:dyDescent="0.2">
      <c r="A28" s="191"/>
      <c r="B28" s="192"/>
      <c r="C28" s="312" t="s">
        <v>1571</v>
      </c>
      <c r="D28" s="313"/>
      <c r="E28" s="313"/>
      <c r="F28" s="313"/>
      <c r="G28" s="314"/>
      <c r="I28" s="197"/>
      <c r="K28" s="197"/>
      <c r="L28" s="198" t="s">
        <v>1571</v>
      </c>
      <c r="O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row>
    <row r="29" spans="1:104" ht="22.5" x14ac:dyDescent="0.2">
      <c r="A29" s="191"/>
      <c r="B29" s="192"/>
      <c r="C29" s="312" t="s">
        <v>568</v>
      </c>
      <c r="D29" s="313"/>
      <c r="E29" s="313"/>
      <c r="F29" s="313"/>
      <c r="G29" s="314"/>
      <c r="I29" s="197"/>
      <c r="K29" s="197"/>
      <c r="L29" s="198" t="s">
        <v>568</v>
      </c>
      <c r="O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row>
    <row r="30" spans="1:104" ht="25.5" x14ac:dyDescent="0.2">
      <c r="A30" s="191"/>
      <c r="B30" s="192"/>
      <c r="C30" s="331" t="s">
        <v>3218</v>
      </c>
      <c r="D30" s="332"/>
      <c r="E30" s="193">
        <v>87.4251</v>
      </c>
      <c r="F30" s="194"/>
      <c r="G30" s="195"/>
      <c r="H30" s="196"/>
      <c r="I30" s="197"/>
      <c r="J30" s="184"/>
      <c r="K30" s="197"/>
      <c r="M30" s="198" t="s">
        <v>3218</v>
      </c>
      <c r="O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201" t="str">
        <f t="shared" ref="BD30:BD39" si="1">C29</f>
        <v>Součinitel tepelné vodivosti bez omítek (?) 0,108 W/mK, součinitel prostupu tepla s omítkami (U) 0,250 W/m?K.</v>
      </c>
      <c r="BE30" s="199"/>
      <c r="BF30" s="199"/>
      <c r="BG30" s="199"/>
      <c r="BH30" s="199"/>
      <c r="BI30" s="199"/>
    </row>
    <row r="31" spans="1:104" x14ac:dyDescent="0.2">
      <c r="A31" s="191"/>
      <c r="B31" s="192"/>
      <c r="C31" s="331" t="s">
        <v>3219</v>
      </c>
      <c r="D31" s="332"/>
      <c r="E31" s="193">
        <v>-2.677</v>
      </c>
      <c r="F31" s="194"/>
      <c r="G31" s="195"/>
      <c r="H31" s="196"/>
      <c r="I31" s="197"/>
      <c r="J31" s="184"/>
      <c r="K31" s="197"/>
      <c r="M31" s="198" t="s">
        <v>3219</v>
      </c>
      <c r="O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201" t="str">
        <f t="shared" si="1"/>
        <v>Obvod :(13,49+25,7+13,49+25,7)*3*0,3718</v>
      </c>
      <c r="BE31" s="199"/>
      <c r="BF31" s="199"/>
      <c r="BG31" s="199"/>
      <c r="BH31" s="199"/>
      <c r="BI31" s="199"/>
    </row>
    <row r="32" spans="1:104" x14ac:dyDescent="0.2">
      <c r="A32" s="191"/>
      <c r="B32" s="192"/>
      <c r="C32" s="331" t="s">
        <v>1923</v>
      </c>
      <c r="D32" s="332"/>
      <c r="E32" s="193">
        <v>-1.0039</v>
      </c>
      <c r="F32" s="194"/>
      <c r="G32" s="195"/>
      <c r="H32" s="196"/>
      <c r="I32" s="197"/>
      <c r="J32" s="184"/>
      <c r="K32" s="197"/>
      <c r="M32" s="198" t="s">
        <v>1923</v>
      </c>
      <c r="O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201" t="str">
        <f t="shared" si="1"/>
        <v>odečtení otvorů:-2,4*1,5*2*0,3718</v>
      </c>
      <c r="BE32" s="199"/>
      <c r="BF32" s="199"/>
      <c r="BG32" s="199"/>
      <c r="BH32" s="199"/>
      <c r="BI32" s="199"/>
    </row>
    <row r="33" spans="1:104" x14ac:dyDescent="0.2">
      <c r="A33" s="191"/>
      <c r="B33" s="192"/>
      <c r="C33" s="331" t="s">
        <v>1924</v>
      </c>
      <c r="D33" s="332"/>
      <c r="E33" s="193">
        <v>-0.78080000000000005</v>
      </c>
      <c r="F33" s="194"/>
      <c r="G33" s="195"/>
      <c r="H33" s="196"/>
      <c r="I33" s="197"/>
      <c r="J33" s="184"/>
      <c r="K33" s="197"/>
      <c r="M33" s="198" t="s">
        <v>1924</v>
      </c>
      <c r="O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201" t="str">
        <f t="shared" si="1"/>
        <v>-0,9*1,5*2*0,3718</v>
      </c>
      <c r="BE33" s="199"/>
      <c r="BF33" s="199"/>
      <c r="BG33" s="199"/>
      <c r="BH33" s="199"/>
      <c r="BI33" s="199"/>
    </row>
    <row r="34" spans="1:104" x14ac:dyDescent="0.2">
      <c r="A34" s="191"/>
      <c r="B34" s="192"/>
      <c r="C34" s="331" t="s">
        <v>3220</v>
      </c>
      <c r="D34" s="332"/>
      <c r="E34" s="193">
        <v>-6.6924000000000001</v>
      </c>
      <c r="F34" s="194"/>
      <c r="G34" s="195"/>
      <c r="H34" s="196"/>
      <c r="I34" s="197"/>
      <c r="J34" s="184"/>
      <c r="K34" s="197"/>
      <c r="M34" s="198" t="s">
        <v>3220</v>
      </c>
      <c r="O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201" t="str">
        <f t="shared" si="1"/>
        <v>-0,7*1,5*2*0,3718</v>
      </c>
      <c r="BE34" s="199"/>
      <c r="BF34" s="199"/>
      <c r="BG34" s="199"/>
      <c r="BH34" s="199"/>
      <c r="BI34" s="199"/>
    </row>
    <row r="35" spans="1:104" x14ac:dyDescent="0.2">
      <c r="A35" s="191"/>
      <c r="B35" s="192"/>
      <c r="C35" s="331" t="s">
        <v>3221</v>
      </c>
      <c r="D35" s="332"/>
      <c r="E35" s="193">
        <v>-1.0039</v>
      </c>
      <c r="F35" s="194"/>
      <c r="G35" s="195"/>
      <c r="H35" s="196"/>
      <c r="I35" s="197"/>
      <c r="J35" s="184"/>
      <c r="K35" s="197"/>
      <c r="M35" s="198" t="s">
        <v>3221</v>
      </c>
      <c r="O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201" t="str">
        <f t="shared" si="1"/>
        <v>-1,5*1,5*8*0,3718</v>
      </c>
      <c r="BE35" s="199"/>
      <c r="BF35" s="199"/>
      <c r="BG35" s="199"/>
      <c r="BH35" s="199"/>
      <c r="BI35" s="199"/>
    </row>
    <row r="36" spans="1:104" x14ac:dyDescent="0.2">
      <c r="A36" s="191"/>
      <c r="B36" s="192"/>
      <c r="C36" s="331" t="s">
        <v>1228</v>
      </c>
      <c r="D36" s="332"/>
      <c r="E36" s="193">
        <v>-0.66920000000000002</v>
      </c>
      <c r="F36" s="194"/>
      <c r="G36" s="195"/>
      <c r="H36" s="196"/>
      <c r="I36" s="197"/>
      <c r="J36" s="184"/>
      <c r="K36" s="197"/>
      <c r="M36" s="198" t="s">
        <v>1228</v>
      </c>
      <c r="O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201" t="str">
        <f t="shared" si="1"/>
        <v>-1,8*1,5*0,3718</v>
      </c>
      <c r="BE36" s="199"/>
      <c r="BF36" s="199"/>
      <c r="BG36" s="199"/>
      <c r="BH36" s="199"/>
      <c r="BI36" s="199"/>
    </row>
    <row r="37" spans="1:104" x14ac:dyDescent="0.2">
      <c r="A37" s="191"/>
      <c r="B37" s="192"/>
      <c r="C37" s="331" t="s">
        <v>3222</v>
      </c>
      <c r="D37" s="332"/>
      <c r="E37" s="193">
        <v>-0.85309999999999997</v>
      </c>
      <c r="F37" s="194"/>
      <c r="G37" s="195"/>
      <c r="H37" s="196"/>
      <c r="I37" s="197"/>
      <c r="J37" s="184"/>
      <c r="K37" s="197"/>
      <c r="M37" s="198" t="s">
        <v>3222</v>
      </c>
      <c r="O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201" t="str">
        <f t="shared" si="1"/>
        <v>-1,2*1,5*0,3718</v>
      </c>
      <c r="BE37" s="199"/>
      <c r="BF37" s="199"/>
      <c r="BG37" s="199"/>
      <c r="BH37" s="199"/>
      <c r="BI37" s="199"/>
    </row>
    <row r="38" spans="1:104" x14ac:dyDescent="0.2">
      <c r="A38" s="191"/>
      <c r="B38" s="192"/>
      <c r="C38" s="331" t="s">
        <v>3223</v>
      </c>
      <c r="D38" s="332"/>
      <c r="E38" s="193">
        <v>-4.7096</v>
      </c>
      <c r="F38" s="194"/>
      <c r="G38" s="195"/>
      <c r="H38" s="196"/>
      <c r="I38" s="197"/>
      <c r="J38" s="184"/>
      <c r="K38" s="197"/>
      <c r="M38" s="198" t="s">
        <v>3223</v>
      </c>
      <c r="O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201" t="str">
        <f t="shared" si="1"/>
        <v>-0,96*2,39*0,3718</v>
      </c>
      <c r="BE38" s="199"/>
      <c r="BF38" s="199"/>
      <c r="BG38" s="199"/>
      <c r="BH38" s="199"/>
      <c r="BI38" s="199"/>
    </row>
    <row r="39" spans="1:104" x14ac:dyDescent="0.2">
      <c r="A39" s="191"/>
      <c r="B39" s="192"/>
      <c r="C39" s="331" t="s">
        <v>3224</v>
      </c>
      <c r="D39" s="332"/>
      <c r="E39" s="193">
        <v>5.9507000000000003</v>
      </c>
      <c r="F39" s="194"/>
      <c r="G39" s="195"/>
      <c r="H39" s="196"/>
      <c r="I39" s="197"/>
      <c r="J39" s="184"/>
      <c r="K39" s="197"/>
      <c r="M39" s="198" t="s">
        <v>3224</v>
      </c>
      <c r="O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201" t="str">
        <f t="shared" si="1"/>
        <v>-1,06*2,39*5*0,3718</v>
      </c>
      <c r="BE39" s="199"/>
      <c r="BF39" s="199"/>
      <c r="BG39" s="199"/>
      <c r="BH39" s="199"/>
      <c r="BI39" s="199"/>
    </row>
    <row r="40" spans="1:104" x14ac:dyDescent="0.2">
      <c r="A40" s="161">
        <v>5</v>
      </c>
      <c r="B40" s="162" t="s">
        <v>2963</v>
      </c>
      <c r="C40" s="163" t="s">
        <v>2964</v>
      </c>
      <c r="D40" s="164" t="s">
        <v>41</v>
      </c>
      <c r="E40" s="165">
        <v>43.500599999999999</v>
      </c>
      <c r="F40" s="122">
        <f>'01 113 '!F40</f>
        <v>0</v>
      </c>
      <c r="G40" s="166">
        <f>E40*F40</f>
        <v>0</v>
      </c>
      <c r="H40" s="167">
        <v>0.19225999999999999</v>
      </c>
      <c r="I40" s="168">
        <f>E40*H40</f>
        <v>8.3634253559999987</v>
      </c>
      <c r="J40" s="167">
        <v>0</v>
      </c>
      <c r="K40" s="168">
        <f>E40*J40</f>
        <v>0</v>
      </c>
      <c r="O40" s="199"/>
      <c r="Z40" s="199"/>
      <c r="AA40" s="199">
        <v>1</v>
      </c>
      <c r="AB40" s="199">
        <v>1</v>
      </c>
      <c r="AC40" s="199">
        <v>1</v>
      </c>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200">
        <f>G40</f>
        <v>0</v>
      </c>
      <c r="BA40" s="199"/>
      <c r="BB40" s="199"/>
      <c r="BC40" s="199"/>
      <c r="BD40" s="199"/>
      <c r="BE40" s="199"/>
      <c r="BF40" s="199"/>
      <c r="BG40" s="199"/>
      <c r="BH40" s="199"/>
      <c r="BI40" s="199"/>
      <c r="CA40" s="199">
        <v>1</v>
      </c>
      <c r="CB40" s="199">
        <v>1</v>
      </c>
      <c r="CZ40" s="124">
        <v>1</v>
      </c>
    </row>
    <row r="41" spans="1:104" ht="22.5" x14ac:dyDescent="0.2">
      <c r="A41" s="191"/>
      <c r="B41" s="192"/>
      <c r="C41" s="312" t="s">
        <v>548</v>
      </c>
      <c r="D41" s="313"/>
      <c r="E41" s="313"/>
      <c r="F41" s="313"/>
      <c r="G41" s="314"/>
      <c r="I41" s="197"/>
      <c r="K41" s="197"/>
      <c r="L41" s="198" t="s">
        <v>548</v>
      </c>
      <c r="O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row>
    <row r="42" spans="1:104" ht="22.5" x14ac:dyDescent="0.2">
      <c r="A42" s="191"/>
      <c r="B42" s="192"/>
      <c r="C42" s="312" t="s">
        <v>549</v>
      </c>
      <c r="D42" s="313"/>
      <c r="E42" s="313"/>
      <c r="F42" s="313"/>
      <c r="G42" s="314"/>
      <c r="I42" s="197"/>
      <c r="K42" s="197"/>
      <c r="L42" s="198" t="s">
        <v>549</v>
      </c>
      <c r="O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row>
    <row r="43" spans="1:104" x14ac:dyDescent="0.2">
      <c r="A43" s="191"/>
      <c r="B43" s="192"/>
      <c r="C43" s="312" t="s">
        <v>550</v>
      </c>
      <c r="D43" s="313"/>
      <c r="E43" s="313"/>
      <c r="F43" s="313"/>
      <c r="G43" s="314"/>
      <c r="I43" s="197"/>
      <c r="K43" s="197"/>
      <c r="L43" s="198" t="s">
        <v>550</v>
      </c>
      <c r="O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row>
    <row r="44" spans="1:104" x14ac:dyDescent="0.2">
      <c r="A44" s="191"/>
      <c r="B44" s="192"/>
      <c r="C44" s="331" t="s">
        <v>2965</v>
      </c>
      <c r="D44" s="332"/>
      <c r="E44" s="193">
        <v>0</v>
      </c>
      <c r="F44" s="194"/>
      <c r="G44" s="195"/>
      <c r="H44" s="196"/>
      <c r="I44" s="197"/>
      <c r="J44" s="184"/>
      <c r="K44" s="197"/>
      <c r="M44" s="198" t="s">
        <v>2965</v>
      </c>
      <c r="O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201" t="str">
        <f t="shared" ref="BD44:BD51" si="2">C43</f>
        <v xml:space="preserve">Součinitel tepelné vodivosti bez omítek (?) 0,29 W/mK </v>
      </c>
      <c r="BE44" s="199"/>
      <c r="BF44" s="199"/>
      <c r="BG44" s="199"/>
      <c r="BH44" s="199"/>
      <c r="BI44" s="199"/>
    </row>
    <row r="45" spans="1:104" x14ac:dyDescent="0.2">
      <c r="A45" s="191"/>
      <c r="B45" s="192"/>
      <c r="C45" s="331" t="s">
        <v>3225</v>
      </c>
      <c r="D45" s="332"/>
      <c r="E45" s="193">
        <v>2.2307999999999999</v>
      </c>
      <c r="F45" s="194"/>
      <c r="G45" s="195"/>
      <c r="H45" s="196"/>
      <c r="I45" s="197"/>
      <c r="J45" s="184"/>
      <c r="K45" s="197"/>
      <c r="M45" s="198" t="s">
        <v>3225</v>
      </c>
      <c r="O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201" t="str">
        <f t="shared" si="2"/>
        <v>jednoduchá:</v>
      </c>
      <c r="BE45" s="199"/>
      <c r="BF45" s="199"/>
      <c r="BG45" s="199"/>
      <c r="BH45" s="199"/>
      <c r="BI45" s="199"/>
    </row>
    <row r="46" spans="1:104" x14ac:dyDescent="0.2">
      <c r="A46" s="191"/>
      <c r="B46" s="192"/>
      <c r="C46" s="331" t="s">
        <v>1938</v>
      </c>
      <c r="D46" s="332"/>
      <c r="E46" s="193">
        <v>0.44619999999999999</v>
      </c>
      <c r="F46" s="194"/>
      <c r="G46" s="195"/>
      <c r="H46" s="196"/>
      <c r="I46" s="197"/>
      <c r="J46" s="184"/>
      <c r="K46" s="197"/>
      <c r="M46" s="198" t="s">
        <v>1938</v>
      </c>
      <c r="O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201" t="str">
        <f t="shared" si="2"/>
        <v>619:2*3*0,3718</v>
      </c>
      <c r="BE46" s="199"/>
      <c r="BF46" s="199"/>
      <c r="BG46" s="199"/>
      <c r="BH46" s="199"/>
      <c r="BI46" s="199"/>
    </row>
    <row r="47" spans="1:104" x14ac:dyDescent="0.2">
      <c r="A47" s="191"/>
      <c r="B47" s="192"/>
      <c r="C47" s="331" t="s">
        <v>3226</v>
      </c>
      <c r="D47" s="332"/>
      <c r="E47" s="193">
        <v>3.3462000000000001</v>
      </c>
      <c r="F47" s="194"/>
      <c r="G47" s="195"/>
      <c r="H47" s="196"/>
      <c r="I47" s="197"/>
      <c r="J47" s="184"/>
      <c r="K47" s="197"/>
      <c r="M47" s="198" t="s">
        <v>3226</v>
      </c>
      <c r="O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201" t="str">
        <f t="shared" si="2"/>
        <v>0,4*3*0,3718</v>
      </c>
      <c r="BE47" s="199"/>
      <c r="BF47" s="199"/>
      <c r="BG47" s="199"/>
      <c r="BH47" s="199"/>
      <c r="BI47" s="199"/>
    </row>
    <row r="48" spans="1:104" x14ac:dyDescent="0.2">
      <c r="A48" s="191"/>
      <c r="B48" s="192"/>
      <c r="C48" s="331" t="s">
        <v>2968</v>
      </c>
      <c r="D48" s="332"/>
      <c r="E48" s="193">
        <v>0</v>
      </c>
      <c r="F48" s="194"/>
      <c r="G48" s="195"/>
      <c r="H48" s="196"/>
      <c r="I48" s="197"/>
      <c r="J48" s="184"/>
      <c r="K48" s="197"/>
      <c r="M48" s="198" t="s">
        <v>2968</v>
      </c>
      <c r="O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201" t="str">
        <f t="shared" si="2"/>
        <v>3*3*0,3718</v>
      </c>
      <c r="BE48" s="199"/>
      <c r="BF48" s="199"/>
      <c r="BG48" s="199"/>
      <c r="BH48" s="199"/>
      <c r="BI48" s="199"/>
    </row>
    <row r="49" spans="1:104" x14ac:dyDescent="0.2">
      <c r="A49" s="191"/>
      <c r="B49" s="192"/>
      <c r="C49" s="331" t="s">
        <v>3227</v>
      </c>
      <c r="D49" s="332"/>
      <c r="E49" s="193">
        <v>14.7233</v>
      </c>
      <c r="F49" s="194"/>
      <c r="G49" s="195"/>
      <c r="H49" s="196"/>
      <c r="I49" s="197"/>
      <c r="J49" s="184"/>
      <c r="K49" s="197"/>
      <c r="M49" s="198" t="s">
        <v>3227</v>
      </c>
      <c r="O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201" t="str">
        <f t="shared" si="2"/>
        <v>sendvič :</v>
      </c>
      <c r="BE49" s="199"/>
      <c r="BF49" s="199"/>
      <c r="BG49" s="199"/>
      <c r="BH49" s="199"/>
      <c r="BI49" s="199"/>
    </row>
    <row r="50" spans="1:104" x14ac:dyDescent="0.2">
      <c r="A50" s="191"/>
      <c r="B50" s="192"/>
      <c r="C50" s="331" t="s">
        <v>3228</v>
      </c>
      <c r="D50" s="332"/>
      <c r="E50" s="193">
        <v>14.7233</v>
      </c>
      <c r="F50" s="194"/>
      <c r="G50" s="195"/>
      <c r="H50" s="196"/>
      <c r="I50" s="197"/>
      <c r="J50" s="184"/>
      <c r="K50" s="197"/>
      <c r="M50" s="198" t="s">
        <v>3228</v>
      </c>
      <c r="O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201" t="str">
        <f t="shared" si="2"/>
        <v>626:6,6*3*2*0,3718</v>
      </c>
      <c r="BE50" s="199"/>
      <c r="BF50" s="199"/>
      <c r="BG50" s="199"/>
      <c r="BH50" s="199"/>
      <c r="BI50" s="199"/>
    </row>
    <row r="51" spans="1:104" x14ac:dyDescent="0.2">
      <c r="A51" s="191"/>
      <c r="B51" s="192"/>
      <c r="C51" s="331" t="s">
        <v>3229</v>
      </c>
      <c r="D51" s="332"/>
      <c r="E51" s="193">
        <v>8.0309000000000008</v>
      </c>
      <c r="F51" s="194"/>
      <c r="G51" s="195"/>
      <c r="H51" s="196"/>
      <c r="I51" s="197"/>
      <c r="J51" s="184"/>
      <c r="K51" s="197"/>
      <c r="M51" s="198" t="s">
        <v>3229</v>
      </c>
      <c r="O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201" t="str">
        <f t="shared" si="2"/>
        <v>619:6,6*3*2*0,3718</v>
      </c>
      <c r="BE51" s="199"/>
      <c r="BF51" s="199"/>
      <c r="BG51" s="199"/>
      <c r="BH51" s="199"/>
      <c r="BI51" s="199"/>
    </row>
    <row r="52" spans="1:104" x14ac:dyDescent="0.2">
      <c r="A52" s="161">
        <v>6</v>
      </c>
      <c r="B52" s="162" t="s">
        <v>590</v>
      </c>
      <c r="C52" s="163" t="s">
        <v>591</v>
      </c>
      <c r="D52" s="164" t="s">
        <v>281</v>
      </c>
      <c r="E52" s="165">
        <v>2.6025999999999998</v>
      </c>
      <c r="F52" s="122">
        <f>'01 113 '!F52</f>
        <v>0</v>
      </c>
      <c r="G52" s="166">
        <f>E52*F52</f>
        <v>0</v>
      </c>
      <c r="H52" s="167">
        <v>1.7260000000000001E-2</v>
      </c>
      <c r="I52" s="168">
        <f>E52*H52</f>
        <v>4.4920875999999998E-2</v>
      </c>
      <c r="J52" s="167">
        <v>0</v>
      </c>
      <c r="K52" s="168">
        <f>E52*J52</f>
        <v>0</v>
      </c>
      <c r="O52" s="199"/>
      <c r="Z52" s="199"/>
      <c r="AA52" s="199">
        <v>1</v>
      </c>
      <c r="AB52" s="199">
        <v>1</v>
      </c>
      <c r="AC52" s="199">
        <v>1</v>
      </c>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200">
        <f>G52</f>
        <v>0</v>
      </c>
      <c r="BA52" s="199"/>
      <c r="BB52" s="199"/>
      <c r="BC52" s="199"/>
      <c r="BD52" s="199"/>
      <c r="BE52" s="199"/>
      <c r="BF52" s="199"/>
      <c r="BG52" s="199"/>
      <c r="BH52" s="199"/>
      <c r="BI52" s="199"/>
      <c r="CA52" s="199">
        <v>1</v>
      </c>
      <c r="CB52" s="199">
        <v>1</v>
      </c>
      <c r="CZ52" s="124">
        <v>1</v>
      </c>
    </row>
    <row r="53" spans="1:104" x14ac:dyDescent="0.2">
      <c r="A53" s="191"/>
      <c r="B53" s="192"/>
      <c r="C53" s="331" t="s">
        <v>1236</v>
      </c>
      <c r="D53" s="332"/>
      <c r="E53" s="193">
        <v>2.6025999999999998</v>
      </c>
      <c r="F53" s="194"/>
      <c r="G53" s="195"/>
      <c r="H53" s="196"/>
      <c r="I53" s="197"/>
      <c r="J53" s="184"/>
      <c r="K53" s="197"/>
      <c r="M53" s="198" t="s">
        <v>1236</v>
      </c>
      <c r="O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201" t="str">
        <f>C52</f>
        <v xml:space="preserve">Překlad plochý 115x71x1000 mm </v>
      </c>
      <c r="BE53" s="199"/>
      <c r="BF53" s="199"/>
      <c r="BG53" s="199"/>
      <c r="BH53" s="199"/>
      <c r="BI53" s="199"/>
    </row>
    <row r="54" spans="1:104" x14ac:dyDescent="0.2">
      <c r="A54" s="161">
        <v>7</v>
      </c>
      <c r="B54" s="162" t="s">
        <v>593</v>
      </c>
      <c r="C54" s="163" t="s">
        <v>594</v>
      </c>
      <c r="D54" s="164" t="s">
        <v>281</v>
      </c>
      <c r="E54" s="165">
        <v>2.2307999999999999</v>
      </c>
      <c r="F54" s="122">
        <f>'01 113 '!F54</f>
        <v>0</v>
      </c>
      <c r="G54" s="166">
        <f>E54*F54</f>
        <v>0</v>
      </c>
      <c r="H54" s="167">
        <v>2.2880000000000001E-2</v>
      </c>
      <c r="I54" s="168">
        <f>E54*H54</f>
        <v>5.1040703999999999E-2</v>
      </c>
      <c r="J54" s="167">
        <v>0</v>
      </c>
      <c r="K54" s="168">
        <f>E54*J54</f>
        <v>0</v>
      </c>
      <c r="O54" s="199"/>
      <c r="Z54" s="199"/>
      <c r="AA54" s="199">
        <v>1</v>
      </c>
      <c r="AB54" s="199">
        <v>1</v>
      </c>
      <c r="AC54" s="199">
        <v>1</v>
      </c>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200">
        <f>G54</f>
        <v>0</v>
      </c>
      <c r="BA54" s="199"/>
      <c r="BB54" s="199"/>
      <c r="BC54" s="199"/>
      <c r="BD54" s="199"/>
      <c r="BE54" s="199"/>
      <c r="BF54" s="199"/>
      <c r="BG54" s="199"/>
      <c r="BH54" s="199"/>
      <c r="BI54" s="199"/>
      <c r="CA54" s="199">
        <v>1</v>
      </c>
      <c r="CB54" s="199">
        <v>1</v>
      </c>
      <c r="CZ54" s="124">
        <v>1</v>
      </c>
    </row>
    <row r="55" spans="1:104" x14ac:dyDescent="0.2">
      <c r="A55" s="191"/>
      <c r="B55" s="192"/>
      <c r="C55" s="331" t="s">
        <v>496</v>
      </c>
      <c r="D55" s="332"/>
      <c r="E55" s="193">
        <v>2.2307999999999999</v>
      </c>
      <c r="F55" s="194"/>
      <c r="G55" s="195"/>
      <c r="H55" s="196"/>
      <c r="I55" s="197"/>
      <c r="J55" s="184"/>
      <c r="K55" s="197"/>
      <c r="M55" s="198" t="s">
        <v>496</v>
      </c>
      <c r="O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201" t="str">
        <f>C54</f>
        <v xml:space="preserve">Překlad plochý 115x71x1250 mm </v>
      </c>
      <c r="BE55" s="199"/>
      <c r="BF55" s="199"/>
      <c r="BG55" s="199"/>
      <c r="BH55" s="199"/>
      <c r="BI55" s="199"/>
    </row>
    <row r="56" spans="1:104" x14ac:dyDescent="0.2">
      <c r="A56" s="161">
        <v>8</v>
      </c>
      <c r="B56" s="162" t="s">
        <v>599</v>
      </c>
      <c r="C56" s="163" t="s">
        <v>600</v>
      </c>
      <c r="D56" s="164" t="s">
        <v>281</v>
      </c>
      <c r="E56" s="165">
        <v>1.1153999999999999</v>
      </c>
      <c r="F56" s="122">
        <f>'01 113 '!F56</f>
        <v>0</v>
      </c>
      <c r="G56" s="166">
        <f>E56*F56</f>
        <v>0</v>
      </c>
      <c r="H56" s="167">
        <v>1.9619999999999999E-2</v>
      </c>
      <c r="I56" s="168">
        <f>E56*H56</f>
        <v>2.1884147999999996E-2</v>
      </c>
      <c r="J56" s="167">
        <v>0</v>
      </c>
      <c r="K56" s="168">
        <f>E56*J56</f>
        <v>0</v>
      </c>
      <c r="O56" s="199"/>
      <c r="Z56" s="199"/>
      <c r="AA56" s="199">
        <v>1</v>
      </c>
      <c r="AB56" s="199">
        <v>1</v>
      </c>
      <c r="AC56" s="199">
        <v>1</v>
      </c>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200">
        <f>G56</f>
        <v>0</v>
      </c>
      <c r="BA56" s="199"/>
      <c r="BB56" s="199"/>
      <c r="BC56" s="199"/>
      <c r="BD56" s="199"/>
      <c r="BE56" s="199"/>
      <c r="BF56" s="199"/>
      <c r="BG56" s="199"/>
      <c r="BH56" s="199"/>
      <c r="BI56" s="199"/>
      <c r="CA56" s="199">
        <v>1</v>
      </c>
      <c r="CB56" s="199">
        <v>1</v>
      </c>
      <c r="CZ56" s="124">
        <v>1</v>
      </c>
    </row>
    <row r="57" spans="1:104" x14ac:dyDescent="0.2">
      <c r="A57" s="191"/>
      <c r="B57" s="192"/>
      <c r="C57" s="331" t="s">
        <v>1449</v>
      </c>
      <c r="D57" s="332"/>
      <c r="E57" s="193">
        <v>1.1153999999999999</v>
      </c>
      <c r="F57" s="194"/>
      <c r="G57" s="195"/>
      <c r="H57" s="196"/>
      <c r="I57" s="197"/>
      <c r="J57" s="184"/>
      <c r="K57" s="197"/>
      <c r="M57" s="198" t="s">
        <v>1449</v>
      </c>
      <c r="O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201" t="str">
        <f>C56</f>
        <v xml:space="preserve">Překlad plochý 145x71x1000 mm </v>
      </c>
      <c r="BE57" s="199"/>
      <c r="BF57" s="199"/>
      <c r="BG57" s="199"/>
      <c r="BH57" s="199"/>
      <c r="BI57" s="199"/>
    </row>
    <row r="58" spans="1:104" x14ac:dyDescent="0.2">
      <c r="A58" s="161">
        <v>9</v>
      </c>
      <c r="B58" s="162" t="s">
        <v>605</v>
      </c>
      <c r="C58" s="163" t="s">
        <v>606</v>
      </c>
      <c r="D58" s="164" t="s">
        <v>281</v>
      </c>
      <c r="E58" s="165">
        <v>4.8334000000000001</v>
      </c>
      <c r="F58" s="122">
        <f>'01 113 '!F58</f>
        <v>0</v>
      </c>
      <c r="G58" s="166">
        <f>E58*F58</f>
        <v>0</v>
      </c>
      <c r="H58" s="167">
        <v>3.637E-2</v>
      </c>
      <c r="I58" s="168">
        <f>E58*H58</f>
        <v>0.17579075799999999</v>
      </c>
      <c r="J58" s="167">
        <v>0</v>
      </c>
      <c r="K58" s="168">
        <f>E58*J58</f>
        <v>0</v>
      </c>
      <c r="O58" s="199"/>
      <c r="Z58" s="199"/>
      <c r="AA58" s="199">
        <v>1</v>
      </c>
      <c r="AB58" s="199">
        <v>1</v>
      </c>
      <c r="AC58" s="199">
        <v>1</v>
      </c>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200">
        <f>G58</f>
        <v>0</v>
      </c>
      <c r="BA58" s="199"/>
      <c r="BB58" s="199"/>
      <c r="BC58" s="199"/>
      <c r="BD58" s="199"/>
      <c r="BE58" s="199"/>
      <c r="BF58" s="199"/>
      <c r="BG58" s="199"/>
      <c r="BH58" s="199"/>
      <c r="BI58" s="199"/>
      <c r="CA58" s="199">
        <v>1</v>
      </c>
      <c r="CB58" s="199">
        <v>1</v>
      </c>
      <c r="CZ58" s="124">
        <v>1</v>
      </c>
    </row>
    <row r="59" spans="1:104" x14ac:dyDescent="0.2">
      <c r="A59" s="191"/>
      <c r="B59" s="192"/>
      <c r="C59" s="331" t="s">
        <v>3230</v>
      </c>
      <c r="D59" s="332"/>
      <c r="E59" s="193">
        <v>4.8334000000000001</v>
      </c>
      <c r="F59" s="194"/>
      <c r="G59" s="195"/>
      <c r="H59" s="196"/>
      <c r="I59" s="197"/>
      <c r="J59" s="184"/>
      <c r="K59" s="197"/>
      <c r="M59" s="198" t="s">
        <v>3230</v>
      </c>
      <c r="O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201" t="str">
        <f>C58</f>
        <v xml:space="preserve">Překlad 7 vysoký 70x238x1000 mm </v>
      </c>
      <c r="BE59" s="199"/>
      <c r="BF59" s="199"/>
      <c r="BG59" s="199"/>
      <c r="BH59" s="199"/>
      <c r="BI59" s="199"/>
    </row>
    <row r="60" spans="1:104" x14ac:dyDescent="0.2">
      <c r="A60" s="161">
        <v>10</v>
      </c>
      <c r="B60" s="162" t="s">
        <v>607</v>
      </c>
      <c r="C60" s="163" t="s">
        <v>608</v>
      </c>
      <c r="D60" s="164" t="s">
        <v>281</v>
      </c>
      <c r="E60" s="165">
        <v>15.615600000000001</v>
      </c>
      <c r="F60" s="122">
        <f>'01 113 '!F60</f>
        <v>0</v>
      </c>
      <c r="G60" s="166">
        <f>E60*F60</f>
        <v>0</v>
      </c>
      <c r="H60" s="167">
        <v>4.5289999999999997E-2</v>
      </c>
      <c r="I60" s="168">
        <f>E60*H60</f>
        <v>0.70723052399999997</v>
      </c>
      <c r="J60" s="167">
        <v>0</v>
      </c>
      <c r="K60" s="168">
        <f>E60*J60</f>
        <v>0</v>
      </c>
      <c r="O60" s="199"/>
      <c r="Z60" s="199"/>
      <c r="AA60" s="199">
        <v>1</v>
      </c>
      <c r="AB60" s="199">
        <v>1</v>
      </c>
      <c r="AC60" s="199">
        <v>1</v>
      </c>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200">
        <f>G60</f>
        <v>0</v>
      </c>
      <c r="BA60" s="199"/>
      <c r="BB60" s="199"/>
      <c r="BC60" s="199"/>
      <c r="BD60" s="199"/>
      <c r="BE60" s="199"/>
      <c r="BF60" s="199"/>
      <c r="BG60" s="199"/>
      <c r="BH60" s="199"/>
      <c r="BI60" s="199"/>
      <c r="CA60" s="199">
        <v>1</v>
      </c>
      <c r="CB60" s="199">
        <v>1</v>
      </c>
      <c r="CZ60" s="124">
        <v>1</v>
      </c>
    </row>
    <row r="61" spans="1:104" x14ac:dyDescent="0.2">
      <c r="A61" s="191"/>
      <c r="B61" s="192"/>
      <c r="C61" s="331" t="s">
        <v>1927</v>
      </c>
      <c r="D61" s="332"/>
      <c r="E61" s="193">
        <v>15.615600000000001</v>
      </c>
      <c r="F61" s="194"/>
      <c r="G61" s="195"/>
      <c r="H61" s="196"/>
      <c r="I61" s="197"/>
      <c r="J61" s="184"/>
      <c r="K61" s="197"/>
      <c r="M61" s="198" t="s">
        <v>1927</v>
      </c>
      <c r="O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201" t="str">
        <f>C60</f>
        <v xml:space="preserve">Překlad 7 vysoký 70x238x1250 mm </v>
      </c>
      <c r="BE61" s="199"/>
      <c r="BF61" s="199"/>
      <c r="BG61" s="199"/>
      <c r="BH61" s="199"/>
      <c r="BI61" s="199"/>
    </row>
    <row r="62" spans="1:104" x14ac:dyDescent="0.2">
      <c r="A62" s="161">
        <v>11</v>
      </c>
      <c r="B62" s="162" t="s">
        <v>610</v>
      </c>
      <c r="C62" s="163" t="s">
        <v>611</v>
      </c>
      <c r="D62" s="164" t="s">
        <v>281</v>
      </c>
      <c r="E62" s="165">
        <v>1.859</v>
      </c>
      <c r="F62" s="122">
        <f>'01 113 '!F62</f>
        <v>0</v>
      </c>
      <c r="G62" s="166">
        <f>E62*F62</f>
        <v>0</v>
      </c>
      <c r="H62" s="167">
        <v>5.4219999999999997E-2</v>
      </c>
      <c r="I62" s="168">
        <f>E62*H62</f>
        <v>0.10079497999999999</v>
      </c>
      <c r="J62" s="167">
        <v>0</v>
      </c>
      <c r="K62" s="168">
        <f>E62*J62</f>
        <v>0</v>
      </c>
      <c r="O62" s="199"/>
      <c r="Z62" s="199"/>
      <c r="AA62" s="199">
        <v>1</v>
      </c>
      <c r="AB62" s="199">
        <v>1</v>
      </c>
      <c r="AC62" s="199">
        <v>1</v>
      </c>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200">
        <f>G62</f>
        <v>0</v>
      </c>
      <c r="BA62" s="199"/>
      <c r="BB62" s="199"/>
      <c r="BC62" s="199"/>
      <c r="BD62" s="199"/>
      <c r="BE62" s="199"/>
      <c r="BF62" s="199"/>
      <c r="BG62" s="199"/>
      <c r="BH62" s="199"/>
      <c r="BI62" s="199"/>
      <c r="CA62" s="199">
        <v>1</v>
      </c>
      <c r="CB62" s="199">
        <v>1</v>
      </c>
      <c r="CZ62" s="124">
        <v>1</v>
      </c>
    </row>
    <row r="63" spans="1:104" x14ac:dyDescent="0.2">
      <c r="A63" s="191"/>
      <c r="B63" s="192"/>
      <c r="C63" s="331" t="s">
        <v>494</v>
      </c>
      <c r="D63" s="332"/>
      <c r="E63" s="193">
        <v>1.859</v>
      </c>
      <c r="F63" s="194"/>
      <c r="G63" s="195"/>
      <c r="H63" s="196"/>
      <c r="I63" s="197"/>
      <c r="J63" s="184"/>
      <c r="K63" s="197"/>
      <c r="M63" s="198" t="s">
        <v>494</v>
      </c>
      <c r="O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201" t="str">
        <f>C62</f>
        <v xml:space="preserve">Překlad 7 vysoký 70x238x1500 mm </v>
      </c>
      <c r="BE63" s="199"/>
      <c r="BF63" s="199"/>
      <c r="BG63" s="199"/>
      <c r="BH63" s="199"/>
      <c r="BI63" s="199"/>
    </row>
    <row r="64" spans="1:104" x14ac:dyDescent="0.2">
      <c r="A64" s="161">
        <v>12</v>
      </c>
      <c r="B64" s="162" t="s">
        <v>613</v>
      </c>
      <c r="C64" s="163" t="s">
        <v>614</v>
      </c>
      <c r="D64" s="164" t="s">
        <v>281</v>
      </c>
      <c r="E64" s="165">
        <v>5.577</v>
      </c>
      <c r="F64" s="122">
        <f>'01 113 '!F64</f>
        <v>0</v>
      </c>
      <c r="G64" s="166">
        <f>E64*F64</f>
        <v>0</v>
      </c>
      <c r="H64" s="167">
        <v>6.3140000000000002E-2</v>
      </c>
      <c r="I64" s="168">
        <f>E64*H64</f>
        <v>0.35213178000000001</v>
      </c>
      <c r="J64" s="167">
        <v>0</v>
      </c>
      <c r="K64" s="168">
        <f>E64*J64</f>
        <v>0</v>
      </c>
      <c r="O64" s="199"/>
      <c r="Z64" s="199"/>
      <c r="AA64" s="199">
        <v>1</v>
      </c>
      <c r="AB64" s="199">
        <v>1</v>
      </c>
      <c r="AC64" s="199">
        <v>1</v>
      </c>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200">
        <f>G64</f>
        <v>0</v>
      </c>
      <c r="BA64" s="199"/>
      <c r="BB64" s="199"/>
      <c r="BC64" s="199"/>
      <c r="BD64" s="199"/>
      <c r="BE64" s="199"/>
      <c r="BF64" s="199"/>
      <c r="BG64" s="199"/>
      <c r="BH64" s="199"/>
      <c r="BI64" s="199"/>
      <c r="CA64" s="199">
        <v>1</v>
      </c>
      <c r="CB64" s="199">
        <v>1</v>
      </c>
      <c r="CZ64" s="124">
        <v>1</v>
      </c>
    </row>
    <row r="65" spans="1:104" x14ac:dyDescent="0.2">
      <c r="A65" s="191"/>
      <c r="B65" s="192"/>
      <c r="C65" s="331" t="s">
        <v>1240</v>
      </c>
      <c r="D65" s="332"/>
      <c r="E65" s="193">
        <v>5.577</v>
      </c>
      <c r="F65" s="194"/>
      <c r="G65" s="195"/>
      <c r="H65" s="196"/>
      <c r="I65" s="197"/>
      <c r="J65" s="184"/>
      <c r="K65" s="197"/>
      <c r="M65" s="198" t="s">
        <v>1240</v>
      </c>
      <c r="O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201" t="str">
        <f>C64</f>
        <v xml:space="preserve">Překlad 7 vysoký 70x238x1750 mm </v>
      </c>
      <c r="BE65" s="199"/>
      <c r="BF65" s="199"/>
      <c r="BG65" s="199"/>
      <c r="BH65" s="199"/>
      <c r="BI65" s="199"/>
    </row>
    <row r="66" spans="1:104" x14ac:dyDescent="0.2">
      <c r="A66" s="161">
        <v>13</v>
      </c>
      <c r="B66" s="162" t="s">
        <v>619</v>
      </c>
      <c r="C66" s="163" t="s">
        <v>620</v>
      </c>
      <c r="D66" s="164" t="s">
        <v>281</v>
      </c>
      <c r="E66" s="165">
        <v>1.859</v>
      </c>
      <c r="F66" s="122">
        <f>'01 113 '!F66</f>
        <v>0</v>
      </c>
      <c r="G66" s="166">
        <f>E66*F66</f>
        <v>0</v>
      </c>
      <c r="H66" s="167">
        <v>8.1059999999999993E-2</v>
      </c>
      <c r="I66" s="168">
        <f>E66*H66</f>
        <v>0.15069053999999998</v>
      </c>
      <c r="J66" s="167">
        <v>0</v>
      </c>
      <c r="K66" s="168">
        <f>E66*J66</f>
        <v>0</v>
      </c>
      <c r="O66" s="199"/>
      <c r="Z66" s="199"/>
      <c r="AA66" s="199">
        <v>1</v>
      </c>
      <c r="AB66" s="199">
        <v>1</v>
      </c>
      <c r="AC66" s="199">
        <v>1</v>
      </c>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200">
        <f>G66</f>
        <v>0</v>
      </c>
      <c r="BA66" s="199"/>
      <c r="BB66" s="199"/>
      <c r="BC66" s="199"/>
      <c r="BD66" s="199"/>
      <c r="BE66" s="199"/>
      <c r="BF66" s="199"/>
      <c r="BG66" s="199"/>
      <c r="BH66" s="199"/>
      <c r="BI66" s="199"/>
      <c r="CA66" s="199">
        <v>1</v>
      </c>
      <c r="CB66" s="199">
        <v>1</v>
      </c>
      <c r="CZ66" s="124">
        <v>1</v>
      </c>
    </row>
    <row r="67" spans="1:104" x14ac:dyDescent="0.2">
      <c r="A67" s="191"/>
      <c r="B67" s="192"/>
      <c r="C67" s="331" t="s">
        <v>494</v>
      </c>
      <c r="D67" s="332"/>
      <c r="E67" s="193">
        <v>1.859</v>
      </c>
      <c r="F67" s="194"/>
      <c r="G67" s="195"/>
      <c r="H67" s="196"/>
      <c r="I67" s="197"/>
      <c r="J67" s="184"/>
      <c r="K67" s="197"/>
      <c r="M67" s="198" t="s">
        <v>494</v>
      </c>
      <c r="O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201" t="str">
        <f>C66</f>
        <v xml:space="preserve">Překlad 7 vysoký 70x238x2250 mm </v>
      </c>
      <c r="BE67" s="199"/>
      <c r="BF67" s="199"/>
      <c r="BG67" s="199"/>
      <c r="BH67" s="199"/>
      <c r="BI67" s="199"/>
    </row>
    <row r="68" spans="1:104" x14ac:dyDescent="0.2">
      <c r="A68" s="161">
        <v>14</v>
      </c>
      <c r="B68" s="162" t="s">
        <v>622</v>
      </c>
      <c r="C68" s="163" t="s">
        <v>623</v>
      </c>
      <c r="D68" s="164" t="s">
        <v>281</v>
      </c>
      <c r="E68" s="165">
        <v>14.872</v>
      </c>
      <c r="F68" s="122">
        <f>'01 113 '!F68</f>
        <v>0</v>
      </c>
      <c r="G68" s="166">
        <f>E68*F68</f>
        <v>0</v>
      </c>
      <c r="H68" s="167">
        <v>0.10784000000000001</v>
      </c>
      <c r="I68" s="168">
        <f>E68*H68</f>
        <v>1.60379648</v>
      </c>
      <c r="J68" s="167">
        <v>0</v>
      </c>
      <c r="K68" s="168">
        <f>E68*J68</f>
        <v>0</v>
      </c>
      <c r="O68" s="199"/>
      <c r="Z68" s="199"/>
      <c r="AA68" s="199">
        <v>1</v>
      </c>
      <c r="AB68" s="199">
        <v>1</v>
      </c>
      <c r="AC68" s="199">
        <v>1</v>
      </c>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200">
        <f>G68</f>
        <v>0</v>
      </c>
      <c r="BA68" s="199"/>
      <c r="BB68" s="199"/>
      <c r="BC68" s="199"/>
      <c r="BD68" s="199"/>
      <c r="BE68" s="199"/>
      <c r="BF68" s="199"/>
      <c r="BG68" s="199"/>
      <c r="BH68" s="199"/>
      <c r="BI68" s="199"/>
      <c r="CA68" s="199">
        <v>1</v>
      </c>
      <c r="CB68" s="199">
        <v>1</v>
      </c>
      <c r="CZ68" s="124">
        <v>1</v>
      </c>
    </row>
    <row r="69" spans="1:104" x14ac:dyDescent="0.2">
      <c r="A69" s="191"/>
      <c r="B69" s="192"/>
      <c r="C69" s="331" t="s">
        <v>3231</v>
      </c>
      <c r="D69" s="332"/>
      <c r="E69" s="193">
        <v>14.872</v>
      </c>
      <c r="F69" s="194"/>
      <c r="G69" s="195"/>
      <c r="H69" s="196"/>
      <c r="I69" s="197"/>
      <c r="J69" s="184"/>
      <c r="K69" s="197"/>
      <c r="M69" s="198" t="s">
        <v>3231</v>
      </c>
      <c r="O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201" t="str">
        <f>C68</f>
        <v xml:space="preserve">Překlad 7 vysoký 70x238x3000 mm </v>
      </c>
      <c r="BE69" s="199"/>
      <c r="BF69" s="199"/>
      <c r="BG69" s="199"/>
      <c r="BH69" s="199"/>
      <c r="BI69" s="199"/>
    </row>
    <row r="70" spans="1:104" x14ac:dyDescent="0.2">
      <c r="A70" s="161">
        <v>15</v>
      </c>
      <c r="B70" s="162" t="s">
        <v>624</v>
      </c>
      <c r="C70" s="163" t="s">
        <v>625</v>
      </c>
      <c r="D70" s="164" t="s">
        <v>70</v>
      </c>
      <c r="E70" s="165">
        <v>0.1547</v>
      </c>
      <c r="F70" s="122">
        <f>'01 113 '!F70</f>
        <v>0</v>
      </c>
      <c r="G70" s="166">
        <f>E70*F70</f>
        <v>0</v>
      </c>
      <c r="H70" s="167">
        <v>2.52501</v>
      </c>
      <c r="I70" s="168">
        <f>E70*H70</f>
        <v>0.390619047</v>
      </c>
      <c r="J70" s="167">
        <v>0</v>
      </c>
      <c r="K70" s="168">
        <f>E70*J70</f>
        <v>0</v>
      </c>
      <c r="O70" s="199"/>
      <c r="Z70" s="199"/>
      <c r="AA70" s="199">
        <v>1</v>
      </c>
      <c r="AB70" s="199">
        <v>1</v>
      </c>
      <c r="AC70" s="199">
        <v>1</v>
      </c>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200">
        <f>G70</f>
        <v>0</v>
      </c>
      <c r="BA70" s="199"/>
      <c r="BB70" s="199"/>
      <c r="BC70" s="199"/>
      <c r="BD70" s="199"/>
      <c r="BE70" s="199"/>
      <c r="BF70" s="199"/>
      <c r="BG70" s="199"/>
      <c r="BH70" s="199"/>
      <c r="BI70" s="199"/>
      <c r="CA70" s="199">
        <v>1</v>
      </c>
      <c r="CB70" s="199">
        <v>1</v>
      </c>
      <c r="CZ70" s="124">
        <v>1</v>
      </c>
    </row>
    <row r="71" spans="1:104" x14ac:dyDescent="0.2">
      <c r="A71" s="191"/>
      <c r="B71" s="192"/>
      <c r="C71" s="331" t="s">
        <v>1243</v>
      </c>
      <c r="D71" s="332"/>
      <c r="E71" s="193">
        <v>7.4899999999999994E-2</v>
      </c>
      <c r="F71" s="194"/>
      <c r="G71" s="195"/>
      <c r="H71" s="196"/>
      <c r="I71" s="197"/>
      <c r="J71" s="184"/>
      <c r="K71" s="197"/>
      <c r="M71" s="198" t="s">
        <v>1243</v>
      </c>
      <c r="O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201" t="str">
        <f>C70</f>
        <v xml:space="preserve">Beton překladů železový  C 25/30 </v>
      </c>
      <c r="BE71" s="199"/>
      <c r="BF71" s="199"/>
      <c r="BG71" s="199"/>
      <c r="BH71" s="199"/>
      <c r="BI71" s="199"/>
    </row>
    <row r="72" spans="1:104" x14ac:dyDescent="0.2">
      <c r="A72" s="191"/>
      <c r="B72" s="192"/>
      <c r="C72" s="331" t="s">
        <v>1244</v>
      </c>
      <c r="D72" s="332"/>
      <c r="E72" s="193">
        <v>3.6299999999999999E-2</v>
      </c>
      <c r="F72" s="194"/>
      <c r="G72" s="195"/>
      <c r="H72" s="196"/>
      <c r="I72" s="197"/>
      <c r="J72" s="184"/>
      <c r="K72" s="197"/>
      <c r="M72" s="198" t="s">
        <v>1244</v>
      </c>
      <c r="O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201" t="str">
        <f>C71</f>
        <v>3,1*0,25*0,26*0,3718</v>
      </c>
      <c r="BE72" s="199"/>
      <c r="BF72" s="199"/>
      <c r="BG72" s="199"/>
      <c r="BH72" s="199"/>
      <c r="BI72" s="199"/>
    </row>
    <row r="73" spans="1:104" x14ac:dyDescent="0.2">
      <c r="A73" s="191"/>
      <c r="B73" s="192"/>
      <c r="C73" s="331" t="s">
        <v>1245</v>
      </c>
      <c r="D73" s="332"/>
      <c r="E73" s="193">
        <v>4.3499999999999997E-2</v>
      </c>
      <c r="F73" s="194"/>
      <c r="G73" s="195"/>
      <c r="H73" s="196"/>
      <c r="I73" s="197"/>
      <c r="J73" s="184"/>
      <c r="K73" s="197"/>
      <c r="M73" s="198" t="s">
        <v>1245</v>
      </c>
      <c r="O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201" t="str">
        <f>C72</f>
        <v>1,5*0,25*0,26*0,3718</v>
      </c>
      <c r="BE73" s="199"/>
      <c r="BF73" s="199"/>
      <c r="BG73" s="199"/>
      <c r="BH73" s="199"/>
      <c r="BI73" s="199"/>
    </row>
    <row r="74" spans="1:104" x14ac:dyDescent="0.2">
      <c r="A74" s="161">
        <v>16</v>
      </c>
      <c r="B74" s="162" t="s">
        <v>629</v>
      </c>
      <c r="C74" s="163" t="s">
        <v>630</v>
      </c>
      <c r="D74" s="164" t="s">
        <v>41</v>
      </c>
      <c r="E74" s="165">
        <v>6.6900000000000001E-2</v>
      </c>
      <c r="F74" s="122">
        <f>'01 113 '!F74</f>
        <v>0</v>
      </c>
      <c r="G74" s="166">
        <f>E74*F74</f>
        <v>0</v>
      </c>
      <c r="H74" s="167">
        <v>8.8400000000000006E-3</v>
      </c>
      <c r="I74" s="168">
        <f>E74*H74</f>
        <v>5.91396E-4</v>
      </c>
      <c r="J74" s="167">
        <v>0</v>
      </c>
      <c r="K74" s="168">
        <f>E74*J74</f>
        <v>0</v>
      </c>
      <c r="O74" s="199"/>
      <c r="Z74" s="199"/>
      <c r="AA74" s="199">
        <v>1</v>
      </c>
      <c r="AB74" s="199">
        <v>1</v>
      </c>
      <c r="AC74" s="199">
        <v>1</v>
      </c>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200">
        <f>G74</f>
        <v>0</v>
      </c>
      <c r="BA74" s="199"/>
      <c r="BB74" s="199"/>
      <c r="BC74" s="199"/>
      <c r="BD74" s="199"/>
      <c r="BE74" s="199"/>
      <c r="BF74" s="199"/>
      <c r="BG74" s="199"/>
      <c r="BH74" s="199"/>
      <c r="BI74" s="199"/>
      <c r="CA74" s="199">
        <v>1</v>
      </c>
      <c r="CB74" s="199">
        <v>1</v>
      </c>
      <c r="CZ74" s="124">
        <v>1</v>
      </c>
    </row>
    <row r="75" spans="1:104" x14ac:dyDescent="0.2">
      <c r="A75" s="191"/>
      <c r="B75" s="192"/>
      <c r="C75" s="331" t="s">
        <v>1246</v>
      </c>
      <c r="D75" s="332"/>
      <c r="E75" s="193">
        <v>6.6900000000000001E-2</v>
      </c>
      <c r="F75" s="194"/>
      <c r="G75" s="195"/>
      <c r="H75" s="196"/>
      <c r="I75" s="197"/>
      <c r="J75" s="184"/>
      <c r="K75" s="197"/>
      <c r="M75" s="198" t="s">
        <v>1246</v>
      </c>
      <c r="O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201" t="str">
        <f>C74</f>
        <v xml:space="preserve">Bednění překladů - zřízení </v>
      </c>
      <c r="BE75" s="199"/>
      <c r="BF75" s="199"/>
      <c r="BG75" s="199"/>
      <c r="BH75" s="199"/>
      <c r="BI75" s="199"/>
    </row>
    <row r="76" spans="1:104" x14ac:dyDescent="0.2">
      <c r="A76" s="161">
        <v>17</v>
      </c>
      <c r="B76" s="162" t="s">
        <v>632</v>
      </c>
      <c r="C76" s="163" t="s">
        <v>633</v>
      </c>
      <c r="D76" s="164" t="s">
        <v>41</v>
      </c>
      <c r="E76" s="165">
        <v>6.6900000000000001E-2</v>
      </c>
      <c r="F76" s="122">
        <f>'01 113 '!F76</f>
        <v>0</v>
      </c>
      <c r="G76" s="166">
        <f>E76*F76</f>
        <v>0</v>
      </c>
      <c r="H76" s="167">
        <v>0</v>
      </c>
      <c r="I76" s="168">
        <f>E76*H76</f>
        <v>0</v>
      </c>
      <c r="J76" s="167">
        <v>0</v>
      </c>
      <c r="K76" s="168">
        <f>E76*J76</f>
        <v>0</v>
      </c>
      <c r="O76" s="199"/>
      <c r="Z76" s="199"/>
      <c r="AA76" s="199">
        <v>1</v>
      </c>
      <c r="AB76" s="199">
        <v>1</v>
      </c>
      <c r="AC76" s="199">
        <v>1</v>
      </c>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200">
        <f>G76</f>
        <v>0</v>
      </c>
      <c r="BA76" s="199"/>
      <c r="BB76" s="199"/>
      <c r="BC76" s="199"/>
      <c r="BD76" s="199"/>
      <c r="BE76" s="199"/>
      <c r="BF76" s="199"/>
      <c r="BG76" s="199"/>
      <c r="BH76" s="199"/>
      <c r="BI76" s="199"/>
      <c r="CA76" s="199">
        <v>1</v>
      </c>
      <c r="CB76" s="199">
        <v>1</v>
      </c>
      <c r="CZ76" s="124">
        <v>1</v>
      </c>
    </row>
    <row r="77" spans="1:104" x14ac:dyDescent="0.2">
      <c r="A77" s="191"/>
      <c r="B77" s="192"/>
      <c r="C77" s="331" t="s">
        <v>1247</v>
      </c>
      <c r="D77" s="332"/>
      <c r="E77" s="193">
        <v>6.6900000000000001E-2</v>
      </c>
      <c r="F77" s="194"/>
      <c r="G77" s="195"/>
      <c r="H77" s="196"/>
      <c r="I77" s="197"/>
      <c r="J77" s="184"/>
      <c r="K77" s="197"/>
      <c r="M77" s="198" t="s">
        <v>1247</v>
      </c>
      <c r="O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201" t="str">
        <f>C76</f>
        <v xml:space="preserve">Bednění překladů - odstranění </v>
      </c>
      <c r="BE77" s="199"/>
      <c r="BF77" s="199"/>
      <c r="BG77" s="199"/>
      <c r="BH77" s="199"/>
      <c r="BI77" s="199"/>
    </row>
    <row r="78" spans="1:104" x14ac:dyDescent="0.2">
      <c r="A78" s="161">
        <v>18</v>
      </c>
      <c r="B78" s="162" t="s">
        <v>635</v>
      </c>
      <c r="C78" s="163" t="s">
        <v>636</v>
      </c>
      <c r="D78" s="164" t="s">
        <v>248</v>
      </c>
      <c r="E78" s="165">
        <v>0.10730000000000001</v>
      </c>
      <c r="F78" s="122">
        <f>'01 113 '!F78</f>
        <v>0</v>
      </c>
      <c r="G78" s="166">
        <f>E78*F78</f>
        <v>0</v>
      </c>
      <c r="H78" s="167">
        <v>1.7090000000000001E-2</v>
      </c>
      <c r="I78" s="168">
        <f>E78*H78</f>
        <v>1.8337570000000003E-3</v>
      </c>
      <c r="J78" s="167">
        <v>0</v>
      </c>
      <c r="K78" s="168">
        <f>E78*J78</f>
        <v>0</v>
      </c>
      <c r="O78" s="199"/>
      <c r="Z78" s="199"/>
      <c r="AA78" s="199">
        <v>1</v>
      </c>
      <c r="AB78" s="199">
        <v>1</v>
      </c>
      <c r="AC78" s="199">
        <v>1</v>
      </c>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200">
        <f>G78</f>
        <v>0</v>
      </c>
      <c r="BA78" s="199"/>
      <c r="BB78" s="199"/>
      <c r="BC78" s="199"/>
      <c r="BD78" s="199"/>
      <c r="BE78" s="199"/>
      <c r="BF78" s="199"/>
      <c r="BG78" s="199"/>
      <c r="BH78" s="199"/>
      <c r="BI78" s="199"/>
      <c r="CA78" s="199">
        <v>1</v>
      </c>
      <c r="CB78" s="199">
        <v>1</v>
      </c>
      <c r="CZ78" s="124">
        <v>1</v>
      </c>
    </row>
    <row r="79" spans="1:104" x14ac:dyDescent="0.2">
      <c r="A79" s="191"/>
      <c r="B79" s="192"/>
      <c r="C79" s="331" t="s">
        <v>3232</v>
      </c>
      <c r="D79" s="332"/>
      <c r="E79" s="193">
        <v>0.10730000000000001</v>
      </c>
      <c r="F79" s="194"/>
      <c r="G79" s="195"/>
      <c r="H79" s="196"/>
      <c r="I79" s="197"/>
      <c r="J79" s="184"/>
      <c r="K79" s="197"/>
      <c r="M79" s="198" t="s">
        <v>3232</v>
      </c>
      <c r="O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201" t="str">
        <f>C78</f>
        <v xml:space="preserve">Osazení ocelových válcovaných nosníků  č.14-22 </v>
      </c>
      <c r="BE79" s="199"/>
      <c r="BF79" s="199"/>
      <c r="BG79" s="199"/>
      <c r="BH79" s="199"/>
      <c r="BI79" s="199"/>
    </row>
    <row r="80" spans="1:104" ht="22.5" x14ac:dyDescent="0.2">
      <c r="A80" s="161">
        <v>19</v>
      </c>
      <c r="B80" s="162" t="s">
        <v>639</v>
      </c>
      <c r="C80" s="163" t="s">
        <v>640</v>
      </c>
      <c r="D80" s="164" t="s">
        <v>248</v>
      </c>
      <c r="E80" s="165">
        <v>8.2199999999999995E-2</v>
      </c>
      <c r="F80" s="122">
        <f>'01 113 '!F80</f>
        <v>0</v>
      </c>
      <c r="G80" s="166">
        <f>E80*F80</f>
        <v>0</v>
      </c>
      <c r="H80" s="167">
        <v>1.221E-2</v>
      </c>
      <c r="I80" s="168">
        <f>E80*H80</f>
        <v>1.003662E-3</v>
      </c>
      <c r="J80" s="167">
        <v>0</v>
      </c>
      <c r="K80" s="168">
        <f>E80*J80</f>
        <v>0</v>
      </c>
      <c r="O80" s="199"/>
      <c r="Z80" s="199"/>
      <c r="AA80" s="199">
        <v>1</v>
      </c>
      <c r="AB80" s="199">
        <v>1</v>
      </c>
      <c r="AC80" s="199">
        <v>1</v>
      </c>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200">
        <f>G80</f>
        <v>0</v>
      </c>
      <c r="BA80" s="199"/>
      <c r="BB80" s="199"/>
      <c r="BC80" s="199"/>
      <c r="BD80" s="199"/>
      <c r="BE80" s="199"/>
      <c r="BF80" s="199"/>
      <c r="BG80" s="199"/>
      <c r="BH80" s="199"/>
      <c r="BI80" s="199"/>
      <c r="CA80" s="199">
        <v>1</v>
      </c>
      <c r="CB80" s="199">
        <v>1</v>
      </c>
      <c r="CZ80" s="124">
        <v>1</v>
      </c>
    </row>
    <row r="81" spans="1:104" x14ac:dyDescent="0.2">
      <c r="A81" s="191"/>
      <c r="B81" s="192"/>
      <c r="C81" s="331" t="s">
        <v>3233</v>
      </c>
      <c r="D81" s="332"/>
      <c r="E81" s="193">
        <v>8.2199999999999995E-2</v>
      </c>
      <c r="F81" s="194"/>
      <c r="G81" s="195"/>
      <c r="H81" s="196"/>
      <c r="I81" s="197"/>
      <c r="J81" s="184"/>
      <c r="K81" s="197"/>
      <c r="M81" s="198" t="s">
        <v>3233</v>
      </c>
      <c r="O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201" t="str">
        <f>C80</f>
        <v xml:space="preserve">Osazení ocelových válcovaných nosníků č.22 a vyšší </v>
      </c>
      <c r="BE81" s="199"/>
      <c r="BF81" s="199"/>
      <c r="BG81" s="199"/>
      <c r="BH81" s="199"/>
      <c r="BI81" s="199"/>
    </row>
    <row r="82" spans="1:104" x14ac:dyDescent="0.2">
      <c r="A82" s="161">
        <v>20</v>
      </c>
      <c r="B82" s="162" t="s">
        <v>642</v>
      </c>
      <c r="C82" s="163" t="s">
        <v>643</v>
      </c>
      <c r="D82" s="164" t="s">
        <v>201</v>
      </c>
      <c r="E82" s="165">
        <v>10.8789</v>
      </c>
      <c r="F82" s="122">
        <f>'01 113 '!F82</f>
        <v>0</v>
      </c>
      <c r="G82" s="166">
        <f>E82*F82</f>
        <v>0</v>
      </c>
      <c r="H82" s="167">
        <v>4.4000000000000002E-4</v>
      </c>
      <c r="I82" s="168">
        <f>E82*H82</f>
        <v>4.7867159999999999E-3</v>
      </c>
      <c r="J82" s="167">
        <v>0</v>
      </c>
      <c r="K82" s="168">
        <f>E82*J82</f>
        <v>0</v>
      </c>
      <c r="O82" s="199"/>
      <c r="Z82" s="199"/>
      <c r="AA82" s="199">
        <v>1</v>
      </c>
      <c r="AB82" s="199">
        <v>1</v>
      </c>
      <c r="AC82" s="199">
        <v>1</v>
      </c>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200">
        <f>G82</f>
        <v>0</v>
      </c>
      <c r="BA82" s="199"/>
      <c r="BB82" s="199"/>
      <c r="BC82" s="199"/>
      <c r="BD82" s="199"/>
      <c r="BE82" s="199"/>
      <c r="BF82" s="199"/>
      <c r="BG82" s="199"/>
      <c r="BH82" s="199"/>
      <c r="BI82" s="199"/>
      <c r="CA82" s="199">
        <v>1</v>
      </c>
      <c r="CB82" s="199">
        <v>1</v>
      </c>
      <c r="CZ82" s="124">
        <v>1</v>
      </c>
    </row>
    <row r="83" spans="1:104" x14ac:dyDescent="0.2">
      <c r="A83" s="191"/>
      <c r="B83" s="192"/>
      <c r="C83" s="331" t="s">
        <v>3234</v>
      </c>
      <c r="D83" s="332"/>
      <c r="E83" s="193">
        <v>1.7846</v>
      </c>
      <c r="F83" s="194"/>
      <c r="G83" s="195"/>
      <c r="H83" s="196"/>
      <c r="I83" s="197"/>
      <c r="J83" s="184"/>
      <c r="K83" s="197"/>
      <c r="M83" s="198" t="s">
        <v>3234</v>
      </c>
      <c r="O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201" t="str">
        <f t="shared" ref="BD83:BD90" si="3">C82</f>
        <v xml:space="preserve">Izolace mezi překlady polystyren tl. 80 mm </v>
      </c>
      <c r="BE83" s="199"/>
      <c r="BF83" s="199"/>
      <c r="BG83" s="199"/>
      <c r="BH83" s="199"/>
      <c r="BI83" s="199"/>
    </row>
    <row r="84" spans="1:104" x14ac:dyDescent="0.2">
      <c r="A84" s="191"/>
      <c r="B84" s="192"/>
      <c r="C84" s="331" t="s">
        <v>3235</v>
      </c>
      <c r="D84" s="332"/>
      <c r="E84" s="193">
        <v>0.66920000000000002</v>
      </c>
      <c r="F84" s="194"/>
      <c r="G84" s="195"/>
      <c r="H84" s="196"/>
      <c r="I84" s="197"/>
      <c r="J84" s="184"/>
      <c r="K84" s="197"/>
      <c r="M84" s="198" t="s">
        <v>3235</v>
      </c>
      <c r="O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201" t="str">
        <f t="shared" si="3"/>
        <v>2,4*2*0,3718</v>
      </c>
      <c r="BE84" s="199"/>
      <c r="BF84" s="199"/>
      <c r="BG84" s="199"/>
      <c r="BH84" s="199"/>
      <c r="BI84" s="199"/>
    </row>
    <row r="85" spans="1:104" x14ac:dyDescent="0.2">
      <c r="A85" s="191"/>
      <c r="B85" s="192"/>
      <c r="C85" s="331" t="s">
        <v>3236</v>
      </c>
      <c r="D85" s="332"/>
      <c r="E85" s="193">
        <v>0.52049999999999996</v>
      </c>
      <c r="F85" s="194"/>
      <c r="G85" s="195"/>
      <c r="H85" s="196"/>
      <c r="I85" s="197"/>
      <c r="J85" s="184"/>
      <c r="K85" s="197"/>
      <c r="M85" s="198" t="s">
        <v>3236</v>
      </c>
      <c r="O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201" t="str">
        <f t="shared" si="3"/>
        <v>0,9*2*0,3718</v>
      </c>
      <c r="BE85" s="199"/>
      <c r="BF85" s="199"/>
      <c r="BG85" s="199"/>
      <c r="BH85" s="199"/>
      <c r="BI85" s="199"/>
    </row>
    <row r="86" spans="1:104" x14ac:dyDescent="0.2">
      <c r="A86" s="191"/>
      <c r="B86" s="192"/>
      <c r="C86" s="331" t="s">
        <v>3237</v>
      </c>
      <c r="D86" s="332"/>
      <c r="E86" s="193">
        <v>4.4615999999999998</v>
      </c>
      <c r="F86" s="194"/>
      <c r="G86" s="195"/>
      <c r="H86" s="196"/>
      <c r="I86" s="197"/>
      <c r="J86" s="184"/>
      <c r="K86" s="197"/>
      <c r="M86" s="198" t="s">
        <v>3237</v>
      </c>
      <c r="O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201" t="str">
        <f t="shared" si="3"/>
        <v>0,7*2*0,3718</v>
      </c>
      <c r="BE86" s="199"/>
      <c r="BF86" s="199"/>
      <c r="BG86" s="199"/>
      <c r="BH86" s="199"/>
      <c r="BI86" s="199"/>
    </row>
    <row r="87" spans="1:104" x14ac:dyDescent="0.2">
      <c r="A87" s="191"/>
      <c r="B87" s="192"/>
      <c r="C87" s="331" t="s">
        <v>3238</v>
      </c>
      <c r="D87" s="332"/>
      <c r="E87" s="193">
        <v>0.66920000000000002</v>
      </c>
      <c r="F87" s="194"/>
      <c r="G87" s="195"/>
      <c r="H87" s="196"/>
      <c r="I87" s="197"/>
      <c r="J87" s="184"/>
      <c r="K87" s="197"/>
      <c r="M87" s="198" t="s">
        <v>3238</v>
      </c>
      <c r="O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201" t="str">
        <f t="shared" si="3"/>
        <v>1,5*8*0,3718</v>
      </c>
      <c r="BE87" s="199"/>
      <c r="BF87" s="199"/>
      <c r="BG87" s="199"/>
      <c r="BH87" s="199"/>
      <c r="BI87" s="199"/>
    </row>
    <row r="88" spans="1:104" x14ac:dyDescent="0.2">
      <c r="A88" s="191"/>
      <c r="B88" s="192"/>
      <c r="C88" s="331" t="s">
        <v>3239</v>
      </c>
      <c r="D88" s="332"/>
      <c r="E88" s="193">
        <v>0.44619999999999999</v>
      </c>
      <c r="F88" s="194"/>
      <c r="G88" s="195"/>
      <c r="H88" s="196"/>
      <c r="I88" s="197"/>
      <c r="J88" s="184"/>
      <c r="K88" s="197"/>
      <c r="M88" s="198" t="s">
        <v>3239</v>
      </c>
      <c r="O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201" t="str">
        <f t="shared" si="3"/>
        <v>1,8*0,3718</v>
      </c>
      <c r="BE88" s="199"/>
      <c r="BF88" s="199"/>
      <c r="BG88" s="199"/>
      <c r="BH88" s="199"/>
      <c r="BI88" s="199"/>
    </row>
    <row r="89" spans="1:104" x14ac:dyDescent="0.2">
      <c r="A89" s="191"/>
      <c r="B89" s="192"/>
      <c r="C89" s="331" t="s">
        <v>3240</v>
      </c>
      <c r="D89" s="332"/>
      <c r="E89" s="193">
        <v>0.3569</v>
      </c>
      <c r="F89" s="194"/>
      <c r="G89" s="195"/>
      <c r="H89" s="196"/>
      <c r="I89" s="197"/>
      <c r="J89" s="184"/>
      <c r="K89" s="197"/>
      <c r="M89" s="198" t="s">
        <v>3240</v>
      </c>
      <c r="O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201" t="str">
        <f t="shared" si="3"/>
        <v>1,2*0,3718</v>
      </c>
      <c r="BE89" s="199"/>
      <c r="BF89" s="199"/>
      <c r="BG89" s="199"/>
      <c r="BH89" s="199"/>
      <c r="BI89" s="199"/>
    </row>
    <row r="90" spans="1:104" x14ac:dyDescent="0.2">
      <c r="A90" s="191"/>
      <c r="B90" s="192"/>
      <c r="C90" s="331" t="s">
        <v>3241</v>
      </c>
      <c r="D90" s="332"/>
      <c r="E90" s="193">
        <v>1.9704999999999999</v>
      </c>
      <c r="F90" s="194"/>
      <c r="G90" s="195"/>
      <c r="H90" s="196"/>
      <c r="I90" s="197"/>
      <c r="J90" s="184"/>
      <c r="K90" s="197"/>
      <c r="M90" s="198" t="s">
        <v>3241</v>
      </c>
      <c r="O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201" t="str">
        <f t="shared" si="3"/>
        <v>0,96*0,3718</v>
      </c>
      <c r="BE90" s="199"/>
      <c r="BF90" s="199"/>
      <c r="BG90" s="199"/>
      <c r="BH90" s="199"/>
      <c r="BI90" s="199"/>
    </row>
    <row r="91" spans="1:104" x14ac:dyDescent="0.2">
      <c r="A91" s="161">
        <v>21</v>
      </c>
      <c r="B91" s="162" t="s">
        <v>644</v>
      </c>
      <c r="C91" s="163" t="s">
        <v>2984</v>
      </c>
      <c r="D91" s="164" t="s">
        <v>41</v>
      </c>
      <c r="E91" s="165">
        <v>6.6924000000000001</v>
      </c>
      <c r="F91" s="122">
        <f>'01 113 '!F91</f>
        <v>0</v>
      </c>
      <c r="G91" s="166">
        <f>E91*F91</f>
        <v>0</v>
      </c>
      <c r="H91" s="167">
        <v>7.782E-2</v>
      </c>
      <c r="I91" s="168">
        <f>E91*H91</f>
        <v>0.52080256800000002</v>
      </c>
      <c r="J91" s="167">
        <v>0</v>
      </c>
      <c r="K91" s="168">
        <f>E91*J91</f>
        <v>0</v>
      </c>
      <c r="O91" s="199"/>
      <c r="Z91" s="199"/>
      <c r="AA91" s="199">
        <v>1</v>
      </c>
      <c r="AB91" s="199">
        <v>1</v>
      </c>
      <c r="AC91" s="199">
        <v>1</v>
      </c>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200">
        <f>G91</f>
        <v>0</v>
      </c>
      <c r="BA91" s="199"/>
      <c r="BB91" s="199"/>
      <c r="BC91" s="199"/>
      <c r="BD91" s="199"/>
      <c r="BE91" s="199"/>
      <c r="BF91" s="199"/>
      <c r="BG91" s="199"/>
      <c r="BH91" s="199"/>
      <c r="BI91" s="199"/>
      <c r="CA91" s="199">
        <v>1</v>
      </c>
      <c r="CB91" s="199">
        <v>1</v>
      </c>
      <c r="CZ91" s="124">
        <v>1</v>
      </c>
    </row>
    <row r="92" spans="1:104" x14ac:dyDescent="0.2">
      <c r="A92" s="191"/>
      <c r="B92" s="192"/>
      <c r="C92" s="312" t="s">
        <v>1586</v>
      </c>
      <c r="D92" s="313"/>
      <c r="E92" s="313"/>
      <c r="F92" s="313"/>
      <c r="G92" s="314"/>
      <c r="I92" s="197"/>
      <c r="K92" s="197"/>
      <c r="L92" s="198" t="s">
        <v>1586</v>
      </c>
      <c r="O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row>
    <row r="93" spans="1:104" ht="25.5" x14ac:dyDescent="0.2">
      <c r="A93" s="191"/>
      <c r="B93" s="192"/>
      <c r="C93" s="331" t="s">
        <v>3242</v>
      </c>
      <c r="D93" s="332"/>
      <c r="E93" s="193">
        <v>2.3422999999999998</v>
      </c>
      <c r="F93" s="194"/>
      <c r="G93" s="195"/>
      <c r="H93" s="196"/>
      <c r="I93" s="197"/>
      <c r="J93" s="184"/>
      <c r="K93" s="197"/>
      <c r="M93" s="198" t="s">
        <v>3242</v>
      </c>
      <c r="O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201" t="str">
        <f>C92</f>
        <v>Broušený cihelný blok pro nenosné příčky tl. 8 cm na maltu pro tenké spáry, rozměr 115/497/249 MM, P8.</v>
      </c>
      <c r="BE93" s="199"/>
      <c r="BF93" s="199"/>
      <c r="BG93" s="199"/>
      <c r="BH93" s="199"/>
      <c r="BI93" s="199"/>
    </row>
    <row r="94" spans="1:104" x14ac:dyDescent="0.2">
      <c r="A94" s="191"/>
      <c r="B94" s="192"/>
      <c r="C94" s="331" t="s">
        <v>3243</v>
      </c>
      <c r="D94" s="332"/>
      <c r="E94" s="193">
        <v>1.3385</v>
      </c>
      <c r="F94" s="194"/>
      <c r="G94" s="195"/>
      <c r="H94" s="196"/>
      <c r="I94" s="197"/>
      <c r="J94" s="184"/>
      <c r="K94" s="197"/>
      <c r="M94" s="198" t="s">
        <v>3243</v>
      </c>
      <c r="O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201" t="str">
        <f>C93</f>
        <v>626:2,1*3*0,3718</v>
      </c>
      <c r="BE94" s="199"/>
      <c r="BF94" s="199"/>
      <c r="BG94" s="199"/>
      <c r="BH94" s="199"/>
      <c r="BI94" s="199"/>
    </row>
    <row r="95" spans="1:104" x14ac:dyDescent="0.2">
      <c r="A95" s="191"/>
      <c r="B95" s="192"/>
      <c r="C95" s="331" t="s">
        <v>3244</v>
      </c>
      <c r="D95" s="332"/>
      <c r="E95" s="193">
        <v>2.3422999999999998</v>
      </c>
      <c r="F95" s="194"/>
      <c r="G95" s="195"/>
      <c r="H95" s="196"/>
      <c r="I95" s="197"/>
      <c r="J95" s="184"/>
      <c r="K95" s="197"/>
      <c r="M95" s="198" t="s">
        <v>3244</v>
      </c>
      <c r="O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201" t="str">
        <f>C94</f>
        <v>0,6*3*2*0,3718</v>
      </c>
      <c r="BE95" s="199"/>
      <c r="BF95" s="199"/>
      <c r="BG95" s="199"/>
      <c r="BH95" s="199"/>
      <c r="BI95" s="199"/>
    </row>
    <row r="96" spans="1:104" x14ac:dyDescent="0.2">
      <c r="A96" s="191"/>
      <c r="B96" s="192"/>
      <c r="C96" s="331" t="s">
        <v>1952</v>
      </c>
      <c r="D96" s="332"/>
      <c r="E96" s="193">
        <v>0.66920000000000002</v>
      </c>
      <c r="F96" s="194"/>
      <c r="G96" s="195"/>
      <c r="H96" s="196"/>
      <c r="I96" s="197"/>
      <c r="J96" s="184"/>
      <c r="K96" s="197"/>
      <c r="M96" s="198" t="s">
        <v>1952</v>
      </c>
      <c r="O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201" t="str">
        <f>C95</f>
        <v>607:2,1*3*0,3718</v>
      </c>
      <c r="BE96" s="199"/>
      <c r="BF96" s="199"/>
      <c r="BG96" s="199"/>
      <c r="BH96" s="199"/>
      <c r="BI96" s="199"/>
    </row>
    <row r="97" spans="1:104" x14ac:dyDescent="0.2">
      <c r="A97" s="161">
        <v>22</v>
      </c>
      <c r="B97" s="162" t="s">
        <v>675</v>
      </c>
      <c r="C97" s="163" t="s">
        <v>2988</v>
      </c>
      <c r="D97" s="164" t="s">
        <v>41</v>
      </c>
      <c r="E97" s="165">
        <v>44.417499999999997</v>
      </c>
      <c r="F97" s="122">
        <f>'01 113 '!F97</f>
        <v>0</v>
      </c>
      <c r="G97" s="166">
        <f>E97*F97</f>
        <v>0</v>
      </c>
      <c r="H97" s="167">
        <v>9.9849999999999994E-2</v>
      </c>
      <c r="I97" s="168">
        <f>E97*H97</f>
        <v>4.4350873749999993</v>
      </c>
      <c r="J97" s="167">
        <v>0</v>
      </c>
      <c r="K97" s="168">
        <f>E97*J97</f>
        <v>0</v>
      </c>
      <c r="O97" s="199"/>
      <c r="Z97" s="199"/>
      <c r="AA97" s="199">
        <v>1</v>
      </c>
      <c r="AB97" s="199">
        <v>1</v>
      </c>
      <c r="AC97" s="199">
        <v>1</v>
      </c>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200">
        <f>G97</f>
        <v>0</v>
      </c>
      <c r="BA97" s="199"/>
      <c r="BB97" s="199"/>
      <c r="BC97" s="199"/>
      <c r="BD97" s="199"/>
      <c r="BE97" s="199"/>
      <c r="BF97" s="199"/>
      <c r="BG97" s="199"/>
      <c r="BH97" s="199"/>
      <c r="BI97" s="199"/>
      <c r="CA97" s="199">
        <v>1</v>
      </c>
      <c r="CB97" s="199">
        <v>1</v>
      </c>
      <c r="CZ97" s="124">
        <v>1</v>
      </c>
    </row>
    <row r="98" spans="1:104" ht="22.5" x14ac:dyDescent="0.2">
      <c r="A98" s="191"/>
      <c r="B98" s="192"/>
      <c r="C98" s="312" t="s">
        <v>677</v>
      </c>
      <c r="D98" s="313"/>
      <c r="E98" s="313"/>
      <c r="F98" s="313"/>
      <c r="G98" s="314"/>
      <c r="I98" s="197"/>
      <c r="K98" s="197"/>
      <c r="L98" s="198" t="s">
        <v>677</v>
      </c>
      <c r="O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row>
    <row r="99" spans="1:104" ht="25.5" x14ac:dyDescent="0.2">
      <c r="A99" s="191"/>
      <c r="B99" s="192"/>
      <c r="C99" s="331" t="s">
        <v>3245</v>
      </c>
      <c r="D99" s="332"/>
      <c r="E99" s="193">
        <v>4.2385000000000002</v>
      </c>
      <c r="F99" s="194"/>
      <c r="G99" s="195"/>
      <c r="H99" s="196"/>
      <c r="I99" s="197"/>
      <c r="J99" s="184"/>
      <c r="K99" s="197"/>
      <c r="M99" s="198" t="s">
        <v>3245</v>
      </c>
      <c r="O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201" t="str">
        <f t="shared" ref="BD99:BD123" si="4">C98</f>
        <v>Broušený cihelný blok pro nenosné příčky tl. 11,5 cm na maltu pro tenké spáry, rozměr 115/497/249 MM, P8.</v>
      </c>
      <c r="BE99" s="199"/>
      <c r="BF99" s="199"/>
      <c r="BG99" s="199"/>
      <c r="BH99" s="199"/>
      <c r="BI99" s="199"/>
    </row>
    <row r="100" spans="1:104" x14ac:dyDescent="0.2">
      <c r="A100" s="191"/>
      <c r="B100" s="192"/>
      <c r="C100" s="331" t="s">
        <v>3246</v>
      </c>
      <c r="D100" s="332"/>
      <c r="E100" s="193">
        <v>5.8391000000000002</v>
      </c>
      <c r="F100" s="194"/>
      <c r="G100" s="195"/>
      <c r="H100" s="196"/>
      <c r="I100" s="197"/>
      <c r="J100" s="184"/>
      <c r="K100" s="197"/>
      <c r="M100" s="198" t="s">
        <v>3246</v>
      </c>
      <c r="O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201" t="str">
        <f t="shared" si="4"/>
        <v>625:3,8*3*0,3718</v>
      </c>
      <c r="BE100" s="199"/>
      <c r="BF100" s="199"/>
      <c r="BG100" s="199"/>
      <c r="BH100" s="199"/>
      <c r="BI100" s="199"/>
    </row>
    <row r="101" spans="1:104" x14ac:dyDescent="0.2">
      <c r="A101" s="191"/>
      <c r="B101" s="192"/>
      <c r="C101" s="331" t="s">
        <v>1268</v>
      </c>
      <c r="D101" s="332"/>
      <c r="E101" s="193">
        <v>-0.67589999999999995</v>
      </c>
      <c r="F101" s="194"/>
      <c r="G101" s="195"/>
      <c r="H101" s="196"/>
      <c r="I101" s="197"/>
      <c r="J101" s="184"/>
      <c r="K101" s="197"/>
      <c r="M101" s="198" t="s">
        <v>1268</v>
      </c>
      <c r="O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201" t="str">
        <f t="shared" si="4"/>
        <v>626:5,235*3*0,3718</v>
      </c>
      <c r="BE101" s="199"/>
      <c r="BF101" s="199"/>
      <c r="BG101" s="199"/>
      <c r="BH101" s="199"/>
      <c r="BI101" s="199"/>
    </row>
    <row r="102" spans="1:104" x14ac:dyDescent="0.2">
      <c r="A102" s="191"/>
      <c r="B102" s="192"/>
      <c r="C102" s="331" t="s">
        <v>3247</v>
      </c>
      <c r="D102" s="332"/>
      <c r="E102" s="193">
        <v>2.7103999999999999</v>
      </c>
      <c r="F102" s="194"/>
      <c r="G102" s="195"/>
      <c r="H102" s="196"/>
      <c r="I102" s="197"/>
      <c r="J102" s="184"/>
      <c r="K102" s="197"/>
      <c r="M102" s="198" t="s">
        <v>3247</v>
      </c>
      <c r="O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201" t="str">
        <f t="shared" si="4"/>
        <v>odečtení otvorů :-0,9*2,02*0,3718</v>
      </c>
      <c r="BE102" s="199"/>
      <c r="BF102" s="199"/>
      <c r="BG102" s="199"/>
      <c r="BH102" s="199"/>
      <c r="BI102" s="199"/>
    </row>
    <row r="103" spans="1:104" x14ac:dyDescent="0.2">
      <c r="A103" s="191"/>
      <c r="B103" s="192"/>
      <c r="C103" s="331" t="s">
        <v>1282</v>
      </c>
      <c r="D103" s="332"/>
      <c r="E103" s="193">
        <v>2.5653999999999999</v>
      </c>
      <c r="F103" s="194"/>
      <c r="G103" s="195"/>
      <c r="H103" s="196"/>
      <c r="I103" s="197"/>
      <c r="J103" s="184"/>
      <c r="K103" s="197"/>
      <c r="M103" s="198" t="s">
        <v>1282</v>
      </c>
      <c r="O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201" t="str">
        <f t="shared" si="4"/>
        <v>623:1,215*3*2*0,3718</v>
      </c>
      <c r="BE103" s="199"/>
      <c r="BF103" s="199"/>
      <c r="BG103" s="199"/>
      <c r="BH103" s="199"/>
      <c r="BI103" s="199"/>
    </row>
    <row r="104" spans="1:104" x14ac:dyDescent="0.2">
      <c r="A104" s="191"/>
      <c r="B104" s="192"/>
      <c r="C104" s="331" t="s">
        <v>1278</v>
      </c>
      <c r="D104" s="332"/>
      <c r="E104" s="193">
        <v>-0.6008</v>
      </c>
      <c r="F104" s="194"/>
      <c r="G104" s="195"/>
      <c r="H104" s="196"/>
      <c r="I104" s="197"/>
      <c r="J104" s="184"/>
      <c r="K104" s="197"/>
      <c r="M104" s="198" t="s">
        <v>1278</v>
      </c>
      <c r="O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201" t="str">
        <f t="shared" si="4"/>
        <v>2,3*3*0,3718</v>
      </c>
      <c r="BE104" s="199"/>
      <c r="BF104" s="199"/>
      <c r="BG104" s="199"/>
      <c r="BH104" s="199"/>
      <c r="BI104" s="199"/>
    </row>
    <row r="105" spans="1:104" x14ac:dyDescent="0.2">
      <c r="A105" s="191"/>
      <c r="B105" s="192"/>
      <c r="C105" s="331" t="s">
        <v>3248</v>
      </c>
      <c r="D105" s="332"/>
      <c r="E105" s="193">
        <v>3.0785</v>
      </c>
      <c r="F105" s="194"/>
      <c r="G105" s="195"/>
      <c r="H105" s="196"/>
      <c r="I105" s="197"/>
      <c r="J105" s="184"/>
      <c r="K105" s="197"/>
      <c r="M105" s="198" t="s">
        <v>3248</v>
      </c>
      <c r="O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201" t="str">
        <f t="shared" si="4"/>
        <v>odečtení otvorů :-0,8*2,02*0,3718</v>
      </c>
      <c r="BE105" s="199"/>
      <c r="BF105" s="199"/>
      <c r="BG105" s="199"/>
      <c r="BH105" s="199"/>
      <c r="BI105" s="199"/>
    </row>
    <row r="106" spans="1:104" x14ac:dyDescent="0.2">
      <c r="A106" s="191"/>
      <c r="B106" s="192"/>
      <c r="C106" s="331" t="s">
        <v>1278</v>
      </c>
      <c r="D106" s="332"/>
      <c r="E106" s="193">
        <v>-0.6008</v>
      </c>
      <c r="F106" s="194"/>
      <c r="G106" s="195"/>
      <c r="H106" s="196"/>
      <c r="I106" s="197"/>
      <c r="J106" s="184"/>
      <c r="K106" s="197"/>
      <c r="M106" s="198" t="s">
        <v>1278</v>
      </c>
      <c r="O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201" t="str">
        <f t="shared" si="4"/>
        <v>622:2,76*3*0,3718</v>
      </c>
      <c r="BE106" s="199"/>
      <c r="BF106" s="199"/>
      <c r="BG106" s="199"/>
      <c r="BH106" s="199"/>
      <c r="BI106" s="199"/>
    </row>
    <row r="107" spans="1:104" x14ac:dyDescent="0.2">
      <c r="A107" s="191"/>
      <c r="B107" s="192"/>
      <c r="C107" s="331" t="s">
        <v>3249</v>
      </c>
      <c r="D107" s="332"/>
      <c r="E107" s="193">
        <v>4.1828000000000003</v>
      </c>
      <c r="F107" s="194"/>
      <c r="G107" s="195"/>
      <c r="H107" s="196"/>
      <c r="I107" s="197"/>
      <c r="J107" s="184"/>
      <c r="K107" s="197"/>
      <c r="M107" s="198" t="s">
        <v>3249</v>
      </c>
      <c r="O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201" t="str">
        <f t="shared" si="4"/>
        <v>odečtení otvorů :-0,8*2,02*0,3718</v>
      </c>
      <c r="BE107" s="199"/>
      <c r="BF107" s="199"/>
      <c r="BG107" s="199"/>
      <c r="BH107" s="199"/>
      <c r="BI107" s="199"/>
    </row>
    <row r="108" spans="1:104" x14ac:dyDescent="0.2">
      <c r="A108" s="191"/>
      <c r="B108" s="192"/>
      <c r="C108" s="331" t="s">
        <v>1268</v>
      </c>
      <c r="D108" s="332"/>
      <c r="E108" s="193">
        <v>-0.67589999999999995</v>
      </c>
      <c r="F108" s="194"/>
      <c r="G108" s="195"/>
      <c r="H108" s="196"/>
      <c r="I108" s="197"/>
      <c r="J108" s="184"/>
      <c r="K108" s="197"/>
      <c r="M108" s="198" t="s">
        <v>1268</v>
      </c>
      <c r="O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201" t="str">
        <f t="shared" si="4"/>
        <v>617:3,75*3*0,3718</v>
      </c>
      <c r="BE108" s="199"/>
      <c r="BF108" s="199"/>
      <c r="BG108" s="199"/>
      <c r="BH108" s="199"/>
      <c r="BI108" s="199"/>
    </row>
    <row r="109" spans="1:104" x14ac:dyDescent="0.2">
      <c r="A109" s="191"/>
      <c r="B109" s="192"/>
      <c r="C109" s="331" t="s">
        <v>3250</v>
      </c>
      <c r="D109" s="332"/>
      <c r="E109" s="193">
        <v>4.6847000000000003</v>
      </c>
      <c r="F109" s="194"/>
      <c r="G109" s="195"/>
      <c r="H109" s="196"/>
      <c r="I109" s="197"/>
      <c r="J109" s="184"/>
      <c r="K109" s="197"/>
      <c r="M109" s="198" t="s">
        <v>3250</v>
      </c>
      <c r="O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201" t="str">
        <f t="shared" si="4"/>
        <v>odečtení otvorů :-0,9*2,02*0,3718</v>
      </c>
      <c r="BE109" s="199"/>
      <c r="BF109" s="199"/>
      <c r="BG109" s="199"/>
      <c r="BH109" s="199"/>
      <c r="BI109" s="199"/>
    </row>
    <row r="110" spans="1:104" x14ac:dyDescent="0.2">
      <c r="A110" s="191"/>
      <c r="B110" s="192"/>
      <c r="C110" s="331" t="s">
        <v>1278</v>
      </c>
      <c r="D110" s="332"/>
      <c r="E110" s="193">
        <v>-0.6008</v>
      </c>
      <c r="F110" s="194"/>
      <c r="G110" s="195"/>
      <c r="H110" s="196"/>
      <c r="I110" s="197"/>
      <c r="J110" s="184"/>
      <c r="K110" s="197"/>
      <c r="M110" s="198" t="s">
        <v>1278</v>
      </c>
      <c r="O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201" t="str">
        <f t="shared" si="4"/>
        <v>616:2,1*3*2*0,3718</v>
      </c>
      <c r="BE110" s="199"/>
      <c r="BF110" s="199"/>
      <c r="BG110" s="199"/>
      <c r="BH110" s="199"/>
      <c r="BI110" s="199"/>
    </row>
    <row r="111" spans="1:104" x14ac:dyDescent="0.2">
      <c r="A111" s="191"/>
      <c r="B111" s="192"/>
      <c r="C111" s="331" t="s">
        <v>3251</v>
      </c>
      <c r="D111" s="332"/>
      <c r="E111" s="193">
        <v>3.5693000000000001</v>
      </c>
      <c r="F111" s="194"/>
      <c r="G111" s="195"/>
      <c r="H111" s="196"/>
      <c r="I111" s="197"/>
      <c r="J111" s="184"/>
      <c r="K111" s="197"/>
      <c r="M111" s="198" t="s">
        <v>3251</v>
      </c>
      <c r="O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201" t="str">
        <f t="shared" si="4"/>
        <v>odečtení otvorů :-0,8*2,02*0,3718</v>
      </c>
      <c r="BE111" s="199"/>
      <c r="BF111" s="199"/>
      <c r="BG111" s="199"/>
      <c r="BH111" s="199"/>
      <c r="BI111" s="199"/>
    </row>
    <row r="112" spans="1:104" x14ac:dyDescent="0.2">
      <c r="A112" s="191"/>
      <c r="B112" s="192"/>
      <c r="C112" s="331" t="s">
        <v>1268</v>
      </c>
      <c r="D112" s="332"/>
      <c r="E112" s="193">
        <v>-0.67589999999999995</v>
      </c>
      <c r="F112" s="194"/>
      <c r="G112" s="195"/>
      <c r="H112" s="196"/>
      <c r="I112" s="197"/>
      <c r="J112" s="184"/>
      <c r="K112" s="197"/>
      <c r="M112" s="198" t="s">
        <v>1268</v>
      </c>
      <c r="O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201" t="str">
        <f t="shared" si="4"/>
        <v>613:3,2*3*0,3718</v>
      </c>
      <c r="BE112" s="199"/>
      <c r="BF112" s="199"/>
      <c r="BG112" s="199"/>
      <c r="BH112" s="199"/>
      <c r="BI112" s="199"/>
    </row>
    <row r="113" spans="1:104" x14ac:dyDescent="0.2">
      <c r="A113" s="191"/>
      <c r="B113" s="192"/>
      <c r="C113" s="331" t="s">
        <v>3252</v>
      </c>
      <c r="D113" s="332"/>
      <c r="E113" s="193">
        <v>1.4668000000000001</v>
      </c>
      <c r="F113" s="194"/>
      <c r="G113" s="195"/>
      <c r="H113" s="196"/>
      <c r="I113" s="197"/>
      <c r="J113" s="184"/>
      <c r="K113" s="197"/>
      <c r="M113" s="198" t="s">
        <v>3252</v>
      </c>
      <c r="O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201" t="str">
        <f t="shared" si="4"/>
        <v>odečtení otvorů :-0,9*2,02*0,3718</v>
      </c>
      <c r="BE113" s="199"/>
      <c r="BF113" s="199"/>
      <c r="BG113" s="199"/>
      <c r="BH113" s="199"/>
      <c r="BI113" s="199"/>
    </row>
    <row r="114" spans="1:104" x14ac:dyDescent="0.2">
      <c r="A114" s="191"/>
      <c r="B114" s="192"/>
      <c r="C114" s="331" t="s">
        <v>1280</v>
      </c>
      <c r="D114" s="332"/>
      <c r="E114" s="193">
        <v>1.45</v>
      </c>
      <c r="F114" s="194"/>
      <c r="G114" s="195"/>
      <c r="H114" s="196"/>
      <c r="I114" s="197"/>
      <c r="J114" s="184"/>
      <c r="K114" s="197"/>
      <c r="M114" s="198" t="s">
        <v>1280</v>
      </c>
      <c r="O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201" t="str">
        <f t="shared" si="4"/>
        <v>611:1,315*3*0,3718</v>
      </c>
      <c r="BE114" s="199"/>
      <c r="BF114" s="199"/>
      <c r="BG114" s="199"/>
      <c r="BH114" s="199"/>
      <c r="BI114" s="199"/>
    </row>
    <row r="115" spans="1:104" x14ac:dyDescent="0.2">
      <c r="A115" s="191"/>
      <c r="B115" s="192"/>
      <c r="C115" s="331" t="s">
        <v>1278</v>
      </c>
      <c r="D115" s="332"/>
      <c r="E115" s="193">
        <v>-0.6008</v>
      </c>
      <c r="F115" s="194"/>
      <c r="G115" s="195"/>
      <c r="H115" s="196"/>
      <c r="I115" s="197"/>
      <c r="J115" s="184"/>
      <c r="K115" s="197"/>
      <c r="M115" s="198" t="s">
        <v>1278</v>
      </c>
      <c r="O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201" t="str">
        <f t="shared" si="4"/>
        <v>1,3*3*0,3718</v>
      </c>
      <c r="BE115" s="199"/>
      <c r="BF115" s="199"/>
      <c r="BG115" s="199"/>
      <c r="BH115" s="199"/>
      <c r="BI115" s="199"/>
    </row>
    <row r="116" spans="1:104" x14ac:dyDescent="0.2">
      <c r="A116" s="191"/>
      <c r="B116" s="192"/>
      <c r="C116" s="331" t="s">
        <v>3253</v>
      </c>
      <c r="D116" s="332"/>
      <c r="E116" s="193">
        <v>4.0153999999999996</v>
      </c>
      <c r="F116" s="194"/>
      <c r="G116" s="195"/>
      <c r="H116" s="196"/>
      <c r="I116" s="197"/>
      <c r="J116" s="184"/>
      <c r="K116" s="197"/>
      <c r="M116" s="198" t="s">
        <v>3253</v>
      </c>
      <c r="O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201" t="str">
        <f t="shared" si="4"/>
        <v>odečtení otvorů :-0,8*2,02*0,3718</v>
      </c>
      <c r="BE116" s="199"/>
      <c r="BF116" s="199"/>
      <c r="BG116" s="199"/>
      <c r="BH116" s="199"/>
      <c r="BI116" s="199"/>
    </row>
    <row r="117" spans="1:104" x14ac:dyDescent="0.2">
      <c r="A117" s="191"/>
      <c r="B117" s="192"/>
      <c r="C117" s="331" t="s">
        <v>3254</v>
      </c>
      <c r="D117" s="332"/>
      <c r="E117" s="193">
        <v>3.0116000000000001</v>
      </c>
      <c r="F117" s="194"/>
      <c r="G117" s="195"/>
      <c r="H117" s="196"/>
      <c r="I117" s="197"/>
      <c r="J117" s="184"/>
      <c r="K117" s="197"/>
      <c r="M117" s="198" t="s">
        <v>3254</v>
      </c>
      <c r="O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201" t="str">
        <f t="shared" si="4"/>
        <v>610:3,6*3*0,3718</v>
      </c>
      <c r="BE117" s="199"/>
      <c r="BF117" s="199"/>
      <c r="BG117" s="199"/>
      <c r="BH117" s="199"/>
      <c r="BI117" s="199"/>
    </row>
    <row r="118" spans="1:104" x14ac:dyDescent="0.2">
      <c r="A118" s="191"/>
      <c r="B118" s="192"/>
      <c r="C118" s="331" t="s">
        <v>1278</v>
      </c>
      <c r="D118" s="332"/>
      <c r="E118" s="193">
        <v>-0.6008</v>
      </c>
      <c r="F118" s="194"/>
      <c r="G118" s="195"/>
      <c r="H118" s="196"/>
      <c r="I118" s="197"/>
      <c r="J118" s="184"/>
      <c r="K118" s="197"/>
      <c r="M118" s="198" t="s">
        <v>1278</v>
      </c>
      <c r="O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201" t="str">
        <f t="shared" si="4"/>
        <v>2,7*3*0,3718</v>
      </c>
      <c r="BE118" s="199"/>
      <c r="BF118" s="199"/>
      <c r="BG118" s="199"/>
      <c r="BH118" s="199"/>
      <c r="BI118" s="199"/>
    </row>
    <row r="119" spans="1:104" x14ac:dyDescent="0.2">
      <c r="A119" s="191"/>
      <c r="B119" s="192"/>
      <c r="C119" s="331" t="s">
        <v>1407</v>
      </c>
      <c r="D119" s="332"/>
      <c r="E119" s="193">
        <v>-0.67589999999999995</v>
      </c>
      <c r="F119" s="194"/>
      <c r="G119" s="195"/>
      <c r="H119" s="196"/>
      <c r="I119" s="197"/>
      <c r="J119" s="184"/>
      <c r="K119" s="197"/>
      <c r="M119" s="198" t="s">
        <v>1407</v>
      </c>
      <c r="O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201" t="str">
        <f t="shared" si="4"/>
        <v>odečtení otvorů :-0,8*2,02*0,3718</v>
      </c>
      <c r="BE119" s="199"/>
      <c r="BF119" s="199"/>
      <c r="BG119" s="199"/>
      <c r="BH119" s="199"/>
      <c r="BI119" s="199"/>
    </row>
    <row r="120" spans="1:104" x14ac:dyDescent="0.2">
      <c r="A120" s="191"/>
      <c r="B120" s="192"/>
      <c r="C120" s="331" t="s">
        <v>3255</v>
      </c>
      <c r="D120" s="332"/>
      <c r="E120" s="193">
        <v>8.4770000000000003</v>
      </c>
      <c r="F120" s="194"/>
      <c r="G120" s="195"/>
      <c r="H120" s="196"/>
      <c r="I120" s="197"/>
      <c r="J120" s="184"/>
      <c r="K120" s="197"/>
      <c r="M120" s="198" t="s">
        <v>3255</v>
      </c>
      <c r="O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201" t="str">
        <f t="shared" si="4"/>
        <v>-0,9*2,02*0,3718</v>
      </c>
      <c r="BE120" s="199"/>
      <c r="BF120" s="199"/>
      <c r="BG120" s="199"/>
      <c r="BH120" s="199"/>
      <c r="BI120" s="199"/>
    </row>
    <row r="121" spans="1:104" x14ac:dyDescent="0.2">
      <c r="A121" s="191"/>
      <c r="B121" s="192"/>
      <c r="C121" s="331" t="s">
        <v>1212</v>
      </c>
      <c r="D121" s="332"/>
      <c r="E121" s="193">
        <v>2.7885</v>
      </c>
      <c r="F121" s="194"/>
      <c r="G121" s="195"/>
      <c r="H121" s="196"/>
      <c r="I121" s="197"/>
      <c r="J121" s="184"/>
      <c r="K121" s="197"/>
      <c r="M121" s="198" t="s">
        <v>1212</v>
      </c>
      <c r="O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201" t="str">
        <f t="shared" si="4"/>
        <v>606:3,8*3*2*0,3718</v>
      </c>
      <c r="BE121" s="199"/>
      <c r="BF121" s="199"/>
      <c r="BG121" s="199"/>
      <c r="BH121" s="199"/>
      <c r="BI121" s="199"/>
    </row>
    <row r="122" spans="1:104" x14ac:dyDescent="0.2">
      <c r="A122" s="191"/>
      <c r="B122" s="192"/>
      <c r="C122" s="331" t="s">
        <v>1234</v>
      </c>
      <c r="D122" s="332"/>
      <c r="E122" s="193">
        <v>-1.3519000000000001</v>
      </c>
      <c r="F122" s="194"/>
      <c r="G122" s="195"/>
      <c r="H122" s="196"/>
      <c r="I122" s="197"/>
      <c r="J122" s="184"/>
      <c r="K122" s="197"/>
      <c r="M122" s="198" t="s">
        <v>1234</v>
      </c>
      <c r="O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201" t="str">
        <f t="shared" si="4"/>
        <v>2,5*3*0,3718</v>
      </c>
      <c r="BE122" s="199"/>
      <c r="BF122" s="199"/>
      <c r="BG122" s="199"/>
      <c r="BH122" s="199"/>
      <c r="BI122" s="199"/>
    </row>
    <row r="123" spans="1:104" x14ac:dyDescent="0.2">
      <c r="A123" s="191"/>
      <c r="B123" s="192"/>
      <c r="C123" s="331" t="s">
        <v>1269</v>
      </c>
      <c r="D123" s="332"/>
      <c r="E123" s="193">
        <v>-0.6008</v>
      </c>
      <c r="F123" s="194"/>
      <c r="G123" s="195"/>
      <c r="H123" s="196"/>
      <c r="I123" s="197"/>
      <c r="J123" s="184"/>
      <c r="K123" s="197"/>
      <c r="M123" s="198" t="s">
        <v>1269</v>
      </c>
      <c r="O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201" t="str">
        <f t="shared" si="4"/>
        <v>odečtení otvorů :-0,9*2,02*2*0,3718</v>
      </c>
      <c r="BE123" s="199"/>
      <c r="BF123" s="199"/>
      <c r="BG123" s="199"/>
      <c r="BH123" s="199"/>
      <c r="BI123" s="199"/>
    </row>
    <row r="124" spans="1:104" x14ac:dyDescent="0.2">
      <c r="A124" s="161">
        <v>23</v>
      </c>
      <c r="B124" s="162" t="s">
        <v>685</v>
      </c>
      <c r="C124" s="163" t="s">
        <v>686</v>
      </c>
      <c r="D124" s="164" t="s">
        <v>41</v>
      </c>
      <c r="E124" s="165">
        <v>3.0413000000000001</v>
      </c>
      <c r="F124" s="122">
        <f>'01 113 '!F124</f>
        <v>0</v>
      </c>
      <c r="G124" s="166">
        <f>E124*F124</f>
        <v>0</v>
      </c>
      <c r="H124" s="167">
        <v>0.12138</v>
      </c>
      <c r="I124" s="168">
        <f>E124*H124</f>
        <v>0.36915299400000001</v>
      </c>
      <c r="J124" s="167">
        <v>0</v>
      </c>
      <c r="K124" s="168">
        <f>E124*J124</f>
        <v>0</v>
      </c>
      <c r="O124" s="199"/>
      <c r="Z124" s="199"/>
      <c r="AA124" s="199">
        <v>1</v>
      </c>
      <c r="AB124" s="199">
        <v>1</v>
      </c>
      <c r="AC124" s="199">
        <v>1</v>
      </c>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200">
        <f>G124</f>
        <v>0</v>
      </c>
      <c r="BA124" s="199"/>
      <c r="BB124" s="199"/>
      <c r="BC124" s="199"/>
      <c r="BD124" s="199"/>
      <c r="BE124" s="199"/>
      <c r="BF124" s="199"/>
      <c r="BG124" s="199"/>
      <c r="BH124" s="199"/>
      <c r="BI124" s="199"/>
      <c r="CA124" s="199">
        <v>1</v>
      </c>
      <c r="CB124" s="199">
        <v>1</v>
      </c>
      <c r="CZ124" s="124">
        <v>1</v>
      </c>
    </row>
    <row r="125" spans="1:104" x14ac:dyDescent="0.2">
      <c r="A125" s="191"/>
      <c r="B125" s="192"/>
      <c r="C125" s="312" t="s">
        <v>687</v>
      </c>
      <c r="D125" s="313"/>
      <c r="E125" s="313"/>
      <c r="F125" s="313"/>
      <c r="G125" s="314"/>
      <c r="I125" s="197"/>
      <c r="K125" s="197"/>
      <c r="L125" s="198" t="s">
        <v>687</v>
      </c>
      <c r="O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row>
    <row r="126" spans="1:104" ht="25.5" x14ac:dyDescent="0.2">
      <c r="A126" s="191"/>
      <c r="B126" s="192"/>
      <c r="C126" s="331" t="s">
        <v>3256</v>
      </c>
      <c r="D126" s="332"/>
      <c r="E126" s="193">
        <v>1.5616000000000001</v>
      </c>
      <c r="F126" s="194"/>
      <c r="G126" s="195"/>
      <c r="H126" s="196"/>
      <c r="I126" s="197"/>
      <c r="J126" s="184"/>
      <c r="K126" s="197"/>
      <c r="M126" s="198" t="s">
        <v>3256</v>
      </c>
      <c r="O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201" t="str">
        <f>C125</f>
        <v>Broušený cihelný blok pro tl. stěny 14 cm na maltu pro tenké spáry, rozměr 497/140/249 mm, P8</v>
      </c>
      <c r="BE126" s="199"/>
      <c r="BF126" s="199"/>
      <c r="BG126" s="199"/>
      <c r="BH126" s="199"/>
      <c r="BI126" s="199"/>
    </row>
    <row r="127" spans="1:104" x14ac:dyDescent="0.2">
      <c r="A127" s="191"/>
      <c r="B127" s="192"/>
      <c r="C127" s="331" t="s">
        <v>1215</v>
      </c>
      <c r="D127" s="332"/>
      <c r="E127" s="193">
        <v>-0.751</v>
      </c>
      <c r="F127" s="194"/>
      <c r="G127" s="195"/>
      <c r="H127" s="196"/>
      <c r="I127" s="197"/>
      <c r="J127" s="184"/>
      <c r="K127" s="197"/>
      <c r="M127" s="198" t="s">
        <v>1215</v>
      </c>
      <c r="O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201" t="str">
        <f>C126</f>
        <v>602:1,4*3*0,3718</v>
      </c>
      <c r="BE127" s="199"/>
      <c r="BF127" s="199"/>
      <c r="BG127" s="199"/>
      <c r="BH127" s="199"/>
      <c r="BI127" s="199"/>
    </row>
    <row r="128" spans="1:104" x14ac:dyDescent="0.2">
      <c r="A128" s="191"/>
      <c r="B128" s="192"/>
      <c r="C128" s="331" t="s">
        <v>3257</v>
      </c>
      <c r="D128" s="332"/>
      <c r="E128" s="193">
        <v>2.2307999999999999</v>
      </c>
      <c r="F128" s="194"/>
      <c r="G128" s="195"/>
      <c r="H128" s="196"/>
      <c r="I128" s="197"/>
      <c r="J128" s="184"/>
      <c r="K128" s="197"/>
      <c r="M128" s="198" t="s">
        <v>3257</v>
      </c>
      <c r="O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201" t="str">
        <f>C127</f>
        <v>odečtení otvorů :-1*2,02*0,3718</v>
      </c>
      <c r="BE128" s="199"/>
      <c r="BF128" s="199"/>
      <c r="BG128" s="199"/>
      <c r="BH128" s="199"/>
      <c r="BI128" s="199"/>
    </row>
    <row r="129" spans="1:104" x14ac:dyDescent="0.2">
      <c r="A129" s="161">
        <v>24</v>
      </c>
      <c r="B129" s="162" t="s">
        <v>1615</v>
      </c>
      <c r="C129" s="163" t="s">
        <v>3002</v>
      </c>
      <c r="D129" s="164" t="s">
        <v>41</v>
      </c>
      <c r="E129" s="165">
        <v>7.2946999999999997</v>
      </c>
      <c r="F129" s="122">
        <f>'01 113 '!F129</f>
        <v>0</v>
      </c>
      <c r="G129" s="166">
        <f>E129*F129</f>
        <v>0</v>
      </c>
      <c r="H129" s="167">
        <v>0.12841</v>
      </c>
      <c r="I129" s="168">
        <f>E129*H129</f>
        <v>0.9367124269999999</v>
      </c>
      <c r="J129" s="167">
        <v>0</v>
      </c>
      <c r="K129" s="168">
        <f>E129*J129</f>
        <v>0</v>
      </c>
      <c r="O129" s="199"/>
      <c r="Z129" s="199"/>
      <c r="AA129" s="199">
        <v>1</v>
      </c>
      <c r="AB129" s="199">
        <v>1</v>
      </c>
      <c r="AC129" s="199">
        <v>1</v>
      </c>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200">
        <f>G129</f>
        <v>0</v>
      </c>
      <c r="BA129" s="199"/>
      <c r="BB129" s="199"/>
      <c r="BC129" s="199"/>
      <c r="BD129" s="199"/>
      <c r="BE129" s="199"/>
      <c r="BF129" s="199"/>
      <c r="BG129" s="199"/>
      <c r="BH129" s="199"/>
      <c r="BI129" s="199"/>
      <c r="CA129" s="199">
        <v>1</v>
      </c>
      <c r="CB129" s="199">
        <v>1</v>
      </c>
      <c r="CZ129" s="124">
        <v>1</v>
      </c>
    </row>
    <row r="130" spans="1:104" ht="22.5" x14ac:dyDescent="0.2">
      <c r="A130" s="191"/>
      <c r="B130" s="192"/>
      <c r="C130" s="312" t="s">
        <v>1617</v>
      </c>
      <c r="D130" s="313"/>
      <c r="E130" s="313"/>
      <c r="F130" s="313"/>
      <c r="G130" s="314"/>
      <c r="I130" s="197"/>
      <c r="K130" s="197"/>
      <c r="L130" s="198" t="s">
        <v>1617</v>
      </c>
      <c r="O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row>
    <row r="131" spans="1:104" x14ac:dyDescent="0.2">
      <c r="A131" s="191"/>
      <c r="B131" s="192"/>
      <c r="C131" s="312" t="s">
        <v>1618</v>
      </c>
      <c r="D131" s="313"/>
      <c r="E131" s="313"/>
      <c r="F131" s="313"/>
      <c r="G131" s="314"/>
      <c r="I131" s="197"/>
      <c r="K131" s="197"/>
      <c r="L131" s="198" t="s">
        <v>1618</v>
      </c>
      <c r="O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row>
    <row r="132" spans="1:104" ht="25.5" x14ac:dyDescent="0.2">
      <c r="A132" s="191"/>
      <c r="B132" s="192"/>
      <c r="C132" s="331" t="s">
        <v>3258</v>
      </c>
      <c r="D132" s="332"/>
      <c r="E132" s="193">
        <v>0.76400000000000001</v>
      </c>
      <c r="F132" s="194"/>
      <c r="G132" s="195"/>
      <c r="H132" s="196"/>
      <c r="I132" s="197"/>
      <c r="J132" s="184"/>
      <c r="K132" s="197"/>
      <c r="M132" s="198" t="s">
        <v>3258</v>
      </c>
      <c r="O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201" t="str">
        <f t="shared" ref="BD132:BD141" si="5">C131</f>
        <v>Rw= 44 (-2; -5) dB při plošné hmot-nosti zdiva včetně jednostranné omítky tl. 15 mm 148 kg/m2</v>
      </c>
      <c r="BE132" s="199"/>
      <c r="BF132" s="199"/>
      <c r="BG132" s="199"/>
      <c r="BH132" s="199"/>
      <c r="BI132" s="199"/>
    </row>
    <row r="133" spans="1:104" x14ac:dyDescent="0.2">
      <c r="A133" s="191"/>
      <c r="B133" s="192"/>
      <c r="C133" s="331" t="s">
        <v>1919</v>
      </c>
      <c r="D133" s="332"/>
      <c r="E133" s="193">
        <v>0.61350000000000005</v>
      </c>
      <c r="F133" s="194"/>
      <c r="G133" s="195"/>
      <c r="H133" s="196"/>
      <c r="I133" s="197"/>
      <c r="J133" s="184"/>
      <c r="K133" s="197"/>
      <c r="M133" s="198" t="s">
        <v>1919</v>
      </c>
      <c r="O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201" t="str">
        <f t="shared" si="5"/>
        <v>610:0,685*3*0,3718</v>
      </c>
      <c r="BE133" s="199"/>
      <c r="BF133" s="199"/>
      <c r="BG133" s="199"/>
      <c r="BH133" s="199"/>
      <c r="BI133" s="199"/>
    </row>
    <row r="134" spans="1:104" x14ac:dyDescent="0.2">
      <c r="A134" s="191"/>
      <c r="B134" s="192"/>
      <c r="C134" s="331" t="s">
        <v>3259</v>
      </c>
      <c r="D134" s="332"/>
      <c r="E134" s="193">
        <v>0.61350000000000005</v>
      </c>
      <c r="F134" s="194"/>
      <c r="G134" s="195"/>
      <c r="H134" s="196"/>
      <c r="I134" s="197"/>
      <c r="J134" s="184"/>
      <c r="K134" s="197"/>
      <c r="M134" s="198" t="s">
        <v>3259</v>
      </c>
      <c r="O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201" t="str">
        <f t="shared" si="5"/>
        <v>0,55*3*0,3718</v>
      </c>
      <c r="BE134" s="199"/>
      <c r="BF134" s="199"/>
      <c r="BG134" s="199"/>
      <c r="BH134" s="199"/>
      <c r="BI134" s="199"/>
    </row>
    <row r="135" spans="1:104" x14ac:dyDescent="0.2">
      <c r="A135" s="191"/>
      <c r="B135" s="192"/>
      <c r="C135" s="331" t="s">
        <v>3260</v>
      </c>
      <c r="D135" s="332"/>
      <c r="E135" s="193">
        <v>0.76400000000000001</v>
      </c>
      <c r="F135" s="194"/>
      <c r="G135" s="195"/>
      <c r="H135" s="196"/>
      <c r="I135" s="197"/>
      <c r="J135" s="184"/>
      <c r="K135" s="197"/>
      <c r="M135" s="198" t="s">
        <v>3260</v>
      </c>
      <c r="O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201" t="str">
        <f t="shared" si="5"/>
        <v>607:0,55*3*0,3718</v>
      </c>
      <c r="BE135" s="199"/>
      <c r="BF135" s="199"/>
      <c r="BG135" s="199"/>
      <c r="BH135" s="199"/>
      <c r="BI135" s="199"/>
    </row>
    <row r="136" spans="1:104" x14ac:dyDescent="0.2">
      <c r="A136" s="191"/>
      <c r="B136" s="192"/>
      <c r="C136" s="331" t="s">
        <v>3261</v>
      </c>
      <c r="D136" s="332"/>
      <c r="E136" s="193">
        <v>1.5058</v>
      </c>
      <c r="F136" s="194"/>
      <c r="G136" s="195"/>
      <c r="H136" s="196"/>
      <c r="I136" s="197"/>
      <c r="J136" s="184"/>
      <c r="K136" s="197"/>
      <c r="M136" s="198" t="s">
        <v>3261</v>
      </c>
      <c r="O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201" t="str">
        <f t="shared" si="5"/>
        <v>0,685*3*0,3718</v>
      </c>
      <c r="BE136" s="199"/>
      <c r="BF136" s="199"/>
      <c r="BG136" s="199"/>
      <c r="BH136" s="199"/>
      <c r="BI136" s="199"/>
    </row>
    <row r="137" spans="1:104" x14ac:dyDescent="0.2">
      <c r="A137" s="191"/>
      <c r="B137" s="192"/>
      <c r="C137" s="331" t="s">
        <v>3262</v>
      </c>
      <c r="D137" s="332"/>
      <c r="E137" s="193">
        <v>0.57999999999999996</v>
      </c>
      <c r="F137" s="194"/>
      <c r="G137" s="195"/>
      <c r="H137" s="196"/>
      <c r="I137" s="197"/>
      <c r="J137" s="184"/>
      <c r="K137" s="197"/>
      <c r="M137" s="198" t="s">
        <v>3262</v>
      </c>
      <c r="O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201" t="str">
        <f t="shared" si="5"/>
        <v>611:1,35*3*0,3718</v>
      </c>
      <c r="BE137" s="199"/>
      <c r="BF137" s="199"/>
      <c r="BG137" s="199"/>
      <c r="BH137" s="199"/>
      <c r="BI137" s="199"/>
    </row>
    <row r="138" spans="1:104" x14ac:dyDescent="0.2">
      <c r="A138" s="191"/>
      <c r="B138" s="192"/>
      <c r="C138" s="331" t="s">
        <v>3263</v>
      </c>
      <c r="D138" s="332"/>
      <c r="E138" s="193">
        <v>0.66920000000000002</v>
      </c>
      <c r="F138" s="194"/>
      <c r="G138" s="195"/>
      <c r="H138" s="196"/>
      <c r="I138" s="197"/>
      <c r="J138" s="184"/>
      <c r="K138" s="197"/>
      <c r="M138" s="198" t="s">
        <v>3263</v>
      </c>
      <c r="O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201" t="str">
        <f t="shared" si="5"/>
        <v>0,52*3*0,3718</v>
      </c>
      <c r="BE138" s="199"/>
      <c r="BF138" s="199"/>
      <c r="BG138" s="199"/>
      <c r="BH138" s="199"/>
      <c r="BI138" s="199"/>
    </row>
    <row r="139" spans="1:104" x14ac:dyDescent="0.2">
      <c r="A139" s="191"/>
      <c r="B139" s="192"/>
      <c r="C139" s="331" t="s">
        <v>1952</v>
      </c>
      <c r="D139" s="332"/>
      <c r="E139" s="193">
        <v>0.66920000000000002</v>
      </c>
      <c r="F139" s="194"/>
      <c r="G139" s="195"/>
      <c r="H139" s="196"/>
      <c r="I139" s="197"/>
      <c r="J139" s="184"/>
      <c r="K139" s="197"/>
      <c r="M139" s="198" t="s">
        <v>1952</v>
      </c>
      <c r="O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201" t="str">
        <f t="shared" si="5"/>
        <v>614:0,6*3*0,3718</v>
      </c>
      <c r="BE139" s="199"/>
      <c r="BF139" s="199"/>
      <c r="BG139" s="199"/>
      <c r="BH139" s="199"/>
      <c r="BI139" s="199"/>
    </row>
    <row r="140" spans="1:104" x14ac:dyDescent="0.2">
      <c r="A140" s="191"/>
      <c r="B140" s="192"/>
      <c r="C140" s="331" t="s">
        <v>3264</v>
      </c>
      <c r="D140" s="332"/>
      <c r="E140" s="193">
        <v>0.55769999999999997</v>
      </c>
      <c r="F140" s="194"/>
      <c r="G140" s="195"/>
      <c r="H140" s="196"/>
      <c r="I140" s="197"/>
      <c r="J140" s="184"/>
      <c r="K140" s="197"/>
      <c r="M140" s="198" t="s">
        <v>3264</v>
      </c>
      <c r="O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201" t="str">
        <f t="shared" si="5"/>
        <v>0,6*3*0,3718</v>
      </c>
      <c r="BE140" s="199"/>
      <c r="BF140" s="199"/>
      <c r="BG140" s="199"/>
      <c r="BH140" s="199"/>
      <c r="BI140" s="199"/>
    </row>
    <row r="141" spans="1:104" x14ac:dyDescent="0.2">
      <c r="A141" s="191"/>
      <c r="B141" s="192"/>
      <c r="C141" s="331" t="s">
        <v>1266</v>
      </c>
      <c r="D141" s="332"/>
      <c r="E141" s="193">
        <v>0.55769999999999997</v>
      </c>
      <c r="F141" s="194"/>
      <c r="G141" s="195"/>
      <c r="H141" s="196"/>
      <c r="I141" s="197"/>
      <c r="J141" s="184"/>
      <c r="K141" s="197"/>
      <c r="M141" s="198" t="s">
        <v>1266</v>
      </c>
      <c r="O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201" t="str">
        <f t="shared" si="5"/>
        <v>606:0,5*3*0,3718</v>
      </c>
      <c r="BE141" s="199"/>
      <c r="BF141" s="199"/>
      <c r="BG141" s="199"/>
      <c r="BH141" s="199"/>
      <c r="BI141" s="199"/>
    </row>
    <row r="142" spans="1:104" ht="22.5" x14ac:dyDescent="0.2">
      <c r="A142" s="161">
        <v>25</v>
      </c>
      <c r="B142" s="162" t="s">
        <v>694</v>
      </c>
      <c r="C142" s="163" t="s">
        <v>3010</v>
      </c>
      <c r="D142" s="164" t="s">
        <v>41</v>
      </c>
      <c r="E142" s="165">
        <v>78.1524</v>
      </c>
      <c r="F142" s="122">
        <f>'01 113 '!F142</f>
        <v>0</v>
      </c>
      <c r="G142" s="166">
        <f>E142*F142</f>
        <v>0</v>
      </c>
      <c r="H142" s="167">
        <v>1.2149999999999999E-2</v>
      </c>
      <c r="I142" s="168">
        <f>E142*H142</f>
        <v>0.94955165999999991</v>
      </c>
      <c r="J142" s="167">
        <v>0</v>
      </c>
      <c r="K142" s="168">
        <f>E142*J142</f>
        <v>0</v>
      </c>
      <c r="O142" s="199"/>
      <c r="Z142" s="199"/>
      <c r="AA142" s="199">
        <v>1</v>
      </c>
      <c r="AB142" s="199">
        <v>1</v>
      </c>
      <c r="AC142" s="199">
        <v>1</v>
      </c>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200">
        <f>G142</f>
        <v>0</v>
      </c>
      <c r="BA142" s="199"/>
      <c r="BB142" s="199"/>
      <c r="BC142" s="199"/>
      <c r="BD142" s="199"/>
      <c r="BE142" s="199"/>
      <c r="BF142" s="199"/>
      <c r="BG142" s="199"/>
      <c r="BH142" s="199"/>
      <c r="BI142" s="199"/>
      <c r="CA142" s="199">
        <v>1</v>
      </c>
      <c r="CB142" s="199">
        <v>1</v>
      </c>
      <c r="CZ142" s="124">
        <v>1</v>
      </c>
    </row>
    <row r="143" spans="1:104" ht="25.5" x14ac:dyDescent="0.2">
      <c r="A143" s="191"/>
      <c r="B143" s="192"/>
      <c r="C143" s="331" t="s">
        <v>3265</v>
      </c>
      <c r="D143" s="332"/>
      <c r="E143" s="193">
        <v>1.4128000000000001</v>
      </c>
      <c r="F143" s="194"/>
      <c r="G143" s="195"/>
      <c r="H143" s="196"/>
      <c r="I143" s="197"/>
      <c r="J143" s="184"/>
      <c r="K143" s="197"/>
      <c r="M143" s="198" t="s">
        <v>3265</v>
      </c>
      <c r="O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201" t="str">
        <f t="shared" ref="BD143:BD156" si="6">C142</f>
        <v>Podhled sádrokartonový na zavěšenou ocel. konstr. desky standard tl. 12,5 mm, bez izolace</v>
      </c>
      <c r="BE143" s="199"/>
      <c r="BF143" s="199"/>
      <c r="BG143" s="199"/>
      <c r="BH143" s="199"/>
      <c r="BI143" s="199"/>
    </row>
    <row r="144" spans="1:104" x14ac:dyDescent="0.2">
      <c r="A144" s="191"/>
      <c r="B144" s="192"/>
      <c r="C144" s="331" t="s">
        <v>3266</v>
      </c>
      <c r="D144" s="332"/>
      <c r="E144" s="193">
        <v>4.5731000000000002</v>
      </c>
      <c r="F144" s="194"/>
      <c r="G144" s="195"/>
      <c r="H144" s="196"/>
      <c r="I144" s="197"/>
      <c r="J144" s="184"/>
      <c r="K144" s="197"/>
      <c r="M144" s="198" t="s">
        <v>3266</v>
      </c>
      <c r="O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201" t="str">
        <f t="shared" si="6"/>
        <v>604:3,8*0,3718</v>
      </c>
      <c r="BE144" s="199"/>
      <c r="BF144" s="199"/>
      <c r="BG144" s="199"/>
      <c r="BH144" s="199"/>
      <c r="BI144" s="199"/>
    </row>
    <row r="145" spans="1:104" x14ac:dyDescent="0.2">
      <c r="A145" s="191"/>
      <c r="B145" s="192"/>
      <c r="C145" s="331" t="s">
        <v>3267</v>
      </c>
      <c r="D145" s="332"/>
      <c r="E145" s="193">
        <v>10.410399999999999</v>
      </c>
      <c r="F145" s="194"/>
      <c r="G145" s="195"/>
      <c r="H145" s="196"/>
      <c r="I145" s="197"/>
      <c r="J145" s="184"/>
      <c r="K145" s="197"/>
      <c r="M145" s="198" t="s">
        <v>3267</v>
      </c>
      <c r="O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201" t="str">
        <f t="shared" si="6"/>
        <v>605:12,3*0,3718</v>
      </c>
      <c r="BE145" s="199"/>
      <c r="BF145" s="199"/>
      <c r="BG145" s="199"/>
      <c r="BH145" s="199"/>
      <c r="BI145" s="199"/>
    </row>
    <row r="146" spans="1:104" x14ac:dyDescent="0.2">
      <c r="A146" s="191"/>
      <c r="B146" s="192"/>
      <c r="C146" s="331" t="s">
        <v>3268</v>
      </c>
      <c r="D146" s="332"/>
      <c r="E146" s="193">
        <v>3.718</v>
      </c>
      <c r="F146" s="194"/>
      <c r="G146" s="195"/>
      <c r="H146" s="196"/>
      <c r="I146" s="197"/>
      <c r="J146" s="184"/>
      <c r="K146" s="197"/>
      <c r="M146" s="198" t="s">
        <v>3268</v>
      </c>
      <c r="O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201" t="str">
        <f t="shared" si="6"/>
        <v>607:28*0,3718</v>
      </c>
      <c r="BE146" s="199"/>
      <c r="BF146" s="199"/>
      <c r="BG146" s="199"/>
      <c r="BH146" s="199"/>
      <c r="BI146" s="199"/>
    </row>
    <row r="147" spans="1:104" x14ac:dyDescent="0.2">
      <c r="A147" s="191"/>
      <c r="B147" s="192"/>
      <c r="C147" s="331" t="s">
        <v>3269</v>
      </c>
      <c r="D147" s="332"/>
      <c r="E147" s="193">
        <v>5.1307999999999998</v>
      </c>
      <c r="F147" s="194"/>
      <c r="G147" s="195"/>
      <c r="H147" s="196"/>
      <c r="I147" s="197"/>
      <c r="J147" s="184"/>
      <c r="K147" s="197"/>
      <c r="M147" s="198" t="s">
        <v>3269</v>
      </c>
      <c r="O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201" t="str">
        <f t="shared" si="6"/>
        <v>609:10*0,3718</v>
      </c>
      <c r="BE147" s="199"/>
      <c r="BF147" s="199"/>
      <c r="BG147" s="199"/>
      <c r="BH147" s="199"/>
      <c r="BI147" s="199"/>
    </row>
    <row r="148" spans="1:104" x14ac:dyDescent="0.2">
      <c r="A148" s="191"/>
      <c r="B148" s="192"/>
      <c r="C148" s="331" t="s">
        <v>3270</v>
      </c>
      <c r="D148" s="332"/>
      <c r="E148" s="193">
        <v>4.6102999999999996</v>
      </c>
      <c r="F148" s="194"/>
      <c r="G148" s="195"/>
      <c r="H148" s="196"/>
      <c r="I148" s="197"/>
      <c r="J148" s="184"/>
      <c r="K148" s="197"/>
      <c r="M148" s="198" t="s">
        <v>3270</v>
      </c>
      <c r="O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201" t="str">
        <f t="shared" si="6"/>
        <v>612:13,8*0,3718</v>
      </c>
      <c r="BE148" s="199"/>
      <c r="BF148" s="199"/>
      <c r="BG148" s="199"/>
      <c r="BH148" s="199"/>
      <c r="BI148" s="199"/>
    </row>
    <row r="149" spans="1:104" x14ac:dyDescent="0.2">
      <c r="A149" s="191"/>
      <c r="B149" s="192"/>
      <c r="C149" s="331" t="s">
        <v>3271</v>
      </c>
      <c r="D149" s="332"/>
      <c r="E149" s="193">
        <v>8.7001000000000008</v>
      </c>
      <c r="F149" s="194"/>
      <c r="G149" s="195"/>
      <c r="H149" s="196"/>
      <c r="I149" s="197"/>
      <c r="J149" s="184"/>
      <c r="K149" s="197"/>
      <c r="M149" s="198" t="s">
        <v>3271</v>
      </c>
      <c r="O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201" t="str">
        <f t="shared" si="6"/>
        <v>613:12,4*0,3718</v>
      </c>
      <c r="BE149" s="199"/>
      <c r="BF149" s="199"/>
      <c r="BG149" s="199"/>
      <c r="BH149" s="199"/>
      <c r="BI149" s="199"/>
    </row>
    <row r="150" spans="1:104" x14ac:dyDescent="0.2">
      <c r="A150" s="191"/>
      <c r="B150" s="192"/>
      <c r="C150" s="331" t="s">
        <v>3272</v>
      </c>
      <c r="D150" s="332"/>
      <c r="E150" s="193">
        <v>2.9</v>
      </c>
      <c r="F150" s="194"/>
      <c r="G150" s="195"/>
      <c r="H150" s="196"/>
      <c r="I150" s="197"/>
      <c r="J150" s="184"/>
      <c r="K150" s="197"/>
      <c r="M150" s="198" t="s">
        <v>3272</v>
      </c>
      <c r="O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201" t="str">
        <f t="shared" si="6"/>
        <v>614:23,4*0,3718</v>
      </c>
      <c r="BE150" s="199"/>
      <c r="BF150" s="199"/>
      <c r="BG150" s="199"/>
      <c r="BH150" s="199"/>
      <c r="BI150" s="199"/>
    </row>
    <row r="151" spans="1:104" x14ac:dyDescent="0.2">
      <c r="A151" s="191"/>
      <c r="B151" s="192"/>
      <c r="C151" s="331" t="s">
        <v>3273</v>
      </c>
      <c r="D151" s="332"/>
      <c r="E151" s="193">
        <v>4.5731000000000002</v>
      </c>
      <c r="F151" s="194"/>
      <c r="G151" s="195"/>
      <c r="H151" s="196"/>
      <c r="I151" s="197"/>
      <c r="J151" s="184"/>
      <c r="K151" s="197"/>
      <c r="M151" s="198" t="s">
        <v>3273</v>
      </c>
      <c r="O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201" t="str">
        <f t="shared" si="6"/>
        <v>616:7,8*0,3718</v>
      </c>
      <c r="BE151" s="199"/>
      <c r="BF151" s="199"/>
      <c r="BG151" s="199"/>
      <c r="BH151" s="199"/>
      <c r="BI151" s="199"/>
    </row>
    <row r="152" spans="1:104" x14ac:dyDescent="0.2">
      <c r="A152" s="191"/>
      <c r="B152" s="192"/>
      <c r="C152" s="331" t="s">
        <v>3274</v>
      </c>
      <c r="D152" s="332"/>
      <c r="E152" s="193">
        <v>8.2167999999999992</v>
      </c>
      <c r="F152" s="194"/>
      <c r="G152" s="195"/>
      <c r="H152" s="196"/>
      <c r="I152" s="197"/>
      <c r="J152" s="184"/>
      <c r="K152" s="197"/>
      <c r="M152" s="198" t="s">
        <v>3274</v>
      </c>
      <c r="O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201" t="str">
        <f t="shared" si="6"/>
        <v>617:12,3*0,3718</v>
      </c>
      <c r="BE152" s="199"/>
      <c r="BF152" s="199"/>
      <c r="BG152" s="199"/>
      <c r="BH152" s="199"/>
      <c r="BI152" s="199"/>
    </row>
    <row r="153" spans="1:104" x14ac:dyDescent="0.2">
      <c r="A153" s="191"/>
      <c r="B153" s="192"/>
      <c r="C153" s="331" t="s">
        <v>3275</v>
      </c>
      <c r="D153" s="332"/>
      <c r="E153" s="193">
        <v>2.8256999999999999</v>
      </c>
      <c r="F153" s="194"/>
      <c r="G153" s="195"/>
      <c r="H153" s="196"/>
      <c r="I153" s="197"/>
      <c r="J153" s="184"/>
      <c r="K153" s="197"/>
      <c r="M153" s="198" t="s">
        <v>3275</v>
      </c>
      <c r="O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201" t="str">
        <f t="shared" si="6"/>
        <v>619:22,1*0,3718</v>
      </c>
      <c r="BE153" s="199"/>
      <c r="BF153" s="199"/>
      <c r="BG153" s="199"/>
      <c r="BH153" s="199"/>
      <c r="BI153" s="199"/>
    </row>
    <row r="154" spans="1:104" x14ac:dyDescent="0.2">
      <c r="A154" s="191"/>
      <c r="B154" s="192"/>
      <c r="C154" s="331" t="s">
        <v>3276</v>
      </c>
      <c r="D154" s="332"/>
      <c r="E154" s="193">
        <v>5.2423999999999999</v>
      </c>
      <c r="F154" s="194"/>
      <c r="G154" s="195"/>
      <c r="H154" s="196"/>
      <c r="I154" s="197"/>
      <c r="J154" s="184"/>
      <c r="K154" s="197"/>
      <c r="M154" s="198" t="s">
        <v>3276</v>
      </c>
      <c r="O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201" t="str">
        <f t="shared" si="6"/>
        <v>621:7,6*0,3718</v>
      </c>
      <c r="BE154" s="199"/>
      <c r="BF154" s="199"/>
      <c r="BG154" s="199"/>
      <c r="BH154" s="199"/>
      <c r="BI154" s="199"/>
    </row>
    <row r="155" spans="1:104" x14ac:dyDescent="0.2">
      <c r="A155" s="191"/>
      <c r="B155" s="192"/>
      <c r="C155" s="331" t="s">
        <v>3277</v>
      </c>
      <c r="D155" s="332"/>
      <c r="E155" s="193">
        <v>5.1680000000000001</v>
      </c>
      <c r="F155" s="194"/>
      <c r="G155" s="195"/>
      <c r="H155" s="196"/>
      <c r="I155" s="197"/>
      <c r="J155" s="184"/>
      <c r="K155" s="197"/>
      <c r="M155" s="198" t="s">
        <v>3277</v>
      </c>
      <c r="O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201" t="str">
        <f t="shared" si="6"/>
        <v>624:14,1*0,3718</v>
      </c>
      <c r="BE155" s="199"/>
      <c r="BF155" s="199"/>
      <c r="BG155" s="199"/>
      <c r="BH155" s="199"/>
      <c r="BI155" s="199"/>
    </row>
    <row r="156" spans="1:104" x14ac:dyDescent="0.2">
      <c r="A156" s="191"/>
      <c r="B156" s="192"/>
      <c r="C156" s="331" t="s">
        <v>3278</v>
      </c>
      <c r="D156" s="332"/>
      <c r="E156" s="193">
        <v>10.6707</v>
      </c>
      <c r="F156" s="194"/>
      <c r="G156" s="195"/>
      <c r="H156" s="196"/>
      <c r="I156" s="197"/>
      <c r="J156" s="184"/>
      <c r="K156" s="197"/>
      <c r="M156" s="198" t="s">
        <v>3278</v>
      </c>
      <c r="O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201" t="str">
        <f t="shared" si="6"/>
        <v>625:13,9*0,3718</v>
      </c>
      <c r="BE156" s="199"/>
      <c r="BF156" s="199"/>
      <c r="BG156" s="199"/>
      <c r="BH156" s="199"/>
      <c r="BI156" s="199"/>
    </row>
    <row r="157" spans="1:104" ht="33.75" x14ac:dyDescent="0.2">
      <c r="A157" s="161">
        <v>26</v>
      </c>
      <c r="B157" s="162" t="s">
        <v>1648</v>
      </c>
      <c r="C157" s="163" t="s">
        <v>1649</v>
      </c>
      <c r="D157" s="164" t="s">
        <v>41</v>
      </c>
      <c r="E157" s="165">
        <v>9.6668000000000003</v>
      </c>
      <c r="F157" s="122">
        <f>'01 113 '!F157</f>
        <v>0</v>
      </c>
      <c r="G157" s="166">
        <f>E157*F157</f>
        <v>0</v>
      </c>
      <c r="H157" s="167">
        <v>1.3729999999999999E-2</v>
      </c>
      <c r="I157" s="168">
        <f>E157*H157</f>
        <v>0.13272516400000001</v>
      </c>
      <c r="J157" s="167">
        <v>0</v>
      </c>
      <c r="K157" s="168">
        <f>E157*J157</f>
        <v>0</v>
      </c>
      <c r="O157" s="199"/>
      <c r="Z157" s="199"/>
      <c r="AA157" s="199">
        <v>1</v>
      </c>
      <c r="AB157" s="199">
        <v>1</v>
      </c>
      <c r="AC157" s="199">
        <v>1</v>
      </c>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200">
        <f>G157</f>
        <v>0</v>
      </c>
      <c r="BA157" s="199"/>
      <c r="BB157" s="199"/>
      <c r="BC157" s="199"/>
      <c r="BD157" s="199"/>
      <c r="BE157" s="199"/>
      <c r="BF157" s="199"/>
      <c r="BG157" s="199"/>
      <c r="BH157" s="199"/>
      <c r="BI157" s="199"/>
      <c r="CA157" s="199">
        <v>1</v>
      </c>
      <c r="CB157" s="199">
        <v>1</v>
      </c>
      <c r="CZ157" s="124">
        <v>1</v>
      </c>
    </row>
    <row r="158" spans="1:104" x14ac:dyDescent="0.2">
      <c r="A158" s="191"/>
      <c r="B158" s="192"/>
      <c r="C158" s="312" t="s">
        <v>702</v>
      </c>
      <c r="D158" s="313"/>
      <c r="E158" s="313"/>
      <c r="F158" s="313"/>
      <c r="G158" s="314"/>
      <c r="I158" s="197"/>
      <c r="K158" s="197"/>
      <c r="L158" s="198" t="s">
        <v>702</v>
      </c>
      <c r="O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row>
    <row r="159" spans="1:104" x14ac:dyDescent="0.2">
      <c r="A159" s="191"/>
      <c r="B159" s="192"/>
      <c r="C159" s="331" t="s">
        <v>3279</v>
      </c>
      <c r="D159" s="332"/>
      <c r="E159" s="193">
        <v>9.6668000000000003</v>
      </c>
      <c r="F159" s="194"/>
      <c r="G159" s="195"/>
      <c r="H159" s="196"/>
      <c r="I159" s="197"/>
      <c r="J159" s="184"/>
      <c r="K159" s="197"/>
      <c r="M159" s="198" t="s">
        <v>3279</v>
      </c>
      <c r="O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201" t="str">
        <f>C158</f>
        <v>včetně parozábrany</v>
      </c>
      <c r="BE159" s="199"/>
      <c r="BF159" s="199"/>
      <c r="BG159" s="199"/>
      <c r="BH159" s="199"/>
      <c r="BI159" s="199"/>
    </row>
    <row r="160" spans="1:104" x14ac:dyDescent="0.2">
      <c r="A160" s="191"/>
      <c r="B160" s="192"/>
      <c r="C160" s="331" t="s">
        <v>3026</v>
      </c>
      <c r="D160" s="332"/>
      <c r="E160" s="193">
        <v>0</v>
      </c>
      <c r="F160" s="194"/>
      <c r="G160" s="195"/>
      <c r="H160" s="196"/>
      <c r="I160" s="197"/>
      <c r="J160" s="184"/>
      <c r="K160" s="197"/>
      <c r="M160" s="205">
        <v>25.083333333333332</v>
      </c>
      <c r="O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201" t="str">
        <f>C159</f>
        <v>601:26*0,3718</v>
      </c>
      <c r="BE160" s="199"/>
      <c r="BF160" s="199"/>
      <c r="BG160" s="199"/>
      <c r="BH160" s="199"/>
      <c r="BI160" s="199"/>
    </row>
    <row r="161" spans="1:104" ht="22.5" x14ac:dyDescent="0.2">
      <c r="A161" s="161">
        <v>27</v>
      </c>
      <c r="B161" s="162" t="s">
        <v>704</v>
      </c>
      <c r="C161" s="163" t="s">
        <v>705</v>
      </c>
      <c r="D161" s="164" t="s">
        <v>201</v>
      </c>
      <c r="E161" s="165">
        <v>48.334000000000003</v>
      </c>
      <c r="F161" s="122">
        <f>'01 113 '!F161</f>
        <v>0</v>
      </c>
      <c r="G161" s="166">
        <f>E161*F161</f>
        <v>0</v>
      </c>
      <c r="H161" s="167">
        <v>1.0200000000000001E-3</v>
      </c>
      <c r="I161" s="168">
        <f>E161*H161</f>
        <v>4.9300680000000006E-2</v>
      </c>
      <c r="J161" s="167">
        <v>0</v>
      </c>
      <c r="K161" s="168">
        <f>E161*J161</f>
        <v>0</v>
      </c>
      <c r="O161" s="199"/>
      <c r="Z161" s="199"/>
      <c r="AA161" s="199">
        <v>1</v>
      </c>
      <c r="AB161" s="199">
        <v>1</v>
      </c>
      <c r="AC161" s="199">
        <v>1</v>
      </c>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200">
        <f>G161</f>
        <v>0</v>
      </c>
      <c r="BA161" s="199"/>
      <c r="BB161" s="199"/>
      <c r="BC161" s="199"/>
      <c r="BD161" s="199"/>
      <c r="BE161" s="199"/>
      <c r="BF161" s="199"/>
      <c r="BG161" s="199"/>
      <c r="BH161" s="199"/>
      <c r="BI161" s="199"/>
      <c r="CA161" s="199">
        <v>1</v>
      </c>
      <c r="CB161" s="199">
        <v>1</v>
      </c>
      <c r="CZ161" s="124">
        <v>1</v>
      </c>
    </row>
    <row r="162" spans="1:104" x14ac:dyDescent="0.2">
      <c r="A162" s="191"/>
      <c r="B162" s="192"/>
      <c r="C162" s="312" t="s">
        <v>186</v>
      </c>
      <c r="D162" s="313"/>
      <c r="E162" s="313"/>
      <c r="F162" s="313"/>
      <c r="G162" s="314"/>
      <c r="I162" s="197"/>
      <c r="K162" s="197"/>
      <c r="L162" s="198" t="s">
        <v>186</v>
      </c>
      <c r="O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row>
    <row r="163" spans="1:104" x14ac:dyDescent="0.2">
      <c r="A163" s="191"/>
      <c r="B163" s="192"/>
      <c r="C163" s="331" t="s">
        <v>1992</v>
      </c>
      <c r="D163" s="332"/>
      <c r="E163" s="193">
        <v>48.334000000000003</v>
      </c>
      <c r="F163" s="194"/>
      <c r="G163" s="195"/>
      <c r="H163" s="196"/>
      <c r="I163" s="197"/>
      <c r="J163" s="184"/>
      <c r="K163" s="197"/>
      <c r="M163" s="198" t="s">
        <v>1992</v>
      </c>
      <c r="O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201" t="str">
        <f>C162</f>
        <v xml:space="preserve">předpoklad </v>
      </c>
      <c r="BE163" s="199"/>
      <c r="BF163" s="199"/>
      <c r="BG163" s="199"/>
      <c r="BH163" s="199"/>
      <c r="BI163" s="199"/>
    </row>
    <row r="164" spans="1:104" x14ac:dyDescent="0.2">
      <c r="A164" s="161">
        <v>28</v>
      </c>
      <c r="B164" s="162" t="s">
        <v>707</v>
      </c>
      <c r="C164" s="163" t="s">
        <v>708</v>
      </c>
      <c r="D164" s="164" t="s">
        <v>41</v>
      </c>
      <c r="E164" s="165">
        <v>1.7243999999999999</v>
      </c>
      <c r="F164" s="122">
        <f>'01 113 '!F164</f>
        <v>0</v>
      </c>
      <c r="G164" s="166">
        <f>E164*F164</f>
        <v>0</v>
      </c>
      <c r="H164" s="167">
        <v>0.17856</v>
      </c>
      <c r="I164" s="168">
        <f>E164*H164</f>
        <v>0.307908864</v>
      </c>
      <c r="J164" s="167">
        <v>0</v>
      </c>
      <c r="K164" s="168">
        <f>E164*J164</f>
        <v>0</v>
      </c>
      <c r="O164" s="199"/>
      <c r="Z164" s="199"/>
      <c r="AA164" s="199">
        <v>1</v>
      </c>
      <c r="AB164" s="199">
        <v>1</v>
      </c>
      <c r="AC164" s="199">
        <v>1</v>
      </c>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200">
        <f>G164</f>
        <v>0</v>
      </c>
      <c r="BA164" s="199"/>
      <c r="BB164" s="199"/>
      <c r="BC164" s="199"/>
      <c r="BD164" s="199"/>
      <c r="BE164" s="199"/>
      <c r="BF164" s="199"/>
      <c r="BG164" s="199"/>
      <c r="BH164" s="199"/>
      <c r="BI164" s="199"/>
      <c r="CA164" s="199">
        <v>1</v>
      </c>
      <c r="CB164" s="199">
        <v>1</v>
      </c>
      <c r="CZ164" s="124">
        <v>1</v>
      </c>
    </row>
    <row r="165" spans="1:104" x14ac:dyDescent="0.2">
      <c r="A165" s="191"/>
      <c r="B165" s="192"/>
      <c r="C165" s="331" t="s">
        <v>3280</v>
      </c>
      <c r="D165" s="332"/>
      <c r="E165" s="193">
        <v>0.2142</v>
      </c>
      <c r="F165" s="194"/>
      <c r="G165" s="195"/>
      <c r="H165" s="196"/>
      <c r="I165" s="197"/>
      <c r="J165" s="184"/>
      <c r="K165" s="197"/>
      <c r="M165" s="198" t="s">
        <v>3280</v>
      </c>
      <c r="O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201" t="str">
        <f>C164</f>
        <v xml:space="preserve">Plentování ocelových nosníků výšky 20 - 30 cm </v>
      </c>
      <c r="BE165" s="199"/>
      <c r="BF165" s="199"/>
      <c r="BG165" s="199"/>
      <c r="BH165" s="199"/>
      <c r="BI165" s="199"/>
    </row>
    <row r="166" spans="1:104" x14ac:dyDescent="0.2">
      <c r="A166" s="191"/>
      <c r="B166" s="192"/>
      <c r="C166" s="331" t="s">
        <v>3281</v>
      </c>
      <c r="D166" s="332"/>
      <c r="E166" s="193">
        <v>0.33460000000000001</v>
      </c>
      <c r="F166" s="194"/>
      <c r="G166" s="195"/>
      <c r="H166" s="196"/>
      <c r="I166" s="197"/>
      <c r="J166" s="184"/>
      <c r="K166" s="197"/>
      <c r="M166" s="198" t="s">
        <v>3281</v>
      </c>
      <c r="O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201" t="str">
        <f>C165</f>
        <v>0,16*1,8*2*0,3718</v>
      </c>
      <c r="BE166" s="199"/>
      <c r="BF166" s="199"/>
      <c r="BG166" s="199"/>
      <c r="BH166" s="199"/>
      <c r="BI166" s="199"/>
    </row>
    <row r="167" spans="1:104" x14ac:dyDescent="0.2">
      <c r="A167" s="191"/>
      <c r="B167" s="192"/>
      <c r="C167" s="331" t="s">
        <v>3282</v>
      </c>
      <c r="D167" s="332"/>
      <c r="E167" s="193">
        <v>0.57630000000000003</v>
      </c>
      <c r="F167" s="194"/>
      <c r="G167" s="195"/>
      <c r="H167" s="196"/>
      <c r="I167" s="197"/>
      <c r="J167" s="184"/>
      <c r="K167" s="197"/>
      <c r="M167" s="198" t="s">
        <v>3282</v>
      </c>
      <c r="O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201" t="str">
        <f>C166</f>
        <v>0,5*1,8*0,3718</v>
      </c>
      <c r="BE167" s="199"/>
      <c r="BF167" s="199"/>
      <c r="BG167" s="199"/>
      <c r="BH167" s="199"/>
      <c r="BI167" s="199"/>
    </row>
    <row r="168" spans="1:104" x14ac:dyDescent="0.2">
      <c r="A168" s="191"/>
      <c r="B168" s="192"/>
      <c r="C168" s="331" t="s">
        <v>3283</v>
      </c>
      <c r="D168" s="332"/>
      <c r="E168" s="193">
        <v>0.59930000000000005</v>
      </c>
      <c r="F168" s="194"/>
      <c r="G168" s="195"/>
      <c r="H168" s="196"/>
      <c r="I168" s="197"/>
      <c r="J168" s="184"/>
      <c r="K168" s="197"/>
      <c r="M168" s="198" t="s">
        <v>3283</v>
      </c>
      <c r="O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201" t="str">
        <f>C167</f>
        <v>3,1*0,5*0,3718</v>
      </c>
      <c r="BE168" s="199"/>
      <c r="BF168" s="199"/>
      <c r="BG168" s="199"/>
      <c r="BH168" s="199"/>
      <c r="BI168" s="199"/>
    </row>
    <row r="169" spans="1:104" x14ac:dyDescent="0.2">
      <c r="A169" s="161">
        <v>29</v>
      </c>
      <c r="B169" s="162" t="s">
        <v>713</v>
      </c>
      <c r="C169" s="163" t="s">
        <v>714</v>
      </c>
      <c r="D169" s="164" t="s">
        <v>41</v>
      </c>
      <c r="E169" s="165">
        <v>15.0579</v>
      </c>
      <c r="F169" s="122">
        <f>'01 113 '!F169</f>
        <v>0</v>
      </c>
      <c r="G169" s="166">
        <f>E169*F169</f>
        <v>0</v>
      </c>
      <c r="H169" s="167">
        <v>9.3579999999999997E-2</v>
      </c>
      <c r="I169" s="168">
        <f>E169*H169</f>
        <v>1.4091182819999999</v>
      </c>
      <c r="J169" s="167">
        <v>0</v>
      </c>
      <c r="K169" s="168">
        <f>E169*J169</f>
        <v>0</v>
      </c>
      <c r="O169" s="199"/>
      <c r="Z169" s="199"/>
      <c r="AA169" s="199">
        <v>1</v>
      </c>
      <c r="AB169" s="199">
        <v>1</v>
      </c>
      <c r="AC169" s="199">
        <v>1</v>
      </c>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200">
        <f>G169</f>
        <v>0</v>
      </c>
      <c r="BA169" s="199"/>
      <c r="BB169" s="199"/>
      <c r="BC169" s="199"/>
      <c r="BD169" s="199"/>
      <c r="BE169" s="199"/>
      <c r="BF169" s="199"/>
      <c r="BG169" s="199"/>
      <c r="BH169" s="199"/>
      <c r="BI169" s="199"/>
      <c r="CA169" s="199">
        <v>1</v>
      </c>
      <c r="CB169" s="199">
        <v>1</v>
      </c>
      <c r="CZ169" s="124">
        <v>1</v>
      </c>
    </row>
    <row r="170" spans="1:104" x14ac:dyDescent="0.2">
      <c r="A170" s="191"/>
      <c r="B170" s="192"/>
      <c r="C170" s="331" t="s">
        <v>3284</v>
      </c>
      <c r="D170" s="332"/>
      <c r="E170" s="193">
        <v>1.8962000000000001</v>
      </c>
      <c r="F170" s="194"/>
      <c r="G170" s="195"/>
      <c r="H170" s="196"/>
      <c r="I170" s="197"/>
      <c r="J170" s="184"/>
      <c r="K170" s="197"/>
      <c r="M170" s="198" t="s">
        <v>3284</v>
      </c>
      <c r="O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201" t="str">
        <f t="shared" ref="BD170:BD179" si="7">C169</f>
        <v xml:space="preserve">Přizdívky z desek tl. 50 mm </v>
      </c>
      <c r="BE170" s="199"/>
      <c r="BF170" s="199"/>
      <c r="BG170" s="199"/>
      <c r="BH170" s="199"/>
      <c r="BI170" s="199"/>
    </row>
    <row r="171" spans="1:104" x14ac:dyDescent="0.2">
      <c r="A171" s="191"/>
      <c r="B171" s="192"/>
      <c r="C171" s="331" t="s">
        <v>3285</v>
      </c>
      <c r="D171" s="332"/>
      <c r="E171" s="193">
        <v>1.45</v>
      </c>
      <c r="F171" s="194"/>
      <c r="G171" s="195"/>
      <c r="H171" s="196"/>
      <c r="I171" s="197"/>
      <c r="J171" s="184"/>
      <c r="K171" s="197"/>
      <c r="M171" s="198" t="s">
        <v>3285</v>
      </c>
      <c r="O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201" t="str">
        <f t="shared" si="7"/>
        <v>622:1,7*3*0,3718</v>
      </c>
      <c r="BE171" s="199"/>
      <c r="BF171" s="199"/>
      <c r="BG171" s="199"/>
      <c r="BH171" s="199"/>
      <c r="BI171" s="199"/>
    </row>
    <row r="172" spans="1:104" x14ac:dyDescent="0.2">
      <c r="A172" s="191"/>
      <c r="B172" s="192"/>
      <c r="C172" s="331" t="s">
        <v>3286</v>
      </c>
      <c r="D172" s="332"/>
      <c r="E172" s="193">
        <v>0.72499999999999998</v>
      </c>
      <c r="F172" s="194"/>
      <c r="G172" s="195"/>
      <c r="H172" s="196"/>
      <c r="I172" s="197"/>
      <c r="J172" s="184"/>
      <c r="K172" s="197"/>
      <c r="M172" s="198" t="s">
        <v>3286</v>
      </c>
      <c r="O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201" t="str">
        <f t="shared" si="7"/>
        <v>623:1,3*3*0,3718</v>
      </c>
      <c r="BE172" s="199"/>
      <c r="BF172" s="199"/>
      <c r="BG172" s="199"/>
      <c r="BH172" s="199"/>
      <c r="BI172" s="199"/>
    </row>
    <row r="173" spans="1:104" x14ac:dyDescent="0.2">
      <c r="A173" s="191"/>
      <c r="B173" s="192"/>
      <c r="C173" s="331" t="s">
        <v>3257</v>
      </c>
      <c r="D173" s="332"/>
      <c r="E173" s="193">
        <v>2.2307999999999999</v>
      </c>
      <c r="F173" s="194"/>
      <c r="G173" s="195"/>
      <c r="H173" s="196"/>
      <c r="I173" s="197"/>
      <c r="J173" s="184"/>
      <c r="K173" s="197"/>
      <c r="M173" s="198" t="s">
        <v>3257</v>
      </c>
      <c r="O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201" t="str">
        <f t="shared" si="7"/>
        <v>1,3*1,5*0,3718</v>
      </c>
      <c r="BE173" s="199"/>
      <c r="BF173" s="199"/>
      <c r="BG173" s="199"/>
      <c r="BH173" s="199"/>
      <c r="BI173" s="199"/>
    </row>
    <row r="174" spans="1:104" x14ac:dyDescent="0.2">
      <c r="A174" s="191"/>
      <c r="B174" s="192"/>
      <c r="C174" s="331" t="s">
        <v>1352</v>
      </c>
      <c r="D174" s="332"/>
      <c r="E174" s="193">
        <v>0.83660000000000001</v>
      </c>
      <c r="F174" s="194"/>
      <c r="G174" s="195"/>
      <c r="H174" s="196"/>
      <c r="I174" s="197"/>
      <c r="J174" s="184"/>
      <c r="K174" s="197"/>
      <c r="M174" s="198" t="s">
        <v>1352</v>
      </c>
      <c r="O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201" t="str">
        <f t="shared" si="7"/>
        <v>618:2*3*0,3718</v>
      </c>
      <c r="BE174" s="199"/>
      <c r="BF174" s="199"/>
      <c r="BG174" s="199"/>
      <c r="BH174" s="199"/>
      <c r="BI174" s="199"/>
    </row>
    <row r="175" spans="1:104" x14ac:dyDescent="0.2">
      <c r="A175" s="191"/>
      <c r="B175" s="192"/>
      <c r="C175" s="331" t="s">
        <v>3287</v>
      </c>
      <c r="D175" s="332"/>
      <c r="E175" s="193">
        <v>2.5653999999999999</v>
      </c>
      <c r="F175" s="194"/>
      <c r="G175" s="195"/>
      <c r="H175" s="196"/>
      <c r="I175" s="197"/>
      <c r="J175" s="184"/>
      <c r="K175" s="197"/>
      <c r="M175" s="198" t="s">
        <v>3287</v>
      </c>
      <c r="O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201" t="str">
        <f t="shared" si="7"/>
        <v>1,5*1,5*0,3718</v>
      </c>
      <c r="BE175" s="199"/>
      <c r="BF175" s="199"/>
      <c r="BG175" s="199"/>
      <c r="BH175" s="199"/>
      <c r="BI175" s="199"/>
    </row>
    <row r="176" spans="1:104" x14ac:dyDescent="0.2">
      <c r="A176" s="191"/>
      <c r="B176" s="192"/>
      <c r="C176" s="331" t="s">
        <v>3288</v>
      </c>
      <c r="D176" s="332"/>
      <c r="E176" s="193">
        <v>2.0076999999999998</v>
      </c>
      <c r="F176" s="194"/>
      <c r="G176" s="195"/>
      <c r="H176" s="196"/>
      <c r="I176" s="197"/>
      <c r="J176" s="184"/>
      <c r="K176" s="197"/>
      <c r="M176" s="198" t="s">
        <v>3288</v>
      </c>
      <c r="O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201" t="str">
        <f t="shared" si="7"/>
        <v>619:2,3*3*0,3718</v>
      </c>
      <c r="BE176" s="199"/>
      <c r="BF176" s="199"/>
      <c r="BG176" s="199"/>
      <c r="BH176" s="199"/>
      <c r="BI176" s="199"/>
    </row>
    <row r="177" spans="1:104" x14ac:dyDescent="0.2">
      <c r="A177" s="191"/>
      <c r="B177" s="192"/>
      <c r="C177" s="331" t="s">
        <v>3289</v>
      </c>
      <c r="D177" s="332"/>
      <c r="E177" s="193">
        <v>0.72499999999999998</v>
      </c>
      <c r="F177" s="194"/>
      <c r="G177" s="195"/>
      <c r="H177" s="196"/>
      <c r="I177" s="197"/>
      <c r="J177" s="184"/>
      <c r="K177" s="197"/>
      <c r="M177" s="198" t="s">
        <v>3289</v>
      </c>
      <c r="O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201" t="str">
        <f t="shared" si="7"/>
        <v>614:1,8*3*0,3718</v>
      </c>
      <c r="BE177" s="199"/>
      <c r="BF177" s="199"/>
      <c r="BG177" s="199"/>
      <c r="BH177" s="199"/>
      <c r="BI177" s="199"/>
    </row>
    <row r="178" spans="1:104" x14ac:dyDescent="0.2">
      <c r="A178" s="191"/>
      <c r="B178" s="192"/>
      <c r="C178" s="331" t="s">
        <v>3290</v>
      </c>
      <c r="D178" s="332"/>
      <c r="E178" s="193">
        <v>1.7846</v>
      </c>
      <c r="F178" s="194"/>
      <c r="G178" s="195"/>
      <c r="H178" s="196"/>
      <c r="I178" s="197"/>
      <c r="J178" s="184"/>
      <c r="K178" s="197"/>
      <c r="M178" s="198" t="s">
        <v>3290</v>
      </c>
      <c r="O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201" t="str">
        <f t="shared" si="7"/>
        <v>611:1,3*1,5*0,3718</v>
      </c>
      <c r="BE178" s="199"/>
      <c r="BF178" s="199"/>
      <c r="BG178" s="199"/>
      <c r="BH178" s="199"/>
      <c r="BI178" s="199"/>
    </row>
    <row r="179" spans="1:104" x14ac:dyDescent="0.2">
      <c r="A179" s="191"/>
      <c r="B179" s="192"/>
      <c r="C179" s="331" t="s">
        <v>3291</v>
      </c>
      <c r="D179" s="332"/>
      <c r="E179" s="193">
        <v>0.83660000000000001</v>
      </c>
      <c r="F179" s="194"/>
      <c r="G179" s="195"/>
      <c r="H179" s="196"/>
      <c r="I179" s="197"/>
      <c r="J179" s="184"/>
      <c r="K179" s="197"/>
      <c r="M179" s="198" t="s">
        <v>3291</v>
      </c>
      <c r="O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201" t="str">
        <f t="shared" si="7"/>
        <v>610:1,6*3*0,3718</v>
      </c>
      <c r="BE179" s="199"/>
      <c r="BF179" s="199"/>
      <c r="BG179" s="199"/>
      <c r="BH179" s="199"/>
      <c r="BI179" s="199"/>
    </row>
    <row r="180" spans="1:104" ht="22.5" x14ac:dyDescent="0.2">
      <c r="A180" s="161">
        <v>30</v>
      </c>
      <c r="B180" s="162" t="s">
        <v>752</v>
      </c>
      <c r="C180" s="163" t="s">
        <v>753</v>
      </c>
      <c r="D180" s="164" t="s">
        <v>70</v>
      </c>
      <c r="E180" s="165">
        <v>0.76590000000000003</v>
      </c>
      <c r="F180" s="122">
        <f>'01 113 '!F180</f>
        <v>0</v>
      </c>
      <c r="G180" s="166">
        <f>E180*F180</f>
        <v>0</v>
      </c>
      <c r="H180" s="167">
        <v>2.5698099999999999</v>
      </c>
      <c r="I180" s="168">
        <f>E180*H180</f>
        <v>1.968217479</v>
      </c>
      <c r="J180" s="167">
        <v>0</v>
      </c>
      <c r="K180" s="168">
        <f>E180*J180</f>
        <v>0</v>
      </c>
      <c r="O180" s="199"/>
      <c r="Z180" s="199"/>
      <c r="AA180" s="199">
        <v>1</v>
      </c>
      <c r="AB180" s="199">
        <v>1</v>
      </c>
      <c r="AC180" s="199">
        <v>1</v>
      </c>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200">
        <f>G180</f>
        <v>0</v>
      </c>
      <c r="BA180" s="199"/>
      <c r="BB180" s="199"/>
      <c r="BC180" s="199"/>
      <c r="BD180" s="199"/>
      <c r="BE180" s="199"/>
      <c r="BF180" s="199"/>
      <c r="BG180" s="199"/>
      <c r="BH180" s="199"/>
      <c r="BI180" s="199"/>
      <c r="CA180" s="199">
        <v>1</v>
      </c>
      <c r="CB180" s="199">
        <v>1</v>
      </c>
      <c r="CZ180" s="124">
        <v>1</v>
      </c>
    </row>
    <row r="181" spans="1:104" x14ac:dyDescent="0.2">
      <c r="A181" s="191"/>
      <c r="B181" s="192"/>
      <c r="C181" s="331" t="s">
        <v>3292</v>
      </c>
      <c r="D181" s="332"/>
      <c r="E181" s="193">
        <v>0.76590000000000003</v>
      </c>
      <c r="F181" s="194"/>
      <c r="G181" s="195"/>
      <c r="H181" s="196"/>
      <c r="I181" s="197"/>
      <c r="J181" s="184"/>
      <c r="K181" s="197"/>
      <c r="M181" s="198" t="s">
        <v>3292</v>
      </c>
      <c r="O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201" t="str">
        <f>C180</f>
        <v>Dobetonování prefabrikovaných konstrukcí betonem třídy C 25/30</v>
      </c>
      <c r="BE181" s="199"/>
      <c r="BF181" s="199"/>
      <c r="BG181" s="199"/>
      <c r="BH181" s="199"/>
      <c r="BI181" s="199"/>
    </row>
    <row r="182" spans="1:104" ht="22.5" x14ac:dyDescent="0.2">
      <c r="A182" s="161">
        <v>31</v>
      </c>
      <c r="B182" s="162" t="s">
        <v>755</v>
      </c>
      <c r="C182" s="163" t="s">
        <v>756</v>
      </c>
      <c r="D182" s="164" t="s">
        <v>41</v>
      </c>
      <c r="E182" s="165">
        <v>16.842500000000001</v>
      </c>
      <c r="F182" s="122">
        <f>'01 113 '!F182</f>
        <v>0</v>
      </c>
      <c r="G182" s="166">
        <f>E182*F182</f>
        <v>0</v>
      </c>
      <c r="H182" s="167">
        <v>0</v>
      </c>
      <c r="I182" s="168">
        <f>E182*H182</f>
        <v>0</v>
      </c>
      <c r="J182" s="167">
        <v>0</v>
      </c>
      <c r="K182" s="168">
        <f>E182*J182</f>
        <v>0</v>
      </c>
      <c r="O182" s="199"/>
      <c r="Z182" s="199"/>
      <c r="AA182" s="199">
        <v>1</v>
      </c>
      <c r="AB182" s="199">
        <v>1</v>
      </c>
      <c r="AC182" s="199">
        <v>1</v>
      </c>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200">
        <f>G182</f>
        <v>0</v>
      </c>
      <c r="BA182" s="199"/>
      <c r="BB182" s="199"/>
      <c r="BC182" s="199"/>
      <c r="BD182" s="199"/>
      <c r="BE182" s="199"/>
      <c r="BF182" s="199"/>
      <c r="BG182" s="199"/>
      <c r="BH182" s="199"/>
      <c r="BI182" s="199"/>
      <c r="CA182" s="199">
        <v>1</v>
      </c>
      <c r="CB182" s="199">
        <v>1</v>
      </c>
      <c r="CZ182" s="124">
        <v>1</v>
      </c>
    </row>
    <row r="183" spans="1:104" x14ac:dyDescent="0.2">
      <c r="A183" s="191"/>
      <c r="B183" s="192"/>
      <c r="C183" s="331" t="s">
        <v>3265</v>
      </c>
      <c r="D183" s="332"/>
      <c r="E183" s="193">
        <v>1.4128000000000001</v>
      </c>
      <c r="F183" s="194"/>
      <c r="G183" s="195"/>
      <c r="H183" s="196"/>
      <c r="I183" s="197"/>
      <c r="J183" s="184"/>
      <c r="K183" s="197"/>
      <c r="M183" s="198" t="s">
        <v>3265</v>
      </c>
      <c r="O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201" t="str">
        <f t="shared" ref="BD183:BD191" si="8">C182</f>
        <v xml:space="preserve">Příplatek k podhledu sádrokart. za plochu do 10 m2 </v>
      </c>
      <c r="BE183" s="199"/>
      <c r="BF183" s="199"/>
      <c r="BG183" s="199"/>
      <c r="BH183" s="199"/>
      <c r="BI183" s="199"/>
    </row>
    <row r="184" spans="1:104" x14ac:dyDescent="0.2">
      <c r="A184" s="191"/>
      <c r="B184" s="192"/>
      <c r="C184" s="331" t="s">
        <v>3268</v>
      </c>
      <c r="D184" s="332"/>
      <c r="E184" s="193">
        <v>3.718</v>
      </c>
      <c r="F184" s="194"/>
      <c r="G184" s="195"/>
      <c r="H184" s="196"/>
      <c r="I184" s="197"/>
      <c r="J184" s="184"/>
      <c r="K184" s="197"/>
      <c r="M184" s="198" t="s">
        <v>3268</v>
      </c>
      <c r="O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201" t="str">
        <f t="shared" si="8"/>
        <v>604:3,8*0,3718</v>
      </c>
      <c r="BE184" s="199"/>
      <c r="BF184" s="199"/>
      <c r="BG184" s="199"/>
      <c r="BH184" s="199"/>
      <c r="BI184" s="199"/>
    </row>
    <row r="185" spans="1:104" x14ac:dyDescent="0.2">
      <c r="A185" s="191"/>
      <c r="B185" s="192"/>
      <c r="C185" s="331" t="s">
        <v>3272</v>
      </c>
      <c r="D185" s="332"/>
      <c r="E185" s="193">
        <v>2.9</v>
      </c>
      <c r="F185" s="194"/>
      <c r="G185" s="195"/>
      <c r="H185" s="196"/>
      <c r="I185" s="197"/>
      <c r="J185" s="184"/>
      <c r="K185" s="197"/>
      <c r="M185" s="198" t="s">
        <v>3272</v>
      </c>
      <c r="O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201" t="str">
        <f t="shared" si="8"/>
        <v>609:10*0,3718</v>
      </c>
      <c r="BE185" s="199"/>
      <c r="BF185" s="199"/>
      <c r="BG185" s="199"/>
      <c r="BH185" s="199"/>
      <c r="BI185" s="199"/>
    </row>
    <row r="186" spans="1:104" x14ac:dyDescent="0.2">
      <c r="A186" s="191"/>
      <c r="B186" s="192"/>
      <c r="C186" s="331" t="s">
        <v>3275</v>
      </c>
      <c r="D186" s="332"/>
      <c r="E186" s="193">
        <v>2.8256999999999999</v>
      </c>
      <c r="F186" s="194"/>
      <c r="G186" s="195"/>
      <c r="H186" s="196"/>
      <c r="I186" s="197"/>
      <c r="J186" s="184"/>
      <c r="K186" s="197"/>
      <c r="M186" s="198" t="s">
        <v>3275</v>
      </c>
      <c r="O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201" t="str">
        <f t="shared" si="8"/>
        <v>616:7,8*0,3718</v>
      </c>
      <c r="BE186" s="199"/>
      <c r="BF186" s="199"/>
      <c r="BG186" s="199"/>
      <c r="BH186" s="199"/>
      <c r="BI186" s="199"/>
    </row>
    <row r="187" spans="1:104" x14ac:dyDescent="0.2">
      <c r="A187" s="191"/>
      <c r="B187" s="192"/>
      <c r="C187" s="331" t="s">
        <v>3293</v>
      </c>
      <c r="D187" s="332"/>
      <c r="E187" s="193">
        <v>1.7102999999999999</v>
      </c>
      <c r="F187" s="194"/>
      <c r="G187" s="195"/>
      <c r="H187" s="196"/>
      <c r="I187" s="197"/>
      <c r="J187" s="184"/>
      <c r="K187" s="197"/>
      <c r="M187" s="198" t="s">
        <v>3293</v>
      </c>
      <c r="O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201" t="str">
        <f t="shared" si="8"/>
        <v>621:7,6*0,3718</v>
      </c>
      <c r="BE187" s="199"/>
      <c r="BF187" s="199"/>
      <c r="BG187" s="199"/>
      <c r="BH187" s="199"/>
      <c r="BI187" s="199"/>
    </row>
    <row r="188" spans="1:104" x14ac:dyDescent="0.2">
      <c r="A188" s="191"/>
      <c r="B188" s="192"/>
      <c r="C188" s="331" t="s">
        <v>3294</v>
      </c>
      <c r="D188" s="332"/>
      <c r="E188" s="193">
        <v>0.59489999999999998</v>
      </c>
      <c r="F188" s="194"/>
      <c r="G188" s="195"/>
      <c r="H188" s="196"/>
      <c r="I188" s="197"/>
      <c r="J188" s="184"/>
      <c r="K188" s="197"/>
      <c r="M188" s="198" t="s">
        <v>3294</v>
      </c>
      <c r="O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201" t="str">
        <f t="shared" si="8"/>
        <v>606:4,6*0,3718</v>
      </c>
      <c r="BE188" s="199"/>
      <c r="BF188" s="199"/>
      <c r="BG188" s="199"/>
      <c r="BH188" s="199"/>
      <c r="BI188" s="199"/>
    </row>
    <row r="189" spans="1:104" x14ac:dyDescent="0.2">
      <c r="A189" s="191"/>
      <c r="B189" s="192"/>
      <c r="C189" s="331" t="s">
        <v>3295</v>
      </c>
      <c r="D189" s="332"/>
      <c r="E189" s="193">
        <v>1.45</v>
      </c>
      <c r="F189" s="194"/>
      <c r="G189" s="195"/>
      <c r="H189" s="196"/>
      <c r="I189" s="197"/>
      <c r="J189" s="184"/>
      <c r="K189" s="197"/>
      <c r="M189" s="198" t="s">
        <v>3295</v>
      </c>
      <c r="O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201" t="str">
        <f t="shared" si="8"/>
        <v>611:1,6*0,3718</v>
      </c>
      <c r="BE189" s="199"/>
      <c r="BF189" s="199"/>
      <c r="BG189" s="199"/>
      <c r="BH189" s="199"/>
      <c r="BI189" s="199"/>
    </row>
    <row r="190" spans="1:104" x14ac:dyDescent="0.2">
      <c r="A190" s="191"/>
      <c r="B190" s="192"/>
      <c r="C190" s="331" t="s">
        <v>3296</v>
      </c>
      <c r="D190" s="332"/>
      <c r="E190" s="193">
        <v>1.7475000000000001</v>
      </c>
      <c r="F190" s="194"/>
      <c r="G190" s="195"/>
      <c r="H190" s="196"/>
      <c r="I190" s="197"/>
      <c r="J190" s="184"/>
      <c r="K190" s="197"/>
      <c r="M190" s="198" t="s">
        <v>3296</v>
      </c>
      <c r="O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201" t="str">
        <f t="shared" si="8"/>
        <v>618:3,9*0,3718</v>
      </c>
      <c r="BE190" s="199"/>
      <c r="BF190" s="199"/>
      <c r="BG190" s="199"/>
      <c r="BH190" s="199"/>
      <c r="BI190" s="199"/>
    </row>
    <row r="191" spans="1:104" x14ac:dyDescent="0.2">
      <c r="A191" s="191"/>
      <c r="B191" s="192"/>
      <c r="C191" s="331" t="s">
        <v>3297</v>
      </c>
      <c r="D191" s="332"/>
      <c r="E191" s="193">
        <v>0.48330000000000001</v>
      </c>
      <c r="F191" s="194"/>
      <c r="G191" s="195"/>
      <c r="H191" s="196"/>
      <c r="I191" s="197"/>
      <c r="J191" s="184"/>
      <c r="K191" s="197"/>
      <c r="M191" s="198" t="s">
        <v>3297</v>
      </c>
      <c r="O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201" t="str">
        <f t="shared" si="8"/>
        <v>622:4,7*0,3718</v>
      </c>
      <c r="BE191" s="199"/>
      <c r="BF191" s="199"/>
      <c r="BG191" s="199"/>
      <c r="BH191" s="199"/>
      <c r="BI191" s="199"/>
    </row>
    <row r="192" spans="1:104" x14ac:dyDescent="0.2">
      <c r="A192" s="161">
        <v>32</v>
      </c>
      <c r="B192" s="162" t="s">
        <v>3045</v>
      </c>
      <c r="C192" s="163" t="s">
        <v>3046</v>
      </c>
      <c r="D192" s="164" t="s">
        <v>41</v>
      </c>
      <c r="E192" s="165">
        <v>38.906999999999996</v>
      </c>
      <c r="F192" s="122">
        <f>'01 113 '!F192</f>
        <v>0</v>
      </c>
      <c r="G192" s="166">
        <f>E192*F192</f>
        <v>0</v>
      </c>
      <c r="H192" s="167">
        <v>0.38236999999999999</v>
      </c>
      <c r="I192" s="168">
        <f>E192*H192</f>
        <v>14.876869589999998</v>
      </c>
      <c r="J192" s="167"/>
      <c r="K192" s="168">
        <f>E192*J192</f>
        <v>0</v>
      </c>
      <c r="O192" s="199"/>
      <c r="Z192" s="199"/>
      <c r="AA192" s="199">
        <v>12</v>
      </c>
      <c r="AB192" s="199">
        <v>0</v>
      </c>
      <c r="AC192" s="199">
        <v>1</v>
      </c>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200">
        <f>G192</f>
        <v>0</v>
      </c>
      <c r="BA192" s="199"/>
      <c r="BB192" s="199"/>
      <c r="BC192" s="199"/>
      <c r="BD192" s="199"/>
      <c r="BE192" s="199"/>
      <c r="BF192" s="199"/>
      <c r="BG192" s="199"/>
      <c r="BH192" s="199"/>
      <c r="BI192" s="199"/>
      <c r="CA192" s="199">
        <v>12</v>
      </c>
      <c r="CB192" s="199">
        <v>0</v>
      </c>
      <c r="CZ192" s="124">
        <v>1</v>
      </c>
    </row>
    <row r="193" spans="1:104" x14ac:dyDescent="0.2">
      <c r="A193" s="191"/>
      <c r="B193" s="192"/>
      <c r="C193" s="331" t="s">
        <v>3298</v>
      </c>
      <c r="D193" s="332"/>
      <c r="E193" s="193">
        <v>4.4058000000000002</v>
      </c>
      <c r="F193" s="194"/>
      <c r="G193" s="195"/>
      <c r="H193" s="196"/>
      <c r="I193" s="197"/>
      <c r="J193" s="184"/>
      <c r="K193" s="197"/>
      <c r="M193" s="198" t="s">
        <v>3298</v>
      </c>
      <c r="O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201" t="str">
        <f t="shared" ref="BD193:BD201" si="9">C192</f>
        <v>Zdivo AKU 36,5 mk 247/365/238 P20 na MC 15 MPa</v>
      </c>
      <c r="BE193" s="199"/>
      <c r="BF193" s="199"/>
      <c r="BG193" s="199"/>
      <c r="BH193" s="199"/>
      <c r="BI193" s="199"/>
    </row>
    <row r="194" spans="1:104" x14ac:dyDescent="0.2">
      <c r="A194" s="191"/>
      <c r="B194" s="192"/>
      <c r="C194" s="331" t="s">
        <v>3299</v>
      </c>
      <c r="D194" s="332"/>
      <c r="E194" s="193">
        <v>1.8683000000000001</v>
      </c>
      <c r="F194" s="194"/>
      <c r="G194" s="195"/>
      <c r="H194" s="196"/>
      <c r="I194" s="197"/>
      <c r="J194" s="184"/>
      <c r="K194" s="197"/>
      <c r="M194" s="198" t="s">
        <v>3299</v>
      </c>
      <c r="O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201" t="str">
        <f t="shared" si="9"/>
        <v>624:3,95*3*0,3718</v>
      </c>
      <c r="BE194" s="199"/>
      <c r="BF194" s="199"/>
      <c r="BG194" s="199"/>
      <c r="BH194" s="199"/>
      <c r="BI194" s="199"/>
    </row>
    <row r="195" spans="1:104" x14ac:dyDescent="0.2">
      <c r="A195" s="191"/>
      <c r="B195" s="192"/>
      <c r="C195" s="331" t="s">
        <v>3300</v>
      </c>
      <c r="D195" s="332"/>
      <c r="E195" s="193">
        <v>1.6731</v>
      </c>
      <c r="F195" s="194"/>
      <c r="G195" s="195"/>
      <c r="H195" s="196"/>
      <c r="I195" s="197"/>
      <c r="J195" s="184"/>
      <c r="K195" s="197"/>
      <c r="M195" s="198" t="s">
        <v>3300</v>
      </c>
      <c r="O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201" t="str">
        <f t="shared" si="9"/>
        <v>1,675*3*0,3718</v>
      </c>
      <c r="BE195" s="199"/>
      <c r="BF195" s="199"/>
      <c r="BG195" s="199"/>
      <c r="BH195" s="199"/>
      <c r="BI195" s="199"/>
    </row>
    <row r="196" spans="1:104" x14ac:dyDescent="0.2">
      <c r="A196" s="191"/>
      <c r="B196" s="192"/>
      <c r="C196" s="331" t="s">
        <v>3301</v>
      </c>
      <c r="D196" s="332"/>
      <c r="E196" s="193">
        <v>3.4577</v>
      </c>
      <c r="F196" s="194"/>
      <c r="G196" s="195"/>
      <c r="H196" s="196"/>
      <c r="I196" s="197"/>
      <c r="J196" s="184"/>
      <c r="K196" s="197"/>
      <c r="M196" s="198" t="s">
        <v>3301</v>
      </c>
      <c r="O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201" t="str">
        <f t="shared" si="9"/>
        <v>1,5*3*0,3718</v>
      </c>
      <c r="BE196" s="199"/>
      <c r="BF196" s="199"/>
      <c r="BG196" s="199"/>
      <c r="BH196" s="199"/>
      <c r="BI196" s="199"/>
    </row>
    <row r="197" spans="1:104" x14ac:dyDescent="0.2">
      <c r="A197" s="191"/>
      <c r="B197" s="192"/>
      <c r="C197" s="331" t="s">
        <v>3302</v>
      </c>
      <c r="D197" s="332"/>
      <c r="E197" s="193">
        <v>14.277100000000001</v>
      </c>
      <c r="F197" s="194"/>
      <c r="G197" s="195"/>
      <c r="H197" s="196"/>
      <c r="I197" s="197"/>
      <c r="J197" s="184"/>
      <c r="K197" s="197"/>
      <c r="M197" s="198" t="s">
        <v>3302</v>
      </c>
      <c r="O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201" t="str">
        <f t="shared" si="9"/>
        <v>616:3,1*3*0,3718</v>
      </c>
      <c r="BE197" s="199"/>
      <c r="BF197" s="199"/>
      <c r="BG197" s="199"/>
      <c r="BH197" s="199"/>
      <c r="BI197" s="199"/>
    </row>
    <row r="198" spans="1:104" x14ac:dyDescent="0.2">
      <c r="A198" s="191"/>
      <c r="B198" s="192"/>
      <c r="C198" s="331" t="s">
        <v>1948</v>
      </c>
      <c r="D198" s="332"/>
      <c r="E198" s="193">
        <v>2.3422999999999998</v>
      </c>
      <c r="F198" s="194"/>
      <c r="G198" s="195"/>
      <c r="H198" s="196"/>
      <c r="I198" s="197"/>
      <c r="J198" s="184"/>
      <c r="K198" s="197"/>
      <c r="M198" s="198" t="s">
        <v>1948</v>
      </c>
      <c r="O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201" t="str">
        <f t="shared" si="9"/>
        <v>602:12,8*3*0,3718</v>
      </c>
      <c r="BE198" s="199"/>
      <c r="BF198" s="199"/>
      <c r="BG198" s="199"/>
      <c r="BH198" s="199"/>
      <c r="BI198" s="199"/>
    </row>
    <row r="199" spans="1:104" x14ac:dyDescent="0.2">
      <c r="A199" s="191"/>
      <c r="B199" s="192"/>
      <c r="C199" s="331" t="s">
        <v>1199</v>
      </c>
      <c r="D199" s="332"/>
      <c r="E199" s="193">
        <v>9.4809000000000001</v>
      </c>
      <c r="F199" s="194"/>
      <c r="G199" s="195"/>
      <c r="H199" s="196"/>
      <c r="I199" s="197"/>
      <c r="J199" s="184"/>
      <c r="K199" s="197"/>
      <c r="M199" s="198" t="s">
        <v>1199</v>
      </c>
      <c r="O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201" t="str">
        <f t="shared" si="9"/>
        <v>2,1*3*0,3718</v>
      </c>
      <c r="BE199" s="199"/>
      <c r="BF199" s="199"/>
      <c r="BG199" s="199"/>
      <c r="BH199" s="199"/>
      <c r="BI199" s="199"/>
    </row>
    <row r="200" spans="1:104" x14ac:dyDescent="0.2">
      <c r="A200" s="191"/>
      <c r="B200" s="192"/>
      <c r="C200" s="331" t="s">
        <v>3303</v>
      </c>
      <c r="D200" s="332"/>
      <c r="E200" s="193">
        <v>4.4058000000000002</v>
      </c>
      <c r="F200" s="194"/>
      <c r="G200" s="195"/>
      <c r="H200" s="196"/>
      <c r="I200" s="197"/>
      <c r="J200" s="184"/>
      <c r="K200" s="197"/>
      <c r="M200" s="198" t="s">
        <v>3303</v>
      </c>
      <c r="O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201" t="str">
        <f t="shared" si="9"/>
        <v>8,5*3*0,3718</v>
      </c>
      <c r="BE200" s="199"/>
      <c r="BF200" s="199"/>
      <c r="BG200" s="199"/>
      <c r="BH200" s="199"/>
      <c r="BI200" s="199"/>
    </row>
    <row r="201" spans="1:104" x14ac:dyDescent="0.2">
      <c r="A201" s="191"/>
      <c r="B201" s="192"/>
      <c r="C201" s="331" t="s">
        <v>3304</v>
      </c>
      <c r="D201" s="332"/>
      <c r="E201" s="193">
        <v>-3.0041000000000002</v>
      </c>
      <c r="F201" s="194"/>
      <c r="G201" s="195"/>
      <c r="H201" s="196"/>
      <c r="I201" s="197"/>
      <c r="J201" s="184"/>
      <c r="K201" s="197"/>
      <c r="M201" s="198" t="s">
        <v>3304</v>
      </c>
      <c r="O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201" t="str">
        <f t="shared" si="9"/>
        <v>605:3,95*3*0,3718</v>
      </c>
      <c r="BE201" s="199"/>
      <c r="BF201" s="199"/>
      <c r="BG201" s="199"/>
      <c r="BH201" s="199"/>
      <c r="BI201" s="199"/>
    </row>
    <row r="202" spans="1:104" ht="33.75" x14ac:dyDescent="0.2">
      <c r="A202" s="161">
        <v>33</v>
      </c>
      <c r="B202" s="162" t="s">
        <v>721</v>
      </c>
      <c r="C202" s="163" t="s">
        <v>722</v>
      </c>
      <c r="D202" s="164" t="s">
        <v>41</v>
      </c>
      <c r="E202" s="165">
        <v>7.9192999999999998</v>
      </c>
      <c r="F202" s="122">
        <f>'01 113 '!F202</f>
        <v>0</v>
      </c>
      <c r="G202" s="166">
        <f>E202*F202</f>
        <v>0</v>
      </c>
      <c r="H202" s="167">
        <v>1.2149999999999999E-2</v>
      </c>
      <c r="I202" s="168">
        <f>E202*H202</f>
        <v>9.6219494999999988E-2</v>
      </c>
      <c r="J202" s="167"/>
      <c r="K202" s="168">
        <f>E202*J202</f>
        <v>0</v>
      </c>
      <c r="O202" s="199"/>
      <c r="Z202" s="199"/>
      <c r="AA202" s="199">
        <v>12</v>
      </c>
      <c r="AB202" s="199">
        <v>0</v>
      </c>
      <c r="AC202" s="199">
        <v>2</v>
      </c>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200">
        <f>G202</f>
        <v>0</v>
      </c>
      <c r="BA202" s="199"/>
      <c r="BB202" s="199"/>
      <c r="BC202" s="199"/>
      <c r="BD202" s="199"/>
      <c r="BE202" s="199"/>
      <c r="BF202" s="199"/>
      <c r="BG202" s="199"/>
      <c r="BH202" s="199"/>
      <c r="BI202" s="199"/>
      <c r="CA202" s="199">
        <v>12</v>
      </c>
      <c r="CB202" s="199">
        <v>0</v>
      </c>
      <c r="CZ202" s="124">
        <v>1</v>
      </c>
    </row>
    <row r="203" spans="1:104" ht="25.5" x14ac:dyDescent="0.2">
      <c r="A203" s="191"/>
      <c r="B203" s="192"/>
      <c r="C203" s="331" t="s">
        <v>3293</v>
      </c>
      <c r="D203" s="332"/>
      <c r="E203" s="193">
        <v>1.7102999999999999</v>
      </c>
      <c r="F203" s="194"/>
      <c r="G203" s="195"/>
      <c r="H203" s="196"/>
      <c r="I203" s="197"/>
      <c r="J203" s="184"/>
      <c r="K203" s="197"/>
      <c r="M203" s="198" t="s">
        <v>3293</v>
      </c>
      <c r="O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201" t="str">
        <f t="shared" ref="BD203:BD208" si="10">C202</f>
        <v>Podhled sádrokartonový na zavěšenou ocel. konstr. desky standard impreg.proti vodě tl. 12,5 mm,</v>
      </c>
      <c r="BE203" s="199"/>
      <c r="BF203" s="199"/>
      <c r="BG203" s="199"/>
      <c r="BH203" s="199"/>
      <c r="BI203" s="199"/>
    </row>
    <row r="204" spans="1:104" x14ac:dyDescent="0.2">
      <c r="A204" s="191"/>
      <c r="B204" s="192"/>
      <c r="C204" s="331" t="s">
        <v>3305</v>
      </c>
      <c r="D204" s="332"/>
      <c r="E204" s="193">
        <v>1.9334</v>
      </c>
      <c r="F204" s="194"/>
      <c r="G204" s="195"/>
      <c r="H204" s="196"/>
      <c r="I204" s="197"/>
      <c r="J204" s="184"/>
      <c r="K204" s="197"/>
      <c r="M204" s="198" t="s">
        <v>3305</v>
      </c>
      <c r="O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201" t="str">
        <f t="shared" si="10"/>
        <v>606:4,6*0,3718</v>
      </c>
      <c r="BE204" s="199"/>
      <c r="BF204" s="199"/>
      <c r="BG204" s="199"/>
      <c r="BH204" s="199"/>
      <c r="BI204" s="199"/>
    </row>
    <row r="205" spans="1:104" x14ac:dyDescent="0.2">
      <c r="A205" s="191"/>
      <c r="B205" s="192"/>
      <c r="C205" s="331" t="s">
        <v>3294</v>
      </c>
      <c r="D205" s="332"/>
      <c r="E205" s="193">
        <v>0.59489999999999998</v>
      </c>
      <c r="F205" s="194"/>
      <c r="G205" s="195"/>
      <c r="H205" s="196"/>
      <c r="I205" s="197"/>
      <c r="J205" s="184"/>
      <c r="K205" s="197"/>
      <c r="M205" s="198" t="s">
        <v>3294</v>
      </c>
      <c r="O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201" t="str">
        <f t="shared" si="10"/>
        <v>610:5,2*0,3718</v>
      </c>
      <c r="BE205" s="199"/>
      <c r="BF205" s="199"/>
      <c r="BG205" s="199"/>
      <c r="BH205" s="199"/>
      <c r="BI205" s="199"/>
    </row>
    <row r="206" spans="1:104" x14ac:dyDescent="0.2">
      <c r="A206" s="191"/>
      <c r="B206" s="192"/>
      <c r="C206" s="331" t="s">
        <v>3295</v>
      </c>
      <c r="D206" s="332"/>
      <c r="E206" s="193">
        <v>1.45</v>
      </c>
      <c r="F206" s="194"/>
      <c r="G206" s="195"/>
      <c r="H206" s="196"/>
      <c r="I206" s="197"/>
      <c r="J206" s="184"/>
      <c r="K206" s="197"/>
      <c r="M206" s="198" t="s">
        <v>3295</v>
      </c>
      <c r="O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201" t="str">
        <f t="shared" si="10"/>
        <v>611:1,6*0,3718</v>
      </c>
      <c r="BE206" s="199"/>
      <c r="BF206" s="199"/>
      <c r="BG206" s="199"/>
      <c r="BH206" s="199"/>
      <c r="BI206" s="199"/>
    </row>
    <row r="207" spans="1:104" x14ac:dyDescent="0.2">
      <c r="A207" s="191"/>
      <c r="B207" s="192"/>
      <c r="C207" s="331" t="s">
        <v>3296</v>
      </c>
      <c r="D207" s="332"/>
      <c r="E207" s="193">
        <v>1.7475000000000001</v>
      </c>
      <c r="F207" s="194"/>
      <c r="G207" s="195"/>
      <c r="H207" s="196"/>
      <c r="I207" s="197"/>
      <c r="J207" s="184"/>
      <c r="K207" s="197"/>
      <c r="M207" s="198" t="s">
        <v>3296</v>
      </c>
      <c r="O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201" t="str">
        <f t="shared" si="10"/>
        <v>618:3,9*0,3718</v>
      </c>
      <c r="BE207" s="199"/>
      <c r="BF207" s="199"/>
      <c r="BG207" s="199"/>
      <c r="BH207" s="199"/>
      <c r="BI207" s="199"/>
    </row>
    <row r="208" spans="1:104" x14ac:dyDescent="0.2">
      <c r="A208" s="191"/>
      <c r="B208" s="192"/>
      <c r="C208" s="331" t="s">
        <v>3297</v>
      </c>
      <c r="D208" s="332"/>
      <c r="E208" s="193">
        <v>0.48330000000000001</v>
      </c>
      <c r="F208" s="194"/>
      <c r="G208" s="195"/>
      <c r="H208" s="196"/>
      <c r="I208" s="197"/>
      <c r="J208" s="184"/>
      <c r="K208" s="197"/>
      <c r="M208" s="198" t="s">
        <v>3297</v>
      </c>
      <c r="O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201" t="str">
        <f t="shared" si="10"/>
        <v>622:4,7*0,3718</v>
      </c>
      <c r="BE208" s="199"/>
      <c r="BF208" s="199"/>
      <c r="BG208" s="199"/>
      <c r="BH208" s="199"/>
      <c r="BI208" s="199"/>
    </row>
    <row r="209" spans="1:104" x14ac:dyDescent="0.2">
      <c r="A209" s="161">
        <v>34</v>
      </c>
      <c r="B209" s="162" t="s">
        <v>1670</v>
      </c>
      <c r="C209" s="163" t="s">
        <v>729</v>
      </c>
      <c r="D209" s="164" t="s">
        <v>248</v>
      </c>
      <c r="E209" s="165">
        <v>8.5699999999999998E-2</v>
      </c>
      <c r="F209" s="122">
        <f>'01 113 '!F209</f>
        <v>0</v>
      </c>
      <c r="G209" s="166">
        <f>E209*F209</f>
        <v>0</v>
      </c>
      <c r="H209" s="167">
        <v>1</v>
      </c>
      <c r="I209" s="168">
        <f>E209*H209</f>
        <v>8.5699999999999998E-2</v>
      </c>
      <c r="J209" s="167"/>
      <c r="K209" s="168">
        <f>E209*J209</f>
        <v>0</v>
      </c>
      <c r="O209" s="199"/>
      <c r="Z209" s="199"/>
      <c r="AA209" s="199">
        <v>3</v>
      </c>
      <c r="AB209" s="199">
        <v>1</v>
      </c>
      <c r="AC209" s="199">
        <v>13380630</v>
      </c>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200">
        <f>G209</f>
        <v>0</v>
      </c>
      <c r="BA209" s="199"/>
      <c r="BB209" s="199"/>
      <c r="BC209" s="199"/>
      <c r="BD209" s="199"/>
      <c r="BE209" s="199"/>
      <c r="BF209" s="199"/>
      <c r="BG209" s="199"/>
      <c r="BH209" s="199"/>
      <c r="BI209" s="199"/>
      <c r="CA209" s="199">
        <v>3</v>
      </c>
      <c r="CB209" s="199">
        <v>1</v>
      </c>
      <c r="CZ209" s="124">
        <v>1</v>
      </c>
    </row>
    <row r="210" spans="1:104" x14ac:dyDescent="0.2">
      <c r="A210" s="191"/>
      <c r="B210" s="192"/>
      <c r="C210" s="331" t="s">
        <v>3306</v>
      </c>
      <c r="D210" s="332"/>
      <c r="E210" s="193">
        <v>8.5699999999999998E-2</v>
      </c>
      <c r="F210" s="194"/>
      <c r="G210" s="195"/>
      <c r="H210" s="196"/>
      <c r="I210" s="197"/>
      <c r="J210" s="184"/>
      <c r="K210" s="197"/>
      <c r="M210" s="198" t="s">
        <v>3306</v>
      </c>
      <c r="O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201" t="str">
        <f>C209</f>
        <v>Tyč průřezu L 140, střední, jakost oceli S235</v>
      </c>
      <c r="BE210" s="199"/>
      <c r="BF210" s="199"/>
      <c r="BG210" s="199"/>
      <c r="BH210" s="199"/>
      <c r="BI210" s="199"/>
    </row>
    <row r="211" spans="1:104" x14ac:dyDescent="0.2">
      <c r="A211" s="161">
        <v>35</v>
      </c>
      <c r="B211" s="162" t="s">
        <v>1672</v>
      </c>
      <c r="C211" s="163" t="s">
        <v>1673</v>
      </c>
      <c r="D211" s="164" t="s">
        <v>248</v>
      </c>
      <c r="E211" s="165">
        <v>2.18E-2</v>
      </c>
      <c r="F211" s="122">
        <f>'01 113 '!F211</f>
        <v>0</v>
      </c>
      <c r="G211" s="166">
        <f>E211*F211</f>
        <v>0</v>
      </c>
      <c r="H211" s="167">
        <v>1</v>
      </c>
      <c r="I211" s="168">
        <f>E211*H211</f>
        <v>2.18E-2</v>
      </c>
      <c r="J211" s="167"/>
      <c r="K211" s="168">
        <f>E211*J211</f>
        <v>0</v>
      </c>
      <c r="O211" s="199"/>
      <c r="Z211" s="199"/>
      <c r="AA211" s="199">
        <v>3</v>
      </c>
      <c r="AB211" s="199">
        <v>1</v>
      </c>
      <c r="AC211" s="199">
        <v>13384435</v>
      </c>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200">
        <f>G211</f>
        <v>0</v>
      </c>
      <c r="BA211" s="199"/>
      <c r="BB211" s="199"/>
      <c r="BC211" s="199"/>
      <c r="BD211" s="199"/>
      <c r="BE211" s="199"/>
      <c r="BF211" s="199"/>
      <c r="BG211" s="199"/>
      <c r="BH211" s="199"/>
      <c r="BI211" s="199"/>
      <c r="CA211" s="199">
        <v>3</v>
      </c>
      <c r="CB211" s="199">
        <v>1</v>
      </c>
      <c r="CZ211" s="124">
        <v>1</v>
      </c>
    </row>
    <row r="212" spans="1:104" x14ac:dyDescent="0.2">
      <c r="A212" s="191"/>
      <c r="B212" s="192"/>
      <c r="C212" s="331" t="s">
        <v>3307</v>
      </c>
      <c r="D212" s="332"/>
      <c r="E212" s="193">
        <v>2.18E-2</v>
      </c>
      <c r="F212" s="194"/>
      <c r="G212" s="195"/>
      <c r="H212" s="196"/>
      <c r="I212" s="197"/>
      <c r="J212" s="184"/>
      <c r="K212" s="197"/>
      <c r="M212" s="198" t="s">
        <v>3307</v>
      </c>
      <c r="O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201" t="str">
        <f>C211</f>
        <v>Tyč průřezu U 140, střední, jakost oceli S235</v>
      </c>
      <c r="BE212" s="199"/>
      <c r="BF212" s="199"/>
      <c r="BG212" s="199"/>
      <c r="BH212" s="199"/>
      <c r="BI212" s="199"/>
    </row>
    <row r="213" spans="1:104" x14ac:dyDescent="0.2">
      <c r="A213" s="161">
        <v>36</v>
      </c>
      <c r="B213" s="162" t="s">
        <v>737</v>
      </c>
      <c r="C213" s="163" t="s">
        <v>738</v>
      </c>
      <c r="D213" s="164" t="s">
        <v>248</v>
      </c>
      <c r="E213" s="165">
        <v>8.2199999999999995E-2</v>
      </c>
      <c r="F213" s="122">
        <f>'01 113 '!F213</f>
        <v>0</v>
      </c>
      <c r="G213" s="166">
        <f>E213*F213</f>
        <v>0</v>
      </c>
      <c r="H213" s="167">
        <v>1</v>
      </c>
      <c r="I213" s="168">
        <f>E213*H213</f>
        <v>8.2199999999999995E-2</v>
      </c>
      <c r="J213" s="167"/>
      <c r="K213" s="168">
        <f>E213*J213</f>
        <v>0</v>
      </c>
      <c r="O213" s="199"/>
      <c r="Z213" s="199"/>
      <c r="AA213" s="199">
        <v>3</v>
      </c>
      <c r="AB213" s="199">
        <v>1</v>
      </c>
      <c r="AC213" s="199">
        <v>13486330</v>
      </c>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200">
        <f>G213</f>
        <v>0</v>
      </c>
      <c r="BA213" s="199"/>
      <c r="BB213" s="199"/>
      <c r="BC213" s="199"/>
      <c r="BD213" s="199"/>
      <c r="BE213" s="199"/>
      <c r="BF213" s="199"/>
      <c r="BG213" s="199"/>
      <c r="BH213" s="199"/>
      <c r="BI213" s="199"/>
      <c r="CA213" s="199">
        <v>3</v>
      </c>
      <c r="CB213" s="199">
        <v>1</v>
      </c>
      <c r="CZ213" s="124">
        <v>1</v>
      </c>
    </row>
    <row r="214" spans="1:104" x14ac:dyDescent="0.2">
      <c r="A214" s="191"/>
      <c r="B214" s="192"/>
      <c r="C214" s="312"/>
      <c r="D214" s="313"/>
      <c r="E214" s="313"/>
      <c r="F214" s="313"/>
      <c r="G214" s="314"/>
      <c r="I214" s="197"/>
      <c r="K214" s="197"/>
      <c r="L214" s="198"/>
      <c r="O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row>
    <row r="215" spans="1:104" x14ac:dyDescent="0.2">
      <c r="A215" s="191"/>
      <c r="B215" s="192"/>
      <c r="C215" s="331" t="s">
        <v>3233</v>
      </c>
      <c r="D215" s="332"/>
      <c r="E215" s="193">
        <v>8.2199999999999995E-2</v>
      </c>
      <c r="F215" s="194"/>
      <c r="G215" s="195"/>
      <c r="H215" s="196"/>
      <c r="I215" s="197"/>
      <c r="J215" s="184"/>
      <c r="K215" s="197"/>
      <c r="M215" s="198" t="s">
        <v>3233</v>
      </c>
      <c r="O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201">
        <f>C214</f>
        <v>0</v>
      </c>
      <c r="BE215" s="199"/>
      <c r="BF215" s="199"/>
      <c r="BG215" s="199"/>
      <c r="BH215" s="199"/>
      <c r="BI215" s="199"/>
    </row>
    <row r="216" spans="1:104" x14ac:dyDescent="0.2">
      <c r="A216" s="169" t="s">
        <v>42</v>
      </c>
      <c r="B216" s="170" t="s">
        <v>319</v>
      </c>
      <c r="C216" s="171" t="s">
        <v>320</v>
      </c>
      <c r="D216" s="172"/>
      <c r="E216" s="173"/>
      <c r="F216" s="173"/>
      <c r="G216" s="174">
        <f>SUM(G7:G215)</f>
        <v>0</v>
      </c>
      <c r="H216" s="175"/>
      <c r="I216" s="174">
        <f>SUM(I7:I215)</f>
        <v>74.791027204000017</v>
      </c>
      <c r="J216" s="176"/>
      <c r="K216" s="174">
        <f>SUM(K7:K215)</f>
        <v>0</v>
      </c>
      <c r="O216" s="199"/>
      <c r="X216" s="202">
        <f>K216</f>
        <v>0</v>
      </c>
      <c r="Y216" s="202">
        <f>I216</f>
        <v>74.791027204000017</v>
      </c>
      <c r="Z216" s="200">
        <f>G216</f>
        <v>0</v>
      </c>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203"/>
      <c r="BB216" s="203"/>
      <c r="BC216" s="203"/>
      <c r="BD216" s="203"/>
      <c r="BE216" s="203"/>
      <c r="BF216" s="203"/>
      <c r="BG216" s="199"/>
      <c r="BH216" s="199"/>
      <c r="BI216" s="199"/>
    </row>
    <row r="217" spans="1:104" ht="14.25" customHeight="1" x14ac:dyDescent="0.2">
      <c r="A217" s="151" t="s">
        <v>38</v>
      </c>
      <c r="B217" s="152" t="s">
        <v>747</v>
      </c>
      <c r="C217" s="153" t="s">
        <v>748</v>
      </c>
      <c r="D217" s="154"/>
      <c r="E217" s="155"/>
      <c r="F217" s="155"/>
      <c r="G217" s="156"/>
      <c r="H217" s="157"/>
      <c r="I217" s="158"/>
      <c r="J217" s="159"/>
      <c r="K217" s="160"/>
      <c r="O217" s="199"/>
    </row>
    <row r="218" spans="1:104" ht="22.5" x14ac:dyDescent="0.2">
      <c r="A218" s="161">
        <v>37</v>
      </c>
      <c r="B218" s="162" t="s">
        <v>757</v>
      </c>
      <c r="C218" s="163" t="s">
        <v>758</v>
      </c>
      <c r="D218" s="164" t="s">
        <v>70</v>
      </c>
      <c r="E218" s="165">
        <v>3.3462000000000001</v>
      </c>
      <c r="F218" s="122">
        <f>'01 113 '!F218</f>
        <v>0</v>
      </c>
      <c r="G218" s="166">
        <f>E218*F218</f>
        <v>0</v>
      </c>
      <c r="H218" s="167">
        <v>2.5251100000000002</v>
      </c>
      <c r="I218" s="168">
        <f>E218*H218</f>
        <v>8.4495230820000007</v>
      </c>
      <c r="J218" s="167">
        <v>0</v>
      </c>
      <c r="K218" s="168">
        <f>E218*J218</f>
        <v>0</v>
      </c>
      <c r="O218" s="199"/>
      <c r="Z218" s="199"/>
      <c r="AA218" s="199">
        <v>1</v>
      </c>
      <c r="AB218" s="199">
        <v>1</v>
      </c>
      <c r="AC218" s="199">
        <v>1</v>
      </c>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200">
        <f>G218</f>
        <v>0</v>
      </c>
      <c r="BA218" s="199"/>
      <c r="BB218" s="199"/>
      <c r="BC218" s="199"/>
      <c r="BD218" s="199"/>
      <c r="BE218" s="199"/>
      <c r="BF218" s="199"/>
      <c r="BG218" s="199"/>
      <c r="BH218" s="199"/>
      <c r="BI218" s="199"/>
      <c r="CA218" s="199">
        <v>1</v>
      </c>
      <c r="CB218" s="199">
        <v>1</v>
      </c>
      <c r="CZ218" s="124">
        <v>1</v>
      </c>
    </row>
    <row r="219" spans="1:104" x14ac:dyDescent="0.2">
      <c r="A219" s="191"/>
      <c r="B219" s="192"/>
      <c r="C219" s="331" t="s">
        <v>3308</v>
      </c>
      <c r="D219" s="332"/>
      <c r="E219" s="193">
        <v>3.3462000000000001</v>
      </c>
      <c r="F219" s="194"/>
      <c r="G219" s="195"/>
      <c r="H219" s="196"/>
      <c r="I219" s="197"/>
      <c r="J219" s="184"/>
      <c r="K219" s="197"/>
      <c r="M219" s="198" t="s">
        <v>3308</v>
      </c>
      <c r="O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201" t="str">
        <f>C218</f>
        <v xml:space="preserve">Ztužující pásy a věnce z betonu železového C 20/25 </v>
      </c>
      <c r="BE219" s="199"/>
      <c r="BF219" s="199"/>
      <c r="BG219" s="199"/>
      <c r="BH219" s="199"/>
      <c r="BI219" s="199"/>
    </row>
    <row r="220" spans="1:104" x14ac:dyDescent="0.2">
      <c r="A220" s="161">
        <v>38</v>
      </c>
      <c r="B220" s="162" t="s">
        <v>1677</v>
      </c>
      <c r="C220" s="163" t="s">
        <v>1678</v>
      </c>
      <c r="D220" s="164" t="s">
        <v>41</v>
      </c>
      <c r="E220" s="165">
        <v>10.5219</v>
      </c>
      <c r="F220" s="122">
        <f>'01 113 '!F220</f>
        <v>0</v>
      </c>
      <c r="G220" s="166">
        <f>E220*F220</f>
        <v>0</v>
      </c>
      <c r="H220" s="167">
        <v>7.8200000000000006E-3</v>
      </c>
      <c r="I220" s="168">
        <f>E220*H220</f>
        <v>8.228125800000001E-2</v>
      </c>
      <c r="J220" s="167">
        <v>0</v>
      </c>
      <c r="K220" s="168">
        <f>E220*J220</f>
        <v>0</v>
      </c>
      <c r="O220" s="199"/>
      <c r="Z220" s="199"/>
      <c r="AA220" s="199">
        <v>1</v>
      </c>
      <c r="AB220" s="199">
        <v>1</v>
      </c>
      <c r="AC220" s="199">
        <v>1</v>
      </c>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200">
        <f>G220</f>
        <v>0</v>
      </c>
      <c r="BA220" s="199"/>
      <c r="BB220" s="199"/>
      <c r="BC220" s="199"/>
      <c r="BD220" s="199"/>
      <c r="BE220" s="199"/>
      <c r="BF220" s="199"/>
      <c r="BG220" s="199"/>
      <c r="BH220" s="199"/>
      <c r="BI220" s="199"/>
      <c r="CA220" s="199">
        <v>1</v>
      </c>
      <c r="CB220" s="199">
        <v>1</v>
      </c>
      <c r="CZ220" s="124">
        <v>1</v>
      </c>
    </row>
    <row r="221" spans="1:104" x14ac:dyDescent="0.2">
      <c r="A221" s="191"/>
      <c r="B221" s="192"/>
      <c r="C221" s="331" t="s">
        <v>3309</v>
      </c>
      <c r="D221" s="332"/>
      <c r="E221" s="193">
        <v>10.5219</v>
      </c>
      <c r="F221" s="194"/>
      <c r="G221" s="195"/>
      <c r="H221" s="196"/>
      <c r="I221" s="197"/>
      <c r="J221" s="184"/>
      <c r="K221" s="197"/>
      <c r="M221" s="198" t="s">
        <v>3309</v>
      </c>
      <c r="O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201" t="str">
        <f>C220</f>
        <v xml:space="preserve">Bednění ztužujících pásů a věnců - zřízení </v>
      </c>
      <c r="BE221" s="199"/>
      <c r="BF221" s="199"/>
      <c r="BG221" s="199"/>
      <c r="BH221" s="199"/>
      <c r="BI221" s="199"/>
    </row>
    <row r="222" spans="1:104" x14ac:dyDescent="0.2">
      <c r="A222" s="161">
        <v>39</v>
      </c>
      <c r="B222" s="162" t="s">
        <v>1680</v>
      </c>
      <c r="C222" s="163" t="s">
        <v>1681</v>
      </c>
      <c r="D222" s="164" t="s">
        <v>41</v>
      </c>
      <c r="E222" s="165">
        <v>10.5219</v>
      </c>
      <c r="F222" s="122">
        <f>'01 113 '!F222</f>
        <v>0</v>
      </c>
      <c r="G222" s="166">
        <f>E222*F222</f>
        <v>0</v>
      </c>
      <c r="H222" s="167">
        <v>0</v>
      </c>
      <c r="I222" s="168">
        <f>E222*H222</f>
        <v>0</v>
      </c>
      <c r="J222" s="167">
        <v>0</v>
      </c>
      <c r="K222" s="168">
        <f>E222*J222</f>
        <v>0</v>
      </c>
      <c r="O222" s="199"/>
      <c r="Z222" s="199"/>
      <c r="AA222" s="199">
        <v>1</v>
      </c>
      <c r="AB222" s="199">
        <v>1</v>
      </c>
      <c r="AC222" s="199">
        <v>1</v>
      </c>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200">
        <f>G222</f>
        <v>0</v>
      </c>
      <c r="BA222" s="199"/>
      <c r="BB222" s="199"/>
      <c r="BC222" s="199"/>
      <c r="BD222" s="199"/>
      <c r="BE222" s="199"/>
      <c r="BF222" s="199"/>
      <c r="BG222" s="199"/>
      <c r="BH222" s="199"/>
      <c r="BI222" s="199"/>
      <c r="CA222" s="199">
        <v>1</v>
      </c>
      <c r="CB222" s="199">
        <v>1</v>
      </c>
      <c r="CZ222" s="124">
        <v>1</v>
      </c>
    </row>
    <row r="223" spans="1:104" x14ac:dyDescent="0.2">
      <c r="A223" s="191"/>
      <c r="B223" s="192"/>
      <c r="C223" s="331" t="s">
        <v>3309</v>
      </c>
      <c r="D223" s="332"/>
      <c r="E223" s="193">
        <v>10.5219</v>
      </c>
      <c r="F223" s="194"/>
      <c r="G223" s="195"/>
      <c r="H223" s="196"/>
      <c r="I223" s="197"/>
      <c r="J223" s="184"/>
      <c r="K223" s="197"/>
      <c r="M223" s="198" t="s">
        <v>3309</v>
      </c>
      <c r="O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201" t="str">
        <f>C222</f>
        <v xml:space="preserve">Bednění ztužujících pásů a věnců - odstranění </v>
      </c>
      <c r="BE223" s="199"/>
      <c r="BF223" s="199"/>
      <c r="BG223" s="199"/>
      <c r="BH223" s="199"/>
      <c r="BI223" s="199"/>
    </row>
    <row r="224" spans="1:104" x14ac:dyDescent="0.2">
      <c r="A224" s="161">
        <v>40</v>
      </c>
      <c r="B224" s="162" t="s">
        <v>760</v>
      </c>
      <c r="C224" s="163" t="s">
        <v>761</v>
      </c>
      <c r="D224" s="164" t="s">
        <v>248</v>
      </c>
      <c r="E224" s="165">
        <v>0.26029999999999998</v>
      </c>
      <c r="F224" s="122">
        <f>'01 113 '!F224</f>
        <v>0</v>
      </c>
      <c r="G224" s="166">
        <f>E224*F224</f>
        <v>0</v>
      </c>
      <c r="H224" s="167">
        <v>1.0166500000000001</v>
      </c>
      <c r="I224" s="168">
        <f>E224*H224</f>
        <v>0.26463399500000001</v>
      </c>
      <c r="J224" s="167">
        <v>0</v>
      </c>
      <c r="K224" s="168">
        <f>E224*J224</f>
        <v>0</v>
      </c>
      <c r="O224" s="199"/>
      <c r="Z224" s="199"/>
      <c r="AA224" s="199">
        <v>1</v>
      </c>
      <c r="AB224" s="199">
        <v>1</v>
      </c>
      <c r="AC224" s="199">
        <v>1</v>
      </c>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200">
        <f>G224</f>
        <v>0</v>
      </c>
      <c r="BA224" s="199"/>
      <c r="BB224" s="199"/>
      <c r="BC224" s="199"/>
      <c r="BD224" s="199"/>
      <c r="BE224" s="199"/>
      <c r="BF224" s="199"/>
      <c r="BG224" s="199"/>
      <c r="BH224" s="199"/>
      <c r="BI224" s="199"/>
      <c r="CA224" s="199">
        <v>1</v>
      </c>
      <c r="CB224" s="199">
        <v>1</v>
      </c>
      <c r="CZ224" s="124">
        <v>1</v>
      </c>
    </row>
    <row r="225" spans="1:104" x14ac:dyDescent="0.2">
      <c r="A225" s="191"/>
      <c r="B225" s="192"/>
      <c r="C225" s="331" t="s">
        <v>3310</v>
      </c>
      <c r="D225" s="332"/>
      <c r="E225" s="193">
        <v>0.26029999999999998</v>
      </c>
      <c r="F225" s="194"/>
      <c r="G225" s="195"/>
      <c r="H225" s="196"/>
      <c r="I225" s="197"/>
      <c r="J225" s="184"/>
      <c r="K225" s="197"/>
      <c r="M225" s="198" t="s">
        <v>3310</v>
      </c>
      <c r="O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201" t="str">
        <f>C224</f>
        <v xml:space="preserve">Výztuž ztužujících pásů a věnců z oceli 10505(R) </v>
      </c>
      <c r="BE225" s="199"/>
      <c r="BF225" s="199"/>
      <c r="BG225" s="199"/>
      <c r="BH225" s="199"/>
      <c r="BI225" s="199"/>
    </row>
    <row r="226" spans="1:104" x14ac:dyDescent="0.2">
      <c r="A226" s="161">
        <v>41</v>
      </c>
      <c r="B226" s="162" t="s">
        <v>313</v>
      </c>
      <c r="C226" s="163" t="s">
        <v>314</v>
      </c>
      <c r="D226" s="164" t="s">
        <v>248</v>
      </c>
      <c r="E226" s="165">
        <v>5.3900000000000003E-2</v>
      </c>
      <c r="F226" s="122">
        <f>'01 113 '!F226</f>
        <v>0</v>
      </c>
      <c r="G226" s="166">
        <f>E226*F226</f>
        <v>0</v>
      </c>
      <c r="H226" s="167">
        <v>1.0211600000000001</v>
      </c>
      <c r="I226" s="168">
        <f>E226*H226</f>
        <v>5.5040524000000007E-2</v>
      </c>
      <c r="J226" s="167"/>
      <c r="K226" s="168">
        <f>E226*J226</f>
        <v>0</v>
      </c>
      <c r="O226" s="199"/>
      <c r="Z226" s="199"/>
      <c r="AA226" s="199">
        <v>12</v>
      </c>
      <c r="AB226" s="199">
        <v>0</v>
      </c>
      <c r="AC226" s="199">
        <v>3</v>
      </c>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200">
        <f>G226</f>
        <v>0</v>
      </c>
      <c r="BA226" s="199"/>
      <c r="BB226" s="199"/>
      <c r="BC226" s="199"/>
      <c r="BD226" s="199"/>
      <c r="BE226" s="199"/>
      <c r="BF226" s="199"/>
      <c r="BG226" s="199"/>
      <c r="BH226" s="199"/>
      <c r="BI226" s="199"/>
      <c r="CA226" s="199">
        <v>12</v>
      </c>
      <c r="CB226" s="199">
        <v>0</v>
      </c>
      <c r="CZ226" s="124">
        <v>1</v>
      </c>
    </row>
    <row r="227" spans="1:104" x14ac:dyDescent="0.2">
      <c r="A227" s="191"/>
      <c r="B227" s="192"/>
      <c r="C227" s="331" t="s">
        <v>3311</v>
      </c>
      <c r="D227" s="332"/>
      <c r="E227" s="193">
        <v>5.3900000000000003E-2</v>
      </c>
      <c r="F227" s="194"/>
      <c r="G227" s="195"/>
      <c r="H227" s="196"/>
      <c r="I227" s="197"/>
      <c r="J227" s="184"/>
      <c r="K227" s="197"/>
      <c r="M227" s="198" t="s">
        <v>3311</v>
      </c>
      <c r="O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201" t="str">
        <f>C226</f>
        <v xml:space="preserve">Výztuž betonářské oceli </v>
      </c>
      <c r="BE227" s="199"/>
      <c r="BF227" s="199"/>
      <c r="BG227" s="199"/>
      <c r="BH227" s="199"/>
      <c r="BI227" s="199"/>
    </row>
    <row r="228" spans="1:104" x14ac:dyDescent="0.2">
      <c r="A228" s="161">
        <v>42</v>
      </c>
      <c r="B228" s="162" t="s">
        <v>797</v>
      </c>
      <c r="C228" s="163" t="s">
        <v>3061</v>
      </c>
      <c r="D228" s="164" t="s">
        <v>41</v>
      </c>
      <c r="E228" s="165">
        <v>2.3052000000000001</v>
      </c>
      <c r="F228" s="122">
        <f>'01 113 '!F228</f>
        <v>0</v>
      </c>
      <c r="G228" s="166">
        <f>E228*F228</f>
        <v>0</v>
      </c>
      <c r="H228" s="167">
        <v>0</v>
      </c>
      <c r="I228" s="168">
        <f>E228*H228</f>
        <v>0</v>
      </c>
      <c r="J228" s="167"/>
      <c r="K228" s="168">
        <f>E228*J228</f>
        <v>0</v>
      </c>
      <c r="O228" s="199"/>
      <c r="Z228" s="199"/>
      <c r="AA228" s="199">
        <v>12</v>
      </c>
      <c r="AB228" s="199">
        <v>0</v>
      </c>
      <c r="AC228" s="199">
        <v>4</v>
      </c>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200">
        <f>G228</f>
        <v>0</v>
      </c>
      <c r="BA228" s="199"/>
      <c r="BB228" s="199"/>
      <c r="BC228" s="199"/>
      <c r="BD228" s="199"/>
      <c r="BE228" s="199"/>
      <c r="BF228" s="199"/>
      <c r="BG228" s="199"/>
      <c r="BH228" s="199"/>
      <c r="BI228" s="199"/>
      <c r="CA228" s="199">
        <v>12</v>
      </c>
      <c r="CB228" s="199">
        <v>0</v>
      </c>
      <c r="CZ228" s="124">
        <v>1</v>
      </c>
    </row>
    <row r="229" spans="1:104" x14ac:dyDescent="0.2">
      <c r="A229" s="191"/>
      <c r="B229" s="192"/>
      <c r="C229" s="312" t="s">
        <v>778</v>
      </c>
      <c r="D229" s="313"/>
      <c r="E229" s="313"/>
      <c r="F229" s="313"/>
      <c r="G229" s="314"/>
      <c r="I229" s="197"/>
      <c r="K229" s="197"/>
      <c r="L229" s="198" t="s">
        <v>778</v>
      </c>
      <c r="O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row>
    <row r="230" spans="1:104" x14ac:dyDescent="0.2">
      <c r="A230" s="191"/>
      <c r="B230" s="192"/>
      <c r="C230" s="312" t="s">
        <v>779</v>
      </c>
      <c r="D230" s="313"/>
      <c r="E230" s="313"/>
      <c r="F230" s="313"/>
      <c r="G230" s="314"/>
      <c r="I230" s="197"/>
      <c r="K230" s="197"/>
      <c r="L230" s="198" t="s">
        <v>779</v>
      </c>
      <c r="O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row>
    <row r="231" spans="1:104" x14ac:dyDescent="0.2">
      <c r="A231" s="191"/>
      <c r="B231" s="192"/>
      <c r="C231" s="312" t="s">
        <v>780</v>
      </c>
      <c r="D231" s="313"/>
      <c r="E231" s="313"/>
      <c r="F231" s="313"/>
      <c r="G231" s="314"/>
      <c r="I231" s="197"/>
      <c r="K231" s="197"/>
      <c r="L231" s="198" t="s">
        <v>780</v>
      </c>
      <c r="O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row>
    <row r="232" spans="1:104" x14ac:dyDescent="0.2">
      <c r="A232" s="191"/>
      <c r="B232" s="192"/>
      <c r="C232" s="312" t="s">
        <v>781</v>
      </c>
      <c r="D232" s="313"/>
      <c r="E232" s="313"/>
      <c r="F232" s="313"/>
      <c r="G232" s="314"/>
      <c r="I232" s="197"/>
      <c r="K232" s="197"/>
      <c r="L232" s="198" t="s">
        <v>781</v>
      </c>
      <c r="O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row>
    <row r="233" spans="1:104" x14ac:dyDescent="0.2">
      <c r="A233" s="191"/>
      <c r="B233" s="192"/>
      <c r="C233" s="312" t="s">
        <v>782</v>
      </c>
      <c r="D233" s="313"/>
      <c r="E233" s="313"/>
      <c r="F233" s="313"/>
      <c r="G233" s="314"/>
      <c r="I233" s="197"/>
      <c r="K233" s="197"/>
      <c r="L233" s="198" t="s">
        <v>782</v>
      </c>
      <c r="O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row>
    <row r="234" spans="1:104" x14ac:dyDescent="0.2">
      <c r="A234" s="191"/>
      <c r="B234" s="192"/>
      <c r="C234" s="312" t="s">
        <v>783</v>
      </c>
      <c r="D234" s="313"/>
      <c r="E234" s="313"/>
      <c r="F234" s="313"/>
      <c r="G234" s="314"/>
      <c r="I234" s="197"/>
      <c r="K234" s="197"/>
      <c r="L234" s="198" t="s">
        <v>783</v>
      </c>
      <c r="O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row>
    <row r="235" spans="1:104" x14ac:dyDescent="0.2">
      <c r="A235" s="191"/>
      <c r="B235" s="192"/>
      <c r="C235" s="312" t="s">
        <v>784</v>
      </c>
      <c r="D235" s="313"/>
      <c r="E235" s="313"/>
      <c r="F235" s="313"/>
      <c r="G235" s="314"/>
      <c r="I235" s="197"/>
      <c r="K235" s="197"/>
      <c r="L235" s="198" t="s">
        <v>784</v>
      </c>
      <c r="O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row>
    <row r="236" spans="1:104" x14ac:dyDescent="0.2">
      <c r="A236" s="191"/>
      <c r="B236" s="192"/>
      <c r="C236" s="312" t="s">
        <v>785</v>
      </c>
      <c r="D236" s="313"/>
      <c r="E236" s="313"/>
      <c r="F236" s="313"/>
      <c r="G236" s="314"/>
      <c r="I236" s="197"/>
      <c r="K236" s="197"/>
      <c r="L236" s="198" t="s">
        <v>785</v>
      </c>
      <c r="O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row>
    <row r="237" spans="1:104" x14ac:dyDescent="0.2">
      <c r="A237" s="191"/>
      <c r="B237" s="192"/>
      <c r="C237" s="312" t="s">
        <v>786</v>
      </c>
      <c r="D237" s="313"/>
      <c r="E237" s="313"/>
      <c r="F237" s="313"/>
      <c r="G237" s="314"/>
      <c r="I237" s="197"/>
      <c r="K237" s="197"/>
      <c r="L237" s="198" t="s">
        <v>786</v>
      </c>
      <c r="O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row>
    <row r="238" spans="1:104" x14ac:dyDescent="0.2">
      <c r="A238" s="191"/>
      <c r="B238" s="192"/>
      <c r="C238" s="312" t="s">
        <v>793</v>
      </c>
      <c r="D238" s="313"/>
      <c r="E238" s="313"/>
      <c r="F238" s="313"/>
      <c r="G238" s="314"/>
      <c r="I238" s="197"/>
      <c r="K238" s="197"/>
      <c r="L238" s="198" t="s">
        <v>793</v>
      </c>
      <c r="O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row>
    <row r="239" spans="1:104" x14ac:dyDescent="0.2">
      <c r="A239" s="191"/>
      <c r="B239" s="192"/>
      <c r="C239" s="312" t="s">
        <v>788</v>
      </c>
      <c r="D239" s="313"/>
      <c r="E239" s="313"/>
      <c r="F239" s="313"/>
      <c r="G239" s="314"/>
      <c r="I239" s="197"/>
      <c r="K239" s="197"/>
      <c r="L239" s="198" t="s">
        <v>788</v>
      </c>
      <c r="O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row>
    <row r="240" spans="1:104" x14ac:dyDescent="0.2">
      <c r="A240" s="191"/>
      <c r="B240" s="192"/>
      <c r="C240" s="331" t="s">
        <v>3312</v>
      </c>
      <c r="D240" s="332"/>
      <c r="E240" s="193">
        <v>2.3052000000000001</v>
      </c>
      <c r="F240" s="194"/>
      <c r="G240" s="195"/>
      <c r="H240" s="196"/>
      <c r="I240" s="197"/>
      <c r="J240" s="184"/>
      <c r="K240" s="197"/>
      <c r="M240" s="198" t="s">
        <v>3312</v>
      </c>
      <c r="O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201" t="str">
        <f>C239</f>
        <v>- výrobně montážní dokumentace</v>
      </c>
      <c r="BE240" s="199"/>
      <c r="BF240" s="199"/>
      <c r="BG240" s="199"/>
      <c r="BH240" s="199"/>
      <c r="BI240" s="199"/>
    </row>
    <row r="241" spans="1:104" x14ac:dyDescent="0.2">
      <c r="A241" s="161">
        <v>43</v>
      </c>
      <c r="B241" s="162" t="s">
        <v>3063</v>
      </c>
      <c r="C241" s="163" t="s">
        <v>792</v>
      </c>
      <c r="D241" s="164" t="s">
        <v>41</v>
      </c>
      <c r="E241" s="165">
        <v>107.0784</v>
      </c>
      <c r="F241" s="122">
        <f>'01 113 '!F241</f>
        <v>0</v>
      </c>
      <c r="G241" s="166">
        <f>E241*F241</f>
        <v>0</v>
      </c>
      <c r="H241" s="167">
        <v>0.32650000000000001</v>
      </c>
      <c r="I241" s="168">
        <f>E241*H241</f>
        <v>34.961097600000002</v>
      </c>
      <c r="J241" s="167"/>
      <c r="K241" s="168">
        <f>E241*J241</f>
        <v>0</v>
      </c>
      <c r="O241" s="199"/>
      <c r="Z241" s="199"/>
      <c r="AA241" s="199">
        <v>12</v>
      </c>
      <c r="AB241" s="199">
        <v>0</v>
      </c>
      <c r="AC241" s="199">
        <v>5</v>
      </c>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200">
        <f>G241</f>
        <v>0</v>
      </c>
      <c r="BA241" s="199"/>
      <c r="BB241" s="199"/>
      <c r="BC241" s="199"/>
      <c r="BD241" s="199"/>
      <c r="BE241" s="199"/>
      <c r="BF241" s="199"/>
      <c r="BG241" s="199"/>
      <c r="BH241" s="199"/>
      <c r="BI241" s="199"/>
      <c r="CA241" s="199">
        <v>12</v>
      </c>
      <c r="CB241" s="199">
        <v>0</v>
      </c>
      <c r="CZ241" s="124">
        <v>1</v>
      </c>
    </row>
    <row r="242" spans="1:104" x14ac:dyDescent="0.2">
      <c r="A242" s="191"/>
      <c r="B242" s="192"/>
      <c r="C242" s="312" t="s">
        <v>778</v>
      </c>
      <c r="D242" s="313"/>
      <c r="E242" s="313"/>
      <c r="F242" s="313"/>
      <c r="G242" s="314"/>
      <c r="I242" s="197"/>
      <c r="K242" s="197"/>
      <c r="L242" s="198" t="s">
        <v>778</v>
      </c>
      <c r="O242" s="199"/>
      <c r="Z242" s="199"/>
      <c r="AA242" s="199"/>
      <c r="AB242" s="199"/>
      <c r="AC242" s="199"/>
      <c r="AD242" s="199"/>
      <c r="AE242" s="199"/>
      <c r="AF242" s="199"/>
      <c r="AG242" s="199"/>
      <c r="AH242" s="199"/>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row>
    <row r="243" spans="1:104" x14ac:dyDescent="0.2">
      <c r="A243" s="191"/>
      <c r="B243" s="192"/>
      <c r="C243" s="312" t="s">
        <v>779</v>
      </c>
      <c r="D243" s="313"/>
      <c r="E243" s="313"/>
      <c r="F243" s="313"/>
      <c r="G243" s="314"/>
      <c r="I243" s="197"/>
      <c r="K243" s="197"/>
      <c r="L243" s="198" t="s">
        <v>779</v>
      </c>
      <c r="O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row>
    <row r="244" spans="1:104" x14ac:dyDescent="0.2">
      <c r="A244" s="191"/>
      <c r="B244" s="192"/>
      <c r="C244" s="312" t="s">
        <v>780</v>
      </c>
      <c r="D244" s="313"/>
      <c r="E244" s="313"/>
      <c r="F244" s="313"/>
      <c r="G244" s="314"/>
      <c r="I244" s="197"/>
      <c r="K244" s="197"/>
      <c r="L244" s="198" t="s">
        <v>780</v>
      </c>
      <c r="O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row>
    <row r="245" spans="1:104" x14ac:dyDescent="0.2">
      <c r="A245" s="191"/>
      <c r="B245" s="192"/>
      <c r="C245" s="312" t="s">
        <v>781</v>
      </c>
      <c r="D245" s="313"/>
      <c r="E245" s="313"/>
      <c r="F245" s="313"/>
      <c r="G245" s="314"/>
      <c r="I245" s="197"/>
      <c r="K245" s="197"/>
      <c r="L245" s="198" t="s">
        <v>781</v>
      </c>
      <c r="O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row>
    <row r="246" spans="1:104" x14ac:dyDescent="0.2">
      <c r="A246" s="191"/>
      <c r="B246" s="192"/>
      <c r="C246" s="312" t="s">
        <v>782</v>
      </c>
      <c r="D246" s="313"/>
      <c r="E246" s="313"/>
      <c r="F246" s="313"/>
      <c r="G246" s="314"/>
      <c r="I246" s="197"/>
      <c r="K246" s="197"/>
      <c r="L246" s="198" t="s">
        <v>782</v>
      </c>
      <c r="O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row>
    <row r="247" spans="1:104" x14ac:dyDescent="0.2">
      <c r="A247" s="191"/>
      <c r="B247" s="192"/>
      <c r="C247" s="312" t="s">
        <v>783</v>
      </c>
      <c r="D247" s="313"/>
      <c r="E247" s="313"/>
      <c r="F247" s="313"/>
      <c r="G247" s="314"/>
      <c r="I247" s="197"/>
      <c r="K247" s="197"/>
      <c r="L247" s="198" t="s">
        <v>783</v>
      </c>
      <c r="O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row>
    <row r="248" spans="1:104" x14ac:dyDescent="0.2">
      <c r="A248" s="191"/>
      <c r="B248" s="192"/>
      <c r="C248" s="312" t="s">
        <v>784</v>
      </c>
      <c r="D248" s="313"/>
      <c r="E248" s="313"/>
      <c r="F248" s="313"/>
      <c r="G248" s="314"/>
      <c r="I248" s="197"/>
      <c r="K248" s="197"/>
      <c r="L248" s="198" t="s">
        <v>784</v>
      </c>
      <c r="O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row>
    <row r="249" spans="1:104" x14ac:dyDescent="0.2">
      <c r="A249" s="191"/>
      <c r="B249" s="192"/>
      <c r="C249" s="312" t="s">
        <v>785</v>
      </c>
      <c r="D249" s="313"/>
      <c r="E249" s="313"/>
      <c r="F249" s="313"/>
      <c r="G249" s="314"/>
      <c r="I249" s="197"/>
      <c r="K249" s="197"/>
      <c r="L249" s="198" t="s">
        <v>785</v>
      </c>
      <c r="O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row>
    <row r="250" spans="1:104" x14ac:dyDescent="0.2">
      <c r="A250" s="191"/>
      <c r="B250" s="192"/>
      <c r="C250" s="312" t="s">
        <v>786</v>
      </c>
      <c r="D250" s="313"/>
      <c r="E250" s="313"/>
      <c r="F250" s="313"/>
      <c r="G250" s="314"/>
      <c r="I250" s="197"/>
      <c r="K250" s="197"/>
      <c r="L250" s="198" t="s">
        <v>786</v>
      </c>
      <c r="O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row>
    <row r="251" spans="1:104" x14ac:dyDescent="0.2">
      <c r="A251" s="191"/>
      <c r="B251" s="192"/>
      <c r="C251" s="312" t="s">
        <v>793</v>
      </c>
      <c r="D251" s="313"/>
      <c r="E251" s="313"/>
      <c r="F251" s="313"/>
      <c r="G251" s="314"/>
      <c r="I251" s="197"/>
      <c r="K251" s="197"/>
      <c r="L251" s="198" t="s">
        <v>793</v>
      </c>
      <c r="O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row>
    <row r="252" spans="1:104" x14ac:dyDescent="0.2">
      <c r="A252" s="191"/>
      <c r="B252" s="192"/>
      <c r="C252" s="312" t="s">
        <v>788</v>
      </c>
      <c r="D252" s="313"/>
      <c r="E252" s="313"/>
      <c r="F252" s="313"/>
      <c r="G252" s="314"/>
      <c r="I252" s="197"/>
      <c r="K252" s="197"/>
      <c r="L252" s="198" t="s">
        <v>788</v>
      </c>
      <c r="O252" s="199"/>
      <c r="Z252" s="199"/>
      <c r="AA252" s="199"/>
      <c r="AB252" s="199"/>
      <c r="AC252" s="199"/>
      <c r="AD252" s="199"/>
      <c r="AE252" s="199"/>
      <c r="AF252" s="199"/>
      <c r="AG252" s="199"/>
      <c r="AH252" s="199"/>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row>
    <row r="253" spans="1:104" x14ac:dyDescent="0.2">
      <c r="A253" s="191"/>
      <c r="B253" s="192"/>
      <c r="C253" s="312" t="s">
        <v>794</v>
      </c>
      <c r="D253" s="313"/>
      <c r="E253" s="313"/>
      <c r="F253" s="313"/>
      <c r="G253" s="314"/>
      <c r="I253" s="197"/>
      <c r="K253" s="197"/>
      <c r="L253" s="198" t="s">
        <v>794</v>
      </c>
      <c r="O253" s="199"/>
      <c r="Z253" s="199"/>
      <c r="AA253" s="199"/>
      <c r="AB253" s="199"/>
      <c r="AC253" s="199"/>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row>
    <row r="254" spans="1:104" x14ac:dyDescent="0.2">
      <c r="A254" s="191"/>
      <c r="B254" s="192"/>
      <c r="C254" s="331" t="s">
        <v>3313</v>
      </c>
      <c r="D254" s="332"/>
      <c r="E254" s="193">
        <v>107.0784</v>
      </c>
      <c r="F254" s="194"/>
      <c r="G254" s="195"/>
      <c r="H254" s="196"/>
      <c r="I254" s="197"/>
      <c r="J254" s="184"/>
      <c r="K254" s="197"/>
      <c r="M254" s="198" t="s">
        <v>3313</v>
      </c>
      <c r="O254" s="199"/>
      <c r="Z254" s="199"/>
      <c r="AA254" s="199"/>
      <c r="AB254" s="199"/>
      <c r="AC254" s="199"/>
      <c r="AD254" s="199"/>
      <c r="AE254" s="199"/>
      <c r="AF254" s="199"/>
      <c r="AG254" s="199"/>
      <c r="AH254" s="199"/>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201" t="str">
        <f>C253</f>
        <v xml:space="preserve">- a případné podpěrné a bednící prvky dle technologie zhotovitele. </v>
      </c>
      <c r="BE254" s="199"/>
      <c r="BF254" s="199"/>
      <c r="BG254" s="199"/>
      <c r="BH254" s="199"/>
      <c r="BI254" s="199"/>
    </row>
    <row r="255" spans="1:104" x14ac:dyDescent="0.2">
      <c r="A255" s="169" t="s">
        <v>42</v>
      </c>
      <c r="B255" s="170" t="s">
        <v>747</v>
      </c>
      <c r="C255" s="171" t="s">
        <v>748</v>
      </c>
      <c r="D255" s="172"/>
      <c r="E255" s="173"/>
      <c r="F255" s="173"/>
      <c r="G255" s="174">
        <f>SUM(G217:G254)</f>
        <v>0</v>
      </c>
      <c r="H255" s="175"/>
      <c r="I255" s="174">
        <f>SUM(I217:I254)</f>
        <v>43.812576459000006</v>
      </c>
      <c r="J255" s="176"/>
      <c r="K255" s="174">
        <f>SUM(K217:K254)</f>
        <v>0</v>
      </c>
      <c r="O255" s="199"/>
      <c r="X255" s="202">
        <f>K255</f>
        <v>0</v>
      </c>
      <c r="Y255" s="202">
        <f>I255</f>
        <v>43.812576459000006</v>
      </c>
      <c r="Z255" s="200">
        <f>G255</f>
        <v>0</v>
      </c>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203"/>
      <c r="BB255" s="203"/>
      <c r="BC255" s="203"/>
      <c r="BD255" s="203"/>
      <c r="BE255" s="203"/>
      <c r="BF255" s="203"/>
      <c r="BG255" s="199"/>
      <c r="BH255" s="199"/>
      <c r="BI255" s="199"/>
    </row>
    <row r="256" spans="1:104" ht="14.25" customHeight="1" x14ac:dyDescent="0.2">
      <c r="A256" s="151" t="s">
        <v>38</v>
      </c>
      <c r="B256" s="152" t="s">
        <v>800</v>
      </c>
      <c r="C256" s="153" t="s">
        <v>801</v>
      </c>
      <c r="D256" s="154"/>
      <c r="E256" s="155"/>
      <c r="F256" s="155"/>
      <c r="G256" s="156"/>
      <c r="H256" s="157"/>
      <c r="I256" s="158"/>
      <c r="J256" s="159"/>
      <c r="K256" s="160"/>
      <c r="O256" s="199"/>
    </row>
    <row r="257" spans="1:104" ht="22.5" x14ac:dyDescent="0.2">
      <c r="A257" s="161">
        <v>44</v>
      </c>
      <c r="B257" s="162" t="s">
        <v>802</v>
      </c>
      <c r="C257" s="163" t="s">
        <v>803</v>
      </c>
      <c r="D257" s="164" t="s">
        <v>41</v>
      </c>
      <c r="E257" s="165">
        <v>25.245200000000001</v>
      </c>
      <c r="F257" s="122">
        <f>'01 113 '!F257</f>
        <v>0</v>
      </c>
      <c r="G257" s="166">
        <f>E257*F257</f>
        <v>0</v>
      </c>
      <c r="H257" s="167">
        <v>4.5399999999999998E-3</v>
      </c>
      <c r="I257" s="168">
        <f>E257*H257</f>
        <v>0.11461320799999999</v>
      </c>
      <c r="J257" s="167">
        <v>0</v>
      </c>
      <c r="K257" s="168">
        <f>E257*J257</f>
        <v>0</v>
      </c>
      <c r="O257" s="199"/>
      <c r="Z257" s="199"/>
      <c r="AA257" s="199">
        <v>1</v>
      </c>
      <c r="AB257" s="199">
        <v>1</v>
      </c>
      <c r="AC257" s="199">
        <v>1</v>
      </c>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200">
        <f>G257</f>
        <v>0</v>
      </c>
      <c r="BA257" s="199"/>
      <c r="BB257" s="199"/>
      <c r="BC257" s="199"/>
      <c r="BD257" s="199"/>
      <c r="BE257" s="199"/>
      <c r="BF257" s="199"/>
      <c r="BG257" s="199"/>
      <c r="BH257" s="199"/>
      <c r="BI257" s="199"/>
      <c r="CA257" s="199">
        <v>1</v>
      </c>
      <c r="CB257" s="199">
        <v>1</v>
      </c>
      <c r="CZ257" s="124">
        <v>1</v>
      </c>
    </row>
    <row r="258" spans="1:104" x14ac:dyDescent="0.2">
      <c r="A258" s="191"/>
      <c r="B258" s="192"/>
      <c r="C258" s="312" t="s">
        <v>804</v>
      </c>
      <c r="D258" s="313"/>
      <c r="E258" s="313"/>
      <c r="F258" s="313"/>
      <c r="G258" s="314"/>
      <c r="I258" s="197"/>
      <c r="K258" s="197"/>
      <c r="L258" s="198" t="s">
        <v>804</v>
      </c>
      <c r="O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row>
    <row r="259" spans="1:104" x14ac:dyDescent="0.2">
      <c r="A259" s="191"/>
      <c r="B259" s="192"/>
      <c r="C259" s="331" t="s">
        <v>3314</v>
      </c>
      <c r="D259" s="332"/>
      <c r="E259" s="193">
        <v>4.1642000000000001</v>
      </c>
      <c r="F259" s="194"/>
      <c r="G259" s="195"/>
      <c r="H259" s="196"/>
      <c r="I259" s="197"/>
      <c r="J259" s="184"/>
      <c r="K259" s="197"/>
      <c r="M259" s="198" t="s">
        <v>3314</v>
      </c>
      <c r="O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201" t="str">
        <f>C258</f>
        <v>Včetně pomocného lešení.</v>
      </c>
      <c r="BE259" s="199"/>
      <c r="BF259" s="199"/>
      <c r="BG259" s="199"/>
      <c r="BH259" s="199"/>
      <c r="BI259" s="199"/>
    </row>
    <row r="260" spans="1:104" x14ac:dyDescent="0.2">
      <c r="A260" s="191"/>
      <c r="B260" s="192"/>
      <c r="C260" s="331" t="s">
        <v>3315</v>
      </c>
      <c r="D260" s="332"/>
      <c r="E260" s="193">
        <v>2.1193</v>
      </c>
      <c r="F260" s="194"/>
      <c r="G260" s="195"/>
      <c r="H260" s="196"/>
      <c r="I260" s="197"/>
      <c r="J260" s="184"/>
      <c r="K260" s="197"/>
      <c r="M260" s="198" t="s">
        <v>3315</v>
      </c>
      <c r="O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201" t="str">
        <f>C259</f>
        <v>602:11,2*0,3718</v>
      </c>
      <c r="BE260" s="199"/>
      <c r="BF260" s="199"/>
      <c r="BG260" s="199"/>
      <c r="BH260" s="199"/>
      <c r="BI260" s="199"/>
    </row>
    <row r="261" spans="1:104" x14ac:dyDescent="0.2">
      <c r="A261" s="191"/>
      <c r="B261" s="192"/>
      <c r="C261" s="331" t="s">
        <v>3316</v>
      </c>
      <c r="D261" s="332"/>
      <c r="E261" s="193">
        <v>7.8078000000000003</v>
      </c>
      <c r="F261" s="194"/>
      <c r="G261" s="195"/>
      <c r="H261" s="196"/>
      <c r="I261" s="197"/>
      <c r="J261" s="184"/>
      <c r="K261" s="197"/>
      <c r="M261" s="198" t="s">
        <v>3316</v>
      </c>
      <c r="O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201" t="str">
        <f>C260</f>
        <v>608:5,7*0,3718</v>
      </c>
      <c r="BE261" s="199"/>
      <c r="BF261" s="199"/>
      <c r="BG261" s="199"/>
      <c r="BH261" s="199"/>
      <c r="BI261" s="199"/>
    </row>
    <row r="262" spans="1:104" x14ac:dyDescent="0.2">
      <c r="A262" s="191"/>
      <c r="B262" s="192"/>
      <c r="C262" s="331" t="s">
        <v>3317</v>
      </c>
      <c r="D262" s="332"/>
      <c r="E262" s="193">
        <v>5.3910999999999998</v>
      </c>
      <c r="F262" s="194"/>
      <c r="G262" s="195"/>
      <c r="H262" s="196"/>
      <c r="I262" s="197"/>
      <c r="J262" s="184"/>
      <c r="K262" s="197"/>
      <c r="M262" s="198" t="s">
        <v>3317</v>
      </c>
      <c r="O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201" t="str">
        <f>C261</f>
        <v>615:21*0,3718</v>
      </c>
      <c r="BE262" s="199"/>
      <c r="BF262" s="199"/>
      <c r="BG262" s="199"/>
      <c r="BH262" s="199"/>
      <c r="BI262" s="199"/>
    </row>
    <row r="263" spans="1:104" x14ac:dyDescent="0.2">
      <c r="A263" s="191"/>
      <c r="B263" s="192"/>
      <c r="C263" s="331" t="s">
        <v>3318</v>
      </c>
      <c r="D263" s="332"/>
      <c r="E263" s="193">
        <v>5.7629000000000001</v>
      </c>
      <c r="F263" s="194"/>
      <c r="G263" s="195"/>
      <c r="H263" s="196"/>
      <c r="I263" s="197"/>
      <c r="J263" s="184"/>
      <c r="K263" s="197"/>
      <c r="M263" s="198" t="s">
        <v>3318</v>
      </c>
      <c r="O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201" t="str">
        <f>C262</f>
        <v>620:14,5*0,3718</v>
      </c>
      <c r="BE263" s="199"/>
      <c r="BF263" s="199"/>
      <c r="BG263" s="199"/>
      <c r="BH263" s="199"/>
      <c r="BI263" s="199"/>
    </row>
    <row r="264" spans="1:104" x14ac:dyDescent="0.2">
      <c r="A264" s="169" t="s">
        <v>42</v>
      </c>
      <c r="B264" s="170" t="s">
        <v>800</v>
      </c>
      <c r="C264" s="171" t="s">
        <v>801</v>
      </c>
      <c r="D264" s="172"/>
      <c r="E264" s="173"/>
      <c r="F264" s="173"/>
      <c r="G264" s="174">
        <f>SUM(G256:G263)</f>
        <v>0</v>
      </c>
      <c r="H264" s="175"/>
      <c r="I264" s="174">
        <f>SUM(I256:I263)</f>
        <v>0.11461320799999999</v>
      </c>
      <c r="J264" s="176"/>
      <c r="K264" s="174">
        <f>SUM(K256:K263)</f>
        <v>0</v>
      </c>
      <c r="O264" s="199"/>
      <c r="X264" s="202">
        <f>K264</f>
        <v>0</v>
      </c>
      <c r="Y264" s="202">
        <f>I264</f>
        <v>0.11461320799999999</v>
      </c>
      <c r="Z264" s="200">
        <f>G264</f>
        <v>0</v>
      </c>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203"/>
      <c r="BB264" s="203"/>
      <c r="BC264" s="203"/>
      <c r="BD264" s="203"/>
      <c r="BE264" s="203"/>
      <c r="BF264" s="203"/>
      <c r="BG264" s="199"/>
      <c r="BH264" s="199"/>
      <c r="BI264" s="199"/>
    </row>
    <row r="265" spans="1:104" ht="14.25" customHeight="1" x14ac:dyDescent="0.2">
      <c r="A265" s="151" t="s">
        <v>38</v>
      </c>
      <c r="B265" s="152" t="s">
        <v>835</v>
      </c>
      <c r="C265" s="153" t="s">
        <v>836</v>
      </c>
      <c r="D265" s="154"/>
      <c r="E265" s="155"/>
      <c r="F265" s="155"/>
      <c r="G265" s="156"/>
      <c r="H265" s="157"/>
      <c r="I265" s="158"/>
      <c r="J265" s="159"/>
      <c r="K265" s="160"/>
      <c r="O265" s="199"/>
    </row>
    <row r="266" spans="1:104" x14ac:dyDescent="0.2">
      <c r="A266" s="161">
        <v>45</v>
      </c>
      <c r="B266" s="162" t="s">
        <v>837</v>
      </c>
      <c r="C266" s="163" t="s">
        <v>838</v>
      </c>
      <c r="D266" s="164" t="s">
        <v>41</v>
      </c>
      <c r="E266" s="165">
        <v>65.760800000000003</v>
      </c>
      <c r="F266" s="122">
        <f>'01 113 '!F266</f>
        <v>0</v>
      </c>
      <c r="G266" s="166">
        <f>E266*F266</f>
        <v>0</v>
      </c>
      <c r="H266" s="167">
        <v>4.0000000000000003E-5</v>
      </c>
      <c r="I266" s="168">
        <f>E266*H266</f>
        <v>2.6304320000000003E-3</v>
      </c>
      <c r="J266" s="167">
        <v>0</v>
      </c>
      <c r="K266" s="168">
        <f>E266*J266</f>
        <v>0</v>
      </c>
      <c r="O266" s="199"/>
      <c r="Z266" s="199"/>
      <c r="AA266" s="199">
        <v>1</v>
      </c>
      <c r="AB266" s="199">
        <v>1</v>
      </c>
      <c r="AC266" s="199">
        <v>1</v>
      </c>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200">
        <f>G266</f>
        <v>0</v>
      </c>
      <c r="BA266" s="199"/>
      <c r="BB266" s="199"/>
      <c r="BC266" s="199"/>
      <c r="BD266" s="199"/>
      <c r="BE266" s="199"/>
      <c r="BF266" s="199"/>
      <c r="BG266" s="199"/>
      <c r="BH266" s="199"/>
      <c r="BI266" s="199"/>
      <c r="CA266" s="199">
        <v>1</v>
      </c>
      <c r="CB266" s="199">
        <v>1</v>
      </c>
      <c r="CZ266" s="124">
        <v>1</v>
      </c>
    </row>
    <row r="267" spans="1:104" x14ac:dyDescent="0.2">
      <c r="A267" s="191"/>
      <c r="B267" s="192"/>
      <c r="C267" s="331" t="s">
        <v>3319</v>
      </c>
      <c r="D267" s="332"/>
      <c r="E267" s="193">
        <v>3.0041000000000002</v>
      </c>
      <c r="F267" s="194"/>
      <c r="G267" s="195"/>
      <c r="H267" s="196"/>
      <c r="I267" s="197"/>
      <c r="J267" s="184"/>
      <c r="K267" s="197"/>
      <c r="M267" s="198" t="s">
        <v>3319</v>
      </c>
      <c r="O267" s="199"/>
      <c r="Z267" s="199"/>
      <c r="AA267" s="199"/>
      <c r="AB267" s="199"/>
      <c r="AC267" s="199"/>
      <c r="AD267" s="199"/>
      <c r="AE267" s="199"/>
      <c r="AF267" s="199"/>
      <c r="AG267" s="199"/>
      <c r="AH267" s="199"/>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201" t="str">
        <f t="shared" ref="BD267:BD310" si="11">C266</f>
        <v xml:space="preserve">Zakrývání výplní vnitřních otvorů </v>
      </c>
      <c r="BE267" s="199"/>
      <c r="BF267" s="199"/>
      <c r="BG267" s="199"/>
      <c r="BH267" s="199"/>
      <c r="BI267" s="199"/>
    </row>
    <row r="268" spans="1:104" x14ac:dyDescent="0.2">
      <c r="A268" s="191"/>
      <c r="B268" s="192"/>
      <c r="C268" s="331" t="s">
        <v>3320</v>
      </c>
      <c r="D268" s="332"/>
      <c r="E268" s="193">
        <v>4.5061999999999998</v>
      </c>
      <c r="F268" s="194"/>
      <c r="G268" s="195"/>
      <c r="H268" s="196"/>
      <c r="I268" s="197"/>
      <c r="J268" s="184"/>
      <c r="K268" s="197"/>
      <c r="M268" s="198" t="s">
        <v>3320</v>
      </c>
      <c r="O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201" t="str">
        <f t="shared" si="11"/>
        <v>1*2,02*2*2*0,3718</v>
      </c>
      <c r="BE268" s="199"/>
      <c r="BF268" s="199"/>
      <c r="BG268" s="199"/>
      <c r="BH268" s="199"/>
      <c r="BI268" s="199"/>
    </row>
    <row r="269" spans="1:104" x14ac:dyDescent="0.2">
      <c r="A269" s="191"/>
      <c r="B269" s="192"/>
      <c r="C269" s="331" t="s">
        <v>3321</v>
      </c>
      <c r="D269" s="332"/>
      <c r="E269" s="193">
        <v>1.5021</v>
      </c>
      <c r="F269" s="194"/>
      <c r="G269" s="195"/>
      <c r="H269" s="196"/>
      <c r="I269" s="197"/>
      <c r="J269" s="184"/>
      <c r="K269" s="197"/>
      <c r="M269" s="198" t="s">
        <v>3321</v>
      </c>
      <c r="O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201" t="str">
        <f t="shared" si="11"/>
        <v>1*2,02*3*2*0,3718</v>
      </c>
      <c r="BE269" s="199"/>
      <c r="BF269" s="199"/>
      <c r="BG269" s="199"/>
      <c r="BH269" s="199"/>
      <c r="BI269" s="199"/>
    </row>
    <row r="270" spans="1:104" x14ac:dyDescent="0.2">
      <c r="A270" s="191"/>
      <c r="B270" s="192"/>
      <c r="C270" s="331" t="s">
        <v>2030</v>
      </c>
      <c r="D270" s="332"/>
      <c r="E270" s="193">
        <v>2.7037</v>
      </c>
      <c r="F270" s="194"/>
      <c r="G270" s="195"/>
      <c r="H270" s="196"/>
      <c r="I270" s="197"/>
      <c r="J270" s="184"/>
      <c r="K270" s="197"/>
      <c r="M270" s="198" t="s">
        <v>2030</v>
      </c>
      <c r="O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199"/>
      <c r="BC270" s="199"/>
      <c r="BD270" s="201" t="str">
        <f t="shared" si="11"/>
        <v>1*2,02*2*0,3718</v>
      </c>
      <c r="BE270" s="199"/>
      <c r="BF270" s="199"/>
      <c r="BG270" s="199"/>
      <c r="BH270" s="199"/>
      <c r="BI270" s="199"/>
    </row>
    <row r="271" spans="1:104" x14ac:dyDescent="0.2">
      <c r="A271" s="191"/>
      <c r="B271" s="192"/>
      <c r="C271" s="331" t="s">
        <v>1371</v>
      </c>
      <c r="D271" s="332"/>
      <c r="E271" s="193">
        <v>1.3519000000000001</v>
      </c>
      <c r="F271" s="194"/>
      <c r="G271" s="195"/>
      <c r="H271" s="196"/>
      <c r="I271" s="197"/>
      <c r="J271" s="184"/>
      <c r="K271" s="197"/>
      <c r="M271" s="198" t="s">
        <v>1371</v>
      </c>
      <c r="O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201" t="str">
        <f t="shared" si="11"/>
        <v>0,9*2,02*2*2*0,3718</v>
      </c>
      <c r="BE271" s="199"/>
      <c r="BF271" s="199"/>
      <c r="BG271" s="199"/>
      <c r="BH271" s="199"/>
      <c r="BI271" s="199"/>
    </row>
    <row r="272" spans="1:104" x14ac:dyDescent="0.2">
      <c r="A272" s="191"/>
      <c r="B272" s="192"/>
      <c r="C272" s="331" t="s">
        <v>1352</v>
      </c>
      <c r="D272" s="332"/>
      <c r="E272" s="193">
        <v>0.83660000000000001</v>
      </c>
      <c r="F272" s="194"/>
      <c r="G272" s="195"/>
      <c r="H272" s="196"/>
      <c r="I272" s="197"/>
      <c r="J272" s="184"/>
      <c r="K272" s="197"/>
      <c r="M272" s="198" t="s">
        <v>1352</v>
      </c>
      <c r="O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201" t="str">
        <f t="shared" si="11"/>
        <v>0,9*2,02*2*0,3718</v>
      </c>
      <c r="BE272" s="199"/>
      <c r="BF272" s="199"/>
      <c r="BG272" s="199"/>
      <c r="BH272" s="199"/>
      <c r="BI272" s="199"/>
    </row>
    <row r="273" spans="1:61" x14ac:dyDescent="0.2">
      <c r="A273" s="191"/>
      <c r="B273" s="192"/>
      <c r="C273" s="331" t="s">
        <v>3322</v>
      </c>
      <c r="D273" s="332"/>
      <c r="E273" s="193">
        <v>1.0039</v>
      </c>
      <c r="F273" s="194"/>
      <c r="G273" s="195"/>
      <c r="H273" s="196"/>
      <c r="I273" s="197"/>
      <c r="J273" s="184"/>
      <c r="K273" s="197"/>
      <c r="M273" s="198" t="s">
        <v>3322</v>
      </c>
      <c r="O273" s="199"/>
      <c r="Z273" s="199"/>
      <c r="AA273" s="199"/>
      <c r="AB273" s="199"/>
      <c r="AC273" s="199"/>
      <c r="AD273" s="199"/>
      <c r="AE273" s="199"/>
      <c r="AF273" s="199"/>
      <c r="AG273" s="199"/>
      <c r="AH273" s="199"/>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201" t="str">
        <f t="shared" si="11"/>
        <v>1,5*1,5*0,3718</v>
      </c>
      <c r="BE273" s="199"/>
      <c r="BF273" s="199"/>
      <c r="BG273" s="199"/>
      <c r="BH273" s="199"/>
      <c r="BI273" s="199"/>
    </row>
    <row r="274" spans="1:61" x14ac:dyDescent="0.2">
      <c r="A274" s="191"/>
      <c r="B274" s="192"/>
      <c r="C274" s="331" t="s">
        <v>2028</v>
      </c>
      <c r="D274" s="332"/>
      <c r="E274" s="193">
        <v>1.2017</v>
      </c>
      <c r="F274" s="194"/>
      <c r="G274" s="195"/>
      <c r="H274" s="196"/>
      <c r="I274" s="197"/>
      <c r="J274" s="184"/>
      <c r="K274" s="197"/>
      <c r="M274" s="198" t="s">
        <v>2028</v>
      </c>
      <c r="O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201" t="str">
        <f t="shared" si="11"/>
        <v>1,8*1,5*0,3718</v>
      </c>
      <c r="BE274" s="199"/>
      <c r="BF274" s="199"/>
      <c r="BG274" s="199"/>
      <c r="BH274" s="199"/>
      <c r="BI274" s="199"/>
    </row>
    <row r="275" spans="1:61" x14ac:dyDescent="0.2">
      <c r="A275" s="191"/>
      <c r="B275" s="192"/>
      <c r="C275" s="331" t="s">
        <v>1432</v>
      </c>
      <c r="D275" s="332"/>
      <c r="E275" s="193">
        <v>0.66920000000000002</v>
      </c>
      <c r="F275" s="194"/>
      <c r="G275" s="195"/>
      <c r="H275" s="196"/>
      <c r="I275" s="197"/>
      <c r="J275" s="184"/>
      <c r="K275" s="197"/>
      <c r="M275" s="198" t="s">
        <v>1432</v>
      </c>
      <c r="O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201" t="str">
        <f t="shared" si="11"/>
        <v>0,8*2,02*2*0,3718</v>
      </c>
      <c r="BE275" s="199"/>
      <c r="BF275" s="199"/>
      <c r="BG275" s="199"/>
      <c r="BH275" s="199"/>
      <c r="BI275" s="199"/>
    </row>
    <row r="276" spans="1:61" x14ac:dyDescent="0.2">
      <c r="A276" s="191"/>
      <c r="B276" s="192"/>
      <c r="C276" s="331" t="s">
        <v>3323</v>
      </c>
      <c r="D276" s="332"/>
      <c r="E276" s="193">
        <v>0.85309999999999997</v>
      </c>
      <c r="F276" s="194"/>
      <c r="G276" s="195"/>
      <c r="H276" s="196"/>
      <c r="I276" s="197"/>
      <c r="J276" s="184"/>
      <c r="K276" s="197"/>
      <c r="M276" s="198" t="s">
        <v>3323</v>
      </c>
      <c r="O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201" t="str">
        <f t="shared" si="11"/>
        <v>1,2*1,5*0,3718</v>
      </c>
      <c r="BE276" s="199"/>
      <c r="BF276" s="199"/>
      <c r="BG276" s="199"/>
      <c r="BH276" s="199"/>
      <c r="BI276" s="199"/>
    </row>
    <row r="277" spans="1:61" x14ac:dyDescent="0.2">
      <c r="A277" s="191"/>
      <c r="B277" s="192"/>
      <c r="C277" s="331" t="s">
        <v>1352</v>
      </c>
      <c r="D277" s="332"/>
      <c r="E277" s="193">
        <v>0.83660000000000001</v>
      </c>
      <c r="F277" s="194"/>
      <c r="G277" s="195"/>
      <c r="H277" s="196"/>
      <c r="I277" s="197"/>
      <c r="J277" s="184"/>
      <c r="K277" s="197"/>
      <c r="M277" s="198" t="s">
        <v>1352</v>
      </c>
      <c r="O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201" t="str">
        <f t="shared" si="11"/>
        <v>0,96*2,39*0,3718</v>
      </c>
      <c r="BE277" s="199"/>
      <c r="BF277" s="199"/>
      <c r="BG277" s="199"/>
      <c r="BH277" s="199"/>
      <c r="BI277" s="199"/>
    </row>
    <row r="278" spans="1:61" x14ac:dyDescent="0.2">
      <c r="A278" s="191"/>
      <c r="B278" s="192"/>
      <c r="C278" s="331" t="s">
        <v>1371</v>
      </c>
      <c r="D278" s="332"/>
      <c r="E278" s="193">
        <v>1.3519000000000001</v>
      </c>
      <c r="F278" s="194"/>
      <c r="G278" s="195"/>
      <c r="H278" s="196"/>
      <c r="I278" s="197"/>
      <c r="J278" s="184"/>
      <c r="K278" s="197"/>
      <c r="M278" s="198" t="s">
        <v>1371</v>
      </c>
      <c r="O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201" t="str">
        <f t="shared" si="11"/>
        <v>1,5*1,5*0,3718</v>
      </c>
      <c r="BE278" s="199"/>
      <c r="BF278" s="199"/>
      <c r="BG278" s="199"/>
      <c r="BH278" s="199"/>
      <c r="BI278" s="199"/>
    </row>
    <row r="279" spans="1:61" x14ac:dyDescent="0.2">
      <c r="A279" s="191"/>
      <c r="B279" s="192"/>
      <c r="C279" s="331" t="s">
        <v>3324</v>
      </c>
      <c r="D279" s="332"/>
      <c r="E279" s="193">
        <v>4.0556000000000001</v>
      </c>
      <c r="F279" s="194"/>
      <c r="G279" s="195"/>
      <c r="H279" s="196"/>
      <c r="I279" s="197"/>
      <c r="J279" s="184"/>
      <c r="K279" s="197"/>
      <c r="M279" s="198" t="s">
        <v>3324</v>
      </c>
      <c r="O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201" t="str">
        <f t="shared" si="11"/>
        <v>0,9*2,02*2*0,3718</v>
      </c>
      <c r="BE279" s="199"/>
      <c r="BF279" s="199"/>
      <c r="BG279" s="199"/>
      <c r="BH279" s="199"/>
      <c r="BI279" s="199"/>
    </row>
    <row r="280" spans="1:61" x14ac:dyDescent="0.2">
      <c r="A280" s="191"/>
      <c r="B280" s="192"/>
      <c r="C280" s="331" t="s">
        <v>2026</v>
      </c>
      <c r="D280" s="332"/>
      <c r="E280" s="193">
        <v>2.4033000000000002</v>
      </c>
      <c r="F280" s="194"/>
      <c r="G280" s="195"/>
      <c r="H280" s="196"/>
      <c r="I280" s="197"/>
      <c r="J280" s="184"/>
      <c r="K280" s="197"/>
      <c r="M280" s="198" t="s">
        <v>2026</v>
      </c>
      <c r="O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201" t="str">
        <f t="shared" si="11"/>
        <v>0,9*2,02*3*2*0,3718</v>
      </c>
      <c r="BE280" s="199"/>
      <c r="BF280" s="199"/>
      <c r="BG280" s="199"/>
      <c r="BH280" s="199"/>
      <c r="BI280" s="199"/>
    </row>
    <row r="281" spans="1:61" x14ac:dyDescent="0.2">
      <c r="A281" s="191"/>
      <c r="B281" s="192"/>
      <c r="C281" s="331" t="s">
        <v>3321</v>
      </c>
      <c r="D281" s="332"/>
      <c r="E281" s="193">
        <v>1.5021</v>
      </c>
      <c r="F281" s="194"/>
      <c r="G281" s="195"/>
      <c r="H281" s="196"/>
      <c r="I281" s="197"/>
      <c r="J281" s="184"/>
      <c r="K281" s="197"/>
      <c r="M281" s="198" t="s">
        <v>3321</v>
      </c>
      <c r="O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201" t="str">
        <f t="shared" si="11"/>
        <v>0,8*2,02*2*2*0,3718</v>
      </c>
      <c r="BE281" s="199"/>
      <c r="BF281" s="199"/>
      <c r="BG281" s="199"/>
      <c r="BH281" s="199"/>
      <c r="BI281" s="199"/>
    </row>
    <row r="282" spans="1:61" x14ac:dyDescent="0.2">
      <c r="A282" s="191"/>
      <c r="B282" s="192"/>
      <c r="C282" s="331" t="s">
        <v>2028</v>
      </c>
      <c r="D282" s="332"/>
      <c r="E282" s="193">
        <v>1.2017</v>
      </c>
      <c r="F282" s="194"/>
      <c r="G282" s="195"/>
      <c r="H282" s="196"/>
      <c r="I282" s="197"/>
      <c r="J282" s="184"/>
      <c r="K282" s="197"/>
      <c r="M282" s="198" t="s">
        <v>2028</v>
      </c>
      <c r="O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201" t="str">
        <f t="shared" si="11"/>
        <v>1*2,02*2*0,3718</v>
      </c>
      <c r="BE282" s="199"/>
      <c r="BF282" s="199"/>
      <c r="BG282" s="199"/>
      <c r="BH282" s="199"/>
      <c r="BI282" s="199"/>
    </row>
    <row r="283" spans="1:61" x14ac:dyDescent="0.2">
      <c r="A283" s="191"/>
      <c r="B283" s="192"/>
      <c r="C283" s="331" t="s">
        <v>1371</v>
      </c>
      <c r="D283" s="332"/>
      <c r="E283" s="193">
        <v>1.3519000000000001</v>
      </c>
      <c r="F283" s="194"/>
      <c r="G283" s="195"/>
      <c r="H283" s="196"/>
      <c r="I283" s="197"/>
      <c r="J283" s="184"/>
      <c r="K283" s="197"/>
      <c r="M283" s="198" t="s">
        <v>1371</v>
      </c>
      <c r="O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201" t="str">
        <f t="shared" si="11"/>
        <v>0,8*2,02*2*0,3718</v>
      </c>
      <c r="BE283" s="199"/>
      <c r="BF283" s="199"/>
      <c r="BG283" s="199"/>
      <c r="BH283" s="199"/>
      <c r="BI283" s="199"/>
    </row>
    <row r="284" spans="1:61" x14ac:dyDescent="0.2">
      <c r="A284" s="191"/>
      <c r="B284" s="192"/>
      <c r="C284" s="331" t="s">
        <v>1352</v>
      </c>
      <c r="D284" s="332"/>
      <c r="E284" s="193">
        <v>0.83660000000000001</v>
      </c>
      <c r="F284" s="194"/>
      <c r="G284" s="195"/>
      <c r="H284" s="196"/>
      <c r="I284" s="197"/>
      <c r="J284" s="184"/>
      <c r="K284" s="197"/>
      <c r="M284" s="198" t="s">
        <v>1352</v>
      </c>
      <c r="O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201" t="str">
        <f t="shared" si="11"/>
        <v>0,9*2,02*2*0,3718</v>
      </c>
      <c r="BE284" s="199"/>
      <c r="BF284" s="199"/>
      <c r="BG284" s="199"/>
      <c r="BH284" s="199"/>
      <c r="BI284" s="199"/>
    </row>
    <row r="285" spans="1:61" x14ac:dyDescent="0.2">
      <c r="A285" s="191"/>
      <c r="B285" s="192"/>
      <c r="C285" s="331" t="s">
        <v>3325</v>
      </c>
      <c r="D285" s="332"/>
      <c r="E285" s="193">
        <v>0.94189999999999996</v>
      </c>
      <c r="F285" s="194"/>
      <c r="G285" s="195"/>
      <c r="H285" s="196"/>
      <c r="I285" s="197"/>
      <c r="J285" s="184"/>
      <c r="K285" s="197"/>
      <c r="M285" s="198" t="s">
        <v>3325</v>
      </c>
      <c r="O285" s="199"/>
      <c r="Z285" s="199"/>
      <c r="AA285" s="199"/>
      <c r="AB285" s="199"/>
      <c r="AC285" s="199"/>
      <c r="AD285" s="199"/>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201" t="str">
        <f t="shared" si="11"/>
        <v>1,5*1,5*0,3718</v>
      </c>
      <c r="BE285" s="199"/>
      <c r="BF285" s="199"/>
      <c r="BG285" s="199"/>
      <c r="BH285" s="199"/>
      <c r="BI285" s="199"/>
    </row>
    <row r="286" spans="1:61" x14ac:dyDescent="0.2">
      <c r="A286" s="191"/>
      <c r="B286" s="192"/>
      <c r="C286" s="331" t="s">
        <v>1352</v>
      </c>
      <c r="D286" s="332"/>
      <c r="E286" s="193">
        <v>0.83660000000000001</v>
      </c>
      <c r="F286" s="194"/>
      <c r="G286" s="195"/>
      <c r="H286" s="196"/>
      <c r="I286" s="197"/>
      <c r="J286" s="184"/>
      <c r="K286" s="197"/>
      <c r="M286" s="198" t="s">
        <v>1352</v>
      </c>
      <c r="O286" s="199"/>
      <c r="Z286" s="199"/>
      <c r="AA286" s="199"/>
      <c r="AB286" s="199"/>
      <c r="AC286" s="199"/>
      <c r="AD286" s="199"/>
      <c r="AE286" s="199"/>
      <c r="AF286" s="199"/>
      <c r="AG286" s="199"/>
      <c r="AH286" s="199"/>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201" t="str">
        <f t="shared" si="11"/>
        <v>1,06*2,39*0,3718</v>
      </c>
      <c r="BE286" s="199"/>
      <c r="BF286" s="199"/>
      <c r="BG286" s="199"/>
      <c r="BH286" s="199"/>
      <c r="BI286" s="199"/>
    </row>
    <row r="287" spans="1:61" x14ac:dyDescent="0.2">
      <c r="A287" s="191"/>
      <c r="B287" s="192"/>
      <c r="C287" s="331" t="s">
        <v>1371</v>
      </c>
      <c r="D287" s="332"/>
      <c r="E287" s="193">
        <v>1.3519000000000001</v>
      </c>
      <c r="F287" s="194"/>
      <c r="G287" s="195"/>
      <c r="H287" s="196"/>
      <c r="I287" s="197"/>
      <c r="J287" s="184"/>
      <c r="K287" s="197"/>
      <c r="M287" s="198" t="s">
        <v>1371</v>
      </c>
      <c r="O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201" t="str">
        <f t="shared" si="11"/>
        <v>1,5*1,5*0,3718</v>
      </c>
      <c r="BE287" s="199"/>
      <c r="BF287" s="199"/>
      <c r="BG287" s="199"/>
      <c r="BH287" s="199"/>
      <c r="BI287" s="199"/>
    </row>
    <row r="288" spans="1:61" x14ac:dyDescent="0.2">
      <c r="A288" s="191"/>
      <c r="B288" s="192"/>
      <c r="C288" s="331" t="s">
        <v>1352</v>
      </c>
      <c r="D288" s="332"/>
      <c r="E288" s="193">
        <v>0.83660000000000001</v>
      </c>
      <c r="F288" s="194"/>
      <c r="G288" s="195"/>
      <c r="H288" s="196"/>
      <c r="I288" s="197"/>
      <c r="J288" s="184"/>
      <c r="K288" s="197"/>
      <c r="M288" s="198" t="s">
        <v>1352</v>
      </c>
      <c r="O288" s="199"/>
      <c r="Z288" s="199"/>
      <c r="AA288" s="199"/>
      <c r="AB288" s="199"/>
      <c r="AC288" s="199"/>
      <c r="AD288" s="199"/>
      <c r="AE288" s="199"/>
      <c r="AF288" s="199"/>
      <c r="AG288" s="199"/>
      <c r="AH288" s="199"/>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201" t="str">
        <f t="shared" si="11"/>
        <v>0,9*2,02*2*0,3718</v>
      </c>
      <c r="BE288" s="199"/>
      <c r="BF288" s="199"/>
      <c r="BG288" s="199"/>
      <c r="BH288" s="199"/>
      <c r="BI288" s="199"/>
    </row>
    <row r="289" spans="1:61" x14ac:dyDescent="0.2">
      <c r="A289" s="191"/>
      <c r="B289" s="192"/>
      <c r="C289" s="331" t="s">
        <v>3325</v>
      </c>
      <c r="D289" s="332"/>
      <c r="E289" s="193">
        <v>0.94189999999999996</v>
      </c>
      <c r="F289" s="194"/>
      <c r="G289" s="195"/>
      <c r="H289" s="196"/>
      <c r="I289" s="197"/>
      <c r="J289" s="184"/>
      <c r="K289" s="197"/>
      <c r="M289" s="198" t="s">
        <v>3325</v>
      </c>
      <c r="O289" s="199"/>
      <c r="Z289" s="199"/>
      <c r="AA289" s="199"/>
      <c r="AB289" s="199"/>
      <c r="AC289" s="199"/>
      <c r="AD289" s="199"/>
      <c r="AE289" s="199"/>
      <c r="AF289" s="199"/>
      <c r="AG289" s="199"/>
      <c r="AH289" s="199"/>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201" t="str">
        <f t="shared" si="11"/>
        <v>1,5*1,5*0,3718</v>
      </c>
      <c r="BE289" s="199"/>
      <c r="BF289" s="199"/>
      <c r="BG289" s="199"/>
      <c r="BH289" s="199"/>
      <c r="BI289" s="199"/>
    </row>
    <row r="290" spans="1:61" x14ac:dyDescent="0.2">
      <c r="A290" s="191"/>
      <c r="B290" s="192"/>
      <c r="C290" s="331" t="s">
        <v>1371</v>
      </c>
      <c r="D290" s="332"/>
      <c r="E290" s="193">
        <v>1.3519000000000001</v>
      </c>
      <c r="F290" s="194"/>
      <c r="G290" s="195"/>
      <c r="H290" s="196"/>
      <c r="I290" s="197"/>
      <c r="J290" s="184"/>
      <c r="K290" s="197"/>
      <c r="M290" s="198" t="s">
        <v>1371</v>
      </c>
      <c r="O290" s="199"/>
      <c r="Z290" s="199"/>
      <c r="AA290" s="199"/>
      <c r="AB290" s="199"/>
      <c r="AC290" s="199"/>
      <c r="AD290" s="199"/>
      <c r="AE290" s="199"/>
      <c r="AF290" s="199"/>
      <c r="AG290" s="199"/>
      <c r="AH290" s="199"/>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201" t="str">
        <f t="shared" si="11"/>
        <v>1,06*2,39*0,3718</v>
      </c>
      <c r="BE290" s="199"/>
      <c r="BF290" s="199"/>
      <c r="BG290" s="199"/>
      <c r="BH290" s="199"/>
      <c r="BI290" s="199"/>
    </row>
    <row r="291" spans="1:61" x14ac:dyDescent="0.2">
      <c r="A291" s="191"/>
      <c r="B291" s="192"/>
      <c r="C291" s="331" t="s">
        <v>2030</v>
      </c>
      <c r="D291" s="332"/>
      <c r="E291" s="193">
        <v>2.7037</v>
      </c>
      <c r="F291" s="194"/>
      <c r="G291" s="195"/>
      <c r="H291" s="196"/>
      <c r="I291" s="197"/>
      <c r="J291" s="184"/>
      <c r="K291" s="197"/>
      <c r="M291" s="198" t="s">
        <v>2030</v>
      </c>
      <c r="O291" s="199"/>
      <c r="Z291" s="199"/>
      <c r="AA291" s="199"/>
      <c r="AB291" s="199"/>
      <c r="AC291" s="199"/>
      <c r="AD291" s="199"/>
      <c r="AE291" s="199"/>
      <c r="AF291" s="199"/>
      <c r="AG291" s="199"/>
      <c r="AH291" s="199"/>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201" t="str">
        <f t="shared" si="11"/>
        <v>0,9*2,02*2*0,3718</v>
      </c>
      <c r="BE291" s="199"/>
      <c r="BF291" s="199"/>
      <c r="BG291" s="199"/>
      <c r="BH291" s="199"/>
      <c r="BI291" s="199"/>
    </row>
    <row r="292" spans="1:61" x14ac:dyDescent="0.2">
      <c r="A292" s="191"/>
      <c r="B292" s="192"/>
      <c r="C292" s="331" t="s">
        <v>2028</v>
      </c>
      <c r="D292" s="332"/>
      <c r="E292" s="193">
        <v>1.2017</v>
      </c>
      <c r="F292" s="194"/>
      <c r="G292" s="195"/>
      <c r="H292" s="196"/>
      <c r="I292" s="197"/>
      <c r="J292" s="184"/>
      <c r="K292" s="197"/>
      <c r="M292" s="198" t="s">
        <v>2028</v>
      </c>
      <c r="O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199"/>
      <c r="AY292" s="199"/>
      <c r="AZ292" s="199"/>
      <c r="BA292" s="199"/>
      <c r="BB292" s="199"/>
      <c r="BC292" s="199"/>
      <c r="BD292" s="201" t="str">
        <f t="shared" si="11"/>
        <v>0,9*2,02*2*2*0,3718</v>
      </c>
      <c r="BE292" s="199"/>
      <c r="BF292" s="199"/>
      <c r="BG292" s="199"/>
      <c r="BH292" s="199"/>
      <c r="BI292" s="199"/>
    </row>
    <row r="293" spans="1:61" x14ac:dyDescent="0.2">
      <c r="A293" s="191"/>
      <c r="B293" s="192"/>
      <c r="C293" s="331" t="s">
        <v>1352</v>
      </c>
      <c r="D293" s="332"/>
      <c r="E293" s="193">
        <v>0.83660000000000001</v>
      </c>
      <c r="F293" s="194"/>
      <c r="G293" s="195"/>
      <c r="H293" s="196"/>
      <c r="I293" s="197"/>
      <c r="J293" s="184"/>
      <c r="K293" s="197"/>
      <c r="M293" s="198" t="s">
        <v>1352</v>
      </c>
      <c r="O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201" t="str">
        <f t="shared" si="11"/>
        <v>0,8*2,02*2*0,3718</v>
      </c>
      <c r="BE293" s="199"/>
      <c r="BF293" s="199"/>
      <c r="BG293" s="199"/>
      <c r="BH293" s="199"/>
      <c r="BI293" s="199"/>
    </row>
    <row r="294" spans="1:61" x14ac:dyDescent="0.2">
      <c r="A294" s="191"/>
      <c r="B294" s="192"/>
      <c r="C294" s="331" t="s">
        <v>3325</v>
      </c>
      <c r="D294" s="332"/>
      <c r="E294" s="193">
        <v>0.94189999999999996</v>
      </c>
      <c r="F294" s="194"/>
      <c r="G294" s="195"/>
      <c r="H294" s="196"/>
      <c r="I294" s="197"/>
      <c r="J294" s="184"/>
      <c r="K294" s="197"/>
      <c r="M294" s="198" t="s">
        <v>3325</v>
      </c>
      <c r="O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201" t="str">
        <f t="shared" si="11"/>
        <v>1,5*1,5*0,3718</v>
      </c>
      <c r="BE294" s="199"/>
      <c r="BF294" s="199"/>
      <c r="BG294" s="199"/>
      <c r="BH294" s="199"/>
      <c r="BI294" s="199"/>
    </row>
    <row r="295" spans="1:61" x14ac:dyDescent="0.2">
      <c r="A295" s="191"/>
      <c r="B295" s="192"/>
      <c r="C295" s="331" t="s">
        <v>1371</v>
      </c>
      <c r="D295" s="332"/>
      <c r="E295" s="193">
        <v>1.3519000000000001</v>
      </c>
      <c r="F295" s="194"/>
      <c r="G295" s="195"/>
      <c r="H295" s="196"/>
      <c r="I295" s="197"/>
      <c r="J295" s="184"/>
      <c r="K295" s="197"/>
      <c r="M295" s="198" t="s">
        <v>1371</v>
      </c>
      <c r="O295" s="199"/>
      <c r="Z295" s="199"/>
      <c r="AA295" s="199"/>
      <c r="AB295" s="199"/>
      <c r="AC295" s="199"/>
      <c r="AD295" s="199"/>
      <c r="AE295" s="199"/>
      <c r="AF295" s="199"/>
      <c r="AG295" s="199"/>
      <c r="AH295" s="199"/>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201" t="str">
        <f t="shared" si="11"/>
        <v>1,06*2,39*0,3718</v>
      </c>
      <c r="BE295" s="199"/>
      <c r="BF295" s="199"/>
      <c r="BG295" s="199"/>
      <c r="BH295" s="199"/>
      <c r="BI295" s="199"/>
    </row>
    <row r="296" spans="1:61" x14ac:dyDescent="0.2">
      <c r="A296" s="191"/>
      <c r="B296" s="192"/>
      <c r="C296" s="331" t="s">
        <v>2028</v>
      </c>
      <c r="D296" s="332"/>
      <c r="E296" s="193">
        <v>1.2017</v>
      </c>
      <c r="F296" s="194"/>
      <c r="G296" s="195"/>
      <c r="H296" s="196"/>
      <c r="I296" s="197"/>
      <c r="J296" s="184"/>
      <c r="K296" s="197"/>
      <c r="M296" s="198" t="s">
        <v>2028</v>
      </c>
      <c r="O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201" t="str">
        <f t="shared" si="11"/>
        <v>0,9*2,02*2*0,3718</v>
      </c>
      <c r="BE296" s="199"/>
      <c r="BF296" s="199"/>
      <c r="BG296" s="199"/>
      <c r="BH296" s="199"/>
      <c r="BI296" s="199"/>
    </row>
    <row r="297" spans="1:61" x14ac:dyDescent="0.2">
      <c r="A297" s="191"/>
      <c r="B297" s="192"/>
      <c r="C297" s="331" t="s">
        <v>3325</v>
      </c>
      <c r="D297" s="332"/>
      <c r="E297" s="193">
        <v>0.94189999999999996</v>
      </c>
      <c r="F297" s="194"/>
      <c r="G297" s="195"/>
      <c r="H297" s="196"/>
      <c r="I297" s="197"/>
      <c r="J297" s="184"/>
      <c r="K297" s="197"/>
      <c r="M297" s="198" t="s">
        <v>3325</v>
      </c>
      <c r="O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201" t="str">
        <f t="shared" si="11"/>
        <v>0,8*2,02*2*0,3718</v>
      </c>
      <c r="BE297" s="199"/>
      <c r="BF297" s="199"/>
      <c r="BG297" s="199"/>
      <c r="BH297" s="199"/>
      <c r="BI297" s="199"/>
    </row>
    <row r="298" spans="1:61" x14ac:dyDescent="0.2">
      <c r="A298" s="191"/>
      <c r="B298" s="192"/>
      <c r="C298" s="331" t="s">
        <v>1352</v>
      </c>
      <c r="D298" s="332"/>
      <c r="E298" s="193">
        <v>0.83660000000000001</v>
      </c>
      <c r="F298" s="194"/>
      <c r="G298" s="195"/>
      <c r="H298" s="196"/>
      <c r="I298" s="197"/>
      <c r="J298" s="184"/>
      <c r="K298" s="197"/>
      <c r="M298" s="198" t="s">
        <v>1352</v>
      </c>
      <c r="O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201" t="str">
        <f t="shared" si="11"/>
        <v>1,06*2,39*0,3718</v>
      </c>
      <c r="BE298" s="199"/>
      <c r="BF298" s="199"/>
      <c r="BG298" s="199"/>
      <c r="BH298" s="199"/>
      <c r="BI298" s="199"/>
    </row>
    <row r="299" spans="1:61" x14ac:dyDescent="0.2">
      <c r="A299" s="191"/>
      <c r="B299" s="192"/>
      <c r="C299" s="331" t="s">
        <v>1371</v>
      </c>
      <c r="D299" s="332"/>
      <c r="E299" s="193">
        <v>1.3519000000000001</v>
      </c>
      <c r="F299" s="194"/>
      <c r="G299" s="195"/>
      <c r="H299" s="196"/>
      <c r="I299" s="197"/>
      <c r="J299" s="184"/>
      <c r="K299" s="197"/>
      <c r="M299" s="198" t="s">
        <v>1371</v>
      </c>
      <c r="O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201" t="str">
        <f t="shared" si="11"/>
        <v>1,5*1,5*0,3718</v>
      </c>
      <c r="BE299" s="199"/>
      <c r="BF299" s="199"/>
      <c r="BG299" s="199"/>
      <c r="BH299" s="199"/>
      <c r="BI299" s="199"/>
    </row>
    <row r="300" spans="1:61" x14ac:dyDescent="0.2">
      <c r="A300" s="191"/>
      <c r="B300" s="192"/>
      <c r="C300" s="331" t="s">
        <v>3324</v>
      </c>
      <c r="D300" s="332"/>
      <c r="E300" s="193">
        <v>4.0556000000000001</v>
      </c>
      <c r="F300" s="194"/>
      <c r="G300" s="195"/>
      <c r="H300" s="196"/>
      <c r="I300" s="197"/>
      <c r="J300" s="184"/>
      <c r="K300" s="197"/>
      <c r="M300" s="198" t="s">
        <v>3324</v>
      </c>
      <c r="O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201" t="str">
        <f t="shared" si="11"/>
        <v>0,9*2,02*2*0,3718</v>
      </c>
      <c r="BE300" s="199"/>
      <c r="BF300" s="199"/>
      <c r="BG300" s="199"/>
      <c r="BH300" s="199"/>
      <c r="BI300" s="199"/>
    </row>
    <row r="301" spans="1:61" x14ac:dyDescent="0.2">
      <c r="A301" s="191"/>
      <c r="B301" s="192"/>
      <c r="C301" s="331" t="s">
        <v>2026</v>
      </c>
      <c r="D301" s="332"/>
      <c r="E301" s="193">
        <v>2.4033000000000002</v>
      </c>
      <c r="F301" s="194"/>
      <c r="G301" s="195"/>
      <c r="H301" s="196"/>
      <c r="I301" s="197"/>
      <c r="J301" s="184"/>
      <c r="K301" s="197"/>
      <c r="M301" s="198" t="s">
        <v>2026</v>
      </c>
      <c r="O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201" t="str">
        <f t="shared" si="11"/>
        <v>0,9*2,02*3*2*0,3718</v>
      </c>
      <c r="BE301" s="199"/>
      <c r="BF301" s="199"/>
      <c r="BG301" s="199"/>
      <c r="BH301" s="199"/>
      <c r="BI301" s="199"/>
    </row>
    <row r="302" spans="1:61" x14ac:dyDescent="0.2">
      <c r="A302" s="191"/>
      <c r="B302" s="192"/>
      <c r="C302" s="331" t="s">
        <v>3321</v>
      </c>
      <c r="D302" s="332"/>
      <c r="E302" s="193">
        <v>1.5021</v>
      </c>
      <c r="F302" s="194"/>
      <c r="G302" s="195"/>
      <c r="H302" s="196"/>
      <c r="I302" s="197"/>
      <c r="J302" s="184"/>
      <c r="K302" s="197"/>
      <c r="M302" s="198" t="s">
        <v>3321</v>
      </c>
      <c r="O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201" t="str">
        <f t="shared" si="11"/>
        <v>0,8*2,02*2*2*0,3718</v>
      </c>
      <c r="BE302" s="199"/>
      <c r="BF302" s="199"/>
      <c r="BG302" s="199"/>
      <c r="BH302" s="199"/>
      <c r="BI302" s="199"/>
    </row>
    <row r="303" spans="1:61" x14ac:dyDescent="0.2">
      <c r="A303" s="191"/>
      <c r="B303" s="192"/>
      <c r="C303" s="331" t="s">
        <v>1352</v>
      </c>
      <c r="D303" s="332"/>
      <c r="E303" s="193">
        <v>0.83660000000000001</v>
      </c>
      <c r="F303" s="194"/>
      <c r="G303" s="195"/>
      <c r="H303" s="196"/>
      <c r="I303" s="197"/>
      <c r="J303" s="184"/>
      <c r="K303" s="197"/>
      <c r="M303" s="198" t="s">
        <v>1352</v>
      </c>
      <c r="O303" s="199"/>
      <c r="Z303" s="199"/>
      <c r="AA303" s="199"/>
      <c r="AB303" s="199"/>
      <c r="AC303" s="199"/>
      <c r="AD303" s="199"/>
      <c r="AE303" s="199"/>
      <c r="AF303" s="199"/>
      <c r="AG303" s="199"/>
      <c r="AH303" s="199"/>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201" t="str">
        <f t="shared" si="11"/>
        <v>1*2,02*2*0,3718</v>
      </c>
      <c r="BE303" s="199"/>
      <c r="BF303" s="199"/>
      <c r="BG303" s="199"/>
      <c r="BH303" s="199"/>
      <c r="BI303" s="199"/>
    </row>
    <row r="304" spans="1:61" x14ac:dyDescent="0.2">
      <c r="A304" s="191"/>
      <c r="B304" s="192"/>
      <c r="C304" s="331" t="s">
        <v>1371</v>
      </c>
      <c r="D304" s="332"/>
      <c r="E304" s="193">
        <v>1.3519000000000001</v>
      </c>
      <c r="F304" s="194"/>
      <c r="G304" s="195"/>
      <c r="H304" s="196"/>
      <c r="I304" s="197"/>
      <c r="J304" s="184"/>
      <c r="K304" s="197"/>
      <c r="M304" s="198" t="s">
        <v>1371</v>
      </c>
      <c r="O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201" t="str">
        <f t="shared" si="11"/>
        <v>1,5*1,5*0,3718</v>
      </c>
      <c r="BE304" s="199"/>
      <c r="BF304" s="199"/>
      <c r="BG304" s="199"/>
      <c r="BH304" s="199"/>
      <c r="BI304" s="199"/>
    </row>
    <row r="305" spans="1:104" x14ac:dyDescent="0.2">
      <c r="A305" s="191"/>
      <c r="B305" s="192"/>
      <c r="C305" s="331" t="s">
        <v>1371</v>
      </c>
      <c r="D305" s="332"/>
      <c r="E305" s="193">
        <v>1.3519000000000001</v>
      </c>
      <c r="F305" s="194"/>
      <c r="G305" s="195"/>
      <c r="H305" s="196"/>
      <c r="I305" s="197"/>
      <c r="J305" s="184"/>
      <c r="K305" s="197"/>
      <c r="M305" s="198" t="s">
        <v>1371</v>
      </c>
      <c r="O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201" t="str">
        <f t="shared" si="11"/>
        <v>0,9*2,02*2*0,3718</v>
      </c>
      <c r="BE305" s="199"/>
      <c r="BF305" s="199"/>
      <c r="BG305" s="199"/>
      <c r="BH305" s="199"/>
      <c r="BI305" s="199"/>
    </row>
    <row r="306" spans="1:104" x14ac:dyDescent="0.2">
      <c r="A306" s="191"/>
      <c r="B306" s="192"/>
      <c r="C306" s="331" t="s">
        <v>1354</v>
      </c>
      <c r="D306" s="332"/>
      <c r="E306" s="193">
        <v>1.3385</v>
      </c>
      <c r="F306" s="194"/>
      <c r="G306" s="195"/>
      <c r="H306" s="196"/>
      <c r="I306" s="197"/>
      <c r="J306" s="184"/>
      <c r="K306" s="197"/>
      <c r="M306" s="198" t="s">
        <v>1354</v>
      </c>
      <c r="O306" s="199"/>
      <c r="Z306" s="199"/>
      <c r="AA306" s="199"/>
      <c r="AB306" s="199"/>
      <c r="AC306" s="199"/>
      <c r="AD306" s="199"/>
      <c r="AE306" s="199"/>
      <c r="AF306" s="199"/>
      <c r="AG306" s="199"/>
      <c r="AH306" s="199"/>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201" t="str">
        <f t="shared" si="11"/>
        <v>0,9*2,02*2*0,3718</v>
      </c>
      <c r="BE306" s="199"/>
      <c r="BF306" s="199"/>
      <c r="BG306" s="199"/>
      <c r="BH306" s="199"/>
      <c r="BI306" s="199"/>
    </row>
    <row r="307" spans="1:104" x14ac:dyDescent="0.2">
      <c r="A307" s="191"/>
      <c r="B307" s="192"/>
      <c r="C307" s="331" t="s">
        <v>3325</v>
      </c>
      <c r="D307" s="332"/>
      <c r="E307" s="193">
        <v>0.94189999999999996</v>
      </c>
      <c r="F307" s="194"/>
      <c r="G307" s="195"/>
      <c r="H307" s="196"/>
      <c r="I307" s="197"/>
      <c r="J307" s="184"/>
      <c r="K307" s="197"/>
      <c r="M307" s="198" t="s">
        <v>3325</v>
      </c>
      <c r="O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201" t="str">
        <f t="shared" si="11"/>
        <v>2,4*1,5*0,3718</v>
      </c>
      <c r="BE307" s="199"/>
      <c r="BF307" s="199"/>
      <c r="BG307" s="199"/>
      <c r="BH307" s="199"/>
      <c r="BI307" s="199"/>
    </row>
    <row r="308" spans="1:104" x14ac:dyDescent="0.2">
      <c r="A308" s="191"/>
      <c r="B308" s="192"/>
      <c r="C308" s="331" t="s">
        <v>1352</v>
      </c>
      <c r="D308" s="332"/>
      <c r="E308" s="193">
        <v>0.83660000000000001</v>
      </c>
      <c r="F308" s="194"/>
      <c r="G308" s="195"/>
      <c r="H308" s="196"/>
      <c r="I308" s="197"/>
      <c r="J308" s="184"/>
      <c r="K308" s="197"/>
      <c r="M308" s="198" t="s">
        <v>1352</v>
      </c>
      <c r="O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201" t="str">
        <f t="shared" si="11"/>
        <v>1,06*2,39*0,3718</v>
      </c>
      <c r="BE308" s="199"/>
      <c r="BF308" s="199"/>
      <c r="BG308" s="199"/>
      <c r="BH308" s="199"/>
      <c r="BI308" s="199"/>
    </row>
    <row r="309" spans="1:104" x14ac:dyDescent="0.2">
      <c r="A309" s="191"/>
      <c r="B309" s="192"/>
      <c r="C309" s="331" t="s">
        <v>1354</v>
      </c>
      <c r="D309" s="332"/>
      <c r="E309" s="193">
        <v>1.3385</v>
      </c>
      <c r="F309" s="194"/>
      <c r="G309" s="195"/>
      <c r="H309" s="196"/>
      <c r="I309" s="197"/>
      <c r="J309" s="184"/>
      <c r="K309" s="197"/>
      <c r="M309" s="198" t="s">
        <v>1354</v>
      </c>
      <c r="O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201" t="str">
        <f t="shared" si="11"/>
        <v>1,5*1,5*0,3718</v>
      </c>
      <c r="BE309" s="199"/>
      <c r="BF309" s="199"/>
      <c r="BG309" s="199"/>
      <c r="BH309" s="199"/>
      <c r="BI309" s="199"/>
    </row>
    <row r="310" spans="1:104" x14ac:dyDescent="0.2">
      <c r="A310" s="191"/>
      <c r="B310" s="192"/>
      <c r="C310" s="331" t="s">
        <v>2021</v>
      </c>
      <c r="D310" s="332"/>
      <c r="E310" s="193">
        <v>1.0039</v>
      </c>
      <c r="F310" s="194"/>
      <c r="G310" s="195"/>
      <c r="H310" s="196"/>
      <c r="I310" s="197"/>
      <c r="J310" s="184"/>
      <c r="K310" s="197"/>
      <c r="M310" s="198" t="s">
        <v>2021</v>
      </c>
      <c r="O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201" t="str">
        <f t="shared" si="11"/>
        <v>2,4*1,5*0,3718</v>
      </c>
      <c r="BE310" s="199"/>
      <c r="BF310" s="199"/>
      <c r="BG310" s="199"/>
      <c r="BH310" s="199"/>
      <c r="BI310" s="199"/>
    </row>
    <row r="311" spans="1:104" ht="22.5" x14ac:dyDescent="0.2">
      <c r="A311" s="161">
        <v>46</v>
      </c>
      <c r="B311" s="162" t="s">
        <v>877</v>
      </c>
      <c r="C311" s="163" t="s">
        <v>878</v>
      </c>
      <c r="D311" s="164" t="s">
        <v>41</v>
      </c>
      <c r="E311" s="165">
        <v>4.1642000000000001</v>
      </c>
      <c r="F311" s="122">
        <f>'01 113 '!F311</f>
        <v>0</v>
      </c>
      <c r="G311" s="166">
        <f>E311*F311</f>
        <v>0</v>
      </c>
      <c r="H311" s="167">
        <v>2.6419999999999999E-2</v>
      </c>
      <c r="I311" s="168">
        <f>E311*H311</f>
        <v>0.110018164</v>
      </c>
      <c r="J311" s="167">
        <v>0</v>
      </c>
      <c r="K311" s="168">
        <f>E311*J311</f>
        <v>0</v>
      </c>
      <c r="O311" s="199"/>
      <c r="Z311" s="199"/>
      <c r="AA311" s="199">
        <v>1</v>
      </c>
      <c r="AB311" s="199">
        <v>1</v>
      </c>
      <c r="AC311" s="199">
        <v>1</v>
      </c>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200">
        <f>G311</f>
        <v>0</v>
      </c>
      <c r="BA311" s="199"/>
      <c r="BB311" s="199"/>
      <c r="BC311" s="199"/>
      <c r="BD311" s="199"/>
      <c r="BE311" s="199"/>
      <c r="BF311" s="199"/>
      <c r="BG311" s="199"/>
      <c r="BH311" s="199"/>
      <c r="BI311" s="199"/>
      <c r="CA311" s="199">
        <v>1</v>
      </c>
      <c r="CB311" s="199">
        <v>1</v>
      </c>
      <c r="CZ311" s="124">
        <v>1</v>
      </c>
    </row>
    <row r="312" spans="1:104" x14ac:dyDescent="0.2">
      <c r="A312" s="191"/>
      <c r="B312" s="192"/>
      <c r="C312" s="312" t="s">
        <v>879</v>
      </c>
      <c r="D312" s="313"/>
      <c r="E312" s="313"/>
      <c r="F312" s="313"/>
      <c r="G312" s="314"/>
      <c r="I312" s="197"/>
      <c r="K312" s="197"/>
      <c r="L312" s="198" t="s">
        <v>879</v>
      </c>
      <c r="O312" s="199"/>
      <c r="Z312" s="199"/>
      <c r="AA312" s="199"/>
      <c r="AB312" s="199"/>
      <c r="AC312" s="199"/>
      <c r="AD312" s="199"/>
      <c r="AE312" s="199"/>
      <c r="AF312" s="199"/>
      <c r="AG312" s="199"/>
      <c r="AH312" s="199"/>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row>
    <row r="313" spans="1:104" x14ac:dyDescent="0.2">
      <c r="A313" s="191"/>
      <c r="B313" s="192"/>
      <c r="C313" s="331" t="s">
        <v>3314</v>
      </c>
      <c r="D313" s="332"/>
      <c r="E313" s="193">
        <v>4.1642000000000001</v>
      </c>
      <c r="F313" s="194"/>
      <c r="G313" s="195"/>
      <c r="H313" s="196"/>
      <c r="I313" s="197"/>
      <c r="J313" s="184"/>
      <c r="K313" s="197"/>
      <c r="M313" s="198" t="s">
        <v>3314</v>
      </c>
      <c r="O313" s="199"/>
      <c r="Z313" s="199"/>
      <c r="AA313" s="199"/>
      <c r="AB313" s="199"/>
      <c r="AC313" s="199"/>
      <c r="AD313" s="199"/>
      <c r="AE313" s="199"/>
      <c r="AF313" s="199"/>
      <c r="AG313" s="199"/>
      <c r="AH313" s="199"/>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201" t="str">
        <f>C312</f>
        <v>včetně pomocného lešení</v>
      </c>
      <c r="BE313" s="199"/>
      <c r="BF313" s="199"/>
      <c r="BG313" s="199"/>
      <c r="BH313" s="199"/>
      <c r="BI313" s="199"/>
    </row>
    <row r="314" spans="1:104" x14ac:dyDescent="0.2">
      <c r="A314" s="161">
        <v>47</v>
      </c>
      <c r="B314" s="162" t="s">
        <v>881</v>
      </c>
      <c r="C314" s="163" t="s">
        <v>882</v>
      </c>
      <c r="D314" s="164" t="s">
        <v>41</v>
      </c>
      <c r="E314" s="165">
        <v>11.154</v>
      </c>
      <c r="F314" s="122">
        <f>'01 113 '!F314</f>
        <v>0</v>
      </c>
      <c r="G314" s="166">
        <f>E314*F314</f>
        <v>0</v>
      </c>
      <c r="H314" s="167">
        <v>0.10712000000000001</v>
      </c>
      <c r="I314" s="168">
        <f>E314*H314</f>
        <v>1.1948164800000001</v>
      </c>
      <c r="J314" s="167">
        <v>0</v>
      </c>
      <c r="K314" s="168">
        <f>E314*J314</f>
        <v>0</v>
      </c>
      <c r="O314" s="199"/>
      <c r="Z314" s="199"/>
      <c r="AA314" s="199">
        <v>1</v>
      </c>
      <c r="AB314" s="199">
        <v>1</v>
      </c>
      <c r="AC314" s="199">
        <v>1</v>
      </c>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200">
        <f>G314</f>
        <v>0</v>
      </c>
      <c r="BA314" s="199"/>
      <c r="BB314" s="199"/>
      <c r="BC314" s="199"/>
      <c r="BD314" s="199"/>
      <c r="BE314" s="199"/>
      <c r="BF314" s="199"/>
      <c r="BG314" s="199"/>
      <c r="BH314" s="199"/>
      <c r="BI314" s="199"/>
      <c r="CA314" s="199">
        <v>1</v>
      </c>
      <c r="CB314" s="199">
        <v>1</v>
      </c>
      <c r="CZ314" s="124">
        <v>1</v>
      </c>
    </row>
    <row r="315" spans="1:104" x14ac:dyDescent="0.2">
      <c r="A315" s="191"/>
      <c r="B315" s="192"/>
      <c r="C315" s="312" t="s">
        <v>3077</v>
      </c>
      <c r="D315" s="313"/>
      <c r="E315" s="313"/>
      <c r="F315" s="313"/>
      <c r="G315" s="314"/>
      <c r="I315" s="197"/>
      <c r="K315" s="197"/>
      <c r="L315" s="198" t="s">
        <v>3077</v>
      </c>
      <c r="O315" s="199"/>
      <c r="Z315" s="199"/>
      <c r="AA315" s="199"/>
      <c r="AB315" s="199"/>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row>
    <row r="316" spans="1:104" x14ac:dyDescent="0.2">
      <c r="A316" s="191"/>
      <c r="B316" s="192"/>
      <c r="C316" s="331" t="s">
        <v>1928</v>
      </c>
      <c r="D316" s="332"/>
      <c r="E316" s="193">
        <v>11.154</v>
      </c>
      <c r="F316" s="194"/>
      <c r="G316" s="195"/>
      <c r="H316" s="196"/>
      <c r="I316" s="197"/>
      <c r="J316" s="184"/>
      <c r="K316" s="197"/>
      <c r="M316" s="198" t="s">
        <v>1928</v>
      </c>
      <c r="O316" s="199"/>
      <c r="Z316" s="199"/>
      <c r="AA316" s="199"/>
      <c r="AB316" s="199"/>
      <c r="AC316" s="199"/>
      <c r="AD316" s="199"/>
      <c r="AE316" s="199"/>
      <c r="AF316" s="199"/>
      <c r="AG316" s="199"/>
      <c r="AH316" s="199"/>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201" t="str">
        <f>C315</f>
        <v xml:space="preserve">včetně bandážování </v>
      </c>
      <c r="BE316" s="199"/>
      <c r="BF316" s="199"/>
      <c r="BG316" s="199"/>
      <c r="BH316" s="199"/>
      <c r="BI316" s="199"/>
    </row>
    <row r="317" spans="1:104" x14ac:dyDescent="0.2">
      <c r="A317" s="161">
        <v>48</v>
      </c>
      <c r="B317" s="162" t="s">
        <v>884</v>
      </c>
      <c r="C317" s="163" t="s">
        <v>885</v>
      </c>
      <c r="D317" s="164" t="s">
        <v>41</v>
      </c>
      <c r="E317" s="165">
        <v>32.747199999999999</v>
      </c>
      <c r="F317" s="122">
        <f>'01 113 '!F317</f>
        <v>0</v>
      </c>
      <c r="G317" s="166">
        <f>E317*F317</f>
        <v>0</v>
      </c>
      <c r="H317" s="167">
        <v>3.9210000000000002E-2</v>
      </c>
      <c r="I317" s="168">
        <f>E317*H317</f>
        <v>1.284017712</v>
      </c>
      <c r="J317" s="167">
        <v>0</v>
      </c>
      <c r="K317" s="168">
        <f>E317*J317</f>
        <v>0</v>
      </c>
      <c r="O317" s="199"/>
      <c r="Z317" s="199"/>
      <c r="AA317" s="199">
        <v>1</v>
      </c>
      <c r="AB317" s="199">
        <v>1</v>
      </c>
      <c r="AC317" s="199">
        <v>1</v>
      </c>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200">
        <f>G317</f>
        <v>0</v>
      </c>
      <c r="BA317" s="199"/>
      <c r="BB317" s="199"/>
      <c r="BC317" s="199"/>
      <c r="BD317" s="199"/>
      <c r="BE317" s="199"/>
      <c r="BF317" s="199"/>
      <c r="BG317" s="199"/>
      <c r="BH317" s="199"/>
      <c r="BI317" s="199"/>
      <c r="CA317" s="199">
        <v>1</v>
      </c>
      <c r="CB317" s="199">
        <v>1</v>
      </c>
      <c r="CZ317" s="124">
        <v>1</v>
      </c>
    </row>
    <row r="318" spans="1:104" x14ac:dyDescent="0.2">
      <c r="A318" s="191"/>
      <c r="B318" s="192"/>
      <c r="C318" s="331" t="s">
        <v>3326</v>
      </c>
      <c r="D318" s="332"/>
      <c r="E318" s="193">
        <v>6.6551999999999998</v>
      </c>
      <c r="F318" s="194"/>
      <c r="G318" s="195"/>
      <c r="H318" s="196"/>
      <c r="I318" s="197"/>
      <c r="J318" s="184"/>
      <c r="K318" s="197"/>
      <c r="M318" s="198" t="s">
        <v>3326</v>
      </c>
      <c r="O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201" t="str">
        <f t="shared" ref="BD318:BD325" si="12">C317</f>
        <v xml:space="preserve">Omítka vnitřní zdiva, MVC, hrubá zatřená </v>
      </c>
      <c r="BE318" s="199"/>
      <c r="BF318" s="199"/>
      <c r="BG318" s="199"/>
      <c r="BH318" s="199"/>
      <c r="BI318" s="199"/>
    </row>
    <row r="319" spans="1:104" x14ac:dyDescent="0.2">
      <c r="A319" s="191"/>
      <c r="B319" s="192"/>
      <c r="C319" s="331" t="s">
        <v>3327</v>
      </c>
      <c r="D319" s="332"/>
      <c r="E319" s="193">
        <v>0.93300000000000005</v>
      </c>
      <c r="F319" s="194"/>
      <c r="G319" s="195"/>
      <c r="H319" s="196"/>
      <c r="I319" s="197"/>
      <c r="J319" s="184"/>
      <c r="K319" s="197"/>
      <c r="M319" s="198" t="s">
        <v>3327</v>
      </c>
      <c r="O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201" t="str">
        <f t="shared" si="12"/>
        <v>606(koupelna):(2,05+2,05+2,425+2,425)*2*0,3718</v>
      </c>
      <c r="BE319" s="199"/>
      <c r="BF319" s="199"/>
      <c r="BG319" s="199"/>
      <c r="BH319" s="199"/>
      <c r="BI319" s="199"/>
    </row>
    <row r="320" spans="1:104" x14ac:dyDescent="0.2">
      <c r="A320" s="191"/>
      <c r="B320" s="192"/>
      <c r="C320" s="331" t="s">
        <v>3328</v>
      </c>
      <c r="D320" s="332"/>
      <c r="E320" s="193">
        <v>7.1534000000000004</v>
      </c>
      <c r="F320" s="194"/>
      <c r="G320" s="195"/>
      <c r="H320" s="196"/>
      <c r="I320" s="197"/>
      <c r="J320" s="184"/>
      <c r="K320" s="197"/>
      <c r="M320" s="198" t="s">
        <v>3328</v>
      </c>
      <c r="O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201" t="str">
        <f t="shared" si="12"/>
        <v>607 kuchyňská linka:3,585*0,7*0,3718</v>
      </c>
      <c r="BE320" s="199"/>
      <c r="BF320" s="199"/>
      <c r="BG320" s="199"/>
      <c r="BH320" s="199"/>
      <c r="BI320" s="199"/>
    </row>
    <row r="321" spans="1:104" x14ac:dyDescent="0.2">
      <c r="A321" s="191"/>
      <c r="B321" s="192"/>
      <c r="C321" s="331" t="s">
        <v>3329</v>
      </c>
      <c r="D321" s="332"/>
      <c r="E321" s="193">
        <v>2.7067000000000001</v>
      </c>
      <c r="F321" s="194"/>
      <c r="G321" s="195"/>
      <c r="H321" s="196"/>
      <c r="I321" s="197"/>
      <c r="J321" s="184"/>
      <c r="K321" s="197"/>
      <c r="M321" s="198" t="s">
        <v>3329</v>
      </c>
      <c r="O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201" t="str">
        <f t="shared" si="12"/>
        <v>610(koupelna):(2,61+2,61+2,2+2,2)*2*0,3718</v>
      </c>
      <c r="BE321" s="199"/>
      <c r="BF321" s="199"/>
      <c r="BG321" s="199"/>
      <c r="BH321" s="199"/>
      <c r="BI321" s="199"/>
    </row>
    <row r="322" spans="1:104" x14ac:dyDescent="0.2">
      <c r="A322" s="191"/>
      <c r="B322" s="192"/>
      <c r="C322" s="331" t="s">
        <v>844</v>
      </c>
      <c r="D322" s="332"/>
      <c r="E322" s="193">
        <v>0</v>
      </c>
      <c r="F322" s="194"/>
      <c r="G322" s="195"/>
      <c r="H322" s="196"/>
      <c r="I322" s="197"/>
      <c r="J322" s="184"/>
      <c r="K322" s="197"/>
      <c r="M322" s="198"/>
      <c r="O322" s="199"/>
      <c r="Z322" s="199"/>
      <c r="AA322" s="199"/>
      <c r="AB322" s="199"/>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201" t="str">
        <f t="shared" si="12"/>
        <v>611 (wc):(1,3+1,3+1,3+1,3)*1,4*0,3718</v>
      </c>
      <c r="BE322" s="199"/>
      <c r="BF322" s="199"/>
      <c r="BG322" s="199"/>
      <c r="BH322" s="199"/>
      <c r="BI322" s="199"/>
    </row>
    <row r="323" spans="1:104" x14ac:dyDescent="0.2">
      <c r="A323" s="191"/>
      <c r="B323" s="192"/>
      <c r="C323" s="331" t="s">
        <v>3330</v>
      </c>
      <c r="D323" s="332"/>
      <c r="E323" s="193">
        <v>5.9488000000000003</v>
      </c>
      <c r="F323" s="194"/>
      <c r="G323" s="195"/>
      <c r="H323" s="196"/>
      <c r="I323" s="197"/>
      <c r="J323" s="184"/>
      <c r="K323" s="197"/>
      <c r="M323" s="198" t="s">
        <v>3330</v>
      </c>
      <c r="O323" s="199"/>
      <c r="Z323" s="199"/>
      <c r="AA323" s="199"/>
      <c r="AB323" s="199"/>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201" t="str">
        <f t="shared" si="12"/>
        <v/>
      </c>
      <c r="BE323" s="199"/>
      <c r="BF323" s="199"/>
      <c r="BG323" s="199"/>
      <c r="BH323" s="199"/>
      <c r="BI323" s="199"/>
    </row>
    <row r="324" spans="1:104" x14ac:dyDescent="0.2">
      <c r="A324" s="191"/>
      <c r="B324" s="192"/>
      <c r="C324" s="331" t="s">
        <v>3331</v>
      </c>
      <c r="D324" s="332"/>
      <c r="E324" s="193">
        <v>6.6329000000000002</v>
      </c>
      <c r="F324" s="194"/>
      <c r="G324" s="195"/>
      <c r="H324" s="196"/>
      <c r="I324" s="197"/>
      <c r="J324" s="184"/>
      <c r="K324" s="197"/>
      <c r="M324" s="198" t="s">
        <v>3331</v>
      </c>
      <c r="O324" s="199"/>
      <c r="Z324" s="199"/>
      <c r="AA324" s="199"/>
      <c r="AB324" s="199"/>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201" t="str">
        <f t="shared" si="12"/>
        <v>618(koupelna):(2+2+2+2)*2*0,3718</v>
      </c>
      <c r="BE324" s="199"/>
      <c r="BF324" s="199"/>
      <c r="BG324" s="199"/>
      <c r="BH324" s="199"/>
      <c r="BI324" s="199"/>
    </row>
    <row r="325" spans="1:104" x14ac:dyDescent="0.2">
      <c r="A325" s="191"/>
      <c r="B325" s="192"/>
      <c r="C325" s="331" t="s">
        <v>3332</v>
      </c>
      <c r="D325" s="332"/>
      <c r="E325" s="193">
        <v>2.7170999999999998</v>
      </c>
      <c r="F325" s="194"/>
      <c r="G325" s="195"/>
      <c r="H325" s="196"/>
      <c r="I325" s="197"/>
      <c r="J325" s="184"/>
      <c r="K325" s="197"/>
      <c r="M325" s="198" t="s">
        <v>3332</v>
      </c>
      <c r="O325" s="199"/>
      <c r="Z325" s="199"/>
      <c r="AA325" s="199"/>
      <c r="AB325" s="199"/>
      <c r="AC325" s="199"/>
      <c r="AD325" s="199"/>
      <c r="AE325" s="199"/>
      <c r="AF325" s="199"/>
      <c r="AG325" s="199"/>
      <c r="AH325" s="199"/>
      <c r="AI325" s="199"/>
      <c r="AJ325" s="199"/>
      <c r="AK325" s="199"/>
      <c r="AL325" s="199"/>
      <c r="AM325" s="199"/>
      <c r="AN325" s="199"/>
      <c r="AO325" s="199"/>
      <c r="AP325" s="199"/>
      <c r="AQ325" s="199"/>
      <c r="AR325" s="199"/>
      <c r="AS325" s="199"/>
      <c r="AT325" s="199"/>
      <c r="AU325" s="199"/>
      <c r="AV325" s="199"/>
      <c r="AW325" s="199"/>
      <c r="AX325" s="199"/>
      <c r="AY325" s="199"/>
      <c r="AZ325" s="199"/>
      <c r="BA325" s="199"/>
      <c r="BB325" s="199"/>
      <c r="BC325" s="199"/>
      <c r="BD325" s="201" t="str">
        <f t="shared" si="12"/>
        <v>622(koupelna):(2,76+1,7+2,76+1,7)*2*0,3718</v>
      </c>
      <c r="BE325" s="199"/>
      <c r="BF325" s="199"/>
      <c r="BG325" s="199"/>
      <c r="BH325" s="199"/>
      <c r="BI325" s="199"/>
    </row>
    <row r="326" spans="1:104" x14ac:dyDescent="0.2">
      <c r="A326" s="161">
        <v>49</v>
      </c>
      <c r="B326" s="162" t="s">
        <v>890</v>
      </c>
      <c r="C326" s="163" t="s">
        <v>891</v>
      </c>
      <c r="D326" s="164" t="s">
        <v>41</v>
      </c>
      <c r="E326" s="165">
        <v>297.49869999999999</v>
      </c>
      <c r="F326" s="122">
        <f>'01 113 '!F326</f>
        <v>0</v>
      </c>
      <c r="G326" s="166">
        <f>E326*F326</f>
        <v>0</v>
      </c>
      <c r="H326" s="167">
        <v>4.7660000000000001E-2</v>
      </c>
      <c r="I326" s="168">
        <f>E326*H326</f>
        <v>14.178788041999999</v>
      </c>
      <c r="J326" s="167">
        <v>0</v>
      </c>
      <c r="K326" s="168">
        <f>E326*J326</f>
        <v>0</v>
      </c>
      <c r="O326" s="199"/>
      <c r="Z326" s="199"/>
      <c r="AA326" s="199">
        <v>1</v>
      </c>
      <c r="AB326" s="199">
        <v>1</v>
      </c>
      <c r="AC326" s="199">
        <v>1</v>
      </c>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200">
        <f>G326</f>
        <v>0</v>
      </c>
      <c r="BA326" s="199"/>
      <c r="BB326" s="199"/>
      <c r="BC326" s="199"/>
      <c r="BD326" s="199"/>
      <c r="BE326" s="199"/>
      <c r="BF326" s="199"/>
      <c r="BG326" s="199"/>
      <c r="BH326" s="199"/>
      <c r="BI326" s="199"/>
      <c r="CA326" s="199">
        <v>1</v>
      </c>
      <c r="CB326" s="199">
        <v>1</v>
      </c>
      <c r="CZ326" s="124">
        <v>1</v>
      </c>
    </row>
    <row r="327" spans="1:104" x14ac:dyDescent="0.2">
      <c r="A327" s="191"/>
      <c r="B327" s="192"/>
      <c r="C327" s="331" t="s">
        <v>3333</v>
      </c>
      <c r="D327" s="332"/>
      <c r="E327" s="193">
        <v>33.277999999999999</v>
      </c>
      <c r="F327" s="194"/>
      <c r="G327" s="195"/>
      <c r="H327" s="196"/>
      <c r="I327" s="197"/>
      <c r="J327" s="184"/>
      <c r="K327" s="197"/>
      <c r="M327" s="198" t="s">
        <v>3333</v>
      </c>
      <c r="O327" s="199"/>
      <c r="Z327" s="199"/>
      <c r="AA327" s="199"/>
      <c r="AB327" s="199"/>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9"/>
      <c r="AY327" s="199"/>
      <c r="AZ327" s="199"/>
      <c r="BA327" s="199"/>
      <c r="BB327" s="199"/>
      <c r="BC327" s="199"/>
      <c r="BD327" s="201" t="str">
        <f t="shared" ref="BD327:BD353" si="13">C326</f>
        <v xml:space="preserve">Omítka vnitřní zdiva, MVC, štuková </v>
      </c>
      <c r="BE327" s="199"/>
      <c r="BF327" s="199"/>
      <c r="BG327" s="199"/>
      <c r="BH327" s="199"/>
      <c r="BI327" s="199"/>
    </row>
    <row r="328" spans="1:104" x14ac:dyDescent="0.2">
      <c r="A328" s="191"/>
      <c r="B328" s="192"/>
      <c r="C328" s="331" t="s">
        <v>3334</v>
      </c>
      <c r="D328" s="332"/>
      <c r="E328" s="193">
        <v>18.872599999999998</v>
      </c>
      <c r="F328" s="194"/>
      <c r="G328" s="195"/>
      <c r="H328" s="196"/>
      <c r="I328" s="197"/>
      <c r="J328" s="184"/>
      <c r="K328" s="197"/>
      <c r="M328" s="198" t="s">
        <v>3334</v>
      </c>
      <c r="O328" s="199"/>
      <c r="Z328" s="199"/>
      <c r="AA328" s="19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201" t="str">
        <f t="shared" si="13"/>
        <v>601:(1,4+7+1,4+1,7+4+4,45+4+2,3+2,3+2,3+2,3)*2,7*0,3718</v>
      </c>
      <c r="BE328" s="199"/>
      <c r="BF328" s="199"/>
      <c r="BG328" s="199"/>
      <c r="BH328" s="199"/>
      <c r="BI328" s="199"/>
    </row>
    <row r="329" spans="1:104" x14ac:dyDescent="0.2">
      <c r="A329" s="191"/>
      <c r="B329" s="192"/>
      <c r="C329" s="331" t="s">
        <v>3087</v>
      </c>
      <c r="D329" s="332"/>
      <c r="E329" s="193">
        <v>0</v>
      </c>
      <c r="F329" s="194"/>
      <c r="G329" s="195"/>
      <c r="H329" s="196"/>
      <c r="I329" s="197"/>
      <c r="J329" s="184"/>
      <c r="K329" s="197"/>
      <c r="M329" s="198" t="s">
        <v>3087</v>
      </c>
      <c r="O329" s="199"/>
      <c r="Z329" s="199"/>
      <c r="AA329" s="19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201" t="str">
        <f t="shared" si="13"/>
        <v>602:(8+8+1,4+1,4)*2,7*0,3718</v>
      </c>
      <c r="BE329" s="199"/>
      <c r="BF329" s="199"/>
      <c r="BG329" s="199"/>
      <c r="BH329" s="199"/>
      <c r="BI329" s="199"/>
    </row>
    <row r="330" spans="1:104" x14ac:dyDescent="0.2">
      <c r="A330" s="191"/>
      <c r="B330" s="192"/>
      <c r="C330" s="331" t="s">
        <v>3335</v>
      </c>
      <c r="D330" s="332"/>
      <c r="E330" s="193">
        <v>8.1714000000000002</v>
      </c>
      <c r="F330" s="194"/>
      <c r="G330" s="195"/>
      <c r="H330" s="196"/>
      <c r="I330" s="197"/>
      <c r="J330" s="184"/>
      <c r="K330" s="197"/>
      <c r="M330" s="198" t="s">
        <v>3335</v>
      </c>
      <c r="O330" s="199"/>
      <c r="Z330" s="199"/>
      <c r="AA330" s="19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201" t="str">
        <f t="shared" si="13"/>
        <v>603 výtah:</v>
      </c>
      <c r="BE330" s="199"/>
      <c r="BF330" s="199"/>
      <c r="BG330" s="199"/>
      <c r="BH330" s="199"/>
      <c r="BI330" s="199"/>
    </row>
    <row r="331" spans="1:104" x14ac:dyDescent="0.2">
      <c r="A331" s="191"/>
      <c r="B331" s="192"/>
      <c r="C331" s="331" t="s">
        <v>3336</v>
      </c>
      <c r="D331" s="332"/>
      <c r="E331" s="193">
        <v>14.094200000000001</v>
      </c>
      <c r="F331" s="194"/>
      <c r="G331" s="195"/>
      <c r="H331" s="196"/>
      <c r="I331" s="197"/>
      <c r="J331" s="184"/>
      <c r="K331" s="197"/>
      <c r="M331" s="198" t="s">
        <v>3336</v>
      </c>
      <c r="O331" s="199"/>
      <c r="Z331" s="199"/>
      <c r="AA331" s="19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201" t="str">
        <f t="shared" si="13"/>
        <v>604:(1,57+1,57+2,5+2,5)*2,7*0,3718</v>
      </c>
      <c r="BE331" s="199"/>
      <c r="BF331" s="199"/>
      <c r="BG331" s="199"/>
      <c r="BH331" s="199"/>
      <c r="BI331" s="199"/>
    </row>
    <row r="332" spans="1:104" x14ac:dyDescent="0.2">
      <c r="A332" s="191"/>
      <c r="B332" s="192"/>
      <c r="C332" s="331" t="s">
        <v>3337</v>
      </c>
      <c r="D332" s="332"/>
      <c r="E332" s="193">
        <v>2.3292999999999999</v>
      </c>
      <c r="F332" s="194"/>
      <c r="G332" s="195"/>
      <c r="H332" s="196"/>
      <c r="I332" s="197"/>
      <c r="J332" s="184"/>
      <c r="K332" s="197"/>
      <c r="M332" s="198" t="s">
        <v>3337</v>
      </c>
      <c r="O332" s="199"/>
      <c r="Z332" s="199"/>
      <c r="AA332" s="199"/>
      <c r="AB332" s="199"/>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201" t="str">
        <f t="shared" si="13"/>
        <v>605:(3,735+3,735+3,285+3,285)*2,7*0,3718</v>
      </c>
      <c r="BE332" s="199"/>
      <c r="BF332" s="199"/>
      <c r="BG332" s="199"/>
      <c r="BH332" s="199"/>
      <c r="BI332" s="199"/>
    </row>
    <row r="333" spans="1:104" ht="22.5" x14ac:dyDescent="0.2">
      <c r="A333" s="191"/>
      <c r="B333" s="192"/>
      <c r="C333" s="331" t="s">
        <v>3338</v>
      </c>
      <c r="D333" s="332"/>
      <c r="E333" s="193">
        <v>25.1266</v>
      </c>
      <c r="F333" s="194"/>
      <c r="G333" s="195"/>
      <c r="H333" s="196"/>
      <c r="I333" s="197"/>
      <c r="J333" s="184"/>
      <c r="K333" s="197"/>
      <c r="M333" s="198" t="s">
        <v>3338</v>
      </c>
      <c r="O333" s="199"/>
      <c r="Z333" s="199"/>
      <c r="AA333" s="199"/>
      <c r="AB333" s="199"/>
      <c r="AC333" s="199"/>
      <c r="AD333" s="199"/>
      <c r="AE333" s="199"/>
      <c r="AF333" s="199"/>
      <c r="AG333" s="199"/>
      <c r="AH333" s="199"/>
      <c r="AI333" s="199"/>
      <c r="AJ333" s="199"/>
      <c r="AK333" s="199"/>
      <c r="AL333" s="199"/>
      <c r="AM333" s="199"/>
      <c r="AN333" s="199"/>
      <c r="AO333" s="199"/>
      <c r="AP333" s="199"/>
      <c r="AQ333" s="199"/>
      <c r="AR333" s="199"/>
      <c r="AS333" s="199"/>
      <c r="AT333" s="199"/>
      <c r="AU333" s="199"/>
      <c r="AV333" s="199"/>
      <c r="AW333" s="199"/>
      <c r="AX333" s="199"/>
      <c r="AY333" s="199"/>
      <c r="AZ333" s="199"/>
      <c r="BA333" s="199"/>
      <c r="BB333" s="199"/>
      <c r="BC333" s="199"/>
      <c r="BD333" s="201" t="str">
        <f t="shared" si="13"/>
        <v>606(koupelna):(2,05+2,05+2,425+2,425)*0,7*0,3718</v>
      </c>
      <c r="BE333" s="199"/>
      <c r="BF333" s="199"/>
      <c r="BG333" s="199"/>
      <c r="BH333" s="199"/>
      <c r="BI333" s="199"/>
    </row>
    <row r="334" spans="1:104" ht="25.5" x14ac:dyDescent="0.2">
      <c r="A334" s="191"/>
      <c r="B334" s="192"/>
      <c r="C334" s="331" t="s">
        <v>3339</v>
      </c>
      <c r="D334" s="332"/>
      <c r="E334" s="193">
        <v>2.6657999999999999</v>
      </c>
      <c r="F334" s="194"/>
      <c r="G334" s="195"/>
      <c r="H334" s="196"/>
      <c r="I334" s="197"/>
      <c r="J334" s="184"/>
      <c r="K334" s="197"/>
      <c r="M334" s="198" t="s">
        <v>3339</v>
      </c>
      <c r="O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201" t="str">
        <f t="shared" si="13"/>
        <v>607:(3,735+3,01+2,1+0,4+0,1+0,4+2+2,9+5,435+0,55+1,9+2,5)*2,7*0,3718</v>
      </c>
      <c r="BE334" s="199"/>
      <c r="BF334" s="199"/>
      <c r="BG334" s="199"/>
      <c r="BH334" s="199"/>
      <c r="BI334" s="199"/>
    </row>
    <row r="335" spans="1:104" x14ac:dyDescent="0.2">
      <c r="A335" s="191"/>
      <c r="B335" s="192"/>
      <c r="C335" s="331" t="s">
        <v>3340</v>
      </c>
      <c r="D335" s="332"/>
      <c r="E335" s="193">
        <v>16.7745</v>
      </c>
      <c r="F335" s="194"/>
      <c r="G335" s="195"/>
      <c r="H335" s="196"/>
      <c r="I335" s="197"/>
      <c r="J335" s="184"/>
      <c r="K335" s="197"/>
      <c r="M335" s="198" t="s">
        <v>3340</v>
      </c>
      <c r="O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201" t="str">
        <f t="shared" si="13"/>
        <v>607 kuchyňská linka:3,585*2*0,3718</v>
      </c>
      <c r="BE335" s="199"/>
      <c r="BF335" s="199"/>
      <c r="BG335" s="199"/>
      <c r="BH335" s="199"/>
      <c r="BI335" s="199"/>
    </row>
    <row r="336" spans="1:104" x14ac:dyDescent="0.2">
      <c r="A336" s="191"/>
      <c r="B336" s="192"/>
      <c r="C336" s="331" t="s">
        <v>3341</v>
      </c>
      <c r="D336" s="332"/>
      <c r="E336" s="193">
        <v>2.5036999999999998</v>
      </c>
      <c r="F336" s="194"/>
      <c r="G336" s="195"/>
      <c r="H336" s="196"/>
      <c r="I336" s="197"/>
      <c r="J336" s="184"/>
      <c r="K336" s="197"/>
      <c r="M336" s="198" t="s">
        <v>3341</v>
      </c>
      <c r="O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201" t="str">
        <f t="shared" si="13"/>
        <v>609:(2,61+4,8+1,5+0,5+1,5+1,5+1,5+2,8)*2,7*0,3718</v>
      </c>
      <c r="BE336" s="199"/>
      <c r="BF336" s="199"/>
      <c r="BG336" s="199"/>
      <c r="BH336" s="199"/>
      <c r="BI336" s="199"/>
    </row>
    <row r="337" spans="1:61" x14ac:dyDescent="0.2">
      <c r="A337" s="191"/>
      <c r="B337" s="192"/>
      <c r="C337" s="331" t="s">
        <v>3342</v>
      </c>
      <c r="D337" s="332"/>
      <c r="E337" s="193">
        <v>2.5133999999999999</v>
      </c>
      <c r="F337" s="194"/>
      <c r="G337" s="195"/>
      <c r="H337" s="196"/>
      <c r="I337" s="197"/>
      <c r="J337" s="184"/>
      <c r="K337" s="197"/>
      <c r="M337" s="198" t="s">
        <v>3342</v>
      </c>
      <c r="O337" s="199"/>
      <c r="Z337" s="199"/>
      <c r="AA337" s="199"/>
      <c r="AB337" s="199"/>
      <c r="AC337" s="199"/>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199"/>
      <c r="BA337" s="199"/>
      <c r="BB337" s="199"/>
      <c r="BC337" s="199"/>
      <c r="BD337" s="201" t="str">
        <f t="shared" si="13"/>
        <v>610(koupelna):(2,61+2,61+2,2+2,2)*0,7*0,3718</v>
      </c>
      <c r="BE337" s="199"/>
      <c r="BF337" s="199"/>
      <c r="BG337" s="199"/>
      <c r="BH337" s="199"/>
      <c r="BI337" s="199"/>
    </row>
    <row r="338" spans="1:61" x14ac:dyDescent="0.2">
      <c r="A338" s="191"/>
      <c r="B338" s="192"/>
      <c r="C338" s="331" t="s">
        <v>3343</v>
      </c>
      <c r="D338" s="332"/>
      <c r="E338" s="193">
        <v>14.9475</v>
      </c>
      <c r="F338" s="194"/>
      <c r="G338" s="195"/>
      <c r="H338" s="196"/>
      <c r="I338" s="197"/>
      <c r="J338" s="184"/>
      <c r="K338" s="197"/>
      <c r="M338" s="198" t="s">
        <v>3343</v>
      </c>
      <c r="O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201" t="str">
        <f t="shared" si="13"/>
        <v>611 (wc):(1,3+1,3+1,3+1,3)*1,3*0,3718</v>
      </c>
      <c r="BE338" s="199"/>
      <c r="BF338" s="199"/>
      <c r="BG338" s="199"/>
      <c r="BH338" s="199"/>
      <c r="BI338" s="199"/>
    </row>
    <row r="339" spans="1:61" x14ac:dyDescent="0.2">
      <c r="A339" s="191"/>
      <c r="B339" s="192"/>
      <c r="C339" s="331" t="s">
        <v>3344</v>
      </c>
      <c r="D339" s="332"/>
      <c r="E339" s="193">
        <v>14.1745</v>
      </c>
      <c r="F339" s="194"/>
      <c r="G339" s="195"/>
      <c r="H339" s="196"/>
      <c r="I339" s="197"/>
      <c r="J339" s="184"/>
      <c r="K339" s="197"/>
      <c r="M339" s="198" t="s">
        <v>3344</v>
      </c>
      <c r="O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201" t="str">
        <f t="shared" si="13"/>
        <v>612:(3,86+3,86+3,585+3,585)*2,7*0,3718</v>
      </c>
      <c r="BE339" s="199"/>
      <c r="BF339" s="199"/>
      <c r="BG339" s="199"/>
      <c r="BH339" s="199"/>
      <c r="BI339" s="199"/>
    </row>
    <row r="340" spans="1:61" x14ac:dyDescent="0.2">
      <c r="A340" s="191"/>
      <c r="B340" s="192"/>
      <c r="C340" s="331" t="s">
        <v>3345</v>
      </c>
      <c r="D340" s="332"/>
      <c r="E340" s="193">
        <v>17.969100000000001</v>
      </c>
      <c r="F340" s="194"/>
      <c r="G340" s="195"/>
      <c r="H340" s="196"/>
      <c r="I340" s="197"/>
      <c r="J340" s="184"/>
      <c r="K340" s="197"/>
      <c r="M340" s="198" t="s">
        <v>3345</v>
      </c>
      <c r="O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c r="BD340" s="201" t="str">
        <f t="shared" si="13"/>
        <v>613:(3,2+3,2+3,86+3,86)*2,7*0,3718</v>
      </c>
      <c r="BE340" s="199"/>
      <c r="BF340" s="199"/>
      <c r="BG340" s="199"/>
      <c r="BH340" s="199"/>
      <c r="BI340" s="199"/>
    </row>
    <row r="341" spans="1:61" x14ac:dyDescent="0.2">
      <c r="A341" s="191"/>
      <c r="B341" s="192"/>
      <c r="C341" s="331" t="s">
        <v>3346</v>
      </c>
      <c r="D341" s="332"/>
      <c r="E341" s="193">
        <v>-1.3385</v>
      </c>
      <c r="F341" s="194"/>
      <c r="G341" s="195"/>
      <c r="H341" s="196"/>
      <c r="I341" s="197"/>
      <c r="J341" s="184"/>
      <c r="K341" s="197"/>
      <c r="M341" s="198" t="s">
        <v>3346</v>
      </c>
      <c r="O341" s="199"/>
      <c r="Z341" s="199"/>
      <c r="AA341" s="199"/>
      <c r="AB341" s="199"/>
      <c r="AC341" s="199"/>
      <c r="AD341" s="199"/>
      <c r="AE341" s="199"/>
      <c r="AF341" s="199"/>
      <c r="AG341" s="199"/>
      <c r="AH341" s="199"/>
      <c r="AI341" s="199"/>
      <c r="AJ341" s="199"/>
      <c r="AK341" s="199"/>
      <c r="AL341" s="199"/>
      <c r="AM341" s="199"/>
      <c r="AN341" s="199"/>
      <c r="AO341" s="199"/>
      <c r="AP341" s="199"/>
      <c r="AQ341" s="199"/>
      <c r="AR341" s="199"/>
      <c r="AS341" s="199"/>
      <c r="AT341" s="199"/>
      <c r="AU341" s="199"/>
      <c r="AV341" s="199"/>
      <c r="AW341" s="199"/>
      <c r="AX341" s="199"/>
      <c r="AY341" s="199"/>
      <c r="AZ341" s="199"/>
      <c r="BA341" s="199"/>
      <c r="BB341" s="199"/>
      <c r="BC341" s="199"/>
      <c r="BD341" s="201" t="str">
        <f t="shared" si="13"/>
        <v>614:(3,63+1,1+6,585+6,585)*2,7*0,3718</v>
      </c>
      <c r="BE341" s="199"/>
      <c r="BF341" s="199"/>
      <c r="BG341" s="199"/>
      <c r="BH341" s="199"/>
      <c r="BI341" s="199"/>
    </row>
    <row r="342" spans="1:61" x14ac:dyDescent="0.2">
      <c r="A342" s="191"/>
      <c r="B342" s="192"/>
      <c r="C342" s="331" t="s">
        <v>3347</v>
      </c>
      <c r="D342" s="332"/>
      <c r="E342" s="193">
        <v>14.054</v>
      </c>
      <c r="F342" s="194"/>
      <c r="G342" s="195"/>
      <c r="H342" s="196"/>
      <c r="I342" s="197"/>
      <c r="J342" s="184"/>
      <c r="K342" s="197"/>
      <c r="M342" s="198" t="s">
        <v>3347</v>
      </c>
      <c r="O342" s="199"/>
      <c r="Z342" s="199"/>
      <c r="AA342" s="199"/>
      <c r="AB342" s="199"/>
      <c r="AC342" s="199"/>
      <c r="AD342" s="199"/>
      <c r="AE342" s="199"/>
      <c r="AF342" s="199"/>
      <c r="AG342" s="199"/>
      <c r="AH342" s="199"/>
      <c r="AI342" s="199"/>
      <c r="AJ342" s="199"/>
      <c r="AK342" s="199"/>
      <c r="AL342" s="199"/>
      <c r="AM342" s="199"/>
      <c r="AN342" s="199"/>
      <c r="AO342" s="199"/>
      <c r="AP342" s="199"/>
      <c r="AQ342" s="199"/>
      <c r="AR342" s="199"/>
      <c r="AS342" s="199"/>
      <c r="AT342" s="199"/>
      <c r="AU342" s="199"/>
      <c r="AV342" s="199"/>
      <c r="AW342" s="199"/>
      <c r="AX342" s="199"/>
      <c r="AY342" s="199"/>
      <c r="AZ342" s="199"/>
      <c r="BA342" s="199"/>
      <c r="BB342" s="199"/>
      <c r="BC342" s="199"/>
      <c r="BD342" s="201" t="str">
        <f t="shared" si="13"/>
        <v>obklady u linky :-1,8*2*0,3718</v>
      </c>
      <c r="BE342" s="199"/>
      <c r="BF342" s="199"/>
      <c r="BG342" s="199"/>
      <c r="BH342" s="199"/>
      <c r="BI342" s="199"/>
    </row>
    <row r="343" spans="1:61" x14ac:dyDescent="0.2">
      <c r="A343" s="191"/>
      <c r="B343" s="192"/>
      <c r="C343" s="331" t="s">
        <v>3348</v>
      </c>
      <c r="D343" s="332"/>
      <c r="E343" s="193">
        <v>14.1143</v>
      </c>
      <c r="F343" s="194"/>
      <c r="G343" s="195"/>
      <c r="H343" s="196"/>
      <c r="I343" s="197"/>
      <c r="J343" s="184"/>
      <c r="K343" s="197"/>
      <c r="M343" s="198" t="s">
        <v>3348</v>
      </c>
      <c r="O343" s="199"/>
      <c r="Z343" s="199"/>
      <c r="AA343" s="19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201" t="str">
        <f t="shared" si="13"/>
        <v>616:(3,2+3,8+1,1+2,1+2,1+1,7)*2,7*0,3718</v>
      </c>
      <c r="BE343" s="199"/>
      <c r="BF343" s="199"/>
      <c r="BG343" s="199"/>
      <c r="BH343" s="199"/>
      <c r="BI343" s="199"/>
    </row>
    <row r="344" spans="1:61" x14ac:dyDescent="0.2">
      <c r="A344" s="191"/>
      <c r="B344" s="192"/>
      <c r="C344" s="331" t="s">
        <v>3349</v>
      </c>
      <c r="D344" s="332"/>
      <c r="E344" s="193">
        <v>2.0821000000000001</v>
      </c>
      <c r="F344" s="194"/>
      <c r="G344" s="195"/>
      <c r="H344" s="196"/>
      <c r="I344" s="197"/>
      <c r="J344" s="184"/>
      <c r="K344" s="197"/>
      <c r="M344" s="198" t="s">
        <v>3349</v>
      </c>
      <c r="O344" s="199"/>
      <c r="Z344" s="199"/>
      <c r="AA344" s="199"/>
      <c r="AB344" s="199"/>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201" t="str">
        <f t="shared" si="13"/>
        <v>617:(3,28+3,28+3,75+3,75)*2,7*0,3718</v>
      </c>
      <c r="BE344" s="199"/>
      <c r="BF344" s="199"/>
      <c r="BG344" s="199"/>
      <c r="BH344" s="199"/>
      <c r="BI344" s="199"/>
    </row>
    <row r="345" spans="1:61" x14ac:dyDescent="0.2">
      <c r="A345" s="191"/>
      <c r="B345" s="192"/>
      <c r="C345" s="331" t="s">
        <v>3350</v>
      </c>
      <c r="D345" s="332"/>
      <c r="E345" s="193">
        <v>15.138199999999999</v>
      </c>
      <c r="F345" s="194"/>
      <c r="G345" s="195"/>
      <c r="H345" s="196"/>
      <c r="I345" s="197"/>
      <c r="J345" s="184"/>
      <c r="K345" s="197"/>
      <c r="M345" s="198" t="s">
        <v>3350</v>
      </c>
      <c r="O345" s="199"/>
      <c r="Z345" s="199"/>
      <c r="AA345" s="199"/>
      <c r="AB345" s="199"/>
      <c r="AC345" s="199"/>
      <c r="AD345" s="199"/>
      <c r="AE345" s="199"/>
      <c r="AF345" s="199"/>
      <c r="AG345" s="199"/>
      <c r="AH345" s="199"/>
      <c r="AI345" s="199"/>
      <c r="AJ345" s="199"/>
      <c r="AK345" s="199"/>
      <c r="AL345" s="199"/>
      <c r="AM345" s="199"/>
      <c r="AN345" s="199"/>
      <c r="AO345" s="199"/>
      <c r="AP345" s="199"/>
      <c r="AQ345" s="199"/>
      <c r="AR345" s="199"/>
      <c r="AS345" s="199"/>
      <c r="AT345" s="199"/>
      <c r="AU345" s="199"/>
      <c r="AV345" s="199"/>
      <c r="AW345" s="199"/>
      <c r="AX345" s="199"/>
      <c r="AY345" s="199"/>
      <c r="AZ345" s="199"/>
      <c r="BA345" s="199"/>
      <c r="BB345" s="199"/>
      <c r="BC345" s="199"/>
      <c r="BD345" s="201" t="str">
        <f t="shared" si="13"/>
        <v>618(koupelna):(2+2+2+2)*0,7*0,3718</v>
      </c>
      <c r="BE345" s="199"/>
      <c r="BF345" s="199"/>
      <c r="BG345" s="199"/>
      <c r="BH345" s="199"/>
      <c r="BI345" s="199"/>
    </row>
    <row r="346" spans="1:61" x14ac:dyDescent="0.2">
      <c r="A346" s="191"/>
      <c r="B346" s="192"/>
      <c r="C346" s="331" t="s">
        <v>3351</v>
      </c>
      <c r="D346" s="332"/>
      <c r="E346" s="193">
        <v>3.8666999999999998</v>
      </c>
      <c r="F346" s="194"/>
      <c r="G346" s="195"/>
      <c r="H346" s="196"/>
      <c r="I346" s="197"/>
      <c r="J346" s="184"/>
      <c r="K346" s="197"/>
      <c r="M346" s="198" t="s">
        <v>3351</v>
      </c>
      <c r="O346" s="199"/>
      <c r="Z346" s="199"/>
      <c r="AA346" s="199"/>
      <c r="AB346" s="199"/>
      <c r="AC346" s="199"/>
      <c r="AD346" s="199"/>
      <c r="AE346" s="199"/>
      <c r="AF346" s="199"/>
      <c r="AG346" s="199"/>
      <c r="AH346" s="199"/>
      <c r="AI346" s="199"/>
      <c r="AJ346" s="199"/>
      <c r="AK346" s="199"/>
      <c r="AL346" s="199"/>
      <c r="AM346" s="199"/>
      <c r="AN346" s="199"/>
      <c r="AO346" s="199"/>
      <c r="AP346" s="199"/>
      <c r="AQ346" s="199"/>
      <c r="AR346" s="199"/>
      <c r="AS346" s="199"/>
      <c r="AT346" s="199"/>
      <c r="AU346" s="199"/>
      <c r="AV346" s="199"/>
      <c r="AW346" s="199"/>
      <c r="AX346" s="199"/>
      <c r="AY346" s="199"/>
      <c r="AZ346" s="199"/>
      <c r="BA346" s="199"/>
      <c r="BB346" s="199"/>
      <c r="BC346" s="199"/>
      <c r="BD346" s="201" t="str">
        <f t="shared" si="13"/>
        <v>619:(3,48+6,5+4,5+0,6)*2,7*0,3718</v>
      </c>
      <c r="BE346" s="199"/>
      <c r="BF346" s="199"/>
      <c r="BG346" s="199"/>
      <c r="BH346" s="199"/>
      <c r="BI346" s="199"/>
    </row>
    <row r="347" spans="1:61" x14ac:dyDescent="0.2">
      <c r="A347" s="191"/>
      <c r="B347" s="192"/>
      <c r="C347" s="331" t="s">
        <v>3352</v>
      </c>
      <c r="D347" s="332"/>
      <c r="E347" s="193">
        <v>13.878399999999999</v>
      </c>
      <c r="F347" s="194"/>
      <c r="G347" s="195"/>
      <c r="H347" s="196"/>
      <c r="I347" s="197"/>
      <c r="J347" s="184"/>
      <c r="K347" s="197"/>
      <c r="M347" s="198" t="s">
        <v>3352</v>
      </c>
      <c r="O347" s="199"/>
      <c r="Z347" s="199"/>
      <c r="AA347" s="199"/>
      <c r="AB347" s="199"/>
      <c r="AC347" s="199"/>
      <c r="AD347" s="199"/>
      <c r="AE347" s="199"/>
      <c r="AF347" s="199"/>
      <c r="AG347" s="199"/>
      <c r="AH347" s="199"/>
      <c r="AI347" s="199"/>
      <c r="AJ347" s="199"/>
      <c r="AK347" s="199"/>
      <c r="AL347" s="199"/>
      <c r="AM347" s="199"/>
      <c r="AN347" s="199"/>
      <c r="AO347" s="199"/>
      <c r="AP347" s="199"/>
      <c r="AQ347" s="199"/>
      <c r="AR347" s="199"/>
      <c r="AS347" s="199"/>
      <c r="AT347" s="199"/>
      <c r="AU347" s="199"/>
      <c r="AV347" s="199"/>
      <c r="AW347" s="199"/>
      <c r="AX347" s="199"/>
      <c r="AY347" s="199"/>
      <c r="AZ347" s="199"/>
      <c r="BA347" s="199"/>
      <c r="BB347" s="199"/>
      <c r="BC347" s="199"/>
      <c r="BD347" s="201" t="str">
        <f t="shared" si="13"/>
        <v>obklady u linky :(3,1+2,1)*2*0,3718</v>
      </c>
      <c r="BE347" s="199"/>
      <c r="BF347" s="199"/>
      <c r="BG347" s="199"/>
      <c r="BH347" s="199"/>
      <c r="BI347" s="199"/>
    </row>
    <row r="348" spans="1:61" x14ac:dyDescent="0.2">
      <c r="A348" s="191"/>
      <c r="B348" s="192"/>
      <c r="C348" s="331" t="s">
        <v>3353</v>
      </c>
      <c r="D348" s="332"/>
      <c r="E348" s="193">
        <v>2.3214999999999999</v>
      </c>
      <c r="F348" s="194"/>
      <c r="G348" s="195"/>
      <c r="H348" s="196"/>
      <c r="I348" s="197"/>
      <c r="J348" s="184"/>
      <c r="K348" s="197"/>
      <c r="M348" s="198" t="s">
        <v>3353</v>
      </c>
      <c r="O348" s="199"/>
      <c r="Z348" s="199"/>
      <c r="AA348" s="199"/>
      <c r="AB348" s="199"/>
      <c r="AC348" s="199"/>
      <c r="AD348" s="199"/>
      <c r="AE348" s="199"/>
      <c r="AF348" s="199"/>
      <c r="AG348" s="199"/>
      <c r="AH348" s="199"/>
      <c r="AI348" s="199"/>
      <c r="AJ348" s="199"/>
      <c r="AK348" s="199"/>
      <c r="AL348" s="199"/>
      <c r="AM348" s="199"/>
      <c r="AN348" s="199"/>
      <c r="AO348" s="199"/>
      <c r="AP348" s="199"/>
      <c r="AQ348" s="199"/>
      <c r="AR348" s="199"/>
      <c r="AS348" s="199"/>
      <c r="AT348" s="199"/>
      <c r="AU348" s="199"/>
      <c r="AV348" s="199"/>
      <c r="AW348" s="199"/>
      <c r="AX348" s="199"/>
      <c r="AY348" s="199"/>
      <c r="AZ348" s="199"/>
      <c r="BA348" s="199"/>
      <c r="BB348" s="199"/>
      <c r="BC348" s="199"/>
      <c r="BD348" s="201" t="str">
        <f t="shared" si="13"/>
        <v>621:(1,4+0,6+1,4+1,2+1,3+2,3+1,6+4,025)*2,7*0,3718</v>
      </c>
      <c r="BE348" s="199"/>
      <c r="BF348" s="199"/>
      <c r="BG348" s="199"/>
      <c r="BH348" s="199"/>
      <c r="BI348" s="199"/>
    </row>
    <row r="349" spans="1:61" x14ac:dyDescent="0.2">
      <c r="A349" s="191"/>
      <c r="B349" s="192"/>
      <c r="C349" s="331" t="s">
        <v>3354</v>
      </c>
      <c r="D349" s="332"/>
      <c r="E349" s="193">
        <v>2.5230000000000001</v>
      </c>
      <c r="F349" s="194"/>
      <c r="G349" s="195"/>
      <c r="H349" s="196"/>
      <c r="I349" s="197"/>
      <c r="J349" s="184"/>
      <c r="K349" s="197"/>
      <c r="M349" s="198" t="s">
        <v>3354</v>
      </c>
      <c r="O349" s="199"/>
      <c r="Z349" s="199"/>
      <c r="AA349" s="199"/>
      <c r="AB349" s="199"/>
      <c r="AC349" s="199"/>
      <c r="AD349" s="199"/>
      <c r="AE349" s="199"/>
      <c r="AF349" s="199"/>
      <c r="AG349" s="199"/>
      <c r="AH349" s="199"/>
      <c r="AI349" s="199"/>
      <c r="AJ349" s="199"/>
      <c r="AK349" s="199"/>
      <c r="AL349" s="199"/>
      <c r="AM349" s="199"/>
      <c r="AN349" s="199"/>
      <c r="AO349" s="199"/>
      <c r="AP349" s="199"/>
      <c r="AQ349" s="199"/>
      <c r="AR349" s="199"/>
      <c r="AS349" s="199"/>
      <c r="AT349" s="199"/>
      <c r="AU349" s="199"/>
      <c r="AV349" s="199"/>
      <c r="AW349" s="199"/>
      <c r="AX349" s="199"/>
      <c r="AY349" s="199"/>
      <c r="AZ349" s="199"/>
      <c r="BA349" s="199"/>
      <c r="BB349" s="199"/>
      <c r="BC349" s="199"/>
      <c r="BD349" s="201" t="str">
        <f t="shared" si="13"/>
        <v>622(koupelna):(2,76+1,7+2,76+1,7)*0,7*0,3718</v>
      </c>
      <c r="BE349" s="199"/>
      <c r="BF349" s="199"/>
      <c r="BG349" s="199"/>
      <c r="BH349" s="199"/>
      <c r="BI349" s="199"/>
    </row>
    <row r="350" spans="1:61" x14ac:dyDescent="0.2">
      <c r="A350" s="191"/>
      <c r="B350" s="192"/>
      <c r="C350" s="331" t="s">
        <v>3355</v>
      </c>
      <c r="D350" s="332"/>
      <c r="E350" s="193">
        <v>15.148199999999999</v>
      </c>
      <c r="F350" s="194"/>
      <c r="G350" s="195"/>
      <c r="H350" s="196"/>
      <c r="I350" s="197"/>
      <c r="J350" s="184"/>
      <c r="K350" s="197"/>
      <c r="M350" s="198" t="s">
        <v>3355</v>
      </c>
      <c r="O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c r="BD350" s="201" t="str">
        <f t="shared" si="13"/>
        <v>623(wc):(1,2+1,2+1,41+1,41)*1,3*0,3718</v>
      </c>
      <c r="BE350" s="199"/>
      <c r="BF350" s="199"/>
      <c r="BG350" s="199"/>
      <c r="BH350" s="199"/>
      <c r="BI350" s="199"/>
    </row>
    <row r="351" spans="1:61" x14ac:dyDescent="0.2">
      <c r="A351" s="191"/>
      <c r="B351" s="192"/>
      <c r="C351" s="331" t="s">
        <v>3356</v>
      </c>
      <c r="D351" s="332"/>
      <c r="E351" s="193">
        <v>14.9575</v>
      </c>
      <c r="F351" s="194"/>
      <c r="G351" s="195"/>
      <c r="H351" s="196"/>
      <c r="I351" s="197"/>
      <c r="J351" s="184"/>
      <c r="K351" s="197"/>
      <c r="M351" s="198" t="s">
        <v>3356</v>
      </c>
      <c r="O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c r="BD351" s="201" t="str">
        <f t="shared" si="13"/>
        <v>624:(3,745+3,745+3,8+3,8)*2,7*0,3718</v>
      </c>
      <c r="BE351" s="199"/>
      <c r="BF351" s="199"/>
      <c r="BG351" s="199"/>
      <c r="BH351" s="199"/>
      <c r="BI351" s="199"/>
    </row>
    <row r="352" spans="1:61" ht="22.5" x14ac:dyDescent="0.2">
      <c r="A352" s="191"/>
      <c r="B352" s="192"/>
      <c r="C352" s="331" t="s">
        <v>3357</v>
      </c>
      <c r="D352" s="332"/>
      <c r="E352" s="193">
        <v>24.7301</v>
      </c>
      <c r="F352" s="194"/>
      <c r="G352" s="195"/>
      <c r="H352" s="196"/>
      <c r="I352" s="197"/>
      <c r="J352" s="184"/>
      <c r="K352" s="197"/>
      <c r="M352" s="198" t="s">
        <v>3357</v>
      </c>
      <c r="O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199"/>
      <c r="AY352" s="199"/>
      <c r="AZ352" s="199"/>
      <c r="BA352" s="199"/>
      <c r="BB352" s="199"/>
      <c r="BC352" s="199"/>
      <c r="BD352" s="201" t="str">
        <f t="shared" si="13"/>
        <v>625:(3,8+3,8+3,65+3,65)*2,7*0,3718</v>
      </c>
      <c r="BE352" s="199"/>
      <c r="BF352" s="199"/>
      <c r="BG352" s="199"/>
      <c r="BH352" s="199"/>
      <c r="BI352" s="199"/>
    </row>
    <row r="353" spans="1:104" ht="25.5" x14ac:dyDescent="0.2">
      <c r="A353" s="191"/>
      <c r="B353" s="192"/>
      <c r="C353" s="331" t="s">
        <v>3358</v>
      </c>
      <c r="D353" s="332"/>
      <c r="E353" s="193">
        <v>2.6025999999999998</v>
      </c>
      <c r="F353" s="194"/>
      <c r="G353" s="195"/>
      <c r="H353" s="196"/>
      <c r="I353" s="197"/>
      <c r="J353" s="184"/>
      <c r="K353" s="197"/>
      <c r="M353" s="198" t="s">
        <v>3358</v>
      </c>
      <c r="O353" s="199"/>
      <c r="Z353" s="199"/>
      <c r="AA353" s="199"/>
      <c r="AB353" s="199"/>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199"/>
      <c r="AY353" s="199"/>
      <c r="AZ353" s="199"/>
      <c r="BA353" s="199"/>
      <c r="BB353" s="199"/>
      <c r="BC353" s="199"/>
      <c r="BD353" s="201" t="str">
        <f t="shared" si="13"/>
        <v>626:(5,5+5,235+5,5+1,9+2,25+2,05+0,6+0,6+0,1+0,1+0,4+0,4)*2,7*0,3718</v>
      </c>
      <c r="BE353" s="199"/>
      <c r="BF353" s="199"/>
      <c r="BG353" s="199"/>
      <c r="BH353" s="199"/>
      <c r="BI353" s="199"/>
    </row>
    <row r="354" spans="1:104" x14ac:dyDescent="0.2">
      <c r="A354" s="161">
        <v>50</v>
      </c>
      <c r="B354" s="162" t="s">
        <v>930</v>
      </c>
      <c r="C354" s="163" t="s">
        <v>931</v>
      </c>
      <c r="D354" s="164" t="s">
        <v>41</v>
      </c>
      <c r="E354" s="165">
        <v>297.49869999999999</v>
      </c>
      <c r="F354" s="122">
        <f>'01 113 '!F354</f>
        <v>0</v>
      </c>
      <c r="G354" s="166">
        <f>E354*F354</f>
        <v>0</v>
      </c>
      <c r="H354" s="167">
        <v>8.0000000000000007E-5</v>
      </c>
      <c r="I354" s="168">
        <f>E354*H354</f>
        <v>2.3799896000000001E-2</v>
      </c>
      <c r="J354" s="167">
        <v>0</v>
      </c>
      <c r="K354" s="168">
        <f>E354*J354</f>
        <v>0</v>
      </c>
      <c r="O354" s="199"/>
      <c r="Z354" s="199"/>
      <c r="AA354" s="199">
        <v>1</v>
      </c>
      <c r="AB354" s="199">
        <v>1</v>
      </c>
      <c r="AC354" s="199">
        <v>1</v>
      </c>
      <c r="AD354" s="199"/>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c r="AY354" s="199"/>
      <c r="AZ354" s="200">
        <f>G354</f>
        <v>0</v>
      </c>
      <c r="BA354" s="199"/>
      <c r="BB354" s="199"/>
      <c r="BC354" s="199"/>
      <c r="BD354" s="199"/>
      <c r="BE354" s="199"/>
      <c r="BF354" s="199"/>
      <c r="BG354" s="199"/>
      <c r="BH354" s="199"/>
      <c r="BI354" s="199"/>
      <c r="CA354" s="199">
        <v>1</v>
      </c>
      <c r="CB354" s="199">
        <v>1</v>
      </c>
      <c r="CZ354" s="124">
        <v>1</v>
      </c>
    </row>
    <row r="355" spans="1:104" x14ac:dyDescent="0.2">
      <c r="A355" s="191"/>
      <c r="B355" s="192"/>
      <c r="C355" s="312" t="s">
        <v>932</v>
      </c>
      <c r="D355" s="313"/>
      <c r="E355" s="313"/>
      <c r="F355" s="313"/>
      <c r="G355" s="314"/>
      <c r="I355" s="197"/>
      <c r="K355" s="197"/>
      <c r="L355" s="198" t="s">
        <v>932</v>
      </c>
      <c r="O355" s="199"/>
      <c r="Z355" s="199"/>
      <c r="AA355" s="199"/>
      <c r="AB355" s="199"/>
      <c r="AC355" s="199"/>
      <c r="AD355" s="199"/>
      <c r="AE355" s="199"/>
      <c r="AF355" s="199"/>
      <c r="AG355" s="199"/>
      <c r="AH355" s="199"/>
      <c r="AI355" s="199"/>
      <c r="AJ355" s="199"/>
      <c r="AK355" s="199"/>
      <c r="AL355" s="199"/>
      <c r="AM355" s="199"/>
      <c r="AN355" s="199"/>
      <c r="AO355" s="199"/>
      <c r="AP355" s="199"/>
      <c r="AQ355" s="199"/>
      <c r="AR355" s="199"/>
      <c r="AS355" s="199"/>
      <c r="AT355" s="199"/>
      <c r="AU355" s="199"/>
      <c r="AV355" s="199"/>
      <c r="AW355" s="199"/>
      <c r="AX355" s="199"/>
      <c r="AY355" s="199"/>
      <c r="AZ355" s="199"/>
      <c r="BA355" s="199"/>
      <c r="BB355" s="199"/>
      <c r="BC355" s="199"/>
      <c r="BD355" s="199"/>
      <c r="BE355" s="199"/>
      <c r="BF355" s="199"/>
      <c r="BG355" s="199"/>
      <c r="BH355" s="199"/>
      <c r="BI355" s="199"/>
    </row>
    <row r="356" spans="1:104" x14ac:dyDescent="0.2">
      <c r="A356" s="191"/>
      <c r="B356" s="192"/>
      <c r="C356" s="331" t="s">
        <v>3333</v>
      </c>
      <c r="D356" s="332"/>
      <c r="E356" s="193">
        <v>33.277999999999999</v>
      </c>
      <c r="F356" s="194"/>
      <c r="G356" s="195"/>
      <c r="H356" s="196"/>
      <c r="I356" s="197"/>
      <c r="J356" s="184"/>
      <c r="K356" s="197"/>
      <c r="M356" s="198" t="s">
        <v>3333</v>
      </c>
      <c r="O356" s="199"/>
      <c r="Z356" s="199"/>
      <c r="AA356" s="199"/>
      <c r="AB356" s="199"/>
      <c r="AC356" s="199"/>
      <c r="AD356" s="199"/>
      <c r="AE356" s="199"/>
      <c r="AF356" s="199"/>
      <c r="AG356" s="199"/>
      <c r="AH356" s="199"/>
      <c r="AI356" s="199"/>
      <c r="AJ356" s="199"/>
      <c r="AK356" s="199"/>
      <c r="AL356" s="199"/>
      <c r="AM356" s="199"/>
      <c r="AN356" s="199"/>
      <c r="AO356" s="199"/>
      <c r="AP356" s="199"/>
      <c r="AQ356" s="199"/>
      <c r="AR356" s="199"/>
      <c r="AS356" s="199"/>
      <c r="AT356" s="199"/>
      <c r="AU356" s="199"/>
      <c r="AV356" s="199"/>
      <c r="AW356" s="199"/>
      <c r="AX356" s="199"/>
      <c r="AY356" s="199"/>
      <c r="AZ356" s="199"/>
      <c r="BA356" s="199"/>
      <c r="BB356" s="199"/>
      <c r="BC356" s="199"/>
      <c r="BD356" s="201" t="str">
        <f t="shared" ref="BD356:BD382" si="14">C355</f>
        <v xml:space="preserve">Omítníky rohovky a apulišty </v>
      </c>
      <c r="BE356" s="199"/>
      <c r="BF356" s="199"/>
      <c r="BG356" s="199"/>
      <c r="BH356" s="199"/>
      <c r="BI356" s="199"/>
    </row>
    <row r="357" spans="1:104" x14ac:dyDescent="0.2">
      <c r="A357" s="191"/>
      <c r="B357" s="192"/>
      <c r="C357" s="331" t="s">
        <v>3334</v>
      </c>
      <c r="D357" s="332"/>
      <c r="E357" s="193">
        <v>18.872599999999998</v>
      </c>
      <c r="F357" s="194"/>
      <c r="G357" s="195"/>
      <c r="H357" s="196"/>
      <c r="I357" s="197"/>
      <c r="J357" s="184"/>
      <c r="K357" s="197"/>
      <c r="M357" s="198" t="s">
        <v>3334</v>
      </c>
      <c r="O357" s="199"/>
      <c r="Z357" s="199"/>
      <c r="AA357" s="199"/>
      <c r="AB357" s="199"/>
      <c r="AC357" s="199"/>
      <c r="AD357" s="199"/>
      <c r="AE357" s="199"/>
      <c r="AF357" s="199"/>
      <c r="AG357" s="199"/>
      <c r="AH357" s="199"/>
      <c r="AI357" s="199"/>
      <c r="AJ357" s="199"/>
      <c r="AK357" s="199"/>
      <c r="AL357" s="199"/>
      <c r="AM357" s="199"/>
      <c r="AN357" s="199"/>
      <c r="AO357" s="199"/>
      <c r="AP357" s="199"/>
      <c r="AQ357" s="199"/>
      <c r="AR357" s="199"/>
      <c r="AS357" s="199"/>
      <c r="AT357" s="199"/>
      <c r="AU357" s="199"/>
      <c r="AV357" s="199"/>
      <c r="AW357" s="199"/>
      <c r="AX357" s="199"/>
      <c r="AY357" s="199"/>
      <c r="AZ357" s="199"/>
      <c r="BA357" s="199"/>
      <c r="BB357" s="199"/>
      <c r="BC357" s="199"/>
      <c r="BD357" s="201" t="str">
        <f t="shared" si="14"/>
        <v>601:(1,4+7+1,4+1,7+4+4,45+4+2,3+2,3+2,3+2,3)*2,7*0,3718</v>
      </c>
      <c r="BE357" s="199"/>
      <c r="BF357" s="199"/>
      <c r="BG357" s="199"/>
      <c r="BH357" s="199"/>
      <c r="BI357" s="199"/>
    </row>
    <row r="358" spans="1:104" x14ac:dyDescent="0.2">
      <c r="A358" s="191"/>
      <c r="B358" s="192"/>
      <c r="C358" s="331" t="s">
        <v>3087</v>
      </c>
      <c r="D358" s="332"/>
      <c r="E358" s="193">
        <v>0</v>
      </c>
      <c r="F358" s="194"/>
      <c r="G358" s="195"/>
      <c r="H358" s="196"/>
      <c r="I358" s="197"/>
      <c r="J358" s="184"/>
      <c r="K358" s="197"/>
      <c r="M358" s="198" t="s">
        <v>3087</v>
      </c>
      <c r="O358" s="199"/>
      <c r="Z358" s="199"/>
      <c r="AA358" s="199"/>
      <c r="AB358" s="199"/>
      <c r="AC358" s="199"/>
      <c r="AD358" s="199"/>
      <c r="AE358" s="199"/>
      <c r="AF358" s="199"/>
      <c r="AG358" s="199"/>
      <c r="AH358" s="199"/>
      <c r="AI358" s="199"/>
      <c r="AJ358" s="199"/>
      <c r="AK358" s="199"/>
      <c r="AL358" s="199"/>
      <c r="AM358" s="199"/>
      <c r="AN358" s="199"/>
      <c r="AO358" s="199"/>
      <c r="AP358" s="199"/>
      <c r="AQ358" s="199"/>
      <c r="AR358" s="199"/>
      <c r="AS358" s="199"/>
      <c r="AT358" s="199"/>
      <c r="AU358" s="199"/>
      <c r="AV358" s="199"/>
      <c r="AW358" s="199"/>
      <c r="AX358" s="199"/>
      <c r="AY358" s="199"/>
      <c r="AZ358" s="199"/>
      <c r="BA358" s="199"/>
      <c r="BB358" s="199"/>
      <c r="BC358" s="199"/>
      <c r="BD358" s="201" t="str">
        <f t="shared" si="14"/>
        <v>602:(8+8+1,4+1,4)*2,7*0,3718</v>
      </c>
      <c r="BE358" s="199"/>
      <c r="BF358" s="199"/>
      <c r="BG358" s="199"/>
      <c r="BH358" s="199"/>
      <c r="BI358" s="199"/>
    </row>
    <row r="359" spans="1:104" x14ac:dyDescent="0.2">
      <c r="A359" s="191"/>
      <c r="B359" s="192"/>
      <c r="C359" s="331" t="s">
        <v>3335</v>
      </c>
      <c r="D359" s="332"/>
      <c r="E359" s="193">
        <v>8.1714000000000002</v>
      </c>
      <c r="F359" s="194"/>
      <c r="G359" s="195"/>
      <c r="H359" s="196"/>
      <c r="I359" s="197"/>
      <c r="J359" s="184"/>
      <c r="K359" s="197"/>
      <c r="M359" s="198" t="s">
        <v>3335</v>
      </c>
      <c r="O359" s="199"/>
      <c r="Z359" s="199"/>
      <c r="AA359" s="19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c r="BD359" s="201" t="str">
        <f t="shared" si="14"/>
        <v>603 výtah:</v>
      </c>
      <c r="BE359" s="199"/>
      <c r="BF359" s="199"/>
      <c r="BG359" s="199"/>
      <c r="BH359" s="199"/>
      <c r="BI359" s="199"/>
    </row>
    <row r="360" spans="1:104" x14ac:dyDescent="0.2">
      <c r="A360" s="191"/>
      <c r="B360" s="192"/>
      <c r="C360" s="331" t="s">
        <v>3336</v>
      </c>
      <c r="D360" s="332"/>
      <c r="E360" s="193">
        <v>14.094200000000001</v>
      </c>
      <c r="F360" s="194"/>
      <c r="G360" s="195"/>
      <c r="H360" s="196"/>
      <c r="I360" s="197"/>
      <c r="J360" s="184"/>
      <c r="K360" s="197"/>
      <c r="M360" s="198" t="s">
        <v>3336</v>
      </c>
      <c r="O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c r="BD360" s="201" t="str">
        <f t="shared" si="14"/>
        <v>604:(1,57+1,57+2,5+2,5)*2,7*0,3718</v>
      </c>
      <c r="BE360" s="199"/>
      <c r="BF360" s="199"/>
      <c r="BG360" s="199"/>
      <c r="BH360" s="199"/>
      <c r="BI360" s="199"/>
    </row>
    <row r="361" spans="1:104" x14ac:dyDescent="0.2">
      <c r="A361" s="191"/>
      <c r="B361" s="192"/>
      <c r="C361" s="331" t="s">
        <v>3337</v>
      </c>
      <c r="D361" s="332"/>
      <c r="E361" s="193">
        <v>2.3292999999999999</v>
      </c>
      <c r="F361" s="194"/>
      <c r="G361" s="195"/>
      <c r="H361" s="196"/>
      <c r="I361" s="197"/>
      <c r="J361" s="184"/>
      <c r="K361" s="197"/>
      <c r="M361" s="198" t="s">
        <v>3337</v>
      </c>
      <c r="O361" s="199"/>
      <c r="Z361" s="199"/>
      <c r="AA361" s="199"/>
      <c r="AB361" s="199"/>
      <c r="AC361" s="199"/>
      <c r="AD361" s="199"/>
      <c r="AE361" s="199"/>
      <c r="AF361" s="199"/>
      <c r="AG361" s="199"/>
      <c r="AH361" s="199"/>
      <c r="AI361" s="199"/>
      <c r="AJ361" s="199"/>
      <c r="AK361" s="199"/>
      <c r="AL361" s="199"/>
      <c r="AM361" s="199"/>
      <c r="AN361" s="199"/>
      <c r="AO361" s="199"/>
      <c r="AP361" s="199"/>
      <c r="AQ361" s="199"/>
      <c r="AR361" s="199"/>
      <c r="AS361" s="199"/>
      <c r="AT361" s="199"/>
      <c r="AU361" s="199"/>
      <c r="AV361" s="199"/>
      <c r="AW361" s="199"/>
      <c r="AX361" s="199"/>
      <c r="AY361" s="199"/>
      <c r="AZ361" s="199"/>
      <c r="BA361" s="199"/>
      <c r="BB361" s="199"/>
      <c r="BC361" s="199"/>
      <c r="BD361" s="201" t="str">
        <f t="shared" si="14"/>
        <v>605:(3,735+3,735+3,285+3,285)*2,7*0,3718</v>
      </c>
      <c r="BE361" s="199"/>
      <c r="BF361" s="199"/>
      <c r="BG361" s="199"/>
      <c r="BH361" s="199"/>
      <c r="BI361" s="199"/>
    </row>
    <row r="362" spans="1:104" ht="22.5" x14ac:dyDescent="0.2">
      <c r="A362" s="191"/>
      <c r="B362" s="192"/>
      <c r="C362" s="331" t="s">
        <v>3338</v>
      </c>
      <c r="D362" s="332"/>
      <c r="E362" s="193">
        <v>25.1266</v>
      </c>
      <c r="F362" s="194"/>
      <c r="G362" s="195"/>
      <c r="H362" s="196"/>
      <c r="I362" s="197"/>
      <c r="J362" s="184"/>
      <c r="K362" s="197"/>
      <c r="M362" s="198" t="s">
        <v>3338</v>
      </c>
      <c r="O362" s="199"/>
      <c r="Z362" s="199"/>
      <c r="AA362" s="199"/>
      <c r="AB362" s="199"/>
      <c r="AC362" s="199"/>
      <c r="AD362" s="199"/>
      <c r="AE362" s="199"/>
      <c r="AF362" s="199"/>
      <c r="AG362" s="199"/>
      <c r="AH362" s="199"/>
      <c r="AI362" s="199"/>
      <c r="AJ362" s="199"/>
      <c r="AK362" s="199"/>
      <c r="AL362" s="199"/>
      <c r="AM362" s="199"/>
      <c r="AN362" s="199"/>
      <c r="AO362" s="199"/>
      <c r="AP362" s="199"/>
      <c r="AQ362" s="199"/>
      <c r="AR362" s="199"/>
      <c r="AS362" s="199"/>
      <c r="AT362" s="199"/>
      <c r="AU362" s="199"/>
      <c r="AV362" s="199"/>
      <c r="AW362" s="199"/>
      <c r="AX362" s="199"/>
      <c r="AY362" s="199"/>
      <c r="AZ362" s="199"/>
      <c r="BA362" s="199"/>
      <c r="BB362" s="199"/>
      <c r="BC362" s="199"/>
      <c r="BD362" s="201" t="str">
        <f t="shared" si="14"/>
        <v>606(koupelna):(2,05+2,05+2,425+2,425)*0,7*0,3718</v>
      </c>
      <c r="BE362" s="199"/>
      <c r="BF362" s="199"/>
      <c r="BG362" s="199"/>
      <c r="BH362" s="199"/>
      <c r="BI362" s="199"/>
    </row>
    <row r="363" spans="1:104" ht="25.5" x14ac:dyDescent="0.2">
      <c r="A363" s="191"/>
      <c r="B363" s="192"/>
      <c r="C363" s="331" t="s">
        <v>3339</v>
      </c>
      <c r="D363" s="332"/>
      <c r="E363" s="193">
        <v>2.6657999999999999</v>
      </c>
      <c r="F363" s="194"/>
      <c r="G363" s="195"/>
      <c r="H363" s="196"/>
      <c r="I363" s="197"/>
      <c r="J363" s="184"/>
      <c r="K363" s="197"/>
      <c r="M363" s="198" t="s">
        <v>3339</v>
      </c>
      <c r="O363" s="199"/>
      <c r="Z363" s="199"/>
      <c r="AA363" s="199"/>
      <c r="AB363" s="199"/>
      <c r="AC363" s="199"/>
      <c r="AD363" s="199"/>
      <c r="AE363" s="199"/>
      <c r="AF363" s="199"/>
      <c r="AG363" s="199"/>
      <c r="AH363" s="199"/>
      <c r="AI363" s="199"/>
      <c r="AJ363" s="199"/>
      <c r="AK363" s="199"/>
      <c r="AL363" s="199"/>
      <c r="AM363" s="199"/>
      <c r="AN363" s="199"/>
      <c r="AO363" s="199"/>
      <c r="AP363" s="199"/>
      <c r="AQ363" s="199"/>
      <c r="AR363" s="199"/>
      <c r="AS363" s="199"/>
      <c r="AT363" s="199"/>
      <c r="AU363" s="199"/>
      <c r="AV363" s="199"/>
      <c r="AW363" s="199"/>
      <c r="AX363" s="199"/>
      <c r="AY363" s="199"/>
      <c r="AZ363" s="199"/>
      <c r="BA363" s="199"/>
      <c r="BB363" s="199"/>
      <c r="BC363" s="199"/>
      <c r="BD363" s="201" t="str">
        <f t="shared" si="14"/>
        <v>607:(3,735+3,01+2,1+0,4+0,1+0,4+2+2,9+5,435+0,55+1,9+2,5)*2,7*0,3718</v>
      </c>
      <c r="BE363" s="199"/>
      <c r="BF363" s="199"/>
      <c r="BG363" s="199"/>
      <c r="BH363" s="199"/>
      <c r="BI363" s="199"/>
    </row>
    <row r="364" spans="1:104" x14ac:dyDescent="0.2">
      <c r="A364" s="191"/>
      <c r="B364" s="192"/>
      <c r="C364" s="331" t="s">
        <v>3340</v>
      </c>
      <c r="D364" s="332"/>
      <c r="E364" s="193">
        <v>16.7745</v>
      </c>
      <c r="F364" s="194"/>
      <c r="G364" s="195"/>
      <c r="H364" s="196"/>
      <c r="I364" s="197"/>
      <c r="J364" s="184"/>
      <c r="K364" s="197"/>
      <c r="M364" s="198" t="s">
        <v>3340</v>
      </c>
      <c r="O364" s="199"/>
      <c r="Z364" s="199"/>
      <c r="AA364" s="199"/>
      <c r="AB364" s="199"/>
      <c r="AC364" s="199"/>
      <c r="AD364" s="199"/>
      <c r="AE364" s="199"/>
      <c r="AF364" s="199"/>
      <c r="AG364" s="199"/>
      <c r="AH364" s="199"/>
      <c r="AI364" s="199"/>
      <c r="AJ364" s="199"/>
      <c r="AK364" s="199"/>
      <c r="AL364" s="199"/>
      <c r="AM364" s="199"/>
      <c r="AN364" s="199"/>
      <c r="AO364" s="199"/>
      <c r="AP364" s="199"/>
      <c r="AQ364" s="199"/>
      <c r="AR364" s="199"/>
      <c r="AS364" s="199"/>
      <c r="AT364" s="199"/>
      <c r="AU364" s="199"/>
      <c r="AV364" s="199"/>
      <c r="AW364" s="199"/>
      <c r="AX364" s="199"/>
      <c r="AY364" s="199"/>
      <c r="AZ364" s="199"/>
      <c r="BA364" s="199"/>
      <c r="BB364" s="199"/>
      <c r="BC364" s="199"/>
      <c r="BD364" s="201" t="str">
        <f t="shared" si="14"/>
        <v>607 kuchyňská linka:3,585*2*0,3718</v>
      </c>
      <c r="BE364" s="199"/>
      <c r="BF364" s="199"/>
      <c r="BG364" s="199"/>
      <c r="BH364" s="199"/>
      <c r="BI364" s="199"/>
    </row>
    <row r="365" spans="1:104" x14ac:dyDescent="0.2">
      <c r="A365" s="191"/>
      <c r="B365" s="192"/>
      <c r="C365" s="331" t="s">
        <v>3341</v>
      </c>
      <c r="D365" s="332"/>
      <c r="E365" s="193">
        <v>2.5036999999999998</v>
      </c>
      <c r="F365" s="194"/>
      <c r="G365" s="195"/>
      <c r="H365" s="196"/>
      <c r="I365" s="197"/>
      <c r="J365" s="184"/>
      <c r="K365" s="197"/>
      <c r="M365" s="198" t="s">
        <v>3341</v>
      </c>
      <c r="O365" s="199"/>
      <c r="Z365" s="199"/>
      <c r="AA365" s="199"/>
      <c r="AB365" s="199"/>
      <c r="AC365" s="199"/>
      <c r="AD365" s="199"/>
      <c r="AE365" s="199"/>
      <c r="AF365" s="199"/>
      <c r="AG365" s="199"/>
      <c r="AH365" s="199"/>
      <c r="AI365" s="199"/>
      <c r="AJ365" s="199"/>
      <c r="AK365" s="199"/>
      <c r="AL365" s="199"/>
      <c r="AM365" s="199"/>
      <c r="AN365" s="199"/>
      <c r="AO365" s="199"/>
      <c r="AP365" s="199"/>
      <c r="AQ365" s="199"/>
      <c r="AR365" s="199"/>
      <c r="AS365" s="199"/>
      <c r="AT365" s="199"/>
      <c r="AU365" s="199"/>
      <c r="AV365" s="199"/>
      <c r="AW365" s="199"/>
      <c r="AX365" s="199"/>
      <c r="AY365" s="199"/>
      <c r="AZ365" s="199"/>
      <c r="BA365" s="199"/>
      <c r="BB365" s="199"/>
      <c r="BC365" s="199"/>
      <c r="BD365" s="201" t="str">
        <f t="shared" si="14"/>
        <v>609:(2,61+4,8+1,5+0,5+1,5+1,5+1,5+2,8)*2,7*0,3718</v>
      </c>
      <c r="BE365" s="199"/>
      <c r="BF365" s="199"/>
      <c r="BG365" s="199"/>
      <c r="BH365" s="199"/>
      <c r="BI365" s="199"/>
    </row>
    <row r="366" spans="1:104" x14ac:dyDescent="0.2">
      <c r="A366" s="191"/>
      <c r="B366" s="192"/>
      <c r="C366" s="331" t="s">
        <v>3342</v>
      </c>
      <c r="D366" s="332"/>
      <c r="E366" s="193">
        <v>2.5133999999999999</v>
      </c>
      <c r="F366" s="194"/>
      <c r="G366" s="195"/>
      <c r="H366" s="196"/>
      <c r="I366" s="197"/>
      <c r="J366" s="184"/>
      <c r="K366" s="197"/>
      <c r="M366" s="198" t="s">
        <v>3342</v>
      </c>
      <c r="O366" s="199"/>
      <c r="Z366" s="199"/>
      <c r="AA366" s="199"/>
      <c r="AB366" s="199"/>
      <c r="AC366" s="199"/>
      <c r="AD366" s="199"/>
      <c r="AE366" s="199"/>
      <c r="AF366" s="199"/>
      <c r="AG366" s="199"/>
      <c r="AH366" s="199"/>
      <c r="AI366" s="199"/>
      <c r="AJ366" s="199"/>
      <c r="AK366" s="199"/>
      <c r="AL366" s="199"/>
      <c r="AM366" s="199"/>
      <c r="AN366" s="199"/>
      <c r="AO366" s="199"/>
      <c r="AP366" s="199"/>
      <c r="AQ366" s="199"/>
      <c r="AR366" s="199"/>
      <c r="AS366" s="199"/>
      <c r="AT366" s="199"/>
      <c r="AU366" s="199"/>
      <c r="AV366" s="199"/>
      <c r="AW366" s="199"/>
      <c r="AX366" s="199"/>
      <c r="AY366" s="199"/>
      <c r="AZ366" s="199"/>
      <c r="BA366" s="199"/>
      <c r="BB366" s="199"/>
      <c r="BC366" s="199"/>
      <c r="BD366" s="201" t="str">
        <f t="shared" si="14"/>
        <v>610(koupelna):(2,61+2,61+2,2+2,2)*0,7*0,3718</v>
      </c>
      <c r="BE366" s="199"/>
      <c r="BF366" s="199"/>
      <c r="BG366" s="199"/>
      <c r="BH366" s="199"/>
      <c r="BI366" s="199"/>
    </row>
    <row r="367" spans="1:104" x14ac:dyDescent="0.2">
      <c r="A367" s="191"/>
      <c r="B367" s="192"/>
      <c r="C367" s="331" t="s">
        <v>3343</v>
      </c>
      <c r="D367" s="332"/>
      <c r="E367" s="193">
        <v>14.9475</v>
      </c>
      <c r="F367" s="194"/>
      <c r="G367" s="195"/>
      <c r="H367" s="196"/>
      <c r="I367" s="197"/>
      <c r="J367" s="184"/>
      <c r="K367" s="197"/>
      <c r="M367" s="198" t="s">
        <v>3343</v>
      </c>
      <c r="O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199"/>
      <c r="AY367" s="199"/>
      <c r="AZ367" s="199"/>
      <c r="BA367" s="199"/>
      <c r="BB367" s="199"/>
      <c r="BC367" s="199"/>
      <c r="BD367" s="201" t="str">
        <f t="shared" si="14"/>
        <v>611 (wc):(1,3+1,3+1,3+1,3)*1,3*0,3718</v>
      </c>
      <c r="BE367" s="199"/>
      <c r="BF367" s="199"/>
      <c r="BG367" s="199"/>
      <c r="BH367" s="199"/>
      <c r="BI367" s="199"/>
    </row>
    <row r="368" spans="1:104" x14ac:dyDescent="0.2">
      <c r="A368" s="191"/>
      <c r="B368" s="192"/>
      <c r="C368" s="331" t="s">
        <v>3344</v>
      </c>
      <c r="D368" s="332"/>
      <c r="E368" s="193">
        <v>14.1745</v>
      </c>
      <c r="F368" s="194"/>
      <c r="G368" s="195"/>
      <c r="H368" s="196"/>
      <c r="I368" s="197"/>
      <c r="J368" s="184"/>
      <c r="K368" s="197"/>
      <c r="M368" s="198" t="s">
        <v>3344</v>
      </c>
      <c r="O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201" t="str">
        <f t="shared" si="14"/>
        <v>612:(3,86+3,86+3,585+3,585)*2,7*0,3718</v>
      </c>
      <c r="BE368" s="199"/>
      <c r="BF368" s="199"/>
      <c r="BG368" s="199"/>
      <c r="BH368" s="199"/>
      <c r="BI368" s="199"/>
    </row>
    <row r="369" spans="1:61" x14ac:dyDescent="0.2">
      <c r="A369" s="191"/>
      <c r="B369" s="192"/>
      <c r="C369" s="331" t="s">
        <v>3345</v>
      </c>
      <c r="D369" s="332"/>
      <c r="E369" s="193">
        <v>17.969100000000001</v>
      </c>
      <c r="F369" s="194"/>
      <c r="G369" s="195"/>
      <c r="H369" s="196"/>
      <c r="I369" s="197"/>
      <c r="J369" s="184"/>
      <c r="K369" s="197"/>
      <c r="M369" s="198" t="s">
        <v>3345</v>
      </c>
      <c r="O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199"/>
      <c r="AY369" s="199"/>
      <c r="AZ369" s="199"/>
      <c r="BA369" s="199"/>
      <c r="BB369" s="199"/>
      <c r="BC369" s="199"/>
      <c r="BD369" s="201" t="str">
        <f t="shared" si="14"/>
        <v>613:(3,2+3,2+3,86+3,86)*2,7*0,3718</v>
      </c>
      <c r="BE369" s="199"/>
      <c r="BF369" s="199"/>
      <c r="BG369" s="199"/>
      <c r="BH369" s="199"/>
      <c r="BI369" s="199"/>
    </row>
    <row r="370" spans="1:61" x14ac:dyDescent="0.2">
      <c r="A370" s="191"/>
      <c r="B370" s="192"/>
      <c r="C370" s="331" t="s">
        <v>3346</v>
      </c>
      <c r="D370" s="332"/>
      <c r="E370" s="193">
        <v>-1.3385</v>
      </c>
      <c r="F370" s="194"/>
      <c r="G370" s="195"/>
      <c r="H370" s="196"/>
      <c r="I370" s="197"/>
      <c r="J370" s="184"/>
      <c r="K370" s="197"/>
      <c r="M370" s="198" t="s">
        <v>3346</v>
      </c>
      <c r="O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199"/>
      <c r="AY370" s="199"/>
      <c r="AZ370" s="199"/>
      <c r="BA370" s="199"/>
      <c r="BB370" s="199"/>
      <c r="BC370" s="199"/>
      <c r="BD370" s="201" t="str">
        <f t="shared" si="14"/>
        <v>614:(3,63+1,1+6,585+6,585)*2,7*0,3718</v>
      </c>
      <c r="BE370" s="199"/>
      <c r="BF370" s="199"/>
      <c r="BG370" s="199"/>
      <c r="BH370" s="199"/>
      <c r="BI370" s="199"/>
    </row>
    <row r="371" spans="1:61" x14ac:dyDescent="0.2">
      <c r="A371" s="191"/>
      <c r="B371" s="192"/>
      <c r="C371" s="331" t="s">
        <v>3347</v>
      </c>
      <c r="D371" s="332"/>
      <c r="E371" s="193">
        <v>14.054</v>
      </c>
      <c r="F371" s="194"/>
      <c r="G371" s="195"/>
      <c r="H371" s="196"/>
      <c r="I371" s="197"/>
      <c r="J371" s="184"/>
      <c r="K371" s="197"/>
      <c r="M371" s="198" t="s">
        <v>3347</v>
      </c>
      <c r="O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199"/>
      <c r="AY371" s="199"/>
      <c r="AZ371" s="199"/>
      <c r="BA371" s="199"/>
      <c r="BB371" s="199"/>
      <c r="BC371" s="199"/>
      <c r="BD371" s="201" t="str">
        <f t="shared" si="14"/>
        <v>obklady u linky :-1,8*2*0,3718</v>
      </c>
      <c r="BE371" s="199"/>
      <c r="BF371" s="199"/>
      <c r="BG371" s="199"/>
      <c r="BH371" s="199"/>
      <c r="BI371" s="199"/>
    </row>
    <row r="372" spans="1:61" x14ac:dyDescent="0.2">
      <c r="A372" s="191"/>
      <c r="B372" s="192"/>
      <c r="C372" s="331" t="s">
        <v>3348</v>
      </c>
      <c r="D372" s="332"/>
      <c r="E372" s="193">
        <v>14.1143</v>
      </c>
      <c r="F372" s="194"/>
      <c r="G372" s="195"/>
      <c r="H372" s="196"/>
      <c r="I372" s="197"/>
      <c r="J372" s="184"/>
      <c r="K372" s="197"/>
      <c r="M372" s="198" t="s">
        <v>3348</v>
      </c>
      <c r="O372" s="199"/>
      <c r="Z372" s="199"/>
      <c r="AA372" s="199"/>
      <c r="AB372" s="199"/>
      <c r="AC372" s="199"/>
      <c r="AD372" s="199"/>
      <c r="AE372" s="199"/>
      <c r="AF372" s="199"/>
      <c r="AG372" s="199"/>
      <c r="AH372" s="199"/>
      <c r="AI372" s="199"/>
      <c r="AJ372" s="199"/>
      <c r="AK372" s="199"/>
      <c r="AL372" s="199"/>
      <c r="AM372" s="199"/>
      <c r="AN372" s="199"/>
      <c r="AO372" s="199"/>
      <c r="AP372" s="199"/>
      <c r="AQ372" s="199"/>
      <c r="AR372" s="199"/>
      <c r="AS372" s="199"/>
      <c r="AT372" s="199"/>
      <c r="AU372" s="199"/>
      <c r="AV372" s="199"/>
      <c r="AW372" s="199"/>
      <c r="AX372" s="199"/>
      <c r="AY372" s="199"/>
      <c r="AZ372" s="199"/>
      <c r="BA372" s="199"/>
      <c r="BB372" s="199"/>
      <c r="BC372" s="199"/>
      <c r="BD372" s="201" t="str">
        <f t="shared" si="14"/>
        <v>616:(3,2+3,8+1,1+2,1+2,1+1,7)*2,7*0,3718</v>
      </c>
      <c r="BE372" s="199"/>
      <c r="BF372" s="199"/>
      <c r="BG372" s="199"/>
      <c r="BH372" s="199"/>
      <c r="BI372" s="199"/>
    </row>
    <row r="373" spans="1:61" x14ac:dyDescent="0.2">
      <c r="A373" s="191"/>
      <c r="B373" s="192"/>
      <c r="C373" s="331" t="s">
        <v>3349</v>
      </c>
      <c r="D373" s="332"/>
      <c r="E373" s="193">
        <v>2.0821000000000001</v>
      </c>
      <c r="F373" s="194"/>
      <c r="G373" s="195"/>
      <c r="H373" s="196"/>
      <c r="I373" s="197"/>
      <c r="J373" s="184"/>
      <c r="K373" s="197"/>
      <c r="M373" s="198" t="s">
        <v>3349</v>
      </c>
      <c r="O373" s="199"/>
      <c r="Z373" s="199"/>
      <c r="AA373" s="199"/>
      <c r="AB373" s="199"/>
      <c r="AC373" s="199"/>
      <c r="AD373" s="199"/>
      <c r="AE373" s="199"/>
      <c r="AF373" s="199"/>
      <c r="AG373" s="199"/>
      <c r="AH373" s="199"/>
      <c r="AI373" s="199"/>
      <c r="AJ373" s="199"/>
      <c r="AK373" s="199"/>
      <c r="AL373" s="199"/>
      <c r="AM373" s="199"/>
      <c r="AN373" s="199"/>
      <c r="AO373" s="199"/>
      <c r="AP373" s="199"/>
      <c r="AQ373" s="199"/>
      <c r="AR373" s="199"/>
      <c r="AS373" s="199"/>
      <c r="AT373" s="199"/>
      <c r="AU373" s="199"/>
      <c r="AV373" s="199"/>
      <c r="AW373" s="199"/>
      <c r="AX373" s="199"/>
      <c r="AY373" s="199"/>
      <c r="AZ373" s="199"/>
      <c r="BA373" s="199"/>
      <c r="BB373" s="199"/>
      <c r="BC373" s="199"/>
      <c r="BD373" s="201" t="str">
        <f t="shared" si="14"/>
        <v>617:(3,28+3,28+3,75+3,75)*2,7*0,3718</v>
      </c>
      <c r="BE373" s="199"/>
      <c r="BF373" s="199"/>
      <c r="BG373" s="199"/>
      <c r="BH373" s="199"/>
      <c r="BI373" s="199"/>
    </row>
    <row r="374" spans="1:61" x14ac:dyDescent="0.2">
      <c r="A374" s="191"/>
      <c r="B374" s="192"/>
      <c r="C374" s="331" t="s">
        <v>3350</v>
      </c>
      <c r="D374" s="332"/>
      <c r="E374" s="193">
        <v>15.138199999999999</v>
      </c>
      <c r="F374" s="194"/>
      <c r="G374" s="195"/>
      <c r="H374" s="196"/>
      <c r="I374" s="197"/>
      <c r="J374" s="184"/>
      <c r="K374" s="197"/>
      <c r="M374" s="198" t="s">
        <v>3350</v>
      </c>
      <c r="O374" s="199"/>
      <c r="Z374" s="199"/>
      <c r="AA374" s="199"/>
      <c r="AB374" s="199"/>
      <c r="AC374" s="199"/>
      <c r="AD374" s="199"/>
      <c r="AE374" s="199"/>
      <c r="AF374" s="199"/>
      <c r="AG374" s="199"/>
      <c r="AH374" s="199"/>
      <c r="AI374" s="199"/>
      <c r="AJ374" s="199"/>
      <c r="AK374" s="199"/>
      <c r="AL374" s="199"/>
      <c r="AM374" s="199"/>
      <c r="AN374" s="199"/>
      <c r="AO374" s="199"/>
      <c r="AP374" s="199"/>
      <c r="AQ374" s="199"/>
      <c r="AR374" s="199"/>
      <c r="AS374" s="199"/>
      <c r="AT374" s="199"/>
      <c r="AU374" s="199"/>
      <c r="AV374" s="199"/>
      <c r="AW374" s="199"/>
      <c r="AX374" s="199"/>
      <c r="AY374" s="199"/>
      <c r="AZ374" s="199"/>
      <c r="BA374" s="199"/>
      <c r="BB374" s="199"/>
      <c r="BC374" s="199"/>
      <c r="BD374" s="201" t="str">
        <f t="shared" si="14"/>
        <v>618(koupelna):(2+2+2+2)*0,7*0,3718</v>
      </c>
      <c r="BE374" s="199"/>
      <c r="BF374" s="199"/>
      <c r="BG374" s="199"/>
      <c r="BH374" s="199"/>
      <c r="BI374" s="199"/>
    </row>
    <row r="375" spans="1:61" x14ac:dyDescent="0.2">
      <c r="A375" s="191"/>
      <c r="B375" s="192"/>
      <c r="C375" s="331" t="s">
        <v>3351</v>
      </c>
      <c r="D375" s="332"/>
      <c r="E375" s="193">
        <v>3.8666999999999998</v>
      </c>
      <c r="F375" s="194"/>
      <c r="G375" s="195"/>
      <c r="H375" s="196"/>
      <c r="I375" s="197"/>
      <c r="J375" s="184"/>
      <c r="K375" s="197"/>
      <c r="M375" s="198" t="s">
        <v>3351</v>
      </c>
      <c r="O375" s="199"/>
      <c r="Z375" s="199"/>
      <c r="AA375" s="199"/>
      <c r="AB375" s="199"/>
      <c r="AC375" s="199"/>
      <c r="AD375" s="199"/>
      <c r="AE375" s="199"/>
      <c r="AF375" s="199"/>
      <c r="AG375" s="199"/>
      <c r="AH375" s="199"/>
      <c r="AI375" s="199"/>
      <c r="AJ375" s="199"/>
      <c r="AK375" s="199"/>
      <c r="AL375" s="199"/>
      <c r="AM375" s="199"/>
      <c r="AN375" s="199"/>
      <c r="AO375" s="199"/>
      <c r="AP375" s="199"/>
      <c r="AQ375" s="199"/>
      <c r="AR375" s="199"/>
      <c r="AS375" s="199"/>
      <c r="AT375" s="199"/>
      <c r="AU375" s="199"/>
      <c r="AV375" s="199"/>
      <c r="AW375" s="199"/>
      <c r="AX375" s="199"/>
      <c r="AY375" s="199"/>
      <c r="AZ375" s="199"/>
      <c r="BA375" s="199"/>
      <c r="BB375" s="199"/>
      <c r="BC375" s="199"/>
      <c r="BD375" s="201" t="str">
        <f t="shared" si="14"/>
        <v>619:(3,48+6,5+4,5+0,6)*2,7*0,3718</v>
      </c>
      <c r="BE375" s="199"/>
      <c r="BF375" s="199"/>
      <c r="BG375" s="199"/>
      <c r="BH375" s="199"/>
      <c r="BI375" s="199"/>
    </row>
    <row r="376" spans="1:61" x14ac:dyDescent="0.2">
      <c r="A376" s="191"/>
      <c r="B376" s="192"/>
      <c r="C376" s="331" t="s">
        <v>3352</v>
      </c>
      <c r="D376" s="332"/>
      <c r="E376" s="193">
        <v>13.878399999999999</v>
      </c>
      <c r="F376" s="194"/>
      <c r="G376" s="195"/>
      <c r="H376" s="196"/>
      <c r="I376" s="197"/>
      <c r="J376" s="184"/>
      <c r="K376" s="197"/>
      <c r="M376" s="198" t="s">
        <v>3352</v>
      </c>
      <c r="O376" s="199"/>
      <c r="Z376" s="199"/>
      <c r="AA376" s="199"/>
      <c r="AB376" s="199"/>
      <c r="AC376" s="199"/>
      <c r="AD376" s="199"/>
      <c r="AE376" s="199"/>
      <c r="AF376" s="199"/>
      <c r="AG376" s="199"/>
      <c r="AH376" s="199"/>
      <c r="AI376" s="199"/>
      <c r="AJ376" s="199"/>
      <c r="AK376" s="199"/>
      <c r="AL376" s="199"/>
      <c r="AM376" s="199"/>
      <c r="AN376" s="199"/>
      <c r="AO376" s="199"/>
      <c r="AP376" s="199"/>
      <c r="AQ376" s="199"/>
      <c r="AR376" s="199"/>
      <c r="AS376" s="199"/>
      <c r="AT376" s="199"/>
      <c r="AU376" s="199"/>
      <c r="AV376" s="199"/>
      <c r="AW376" s="199"/>
      <c r="AX376" s="199"/>
      <c r="AY376" s="199"/>
      <c r="AZ376" s="199"/>
      <c r="BA376" s="199"/>
      <c r="BB376" s="199"/>
      <c r="BC376" s="199"/>
      <c r="BD376" s="201" t="str">
        <f t="shared" si="14"/>
        <v>obklady u linky :(3,1+2,1)*2*0,3718</v>
      </c>
      <c r="BE376" s="199"/>
      <c r="BF376" s="199"/>
      <c r="BG376" s="199"/>
      <c r="BH376" s="199"/>
      <c r="BI376" s="199"/>
    </row>
    <row r="377" spans="1:61" x14ac:dyDescent="0.2">
      <c r="A377" s="191"/>
      <c r="B377" s="192"/>
      <c r="C377" s="331" t="s">
        <v>3353</v>
      </c>
      <c r="D377" s="332"/>
      <c r="E377" s="193">
        <v>2.3214999999999999</v>
      </c>
      <c r="F377" s="194"/>
      <c r="G377" s="195"/>
      <c r="H377" s="196"/>
      <c r="I377" s="197"/>
      <c r="J377" s="184"/>
      <c r="K377" s="197"/>
      <c r="M377" s="198" t="s">
        <v>3353</v>
      </c>
      <c r="O377" s="199"/>
      <c r="Z377" s="199"/>
      <c r="AA377" s="199"/>
      <c r="AB377" s="199"/>
      <c r="AC377" s="199"/>
      <c r="AD377" s="199"/>
      <c r="AE377" s="199"/>
      <c r="AF377" s="199"/>
      <c r="AG377" s="199"/>
      <c r="AH377" s="199"/>
      <c r="AI377" s="199"/>
      <c r="AJ377" s="199"/>
      <c r="AK377" s="199"/>
      <c r="AL377" s="199"/>
      <c r="AM377" s="199"/>
      <c r="AN377" s="199"/>
      <c r="AO377" s="199"/>
      <c r="AP377" s="199"/>
      <c r="AQ377" s="199"/>
      <c r="AR377" s="199"/>
      <c r="AS377" s="199"/>
      <c r="AT377" s="199"/>
      <c r="AU377" s="199"/>
      <c r="AV377" s="199"/>
      <c r="AW377" s="199"/>
      <c r="AX377" s="199"/>
      <c r="AY377" s="199"/>
      <c r="AZ377" s="199"/>
      <c r="BA377" s="199"/>
      <c r="BB377" s="199"/>
      <c r="BC377" s="199"/>
      <c r="BD377" s="201" t="str">
        <f t="shared" si="14"/>
        <v>621:(1,4+0,6+1,4+1,2+1,3+2,3+1,6+4,025)*2,7*0,3718</v>
      </c>
      <c r="BE377" s="199"/>
      <c r="BF377" s="199"/>
      <c r="BG377" s="199"/>
      <c r="BH377" s="199"/>
      <c r="BI377" s="199"/>
    </row>
    <row r="378" spans="1:61" x14ac:dyDescent="0.2">
      <c r="A378" s="191"/>
      <c r="B378" s="192"/>
      <c r="C378" s="331" t="s">
        <v>3354</v>
      </c>
      <c r="D378" s="332"/>
      <c r="E378" s="193">
        <v>2.5230000000000001</v>
      </c>
      <c r="F378" s="194"/>
      <c r="G378" s="195"/>
      <c r="H378" s="196"/>
      <c r="I378" s="197"/>
      <c r="J378" s="184"/>
      <c r="K378" s="197"/>
      <c r="M378" s="198" t="s">
        <v>3354</v>
      </c>
      <c r="O378" s="199"/>
      <c r="Z378" s="199"/>
      <c r="AA378" s="199"/>
      <c r="AB378" s="199"/>
      <c r="AC378" s="199"/>
      <c r="AD378" s="199"/>
      <c r="AE378" s="199"/>
      <c r="AF378" s="199"/>
      <c r="AG378" s="199"/>
      <c r="AH378" s="199"/>
      <c r="AI378" s="199"/>
      <c r="AJ378" s="199"/>
      <c r="AK378" s="199"/>
      <c r="AL378" s="199"/>
      <c r="AM378" s="199"/>
      <c r="AN378" s="199"/>
      <c r="AO378" s="199"/>
      <c r="AP378" s="199"/>
      <c r="AQ378" s="199"/>
      <c r="AR378" s="199"/>
      <c r="AS378" s="199"/>
      <c r="AT378" s="199"/>
      <c r="AU378" s="199"/>
      <c r="AV378" s="199"/>
      <c r="AW378" s="199"/>
      <c r="AX378" s="199"/>
      <c r="AY378" s="199"/>
      <c r="AZ378" s="199"/>
      <c r="BA378" s="199"/>
      <c r="BB378" s="199"/>
      <c r="BC378" s="199"/>
      <c r="BD378" s="201" t="str">
        <f t="shared" si="14"/>
        <v>622(koupelna):(2,76+1,7+2,76+1,7)*0,7*0,3718</v>
      </c>
      <c r="BE378" s="199"/>
      <c r="BF378" s="199"/>
      <c r="BG378" s="199"/>
      <c r="BH378" s="199"/>
      <c r="BI378" s="199"/>
    </row>
    <row r="379" spans="1:61" x14ac:dyDescent="0.2">
      <c r="A379" s="191"/>
      <c r="B379" s="192"/>
      <c r="C379" s="331" t="s">
        <v>3355</v>
      </c>
      <c r="D379" s="332"/>
      <c r="E379" s="193">
        <v>15.148199999999999</v>
      </c>
      <c r="F379" s="194"/>
      <c r="G379" s="195"/>
      <c r="H379" s="196"/>
      <c r="I379" s="197"/>
      <c r="J379" s="184"/>
      <c r="K379" s="197"/>
      <c r="M379" s="198" t="s">
        <v>3355</v>
      </c>
      <c r="O379" s="199"/>
      <c r="Z379" s="199"/>
      <c r="AA379" s="199"/>
      <c r="AB379" s="199"/>
      <c r="AC379" s="199"/>
      <c r="AD379" s="199"/>
      <c r="AE379" s="199"/>
      <c r="AF379" s="199"/>
      <c r="AG379" s="199"/>
      <c r="AH379" s="199"/>
      <c r="AI379" s="199"/>
      <c r="AJ379" s="199"/>
      <c r="AK379" s="199"/>
      <c r="AL379" s="199"/>
      <c r="AM379" s="199"/>
      <c r="AN379" s="199"/>
      <c r="AO379" s="199"/>
      <c r="AP379" s="199"/>
      <c r="AQ379" s="199"/>
      <c r="AR379" s="199"/>
      <c r="AS379" s="199"/>
      <c r="AT379" s="199"/>
      <c r="AU379" s="199"/>
      <c r="AV379" s="199"/>
      <c r="AW379" s="199"/>
      <c r="AX379" s="199"/>
      <c r="AY379" s="199"/>
      <c r="AZ379" s="199"/>
      <c r="BA379" s="199"/>
      <c r="BB379" s="199"/>
      <c r="BC379" s="199"/>
      <c r="BD379" s="201" t="str">
        <f t="shared" si="14"/>
        <v>623(wc):(1,2+1,2+1,41+1,41)*1,3*0,3718</v>
      </c>
      <c r="BE379" s="199"/>
      <c r="BF379" s="199"/>
      <c r="BG379" s="199"/>
      <c r="BH379" s="199"/>
      <c r="BI379" s="199"/>
    </row>
    <row r="380" spans="1:61" x14ac:dyDescent="0.2">
      <c r="A380" s="191"/>
      <c r="B380" s="192"/>
      <c r="C380" s="331" t="s">
        <v>3356</v>
      </c>
      <c r="D380" s="332"/>
      <c r="E380" s="193">
        <v>14.9575</v>
      </c>
      <c r="F380" s="194"/>
      <c r="G380" s="195"/>
      <c r="H380" s="196"/>
      <c r="I380" s="197"/>
      <c r="J380" s="184"/>
      <c r="K380" s="197"/>
      <c r="M380" s="198" t="s">
        <v>3356</v>
      </c>
      <c r="O380" s="199"/>
      <c r="Z380" s="199"/>
      <c r="AA380" s="199"/>
      <c r="AB380" s="199"/>
      <c r="AC380" s="199"/>
      <c r="AD380" s="199"/>
      <c r="AE380" s="199"/>
      <c r="AF380" s="199"/>
      <c r="AG380" s="199"/>
      <c r="AH380" s="199"/>
      <c r="AI380" s="199"/>
      <c r="AJ380" s="199"/>
      <c r="AK380" s="199"/>
      <c r="AL380" s="199"/>
      <c r="AM380" s="199"/>
      <c r="AN380" s="199"/>
      <c r="AO380" s="199"/>
      <c r="AP380" s="199"/>
      <c r="AQ380" s="199"/>
      <c r="AR380" s="199"/>
      <c r="AS380" s="199"/>
      <c r="AT380" s="199"/>
      <c r="AU380" s="199"/>
      <c r="AV380" s="199"/>
      <c r="AW380" s="199"/>
      <c r="AX380" s="199"/>
      <c r="AY380" s="199"/>
      <c r="AZ380" s="199"/>
      <c r="BA380" s="199"/>
      <c r="BB380" s="199"/>
      <c r="BC380" s="199"/>
      <c r="BD380" s="201" t="str">
        <f t="shared" si="14"/>
        <v>624:(3,745+3,745+3,8+3,8)*2,7*0,3718</v>
      </c>
      <c r="BE380" s="199"/>
      <c r="BF380" s="199"/>
      <c r="BG380" s="199"/>
      <c r="BH380" s="199"/>
      <c r="BI380" s="199"/>
    </row>
    <row r="381" spans="1:61" ht="22.5" x14ac:dyDescent="0.2">
      <c r="A381" s="191"/>
      <c r="B381" s="192"/>
      <c r="C381" s="331" t="s">
        <v>3357</v>
      </c>
      <c r="D381" s="332"/>
      <c r="E381" s="193">
        <v>24.7301</v>
      </c>
      <c r="F381" s="194"/>
      <c r="G381" s="195"/>
      <c r="H381" s="196"/>
      <c r="I381" s="197"/>
      <c r="J381" s="184"/>
      <c r="K381" s="197"/>
      <c r="M381" s="198" t="s">
        <v>3357</v>
      </c>
      <c r="O381" s="199"/>
      <c r="Z381" s="199"/>
      <c r="AA381" s="199"/>
      <c r="AB381" s="199"/>
      <c r="AC381" s="199"/>
      <c r="AD381" s="199"/>
      <c r="AE381" s="199"/>
      <c r="AF381" s="199"/>
      <c r="AG381" s="199"/>
      <c r="AH381" s="199"/>
      <c r="AI381" s="199"/>
      <c r="AJ381" s="199"/>
      <c r="AK381" s="199"/>
      <c r="AL381" s="199"/>
      <c r="AM381" s="199"/>
      <c r="AN381" s="199"/>
      <c r="AO381" s="199"/>
      <c r="AP381" s="199"/>
      <c r="AQ381" s="199"/>
      <c r="AR381" s="199"/>
      <c r="AS381" s="199"/>
      <c r="AT381" s="199"/>
      <c r="AU381" s="199"/>
      <c r="AV381" s="199"/>
      <c r="AW381" s="199"/>
      <c r="AX381" s="199"/>
      <c r="AY381" s="199"/>
      <c r="AZ381" s="199"/>
      <c r="BA381" s="199"/>
      <c r="BB381" s="199"/>
      <c r="BC381" s="199"/>
      <c r="BD381" s="201" t="str">
        <f t="shared" si="14"/>
        <v>625:(3,8+3,8+3,65+3,65)*2,7*0,3718</v>
      </c>
      <c r="BE381" s="199"/>
      <c r="BF381" s="199"/>
      <c r="BG381" s="199"/>
      <c r="BH381" s="199"/>
      <c r="BI381" s="199"/>
    </row>
    <row r="382" spans="1:61" ht="25.5" x14ac:dyDescent="0.2">
      <c r="A382" s="191"/>
      <c r="B382" s="192"/>
      <c r="C382" s="331" t="s">
        <v>3358</v>
      </c>
      <c r="D382" s="332"/>
      <c r="E382" s="193">
        <v>2.6025999999999998</v>
      </c>
      <c r="F382" s="194"/>
      <c r="G382" s="195"/>
      <c r="H382" s="196"/>
      <c r="I382" s="197"/>
      <c r="J382" s="184"/>
      <c r="K382" s="197"/>
      <c r="M382" s="198" t="s">
        <v>3358</v>
      </c>
      <c r="O382" s="199"/>
      <c r="Z382" s="199"/>
      <c r="AA382" s="199"/>
      <c r="AB382" s="199"/>
      <c r="AC382" s="199"/>
      <c r="AD382" s="199"/>
      <c r="AE382" s="199"/>
      <c r="AF382" s="199"/>
      <c r="AG382" s="199"/>
      <c r="AH382" s="199"/>
      <c r="AI382" s="199"/>
      <c r="AJ382" s="199"/>
      <c r="AK382" s="199"/>
      <c r="AL382" s="199"/>
      <c r="AM382" s="199"/>
      <c r="AN382" s="199"/>
      <c r="AO382" s="199"/>
      <c r="AP382" s="199"/>
      <c r="AQ382" s="199"/>
      <c r="AR382" s="199"/>
      <c r="AS382" s="199"/>
      <c r="AT382" s="199"/>
      <c r="AU382" s="199"/>
      <c r="AV382" s="199"/>
      <c r="AW382" s="199"/>
      <c r="AX382" s="199"/>
      <c r="AY382" s="199"/>
      <c r="AZ382" s="199"/>
      <c r="BA382" s="199"/>
      <c r="BB382" s="199"/>
      <c r="BC382" s="199"/>
      <c r="BD382" s="201" t="str">
        <f t="shared" si="14"/>
        <v>626:(5,5+5,235+5,5+1,9+2,25+2,05+0,6+0,6+0,1+0,1+0,4+0,4)*2,7*0,3718</v>
      </c>
      <c r="BE382" s="199"/>
      <c r="BF382" s="199"/>
      <c r="BG382" s="199"/>
      <c r="BH382" s="199"/>
      <c r="BI382" s="199"/>
    </row>
    <row r="383" spans="1:61" x14ac:dyDescent="0.2">
      <c r="A383" s="169" t="s">
        <v>42</v>
      </c>
      <c r="B383" s="170" t="s">
        <v>835</v>
      </c>
      <c r="C383" s="171" t="s">
        <v>836</v>
      </c>
      <c r="D383" s="172"/>
      <c r="E383" s="173"/>
      <c r="F383" s="173"/>
      <c r="G383" s="174">
        <f>SUM(G265:G382)</f>
        <v>0</v>
      </c>
      <c r="H383" s="175"/>
      <c r="I383" s="174">
        <f>SUM(I265:I382)</f>
        <v>16.794070726000001</v>
      </c>
      <c r="J383" s="176"/>
      <c r="K383" s="174">
        <f>SUM(K265:K382)</f>
        <v>0</v>
      </c>
      <c r="O383" s="199"/>
      <c r="X383" s="202">
        <f>K383</f>
        <v>0</v>
      </c>
      <c r="Y383" s="202">
        <f>I383</f>
        <v>16.794070726000001</v>
      </c>
      <c r="Z383" s="200">
        <f>G383</f>
        <v>0</v>
      </c>
      <c r="AA383" s="199"/>
      <c r="AB383" s="199"/>
      <c r="AC383" s="199"/>
      <c r="AD383" s="199"/>
      <c r="AE383" s="199"/>
      <c r="AF383" s="199"/>
      <c r="AG383" s="199"/>
      <c r="AH383" s="199"/>
      <c r="AI383" s="199"/>
      <c r="AJ383" s="199"/>
      <c r="AK383" s="199"/>
      <c r="AL383" s="199"/>
      <c r="AM383" s="199"/>
      <c r="AN383" s="199"/>
      <c r="AO383" s="199"/>
      <c r="AP383" s="199"/>
      <c r="AQ383" s="199"/>
      <c r="AR383" s="199"/>
      <c r="AS383" s="199"/>
      <c r="AT383" s="199"/>
      <c r="AU383" s="199"/>
      <c r="AV383" s="199"/>
      <c r="AW383" s="199"/>
      <c r="AX383" s="199"/>
      <c r="AY383" s="199"/>
      <c r="AZ383" s="199"/>
      <c r="BA383" s="203"/>
      <c r="BB383" s="203"/>
      <c r="BC383" s="203"/>
      <c r="BD383" s="203"/>
      <c r="BE383" s="203"/>
      <c r="BF383" s="203"/>
      <c r="BG383" s="199"/>
      <c r="BH383" s="199"/>
      <c r="BI383" s="199"/>
    </row>
    <row r="384" spans="1:61" ht="14.25" customHeight="1" x14ac:dyDescent="0.2">
      <c r="A384" s="151" t="s">
        <v>38</v>
      </c>
      <c r="B384" s="152" t="s">
        <v>933</v>
      </c>
      <c r="C384" s="153" t="s">
        <v>934</v>
      </c>
      <c r="D384" s="154"/>
      <c r="E384" s="155"/>
      <c r="F384" s="155"/>
      <c r="G384" s="156"/>
      <c r="H384" s="157"/>
      <c r="I384" s="158"/>
      <c r="J384" s="159"/>
      <c r="K384" s="160"/>
      <c r="O384" s="199"/>
    </row>
    <row r="385" spans="1:104" x14ac:dyDescent="0.2">
      <c r="A385" s="161">
        <v>51</v>
      </c>
      <c r="B385" s="162" t="s">
        <v>935</v>
      </c>
      <c r="C385" s="163" t="s">
        <v>936</v>
      </c>
      <c r="D385" s="164" t="s">
        <v>41</v>
      </c>
      <c r="E385" s="165">
        <v>18.389700000000001</v>
      </c>
      <c r="F385" s="122">
        <f>'01 113 '!F385</f>
        <v>0</v>
      </c>
      <c r="G385" s="166">
        <f>E385*F385</f>
        <v>0</v>
      </c>
      <c r="H385" s="167">
        <v>4.0000000000000003E-5</v>
      </c>
      <c r="I385" s="168">
        <f>E385*H385</f>
        <v>7.3558800000000013E-4</v>
      </c>
      <c r="J385" s="167">
        <v>0</v>
      </c>
      <c r="K385" s="168">
        <f>E385*J385</f>
        <v>0</v>
      </c>
      <c r="O385" s="199"/>
      <c r="Z385" s="199"/>
      <c r="AA385" s="199">
        <v>1</v>
      </c>
      <c r="AB385" s="199">
        <v>1</v>
      </c>
      <c r="AC385" s="199">
        <v>1</v>
      </c>
      <c r="AD385" s="199"/>
      <c r="AE385" s="199"/>
      <c r="AF385" s="199"/>
      <c r="AG385" s="199"/>
      <c r="AH385" s="199"/>
      <c r="AI385" s="199"/>
      <c r="AJ385" s="199"/>
      <c r="AK385" s="199"/>
      <c r="AL385" s="199"/>
      <c r="AM385" s="199"/>
      <c r="AN385" s="199"/>
      <c r="AO385" s="199"/>
      <c r="AP385" s="199"/>
      <c r="AQ385" s="199"/>
      <c r="AR385" s="199"/>
      <c r="AS385" s="199"/>
      <c r="AT385" s="199"/>
      <c r="AU385" s="199"/>
      <c r="AV385" s="199"/>
      <c r="AW385" s="199"/>
      <c r="AX385" s="199"/>
      <c r="AY385" s="199"/>
      <c r="AZ385" s="200">
        <f>G385</f>
        <v>0</v>
      </c>
      <c r="BA385" s="199"/>
      <c r="BB385" s="199"/>
      <c r="BC385" s="199"/>
      <c r="BD385" s="199"/>
      <c r="BE385" s="199"/>
      <c r="BF385" s="199"/>
      <c r="BG385" s="199"/>
      <c r="BH385" s="199"/>
      <c r="BI385" s="199"/>
      <c r="CA385" s="199">
        <v>1</v>
      </c>
      <c r="CB385" s="199">
        <v>1</v>
      </c>
      <c r="CZ385" s="124">
        <v>1</v>
      </c>
    </row>
    <row r="386" spans="1:104" x14ac:dyDescent="0.2">
      <c r="A386" s="191"/>
      <c r="B386" s="192"/>
      <c r="C386" s="331" t="s">
        <v>3359</v>
      </c>
      <c r="D386" s="332"/>
      <c r="E386" s="193">
        <v>2.677</v>
      </c>
      <c r="F386" s="194"/>
      <c r="G386" s="195"/>
      <c r="H386" s="196"/>
      <c r="I386" s="197"/>
      <c r="J386" s="184"/>
      <c r="K386" s="197"/>
      <c r="M386" s="198" t="s">
        <v>3359</v>
      </c>
      <c r="O386" s="199"/>
      <c r="Z386" s="199"/>
      <c r="AA386" s="199"/>
      <c r="AB386" s="199"/>
      <c r="AC386" s="199"/>
      <c r="AD386" s="199"/>
      <c r="AE386" s="199"/>
      <c r="AF386" s="199"/>
      <c r="AG386" s="199"/>
      <c r="AH386" s="199"/>
      <c r="AI386" s="199"/>
      <c r="AJ386" s="199"/>
      <c r="AK386" s="199"/>
      <c r="AL386" s="199"/>
      <c r="AM386" s="199"/>
      <c r="AN386" s="199"/>
      <c r="AO386" s="199"/>
      <c r="AP386" s="199"/>
      <c r="AQ386" s="199"/>
      <c r="AR386" s="199"/>
      <c r="AS386" s="199"/>
      <c r="AT386" s="199"/>
      <c r="AU386" s="199"/>
      <c r="AV386" s="199"/>
      <c r="AW386" s="199"/>
      <c r="AX386" s="199"/>
      <c r="AY386" s="199"/>
      <c r="AZ386" s="199"/>
      <c r="BA386" s="199"/>
      <c r="BB386" s="199"/>
      <c r="BC386" s="199"/>
      <c r="BD386" s="201" t="str">
        <f t="shared" ref="BD386:BD393" si="15">C385</f>
        <v xml:space="preserve">Zakrývání výplní vnějších otvorů z lešení </v>
      </c>
      <c r="BE386" s="199"/>
      <c r="BF386" s="199"/>
      <c r="BG386" s="199"/>
      <c r="BH386" s="199"/>
      <c r="BI386" s="199"/>
    </row>
    <row r="387" spans="1:104" x14ac:dyDescent="0.2">
      <c r="A387" s="191"/>
      <c r="B387" s="192"/>
      <c r="C387" s="331" t="s">
        <v>2021</v>
      </c>
      <c r="D387" s="332"/>
      <c r="E387" s="193">
        <v>1.0039</v>
      </c>
      <c r="F387" s="194"/>
      <c r="G387" s="195"/>
      <c r="H387" s="196"/>
      <c r="I387" s="197"/>
      <c r="J387" s="184"/>
      <c r="K387" s="197"/>
      <c r="M387" s="198" t="s">
        <v>2021</v>
      </c>
      <c r="O387" s="199"/>
      <c r="Z387" s="199"/>
      <c r="AA387" s="199"/>
      <c r="AB387" s="199"/>
      <c r="AC387" s="199"/>
      <c r="AD387" s="199"/>
      <c r="AE387" s="199"/>
      <c r="AF387" s="199"/>
      <c r="AG387" s="199"/>
      <c r="AH387" s="199"/>
      <c r="AI387" s="199"/>
      <c r="AJ387" s="199"/>
      <c r="AK387" s="199"/>
      <c r="AL387" s="199"/>
      <c r="AM387" s="199"/>
      <c r="AN387" s="199"/>
      <c r="AO387" s="199"/>
      <c r="AP387" s="199"/>
      <c r="AQ387" s="199"/>
      <c r="AR387" s="199"/>
      <c r="AS387" s="199"/>
      <c r="AT387" s="199"/>
      <c r="AU387" s="199"/>
      <c r="AV387" s="199"/>
      <c r="AW387" s="199"/>
      <c r="AX387" s="199"/>
      <c r="AY387" s="199"/>
      <c r="AZ387" s="199"/>
      <c r="BA387" s="199"/>
      <c r="BB387" s="199"/>
      <c r="BC387" s="199"/>
      <c r="BD387" s="201" t="str">
        <f t="shared" si="15"/>
        <v>odečtení otvorů:2,4*1,5*2*0,3718</v>
      </c>
      <c r="BE387" s="199"/>
      <c r="BF387" s="199"/>
      <c r="BG387" s="199"/>
      <c r="BH387" s="199"/>
      <c r="BI387" s="199"/>
    </row>
    <row r="388" spans="1:104" x14ac:dyDescent="0.2">
      <c r="A388" s="191"/>
      <c r="B388" s="192"/>
      <c r="C388" s="331" t="s">
        <v>2022</v>
      </c>
      <c r="D388" s="332"/>
      <c r="E388" s="193">
        <v>0.78080000000000005</v>
      </c>
      <c r="F388" s="194"/>
      <c r="G388" s="195"/>
      <c r="H388" s="196"/>
      <c r="I388" s="197"/>
      <c r="J388" s="184"/>
      <c r="K388" s="197"/>
      <c r="M388" s="198" t="s">
        <v>2022</v>
      </c>
      <c r="O388" s="199"/>
      <c r="Z388" s="199"/>
      <c r="AA388" s="199"/>
      <c r="AB388" s="199"/>
      <c r="AC388" s="199"/>
      <c r="AD388" s="199"/>
      <c r="AE388" s="199"/>
      <c r="AF388" s="199"/>
      <c r="AG388" s="199"/>
      <c r="AH388" s="199"/>
      <c r="AI388" s="199"/>
      <c r="AJ388" s="199"/>
      <c r="AK388" s="199"/>
      <c r="AL388" s="199"/>
      <c r="AM388" s="199"/>
      <c r="AN388" s="199"/>
      <c r="AO388" s="199"/>
      <c r="AP388" s="199"/>
      <c r="AQ388" s="199"/>
      <c r="AR388" s="199"/>
      <c r="AS388" s="199"/>
      <c r="AT388" s="199"/>
      <c r="AU388" s="199"/>
      <c r="AV388" s="199"/>
      <c r="AW388" s="199"/>
      <c r="AX388" s="199"/>
      <c r="AY388" s="199"/>
      <c r="AZ388" s="199"/>
      <c r="BA388" s="199"/>
      <c r="BB388" s="199"/>
      <c r="BC388" s="199"/>
      <c r="BD388" s="201" t="str">
        <f t="shared" si="15"/>
        <v>0,9*1,5*2*0,3718</v>
      </c>
      <c r="BE388" s="199"/>
      <c r="BF388" s="199"/>
      <c r="BG388" s="199"/>
      <c r="BH388" s="199"/>
      <c r="BI388" s="199"/>
    </row>
    <row r="389" spans="1:104" x14ac:dyDescent="0.2">
      <c r="A389" s="191"/>
      <c r="B389" s="192"/>
      <c r="C389" s="331" t="s">
        <v>3360</v>
      </c>
      <c r="D389" s="332"/>
      <c r="E389" s="193">
        <v>6.6924000000000001</v>
      </c>
      <c r="F389" s="194"/>
      <c r="G389" s="195"/>
      <c r="H389" s="196"/>
      <c r="I389" s="197"/>
      <c r="J389" s="184"/>
      <c r="K389" s="197"/>
      <c r="M389" s="198" t="s">
        <v>3360</v>
      </c>
      <c r="O389" s="199"/>
      <c r="Z389" s="199"/>
      <c r="AA389" s="199"/>
      <c r="AB389" s="199"/>
      <c r="AC389" s="199"/>
      <c r="AD389" s="199"/>
      <c r="AE389" s="199"/>
      <c r="AF389" s="199"/>
      <c r="AG389" s="199"/>
      <c r="AH389" s="199"/>
      <c r="AI389" s="199"/>
      <c r="AJ389" s="199"/>
      <c r="AK389" s="199"/>
      <c r="AL389" s="199"/>
      <c r="AM389" s="199"/>
      <c r="AN389" s="199"/>
      <c r="AO389" s="199"/>
      <c r="AP389" s="199"/>
      <c r="AQ389" s="199"/>
      <c r="AR389" s="199"/>
      <c r="AS389" s="199"/>
      <c r="AT389" s="199"/>
      <c r="AU389" s="199"/>
      <c r="AV389" s="199"/>
      <c r="AW389" s="199"/>
      <c r="AX389" s="199"/>
      <c r="AY389" s="199"/>
      <c r="AZ389" s="199"/>
      <c r="BA389" s="199"/>
      <c r="BB389" s="199"/>
      <c r="BC389" s="199"/>
      <c r="BD389" s="201" t="str">
        <f t="shared" si="15"/>
        <v>0,7*1,5*2*0,3718</v>
      </c>
      <c r="BE389" s="199"/>
      <c r="BF389" s="199"/>
      <c r="BG389" s="199"/>
      <c r="BH389" s="199"/>
      <c r="BI389" s="199"/>
    </row>
    <row r="390" spans="1:104" x14ac:dyDescent="0.2">
      <c r="A390" s="191"/>
      <c r="B390" s="192"/>
      <c r="C390" s="331" t="s">
        <v>3322</v>
      </c>
      <c r="D390" s="332"/>
      <c r="E390" s="193">
        <v>1.0039</v>
      </c>
      <c r="F390" s="194"/>
      <c r="G390" s="195"/>
      <c r="H390" s="196"/>
      <c r="I390" s="197"/>
      <c r="J390" s="184"/>
      <c r="K390" s="197"/>
      <c r="M390" s="198" t="s">
        <v>3322</v>
      </c>
      <c r="O390" s="199"/>
      <c r="Z390" s="199"/>
      <c r="AA390" s="199"/>
      <c r="AB390" s="199"/>
      <c r="AC390" s="199"/>
      <c r="AD390" s="199"/>
      <c r="AE390" s="199"/>
      <c r="AF390" s="199"/>
      <c r="AG390" s="199"/>
      <c r="AH390" s="199"/>
      <c r="AI390" s="199"/>
      <c r="AJ390" s="199"/>
      <c r="AK390" s="199"/>
      <c r="AL390" s="199"/>
      <c r="AM390" s="199"/>
      <c r="AN390" s="199"/>
      <c r="AO390" s="199"/>
      <c r="AP390" s="199"/>
      <c r="AQ390" s="199"/>
      <c r="AR390" s="199"/>
      <c r="AS390" s="199"/>
      <c r="AT390" s="199"/>
      <c r="AU390" s="199"/>
      <c r="AV390" s="199"/>
      <c r="AW390" s="199"/>
      <c r="AX390" s="199"/>
      <c r="AY390" s="199"/>
      <c r="AZ390" s="199"/>
      <c r="BA390" s="199"/>
      <c r="BB390" s="199"/>
      <c r="BC390" s="199"/>
      <c r="BD390" s="201" t="str">
        <f t="shared" si="15"/>
        <v>1,5*1,5*8*0,3718</v>
      </c>
      <c r="BE390" s="199"/>
      <c r="BF390" s="199"/>
      <c r="BG390" s="199"/>
      <c r="BH390" s="199"/>
      <c r="BI390" s="199"/>
    </row>
    <row r="391" spans="1:104" x14ac:dyDescent="0.2">
      <c r="A391" s="191"/>
      <c r="B391" s="192"/>
      <c r="C391" s="331" t="s">
        <v>1432</v>
      </c>
      <c r="D391" s="332"/>
      <c r="E391" s="193">
        <v>0.66920000000000002</v>
      </c>
      <c r="F391" s="194"/>
      <c r="G391" s="195"/>
      <c r="H391" s="196"/>
      <c r="I391" s="197"/>
      <c r="J391" s="184"/>
      <c r="K391" s="197"/>
      <c r="M391" s="198" t="s">
        <v>1432</v>
      </c>
      <c r="O391" s="199"/>
      <c r="Z391" s="199"/>
      <c r="AA391" s="199"/>
      <c r="AB391" s="199"/>
      <c r="AC391" s="199"/>
      <c r="AD391" s="199"/>
      <c r="AE391" s="199"/>
      <c r="AF391" s="199"/>
      <c r="AG391" s="199"/>
      <c r="AH391" s="199"/>
      <c r="AI391" s="199"/>
      <c r="AJ391" s="199"/>
      <c r="AK391" s="199"/>
      <c r="AL391" s="199"/>
      <c r="AM391" s="199"/>
      <c r="AN391" s="199"/>
      <c r="AO391" s="199"/>
      <c r="AP391" s="199"/>
      <c r="AQ391" s="199"/>
      <c r="AR391" s="199"/>
      <c r="AS391" s="199"/>
      <c r="AT391" s="199"/>
      <c r="AU391" s="199"/>
      <c r="AV391" s="199"/>
      <c r="AW391" s="199"/>
      <c r="AX391" s="199"/>
      <c r="AY391" s="199"/>
      <c r="AZ391" s="199"/>
      <c r="BA391" s="199"/>
      <c r="BB391" s="199"/>
      <c r="BC391" s="199"/>
      <c r="BD391" s="201" t="str">
        <f t="shared" si="15"/>
        <v>1,8*1,5*0,3718</v>
      </c>
      <c r="BE391" s="199"/>
      <c r="BF391" s="199"/>
      <c r="BG391" s="199"/>
      <c r="BH391" s="199"/>
      <c r="BI391" s="199"/>
    </row>
    <row r="392" spans="1:104" x14ac:dyDescent="0.2">
      <c r="A392" s="191"/>
      <c r="B392" s="192"/>
      <c r="C392" s="331" t="s">
        <v>3323</v>
      </c>
      <c r="D392" s="332"/>
      <c r="E392" s="193">
        <v>0.85309999999999997</v>
      </c>
      <c r="F392" s="194"/>
      <c r="G392" s="195"/>
      <c r="H392" s="196"/>
      <c r="I392" s="197"/>
      <c r="J392" s="184"/>
      <c r="K392" s="197"/>
      <c r="M392" s="198" t="s">
        <v>3323</v>
      </c>
      <c r="O392" s="199"/>
      <c r="Z392" s="199"/>
      <c r="AA392" s="199"/>
      <c r="AB392" s="199"/>
      <c r="AC392" s="199"/>
      <c r="AD392" s="199"/>
      <c r="AE392" s="199"/>
      <c r="AF392" s="199"/>
      <c r="AG392" s="199"/>
      <c r="AH392" s="199"/>
      <c r="AI392" s="199"/>
      <c r="AJ392" s="199"/>
      <c r="AK392" s="199"/>
      <c r="AL392" s="199"/>
      <c r="AM392" s="199"/>
      <c r="AN392" s="199"/>
      <c r="AO392" s="199"/>
      <c r="AP392" s="199"/>
      <c r="AQ392" s="199"/>
      <c r="AR392" s="199"/>
      <c r="AS392" s="199"/>
      <c r="AT392" s="199"/>
      <c r="AU392" s="199"/>
      <c r="AV392" s="199"/>
      <c r="AW392" s="199"/>
      <c r="AX392" s="199"/>
      <c r="AY392" s="199"/>
      <c r="AZ392" s="199"/>
      <c r="BA392" s="199"/>
      <c r="BB392" s="199"/>
      <c r="BC392" s="199"/>
      <c r="BD392" s="201" t="str">
        <f t="shared" si="15"/>
        <v>1,2*1,5*0,3718</v>
      </c>
      <c r="BE392" s="199"/>
      <c r="BF392" s="199"/>
      <c r="BG392" s="199"/>
      <c r="BH392" s="199"/>
      <c r="BI392" s="199"/>
    </row>
    <row r="393" spans="1:104" x14ac:dyDescent="0.2">
      <c r="A393" s="191"/>
      <c r="B393" s="192"/>
      <c r="C393" s="331" t="s">
        <v>3361</v>
      </c>
      <c r="D393" s="332"/>
      <c r="E393" s="193">
        <v>4.7096</v>
      </c>
      <c r="F393" s="194"/>
      <c r="G393" s="195"/>
      <c r="H393" s="196"/>
      <c r="I393" s="197"/>
      <c r="J393" s="184"/>
      <c r="K393" s="197"/>
      <c r="M393" s="198" t="s">
        <v>3361</v>
      </c>
      <c r="O393" s="199"/>
      <c r="Z393" s="199"/>
      <c r="AA393" s="199"/>
      <c r="AB393" s="199"/>
      <c r="AC393" s="199"/>
      <c r="AD393" s="199"/>
      <c r="AE393" s="199"/>
      <c r="AF393" s="199"/>
      <c r="AG393" s="199"/>
      <c r="AH393" s="199"/>
      <c r="AI393" s="199"/>
      <c r="AJ393" s="199"/>
      <c r="AK393" s="199"/>
      <c r="AL393" s="199"/>
      <c r="AM393" s="199"/>
      <c r="AN393" s="199"/>
      <c r="AO393" s="199"/>
      <c r="AP393" s="199"/>
      <c r="AQ393" s="199"/>
      <c r="AR393" s="199"/>
      <c r="AS393" s="199"/>
      <c r="AT393" s="199"/>
      <c r="AU393" s="199"/>
      <c r="AV393" s="199"/>
      <c r="AW393" s="199"/>
      <c r="AX393" s="199"/>
      <c r="AY393" s="199"/>
      <c r="AZ393" s="199"/>
      <c r="BA393" s="199"/>
      <c r="BB393" s="199"/>
      <c r="BC393" s="199"/>
      <c r="BD393" s="201" t="str">
        <f t="shared" si="15"/>
        <v>0,96*2,39*0,3718</v>
      </c>
      <c r="BE393" s="199"/>
      <c r="BF393" s="199"/>
      <c r="BG393" s="199"/>
      <c r="BH393" s="199"/>
      <c r="BI393" s="199"/>
    </row>
    <row r="394" spans="1:104" x14ac:dyDescent="0.2">
      <c r="A394" s="169" t="s">
        <v>42</v>
      </c>
      <c r="B394" s="170" t="s">
        <v>933</v>
      </c>
      <c r="C394" s="171" t="s">
        <v>934</v>
      </c>
      <c r="D394" s="172"/>
      <c r="E394" s="173"/>
      <c r="F394" s="173"/>
      <c r="G394" s="174">
        <f>SUM(G384:G393)</f>
        <v>0</v>
      </c>
      <c r="H394" s="175"/>
      <c r="I394" s="174">
        <f>SUM(I384:I393)</f>
        <v>7.3558800000000013E-4</v>
      </c>
      <c r="J394" s="176"/>
      <c r="K394" s="174">
        <f>SUM(K384:K393)</f>
        <v>0</v>
      </c>
      <c r="O394" s="199"/>
      <c r="X394" s="202">
        <f>K394</f>
        <v>0</v>
      </c>
      <c r="Y394" s="202">
        <f>I394</f>
        <v>7.3558800000000013E-4</v>
      </c>
      <c r="Z394" s="200">
        <f>G394</f>
        <v>0</v>
      </c>
      <c r="AA394" s="199"/>
      <c r="AB394" s="199"/>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203"/>
      <c r="BB394" s="203"/>
      <c r="BC394" s="203"/>
      <c r="BD394" s="203"/>
      <c r="BE394" s="203"/>
      <c r="BF394" s="203"/>
      <c r="BG394" s="199"/>
      <c r="BH394" s="199"/>
      <c r="BI394" s="199"/>
    </row>
    <row r="395" spans="1:104" ht="14.25" customHeight="1" x14ac:dyDescent="0.2">
      <c r="A395" s="151" t="s">
        <v>38</v>
      </c>
      <c r="B395" s="152" t="s">
        <v>942</v>
      </c>
      <c r="C395" s="153" t="s">
        <v>943</v>
      </c>
      <c r="D395" s="154"/>
      <c r="E395" s="155"/>
      <c r="F395" s="155"/>
      <c r="G395" s="156"/>
      <c r="H395" s="157"/>
      <c r="I395" s="158"/>
      <c r="J395" s="159"/>
      <c r="K395" s="160"/>
      <c r="O395" s="199"/>
    </row>
    <row r="396" spans="1:104" ht="22.5" x14ac:dyDescent="0.2">
      <c r="A396" s="161">
        <v>52</v>
      </c>
      <c r="B396" s="162" t="s">
        <v>954</v>
      </c>
      <c r="C396" s="163" t="s">
        <v>3115</v>
      </c>
      <c r="D396" s="164" t="s">
        <v>70</v>
      </c>
      <c r="E396" s="165">
        <v>3.9459</v>
      </c>
      <c r="F396" s="122">
        <f>'01 113 '!F396</f>
        <v>0</v>
      </c>
      <c r="G396" s="166">
        <f>E396*F396</f>
        <v>0</v>
      </c>
      <c r="H396" s="167">
        <v>1.8180000000000001</v>
      </c>
      <c r="I396" s="168">
        <f>E396*H396</f>
        <v>7.1736462000000003</v>
      </c>
      <c r="J396" s="167">
        <v>0</v>
      </c>
      <c r="K396" s="168">
        <f>E396*J396</f>
        <v>0</v>
      </c>
      <c r="O396" s="199"/>
      <c r="Z396" s="199"/>
      <c r="AA396" s="199">
        <v>1</v>
      </c>
      <c r="AB396" s="199">
        <v>1</v>
      </c>
      <c r="AC396" s="199">
        <v>1</v>
      </c>
      <c r="AD396" s="199"/>
      <c r="AE396" s="199"/>
      <c r="AF396" s="199"/>
      <c r="AG396" s="199"/>
      <c r="AH396" s="199"/>
      <c r="AI396" s="199"/>
      <c r="AJ396" s="199"/>
      <c r="AK396" s="199"/>
      <c r="AL396" s="199"/>
      <c r="AM396" s="199"/>
      <c r="AN396" s="199"/>
      <c r="AO396" s="199"/>
      <c r="AP396" s="199"/>
      <c r="AQ396" s="199"/>
      <c r="AR396" s="199"/>
      <c r="AS396" s="199"/>
      <c r="AT396" s="199"/>
      <c r="AU396" s="199"/>
      <c r="AV396" s="199"/>
      <c r="AW396" s="199"/>
      <c r="AX396" s="199"/>
      <c r="AY396" s="199"/>
      <c r="AZ396" s="200">
        <f>G396</f>
        <v>0</v>
      </c>
      <c r="BA396" s="199"/>
      <c r="BB396" s="199"/>
      <c r="BC396" s="199"/>
      <c r="BD396" s="199"/>
      <c r="BE396" s="199"/>
      <c r="BF396" s="199"/>
      <c r="BG396" s="199"/>
      <c r="BH396" s="199"/>
      <c r="BI396" s="199"/>
      <c r="CA396" s="199">
        <v>1</v>
      </c>
      <c r="CB396" s="199">
        <v>1</v>
      </c>
      <c r="CZ396" s="124">
        <v>1</v>
      </c>
    </row>
    <row r="397" spans="1:104" x14ac:dyDescent="0.2">
      <c r="A397" s="191"/>
      <c r="B397" s="192"/>
      <c r="C397" s="331" t="s">
        <v>3362</v>
      </c>
      <c r="D397" s="332"/>
      <c r="E397" s="193">
        <v>0.64400000000000002</v>
      </c>
      <c r="F397" s="194"/>
      <c r="G397" s="195"/>
      <c r="H397" s="196"/>
      <c r="I397" s="197"/>
      <c r="J397" s="184"/>
      <c r="K397" s="197"/>
      <c r="M397" s="198" t="s">
        <v>3362</v>
      </c>
      <c r="O397" s="199"/>
      <c r="Z397" s="199"/>
      <c r="AA397" s="199"/>
      <c r="AB397" s="199"/>
      <c r="AC397" s="199"/>
      <c r="AD397" s="199"/>
      <c r="AE397" s="199"/>
      <c r="AF397" s="199"/>
      <c r="AG397" s="199"/>
      <c r="AH397" s="199"/>
      <c r="AI397" s="199"/>
      <c r="AJ397" s="199"/>
      <c r="AK397" s="199"/>
      <c r="AL397" s="199"/>
      <c r="AM397" s="199"/>
      <c r="AN397" s="199"/>
      <c r="AO397" s="199"/>
      <c r="AP397" s="199"/>
      <c r="AQ397" s="199"/>
      <c r="AR397" s="199"/>
      <c r="AS397" s="199"/>
      <c r="AT397" s="199"/>
      <c r="AU397" s="199"/>
      <c r="AV397" s="199"/>
      <c r="AW397" s="199"/>
      <c r="AX397" s="199"/>
      <c r="AY397" s="199"/>
      <c r="AZ397" s="199"/>
      <c r="BA397" s="199"/>
      <c r="BB397" s="199"/>
      <c r="BC397" s="199"/>
      <c r="BD397" s="201" t="str">
        <f>C396</f>
        <v>Mazanina samonivelační, tloušťka 5 - 8 cm  E225, 20 MPa, anhydritová</v>
      </c>
      <c r="BE397" s="199"/>
      <c r="BF397" s="199"/>
      <c r="BG397" s="199"/>
      <c r="BH397" s="199"/>
      <c r="BI397" s="199"/>
    </row>
    <row r="398" spans="1:104" x14ac:dyDescent="0.2">
      <c r="A398" s="191"/>
      <c r="B398" s="192"/>
      <c r="C398" s="331" t="s">
        <v>3363</v>
      </c>
      <c r="D398" s="332"/>
      <c r="E398" s="193">
        <v>0.27360000000000001</v>
      </c>
      <c r="F398" s="194"/>
      <c r="G398" s="195"/>
      <c r="H398" s="196"/>
      <c r="I398" s="197"/>
      <c r="J398" s="184"/>
      <c r="K398" s="197"/>
      <c r="M398" s="198" t="s">
        <v>3363</v>
      </c>
      <c r="O398" s="199"/>
      <c r="Z398" s="199"/>
      <c r="AA398" s="19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201" t="str">
        <f>C397</f>
        <v>P8:43,3*0,04*0,3718</v>
      </c>
      <c r="BE398" s="199"/>
      <c r="BF398" s="199"/>
      <c r="BG398" s="199"/>
      <c r="BH398" s="199"/>
      <c r="BI398" s="199"/>
    </row>
    <row r="399" spans="1:104" x14ac:dyDescent="0.2">
      <c r="A399" s="191"/>
      <c r="B399" s="192"/>
      <c r="C399" s="331" t="s">
        <v>3364</v>
      </c>
      <c r="D399" s="332"/>
      <c r="E399" s="193">
        <v>3.0283000000000002</v>
      </c>
      <c r="F399" s="194"/>
      <c r="G399" s="195"/>
      <c r="H399" s="196"/>
      <c r="I399" s="197"/>
      <c r="J399" s="184"/>
      <c r="K399" s="197"/>
      <c r="M399" s="198" t="s">
        <v>3364</v>
      </c>
      <c r="O399" s="199"/>
      <c r="Z399" s="199"/>
      <c r="AA399" s="199"/>
      <c r="AB399" s="199"/>
      <c r="AC399" s="199"/>
      <c r="AD399" s="199"/>
      <c r="AE399" s="199"/>
      <c r="AF399" s="199"/>
      <c r="AG399" s="199"/>
      <c r="AH399" s="199"/>
      <c r="AI399" s="199"/>
      <c r="AJ399" s="199"/>
      <c r="AK399" s="199"/>
      <c r="AL399" s="199"/>
      <c r="AM399" s="199"/>
      <c r="AN399" s="199"/>
      <c r="AO399" s="199"/>
      <c r="AP399" s="199"/>
      <c r="AQ399" s="199"/>
      <c r="AR399" s="199"/>
      <c r="AS399" s="199"/>
      <c r="AT399" s="199"/>
      <c r="AU399" s="199"/>
      <c r="AV399" s="199"/>
      <c r="AW399" s="199"/>
      <c r="AX399" s="199"/>
      <c r="AY399" s="199"/>
      <c r="AZ399" s="199"/>
      <c r="BA399" s="199"/>
      <c r="BB399" s="199"/>
      <c r="BC399" s="199"/>
      <c r="BD399" s="201" t="str">
        <f>C398</f>
        <v>P9:18,4*0,04*0,3718</v>
      </c>
      <c r="BE399" s="199"/>
      <c r="BF399" s="199"/>
      <c r="BG399" s="199"/>
      <c r="BH399" s="199"/>
      <c r="BI399" s="199"/>
    </row>
    <row r="400" spans="1:104" x14ac:dyDescent="0.2">
      <c r="A400" s="161">
        <v>53</v>
      </c>
      <c r="B400" s="162" t="s">
        <v>1749</v>
      </c>
      <c r="C400" s="163" t="s">
        <v>1750</v>
      </c>
      <c r="D400" s="164" t="s">
        <v>41</v>
      </c>
      <c r="E400" s="165">
        <v>21.081099999999999</v>
      </c>
      <c r="F400" s="122">
        <f>'01 113 '!F400</f>
        <v>0</v>
      </c>
      <c r="G400" s="166">
        <f>E400*F400</f>
        <v>0</v>
      </c>
      <c r="H400" s="167">
        <v>3.1E-4</v>
      </c>
      <c r="I400" s="168">
        <f>E400*H400</f>
        <v>6.5351409999999995E-3</v>
      </c>
      <c r="J400" s="167">
        <v>0</v>
      </c>
      <c r="K400" s="168">
        <f>E400*J400</f>
        <v>0</v>
      </c>
      <c r="O400" s="199"/>
      <c r="Z400" s="199"/>
      <c r="AA400" s="199">
        <v>1</v>
      </c>
      <c r="AB400" s="199">
        <v>1</v>
      </c>
      <c r="AC400" s="199">
        <v>1</v>
      </c>
      <c r="AD400" s="199"/>
      <c r="AE400" s="199"/>
      <c r="AF400" s="199"/>
      <c r="AG400" s="199"/>
      <c r="AH400" s="199"/>
      <c r="AI400" s="199"/>
      <c r="AJ400" s="199"/>
      <c r="AK400" s="199"/>
      <c r="AL400" s="199"/>
      <c r="AM400" s="199"/>
      <c r="AN400" s="199"/>
      <c r="AO400" s="199"/>
      <c r="AP400" s="199"/>
      <c r="AQ400" s="199"/>
      <c r="AR400" s="199"/>
      <c r="AS400" s="199"/>
      <c r="AT400" s="199"/>
      <c r="AU400" s="199"/>
      <c r="AV400" s="199"/>
      <c r="AW400" s="199"/>
      <c r="AX400" s="199"/>
      <c r="AY400" s="199"/>
      <c r="AZ400" s="200">
        <f>G400</f>
        <v>0</v>
      </c>
      <c r="BA400" s="199"/>
      <c r="BB400" s="199"/>
      <c r="BC400" s="199"/>
      <c r="BD400" s="199"/>
      <c r="BE400" s="199"/>
      <c r="BF400" s="199"/>
      <c r="BG400" s="199"/>
      <c r="BH400" s="199"/>
      <c r="BI400" s="199"/>
      <c r="CA400" s="199">
        <v>1</v>
      </c>
      <c r="CB400" s="199">
        <v>1</v>
      </c>
      <c r="CZ400" s="124">
        <v>1</v>
      </c>
    </row>
    <row r="401" spans="1:104" x14ac:dyDescent="0.2">
      <c r="A401" s="191"/>
      <c r="B401" s="192"/>
      <c r="C401" s="331" t="s">
        <v>3365</v>
      </c>
      <c r="D401" s="332"/>
      <c r="E401" s="193">
        <v>2.1193</v>
      </c>
      <c r="F401" s="194"/>
      <c r="G401" s="195"/>
      <c r="H401" s="196"/>
      <c r="I401" s="197"/>
      <c r="J401" s="184"/>
      <c r="K401" s="197"/>
      <c r="M401" s="198" t="s">
        <v>3365</v>
      </c>
      <c r="O401" s="199"/>
      <c r="Z401" s="199"/>
      <c r="AA401" s="199"/>
      <c r="AB401" s="199"/>
      <c r="AC401" s="199"/>
      <c r="AD401" s="199"/>
      <c r="AE401" s="199"/>
      <c r="AF401" s="199"/>
      <c r="AG401" s="199"/>
      <c r="AH401" s="199"/>
      <c r="AI401" s="199"/>
      <c r="AJ401" s="199"/>
      <c r="AK401" s="199"/>
      <c r="AL401" s="199"/>
      <c r="AM401" s="199"/>
      <c r="AN401" s="199"/>
      <c r="AO401" s="199"/>
      <c r="AP401" s="199"/>
      <c r="AQ401" s="199"/>
      <c r="AR401" s="199"/>
      <c r="AS401" s="199"/>
      <c r="AT401" s="199"/>
      <c r="AU401" s="199"/>
      <c r="AV401" s="199"/>
      <c r="AW401" s="199"/>
      <c r="AX401" s="199"/>
      <c r="AY401" s="199"/>
      <c r="AZ401" s="199"/>
      <c r="BA401" s="199"/>
      <c r="BB401" s="199"/>
      <c r="BC401" s="199"/>
      <c r="BD401" s="201" t="str">
        <f>C400</f>
        <v xml:space="preserve">Kladení dlaždic 40 x 40 cm na terče plastové </v>
      </c>
      <c r="BE401" s="199"/>
      <c r="BF401" s="199"/>
      <c r="BG401" s="199"/>
      <c r="BH401" s="199"/>
      <c r="BI401" s="199"/>
    </row>
    <row r="402" spans="1:104" x14ac:dyDescent="0.2">
      <c r="A402" s="191"/>
      <c r="B402" s="192"/>
      <c r="C402" s="331" t="s">
        <v>3366</v>
      </c>
      <c r="D402" s="332"/>
      <c r="E402" s="193">
        <v>13.1989</v>
      </c>
      <c r="F402" s="194"/>
      <c r="G402" s="195"/>
      <c r="H402" s="196"/>
      <c r="I402" s="197"/>
      <c r="J402" s="184"/>
      <c r="K402" s="197"/>
      <c r="M402" s="198" t="s">
        <v>3366</v>
      </c>
      <c r="O402" s="199"/>
      <c r="Z402" s="199"/>
      <c r="AA402" s="199"/>
      <c r="AB402" s="199"/>
      <c r="AC402" s="199"/>
      <c r="AD402" s="199"/>
      <c r="AE402" s="199"/>
      <c r="AF402" s="199"/>
      <c r="AG402" s="199"/>
      <c r="AH402" s="199"/>
      <c r="AI402" s="199"/>
      <c r="AJ402" s="199"/>
      <c r="AK402" s="199"/>
      <c r="AL402" s="199"/>
      <c r="AM402" s="199"/>
      <c r="AN402" s="199"/>
      <c r="AO402" s="199"/>
      <c r="AP402" s="199"/>
      <c r="AQ402" s="199"/>
      <c r="AR402" s="199"/>
      <c r="AS402" s="199"/>
      <c r="AT402" s="199"/>
      <c r="AU402" s="199"/>
      <c r="AV402" s="199"/>
      <c r="AW402" s="199"/>
      <c r="AX402" s="199"/>
      <c r="AY402" s="199"/>
      <c r="AZ402" s="199"/>
      <c r="BA402" s="199"/>
      <c r="BB402" s="199"/>
      <c r="BC402" s="199"/>
      <c r="BD402" s="201" t="str">
        <f>C401</f>
        <v>P12:5,7*0,3718</v>
      </c>
      <c r="BE402" s="199"/>
      <c r="BF402" s="199"/>
      <c r="BG402" s="199"/>
      <c r="BH402" s="199"/>
      <c r="BI402" s="199"/>
    </row>
    <row r="403" spans="1:104" x14ac:dyDescent="0.2">
      <c r="A403" s="191"/>
      <c r="B403" s="192"/>
      <c r="C403" s="331" t="s">
        <v>3367</v>
      </c>
      <c r="D403" s="332"/>
      <c r="E403" s="193">
        <v>5.7629000000000001</v>
      </c>
      <c r="F403" s="194"/>
      <c r="G403" s="195"/>
      <c r="H403" s="196"/>
      <c r="I403" s="197"/>
      <c r="J403" s="184"/>
      <c r="K403" s="197"/>
      <c r="M403" s="198" t="s">
        <v>3367</v>
      </c>
      <c r="O403" s="199"/>
      <c r="Z403" s="199"/>
      <c r="AA403" s="199"/>
      <c r="AB403" s="199"/>
      <c r="AC403" s="199"/>
      <c r="AD403" s="199"/>
      <c r="AE403" s="199"/>
      <c r="AF403" s="199"/>
      <c r="AG403" s="199"/>
      <c r="AH403" s="199"/>
      <c r="AI403" s="199"/>
      <c r="AJ403" s="199"/>
      <c r="AK403" s="199"/>
      <c r="AL403" s="199"/>
      <c r="AM403" s="199"/>
      <c r="AN403" s="199"/>
      <c r="AO403" s="199"/>
      <c r="AP403" s="199"/>
      <c r="AQ403" s="199"/>
      <c r="AR403" s="199"/>
      <c r="AS403" s="199"/>
      <c r="AT403" s="199"/>
      <c r="AU403" s="199"/>
      <c r="AV403" s="199"/>
      <c r="AW403" s="199"/>
      <c r="AX403" s="199"/>
      <c r="AY403" s="199"/>
      <c r="AZ403" s="199"/>
      <c r="BA403" s="199"/>
      <c r="BB403" s="199"/>
      <c r="BC403" s="199"/>
      <c r="BD403" s="201" t="str">
        <f>C402</f>
        <v>P13:35,5*0,3718</v>
      </c>
      <c r="BE403" s="199"/>
      <c r="BF403" s="199"/>
      <c r="BG403" s="199"/>
      <c r="BH403" s="199"/>
      <c r="BI403" s="199"/>
    </row>
    <row r="404" spans="1:104" x14ac:dyDescent="0.2">
      <c r="A404" s="161">
        <v>54</v>
      </c>
      <c r="B404" s="162" t="s">
        <v>964</v>
      </c>
      <c r="C404" s="163" t="s">
        <v>965</v>
      </c>
      <c r="D404" s="164" t="s">
        <v>41</v>
      </c>
      <c r="E404" s="165">
        <v>90.867900000000006</v>
      </c>
      <c r="F404" s="122">
        <f>'01 113 '!F404</f>
        <v>0</v>
      </c>
      <c r="G404" s="166">
        <f>E404*F404</f>
        <v>0</v>
      </c>
      <c r="H404" s="167">
        <v>0</v>
      </c>
      <c r="I404" s="168">
        <f>E404*H404</f>
        <v>0</v>
      </c>
      <c r="J404" s="167"/>
      <c r="K404" s="168">
        <f>E404*J404</f>
        <v>0</v>
      </c>
      <c r="O404" s="199"/>
      <c r="Z404" s="199"/>
      <c r="AA404" s="199">
        <v>12</v>
      </c>
      <c r="AB404" s="199">
        <v>0</v>
      </c>
      <c r="AC404" s="199">
        <v>6</v>
      </c>
      <c r="AD404" s="199"/>
      <c r="AE404" s="199"/>
      <c r="AF404" s="199"/>
      <c r="AG404" s="199"/>
      <c r="AH404" s="199"/>
      <c r="AI404" s="199"/>
      <c r="AJ404" s="199"/>
      <c r="AK404" s="199"/>
      <c r="AL404" s="199"/>
      <c r="AM404" s="199"/>
      <c r="AN404" s="199"/>
      <c r="AO404" s="199"/>
      <c r="AP404" s="199"/>
      <c r="AQ404" s="199"/>
      <c r="AR404" s="199"/>
      <c r="AS404" s="199"/>
      <c r="AT404" s="199"/>
      <c r="AU404" s="199"/>
      <c r="AV404" s="199"/>
      <c r="AW404" s="199"/>
      <c r="AX404" s="199"/>
      <c r="AY404" s="199"/>
      <c r="AZ404" s="200">
        <f>G404</f>
        <v>0</v>
      </c>
      <c r="BA404" s="199"/>
      <c r="BB404" s="199"/>
      <c r="BC404" s="199"/>
      <c r="BD404" s="199"/>
      <c r="BE404" s="199"/>
      <c r="BF404" s="199"/>
      <c r="BG404" s="199"/>
      <c r="BH404" s="199"/>
      <c r="BI404" s="199"/>
      <c r="CA404" s="199">
        <v>12</v>
      </c>
      <c r="CB404" s="199">
        <v>0</v>
      </c>
      <c r="CZ404" s="124">
        <v>1</v>
      </c>
    </row>
    <row r="405" spans="1:104" x14ac:dyDescent="0.2">
      <c r="A405" s="191"/>
      <c r="B405" s="192"/>
      <c r="C405" s="331" t="s">
        <v>3368</v>
      </c>
      <c r="D405" s="332"/>
      <c r="E405" s="193">
        <v>16.731000000000002</v>
      </c>
      <c r="F405" s="194"/>
      <c r="G405" s="195"/>
      <c r="H405" s="196"/>
      <c r="I405" s="197"/>
      <c r="J405" s="184"/>
      <c r="K405" s="197"/>
      <c r="M405" s="198" t="s">
        <v>3368</v>
      </c>
      <c r="O405" s="199"/>
      <c r="Z405" s="199"/>
      <c r="AA405" s="199"/>
      <c r="AB405" s="199"/>
      <c r="AC405" s="199"/>
      <c r="AD405" s="199"/>
      <c r="AE405" s="199"/>
      <c r="AF405" s="199"/>
      <c r="AG405" s="199"/>
      <c r="AH405" s="199"/>
      <c r="AI405" s="199"/>
      <c r="AJ405" s="199"/>
      <c r="AK405" s="199"/>
      <c r="AL405" s="199"/>
      <c r="AM405" s="199"/>
      <c r="AN405" s="199"/>
      <c r="AO405" s="199"/>
      <c r="AP405" s="199"/>
      <c r="AQ405" s="199"/>
      <c r="AR405" s="199"/>
      <c r="AS405" s="199"/>
      <c r="AT405" s="199"/>
      <c r="AU405" s="199"/>
      <c r="AV405" s="199"/>
      <c r="AW405" s="199"/>
      <c r="AX405" s="199"/>
      <c r="AY405" s="199"/>
      <c r="AZ405" s="199"/>
      <c r="BA405" s="199"/>
      <c r="BB405" s="199"/>
      <c r="BC405" s="199"/>
      <c r="BD405" s="201" t="str">
        <f>C404</f>
        <v xml:space="preserve">Separační folie M+D </v>
      </c>
      <c r="BE405" s="199"/>
      <c r="BF405" s="199"/>
      <c r="BG405" s="199"/>
      <c r="BH405" s="199"/>
      <c r="BI405" s="199"/>
    </row>
    <row r="406" spans="1:104" x14ac:dyDescent="0.2">
      <c r="A406" s="191"/>
      <c r="B406" s="192"/>
      <c r="C406" s="331" t="s">
        <v>3369</v>
      </c>
      <c r="D406" s="332"/>
      <c r="E406" s="193">
        <v>6.8411</v>
      </c>
      <c r="F406" s="194"/>
      <c r="G406" s="195"/>
      <c r="H406" s="196"/>
      <c r="I406" s="197"/>
      <c r="J406" s="184"/>
      <c r="K406" s="197"/>
      <c r="M406" s="198" t="s">
        <v>3369</v>
      </c>
      <c r="O406" s="199"/>
      <c r="Z406" s="199"/>
      <c r="AA406" s="199"/>
      <c r="AB406" s="199"/>
      <c r="AC406" s="199"/>
      <c r="AD406" s="199"/>
      <c r="AE406" s="199"/>
      <c r="AF406" s="199"/>
      <c r="AG406" s="199"/>
      <c r="AH406" s="199"/>
      <c r="AI406" s="199"/>
      <c r="AJ406" s="199"/>
      <c r="AK406" s="199"/>
      <c r="AL406" s="199"/>
      <c r="AM406" s="199"/>
      <c r="AN406" s="199"/>
      <c r="AO406" s="199"/>
      <c r="AP406" s="199"/>
      <c r="AQ406" s="199"/>
      <c r="AR406" s="199"/>
      <c r="AS406" s="199"/>
      <c r="AT406" s="199"/>
      <c r="AU406" s="199"/>
      <c r="AV406" s="199"/>
      <c r="AW406" s="199"/>
      <c r="AX406" s="199"/>
      <c r="AY406" s="199"/>
      <c r="AZ406" s="199"/>
      <c r="BA406" s="199"/>
      <c r="BB406" s="199"/>
      <c r="BC406" s="199"/>
      <c r="BD406" s="201" t="str">
        <f>C405</f>
        <v>P8:45*0,3718</v>
      </c>
      <c r="BE406" s="199"/>
      <c r="BF406" s="199"/>
      <c r="BG406" s="199"/>
      <c r="BH406" s="199"/>
      <c r="BI406" s="199"/>
    </row>
    <row r="407" spans="1:104" x14ac:dyDescent="0.2">
      <c r="A407" s="191"/>
      <c r="B407" s="192"/>
      <c r="C407" s="331" t="s">
        <v>3370</v>
      </c>
      <c r="D407" s="332"/>
      <c r="E407" s="193">
        <v>67.2958</v>
      </c>
      <c r="F407" s="194"/>
      <c r="G407" s="195"/>
      <c r="H407" s="196"/>
      <c r="I407" s="197"/>
      <c r="J407" s="184"/>
      <c r="K407" s="197"/>
      <c r="M407" s="198" t="s">
        <v>3370</v>
      </c>
      <c r="O407" s="199"/>
      <c r="Z407" s="199"/>
      <c r="AA407" s="199"/>
      <c r="AB407" s="199"/>
      <c r="AC407" s="199"/>
      <c r="AD407" s="199"/>
      <c r="AE407" s="199"/>
      <c r="AF407" s="199"/>
      <c r="AG407" s="199"/>
      <c r="AH407" s="199"/>
      <c r="AI407" s="199"/>
      <c r="AJ407" s="199"/>
      <c r="AK407" s="199"/>
      <c r="AL407" s="199"/>
      <c r="AM407" s="199"/>
      <c r="AN407" s="199"/>
      <c r="AO407" s="199"/>
      <c r="AP407" s="199"/>
      <c r="AQ407" s="199"/>
      <c r="AR407" s="199"/>
      <c r="AS407" s="199"/>
      <c r="AT407" s="199"/>
      <c r="AU407" s="199"/>
      <c r="AV407" s="199"/>
      <c r="AW407" s="199"/>
      <c r="AX407" s="199"/>
      <c r="AY407" s="199"/>
      <c r="AZ407" s="199"/>
      <c r="BA407" s="199"/>
      <c r="BB407" s="199"/>
      <c r="BC407" s="199"/>
      <c r="BD407" s="201" t="str">
        <f>C406</f>
        <v>P9:18,4*0,3718</v>
      </c>
      <c r="BE407" s="199"/>
      <c r="BF407" s="199"/>
      <c r="BG407" s="199"/>
      <c r="BH407" s="199"/>
      <c r="BI407" s="199"/>
    </row>
    <row r="408" spans="1:104" x14ac:dyDescent="0.2">
      <c r="A408" s="161">
        <v>55</v>
      </c>
      <c r="B408" s="162" t="s">
        <v>1756</v>
      </c>
      <c r="C408" s="163" t="s">
        <v>1757</v>
      </c>
      <c r="D408" s="164" t="s">
        <v>41</v>
      </c>
      <c r="E408" s="165">
        <v>90.235900000000001</v>
      </c>
      <c r="F408" s="122">
        <f>'01 113 '!F408</f>
        <v>0</v>
      </c>
      <c r="G408" s="166">
        <f>E408*F408</f>
        <v>0</v>
      </c>
      <c r="H408" s="167">
        <v>0</v>
      </c>
      <c r="I408" s="168">
        <f>E408*H408</f>
        <v>0</v>
      </c>
      <c r="J408" s="167"/>
      <c r="K408" s="168">
        <f>E408*J408</f>
        <v>0</v>
      </c>
      <c r="O408" s="199"/>
      <c r="Z408" s="199"/>
      <c r="AA408" s="199">
        <v>12</v>
      </c>
      <c r="AB408" s="199">
        <v>0</v>
      </c>
      <c r="AC408" s="199">
        <v>7</v>
      </c>
      <c r="AD408" s="199"/>
      <c r="AE408" s="199"/>
      <c r="AF408" s="199"/>
      <c r="AG408" s="199"/>
      <c r="AH408" s="199"/>
      <c r="AI408" s="199"/>
      <c r="AJ408" s="199"/>
      <c r="AK408" s="199"/>
      <c r="AL408" s="199"/>
      <c r="AM408" s="199"/>
      <c r="AN408" s="199"/>
      <c r="AO408" s="199"/>
      <c r="AP408" s="199"/>
      <c r="AQ408" s="199"/>
      <c r="AR408" s="199"/>
      <c r="AS408" s="199"/>
      <c r="AT408" s="199"/>
      <c r="AU408" s="199"/>
      <c r="AV408" s="199"/>
      <c r="AW408" s="199"/>
      <c r="AX408" s="199"/>
      <c r="AY408" s="199"/>
      <c r="AZ408" s="200">
        <f>G408</f>
        <v>0</v>
      </c>
      <c r="BA408" s="199"/>
      <c r="BB408" s="199"/>
      <c r="BC408" s="199"/>
      <c r="BD408" s="199"/>
      <c r="BE408" s="199"/>
      <c r="BF408" s="199"/>
      <c r="BG408" s="199"/>
      <c r="BH408" s="199"/>
      <c r="BI408" s="199"/>
      <c r="CA408" s="199">
        <v>12</v>
      </c>
      <c r="CB408" s="199">
        <v>0</v>
      </c>
      <c r="CZ408" s="124">
        <v>1</v>
      </c>
    </row>
    <row r="409" spans="1:104" x14ac:dyDescent="0.2">
      <c r="A409" s="191"/>
      <c r="B409" s="192"/>
      <c r="C409" s="331" t="s">
        <v>3371</v>
      </c>
      <c r="D409" s="332"/>
      <c r="E409" s="193">
        <v>16.0989</v>
      </c>
      <c r="F409" s="194"/>
      <c r="G409" s="195"/>
      <c r="H409" s="196"/>
      <c r="I409" s="197"/>
      <c r="J409" s="184"/>
      <c r="K409" s="197"/>
      <c r="M409" s="198" t="s">
        <v>3371</v>
      </c>
      <c r="O409" s="199"/>
      <c r="Z409" s="199"/>
      <c r="AA409" s="199"/>
      <c r="AB409" s="199"/>
      <c r="AC409" s="199"/>
      <c r="AD409" s="199"/>
      <c r="AE409" s="199"/>
      <c r="AF409" s="199"/>
      <c r="AG409" s="199"/>
      <c r="AH409" s="199"/>
      <c r="AI409" s="199"/>
      <c r="AJ409" s="199"/>
      <c r="AK409" s="199"/>
      <c r="AL409" s="199"/>
      <c r="AM409" s="199"/>
      <c r="AN409" s="199"/>
      <c r="AO409" s="199"/>
      <c r="AP409" s="199"/>
      <c r="AQ409" s="199"/>
      <c r="AR409" s="199"/>
      <c r="AS409" s="199"/>
      <c r="AT409" s="199"/>
      <c r="AU409" s="199"/>
      <c r="AV409" s="199"/>
      <c r="AW409" s="199"/>
      <c r="AX409" s="199"/>
      <c r="AY409" s="199"/>
      <c r="AZ409" s="199"/>
      <c r="BA409" s="199"/>
      <c r="BB409" s="199"/>
      <c r="BC409" s="199"/>
      <c r="BD409" s="201" t="str">
        <f>C408</f>
        <v xml:space="preserve">Kročejová izolace  tl. M+D 30mm </v>
      </c>
      <c r="BE409" s="199"/>
      <c r="BF409" s="199"/>
      <c r="BG409" s="199"/>
      <c r="BH409" s="199"/>
      <c r="BI409" s="199"/>
    </row>
    <row r="410" spans="1:104" x14ac:dyDescent="0.2">
      <c r="A410" s="191"/>
      <c r="B410" s="192"/>
      <c r="C410" s="331" t="s">
        <v>3369</v>
      </c>
      <c r="D410" s="332"/>
      <c r="E410" s="193">
        <v>6.8411</v>
      </c>
      <c r="F410" s="194"/>
      <c r="G410" s="195"/>
      <c r="H410" s="196"/>
      <c r="I410" s="197"/>
      <c r="J410" s="184"/>
      <c r="K410" s="197"/>
      <c r="M410" s="198" t="s">
        <v>3369</v>
      </c>
      <c r="O410" s="199"/>
      <c r="Z410" s="199"/>
      <c r="AA410" s="199"/>
      <c r="AB410" s="199"/>
      <c r="AC410" s="199"/>
      <c r="AD410" s="199"/>
      <c r="AE410" s="199"/>
      <c r="AF410" s="199"/>
      <c r="AG410" s="199"/>
      <c r="AH410" s="199"/>
      <c r="AI410" s="199"/>
      <c r="AJ410" s="199"/>
      <c r="AK410" s="199"/>
      <c r="AL410" s="199"/>
      <c r="AM410" s="199"/>
      <c r="AN410" s="199"/>
      <c r="AO410" s="199"/>
      <c r="AP410" s="199"/>
      <c r="AQ410" s="199"/>
      <c r="AR410" s="199"/>
      <c r="AS410" s="199"/>
      <c r="AT410" s="199"/>
      <c r="AU410" s="199"/>
      <c r="AV410" s="199"/>
      <c r="AW410" s="199"/>
      <c r="AX410" s="199"/>
      <c r="AY410" s="199"/>
      <c r="AZ410" s="199"/>
      <c r="BA410" s="199"/>
      <c r="BB410" s="199"/>
      <c r="BC410" s="199"/>
      <c r="BD410" s="201" t="str">
        <f>C409</f>
        <v>P8:43,3*0,3718</v>
      </c>
      <c r="BE410" s="199"/>
      <c r="BF410" s="199"/>
      <c r="BG410" s="199"/>
      <c r="BH410" s="199"/>
      <c r="BI410" s="199"/>
    </row>
    <row r="411" spans="1:104" x14ac:dyDescent="0.2">
      <c r="A411" s="191"/>
      <c r="B411" s="192"/>
      <c r="C411" s="331" t="s">
        <v>3370</v>
      </c>
      <c r="D411" s="332"/>
      <c r="E411" s="193">
        <v>67.2958</v>
      </c>
      <c r="F411" s="194"/>
      <c r="G411" s="195"/>
      <c r="H411" s="196"/>
      <c r="I411" s="197"/>
      <c r="J411" s="184"/>
      <c r="K411" s="197"/>
      <c r="M411" s="198" t="s">
        <v>3370</v>
      </c>
      <c r="O411" s="199"/>
      <c r="Z411" s="199"/>
      <c r="AA411" s="199"/>
      <c r="AB411" s="199"/>
      <c r="AC411" s="199"/>
      <c r="AD411" s="199"/>
      <c r="AE411" s="199"/>
      <c r="AF411" s="199"/>
      <c r="AG411" s="199"/>
      <c r="AH411" s="199"/>
      <c r="AI411" s="199"/>
      <c r="AJ411" s="199"/>
      <c r="AK411" s="199"/>
      <c r="AL411" s="199"/>
      <c r="AM411" s="199"/>
      <c r="AN411" s="199"/>
      <c r="AO411" s="199"/>
      <c r="AP411" s="199"/>
      <c r="AQ411" s="199"/>
      <c r="AR411" s="199"/>
      <c r="AS411" s="199"/>
      <c r="AT411" s="199"/>
      <c r="AU411" s="199"/>
      <c r="AV411" s="199"/>
      <c r="AW411" s="199"/>
      <c r="AX411" s="199"/>
      <c r="AY411" s="199"/>
      <c r="AZ411" s="199"/>
      <c r="BA411" s="199"/>
      <c r="BB411" s="199"/>
      <c r="BC411" s="199"/>
      <c r="BD411" s="201" t="str">
        <f>C410</f>
        <v>P9:18,4*0,3718</v>
      </c>
      <c r="BE411" s="199"/>
      <c r="BF411" s="199"/>
      <c r="BG411" s="199"/>
      <c r="BH411" s="199"/>
      <c r="BI411" s="199"/>
    </row>
    <row r="412" spans="1:104" x14ac:dyDescent="0.2">
      <c r="A412" s="161">
        <v>56</v>
      </c>
      <c r="B412" s="162" t="s">
        <v>3126</v>
      </c>
      <c r="C412" s="163" t="s">
        <v>1759</v>
      </c>
      <c r="D412" s="164" t="s">
        <v>41</v>
      </c>
      <c r="E412" s="165">
        <v>22.3459</v>
      </c>
      <c r="F412" s="122">
        <f>'01 113 '!F412</f>
        <v>0</v>
      </c>
      <c r="G412" s="166">
        <f>E412*F412</f>
        <v>0</v>
      </c>
      <c r="H412" s="167">
        <v>0.17299999999999999</v>
      </c>
      <c r="I412" s="168">
        <f>E412*H412</f>
        <v>3.8658406999999997</v>
      </c>
      <c r="J412" s="167"/>
      <c r="K412" s="168">
        <f>E412*J412</f>
        <v>0</v>
      </c>
      <c r="O412" s="199"/>
      <c r="Z412" s="199"/>
      <c r="AA412" s="199">
        <v>3</v>
      </c>
      <c r="AB412" s="199">
        <v>1</v>
      </c>
      <c r="AC412" s="199">
        <v>592453330</v>
      </c>
      <c r="AD412" s="199"/>
      <c r="AE412" s="199"/>
      <c r="AF412" s="199"/>
      <c r="AG412" s="199"/>
      <c r="AH412" s="199"/>
      <c r="AI412" s="199"/>
      <c r="AJ412" s="199"/>
      <c r="AK412" s="199"/>
      <c r="AL412" s="199"/>
      <c r="AM412" s="199"/>
      <c r="AN412" s="199"/>
      <c r="AO412" s="199"/>
      <c r="AP412" s="199"/>
      <c r="AQ412" s="199"/>
      <c r="AR412" s="199"/>
      <c r="AS412" s="199"/>
      <c r="AT412" s="199"/>
      <c r="AU412" s="199"/>
      <c r="AV412" s="199"/>
      <c r="AW412" s="199"/>
      <c r="AX412" s="199"/>
      <c r="AY412" s="199"/>
      <c r="AZ412" s="200">
        <f>G412</f>
        <v>0</v>
      </c>
      <c r="BA412" s="199"/>
      <c r="BB412" s="199"/>
      <c r="BC412" s="199"/>
      <c r="BD412" s="199"/>
      <c r="BE412" s="199"/>
      <c r="BF412" s="199"/>
      <c r="BG412" s="199"/>
      <c r="BH412" s="199"/>
      <c r="BI412" s="199"/>
      <c r="CA412" s="199">
        <v>3</v>
      </c>
      <c r="CB412" s="199">
        <v>1</v>
      </c>
      <c r="CZ412" s="124">
        <v>1</v>
      </c>
    </row>
    <row r="413" spans="1:104" x14ac:dyDescent="0.2">
      <c r="A413" s="191"/>
      <c r="B413" s="192"/>
      <c r="C413" s="331" t="s">
        <v>3372</v>
      </c>
      <c r="D413" s="332"/>
      <c r="E413" s="193">
        <v>22.3459</v>
      </c>
      <c r="F413" s="194"/>
      <c r="G413" s="195"/>
      <c r="H413" s="196"/>
      <c r="I413" s="197"/>
      <c r="J413" s="184"/>
      <c r="K413" s="197"/>
      <c r="M413" s="198" t="s">
        <v>3372</v>
      </c>
      <c r="O413" s="199"/>
      <c r="Z413" s="199"/>
      <c r="AA413" s="199"/>
      <c r="AB413" s="199"/>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199"/>
      <c r="AY413" s="199"/>
      <c r="AZ413" s="199"/>
      <c r="BA413" s="199"/>
      <c r="BB413" s="199"/>
      <c r="BC413" s="199"/>
      <c r="BD413" s="201" t="str">
        <f>C412</f>
        <v>Dlaždice betonová 40x40x4 cm</v>
      </c>
      <c r="BE413" s="199"/>
      <c r="BF413" s="199"/>
      <c r="BG413" s="199"/>
      <c r="BH413" s="199"/>
      <c r="BI413" s="199"/>
    </row>
    <row r="414" spans="1:104" x14ac:dyDescent="0.2">
      <c r="A414" s="169" t="s">
        <v>42</v>
      </c>
      <c r="B414" s="170" t="s">
        <v>942</v>
      </c>
      <c r="C414" s="171" t="s">
        <v>943</v>
      </c>
      <c r="D414" s="172"/>
      <c r="E414" s="206"/>
      <c r="F414" s="173"/>
      <c r="G414" s="174">
        <f>SUM(G395:G413)</f>
        <v>0</v>
      </c>
      <c r="H414" s="175"/>
      <c r="I414" s="174">
        <f>SUM(I395:I413)</f>
        <v>11.046022041000001</v>
      </c>
      <c r="J414" s="176"/>
      <c r="K414" s="174">
        <f>SUM(K395:K413)</f>
        <v>0</v>
      </c>
      <c r="O414" s="199"/>
      <c r="X414" s="202">
        <f>K414</f>
        <v>0</v>
      </c>
      <c r="Y414" s="202">
        <f>I414</f>
        <v>11.046022041000001</v>
      </c>
      <c r="Z414" s="200">
        <f>G414</f>
        <v>0</v>
      </c>
      <c r="AA414" s="199"/>
      <c r="AB414" s="199"/>
      <c r="AC414" s="199"/>
      <c r="AD414" s="199"/>
      <c r="AE414" s="199"/>
      <c r="AF414" s="199"/>
      <c r="AG414" s="199"/>
      <c r="AH414" s="199"/>
      <c r="AI414" s="199"/>
      <c r="AJ414" s="199"/>
      <c r="AK414" s="199"/>
      <c r="AL414" s="199"/>
      <c r="AM414" s="199"/>
      <c r="AN414" s="199"/>
      <c r="AO414" s="199"/>
      <c r="AP414" s="199"/>
      <c r="AQ414" s="199"/>
      <c r="AR414" s="199"/>
      <c r="AS414" s="199"/>
      <c r="AT414" s="199"/>
      <c r="AU414" s="199"/>
      <c r="AV414" s="199"/>
      <c r="AW414" s="199"/>
      <c r="AX414" s="199"/>
      <c r="AY414" s="199"/>
      <c r="AZ414" s="199"/>
      <c r="BA414" s="203"/>
      <c r="BB414" s="203"/>
      <c r="BC414" s="203"/>
      <c r="BD414" s="203"/>
      <c r="BE414" s="203"/>
      <c r="BF414" s="203"/>
      <c r="BG414" s="199"/>
      <c r="BH414" s="199"/>
      <c r="BI414" s="199"/>
    </row>
    <row r="415" spans="1:104" ht="14.25" customHeight="1" x14ac:dyDescent="0.2">
      <c r="A415" s="151" t="s">
        <v>38</v>
      </c>
      <c r="B415" s="152" t="s">
        <v>969</v>
      </c>
      <c r="C415" s="153" t="s">
        <v>970</v>
      </c>
      <c r="D415" s="154"/>
      <c r="E415" s="155"/>
      <c r="F415" s="155"/>
      <c r="G415" s="156"/>
      <c r="H415" s="157"/>
      <c r="I415" s="158"/>
      <c r="J415" s="159"/>
      <c r="K415" s="160"/>
      <c r="O415" s="199"/>
    </row>
    <row r="416" spans="1:104" x14ac:dyDescent="0.2">
      <c r="A416" s="161">
        <v>57</v>
      </c>
      <c r="B416" s="162" t="s">
        <v>971</v>
      </c>
      <c r="C416" s="163" t="s">
        <v>972</v>
      </c>
      <c r="D416" s="164" t="s">
        <v>41</v>
      </c>
      <c r="E416" s="165">
        <v>107.822</v>
      </c>
      <c r="F416" s="122">
        <f>'01 113 '!F416</f>
        <v>0</v>
      </c>
      <c r="G416" s="166">
        <f>E416*F416</f>
        <v>0</v>
      </c>
      <c r="H416" s="167">
        <v>1.58E-3</v>
      </c>
      <c r="I416" s="168">
        <f>E416*H416</f>
        <v>0.17035876</v>
      </c>
      <c r="J416" s="167">
        <v>0</v>
      </c>
      <c r="K416" s="168">
        <f>E416*J416</f>
        <v>0</v>
      </c>
      <c r="O416" s="199"/>
      <c r="Z416" s="199"/>
      <c r="AA416" s="199">
        <v>1</v>
      </c>
      <c r="AB416" s="199">
        <v>1</v>
      </c>
      <c r="AC416" s="199">
        <v>1</v>
      </c>
      <c r="AD416" s="199"/>
      <c r="AE416" s="199"/>
      <c r="AF416" s="199"/>
      <c r="AG416" s="199"/>
      <c r="AH416" s="199"/>
      <c r="AI416" s="199"/>
      <c r="AJ416" s="199"/>
      <c r="AK416" s="199"/>
      <c r="AL416" s="199"/>
      <c r="AM416" s="199"/>
      <c r="AN416" s="199"/>
      <c r="AO416" s="199"/>
      <c r="AP416" s="199"/>
      <c r="AQ416" s="199"/>
      <c r="AR416" s="199"/>
      <c r="AS416" s="199"/>
      <c r="AT416" s="199"/>
      <c r="AU416" s="199"/>
      <c r="AV416" s="199"/>
      <c r="AW416" s="199"/>
      <c r="AX416" s="199"/>
      <c r="AY416" s="199"/>
      <c r="AZ416" s="200">
        <f>G416</f>
        <v>0</v>
      </c>
      <c r="BA416" s="199"/>
      <c r="BB416" s="199"/>
      <c r="BC416" s="199"/>
      <c r="BD416" s="199"/>
      <c r="BE416" s="199"/>
      <c r="BF416" s="199"/>
      <c r="BG416" s="199"/>
      <c r="BH416" s="199"/>
      <c r="BI416" s="199"/>
      <c r="CA416" s="199">
        <v>1</v>
      </c>
      <c r="CB416" s="199">
        <v>1</v>
      </c>
      <c r="CZ416" s="124">
        <v>1</v>
      </c>
    </row>
    <row r="417" spans="1:104" x14ac:dyDescent="0.2">
      <c r="A417" s="191"/>
      <c r="B417" s="192"/>
      <c r="C417" s="331" t="s">
        <v>3373</v>
      </c>
      <c r="D417" s="332"/>
      <c r="E417" s="193">
        <v>107.822</v>
      </c>
      <c r="F417" s="194"/>
      <c r="G417" s="195"/>
      <c r="H417" s="196"/>
      <c r="I417" s="197"/>
      <c r="J417" s="184"/>
      <c r="K417" s="197"/>
      <c r="M417" s="198" t="s">
        <v>3373</v>
      </c>
      <c r="O417" s="199"/>
      <c r="Z417" s="199"/>
      <c r="AA417" s="199"/>
      <c r="AB417" s="199"/>
      <c r="AC417" s="199"/>
      <c r="AD417" s="199"/>
      <c r="AE417" s="199"/>
      <c r="AF417" s="199"/>
      <c r="AG417" s="199"/>
      <c r="AH417" s="199"/>
      <c r="AI417" s="199"/>
      <c r="AJ417" s="199"/>
      <c r="AK417" s="199"/>
      <c r="AL417" s="199"/>
      <c r="AM417" s="199"/>
      <c r="AN417" s="199"/>
      <c r="AO417" s="199"/>
      <c r="AP417" s="199"/>
      <c r="AQ417" s="199"/>
      <c r="AR417" s="199"/>
      <c r="AS417" s="199"/>
      <c r="AT417" s="199"/>
      <c r="AU417" s="199"/>
      <c r="AV417" s="199"/>
      <c r="AW417" s="199"/>
      <c r="AX417" s="199"/>
      <c r="AY417" s="199"/>
      <c r="AZ417" s="199"/>
      <c r="BA417" s="199"/>
      <c r="BB417" s="199"/>
      <c r="BC417" s="199"/>
      <c r="BD417" s="201" t="str">
        <f>C416</f>
        <v xml:space="preserve">Lešení lehké pomocné, výška podlahy do 1,9 m </v>
      </c>
      <c r="BE417" s="199"/>
      <c r="BF417" s="199"/>
      <c r="BG417" s="199"/>
      <c r="BH417" s="199"/>
      <c r="BI417" s="199"/>
    </row>
    <row r="418" spans="1:104" x14ac:dyDescent="0.2">
      <c r="A418" s="169" t="s">
        <v>42</v>
      </c>
      <c r="B418" s="170" t="s">
        <v>969</v>
      </c>
      <c r="C418" s="171" t="s">
        <v>970</v>
      </c>
      <c r="D418" s="172"/>
      <c r="E418" s="173"/>
      <c r="F418" s="173"/>
      <c r="G418" s="174">
        <f>SUM(G415:G417)</f>
        <v>0</v>
      </c>
      <c r="H418" s="175"/>
      <c r="I418" s="174">
        <f>SUM(I415:I417)</f>
        <v>0.17035876</v>
      </c>
      <c r="J418" s="176"/>
      <c r="K418" s="174">
        <f>SUM(K415:K417)</f>
        <v>0</v>
      </c>
      <c r="O418" s="199"/>
      <c r="X418" s="202">
        <f>K418</f>
        <v>0</v>
      </c>
      <c r="Y418" s="202">
        <f>I418</f>
        <v>0.17035876</v>
      </c>
      <c r="Z418" s="200">
        <f>G418</f>
        <v>0</v>
      </c>
      <c r="AA418" s="199"/>
      <c r="AB418" s="199"/>
      <c r="AC418" s="199"/>
      <c r="AD418" s="199"/>
      <c r="AE418" s="199"/>
      <c r="AF418" s="199"/>
      <c r="AG418" s="199"/>
      <c r="AH418" s="199"/>
      <c r="AI418" s="199"/>
      <c r="AJ418" s="199"/>
      <c r="AK418" s="199"/>
      <c r="AL418" s="199"/>
      <c r="AM418" s="199"/>
      <c r="AN418" s="199"/>
      <c r="AO418" s="199"/>
      <c r="AP418" s="199"/>
      <c r="AQ418" s="199"/>
      <c r="AR418" s="199"/>
      <c r="AS418" s="199"/>
      <c r="AT418" s="199"/>
      <c r="AU418" s="199"/>
      <c r="AV418" s="199"/>
      <c r="AW418" s="199"/>
      <c r="AX418" s="199"/>
      <c r="AY418" s="199"/>
      <c r="AZ418" s="199"/>
      <c r="BA418" s="203"/>
      <c r="BB418" s="203"/>
      <c r="BC418" s="203"/>
      <c r="BD418" s="203"/>
      <c r="BE418" s="203"/>
      <c r="BF418" s="203"/>
      <c r="BG418" s="199"/>
      <c r="BH418" s="199"/>
      <c r="BI418" s="199"/>
    </row>
    <row r="419" spans="1:104" ht="14.25" customHeight="1" x14ac:dyDescent="0.2">
      <c r="A419" s="151" t="s">
        <v>38</v>
      </c>
      <c r="B419" s="152" t="s">
        <v>974</v>
      </c>
      <c r="C419" s="153" t="s">
        <v>975</v>
      </c>
      <c r="D419" s="154"/>
      <c r="E419" s="155"/>
      <c r="F419" s="155"/>
      <c r="G419" s="156"/>
      <c r="H419" s="157"/>
      <c r="I419" s="158"/>
      <c r="J419" s="159"/>
      <c r="K419" s="160"/>
      <c r="O419" s="199"/>
    </row>
    <row r="420" spans="1:104" x14ac:dyDescent="0.2">
      <c r="A420" s="161">
        <v>58</v>
      </c>
      <c r="B420" s="162" t="s">
        <v>976</v>
      </c>
      <c r="C420" s="163" t="s">
        <v>977</v>
      </c>
      <c r="D420" s="164" t="s">
        <v>281</v>
      </c>
      <c r="E420" s="165">
        <v>0.74360000000000004</v>
      </c>
      <c r="F420" s="122">
        <f>'01 113 '!F420</f>
        <v>0</v>
      </c>
      <c r="G420" s="166">
        <f>E420*F420</f>
        <v>0</v>
      </c>
      <c r="H420" s="167">
        <v>0</v>
      </c>
      <c r="I420" s="168">
        <f>E420*H420</f>
        <v>0</v>
      </c>
      <c r="J420" s="167">
        <v>0</v>
      </c>
      <c r="K420" s="168">
        <f>E420*J420</f>
        <v>0</v>
      </c>
      <c r="O420" s="199"/>
      <c r="Z420" s="199"/>
      <c r="AA420" s="199">
        <v>1</v>
      </c>
      <c r="AB420" s="199">
        <v>1</v>
      </c>
      <c r="AC420" s="199">
        <v>1</v>
      </c>
      <c r="AD420" s="199"/>
      <c r="AE420" s="199"/>
      <c r="AF420" s="199"/>
      <c r="AG420" s="199"/>
      <c r="AH420" s="199"/>
      <c r="AI420" s="199"/>
      <c r="AJ420" s="199"/>
      <c r="AK420" s="199"/>
      <c r="AL420" s="199"/>
      <c r="AM420" s="199"/>
      <c r="AN420" s="199"/>
      <c r="AO420" s="199"/>
      <c r="AP420" s="199"/>
      <c r="AQ420" s="199"/>
      <c r="AR420" s="199"/>
      <c r="AS420" s="199"/>
      <c r="AT420" s="199"/>
      <c r="AU420" s="199"/>
      <c r="AV420" s="199"/>
      <c r="AW420" s="199"/>
      <c r="AX420" s="199"/>
      <c r="AY420" s="199"/>
      <c r="AZ420" s="200">
        <f>G420</f>
        <v>0</v>
      </c>
      <c r="BA420" s="199"/>
      <c r="BB420" s="199"/>
      <c r="BC420" s="199"/>
      <c r="BD420" s="199"/>
      <c r="BE420" s="199"/>
      <c r="BF420" s="199"/>
      <c r="BG420" s="199"/>
      <c r="BH420" s="199"/>
      <c r="BI420" s="199"/>
      <c r="CA420" s="199">
        <v>1</v>
      </c>
      <c r="CB420" s="199">
        <v>1</v>
      </c>
      <c r="CZ420" s="124">
        <v>1</v>
      </c>
    </row>
    <row r="421" spans="1:104" x14ac:dyDescent="0.2">
      <c r="A421" s="191"/>
      <c r="B421" s="192"/>
      <c r="C421" s="312" t="s">
        <v>186</v>
      </c>
      <c r="D421" s="313"/>
      <c r="E421" s="313"/>
      <c r="F421" s="313"/>
      <c r="G421" s="314"/>
      <c r="I421" s="197"/>
      <c r="K421" s="197"/>
      <c r="L421" s="198" t="s">
        <v>186</v>
      </c>
      <c r="O421" s="199"/>
      <c r="Z421" s="199"/>
      <c r="AA421" s="199"/>
      <c r="AB421" s="199"/>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199"/>
      <c r="BE421" s="199"/>
      <c r="BF421" s="199"/>
      <c r="BG421" s="199"/>
      <c r="BH421" s="199"/>
      <c r="BI421" s="199"/>
    </row>
    <row r="422" spans="1:104" x14ac:dyDescent="0.2">
      <c r="A422" s="191"/>
      <c r="B422" s="192"/>
      <c r="C422" s="331" t="s">
        <v>1308</v>
      </c>
      <c r="D422" s="332"/>
      <c r="E422" s="193">
        <v>0.74360000000000004</v>
      </c>
      <c r="F422" s="194"/>
      <c r="G422" s="195"/>
      <c r="H422" s="196"/>
      <c r="I422" s="197"/>
      <c r="J422" s="184"/>
      <c r="K422" s="197"/>
      <c r="M422" s="198" t="s">
        <v>1308</v>
      </c>
      <c r="O422" s="199"/>
      <c r="Z422" s="199"/>
      <c r="AA422" s="199"/>
      <c r="AB422" s="199"/>
      <c r="AC422" s="199"/>
      <c r="AD422" s="199"/>
      <c r="AE422" s="199"/>
      <c r="AF422" s="199"/>
      <c r="AG422" s="199"/>
      <c r="AH422" s="199"/>
      <c r="AI422" s="199"/>
      <c r="AJ422" s="199"/>
      <c r="AK422" s="199"/>
      <c r="AL422" s="199"/>
      <c r="AM422" s="199"/>
      <c r="AN422" s="199"/>
      <c r="AO422" s="199"/>
      <c r="AP422" s="199"/>
      <c r="AQ422" s="199"/>
      <c r="AR422" s="199"/>
      <c r="AS422" s="199"/>
      <c r="AT422" s="199"/>
      <c r="AU422" s="199"/>
      <c r="AV422" s="199"/>
      <c r="AW422" s="199"/>
      <c r="AX422" s="199"/>
      <c r="AY422" s="199"/>
      <c r="AZ422" s="199"/>
      <c r="BA422" s="199"/>
      <c r="BB422" s="199"/>
      <c r="BC422" s="199"/>
      <c r="BD422" s="201" t="str">
        <f>C421</f>
        <v xml:space="preserve">předpoklad </v>
      </c>
      <c r="BE422" s="199"/>
      <c r="BF422" s="199"/>
      <c r="BG422" s="199"/>
      <c r="BH422" s="199"/>
      <c r="BI422" s="199"/>
    </row>
    <row r="423" spans="1:104" x14ac:dyDescent="0.2">
      <c r="A423" s="161">
        <v>59</v>
      </c>
      <c r="B423" s="162" t="s">
        <v>983</v>
      </c>
      <c r="C423" s="163" t="s">
        <v>984</v>
      </c>
      <c r="D423" s="164" t="s">
        <v>41</v>
      </c>
      <c r="E423" s="165">
        <v>107.822</v>
      </c>
      <c r="F423" s="122">
        <f>'01 113 '!F423</f>
        <v>0</v>
      </c>
      <c r="G423" s="166">
        <f>E423*F423</f>
        <v>0</v>
      </c>
      <c r="H423" s="167">
        <v>4.0000000000000003E-5</v>
      </c>
      <c r="I423" s="168">
        <f>E423*H423</f>
        <v>4.3128800000000007E-3</v>
      </c>
      <c r="J423" s="167">
        <v>0</v>
      </c>
      <c r="K423" s="168">
        <f>E423*J423</f>
        <v>0</v>
      </c>
      <c r="O423" s="199"/>
      <c r="Z423" s="199"/>
      <c r="AA423" s="199">
        <v>1</v>
      </c>
      <c r="AB423" s="199">
        <v>1</v>
      </c>
      <c r="AC423" s="199">
        <v>1</v>
      </c>
      <c r="AD423" s="199"/>
      <c r="AE423" s="199"/>
      <c r="AF423" s="199"/>
      <c r="AG423" s="199"/>
      <c r="AH423" s="199"/>
      <c r="AI423" s="199"/>
      <c r="AJ423" s="199"/>
      <c r="AK423" s="199"/>
      <c r="AL423" s="199"/>
      <c r="AM423" s="199"/>
      <c r="AN423" s="199"/>
      <c r="AO423" s="199"/>
      <c r="AP423" s="199"/>
      <c r="AQ423" s="199"/>
      <c r="AR423" s="199"/>
      <c r="AS423" s="199"/>
      <c r="AT423" s="199"/>
      <c r="AU423" s="199"/>
      <c r="AV423" s="199"/>
      <c r="AW423" s="199"/>
      <c r="AX423" s="199"/>
      <c r="AY423" s="199"/>
      <c r="AZ423" s="200">
        <f>G423</f>
        <v>0</v>
      </c>
      <c r="BA423" s="199"/>
      <c r="BB423" s="199"/>
      <c r="BC423" s="199"/>
      <c r="BD423" s="199"/>
      <c r="BE423" s="199"/>
      <c r="BF423" s="199"/>
      <c r="BG423" s="199"/>
      <c r="BH423" s="199"/>
      <c r="BI423" s="199"/>
      <c r="CA423" s="199">
        <v>1</v>
      </c>
      <c r="CB423" s="199">
        <v>1</v>
      </c>
      <c r="CZ423" s="124">
        <v>1</v>
      </c>
    </row>
    <row r="424" spans="1:104" x14ac:dyDescent="0.2">
      <c r="A424" s="191"/>
      <c r="B424" s="192"/>
      <c r="C424" s="331" t="s">
        <v>3373</v>
      </c>
      <c r="D424" s="332"/>
      <c r="E424" s="193">
        <v>107.822</v>
      </c>
      <c r="F424" s="194"/>
      <c r="G424" s="195"/>
      <c r="H424" s="196"/>
      <c r="I424" s="197"/>
      <c r="J424" s="184"/>
      <c r="K424" s="197"/>
      <c r="M424" s="198" t="s">
        <v>3373</v>
      </c>
      <c r="O424" s="199"/>
      <c r="Z424" s="199"/>
      <c r="AA424" s="199"/>
      <c r="AB424" s="199"/>
      <c r="AC424" s="199"/>
      <c r="AD424" s="199"/>
      <c r="AE424" s="199"/>
      <c r="AF424" s="199"/>
      <c r="AG424" s="199"/>
      <c r="AH424" s="199"/>
      <c r="AI424" s="199"/>
      <c r="AJ424" s="199"/>
      <c r="AK424" s="199"/>
      <c r="AL424" s="199"/>
      <c r="AM424" s="199"/>
      <c r="AN424" s="199"/>
      <c r="AO424" s="199"/>
      <c r="AP424" s="199"/>
      <c r="AQ424" s="199"/>
      <c r="AR424" s="199"/>
      <c r="AS424" s="199"/>
      <c r="AT424" s="199"/>
      <c r="AU424" s="199"/>
      <c r="AV424" s="199"/>
      <c r="AW424" s="199"/>
      <c r="AX424" s="199"/>
      <c r="AY424" s="199"/>
      <c r="AZ424" s="199"/>
      <c r="BA424" s="199"/>
      <c r="BB424" s="199"/>
      <c r="BC424" s="199"/>
      <c r="BD424" s="201" t="str">
        <f>C423</f>
        <v xml:space="preserve">Vyčištění budov o výšce podlaží do 4 m </v>
      </c>
      <c r="BE424" s="199"/>
      <c r="BF424" s="199"/>
      <c r="BG424" s="199"/>
      <c r="BH424" s="199"/>
      <c r="BI424" s="199"/>
    </row>
    <row r="425" spans="1:104" ht="22.5" x14ac:dyDescent="0.2">
      <c r="A425" s="161">
        <v>60</v>
      </c>
      <c r="B425" s="162" t="s">
        <v>1763</v>
      </c>
      <c r="C425" s="163" t="s">
        <v>1764</v>
      </c>
      <c r="D425" s="164" t="s">
        <v>41</v>
      </c>
      <c r="E425" s="165">
        <v>84.150499999999994</v>
      </c>
      <c r="F425" s="122">
        <f>'01 113 '!F425</f>
        <v>0</v>
      </c>
      <c r="G425" s="166">
        <f>E425*F425</f>
        <v>0</v>
      </c>
      <c r="H425" s="167">
        <v>1.0000000000000001E-5</v>
      </c>
      <c r="I425" s="168">
        <f>E425*H425</f>
        <v>8.4150499999999999E-4</v>
      </c>
      <c r="J425" s="167"/>
      <c r="K425" s="168">
        <f>E425*J425</f>
        <v>0</v>
      </c>
      <c r="O425" s="199"/>
      <c r="Z425" s="199"/>
      <c r="AA425" s="199">
        <v>12</v>
      </c>
      <c r="AB425" s="199">
        <v>0</v>
      </c>
      <c r="AC425" s="199">
        <v>8</v>
      </c>
      <c r="AD425" s="199"/>
      <c r="AE425" s="199"/>
      <c r="AF425" s="199"/>
      <c r="AG425" s="199"/>
      <c r="AH425" s="199"/>
      <c r="AI425" s="199"/>
      <c r="AJ425" s="199"/>
      <c r="AK425" s="199"/>
      <c r="AL425" s="199"/>
      <c r="AM425" s="199"/>
      <c r="AN425" s="199"/>
      <c r="AO425" s="199"/>
      <c r="AP425" s="199"/>
      <c r="AQ425" s="199"/>
      <c r="AR425" s="199"/>
      <c r="AS425" s="199"/>
      <c r="AT425" s="199"/>
      <c r="AU425" s="199"/>
      <c r="AV425" s="199"/>
      <c r="AW425" s="199"/>
      <c r="AX425" s="199"/>
      <c r="AY425" s="199"/>
      <c r="AZ425" s="200">
        <f>G425</f>
        <v>0</v>
      </c>
      <c r="BA425" s="199"/>
      <c r="BB425" s="199"/>
      <c r="BC425" s="199"/>
      <c r="BD425" s="199"/>
      <c r="BE425" s="199"/>
      <c r="BF425" s="199"/>
      <c r="BG425" s="199"/>
      <c r="BH425" s="199"/>
      <c r="BI425" s="199"/>
      <c r="CA425" s="199">
        <v>12</v>
      </c>
      <c r="CB425" s="199">
        <v>0</v>
      </c>
      <c r="CZ425" s="124">
        <v>1</v>
      </c>
    </row>
    <row r="426" spans="1:104" x14ac:dyDescent="0.2">
      <c r="A426" s="191"/>
      <c r="B426" s="192"/>
      <c r="C426" s="331" t="s">
        <v>3319</v>
      </c>
      <c r="D426" s="332"/>
      <c r="E426" s="193">
        <v>3.0041000000000002</v>
      </c>
      <c r="F426" s="194"/>
      <c r="G426" s="195"/>
      <c r="H426" s="196"/>
      <c r="I426" s="197"/>
      <c r="J426" s="184"/>
      <c r="K426" s="197"/>
      <c r="M426" s="198" t="s">
        <v>3319</v>
      </c>
      <c r="O426" s="199"/>
      <c r="Z426" s="199"/>
      <c r="AA426" s="199"/>
      <c r="AB426" s="199"/>
      <c r="AC426" s="199"/>
      <c r="AD426" s="199"/>
      <c r="AE426" s="199"/>
      <c r="AF426" s="199"/>
      <c r="AG426" s="199"/>
      <c r="AH426" s="199"/>
      <c r="AI426" s="199"/>
      <c r="AJ426" s="199"/>
      <c r="AK426" s="199"/>
      <c r="AL426" s="199"/>
      <c r="AM426" s="199"/>
      <c r="AN426" s="199"/>
      <c r="AO426" s="199"/>
      <c r="AP426" s="199"/>
      <c r="AQ426" s="199"/>
      <c r="AR426" s="199"/>
      <c r="AS426" s="199"/>
      <c r="AT426" s="199"/>
      <c r="AU426" s="199"/>
      <c r="AV426" s="199"/>
      <c r="AW426" s="199"/>
      <c r="AX426" s="199"/>
      <c r="AY426" s="199"/>
      <c r="AZ426" s="199"/>
      <c r="BA426" s="199"/>
      <c r="BB426" s="199"/>
      <c r="BC426" s="199"/>
      <c r="BD426" s="201" t="str">
        <f t="shared" ref="BD426:BD457" si="16">C425</f>
        <v xml:space="preserve">Čištění mytím vnějších a vnitřn ploch oken a dveří </v>
      </c>
      <c r="BE426" s="199"/>
      <c r="BF426" s="199"/>
      <c r="BG426" s="199"/>
      <c r="BH426" s="199"/>
      <c r="BI426" s="199"/>
    </row>
    <row r="427" spans="1:104" x14ac:dyDescent="0.2">
      <c r="A427" s="191"/>
      <c r="B427" s="192"/>
      <c r="C427" s="331" t="s">
        <v>3320</v>
      </c>
      <c r="D427" s="332"/>
      <c r="E427" s="193">
        <v>4.5061999999999998</v>
      </c>
      <c r="F427" s="194"/>
      <c r="G427" s="195"/>
      <c r="H427" s="196"/>
      <c r="I427" s="197"/>
      <c r="J427" s="184"/>
      <c r="K427" s="197"/>
      <c r="M427" s="198" t="s">
        <v>3320</v>
      </c>
      <c r="O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199"/>
      <c r="AY427" s="199"/>
      <c r="AZ427" s="199"/>
      <c r="BA427" s="199"/>
      <c r="BB427" s="199"/>
      <c r="BC427" s="199"/>
      <c r="BD427" s="201" t="str">
        <f t="shared" si="16"/>
        <v>1*2,02*2*2*0,3718</v>
      </c>
      <c r="BE427" s="199"/>
      <c r="BF427" s="199"/>
      <c r="BG427" s="199"/>
      <c r="BH427" s="199"/>
      <c r="BI427" s="199"/>
    </row>
    <row r="428" spans="1:104" x14ac:dyDescent="0.2">
      <c r="A428" s="191"/>
      <c r="B428" s="192"/>
      <c r="C428" s="331" t="s">
        <v>3321</v>
      </c>
      <c r="D428" s="332"/>
      <c r="E428" s="193">
        <v>1.5021</v>
      </c>
      <c r="F428" s="194"/>
      <c r="G428" s="195"/>
      <c r="H428" s="196"/>
      <c r="I428" s="197"/>
      <c r="J428" s="184"/>
      <c r="K428" s="197"/>
      <c r="M428" s="198" t="s">
        <v>3321</v>
      </c>
      <c r="O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199"/>
      <c r="AY428" s="199"/>
      <c r="AZ428" s="199"/>
      <c r="BA428" s="199"/>
      <c r="BB428" s="199"/>
      <c r="BC428" s="199"/>
      <c r="BD428" s="201" t="str">
        <f t="shared" si="16"/>
        <v>1*2,02*3*2*0,3718</v>
      </c>
      <c r="BE428" s="199"/>
      <c r="BF428" s="199"/>
      <c r="BG428" s="199"/>
      <c r="BH428" s="199"/>
      <c r="BI428" s="199"/>
    </row>
    <row r="429" spans="1:104" x14ac:dyDescent="0.2">
      <c r="A429" s="191"/>
      <c r="B429" s="192"/>
      <c r="C429" s="331" t="s">
        <v>2030</v>
      </c>
      <c r="D429" s="332"/>
      <c r="E429" s="193">
        <v>2.7037</v>
      </c>
      <c r="F429" s="194"/>
      <c r="G429" s="195"/>
      <c r="H429" s="196"/>
      <c r="I429" s="197"/>
      <c r="J429" s="184"/>
      <c r="K429" s="197"/>
      <c r="M429" s="198" t="s">
        <v>2030</v>
      </c>
      <c r="O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199"/>
      <c r="AY429" s="199"/>
      <c r="AZ429" s="199"/>
      <c r="BA429" s="199"/>
      <c r="BB429" s="199"/>
      <c r="BC429" s="199"/>
      <c r="BD429" s="201" t="str">
        <f t="shared" si="16"/>
        <v>1*2,02*2*0,3718</v>
      </c>
      <c r="BE429" s="199"/>
      <c r="BF429" s="199"/>
      <c r="BG429" s="199"/>
      <c r="BH429" s="199"/>
      <c r="BI429" s="199"/>
    </row>
    <row r="430" spans="1:104" x14ac:dyDescent="0.2">
      <c r="A430" s="191"/>
      <c r="B430" s="192"/>
      <c r="C430" s="331" t="s">
        <v>1371</v>
      </c>
      <c r="D430" s="332"/>
      <c r="E430" s="193">
        <v>1.3519000000000001</v>
      </c>
      <c r="F430" s="194"/>
      <c r="G430" s="195"/>
      <c r="H430" s="196"/>
      <c r="I430" s="197"/>
      <c r="J430" s="184"/>
      <c r="K430" s="197"/>
      <c r="M430" s="198" t="s">
        <v>1371</v>
      </c>
      <c r="O430" s="199"/>
      <c r="Z430" s="199"/>
      <c r="AA430" s="199"/>
      <c r="AB430" s="199"/>
      <c r="AC430" s="199"/>
      <c r="AD430" s="199"/>
      <c r="AE430" s="199"/>
      <c r="AF430" s="199"/>
      <c r="AG430" s="199"/>
      <c r="AH430" s="199"/>
      <c r="AI430" s="199"/>
      <c r="AJ430" s="199"/>
      <c r="AK430" s="199"/>
      <c r="AL430" s="199"/>
      <c r="AM430" s="199"/>
      <c r="AN430" s="199"/>
      <c r="AO430" s="199"/>
      <c r="AP430" s="199"/>
      <c r="AQ430" s="199"/>
      <c r="AR430" s="199"/>
      <c r="AS430" s="199"/>
      <c r="AT430" s="199"/>
      <c r="AU430" s="199"/>
      <c r="AV430" s="199"/>
      <c r="AW430" s="199"/>
      <c r="AX430" s="199"/>
      <c r="AY430" s="199"/>
      <c r="AZ430" s="199"/>
      <c r="BA430" s="199"/>
      <c r="BB430" s="199"/>
      <c r="BC430" s="199"/>
      <c r="BD430" s="201" t="str">
        <f t="shared" si="16"/>
        <v>0,9*2,02*2*2*0,3718</v>
      </c>
      <c r="BE430" s="199"/>
      <c r="BF430" s="199"/>
      <c r="BG430" s="199"/>
      <c r="BH430" s="199"/>
      <c r="BI430" s="199"/>
    </row>
    <row r="431" spans="1:104" x14ac:dyDescent="0.2">
      <c r="A431" s="191"/>
      <c r="B431" s="192"/>
      <c r="C431" s="331" t="s">
        <v>1352</v>
      </c>
      <c r="D431" s="332"/>
      <c r="E431" s="193">
        <v>0.83660000000000001</v>
      </c>
      <c r="F431" s="194"/>
      <c r="G431" s="195"/>
      <c r="H431" s="196"/>
      <c r="I431" s="197"/>
      <c r="J431" s="184"/>
      <c r="K431" s="197"/>
      <c r="M431" s="198" t="s">
        <v>1352</v>
      </c>
      <c r="O431" s="199"/>
      <c r="Z431" s="199"/>
      <c r="AA431" s="199"/>
      <c r="AB431" s="199"/>
      <c r="AC431" s="199"/>
      <c r="AD431" s="199"/>
      <c r="AE431" s="199"/>
      <c r="AF431" s="199"/>
      <c r="AG431" s="199"/>
      <c r="AH431" s="199"/>
      <c r="AI431" s="199"/>
      <c r="AJ431" s="199"/>
      <c r="AK431" s="199"/>
      <c r="AL431" s="199"/>
      <c r="AM431" s="199"/>
      <c r="AN431" s="199"/>
      <c r="AO431" s="199"/>
      <c r="AP431" s="199"/>
      <c r="AQ431" s="199"/>
      <c r="AR431" s="199"/>
      <c r="AS431" s="199"/>
      <c r="AT431" s="199"/>
      <c r="AU431" s="199"/>
      <c r="AV431" s="199"/>
      <c r="AW431" s="199"/>
      <c r="AX431" s="199"/>
      <c r="AY431" s="199"/>
      <c r="AZ431" s="199"/>
      <c r="BA431" s="199"/>
      <c r="BB431" s="199"/>
      <c r="BC431" s="199"/>
      <c r="BD431" s="201" t="str">
        <f t="shared" si="16"/>
        <v>0,9*2,02*2*0,3718</v>
      </c>
      <c r="BE431" s="199"/>
      <c r="BF431" s="199"/>
      <c r="BG431" s="199"/>
      <c r="BH431" s="199"/>
      <c r="BI431" s="199"/>
    </row>
    <row r="432" spans="1:104" x14ac:dyDescent="0.2">
      <c r="A432" s="191"/>
      <c r="B432" s="192"/>
      <c r="C432" s="331" t="s">
        <v>3322</v>
      </c>
      <c r="D432" s="332"/>
      <c r="E432" s="193">
        <v>1.0039</v>
      </c>
      <c r="F432" s="194"/>
      <c r="G432" s="195"/>
      <c r="H432" s="196"/>
      <c r="I432" s="197"/>
      <c r="J432" s="184"/>
      <c r="K432" s="197"/>
      <c r="M432" s="198" t="s">
        <v>3322</v>
      </c>
      <c r="O432" s="199"/>
      <c r="Z432" s="199"/>
      <c r="AA432" s="199"/>
      <c r="AB432" s="199"/>
      <c r="AC432" s="199"/>
      <c r="AD432" s="199"/>
      <c r="AE432" s="199"/>
      <c r="AF432" s="199"/>
      <c r="AG432" s="199"/>
      <c r="AH432" s="199"/>
      <c r="AI432" s="199"/>
      <c r="AJ432" s="199"/>
      <c r="AK432" s="199"/>
      <c r="AL432" s="199"/>
      <c r="AM432" s="199"/>
      <c r="AN432" s="199"/>
      <c r="AO432" s="199"/>
      <c r="AP432" s="199"/>
      <c r="AQ432" s="199"/>
      <c r="AR432" s="199"/>
      <c r="AS432" s="199"/>
      <c r="AT432" s="199"/>
      <c r="AU432" s="199"/>
      <c r="AV432" s="199"/>
      <c r="AW432" s="199"/>
      <c r="AX432" s="199"/>
      <c r="AY432" s="199"/>
      <c r="AZ432" s="199"/>
      <c r="BA432" s="199"/>
      <c r="BB432" s="199"/>
      <c r="BC432" s="199"/>
      <c r="BD432" s="201" t="str">
        <f t="shared" si="16"/>
        <v>1,5*1,5*0,3718</v>
      </c>
      <c r="BE432" s="199"/>
      <c r="BF432" s="199"/>
      <c r="BG432" s="199"/>
      <c r="BH432" s="199"/>
      <c r="BI432" s="199"/>
    </row>
    <row r="433" spans="1:61" x14ac:dyDescent="0.2">
      <c r="A433" s="191"/>
      <c r="B433" s="192"/>
      <c r="C433" s="331" t="s">
        <v>2028</v>
      </c>
      <c r="D433" s="332"/>
      <c r="E433" s="193">
        <v>1.2017</v>
      </c>
      <c r="F433" s="194"/>
      <c r="G433" s="195"/>
      <c r="H433" s="196"/>
      <c r="I433" s="197"/>
      <c r="J433" s="184"/>
      <c r="K433" s="197"/>
      <c r="M433" s="198" t="s">
        <v>2028</v>
      </c>
      <c r="O433" s="199"/>
      <c r="Z433" s="199"/>
      <c r="AA433" s="199"/>
      <c r="AB433" s="199"/>
      <c r="AC433" s="199"/>
      <c r="AD433" s="199"/>
      <c r="AE433" s="199"/>
      <c r="AF433" s="199"/>
      <c r="AG433" s="199"/>
      <c r="AH433" s="199"/>
      <c r="AI433" s="199"/>
      <c r="AJ433" s="199"/>
      <c r="AK433" s="199"/>
      <c r="AL433" s="199"/>
      <c r="AM433" s="199"/>
      <c r="AN433" s="199"/>
      <c r="AO433" s="199"/>
      <c r="AP433" s="199"/>
      <c r="AQ433" s="199"/>
      <c r="AR433" s="199"/>
      <c r="AS433" s="199"/>
      <c r="AT433" s="199"/>
      <c r="AU433" s="199"/>
      <c r="AV433" s="199"/>
      <c r="AW433" s="199"/>
      <c r="AX433" s="199"/>
      <c r="AY433" s="199"/>
      <c r="AZ433" s="199"/>
      <c r="BA433" s="199"/>
      <c r="BB433" s="199"/>
      <c r="BC433" s="199"/>
      <c r="BD433" s="201" t="str">
        <f t="shared" si="16"/>
        <v>1,8*1,5*0,3718</v>
      </c>
      <c r="BE433" s="199"/>
      <c r="BF433" s="199"/>
      <c r="BG433" s="199"/>
      <c r="BH433" s="199"/>
      <c r="BI433" s="199"/>
    </row>
    <row r="434" spans="1:61" x14ac:dyDescent="0.2">
      <c r="A434" s="191"/>
      <c r="B434" s="192"/>
      <c r="C434" s="331" t="s">
        <v>1432</v>
      </c>
      <c r="D434" s="332"/>
      <c r="E434" s="193">
        <v>0.66920000000000002</v>
      </c>
      <c r="F434" s="194"/>
      <c r="G434" s="195"/>
      <c r="H434" s="196"/>
      <c r="I434" s="197"/>
      <c r="J434" s="184"/>
      <c r="K434" s="197"/>
      <c r="M434" s="198" t="s">
        <v>1432</v>
      </c>
      <c r="O434" s="199"/>
      <c r="Z434" s="199"/>
      <c r="AA434" s="199"/>
      <c r="AB434" s="199"/>
      <c r="AC434" s="199"/>
      <c r="AD434" s="199"/>
      <c r="AE434" s="199"/>
      <c r="AF434" s="199"/>
      <c r="AG434" s="199"/>
      <c r="AH434" s="199"/>
      <c r="AI434" s="199"/>
      <c r="AJ434" s="199"/>
      <c r="AK434" s="199"/>
      <c r="AL434" s="199"/>
      <c r="AM434" s="199"/>
      <c r="AN434" s="199"/>
      <c r="AO434" s="199"/>
      <c r="AP434" s="199"/>
      <c r="AQ434" s="199"/>
      <c r="AR434" s="199"/>
      <c r="AS434" s="199"/>
      <c r="AT434" s="199"/>
      <c r="AU434" s="199"/>
      <c r="AV434" s="199"/>
      <c r="AW434" s="199"/>
      <c r="AX434" s="199"/>
      <c r="AY434" s="199"/>
      <c r="AZ434" s="199"/>
      <c r="BA434" s="199"/>
      <c r="BB434" s="199"/>
      <c r="BC434" s="199"/>
      <c r="BD434" s="201" t="str">
        <f t="shared" si="16"/>
        <v>0,8*2,02*2*0,3718</v>
      </c>
      <c r="BE434" s="199"/>
      <c r="BF434" s="199"/>
      <c r="BG434" s="199"/>
      <c r="BH434" s="199"/>
      <c r="BI434" s="199"/>
    </row>
    <row r="435" spans="1:61" x14ac:dyDescent="0.2">
      <c r="A435" s="191"/>
      <c r="B435" s="192"/>
      <c r="C435" s="331" t="s">
        <v>3323</v>
      </c>
      <c r="D435" s="332"/>
      <c r="E435" s="193">
        <v>0.85309999999999997</v>
      </c>
      <c r="F435" s="194"/>
      <c r="G435" s="195"/>
      <c r="H435" s="196"/>
      <c r="I435" s="197"/>
      <c r="J435" s="184"/>
      <c r="K435" s="197"/>
      <c r="M435" s="198" t="s">
        <v>3323</v>
      </c>
      <c r="O435" s="199"/>
      <c r="Z435" s="199"/>
      <c r="AA435" s="199"/>
      <c r="AB435" s="199"/>
      <c r="AC435" s="199"/>
      <c r="AD435" s="199"/>
      <c r="AE435" s="199"/>
      <c r="AF435" s="199"/>
      <c r="AG435" s="199"/>
      <c r="AH435" s="199"/>
      <c r="AI435" s="199"/>
      <c r="AJ435" s="199"/>
      <c r="AK435" s="199"/>
      <c r="AL435" s="199"/>
      <c r="AM435" s="199"/>
      <c r="AN435" s="199"/>
      <c r="AO435" s="199"/>
      <c r="AP435" s="199"/>
      <c r="AQ435" s="199"/>
      <c r="AR435" s="199"/>
      <c r="AS435" s="199"/>
      <c r="AT435" s="199"/>
      <c r="AU435" s="199"/>
      <c r="AV435" s="199"/>
      <c r="AW435" s="199"/>
      <c r="AX435" s="199"/>
      <c r="AY435" s="199"/>
      <c r="AZ435" s="199"/>
      <c r="BA435" s="199"/>
      <c r="BB435" s="199"/>
      <c r="BC435" s="199"/>
      <c r="BD435" s="201" t="str">
        <f t="shared" si="16"/>
        <v>1,2*1,5*0,3718</v>
      </c>
      <c r="BE435" s="199"/>
      <c r="BF435" s="199"/>
      <c r="BG435" s="199"/>
      <c r="BH435" s="199"/>
      <c r="BI435" s="199"/>
    </row>
    <row r="436" spans="1:61" x14ac:dyDescent="0.2">
      <c r="A436" s="191"/>
      <c r="B436" s="192"/>
      <c r="C436" s="331" t="s">
        <v>1352</v>
      </c>
      <c r="D436" s="332"/>
      <c r="E436" s="193">
        <v>0.83660000000000001</v>
      </c>
      <c r="F436" s="194"/>
      <c r="G436" s="195"/>
      <c r="H436" s="196"/>
      <c r="I436" s="197"/>
      <c r="J436" s="184"/>
      <c r="K436" s="197"/>
      <c r="M436" s="198" t="s">
        <v>1352</v>
      </c>
      <c r="O436" s="199"/>
      <c r="Z436" s="199"/>
      <c r="AA436" s="199"/>
      <c r="AB436" s="199"/>
      <c r="AC436" s="199"/>
      <c r="AD436" s="199"/>
      <c r="AE436" s="199"/>
      <c r="AF436" s="199"/>
      <c r="AG436" s="199"/>
      <c r="AH436" s="199"/>
      <c r="AI436" s="199"/>
      <c r="AJ436" s="199"/>
      <c r="AK436" s="199"/>
      <c r="AL436" s="199"/>
      <c r="AM436" s="199"/>
      <c r="AN436" s="199"/>
      <c r="AO436" s="199"/>
      <c r="AP436" s="199"/>
      <c r="AQ436" s="199"/>
      <c r="AR436" s="199"/>
      <c r="AS436" s="199"/>
      <c r="AT436" s="199"/>
      <c r="AU436" s="199"/>
      <c r="AV436" s="199"/>
      <c r="AW436" s="199"/>
      <c r="AX436" s="199"/>
      <c r="AY436" s="199"/>
      <c r="AZ436" s="199"/>
      <c r="BA436" s="199"/>
      <c r="BB436" s="199"/>
      <c r="BC436" s="199"/>
      <c r="BD436" s="201" t="str">
        <f t="shared" si="16"/>
        <v>0,96*2,39*0,3718</v>
      </c>
      <c r="BE436" s="199"/>
      <c r="BF436" s="199"/>
      <c r="BG436" s="199"/>
      <c r="BH436" s="199"/>
      <c r="BI436" s="199"/>
    </row>
    <row r="437" spans="1:61" x14ac:dyDescent="0.2">
      <c r="A437" s="191"/>
      <c r="B437" s="192"/>
      <c r="C437" s="331" t="s">
        <v>1371</v>
      </c>
      <c r="D437" s="332"/>
      <c r="E437" s="193">
        <v>1.3519000000000001</v>
      </c>
      <c r="F437" s="194"/>
      <c r="G437" s="195"/>
      <c r="H437" s="196"/>
      <c r="I437" s="197"/>
      <c r="J437" s="184"/>
      <c r="K437" s="197"/>
      <c r="M437" s="198" t="s">
        <v>1371</v>
      </c>
      <c r="O437" s="199"/>
      <c r="Z437" s="199"/>
      <c r="AA437" s="199"/>
      <c r="AB437" s="199"/>
      <c r="AC437" s="199"/>
      <c r="AD437" s="199"/>
      <c r="AE437" s="199"/>
      <c r="AF437" s="199"/>
      <c r="AG437" s="199"/>
      <c r="AH437" s="199"/>
      <c r="AI437" s="199"/>
      <c r="AJ437" s="199"/>
      <c r="AK437" s="199"/>
      <c r="AL437" s="199"/>
      <c r="AM437" s="199"/>
      <c r="AN437" s="199"/>
      <c r="AO437" s="199"/>
      <c r="AP437" s="199"/>
      <c r="AQ437" s="199"/>
      <c r="AR437" s="199"/>
      <c r="AS437" s="199"/>
      <c r="AT437" s="199"/>
      <c r="AU437" s="199"/>
      <c r="AV437" s="199"/>
      <c r="AW437" s="199"/>
      <c r="AX437" s="199"/>
      <c r="AY437" s="199"/>
      <c r="AZ437" s="199"/>
      <c r="BA437" s="199"/>
      <c r="BB437" s="199"/>
      <c r="BC437" s="199"/>
      <c r="BD437" s="201" t="str">
        <f t="shared" si="16"/>
        <v>1,5*1,5*0,3718</v>
      </c>
      <c r="BE437" s="199"/>
      <c r="BF437" s="199"/>
      <c r="BG437" s="199"/>
      <c r="BH437" s="199"/>
      <c r="BI437" s="199"/>
    </row>
    <row r="438" spans="1:61" x14ac:dyDescent="0.2">
      <c r="A438" s="191"/>
      <c r="B438" s="192"/>
      <c r="C438" s="331" t="s">
        <v>3324</v>
      </c>
      <c r="D438" s="332"/>
      <c r="E438" s="193">
        <v>4.0556000000000001</v>
      </c>
      <c r="F438" s="194"/>
      <c r="G438" s="195"/>
      <c r="H438" s="196"/>
      <c r="I438" s="197"/>
      <c r="J438" s="184"/>
      <c r="K438" s="197"/>
      <c r="M438" s="198" t="s">
        <v>3324</v>
      </c>
      <c r="O438" s="199"/>
      <c r="Z438" s="199"/>
      <c r="AA438" s="199"/>
      <c r="AB438" s="199"/>
      <c r="AC438" s="199"/>
      <c r="AD438" s="199"/>
      <c r="AE438" s="199"/>
      <c r="AF438" s="199"/>
      <c r="AG438" s="199"/>
      <c r="AH438" s="199"/>
      <c r="AI438" s="199"/>
      <c r="AJ438" s="199"/>
      <c r="AK438" s="199"/>
      <c r="AL438" s="199"/>
      <c r="AM438" s="199"/>
      <c r="AN438" s="199"/>
      <c r="AO438" s="199"/>
      <c r="AP438" s="199"/>
      <c r="AQ438" s="199"/>
      <c r="AR438" s="199"/>
      <c r="AS438" s="199"/>
      <c r="AT438" s="199"/>
      <c r="AU438" s="199"/>
      <c r="AV438" s="199"/>
      <c r="AW438" s="199"/>
      <c r="AX438" s="199"/>
      <c r="AY438" s="199"/>
      <c r="AZ438" s="199"/>
      <c r="BA438" s="199"/>
      <c r="BB438" s="199"/>
      <c r="BC438" s="199"/>
      <c r="BD438" s="201" t="str">
        <f t="shared" si="16"/>
        <v>0,9*2,02*2*0,3718</v>
      </c>
      <c r="BE438" s="199"/>
      <c r="BF438" s="199"/>
      <c r="BG438" s="199"/>
      <c r="BH438" s="199"/>
      <c r="BI438" s="199"/>
    </row>
    <row r="439" spans="1:61" x14ac:dyDescent="0.2">
      <c r="A439" s="191"/>
      <c r="B439" s="192"/>
      <c r="C439" s="331" t="s">
        <v>2026</v>
      </c>
      <c r="D439" s="332"/>
      <c r="E439" s="193">
        <v>2.4033000000000002</v>
      </c>
      <c r="F439" s="194"/>
      <c r="G439" s="195"/>
      <c r="H439" s="196"/>
      <c r="I439" s="197"/>
      <c r="J439" s="184"/>
      <c r="K439" s="197"/>
      <c r="M439" s="198" t="s">
        <v>2026</v>
      </c>
      <c r="O439" s="199"/>
      <c r="Z439" s="199"/>
      <c r="AA439" s="199"/>
      <c r="AB439" s="199"/>
      <c r="AC439" s="199"/>
      <c r="AD439" s="199"/>
      <c r="AE439" s="199"/>
      <c r="AF439" s="199"/>
      <c r="AG439" s="199"/>
      <c r="AH439" s="199"/>
      <c r="AI439" s="199"/>
      <c r="AJ439" s="199"/>
      <c r="AK439" s="199"/>
      <c r="AL439" s="199"/>
      <c r="AM439" s="199"/>
      <c r="AN439" s="199"/>
      <c r="AO439" s="199"/>
      <c r="AP439" s="199"/>
      <c r="AQ439" s="199"/>
      <c r="AR439" s="199"/>
      <c r="AS439" s="199"/>
      <c r="AT439" s="199"/>
      <c r="AU439" s="199"/>
      <c r="AV439" s="199"/>
      <c r="AW439" s="199"/>
      <c r="AX439" s="199"/>
      <c r="AY439" s="199"/>
      <c r="AZ439" s="199"/>
      <c r="BA439" s="199"/>
      <c r="BB439" s="199"/>
      <c r="BC439" s="199"/>
      <c r="BD439" s="201" t="str">
        <f t="shared" si="16"/>
        <v>0,9*2,02*3*2*0,3718</v>
      </c>
      <c r="BE439" s="199"/>
      <c r="BF439" s="199"/>
      <c r="BG439" s="199"/>
      <c r="BH439" s="199"/>
      <c r="BI439" s="199"/>
    </row>
    <row r="440" spans="1:61" x14ac:dyDescent="0.2">
      <c r="A440" s="191"/>
      <c r="B440" s="192"/>
      <c r="C440" s="331" t="s">
        <v>3321</v>
      </c>
      <c r="D440" s="332"/>
      <c r="E440" s="193">
        <v>1.5021</v>
      </c>
      <c r="F440" s="194"/>
      <c r="G440" s="195"/>
      <c r="H440" s="196"/>
      <c r="I440" s="197"/>
      <c r="J440" s="184"/>
      <c r="K440" s="197"/>
      <c r="M440" s="198" t="s">
        <v>3321</v>
      </c>
      <c r="O440" s="199"/>
      <c r="Z440" s="199"/>
      <c r="AA440" s="199"/>
      <c r="AB440" s="199"/>
      <c r="AC440" s="199"/>
      <c r="AD440" s="199"/>
      <c r="AE440" s="199"/>
      <c r="AF440" s="199"/>
      <c r="AG440" s="199"/>
      <c r="AH440" s="199"/>
      <c r="AI440" s="199"/>
      <c r="AJ440" s="199"/>
      <c r="AK440" s="199"/>
      <c r="AL440" s="199"/>
      <c r="AM440" s="199"/>
      <c r="AN440" s="199"/>
      <c r="AO440" s="199"/>
      <c r="AP440" s="199"/>
      <c r="AQ440" s="199"/>
      <c r="AR440" s="199"/>
      <c r="AS440" s="199"/>
      <c r="AT440" s="199"/>
      <c r="AU440" s="199"/>
      <c r="AV440" s="199"/>
      <c r="AW440" s="199"/>
      <c r="AX440" s="199"/>
      <c r="AY440" s="199"/>
      <c r="AZ440" s="199"/>
      <c r="BA440" s="199"/>
      <c r="BB440" s="199"/>
      <c r="BC440" s="199"/>
      <c r="BD440" s="201" t="str">
        <f t="shared" si="16"/>
        <v>0,8*2,02*2*2*0,3718</v>
      </c>
      <c r="BE440" s="199"/>
      <c r="BF440" s="199"/>
      <c r="BG440" s="199"/>
      <c r="BH440" s="199"/>
      <c r="BI440" s="199"/>
    </row>
    <row r="441" spans="1:61" x14ac:dyDescent="0.2">
      <c r="A441" s="191"/>
      <c r="B441" s="192"/>
      <c r="C441" s="331" t="s">
        <v>2028</v>
      </c>
      <c r="D441" s="332"/>
      <c r="E441" s="193">
        <v>1.2017</v>
      </c>
      <c r="F441" s="194"/>
      <c r="G441" s="195"/>
      <c r="H441" s="196"/>
      <c r="I441" s="197"/>
      <c r="J441" s="184"/>
      <c r="K441" s="197"/>
      <c r="M441" s="198" t="s">
        <v>2028</v>
      </c>
      <c r="O441" s="199"/>
      <c r="Z441" s="199"/>
      <c r="AA441" s="199"/>
      <c r="AB441" s="199"/>
      <c r="AC441" s="199"/>
      <c r="AD441" s="199"/>
      <c r="AE441" s="199"/>
      <c r="AF441" s="199"/>
      <c r="AG441" s="199"/>
      <c r="AH441" s="199"/>
      <c r="AI441" s="199"/>
      <c r="AJ441" s="199"/>
      <c r="AK441" s="199"/>
      <c r="AL441" s="199"/>
      <c r="AM441" s="199"/>
      <c r="AN441" s="199"/>
      <c r="AO441" s="199"/>
      <c r="AP441" s="199"/>
      <c r="AQ441" s="199"/>
      <c r="AR441" s="199"/>
      <c r="AS441" s="199"/>
      <c r="AT441" s="199"/>
      <c r="AU441" s="199"/>
      <c r="AV441" s="199"/>
      <c r="AW441" s="199"/>
      <c r="AX441" s="199"/>
      <c r="AY441" s="199"/>
      <c r="AZ441" s="199"/>
      <c r="BA441" s="199"/>
      <c r="BB441" s="199"/>
      <c r="BC441" s="199"/>
      <c r="BD441" s="201" t="str">
        <f t="shared" si="16"/>
        <v>1*2,02*2*0,3718</v>
      </c>
      <c r="BE441" s="199"/>
      <c r="BF441" s="199"/>
      <c r="BG441" s="199"/>
      <c r="BH441" s="199"/>
      <c r="BI441" s="199"/>
    </row>
    <row r="442" spans="1:61" x14ac:dyDescent="0.2">
      <c r="A442" s="191"/>
      <c r="B442" s="192"/>
      <c r="C442" s="331" t="s">
        <v>1371</v>
      </c>
      <c r="D442" s="332"/>
      <c r="E442" s="193">
        <v>1.3519000000000001</v>
      </c>
      <c r="F442" s="194"/>
      <c r="G442" s="195"/>
      <c r="H442" s="196"/>
      <c r="I442" s="197"/>
      <c r="J442" s="184"/>
      <c r="K442" s="197"/>
      <c r="M442" s="198" t="s">
        <v>1371</v>
      </c>
      <c r="O442" s="199"/>
      <c r="Z442" s="199"/>
      <c r="AA442" s="199"/>
      <c r="AB442" s="199"/>
      <c r="AC442" s="199"/>
      <c r="AD442" s="199"/>
      <c r="AE442" s="199"/>
      <c r="AF442" s="199"/>
      <c r="AG442" s="199"/>
      <c r="AH442" s="199"/>
      <c r="AI442" s="199"/>
      <c r="AJ442" s="199"/>
      <c r="AK442" s="199"/>
      <c r="AL442" s="199"/>
      <c r="AM442" s="199"/>
      <c r="AN442" s="199"/>
      <c r="AO442" s="199"/>
      <c r="AP442" s="199"/>
      <c r="AQ442" s="199"/>
      <c r="AR442" s="199"/>
      <c r="AS442" s="199"/>
      <c r="AT442" s="199"/>
      <c r="AU442" s="199"/>
      <c r="AV442" s="199"/>
      <c r="AW442" s="199"/>
      <c r="AX442" s="199"/>
      <c r="AY442" s="199"/>
      <c r="AZ442" s="199"/>
      <c r="BA442" s="199"/>
      <c r="BB442" s="199"/>
      <c r="BC442" s="199"/>
      <c r="BD442" s="201" t="str">
        <f t="shared" si="16"/>
        <v>0,8*2,02*2*0,3718</v>
      </c>
      <c r="BE442" s="199"/>
      <c r="BF442" s="199"/>
      <c r="BG442" s="199"/>
      <c r="BH442" s="199"/>
      <c r="BI442" s="199"/>
    </row>
    <row r="443" spans="1:61" x14ac:dyDescent="0.2">
      <c r="A443" s="191"/>
      <c r="B443" s="192"/>
      <c r="C443" s="331" t="s">
        <v>1352</v>
      </c>
      <c r="D443" s="332"/>
      <c r="E443" s="193">
        <v>0.83660000000000001</v>
      </c>
      <c r="F443" s="194"/>
      <c r="G443" s="195"/>
      <c r="H443" s="196"/>
      <c r="I443" s="197"/>
      <c r="J443" s="184"/>
      <c r="K443" s="197"/>
      <c r="M443" s="198" t="s">
        <v>1352</v>
      </c>
      <c r="O443" s="199"/>
      <c r="Z443" s="199"/>
      <c r="AA443" s="199"/>
      <c r="AB443" s="199"/>
      <c r="AC443" s="199"/>
      <c r="AD443" s="199"/>
      <c r="AE443" s="199"/>
      <c r="AF443" s="199"/>
      <c r="AG443" s="199"/>
      <c r="AH443" s="199"/>
      <c r="AI443" s="199"/>
      <c r="AJ443" s="199"/>
      <c r="AK443" s="199"/>
      <c r="AL443" s="199"/>
      <c r="AM443" s="199"/>
      <c r="AN443" s="199"/>
      <c r="AO443" s="199"/>
      <c r="AP443" s="199"/>
      <c r="AQ443" s="199"/>
      <c r="AR443" s="199"/>
      <c r="AS443" s="199"/>
      <c r="AT443" s="199"/>
      <c r="AU443" s="199"/>
      <c r="AV443" s="199"/>
      <c r="AW443" s="199"/>
      <c r="AX443" s="199"/>
      <c r="AY443" s="199"/>
      <c r="AZ443" s="199"/>
      <c r="BA443" s="199"/>
      <c r="BB443" s="199"/>
      <c r="BC443" s="199"/>
      <c r="BD443" s="201" t="str">
        <f t="shared" si="16"/>
        <v>0,9*2,02*2*0,3718</v>
      </c>
      <c r="BE443" s="199"/>
      <c r="BF443" s="199"/>
      <c r="BG443" s="199"/>
      <c r="BH443" s="199"/>
      <c r="BI443" s="199"/>
    </row>
    <row r="444" spans="1:61" x14ac:dyDescent="0.2">
      <c r="A444" s="191"/>
      <c r="B444" s="192"/>
      <c r="C444" s="331" t="s">
        <v>3325</v>
      </c>
      <c r="D444" s="332"/>
      <c r="E444" s="193">
        <v>0.94189999999999996</v>
      </c>
      <c r="F444" s="194"/>
      <c r="G444" s="195"/>
      <c r="H444" s="196"/>
      <c r="I444" s="197"/>
      <c r="J444" s="184"/>
      <c r="K444" s="197"/>
      <c r="M444" s="198" t="s">
        <v>3325</v>
      </c>
      <c r="O444" s="199"/>
      <c r="Z444" s="199"/>
      <c r="AA444" s="199"/>
      <c r="AB444" s="199"/>
      <c r="AC444" s="199"/>
      <c r="AD444" s="199"/>
      <c r="AE444" s="199"/>
      <c r="AF444" s="199"/>
      <c r="AG444" s="199"/>
      <c r="AH444" s="199"/>
      <c r="AI444" s="199"/>
      <c r="AJ444" s="199"/>
      <c r="AK444" s="199"/>
      <c r="AL444" s="199"/>
      <c r="AM444" s="199"/>
      <c r="AN444" s="199"/>
      <c r="AO444" s="199"/>
      <c r="AP444" s="199"/>
      <c r="AQ444" s="199"/>
      <c r="AR444" s="199"/>
      <c r="AS444" s="199"/>
      <c r="AT444" s="199"/>
      <c r="AU444" s="199"/>
      <c r="AV444" s="199"/>
      <c r="AW444" s="199"/>
      <c r="AX444" s="199"/>
      <c r="AY444" s="199"/>
      <c r="AZ444" s="199"/>
      <c r="BA444" s="199"/>
      <c r="BB444" s="199"/>
      <c r="BC444" s="199"/>
      <c r="BD444" s="201" t="str">
        <f t="shared" si="16"/>
        <v>1,5*1,5*0,3718</v>
      </c>
      <c r="BE444" s="199"/>
      <c r="BF444" s="199"/>
      <c r="BG444" s="199"/>
      <c r="BH444" s="199"/>
      <c r="BI444" s="199"/>
    </row>
    <row r="445" spans="1:61" x14ac:dyDescent="0.2">
      <c r="A445" s="191"/>
      <c r="B445" s="192"/>
      <c r="C445" s="331" t="s">
        <v>1352</v>
      </c>
      <c r="D445" s="332"/>
      <c r="E445" s="193">
        <v>0.83660000000000001</v>
      </c>
      <c r="F445" s="194"/>
      <c r="G445" s="195"/>
      <c r="H445" s="196"/>
      <c r="I445" s="197"/>
      <c r="J445" s="184"/>
      <c r="K445" s="197"/>
      <c r="M445" s="198" t="s">
        <v>1352</v>
      </c>
      <c r="O445" s="199"/>
      <c r="Z445" s="199"/>
      <c r="AA445" s="199"/>
      <c r="AB445" s="199"/>
      <c r="AC445" s="199"/>
      <c r="AD445" s="199"/>
      <c r="AE445" s="199"/>
      <c r="AF445" s="199"/>
      <c r="AG445" s="199"/>
      <c r="AH445" s="199"/>
      <c r="AI445" s="199"/>
      <c r="AJ445" s="199"/>
      <c r="AK445" s="199"/>
      <c r="AL445" s="199"/>
      <c r="AM445" s="199"/>
      <c r="AN445" s="199"/>
      <c r="AO445" s="199"/>
      <c r="AP445" s="199"/>
      <c r="AQ445" s="199"/>
      <c r="AR445" s="199"/>
      <c r="AS445" s="199"/>
      <c r="AT445" s="199"/>
      <c r="AU445" s="199"/>
      <c r="AV445" s="199"/>
      <c r="AW445" s="199"/>
      <c r="AX445" s="199"/>
      <c r="AY445" s="199"/>
      <c r="AZ445" s="199"/>
      <c r="BA445" s="199"/>
      <c r="BB445" s="199"/>
      <c r="BC445" s="199"/>
      <c r="BD445" s="201" t="str">
        <f t="shared" si="16"/>
        <v>1,06*2,39*0,3718</v>
      </c>
      <c r="BE445" s="199"/>
      <c r="BF445" s="199"/>
      <c r="BG445" s="199"/>
      <c r="BH445" s="199"/>
      <c r="BI445" s="199"/>
    </row>
    <row r="446" spans="1:61" x14ac:dyDescent="0.2">
      <c r="A446" s="191"/>
      <c r="B446" s="192"/>
      <c r="C446" s="331" t="s">
        <v>1371</v>
      </c>
      <c r="D446" s="332"/>
      <c r="E446" s="193">
        <v>1.3519000000000001</v>
      </c>
      <c r="F446" s="194"/>
      <c r="G446" s="195"/>
      <c r="H446" s="196"/>
      <c r="I446" s="197"/>
      <c r="J446" s="184"/>
      <c r="K446" s="197"/>
      <c r="M446" s="198" t="s">
        <v>1371</v>
      </c>
      <c r="O446" s="199"/>
      <c r="Z446" s="199"/>
      <c r="AA446" s="199"/>
      <c r="AB446" s="199"/>
      <c r="AC446" s="199"/>
      <c r="AD446" s="199"/>
      <c r="AE446" s="199"/>
      <c r="AF446" s="199"/>
      <c r="AG446" s="199"/>
      <c r="AH446" s="199"/>
      <c r="AI446" s="199"/>
      <c r="AJ446" s="199"/>
      <c r="AK446" s="199"/>
      <c r="AL446" s="199"/>
      <c r="AM446" s="199"/>
      <c r="AN446" s="199"/>
      <c r="AO446" s="199"/>
      <c r="AP446" s="199"/>
      <c r="AQ446" s="199"/>
      <c r="AR446" s="199"/>
      <c r="AS446" s="199"/>
      <c r="AT446" s="199"/>
      <c r="AU446" s="199"/>
      <c r="AV446" s="199"/>
      <c r="AW446" s="199"/>
      <c r="AX446" s="199"/>
      <c r="AY446" s="199"/>
      <c r="AZ446" s="199"/>
      <c r="BA446" s="199"/>
      <c r="BB446" s="199"/>
      <c r="BC446" s="199"/>
      <c r="BD446" s="201" t="str">
        <f t="shared" si="16"/>
        <v>1,5*1,5*0,3718</v>
      </c>
      <c r="BE446" s="199"/>
      <c r="BF446" s="199"/>
      <c r="BG446" s="199"/>
      <c r="BH446" s="199"/>
      <c r="BI446" s="199"/>
    </row>
    <row r="447" spans="1:61" x14ac:dyDescent="0.2">
      <c r="A447" s="191"/>
      <c r="B447" s="192"/>
      <c r="C447" s="331" t="s">
        <v>1352</v>
      </c>
      <c r="D447" s="332"/>
      <c r="E447" s="193">
        <v>0.83660000000000001</v>
      </c>
      <c r="F447" s="194"/>
      <c r="G447" s="195"/>
      <c r="H447" s="196"/>
      <c r="I447" s="197"/>
      <c r="J447" s="184"/>
      <c r="K447" s="197"/>
      <c r="M447" s="198" t="s">
        <v>1352</v>
      </c>
      <c r="O447" s="199"/>
      <c r="Z447" s="199"/>
      <c r="AA447" s="199"/>
      <c r="AB447" s="199"/>
      <c r="AC447" s="199"/>
      <c r="AD447" s="199"/>
      <c r="AE447" s="199"/>
      <c r="AF447" s="199"/>
      <c r="AG447" s="199"/>
      <c r="AH447" s="199"/>
      <c r="AI447" s="199"/>
      <c r="AJ447" s="199"/>
      <c r="AK447" s="199"/>
      <c r="AL447" s="199"/>
      <c r="AM447" s="199"/>
      <c r="AN447" s="199"/>
      <c r="AO447" s="199"/>
      <c r="AP447" s="199"/>
      <c r="AQ447" s="199"/>
      <c r="AR447" s="199"/>
      <c r="AS447" s="199"/>
      <c r="AT447" s="199"/>
      <c r="AU447" s="199"/>
      <c r="AV447" s="199"/>
      <c r="AW447" s="199"/>
      <c r="AX447" s="199"/>
      <c r="AY447" s="199"/>
      <c r="AZ447" s="199"/>
      <c r="BA447" s="199"/>
      <c r="BB447" s="199"/>
      <c r="BC447" s="199"/>
      <c r="BD447" s="201" t="str">
        <f t="shared" si="16"/>
        <v>0,9*2,02*2*0,3718</v>
      </c>
      <c r="BE447" s="199"/>
      <c r="BF447" s="199"/>
      <c r="BG447" s="199"/>
      <c r="BH447" s="199"/>
      <c r="BI447" s="199"/>
    </row>
    <row r="448" spans="1:61" x14ac:dyDescent="0.2">
      <c r="A448" s="191"/>
      <c r="B448" s="192"/>
      <c r="C448" s="331" t="s">
        <v>3325</v>
      </c>
      <c r="D448" s="332"/>
      <c r="E448" s="193">
        <v>0.94189999999999996</v>
      </c>
      <c r="F448" s="194"/>
      <c r="G448" s="195"/>
      <c r="H448" s="196"/>
      <c r="I448" s="197"/>
      <c r="J448" s="184"/>
      <c r="K448" s="197"/>
      <c r="M448" s="198" t="s">
        <v>3325</v>
      </c>
      <c r="O448" s="199"/>
      <c r="Z448" s="199"/>
      <c r="AA448" s="199"/>
      <c r="AB448" s="199"/>
      <c r="AC448" s="199"/>
      <c r="AD448" s="199"/>
      <c r="AE448" s="199"/>
      <c r="AF448" s="199"/>
      <c r="AG448" s="199"/>
      <c r="AH448" s="199"/>
      <c r="AI448" s="199"/>
      <c r="AJ448" s="199"/>
      <c r="AK448" s="199"/>
      <c r="AL448" s="199"/>
      <c r="AM448" s="199"/>
      <c r="AN448" s="199"/>
      <c r="AO448" s="199"/>
      <c r="AP448" s="199"/>
      <c r="AQ448" s="199"/>
      <c r="AR448" s="199"/>
      <c r="AS448" s="199"/>
      <c r="AT448" s="199"/>
      <c r="AU448" s="199"/>
      <c r="AV448" s="199"/>
      <c r="AW448" s="199"/>
      <c r="AX448" s="199"/>
      <c r="AY448" s="199"/>
      <c r="AZ448" s="199"/>
      <c r="BA448" s="199"/>
      <c r="BB448" s="199"/>
      <c r="BC448" s="199"/>
      <c r="BD448" s="201" t="str">
        <f t="shared" si="16"/>
        <v>1,5*1,5*0,3718</v>
      </c>
      <c r="BE448" s="199"/>
      <c r="BF448" s="199"/>
      <c r="BG448" s="199"/>
      <c r="BH448" s="199"/>
      <c r="BI448" s="199"/>
    </row>
    <row r="449" spans="1:61" x14ac:dyDescent="0.2">
      <c r="A449" s="191"/>
      <c r="B449" s="192"/>
      <c r="C449" s="331" t="s">
        <v>1371</v>
      </c>
      <c r="D449" s="332"/>
      <c r="E449" s="193">
        <v>1.3519000000000001</v>
      </c>
      <c r="F449" s="194"/>
      <c r="G449" s="195"/>
      <c r="H449" s="196"/>
      <c r="I449" s="197"/>
      <c r="J449" s="184"/>
      <c r="K449" s="197"/>
      <c r="M449" s="198" t="s">
        <v>1371</v>
      </c>
      <c r="O449" s="199"/>
      <c r="Z449" s="199"/>
      <c r="AA449" s="199"/>
      <c r="AB449" s="199"/>
      <c r="AC449" s="199"/>
      <c r="AD449" s="199"/>
      <c r="AE449" s="199"/>
      <c r="AF449" s="199"/>
      <c r="AG449" s="199"/>
      <c r="AH449" s="199"/>
      <c r="AI449" s="199"/>
      <c r="AJ449" s="199"/>
      <c r="AK449" s="199"/>
      <c r="AL449" s="199"/>
      <c r="AM449" s="199"/>
      <c r="AN449" s="199"/>
      <c r="AO449" s="199"/>
      <c r="AP449" s="199"/>
      <c r="AQ449" s="199"/>
      <c r="AR449" s="199"/>
      <c r="AS449" s="199"/>
      <c r="AT449" s="199"/>
      <c r="AU449" s="199"/>
      <c r="AV449" s="199"/>
      <c r="AW449" s="199"/>
      <c r="AX449" s="199"/>
      <c r="AY449" s="199"/>
      <c r="AZ449" s="199"/>
      <c r="BA449" s="199"/>
      <c r="BB449" s="199"/>
      <c r="BC449" s="199"/>
      <c r="BD449" s="201" t="str">
        <f t="shared" si="16"/>
        <v>1,06*2,39*0,3718</v>
      </c>
      <c r="BE449" s="199"/>
      <c r="BF449" s="199"/>
      <c r="BG449" s="199"/>
      <c r="BH449" s="199"/>
      <c r="BI449" s="199"/>
    </row>
    <row r="450" spans="1:61" x14ac:dyDescent="0.2">
      <c r="A450" s="191"/>
      <c r="B450" s="192"/>
      <c r="C450" s="331" t="s">
        <v>2030</v>
      </c>
      <c r="D450" s="332"/>
      <c r="E450" s="193">
        <v>2.7037</v>
      </c>
      <c r="F450" s="194"/>
      <c r="G450" s="195"/>
      <c r="H450" s="196"/>
      <c r="I450" s="197"/>
      <c r="J450" s="184"/>
      <c r="K450" s="197"/>
      <c r="M450" s="198" t="s">
        <v>2030</v>
      </c>
      <c r="O450" s="199"/>
      <c r="Z450" s="199"/>
      <c r="AA450" s="199"/>
      <c r="AB450" s="199"/>
      <c r="AC450" s="199"/>
      <c r="AD450" s="199"/>
      <c r="AE450" s="199"/>
      <c r="AF450" s="199"/>
      <c r="AG450" s="199"/>
      <c r="AH450" s="199"/>
      <c r="AI450" s="199"/>
      <c r="AJ450" s="199"/>
      <c r="AK450" s="199"/>
      <c r="AL450" s="199"/>
      <c r="AM450" s="199"/>
      <c r="AN450" s="199"/>
      <c r="AO450" s="199"/>
      <c r="AP450" s="199"/>
      <c r="AQ450" s="199"/>
      <c r="AR450" s="199"/>
      <c r="AS450" s="199"/>
      <c r="AT450" s="199"/>
      <c r="AU450" s="199"/>
      <c r="AV450" s="199"/>
      <c r="AW450" s="199"/>
      <c r="AX450" s="199"/>
      <c r="AY450" s="199"/>
      <c r="AZ450" s="199"/>
      <c r="BA450" s="199"/>
      <c r="BB450" s="199"/>
      <c r="BC450" s="199"/>
      <c r="BD450" s="201" t="str">
        <f t="shared" si="16"/>
        <v>0,9*2,02*2*0,3718</v>
      </c>
      <c r="BE450" s="199"/>
      <c r="BF450" s="199"/>
      <c r="BG450" s="199"/>
      <c r="BH450" s="199"/>
      <c r="BI450" s="199"/>
    </row>
    <row r="451" spans="1:61" x14ac:dyDescent="0.2">
      <c r="A451" s="191"/>
      <c r="B451" s="192"/>
      <c r="C451" s="331" t="s">
        <v>2028</v>
      </c>
      <c r="D451" s="332"/>
      <c r="E451" s="193">
        <v>1.2017</v>
      </c>
      <c r="F451" s="194"/>
      <c r="G451" s="195"/>
      <c r="H451" s="196"/>
      <c r="I451" s="197"/>
      <c r="J451" s="184"/>
      <c r="K451" s="197"/>
      <c r="M451" s="198" t="s">
        <v>2028</v>
      </c>
      <c r="O451" s="199"/>
      <c r="Z451" s="199"/>
      <c r="AA451" s="199"/>
      <c r="AB451" s="199"/>
      <c r="AC451" s="199"/>
      <c r="AD451" s="199"/>
      <c r="AE451" s="199"/>
      <c r="AF451" s="199"/>
      <c r="AG451" s="199"/>
      <c r="AH451" s="199"/>
      <c r="AI451" s="199"/>
      <c r="AJ451" s="199"/>
      <c r="AK451" s="199"/>
      <c r="AL451" s="199"/>
      <c r="AM451" s="199"/>
      <c r="AN451" s="199"/>
      <c r="AO451" s="199"/>
      <c r="AP451" s="199"/>
      <c r="AQ451" s="199"/>
      <c r="AR451" s="199"/>
      <c r="AS451" s="199"/>
      <c r="AT451" s="199"/>
      <c r="AU451" s="199"/>
      <c r="AV451" s="199"/>
      <c r="AW451" s="199"/>
      <c r="AX451" s="199"/>
      <c r="AY451" s="199"/>
      <c r="AZ451" s="199"/>
      <c r="BA451" s="199"/>
      <c r="BB451" s="199"/>
      <c r="BC451" s="199"/>
      <c r="BD451" s="201" t="str">
        <f t="shared" si="16"/>
        <v>0,9*2,02*2*2*0,3718</v>
      </c>
      <c r="BE451" s="199"/>
      <c r="BF451" s="199"/>
      <c r="BG451" s="199"/>
      <c r="BH451" s="199"/>
      <c r="BI451" s="199"/>
    </row>
    <row r="452" spans="1:61" x14ac:dyDescent="0.2">
      <c r="A452" s="191"/>
      <c r="B452" s="192"/>
      <c r="C452" s="331" t="s">
        <v>1352</v>
      </c>
      <c r="D452" s="332"/>
      <c r="E452" s="193">
        <v>0.83660000000000001</v>
      </c>
      <c r="F452" s="194"/>
      <c r="G452" s="195"/>
      <c r="H452" s="196"/>
      <c r="I452" s="197"/>
      <c r="J452" s="184"/>
      <c r="K452" s="197"/>
      <c r="M452" s="198" t="s">
        <v>1352</v>
      </c>
      <c r="O452" s="199"/>
      <c r="Z452" s="199"/>
      <c r="AA452" s="199"/>
      <c r="AB452" s="199"/>
      <c r="AC452" s="199"/>
      <c r="AD452" s="199"/>
      <c r="AE452" s="199"/>
      <c r="AF452" s="199"/>
      <c r="AG452" s="199"/>
      <c r="AH452" s="199"/>
      <c r="AI452" s="199"/>
      <c r="AJ452" s="199"/>
      <c r="AK452" s="199"/>
      <c r="AL452" s="199"/>
      <c r="AM452" s="199"/>
      <c r="AN452" s="199"/>
      <c r="AO452" s="199"/>
      <c r="AP452" s="199"/>
      <c r="AQ452" s="199"/>
      <c r="AR452" s="199"/>
      <c r="AS452" s="199"/>
      <c r="AT452" s="199"/>
      <c r="AU452" s="199"/>
      <c r="AV452" s="199"/>
      <c r="AW452" s="199"/>
      <c r="AX452" s="199"/>
      <c r="AY452" s="199"/>
      <c r="AZ452" s="199"/>
      <c r="BA452" s="199"/>
      <c r="BB452" s="199"/>
      <c r="BC452" s="199"/>
      <c r="BD452" s="201" t="str">
        <f t="shared" si="16"/>
        <v>0,8*2,02*2*0,3718</v>
      </c>
      <c r="BE452" s="199"/>
      <c r="BF452" s="199"/>
      <c r="BG452" s="199"/>
      <c r="BH452" s="199"/>
      <c r="BI452" s="199"/>
    </row>
    <row r="453" spans="1:61" x14ac:dyDescent="0.2">
      <c r="A453" s="191"/>
      <c r="B453" s="192"/>
      <c r="C453" s="331" t="s">
        <v>3325</v>
      </c>
      <c r="D453" s="332"/>
      <c r="E453" s="193">
        <v>0.94189999999999996</v>
      </c>
      <c r="F453" s="194"/>
      <c r="G453" s="195"/>
      <c r="H453" s="196"/>
      <c r="I453" s="197"/>
      <c r="J453" s="184"/>
      <c r="K453" s="197"/>
      <c r="M453" s="198" t="s">
        <v>3325</v>
      </c>
      <c r="O453" s="199"/>
      <c r="Z453" s="199"/>
      <c r="AA453" s="199"/>
      <c r="AB453" s="199"/>
      <c r="AC453" s="199"/>
      <c r="AD453" s="199"/>
      <c r="AE453" s="199"/>
      <c r="AF453" s="199"/>
      <c r="AG453" s="199"/>
      <c r="AH453" s="199"/>
      <c r="AI453" s="199"/>
      <c r="AJ453" s="199"/>
      <c r="AK453" s="199"/>
      <c r="AL453" s="199"/>
      <c r="AM453" s="199"/>
      <c r="AN453" s="199"/>
      <c r="AO453" s="199"/>
      <c r="AP453" s="199"/>
      <c r="AQ453" s="199"/>
      <c r="AR453" s="199"/>
      <c r="AS453" s="199"/>
      <c r="AT453" s="199"/>
      <c r="AU453" s="199"/>
      <c r="AV453" s="199"/>
      <c r="AW453" s="199"/>
      <c r="AX453" s="199"/>
      <c r="AY453" s="199"/>
      <c r="AZ453" s="199"/>
      <c r="BA453" s="199"/>
      <c r="BB453" s="199"/>
      <c r="BC453" s="199"/>
      <c r="BD453" s="201" t="str">
        <f t="shared" si="16"/>
        <v>1,5*1,5*0,3718</v>
      </c>
      <c r="BE453" s="199"/>
      <c r="BF453" s="199"/>
      <c r="BG453" s="199"/>
      <c r="BH453" s="199"/>
      <c r="BI453" s="199"/>
    </row>
    <row r="454" spans="1:61" x14ac:dyDescent="0.2">
      <c r="A454" s="191"/>
      <c r="B454" s="192"/>
      <c r="C454" s="331" t="s">
        <v>1371</v>
      </c>
      <c r="D454" s="332"/>
      <c r="E454" s="193">
        <v>1.3519000000000001</v>
      </c>
      <c r="F454" s="194"/>
      <c r="G454" s="195"/>
      <c r="H454" s="196"/>
      <c r="I454" s="197"/>
      <c r="J454" s="184"/>
      <c r="K454" s="197"/>
      <c r="M454" s="198" t="s">
        <v>1371</v>
      </c>
      <c r="O454" s="199"/>
      <c r="Z454" s="199"/>
      <c r="AA454" s="199"/>
      <c r="AB454" s="199"/>
      <c r="AC454" s="199"/>
      <c r="AD454" s="199"/>
      <c r="AE454" s="199"/>
      <c r="AF454" s="199"/>
      <c r="AG454" s="199"/>
      <c r="AH454" s="199"/>
      <c r="AI454" s="199"/>
      <c r="AJ454" s="199"/>
      <c r="AK454" s="199"/>
      <c r="AL454" s="199"/>
      <c r="AM454" s="199"/>
      <c r="AN454" s="199"/>
      <c r="AO454" s="199"/>
      <c r="AP454" s="199"/>
      <c r="AQ454" s="199"/>
      <c r="AR454" s="199"/>
      <c r="AS454" s="199"/>
      <c r="AT454" s="199"/>
      <c r="AU454" s="199"/>
      <c r="AV454" s="199"/>
      <c r="AW454" s="199"/>
      <c r="AX454" s="199"/>
      <c r="AY454" s="199"/>
      <c r="AZ454" s="199"/>
      <c r="BA454" s="199"/>
      <c r="BB454" s="199"/>
      <c r="BC454" s="199"/>
      <c r="BD454" s="201" t="str">
        <f t="shared" si="16"/>
        <v>1,06*2,39*0,3718</v>
      </c>
      <c r="BE454" s="199"/>
      <c r="BF454" s="199"/>
      <c r="BG454" s="199"/>
      <c r="BH454" s="199"/>
      <c r="BI454" s="199"/>
    </row>
    <row r="455" spans="1:61" x14ac:dyDescent="0.2">
      <c r="A455" s="191"/>
      <c r="B455" s="192"/>
      <c r="C455" s="331" t="s">
        <v>2028</v>
      </c>
      <c r="D455" s="332"/>
      <c r="E455" s="193">
        <v>1.2017</v>
      </c>
      <c r="F455" s="194"/>
      <c r="G455" s="195"/>
      <c r="H455" s="196"/>
      <c r="I455" s="197"/>
      <c r="J455" s="184"/>
      <c r="K455" s="197"/>
      <c r="M455" s="198" t="s">
        <v>2028</v>
      </c>
      <c r="O455" s="199"/>
      <c r="Z455" s="199"/>
      <c r="AA455" s="199"/>
      <c r="AB455" s="199"/>
      <c r="AC455" s="199"/>
      <c r="AD455" s="199"/>
      <c r="AE455" s="199"/>
      <c r="AF455" s="199"/>
      <c r="AG455" s="199"/>
      <c r="AH455" s="199"/>
      <c r="AI455" s="199"/>
      <c r="AJ455" s="199"/>
      <c r="AK455" s="199"/>
      <c r="AL455" s="199"/>
      <c r="AM455" s="199"/>
      <c r="AN455" s="199"/>
      <c r="AO455" s="199"/>
      <c r="AP455" s="199"/>
      <c r="AQ455" s="199"/>
      <c r="AR455" s="199"/>
      <c r="AS455" s="199"/>
      <c r="AT455" s="199"/>
      <c r="AU455" s="199"/>
      <c r="AV455" s="199"/>
      <c r="AW455" s="199"/>
      <c r="AX455" s="199"/>
      <c r="AY455" s="199"/>
      <c r="AZ455" s="199"/>
      <c r="BA455" s="199"/>
      <c r="BB455" s="199"/>
      <c r="BC455" s="199"/>
      <c r="BD455" s="201" t="str">
        <f t="shared" si="16"/>
        <v>0,9*2,02*2*0,3718</v>
      </c>
      <c r="BE455" s="199"/>
      <c r="BF455" s="199"/>
      <c r="BG455" s="199"/>
      <c r="BH455" s="199"/>
      <c r="BI455" s="199"/>
    </row>
    <row r="456" spans="1:61" x14ac:dyDescent="0.2">
      <c r="A456" s="191"/>
      <c r="B456" s="192"/>
      <c r="C456" s="331" t="s">
        <v>3325</v>
      </c>
      <c r="D456" s="332"/>
      <c r="E456" s="193">
        <v>0.94189999999999996</v>
      </c>
      <c r="F456" s="194"/>
      <c r="G456" s="195"/>
      <c r="H456" s="196"/>
      <c r="I456" s="197"/>
      <c r="J456" s="184"/>
      <c r="K456" s="197"/>
      <c r="M456" s="198" t="s">
        <v>3325</v>
      </c>
      <c r="O456" s="199"/>
      <c r="Z456" s="199"/>
      <c r="AA456" s="199"/>
      <c r="AB456" s="199"/>
      <c r="AC456" s="199"/>
      <c r="AD456" s="199"/>
      <c r="AE456" s="199"/>
      <c r="AF456" s="199"/>
      <c r="AG456" s="199"/>
      <c r="AH456" s="199"/>
      <c r="AI456" s="199"/>
      <c r="AJ456" s="199"/>
      <c r="AK456" s="199"/>
      <c r="AL456" s="199"/>
      <c r="AM456" s="199"/>
      <c r="AN456" s="199"/>
      <c r="AO456" s="199"/>
      <c r="AP456" s="199"/>
      <c r="AQ456" s="199"/>
      <c r="AR456" s="199"/>
      <c r="AS456" s="199"/>
      <c r="AT456" s="199"/>
      <c r="AU456" s="199"/>
      <c r="AV456" s="199"/>
      <c r="AW456" s="199"/>
      <c r="AX456" s="199"/>
      <c r="AY456" s="199"/>
      <c r="AZ456" s="199"/>
      <c r="BA456" s="199"/>
      <c r="BB456" s="199"/>
      <c r="BC456" s="199"/>
      <c r="BD456" s="201" t="str">
        <f t="shared" si="16"/>
        <v>0,8*2,02*2*0,3718</v>
      </c>
      <c r="BE456" s="199"/>
      <c r="BF456" s="199"/>
      <c r="BG456" s="199"/>
      <c r="BH456" s="199"/>
      <c r="BI456" s="199"/>
    </row>
    <row r="457" spans="1:61" x14ac:dyDescent="0.2">
      <c r="A457" s="191"/>
      <c r="B457" s="192"/>
      <c r="C457" s="331" t="s">
        <v>1352</v>
      </c>
      <c r="D457" s="332"/>
      <c r="E457" s="193">
        <v>0.83660000000000001</v>
      </c>
      <c r="F457" s="194"/>
      <c r="G457" s="195"/>
      <c r="H457" s="196"/>
      <c r="I457" s="197"/>
      <c r="J457" s="184"/>
      <c r="K457" s="197"/>
      <c r="M457" s="198" t="s">
        <v>1352</v>
      </c>
      <c r="O457" s="199"/>
      <c r="Z457" s="199"/>
      <c r="AA457" s="199"/>
      <c r="AB457" s="199"/>
      <c r="AC457" s="199"/>
      <c r="AD457" s="199"/>
      <c r="AE457" s="199"/>
      <c r="AF457" s="199"/>
      <c r="AG457" s="199"/>
      <c r="AH457" s="199"/>
      <c r="AI457" s="199"/>
      <c r="AJ457" s="199"/>
      <c r="AK457" s="199"/>
      <c r="AL457" s="199"/>
      <c r="AM457" s="199"/>
      <c r="AN457" s="199"/>
      <c r="AO457" s="199"/>
      <c r="AP457" s="199"/>
      <c r="AQ457" s="199"/>
      <c r="AR457" s="199"/>
      <c r="AS457" s="199"/>
      <c r="AT457" s="199"/>
      <c r="AU457" s="199"/>
      <c r="AV457" s="199"/>
      <c r="AW457" s="199"/>
      <c r="AX457" s="199"/>
      <c r="AY457" s="199"/>
      <c r="AZ457" s="199"/>
      <c r="BA457" s="199"/>
      <c r="BB457" s="199"/>
      <c r="BC457" s="199"/>
      <c r="BD457" s="201" t="str">
        <f t="shared" si="16"/>
        <v>1,06*2,39*0,3718</v>
      </c>
      <c r="BE457" s="199"/>
      <c r="BF457" s="199"/>
      <c r="BG457" s="199"/>
      <c r="BH457" s="199"/>
      <c r="BI457" s="199"/>
    </row>
    <row r="458" spans="1:61" x14ac:dyDescent="0.2">
      <c r="A458" s="191"/>
      <c r="B458" s="192"/>
      <c r="C458" s="331" t="s">
        <v>1371</v>
      </c>
      <c r="D458" s="332"/>
      <c r="E458" s="193">
        <v>1.3519000000000001</v>
      </c>
      <c r="F458" s="194"/>
      <c r="G458" s="195"/>
      <c r="H458" s="196"/>
      <c r="I458" s="197"/>
      <c r="J458" s="184"/>
      <c r="K458" s="197"/>
      <c r="M458" s="198" t="s">
        <v>1371</v>
      </c>
      <c r="O458" s="199"/>
      <c r="Z458" s="199"/>
      <c r="AA458" s="199"/>
      <c r="AB458" s="199"/>
      <c r="AC458" s="199"/>
      <c r="AD458" s="199"/>
      <c r="AE458" s="199"/>
      <c r="AF458" s="199"/>
      <c r="AG458" s="199"/>
      <c r="AH458" s="199"/>
      <c r="AI458" s="199"/>
      <c r="AJ458" s="199"/>
      <c r="AK458" s="199"/>
      <c r="AL458" s="199"/>
      <c r="AM458" s="199"/>
      <c r="AN458" s="199"/>
      <c r="AO458" s="199"/>
      <c r="AP458" s="199"/>
      <c r="AQ458" s="199"/>
      <c r="AR458" s="199"/>
      <c r="AS458" s="199"/>
      <c r="AT458" s="199"/>
      <c r="AU458" s="199"/>
      <c r="AV458" s="199"/>
      <c r="AW458" s="199"/>
      <c r="AX458" s="199"/>
      <c r="AY458" s="199"/>
      <c r="AZ458" s="199"/>
      <c r="BA458" s="199"/>
      <c r="BB458" s="199"/>
      <c r="BC458" s="199"/>
      <c r="BD458" s="201" t="str">
        <f t="shared" ref="BD458:BD477" si="17">C457</f>
        <v>1,5*1,5*0,3718</v>
      </c>
      <c r="BE458" s="199"/>
      <c r="BF458" s="199"/>
      <c r="BG458" s="199"/>
      <c r="BH458" s="199"/>
      <c r="BI458" s="199"/>
    </row>
    <row r="459" spans="1:61" x14ac:dyDescent="0.2">
      <c r="A459" s="191"/>
      <c r="B459" s="192"/>
      <c r="C459" s="331" t="s">
        <v>3324</v>
      </c>
      <c r="D459" s="332"/>
      <c r="E459" s="193">
        <v>4.0556000000000001</v>
      </c>
      <c r="F459" s="194"/>
      <c r="G459" s="195"/>
      <c r="H459" s="196"/>
      <c r="I459" s="197"/>
      <c r="J459" s="184"/>
      <c r="K459" s="197"/>
      <c r="M459" s="198" t="s">
        <v>3324</v>
      </c>
      <c r="O459" s="199"/>
      <c r="Z459" s="199"/>
      <c r="AA459" s="199"/>
      <c r="AB459" s="199"/>
      <c r="AC459" s="199"/>
      <c r="AD459" s="199"/>
      <c r="AE459" s="199"/>
      <c r="AF459" s="199"/>
      <c r="AG459" s="199"/>
      <c r="AH459" s="199"/>
      <c r="AI459" s="199"/>
      <c r="AJ459" s="199"/>
      <c r="AK459" s="199"/>
      <c r="AL459" s="199"/>
      <c r="AM459" s="199"/>
      <c r="AN459" s="199"/>
      <c r="AO459" s="199"/>
      <c r="AP459" s="199"/>
      <c r="AQ459" s="199"/>
      <c r="AR459" s="199"/>
      <c r="AS459" s="199"/>
      <c r="AT459" s="199"/>
      <c r="AU459" s="199"/>
      <c r="AV459" s="199"/>
      <c r="AW459" s="199"/>
      <c r="AX459" s="199"/>
      <c r="AY459" s="199"/>
      <c r="AZ459" s="199"/>
      <c r="BA459" s="199"/>
      <c r="BB459" s="199"/>
      <c r="BC459" s="199"/>
      <c r="BD459" s="201" t="str">
        <f t="shared" si="17"/>
        <v>0,9*2,02*2*0,3718</v>
      </c>
      <c r="BE459" s="199"/>
      <c r="BF459" s="199"/>
      <c r="BG459" s="199"/>
      <c r="BH459" s="199"/>
      <c r="BI459" s="199"/>
    </row>
    <row r="460" spans="1:61" x14ac:dyDescent="0.2">
      <c r="A460" s="191"/>
      <c r="B460" s="192"/>
      <c r="C460" s="331" t="s">
        <v>2026</v>
      </c>
      <c r="D460" s="332"/>
      <c r="E460" s="193">
        <v>2.4033000000000002</v>
      </c>
      <c r="F460" s="194"/>
      <c r="G460" s="195"/>
      <c r="H460" s="196"/>
      <c r="I460" s="197"/>
      <c r="J460" s="184"/>
      <c r="K460" s="197"/>
      <c r="M460" s="198" t="s">
        <v>2026</v>
      </c>
      <c r="O460" s="199"/>
      <c r="Z460" s="199"/>
      <c r="AA460" s="199"/>
      <c r="AB460" s="199"/>
      <c r="AC460" s="199"/>
      <c r="AD460" s="199"/>
      <c r="AE460" s="199"/>
      <c r="AF460" s="199"/>
      <c r="AG460" s="199"/>
      <c r="AH460" s="199"/>
      <c r="AI460" s="199"/>
      <c r="AJ460" s="199"/>
      <c r="AK460" s="199"/>
      <c r="AL460" s="199"/>
      <c r="AM460" s="199"/>
      <c r="AN460" s="199"/>
      <c r="AO460" s="199"/>
      <c r="AP460" s="199"/>
      <c r="AQ460" s="199"/>
      <c r="AR460" s="199"/>
      <c r="AS460" s="199"/>
      <c r="AT460" s="199"/>
      <c r="AU460" s="199"/>
      <c r="AV460" s="199"/>
      <c r="AW460" s="199"/>
      <c r="AX460" s="199"/>
      <c r="AY460" s="199"/>
      <c r="AZ460" s="199"/>
      <c r="BA460" s="199"/>
      <c r="BB460" s="199"/>
      <c r="BC460" s="199"/>
      <c r="BD460" s="201" t="str">
        <f t="shared" si="17"/>
        <v>0,9*2,02*3*2*0,3718</v>
      </c>
      <c r="BE460" s="199"/>
      <c r="BF460" s="199"/>
      <c r="BG460" s="199"/>
      <c r="BH460" s="199"/>
      <c r="BI460" s="199"/>
    </row>
    <row r="461" spans="1:61" x14ac:dyDescent="0.2">
      <c r="A461" s="191"/>
      <c r="B461" s="192"/>
      <c r="C461" s="331" t="s">
        <v>3321</v>
      </c>
      <c r="D461" s="332"/>
      <c r="E461" s="193">
        <v>1.5021</v>
      </c>
      <c r="F461" s="194"/>
      <c r="G461" s="195"/>
      <c r="H461" s="196"/>
      <c r="I461" s="197"/>
      <c r="J461" s="184"/>
      <c r="K461" s="197"/>
      <c r="M461" s="198" t="s">
        <v>3321</v>
      </c>
      <c r="O461" s="199"/>
      <c r="Z461" s="199"/>
      <c r="AA461" s="199"/>
      <c r="AB461" s="199"/>
      <c r="AC461" s="199"/>
      <c r="AD461" s="199"/>
      <c r="AE461" s="199"/>
      <c r="AF461" s="199"/>
      <c r="AG461" s="199"/>
      <c r="AH461" s="199"/>
      <c r="AI461" s="199"/>
      <c r="AJ461" s="199"/>
      <c r="AK461" s="199"/>
      <c r="AL461" s="199"/>
      <c r="AM461" s="199"/>
      <c r="AN461" s="199"/>
      <c r="AO461" s="199"/>
      <c r="AP461" s="199"/>
      <c r="AQ461" s="199"/>
      <c r="AR461" s="199"/>
      <c r="AS461" s="199"/>
      <c r="AT461" s="199"/>
      <c r="AU461" s="199"/>
      <c r="AV461" s="199"/>
      <c r="AW461" s="199"/>
      <c r="AX461" s="199"/>
      <c r="AY461" s="199"/>
      <c r="AZ461" s="199"/>
      <c r="BA461" s="199"/>
      <c r="BB461" s="199"/>
      <c r="BC461" s="199"/>
      <c r="BD461" s="201" t="str">
        <f t="shared" si="17"/>
        <v>0,8*2,02*2*2*0,3718</v>
      </c>
      <c r="BE461" s="199"/>
      <c r="BF461" s="199"/>
      <c r="BG461" s="199"/>
      <c r="BH461" s="199"/>
      <c r="BI461" s="199"/>
    </row>
    <row r="462" spans="1:61" x14ac:dyDescent="0.2">
      <c r="A462" s="191"/>
      <c r="B462" s="192"/>
      <c r="C462" s="331" t="s">
        <v>1352</v>
      </c>
      <c r="D462" s="332"/>
      <c r="E462" s="193">
        <v>0.83660000000000001</v>
      </c>
      <c r="F462" s="194"/>
      <c r="G462" s="195"/>
      <c r="H462" s="196"/>
      <c r="I462" s="197"/>
      <c r="J462" s="184"/>
      <c r="K462" s="197"/>
      <c r="M462" s="198" t="s">
        <v>1352</v>
      </c>
      <c r="O462" s="199"/>
      <c r="Z462" s="199"/>
      <c r="AA462" s="199"/>
      <c r="AB462" s="199"/>
      <c r="AC462" s="199"/>
      <c r="AD462" s="199"/>
      <c r="AE462" s="199"/>
      <c r="AF462" s="199"/>
      <c r="AG462" s="199"/>
      <c r="AH462" s="199"/>
      <c r="AI462" s="199"/>
      <c r="AJ462" s="199"/>
      <c r="AK462" s="199"/>
      <c r="AL462" s="199"/>
      <c r="AM462" s="199"/>
      <c r="AN462" s="199"/>
      <c r="AO462" s="199"/>
      <c r="AP462" s="199"/>
      <c r="AQ462" s="199"/>
      <c r="AR462" s="199"/>
      <c r="AS462" s="199"/>
      <c r="AT462" s="199"/>
      <c r="AU462" s="199"/>
      <c r="AV462" s="199"/>
      <c r="AW462" s="199"/>
      <c r="AX462" s="199"/>
      <c r="AY462" s="199"/>
      <c r="AZ462" s="199"/>
      <c r="BA462" s="199"/>
      <c r="BB462" s="199"/>
      <c r="BC462" s="199"/>
      <c r="BD462" s="201" t="str">
        <f t="shared" si="17"/>
        <v>1*2,02*2*0,3718</v>
      </c>
      <c r="BE462" s="199"/>
      <c r="BF462" s="199"/>
      <c r="BG462" s="199"/>
      <c r="BH462" s="199"/>
      <c r="BI462" s="199"/>
    </row>
    <row r="463" spans="1:61" x14ac:dyDescent="0.2">
      <c r="A463" s="191"/>
      <c r="B463" s="192"/>
      <c r="C463" s="331" t="s">
        <v>1371</v>
      </c>
      <c r="D463" s="332"/>
      <c r="E463" s="193">
        <v>1.3519000000000001</v>
      </c>
      <c r="F463" s="194"/>
      <c r="G463" s="195"/>
      <c r="H463" s="196"/>
      <c r="I463" s="197"/>
      <c r="J463" s="184"/>
      <c r="K463" s="197"/>
      <c r="M463" s="198" t="s">
        <v>1371</v>
      </c>
      <c r="O463" s="199"/>
      <c r="Z463" s="199"/>
      <c r="AA463" s="199"/>
      <c r="AB463" s="199"/>
      <c r="AC463" s="199"/>
      <c r="AD463" s="199"/>
      <c r="AE463" s="199"/>
      <c r="AF463" s="199"/>
      <c r="AG463" s="199"/>
      <c r="AH463" s="199"/>
      <c r="AI463" s="199"/>
      <c r="AJ463" s="199"/>
      <c r="AK463" s="199"/>
      <c r="AL463" s="199"/>
      <c r="AM463" s="199"/>
      <c r="AN463" s="199"/>
      <c r="AO463" s="199"/>
      <c r="AP463" s="199"/>
      <c r="AQ463" s="199"/>
      <c r="AR463" s="199"/>
      <c r="AS463" s="199"/>
      <c r="AT463" s="199"/>
      <c r="AU463" s="199"/>
      <c r="AV463" s="199"/>
      <c r="AW463" s="199"/>
      <c r="AX463" s="199"/>
      <c r="AY463" s="199"/>
      <c r="AZ463" s="199"/>
      <c r="BA463" s="199"/>
      <c r="BB463" s="199"/>
      <c r="BC463" s="199"/>
      <c r="BD463" s="201" t="str">
        <f t="shared" si="17"/>
        <v>1,5*1,5*0,3718</v>
      </c>
      <c r="BE463" s="199"/>
      <c r="BF463" s="199"/>
      <c r="BG463" s="199"/>
      <c r="BH463" s="199"/>
      <c r="BI463" s="199"/>
    </row>
    <row r="464" spans="1:61" x14ac:dyDescent="0.2">
      <c r="A464" s="191"/>
      <c r="B464" s="192"/>
      <c r="C464" s="331" t="s">
        <v>1371</v>
      </c>
      <c r="D464" s="332"/>
      <c r="E464" s="193">
        <v>1.3519000000000001</v>
      </c>
      <c r="F464" s="194"/>
      <c r="G464" s="195"/>
      <c r="H464" s="196"/>
      <c r="I464" s="197"/>
      <c r="J464" s="184"/>
      <c r="K464" s="197"/>
      <c r="M464" s="198" t="s">
        <v>1371</v>
      </c>
      <c r="O464" s="199"/>
      <c r="Z464" s="199"/>
      <c r="AA464" s="199"/>
      <c r="AB464" s="199"/>
      <c r="AC464" s="199"/>
      <c r="AD464" s="199"/>
      <c r="AE464" s="199"/>
      <c r="AF464" s="199"/>
      <c r="AG464" s="199"/>
      <c r="AH464" s="199"/>
      <c r="AI464" s="199"/>
      <c r="AJ464" s="199"/>
      <c r="AK464" s="199"/>
      <c r="AL464" s="199"/>
      <c r="AM464" s="199"/>
      <c r="AN464" s="199"/>
      <c r="AO464" s="199"/>
      <c r="AP464" s="199"/>
      <c r="AQ464" s="199"/>
      <c r="AR464" s="199"/>
      <c r="AS464" s="199"/>
      <c r="AT464" s="199"/>
      <c r="AU464" s="199"/>
      <c r="AV464" s="199"/>
      <c r="AW464" s="199"/>
      <c r="AX464" s="199"/>
      <c r="AY464" s="199"/>
      <c r="AZ464" s="199"/>
      <c r="BA464" s="199"/>
      <c r="BB464" s="199"/>
      <c r="BC464" s="199"/>
      <c r="BD464" s="201" t="str">
        <f t="shared" si="17"/>
        <v>0,9*2,02*2*0,3718</v>
      </c>
      <c r="BE464" s="199"/>
      <c r="BF464" s="199"/>
      <c r="BG464" s="199"/>
      <c r="BH464" s="199"/>
      <c r="BI464" s="199"/>
    </row>
    <row r="465" spans="1:104" x14ac:dyDescent="0.2">
      <c r="A465" s="191"/>
      <c r="B465" s="192"/>
      <c r="C465" s="331" t="s">
        <v>1354</v>
      </c>
      <c r="D465" s="332"/>
      <c r="E465" s="193">
        <v>1.3385</v>
      </c>
      <c r="F465" s="194"/>
      <c r="G465" s="195"/>
      <c r="H465" s="196"/>
      <c r="I465" s="197"/>
      <c r="J465" s="184"/>
      <c r="K465" s="197"/>
      <c r="M465" s="198" t="s">
        <v>1354</v>
      </c>
      <c r="O465" s="199"/>
      <c r="Z465" s="199"/>
      <c r="AA465" s="199"/>
      <c r="AB465" s="199"/>
      <c r="AC465" s="199"/>
      <c r="AD465" s="199"/>
      <c r="AE465" s="199"/>
      <c r="AF465" s="199"/>
      <c r="AG465" s="199"/>
      <c r="AH465" s="199"/>
      <c r="AI465" s="199"/>
      <c r="AJ465" s="199"/>
      <c r="AK465" s="199"/>
      <c r="AL465" s="199"/>
      <c r="AM465" s="199"/>
      <c r="AN465" s="199"/>
      <c r="AO465" s="199"/>
      <c r="AP465" s="199"/>
      <c r="AQ465" s="199"/>
      <c r="AR465" s="199"/>
      <c r="AS465" s="199"/>
      <c r="AT465" s="199"/>
      <c r="AU465" s="199"/>
      <c r="AV465" s="199"/>
      <c r="AW465" s="199"/>
      <c r="AX465" s="199"/>
      <c r="AY465" s="199"/>
      <c r="AZ465" s="199"/>
      <c r="BA465" s="199"/>
      <c r="BB465" s="199"/>
      <c r="BC465" s="199"/>
      <c r="BD465" s="201" t="str">
        <f t="shared" si="17"/>
        <v>0,9*2,02*2*0,3718</v>
      </c>
      <c r="BE465" s="199"/>
      <c r="BF465" s="199"/>
      <c r="BG465" s="199"/>
      <c r="BH465" s="199"/>
      <c r="BI465" s="199"/>
    </row>
    <row r="466" spans="1:104" x14ac:dyDescent="0.2">
      <c r="A466" s="191"/>
      <c r="B466" s="192"/>
      <c r="C466" s="331" t="s">
        <v>3325</v>
      </c>
      <c r="D466" s="332"/>
      <c r="E466" s="193">
        <v>0.94189999999999996</v>
      </c>
      <c r="F466" s="194"/>
      <c r="G466" s="195"/>
      <c r="H466" s="196"/>
      <c r="I466" s="197"/>
      <c r="J466" s="184"/>
      <c r="K466" s="197"/>
      <c r="M466" s="198" t="s">
        <v>3325</v>
      </c>
      <c r="O466" s="199"/>
      <c r="Z466" s="199"/>
      <c r="AA466" s="199"/>
      <c r="AB466" s="199"/>
      <c r="AC466" s="199"/>
      <c r="AD466" s="199"/>
      <c r="AE466" s="199"/>
      <c r="AF466" s="199"/>
      <c r="AG466" s="199"/>
      <c r="AH466" s="199"/>
      <c r="AI466" s="199"/>
      <c r="AJ466" s="199"/>
      <c r="AK466" s="199"/>
      <c r="AL466" s="199"/>
      <c r="AM466" s="199"/>
      <c r="AN466" s="199"/>
      <c r="AO466" s="199"/>
      <c r="AP466" s="199"/>
      <c r="AQ466" s="199"/>
      <c r="AR466" s="199"/>
      <c r="AS466" s="199"/>
      <c r="AT466" s="199"/>
      <c r="AU466" s="199"/>
      <c r="AV466" s="199"/>
      <c r="AW466" s="199"/>
      <c r="AX466" s="199"/>
      <c r="AY466" s="199"/>
      <c r="AZ466" s="199"/>
      <c r="BA466" s="199"/>
      <c r="BB466" s="199"/>
      <c r="BC466" s="199"/>
      <c r="BD466" s="201" t="str">
        <f t="shared" si="17"/>
        <v>2,4*1,5*0,3718</v>
      </c>
      <c r="BE466" s="199"/>
      <c r="BF466" s="199"/>
      <c r="BG466" s="199"/>
      <c r="BH466" s="199"/>
      <c r="BI466" s="199"/>
    </row>
    <row r="467" spans="1:104" x14ac:dyDescent="0.2">
      <c r="A467" s="191"/>
      <c r="B467" s="192"/>
      <c r="C467" s="331" t="s">
        <v>1352</v>
      </c>
      <c r="D467" s="332"/>
      <c r="E467" s="193">
        <v>0.83660000000000001</v>
      </c>
      <c r="F467" s="194"/>
      <c r="G467" s="195"/>
      <c r="H467" s="196"/>
      <c r="I467" s="197"/>
      <c r="J467" s="184"/>
      <c r="K467" s="197"/>
      <c r="M467" s="198" t="s">
        <v>1352</v>
      </c>
      <c r="O467" s="199"/>
      <c r="Z467" s="199"/>
      <c r="AA467" s="199"/>
      <c r="AB467" s="199"/>
      <c r="AC467" s="199"/>
      <c r="AD467" s="199"/>
      <c r="AE467" s="199"/>
      <c r="AF467" s="199"/>
      <c r="AG467" s="199"/>
      <c r="AH467" s="199"/>
      <c r="AI467" s="199"/>
      <c r="AJ467" s="199"/>
      <c r="AK467" s="199"/>
      <c r="AL467" s="199"/>
      <c r="AM467" s="199"/>
      <c r="AN467" s="199"/>
      <c r="AO467" s="199"/>
      <c r="AP467" s="199"/>
      <c r="AQ467" s="199"/>
      <c r="AR467" s="199"/>
      <c r="AS467" s="199"/>
      <c r="AT467" s="199"/>
      <c r="AU467" s="199"/>
      <c r="AV467" s="199"/>
      <c r="AW467" s="199"/>
      <c r="AX467" s="199"/>
      <c r="AY467" s="199"/>
      <c r="AZ467" s="199"/>
      <c r="BA467" s="199"/>
      <c r="BB467" s="199"/>
      <c r="BC467" s="199"/>
      <c r="BD467" s="201" t="str">
        <f t="shared" si="17"/>
        <v>1,06*2,39*0,3718</v>
      </c>
      <c r="BE467" s="199"/>
      <c r="BF467" s="199"/>
      <c r="BG467" s="199"/>
      <c r="BH467" s="199"/>
      <c r="BI467" s="199"/>
    </row>
    <row r="468" spans="1:104" x14ac:dyDescent="0.2">
      <c r="A468" s="191"/>
      <c r="B468" s="192"/>
      <c r="C468" s="331" t="s">
        <v>3374</v>
      </c>
      <c r="D468" s="332"/>
      <c r="E468" s="193">
        <v>1.3385</v>
      </c>
      <c r="F468" s="194"/>
      <c r="G468" s="195"/>
      <c r="H468" s="196"/>
      <c r="I468" s="197"/>
      <c r="J468" s="184"/>
      <c r="K468" s="197"/>
      <c r="M468" s="198" t="s">
        <v>3374</v>
      </c>
      <c r="O468" s="199"/>
      <c r="Z468" s="199"/>
      <c r="AA468" s="199"/>
      <c r="AB468" s="199"/>
      <c r="AC468" s="199"/>
      <c r="AD468" s="199"/>
      <c r="AE468" s="199"/>
      <c r="AF468" s="199"/>
      <c r="AG468" s="199"/>
      <c r="AH468" s="199"/>
      <c r="AI468" s="199"/>
      <c r="AJ468" s="199"/>
      <c r="AK468" s="199"/>
      <c r="AL468" s="199"/>
      <c r="AM468" s="199"/>
      <c r="AN468" s="199"/>
      <c r="AO468" s="199"/>
      <c r="AP468" s="199"/>
      <c r="AQ468" s="199"/>
      <c r="AR468" s="199"/>
      <c r="AS468" s="199"/>
      <c r="AT468" s="199"/>
      <c r="AU468" s="199"/>
      <c r="AV468" s="199"/>
      <c r="AW468" s="199"/>
      <c r="AX468" s="199"/>
      <c r="AY468" s="199"/>
      <c r="AZ468" s="199"/>
      <c r="BA468" s="199"/>
      <c r="BB468" s="199"/>
      <c r="BC468" s="199"/>
      <c r="BD468" s="201" t="str">
        <f t="shared" si="17"/>
        <v>1,5*1,5*0,3718</v>
      </c>
      <c r="BE468" s="199"/>
      <c r="BF468" s="199"/>
      <c r="BG468" s="199"/>
      <c r="BH468" s="199"/>
      <c r="BI468" s="199"/>
    </row>
    <row r="469" spans="1:104" x14ac:dyDescent="0.2">
      <c r="A469" s="191"/>
      <c r="B469" s="192"/>
      <c r="C469" s="331" t="s">
        <v>2021</v>
      </c>
      <c r="D469" s="332"/>
      <c r="E469" s="193">
        <v>1.0039</v>
      </c>
      <c r="F469" s="194"/>
      <c r="G469" s="195"/>
      <c r="H469" s="196"/>
      <c r="I469" s="197"/>
      <c r="J469" s="184"/>
      <c r="K469" s="197"/>
      <c r="M469" s="198" t="s">
        <v>2021</v>
      </c>
      <c r="O469" s="199"/>
      <c r="Z469" s="199"/>
      <c r="AA469" s="199"/>
      <c r="AB469" s="199"/>
      <c r="AC469" s="199"/>
      <c r="AD469" s="199"/>
      <c r="AE469" s="199"/>
      <c r="AF469" s="199"/>
      <c r="AG469" s="199"/>
      <c r="AH469" s="199"/>
      <c r="AI469" s="199"/>
      <c r="AJ469" s="199"/>
      <c r="AK469" s="199"/>
      <c r="AL469" s="199"/>
      <c r="AM469" s="199"/>
      <c r="AN469" s="199"/>
      <c r="AO469" s="199"/>
      <c r="AP469" s="199"/>
      <c r="AQ469" s="199"/>
      <c r="AR469" s="199"/>
      <c r="AS469" s="199"/>
      <c r="AT469" s="199"/>
      <c r="AU469" s="199"/>
      <c r="AV469" s="199"/>
      <c r="AW469" s="199"/>
      <c r="AX469" s="199"/>
      <c r="AY469" s="199"/>
      <c r="AZ469" s="199"/>
      <c r="BA469" s="199"/>
      <c r="BB469" s="199"/>
      <c r="BC469" s="199"/>
      <c r="BD469" s="201" t="str">
        <f t="shared" si="17"/>
        <v>vnější :2,4*1,5*0,3718</v>
      </c>
      <c r="BE469" s="199"/>
      <c r="BF469" s="199"/>
      <c r="BG469" s="199"/>
      <c r="BH469" s="199"/>
      <c r="BI469" s="199"/>
    </row>
    <row r="470" spans="1:104" x14ac:dyDescent="0.2">
      <c r="A470" s="191"/>
      <c r="B470" s="192"/>
      <c r="C470" s="331" t="s">
        <v>3375</v>
      </c>
      <c r="D470" s="332"/>
      <c r="E470" s="193">
        <v>2.677</v>
      </c>
      <c r="F470" s="194"/>
      <c r="G470" s="195"/>
      <c r="H470" s="196"/>
      <c r="I470" s="197"/>
      <c r="J470" s="184"/>
      <c r="K470" s="197"/>
      <c r="M470" s="198" t="s">
        <v>3375</v>
      </c>
      <c r="O470" s="199"/>
      <c r="Z470" s="199"/>
      <c r="AA470" s="199"/>
      <c r="AB470" s="199"/>
      <c r="AC470" s="199"/>
      <c r="AD470" s="199"/>
      <c r="AE470" s="199"/>
      <c r="AF470" s="199"/>
      <c r="AG470" s="199"/>
      <c r="AH470" s="199"/>
      <c r="AI470" s="199"/>
      <c r="AJ470" s="199"/>
      <c r="AK470" s="199"/>
      <c r="AL470" s="199"/>
      <c r="AM470" s="199"/>
      <c r="AN470" s="199"/>
      <c r="AO470" s="199"/>
      <c r="AP470" s="199"/>
      <c r="AQ470" s="199"/>
      <c r="AR470" s="199"/>
      <c r="AS470" s="199"/>
      <c r="AT470" s="199"/>
      <c r="AU470" s="199"/>
      <c r="AV470" s="199"/>
      <c r="AW470" s="199"/>
      <c r="AX470" s="199"/>
      <c r="AY470" s="199"/>
      <c r="AZ470" s="199"/>
      <c r="BA470" s="199"/>
      <c r="BB470" s="199"/>
      <c r="BC470" s="199"/>
      <c r="BD470" s="201" t="str">
        <f t="shared" si="17"/>
        <v>0,9*1,5*2*0,3718</v>
      </c>
      <c r="BE470" s="199"/>
      <c r="BF470" s="199"/>
      <c r="BG470" s="199"/>
      <c r="BH470" s="199"/>
      <c r="BI470" s="199"/>
    </row>
    <row r="471" spans="1:104" x14ac:dyDescent="0.2">
      <c r="A471" s="191"/>
      <c r="B471" s="192"/>
      <c r="C471" s="331" t="s">
        <v>2021</v>
      </c>
      <c r="D471" s="332"/>
      <c r="E471" s="193">
        <v>1.0039</v>
      </c>
      <c r="F471" s="194"/>
      <c r="G471" s="195"/>
      <c r="H471" s="196"/>
      <c r="I471" s="197"/>
      <c r="J471" s="184"/>
      <c r="K471" s="197"/>
      <c r="M471" s="198" t="s">
        <v>2021</v>
      </c>
      <c r="O471" s="199"/>
      <c r="Z471" s="199"/>
      <c r="AA471" s="199"/>
      <c r="AB471" s="199"/>
      <c r="AC471" s="199"/>
      <c r="AD471" s="199"/>
      <c r="AE471" s="199"/>
      <c r="AF471" s="199"/>
      <c r="AG471" s="199"/>
      <c r="AH471" s="199"/>
      <c r="AI471" s="199"/>
      <c r="AJ471" s="199"/>
      <c r="AK471" s="199"/>
      <c r="AL471" s="199"/>
      <c r="AM471" s="199"/>
      <c r="AN471" s="199"/>
      <c r="AO471" s="199"/>
      <c r="AP471" s="199"/>
      <c r="AQ471" s="199"/>
      <c r="AR471" s="199"/>
      <c r="AS471" s="199"/>
      <c r="AT471" s="199"/>
      <c r="AU471" s="199"/>
      <c r="AV471" s="199"/>
      <c r="AW471" s="199"/>
      <c r="AX471" s="199"/>
      <c r="AY471" s="199"/>
      <c r="AZ471" s="199"/>
      <c r="BA471" s="199"/>
      <c r="BB471" s="199"/>
      <c r="BC471" s="199"/>
      <c r="BD471" s="201" t="str">
        <f t="shared" si="17"/>
        <v>2,4*1,5*2*0,3718</v>
      </c>
      <c r="BE471" s="199"/>
      <c r="BF471" s="199"/>
      <c r="BG471" s="199"/>
      <c r="BH471" s="199"/>
      <c r="BI471" s="199"/>
    </row>
    <row r="472" spans="1:104" x14ac:dyDescent="0.2">
      <c r="A472" s="191"/>
      <c r="B472" s="192"/>
      <c r="C472" s="331" t="s">
        <v>2022</v>
      </c>
      <c r="D472" s="332"/>
      <c r="E472" s="193">
        <v>0.78080000000000005</v>
      </c>
      <c r="F472" s="194"/>
      <c r="G472" s="195"/>
      <c r="H472" s="196"/>
      <c r="I472" s="197"/>
      <c r="J472" s="184"/>
      <c r="K472" s="197"/>
      <c r="M472" s="198" t="s">
        <v>2022</v>
      </c>
      <c r="O472" s="199"/>
      <c r="Z472" s="199"/>
      <c r="AA472" s="199"/>
      <c r="AB472" s="199"/>
      <c r="AC472" s="199"/>
      <c r="AD472" s="199"/>
      <c r="AE472" s="199"/>
      <c r="AF472" s="199"/>
      <c r="AG472" s="199"/>
      <c r="AH472" s="199"/>
      <c r="AI472" s="199"/>
      <c r="AJ472" s="199"/>
      <c r="AK472" s="199"/>
      <c r="AL472" s="199"/>
      <c r="AM472" s="199"/>
      <c r="AN472" s="199"/>
      <c r="AO472" s="199"/>
      <c r="AP472" s="199"/>
      <c r="AQ472" s="199"/>
      <c r="AR472" s="199"/>
      <c r="AS472" s="199"/>
      <c r="AT472" s="199"/>
      <c r="AU472" s="199"/>
      <c r="AV472" s="199"/>
      <c r="AW472" s="199"/>
      <c r="AX472" s="199"/>
      <c r="AY472" s="199"/>
      <c r="AZ472" s="199"/>
      <c r="BA472" s="199"/>
      <c r="BB472" s="199"/>
      <c r="BC472" s="199"/>
      <c r="BD472" s="201" t="str">
        <f t="shared" si="17"/>
        <v>0,9*1,5*2*0,3718</v>
      </c>
      <c r="BE472" s="199"/>
      <c r="BF472" s="199"/>
      <c r="BG472" s="199"/>
      <c r="BH472" s="199"/>
      <c r="BI472" s="199"/>
    </row>
    <row r="473" spans="1:104" x14ac:dyDescent="0.2">
      <c r="A473" s="191"/>
      <c r="B473" s="192"/>
      <c r="C473" s="331" t="s">
        <v>3360</v>
      </c>
      <c r="D473" s="332"/>
      <c r="E473" s="193">
        <v>6.6924000000000001</v>
      </c>
      <c r="F473" s="194"/>
      <c r="G473" s="195"/>
      <c r="H473" s="196"/>
      <c r="I473" s="197"/>
      <c r="J473" s="184"/>
      <c r="K473" s="197"/>
      <c r="M473" s="198" t="s">
        <v>3360</v>
      </c>
      <c r="O473" s="199"/>
      <c r="Z473" s="199"/>
      <c r="AA473" s="199"/>
      <c r="AB473" s="199"/>
      <c r="AC473" s="199"/>
      <c r="AD473" s="199"/>
      <c r="AE473" s="199"/>
      <c r="AF473" s="199"/>
      <c r="AG473" s="199"/>
      <c r="AH473" s="199"/>
      <c r="AI473" s="199"/>
      <c r="AJ473" s="199"/>
      <c r="AK473" s="199"/>
      <c r="AL473" s="199"/>
      <c r="AM473" s="199"/>
      <c r="AN473" s="199"/>
      <c r="AO473" s="199"/>
      <c r="AP473" s="199"/>
      <c r="AQ473" s="199"/>
      <c r="AR473" s="199"/>
      <c r="AS473" s="199"/>
      <c r="AT473" s="199"/>
      <c r="AU473" s="199"/>
      <c r="AV473" s="199"/>
      <c r="AW473" s="199"/>
      <c r="AX473" s="199"/>
      <c r="AY473" s="199"/>
      <c r="AZ473" s="199"/>
      <c r="BA473" s="199"/>
      <c r="BB473" s="199"/>
      <c r="BC473" s="199"/>
      <c r="BD473" s="201" t="str">
        <f t="shared" si="17"/>
        <v>0,7*1,5*2*0,3718</v>
      </c>
      <c r="BE473" s="199"/>
      <c r="BF473" s="199"/>
      <c r="BG473" s="199"/>
      <c r="BH473" s="199"/>
      <c r="BI473" s="199"/>
    </row>
    <row r="474" spans="1:104" x14ac:dyDescent="0.2">
      <c r="A474" s="191"/>
      <c r="B474" s="192"/>
      <c r="C474" s="331" t="s">
        <v>3322</v>
      </c>
      <c r="D474" s="332"/>
      <c r="E474" s="193">
        <v>1.0039</v>
      </c>
      <c r="F474" s="194"/>
      <c r="G474" s="195"/>
      <c r="H474" s="196"/>
      <c r="I474" s="197"/>
      <c r="J474" s="184"/>
      <c r="K474" s="197"/>
      <c r="M474" s="198" t="s">
        <v>3322</v>
      </c>
      <c r="O474" s="199"/>
      <c r="Z474" s="199"/>
      <c r="AA474" s="199"/>
      <c r="AB474" s="199"/>
      <c r="AC474" s="199"/>
      <c r="AD474" s="199"/>
      <c r="AE474" s="199"/>
      <c r="AF474" s="199"/>
      <c r="AG474" s="199"/>
      <c r="AH474" s="199"/>
      <c r="AI474" s="199"/>
      <c r="AJ474" s="199"/>
      <c r="AK474" s="199"/>
      <c r="AL474" s="199"/>
      <c r="AM474" s="199"/>
      <c r="AN474" s="199"/>
      <c r="AO474" s="199"/>
      <c r="AP474" s="199"/>
      <c r="AQ474" s="199"/>
      <c r="AR474" s="199"/>
      <c r="AS474" s="199"/>
      <c r="AT474" s="199"/>
      <c r="AU474" s="199"/>
      <c r="AV474" s="199"/>
      <c r="AW474" s="199"/>
      <c r="AX474" s="199"/>
      <c r="AY474" s="199"/>
      <c r="AZ474" s="199"/>
      <c r="BA474" s="199"/>
      <c r="BB474" s="199"/>
      <c r="BC474" s="199"/>
      <c r="BD474" s="201" t="str">
        <f t="shared" si="17"/>
        <v>1,5*1,5*8*0,3718</v>
      </c>
      <c r="BE474" s="199"/>
      <c r="BF474" s="199"/>
      <c r="BG474" s="199"/>
      <c r="BH474" s="199"/>
      <c r="BI474" s="199"/>
    </row>
    <row r="475" spans="1:104" x14ac:dyDescent="0.2">
      <c r="A475" s="191"/>
      <c r="B475" s="192"/>
      <c r="C475" s="331" t="s">
        <v>1432</v>
      </c>
      <c r="D475" s="332"/>
      <c r="E475" s="193">
        <v>0.66920000000000002</v>
      </c>
      <c r="F475" s="194"/>
      <c r="G475" s="195"/>
      <c r="H475" s="196"/>
      <c r="I475" s="197"/>
      <c r="J475" s="184"/>
      <c r="K475" s="197"/>
      <c r="M475" s="198" t="s">
        <v>1432</v>
      </c>
      <c r="O475" s="199"/>
      <c r="Z475" s="199"/>
      <c r="AA475" s="199"/>
      <c r="AB475" s="199"/>
      <c r="AC475" s="199"/>
      <c r="AD475" s="199"/>
      <c r="AE475" s="199"/>
      <c r="AF475" s="199"/>
      <c r="AG475" s="199"/>
      <c r="AH475" s="199"/>
      <c r="AI475" s="199"/>
      <c r="AJ475" s="199"/>
      <c r="AK475" s="199"/>
      <c r="AL475" s="199"/>
      <c r="AM475" s="199"/>
      <c r="AN475" s="199"/>
      <c r="AO475" s="199"/>
      <c r="AP475" s="199"/>
      <c r="AQ475" s="199"/>
      <c r="AR475" s="199"/>
      <c r="AS475" s="199"/>
      <c r="AT475" s="199"/>
      <c r="AU475" s="199"/>
      <c r="AV475" s="199"/>
      <c r="AW475" s="199"/>
      <c r="AX475" s="199"/>
      <c r="AY475" s="199"/>
      <c r="AZ475" s="199"/>
      <c r="BA475" s="199"/>
      <c r="BB475" s="199"/>
      <c r="BC475" s="199"/>
      <c r="BD475" s="201" t="str">
        <f t="shared" si="17"/>
        <v>1,8*1,5*0,3718</v>
      </c>
      <c r="BE475" s="199"/>
      <c r="BF475" s="199"/>
      <c r="BG475" s="199"/>
      <c r="BH475" s="199"/>
      <c r="BI475" s="199"/>
    </row>
    <row r="476" spans="1:104" x14ac:dyDescent="0.2">
      <c r="A476" s="191"/>
      <c r="B476" s="192"/>
      <c r="C476" s="331" t="s">
        <v>3323</v>
      </c>
      <c r="D476" s="332"/>
      <c r="E476" s="193">
        <v>0.85309999999999997</v>
      </c>
      <c r="F476" s="194"/>
      <c r="G476" s="195"/>
      <c r="H476" s="196"/>
      <c r="I476" s="197"/>
      <c r="J476" s="184"/>
      <c r="K476" s="197"/>
      <c r="M476" s="198" t="s">
        <v>3323</v>
      </c>
      <c r="O476" s="199"/>
      <c r="Z476" s="199"/>
      <c r="AA476" s="199"/>
      <c r="AB476" s="199"/>
      <c r="AC476" s="199"/>
      <c r="AD476" s="199"/>
      <c r="AE476" s="199"/>
      <c r="AF476" s="199"/>
      <c r="AG476" s="199"/>
      <c r="AH476" s="199"/>
      <c r="AI476" s="199"/>
      <c r="AJ476" s="199"/>
      <c r="AK476" s="199"/>
      <c r="AL476" s="199"/>
      <c r="AM476" s="199"/>
      <c r="AN476" s="199"/>
      <c r="AO476" s="199"/>
      <c r="AP476" s="199"/>
      <c r="AQ476" s="199"/>
      <c r="AR476" s="199"/>
      <c r="AS476" s="199"/>
      <c r="AT476" s="199"/>
      <c r="AU476" s="199"/>
      <c r="AV476" s="199"/>
      <c r="AW476" s="199"/>
      <c r="AX476" s="199"/>
      <c r="AY476" s="199"/>
      <c r="AZ476" s="199"/>
      <c r="BA476" s="199"/>
      <c r="BB476" s="199"/>
      <c r="BC476" s="199"/>
      <c r="BD476" s="201" t="str">
        <f t="shared" si="17"/>
        <v>1,2*1,5*0,3718</v>
      </c>
      <c r="BE476" s="199"/>
      <c r="BF476" s="199"/>
      <c r="BG476" s="199"/>
      <c r="BH476" s="199"/>
      <c r="BI476" s="199"/>
    </row>
    <row r="477" spans="1:104" x14ac:dyDescent="0.2">
      <c r="A477" s="191"/>
      <c r="B477" s="192"/>
      <c r="C477" s="331" t="s">
        <v>3361</v>
      </c>
      <c r="D477" s="332"/>
      <c r="E477" s="193">
        <v>4.7096</v>
      </c>
      <c r="F477" s="194"/>
      <c r="G477" s="195"/>
      <c r="H477" s="196"/>
      <c r="I477" s="197"/>
      <c r="J477" s="184"/>
      <c r="K477" s="197"/>
      <c r="M477" s="198" t="s">
        <v>3361</v>
      </c>
      <c r="O477" s="199"/>
      <c r="Z477" s="199"/>
      <c r="AA477" s="199"/>
      <c r="AB477" s="199"/>
      <c r="AC477" s="199"/>
      <c r="AD477" s="199"/>
      <c r="AE477" s="199"/>
      <c r="AF477" s="199"/>
      <c r="AG477" s="199"/>
      <c r="AH477" s="199"/>
      <c r="AI477" s="199"/>
      <c r="AJ477" s="199"/>
      <c r="AK477" s="199"/>
      <c r="AL477" s="199"/>
      <c r="AM477" s="199"/>
      <c r="AN477" s="199"/>
      <c r="AO477" s="199"/>
      <c r="AP477" s="199"/>
      <c r="AQ477" s="199"/>
      <c r="AR477" s="199"/>
      <c r="AS477" s="199"/>
      <c r="AT477" s="199"/>
      <c r="AU477" s="199"/>
      <c r="AV477" s="199"/>
      <c r="AW477" s="199"/>
      <c r="AX477" s="199"/>
      <c r="AY477" s="199"/>
      <c r="AZ477" s="199"/>
      <c r="BA477" s="199"/>
      <c r="BB477" s="199"/>
      <c r="BC477" s="199"/>
      <c r="BD477" s="201" t="str">
        <f t="shared" si="17"/>
        <v>0,96*2,39*0,3718</v>
      </c>
      <c r="BE477" s="199"/>
      <c r="BF477" s="199"/>
      <c r="BG477" s="199"/>
      <c r="BH477" s="199"/>
      <c r="BI477" s="199"/>
    </row>
    <row r="478" spans="1:104" x14ac:dyDescent="0.2">
      <c r="A478" s="169" t="s">
        <v>42</v>
      </c>
      <c r="B478" s="170" t="s">
        <v>974</v>
      </c>
      <c r="C478" s="171" t="s">
        <v>975</v>
      </c>
      <c r="D478" s="172"/>
      <c r="E478" s="173"/>
      <c r="F478" s="173"/>
      <c r="G478" s="174">
        <f>SUM(G419:G477)</f>
        <v>0</v>
      </c>
      <c r="H478" s="175"/>
      <c r="I478" s="174">
        <f>SUM(I419:I477)</f>
        <v>5.1543850000000009E-3</v>
      </c>
      <c r="J478" s="176"/>
      <c r="K478" s="174">
        <f>SUM(K419:K477)</f>
        <v>0</v>
      </c>
      <c r="O478" s="199"/>
      <c r="X478" s="202">
        <f>K478</f>
        <v>0</v>
      </c>
      <c r="Y478" s="202">
        <f>I478</f>
        <v>5.1543850000000009E-3</v>
      </c>
      <c r="Z478" s="200">
        <f>G478</f>
        <v>0</v>
      </c>
      <c r="AA478" s="199"/>
      <c r="AB478" s="199"/>
      <c r="AC478" s="199"/>
      <c r="AD478" s="199"/>
      <c r="AE478" s="199"/>
      <c r="AF478" s="199"/>
      <c r="AG478" s="199"/>
      <c r="AH478" s="199"/>
      <c r="AI478" s="199"/>
      <c r="AJ478" s="199"/>
      <c r="AK478" s="199"/>
      <c r="AL478" s="199"/>
      <c r="AM478" s="199"/>
      <c r="AN478" s="199"/>
      <c r="AO478" s="199"/>
      <c r="AP478" s="199"/>
      <c r="AQ478" s="199"/>
      <c r="AR478" s="199"/>
      <c r="AS478" s="199"/>
      <c r="AT478" s="199"/>
      <c r="AU478" s="199"/>
      <c r="AV478" s="199"/>
      <c r="AW478" s="199"/>
      <c r="AX478" s="199"/>
      <c r="AY478" s="199"/>
      <c r="AZ478" s="199"/>
      <c r="BA478" s="203"/>
      <c r="BB478" s="203"/>
      <c r="BC478" s="203"/>
      <c r="BD478" s="203"/>
      <c r="BE478" s="203"/>
      <c r="BF478" s="203"/>
      <c r="BG478" s="199"/>
      <c r="BH478" s="199"/>
      <c r="BI478" s="199"/>
    </row>
    <row r="479" spans="1:104" ht="14.25" customHeight="1" x14ac:dyDescent="0.2">
      <c r="A479" s="151" t="s">
        <v>38</v>
      </c>
      <c r="B479" s="152" t="s">
        <v>990</v>
      </c>
      <c r="C479" s="153" t="s">
        <v>991</v>
      </c>
      <c r="D479" s="154"/>
      <c r="E479" s="155"/>
      <c r="F479" s="155"/>
      <c r="G479" s="156"/>
      <c r="H479" s="157"/>
      <c r="I479" s="158"/>
      <c r="J479" s="159"/>
      <c r="K479" s="160"/>
      <c r="O479" s="199"/>
    </row>
    <row r="480" spans="1:104" x14ac:dyDescent="0.2">
      <c r="A480" s="161">
        <v>61</v>
      </c>
      <c r="B480" s="162" t="s">
        <v>992</v>
      </c>
      <c r="C480" s="163" t="s">
        <v>993</v>
      </c>
      <c r="D480" s="164" t="s">
        <v>248</v>
      </c>
      <c r="E480" s="165">
        <v>146.73439999999999</v>
      </c>
      <c r="F480" s="122">
        <f>'01 113 '!F480</f>
        <v>0</v>
      </c>
      <c r="G480" s="166">
        <f>E480*F480</f>
        <v>0</v>
      </c>
      <c r="H480" s="167">
        <v>0</v>
      </c>
      <c r="I480" s="168">
        <f>E480*H480</f>
        <v>0</v>
      </c>
      <c r="J480" s="167"/>
      <c r="K480" s="168">
        <f>E480*J480</f>
        <v>0</v>
      </c>
      <c r="O480" s="199"/>
      <c r="Z480" s="199"/>
      <c r="AA480" s="199">
        <v>12</v>
      </c>
      <c r="AB480" s="199">
        <v>0</v>
      </c>
      <c r="AC480" s="199">
        <v>66</v>
      </c>
      <c r="AD480" s="199"/>
      <c r="AE480" s="199"/>
      <c r="AF480" s="199"/>
      <c r="AG480" s="199"/>
      <c r="AH480" s="199"/>
      <c r="AI480" s="199"/>
      <c r="AJ480" s="199"/>
      <c r="AK480" s="199"/>
      <c r="AL480" s="199"/>
      <c r="AM480" s="199"/>
      <c r="AN480" s="199"/>
      <c r="AO480" s="199"/>
      <c r="AP480" s="199"/>
      <c r="AQ480" s="199"/>
      <c r="AR480" s="199"/>
      <c r="AS480" s="199"/>
      <c r="AT480" s="199"/>
      <c r="AU480" s="199"/>
      <c r="AV480" s="199"/>
      <c r="AW480" s="199"/>
      <c r="AX480" s="199"/>
      <c r="AY480" s="199"/>
      <c r="AZ480" s="200">
        <f>G480</f>
        <v>0</v>
      </c>
      <c r="BA480" s="199"/>
      <c r="BB480" s="199"/>
      <c r="BC480" s="199"/>
      <c r="BD480" s="199"/>
      <c r="BE480" s="199"/>
      <c r="BF480" s="199"/>
      <c r="BG480" s="199"/>
      <c r="BH480" s="199"/>
      <c r="BI480" s="199"/>
      <c r="CA480" s="199">
        <v>12</v>
      </c>
      <c r="CB480" s="199">
        <v>0</v>
      </c>
      <c r="CZ480" s="124">
        <v>1</v>
      </c>
    </row>
    <row r="481" spans="1:104" x14ac:dyDescent="0.2">
      <c r="A481" s="191"/>
      <c r="B481" s="192"/>
      <c r="C481" s="331" t="s">
        <v>3376</v>
      </c>
      <c r="D481" s="332"/>
      <c r="E481" s="193">
        <v>146.73439999999999</v>
      </c>
      <c r="F481" s="194"/>
      <c r="G481" s="195"/>
      <c r="H481" s="196"/>
      <c r="I481" s="197"/>
      <c r="J481" s="184"/>
      <c r="K481" s="197"/>
      <c r="M481" s="198" t="s">
        <v>3376</v>
      </c>
      <c r="O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199"/>
      <c r="AY481" s="199"/>
      <c r="AZ481" s="199"/>
      <c r="BA481" s="199"/>
      <c r="BB481" s="199"/>
      <c r="BC481" s="199"/>
      <c r="BD481" s="201" t="str">
        <f>C480</f>
        <v xml:space="preserve">Přesun hmot pro budovy zděné výšky do 24 m </v>
      </c>
      <c r="BE481" s="199"/>
      <c r="BF481" s="199"/>
      <c r="BG481" s="199"/>
      <c r="BH481" s="199"/>
      <c r="BI481" s="199"/>
    </row>
    <row r="482" spans="1:104" x14ac:dyDescent="0.2">
      <c r="A482" s="169" t="s">
        <v>42</v>
      </c>
      <c r="B482" s="170" t="s">
        <v>990</v>
      </c>
      <c r="C482" s="171" t="s">
        <v>991</v>
      </c>
      <c r="D482" s="172"/>
      <c r="E482" s="173"/>
      <c r="F482" s="173"/>
      <c r="G482" s="174">
        <f>SUM(G479:G481)</f>
        <v>0</v>
      </c>
      <c r="H482" s="175"/>
      <c r="I482" s="174">
        <f>SUM(I479:I481)</f>
        <v>0</v>
      </c>
      <c r="J482" s="176"/>
      <c r="K482" s="174">
        <f>SUM(K479:K481)</f>
        <v>0</v>
      </c>
      <c r="O482" s="199"/>
      <c r="X482" s="202">
        <f>K482</f>
        <v>0</v>
      </c>
      <c r="Y482" s="202">
        <f>I482</f>
        <v>0</v>
      </c>
      <c r="Z482" s="200">
        <f>G482</f>
        <v>0</v>
      </c>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199"/>
      <c r="AY482" s="199"/>
      <c r="AZ482" s="199"/>
      <c r="BA482" s="203"/>
      <c r="BB482" s="203"/>
      <c r="BC482" s="203"/>
      <c r="BD482" s="203"/>
      <c r="BE482" s="203"/>
      <c r="BF482" s="203"/>
      <c r="BG482" s="199"/>
      <c r="BH482" s="199"/>
      <c r="BI482" s="199"/>
    </row>
    <row r="483" spans="1:104" ht="14.25" customHeight="1" x14ac:dyDescent="0.2">
      <c r="A483" s="151" t="s">
        <v>38</v>
      </c>
      <c r="B483" s="152" t="s">
        <v>995</v>
      </c>
      <c r="C483" s="153" t="s">
        <v>996</v>
      </c>
      <c r="D483" s="154"/>
      <c r="E483" s="155"/>
      <c r="F483" s="155"/>
      <c r="G483" s="156"/>
      <c r="H483" s="157"/>
      <c r="I483" s="158"/>
      <c r="J483" s="159"/>
      <c r="K483" s="160"/>
      <c r="O483" s="199"/>
    </row>
    <row r="484" spans="1:104" x14ac:dyDescent="0.2">
      <c r="A484" s="161">
        <v>62</v>
      </c>
      <c r="B484" s="162" t="s">
        <v>1007</v>
      </c>
      <c r="C484" s="163" t="s">
        <v>1008</v>
      </c>
      <c r="D484" s="164" t="s">
        <v>41</v>
      </c>
      <c r="E484" s="165">
        <v>36.280099999999997</v>
      </c>
      <c r="F484" s="122">
        <f>'01 113 '!F484</f>
        <v>0</v>
      </c>
      <c r="G484" s="166">
        <f>E484*F484</f>
        <v>0</v>
      </c>
      <c r="H484" s="167">
        <v>3.6800000000000001E-3</v>
      </c>
      <c r="I484" s="168">
        <f>E484*H484</f>
        <v>0.133510768</v>
      </c>
      <c r="J484" s="167"/>
      <c r="K484" s="168">
        <f>E484*J484</f>
        <v>0</v>
      </c>
      <c r="O484" s="199"/>
      <c r="Z484" s="199"/>
      <c r="AA484" s="199">
        <v>12</v>
      </c>
      <c r="AB484" s="199">
        <v>0</v>
      </c>
      <c r="AC484" s="199">
        <v>9</v>
      </c>
      <c r="AD484" s="199"/>
      <c r="AE484" s="199"/>
      <c r="AF484" s="199"/>
      <c r="AG484" s="199"/>
      <c r="AH484" s="199"/>
      <c r="AI484" s="199"/>
      <c r="AJ484" s="199"/>
      <c r="AK484" s="199"/>
      <c r="AL484" s="199"/>
      <c r="AM484" s="199"/>
      <c r="AN484" s="199"/>
      <c r="AO484" s="199"/>
      <c r="AP484" s="199"/>
      <c r="AQ484" s="199"/>
      <c r="AR484" s="199"/>
      <c r="AS484" s="199"/>
      <c r="AT484" s="199"/>
      <c r="AU484" s="199"/>
      <c r="AV484" s="199"/>
      <c r="AW484" s="199"/>
      <c r="AX484" s="199"/>
      <c r="AY484" s="199"/>
      <c r="AZ484" s="200">
        <f>G484</f>
        <v>0</v>
      </c>
      <c r="BA484" s="199"/>
      <c r="BB484" s="199"/>
      <c r="BC484" s="199"/>
      <c r="BD484" s="199"/>
      <c r="BE484" s="199"/>
      <c r="BF484" s="199"/>
      <c r="BG484" s="199"/>
      <c r="BH484" s="199"/>
      <c r="BI484" s="199"/>
      <c r="CA484" s="199">
        <v>12</v>
      </c>
      <c r="CB484" s="199">
        <v>0</v>
      </c>
      <c r="CZ484" s="124">
        <v>2</v>
      </c>
    </row>
    <row r="485" spans="1:104" x14ac:dyDescent="0.2">
      <c r="A485" s="191"/>
      <c r="B485" s="192"/>
      <c r="C485" s="312" t="s">
        <v>3132</v>
      </c>
      <c r="D485" s="313"/>
      <c r="E485" s="313"/>
      <c r="F485" s="313"/>
      <c r="G485" s="314"/>
      <c r="I485" s="197"/>
      <c r="K485" s="197"/>
      <c r="L485" s="198" t="s">
        <v>3132</v>
      </c>
      <c r="O485" s="199"/>
      <c r="Z485" s="199"/>
      <c r="AA485" s="199"/>
      <c r="AB485" s="199"/>
      <c r="AC485" s="199"/>
      <c r="AD485" s="199"/>
      <c r="AE485" s="199"/>
      <c r="AF485" s="199"/>
      <c r="AG485" s="199"/>
      <c r="AH485" s="199"/>
      <c r="AI485" s="199"/>
      <c r="AJ485" s="199"/>
      <c r="AK485" s="199"/>
      <c r="AL485" s="199"/>
      <c r="AM485" s="199"/>
      <c r="AN485" s="199"/>
      <c r="AO485" s="199"/>
      <c r="AP485" s="199"/>
      <c r="AQ485" s="199"/>
      <c r="AR485" s="199"/>
      <c r="AS485" s="199"/>
      <c r="AT485" s="199"/>
      <c r="AU485" s="199"/>
      <c r="AV485" s="199"/>
      <c r="AW485" s="199"/>
      <c r="AX485" s="199"/>
      <c r="AY485" s="199"/>
      <c r="AZ485" s="199"/>
      <c r="BA485" s="199"/>
      <c r="BB485" s="199"/>
      <c r="BC485" s="199"/>
      <c r="BD485" s="199"/>
      <c r="BE485" s="199"/>
      <c r="BF485" s="199"/>
      <c r="BG485" s="199"/>
      <c r="BH485" s="199"/>
      <c r="BI485" s="199"/>
    </row>
    <row r="486" spans="1:104" x14ac:dyDescent="0.2">
      <c r="A486" s="191"/>
      <c r="B486" s="192"/>
      <c r="C486" s="331" t="s">
        <v>3369</v>
      </c>
      <c r="D486" s="332"/>
      <c r="E486" s="193">
        <v>6.8411</v>
      </c>
      <c r="F486" s="194"/>
      <c r="G486" s="195"/>
      <c r="H486" s="196"/>
      <c r="I486" s="197"/>
      <c r="J486" s="184"/>
      <c r="K486" s="197"/>
      <c r="M486" s="198" t="s">
        <v>3369</v>
      </c>
      <c r="O486" s="199"/>
      <c r="Z486" s="199"/>
      <c r="AA486" s="199"/>
      <c r="AB486" s="199"/>
      <c r="AC486" s="199"/>
      <c r="AD486" s="199"/>
      <c r="AE486" s="199"/>
      <c r="AF486" s="199"/>
      <c r="AG486" s="199"/>
      <c r="AH486" s="199"/>
      <c r="AI486" s="199"/>
      <c r="AJ486" s="199"/>
      <c r="AK486" s="199"/>
      <c r="AL486" s="199"/>
      <c r="AM486" s="199"/>
      <c r="AN486" s="199"/>
      <c r="AO486" s="199"/>
      <c r="AP486" s="199"/>
      <c r="AQ486" s="199"/>
      <c r="AR486" s="199"/>
      <c r="AS486" s="199"/>
      <c r="AT486" s="199"/>
      <c r="AU486" s="199"/>
      <c r="AV486" s="199"/>
      <c r="AW486" s="199"/>
      <c r="AX486" s="199"/>
      <c r="AY486" s="199"/>
      <c r="AZ486" s="199"/>
      <c r="BA486" s="199"/>
      <c r="BB486" s="199"/>
      <c r="BC486" s="199"/>
      <c r="BD486" s="201" t="str">
        <f t="shared" ref="BD486:BD499" si="18">C485</f>
        <v xml:space="preserve">Tekutá izolace  DF9 - 2 vrstvy rohy vyztuženy páskou. </v>
      </c>
      <c r="BE486" s="199"/>
      <c r="BF486" s="199"/>
      <c r="BG486" s="199"/>
      <c r="BH486" s="199"/>
      <c r="BI486" s="199"/>
    </row>
    <row r="487" spans="1:104" x14ac:dyDescent="0.2">
      <c r="A487" s="191"/>
      <c r="B487" s="192"/>
      <c r="C487" s="331" t="s">
        <v>3326</v>
      </c>
      <c r="D487" s="332"/>
      <c r="E487" s="193">
        <v>6.6551999999999998</v>
      </c>
      <c r="F487" s="194"/>
      <c r="G487" s="195"/>
      <c r="H487" s="196"/>
      <c r="I487" s="197"/>
      <c r="J487" s="184"/>
      <c r="K487" s="197"/>
      <c r="M487" s="198" t="s">
        <v>3326</v>
      </c>
      <c r="O487" s="199"/>
      <c r="Z487" s="199"/>
      <c r="AA487" s="199"/>
      <c r="AB487" s="199"/>
      <c r="AC487" s="199"/>
      <c r="AD487" s="199"/>
      <c r="AE487" s="199"/>
      <c r="AF487" s="199"/>
      <c r="AG487" s="199"/>
      <c r="AH487" s="199"/>
      <c r="AI487" s="199"/>
      <c r="AJ487" s="199"/>
      <c r="AK487" s="199"/>
      <c r="AL487" s="199"/>
      <c r="AM487" s="199"/>
      <c r="AN487" s="199"/>
      <c r="AO487" s="199"/>
      <c r="AP487" s="199"/>
      <c r="AQ487" s="199"/>
      <c r="AR487" s="199"/>
      <c r="AS487" s="199"/>
      <c r="AT487" s="199"/>
      <c r="AU487" s="199"/>
      <c r="AV487" s="199"/>
      <c r="AW487" s="199"/>
      <c r="AX487" s="199"/>
      <c r="AY487" s="199"/>
      <c r="AZ487" s="199"/>
      <c r="BA487" s="199"/>
      <c r="BB487" s="199"/>
      <c r="BC487" s="199"/>
      <c r="BD487" s="201" t="str">
        <f t="shared" si="18"/>
        <v>P9:18,4*0,3718</v>
      </c>
      <c r="BE487" s="199"/>
      <c r="BF487" s="199"/>
      <c r="BG487" s="199"/>
      <c r="BH487" s="199"/>
      <c r="BI487" s="199"/>
    </row>
    <row r="488" spans="1:104" x14ac:dyDescent="0.2">
      <c r="A488" s="191"/>
      <c r="B488" s="192"/>
      <c r="C488" s="331" t="s">
        <v>3377</v>
      </c>
      <c r="D488" s="332"/>
      <c r="E488" s="193">
        <v>-1.0039</v>
      </c>
      <c r="F488" s="194"/>
      <c r="G488" s="195"/>
      <c r="H488" s="196"/>
      <c r="I488" s="197"/>
      <c r="J488" s="184"/>
      <c r="K488" s="197"/>
      <c r="M488" s="198" t="s">
        <v>3377</v>
      </c>
      <c r="O488" s="199"/>
      <c r="Z488" s="199"/>
      <c r="AA488" s="199"/>
      <c r="AB488" s="199"/>
      <c r="AC488" s="199"/>
      <c r="AD488" s="199"/>
      <c r="AE488" s="199"/>
      <c r="AF488" s="199"/>
      <c r="AG488" s="199"/>
      <c r="AH488" s="199"/>
      <c r="AI488" s="199"/>
      <c r="AJ488" s="199"/>
      <c r="AK488" s="199"/>
      <c r="AL488" s="199"/>
      <c r="AM488" s="199"/>
      <c r="AN488" s="199"/>
      <c r="AO488" s="199"/>
      <c r="AP488" s="199"/>
      <c r="AQ488" s="199"/>
      <c r="AR488" s="199"/>
      <c r="AS488" s="199"/>
      <c r="AT488" s="199"/>
      <c r="AU488" s="199"/>
      <c r="AV488" s="199"/>
      <c r="AW488" s="199"/>
      <c r="AX488" s="199"/>
      <c r="AY488" s="199"/>
      <c r="AZ488" s="199"/>
      <c r="BA488" s="199"/>
      <c r="BB488" s="199"/>
      <c r="BC488" s="199"/>
      <c r="BD488" s="201" t="str">
        <f t="shared" si="18"/>
        <v>606(koupelna):(2,05+2,05+2,425+2,425)*2*0,3718</v>
      </c>
      <c r="BE488" s="199"/>
      <c r="BF488" s="199"/>
      <c r="BG488" s="199"/>
      <c r="BH488" s="199"/>
      <c r="BI488" s="199"/>
    </row>
    <row r="489" spans="1:104" x14ac:dyDescent="0.2">
      <c r="A489" s="191"/>
      <c r="B489" s="192"/>
      <c r="C489" s="331" t="s">
        <v>1269</v>
      </c>
      <c r="D489" s="332"/>
      <c r="E489" s="193">
        <v>-0.6008</v>
      </c>
      <c r="F489" s="194"/>
      <c r="G489" s="195"/>
      <c r="H489" s="196"/>
      <c r="I489" s="197"/>
      <c r="J489" s="184"/>
      <c r="K489" s="197"/>
      <c r="M489" s="198" t="s">
        <v>1269</v>
      </c>
      <c r="O489" s="199"/>
      <c r="Z489" s="199"/>
      <c r="AA489" s="199"/>
      <c r="AB489" s="199"/>
      <c r="AC489" s="199"/>
      <c r="AD489" s="199"/>
      <c r="AE489" s="199"/>
      <c r="AF489" s="199"/>
      <c r="AG489" s="199"/>
      <c r="AH489" s="199"/>
      <c r="AI489" s="199"/>
      <c r="AJ489" s="199"/>
      <c r="AK489" s="199"/>
      <c r="AL489" s="199"/>
      <c r="AM489" s="199"/>
      <c r="AN489" s="199"/>
      <c r="AO489" s="199"/>
      <c r="AP489" s="199"/>
      <c r="AQ489" s="199"/>
      <c r="AR489" s="199"/>
      <c r="AS489" s="199"/>
      <c r="AT489" s="199"/>
      <c r="AU489" s="199"/>
      <c r="AV489" s="199"/>
      <c r="AW489" s="199"/>
      <c r="AX489" s="199"/>
      <c r="AY489" s="199"/>
      <c r="AZ489" s="199"/>
      <c r="BA489" s="199"/>
      <c r="BB489" s="199"/>
      <c r="BC489" s="199"/>
      <c r="BD489" s="201" t="str">
        <f t="shared" si="18"/>
        <v>odečtení otvorů:-1,8*1,5*0,3718</v>
      </c>
      <c r="BE489" s="199"/>
      <c r="BF489" s="199"/>
      <c r="BG489" s="199"/>
      <c r="BH489" s="199"/>
      <c r="BI489" s="199"/>
    </row>
    <row r="490" spans="1:104" x14ac:dyDescent="0.2">
      <c r="A490" s="191"/>
      <c r="B490" s="192"/>
      <c r="C490" s="331" t="s">
        <v>3327</v>
      </c>
      <c r="D490" s="332"/>
      <c r="E490" s="193">
        <v>0.93300000000000005</v>
      </c>
      <c r="F490" s="194"/>
      <c r="G490" s="195"/>
      <c r="H490" s="196"/>
      <c r="I490" s="197"/>
      <c r="J490" s="184"/>
      <c r="K490" s="197"/>
      <c r="M490" s="198" t="s">
        <v>3327</v>
      </c>
      <c r="O490" s="199"/>
      <c r="Z490" s="199"/>
      <c r="AA490" s="199"/>
      <c r="AB490" s="199"/>
      <c r="AC490" s="199"/>
      <c r="AD490" s="199"/>
      <c r="AE490" s="199"/>
      <c r="AF490" s="199"/>
      <c r="AG490" s="199"/>
      <c r="AH490" s="199"/>
      <c r="AI490" s="199"/>
      <c r="AJ490" s="199"/>
      <c r="AK490" s="199"/>
      <c r="AL490" s="199"/>
      <c r="AM490" s="199"/>
      <c r="AN490" s="199"/>
      <c r="AO490" s="199"/>
      <c r="AP490" s="199"/>
      <c r="AQ490" s="199"/>
      <c r="AR490" s="199"/>
      <c r="AS490" s="199"/>
      <c r="AT490" s="199"/>
      <c r="AU490" s="199"/>
      <c r="AV490" s="199"/>
      <c r="AW490" s="199"/>
      <c r="AX490" s="199"/>
      <c r="AY490" s="199"/>
      <c r="AZ490" s="199"/>
      <c r="BA490" s="199"/>
      <c r="BB490" s="199"/>
      <c r="BC490" s="199"/>
      <c r="BD490" s="201" t="str">
        <f t="shared" si="18"/>
        <v>-0,8*2,02*0,3718</v>
      </c>
      <c r="BE490" s="199"/>
      <c r="BF490" s="199"/>
      <c r="BG490" s="199"/>
      <c r="BH490" s="199"/>
      <c r="BI490" s="199"/>
    </row>
    <row r="491" spans="1:104" x14ac:dyDescent="0.2">
      <c r="A491" s="191"/>
      <c r="B491" s="192"/>
      <c r="C491" s="331" t="s">
        <v>3328</v>
      </c>
      <c r="D491" s="332"/>
      <c r="E491" s="193">
        <v>7.1534000000000004</v>
      </c>
      <c r="F491" s="194"/>
      <c r="G491" s="195"/>
      <c r="H491" s="196"/>
      <c r="I491" s="197"/>
      <c r="J491" s="184"/>
      <c r="K491" s="197"/>
      <c r="M491" s="198" t="s">
        <v>3328</v>
      </c>
      <c r="O491" s="199"/>
      <c r="Z491" s="199"/>
      <c r="AA491" s="199"/>
      <c r="AB491" s="199"/>
      <c r="AC491" s="199"/>
      <c r="AD491" s="199"/>
      <c r="AE491" s="199"/>
      <c r="AF491" s="199"/>
      <c r="AG491" s="199"/>
      <c r="AH491" s="199"/>
      <c r="AI491" s="199"/>
      <c r="AJ491" s="199"/>
      <c r="AK491" s="199"/>
      <c r="AL491" s="199"/>
      <c r="AM491" s="199"/>
      <c r="AN491" s="199"/>
      <c r="AO491" s="199"/>
      <c r="AP491" s="199"/>
      <c r="AQ491" s="199"/>
      <c r="AR491" s="199"/>
      <c r="AS491" s="199"/>
      <c r="AT491" s="199"/>
      <c r="AU491" s="199"/>
      <c r="AV491" s="199"/>
      <c r="AW491" s="199"/>
      <c r="AX491" s="199"/>
      <c r="AY491" s="199"/>
      <c r="AZ491" s="199"/>
      <c r="BA491" s="199"/>
      <c r="BB491" s="199"/>
      <c r="BC491" s="199"/>
      <c r="BD491" s="201" t="str">
        <f t="shared" si="18"/>
        <v>607 kuchyňská linka:3,585*0,7*0,3718</v>
      </c>
      <c r="BE491" s="199"/>
      <c r="BF491" s="199"/>
      <c r="BG491" s="199"/>
      <c r="BH491" s="199"/>
      <c r="BI491" s="199"/>
    </row>
    <row r="492" spans="1:104" x14ac:dyDescent="0.2">
      <c r="A492" s="191"/>
      <c r="B492" s="192"/>
      <c r="C492" s="331" t="s">
        <v>3378</v>
      </c>
      <c r="D492" s="332"/>
      <c r="E492" s="193">
        <v>-0.6008</v>
      </c>
      <c r="F492" s="194"/>
      <c r="G492" s="195"/>
      <c r="H492" s="196"/>
      <c r="I492" s="197"/>
      <c r="J492" s="184"/>
      <c r="K492" s="197"/>
      <c r="M492" s="198" t="s">
        <v>3378</v>
      </c>
      <c r="O492" s="199"/>
      <c r="Z492" s="199"/>
      <c r="AA492" s="199"/>
      <c r="AB492" s="199"/>
      <c r="AC492" s="199"/>
      <c r="AD492" s="199"/>
      <c r="AE492" s="199"/>
      <c r="AF492" s="199"/>
      <c r="AG492" s="199"/>
      <c r="AH492" s="199"/>
      <c r="AI492" s="199"/>
      <c r="AJ492" s="199"/>
      <c r="AK492" s="199"/>
      <c r="AL492" s="199"/>
      <c r="AM492" s="199"/>
      <c r="AN492" s="199"/>
      <c r="AO492" s="199"/>
      <c r="AP492" s="199"/>
      <c r="AQ492" s="199"/>
      <c r="AR492" s="199"/>
      <c r="AS492" s="199"/>
      <c r="AT492" s="199"/>
      <c r="AU492" s="199"/>
      <c r="AV492" s="199"/>
      <c r="AW492" s="199"/>
      <c r="AX492" s="199"/>
      <c r="AY492" s="199"/>
      <c r="AZ492" s="199"/>
      <c r="BA492" s="199"/>
      <c r="BB492" s="199"/>
      <c r="BC492" s="199"/>
      <c r="BD492" s="201" t="str">
        <f t="shared" si="18"/>
        <v>610(koupelna):(2,61+2,61+2,2+2,2)*2*0,3718</v>
      </c>
      <c r="BE492" s="199"/>
      <c r="BF492" s="199"/>
      <c r="BG492" s="199"/>
      <c r="BH492" s="199"/>
      <c r="BI492" s="199"/>
    </row>
    <row r="493" spans="1:104" x14ac:dyDescent="0.2">
      <c r="A493" s="191"/>
      <c r="B493" s="192"/>
      <c r="C493" s="331" t="s">
        <v>3379</v>
      </c>
      <c r="D493" s="332"/>
      <c r="E493" s="193">
        <v>-0.50190000000000001</v>
      </c>
      <c r="F493" s="194"/>
      <c r="G493" s="195"/>
      <c r="H493" s="196"/>
      <c r="I493" s="197"/>
      <c r="J493" s="184"/>
      <c r="K493" s="197"/>
      <c r="M493" s="198" t="s">
        <v>3379</v>
      </c>
      <c r="O493" s="199"/>
      <c r="Z493" s="199"/>
      <c r="AA493" s="199"/>
      <c r="AB493" s="199"/>
      <c r="AC493" s="199"/>
      <c r="AD493" s="199"/>
      <c r="AE493" s="199"/>
      <c r="AF493" s="199"/>
      <c r="AG493" s="199"/>
      <c r="AH493" s="199"/>
      <c r="AI493" s="199"/>
      <c r="AJ493" s="199"/>
      <c r="AK493" s="199"/>
      <c r="AL493" s="199"/>
      <c r="AM493" s="199"/>
      <c r="AN493" s="199"/>
      <c r="AO493" s="199"/>
      <c r="AP493" s="199"/>
      <c r="AQ493" s="199"/>
      <c r="AR493" s="199"/>
      <c r="AS493" s="199"/>
      <c r="AT493" s="199"/>
      <c r="AU493" s="199"/>
      <c r="AV493" s="199"/>
      <c r="AW493" s="199"/>
      <c r="AX493" s="199"/>
      <c r="AY493" s="199"/>
      <c r="AZ493" s="199"/>
      <c r="BA493" s="199"/>
      <c r="BB493" s="199"/>
      <c r="BC493" s="199"/>
      <c r="BD493" s="201" t="str">
        <f t="shared" si="18"/>
        <v>odečtení otvorů:-0,8*2,02*0,3718</v>
      </c>
      <c r="BE493" s="199"/>
      <c r="BF493" s="199"/>
      <c r="BG493" s="199"/>
      <c r="BH493" s="199"/>
      <c r="BI493" s="199"/>
    </row>
    <row r="494" spans="1:104" x14ac:dyDescent="0.2">
      <c r="A494" s="191"/>
      <c r="B494" s="192"/>
      <c r="C494" s="331" t="s">
        <v>3329</v>
      </c>
      <c r="D494" s="332"/>
      <c r="E494" s="193">
        <v>2.7067000000000001</v>
      </c>
      <c r="F494" s="194"/>
      <c r="G494" s="195"/>
      <c r="H494" s="196"/>
      <c r="I494" s="197"/>
      <c r="J494" s="184"/>
      <c r="K494" s="197"/>
      <c r="M494" s="198" t="s">
        <v>3329</v>
      </c>
      <c r="O494" s="199"/>
      <c r="Z494" s="199"/>
      <c r="AA494" s="199"/>
      <c r="AB494" s="199"/>
      <c r="AC494" s="199"/>
      <c r="AD494" s="199"/>
      <c r="AE494" s="199"/>
      <c r="AF494" s="199"/>
      <c r="AG494" s="199"/>
      <c r="AH494" s="199"/>
      <c r="AI494" s="199"/>
      <c r="AJ494" s="199"/>
      <c r="AK494" s="199"/>
      <c r="AL494" s="199"/>
      <c r="AM494" s="199"/>
      <c r="AN494" s="199"/>
      <c r="AO494" s="199"/>
      <c r="AP494" s="199"/>
      <c r="AQ494" s="199"/>
      <c r="AR494" s="199"/>
      <c r="AS494" s="199"/>
      <c r="AT494" s="199"/>
      <c r="AU494" s="199"/>
      <c r="AV494" s="199"/>
      <c r="AW494" s="199"/>
      <c r="AX494" s="199"/>
      <c r="AY494" s="199"/>
      <c r="AZ494" s="199"/>
      <c r="BA494" s="199"/>
      <c r="BB494" s="199"/>
      <c r="BC494" s="199"/>
      <c r="BD494" s="201" t="str">
        <f t="shared" si="18"/>
        <v>-0,9*1,5*0,3718</v>
      </c>
      <c r="BE494" s="199"/>
      <c r="BF494" s="199"/>
      <c r="BG494" s="199"/>
      <c r="BH494" s="199"/>
      <c r="BI494" s="199"/>
    </row>
    <row r="495" spans="1:104" x14ac:dyDescent="0.2">
      <c r="A495" s="191"/>
      <c r="B495" s="192"/>
      <c r="C495" s="331" t="s">
        <v>844</v>
      </c>
      <c r="D495" s="332"/>
      <c r="E495" s="193">
        <v>0</v>
      </c>
      <c r="F495" s="194"/>
      <c r="G495" s="195"/>
      <c r="H495" s="196"/>
      <c r="I495" s="197"/>
      <c r="J495" s="184"/>
      <c r="K495" s="197"/>
      <c r="M495" s="198"/>
      <c r="O495" s="199"/>
      <c r="Z495" s="199"/>
      <c r="AA495" s="199"/>
      <c r="AB495" s="199"/>
      <c r="AC495" s="199"/>
      <c r="AD495" s="199"/>
      <c r="AE495" s="199"/>
      <c r="AF495" s="199"/>
      <c r="AG495" s="199"/>
      <c r="AH495" s="199"/>
      <c r="AI495" s="199"/>
      <c r="AJ495" s="199"/>
      <c r="AK495" s="199"/>
      <c r="AL495" s="199"/>
      <c r="AM495" s="199"/>
      <c r="AN495" s="199"/>
      <c r="AO495" s="199"/>
      <c r="AP495" s="199"/>
      <c r="AQ495" s="199"/>
      <c r="AR495" s="199"/>
      <c r="AS495" s="199"/>
      <c r="AT495" s="199"/>
      <c r="AU495" s="199"/>
      <c r="AV495" s="199"/>
      <c r="AW495" s="199"/>
      <c r="AX495" s="199"/>
      <c r="AY495" s="199"/>
      <c r="AZ495" s="199"/>
      <c r="BA495" s="199"/>
      <c r="BB495" s="199"/>
      <c r="BC495" s="199"/>
      <c r="BD495" s="201" t="str">
        <f t="shared" si="18"/>
        <v>611 (wc):(1,3+1,3+1,3+1,3)*1,4*0,3718</v>
      </c>
      <c r="BE495" s="199"/>
      <c r="BF495" s="199"/>
      <c r="BG495" s="199"/>
      <c r="BH495" s="199"/>
      <c r="BI495" s="199"/>
    </row>
    <row r="496" spans="1:104" x14ac:dyDescent="0.2">
      <c r="A496" s="191"/>
      <c r="B496" s="192"/>
      <c r="C496" s="331" t="s">
        <v>3330</v>
      </c>
      <c r="D496" s="332"/>
      <c r="E496" s="193">
        <v>5.9488000000000003</v>
      </c>
      <c r="F496" s="194"/>
      <c r="G496" s="195"/>
      <c r="H496" s="196"/>
      <c r="I496" s="197"/>
      <c r="J496" s="184"/>
      <c r="K496" s="197"/>
      <c r="M496" s="198" t="s">
        <v>3330</v>
      </c>
      <c r="O496" s="199"/>
      <c r="Z496" s="199"/>
      <c r="AA496" s="199"/>
      <c r="AB496" s="199"/>
      <c r="AC496" s="199"/>
      <c r="AD496" s="199"/>
      <c r="AE496" s="199"/>
      <c r="AF496" s="199"/>
      <c r="AG496" s="199"/>
      <c r="AH496" s="199"/>
      <c r="AI496" s="199"/>
      <c r="AJ496" s="199"/>
      <c r="AK496" s="199"/>
      <c r="AL496" s="199"/>
      <c r="AM496" s="199"/>
      <c r="AN496" s="199"/>
      <c r="AO496" s="199"/>
      <c r="AP496" s="199"/>
      <c r="AQ496" s="199"/>
      <c r="AR496" s="199"/>
      <c r="AS496" s="199"/>
      <c r="AT496" s="199"/>
      <c r="AU496" s="199"/>
      <c r="AV496" s="199"/>
      <c r="AW496" s="199"/>
      <c r="AX496" s="199"/>
      <c r="AY496" s="199"/>
      <c r="AZ496" s="199"/>
      <c r="BA496" s="199"/>
      <c r="BB496" s="199"/>
      <c r="BC496" s="199"/>
      <c r="BD496" s="201" t="str">
        <f t="shared" si="18"/>
        <v/>
      </c>
      <c r="BE496" s="199"/>
      <c r="BF496" s="199"/>
      <c r="BG496" s="199"/>
      <c r="BH496" s="199"/>
      <c r="BI496" s="199"/>
    </row>
    <row r="497" spans="1:104" x14ac:dyDescent="0.2">
      <c r="A497" s="191"/>
      <c r="B497" s="192"/>
      <c r="C497" s="331" t="s">
        <v>3378</v>
      </c>
      <c r="D497" s="332"/>
      <c r="E497" s="193">
        <v>-0.6008</v>
      </c>
      <c r="F497" s="194"/>
      <c r="G497" s="195"/>
      <c r="H497" s="196"/>
      <c r="I497" s="197"/>
      <c r="J497" s="184"/>
      <c r="K497" s="197"/>
      <c r="M497" s="198" t="s">
        <v>3378</v>
      </c>
      <c r="O497" s="199"/>
      <c r="Z497" s="199"/>
      <c r="AA497" s="199"/>
      <c r="AB497" s="199"/>
      <c r="AC497" s="199"/>
      <c r="AD497" s="199"/>
      <c r="AE497" s="199"/>
      <c r="AF497" s="199"/>
      <c r="AG497" s="199"/>
      <c r="AH497" s="199"/>
      <c r="AI497" s="199"/>
      <c r="AJ497" s="199"/>
      <c r="AK497" s="199"/>
      <c r="AL497" s="199"/>
      <c r="AM497" s="199"/>
      <c r="AN497" s="199"/>
      <c r="AO497" s="199"/>
      <c r="AP497" s="199"/>
      <c r="AQ497" s="199"/>
      <c r="AR497" s="199"/>
      <c r="AS497" s="199"/>
      <c r="AT497" s="199"/>
      <c r="AU497" s="199"/>
      <c r="AV497" s="199"/>
      <c r="AW497" s="199"/>
      <c r="AX497" s="199"/>
      <c r="AY497" s="199"/>
      <c r="AZ497" s="199"/>
      <c r="BA497" s="199"/>
      <c r="BB497" s="199"/>
      <c r="BC497" s="199"/>
      <c r="BD497" s="201" t="str">
        <f t="shared" si="18"/>
        <v>618(koupelna):(2+2+2+2)*2*0,3718</v>
      </c>
      <c r="BE497" s="199"/>
      <c r="BF497" s="199"/>
      <c r="BG497" s="199"/>
      <c r="BH497" s="199"/>
      <c r="BI497" s="199"/>
    </row>
    <row r="498" spans="1:104" x14ac:dyDescent="0.2">
      <c r="A498" s="191"/>
      <c r="B498" s="192"/>
      <c r="C498" s="331" t="s">
        <v>3331</v>
      </c>
      <c r="D498" s="332"/>
      <c r="E498" s="193">
        <v>6.6329000000000002</v>
      </c>
      <c r="F498" s="194"/>
      <c r="G498" s="195"/>
      <c r="H498" s="196"/>
      <c r="I498" s="197"/>
      <c r="J498" s="184"/>
      <c r="K498" s="197"/>
      <c r="M498" s="198" t="s">
        <v>3331</v>
      </c>
      <c r="O498" s="199"/>
      <c r="Z498" s="199"/>
      <c r="AA498" s="199"/>
      <c r="AB498" s="199"/>
      <c r="AC498" s="199"/>
      <c r="AD498" s="199"/>
      <c r="AE498" s="199"/>
      <c r="AF498" s="199"/>
      <c r="AG498" s="199"/>
      <c r="AH498" s="199"/>
      <c r="AI498" s="199"/>
      <c r="AJ498" s="199"/>
      <c r="AK498" s="199"/>
      <c r="AL498" s="199"/>
      <c r="AM498" s="199"/>
      <c r="AN498" s="199"/>
      <c r="AO498" s="199"/>
      <c r="AP498" s="199"/>
      <c r="AQ498" s="199"/>
      <c r="AR498" s="199"/>
      <c r="AS498" s="199"/>
      <c r="AT498" s="199"/>
      <c r="AU498" s="199"/>
      <c r="AV498" s="199"/>
      <c r="AW498" s="199"/>
      <c r="AX498" s="199"/>
      <c r="AY498" s="199"/>
      <c r="AZ498" s="199"/>
      <c r="BA498" s="199"/>
      <c r="BB498" s="199"/>
      <c r="BC498" s="199"/>
      <c r="BD498" s="201" t="str">
        <f t="shared" si="18"/>
        <v>odečtení otvorů:-0,8*2,02*0,3718</v>
      </c>
      <c r="BE498" s="199"/>
      <c r="BF498" s="199"/>
      <c r="BG498" s="199"/>
      <c r="BH498" s="199"/>
      <c r="BI498" s="199"/>
    </row>
    <row r="499" spans="1:104" x14ac:dyDescent="0.2">
      <c r="A499" s="191"/>
      <c r="B499" s="192"/>
      <c r="C499" s="331" t="s">
        <v>3332</v>
      </c>
      <c r="D499" s="332"/>
      <c r="E499" s="193">
        <v>2.7170999999999998</v>
      </c>
      <c r="F499" s="194"/>
      <c r="G499" s="195"/>
      <c r="H499" s="196"/>
      <c r="I499" s="197"/>
      <c r="J499" s="184"/>
      <c r="K499" s="197"/>
      <c r="M499" s="198" t="s">
        <v>3332</v>
      </c>
      <c r="O499" s="199"/>
      <c r="Z499" s="199"/>
      <c r="AA499" s="199"/>
      <c r="AB499" s="199"/>
      <c r="AC499" s="199"/>
      <c r="AD499" s="199"/>
      <c r="AE499" s="199"/>
      <c r="AF499" s="199"/>
      <c r="AG499" s="199"/>
      <c r="AH499" s="199"/>
      <c r="AI499" s="199"/>
      <c r="AJ499" s="199"/>
      <c r="AK499" s="199"/>
      <c r="AL499" s="199"/>
      <c r="AM499" s="199"/>
      <c r="AN499" s="199"/>
      <c r="AO499" s="199"/>
      <c r="AP499" s="199"/>
      <c r="AQ499" s="199"/>
      <c r="AR499" s="199"/>
      <c r="AS499" s="199"/>
      <c r="AT499" s="199"/>
      <c r="AU499" s="199"/>
      <c r="AV499" s="199"/>
      <c r="AW499" s="199"/>
      <c r="AX499" s="199"/>
      <c r="AY499" s="199"/>
      <c r="AZ499" s="199"/>
      <c r="BA499" s="199"/>
      <c r="BB499" s="199"/>
      <c r="BC499" s="199"/>
      <c r="BD499" s="201" t="str">
        <f t="shared" si="18"/>
        <v>622(koupelna):(2,76+1,7+2,76+1,7)*2*0,3718</v>
      </c>
      <c r="BE499" s="199"/>
      <c r="BF499" s="199"/>
      <c r="BG499" s="199"/>
      <c r="BH499" s="199"/>
      <c r="BI499" s="199"/>
    </row>
    <row r="500" spans="1:104" ht="22.5" x14ac:dyDescent="0.2">
      <c r="A500" s="161">
        <v>63</v>
      </c>
      <c r="B500" s="162" t="s">
        <v>1016</v>
      </c>
      <c r="C500" s="163" t="s">
        <v>1017</v>
      </c>
      <c r="D500" s="164" t="s">
        <v>248</v>
      </c>
      <c r="E500" s="165">
        <v>0.13350000000000001</v>
      </c>
      <c r="F500" s="122">
        <f>'01 113 '!F500</f>
        <v>0</v>
      </c>
      <c r="G500" s="166">
        <f>E500*F500</f>
        <v>0</v>
      </c>
      <c r="H500" s="167">
        <v>0</v>
      </c>
      <c r="I500" s="168">
        <f>E500*H500</f>
        <v>0</v>
      </c>
      <c r="J500" s="167"/>
      <c r="K500" s="168">
        <f>E500*J500</f>
        <v>0</v>
      </c>
      <c r="O500" s="199"/>
      <c r="Z500" s="199"/>
      <c r="AA500" s="199">
        <v>12</v>
      </c>
      <c r="AB500" s="199">
        <v>0</v>
      </c>
      <c r="AC500" s="199">
        <v>67</v>
      </c>
      <c r="AD500" s="199"/>
      <c r="AE500" s="199"/>
      <c r="AF500" s="199"/>
      <c r="AG500" s="199"/>
      <c r="AH500" s="199"/>
      <c r="AI500" s="199"/>
      <c r="AJ500" s="199"/>
      <c r="AK500" s="199"/>
      <c r="AL500" s="199"/>
      <c r="AM500" s="199"/>
      <c r="AN500" s="199"/>
      <c r="AO500" s="199"/>
      <c r="AP500" s="199"/>
      <c r="AQ500" s="199"/>
      <c r="AR500" s="199"/>
      <c r="AS500" s="199"/>
      <c r="AT500" s="199"/>
      <c r="AU500" s="199"/>
      <c r="AV500" s="199"/>
      <c r="AW500" s="199"/>
      <c r="AX500" s="199"/>
      <c r="AY500" s="199"/>
      <c r="AZ500" s="200">
        <f>G500</f>
        <v>0</v>
      </c>
      <c r="BA500" s="199"/>
      <c r="BB500" s="199"/>
      <c r="BC500" s="199"/>
      <c r="BD500" s="199"/>
      <c r="BE500" s="199"/>
      <c r="BF500" s="199"/>
      <c r="BG500" s="199"/>
      <c r="BH500" s="199"/>
      <c r="BI500" s="199"/>
      <c r="CA500" s="199">
        <v>12</v>
      </c>
      <c r="CB500" s="199">
        <v>0</v>
      </c>
      <c r="CZ500" s="124">
        <v>2</v>
      </c>
    </row>
    <row r="501" spans="1:104" x14ac:dyDescent="0.2">
      <c r="A501" s="191"/>
      <c r="B501" s="192"/>
      <c r="C501" s="331" t="s">
        <v>3380</v>
      </c>
      <c r="D501" s="332"/>
      <c r="E501" s="193">
        <v>0.13350000000000001</v>
      </c>
      <c r="F501" s="194"/>
      <c r="G501" s="195"/>
      <c r="H501" s="196"/>
      <c r="I501" s="197"/>
      <c r="J501" s="184"/>
      <c r="K501" s="197"/>
      <c r="M501" s="198" t="s">
        <v>3380</v>
      </c>
      <c r="O501" s="199"/>
      <c r="Z501" s="199"/>
      <c r="AA501" s="199"/>
      <c r="AB501" s="199"/>
      <c r="AC501" s="199"/>
      <c r="AD501" s="199"/>
      <c r="AE501" s="199"/>
      <c r="AF501" s="199"/>
      <c r="AG501" s="199"/>
      <c r="AH501" s="199"/>
      <c r="AI501" s="199"/>
      <c r="AJ501" s="199"/>
      <c r="AK501" s="199"/>
      <c r="AL501" s="199"/>
      <c r="AM501" s="199"/>
      <c r="AN501" s="199"/>
      <c r="AO501" s="199"/>
      <c r="AP501" s="199"/>
      <c r="AQ501" s="199"/>
      <c r="AR501" s="199"/>
      <c r="AS501" s="199"/>
      <c r="AT501" s="199"/>
      <c r="AU501" s="199"/>
      <c r="AV501" s="199"/>
      <c r="AW501" s="199"/>
      <c r="AX501" s="199"/>
      <c r="AY501" s="199"/>
      <c r="AZ501" s="199"/>
      <c r="BA501" s="199"/>
      <c r="BB501" s="199"/>
      <c r="BC501" s="199"/>
      <c r="BD501" s="201" t="str">
        <f>C500</f>
        <v xml:space="preserve">Přesun hmot pro izolace proti vodě, výšky do 60 m </v>
      </c>
      <c r="BE501" s="199"/>
      <c r="BF501" s="199"/>
      <c r="BG501" s="199"/>
      <c r="BH501" s="199"/>
      <c r="BI501" s="199"/>
    </row>
    <row r="502" spans="1:104" x14ac:dyDescent="0.2">
      <c r="A502" s="169" t="s">
        <v>42</v>
      </c>
      <c r="B502" s="170" t="s">
        <v>995</v>
      </c>
      <c r="C502" s="171" t="s">
        <v>996</v>
      </c>
      <c r="D502" s="172"/>
      <c r="E502" s="173"/>
      <c r="F502" s="173"/>
      <c r="G502" s="174">
        <f>SUM(G483:G501)</f>
        <v>0</v>
      </c>
      <c r="H502" s="175"/>
      <c r="I502" s="174">
        <f>SUM(I483:I501)</f>
        <v>0.133510768</v>
      </c>
      <c r="J502" s="176"/>
      <c r="K502" s="174">
        <f>SUM(K483:K501)</f>
        <v>0</v>
      </c>
      <c r="O502" s="199"/>
      <c r="X502" s="202">
        <f>K502</f>
        <v>0</v>
      </c>
      <c r="Y502" s="202">
        <f>I502</f>
        <v>0.133510768</v>
      </c>
      <c r="Z502" s="200">
        <f>G502</f>
        <v>0</v>
      </c>
      <c r="AA502" s="199"/>
      <c r="AB502" s="199"/>
      <c r="AC502" s="199"/>
      <c r="AD502" s="199"/>
      <c r="AE502" s="199"/>
      <c r="AF502" s="199"/>
      <c r="AG502" s="199"/>
      <c r="AH502" s="199"/>
      <c r="AI502" s="199"/>
      <c r="AJ502" s="199"/>
      <c r="AK502" s="199"/>
      <c r="AL502" s="199"/>
      <c r="AM502" s="199"/>
      <c r="AN502" s="199"/>
      <c r="AO502" s="199"/>
      <c r="AP502" s="199"/>
      <c r="AQ502" s="199"/>
      <c r="AR502" s="199"/>
      <c r="AS502" s="199"/>
      <c r="AT502" s="199"/>
      <c r="AU502" s="199"/>
      <c r="AV502" s="199"/>
      <c r="AW502" s="199"/>
      <c r="AX502" s="199"/>
      <c r="AY502" s="199"/>
      <c r="AZ502" s="199"/>
      <c r="BA502" s="203"/>
      <c r="BB502" s="203"/>
      <c r="BC502" s="203"/>
      <c r="BD502" s="203"/>
      <c r="BE502" s="203"/>
      <c r="BF502" s="203"/>
      <c r="BG502" s="199"/>
      <c r="BH502" s="199"/>
      <c r="BI502" s="199"/>
    </row>
    <row r="503" spans="1:104" ht="14.25" customHeight="1" x14ac:dyDescent="0.2">
      <c r="A503" s="151" t="s">
        <v>38</v>
      </c>
      <c r="B503" s="152" t="s">
        <v>1779</v>
      </c>
      <c r="C503" s="153" t="s">
        <v>1780</v>
      </c>
      <c r="D503" s="154"/>
      <c r="E503" s="155"/>
      <c r="F503" s="155"/>
      <c r="G503" s="156"/>
      <c r="H503" s="157"/>
      <c r="I503" s="158"/>
      <c r="J503" s="159"/>
      <c r="K503" s="160"/>
      <c r="O503" s="199"/>
    </row>
    <row r="504" spans="1:104" x14ac:dyDescent="0.2">
      <c r="A504" s="161">
        <v>64</v>
      </c>
      <c r="B504" s="162" t="s">
        <v>1783</v>
      </c>
      <c r="C504" s="163" t="s">
        <v>3137</v>
      </c>
      <c r="D504" s="164" t="s">
        <v>41</v>
      </c>
      <c r="E504" s="165">
        <v>21.081099999999999</v>
      </c>
      <c r="F504" s="122">
        <f>'01 113 '!F504</f>
        <v>0</v>
      </c>
      <c r="G504" s="166">
        <f>E504*F504</f>
        <v>0</v>
      </c>
      <c r="H504" s="167">
        <v>4.0000000000000003E-5</v>
      </c>
      <c r="I504" s="168">
        <f>E504*H504</f>
        <v>8.4324400000000005E-4</v>
      </c>
      <c r="J504" s="167">
        <v>0</v>
      </c>
      <c r="K504" s="168">
        <f>E504*J504</f>
        <v>0</v>
      </c>
      <c r="O504" s="199"/>
      <c r="Z504" s="199"/>
      <c r="AA504" s="199">
        <v>1</v>
      </c>
      <c r="AB504" s="199">
        <v>7</v>
      </c>
      <c r="AC504" s="199">
        <v>7</v>
      </c>
      <c r="AD504" s="199"/>
      <c r="AE504" s="199"/>
      <c r="AF504" s="199"/>
      <c r="AG504" s="199"/>
      <c r="AH504" s="199"/>
      <c r="AI504" s="199"/>
      <c r="AJ504" s="199"/>
      <c r="AK504" s="199"/>
      <c r="AL504" s="199"/>
      <c r="AM504" s="199"/>
      <c r="AN504" s="199"/>
      <c r="AO504" s="199"/>
      <c r="AP504" s="199"/>
      <c r="AQ504" s="199"/>
      <c r="AR504" s="199"/>
      <c r="AS504" s="199"/>
      <c r="AT504" s="199"/>
      <c r="AU504" s="199"/>
      <c r="AV504" s="199"/>
      <c r="AW504" s="199"/>
      <c r="AX504" s="199"/>
      <c r="AY504" s="199"/>
      <c r="AZ504" s="200">
        <f>G504</f>
        <v>0</v>
      </c>
      <c r="BA504" s="199"/>
      <c r="BB504" s="199"/>
      <c r="BC504" s="199"/>
      <c r="BD504" s="199"/>
      <c r="BE504" s="199"/>
      <c r="BF504" s="199"/>
      <c r="BG504" s="199"/>
      <c r="BH504" s="199"/>
      <c r="BI504" s="199"/>
      <c r="CA504" s="199">
        <v>1</v>
      </c>
      <c r="CB504" s="199">
        <v>7</v>
      </c>
      <c r="CZ504" s="124">
        <v>2</v>
      </c>
    </row>
    <row r="505" spans="1:104" x14ac:dyDescent="0.2">
      <c r="A505" s="191"/>
      <c r="B505" s="192"/>
      <c r="C505" s="331" t="s">
        <v>3365</v>
      </c>
      <c r="D505" s="332"/>
      <c r="E505" s="193">
        <v>2.1193</v>
      </c>
      <c r="F505" s="194"/>
      <c r="G505" s="195"/>
      <c r="H505" s="196"/>
      <c r="I505" s="197"/>
      <c r="J505" s="184"/>
      <c r="K505" s="197"/>
      <c r="M505" s="198" t="s">
        <v>3365</v>
      </c>
      <c r="O505" s="199"/>
      <c r="Z505" s="199"/>
      <c r="AA505" s="199"/>
      <c r="AB505" s="199"/>
      <c r="AC505" s="199"/>
      <c r="AD505" s="199"/>
      <c r="AE505" s="199"/>
      <c r="AF505" s="199"/>
      <c r="AG505" s="199"/>
      <c r="AH505" s="199"/>
      <c r="AI505" s="199"/>
      <c r="AJ505" s="199"/>
      <c r="AK505" s="199"/>
      <c r="AL505" s="199"/>
      <c r="AM505" s="199"/>
      <c r="AN505" s="199"/>
      <c r="AO505" s="199"/>
      <c r="AP505" s="199"/>
      <c r="AQ505" s="199"/>
      <c r="AR505" s="199"/>
      <c r="AS505" s="199"/>
      <c r="AT505" s="199"/>
      <c r="AU505" s="199"/>
      <c r="AV505" s="199"/>
      <c r="AW505" s="199"/>
      <c r="AX505" s="199"/>
      <c r="AY505" s="199"/>
      <c r="AZ505" s="199"/>
      <c r="BA505" s="199"/>
      <c r="BB505" s="199"/>
      <c r="BC505" s="199"/>
      <c r="BD505" s="201" t="str">
        <f>C504</f>
        <v xml:space="preserve">Podkladní pás z textilie </v>
      </c>
      <c r="BE505" s="199"/>
      <c r="BF505" s="199"/>
      <c r="BG505" s="199"/>
      <c r="BH505" s="199"/>
      <c r="BI505" s="199"/>
    </row>
    <row r="506" spans="1:104" x14ac:dyDescent="0.2">
      <c r="A506" s="191"/>
      <c r="B506" s="192"/>
      <c r="C506" s="331" t="s">
        <v>3366</v>
      </c>
      <c r="D506" s="332"/>
      <c r="E506" s="193">
        <v>13.1989</v>
      </c>
      <c r="F506" s="194"/>
      <c r="G506" s="195"/>
      <c r="H506" s="196"/>
      <c r="I506" s="197"/>
      <c r="J506" s="184"/>
      <c r="K506" s="197"/>
      <c r="M506" s="198" t="s">
        <v>3366</v>
      </c>
      <c r="O506" s="199"/>
      <c r="Z506" s="199"/>
      <c r="AA506" s="199"/>
      <c r="AB506" s="199"/>
      <c r="AC506" s="199"/>
      <c r="AD506" s="199"/>
      <c r="AE506" s="199"/>
      <c r="AF506" s="199"/>
      <c r="AG506" s="199"/>
      <c r="AH506" s="199"/>
      <c r="AI506" s="199"/>
      <c r="AJ506" s="199"/>
      <c r="AK506" s="199"/>
      <c r="AL506" s="199"/>
      <c r="AM506" s="199"/>
      <c r="AN506" s="199"/>
      <c r="AO506" s="199"/>
      <c r="AP506" s="199"/>
      <c r="AQ506" s="199"/>
      <c r="AR506" s="199"/>
      <c r="AS506" s="199"/>
      <c r="AT506" s="199"/>
      <c r="AU506" s="199"/>
      <c r="AV506" s="199"/>
      <c r="AW506" s="199"/>
      <c r="AX506" s="199"/>
      <c r="AY506" s="199"/>
      <c r="AZ506" s="199"/>
      <c r="BA506" s="199"/>
      <c r="BB506" s="199"/>
      <c r="BC506" s="199"/>
      <c r="BD506" s="201" t="str">
        <f>C505</f>
        <v>P12:5,7*0,3718</v>
      </c>
      <c r="BE506" s="199"/>
      <c r="BF506" s="199"/>
      <c r="BG506" s="199"/>
      <c r="BH506" s="199"/>
      <c r="BI506" s="199"/>
    </row>
    <row r="507" spans="1:104" x14ac:dyDescent="0.2">
      <c r="A507" s="191"/>
      <c r="B507" s="192"/>
      <c r="C507" s="331" t="s">
        <v>3367</v>
      </c>
      <c r="D507" s="332"/>
      <c r="E507" s="193">
        <v>5.7629000000000001</v>
      </c>
      <c r="F507" s="194"/>
      <c r="G507" s="195"/>
      <c r="H507" s="196"/>
      <c r="I507" s="197"/>
      <c r="J507" s="184"/>
      <c r="K507" s="197"/>
      <c r="M507" s="198" t="s">
        <v>3367</v>
      </c>
      <c r="O507" s="199"/>
      <c r="Z507" s="199"/>
      <c r="AA507" s="199"/>
      <c r="AB507" s="199"/>
      <c r="AC507" s="199"/>
      <c r="AD507" s="199"/>
      <c r="AE507" s="199"/>
      <c r="AF507" s="199"/>
      <c r="AG507" s="199"/>
      <c r="AH507" s="199"/>
      <c r="AI507" s="199"/>
      <c r="AJ507" s="199"/>
      <c r="AK507" s="199"/>
      <c r="AL507" s="199"/>
      <c r="AM507" s="199"/>
      <c r="AN507" s="199"/>
      <c r="AO507" s="199"/>
      <c r="AP507" s="199"/>
      <c r="AQ507" s="199"/>
      <c r="AR507" s="199"/>
      <c r="AS507" s="199"/>
      <c r="AT507" s="199"/>
      <c r="AU507" s="199"/>
      <c r="AV507" s="199"/>
      <c r="AW507" s="199"/>
      <c r="AX507" s="199"/>
      <c r="AY507" s="199"/>
      <c r="AZ507" s="199"/>
      <c r="BA507" s="199"/>
      <c r="BB507" s="199"/>
      <c r="BC507" s="199"/>
      <c r="BD507" s="201" t="str">
        <f>C506</f>
        <v>P13:35,5*0,3718</v>
      </c>
      <c r="BE507" s="199"/>
      <c r="BF507" s="199"/>
      <c r="BG507" s="199"/>
      <c r="BH507" s="199"/>
      <c r="BI507" s="199"/>
    </row>
    <row r="508" spans="1:104" ht="22.5" x14ac:dyDescent="0.2">
      <c r="A508" s="161">
        <v>65</v>
      </c>
      <c r="B508" s="162" t="s">
        <v>3138</v>
      </c>
      <c r="C508" s="163" t="s">
        <v>3139</v>
      </c>
      <c r="D508" s="164" t="s">
        <v>41</v>
      </c>
      <c r="E508" s="165">
        <v>21.081099999999999</v>
      </c>
      <c r="F508" s="122">
        <f>'01 113 '!F508</f>
        <v>0</v>
      </c>
      <c r="G508" s="166">
        <f>E508*F508</f>
        <v>0</v>
      </c>
      <c r="H508" s="167">
        <v>3.3E-4</v>
      </c>
      <c r="I508" s="168">
        <f>E508*H508</f>
        <v>6.9567629999999995E-3</v>
      </c>
      <c r="J508" s="167">
        <v>0</v>
      </c>
      <c r="K508" s="168">
        <f>E508*J508</f>
        <v>0</v>
      </c>
      <c r="O508" s="199"/>
      <c r="Z508" s="199"/>
      <c r="AA508" s="199">
        <v>1</v>
      </c>
      <c r="AB508" s="199">
        <v>7</v>
      </c>
      <c r="AC508" s="199">
        <v>7</v>
      </c>
      <c r="AD508" s="199"/>
      <c r="AE508" s="199"/>
      <c r="AF508" s="199"/>
      <c r="AG508" s="199"/>
      <c r="AH508" s="199"/>
      <c r="AI508" s="199"/>
      <c r="AJ508" s="199"/>
      <c r="AK508" s="199"/>
      <c r="AL508" s="199"/>
      <c r="AM508" s="199"/>
      <c r="AN508" s="199"/>
      <c r="AO508" s="199"/>
      <c r="AP508" s="199"/>
      <c r="AQ508" s="199"/>
      <c r="AR508" s="199"/>
      <c r="AS508" s="199"/>
      <c r="AT508" s="199"/>
      <c r="AU508" s="199"/>
      <c r="AV508" s="199"/>
      <c r="AW508" s="199"/>
      <c r="AX508" s="199"/>
      <c r="AY508" s="199"/>
      <c r="AZ508" s="200">
        <f>G508</f>
        <v>0</v>
      </c>
      <c r="BA508" s="199"/>
      <c r="BB508" s="199"/>
      <c r="BC508" s="199"/>
      <c r="BD508" s="199"/>
      <c r="BE508" s="199"/>
      <c r="BF508" s="199"/>
      <c r="BG508" s="199"/>
      <c r="BH508" s="199"/>
      <c r="BI508" s="199"/>
      <c r="CA508" s="199">
        <v>1</v>
      </c>
      <c r="CB508" s="199">
        <v>7</v>
      </c>
      <c r="CZ508" s="124">
        <v>2</v>
      </c>
    </row>
    <row r="509" spans="1:104" ht="25.5" x14ac:dyDescent="0.2">
      <c r="A509" s="191"/>
      <c r="B509" s="192"/>
      <c r="C509" s="331" t="s">
        <v>3365</v>
      </c>
      <c r="D509" s="332"/>
      <c r="E509" s="193">
        <v>2.1193</v>
      </c>
      <c r="F509" s="194"/>
      <c r="G509" s="195"/>
      <c r="H509" s="196"/>
      <c r="I509" s="197"/>
      <c r="J509" s="184"/>
      <c r="K509" s="197"/>
      <c r="M509" s="198" t="s">
        <v>3365</v>
      </c>
      <c r="O509" s="199"/>
      <c r="Z509" s="199"/>
      <c r="AA509" s="199"/>
      <c r="AB509" s="199"/>
      <c r="AC509" s="199"/>
      <c r="AD509" s="199"/>
      <c r="AE509" s="199"/>
      <c r="AF509" s="199"/>
      <c r="AG509" s="199"/>
      <c r="AH509" s="199"/>
      <c r="AI509" s="199"/>
      <c r="AJ509" s="199"/>
      <c r="AK509" s="199"/>
      <c r="AL509" s="199"/>
      <c r="AM509" s="199"/>
      <c r="AN509" s="199"/>
      <c r="AO509" s="199"/>
      <c r="AP509" s="199"/>
      <c r="AQ509" s="199"/>
      <c r="AR509" s="199"/>
      <c r="AS509" s="199"/>
      <c r="AT509" s="199"/>
      <c r="AU509" s="199"/>
      <c r="AV509" s="199"/>
      <c r="AW509" s="199"/>
      <c r="AX509" s="199"/>
      <c r="AY509" s="199"/>
      <c r="AZ509" s="199"/>
      <c r="BA509" s="199"/>
      <c r="BB509" s="199"/>
      <c r="BC509" s="199"/>
      <c r="BD509" s="201" t="str">
        <f>C508</f>
        <v>Povlaková krytina střech do 10°, asfalt.pen.emulze včetně emulze 0,3 kg/m2</v>
      </c>
      <c r="BE509" s="199"/>
      <c r="BF509" s="199"/>
      <c r="BG509" s="199"/>
      <c r="BH509" s="199"/>
      <c r="BI509" s="199"/>
    </row>
    <row r="510" spans="1:104" x14ac:dyDescent="0.2">
      <c r="A510" s="191"/>
      <c r="B510" s="192"/>
      <c r="C510" s="331" t="s">
        <v>3366</v>
      </c>
      <c r="D510" s="332"/>
      <c r="E510" s="193">
        <v>13.1989</v>
      </c>
      <c r="F510" s="194"/>
      <c r="G510" s="195"/>
      <c r="H510" s="196"/>
      <c r="I510" s="197"/>
      <c r="J510" s="184"/>
      <c r="K510" s="197"/>
      <c r="M510" s="198" t="s">
        <v>3366</v>
      </c>
      <c r="O510" s="199"/>
      <c r="Z510" s="199"/>
      <c r="AA510" s="199"/>
      <c r="AB510" s="199"/>
      <c r="AC510" s="199"/>
      <c r="AD510" s="199"/>
      <c r="AE510" s="199"/>
      <c r="AF510" s="199"/>
      <c r="AG510" s="199"/>
      <c r="AH510" s="199"/>
      <c r="AI510" s="199"/>
      <c r="AJ510" s="199"/>
      <c r="AK510" s="199"/>
      <c r="AL510" s="199"/>
      <c r="AM510" s="199"/>
      <c r="AN510" s="199"/>
      <c r="AO510" s="199"/>
      <c r="AP510" s="199"/>
      <c r="AQ510" s="199"/>
      <c r="AR510" s="199"/>
      <c r="AS510" s="199"/>
      <c r="AT510" s="199"/>
      <c r="AU510" s="199"/>
      <c r="AV510" s="199"/>
      <c r="AW510" s="199"/>
      <c r="AX510" s="199"/>
      <c r="AY510" s="199"/>
      <c r="AZ510" s="199"/>
      <c r="BA510" s="199"/>
      <c r="BB510" s="199"/>
      <c r="BC510" s="199"/>
      <c r="BD510" s="201" t="str">
        <f>C509</f>
        <v>P12:5,7*0,3718</v>
      </c>
      <c r="BE510" s="199"/>
      <c r="BF510" s="199"/>
      <c r="BG510" s="199"/>
      <c r="BH510" s="199"/>
      <c r="BI510" s="199"/>
    </row>
    <row r="511" spans="1:104" x14ac:dyDescent="0.2">
      <c r="A511" s="191"/>
      <c r="B511" s="192"/>
      <c r="C511" s="331" t="s">
        <v>3367</v>
      </c>
      <c r="D511" s="332"/>
      <c r="E511" s="193">
        <v>5.7629000000000001</v>
      </c>
      <c r="F511" s="194"/>
      <c r="G511" s="195"/>
      <c r="H511" s="196"/>
      <c r="I511" s="197"/>
      <c r="J511" s="184"/>
      <c r="K511" s="197"/>
      <c r="M511" s="198" t="s">
        <v>3367</v>
      </c>
      <c r="O511" s="199"/>
      <c r="Z511" s="199"/>
      <c r="AA511" s="199"/>
      <c r="AB511" s="199"/>
      <c r="AC511" s="199"/>
      <c r="AD511" s="199"/>
      <c r="AE511" s="199"/>
      <c r="AF511" s="199"/>
      <c r="AG511" s="199"/>
      <c r="AH511" s="199"/>
      <c r="AI511" s="199"/>
      <c r="AJ511" s="199"/>
      <c r="AK511" s="199"/>
      <c r="AL511" s="199"/>
      <c r="AM511" s="199"/>
      <c r="AN511" s="199"/>
      <c r="AO511" s="199"/>
      <c r="AP511" s="199"/>
      <c r="AQ511" s="199"/>
      <c r="AR511" s="199"/>
      <c r="AS511" s="199"/>
      <c r="AT511" s="199"/>
      <c r="AU511" s="199"/>
      <c r="AV511" s="199"/>
      <c r="AW511" s="199"/>
      <c r="AX511" s="199"/>
      <c r="AY511" s="199"/>
      <c r="AZ511" s="199"/>
      <c r="BA511" s="199"/>
      <c r="BB511" s="199"/>
      <c r="BC511" s="199"/>
      <c r="BD511" s="201" t="str">
        <f>C510</f>
        <v>P13:35,5*0,3718</v>
      </c>
      <c r="BE511" s="199"/>
      <c r="BF511" s="199"/>
      <c r="BG511" s="199"/>
      <c r="BH511" s="199"/>
      <c r="BI511" s="199"/>
    </row>
    <row r="512" spans="1:104" ht="22.5" x14ac:dyDescent="0.2">
      <c r="A512" s="161">
        <v>66</v>
      </c>
      <c r="B512" s="162" t="s">
        <v>3140</v>
      </c>
      <c r="C512" s="163" t="s">
        <v>3141</v>
      </c>
      <c r="D512" s="164" t="s">
        <v>41</v>
      </c>
      <c r="E512" s="165">
        <v>21.081099999999999</v>
      </c>
      <c r="F512" s="122">
        <f>'01 113 '!F512</f>
        <v>0</v>
      </c>
      <c r="G512" s="166">
        <f>E512*F512</f>
        <v>0</v>
      </c>
      <c r="H512" s="167">
        <v>4.2599999999999999E-3</v>
      </c>
      <c r="I512" s="168">
        <f>E512*H512</f>
        <v>8.980548599999999E-2</v>
      </c>
      <c r="J512" s="167">
        <v>0</v>
      </c>
      <c r="K512" s="168">
        <f>E512*J512</f>
        <v>0</v>
      </c>
      <c r="O512" s="199"/>
      <c r="Z512" s="199"/>
      <c r="AA512" s="199">
        <v>1</v>
      </c>
      <c r="AB512" s="199">
        <v>7</v>
      </c>
      <c r="AC512" s="199">
        <v>7</v>
      </c>
      <c r="AD512" s="199"/>
      <c r="AE512" s="199"/>
      <c r="AF512" s="199"/>
      <c r="AG512" s="199"/>
      <c r="AH512" s="199"/>
      <c r="AI512" s="199"/>
      <c r="AJ512" s="199"/>
      <c r="AK512" s="199"/>
      <c r="AL512" s="199"/>
      <c r="AM512" s="199"/>
      <c r="AN512" s="199"/>
      <c r="AO512" s="199"/>
      <c r="AP512" s="199"/>
      <c r="AQ512" s="199"/>
      <c r="AR512" s="199"/>
      <c r="AS512" s="199"/>
      <c r="AT512" s="199"/>
      <c r="AU512" s="199"/>
      <c r="AV512" s="199"/>
      <c r="AW512" s="199"/>
      <c r="AX512" s="199"/>
      <c r="AY512" s="199"/>
      <c r="AZ512" s="200">
        <f>G512</f>
        <v>0</v>
      </c>
      <c r="BA512" s="199"/>
      <c r="BB512" s="199"/>
      <c r="BC512" s="199"/>
      <c r="BD512" s="199"/>
      <c r="BE512" s="199"/>
      <c r="BF512" s="199"/>
      <c r="BG512" s="199"/>
      <c r="BH512" s="199"/>
      <c r="BI512" s="199"/>
      <c r="CA512" s="199">
        <v>1</v>
      </c>
      <c r="CB512" s="199">
        <v>7</v>
      </c>
      <c r="CZ512" s="124">
        <v>2</v>
      </c>
    </row>
    <row r="513" spans="1:104" ht="22.5" x14ac:dyDescent="0.2">
      <c r="A513" s="191"/>
      <c r="B513" s="192"/>
      <c r="C513" s="312" t="s">
        <v>999</v>
      </c>
      <c r="D513" s="313"/>
      <c r="E513" s="313"/>
      <c r="F513" s="313"/>
      <c r="G513" s="314"/>
      <c r="I513" s="197"/>
      <c r="K513" s="197"/>
      <c r="L513" s="198" t="s">
        <v>999</v>
      </c>
      <c r="O513" s="199"/>
      <c r="Z513" s="199"/>
      <c r="AA513" s="199"/>
      <c r="AB513" s="199"/>
      <c r="AC513" s="199"/>
      <c r="AD513" s="199"/>
      <c r="AE513" s="199"/>
      <c r="AF513" s="199"/>
      <c r="AG513" s="199"/>
      <c r="AH513" s="199"/>
      <c r="AI513" s="199"/>
      <c r="AJ513" s="199"/>
      <c r="AK513" s="199"/>
      <c r="AL513" s="199"/>
      <c r="AM513" s="199"/>
      <c r="AN513" s="199"/>
      <c r="AO513" s="199"/>
      <c r="AP513" s="199"/>
      <c r="AQ513" s="199"/>
      <c r="AR513" s="199"/>
      <c r="AS513" s="199"/>
      <c r="AT513" s="199"/>
      <c r="AU513" s="199"/>
      <c r="AV513" s="199"/>
      <c r="AW513" s="199"/>
      <c r="AX513" s="199"/>
      <c r="AY513" s="199"/>
      <c r="AZ513" s="199"/>
      <c r="BA513" s="199"/>
      <c r="BB513" s="199"/>
      <c r="BC513" s="199"/>
      <c r="BD513" s="199"/>
      <c r="BE513" s="199"/>
      <c r="BF513" s="199"/>
      <c r="BG513" s="199"/>
      <c r="BH513" s="199"/>
      <c r="BI513" s="199"/>
    </row>
    <row r="514" spans="1:104" ht="33.75" x14ac:dyDescent="0.2">
      <c r="A514" s="191"/>
      <c r="B514" s="192"/>
      <c r="C514" s="312" t="s">
        <v>1000</v>
      </c>
      <c r="D514" s="313"/>
      <c r="E514" s="313"/>
      <c r="F514" s="313"/>
      <c r="G514" s="314"/>
      <c r="I514" s="197"/>
      <c r="K514" s="197"/>
      <c r="L514" s="198" t="s">
        <v>1000</v>
      </c>
      <c r="O514" s="199"/>
      <c r="Z514" s="199"/>
      <c r="AA514" s="199"/>
      <c r="AB514" s="199"/>
      <c r="AC514" s="199"/>
      <c r="AD514" s="199"/>
      <c r="AE514" s="199"/>
      <c r="AF514" s="199"/>
      <c r="AG514" s="199"/>
      <c r="AH514" s="199"/>
      <c r="AI514" s="199"/>
      <c r="AJ514" s="199"/>
      <c r="AK514" s="199"/>
      <c r="AL514" s="199"/>
      <c r="AM514" s="199"/>
      <c r="AN514" s="199"/>
      <c r="AO514" s="199"/>
      <c r="AP514" s="199"/>
      <c r="AQ514" s="199"/>
      <c r="AR514" s="199"/>
      <c r="AS514" s="199"/>
      <c r="AT514" s="199"/>
      <c r="AU514" s="199"/>
      <c r="AV514" s="199"/>
      <c r="AW514" s="199"/>
      <c r="AX514" s="199"/>
      <c r="AY514" s="199"/>
      <c r="AZ514" s="199"/>
      <c r="BA514" s="199"/>
      <c r="BB514" s="199"/>
      <c r="BC514" s="199"/>
      <c r="BD514" s="199"/>
      <c r="BE514" s="199"/>
      <c r="BF514" s="199"/>
      <c r="BG514" s="199"/>
      <c r="BH514" s="199"/>
      <c r="BI514" s="199"/>
    </row>
    <row r="515" spans="1:104" ht="51" x14ac:dyDescent="0.2">
      <c r="A515" s="191"/>
      <c r="B515" s="192"/>
      <c r="C515" s="331" t="s">
        <v>3365</v>
      </c>
      <c r="D515" s="332"/>
      <c r="E515" s="193">
        <v>2.1193</v>
      </c>
      <c r="F515" s="194"/>
      <c r="G515" s="195"/>
      <c r="H515" s="196"/>
      <c r="I515" s="197"/>
      <c r="J515" s="184"/>
      <c r="K515" s="197"/>
      <c r="M515" s="198" t="s">
        <v>3365</v>
      </c>
      <c r="O515" s="199"/>
      <c r="Z515" s="199"/>
      <c r="AA515" s="199"/>
      <c r="AB515" s="199"/>
      <c r="AC515" s="199"/>
      <c r="AD515" s="199"/>
      <c r="AE515" s="199"/>
      <c r="AF515" s="199"/>
      <c r="AG515" s="199"/>
      <c r="AH515" s="199"/>
      <c r="AI515" s="199"/>
      <c r="AJ515" s="199"/>
      <c r="AK515" s="199"/>
      <c r="AL515" s="199"/>
      <c r="AM515" s="199"/>
      <c r="AN515" s="199"/>
      <c r="AO515" s="199"/>
      <c r="AP515" s="199"/>
      <c r="AQ515" s="199"/>
      <c r="AR515" s="199"/>
      <c r="AS515" s="199"/>
      <c r="AT515" s="199"/>
      <c r="AU515" s="199"/>
      <c r="AV515" s="199"/>
      <c r="AW515" s="199"/>
      <c r="AX515" s="199"/>
      <c r="AY515" s="199"/>
      <c r="AZ515" s="199"/>
      <c r="BA515" s="199"/>
      <c r="BB515" s="199"/>
      <c r="BC515" s="199"/>
      <c r="BD515" s="201" t="str">
        <f>C514</f>
        <v>Je určený pro parotěsnou a popřípadě pojistnou hydroizolační vrstvu plochých střech a pro izolaci spodní stavby proti zemní vlhkosti, gravitační i tlakové vodě (v kombinaci s jedním nebo dvěma dalšími pásy) a radonu.</v>
      </c>
      <c r="BE515" s="199"/>
      <c r="BF515" s="199"/>
      <c r="BG515" s="199"/>
      <c r="BH515" s="199"/>
      <c r="BI515" s="199"/>
    </row>
    <row r="516" spans="1:104" x14ac:dyDescent="0.2">
      <c r="A516" s="191"/>
      <c r="B516" s="192"/>
      <c r="C516" s="331" t="s">
        <v>3366</v>
      </c>
      <c r="D516" s="332"/>
      <c r="E516" s="193">
        <v>13.1989</v>
      </c>
      <c r="F516" s="194"/>
      <c r="G516" s="195"/>
      <c r="H516" s="196"/>
      <c r="I516" s="197"/>
      <c r="J516" s="184"/>
      <c r="K516" s="197"/>
      <c r="M516" s="198" t="s">
        <v>3366</v>
      </c>
      <c r="O516" s="199"/>
      <c r="Z516" s="199"/>
      <c r="AA516" s="199"/>
      <c r="AB516" s="199"/>
      <c r="AC516" s="199"/>
      <c r="AD516" s="199"/>
      <c r="AE516" s="199"/>
      <c r="AF516" s="199"/>
      <c r="AG516" s="199"/>
      <c r="AH516" s="199"/>
      <c r="AI516" s="199"/>
      <c r="AJ516" s="199"/>
      <c r="AK516" s="199"/>
      <c r="AL516" s="199"/>
      <c r="AM516" s="199"/>
      <c r="AN516" s="199"/>
      <c r="AO516" s="199"/>
      <c r="AP516" s="199"/>
      <c r="AQ516" s="199"/>
      <c r="AR516" s="199"/>
      <c r="AS516" s="199"/>
      <c r="AT516" s="199"/>
      <c r="AU516" s="199"/>
      <c r="AV516" s="199"/>
      <c r="AW516" s="199"/>
      <c r="AX516" s="199"/>
      <c r="AY516" s="199"/>
      <c r="AZ516" s="199"/>
      <c r="BA516" s="199"/>
      <c r="BB516" s="199"/>
      <c r="BC516" s="199"/>
      <c r="BD516" s="201" t="str">
        <f>C515</f>
        <v>P12:5,7*0,3718</v>
      </c>
      <c r="BE516" s="199"/>
      <c r="BF516" s="199"/>
      <c r="BG516" s="199"/>
      <c r="BH516" s="199"/>
      <c r="BI516" s="199"/>
    </row>
    <row r="517" spans="1:104" x14ac:dyDescent="0.2">
      <c r="A517" s="191"/>
      <c r="B517" s="192"/>
      <c r="C517" s="331" t="s">
        <v>3367</v>
      </c>
      <c r="D517" s="332"/>
      <c r="E517" s="193">
        <v>5.7629000000000001</v>
      </c>
      <c r="F517" s="194"/>
      <c r="G517" s="195"/>
      <c r="H517" s="196"/>
      <c r="I517" s="197"/>
      <c r="J517" s="184"/>
      <c r="K517" s="197"/>
      <c r="M517" s="198" t="s">
        <v>3367</v>
      </c>
      <c r="O517" s="199"/>
      <c r="Z517" s="199"/>
      <c r="AA517" s="199"/>
      <c r="AB517" s="199"/>
      <c r="AC517" s="199"/>
      <c r="AD517" s="199"/>
      <c r="AE517" s="199"/>
      <c r="AF517" s="199"/>
      <c r="AG517" s="199"/>
      <c r="AH517" s="199"/>
      <c r="AI517" s="199"/>
      <c r="AJ517" s="199"/>
      <c r="AK517" s="199"/>
      <c r="AL517" s="199"/>
      <c r="AM517" s="199"/>
      <c r="AN517" s="199"/>
      <c r="AO517" s="199"/>
      <c r="AP517" s="199"/>
      <c r="AQ517" s="199"/>
      <c r="AR517" s="199"/>
      <c r="AS517" s="199"/>
      <c r="AT517" s="199"/>
      <c r="AU517" s="199"/>
      <c r="AV517" s="199"/>
      <c r="AW517" s="199"/>
      <c r="AX517" s="199"/>
      <c r="AY517" s="199"/>
      <c r="AZ517" s="199"/>
      <c r="BA517" s="199"/>
      <c r="BB517" s="199"/>
      <c r="BC517" s="199"/>
      <c r="BD517" s="201" t="str">
        <f>C516</f>
        <v>P13:35,5*0,3718</v>
      </c>
      <c r="BE517" s="199"/>
      <c r="BF517" s="199"/>
      <c r="BG517" s="199"/>
      <c r="BH517" s="199"/>
      <c r="BI517" s="199"/>
    </row>
    <row r="518" spans="1:104" ht="22.5" x14ac:dyDescent="0.2">
      <c r="A518" s="161">
        <v>67</v>
      </c>
      <c r="B518" s="162" t="s">
        <v>3142</v>
      </c>
      <c r="C518" s="163" t="s">
        <v>3143</v>
      </c>
      <c r="D518" s="164" t="s">
        <v>41</v>
      </c>
      <c r="E518" s="165">
        <v>21.081099999999999</v>
      </c>
      <c r="F518" s="122">
        <f>'01 113 '!F518</f>
        <v>0</v>
      </c>
      <c r="G518" s="166">
        <f>E518*F518</f>
        <v>0</v>
      </c>
      <c r="H518" s="167">
        <v>3.0000000000000001E-5</v>
      </c>
      <c r="I518" s="168">
        <f>E518*H518</f>
        <v>6.3243299999999995E-4</v>
      </c>
      <c r="J518" s="167">
        <v>0</v>
      </c>
      <c r="K518" s="168">
        <f>E518*J518</f>
        <v>0</v>
      </c>
      <c r="O518" s="199"/>
      <c r="Z518" s="199"/>
      <c r="AA518" s="199">
        <v>1</v>
      </c>
      <c r="AB518" s="199">
        <v>7</v>
      </c>
      <c r="AC518" s="199">
        <v>7</v>
      </c>
      <c r="AD518" s="199"/>
      <c r="AE518" s="199"/>
      <c r="AF518" s="199"/>
      <c r="AG518" s="199"/>
      <c r="AH518" s="199"/>
      <c r="AI518" s="199"/>
      <c r="AJ518" s="199"/>
      <c r="AK518" s="199"/>
      <c r="AL518" s="199"/>
      <c r="AM518" s="199"/>
      <c r="AN518" s="199"/>
      <c r="AO518" s="199"/>
      <c r="AP518" s="199"/>
      <c r="AQ518" s="199"/>
      <c r="AR518" s="199"/>
      <c r="AS518" s="199"/>
      <c r="AT518" s="199"/>
      <c r="AU518" s="199"/>
      <c r="AV518" s="199"/>
      <c r="AW518" s="199"/>
      <c r="AX518" s="199"/>
      <c r="AY518" s="199"/>
      <c r="AZ518" s="200">
        <f>G518</f>
        <v>0</v>
      </c>
      <c r="BA518" s="199"/>
      <c r="BB518" s="199"/>
      <c r="BC518" s="199"/>
      <c r="BD518" s="199"/>
      <c r="BE518" s="199"/>
      <c r="BF518" s="199"/>
      <c r="BG518" s="199"/>
      <c r="BH518" s="199"/>
      <c r="BI518" s="199"/>
      <c r="CA518" s="199">
        <v>1</v>
      </c>
      <c r="CB518" s="199">
        <v>7</v>
      </c>
      <c r="CZ518" s="124">
        <v>2</v>
      </c>
    </row>
    <row r="519" spans="1:104" x14ac:dyDescent="0.2">
      <c r="A519" s="191"/>
      <c r="B519" s="192"/>
      <c r="C519" s="331" t="s">
        <v>3365</v>
      </c>
      <c r="D519" s="332"/>
      <c r="E519" s="193">
        <v>2.1193</v>
      </c>
      <c r="F519" s="194"/>
      <c r="G519" s="195"/>
      <c r="H519" s="196"/>
      <c r="I519" s="197"/>
      <c r="J519" s="184"/>
      <c r="K519" s="197"/>
      <c r="M519" s="198" t="s">
        <v>3365</v>
      </c>
      <c r="O519" s="199"/>
      <c r="Z519" s="199"/>
      <c r="AA519" s="199"/>
      <c r="AB519" s="199"/>
      <c r="AC519" s="199"/>
      <c r="AD519" s="199"/>
      <c r="AE519" s="199"/>
      <c r="AF519" s="199"/>
      <c r="AG519" s="199"/>
      <c r="AH519" s="199"/>
      <c r="AI519" s="199"/>
      <c r="AJ519" s="199"/>
      <c r="AK519" s="199"/>
      <c r="AL519" s="199"/>
      <c r="AM519" s="199"/>
      <c r="AN519" s="199"/>
      <c r="AO519" s="199"/>
      <c r="AP519" s="199"/>
      <c r="AQ519" s="199"/>
      <c r="AR519" s="199"/>
      <c r="AS519" s="199"/>
      <c r="AT519" s="199"/>
      <c r="AU519" s="199"/>
      <c r="AV519" s="199"/>
      <c r="AW519" s="199"/>
      <c r="AX519" s="199"/>
      <c r="AY519" s="199"/>
      <c r="AZ519" s="199"/>
      <c r="BA519" s="199"/>
      <c r="BB519" s="199"/>
      <c r="BC519" s="199"/>
      <c r="BD519" s="201" t="str">
        <f>C518</f>
        <v>Povlaková krytina střech do 10°, fólií PVC 1 vrstva - fólie ve specifikaci</v>
      </c>
      <c r="BE519" s="199"/>
      <c r="BF519" s="199"/>
      <c r="BG519" s="199"/>
      <c r="BH519" s="199"/>
      <c r="BI519" s="199"/>
    </row>
    <row r="520" spans="1:104" x14ac:dyDescent="0.2">
      <c r="A520" s="191"/>
      <c r="B520" s="192"/>
      <c r="C520" s="331" t="s">
        <v>3366</v>
      </c>
      <c r="D520" s="332"/>
      <c r="E520" s="193">
        <v>13.1989</v>
      </c>
      <c r="F520" s="194"/>
      <c r="G520" s="195"/>
      <c r="H520" s="196"/>
      <c r="I520" s="197"/>
      <c r="J520" s="184"/>
      <c r="K520" s="197"/>
      <c r="M520" s="198" t="s">
        <v>3366</v>
      </c>
      <c r="O520" s="199"/>
      <c r="Z520" s="199"/>
      <c r="AA520" s="199"/>
      <c r="AB520" s="199"/>
      <c r="AC520" s="199"/>
      <c r="AD520" s="199"/>
      <c r="AE520" s="199"/>
      <c r="AF520" s="199"/>
      <c r="AG520" s="199"/>
      <c r="AH520" s="199"/>
      <c r="AI520" s="199"/>
      <c r="AJ520" s="199"/>
      <c r="AK520" s="199"/>
      <c r="AL520" s="199"/>
      <c r="AM520" s="199"/>
      <c r="AN520" s="199"/>
      <c r="AO520" s="199"/>
      <c r="AP520" s="199"/>
      <c r="AQ520" s="199"/>
      <c r="AR520" s="199"/>
      <c r="AS520" s="199"/>
      <c r="AT520" s="199"/>
      <c r="AU520" s="199"/>
      <c r="AV520" s="199"/>
      <c r="AW520" s="199"/>
      <c r="AX520" s="199"/>
      <c r="AY520" s="199"/>
      <c r="AZ520" s="199"/>
      <c r="BA520" s="199"/>
      <c r="BB520" s="199"/>
      <c r="BC520" s="199"/>
      <c r="BD520" s="201" t="str">
        <f>C519</f>
        <v>P12:5,7*0,3718</v>
      </c>
      <c r="BE520" s="199"/>
      <c r="BF520" s="199"/>
      <c r="BG520" s="199"/>
      <c r="BH520" s="199"/>
      <c r="BI520" s="199"/>
    </row>
    <row r="521" spans="1:104" x14ac:dyDescent="0.2">
      <c r="A521" s="191"/>
      <c r="B521" s="192"/>
      <c r="C521" s="331" t="s">
        <v>3367</v>
      </c>
      <c r="D521" s="332"/>
      <c r="E521" s="193">
        <v>5.7629000000000001</v>
      </c>
      <c r="F521" s="194"/>
      <c r="G521" s="195"/>
      <c r="H521" s="196"/>
      <c r="I521" s="197"/>
      <c r="J521" s="184"/>
      <c r="K521" s="197"/>
      <c r="M521" s="198" t="s">
        <v>3367</v>
      </c>
      <c r="O521" s="199"/>
      <c r="Z521" s="199"/>
      <c r="AA521" s="199"/>
      <c r="AB521" s="199"/>
      <c r="AC521" s="199"/>
      <c r="AD521" s="199"/>
      <c r="AE521" s="199"/>
      <c r="AF521" s="199"/>
      <c r="AG521" s="199"/>
      <c r="AH521" s="199"/>
      <c r="AI521" s="199"/>
      <c r="AJ521" s="199"/>
      <c r="AK521" s="199"/>
      <c r="AL521" s="199"/>
      <c r="AM521" s="199"/>
      <c r="AN521" s="199"/>
      <c r="AO521" s="199"/>
      <c r="AP521" s="199"/>
      <c r="AQ521" s="199"/>
      <c r="AR521" s="199"/>
      <c r="AS521" s="199"/>
      <c r="AT521" s="199"/>
      <c r="AU521" s="199"/>
      <c r="AV521" s="199"/>
      <c r="AW521" s="199"/>
      <c r="AX521" s="199"/>
      <c r="AY521" s="199"/>
      <c r="AZ521" s="199"/>
      <c r="BA521" s="199"/>
      <c r="BB521" s="199"/>
      <c r="BC521" s="199"/>
      <c r="BD521" s="201" t="str">
        <f>C520</f>
        <v>P13:35,5*0,3718</v>
      </c>
      <c r="BE521" s="199"/>
      <c r="BF521" s="199"/>
      <c r="BG521" s="199"/>
      <c r="BH521" s="199"/>
      <c r="BI521" s="199"/>
    </row>
    <row r="522" spans="1:104" ht="22.5" x14ac:dyDescent="0.2">
      <c r="A522" s="161">
        <v>68</v>
      </c>
      <c r="B522" s="162" t="s">
        <v>1785</v>
      </c>
      <c r="C522" s="163" t="s">
        <v>1786</v>
      </c>
      <c r="D522" s="164" t="s">
        <v>248</v>
      </c>
      <c r="E522" s="165">
        <v>0.1469</v>
      </c>
      <c r="F522" s="122">
        <f>'01 113 '!F522</f>
        <v>0</v>
      </c>
      <c r="G522" s="166">
        <f>E522*F522</f>
        <v>0</v>
      </c>
      <c r="H522" s="167">
        <v>0</v>
      </c>
      <c r="I522" s="168">
        <f>E522*H522</f>
        <v>0</v>
      </c>
      <c r="J522" s="167"/>
      <c r="K522" s="168">
        <f>E522*J522</f>
        <v>0</v>
      </c>
      <c r="O522" s="199"/>
      <c r="Z522" s="199"/>
      <c r="AA522" s="199">
        <v>12</v>
      </c>
      <c r="AB522" s="199">
        <v>0</v>
      </c>
      <c r="AC522" s="199">
        <v>74</v>
      </c>
      <c r="AD522" s="199"/>
      <c r="AE522" s="199"/>
      <c r="AF522" s="199"/>
      <c r="AG522" s="199"/>
      <c r="AH522" s="199"/>
      <c r="AI522" s="199"/>
      <c r="AJ522" s="199"/>
      <c r="AK522" s="199"/>
      <c r="AL522" s="199"/>
      <c r="AM522" s="199"/>
      <c r="AN522" s="199"/>
      <c r="AO522" s="199"/>
      <c r="AP522" s="199"/>
      <c r="AQ522" s="199"/>
      <c r="AR522" s="199"/>
      <c r="AS522" s="199"/>
      <c r="AT522" s="199"/>
      <c r="AU522" s="199"/>
      <c r="AV522" s="199"/>
      <c r="AW522" s="199"/>
      <c r="AX522" s="199"/>
      <c r="AY522" s="199"/>
      <c r="AZ522" s="200">
        <f>G522</f>
        <v>0</v>
      </c>
      <c r="BA522" s="199"/>
      <c r="BB522" s="199"/>
      <c r="BC522" s="199"/>
      <c r="BD522" s="199"/>
      <c r="BE522" s="199"/>
      <c r="BF522" s="199"/>
      <c r="BG522" s="199"/>
      <c r="BH522" s="199"/>
      <c r="BI522" s="199"/>
      <c r="CA522" s="199">
        <v>12</v>
      </c>
      <c r="CB522" s="199">
        <v>0</v>
      </c>
      <c r="CZ522" s="124">
        <v>2</v>
      </c>
    </row>
    <row r="523" spans="1:104" x14ac:dyDescent="0.2">
      <c r="A523" s="191"/>
      <c r="B523" s="192"/>
      <c r="C523" s="331" t="s">
        <v>3381</v>
      </c>
      <c r="D523" s="332"/>
      <c r="E523" s="193">
        <v>0.1469</v>
      </c>
      <c r="F523" s="194"/>
      <c r="G523" s="195"/>
      <c r="H523" s="196"/>
      <c r="I523" s="197"/>
      <c r="J523" s="184"/>
      <c r="K523" s="197"/>
      <c r="M523" s="198" t="s">
        <v>3381</v>
      </c>
      <c r="O523" s="199"/>
      <c r="Z523" s="199"/>
      <c r="AA523" s="199"/>
      <c r="AB523" s="199"/>
      <c r="AC523" s="199"/>
      <c r="AD523" s="199"/>
      <c r="AE523" s="199"/>
      <c r="AF523" s="199"/>
      <c r="AG523" s="199"/>
      <c r="AH523" s="199"/>
      <c r="AI523" s="199"/>
      <c r="AJ523" s="199"/>
      <c r="AK523" s="199"/>
      <c r="AL523" s="199"/>
      <c r="AM523" s="199"/>
      <c r="AN523" s="199"/>
      <c r="AO523" s="199"/>
      <c r="AP523" s="199"/>
      <c r="AQ523" s="199"/>
      <c r="AR523" s="199"/>
      <c r="AS523" s="199"/>
      <c r="AT523" s="199"/>
      <c r="AU523" s="199"/>
      <c r="AV523" s="199"/>
      <c r="AW523" s="199"/>
      <c r="AX523" s="199"/>
      <c r="AY523" s="199"/>
      <c r="AZ523" s="199"/>
      <c r="BA523" s="199"/>
      <c r="BB523" s="199"/>
      <c r="BC523" s="199"/>
      <c r="BD523" s="201" t="str">
        <f>C522</f>
        <v xml:space="preserve">Přesun hmot pro povlakové krytiny, výšky do 24 m </v>
      </c>
      <c r="BE523" s="199"/>
      <c r="BF523" s="199"/>
      <c r="BG523" s="199"/>
      <c r="BH523" s="199"/>
      <c r="BI523" s="199"/>
    </row>
    <row r="524" spans="1:104" x14ac:dyDescent="0.2">
      <c r="A524" s="161">
        <v>69</v>
      </c>
      <c r="B524" s="162" t="s">
        <v>1788</v>
      </c>
      <c r="C524" s="163" t="s">
        <v>3145</v>
      </c>
      <c r="D524" s="164" t="s">
        <v>41</v>
      </c>
      <c r="E524" s="165">
        <v>23.1892</v>
      </c>
      <c r="F524" s="122">
        <f>'01 113 '!F524</f>
        <v>0</v>
      </c>
      <c r="G524" s="166">
        <f>E524*F524</f>
        <v>0</v>
      </c>
      <c r="H524" s="167">
        <v>1.8E-3</v>
      </c>
      <c r="I524" s="168">
        <f>E524*H524</f>
        <v>4.1740559999999996E-2</v>
      </c>
      <c r="J524" s="167"/>
      <c r="K524" s="168">
        <f>E524*J524</f>
        <v>0</v>
      </c>
      <c r="O524" s="199"/>
      <c r="Z524" s="199"/>
      <c r="AA524" s="199">
        <v>3</v>
      </c>
      <c r="AB524" s="199">
        <v>1</v>
      </c>
      <c r="AC524" s="199">
        <v>283220022</v>
      </c>
      <c r="AD524" s="199"/>
      <c r="AE524" s="199"/>
      <c r="AF524" s="199"/>
      <c r="AG524" s="199"/>
      <c r="AH524" s="199"/>
      <c r="AI524" s="199"/>
      <c r="AJ524" s="199"/>
      <c r="AK524" s="199"/>
      <c r="AL524" s="199"/>
      <c r="AM524" s="199"/>
      <c r="AN524" s="199"/>
      <c r="AO524" s="199"/>
      <c r="AP524" s="199"/>
      <c r="AQ524" s="199"/>
      <c r="AR524" s="199"/>
      <c r="AS524" s="199"/>
      <c r="AT524" s="199"/>
      <c r="AU524" s="199"/>
      <c r="AV524" s="199"/>
      <c r="AW524" s="199"/>
      <c r="AX524" s="199"/>
      <c r="AY524" s="199"/>
      <c r="AZ524" s="200">
        <f>G524</f>
        <v>0</v>
      </c>
      <c r="BA524" s="199"/>
      <c r="BB524" s="199"/>
      <c r="BC524" s="199"/>
      <c r="BD524" s="199"/>
      <c r="BE524" s="199"/>
      <c r="BF524" s="199"/>
      <c r="BG524" s="199"/>
      <c r="BH524" s="199"/>
      <c r="BI524" s="199"/>
      <c r="CA524" s="199">
        <v>3</v>
      </c>
      <c r="CB524" s="199">
        <v>1</v>
      </c>
      <c r="CZ524" s="124">
        <v>2</v>
      </c>
    </row>
    <row r="525" spans="1:104" ht="22.5" x14ac:dyDescent="0.2">
      <c r="A525" s="191"/>
      <c r="B525" s="192"/>
      <c r="C525" s="312" t="s">
        <v>1790</v>
      </c>
      <c r="D525" s="313"/>
      <c r="E525" s="313"/>
      <c r="F525" s="313"/>
      <c r="G525" s="314"/>
      <c r="I525" s="197"/>
      <c r="K525" s="197"/>
      <c r="L525" s="198" t="s">
        <v>1790</v>
      </c>
      <c r="O525" s="199"/>
      <c r="Z525" s="199"/>
      <c r="AA525" s="199"/>
      <c r="AB525" s="199"/>
      <c r="AC525" s="199"/>
      <c r="AD525" s="199"/>
      <c r="AE525" s="199"/>
      <c r="AF525" s="199"/>
      <c r="AG525" s="199"/>
      <c r="AH525" s="199"/>
      <c r="AI525" s="199"/>
      <c r="AJ525" s="199"/>
      <c r="AK525" s="199"/>
      <c r="AL525" s="199"/>
      <c r="AM525" s="199"/>
      <c r="AN525" s="199"/>
      <c r="AO525" s="199"/>
      <c r="AP525" s="199"/>
      <c r="AQ525" s="199"/>
      <c r="AR525" s="199"/>
      <c r="AS525" s="199"/>
      <c r="AT525" s="199"/>
      <c r="AU525" s="199"/>
      <c r="AV525" s="199"/>
      <c r="AW525" s="199"/>
      <c r="AX525" s="199"/>
      <c r="AY525" s="199"/>
      <c r="AZ525" s="199"/>
      <c r="BA525" s="199"/>
      <c r="BB525" s="199"/>
      <c r="BC525" s="199"/>
      <c r="BD525" s="199"/>
      <c r="BE525" s="199"/>
      <c r="BF525" s="199"/>
      <c r="BG525" s="199"/>
      <c r="BH525" s="199"/>
      <c r="BI525" s="199"/>
    </row>
    <row r="526" spans="1:104" ht="25.5" x14ac:dyDescent="0.2">
      <c r="A526" s="191"/>
      <c r="B526" s="192"/>
      <c r="C526" s="331" t="s">
        <v>3382</v>
      </c>
      <c r="D526" s="332"/>
      <c r="E526" s="193">
        <v>2.3311999999999999</v>
      </c>
      <c r="F526" s="194"/>
      <c r="G526" s="195"/>
      <c r="H526" s="196"/>
      <c r="I526" s="197"/>
      <c r="J526" s="184"/>
      <c r="K526" s="197"/>
      <c r="M526" s="198" t="s">
        <v>3382</v>
      </c>
      <c r="O526" s="199"/>
      <c r="Z526" s="199"/>
      <c r="AA526" s="199"/>
      <c r="AB526" s="199"/>
      <c r="AC526" s="199"/>
      <c r="AD526" s="199"/>
      <c r="AE526" s="199"/>
      <c r="AF526" s="199"/>
      <c r="AG526" s="199"/>
      <c r="AH526" s="199"/>
      <c r="AI526" s="199"/>
      <c r="AJ526" s="199"/>
      <c r="AK526" s="199"/>
      <c r="AL526" s="199"/>
      <c r="AM526" s="199"/>
      <c r="AN526" s="199"/>
      <c r="AO526" s="199"/>
      <c r="AP526" s="199"/>
      <c r="AQ526" s="199"/>
      <c r="AR526" s="199"/>
      <c r="AS526" s="199"/>
      <c r="AT526" s="199"/>
      <c r="AU526" s="199"/>
      <c r="AV526" s="199"/>
      <c r="AW526" s="199"/>
      <c r="AX526" s="199"/>
      <c r="AY526" s="199"/>
      <c r="AZ526" s="199"/>
      <c r="BA526" s="199"/>
      <c r="BB526" s="199"/>
      <c r="BC526" s="199"/>
      <c r="BD526" s="201" t="str">
        <f>C525</f>
        <v xml:space="preserve">Fólie z PVC-P (měkčený polyvinylchlorid) se skleněnou výztužnou vložkou určená ke stabilizaci přitížením (kačírek, dlaždice) tl. 1,5 mm, </v>
      </c>
      <c r="BE526" s="199"/>
      <c r="BF526" s="199"/>
      <c r="BG526" s="199"/>
      <c r="BH526" s="199"/>
      <c r="BI526" s="199"/>
    </row>
    <row r="527" spans="1:104" x14ac:dyDescent="0.2">
      <c r="A527" s="191"/>
      <c r="B527" s="192"/>
      <c r="C527" s="331" t="s">
        <v>3383</v>
      </c>
      <c r="D527" s="332"/>
      <c r="E527" s="193">
        <v>14.518800000000001</v>
      </c>
      <c r="F527" s="194"/>
      <c r="G527" s="195"/>
      <c r="H527" s="196"/>
      <c r="I527" s="197"/>
      <c r="J527" s="184"/>
      <c r="K527" s="197"/>
      <c r="M527" s="198" t="s">
        <v>3383</v>
      </c>
      <c r="O527" s="199"/>
      <c r="Z527" s="199"/>
      <c r="AA527" s="199"/>
      <c r="AB527" s="199"/>
      <c r="AC527" s="199"/>
      <c r="AD527" s="199"/>
      <c r="AE527" s="199"/>
      <c r="AF527" s="199"/>
      <c r="AG527" s="199"/>
      <c r="AH527" s="199"/>
      <c r="AI527" s="199"/>
      <c r="AJ527" s="199"/>
      <c r="AK527" s="199"/>
      <c r="AL527" s="199"/>
      <c r="AM527" s="199"/>
      <c r="AN527" s="199"/>
      <c r="AO527" s="199"/>
      <c r="AP527" s="199"/>
      <c r="AQ527" s="199"/>
      <c r="AR527" s="199"/>
      <c r="AS527" s="199"/>
      <c r="AT527" s="199"/>
      <c r="AU527" s="199"/>
      <c r="AV527" s="199"/>
      <c r="AW527" s="199"/>
      <c r="AX527" s="199"/>
      <c r="AY527" s="199"/>
      <c r="AZ527" s="199"/>
      <c r="BA527" s="199"/>
      <c r="BB527" s="199"/>
      <c r="BC527" s="199"/>
      <c r="BD527" s="201" t="str">
        <f>C526</f>
        <v>P12:5,7*1,1*0,3718</v>
      </c>
      <c r="BE527" s="199"/>
      <c r="BF527" s="199"/>
      <c r="BG527" s="199"/>
      <c r="BH527" s="199"/>
      <c r="BI527" s="199"/>
    </row>
    <row r="528" spans="1:104" x14ac:dyDescent="0.2">
      <c r="A528" s="191"/>
      <c r="B528" s="192"/>
      <c r="C528" s="331" t="s">
        <v>3384</v>
      </c>
      <c r="D528" s="332"/>
      <c r="E528" s="193">
        <v>6.3391999999999999</v>
      </c>
      <c r="F528" s="194"/>
      <c r="G528" s="195"/>
      <c r="H528" s="196"/>
      <c r="I528" s="197"/>
      <c r="J528" s="184"/>
      <c r="K528" s="197"/>
      <c r="M528" s="198" t="s">
        <v>3384</v>
      </c>
      <c r="O528" s="199"/>
      <c r="Z528" s="199"/>
      <c r="AA528" s="199"/>
      <c r="AB528" s="199"/>
      <c r="AC528" s="199"/>
      <c r="AD528" s="199"/>
      <c r="AE528" s="199"/>
      <c r="AF528" s="199"/>
      <c r="AG528" s="199"/>
      <c r="AH528" s="199"/>
      <c r="AI528" s="199"/>
      <c r="AJ528" s="199"/>
      <c r="AK528" s="199"/>
      <c r="AL528" s="199"/>
      <c r="AM528" s="199"/>
      <c r="AN528" s="199"/>
      <c r="AO528" s="199"/>
      <c r="AP528" s="199"/>
      <c r="AQ528" s="199"/>
      <c r="AR528" s="199"/>
      <c r="AS528" s="199"/>
      <c r="AT528" s="199"/>
      <c r="AU528" s="199"/>
      <c r="AV528" s="199"/>
      <c r="AW528" s="199"/>
      <c r="AX528" s="199"/>
      <c r="AY528" s="199"/>
      <c r="AZ528" s="199"/>
      <c r="BA528" s="199"/>
      <c r="BB528" s="199"/>
      <c r="BC528" s="199"/>
      <c r="BD528" s="201" t="str">
        <f>C527</f>
        <v>P13:35,5*1,1*0,3718</v>
      </c>
      <c r="BE528" s="199"/>
      <c r="BF528" s="199"/>
      <c r="BG528" s="199"/>
      <c r="BH528" s="199"/>
      <c r="BI528" s="199"/>
    </row>
    <row r="529" spans="1:104" x14ac:dyDescent="0.2">
      <c r="A529" s="161">
        <v>70</v>
      </c>
      <c r="B529" s="162" t="s">
        <v>1793</v>
      </c>
      <c r="C529" s="163" t="s">
        <v>1794</v>
      </c>
      <c r="D529" s="164" t="s">
        <v>41</v>
      </c>
      <c r="E529" s="165">
        <v>23.1892</v>
      </c>
      <c r="F529" s="122">
        <f>'01 113 '!F529</f>
        <v>0</v>
      </c>
      <c r="G529" s="166">
        <f>E529*F529</f>
        <v>0</v>
      </c>
      <c r="H529" s="167">
        <v>2.9999999999999997E-4</v>
      </c>
      <c r="I529" s="168">
        <f>E529*H529</f>
        <v>6.9567599999999993E-3</v>
      </c>
      <c r="J529" s="167"/>
      <c r="K529" s="168">
        <f>E529*J529</f>
        <v>0</v>
      </c>
      <c r="O529" s="199"/>
      <c r="Z529" s="199"/>
      <c r="AA529" s="199">
        <v>3</v>
      </c>
      <c r="AB529" s="199">
        <v>1</v>
      </c>
      <c r="AC529" s="199" t="s">
        <v>1793</v>
      </c>
      <c r="AD529" s="199"/>
      <c r="AE529" s="199"/>
      <c r="AF529" s="199"/>
      <c r="AG529" s="199"/>
      <c r="AH529" s="199"/>
      <c r="AI529" s="199"/>
      <c r="AJ529" s="199"/>
      <c r="AK529" s="199"/>
      <c r="AL529" s="199"/>
      <c r="AM529" s="199"/>
      <c r="AN529" s="199"/>
      <c r="AO529" s="199"/>
      <c r="AP529" s="199"/>
      <c r="AQ529" s="199"/>
      <c r="AR529" s="199"/>
      <c r="AS529" s="199"/>
      <c r="AT529" s="199"/>
      <c r="AU529" s="199"/>
      <c r="AV529" s="199"/>
      <c r="AW529" s="199"/>
      <c r="AX529" s="199"/>
      <c r="AY529" s="199"/>
      <c r="AZ529" s="200">
        <f>G529</f>
        <v>0</v>
      </c>
      <c r="BA529" s="199"/>
      <c r="BB529" s="199"/>
      <c r="BC529" s="199"/>
      <c r="BD529" s="199"/>
      <c r="BE529" s="199"/>
      <c r="BF529" s="199"/>
      <c r="BG529" s="199"/>
      <c r="BH529" s="199"/>
      <c r="BI529" s="199"/>
      <c r="CA529" s="199">
        <v>3</v>
      </c>
      <c r="CB529" s="199">
        <v>1</v>
      </c>
      <c r="CZ529" s="124">
        <v>2</v>
      </c>
    </row>
    <row r="530" spans="1:104" ht="22.5" x14ac:dyDescent="0.2">
      <c r="A530" s="191"/>
      <c r="B530" s="192"/>
      <c r="C530" s="312" t="s">
        <v>1795</v>
      </c>
      <c r="D530" s="313"/>
      <c r="E530" s="313"/>
      <c r="F530" s="313"/>
      <c r="G530" s="314"/>
      <c r="I530" s="197"/>
      <c r="K530" s="197"/>
      <c r="L530" s="198" t="s">
        <v>1795</v>
      </c>
      <c r="O530" s="199"/>
      <c r="Z530" s="199"/>
      <c r="AA530" s="199"/>
      <c r="AB530" s="199"/>
      <c r="AC530" s="199"/>
      <c r="AD530" s="199"/>
      <c r="AE530" s="199"/>
      <c r="AF530" s="199"/>
      <c r="AG530" s="199"/>
      <c r="AH530" s="199"/>
      <c r="AI530" s="199"/>
      <c r="AJ530" s="199"/>
      <c r="AK530" s="199"/>
      <c r="AL530" s="199"/>
      <c r="AM530" s="199"/>
      <c r="AN530" s="199"/>
      <c r="AO530" s="199"/>
      <c r="AP530" s="199"/>
      <c r="AQ530" s="199"/>
      <c r="AR530" s="199"/>
      <c r="AS530" s="199"/>
      <c r="AT530" s="199"/>
      <c r="AU530" s="199"/>
      <c r="AV530" s="199"/>
      <c r="AW530" s="199"/>
      <c r="AX530" s="199"/>
      <c r="AY530" s="199"/>
      <c r="AZ530" s="199"/>
      <c r="BA530" s="199"/>
      <c r="BB530" s="199"/>
      <c r="BC530" s="199"/>
      <c r="BD530" s="199"/>
      <c r="BE530" s="199"/>
      <c r="BF530" s="199"/>
      <c r="BG530" s="199"/>
      <c r="BH530" s="199"/>
      <c r="BI530" s="199"/>
    </row>
    <row r="531" spans="1:104" ht="25.5" x14ac:dyDescent="0.2">
      <c r="A531" s="191"/>
      <c r="B531" s="192"/>
      <c r="C531" s="331" t="s">
        <v>3382</v>
      </c>
      <c r="D531" s="332"/>
      <c r="E531" s="193">
        <v>2.3311999999999999</v>
      </c>
      <c r="F531" s="194"/>
      <c r="G531" s="195"/>
      <c r="H531" s="196"/>
      <c r="I531" s="197"/>
      <c r="J531" s="184"/>
      <c r="K531" s="197"/>
      <c r="M531" s="198" t="s">
        <v>3382</v>
      </c>
      <c r="O531" s="199"/>
      <c r="Z531" s="199"/>
      <c r="AA531" s="199"/>
      <c r="AB531" s="199"/>
      <c r="AC531" s="199"/>
      <c r="AD531" s="199"/>
      <c r="AE531" s="199"/>
      <c r="AF531" s="199"/>
      <c r="AG531" s="199"/>
      <c r="AH531" s="199"/>
      <c r="AI531" s="199"/>
      <c r="AJ531" s="199"/>
      <c r="AK531" s="199"/>
      <c r="AL531" s="199"/>
      <c r="AM531" s="199"/>
      <c r="AN531" s="199"/>
      <c r="AO531" s="199"/>
      <c r="AP531" s="199"/>
      <c r="AQ531" s="199"/>
      <c r="AR531" s="199"/>
      <c r="AS531" s="199"/>
      <c r="AT531" s="199"/>
      <c r="AU531" s="199"/>
      <c r="AV531" s="199"/>
      <c r="AW531" s="199"/>
      <c r="AX531" s="199"/>
      <c r="AY531" s="199"/>
      <c r="AZ531" s="199"/>
      <c r="BA531" s="199"/>
      <c r="BB531" s="199"/>
      <c r="BC531" s="199"/>
      <c r="BD531" s="201" t="str">
        <f>C530</f>
        <v>Netkaná geotextilie zpevněná vpichováním ze 100% z polypropylenu se separační, ochranou, filtrační a zpevňovací funkcí.</v>
      </c>
      <c r="BE531" s="199"/>
      <c r="BF531" s="199"/>
      <c r="BG531" s="199"/>
      <c r="BH531" s="199"/>
      <c r="BI531" s="199"/>
    </row>
    <row r="532" spans="1:104" x14ac:dyDescent="0.2">
      <c r="A532" s="191"/>
      <c r="B532" s="192"/>
      <c r="C532" s="331" t="s">
        <v>3383</v>
      </c>
      <c r="D532" s="332"/>
      <c r="E532" s="193">
        <v>14.518800000000001</v>
      </c>
      <c r="F532" s="194"/>
      <c r="G532" s="195"/>
      <c r="H532" s="196"/>
      <c r="I532" s="197"/>
      <c r="J532" s="184"/>
      <c r="K532" s="197"/>
      <c r="M532" s="198" t="s">
        <v>3383</v>
      </c>
      <c r="O532" s="199"/>
      <c r="Z532" s="199"/>
      <c r="AA532" s="199"/>
      <c r="AB532" s="199"/>
      <c r="AC532" s="199"/>
      <c r="AD532" s="199"/>
      <c r="AE532" s="199"/>
      <c r="AF532" s="199"/>
      <c r="AG532" s="199"/>
      <c r="AH532" s="199"/>
      <c r="AI532" s="199"/>
      <c r="AJ532" s="199"/>
      <c r="AK532" s="199"/>
      <c r="AL532" s="199"/>
      <c r="AM532" s="199"/>
      <c r="AN532" s="199"/>
      <c r="AO532" s="199"/>
      <c r="AP532" s="199"/>
      <c r="AQ532" s="199"/>
      <c r="AR532" s="199"/>
      <c r="AS532" s="199"/>
      <c r="AT532" s="199"/>
      <c r="AU532" s="199"/>
      <c r="AV532" s="199"/>
      <c r="AW532" s="199"/>
      <c r="AX532" s="199"/>
      <c r="AY532" s="199"/>
      <c r="AZ532" s="199"/>
      <c r="BA532" s="199"/>
      <c r="BB532" s="199"/>
      <c r="BC532" s="199"/>
      <c r="BD532" s="201" t="str">
        <f>C531</f>
        <v>P12:5,7*1,1*0,3718</v>
      </c>
      <c r="BE532" s="199"/>
      <c r="BF532" s="199"/>
      <c r="BG532" s="199"/>
      <c r="BH532" s="199"/>
      <c r="BI532" s="199"/>
    </row>
    <row r="533" spans="1:104" x14ac:dyDescent="0.2">
      <c r="A533" s="191"/>
      <c r="B533" s="192"/>
      <c r="C533" s="331" t="s">
        <v>3384</v>
      </c>
      <c r="D533" s="332"/>
      <c r="E533" s="193">
        <v>6.3391999999999999</v>
      </c>
      <c r="F533" s="194"/>
      <c r="G533" s="195"/>
      <c r="H533" s="196"/>
      <c r="I533" s="197"/>
      <c r="J533" s="184"/>
      <c r="K533" s="197"/>
      <c r="M533" s="198" t="s">
        <v>3384</v>
      </c>
      <c r="O533" s="199"/>
      <c r="Z533" s="199"/>
      <c r="AA533" s="199"/>
      <c r="AB533" s="199"/>
      <c r="AC533" s="199"/>
      <c r="AD533" s="199"/>
      <c r="AE533" s="199"/>
      <c r="AF533" s="199"/>
      <c r="AG533" s="199"/>
      <c r="AH533" s="199"/>
      <c r="AI533" s="199"/>
      <c r="AJ533" s="199"/>
      <c r="AK533" s="199"/>
      <c r="AL533" s="199"/>
      <c r="AM533" s="199"/>
      <c r="AN533" s="199"/>
      <c r="AO533" s="199"/>
      <c r="AP533" s="199"/>
      <c r="AQ533" s="199"/>
      <c r="AR533" s="199"/>
      <c r="AS533" s="199"/>
      <c r="AT533" s="199"/>
      <c r="AU533" s="199"/>
      <c r="AV533" s="199"/>
      <c r="AW533" s="199"/>
      <c r="AX533" s="199"/>
      <c r="AY533" s="199"/>
      <c r="AZ533" s="199"/>
      <c r="BA533" s="199"/>
      <c r="BB533" s="199"/>
      <c r="BC533" s="199"/>
      <c r="BD533" s="201" t="str">
        <f>C532</f>
        <v>P13:35,5*1,1*0,3718</v>
      </c>
      <c r="BE533" s="199"/>
      <c r="BF533" s="199"/>
      <c r="BG533" s="199"/>
      <c r="BH533" s="199"/>
      <c r="BI533" s="199"/>
    </row>
    <row r="534" spans="1:104" x14ac:dyDescent="0.2">
      <c r="A534" s="169" t="s">
        <v>42</v>
      </c>
      <c r="B534" s="170" t="s">
        <v>1779</v>
      </c>
      <c r="C534" s="171" t="s">
        <v>1780</v>
      </c>
      <c r="D534" s="172"/>
      <c r="E534" s="173"/>
      <c r="F534" s="173"/>
      <c r="G534" s="174">
        <f>SUM(G503:G533)</f>
        <v>0</v>
      </c>
      <c r="H534" s="175"/>
      <c r="I534" s="174">
        <f>SUM(I503:I533)</f>
        <v>0.14693524599999999</v>
      </c>
      <c r="J534" s="176"/>
      <c r="K534" s="174">
        <f>SUM(K503:K533)</f>
        <v>0</v>
      </c>
      <c r="O534" s="199"/>
      <c r="X534" s="202">
        <f>K534</f>
        <v>0</v>
      </c>
      <c r="Y534" s="202">
        <f>I534</f>
        <v>0.14693524599999999</v>
      </c>
      <c r="Z534" s="200">
        <f>G534</f>
        <v>0</v>
      </c>
      <c r="AA534" s="199"/>
      <c r="AB534" s="199"/>
      <c r="AC534" s="199"/>
      <c r="AD534" s="199"/>
      <c r="AE534" s="199"/>
      <c r="AF534" s="199"/>
      <c r="AG534" s="199"/>
      <c r="AH534" s="199"/>
      <c r="AI534" s="199"/>
      <c r="AJ534" s="199"/>
      <c r="AK534" s="199"/>
      <c r="AL534" s="199"/>
      <c r="AM534" s="199"/>
      <c r="AN534" s="199"/>
      <c r="AO534" s="199"/>
      <c r="AP534" s="199"/>
      <c r="AQ534" s="199"/>
      <c r="AR534" s="199"/>
      <c r="AS534" s="199"/>
      <c r="AT534" s="199"/>
      <c r="AU534" s="199"/>
      <c r="AV534" s="199"/>
      <c r="AW534" s="199"/>
      <c r="AX534" s="199"/>
      <c r="AY534" s="199"/>
      <c r="AZ534" s="199"/>
      <c r="BA534" s="203"/>
      <c r="BB534" s="203"/>
      <c r="BC534" s="203"/>
      <c r="BD534" s="203"/>
      <c r="BE534" s="203"/>
      <c r="BF534" s="203"/>
      <c r="BG534" s="199"/>
      <c r="BH534" s="199"/>
      <c r="BI534" s="199"/>
    </row>
    <row r="535" spans="1:104" ht="14.25" customHeight="1" x14ac:dyDescent="0.2">
      <c r="A535" s="151" t="s">
        <v>38</v>
      </c>
      <c r="B535" s="152" t="s">
        <v>1019</v>
      </c>
      <c r="C535" s="153" t="s">
        <v>1020</v>
      </c>
      <c r="D535" s="154"/>
      <c r="E535" s="155"/>
      <c r="F535" s="155"/>
      <c r="G535" s="156"/>
      <c r="H535" s="157"/>
      <c r="I535" s="158"/>
      <c r="J535" s="159"/>
      <c r="K535" s="160"/>
      <c r="O535" s="199"/>
    </row>
    <row r="536" spans="1:104" x14ac:dyDescent="0.2">
      <c r="A536" s="161">
        <v>71</v>
      </c>
      <c r="B536" s="162" t="s">
        <v>1023</v>
      </c>
      <c r="C536" s="163" t="s">
        <v>1024</v>
      </c>
      <c r="D536" s="164" t="s">
        <v>41</v>
      </c>
      <c r="E536" s="165">
        <v>74.136899999999997</v>
      </c>
      <c r="F536" s="122">
        <f>'01 113 '!F536</f>
        <v>0</v>
      </c>
      <c r="G536" s="166">
        <f>E536*F536</f>
        <v>0</v>
      </c>
      <c r="H536" s="167">
        <v>0</v>
      </c>
      <c r="I536" s="168">
        <f>E536*H536</f>
        <v>0</v>
      </c>
      <c r="J536" s="167">
        <v>0</v>
      </c>
      <c r="K536" s="168">
        <f>E536*J536</f>
        <v>0</v>
      </c>
      <c r="O536" s="199"/>
      <c r="Z536" s="199"/>
      <c r="AA536" s="199">
        <v>1</v>
      </c>
      <c r="AB536" s="199">
        <v>7</v>
      </c>
      <c r="AC536" s="199">
        <v>7</v>
      </c>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199"/>
      <c r="AY536" s="199"/>
      <c r="AZ536" s="200">
        <f>G536</f>
        <v>0</v>
      </c>
      <c r="BA536" s="199"/>
      <c r="BB536" s="199"/>
      <c r="BC536" s="199"/>
      <c r="BD536" s="199"/>
      <c r="BE536" s="199"/>
      <c r="BF536" s="199"/>
      <c r="BG536" s="199"/>
      <c r="BH536" s="199"/>
      <c r="BI536" s="199"/>
      <c r="CA536" s="199">
        <v>1</v>
      </c>
      <c r="CB536" s="199">
        <v>7</v>
      </c>
      <c r="CZ536" s="124">
        <v>2</v>
      </c>
    </row>
    <row r="537" spans="1:104" x14ac:dyDescent="0.2">
      <c r="A537" s="191"/>
      <c r="B537" s="192"/>
      <c r="C537" s="312" t="s">
        <v>1025</v>
      </c>
      <c r="D537" s="313"/>
      <c r="E537" s="313"/>
      <c r="F537" s="313"/>
      <c r="G537" s="314"/>
      <c r="I537" s="197"/>
      <c r="K537" s="197"/>
      <c r="L537" s="198" t="s">
        <v>1025</v>
      </c>
      <c r="O537" s="199"/>
      <c r="Z537" s="199"/>
      <c r="AA537" s="199"/>
      <c r="AB537" s="199"/>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199"/>
      <c r="AY537" s="199"/>
      <c r="AZ537" s="199"/>
      <c r="BA537" s="199"/>
      <c r="BB537" s="199"/>
      <c r="BC537" s="199"/>
      <c r="BD537" s="199"/>
      <c r="BE537" s="199"/>
      <c r="BF537" s="199"/>
      <c r="BG537" s="199"/>
      <c r="BH537" s="199"/>
      <c r="BI537" s="199"/>
    </row>
    <row r="538" spans="1:104" x14ac:dyDescent="0.2">
      <c r="A538" s="191"/>
      <c r="B538" s="192"/>
      <c r="C538" s="331" t="s">
        <v>3369</v>
      </c>
      <c r="D538" s="332"/>
      <c r="E538" s="193">
        <v>6.8411</v>
      </c>
      <c r="F538" s="194"/>
      <c r="G538" s="195"/>
      <c r="H538" s="196"/>
      <c r="I538" s="197"/>
      <c r="J538" s="184"/>
      <c r="K538" s="197"/>
      <c r="M538" s="198" t="s">
        <v>3369</v>
      </c>
      <c r="O538" s="199"/>
      <c r="Z538" s="199"/>
      <c r="AA538" s="199"/>
      <c r="AB538" s="199"/>
      <c r="AC538" s="199"/>
      <c r="AD538" s="199"/>
      <c r="AE538" s="199"/>
      <c r="AF538" s="199"/>
      <c r="AG538" s="199"/>
      <c r="AH538" s="199"/>
      <c r="AI538" s="199"/>
      <c r="AJ538" s="199"/>
      <c r="AK538" s="199"/>
      <c r="AL538" s="199"/>
      <c r="AM538" s="199"/>
      <c r="AN538" s="199"/>
      <c r="AO538" s="199"/>
      <c r="AP538" s="199"/>
      <c r="AQ538" s="199"/>
      <c r="AR538" s="199"/>
      <c r="AS538" s="199"/>
      <c r="AT538" s="199"/>
      <c r="AU538" s="199"/>
      <c r="AV538" s="199"/>
      <c r="AW538" s="199"/>
      <c r="AX538" s="199"/>
      <c r="AY538" s="199"/>
      <c r="AZ538" s="199"/>
      <c r="BA538" s="199"/>
      <c r="BB538" s="199"/>
      <c r="BC538" s="199"/>
      <c r="BD538" s="201" t="str">
        <f>C537</f>
        <v xml:space="preserve">včetně izolačního pásku mirelon kolem všech stěn </v>
      </c>
      <c r="BE538" s="199"/>
      <c r="BF538" s="199"/>
      <c r="BG538" s="199"/>
      <c r="BH538" s="199"/>
      <c r="BI538" s="199"/>
    </row>
    <row r="539" spans="1:104" x14ac:dyDescent="0.2">
      <c r="A539" s="191"/>
      <c r="B539" s="192"/>
      <c r="C539" s="331" t="s">
        <v>3370</v>
      </c>
      <c r="D539" s="332"/>
      <c r="E539" s="193">
        <v>67.2958</v>
      </c>
      <c r="F539" s="194"/>
      <c r="G539" s="195"/>
      <c r="H539" s="196"/>
      <c r="I539" s="197"/>
      <c r="J539" s="184"/>
      <c r="K539" s="197"/>
      <c r="M539" s="198" t="s">
        <v>3370</v>
      </c>
      <c r="O539" s="199"/>
      <c r="Z539" s="199"/>
      <c r="AA539" s="199"/>
      <c r="AB539" s="199"/>
      <c r="AC539" s="199"/>
      <c r="AD539" s="199"/>
      <c r="AE539" s="199"/>
      <c r="AF539" s="199"/>
      <c r="AG539" s="199"/>
      <c r="AH539" s="199"/>
      <c r="AI539" s="199"/>
      <c r="AJ539" s="199"/>
      <c r="AK539" s="199"/>
      <c r="AL539" s="199"/>
      <c r="AM539" s="199"/>
      <c r="AN539" s="199"/>
      <c r="AO539" s="199"/>
      <c r="AP539" s="199"/>
      <c r="AQ539" s="199"/>
      <c r="AR539" s="199"/>
      <c r="AS539" s="199"/>
      <c r="AT539" s="199"/>
      <c r="AU539" s="199"/>
      <c r="AV539" s="199"/>
      <c r="AW539" s="199"/>
      <c r="AX539" s="199"/>
      <c r="AY539" s="199"/>
      <c r="AZ539" s="199"/>
      <c r="BA539" s="199"/>
      <c r="BB539" s="199"/>
      <c r="BC539" s="199"/>
      <c r="BD539" s="201" t="str">
        <f>C538</f>
        <v>P9:18,4*0,3718</v>
      </c>
      <c r="BE539" s="199"/>
      <c r="BF539" s="199"/>
      <c r="BG539" s="199"/>
      <c r="BH539" s="199"/>
      <c r="BI539" s="199"/>
    </row>
    <row r="540" spans="1:104" ht="22.5" x14ac:dyDescent="0.2">
      <c r="A540" s="161">
        <v>72</v>
      </c>
      <c r="B540" s="162" t="s">
        <v>3149</v>
      </c>
      <c r="C540" s="163" t="s">
        <v>3150</v>
      </c>
      <c r="D540" s="164" t="s">
        <v>281</v>
      </c>
      <c r="E540" s="165">
        <v>2.9744000000000002</v>
      </c>
      <c r="F540" s="122">
        <f>'01 113 '!F540</f>
        <v>0</v>
      </c>
      <c r="G540" s="166">
        <f>E540*F540</f>
        <v>0</v>
      </c>
      <c r="H540" s="167">
        <v>7.1199999999999996E-3</v>
      </c>
      <c r="I540" s="168">
        <f>E540*H540</f>
        <v>2.1177728E-2</v>
      </c>
      <c r="J540" s="167">
        <v>0</v>
      </c>
      <c r="K540" s="168">
        <f>E540*J540</f>
        <v>0</v>
      </c>
      <c r="O540" s="199"/>
      <c r="Z540" s="199"/>
      <c r="AA540" s="199">
        <v>1</v>
      </c>
      <c r="AB540" s="199">
        <v>7</v>
      </c>
      <c r="AC540" s="199">
        <v>7</v>
      </c>
      <c r="AD540" s="199"/>
      <c r="AE540" s="199"/>
      <c r="AF540" s="199"/>
      <c r="AG540" s="199"/>
      <c r="AH540" s="199"/>
      <c r="AI540" s="199"/>
      <c r="AJ540" s="199"/>
      <c r="AK540" s="199"/>
      <c r="AL540" s="199"/>
      <c r="AM540" s="199"/>
      <c r="AN540" s="199"/>
      <c r="AO540" s="199"/>
      <c r="AP540" s="199"/>
      <c r="AQ540" s="199"/>
      <c r="AR540" s="199"/>
      <c r="AS540" s="199"/>
      <c r="AT540" s="199"/>
      <c r="AU540" s="199"/>
      <c r="AV540" s="199"/>
      <c r="AW540" s="199"/>
      <c r="AX540" s="199"/>
      <c r="AY540" s="199"/>
      <c r="AZ540" s="200">
        <f>G540</f>
        <v>0</v>
      </c>
      <c r="BA540" s="199"/>
      <c r="BB540" s="199"/>
      <c r="BC540" s="199"/>
      <c r="BD540" s="199"/>
      <c r="BE540" s="199"/>
      <c r="BF540" s="199"/>
      <c r="BG540" s="199"/>
      <c r="BH540" s="199"/>
      <c r="BI540" s="199"/>
      <c r="CA540" s="199">
        <v>1</v>
      </c>
      <c r="CB540" s="199">
        <v>7</v>
      </c>
      <c r="CZ540" s="124">
        <v>2</v>
      </c>
    </row>
    <row r="541" spans="1:104" x14ac:dyDescent="0.2">
      <c r="A541" s="191"/>
      <c r="B541" s="192"/>
      <c r="C541" s="312" t="s">
        <v>3151</v>
      </c>
      <c r="D541" s="313"/>
      <c r="E541" s="313"/>
      <c r="F541" s="313"/>
      <c r="G541" s="314"/>
      <c r="I541" s="197"/>
      <c r="K541" s="197"/>
      <c r="L541" s="198" t="s">
        <v>3151</v>
      </c>
      <c r="O541" s="199"/>
      <c r="Z541" s="199"/>
      <c r="AA541" s="199"/>
      <c r="AB541" s="199"/>
      <c r="AC541" s="199"/>
      <c r="AD541" s="199"/>
      <c r="AE541" s="199"/>
      <c r="AF541" s="199"/>
      <c r="AG541" s="199"/>
      <c r="AH541" s="199"/>
      <c r="AI541" s="199"/>
      <c r="AJ541" s="199"/>
      <c r="AK541" s="199"/>
      <c r="AL541" s="199"/>
      <c r="AM541" s="199"/>
      <c r="AN541" s="199"/>
      <c r="AO541" s="199"/>
      <c r="AP541" s="199"/>
      <c r="AQ541" s="199"/>
      <c r="AR541" s="199"/>
      <c r="AS541" s="199"/>
      <c r="AT541" s="199"/>
      <c r="AU541" s="199"/>
      <c r="AV541" s="199"/>
      <c r="AW541" s="199"/>
      <c r="AX541" s="199"/>
      <c r="AY541" s="199"/>
      <c r="AZ541" s="199"/>
      <c r="BA541" s="199"/>
      <c r="BB541" s="199"/>
      <c r="BC541" s="199"/>
      <c r="BD541" s="199"/>
      <c r="BE541" s="199"/>
      <c r="BF541" s="199"/>
      <c r="BG541" s="199"/>
      <c r="BH541" s="199"/>
      <c r="BI541" s="199"/>
    </row>
    <row r="542" spans="1:104" ht="22.5" x14ac:dyDescent="0.2">
      <c r="A542" s="191"/>
      <c r="B542" s="192"/>
      <c r="C542" s="312" t="s">
        <v>3152</v>
      </c>
      <c r="D542" s="313"/>
      <c r="E542" s="313"/>
      <c r="F542" s="313"/>
      <c r="G542" s="314"/>
      <c r="I542" s="197"/>
      <c r="K542" s="197"/>
      <c r="L542" s="198" t="s">
        <v>3152</v>
      </c>
      <c r="O542" s="199"/>
      <c r="Z542" s="199"/>
      <c r="AA542" s="199"/>
      <c r="AB542" s="199"/>
      <c r="AC542" s="199"/>
      <c r="AD542" s="199"/>
      <c r="AE542" s="199"/>
      <c r="AF542" s="199"/>
      <c r="AG542" s="199"/>
      <c r="AH542" s="199"/>
      <c r="AI542" s="199"/>
      <c r="AJ542" s="199"/>
      <c r="AK542" s="199"/>
      <c r="AL542" s="199"/>
      <c r="AM542" s="199"/>
      <c r="AN542" s="199"/>
      <c r="AO542" s="199"/>
      <c r="AP542" s="199"/>
      <c r="AQ542" s="199"/>
      <c r="AR542" s="199"/>
      <c r="AS542" s="199"/>
      <c r="AT542" s="199"/>
      <c r="AU542" s="199"/>
      <c r="AV542" s="199"/>
      <c r="AW542" s="199"/>
      <c r="AX542" s="199"/>
      <c r="AY542" s="199"/>
      <c r="AZ542" s="199"/>
      <c r="BA542" s="199"/>
      <c r="BB542" s="199"/>
      <c r="BC542" s="199"/>
      <c r="BD542" s="199"/>
      <c r="BE542" s="199"/>
      <c r="BF542" s="199"/>
      <c r="BG542" s="199"/>
      <c r="BH542" s="199"/>
      <c r="BI542" s="199"/>
    </row>
    <row r="543" spans="1:104" x14ac:dyDescent="0.2">
      <c r="A543" s="191"/>
      <c r="B543" s="192"/>
      <c r="C543" s="312" t="s">
        <v>2</v>
      </c>
      <c r="D543" s="313"/>
      <c r="E543" s="313"/>
      <c r="F543" s="313"/>
      <c r="G543" s="314"/>
      <c r="I543" s="197"/>
      <c r="K543" s="197"/>
      <c r="L543" s="198" t="s">
        <v>2</v>
      </c>
      <c r="O543" s="199"/>
      <c r="Z543" s="199"/>
      <c r="AA543" s="199"/>
      <c r="AB543" s="199"/>
      <c r="AC543" s="199"/>
      <c r="AD543" s="199"/>
      <c r="AE543" s="199"/>
      <c r="AF543" s="199"/>
      <c r="AG543" s="199"/>
      <c r="AH543" s="199"/>
      <c r="AI543" s="199"/>
      <c r="AJ543" s="199"/>
      <c r="AK543" s="199"/>
      <c r="AL543" s="199"/>
      <c r="AM543" s="199"/>
      <c r="AN543" s="199"/>
      <c r="AO543" s="199"/>
      <c r="AP543" s="199"/>
      <c r="AQ543" s="199"/>
      <c r="AR543" s="199"/>
      <c r="AS543" s="199"/>
      <c r="AT543" s="199"/>
      <c r="AU543" s="199"/>
      <c r="AV543" s="199"/>
      <c r="AW543" s="199"/>
      <c r="AX543" s="199"/>
      <c r="AY543" s="199"/>
      <c r="AZ543" s="199"/>
      <c r="BA543" s="199"/>
      <c r="BB543" s="199"/>
      <c r="BC543" s="199"/>
      <c r="BD543" s="199"/>
      <c r="BE543" s="199"/>
      <c r="BF543" s="199"/>
      <c r="BG543" s="199"/>
      <c r="BH543" s="199"/>
      <c r="BI543" s="199"/>
    </row>
    <row r="544" spans="1:104" x14ac:dyDescent="0.2">
      <c r="A544" s="191"/>
      <c r="B544" s="192"/>
      <c r="C544" s="312" t="s">
        <v>3153</v>
      </c>
      <c r="D544" s="313"/>
      <c r="E544" s="313"/>
      <c r="F544" s="313"/>
      <c r="G544" s="314"/>
      <c r="I544" s="197"/>
      <c r="K544" s="197"/>
      <c r="L544" s="198" t="s">
        <v>3153</v>
      </c>
      <c r="O544" s="199"/>
      <c r="Z544" s="199"/>
      <c r="AA544" s="199"/>
      <c r="AB544" s="199"/>
      <c r="AC544" s="199"/>
      <c r="AD544" s="199"/>
      <c r="AE544" s="199"/>
      <c r="AF544" s="199"/>
      <c r="AG544" s="199"/>
      <c r="AH544" s="199"/>
      <c r="AI544" s="199"/>
      <c r="AJ544" s="199"/>
      <c r="AK544" s="199"/>
      <c r="AL544" s="199"/>
      <c r="AM544" s="199"/>
      <c r="AN544" s="199"/>
      <c r="AO544" s="199"/>
      <c r="AP544" s="199"/>
      <c r="AQ544" s="199"/>
      <c r="AR544" s="199"/>
      <c r="AS544" s="199"/>
      <c r="AT544" s="199"/>
      <c r="AU544" s="199"/>
      <c r="AV544" s="199"/>
      <c r="AW544" s="199"/>
      <c r="AX544" s="199"/>
      <c r="AY544" s="199"/>
      <c r="AZ544" s="199"/>
      <c r="BA544" s="199"/>
      <c r="BB544" s="199"/>
      <c r="BC544" s="199"/>
      <c r="BD544" s="199"/>
      <c r="BE544" s="199"/>
      <c r="BF544" s="199"/>
      <c r="BG544" s="199"/>
      <c r="BH544" s="199"/>
      <c r="BI544" s="199"/>
    </row>
    <row r="545" spans="1:104" x14ac:dyDescent="0.2">
      <c r="A545" s="191"/>
      <c r="B545" s="192"/>
      <c r="C545" s="312"/>
      <c r="D545" s="313"/>
      <c r="E545" s="313"/>
      <c r="F545" s="313"/>
      <c r="G545" s="314"/>
      <c r="I545" s="197"/>
      <c r="K545" s="197"/>
      <c r="L545" s="198"/>
      <c r="O545" s="199"/>
      <c r="Z545" s="199"/>
      <c r="AA545" s="199"/>
      <c r="AB545" s="199"/>
      <c r="AC545" s="199"/>
      <c r="AD545" s="199"/>
      <c r="AE545" s="199"/>
      <c r="AF545" s="199"/>
      <c r="AG545" s="199"/>
      <c r="AH545" s="199"/>
      <c r="AI545" s="199"/>
      <c r="AJ545" s="199"/>
      <c r="AK545" s="199"/>
      <c r="AL545" s="199"/>
      <c r="AM545" s="199"/>
      <c r="AN545" s="199"/>
      <c r="AO545" s="199"/>
      <c r="AP545" s="199"/>
      <c r="AQ545" s="199"/>
      <c r="AR545" s="199"/>
      <c r="AS545" s="199"/>
      <c r="AT545" s="199"/>
      <c r="AU545" s="199"/>
      <c r="AV545" s="199"/>
      <c r="AW545" s="199"/>
      <c r="AX545" s="199"/>
      <c r="AY545" s="199"/>
      <c r="AZ545" s="199"/>
      <c r="BA545" s="199"/>
      <c r="BB545" s="199"/>
      <c r="BC545" s="199"/>
      <c r="BD545" s="199"/>
      <c r="BE545" s="199"/>
      <c r="BF545" s="199"/>
      <c r="BG545" s="199"/>
      <c r="BH545" s="199"/>
      <c r="BI545" s="199"/>
    </row>
    <row r="546" spans="1:104" x14ac:dyDescent="0.2">
      <c r="A546" s="191"/>
      <c r="B546" s="192"/>
      <c r="C546" s="331" t="s">
        <v>1242</v>
      </c>
      <c r="D546" s="332"/>
      <c r="E546" s="193">
        <v>2.9744000000000002</v>
      </c>
      <c r="F546" s="194"/>
      <c r="G546" s="195"/>
      <c r="H546" s="196"/>
      <c r="I546" s="197"/>
      <c r="J546" s="184"/>
      <c r="K546" s="197"/>
      <c r="M546" s="198" t="s">
        <v>1242</v>
      </c>
      <c r="O546" s="199"/>
      <c r="Z546" s="199"/>
      <c r="AA546" s="199"/>
      <c r="AB546" s="199"/>
      <c r="AC546" s="199"/>
      <c r="AD546" s="199"/>
      <c r="AE546" s="199"/>
      <c r="AF546" s="199"/>
      <c r="AG546" s="199"/>
      <c r="AH546" s="199"/>
      <c r="AI546" s="199"/>
      <c r="AJ546" s="199"/>
      <c r="AK546" s="199"/>
      <c r="AL546" s="199"/>
      <c r="AM546" s="199"/>
      <c r="AN546" s="199"/>
      <c r="AO546" s="199"/>
      <c r="AP546" s="199"/>
      <c r="AQ546" s="199"/>
      <c r="AR546" s="199"/>
      <c r="AS546" s="199"/>
      <c r="AT546" s="199"/>
      <c r="AU546" s="199"/>
      <c r="AV546" s="199"/>
      <c r="AW546" s="199"/>
      <c r="AX546" s="199"/>
      <c r="AY546" s="199"/>
      <c r="AZ546" s="199"/>
      <c r="BA546" s="199"/>
      <c r="BB546" s="199"/>
      <c r="BC546" s="199"/>
      <c r="BD546" s="201">
        <f>C545</f>
        <v>0</v>
      </c>
      <c r="BE546" s="199"/>
      <c r="BF546" s="199"/>
      <c r="BG546" s="199"/>
      <c r="BH546" s="199"/>
      <c r="BI546" s="199"/>
    </row>
    <row r="547" spans="1:104" ht="22.5" x14ac:dyDescent="0.2">
      <c r="A547" s="161">
        <v>73</v>
      </c>
      <c r="B547" s="162" t="s">
        <v>1802</v>
      </c>
      <c r="C547" s="163" t="s">
        <v>3154</v>
      </c>
      <c r="D547" s="164" t="s">
        <v>41</v>
      </c>
      <c r="E547" s="165">
        <v>20.099499999999999</v>
      </c>
      <c r="F547" s="122">
        <f>'01 113 '!F547</f>
        <v>0</v>
      </c>
      <c r="G547" s="166">
        <f>E547*F547</f>
        <v>0</v>
      </c>
      <c r="H547" s="167">
        <v>6.4900000000000001E-3</v>
      </c>
      <c r="I547" s="168">
        <f>E547*H547</f>
        <v>0.130445755</v>
      </c>
      <c r="J547" s="167"/>
      <c r="K547" s="168">
        <f>E547*J547</f>
        <v>0</v>
      </c>
      <c r="O547" s="199"/>
      <c r="Z547" s="199"/>
      <c r="AA547" s="199">
        <v>12</v>
      </c>
      <c r="AB547" s="199">
        <v>0</v>
      </c>
      <c r="AC547" s="199">
        <v>10</v>
      </c>
      <c r="AD547" s="199"/>
      <c r="AE547" s="199"/>
      <c r="AF547" s="199"/>
      <c r="AG547" s="199"/>
      <c r="AH547" s="199"/>
      <c r="AI547" s="199"/>
      <c r="AJ547" s="199"/>
      <c r="AK547" s="199"/>
      <c r="AL547" s="199"/>
      <c r="AM547" s="199"/>
      <c r="AN547" s="199"/>
      <c r="AO547" s="199"/>
      <c r="AP547" s="199"/>
      <c r="AQ547" s="199"/>
      <c r="AR547" s="199"/>
      <c r="AS547" s="199"/>
      <c r="AT547" s="199"/>
      <c r="AU547" s="199"/>
      <c r="AV547" s="199"/>
      <c r="AW547" s="199"/>
      <c r="AX547" s="199"/>
      <c r="AY547" s="199"/>
      <c r="AZ547" s="200">
        <f>G547</f>
        <v>0</v>
      </c>
      <c r="BA547" s="199"/>
      <c r="BB547" s="199"/>
      <c r="BC547" s="199"/>
      <c r="BD547" s="199"/>
      <c r="BE547" s="199"/>
      <c r="BF547" s="199"/>
      <c r="BG547" s="199"/>
      <c r="BH547" s="199"/>
      <c r="BI547" s="199"/>
      <c r="CA547" s="199">
        <v>12</v>
      </c>
      <c r="CB547" s="199">
        <v>0</v>
      </c>
      <c r="CZ547" s="124">
        <v>2</v>
      </c>
    </row>
    <row r="548" spans="1:104" x14ac:dyDescent="0.2">
      <c r="A548" s="191"/>
      <c r="B548" s="192"/>
      <c r="C548" s="312" t="s">
        <v>2759</v>
      </c>
      <c r="D548" s="313"/>
      <c r="E548" s="313"/>
      <c r="F548" s="313"/>
      <c r="G548" s="314"/>
      <c r="I548" s="197"/>
      <c r="K548" s="197"/>
      <c r="L548" s="198" t="s">
        <v>2759</v>
      </c>
      <c r="O548" s="199"/>
      <c r="Z548" s="199"/>
      <c r="AA548" s="199"/>
      <c r="AB548" s="199"/>
      <c r="AC548" s="199"/>
      <c r="AD548" s="199"/>
      <c r="AE548" s="199"/>
      <c r="AF548" s="199"/>
      <c r="AG548" s="199"/>
      <c r="AH548" s="199"/>
      <c r="AI548" s="199"/>
      <c r="AJ548" s="199"/>
      <c r="AK548" s="199"/>
      <c r="AL548" s="199"/>
      <c r="AM548" s="199"/>
      <c r="AN548" s="199"/>
      <c r="AO548" s="199"/>
      <c r="AP548" s="199"/>
      <c r="AQ548" s="199"/>
      <c r="AR548" s="199"/>
      <c r="AS548" s="199"/>
      <c r="AT548" s="199"/>
      <c r="AU548" s="199"/>
      <c r="AV548" s="199"/>
      <c r="AW548" s="199"/>
      <c r="AX548" s="199"/>
      <c r="AY548" s="199"/>
      <c r="AZ548" s="199"/>
      <c r="BA548" s="199"/>
      <c r="BB548" s="199"/>
      <c r="BC548" s="199"/>
      <c r="BD548" s="199"/>
      <c r="BE548" s="199"/>
      <c r="BF548" s="199"/>
      <c r="BG548" s="199"/>
      <c r="BH548" s="199"/>
      <c r="BI548" s="199"/>
    </row>
    <row r="549" spans="1:104" x14ac:dyDescent="0.2">
      <c r="A549" s="191"/>
      <c r="B549" s="192"/>
      <c r="C549" s="331" t="s">
        <v>3385</v>
      </c>
      <c r="D549" s="332"/>
      <c r="E549" s="193">
        <v>13.9908</v>
      </c>
      <c r="F549" s="194"/>
      <c r="G549" s="195"/>
      <c r="H549" s="196"/>
      <c r="I549" s="197"/>
      <c r="J549" s="184"/>
      <c r="K549" s="197"/>
      <c r="M549" s="198" t="s">
        <v>3385</v>
      </c>
      <c r="O549" s="199"/>
      <c r="Z549" s="199"/>
      <c r="AA549" s="199"/>
      <c r="AB549" s="199"/>
      <c r="AC549" s="199"/>
      <c r="AD549" s="199"/>
      <c r="AE549" s="199"/>
      <c r="AF549" s="199"/>
      <c r="AG549" s="199"/>
      <c r="AH549" s="199"/>
      <c r="AI549" s="199"/>
      <c r="AJ549" s="199"/>
      <c r="AK549" s="199"/>
      <c r="AL549" s="199"/>
      <c r="AM549" s="199"/>
      <c r="AN549" s="199"/>
      <c r="AO549" s="199"/>
      <c r="AP549" s="199"/>
      <c r="AQ549" s="199"/>
      <c r="AR549" s="199"/>
      <c r="AS549" s="199"/>
      <c r="AT549" s="199"/>
      <c r="AU549" s="199"/>
      <c r="AV549" s="199"/>
      <c r="AW549" s="199"/>
      <c r="AX549" s="199"/>
      <c r="AY549" s="199"/>
      <c r="AZ549" s="199"/>
      <c r="BA549" s="199"/>
      <c r="BB549" s="199"/>
      <c r="BC549" s="199"/>
      <c r="BD549" s="201" t="str">
        <f>C548</f>
        <v>Spádové klíny ESP 150S  - 2%</v>
      </c>
      <c r="BE549" s="199"/>
      <c r="BF549" s="199"/>
      <c r="BG549" s="199"/>
      <c r="BH549" s="199"/>
      <c r="BI549" s="199"/>
    </row>
    <row r="550" spans="1:104" x14ac:dyDescent="0.2">
      <c r="A550" s="191"/>
      <c r="B550" s="192"/>
      <c r="C550" s="331" t="s">
        <v>3386</v>
      </c>
      <c r="D550" s="332"/>
      <c r="E550" s="193">
        <v>6.1086999999999998</v>
      </c>
      <c r="F550" s="194"/>
      <c r="G550" s="195"/>
      <c r="H550" s="196"/>
      <c r="I550" s="197"/>
      <c r="J550" s="184"/>
      <c r="K550" s="197"/>
      <c r="M550" s="198" t="s">
        <v>3386</v>
      </c>
      <c r="O550" s="199"/>
      <c r="Z550" s="199"/>
      <c r="AA550" s="199"/>
      <c r="AB550" s="199"/>
      <c r="AC550" s="199"/>
      <c r="AD550" s="199"/>
      <c r="AE550" s="199"/>
      <c r="AF550" s="199"/>
      <c r="AG550" s="199"/>
      <c r="AH550" s="199"/>
      <c r="AI550" s="199"/>
      <c r="AJ550" s="199"/>
      <c r="AK550" s="199"/>
      <c r="AL550" s="199"/>
      <c r="AM550" s="199"/>
      <c r="AN550" s="199"/>
      <c r="AO550" s="199"/>
      <c r="AP550" s="199"/>
      <c r="AQ550" s="199"/>
      <c r="AR550" s="199"/>
      <c r="AS550" s="199"/>
      <c r="AT550" s="199"/>
      <c r="AU550" s="199"/>
      <c r="AV550" s="199"/>
      <c r="AW550" s="199"/>
      <c r="AX550" s="199"/>
      <c r="AY550" s="199"/>
      <c r="AZ550" s="199"/>
      <c r="BA550" s="199"/>
      <c r="BB550" s="199"/>
      <c r="BC550" s="199"/>
      <c r="BD550" s="201" t="str">
        <f>C549</f>
        <v>P13:35,5*1,06*0,3718</v>
      </c>
      <c r="BE550" s="199"/>
      <c r="BF550" s="199"/>
      <c r="BG550" s="199"/>
      <c r="BH550" s="199"/>
      <c r="BI550" s="199"/>
    </row>
    <row r="551" spans="1:104" x14ac:dyDescent="0.2">
      <c r="A551" s="161">
        <v>74</v>
      </c>
      <c r="B551" s="162" t="s">
        <v>3157</v>
      </c>
      <c r="C551" s="163" t="s">
        <v>3158</v>
      </c>
      <c r="D551" s="164" t="s">
        <v>41</v>
      </c>
      <c r="E551" s="165">
        <v>20.099499999999999</v>
      </c>
      <c r="F551" s="122">
        <f>'01 113 '!F551</f>
        <v>0</v>
      </c>
      <c r="G551" s="166">
        <f>E551*F551</f>
        <v>0</v>
      </c>
      <c r="H551" s="167">
        <v>0</v>
      </c>
      <c r="I551" s="168">
        <f>E551*H551</f>
        <v>0</v>
      </c>
      <c r="J551" s="167"/>
      <c r="K551" s="168">
        <f>E551*J551</f>
        <v>0</v>
      </c>
      <c r="O551" s="199"/>
      <c r="Z551" s="199"/>
      <c r="AA551" s="199">
        <v>12</v>
      </c>
      <c r="AB551" s="199">
        <v>0</v>
      </c>
      <c r="AC551" s="199">
        <v>11</v>
      </c>
      <c r="AD551" s="199"/>
      <c r="AE551" s="199"/>
      <c r="AF551" s="199"/>
      <c r="AG551" s="199"/>
      <c r="AH551" s="199"/>
      <c r="AI551" s="199"/>
      <c r="AJ551" s="199"/>
      <c r="AK551" s="199"/>
      <c r="AL551" s="199"/>
      <c r="AM551" s="199"/>
      <c r="AN551" s="199"/>
      <c r="AO551" s="199"/>
      <c r="AP551" s="199"/>
      <c r="AQ551" s="199"/>
      <c r="AR551" s="199"/>
      <c r="AS551" s="199"/>
      <c r="AT551" s="199"/>
      <c r="AU551" s="199"/>
      <c r="AV551" s="199"/>
      <c r="AW551" s="199"/>
      <c r="AX551" s="199"/>
      <c r="AY551" s="199"/>
      <c r="AZ551" s="200">
        <f>G551</f>
        <v>0</v>
      </c>
      <c r="BA551" s="199"/>
      <c r="BB551" s="199"/>
      <c r="BC551" s="199"/>
      <c r="BD551" s="199"/>
      <c r="BE551" s="199"/>
      <c r="BF551" s="199"/>
      <c r="BG551" s="199"/>
      <c r="BH551" s="199"/>
      <c r="BI551" s="199"/>
      <c r="CA551" s="199">
        <v>12</v>
      </c>
      <c r="CB551" s="199">
        <v>0</v>
      </c>
      <c r="CZ551" s="124">
        <v>2</v>
      </c>
    </row>
    <row r="552" spans="1:104" x14ac:dyDescent="0.2">
      <c r="A552" s="191"/>
      <c r="B552" s="192"/>
      <c r="C552" s="331" t="s">
        <v>3385</v>
      </c>
      <c r="D552" s="332"/>
      <c r="E552" s="193">
        <v>13.9908</v>
      </c>
      <c r="F552" s="194"/>
      <c r="G552" s="195"/>
      <c r="H552" s="196"/>
      <c r="I552" s="197"/>
      <c r="J552" s="184"/>
      <c r="K552" s="197"/>
      <c r="M552" s="198" t="s">
        <v>3385</v>
      </c>
      <c r="O552" s="199"/>
      <c r="Z552" s="199"/>
      <c r="AA552" s="199"/>
      <c r="AB552" s="199"/>
      <c r="AC552" s="199"/>
      <c r="AD552" s="199"/>
      <c r="AE552" s="199"/>
      <c r="AF552" s="199"/>
      <c r="AG552" s="199"/>
      <c r="AH552" s="199"/>
      <c r="AI552" s="199"/>
      <c r="AJ552" s="199"/>
      <c r="AK552" s="199"/>
      <c r="AL552" s="199"/>
      <c r="AM552" s="199"/>
      <c r="AN552" s="199"/>
      <c r="AO552" s="199"/>
      <c r="AP552" s="199"/>
      <c r="AQ552" s="199"/>
      <c r="AR552" s="199"/>
      <c r="AS552" s="199"/>
      <c r="AT552" s="199"/>
      <c r="AU552" s="199"/>
      <c r="AV552" s="199"/>
      <c r="AW552" s="199"/>
      <c r="AX552" s="199"/>
      <c r="AY552" s="199"/>
      <c r="AZ552" s="199"/>
      <c r="BA552" s="199"/>
      <c r="BB552" s="199"/>
      <c r="BC552" s="199"/>
      <c r="BD552" s="201" t="str">
        <f>C551</f>
        <v xml:space="preserve">Desky PIR tl. 130mm </v>
      </c>
      <c r="BE552" s="199"/>
      <c r="BF552" s="199"/>
      <c r="BG552" s="199"/>
      <c r="BH552" s="199"/>
      <c r="BI552" s="199"/>
    </row>
    <row r="553" spans="1:104" x14ac:dyDescent="0.2">
      <c r="A553" s="191"/>
      <c r="B553" s="192"/>
      <c r="C553" s="331" t="s">
        <v>3386</v>
      </c>
      <c r="D553" s="332"/>
      <c r="E553" s="193">
        <v>6.1086999999999998</v>
      </c>
      <c r="F553" s="194"/>
      <c r="G553" s="195"/>
      <c r="H553" s="196"/>
      <c r="I553" s="197"/>
      <c r="J553" s="184"/>
      <c r="K553" s="197"/>
      <c r="M553" s="198" t="s">
        <v>3386</v>
      </c>
      <c r="O553" s="199"/>
      <c r="Z553" s="199"/>
      <c r="AA553" s="199"/>
      <c r="AB553" s="199"/>
      <c r="AC553" s="199"/>
      <c r="AD553" s="199"/>
      <c r="AE553" s="199"/>
      <c r="AF553" s="199"/>
      <c r="AG553" s="199"/>
      <c r="AH553" s="199"/>
      <c r="AI553" s="199"/>
      <c r="AJ553" s="199"/>
      <c r="AK553" s="199"/>
      <c r="AL553" s="199"/>
      <c r="AM553" s="199"/>
      <c r="AN553" s="199"/>
      <c r="AO553" s="199"/>
      <c r="AP553" s="199"/>
      <c r="AQ553" s="199"/>
      <c r="AR553" s="199"/>
      <c r="AS553" s="199"/>
      <c r="AT553" s="199"/>
      <c r="AU553" s="199"/>
      <c r="AV553" s="199"/>
      <c r="AW553" s="199"/>
      <c r="AX553" s="199"/>
      <c r="AY553" s="199"/>
      <c r="AZ553" s="199"/>
      <c r="BA553" s="199"/>
      <c r="BB553" s="199"/>
      <c r="BC553" s="199"/>
      <c r="BD553" s="201" t="str">
        <f>C552</f>
        <v>P13:35,5*1,06*0,3718</v>
      </c>
      <c r="BE553" s="199"/>
      <c r="BF553" s="199"/>
      <c r="BG553" s="199"/>
      <c r="BH553" s="199"/>
      <c r="BI553" s="199"/>
    </row>
    <row r="554" spans="1:104" x14ac:dyDescent="0.2">
      <c r="A554" s="161">
        <v>75</v>
      </c>
      <c r="B554" s="162" t="s">
        <v>3159</v>
      </c>
      <c r="C554" s="163" t="s">
        <v>3160</v>
      </c>
      <c r="D554" s="164" t="s">
        <v>41</v>
      </c>
      <c r="E554" s="165">
        <v>5.9488000000000003</v>
      </c>
      <c r="F554" s="122">
        <f>'01 113 '!F554</f>
        <v>0</v>
      </c>
      <c r="G554" s="166">
        <f>E554*F554</f>
        <v>0</v>
      </c>
      <c r="H554" s="167">
        <v>0</v>
      </c>
      <c r="I554" s="168">
        <f>E554*H554</f>
        <v>0</v>
      </c>
      <c r="J554" s="167"/>
      <c r="K554" s="168">
        <f>E554*J554</f>
        <v>0</v>
      </c>
      <c r="O554" s="199"/>
      <c r="Z554" s="199"/>
      <c r="AA554" s="199">
        <v>12</v>
      </c>
      <c r="AB554" s="199">
        <v>0</v>
      </c>
      <c r="AC554" s="199">
        <v>12</v>
      </c>
      <c r="AD554" s="199"/>
      <c r="AE554" s="199"/>
      <c r="AF554" s="199"/>
      <c r="AG554" s="199"/>
      <c r="AH554" s="199"/>
      <c r="AI554" s="199"/>
      <c r="AJ554" s="199"/>
      <c r="AK554" s="199"/>
      <c r="AL554" s="199"/>
      <c r="AM554" s="199"/>
      <c r="AN554" s="199"/>
      <c r="AO554" s="199"/>
      <c r="AP554" s="199"/>
      <c r="AQ554" s="199"/>
      <c r="AR554" s="199"/>
      <c r="AS554" s="199"/>
      <c r="AT554" s="199"/>
      <c r="AU554" s="199"/>
      <c r="AV554" s="199"/>
      <c r="AW554" s="199"/>
      <c r="AX554" s="199"/>
      <c r="AY554" s="199"/>
      <c r="AZ554" s="200">
        <f>G554</f>
        <v>0</v>
      </c>
      <c r="BA554" s="199"/>
      <c r="BB554" s="199"/>
      <c r="BC554" s="199"/>
      <c r="BD554" s="199"/>
      <c r="BE554" s="199"/>
      <c r="BF554" s="199"/>
      <c r="BG554" s="199"/>
      <c r="BH554" s="199"/>
      <c r="BI554" s="199"/>
      <c r="CA554" s="199">
        <v>12</v>
      </c>
      <c r="CB554" s="199">
        <v>0</v>
      </c>
      <c r="CZ554" s="124">
        <v>2</v>
      </c>
    </row>
    <row r="555" spans="1:104" x14ac:dyDescent="0.2">
      <c r="A555" s="191"/>
      <c r="B555" s="192"/>
      <c r="C555" s="312" t="s">
        <v>3161</v>
      </c>
      <c r="D555" s="313"/>
      <c r="E555" s="313"/>
      <c r="F555" s="313"/>
      <c r="G555" s="314"/>
      <c r="I555" s="197"/>
      <c r="K555" s="197"/>
      <c r="L555" s="198" t="s">
        <v>3161</v>
      </c>
      <c r="O555" s="199"/>
      <c r="Z555" s="199"/>
      <c r="AA555" s="199"/>
      <c r="AB555" s="199"/>
      <c r="AC555" s="199"/>
      <c r="AD555" s="199"/>
      <c r="AE555" s="199"/>
      <c r="AF555" s="199"/>
      <c r="AG555" s="199"/>
      <c r="AH555" s="199"/>
      <c r="AI555" s="199"/>
      <c r="AJ555" s="199"/>
      <c r="AK555" s="199"/>
      <c r="AL555" s="199"/>
      <c r="AM555" s="199"/>
      <c r="AN555" s="199"/>
      <c r="AO555" s="199"/>
      <c r="AP555" s="199"/>
      <c r="AQ555" s="199"/>
      <c r="AR555" s="199"/>
      <c r="AS555" s="199"/>
      <c r="AT555" s="199"/>
      <c r="AU555" s="199"/>
      <c r="AV555" s="199"/>
      <c r="AW555" s="199"/>
      <c r="AX555" s="199"/>
      <c r="AY555" s="199"/>
      <c r="AZ555" s="199"/>
      <c r="BA555" s="199"/>
      <c r="BB555" s="199"/>
      <c r="BC555" s="199"/>
      <c r="BD555" s="199"/>
      <c r="BE555" s="199"/>
      <c r="BF555" s="199"/>
      <c r="BG555" s="199"/>
      <c r="BH555" s="199"/>
      <c r="BI555" s="199"/>
    </row>
    <row r="556" spans="1:104" x14ac:dyDescent="0.2">
      <c r="A556" s="191"/>
      <c r="B556" s="192"/>
      <c r="C556" s="312" t="s">
        <v>3162</v>
      </c>
      <c r="D556" s="313"/>
      <c r="E556" s="313"/>
      <c r="F556" s="313"/>
      <c r="G556" s="314"/>
      <c r="I556" s="197"/>
      <c r="K556" s="197"/>
      <c r="L556" s="198" t="s">
        <v>3162</v>
      </c>
      <c r="O556" s="199"/>
      <c r="Z556" s="199"/>
      <c r="AA556" s="199"/>
      <c r="AB556" s="199"/>
      <c r="AC556" s="199"/>
      <c r="AD556" s="199"/>
      <c r="AE556" s="199"/>
      <c r="AF556" s="199"/>
      <c r="AG556" s="199"/>
      <c r="AH556" s="199"/>
      <c r="AI556" s="199"/>
      <c r="AJ556" s="199"/>
      <c r="AK556" s="199"/>
      <c r="AL556" s="199"/>
      <c r="AM556" s="199"/>
      <c r="AN556" s="199"/>
      <c r="AO556" s="199"/>
      <c r="AP556" s="199"/>
      <c r="AQ556" s="199"/>
      <c r="AR556" s="199"/>
      <c r="AS556" s="199"/>
      <c r="AT556" s="199"/>
      <c r="AU556" s="199"/>
      <c r="AV556" s="199"/>
      <c r="AW556" s="199"/>
      <c r="AX556" s="199"/>
      <c r="AY556" s="199"/>
      <c r="AZ556" s="199"/>
      <c r="BA556" s="199"/>
      <c r="BB556" s="199"/>
      <c r="BC556" s="199"/>
      <c r="BD556" s="199"/>
      <c r="BE556" s="199"/>
      <c r="BF556" s="199"/>
      <c r="BG556" s="199"/>
      <c r="BH556" s="199"/>
      <c r="BI556" s="199"/>
    </row>
    <row r="557" spans="1:104" x14ac:dyDescent="0.2">
      <c r="A557" s="191"/>
      <c r="B557" s="192"/>
      <c r="C557" s="312" t="s">
        <v>3163</v>
      </c>
      <c r="D557" s="313"/>
      <c r="E557" s="313"/>
      <c r="F557" s="313"/>
      <c r="G557" s="314"/>
      <c r="I557" s="197"/>
      <c r="K557" s="197"/>
      <c r="L557" s="198" t="s">
        <v>3163</v>
      </c>
      <c r="O557" s="199"/>
      <c r="Z557" s="199"/>
      <c r="AA557" s="199"/>
      <c r="AB557" s="199"/>
      <c r="AC557" s="199"/>
      <c r="AD557" s="199"/>
      <c r="AE557" s="199"/>
      <c r="AF557" s="199"/>
      <c r="AG557" s="199"/>
      <c r="AH557" s="199"/>
      <c r="AI557" s="199"/>
      <c r="AJ557" s="199"/>
      <c r="AK557" s="199"/>
      <c r="AL557" s="199"/>
      <c r="AM557" s="199"/>
      <c r="AN557" s="199"/>
      <c r="AO557" s="199"/>
      <c r="AP557" s="199"/>
      <c r="AQ557" s="199"/>
      <c r="AR557" s="199"/>
      <c r="AS557" s="199"/>
      <c r="AT557" s="199"/>
      <c r="AU557" s="199"/>
      <c r="AV557" s="199"/>
      <c r="AW557" s="199"/>
      <c r="AX557" s="199"/>
      <c r="AY557" s="199"/>
      <c r="AZ557" s="199"/>
      <c r="BA557" s="199"/>
      <c r="BB557" s="199"/>
      <c r="BC557" s="199"/>
      <c r="BD557" s="199"/>
      <c r="BE557" s="199"/>
      <c r="BF557" s="199"/>
      <c r="BG557" s="199"/>
      <c r="BH557" s="199"/>
      <c r="BI557" s="199"/>
    </row>
    <row r="558" spans="1:104" x14ac:dyDescent="0.2">
      <c r="A558" s="191"/>
      <c r="B558" s="192"/>
      <c r="C558" s="312" t="s">
        <v>3164</v>
      </c>
      <c r="D558" s="313"/>
      <c r="E558" s="313"/>
      <c r="F558" s="313"/>
      <c r="G558" s="314"/>
      <c r="I558" s="197"/>
      <c r="K558" s="197"/>
      <c r="L558" s="198" t="s">
        <v>3164</v>
      </c>
      <c r="O558" s="199"/>
      <c r="Z558" s="199"/>
      <c r="AA558" s="199"/>
      <c r="AB558" s="199"/>
      <c r="AC558" s="199"/>
      <c r="AD558" s="199"/>
      <c r="AE558" s="199"/>
      <c r="AF558" s="199"/>
      <c r="AG558" s="199"/>
      <c r="AH558" s="199"/>
      <c r="AI558" s="199"/>
      <c r="AJ558" s="199"/>
      <c r="AK558" s="199"/>
      <c r="AL558" s="199"/>
      <c r="AM558" s="199"/>
      <c r="AN558" s="199"/>
      <c r="AO558" s="199"/>
      <c r="AP558" s="199"/>
      <c r="AQ558" s="199"/>
      <c r="AR558" s="199"/>
      <c r="AS558" s="199"/>
      <c r="AT558" s="199"/>
      <c r="AU558" s="199"/>
      <c r="AV558" s="199"/>
      <c r="AW558" s="199"/>
      <c r="AX558" s="199"/>
      <c r="AY558" s="199"/>
      <c r="AZ558" s="199"/>
      <c r="BA558" s="199"/>
      <c r="BB558" s="199"/>
      <c r="BC558" s="199"/>
      <c r="BD558" s="199"/>
      <c r="BE558" s="199"/>
      <c r="BF558" s="199"/>
      <c r="BG558" s="199"/>
      <c r="BH558" s="199"/>
      <c r="BI558" s="199"/>
    </row>
    <row r="559" spans="1:104" x14ac:dyDescent="0.2">
      <c r="A559" s="191"/>
      <c r="B559" s="192"/>
      <c r="C559" s="312"/>
      <c r="D559" s="313"/>
      <c r="E559" s="313"/>
      <c r="F559" s="313"/>
      <c r="G559" s="314"/>
      <c r="I559" s="197"/>
      <c r="K559" s="197"/>
      <c r="L559" s="198"/>
      <c r="O559" s="199"/>
      <c r="Z559" s="199"/>
      <c r="AA559" s="199"/>
      <c r="AB559" s="199"/>
      <c r="AC559" s="199"/>
      <c r="AD559" s="199"/>
      <c r="AE559" s="199"/>
      <c r="AF559" s="199"/>
      <c r="AG559" s="199"/>
      <c r="AH559" s="199"/>
      <c r="AI559" s="199"/>
      <c r="AJ559" s="199"/>
      <c r="AK559" s="199"/>
      <c r="AL559" s="199"/>
      <c r="AM559" s="199"/>
      <c r="AN559" s="199"/>
      <c r="AO559" s="199"/>
      <c r="AP559" s="199"/>
      <c r="AQ559" s="199"/>
      <c r="AR559" s="199"/>
      <c r="AS559" s="199"/>
      <c r="AT559" s="199"/>
      <c r="AU559" s="199"/>
      <c r="AV559" s="199"/>
      <c r="AW559" s="199"/>
      <c r="AX559" s="199"/>
      <c r="AY559" s="199"/>
      <c r="AZ559" s="199"/>
      <c r="BA559" s="199"/>
      <c r="BB559" s="199"/>
      <c r="BC559" s="199"/>
      <c r="BD559" s="199"/>
      <c r="BE559" s="199"/>
      <c r="BF559" s="199"/>
      <c r="BG559" s="199"/>
      <c r="BH559" s="199"/>
      <c r="BI559" s="199"/>
    </row>
    <row r="560" spans="1:104" x14ac:dyDescent="0.2">
      <c r="A560" s="191"/>
      <c r="B560" s="192"/>
      <c r="C560" s="312" t="s">
        <v>3165</v>
      </c>
      <c r="D560" s="313"/>
      <c r="E560" s="313"/>
      <c r="F560" s="313"/>
      <c r="G560" s="314"/>
      <c r="I560" s="197"/>
      <c r="K560" s="197"/>
      <c r="L560" s="198" t="s">
        <v>3165</v>
      </c>
      <c r="O560" s="199"/>
      <c r="Z560" s="199"/>
      <c r="AA560" s="199"/>
      <c r="AB560" s="199"/>
      <c r="AC560" s="199"/>
      <c r="AD560" s="199"/>
      <c r="AE560" s="199"/>
      <c r="AF560" s="199"/>
      <c r="AG560" s="199"/>
      <c r="AH560" s="199"/>
      <c r="AI560" s="199"/>
      <c r="AJ560" s="199"/>
      <c r="AK560" s="199"/>
      <c r="AL560" s="199"/>
      <c r="AM560" s="199"/>
      <c r="AN560" s="199"/>
      <c r="AO560" s="199"/>
      <c r="AP560" s="199"/>
      <c r="AQ560" s="199"/>
      <c r="AR560" s="199"/>
      <c r="AS560" s="199"/>
      <c r="AT560" s="199"/>
      <c r="AU560" s="199"/>
      <c r="AV560" s="199"/>
      <c r="AW560" s="199"/>
      <c r="AX560" s="199"/>
      <c r="AY560" s="199"/>
      <c r="AZ560" s="199"/>
      <c r="BA560" s="199"/>
      <c r="BB560" s="199"/>
      <c r="BC560" s="199"/>
      <c r="BD560" s="199"/>
      <c r="BE560" s="199"/>
      <c r="BF560" s="199"/>
      <c r="BG560" s="199"/>
      <c r="BH560" s="199"/>
      <c r="BI560" s="199"/>
    </row>
    <row r="561" spans="1:104" x14ac:dyDescent="0.2">
      <c r="A561" s="191"/>
      <c r="B561" s="192"/>
      <c r="C561" s="331" t="s">
        <v>3387</v>
      </c>
      <c r="D561" s="332"/>
      <c r="E561" s="193">
        <v>5.9488000000000003</v>
      </c>
      <c r="F561" s="194"/>
      <c r="G561" s="195"/>
      <c r="H561" s="196"/>
      <c r="I561" s="197"/>
      <c r="J561" s="184"/>
      <c r="K561" s="197"/>
      <c r="M561" s="198" t="s">
        <v>3387</v>
      </c>
      <c r="O561" s="199"/>
      <c r="Z561" s="199"/>
      <c r="AA561" s="199"/>
      <c r="AB561" s="199"/>
      <c r="AC561" s="199"/>
      <c r="AD561" s="199"/>
      <c r="AE561" s="199"/>
      <c r="AF561" s="199"/>
      <c r="AG561" s="199"/>
      <c r="AH561" s="199"/>
      <c r="AI561" s="199"/>
      <c r="AJ561" s="199"/>
      <c r="AK561" s="199"/>
      <c r="AL561" s="199"/>
      <c r="AM561" s="199"/>
      <c r="AN561" s="199"/>
      <c r="AO561" s="199"/>
      <c r="AP561" s="199"/>
      <c r="AQ561" s="199"/>
      <c r="AR561" s="199"/>
      <c r="AS561" s="199"/>
      <c r="AT561" s="199"/>
      <c r="AU561" s="199"/>
      <c r="AV561" s="199"/>
      <c r="AW561" s="199"/>
      <c r="AX561" s="199"/>
      <c r="AY561" s="199"/>
      <c r="AZ561" s="199"/>
      <c r="BA561" s="199"/>
      <c r="BB561" s="199"/>
      <c r="BC561" s="199"/>
      <c r="BD561" s="201" t="str">
        <f>C560</f>
        <v xml:space="preserve">30cm nad dlažbu bude použit extrudovyný polystiren včetně doprvy </v>
      </c>
      <c r="BE561" s="199"/>
      <c r="BF561" s="199"/>
      <c r="BG561" s="199"/>
      <c r="BH561" s="199"/>
      <c r="BI561" s="199"/>
    </row>
    <row r="562" spans="1:104" x14ac:dyDescent="0.2">
      <c r="A562" s="161">
        <v>76</v>
      </c>
      <c r="B562" s="162" t="s">
        <v>1036</v>
      </c>
      <c r="C562" s="163" t="s">
        <v>1037</v>
      </c>
      <c r="D562" s="164" t="s">
        <v>248</v>
      </c>
      <c r="E562" s="165">
        <v>0.28139999999999998</v>
      </c>
      <c r="F562" s="122">
        <f>'01 113 '!F562</f>
        <v>0</v>
      </c>
      <c r="G562" s="166">
        <f>E562*F562</f>
        <v>0</v>
      </c>
      <c r="H562" s="167">
        <v>0</v>
      </c>
      <c r="I562" s="168">
        <f>E562*H562</f>
        <v>0</v>
      </c>
      <c r="J562" s="167"/>
      <c r="K562" s="168">
        <f>E562*J562</f>
        <v>0</v>
      </c>
      <c r="O562" s="199"/>
      <c r="Z562" s="199"/>
      <c r="AA562" s="199">
        <v>12</v>
      </c>
      <c r="AB562" s="199">
        <v>0</v>
      </c>
      <c r="AC562" s="199">
        <v>78</v>
      </c>
      <c r="AD562" s="199"/>
      <c r="AE562" s="199"/>
      <c r="AF562" s="199"/>
      <c r="AG562" s="199"/>
      <c r="AH562" s="199"/>
      <c r="AI562" s="199"/>
      <c r="AJ562" s="199"/>
      <c r="AK562" s="199"/>
      <c r="AL562" s="199"/>
      <c r="AM562" s="199"/>
      <c r="AN562" s="199"/>
      <c r="AO562" s="199"/>
      <c r="AP562" s="199"/>
      <c r="AQ562" s="199"/>
      <c r="AR562" s="199"/>
      <c r="AS562" s="199"/>
      <c r="AT562" s="199"/>
      <c r="AU562" s="199"/>
      <c r="AV562" s="199"/>
      <c r="AW562" s="199"/>
      <c r="AX562" s="199"/>
      <c r="AY562" s="199"/>
      <c r="AZ562" s="200">
        <f>G562</f>
        <v>0</v>
      </c>
      <c r="BA562" s="199"/>
      <c r="BB562" s="199"/>
      <c r="BC562" s="199"/>
      <c r="BD562" s="199"/>
      <c r="BE562" s="199"/>
      <c r="BF562" s="199"/>
      <c r="BG562" s="199"/>
      <c r="BH562" s="199"/>
      <c r="BI562" s="199"/>
      <c r="CA562" s="199">
        <v>12</v>
      </c>
      <c r="CB562" s="199">
        <v>0</v>
      </c>
      <c r="CZ562" s="124">
        <v>2</v>
      </c>
    </row>
    <row r="563" spans="1:104" x14ac:dyDescent="0.2">
      <c r="A563" s="191"/>
      <c r="B563" s="192"/>
      <c r="C563" s="331" t="s">
        <v>3388</v>
      </c>
      <c r="D563" s="332"/>
      <c r="E563" s="193">
        <v>0.28139999999999998</v>
      </c>
      <c r="F563" s="194"/>
      <c r="G563" s="195"/>
      <c r="H563" s="196"/>
      <c r="I563" s="197"/>
      <c r="J563" s="184"/>
      <c r="K563" s="197"/>
      <c r="M563" s="198" t="s">
        <v>3388</v>
      </c>
      <c r="O563" s="199"/>
      <c r="Z563" s="199"/>
      <c r="AA563" s="199"/>
      <c r="AB563" s="199"/>
      <c r="AC563" s="199"/>
      <c r="AD563" s="199"/>
      <c r="AE563" s="199"/>
      <c r="AF563" s="199"/>
      <c r="AG563" s="199"/>
      <c r="AH563" s="199"/>
      <c r="AI563" s="199"/>
      <c r="AJ563" s="199"/>
      <c r="AK563" s="199"/>
      <c r="AL563" s="199"/>
      <c r="AM563" s="199"/>
      <c r="AN563" s="199"/>
      <c r="AO563" s="199"/>
      <c r="AP563" s="199"/>
      <c r="AQ563" s="199"/>
      <c r="AR563" s="199"/>
      <c r="AS563" s="199"/>
      <c r="AT563" s="199"/>
      <c r="AU563" s="199"/>
      <c r="AV563" s="199"/>
      <c r="AW563" s="199"/>
      <c r="AX563" s="199"/>
      <c r="AY563" s="199"/>
      <c r="AZ563" s="199"/>
      <c r="BA563" s="199"/>
      <c r="BB563" s="199"/>
      <c r="BC563" s="199"/>
      <c r="BD563" s="201" t="str">
        <f>C562</f>
        <v xml:space="preserve">Přesun hmot pro izolace tepelné, výšky do 24 m </v>
      </c>
      <c r="BE563" s="199"/>
      <c r="BF563" s="199"/>
      <c r="BG563" s="199"/>
      <c r="BH563" s="199"/>
      <c r="BI563" s="199"/>
    </row>
    <row r="564" spans="1:104" x14ac:dyDescent="0.2">
      <c r="A564" s="161">
        <v>77</v>
      </c>
      <c r="B564" s="162" t="s">
        <v>1039</v>
      </c>
      <c r="C564" s="163" t="s">
        <v>1040</v>
      </c>
      <c r="D564" s="164" t="s">
        <v>70</v>
      </c>
      <c r="E564" s="165">
        <v>5.1896000000000004</v>
      </c>
      <c r="F564" s="122">
        <f>'01 113 '!F564</f>
        <v>0</v>
      </c>
      <c r="G564" s="166">
        <f>E564*F564</f>
        <v>0</v>
      </c>
      <c r="H564" s="167">
        <v>2.5000000000000001E-2</v>
      </c>
      <c r="I564" s="168">
        <f>E564*H564</f>
        <v>0.12974000000000002</v>
      </c>
      <c r="J564" s="167"/>
      <c r="K564" s="168">
        <f>E564*J564</f>
        <v>0</v>
      </c>
      <c r="O564" s="199"/>
      <c r="Z564" s="199"/>
      <c r="AA564" s="199">
        <v>3</v>
      </c>
      <c r="AB564" s="199">
        <v>1</v>
      </c>
      <c r="AC564" s="199" t="s">
        <v>1039</v>
      </c>
      <c r="AD564" s="199"/>
      <c r="AE564" s="199"/>
      <c r="AF564" s="199"/>
      <c r="AG564" s="199"/>
      <c r="AH564" s="199"/>
      <c r="AI564" s="199"/>
      <c r="AJ564" s="199"/>
      <c r="AK564" s="199"/>
      <c r="AL564" s="199"/>
      <c r="AM564" s="199"/>
      <c r="AN564" s="199"/>
      <c r="AO564" s="199"/>
      <c r="AP564" s="199"/>
      <c r="AQ564" s="199"/>
      <c r="AR564" s="199"/>
      <c r="AS564" s="199"/>
      <c r="AT564" s="199"/>
      <c r="AU564" s="199"/>
      <c r="AV564" s="199"/>
      <c r="AW564" s="199"/>
      <c r="AX564" s="199"/>
      <c r="AY564" s="199"/>
      <c r="AZ564" s="200">
        <f>G564</f>
        <v>0</v>
      </c>
      <c r="BA564" s="199"/>
      <c r="BB564" s="199"/>
      <c r="BC564" s="199"/>
      <c r="BD564" s="199"/>
      <c r="BE564" s="199"/>
      <c r="BF564" s="199"/>
      <c r="BG564" s="199"/>
      <c r="BH564" s="199"/>
      <c r="BI564" s="199"/>
      <c r="CA564" s="199">
        <v>3</v>
      </c>
      <c r="CB564" s="199">
        <v>1</v>
      </c>
      <c r="CZ564" s="124">
        <v>2</v>
      </c>
    </row>
    <row r="565" spans="1:104" x14ac:dyDescent="0.2">
      <c r="A565" s="191"/>
      <c r="B565" s="192"/>
      <c r="C565" s="331" t="s">
        <v>3389</v>
      </c>
      <c r="D565" s="332"/>
      <c r="E565" s="193">
        <v>0.47889999999999999</v>
      </c>
      <c r="F565" s="194"/>
      <c r="G565" s="195"/>
      <c r="H565" s="196"/>
      <c r="I565" s="197"/>
      <c r="J565" s="184"/>
      <c r="K565" s="197"/>
      <c r="M565" s="198" t="s">
        <v>3389</v>
      </c>
      <c r="O565" s="199"/>
      <c r="Z565" s="199"/>
      <c r="AA565" s="199"/>
      <c r="AB565" s="199"/>
      <c r="AC565" s="199"/>
      <c r="AD565" s="199"/>
      <c r="AE565" s="199"/>
      <c r="AF565" s="199"/>
      <c r="AG565" s="199"/>
      <c r="AH565" s="199"/>
      <c r="AI565" s="199"/>
      <c r="AJ565" s="199"/>
      <c r="AK565" s="199"/>
      <c r="AL565" s="199"/>
      <c r="AM565" s="199"/>
      <c r="AN565" s="199"/>
      <c r="AO565" s="199"/>
      <c r="AP565" s="199"/>
      <c r="AQ565" s="199"/>
      <c r="AR565" s="199"/>
      <c r="AS565" s="199"/>
      <c r="AT565" s="199"/>
      <c r="AU565" s="199"/>
      <c r="AV565" s="199"/>
      <c r="AW565" s="199"/>
      <c r="AX565" s="199"/>
      <c r="AY565" s="199"/>
      <c r="AZ565" s="199"/>
      <c r="BA565" s="199"/>
      <c r="BB565" s="199"/>
      <c r="BC565" s="199"/>
      <c r="BD565" s="201" t="str">
        <f>C564</f>
        <v>Deska izolační stabilizov. EPS 150  1000 x 500 mm</v>
      </c>
      <c r="BE565" s="199"/>
      <c r="BF565" s="199"/>
      <c r="BG565" s="199"/>
      <c r="BH565" s="199"/>
      <c r="BI565" s="199"/>
    </row>
    <row r="566" spans="1:104" x14ac:dyDescent="0.2">
      <c r="A566" s="191"/>
      <c r="B566" s="192"/>
      <c r="C566" s="331" t="s">
        <v>3390</v>
      </c>
      <c r="D566" s="332"/>
      <c r="E566" s="193">
        <v>4.7107000000000001</v>
      </c>
      <c r="F566" s="194"/>
      <c r="G566" s="195"/>
      <c r="H566" s="196"/>
      <c r="I566" s="197"/>
      <c r="J566" s="184"/>
      <c r="K566" s="197"/>
      <c r="M566" s="198" t="s">
        <v>3390</v>
      </c>
      <c r="O566" s="199"/>
      <c r="Z566" s="199"/>
      <c r="AA566" s="199"/>
      <c r="AB566" s="199"/>
      <c r="AC566" s="199"/>
      <c r="AD566" s="199"/>
      <c r="AE566" s="199"/>
      <c r="AF566" s="199"/>
      <c r="AG566" s="199"/>
      <c r="AH566" s="199"/>
      <c r="AI566" s="199"/>
      <c r="AJ566" s="199"/>
      <c r="AK566" s="199"/>
      <c r="AL566" s="199"/>
      <c r="AM566" s="199"/>
      <c r="AN566" s="199"/>
      <c r="AO566" s="199"/>
      <c r="AP566" s="199"/>
      <c r="AQ566" s="199"/>
      <c r="AR566" s="199"/>
      <c r="AS566" s="199"/>
      <c r="AT566" s="199"/>
      <c r="AU566" s="199"/>
      <c r="AV566" s="199"/>
      <c r="AW566" s="199"/>
      <c r="AX566" s="199"/>
      <c r="AY566" s="199"/>
      <c r="AZ566" s="199"/>
      <c r="BA566" s="199"/>
      <c r="BB566" s="199"/>
      <c r="BC566" s="199"/>
      <c r="BD566" s="201" t="str">
        <f>C565</f>
        <v>P9:18,4*0,07*0,3718</v>
      </c>
      <c r="BE566" s="199"/>
      <c r="BF566" s="199"/>
      <c r="BG566" s="199"/>
      <c r="BH566" s="199"/>
      <c r="BI566" s="199"/>
    </row>
    <row r="567" spans="1:104" x14ac:dyDescent="0.2">
      <c r="A567" s="169" t="s">
        <v>42</v>
      </c>
      <c r="B567" s="170" t="s">
        <v>1019</v>
      </c>
      <c r="C567" s="171" t="s">
        <v>1020</v>
      </c>
      <c r="D567" s="172"/>
      <c r="E567" s="173"/>
      <c r="F567" s="173"/>
      <c r="G567" s="174">
        <f>SUM(G535:G566)</f>
        <v>0</v>
      </c>
      <c r="H567" s="175"/>
      <c r="I567" s="174">
        <f>SUM(I535:I566)</f>
        <v>0.28136348300000003</v>
      </c>
      <c r="J567" s="176"/>
      <c r="K567" s="174">
        <f>SUM(K535:K566)</f>
        <v>0</v>
      </c>
      <c r="O567" s="199"/>
      <c r="X567" s="202">
        <f>K567</f>
        <v>0</v>
      </c>
      <c r="Y567" s="202">
        <f>I567</f>
        <v>0.28136348300000003</v>
      </c>
      <c r="Z567" s="200">
        <f>G567</f>
        <v>0</v>
      </c>
      <c r="AA567" s="199"/>
      <c r="AB567" s="199"/>
      <c r="AC567" s="199"/>
      <c r="AD567" s="199"/>
      <c r="AE567" s="199"/>
      <c r="AF567" s="199"/>
      <c r="AG567" s="199"/>
      <c r="AH567" s="199"/>
      <c r="AI567" s="199"/>
      <c r="AJ567" s="199"/>
      <c r="AK567" s="199"/>
      <c r="AL567" s="199"/>
      <c r="AM567" s="199"/>
      <c r="AN567" s="199"/>
      <c r="AO567" s="199"/>
      <c r="AP567" s="199"/>
      <c r="AQ567" s="199"/>
      <c r="AR567" s="199"/>
      <c r="AS567" s="199"/>
      <c r="AT567" s="199"/>
      <c r="AU567" s="199"/>
      <c r="AV567" s="199"/>
      <c r="AW567" s="199"/>
      <c r="AX567" s="199"/>
      <c r="AY567" s="199"/>
      <c r="AZ567" s="199"/>
      <c r="BA567" s="203"/>
      <c r="BB567" s="203"/>
      <c r="BC567" s="203"/>
      <c r="BD567" s="203"/>
      <c r="BE567" s="203"/>
      <c r="BF567" s="203"/>
      <c r="BG567" s="199"/>
      <c r="BH567" s="199"/>
      <c r="BI567" s="199"/>
    </row>
    <row r="568" spans="1:104" ht="14.25" customHeight="1" x14ac:dyDescent="0.2">
      <c r="A568" s="151" t="s">
        <v>38</v>
      </c>
      <c r="B568" s="152" t="s">
        <v>1048</v>
      </c>
      <c r="C568" s="153" t="s">
        <v>1049</v>
      </c>
      <c r="D568" s="154"/>
      <c r="E568" s="155"/>
      <c r="F568" s="155"/>
      <c r="G568" s="156"/>
      <c r="H568" s="157"/>
      <c r="I568" s="158"/>
      <c r="J568" s="159"/>
      <c r="K568" s="160"/>
      <c r="O568" s="199"/>
    </row>
    <row r="569" spans="1:104" ht="22.5" x14ac:dyDescent="0.2">
      <c r="A569" s="161">
        <v>78</v>
      </c>
      <c r="B569" s="162" t="s">
        <v>1050</v>
      </c>
      <c r="C569" s="163" t="s">
        <v>1830</v>
      </c>
      <c r="D569" s="164" t="s">
        <v>41</v>
      </c>
      <c r="E569" s="165">
        <v>22.940100000000001</v>
      </c>
      <c r="F569" s="122">
        <f>'01 113 '!F569</f>
        <v>0</v>
      </c>
      <c r="G569" s="166">
        <f>E569*F569</f>
        <v>0</v>
      </c>
      <c r="H569" s="167">
        <v>0</v>
      </c>
      <c r="I569" s="168">
        <f>E569*H569</f>
        <v>0</v>
      </c>
      <c r="J569" s="167">
        <v>0</v>
      </c>
      <c r="K569" s="168">
        <f>E569*J569</f>
        <v>0</v>
      </c>
      <c r="O569" s="199"/>
      <c r="Z569" s="199"/>
      <c r="AA569" s="199">
        <v>1</v>
      </c>
      <c r="AB569" s="199">
        <v>7</v>
      </c>
      <c r="AC569" s="199">
        <v>7</v>
      </c>
      <c r="AD569" s="199"/>
      <c r="AE569" s="199"/>
      <c r="AF569" s="199"/>
      <c r="AG569" s="199"/>
      <c r="AH569" s="199"/>
      <c r="AI569" s="199"/>
      <c r="AJ569" s="199"/>
      <c r="AK569" s="199"/>
      <c r="AL569" s="199"/>
      <c r="AM569" s="199"/>
      <c r="AN569" s="199"/>
      <c r="AO569" s="199"/>
      <c r="AP569" s="199"/>
      <c r="AQ569" s="199"/>
      <c r="AR569" s="199"/>
      <c r="AS569" s="199"/>
      <c r="AT569" s="199"/>
      <c r="AU569" s="199"/>
      <c r="AV569" s="199"/>
      <c r="AW569" s="199"/>
      <c r="AX569" s="199"/>
      <c r="AY569" s="199"/>
      <c r="AZ569" s="200">
        <f>G569</f>
        <v>0</v>
      </c>
      <c r="BA569" s="199"/>
      <c r="BB569" s="199"/>
      <c r="BC569" s="199"/>
      <c r="BD569" s="199"/>
      <c r="BE569" s="199"/>
      <c r="BF569" s="199"/>
      <c r="BG569" s="199"/>
      <c r="BH569" s="199"/>
      <c r="BI569" s="199"/>
      <c r="CA569" s="199">
        <v>1</v>
      </c>
      <c r="CB569" s="199">
        <v>7</v>
      </c>
      <c r="CZ569" s="124">
        <v>2</v>
      </c>
    </row>
    <row r="570" spans="1:104" x14ac:dyDescent="0.2">
      <c r="A570" s="191"/>
      <c r="B570" s="192"/>
      <c r="C570" s="331" t="s">
        <v>3371</v>
      </c>
      <c r="D570" s="332"/>
      <c r="E570" s="193">
        <v>16.0989</v>
      </c>
      <c r="F570" s="194"/>
      <c r="G570" s="195"/>
      <c r="H570" s="196"/>
      <c r="I570" s="197"/>
      <c r="J570" s="184"/>
      <c r="K570" s="197"/>
      <c r="M570" s="198" t="s">
        <v>3371</v>
      </c>
      <c r="O570" s="199"/>
      <c r="Z570" s="199"/>
      <c r="AA570" s="199"/>
      <c r="AB570" s="199"/>
      <c r="AC570" s="199"/>
      <c r="AD570" s="199"/>
      <c r="AE570" s="199"/>
      <c r="AF570" s="199"/>
      <c r="AG570" s="199"/>
      <c r="AH570" s="199"/>
      <c r="AI570" s="199"/>
      <c r="AJ570" s="199"/>
      <c r="AK570" s="199"/>
      <c r="AL570" s="199"/>
      <c r="AM570" s="199"/>
      <c r="AN570" s="199"/>
      <c r="AO570" s="199"/>
      <c r="AP570" s="199"/>
      <c r="AQ570" s="199"/>
      <c r="AR570" s="199"/>
      <c r="AS570" s="199"/>
      <c r="AT570" s="199"/>
      <c r="AU570" s="199"/>
      <c r="AV570" s="199"/>
      <c r="AW570" s="199"/>
      <c r="AX570" s="199"/>
      <c r="AY570" s="199"/>
      <c r="AZ570" s="199"/>
      <c r="BA570" s="199"/>
      <c r="BB570" s="199"/>
      <c r="BC570" s="199"/>
      <c r="BD570" s="201" t="str">
        <f>C569</f>
        <v xml:space="preserve">Kladení dlažby keramické do TM, vel. do 600x600 mm </v>
      </c>
      <c r="BE570" s="199"/>
      <c r="BF570" s="199"/>
      <c r="BG570" s="199"/>
      <c r="BH570" s="199"/>
      <c r="BI570" s="199"/>
    </row>
    <row r="571" spans="1:104" x14ac:dyDescent="0.2">
      <c r="A571" s="191"/>
      <c r="B571" s="192"/>
      <c r="C571" s="331" t="s">
        <v>3369</v>
      </c>
      <c r="D571" s="332"/>
      <c r="E571" s="193">
        <v>6.8411</v>
      </c>
      <c r="F571" s="194"/>
      <c r="G571" s="195"/>
      <c r="H571" s="196"/>
      <c r="I571" s="197"/>
      <c r="J571" s="184"/>
      <c r="K571" s="197"/>
      <c r="M571" s="198" t="s">
        <v>3369</v>
      </c>
      <c r="O571" s="199"/>
      <c r="Z571" s="199"/>
      <c r="AA571" s="199"/>
      <c r="AB571" s="199"/>
      <c r="AC571" s="199"/>
      <c r="AD571" s="199"/>
      <c r="AE571" s="199"/>
      <c r="AF571" s="199"/>
      <c r="AG571" s="199"/>
      <c r="AH571" s="199"/>
      <c r="AI571" s="199"/>
      <c r="AJ571" s="199"/>
      <c r="AK571" s="199"/>
      <c r="AL571" s="199"/>
      <c r="AM571" s="199"/>
      <c r="AN571" s="199"/>
      <c r="AO571" s="199"/>
      <c r="AP571" s="199"/>
      <c r="AQ571" s="199"/>
      <c r="AR571" s="199"/>
      <c r="AS571" s="199"/>
      <c r="AT571" s="199"/>
      <c r="AU571" s="199"/>
      <c r="AV571" s="199"/>
      <c r="AW571" s="199"/>
      <c r="AX571" s="199"/>
      <c r="AY571" s="199"/>
      <c r="AZ571" s="199"/>
      <c r="BA571" s="199"/>
      <c r="BB571" s="199"/>
      <c r="BC571" s="199"/>
      <c r="BD571" s="201" t="str">
        <f>C570</f>
        <v>P8:43,3*0,3718</v>
      </c>
      <c r="BE571" s="199"/>
      <c r="BF571" s="199"/>
      <c r="BG571" s="199"/>
      <c r="BH571" s="199"/>
      <c r="BI571" s="199"/>
    </row>
    <row r="572" spans="1:104" x14ac:dyDescent="0.2">
      <c r="A572" s="161">
        <v>79</v>
      </c>
      <c r="B572" s="162" t="s">
        <v>1057</v>
      </c>
      <c r="C572" s="163" t="s">
        <v>1834</v>
      </c>
      <c r="D572" s="164" t="s">
        <v>201</v>
      </c>
      <c r="E572" s="165">
        <v>32.400500000000001</v>
      </c>
      <c r="F572" s="122">
        <f>'01 113 '!F572</f>
        <v>0</v>
      </c>
      <c r="G572" s="166">
        <f>E572*F572</f>
        <v>0</v>
      </c>
      <c r="H572" s="167">
        <v>3.2000000000000003E-4</v>
      </c>
      <c r="I572" s="168">
        <f>E572*H572</f>
        <v>1.0368160000000001E-2</v>
      </c>
      <c r="J572" s="167">
        <v>0</v>
      </c>
      <c r="K572" s="168">
        <f>E572*J572</f>
        <v>0</v>
      </c>
      <c r="O572" s="199"/>
      <c r="Z572" s="199"/>
      <c r="AA572" s="199">
        <v>1</v>
      </c>
      <c r="AB572" s="199">
        <v>7</v>
      </c>
      <c r="AC572" s="199">
        <v>7</v>
      </c>
      <c r="AD572" s="199"/>
      <c r="AE572" s="199"/>
      <c r="AF572" s="199"/>
      <c r="AG572" s="199"/>
      <c r="AH572" s="199"/>
      <c r="AI572" s="199"/>
      <c r="AJ572" s="199"/>
      <c r="AK572" s="199"/>
      <c r="AL572" s="199"/>
      <c r="AM572" s="199"/>
      <c r="AN572" s="199"/>
      <c r="AO572" s="199"/>
      <c r="AP572" s="199"/>
      <c r="AQ572" s="199"/>
      <c r="AR572" s="199"/>
      <c r="AS572" s="199"/>
      <c r="AT572" s="199"/>
      <c r="AU572" s="199"/>
      <c r="AV572" s="199"/>
      <c r="AW572" s="199"/>
      <c r="AX572" s="199"/>
      <c r="AY572" s="199"/>
      <c r="AZ572" s="200">
        <f>G572</f>
        <v>0</v>
      </c>
      <c r="BA572" s="199"/>
      <c r="BB572" s="199"/>
      <c r="BC572" s="199"/>
      <c r="BD572" s="199"/>
      <c r="BE572" s="199"/>
      <c r="BF572" s="199"/>
      <c r="BG572" s="199"/>
      <c r="BH572" s="199"/>
      <c r="BI572" s="199"/>
      <c r="CA572" s="199">
        <v>1</v>
      </c>
      <c r="CB572" s="199">
        <v>7</v>
      </c>
      <c r="CZ572" s="124">
        <v>2</v>
      </c>
    </row>
    <row r="573" spans="1:104" x14ac:dyDescent="0.2">
      <c r="A573" s="191"/>
      <c r="B573" s="192"/>
      <c r="C573" s="312" t="s">
        <v>1059</v>
      </c>
      <c r="D573" s="313"/>
      <c r="E573" s="313"/>
      <c r="F573" s="313"/>
      <c r="G573" s="314"/>
      <c r="I573" s="197"/>
      <c r="K573" s="197"/>
      <c r="L573" s="198" t="s">
        <v>1059</v>
      </c>
      <c r="O573" s="199"/>
      <c r="Z573" s="199"/>
      <c r="AA573" s="199"/>
      <c r="AB573" s="199"/>
      <c r="AC573" s="199"/>
      <c r="AD573" s="199"/>
      <c r="AE573" s="199"/>
      <c r="AF573" s="199"/>
      <c r="AG573" s="199"/>
      <c r="AH573" s="199"/>
      <c r="AI573" s="199"/>
      <c r="AJ573" s="199"/>
      <c r="AK573" s="199"/>
      <c r="AL573" s="199"/>
      <c r="AM573" s="199"/>
      <c r="AN573" s="199"/>
      <c r="AO573" s="199"/>
      <c r="AP573" s="199"/>
      <c r="AQ573" s="199"/>
      <c r="AR573" s="199"/>
      <c r="AS573" s="199"/>
      <c r="AT573" s="199"/>
      <c r="AU573" s="199"/>
      <c r="AV573" s="199"/>
      <c r="AW573" s="199"/>
      <c r="AX573" s="199"/>
      <c r="AY573" s="199"/>
      <c r="AZ573" s="199"/>
      <c r="BA573" s="199"/>
      <c r="BB573" s="199"/>
      <c r="BC573" s="199"/>
      <c r="BD573" s="199"/>
      <c r="BE573" s="199"/>
      <c r="BF573" s="199"/>
      <c r="BG573" s="199"/>
      <c r="BH573" s="199"/>
      <c r="BI573" s="199"/>
    </row>
    <row r="574" spans="1:104" x14ac:dyDescent="0.2">
      <c r="A574" s="191"/>
      <c r="B574" s="192"/>
      <c r="C574" s="331" t="s">
        <v>3391</v>
      </c>
      <c r="D574" s="332"/>
      <c r="E574" s="193">
        <v>6.9897999999999998</v>
      </c>
      <c r="F574" s="194"/>
      <c r="G574" s="195"/>
      <c r="H574" s="196"/>
      <c r="I574" s="197"/>
      <c r="J574" s="184"/>
      <c r="K574" s="197"/>
      <c r="M574" s="198" t="s">
        <v>3391</v>
      </c>
      <c r="O574" s="199"/>
      <c r="Z574" s="199"/>
      <c r="AA574" s="199"/>
      <c r="AB574" s="199"/>
      <c r="AC574" s="199"/>
      <c r="AD574" s="199"/>
      <c r="AE574" s="199"/>
      <c r="AF574" s="199"/>
      <c r="AG574" s="199"/>
      <c r="AH574" s="199"/>
      <c r="AI574" s="199"/>
      <c r="AJ574" s="199"/>
      <c r="AK574" s="199"/>
      <c r="AL574" s="199"/>
      <c r="AM574" s="199"/>
      <c r="AN574" s="199"/>
      <c r="AO574" s="199"/>
      <c r="AP574" s="199"/>
      <c r="AQ574" s="199"/>
      <c r="AR574" s="199"/>
      <c r="AS574" s="199"/>
      <c r="AT574" s="199"/>
      <c r="AU574" s="199"/>
      <c r="AV574" s="199"/>
      <c r="AW574" s="199"/>
      <c r="AX574" s="199"/>
      <c r="AY574" s="199"/>
      <c r="AZ574" s="199"/>
      <c r="BA574" s="199"/>
      <c r="BB574" s="199"/>
      <c r="BC574" s="199"/>
      <c r="BD574" s="201" t="str">
        <f t="shared" ref="BD574:BD598" si="19">C573</f>
        <v>včetně řezání pokládky a dodávky materialu</v>
      </c>
      <c r="BE574" s="199"/>
      <c r="BF574" s="199"/>
      <c r="BG574" s="199"/>
      <c r="BH574" s="199"/>
      <c r="BI574" s="199"/>
    </row>
    <row r="575" spans="1:104" x14ac:dyDescent="0.2">
      <c r="A575" s="191"/>
      <c r="B575" s="192"/>
      <c r="C575" s="331" t="s">
        <v>3392</v>
      </c>
      <c r="D575" s="332"/>
      <c r="E575" s="193">
        <v>-1.1153999999999999</v>
      </c>
      <c r="F575" s="194"/>
      <c r="G575" s="195"/>
      <c r="H575" s="196"/>
      <c r="I575" s="197"/>
      <c r="J575" s="184"/>
      <c r="K575" s="197"/>
      <c r="M575" s="198" t="s">
        <v>3392</v>
      </c>
      <c r="O575" s="199"/>
      <c r="Z575" s="199"/>
      <c r="AA575" s="199"/>
      <c r="AB575" s="199"/>
      <c r="AC575" s="199"/>
      <c r="AD575" s="199"/>
      <c r="AE575" s="199"/>
      <c r="AF575" s="199"/>
      <c r="AG575" s="199"/>
      <c r="AH575" s="199"/>
      <c r="AI575" s="199"/>
      <c r="AJ575" s="199"/>
      <c r="AK575" s="199"/>
      <c r="AL575" s="199"/>
      <c r="AM575" s="199"/>
      <c r="AN575" s="199"/>
      <c r="AO575" s="199"/>
      <c r="AP575" s="199"/>
      <c r="AQ575" s="199"/>
      <c r="AR575" s="199"/>
      <c r="AS575" s="199"/>
      <c r="AT575" s="199"/>
      <c r="AU575" s="199"/>
      <c r="AV575" s="199"/>
      <c r="AW575" s="199"/>
      <c r="AX575" s="199"/>
      <c r="AY575" s="199"/>
      <c r="AZ575" s="199"/>
      <c r="BA575" s="199"/>
      <c r="BB575" s="199"/>
      <c r="BC575" s="199"/>
      <c r="BD575" s="201" t="str">
        <f t="shared" si="19"/>
        <v>602:(8+8+1,4+1,4)*0,3718</v>
      </c>
      <c r="BE575" s="199"/>
      <c r="BF575" s="199"/>
      <c r="BG575" s="199"/>
      <c r="BH575" s="199"/>
      <c r="BI575" s="199"/>
    </row>
    <row r="576" spans="1:104" x14ac:dyDescent="0.2">
      <c r="A576" s="191"/>
      <c r="B576" s="192"/>
      <c r="C576" s="331" t="s">
        <v>3393</v>
      </c>
      <c r="D576" s="332"/>
      <c r="E576" s="193">
        <v>6.2127999999999997</v>
      </c>
      <c r="F576" s="194"/>
      <c r="G576" s="195"/>
      <c r="H576" s="196"/>
      <c r="I576" s="197"/>
      <c r="J576" s="184"/>
      <c r="K576" s="197"/>
      <c r="M576" s="198" t="s">
        <v>3393</v>
      </c>
      <c r="O576" s="199"/>
      <c r="Z576" s="199"/>
      <c r="AA576" s="199"/>
      <c r="AB576" s="199"/>
      <c r="AC576" s="199"/>
      <c r="AD576" s="199"/>
      <c r="AE576" s="199"/>
      <c r="AF576" s="199"/>
      <c r="AG576" s="199"/>
      <c r="AH576" s="199"/>
      <c r="AI576" s="199"/>
      <c r="AJ576" s="199"/>
      <c r="AK576" s="199"/>
      <c r="AL576" s="199"/>
      <c r="AM576" s="199"/>
      <c r="AN576" s="199"/>
      <c r="AO576" s="199"/>
      <c r="AP576" s="199"/>
      <c r="AQ576" s="199"/>
      <c r="AR576" s="199"/>
      <c r="AS576" s="199"/>
      <c r="AT576" s="199"/>
      <c r="AU576" s="199"/>
      <c r="AV576" s="199"/>
      <c r="AW576" s="199"/>
      <c r="AX576" s="199"/>
      <c r="AY576" s="199"/>
      <c r="AZ576" s="199"/>
      <c r="BA576" s="199"/>
      <c r="BB576" s="199"/>
      <c r="BC576" s="199"/>
      <c r="BD576" s="201" t="str">
        <f t="shared" si="19"/>
        <v>odečtení otvorů:-1*3*0,3718</v>
      </c>
      <c r="BE576" s="199"/>
      <c r="BF576" s="199"/>
      <c r="BG576" s="199"/>
      <c r="BH576" s="199"/>
      <c r="BI576" s="199"/>
    </row>
    <row r="577" spans="1:61" x14ac:dyDescent="0.2">
      <c r="A577" s="191"/>
      <c r="B577" s="192"/>
      <c r="C577" s="331" t="s">
        <v>3394</v>
      </c>
      <c r="D577" s="332"/>
      <c r="E577" s="193">
        <v>-1.0039</v>
      </c>
      <c r="F577" s="194"/>
      <c r="G577" s="195"/>
      <c r="H577" s="196"/>
      <c r="I577" s="197"/>
      <c r="J577" s="184"/>
      <c r="K577" s="197"/>
      <c r="M577" s="198" t="s">
        <v>3394</v>
      </c>
      <c r="O577" s="199"/>
      <c r="Z577" s="199"/>
      <c r="AA577" s="199"/>
      <c r="AB577" s="199"/>
      <c r="AC577" s="199"/>
      <c r="AD577" s="199"/>
      <c r="AE577" s="199"/>
      <c r="AF577" s="199"/>
      <c r="AG577" s="199"/>
      <c r="AH577" s="199"/>
      <c r="AI577" s="199"/>
      <c r="AJ577" s="199"/>
      <c r="AK577" s="199"/>
      <c r="AL577" s="199"/>
      <c r="AM577" s="199"/>
      <c r="AN577" s="199"/>
      <c r="AO577" s="199"/>
      <c r="AP577" s="199"/>
      <c r="AQ577" s="199"/>
      <c r="AR577" s="199"/>
      <c r="AS577" s="199"/>
      <c r="AT577" s="199"/>
      <c r="AU577" s="199"/>
      <c r="AV577" s="199"/>
      <c r="AW577" s="199"/>
      <c r="AX577" s="199"/>
      <c r="AY577" s="199"/>
      <c r="AZ577" s="199"/>
      <c r="BA577" s="199"/>
      <c r="BB577" s="199"/>
      <c r="BC577" s="199"/>
      <c r="BD577" s="201" t="str">
        <f t="shared" si="19"/>
        <v>609:(2,61+4,8+1,5+0,5+1,5+1,5+1,5+2,8)*0,3718</v>
      </c>
      <c r="BE577" s="199"/>
      <c r="BF577" s="199"/>
      <c r="BG577" s="199"/>
      <c r="BH577" s="199"/>
      <c r="BI577" s="199"/>
    </row>
    <row r="578" spans="1:61" x14ac:dyDescent="0.2">
      <c r="A578" s="191"/>
      <c r="B578" s="192"/>
      <c r="C578" s="331" t="s">
        <v>2121</v>
      </c>
      <c r="D578" s="332"/>
      <c r="E578" s="193">
        <v>-0.59489999999999998</v>
      </c>
      <c r="F578" s="194"/>
      <c r="G578" s="195"/>
      <c r="H578" s="196"/>
      <c r="I578" s="197"/>
      <c r="J578" s="184"/>
      <c r="K578" s="197"/>
      <c r="M578" s="198" t="s">
        <v>2121</v>
      </c>
      <c r="O578" s="199"/>
      <c r="Z578" s="199"/>
      <c r="AA578" s="199"/>
      <c r="AB578" s="199"/>
      <c r="AC578" s="199"/>
      <c r="AD578" s="199"/>
      <c r="AE578" s="199"/>
      <c r="AF578" s="199"/>
      <c r="AG578" s="199"/>
      <c r="AH578" s="199"/>
      <c r="AI578" s="199"/>
      <c r="AJ578" s="199"/>
      <c r="AK578" s="199"/>
      <c r="AL578" s="199"/>
      <c r="AM578" s="199"/>
      <c r="AN578" s="199"/>
      <c r="AO578" s="199"/>
      <c r="AP578" s="199"/>
      <c r="AQ578" s="199"/>
      <c r="AR578" s="199"/>
      <c r="AS578" s="199"/>
      <c r="AT578" s="199"/>
      <c r="AU578" s="199"/>
      <c r="AV578" s="199"/>
      <c r="AW578" s="199"/>
      <c r="AX578" s="199"/>
      <c r="AY578" s="199"/>
      <c r="AZ578" s="199"/>
      <c r="BA578" s="199"/>
      <c r="BB578" s="199"/>
      <c r="BC578" s="199"/>
      <c r="BD578" s="201" t="str">
        <f t="shared" si="19"/>
        <v>odečtení otvorů:-0,9*3*0,3718</v>
      </c>
      <c r="BE578" s="199"/>
      <c r="BF578" s="199"/>
      <c r="BG578" s="199"/>
      <c r="BH578" s="199"/>
      <c r="BI578" s="199"/>
    </row>
    <row r="579" spans="1:61" x14ac:dyDescent="0.2">
      <c r="A579" s="191"/>
      <c r="B579" s="192"/>
      <c r="C579" s="331" t="s">
        <v>2118</v>
      </c>
      <c r="D579" s="332"/>
      <c r="E579" s="193">
        <v>-0.37180000000000002</v>
      </c>
      <c r="F579" s="194"/>
      <c r="G579" s="195"/>
      <c r="H579" s="196"/>
      <c r="I579" s="197"/>
      <c r="J579" s="184"/>
      <c r="K579" s="197"/>
      <c r="M579" s="198" t="s">
        <v>2118</v>
      </c>
      <c r="O579" s="199"/>
      <c r="Z579" s="199"/>
      <c r="AA579" s="199"/>
      <c r="AB579" s="199"/>
      <c r="AC579" s="199"/>
      <c r="AD579" s="199"/>
      <c r="AE579" s="199"/>
      <c r="AF579" s="199"/>
      <c r="AG579" s="199"/>
      <c r="AH579" s="199"/>
      <c r="AI579" s="199"/>
      <c r="AJ579" s="199"/>
      <c r="AK579" s="199"/>
      <c r="AL579" s="199"/>
      <c r="AM579" s="199"/>
      <c r="AN579" s="199"/>
      <c r="AO579" s="199"/>
      <c r="AP579" s="199"/>
      <c r="AQ579" s="199"/>
      <c r="AR579" s="199"/>
      <c r="AS579" s="199"/>
      <c r="AT579" s="199"/>
      <c r="AU579" s="199"/>
      <c r="AV579" s="199"/>
      <c r="AW579" s="199"/>
      <c r="AX579" s="199"/>
      <c r="AY579" s="199"/>
      <c r="AZ579" s="199"/>
      <c r="BA579" s="199"/>
      <c r="BB579" s="199"/>
      <c r="BC579" s="199"/>
      <c r="BD579" s="201" t="str">
        <f t="shared" si="19"/>
        <v>-0,8*2*0,3718</v>
      </c>
      <c r="BE579" s="199"/>
      <c r="BF579" s="199"/>
      <c r="BG579" s="199"/>
      <c r="BH579" s="199"/>
      <c r="BI579" s="199"/>
    </row>
    <row r="580" spans="1:61" x14ac:dyDescent="0.2">
      <c r="A580" s="191"/>
      <c r="B580" s="192"/>
      <c r="C580" s="331" t="s">
        <v>3395</v>
      </c>
      <c r="D580" s="332"/>
      <c r="E580" s="193">
        <v>5.2051999999999996</v>
      </c>
      <c r="F580" s="194"/>
      <c r="G580" s="195"/>
      <c r="H580" s="196"/>
      <c r="I580" s="197"/>
      <c r="J580" s="184"/>
      <c r="K580" s="197"/>
      <c r="M580" s="198" t="s">
        <v>3395</v>
      </c>
      <c r="O580" s="199"/>
      <c r="Z580" s="199"/>
      <c r="AA580" s="199"/>
      <c r="AB580" s="199"/>
      <c r="AC580" s="199"/>
      <c r="AD580" s="199"/>
      <c r="AE580" s="199"/>
      <c r="AF580" s="199"/>
      <c r="AG580" s="199"/>
      <c r="AH580" s="199"/>
      <c r="AI580" s="199"/>
      <c r="AJ580" s="199"/>
      <c r="AK580" s="199"/>
      <c r="AL580" s="199"/>
      <c r="AM580" s="199"/>
      <c r="AN580" s="199"/>
      <c r="AO580" s="199"/>
      <c r="AP580" s="199"/>
      <c r="AQ580" s="199"/>
      <c r="AR580" s="199"/>
      <c r="AS580" s="199"/>
      <c r="AT580" s="199"/>
      <c r="AU580" s="199"/>
      <c r="AV580" s="199"/>
      <c r="AW580" s="199"/>
      <c r="AX580" s="199"/>
      <c r="AY580" s="199"/>
      <c r="AZ580" s="199"/>
      <c r="BA580" s="199"/>
      <c r="BB580" s="199"/>
      <c r="BC580" s="199"/>
      <c r="BD580" s="201" t="str">
        <f t="shared" si="19"/>
        <v>-1*0,3718</v>
      </c>
      <c r="BE580" s="199"/>
      <c r="BF580" s="199"/>
      <c r="BG580" s="199"/>
      <c r="BH580" s="199"/>
      <c r="BI580" s="199"/>
    </row>
    <row r="581" spans="1:61" x14ac:dyDescent="0.2">
      <c r="A581" s="191"/>
      <c r="B581" s="192"/>
      <c r="C581" s="331" t="s">
        <v>2117</v>
      </c>
      <c r="D581" s="332"/>
      <c r="E581" s="193">
        <v>-0.66920000000000002</v>
      </c>
      <c r="F581" s="194"/>
      <c r="G581" s="195"/>
      <c r="H581" s="196"/>
      <c r="I581" s="197"/>
      <c r="J581" s="184"/>
      <c r="K581" s="197"/>
      <c r="M581" s="198" t="s">
        <v>2117</v>
      </c>
      <c r="O581" s="199"/>
      <c r="Z581" s="199"/>
      <c r="AA581" s="199"/>
      <c r="AB581" s="199"/>
      <c r="AC581" s="199"/>
      <c r="AD581" s="199"/>
      <c r="AE581" s="199"/>
      <c r="AF581" s="199"/>
      <c r="AG581" s="199"/>
      <c r="AH581" s="199"/>
      <c r="AI581" s="199"/>
      <c r="AJ581" s="199"/>
      <c r="AK581" s="199"/>
      <c r="AL581" s="199"/>
      <c r="AM581" s="199"/>
      <c r="AN581" s="199"/>
      <c r="AO581" s="199"/>
      <c r="AP581" s="199"/>
      <c r="AQ581" s="199"/>
      <c r="AR581" s="199"/>
      <c r="AS581" s="199"/>
      <c r="AT581" s="199"/>
      <c r="AU581" s="199"/>
      <c r="AV581" s="199"/>
      <c r="AW581" s="199"/>
      <c r="AX581" s="199"/>
      <c r="AY581" s="199"/>
      <c r="AZ581" s="199"/>
      <c r="BA581" s="199"/>
      <c r="BB581" s="199"/>
      <c r="BC581" s="199"/>
      <c r="BD581" s="201" t="str">
        <f t="shared" si="19"/>
        <v>616:(3,2+3,8+1,1+2,1+2,1+1,7)*0,3718</v>
      </c>
      <c r="BE581" s="199"/>
      <c r="BF581" s="199"/>
      <c r="BG581" s="199"/>
      <c r="BH581" s="199"/>
      <c r="BI581" s="199"/>
    </row>
    <row r="582" spans="1:61" x14ac:dyDescent="0.2">
      <c r="A582" s="191"/>
      <c r="B582" s="192"/>
      <c r="C582" s="331" t="s">
        <v>1482</v>
      </c>
      <c r="D582" s="332"/>
      <c r="E582" s="193">
        <v>-0.2974</v>
      </c>
      <c r="F582" s="194"/>
      <c r="G582" s="195"/>
      <c r="H582" s="196"/>
      <c r="I582" s="197"/>
      <c r="J582" s="184"/>
      <c r="K582" s="197"/>
      <c r="M582" s="198" t="s">
        <v>1482</v>
      </c>
      <c r="O582" s="199"/>
      <c r="Z582" s="199"/>
      <c r="AA582" s="199"/>
      <c r="AB582" s="199"/>
      <c r="AC582" s="199"/>
      <c r="AD582" s="199"/>
      <c r="AE582" s="199"/>
      <c r="AF582" s="199"/>
      <c r="AG582" s="199"/>
      <c r="AH582" s="199"/>
      <c r="AI582" s="199"/>
      <c r="AJ582" s="199"/>
      <c r="AK582" s="199"/>
      <c r="AL582" s="199"/>
      <c r="AM582" s="199"/>
      <c r="AN582" s="199"/>
      <c r="AO582" s="199"/>
      <c r="AP582" s="199"/>
      <c r="AQ582" s="199"/>
      <c r="AR582" s="199"/>
      <c r="AS582" s="199"/>
      <c r="AT582" s="199"/>
      <c r="AU582" s="199"/>
      <c r="AV582" s="199"/>
      <c r="AW582" s="199"/>
      <c r="AX582" s="199"/>
      <c r="AY582" s="199"/>
      <c r="AZ582" s="199"/>
      <c r="BA582" s="199"/>
      <c r="BB582" s="199"/>
      <c r="BC582" s="199"/>
      <c r="BD582" s="201" t="str">
        <f t="shared" si="19"/>
        <v>odečtení otvorů:-0,9*2*0,3718</v>
      </c>
      <c r="BE582" s="199"/>
      <c r="BF582" s="199"/>
      <c r="BG582" s="199"/>
      <c r="BH582" s="199"/>
      <c r="BI582" s="199"/>
    </row>
    <row r="583" spans="1:61" x14ac:dyDescent="0.2">
      <c r="A583" s="191"/>
      <c r="B583" s="192"/>
      <c r="C583" s="331" t="s">
        <v>3396</v>
      </c>
      <c r="D583" s="332"/>
      <c r="E583" s="193">
        <v>5.1401000000000003</v>
      </c>
      <c r="F583" s="194"/>
      <c r="G583" s="195"/>
      <c r="H583" s="196"/>
      <c r="I583" s="197"/>
      <c r="J583" s="184"/>
      <c r="K583" s="197"/>
      <c r="M583" s="198" t="s">
        <v>3396</v>
      </c>
      <c r="O583" s="199"/>
      <c r="Z583" s="199"/>
      <c r="AA583" s="199"/>
      <c r="AB583" s="199"/>
      <c r="AC583" s="199"/>
      <c r="AD583" s="199"/>
      <c r="AE583" s="199"/>
      <c r="AF583" s="199"/>
      <c r="AG583" s="199"/>
      <c r="AH583" s="199"/>
      <c r="AI583" s="199"/>
      <c r="AJ583" s="199"/>
      <c r="AK583" s="199"/>
      <c r="AL583" s="199"/>
      <c r="AM583" s="199"/>
      <c r="AN583" s="199"/>
      <c r="AO583" s="199"/>
      <c r="AP583" s="199"/>
      <c r="AQ583" s="199"/>
      <c r="AR583" s="199"/>
      <c r="AS583" s="199"/>
      <c r="AT583" s="199"/>
      <c r="AU583" s="199"/>
      <c r="AV583" s="199"/>
      <c r="AW583" s="199"/>
      <c r="AX583" s="199"/>
      <c r="AY583" s="199"/>
      <c r="AZ583" s="199"/>
      <c r="BA583" s="199"/>
      <c r="BB583" s="199"/>
      <c r="BC583" s="199"/>
      <c r="BD583" s="201" t="str">
        <f t="shared" si="19"/>
        <v>-0,8*0,3718</v>
      </c>
      <c r="BE583" s="199"/>
      <c r="BF583" s="199"/>
      <c r="BG583" s="199"/>
      <c r="BH583" s="199"/>
      <c r="BI583" s="199"/>
    </row>
    <row r="584" spans="1:61" x14ac:dyDescent="0.2">
      <c r="A584" s="191"/>
      <c r="B584" s="192"/>
      <c r="C584" s="331" t="s">
        <v>3394</v>
      </c>
      <c r="D584" s="332"/>
      <c r="E584" s="193">
        <v>-1.0039</v>
      </c>
      <c r="F584" s="194"/>
      <c r="G584" s="195"/>
      <c r="H584" s="196"/>
      <c r="I584" s="197"/>
      <c r="J584" s="184"/>
      <c r="K584" s="197"/>
      <c r="M584" s="198" t="s">
        <v>3394</v>
      </c>
      <c r="O584" s="199"/>
      <c r="Z584" s="199"/>
      <c r="AA584" s="199"/>
      <c r="AB584" s="199"/>
      <c r="AC584" s="199"/>
      <c r="AD584" s="199"/>
      <c r="AE584" s="199"/>
      <c r="AF584" s="199"/>
      <c r="AG584" s="199"/>
      <c r="AH584" s="199"/>
      <c r="AI584" s="199"/>
      <c r="AJ584" s="199"/>
      <c r="AK584" s="199"/>
      <c r="AL584" s="199"/>
      <c r="AM584" s="199"/>
      <c r="AN584" s="199"/>
      <c r="AO584" s="199"/>
      <c r="AP584" s="199"/>
      <c r="AQ584" s="199"/>
      <c r="AR584" s="199"/>
      <c r="AS584" s="199"/>
      <c r="AT584" s="199"/>
      <c r="AU584" s="199"/>
      <c r="AV584" s="199"/>
      <c r="AW584" s="199"/>
      <c r="AX584" s="199"/>
      <c r="AY584" s="199"/>
      <c r="AZ584" s="199"/>
      <c r="BA584" s="199"/>
      <c r="BB584" s="199"/>
      <c r="BC584" s="199"/>
      <c r="BD584" s="201" t="str">
        <f t="shared" si="19"/>
        <v>621:(1,4+0,6+1,4+1,2+1,3+2,3+1,6+4,025)*0,3718</v>
      </c>
      <c r="BE584" s="199"/>
      <c r="BF584" s="199"/>
      <c r="BG584" s="199"/>
      <c r="BH584" s="199"/>
      <c r="BI584" s="199"/>
    </row>
    <row r="585" spans="1:61" x14ac:dyDescent="0.2">
      <c r="A585" s="191"/>
      <c r="B585" s="192"/>
      <c r="C585" s="331" t="s">
        <v>2121</v>
      </c>
      <c r="D585" s="332"/>
      <c r="E585" s="193">
        <v>-0.59489999999999998</v>
      </c>
      <c r="F585" s="194"/>
      <c r="G585" s="195"/>
      <c r="H585" s="196"/>
      <c r="I585" s="197"/>
      <c r="J585" s="184"/>
      <c r="K585" s="197"/>
      <c r="M585" s="198" t="s">
        <v>2121</v>
      </c>
      <c r="O585" s="199"/>
      <c r="Z585" s="199"/>
      <c r="AA585" s="199"/>
      <c r="AB585" s="199"/>
      <c r="AC585" s="199"/>
      <c r="AD585" s="199"/>
      <c r="AE585" s="199"/>
      <c r="AF585" s="199"/>
      <c r="AG585" s="199"/>
      <c r="AH585" s="199"/>
      <c r="AI585" s="199"/>
      <c r="AJ585" s="199"/>
      <c r="AK585" s="199"/>
      <c r="AL585" s="199"/>
      <c r="AM585" s="199"/>
      <c r="AN585" s="199"/>
      <c r="AO585" s="199"/>
      <c r="AP585" s="199"/>
      <c r="AQ585" s="199"/>
      <c r="AR585" s="199"/>
      <c r="AS585" s="199"/>
      <c r="AT585" s="199"/>
      <c r="AU585" s="199"/>
      <c r="AV585" s="199"/>
      <c r="AW585" s="199"/>
      <c r="AX585" s="199"/>
      <c r="AY585" s="199"/>
      <c r="AZ585" s="199"/>
      <c r="BA585" s="199"/>
      <c r="BB585" s="199"/>
      <c r="BC585" s="199"/>
      <c r="BD585" s="201" t="str">
        <f t="shared" si="19"/>
        <v>odečtení otvorů:-0,9*3*0,3718</v>
      </c>
      <c r="BE585" s="199"/>
      <c r="BF585" s="199"/>
      <c r="BG585" s="199"/>
      <c r="BH585" s="199"/>
      <c r="BI585" s="199"/>
    </row>
    <row r="586" spans="1:61" x14ac:dyDescent="0.2">
      <c r="A586" s="191"/>
      <c r="B586" s="192"/>
      <c r="C586" s="331" t="s">
        <v>2118</v>
      </c>
      <c r="D586" s="332"/>
      <c r="E586" s="193">
        <v>-0.37180000000000002</v>
      </c>
      <c r="F586" s="194"/>
      <c r="G586" s="195"/>
      <c r="H586" s="196"/>
      <c r="I586" s="197"/>
      <c r="J586" s="184"/>
      <c r="K586" s="197"/>
      <c r="M586" s="198" t="s">
        <v>2118</v>
      </c>
      <c r="O586" s="199"/>
      <c r="Z586" s="199"/>
      <c r="AA586" s="199"/>
      <c r="AB586" s="199"/>
      <c r="AC586" s="199"/>
      <c r="AD586" s="199"/>
      <c r="AE586" s="199"/>
      <c r="AF586" s="199"/>
      <c r="AG586" s="199"/>
      <c r="AH586" s="199"/>
      <c r="AI586" s="199"/>
      <c r="AJ586" s="199"/>
      <c r="AK586" s="199"/>
      <c r="AL586" s="199"/>
      <c r="AM586" s="199"/>
      <c r="AN586" s="199"/>
      <c r="AO586" s="199"/>
      <c r="AP586" s="199"/>
      <c r="AQ586" s="199"/>
      <c r="AR586" s="199"/>
      <c r="AS586" s="199"/>
      <c r="AT586" s="199"/>
      <c r="AU586" s="199"/>
      <c r="AV586" s="199"/>
      <c r="AW586" s="199"/>
      <c r="AX586" s="199"/>
      <c r="AY586" s="199"/>
      <c r="AZ586" s="199"/>
      <c r="BA586" s="199"/>
      <c r="BB586" s="199"/>
      <c r="BC586" s="199"/>
      <c r="BD586" s="201" t="str">
        <f t="shared" si="19"/>
        <v>-0,8*2*0,3718</v>
      </c>
      <c r="BE586" s="199"/>
      <c r="BF586" s="199"/>
      <c r="BG586" s="199"/>
      <c r="BH586" s="199"/>
      <c r="BI586" s="199"/>
    </row>
    <row r="587" spans="1:61" x14ac:dyDescent="0.2">
      <c r="A587" s="191"/>
      <c r="B587" s="192"/>
      <c r="C587" s="331" t="s">
        <v>3397</v>
      </c>
      <c r="D587" s="332"/>
      <c r="E587" s="193">
        <v>3.3275999999999999</v>
      </c>
      <c r="F587" s="194"/>
      <c r="G587" s="195"/>
      <c r="H587" s="196"/>
      <c r="I587" s="197"/>
      <c r="J587" s="184"/>
      <c r="K587" s="197"/>
      <c r="M587" s="198" t="s">
        <v>3397</v>
      </c>
      <c r="O587" s="199"/>
      <c r="Z587" s="199"/>
      <c r="AA587" s="199"/>
      <c r="AB587" s="199"/>
      <c r="AC587" s="199"/>
      <c r="AD587" s="199"/>
      <c r="AE587" s="199"/>
      <c r="AF587" s="199"/>
      <c r="AG587" s="199"/>
      <c r="AH587" s="199"/>
      <c r="AI587" s="199"/>
      <c r="AJ587" s="199"/>
      <c r="AK587" s="199"/>
      <c r="AL587" s="199"/>
      <c r="AM587" s="199"/>
      <c r="AN587" s="199"/>
      <c r="AO587" s="199"/>
      <c r="AP587" s="199"/>
      <c r="AQ587" s="199"/>
      <c r="AR587" s="199"/>
      <c r="AS587" s="199"/>
      <c r="AT587" s="199"/>
      <c r="AU587" s="199"/>
      <c r="AV587" s="199"/>
      <c r="AW587" s="199"/>
      <c r="AX587" s="199"/>
      <c r="AY587" s="199"/>
      <c r="AZ587" s="199"/>
      <c r="BA587" s="199"/>
      <c r="BB587" s="199"/>
      <c r="BC587" s="199"/>
      <c r="BD587" s="201" t="str">
        <f t="shared" si="19"/>
        <v>-1*0,3718</v>
      </c>
      <c r="BE587" s="199"/>
      <c r="BF587" s="199"/>
      <c r="BG587" s="199"/>
      <c r="BH587" s="199"/>
      <c r="BI587" s="199"/>
    </row>
    <row r="588" spans="1:61" x14ac:dyDescent="0.2">
      <c r="A588" s="191"/>
      <c r="B588" s="192"/>
      <c r="C588" s="331" t="s">
        <v>3398</v>
      </c>
      <c r="D588" s="332"/>
      <c r="E588" s="193">
        <v>-0.66920000000000002</v>
      </c>
      <c r="F588" s="194"/>
      <c r="G588" s="195"/>
      <c r="H588" s="196"/>
      <c r="I588" s="197"/>
      <c r="J588" s="184"/>
      <c r="K588" s="197"/>
      <c r="M588" s="198" t="s">
        <v>3398</v>
      </c>
      <c r="O588" s="199"/>
      <c r="Z588" s="199"/>
      <c r="AA588" s="199"/>
      <c r="AB588" s="199"/>
      <c r="AC588" s="199"/>
      <c r="AD588" s="199"/>
      <c r="AE588" s="199"/>
      <c r="AF588" s="199"/>
      <c r="AG588" s="199"/>
      <c r="AH588" s="199"/>
      <c r="AI588" s="199"/>
      <c r="AJ588" s="199"/>
      <c r="AK588" s="199"/>
      <c r="AL588" s="199"/>
      <c r="AM588" s="199"/>
      <c r="AN588" s="199"/>
      <c r="AO588" s="199"/>
      <c r="AP588" s="199"/>
      <c r="AQ588" s="199"/>
      <c r="AR588" s="199"/>
      <c r="AS588" s="199"/>
      <c r="AT588" s="199"/>
      <c r="AU588" s="199"/>
      <c r="AV588" s="199"/>
      <c r="AW588" s="199"/>
      <c r="AX588" s="199"/>
      <c r="AY588" s="199"/>
      <c r="AZ588" s="199"/>
      <c r="BA588" s="199"/>
      <c r="BB588" s="199"/>
      <c r="BC588" s="199"/>
      <c r="BD588" s="201" t="str">
        <f t="shared" si="19"/>
        <v>606(koupelna):(2,05+2,05+2,425+2,425)*0,3718</v>
      </c>
      <c r="BE588" s="199"/>
      <c r="BF588" s="199"/>
      <c r="BG588" s="199"/>
      <c r="BH588" s="199"/>
      <c r="BI588" s="199"/>
    </row>
    <row r="589" spans="1:61" x14ac:dyDescent="0.2">
      <c r="A589" s="191"/>
      <c r="B589" s="192"/>
      <c r="C589" s="331" t="s">
        <v>1482</v>
      </c>
      <c r="D589" s="332"/>
      <c r="E589" s="193">
        <v>-0.2974</v>
      </c>
      <c r="F589" s="194"/>
      <c r="G589" s="195"/>
      <c r="H589" s="196"/>
      <c r="I589" s="197"/>
      <c r="J589" s="184"/>
      <c r="K589" s="197"/>
      <c r="M589" s="198" t="s">
        <v>1482</v>
      </c>
      <c r="O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199"/>
      <c r="AY589" s="199"/>
      <c r="AZ589" s="199"/>
      <c r="BA589" s="199"/>
      <c r="BB589" s="199"/>
      <c r="BC589" s="199"/>
      <c r="BD589" s="201" t="str">
        <f t="shared" si="19"/>
        <v>odečtení otvorů:-1,8*0,3718</v>
      </c>
      <c r="BE589" s="199"/>
      <c r="BF589" s="199"/>
      <c r="BG589" s="199"/>
      <c r="BH589" s="199"/>
      <c r="BI589" s="199"/>
    </row>
    <row r="590" spans="1:61" x14ac:dyDescent="0.2">
      <c r="A590" s="191"/>
      <c r="B590" s="192"/>
      <c r="C590" s="331" t="s">
        <v>3399</v>
      </c>
      <c r="D590" s="332"/>
      <c r="E590" s="193">
        <v>3.5767000000000002</v>
      </c>
      <c r="F590" s="194"/>
      <c r="G590" s="195"/>
      <c r="H590" s="196"/>
      <c r="I590" s="197"/>
      <c r="J590" s="184"/>
      <c r="K590" s="197"/>
      <c r="M590" s="198" t="s">
        <v>3399</v>
      </c>
      <c r="O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199"/>
      <c r="AY590" s="199"/>
      <c r="AZ590" s="199"/>
      <c r="BA590" s="199"/>
      <c r="BB590" s="199"/>
      <c r="BC590" s="199"/>
      <c r="BD590" s="201" t="str">
        <f t="shared" si="19"/>
        <v>-0,8*0,3718</v>
      </c>
      <c r="BE590" s="199"/>
      <c r="BF590" s="199"/>
      <c r="BG590" s="199"/>
      <c r="BH590" s="199"/>
      <c r="BI590" s="199"/>
    </row>
    <row r="591" spans="1:61" x14ac:dyDescent="0.2">
      <c r="A591" s="191"/>
      <c r="B591" s="192"/>
      <c r="C591" s="331" t="s">
        <v>3400</v>
      </c>
      <c r="D591" s="332"/>
      <c r="E591" s="193">
        <v>-0.2974</v>
      </c>
      <c r="F591" s="194"/>
      <c r="G591" s="195"/>
      <c r="H591" s="196"/>
      <c r="I591" s="197"/>
      <c r="J591" s="184"/>
      <c r="K591" s="197"/>
      <c r="M591" s="198" t="s">
        <v>3400</v>
      </c>
      <c r="O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199"/>
      <c r="AY591" s="199"/>
      <c r="AZ591" s="199"/>
      <c r="BA591" s="199"/>
      <c r="BB591" s="199"/>
      <c r="BC591" s="199"/>
      <c r="BD591" s="201" t="str">
        <f t="shared" si="19"/>
        <v>610(koupelna):(2,61+2,61+2,2+2,2)*0,3718</v>
      </c>
      <c r="BE591" s="199"/>
      <c r="BF591" s="199"/>
      <c r="BG591" s="199"/>
      <c r="BH591" s="199"/>
      <c r="BI591" s="199"/>
    </row>
    <row r="592" spans="1:61" x14ac:dyDescent="0.2">
      <c r="A592" s="191"/>
      <c r="B592" s="192"/>
      <c r="C592" s="331" t="s">
        <v>1471</v>
      </c>
      <c r="D592" s="332"/>
      <c r="E592" s="193">
        <v>-0.33460000000000001</v>
      </c>
      <c r="F592" s="194"/>
      <c r="G592" s="195"/>
      <c r="H592" s="196"/>
      <c r="I592" s="197"/>
      <c r="J592" s="184"/>
      <c r="K592" s="197"/>
      <c r="M592" s="198" t="s">
        <v>1471</v>
      </c>
      <c r="O592" s="199"/>
      <c r="Z592" s="199"/>
      <c r="AA592" s="199"/>
      <c r="AB592" s="199"/>
      <c r="AC592" s="199"/>
      <c r="AD592" s="199"/>
      <c r="AE592" s="199"/>
      <c r="AF592" s="199"/>
      <c r="AG592" s="199"/>
      <c r="AH592" s="199"/>
      <c r="AI592" s="199"/>
      <c r="AJ592" s="199"/>
      <c r="AK592" s="199"/>
      <c r="AL592" s="199"/>
      <c r="AM592" s="199"/>
      <c r="AN592" s="199"/>
      <c r="AO592" s="199"/>
      <c r="AP592" s="199"/>
      <c r="AQ592" s="199"/>
      <c r="AR592" s="199"/>
      <c r="AS592" s="199"/>
      <c r="AT592" s="199"/>
      <c r="AU592" s="199"/>
      <c r="AV592" s="199"/>
      <c r="AW592" s="199"/>
      <c r="AX592" s="199"/>
      <c r="AY592" s="199"/>
      <c r="AZ592" s="199"/>
      <c r="BA592" s="199"/>
      <c r="BB592" s="199"/>
      <c r="BC592" s="199"/>
      <c r="BD592" s="201" t="str">
        <f t="shared" si="19"/>
        <v>odečtení otvorů:-0,8*0,3718</v>
      </c>
      <c r="BE592" s="199"/>
      <c r="BF592" s="199"/>
      <c r="BG592" s="199"/>
      <c r="BH592" s="199"/>
      <c r="BI592" s="199"/>
    </row>
    <row r="593" spans="1:104" x14ac:dyDescent="0.2">
      <c r="A593" s="191"/>
      <c r="B593" s="192"/>
      <c r="C593" s="331" t="s">
        <v>3401</v>
      </c>
      <c r="D593" s="332"/>
      <c r="E593" s="193">
        <v>1.9334</v>
      </c>
      <c r="F593" s="194"/>
      <c r="G593" s="195"/>
      <c r="H593" s="196"/>
      <c r="I593" s="197"/>
      <c r="J593" s="184"/>
      <c r="K593" s="197"/>
      <c r="M593" s="198" t="s">
        <v>3401</v>
      </c>
      <c r="O593" s="199"/>
      <c r="Z593" s="199"/>
      <c r="AA593" s="199"/>
      <c r="AB593" s="199"/>
      <c r="AC593" s="199"/>
      <c r="AD593" s="199"/>
      <c r="AE593" s="199"/>
      <c r="AF593" s="199"/>
      <c r="AG593" s="199"/>
      <c r="AH593" s="199"/>
      <c r="AI593" s="199"/>
      <c r="AJ593" s="199"/>
      <c r="AK593" s="199"/>
      <c r="AL593" s="199"/>
      <c r="AM593" s="199"/>
      <c r="AN593" s="199"/>
      <c r="AO593" s="199"/>
      <c r="AP593" s="199"/>
      <c r="AQ593" s="199"/>
      <c r="AR593" s="199"/>
      <c r="AS593" s="199"/>
      <c r="AT593" s="199"/>
      <c r="AU593" s="199"/>
      <c r="AV593" s="199"/>
      <c r="AW593" s="199"/>
      <c r="AX593" s="199"/>
      <c r="AY593" s="199"/>
      <c r="AZ593" s="199"/>
      <c r="BA593" s="199"/>
      <c r="BB593" s="199"/>
      <c r="BC593" s="199"/>
      <c r="BD593" s="201" t="str">
        <f t="shared" si="19"/>
        <v>-0,9*0,3718</v>
      </c>
      <c r="BE593" s="199"/>
      <c r="BF593" s="199"/>
      <c r="BG593" s="199"/>
      <c r="BH593" s="199"/>
      <c r="BI593" s="199"/>
    </row>
    <row r="594" spans="1:104" x14ac:dyDescent="0.2">
      <c r="A594" s="191"/>
      <c r="B594" s="192"/>
      <c r="C594" s="331" t="s">
        <v>3400</v>
      </c>
      <c r="D594" s="332"/>
      <c r="E594" s="193">
        <v>-0.2974</v>
      </c>
      <c r="F594" s="194"/>
      <c r="G594" s="195"/>
      <c r="H594" s="196"/>
      <c r="I594" s="197"/>
      <c r="J594" s="184"/>
      <c r="K594" s="197"/>
      <c r="M594" s="198" t="s">
        <v>3400</v>
      </c>
      <c r="O594" s="199"/>
      <c r="Z594" s="199"/>
      <c r="AA594" s="199"/>
      <c r="AB594" s="199"/>
      <c r="AC594" s="199"/>
      <c r="AD594" s="199"/>
      <c r="AE594" s="199"/>
      <c r="AF594" s="199"/>
      <c r="AG594" s="199"/>
      <c r="AH594" s="199"/>
      <c r="AI594" s="199"/>
      <c r="AJ594" s="199"/>
      <c r="AK594" s="199"/>
      <c r="AL594" s="199"/>
      <c r="AM594" s="199"/>
      <c r="AN594" s="199"/>
      <c r="AO594" s="199"/>
      <c r="AP594" s="199"/>
      <c r="AQ594" s="199"/>
      <c r="AR594" s="199"/>
      <c r="AS594" s="199"/>
      <c r="AT594" s="199"/>
      <c r="AU594" s="199"/>
      <c r="AV594" s="199"/>
      <c r="AW594" s="199"/>
      <c r="AX594" s="199"/>
      <c r="AY594" s="199"/>
      <c r="AZ594" s="199"/>
      <c r="BA594" s="199"/>
      <c r="BB594" s="199"/>
      <c r="BC594" s="199"/>
      <c r="BD594" s="201" t="str">
        <f t="shared" si="19"/>
        <v>611 (wc):(1,3+1,3+1,3+1,3)*0,3718</v>
      </c>
      <c r="BE594" s="199"/>
      <c r="BF594" s="199"/>
      <c r="BG594" s="199"/>
      <c r="BH594" s="199"/>
      <c r="BI594" s="199"/>
    </row>
    <row r="595" spans="1:104" x14ac:dyDescent="0.2">
      <c r="A595" s="191"/>
      <c r="B595" s="192"/>
      <c r="C595" s="331" t="s">
        <v>3402</v>
      </c>
      <c r="D595" s="332"/>
      <c r="E595" s="193">
        <v>2.9744000000000002</v>
      </c>
      <c r="F595" s="194"/>
      <c r="G595" s="195"/>
      <c r="H595" s="196"/>
      <c r="I595" s="197"/>
      <c r="J595" s="184"/>
      <c r="K595" s="197"/>
      <c r="M595" s="198" t="s">
        <v>3402</v>
      </c>
      <c r="O595" s="199"/>
      <c r="Z595" s="199"/>
      <c r="AA595" s="199"/>
      <c r="AB595" s="199"/>
      <c r="AC595" s="199"/>
      <c r="AD595" s="199"/>
      <c r="AE595" s="199"/>
      <c r="AF595" s="199"/>
      <c r="AG595" s="199"/>
      <c r="AH595" s="199"/>
      <c r="AI595" s="199"/>
      <c r="AJ595" s="199"/>
      <c r="AK595" s="199"/>
      <c r="AL595" s="199"/>
      <c r="AM595" s="199"/>
      <c r="AN595" s="199"/>
      <c r="AO595" s="199"/>
      <c r="AP595" s="199"/>
      <c r="AQ595" s="199"/>
      <c r="AR595" s="199"/>
      <c r="AS595" s="199"/>
      <c r="AT595" s="199"/>
      <c r="AU595" s="199"/>
      <c r="AV595" s="199"/>
      <c r="AW595" s="199"/>
      <c r="AX595" s="199"/>
      <c r="AY595" s="199"/>
      <c r="AZ595" s="199"/>
      <c r="BA595" s="199"/>
      <c r="BB595" s="199"/>
      <c r="BC595" s="199"/>
      <c r="BD595" s="201" t="str">
        <f t="shared" si="19"/>
        <v>odečtení otvorů:-0,8*0,3718</v>
      </c>
      <c r="BE595" s="199"/>
      <c r="BF595" s="199"/>
      <c r="BG595" s="199"/>
      <c r="BH595" s="199"/>
      <c r="BI595" s="199"/>
    </row>
    <row r="596" spans="1:104" x14ac:dyDescent="0.2">
      <c r="A596" s="191"/>
      <c r="B596" s="192"/>
      <c r="C596" s="331" t="s">
        <v>3400</v>
      </c>
      <c r="D596" s="332"/>
      <c r="E596" s="193">
        <v>-0.2974</v>
      </c>
      <c r="F596" s="194"/>
      <c r="G596" s="195"/>
      <c r="H596" s="196"/>
      <c r="I596" s="197"/>
      <c r="J596" s="184"/>
      <c r="K596" s="197"/>
      <c r="M596" s="198" t="s">
        <v>3400</v>
      </c>
      <c r="O596" s="199"/>
      <c r="Z596" s="199"/>
      <c r="AA596" s="199"/>
      <c r="AB596" s="199"/>
      <c r="AC596" s="199"/>
      <c r="AD596" s="199"/>
      <c r="AE596" s="199"/>
      <c r="AF596" s="199"/>
      <c r="AG596" s="199"/>
      <c r="AH596" s="199"/>
      <c r="AI596" s="199"/>
      <c r="AJ596" s="199"/>
      <c r="AK596" s="199"/>
      <c r="AL596" s="199"/>
      <c r="AM596" s="199"/>
      <c r="AN596" s="199"/>
      <c r="AO596" s="199"/>
      <c r="AP596" s="199"/>
      <c r="AQ596" s="199"/>
      <c r="AR596" s="199"/>
      <c r="AS596" s="199"/>
      <c r="AT596" s="199"/>
      <c r="AU596" s="199"/>
      <c r="AV596" s="199"/>
      <c r="AW596" s="199"/>
      <c r="AX596" s="199"/>
      <c r="AY596" s="199"/>
      <c r="AZ596" s="199"/>
      <c r="BA596" s="199"/>
      <c r="BB596" s="199"/>
      <c r="BC596" s="199"/>
      <c r="BD596" s="201" t="str">
        <f t="shared" si="19"/>
        <v>618(koupelna):(2+2+2+2)*0,3718</v>
      </c>
      <c r="BE596" s="199"/>
      <c r="BF596" s="199"/>
      <c r="BG596" s="199"/>
      <c r="BH596" s="199"/>
      <c r="BI596" s="199"/>
    </row>
    <row r="597" spans="1:104" x14ac:dyDescent="0.2">
      <c r="A597" s="191"/>
      <c r="B597" s="192"/>
      <c r="C597" s="331" t="s">
        <v>3403</v>
      </c>
      <c r="D597" s="332"/>
      <c r="E597" s="193">
        <v>3.3165</v>
      </c>
      <c r="F597" s="194"/>
      <c r="G597" s="195"/>
      <c r="H597" s="196"/>
      <c r="I597" s="197"/>
      <c r="J597" s="184"/>
      <c r="K597" s="197"/>
      <c r="M597" s="198" t="s">
        <v>3403</v>
      </c>
      <c r="O597" s="199"/>
      <c r="Z597" s="199"/>
      <c r="AA597" s="199"/>
      <c r="AB597" s="199"/>
      <c r="AC597" s="199"/>
      <c r="AD597" s="199"/>
      <c r="AE597" s="199"/>
      <c r="AF597" s="199"/>
      <c r="AG597" s="199"/>
      <c r="AH597" s="199"/>
      <c r="AI597" s="199"/>
      <c r="AJ597" s="199"/>
      <c r="AK597" s="199"/>
      <c r="AL597" s="199"/>
      <c r="AM597" s="199"/>
      <c r="AN597" s="199"/>
      <c r="AO597" s="199"/>
      <c r="AP597" s="199"/>
      <c r="AQ597" s="199"/>
      <c r="AR597" s="199"/>
      <c r="AS597" s="199"/>
      <c r="AT597" s="199"/>
      <c r="AU597" s="199"/>
      <c r="AV597" s="199"/>
      <c r="AW597" s="199"/>
      <c r="AX597" s="199"/>
      <c r="AY597" s="199"/>
      <c r="AZ597" s="199"/>
      <c r="BA597" s="199"/>
      <c r="BB597" s="199"/>
      <c r="BC597" s="199"/>
      <c r="BD597" s="201" t="str">
        <f t="shared" si="19"/>
        <v>odečtení otvorů:-0,8*0,3718</v>
      </c>
      <c r="BE597" s="199"/>
      <c r="BF597" s="199"/>
      <c r="BG597" s="199"/>
      <c r="BH597" s="199"/>
      <c r="BI597" s="199"/>
    </row>
    <row r="598" spans="1:104" x14ac:dyDescent="0.2">
      <c r="A598" s="191"/>
      <c r="B598" s="192"/>
      <c r="C598" s="331" t="s">
        <v>3404</v>
      </c>
      <c r="D598" s="332"/>
      <c r="E598" s="193">
        <v>1.9408000000000001</v>
      </c>
      <c r="F598" s="194"/>
      <c r="G598" s="195"/>
      <c r="H598" s="196"/>
      <c r="I598" s="197"/>
      <c r="J598" s="184"/>
      <c r="K598" s="197"/>
      <c r="M598" s="198" t="s">
        <v>3404</v>
      </c>
      <c r="O598" s="199"/>
      <c r="Z598" s="199"/>
      <c r="AA598" s="199"/>
      <c r="AB598" s="199"/>
      <c r="AC598" s="199"/>
      <c r="AD598" s="199"/>
      <c r="AE598" s="199"/>
      <c r="AF598" s="199"/>
      <c r="AG598" s="199"/>
      <c r="AH598" s="199"/>
      <c r="AI598" s="199"/>
      <c r="AJ598" s="199"/>
      <c r="AK598" s="199"/>
      <c r="AL598" s="199"/>
      <c r="AM598" s="199"/>
      <c r="AN598" s="199"/>
      <c r="AO598" s="199"/>
      <c r="AP598" s="199"/>
      <c r="AQ598" s="199"/>
      <c r="AR598" s="199"/>
      <c r="AS598" s="199"/>
      <c r="AT598" s="199"/>
      <c r="AU598" s="199"/>
      <c r="AV598" s="199"/>
      <c r="AW598" s="199"/>
      <c r="AX598" s="199"/>
      <c r="AY598" s="199"/>
      <c r="AZ598" s="199"/>
      <c r="BA598" s="199"/>
      <c r="BB598" s="199"/>
      <c r="BC598" s="199"/>
      <c r="BD598" s="201" t="str">
        <f t="shared" si="19"/>
        <v>622(koupelna):(2,76+1,7+2,76+1,7)*0,3718</v>
      </c>
      <c r="BE598" s="199"/>
      <c r="BF598" s="199"/>
      <c r="BG598" s="199"/>
      <c r="BH598" s="199"/>
      <c r="BI598" s="199"/>
    </row>
    <row r="599" spans="1:104" ht="22.5" x14ac:dyDescent="0.2">
      <c r="A599" s="161">
        <v>80</v>
      </c>
      <c r="B599" s="162" t="s">
        <v>1122</v>
      </c>
      <c r="C599" s="163" t="s">
        <v>1123</v>
      </c>
      <c r="D599" s="164" t="s">
        <v>248</v>
      </c>
      <c r="E599" s="165">
        <v>0.40989999999999999</v>
      </c>
      <c r="F599" s="122">
        <f>'01 113 '!F599</f>
        <v>0</v>
      </c>
      <c r="G599" s="166">
        <f>E599*F599</f>
        <v>0</v>
      </c>
      <c r="H599" s="167">
        <v>0</v>
      </c>
      <c r="I599" s="168">
        <f>E599*H599</f>
        <v>0</v>
      </c>
      <c r="J599" s="167"/>
      <c r="K599" s="168">
        <f>E599*J599</f>
        <v>0</v>
      </c>
      <c r="O599" s="199"/>
      <c r="Z599" s="199"/>
      <c r="AA599" s="199">
        <v>12</v>
      </c>
      <c r="AB599" s="199">
        <v>0</v>
      </c>
      <c r="AC599" s="199">
        <v>84</v>
      </c>
      <c r="AD599" s="199"/>
      <c r="AE599" s="199"/>
      <c r="AF599" s="199"/>
      <c r="AG599" s="199"/>
      <c r="AH599" s="199"/>
      <c r="AI599" s="199"/>
      <c r="AJ599" s="199"/>
      <c r="AK599" s="199"/>
      <c r="AL599" s="199"/>
      <c r="AM599" s="199"/>
      <c r="AN599" s="199"/>
      <c r="AO599" s="199"/>
      <c r="AP599" s="199"/>
      <c r="AQ599" s="199"/>
      <c r="AR599" s="199"/>
      <c r="AS599" s="199"/>
      <c r="AT599" s="199"/>
      <c r="AU599" s="199"/>
      <c r="AV599" s="199"/>
      <c r="AW599" s="199"/>
      <c r="AX599" s="199"/>
      <c r="AY599" s="199"/>
      <c r="AZ599" s="200">
        <f>G599</f>
        <v>0</v>
      </c>
      <c r="BA599" s="199"/>
      <c r="BB599" s="199"/>
      <c r="BC599" s="199"/>
      <c r="BD599" s="199"/>
      <c r="BE599" s="199"/>
      <c r="BF599" s="199"/>
      <c r="BG599" s="199"/>
      <c r="BH599" s="199"/>
      <c r="BI599" s="199"/>
      <c r="CA599" s="199">
        <v>12</v>
      </c>
      <c r="CB599" s="199">
        <v>0</v>
      </c>
      <c r="CZ599" s="124">
        <v>2</v>
      </c>
    </row>
    <row r="600" spans="1:104" x14ac:dyDescent="0.2">
      <c r="A600" s="191"/>
      <c r="B600" s="192"/>
      <c r="C600" s="331" t="s">
        <v>3405</v>
      </c>
      <c r="D600" s="332"/>
      <c r="E600" s="193">
        <v>0.40989999999999999</v>
      </c>
      <c r="F600" s="194"/>
      <c r="G600" s="195"/>
      <c r="H600" s="196"/>
      <c r="I600" s="197"/>
      <c r="J600" s="184"/>
      <c r="K600" s="197"/>
      <c r="M600" s="198" t="s">
        <v>3405</v>
      </c>
      <c r="O600" s="199"/>
      <c r="Z600" s="199"/>
      <c r="AA600" s="199"/>
      <c r="AB600" s="199"/>
      <c r="AC600" s="199"/>
      <c r="AD600" s="199"/>
      <c r="AE600" s="199"/>
      <c r="AF600" s="199"/>
      <c r="AG600" s="199"/>
      <c r="AH600" s="199"/>
      <c r="AI600" s="199"/>
      <c r="AJ600" s="199"/>
      <c r="AK600" s="199"/>
      <c r="AL600" s="199"/>
      <c r="AM600" s="199"/>
      <c r="AN600" s="199"/>
      <c r="AO600" s="199"/>
      <c r="AP600" s="199"/>
      <c r="AQ600" s="199"/>
      <c r="AR600" s="199"/>
      <c r="AS600" s="199"/>
      <c r="AT600" s="199"/>
      <c r="AU600" s="199"/>
      <c r="AV600" s="199"/>
      <c r="AW600" s="199"/>
      <c r="AX600" s="199"/>
      <c r="AY600" s="199"/>
      <c r="AZ600" s="199"/>
      <c r="BA600" s="199"/>
      <c r="BB600" s="199"/>
      <c r="BC600" s="199"/>
      <c r="BD600" s="201" t="str">
        <f>C599</f>
        <v xml:space="preserve">Přesun hmot pro podlahy z dlaždic, výšky do 24 m </v>
      </c>
      <c r="BE600" s="199"/>
      <c r="BF600" s="199"/>
      <c r="BG600" s="199"/>
      <c r="BH600" s="199"/>
      <c r="BI600" s="199"/>
    </row>
    <row r="601" spans="1:104" x14ac:dyDescent="0.2">
      <c r="A601" s="161">
        <v>81</v>
      </c>
      <c r="B601" s="162" t="s">
        <v>1125</v>
      </c>
      <c r="C601" s="163" t="s">
        <v>1126</v>
      </c>
      <c r="D601" s="164" t="s">
        <v>41</v>
      </c>
      <c r="E601" s="165">
        <v>8.1186000000000007</v>
      </c>
      <c r="F601" s="122">
        <f>'01 113 '!F601</f>
        <v>0</v>
      </c>
      <c r="G601" s="166">
        <f>E601*F601</f>
        <v>0</v>
      </c>
      <c r="H601" s="167">
        <v>1.9199999999999998E-2</v>
      </c>
      <c r="I601" s="168">
        <f>E601*H601</f>
        <v>0.15587712000000001</v>
      </c>
      <c r="J601" s="167"/>
      <c r="K601" s="168">
        <f>E601*J601</f>
        <v>0</v>
      </c>
      <c r="O601" s="199"/>
      <c r="Z601" s="199"/>
      <c r="AA601" s="199">
        <v>3</v>
      </c>
      <c r="AB601" s="199">
        <v>7</v>
      </c>
      <c r="AC601" s="199">
        <v>59764203</v>
      </c>
      <c r="AD601" s="199"/>
      <c r="AE601" s="199"/>
      <c r="AF601" s="199"/>
      <c r="AG601" s="199"/>
      <c r="AH601" s="199"/>
      <c r="AI601" s="199"/>
      <c r="AJ601" s="199"/>
      <c r="AK601" s="199"/>
      <c r="AL601" s="199"/>
      <c r="AM601" s="199"/>
      <c r="AN601" s="199"/>
      <c r="AO601" s="199"/>
      <c r="AP601" s="199"/>
      <c r="AQ601" s="199"/>
      <c r="AR601" s="199"/>
      <c r="AS601" s="199"/>
      <c r="AT601" s="199"/>
      <c r="AU601" s="199"/>
      <c r="AV601" s="199"/>
      <c r="AW601" s="199"/>
      <c r="AX601" s="199"/>
      <c r="AY601" s="199"/>
      <c r="AZ601" s="200">
        <f>G601</f>
        <v>0</v>
      </c>
      <c r="BA601" s="199"/>
      <c r="BB601" s="199"/>
      <c r="BC601" s="199"/>
      <c r="BD601" s="199"/>
      <c r="BE601" s="199"/>
      <c r="BF601" s="199"/>
      <c r="BG601" s="199"/>
      <c r="BH601" s="199"/>
      <c r="BI601" s="199"/>
      <c r="CA601" s="199">
        <v>3</v>
      </c>
      <c r="CB601" s="199">
        <v>7</v>
      </c>
      <c r="CZ601" s="124">
        <v>2</v>
      </c>
    </row>
    <row r="602" spans="1:104" x14ac:dyDescent="0.2">
      <c r="A602" s="191"/>
      <c r="B602" s="192"/>
      <c r="C602" s="331" t="s">
        <v>3406</v>
      </c>
      <c r="D602" s="332"/>
      <c r="E602" s="193">
        <v>8.1186000000000007</v>
      </c>
      <c r="F602" s="194"/>
      <c r="G602" s="195"/>
      <c r="H602" s="196"/>
      <c r="I602" s="197"/>
      <c r="J602" s="184"/>
      <c r="K602" s="197"/>
      <c r="M602" s="198" t="s">
        <v>3406</v>
      </c>
      <c r="O602" s="199"/>
      <c r="Z602" s="199"/>
      <c r="AA602" s="199"/>
      <c r="AB602" s="199"/>
      <c r="AC602" s="199"/>
      <c r="AD602" s="199"/>
      <c r="AE602" s="199"/>
      <c r="AF602" s="199"/>
      <c r="AG602" s="199"/>
      <c r="AH602" s="199"/>
      <c r="AI602" s="199"/>
      <c r="AJ602" s="199"/>
      <c r="AK602" s="199"/>
      <c r="AL602" s="199"/>
      <c r="AM602" s="199"/>
      <c r="AN602" s="199"/>
      <c r="AO602" s="199"/>
      <c r="AP602" s="199"/>
      <c r="AQ602" s="199"/>
      <c r="AR602" s="199"/>
      <c r="AS602" s="199"/>
      <c r="AT602" s="199"/>
      <c r="AU602" s="199"/>
      <c r="AV602" s="199"/>
      <c r="AW602" s="199"/>
      <c r="AX602" s="199"/>
      <c r="AY602" s="199"/>
      <c r="AZ602" s="199"/>
      <c r="BA602" s="199"/>
      <c r="BB602" s="199"/>
      <c r="BC602" s="199"/>
      <c r="BD602" s="201" t="str">
        <f>C601</f>
        <v>Dlažba matná 300x300x9 mm</v>
      </c>
      <c r="BE602" s="199"/>
      <c r="BF602" s="199"/>
      <c r="BG602" s="199"/>
      <c r="BH602" s="199"/>
      <c r="BI602" s="199"/>
    </row>
    <row r="603" spans="1:104" x14ac:dyDescent="0.2">
      <c r="A603" s="161">
        <v>82</v>
      </c>
      <c r="B603" s="162" t="s">
        <v>1128</v>
      </c>
      <c r="C603" s="163" t="s">
        <v>1129</v>
      </c>
      <c r="D603" s="164" t="s">
        <v>41</v>
      </c>
      <c r="E603" s="165">
        <v>6.3056999999999999</v>
      </c>
      <c r="F603" s="122">
        <f>'01 113 '!F603</f>
        <v>0</v>
      </c>
      <c r="G603" s="166">
        <f>E603*F603</f>
        <v>0</v>
      </c>
      <c r="H603" s="167">
        <v>1.9199999999999998E-2</v>
      </c>
      <c r="I603" s="168">
        <f>E603*H603</f>
        <v>0.12106943999999999</v>
      </c>
      <c r="J603" s="167"/>
      <c r="K603" s="168">
        <f>E603*J603</f>
        <v>0</v>
      </c>
      <c r="O603" s="199"/>
      <c r="Z603" s="199"/>
      <c r="AA603" s="199">
        <v>3</v>
      </c>
      <c r="AB603" s="199">
        <v>7</v>
      </c>
      <c r="AC603" s="199">
        <v>59764206</v>
      </c>
      <c r="AD603" s="199"/>
      <c r="AE603" s="199"/>
      <c r="AF603" s="199"/>
      <c r="AG603" s="199"/>
      <c r="AH603" s="199"/>
      <c r="AI603" s="199"/>
      <c r="AJ603" s="199"/>
      <c r="AK603" s="199"/>
      <c r="AL603" s="199"/>
      <c r="AM603" s="199"/>
      <c r="AN603" s="199"/>
      <c r="AO603" s="199"/>
      <c r="AP603" s="199"/>
      <c r="AQ603" s="199"/>
      <c r="AR603" s="199"/>
      <c r="AS603" s="199"/>
      <c r="AT603" s="199"/>
      <c r="AU603" s="199"/>
      <c r="AV603" s="199"/>
      <c r="AW603" s="199"/>
      <c r="AX603" s="199"/>
      <c r="AY603" s="199"/>
      <c r="AZ603" s="200">
        <f>G603</f>
        <v>0</v>
      </c>
      <c r="BA603" s="199"/>
      <c r="BB603" s="199"/>
      <c r="BC603" s="199"/>
      <c r="BD603" s="199"/>
      <c r="BE603" s="199"/>
      <c r="BF603" s="199"/>
      <c r="BG603" s="199"/>
      <c r="BH603" s="199"/>
      <c r="BI603" s="199"/>
      <c r="CA603" s="199">
        <v>3</v>
      </c>
      <c r="CB603" s="199">
        <v>7</v>
      </c>
      <c r="CZ603" s="124">
        <v>2</v>
      </c>
    </row>
    <row r="604" spans="1:104" x14ac:dyDescent="0.2">
      <c r="A604" s="191"/>
      <c r="B604" s="192"/>
      <c r="C604" s="331" t="s">
        <v>2127</v>
      </c>
      <c r="D604" s="332"/>
      <c r="E604" s="193">
        <v>6.3056999999999999</v>
      </c>
      <c r="F604" s="194"/>
      <c r="G604" s="195"/>
      <c r="H604" s="196"/>
      <c r="I604" s="197"/>
      <c r="J604" s="184"/>
      <c r="K604" s="197"/>
      <c r="M604" s="198" t="s">
        <v>2127</v>
      </c>
      <c r="O604" s="199"/>
      <c r="Z604" s="199"/>
      <c r="AA604" s="199"/>
      <c r="AB604" s="199"/>
      <c r="AC604" s="199"/>
      <c r="AD604" s="199"/>
      <c r="AE604" s="199"/>
      <c r="AF604" s="199"/>
      <c r="AG604" s="199"/>
      <c r="AH604" s="199"/>
      <c r="AI604" s="199"/>
      <c r="AJ604" s="199"/>
      <c r="AK604" s="199"/>
      <c r="AL604" s="199"/>
      <c r="AM604" s="199"/>
      <c r="AN604" s="199"/>
      <c r="AO604" s="199"/>
      <c r="AP604" s="199"/>
      <c r="AQ604" s="199"/>
      <c r="AR604" s="199"/>
      <c r="AS604" s="199"/>
      <c r="AT604" s="199"/>
      <c r="AU604" s="199"/>
      <c r="AV604" s="199"/>
      <c r="AW604" s="199"/>
      <c r="AX604" s="199"/>
      <c r="AY604" s="199"/>
      <c r="AZ604" s="199"/>
      <c r="BA604" s="199"/>
      <c r="BB604" s="199"/>
      <c r="BC604" s="199"/>
      <c r="BD604" s="201" t="str">
        <f>C603</f>
        <v>Dlažba matná 330x330 mm</v>
      </c>
      <c r="BE604" s="199"/>
      <c r="BF604" s="199"/>
      <c r="BG604" s="199"/>
      <c r="BH604" s="199"/>
      <c r="BI604" s="199"/>
    </row>
    <row r="605" spans="1:104" x14ac:dyDescent="0.2">
      <c r="A605" s="161">
        <v>83</v>
      </c>
      <c r="B605" s="162" t="s">
        <v>1131</v>
      </c>
      <c r="C605" s="163" t="s">
        <v>1132</v>
      </c>
      <c r="D605" s="164" t="s">
        <v>41</v>
      </c>
      <c r="E605" s="165">
        <v>6.3845000000000001</v>
      </c>
      <c r="F605" s="122">
        <f>'01 113 '!F605</f>
        <v>0</v>
      </c>
      <c r="G605" s="166">
        <f>E605*F605</f>
        <v>0</v>
      </c>
      <c r="H605" s="167">
        <v>1.9199999999999998E-2</v>
      </c>
      <c r="I605" s="168">
        <f>E605*H605</f>
        <v>0.12258239999999999</v>
      </c>
      <c r="J605" s="167"/>
      <c r="K605" s="168">
        <f>E605*J605</f>
        <v>0</v>
      </c>
      <c r="O605" s="199"/>
      <c r="Z605" s="199"/>
      <c r="AA605" s="199">
        <v>3</v>
      </c>
      <c r="AB605" s="199">
        <v>1</v>
      </c>
      <c r="AC605" s="199">
        <v>597642070</v>
      </c>
      <c r="AD605" s="199"/>
      <c r="AE605" s="199"/>
      <c r="AF605" s="199"/>
      <c r="AG605" s="199"/>
      <c r="AH605" s="199"/>
      <c r="AI605" s="199"/>
      <c r="AJ605" s="199"/>
      <c r="AK605" s="199"/>
      <c r="AL605" s="199"/>
      <c r="AM605" s="199"/>
      <c r="AN605" s="199"/>
      <c r="AO605" s="199"/>
      <c r="AP605" s="199"/>
      <c r="AQ605" s="199"/>
      <c r="AR605" s="199"/>
      <c r="AS605" s="199"/>
      <c r="AT605" s="199"/>
      <c r="AU605" s="199"/>
      <c r="AV605" s="199"/>
      <c r="AW605" s="199"/>
      <c r="AX605" s="199"/>
      <c r="AY605" s="199"/>
      <c r="AZ605" s="200">
        <f>G605</f>
        <v>0</v>
      </c>
      <c r="BA605" s="199"/>
      <c r="BB605" s="199"/>
      <c r="BC605" s="199"/>
      <c r="BD605" s="199"/>
      <c r="BE605" s="199"/>
      <c r="BF605" s="199"/>
      <c r="BG605" s="199"/>
      <c r="BH605" s="199"/>
      <c r="BI605" s="199"/>
      <c r="CA605" s="199">
        <v>3</v>
      </c>
      <c r="CB605" s="199">
        <v>1</v>
      </c>
      <c r="CZ605" s="124">
        <v>2</v>
      </c>
    </row>
    <row r="606" spans="1:104" x14ac:dyDescent="0.2">
      <c r="A606" s="191"/>
      <c r="B606" s="192"/>
      <c r="C606" s="312" t="s">
        <v>1052</v>
      </c>
      <c r="D606" s="313"/>
      <c r="E606" s="313"/>
      <c r="F606" s="313"/>
      <c r="G606" s="314"/>
      <c r="I606" s="197"/>
      <c r="K606" s="197"/>
      <c r="L606" s="198" t="s">
        <v>1052</v>
      </c>
      <c r="O606" s="199"/>
      <c r="Z606" s="199"/>
      <c r="AA606" s="199"/>
      <c r="AB606" s="199"/>
      <c r="AC606" s="199"/>
      <c r="AD606" s="199"/>
      <c r="AE606" s="199"/>
      <c r="AF606" s="199"/>
      <c r="AG606" s="199"/>
      <c r="AH606" s="199"/>
      <c r="AI606" s="199"/>
      <c r="AJ606" s="199"/>
      <c r="AK606" s="199"/>
      <c r="AL606" s="199"/>
      <c r="AM606" s="199"/>
      <c r="AN606" s="199"/>
      <c r="AO606" s="199"/>
      <c r="AP606" s="199"/>
      <c r="AQ606" s="199"/>
      <c r="AR606" s="199"/>
      <c r="AS606" s="199"/>
      <c r="AT606" s="199"/>
      <c r="AU606" s="199"/>
      <c r="AV606" s="199"/>
      <c r="AW606" s="199"/>
      <c r="AX606" s="199"/>
      <c r="AY606" s="199"/>
      <c r="AZ606" s="199"/>
      <c r="BA606" s="199"/>
      <c r="BB606" s="199"/>
      <c r="BC606" s="199"/>
      <c r="BD606" s="199"/>
      <c r="BE606" s="199"/>
      <c r="BF606" s="199"/>
      <c r="BG606" s="199"/>
      <c r="BH606" s="199"/>
      <c r="BI606" s="199"/>
    </row>
    <row r="607" spans="1:104" x14ac:dyDescent="0.2">
      <c r="A607" s="191"/>
      <c r="B607" s="192"/>
      <c r="C607" s="331" t="s">
        <v>3407</v>
      </c>
      <c r="D607" s="332"/>
      <c r="E607" s="193">
        <v>6.3845000000000001</v>
      </c>
      <c r="F607" s="194"/>
      <c r="G607" s="195"/>
      <c r="H607" s="196"/>
      <c r="I607" s="197"/>
      <c r="J607" s="184"/>
      <c r="K607" s="197"/>
      <c r="M607" s="198" t="s">
        <v>3407</v>
      </c>
      <c r="O607" s="199"/>
      <c r="Z607" s="199"/>
      <c r="AA607" s="199"/>
      <c r="AB607" s="199"/>
      <c r="AC607" s="199"/>
      <c r="AD607" s="199"/>
      <c r="AE607" s="199"/>
      <c r="AF607" s="199"/>
      <c r="AG607" s="199"/>
      <c r="AH607" s="199"/>
      <c r="AI607" s="199"/>
      <c r="AJ607" s="199"/>
      <c r="AK607" s="199"/>
      <c r="AL607" s="199"/>
      <c r="AM607" s="199"/>
      <c r="AN607" s="199"/>
      <c r="AO607" s="199"/>
      <c r="AP607" s="199"/>
      <c r="AQ607" s="199"/>
      <c r="AR607" s="199"/>
      <c r="AS607" s="199"/>
      <c r="AT607" s="199"/>
      <c r="AU607" s="199"/>
      <c r="AV607" s="199"/>
      <c r="AW607" s="199"/>
      <c r="AX607" s="199"/>
      <c r="AY607" s="199"/>
      <c r="AZ607" s="199"/>
      <c r="BA607" s="199"/>
      <c r="BB607" s="199"/>
      <c r="BC607" s="199"/>
      <c r="BD607" s="201" t="str">
        <f>C606</f>
        <v xml:space="preserve">dopřesněno dle požadavků investora </v>
      </c>
      <c r="BE607" s="199"/>
      <c r="BF607" s="199"/>
      <c r="BG607" s="199"/>
      <c r="BH607" s="199"/>
      <c r="BI607" s="199"/>
    </row>
    <row r="608" spans="1:104" x14ac:dyDescent="0.2">
      <c r="A608" s="169" t="s">
        <v>42</v>
      </c>
      <c r="B608" s="170" t="s">
        <v>1048</v>
      </c>
      <c r="C608" s="171" t="s">
        <v>1049</v>
      </c>
      <c r="D608" s="172"/>
      <c r="E608" s="173"/>
      <c r="F608" s="173"/>
      <c r="G608" s="174">
        <f>SUM(G568:G607)</f>
        <v>0</v>
      </c>
      <c r="H608" s="175"/>
      <c r="I608" s="174">
        <f>SUM(I568:I607)</f>
        <v>0.40989711999999995</v>
      </c>
      <c r="J608" s="176"/>
      <c r="K608" s="174">
        <f>SUM(K568:K607)</f>
        <v>0</v>
      </c>
      <c r="O608" s="199"/>
      <c r="X608" s="202">
        <f>K608</f>
        <v>0</v>
      </c>
      <c r="Y608" s="202">
        <f>I608</f>
        <v>0.40989711999999995</v>
      </c>
      <c r="Z608" s="200">
        <f>G608</f>
        <v>0</v>
      </c>
      <c r="AA608" s="199"/>
      <c r="AB608" s="199"/>
      <c r="AC608" s="199"/>
      <c r="AD608" s="199"/>
      <c r="AE608" s="199"/>
      <c r="AF608" s="199"/>
      <c r="AG608" s="199"/>
      <c r="AH608" s="199"/>
      <c r="AI608" s="199"/>
      <c r="AJ608" s="199"/>
      <c r="AK608" s="199"/>
      <c r="AL608" s="199"/>
      <c r="AM608" s="199"/>
      <c r="AN608" s="199"/>
      <c r="AO608" s="199"/>
      <c r="AP608" s="199"/>
      <c r="AQ608" s="199"/>
      <c r="AR608" s="199"/>
      <c r="AS608" s="199"/>
      <c r="AT608" s="199"/>
      <c r="AU608" s="199"/>
      <c r="AV608" s="199"/>
      <c r="AW608" s="199"/>
      <c r="AX608" s="199"/>
      <c r="AY608" s="199"/>
      <c r="AZ608" s="199"/>
      <c r="BA608" s="203"/>
      <c r="BB608" s="203"/>
      <c r="BC608" s="203"/>
      <c r="BD608" s="203"/>
      <c r="BE608" s="203"/>
      <c r="BF608" s="203"/>
      <c r="BG608" s="199"/>
      <c r="BH608" s="199"/>
      <c r="BI608" s="199"/>
    </row>
    <row r="609" spans="1:104" ht="14.25" customHeight="1" x14ac:dyDescent="0.2">
      <c r="A609" s="151" t="s">
        <v>38</v>
      </c>
      <c r="B609" s="152" t="s">
        <v>1134</v>
      </c>
      <c r="C609" s="153" t="s">
        <v>1135</v>
      </c>
      <c r="D609" s="154"/>
      <c r="E609" s="155"/>
      <c r="F609" s="155"/>
      <c r="G609" s="156"/>
      <c r="H609" s="157"/>
      <c r="I609" s="158"/>
      <c r="J609" s="159"/>
      <c r="K609" s="160"/>
      <c r="O609" s="199"/>
    </row>
    <row r="610" spans="1:104" x14ac:dyDescent="0.2">
      <c r="A610" s="161">
        <v>84</v>
      </c>
      <c r="B610" s="162" t="s">
        <v>1136</v>
      </c>
      <c r="C610" s="163" t="s">
        <v>1137</v>
      </c>
      <c r="D610" s="164" t="s">
        <v>1138</v>
      </c>
      <c r="E610" s="165">
        <v>64.321399999999997</v>
      </c>
      <c r="F610" s="122">
        <f>'01 113 '!F610</f>
        <v>0</v>
      </c>
      <c r="G610" s="166">
        <f>E610*F610</f>
        <v>0</v>
      </c>
      <c r="H610" s="167">
        <v>0</v>
      </c>
      <c r="I610" s="168">
        <f>E610*H610</f>
        <v>0</v>
      </c>
      <c r="J610" s="167">
        <v>0</v>
      </c>
      <c r="K610" s="168">
        <f>E610*J610</f>
        <v>0</v>
      </c>
      <c r="O610" s="199"/>
      <c r="Z610" s="199"/>
      <c r="AA610" s="199">
        <v>1</v>
      </c>
      <c r="AB610" s="199">
        <v>7</v>
      </c>
      <c r="AC610" s="199">
        <v>7</v>
      </c>
      <c r="AD610" s="199"/>
      <c r="AE610" s="199"/>
      <c r="AF610" s="199"/>
      <c r="AG610" s="199"/>
      <c r="AH610" s="199"/>
      <c r="AI610" s="199"/>
      <c r="AJ610" s="199"/>
      <c r="AK610" s="199"/>
      <c r="AL610" s="199"/>
      <c r="AM610" s="199"/>
      <c r="AN610" s="199"/>
      <c r="AO610" s="199"/>
      <c r="AP610" s="199"/>
      <c r="AQ610" s="199"/>
      <c r="AR610" s="199"/>
      <c r="AS610" s="199"/>
      <c r="AT610" s="199"/>
      <c r="AU610" s="199"/>
      <c r="AV610" s="199"/>
      <c r="AW610" s="199"/>
      <c r="AX610" s="199"/>
      <c r="AY610" s="199"/>
      <c r="AZ610" s="200">
        <f>G610</f>
        <v>0</v>
      </c>
      <c r="BA610" s="199"/>
      <c r="BB610" s="199"/>
      <c r="BC610" s="199"/>
      <c r="BD610" s="199"/>
      <c r="BE610" s="199"/>
      <c r="BF610" s="199"/>
      <c r="BG610" s="199"/>
      <c r="BH610" s="199"/>
      <c r="BI610" s="199"/>
      <c r="CA610" s="199">
        <v>1</v>
      </c>
      <c r="CB610" s="199">
        <v>7</v>
      </c>
      <c r="CZ610" s="124">
        <v>2</v>
      </c>
    </row>
    <row r="611" spans="1:104" ht="33.75" x14ac:dyDescent="0.2">
      <c r="A611" s="191"/>
      <c r="B611" s="192"/>
      <c r="C611" s="312" t="s">
        <v>1139</v>
      </c>
      <c r="D611" s="313"/>
      <c r="E611" s="313"/>
      <c r="F611" s="313"/>
      <c r="G611" s="314"/>
      <c r="I611" s="197"/>
      <c r="K611" s="197"/>
      <c r="L611" s="198" t="s">
        <v>1139</v>
      </c>
      <c r="O611" s="199"/>
      <c r="Z611" s="199"/>
      <c r="AA611" s="199"/>
      <c r="AB611" s="199"/>
      <c r="AC611" s="199"/>
      <c r="AD611" s="199"/>
      <c r="AE611" s="199"/>
      <c r="AF611" s="199"/>
      <c r="AG611" s="199"/>
      <c r="AH611" s="199"/>
      <c r="AI611" s="199"/>
      <c r="AJ611" s="199"/>
      <c r="AK611" s="199"/>
      <c r="AL611" s="199"/>
      <c r="AM611" s="199"/>
      <c r="AN611" s="199"/>
      <c r="AO611" s="199"/>
      <c r="AP611" s="199"/>
      <c r="AQ611" s="199"/>
      <c r="AR611" s="199"/>
      <c r="AS611" s="199"/>
      <c r="AT611" s="199"/>
      <c r="AU611" s="199"/>
      <c r="AV611" s="199"/>
      <c r="AW611" s="199"/>
      <c r="AX611" s="199"/>
      <c r="AY611" s="199"/>
      <c r="AZ611" s="199"/>
      <c r="BA611" s="199"/>
      <c r="BB611" s="199"/>
      <c r="BC611" s="199"/>
      <c r="BD611" s="199"/>
      <c r="BE611" s="199"/>
      <c r="BF611" s="199"/>
      <c r="BG611" s="199"/>
      <c r="BH611" s="199"/>
      <c r="BI611" s="199"/>
    </row>
    <row r="612" spans="1:104" x14ac:dyDescent="0.2">
      <c r="A612" s="191"/>
      <c r="B612" s="192"/>
      <c r="C612" s="312" t="s">
        <v>1140</v>
      </c>
      <c r="D612" s="313"/>
      <c r="E612" s="313"/>
      <c r="F612" s="313"/>
      <c r="G612" s="314"/>
      <c r="I612" s="197"/>
      <c r="K612" s="197"/>
      <c r="L612" s="198" t="s">
        <v>1140</v>
      </c>
      <c r="O612" s="199"/>
      <c r="Z612" s="199"/>
      <c r="AA612" s="199"/>
      <c r="AB612" s="199"/>
      <c r="AC612" s="199"/>
      <c r="AD612" s="199"/>
      <c r="AE612" s="199"/>
      <c r="AF612" s="199"/>
      <c r="AG612" s="199"/>
      <c r="AH612" s="199"/>
      <c r="AI612" s="199"/>
      <c r="AJ612" s="199"/>
      <c r="AK612" s="199"/>
      <c r="AL612" s="199"/>
      <c r="AM612" s="199"/>
      <c r="AN612" s="199"/>
      <c r="AO612" s="199"/>
      <c r="AP612" s="199"/>
      <c r="AQ612" s="199"/>
      <c r="AR612" s="199"/>
      <c r="AS612" s="199"/>
      <c r="AT612" s="199"/>
      <c r="AU612" s="199"/>
      <c r="AV612" s="199"/>
      <c r="AW612" s="199"/>
      <c r="AX612" s="199"/>
      <c r="AY612" s="199"/>
      <c r="AZ612" s="199"/>
      <c r="BA612" s="199"/>
      <c r="BB612" s="199"/>
      <c r="BC612" s="199"/>
      <c r="BD612" s="199"/>
      <c r="BE612" s="199"/>
      <c r="BF612" s="199"/>
      <c r="BG612" s="199"/>
      <c r="BH612" s="199"/>
      <c r="BI612" s="199"/>
    </row>
    <row r="613" spans="1:104" x14ac:dyDescent="0.2">
      <c r="A613" s="191"/>
      <c r="B613" s="192"/>
      <c r="C613" s="312" t="s">
        <v>1141</v>
      </c>
      <c r="D613" s="313"/>
      <c r="E613" s="313"/>
      <c r="F613" s="313"/>
      <c r="G613" s="314"/>
      <c r="I613" s="197"/>
      <c r="K613" s="197"/>
      <c r="L613" s="198" t="s">
        <v>1141</v>
      </c>
      <c r="O613" s="199"/>
      <c r="Z613" s="199"/>
      <c r="AA613" s="199"/>
      <c r="AB613" s="199"/>
      <c r="AC613" s="199"/>
      <c r="AD613" s="199"/>
      <c r="AE613" s="199"/>
      <c r="AF613" s="199"/>
      <c r="AG613" s="199"/>
      <c r="AH613" s="199"/>
      <c r="AI613" s="199"/>
      <c r="AJ613" s="199"/>
      <c r="AK613" s="199"/>
      <c r="AL613" s="199"/>
      <c r="AM613" s="199"/>
      <c r="AN613" s="199"/>
      <c r="AO613" s="199"/>
      <c r="AP613" s="199"/>
      <c r="AQ613" s="199"/>
      <c r="AR613" s="199"/>
      <c r="AS613" s="199"/>
      <c r="AT613" s="199"/>
      <c r="AU613" s="199"/>
      <c r="AV613" s="199"/>
      <c r="AW613" s="199"/>
      <c r="AX613" s="199"/>
      <c r="AY613" s="199"/>
      <c r="AZ613" s="199"/>
      <c r="BA613" s="199"/>
      <c r="BB613" s="199"/>
      <c r="BC613" s="199"/>
      <c r="BD613" s="199"/>
      <c r="BE613" s="199"/>
      <c r="BF613" s="199"/>
      <c r="BG613" s="199"/>
      <c r="BH613" s="199"/>
      <c r="BI613" s="199"/>
    </row>
    <row r="614" spans="1:104" x14ac:dyDescent="0.2">
      <c r="A614" s="191"/>
      <c r="B614" s="192"/>
      <c r="C614" s="331" t="s">
        <v>3408</v>
      </c>
      <c r="D614" s="332"/>
      <c r="E614" s="193">
        <v>64.321399999999997</v>
      </c>
      <c r="F614" s="194"/>
      <c r="G614" s="195"/>
      <c r="H614" s="196"/>
      <c r="I614" s="197"/>
      <c r="J614" s="184"/>
      <c r="K614" s="197"/>
      <c r="M614" s="198" t="s">
        <v>3408</v>
      </c>
      <c r="O614" s="199"/>
      <c r="Z614" s="199"/>
      <c r="AA614" s="199"/>
      <c r="AB614" s="199"/>
      <c r="AC614" s="199"/>
      <c r="AD614" s="199"/>
      <c r="AE614" s="199"/>
      <c r="AF614" s="199"/>
      <c r="AG614" s="199"/>
      <c r="AH614" s="199"/>
      <c r="AI614" s="199"/>
      <c r="AJ614" s="199"/>
      <c r="AK614" s="199"/>
      <c r="AL614" s="199"/>
      <c r="AM614" s="199"/>
      <c r="AN614" s="199"/>
      <c r="AO614" s="199"/>
      <c r="AP614" s="199"/>
      <c r="AQ614" s="199"/>
      <c r="AR614" s="199"/>
      <c r="AS614" s="199"/>
      <c r="AT614" s="199"/>
      <c r="AU614" s="199"/>
      <c r="AV614" s="199"/>
      <c r="AW614" s="199"/>
      <c r="AX614" s="199"/>
      <c r="AY614" s="199"/>
      <c r="AZ614" s="199"/>
      <c r="BA614" s="199"/>
      <c r="BB614" s="199"/>
      <c r="BC614" s="199"/>
      <c r="BD614" s="201" t="str">
        <f>C613</f>
        <v>útováno  bude dle skutečnsti na stavbě</v>
      </c>
      <c r="BE614" s="199"/>
      <c r="BF614" s="199"/>
      <c r="BG614" s="199"/>
      <c r="BH614" s="199"/>
      <c r="BI614" s="199"/>
    </row>
    <row r="615" spans="1:104" ht="22.5" x14ac:dyDescent="0.2">
      <c r="A615" s="161">
        <v>85</v>
      </c>
      <c r="B615" s="162" t="s">
        <v>1143</v>
      </c>
      <c r="C615" s="163" t="s">
        <v>1144</v>
      </c>
      <c r="D615" s="164" t="s">
        <v>201</v>
      </c>
      <c r="E615" s="165">
        <v>64.003500000000003</v>
      </c>
      <c r="F615" s="122">
        <f>'01 113 '!F615</f>
        <v>0</v>
      </c>
      <c r="G615" s="166">
        <f>E615*F615</f>
        <v>0</v>
      </c>
      <c r="H615" s="167">
        <v>8.0000000000000007E-5</v>
      </c>
      <c r="I615" s="168">
        <f>E615*H615</f>
        <v>5.1202800000000005E-3</v>
      </c>
      <c r="J615" s="167">
        <v>0</v>
      </c>
      <c r="K615" s="168">
        <f>E615*J615</f>
        <v>0</v>
      </c>
      <c r="O615" s="199"/>
      <c r="Z615" s="199"/>
      <c r="AA615" s="199">
        <v>1</v>
      </c>
      <c r="AB615" s="199">
        <v>7</v>
      </c>
      <c r="AC615" s="199">
        <v>7</v>
      </c>
      <c r="AD615" s="199"/>
      <c r="AE615" s="199"/>
      <c r="AF615" s="199"/>
      <c r="AG615" s="199"/>
      <c r="AH615" s="199"/>
      <c r="AI615" s="199"/>
      <c r="AJ615" s="199"/>
      <c r="AK615" s="199"/>
      <c r="AL615" s="199"/>
      <c r="AM615" s="199"/>
      <c r="AN615" s="199"/>
      <c r="AO615" s="199"/>
      <c r="AP615" s="199"/>
      <c r="AQ615" s="199"/>
      <c r="AR615" s="199"/>
      <c r="AS615" s="199"/>
      <c r="AT615" s="199"/>
      <c r="AU615" s="199"/>
      <c r="AV615" s="199"/>
      <c r="AW615" s="199"/>
      <c r="AX615" s="199"/>
      <c r="AY615" s="199"/>
      <c r="AZ615" s="200">
        <f>G615</f>
        <v>0</v>
      </c>
      <c r="BA615" s="199"/>
      <c r="BB615" s="199"/>
      <c r="BC615" s="199"/>
      <c r="BD615" s="199"/>
      <c r="BE615" s="199"/>
      <c r="BF615" s="199"/>
      <c r="BG615" s="199"/>
      <c r="BH615" s="199"/>
      <c r="BI615" s="199"/>
      <c r="CA615" s="199">
        <v>1</v>
      </c>
      <c r="CB615" s="199">
        <v>7</v>
      </c>
      <c r="CZ615" s="124">
        <v>2</v>
      </c>
    </row>
    <row r="616" spans="1:104" x14ac:dyDescent="0.2">
      <c r="A616" s="191"/>
      <c r="B616" s="192"/>
      <c r="C616" s="331" t="s">
        <v>3409</v>
      </c>
      <c r="D616" s="332"/>
      <c r="E616" s="193">
        <v>5.2201000000000004</v>
      </c>
      <c r="F616" s="194"/>
      <c r="G616" s="195"/>
      <c r="H616" s="196"/>
      <c r="I616" s="197"/>
      <c r="J616" s="184"/>
      <c r="K616" s="197"/>
      <c r="M616" s="198" t="s">
        <v>3409</v>
      </c>
      <c r="O616" s="199"/>
      <c r="Z616" s="199"/>
      <c r="AA616" s="199"/>
      <c r="AB616" s="199"/>
      <c r="AC616" s="199"/>
      <c r="AD616" s="199"/>
      <c r="AE616" s="199"/>
      <c r="AF616" s="199"/>
      <c r="AG616" s="199"/>
      <c r="AH616" s="199"/>
      <c r="AI616" s="199"/>
      <c r="AJ616" s="199"/>
      <c r="AK616" s="199"/>
      <c r="AL616" s="199"/>
      <c r="AM616" s="199"/>
      <c r="AN616" s="199"/>
      <c r="AO616" s="199"/>
      <c r="AP616" s="199"/>
      <c r="AQ616" s="199"/>
      <c r="AR616" s="199"/>
      <c r="AS616" s="199"/>
      <c r="AT616" s="199"/>
      <c r="AU616" s="199"/>
      <c r="AV616" s="199"/>
      <c r="AW616" s="199"/>
      <c r="AX616" s="199"/>
      <c r="AY616" s="199"/>
      <c r="AZ616" s="199"/>
      <c r="BA616" s="199"/>
      <c r="BB616" s="199"/>
      <c r="BC616" s="199"/>
      <c r="BD616" s="201" t="str">
        <f t="shared" ref="BD616:BD653" si="20">C615</f>
        <v>Lepení podlahových soklíků z PVC a vinylu včetně dodávky soklíku PVC</v>
      </c>
      <c r="BE616" s="199"/>
      <c r="BF616" s="199"/>
      <c r="BG616" s="199"/>
      <c r="BH616" s="199"/>
      <c r="BI616" s="199"/>
    </row>
    <row r="617" spans="1:104" x14ac:dyDescent="0.2">
      <c r="A617" s="191"/>
      <c r="B617" s="192"/>
      <c r="C617" s="331" t="s">
        <v>1471</v>
      </c>
      <c r="D617" s="332"/>
      <c r="E617" s="193">
        <v>-0.33460000000000001</v>
      </c>
      <c r="F617" s="194"/>
      <c r="G617" s="195"/>
      <c r="H617" s="196"/>
      <c r="I617" s="197"/>
      <c r="J617" s="184"/>
      <c r="K617" s="197"/>
      <c r="M617" s="198" t="s">
        <v>1471</v>
      </c>
      <c r="O617" s="199"/>
      <c r="Z617" s="199"/>
      <c r="AA617" s="199"/>
      <c r="AB617" s="199"/>
      <c r="AC617" s="199"/>
      <c r="AD617" s="199"/>
      <c r="AE617" s="199"/>
      <c r="AF617" s="199"/>
      <c r="AG617" s="199"/>
      <c r="AH617" s="199"/>
      <c r="AI617" s="199"/>
      <c r="AJ617" s="199"/>
      <c r="AK617" s="199"/>
      <c r="AL617" s="199"/>
      <c r="AM617" s="199"/>
      <c r="AN617" s="199"/>
      <c r="AO617" s="199"/>
      <c r="AP617" s="199"/>
      <c r="AQ617" s="199"/>
      <c r="AR617" s="199"/>
      <c r="AS617" s="199"/>
      <c r="AT617" s="199"/>
      <c r="AU617" s="199"/>
      <c r="AV617" s="199"/>
      <c r="AW617" s="199"/>
      <c r="AX617" s="199"/>
      <c r="AY617" s="199"/>
      <c r="AZ617" s="199"/>
      <c r="BA617" s="199"/>
      <c r="BB617" s="199"/>
      <c r="BC617" s="199"/>
      <c r="BD617" s="201" t="str">
        <f t="shared" si="20"/>
        <v>605:(3,735+3,735+3,285+3,285)*0,3718</v>
      </c>
      <c r="BE617" s="199"/>
      <c r="BF617" s="199"/>
      <c r="BG617" s="199"/>
      <c r="BH617" s="199"/>
      <c r="BI617" s="199"/>
    </row>
    <row r="618" spans="1:104" x14ac:dyDescent="0.2">
      <c r="A618" s="191"/>
      <c r="B618" s="192"/>
      <c r="C618" s="331" t="s">
        <v>844</v>
      </c>
      <c r="D618" s="332"/>
      <c r="E618" s="193">
        <v>0</v>
      </c>
      <c r="F618" s="194"/>
      <c r="G618" s="195"/>
      <c r="H618" s="196"/>
      <c r="I618" s="197"/>
      <c r="J618" s="184"/>
      <c r="K618" s="197"/>
      <c r="M618" s="198"/>
      <c r="O618" s="199"/>
      <c r="Z618" s="199"/>
      <c r="AA618" s="199"/>
      <c r="AB618" s="199"/>
      <c r="AC618" s="199"/>
      <c r="AD618" s="199"/>
      <c r="AE618" s="199"/>
      <c r="AF618" s="199"/>
      <c r="AG618" s="199"/>
      <c r="AH618" s="199"/>
      <c r="AI618" s="199"/>
      <c r="AJ618" s="199"/>
      <c r="AK618" s="199"/>
      <c r="AL618" s="199"/>
      <c r="AM618" s="199"/>
      <c r="AN618" s="199"/>
      <c r="AO618" s="199"/>
      <c r="AP618" s="199"/>
      <c r="AQ618" s="199"/>
      <c r="AR618" s="199"/>
      <c r="AS618" s="199"/>
      <c r="AT618" s="199"/>
      <c r="AU618" s="199"/>
      <c r="AV618" s="199"/>
      <c r="AW618" s="199"/>
      <c r="AX618" s="199"/>
      <c r="AY618" s="199"/>
      <c r="AZ618" s="199"/>
      <c r="BA618" s="199"/>
      <c r="BB618" s="199"/>
      <c r="BC618" s="199"/>
      <c r="BD618" s="201" t="str">
        <f t="shared" si="20"/>
        <v>-0,9*0,3718</v>
      </c>
      <c r="BE618" s="199"/>
      <c r="BF618" s="199"/>
      <c r="BG618" s="199"/>
      <c r="BH618" s="199"/>
      <c r="BI618" s="199"/>
    </row>
    <row r="619" spans="1:104" ht="22.5" x14ac:dyDescent="0.2">
      <c r="A619" s="191"/>
      <c r="B619" s="192"/>
      <c r="C619" s="331" t="s">
        <v>3410</v>
      </c>
      <c r="D619" s="332"/>
      <c r="E619" s="193">
        <v>9.3062000000000005</v>
      </c>
      <c r="F619" s="194"/>
      <c r="G619" s="195"/>
      <c r="H619" s="196"/>
      <c r="I619" s="197"/>
      <c r="J619" s="184"/>
      <c r="K619" s="197"/>
      <c r="M619" s="198" t="s">
        <v>3410</v>
      </c>
      <c r="O619" s="199"/>
      <c r="Z619" s="199"/>
      <c r="AA619" s="199"/>
      <c r="AB619" s="199"/>
      <c r="AC619" s="199"/>
      <c r="AD619" s="199"/>
      <c r="AE619" s="199"/>
      <c r="AF619" s="199"/>
      <c r="AG619" s="199"/>
      <c r="AH619" s="199"/>
      <c r="AI619" s="199"/>
      <c r="AJ619" s="199"/>
      <c r="AK619" s="199"/>
      <c r="AL619" s="199"/>
      <c r="AM619" s="199"/>
      <c r="AN619" s="199"/>
      <c r="AO619" s="199"/>
      <c r="AP619" s="199"/>
      <c r="AQ619" s="199"/>
      <c r="AR619" s="199"/>
      <c r="AS619" s="199"/>
      <c r="AT619" s="199"/>
      <c r="AU619" s="199"/>
      <c r="AV619" s="199"/>
      <c r="AW619" s="199"/>
      <c r="AX619" s="199"/>
      <c r="AY619" s="199"/>
      <c r="AZ619" s="199"/>
      <c r="BA619" s="199"/>
      <c r="BB619" s="199"/>
      <c r="BC619" s="199"/>
      <c r="BD619" s="201" t="str">
        <f t="shared" si="20"/>
        <v/>
      </c>
      <c r="BE619" s="199"/>
      <c r="BF619" s="199"/>
      <c r="BG619" s="199"/>
      <c r="BH619" s="199"/>
      <c r="BI619" s="199"/>
    </row>
    <row r="620" spans="1:104" x14ac:dyDescent="0.2">
      <c r="A620" s="191"/>
      <c r="B620" s="192"/>
      <c r="C620" s="331" t="s">
        <v>1862</v>
      </c>
      <c r="D620" s="332"/>
      <c r="E620" s="193">
        <v>0</v>
      </c>
      <c r="F620" s="194"/>
      <c r="G620" s="195"/>
      <c r="H620" s="196"/>
      <c r="I620" s="197"/>
      <c r="J620" s="184"/>
      <c r="K620" s="197"/>
      <c r="M620" s="198" t="s">
        <v>1862</v>
      </c>
      <c r="O620" s="199"/>
      <c r="Z620" s="199"/>
      <c r="AA620" s="199"/>
      <c r="AB620" s="199"/>
      <c r="AC620" s="199"/>
      <c r="AD620" s="199"/>
      <c r="AE620" s="199"/>
      <c r="AF620" s="199"/>
      <c r="AG620" s="199"/>
      <c r="AH620" s="199"/>
      <c r="AI620" s="199"/>
      <c r="AJ620" s="199"/>
      <c r="AK620" s="199"/>
      <c r="AL620" s="199"/>
      <c r="AM620" s="199"/>
      <c r="AN620" s="199"/>
      <c r="AO620" s="199"/>
      <c r="AP620" s="199"/>
      <c r="AQ620" s="199"/>
      <c r="AR620" s="199"/>
      <c r="AS620" s="199"/>
      <c r="AT620" s="199"/>
      <c r="AU620" s="199"/>
      <c r="AV620" s="199"/>
      <c r="AW620" s="199"/>
      <c r="AX620" s="199"/>
      <c r="AY620" s="199"/>
      <c r="AZ620" s="199"/>
      <c r="BA620" s="199"/>
      <c r="BB620" s="199"/>
      <c r="BC620" s="199"/>
      <c r="BD620" s="201" t="str">
        <f t="shared" si="20"/>
        <v>607:(3,735+3,01+2,1+0,4+0,1+0,4+2+2,9+5,435+0,55+1,9+2,5)*0,3718</v>
      </c>
      <c r="BE620" s="199"/>
      <c r="BF620" s="199"/>
      <c r="BG620" s="199"/>
      <c r="BH620" s="199"/>
      <c r="BI620" s="199"/>
    </row>
    <row r="621" spans="1:104" x14ac:dyDescent="0.2">
      <c r="A621" s="191"/>
      <c r="B621" s="192"/>
      <c r="C621" s="331" t="s">
        <v>844</v>
      </c>
      <c r="D621" s="332"/>
      <c r="E621" s="193">
        <v>0</v>
      </c>
      <c r="F621" s="194"/>
      <c r="G621" s="195"/>
      <c r="H621" s="196"/>
      <c r="I621" s="197"/>
      <c r="J621" s="184"/>
      <c r="K621" s="197"/>
      <c r="M621" s="198"/>
      <c r="O621" s="199"/>
      <c r="Z621" s="199"/>
      <c r="AA621" s="199"/>
      <c r="AB621" s="199"/>
      <c r="AC621" s="199"/>
      <c r="AD621" s="199"/>
      <c r="AE621" s="199"/>
      <c r="AF621" s="199"/>
      <c r="AG621" s="199"/>
      <c r="AH621" s="199"/>
      <c r="AI621" s="199"/>
      <c r="AJ621" s="199"/>
      <c r="AK621" s="199"/>
      <c r="AL621" s="199"/>
      <c r="AM621" s="199"/>
      <c r="AN621" s="199"/>
      <c r="AO621" s="199"/>
      <c r="AP621" s="199"/>
      <c r="AQ621" s="199"/>
      <c r="AR621" s="199"/>
      <c r="AS621" s="199"/>
      <c r="AT621" s="199"/>
      <c r="AU621" s="199"/>
      <c r="AV621" s="199"/>
      <c r="AW621" s="199"/>
      <c r="AX621" s="199"/>
      <c r="AY621" s="199"/>
      <c r="AZ621" s="199"/>
      <c r="BA621" s="199"/>
      <c r="BB621" s="199"/>
      <c r="BC621" s="199"/>
      <c r="BD621" s="201" t="str">
        <f t="shared" si="20"/>
        <v>odečtení otvorů:</v>
      </c>
      <c r="BE621" s="199"/>
      <c r="BF621" s="199"/>
      <c r="BG621" s="199"/>
      <c r="BH621" s="199"/>
      <c r="BI621" s="199"/>
    </row>
    <row r="622" spans="1:104" x14ac:dyDescent="0.2">
      <c r="A622" s="191"/>
      <c r="B622" s="192"/>
      <c r="C622" s="331" t="s">
        <v>844</v>
      </c>
      <c r="D622" s="332"/>
      <c r="E622" s="193">
        <v>0</v>
      </c>
      <c r="F622" s="194"/>
      <c r="G622" s="195"/>
      <c r="H622" s="196"/>
      <c r="I622" s="197"/>
      <c r="J622" s="184"/>
      <c r="K622" s="197"/>
      <c r="M622" s="198"/>
      <c r="O622" s="199"/>
      <c r="Z622" s="199"/>
      <c r="AA622" s="199"/>
      <c r="AB622" s="199"/>
      <c r="AC622" s="199"/>
      <c r="AD622" s="199"/>
      <c r="AE622" s="199"/>
      <c r="AF622" s="199"/>
      <c r="AG622" s="199"/>
      <c r="AH622" s="199"/>
      <c r="AI622" s="199"/>
      <c r="AJ622" s="199"/>
      <c r="AK622" s="199"/>
      <c r="AL622" s="199"/>
      <c r="AM622" s="199"/>
      <c r="AN622" s="199"/>
      <c r="AO622" s="199"/>
      <c r="AP622" s="199"/>
      <c r="AQ622" s="199"/>
      <c r="AR622" s="199"/>
      <c r="AS622" s="199"/>
      <c r="AT622" s="199"/>
      <c r="AU622" s="199"/>
      <c r="AV622" s="199"/>
      <c r="AW622" s="199"/>
      <c r="AX622" s="199"/>
      <c r="AY622" s="199"/>
      <c r="AZ622" s="199"/>
      <c r="BA622" s="199"/>
      <c r="BB622" s="199"/>
      <c r="BC622" s="199"/>
      <c r="BD622" s="201" t="str">
        <f t="shared" si="20"/>
        <v/>
      </c>
      <c r="BE622" s="199"/>
      <c r="BF622" s="199"/>
      <c r="BG622" s="199"/>
      <c r="BH622" s="199"/>
      <c r="BI622" s="199"/>
    </row>
    <row r="623" spans="1:104" x14ac:dyDescent="0.2">
      <c r="A623" s="191"/>
      <c r="B623" s="192"/>
      <c r="C623" s="331" t="s">
        <v>1471</v>
      </c>
      <c r="D623" s="332"/>
      <c r="E623" s="193">
        <v>-0.33460000000000001</v>
      </c>
      <c r="F623" s="194"/>
      <c r="G623" s="195"/>
      <c r="H623" s="196"/>
      <c r="I623" s="197"/>
      <c r="J623" s="184"/>
      <c r="K623" s="197"/>
      <c r="M623" s="198" t="s">
        <v>1471</v>
      </c>
      <c r="O623" s="199"/>
      <c r="Z623" s="199"/>
      <c r="AA623" s="199"/>
      <c r="AB623" s="199"/>
      <c r="AC623" s="199"/>
      <c r="AD623" s="199"/>
      <c r="AE623" s="199"/>
      <c r="AF623" s="199"/>
      <c r="AG623" s="199"/>
      <c r="AH623" s="199"/>
      <c r="AI623" s="199"/>
      <c r="AJ623" s="199"/>
      <c r="AK623" s="199"/>
      <c r="AL623" s="199"/>
      <c r="AM623" s="199"/>
      <c r="AN623" s="199"/>
      <c r="AO623" s="199"/>
      <c r="AP623" s="199"/>
      <c r="AQ623" s="199"/>
      <c r="AR623" s="199"/>
      <c r="AS623" s="199"/>
      <c r="AT623" s="199"/>
      <c r="AU623" s="199"/>
      <c r="AV623" s="199"/>
      <c r="AW623" s="199"/>
      <c r="AX623" s="199"/>
      <c r="AY623" s="199"/>
      <c r="AZ623" s="199"/>
      <c r="BA623" s="199"/>
      <c r="BB623" s="199"/>
      <c r="BC623" s="199"/>
      <c r="BD623" s="201" t="str">
        <f t="shared" si="20"/>
        <v/>
      </c>
      <c r="BE623" s="199"/>
      <c r="BF623" s="199"/>
      <c r="BG623" s="199"/>
      <c r="BH623" s="199"/>
      <c r="BI623" s="199"/>
    </row>
    <row r="624" spans="1:104" x14ac:dyDescent="0.2">
      <c r="A624" s="191"/>
      <c r="B624" s="192"/>
      <c r="C624" s="331" t="s">
        <v>3411</v>
      </c>
      <c r="D624" s="332"/>
      <c r="E624" s="193">
        <v>5.5361000000000002</v>
      </c>
      <c r="F624" s="194"/>
      <c r="G624" s="195"/>
      <c r="H624" s="196"/>
      <c r="I624" s="197"/>
      <c r="J624" s="184"/>
      <c r="K624" s="197"/>
      <c r="M624" s="198" t="s">
        <v>3411</v>
      </c>
      <c r="O624" s="199"/>
      <c r="Z624" s="199"/>
      <c r="AA624" s="199"/>
      <c r="AB624" s="199"/>
      <c r="AC624" s="199"/>
      <c r="AD624" s="199"/>
      <c r="AE624" s="199"/>
      <c r="AF624" s="199"/>
      <c r="AG624" s="199"/>
      <c r="AH624" s="199"/>
      <c r="AI624" s="199"/>
      <c r="AJ624" s="199"/>
      <c r="AK624" s="199"/>
      <c r="AL624" s="199"/>
      <c r="AM624" s="199"/>
      <c r="AN624" s="199"/>
      <c r="AO624" s="199"/>
      <c r="AP624" s="199"/>
      <c r="AQ624" s="199"/>
      <c r="AR624" s="199"/>
      <c r="AS624" s="199"/>
      <c r="AT624" s="199"/>
      <c r="AU624" s="199"/>
      <c r="AV624" s="199"/>
      <c r="AW624" s="199"/>
      <c r="AX624" s="199"/>
      <c r="AY624" s="199"/>
      <c r="AZ624" s="199"/>
      <c r="BA624" s="199"/>
      <c r="BB624" s="199"/>
      <c r="BC624" s="199"/>
      <c r="BD624" s="201" t="str">
        <f t="shared" si="20"/>
        <v>-0,9*0,3718</v>
      </c>
      <c r="BE624" s="199"/>
      <c r="BF624" s="199"/>
      <c r="BG624" s="199"/>
      <c r="BH624" s="199"/>
      <c r="BI624" s="199"/>
    </row>
    <row r="625" spans="1:61" x14ac:dyDescent="0.2">
      <c r="A625" s="191"/>
      <c r="B625" s="192"/>
      <c r="C625" s="331" t="s">
        <v>2131</v>
      </c>
      <c r="D625" s="332"/>
      <c r="E625" s="193">
        <v>-0.33460000000000001</v>
      </c>
      <c r="F625" s="194"/>
      <c r="G625" s="195"/>
      <c r="H625" s="196"/>
      <c r="I625" s="197"/>
      <c r="J625" s="184"/>
      <c r="K625" s="197"/>
      <c r="M625" s="198" t="s">
        <v>2131</v>
      </c>
      <c r="O625" s="199"/>
      <c r="Z625" s="199"/>
      <c r="AA625" s="199"/>
      <c r="AB625" s="199"/>
      <c r="AC625" s="199"/>
      <c r="AD625" s="199"/>
      <c r="AE625" s="199"/>
      <c r="AF625" s="199"/>
      <c r="AG625" s="199"/>
      <c r="AH625" s="199"/>
      <c r="AI625" s="199"/>
      <c r="AJ625" s="199"/>
      <c r="AK625" s="199"/>
      <c r="AL625" s="199"/>
      <c r="AM625" s="199"/>
      <c r="AN625" s="199"/>
      <c r="AO625" s="199"/>
      <c r="AP625" s="199"/>
      <c r="AQ625" s="199"/>
      <c r="AR625" s="199"/>
      <c r="AS625" s="199"/>
      <c r="AT625" s="199"/>
      <c r="AU625" s="199"/>
      <c r="AV625" s="199"/>
      <c r="AW625" s="199"/>
      <c r="AX625" s="199"/>
      <c r="AY625" s="199"/>
      <c r="AZ625" s="199"/>
      <c r="BA625" s="199"/>
      <c r="BB625" s="199"/>
      <c r="BC625" s="199"/>
      <c r="BD625" s="201" t="str">
        <f t="shared" si="20"/>
        <v>612:(3,86+3,86+3,585+3,585)*0,3718</v>
      </c>
      <c r="BE625" s="199"/>
      <c r="BF625" s="199"/>
      <c r="BG625" s="199"/>
      <c r="BH625" s="199"/>
      <c r="BI625" s="199"/>
    </row>
    <row r="626" spans="1:61" x14ac:dyDescent="0.2">
      <c r="A626" s="191"/>
      <c r="B626" s="192"/>
      <c r="C626" s="331" t="s">
        <v>844</v>
      </c>
      <c r="D626" s="332"/>
      <c r="E626" s="193">
        <v>0</v>
      </c>
      <c r="F626" s="194"/>
      <c r="G626" s="195"/>
      <c r="H626" s="196"/>
      <c r="I626" s="197"/>
      <c r="J626" s="184"/>
      <c r="K626" s="197"/>
      <c r="M626" s="198"/>
      <c r="O626" s="199"/>
      <c r="Z626" s="199"/>
      <c r="AA626" s="199"/>
      <c r="AB626" s="199"/>
      <c r="AC626" s="199"/>
      <c r="AD626" s="199"/>
      <c r="AE626" s="199"/>
      <c r="AF626" s="199"/>
      <c r="AG626" s="199"/>
      <c r="AH626" s="199"/>
      <c r="AI626" s="199"/>
      <c r="AJ626" s="199"/>
      <c r="AK626" s="199"/>
      <c r="AL626" s="199"/>
      <c r="AM626" s="199"/>
      <c r="AN626" s="199"/>
      <c r="AO626" s="199"/>
      <c r="AP626" s="199"/>
      <c r="AQ626" s="199"/>
      <c r="AR626" s="199"/>
      <c r="AS626" s="199"/>
      <c r="AT626" s="199"/>
      <c r="AU626" s="199"/>
      <c r="AV626" s="199"/>
      <c r="AW626" s="199"/>
      <c r="AX626" s="199"/>
      <c r="AY626" s="199"/>
      <c r="AZ626" s="199"/>
      <c r="BA626" s="199"/>
      <c r="BB626" s="199"/>
      <c r="BC626" s="199"/>
      <c r="BD626" s="201" t="str">
        <f t="shared" si="20"/>
        <v>odečtení otvorů:-0,9*0,3718</v>
      </c>
      <c r="BE626" s="199"/>
      <c r="BF626" s="199"/>
      <c r="BG626" s="199"/>
      <c r="BH626" s="199"/>
      <c r="BI626" s="199"/>
    </row>
    <row r="627" spans="1:61" x14ac:dyDescent="0.2">
      <c r="A627" s="191"/>
      <c r="B627" s="192"/>
      <c r="C627" s="331" t="s">
        <v>844</v>
      </c>
      <c r="D627" s="332"/>
      <c r="E627" s="193">
        <v>0</v>
      </c>
      <c r="F627" s="194"/>
      <c r="G627" s="195"/>
      <c r="H627" s="196"/>
      <c r="I627" s="197"/>
      <c r="J627" s="184"/>
      <c r="K627" s="197"/>
      <c r="M627" s="198"/>
      <c r="O627" s="199"/>
      <c r="Z627" s="199"/>
      <c r="AA627" s="199"/>
      <c r="AB627" s="199"/>
      <c r="AC627" s="199"/>
      <c r="AD627" s="199"/>
      <c r="AE627" s="199"/>
      <c r="AF627" s="199"/>
      <c r="AG627" s="199"/>
      <c r="AH627" s="199"/>
      <c r="AI627" s="199"/>
      <c r="AJ627" s="199"/>
      <c r="AK627" s="199"/>
      <c r="AL627" s="199"/>
      <c r="AM627" s="199"/>
      <c r="AN627" s="199"/>
      <c r="AO627" s="199"/>
      <c r="AP627" s="199"/>
      <c r="AQ627" s="199"/>
      <c r="AR627" s="199"/>
      <c r="AS627" s="199"/>
      <c r="AT627" s="199"/>
      <c r="AU627" s="199"/>
      <c r="AV627" s="199"/>
      <c r="AW627" s="199"/>
      <c r="AX627" s="199"/>
      <c r="AY627" s="199"/>
      <c r="AZ627" s="199"/>
      <c r="BA627" s="199"/>
      <c r="BB627" s="199"/>
      <c r="BC627" s="199"/>
      <c r="BD627" s="201" t="str">
        <f t="shared" si="20"/>
        <v/>
      </c>
      <c r="BE627" s="199"/>
      <c r="BF627" s="199"/>
      <c r="BG627" s="199"/>
      <c r="BH627" s="199"/>
      <c r="BI627" s="199"/>
    </row>
    <row r="628" spans="1:61" x14ac:dyDescent="0.2">
      <c r="A628" s="191"/>
      <c r="B628" s="192"/>
      <c r="C628" s="331" t="s">
        <v>3412</v>
      </c>
      <c r="D628" s="332"/>
      <c r="E628" s="193">
        <v>5.2497999999999996</v>
      </c>
      <c r="F628" s="194"/>
      <c r="G628" s="195"/>
      <c r="H628" s="196"/>
      <c r="I628" s="197"/>
      <c r="J628" s="184"/>
      <c r="K628" s="197"/>
      <c r="M628" s="198" t="s">
        <v>3412</v>
      </c>
      <c r="O628" s="199"/>
      <c r="Z628" s="199"/>
      <c r="AA628" s="199"/>
      <c r="AB628" s="199"/>
      <c r="AC628" s="199"/>
      <c r="AD628" s="199"/>
      <c r="AE628" s="199"/>
      <c r="AF628" s="199"/>
      <c r="AG628" s="199"/>
      <c r="AH628" s="199"/>
      <c r="AI628" s="199"/>
      <c r="AJ628" s="199"/>
      <c r="AK628" s="199"/>
      <c r="AL628" s="199"/>
      <c r="AM628" s="199"/>
      <c r="AN628" s="199"/>
      <c r="AO628" s="199"/>
      <c r="AP628" s="199"/>
      <c r="AQ628" s="199"/>
      <c r="AR628" s="199"/>
      <c r="AS628" s="199"/>
      <c r="AT628" s="199"/>
      <c r="AU628" s="199"/>
      <c r="AV628" s="199"/>
      <c r="AW628" s="199"/>
      <c r="AX628" s="199"/>
      <c r="AY628" s="199"/>
      <c r="AZ628" s="199"/>
      <c r="BA628" s="199"/>
      <c r="BB628" s="199"/>
      <c r="BC628" s="199"/>
      <c r="BD628" s="201" t="str">
        <f t="shared" si="20"/>
        <v/>
      </c>
      <c r="BE628" s="199"/>
      <c r="BF628" s="199"/>
      <c r="BG628" s="199"/>
      <c r="BH628" s="199"/>
      <c r="BI628" s="199"/>
    </row>
    <row r="629" spans="1:61" x14ac:dyDescent="0.2">
      <c r="A629" s="191"/>
      <c r="B629" s="192"/>
      <c r="C629" s="331" t="s">
        <v>1862</v>
      </c>
      <c r="D629" s="332"/>
      <c r="E629" s="193">
        <v>0</v>
      </c>
      <c r="F629" s="194"/>
      <c r="G629" s="195"/>
      <c r="H629" s="196"/>
      <c r="I629" s="197"/>
      <c r="J629" s="184"/>
      <c r="K629" s="197"/>
      <c r="M629" s="198" t="s">
        <v>1862</v>
      </c>
      <c r="O629" s="199"/>
      <c r="Z629" s="199"/>
      <c r="AA629" s="199"/>
      <c r="AB629" s="199"/>
      <c r="AC629" s="199"/>
      <c r="AD629" s="199"/>
      <c r="AE629" s="199"/>
      <c r="AF629" s="199"/>
      <c r="AG629" s="199"/>
      <c r="AH629" s="199"/>
      <c r="AI629" s="199"/>
      <c r="AJ629" s="199"/>
      <c r="AK629" s="199"/>
      <c r="AL629" s="199"/>
      <c r="AM629" s="199"/>
      <c r="AN629" s="199"/>
      <c r="AO629" s="199"/>
      <c r="AP629" s="199"/>
      <c r="AQ629" s="199"/>
      <c r="AR629" s="199"/>
      <c r="AS629" s="199"/>
      <c r="AT629" s="199"/>
      <c r="AU629" s="199"/>
      <c r="AV629" s="199"/>
      <c r="AW629" s="199"/>
      <c r="AX629" s="199"/>
      <c r="AY629" s="199"/>
      <c r="AZ629" s="199"/>
      <c r="BA629" s="199"/>
      <c r="BB629" s="199"/>
      <c r="BC629" s="199"/>
      <c r="BD629" s="201" t="str">
        <f t="shared" si="20"/>
        <v>613:(3,2+3,2+3,86+3,86)*0,3718</v>
      </c>
      <c r="BE629" s="199"/>
      <c r="BF629" s="199"/>
      <c r="BG629" s="199"/>
      <c r="BH629" s="199"/>
      <c r="BI629" s="199"/>
    </row>
    <row r="630" spans="1:61" x14ac:dyDescent="0.2">
      <c r="A630" s="191"/>
      <c r="B630" s="192"/>
      <c r="C630" s="331" t="s">
        <v>1471</v>
      </c>
      <c r="D630" s="332"/>
      <c r="E630" s="193">
        <v>-0.33460000000000001</v>
      </c>
      <c r="F630" s="194"/>
      <c r="G630" s="195"/>
      <c r="H630" s="196"/>
      <c r="I630" s="197"/>
      <c r="J630" s="184"/>
      <c r="K630" s="197"/>
      <c r="M630" s="198" t="s">
        <v>1471</v>
      </c>
      <c r="O630" s="199"/>
      <c r="Z630" s="199"/>
      <c r="AA630" s="199"/>
      <c r="AB630" s="199"/>
      <c r="AC630" s="199"/>
      <c r="AD630" s="199"/>
      <c r="AE630" s="199"/>
      <c r="AF630" s="199"/>
      <c r="AG630" s="199"/>
      <c r="AH630" s="199"/>
      <c r="AI630" s="199"/>
      <c r="AJ630" s="199"/>
      <c r="AK630" s="199"/>
      <c r="AL630" s="199"/>
      <c r="AM630" s="199"/>
      <c r="AN630" s="199"/>
      <c r="AO630" s="199"/>
      <c r="AP630" s="199"/>
      <c r="AQ630" s="199"/>
      <c r="AR630" s="199"/>
      <c r="AS630" s="199"/>
      <c r="AT630" s="199"/>
      <c r="AU630" s="199"/>
      <c r="AV630" s="199"/>
      <c r="AW630" s="199"/>
      <c r="AX630" s="199"/>
      <c r="AY630" s="199"/>
      <c r="AZ630" s="199"/>
      <c r="BA630" s="199"/>
      <c r="BB630" s="199"/>
      <c r="BC630" s="199"/>
      <c r="BD630" s="201" t="str">
        <f t="shared" si="20"/>
        <v>odečtení otvorů:</v>
      </c>
      <c r="BE630" s="199"/>
      <c r="BF630" s="199"/>
      <c r="BG630" s="199"/>
      <c r="BH630" s="199"/>
      <c r="BI630" s="199"/>
    </row>
    <row r="631" spans="1:61" x14ac:dyDescent="0.2">
      <c r="A631" s="191"/>
      <c r="B631" s="192"/>
      <c r="C631" s="331" t="s">
        <v>3413</v>
      </c>
      <c r="D631" s="332"/>
      <c r="E631" s="193">
        <v>6.6551999999999998</v>
      </c>
      <c r="F631" s="194"/>
      <c r="G631" s="195"/>
      <c r="H631" s="196"/>
      <c r="I631" s="197"/>
      <c r="J631" s="184"/>
      <c r="K631" s="197"/>
      <c r="M631" s="198" t="s">
        <v>3413</v>
      </c>
      <c r="O631" s="199"/>
      <c r="Z631" s="199"/>
      <c r="AA631" s="199"/>
      <c r="AB631" s="199"/>
      <c r="AC631" s="199"/>
      <c r="AD631" s="199"/>
      <c r="AE631" s="199"/>
      <c r="AF631" s="199"/>
      <c r="AG631" s="199"/>
      <c r="AH631" s="199"/>
      <c r="AI631" s="199"/>
      <c r="AJ631" s="199"/>
      <c r="AK631" s="199"/>
      <c r="AL631" s="199"/>
      <c r="AM631" s="199"/>
      <c r="AN631" s="199"/>
      <c r="AO631" s="199"/>
      <c r="AP631" s="199"/>
      <c r="AQ631" s="199"/>
      <c r="AR631" s="199"/>
      <c r="AS631" s="199"/>
      <c r="AT631" s="199"/>
      <c r="AU631" s="199"/>
      <c r="AV631" s="199"/>
      <c r="AW631" s="199"/>
      <c r="AX631" s="199"/>
      <c r="AY631" s="199"/>
      <c r="AZ631" s="199"/>
      <c r="BA631" s="199"/>
      <c r="BB631" s="199"/>
      <c r="BC631" s="199"/>
      <c r="BD631" s="201" t="str">
        <f t="shared" si="20"/>
        <v>-0,9*0,3718</v>
      </c>
      <c r="BE631" s="199"/>
      <c r="BF631" s="199"/>
      <c r="BG631" s="199"/>
      <c r="BH631" s="199"/>
      <c r="BI631" s="199"/>
    </row>
    <row r="632" spans="1:61" x14ac:dyDescent="0.2">
      <c r="A632" s="191"/>
      <c r="B632" s="192"/>
      <c r="C632" s="331" t="s">
        <v>3414</v>
      </c>
      <c r="D632" s="332"/>
      <c r="E632" s="193">
        <v>0.66920000000000002</v>
      </c>
      <c r="F632" s="194"/>
      <c r="G632" s="195"/>
      <c r="H632" s="196"/>
      <c r="I632" s="197"/>
      <c r="J632" s="184"/>
      <c r="K632" s="197"/>
      <c r="M632" s="198" t="s">
        <v>3414</v>
      </c>
      <c r="O632" s="199"/>
      <c r="Z632" s="199"/>
      <c r="AA632" s="199"/>
      <c r="AB632" s="199"/>
      <c r="AC632" s="199"/>
      <c r="AD632" s="199"/>
      <c r="AE632" s="199"/>
      <c r="AF632" s="199"/>
      <c r="AG632" s="199"/>
      <c r="AH632" s="199"/>
      <c r="AI632" s="199"/>
      <c r="AJ632" s="199"/>
      <c r="AK632" s="199"/>
      <c r="AL632" s="199"/>
      <c r="AM632" s="199"/>
      <c r="AN632" s="199"/>
      <c r="AO632" s="199"/>
      <c r="AP632" s="199"/>
      <c r="AQ632" s="199"/>
      <c r="AR632" s="199"/>
      <c r="AS632" s="199"/>
      <c r="AT632" s="199"/>
      <c r="AU632" s="199"/>
      <c r="AV632" s="199"/>
      <c r="AW632" s="199"/>
      <c r="AX632" s="199"/>
      <c r="AY632" s="199"/>
      <c r="AZ632" s="199"/>
      <c r="BA632" s="199"/>
      <c r="BB632" s="199"/>
      <c r="BC632" s="199"/>
      <c r="BD632" s="201" t="str">
        <f t="shared" si="20"/>
        <v>614:(3,63+1,1+6,585+6,585)*0,3718</v>
      </c>
      <c r="BE632" s="199"/>
      <c r="BF632" s="199"/>
      <c r="BG632" s="199"/>
      <c r="BH632" s="199"/>
      <c r="BI632" s="199"/>
    </row>
    <row r="633" spans="1:61" x14ac:dyDescent="0.2">
      <c r="A633" s="191"/>
      <c r="B633" s="192"/>
      <c r="C633" s="331" t="s">
        <v>1862</v>
      </c>
      <c r="D633" s="332"/>
      <c r="E633" s="193">
        <v>0</v>
      </c>
      <c r="F633" s="194"/>
      <c r="G633" s="195"/>
      <c r="H633" s="196"/>
      <c r="I633" s="197"/>
      <c r="J633" s="184"/>
      <c r="K633" s="197"/>
      <c r="M633" s="198" t="s">
        <v>1862</v>
      </c>
      <c r="O633" s="199"/>
      <c r="Z633" s="199"/>
      <c r="AA633" s="199"/>
      <c r="AB633" s="199"/>
      <c r="AC633" s="199"/>
      <c r="AD633" s="199"/>
      <c r="AE633" s="199"/>
      <c r="AF633" s="199"/>
      <c r="AG633" s="199"/>
      <c r="AH633" s="199"/>
      <c r="AI633" s="199"/>
      <c r="AJ633" s="199"/>
      <c r="AK633" s="199"/>
      <c r="AL633" s="199"/>
      <c r="AM633" s="199"/>
      <c r="AN633" s="199"/>
      <c r="AO633" s="199"/>
      <c r="AP633" s="199"/>
      <c r="AQ633" s="199"/>
      <c r="AR633" s="199"/>
      <c r="AS633" s="199"/>
      <c r="AT633" s="199"/>
      <c r="AU633" s="199"/>
      <c r="AV633" s="199"/>
      <c r="AW633" s="199"/>
      <c r="AX633" s="199"/>
      <c r="AY633" s="199"/>
      <c r="AZ633" s="199"/>
      <c r="BA633" s="199"/>
      <c r="BB633" s="199"/>
      <c r="BC633" s="199"/>
      <c r="BD633" s="201" t="str">
        <f t="shared" si="20"/>
        <v>obklady u linky :1,8*0,3718</v>
      </c>
      <c r="BE633" s="199"/>
      <c r="BF633" s="199"/>
      <c r="BG633" s="199"/>
      <c r="BH633" s="199"/>
      <c r="BI633" s="199"/>
    </row>
    <row r="634" spans="1:61" x14ac:dyDescent="0.2">
      <c r="A634" s="191"/>
      <c r="B634" s="192"/>
      <c r="C634" s="331" t="s">
        <v>844</v>
      </c>
      <c r="D634" s="332"/>
      <c r="E634" s="193">
        <v>0</v>
      </c>
      <c r="F634" s="194"/>
      <c r="G634" s="195"/>
      <c r="H634" s="196"/>
      <c r="I634" s="197"/>
      <c r="J634" s="184"/>
      <c r="K634" s="197"/>
      <c r="M634" s="198"/>
      <c r="O634" s="199"/>
      <c r="Z634" s="199"/>
      <c r="AA634" s="199"/>
      <c r="AB634" s="199"/>
      <c r="AC634" s="199"/>
      <c r="AD634" s="199"/>
      <c r="AE634" s="199"/>
      <c r="AF634" s="199"/>
      <c r="AG634" s="199"/>
      <c r="AH634" s="199"/>
      <c r="AI634" s="199"/>
      <c r="AJ634" s="199"/>
      <c r="AK634" s="199"/>
      <c r="AL634" s="199"/>
      <c r="AM634" s="199"/>
      <c r="AN634" s="199"/>
      <c r="AO634" s="199"/>
      <c r="AP634" s="199"/>
      <c r="AQ634" s="199"/>
      <c r="AR634" s="199"/>
      <c r="AS634" s="199"/>
      <c r="AT634" s="199"/>
      <c r="AU634" s="199"/>
      <c r="AV634" s="199"/>
      <c r="AW634" s="199"/>
      <c r="AX634" s="199"/>
      <c r="AY634" s="199"/>
      <c r="AZ634" s="199"/>
      <c r="BA634" s="199"/>
      <c r="BB634" s="199"/>
      <c r="BC634" s="199"/>
      <c r="BD634" s="201" t="str">
        <f t="shared" si="20"/>
        <v>odečtení otvorů:</v>
      </c>
      <c r="BE634" s="199"/>
      <c r="BF634" s="199"/>
      <c r="BG634" s="199"/>
      <c r="BH634" s="199"/>
      <c r="BI634" s="199"/>
    </row>
    <row r="635" spans="1:61" x14ac:dyDescent="0.2">
      <c r="A635" s="191"/>
      <c r="B635" s="192"/>
      <c r="C635" s="331" t="s">
        <v>1471</v>
      </c>
      <c r="D635" s="332"/>
      <c r="E635" s="193">
        <v>-0.33460000000000001</v>
      </c>
      <c r="F635" s="194"/>
      <c r="G635" s="195"/>
      <c r="H635" s="196"/>
      <c r="I635" s="197"/>
      <c r="J635" s="184"/>
      <c r="K635" s="197"/>
      <c r="M635" s="198" t="s">
        <v>1471</v>
      </c>
      <c r="O635" s="199"/>
      <c r="Z635" s="199"/>
      <c r="AA635" s="199"/>
      <c r="AB635" s="199"/>
      <c r="AC635" s="199"/>
      <c r="AD635" s="199"/>
      <c r="AE635" s="199"/>
      <c r="AF635" s="199"/>
      <c r="AG635" s="199"/>
      <c r="AH635" s="199"/>
      <c r="AI635" s="199"/>
      <c r="AJ635" s="199"/>
      <c r="AK635" s="199"/>
      <c r="AL635" s="199"/>
      <c r="AM635" s="199"/>
      <c r="AN635" s="199"/>
      <c r="AO635" s="199"/>
      <c r="AP635" s="199"/>
      <c r="AQ635" s="199"/>
      <c r="AR635" s="199"/>
      <c r="AS635" s="199"/>
      <c r="AT635" s="199"/>
      <c r="AU635" s="199"/>
      <c r="AV635" s="199"/>
      <c r="AW635" s="199"/>
      <c r="AX635" s="199"/>
      <c r="AY635" s="199"/>
      <c r="AZ635" s="199"/>
      <c r="BA635" s="199"/>
      <c r="BB635" s="199"/>
      <c r="BC635" s="199"/>
      <c r="BD635" s="201" t="str">
        <f t="shared" si="20"/>
        <v/>
      </c>
      <c r="BE635" s="199"/>
      <c r="BF635" s="199"/>
      <c r="BG635" s="199"/>
      <c r="BH635" s="199"/>
      <c r="BI635" s="199"/>
    </row>
    <row r="636" spans="1:61" x14ac:dyDescent="0.2">
      <c r="A636" s="191"/>
      <c r="B636" s="192"/>
      <c r="C636" s="331" t="s">
        <v>3415</v>
      </c>
      <c r="D636" s="332"/>
      <c r="E636" s="193">
        <v>5.2275</v>
      </c>
      <c r="F636" s="194"/>
      <c r="G636" s="195"/>
      <c r="H636" s="196"/>
      <c r="I636" s="197"/>
      <c r="J636" s="184"/>
      <c r="K636" s="197"/>
      <c r="M636" s="198" t="s">
        <v>3415</v>
      </c>
      <c r="O636" s="199"/>
      <c r="Z636" s="199"/>
      <c r="AA636" s="199"/>
      <c r="AB636" s="199"/>
      <c r="AC636" s="199"/>
      <c r="AD636" s="199"/>
      <c r="AE636" s="199"/>
      <c r="AF636" s="199"/>
      <c r="AG636" s="199"/>
      <c r="AH636" s="199"/>
      <c r="AI636" s="199"/>
      <c r="AJ636" s="199"/>
      <c r="AK636" s="199"/>
      <c r="AL636" s="199"/>
      <c r="AM636" s="199"/>
      <c r="AN636" s="199"/>
      <c r="AO636" s="199"/>
      <c r="AP636" s="199"/>
      <c r="AQ636" s="199"/>
      <c r="AR636" s="199"/>
      <c r="AS636" s="199"/>
      <c r="AT636" s="199"/>
      <c r="AU636" s="199"/>
      <c r="AV636" s="199"/>
      <c r="AW636" s="199"/>
      <c r="AX636" s="199"/>
      <c r="AY636" s="199"/>
      <c r="AZ636" s="199"/>
      <c r="BA636" s="199"/>
      <c r="BB636" s="199"/>
      <c r="BC636" s="199"/>
      <c r="BD636" s="201" t="str">
        <f t="shared" si="20"/>
        <v>-0,9*0,3718</v>
      </c>
      <c r="BE636" s="199"/>
      <c r="BF636" s="199"/>
      <c r="BG636" s="199"/>
      <c r="BH636" s="199"/>
      <c r="BI636" s="199"/>
    </row>
    <row r="637" spans="1:61" x14ac:dyDescent="0.2">
      <c r="A637" s="191"/>
      <c r="B637" s="192"/>
      <c r="C637" s="331" t="s">
        <v>1862</v>
      </c>
      <c r="D637" s="332"/>
      <c r="E637" s="193">
        <v>0</v>
      </c>
      <c r="F637" s="194"/>
      <c r="G637" s="195"/>
      <c r="H637" s="196"/>
      <c r="I637" s="197"/>
      <c r="J637" s="184"/>
      <c r="K637" s="197"/>
      <c r="M637" s="198" t="s">
        <v>1862</v>
      </c>
      <c r="O637" s="199"/>
      <c r="Z637" s="199"/>
      <c r="AA637" s="199"/>
      <c r="AB637" s="199"/>
      <c r="AC637" s="199"/>
      <c r="AD637" s="199"/>
      <c r="AE637" s="199"/>
      <c r="AF637" s="199"/>
      <c r="AG637" s="199"/>
      <c r="AH637" s="199"/>
      <c r="AI637" s="199"/>
      <c r="AJ637" s="199"/>
      <c r="AK637" s="199"/>
      <c r="AL637" s="199"/>
      <c r="AM637" s="199"/>
      <c r="AN637" s="199"/>
      <c r="AO637" s="199"/>
      <c r="AP637" s="199"/>
      <c r="AQ637" s="199"/>
      <c r="AR637" s="199"/>
      <c r="AS637" s="199"/>
      <c r="AT637" s="199"/>
      <c r="AU637" s="199"/>
      <c r="AV637" s="199"/>
      <c r="AW637" s="199"/>
      <c r="AX637" s="199"/>
      <c r="AY637" s="199"/>
      <c r="AZ637" s="199"/>
      <c r="BA637" s="199"/>
      <c r="BB637" s="199"/>
      <c r="BC637" s="199"/>
      <c r="BD637" s="201" t="str">
        <f t="shared" si="20"/>
        <v>617:(3,28+3,28+3,75+3,75)*0,3718</v>
      </c>
      <c r="BE637" s="199"/>
      <c r="BF637" s="199"/>
      <c r="BG637" s="199"/>
      <c r="BH637" s="199"/>
      <c r="BI637" s="199"/>
    </row>
    <row r="638" spans="1:61" x14ac:dyDescent="0.2">
      <c r="A638" s="191"/>
      <c r="B638" s="192"/>
      <c r="C638" s="331" t="s">
        <v>844</v>
      </c>
      <c r="D638" s="332"/>
      <c r="E638" s="193">
        <v>0</v>
      </c>
      <c r="F638" s="194"/>
      <c r="G638" s="195"/>
      <c r="H638" s="196"/>
      <c r="I638" s="197"/>
      <c r="J638" s="184"/>
      <c r="K638" s="197"/>
      <c r="M638" s="198"/>
      <c r="O638" s="199"/>
      <c r="Z638" s="199"/>
      <c r="AA638" s="199"/>
      <c r="AB638" s="199"/>
      <c r="AC638" s="199"/>
      <c r="AD638" s="199"/>
      <c r="AE638" s="199"/>
      <c r="AF638" s="199"/>
      <c r="AG638" s="199"/>
      <c r="AH638" s="199"/>
      <c r="AI638" s="199"/>
      <c r="AJ638" s="199"/>
      <c r="AK638" s="199"/>
      <c r="AL638" s="199"/>
      <c r="AM638" s="199"/>
      <c r="AN638" s="199"/>
      <c r="AO638" s="199"/>
      <c r="AP638" s="199"/>
      <c r="AQ638" s="199"/>
      <c r="AR638" s="199"/>
      <c r="AS638" s="199"/>
      <c r="AT638" s="199"/>
      <c r="AU638" s="199"/>
      <c r="AV638" s="199"/>
      <c r="AW638" s="199"/>
      <c r="AX638" s="199"/>
      <c r="AY638" s="199"/>
      <c r="AZ638" s="199"/>
      <c r="BA638" s="199"/>
      <c r="BB638" s="199"/>
      <c r="BC638" s="199"/>
      <c r="BD638" s="201" t="str">
        <f t="shared" si="20"/>
        <v>odečtení otvorů:</v>
      </c>
      <c r="BE638" s="199"/>
      <c r="BF638" s="199"/>
      <c r="BG638" s="199"/>
      <c r="BH638" s="199"/>
      <c r="BI638" s="199"/>
    </row>
    <row r="639" spans="1:61" x14ac:dyDescent="0.2">
      <c r="A639" s="191"/>
      <c r="B639" s="192"/>
      <c r="C639" s="331" t="s">
        <v>1471</v>
      </c>
      <c r="D639" s="332"/>
      <c r="E639" s="193">
        <v>-0.33460000000000001</v>
      </c>
      <c r="F639" s="194"/>
      <c r="G639" s="195"/>
      <c r="H639" s="196"/>
      <c r="I639" s="197"/>
      <c r="J639" s="184"/>
      <c r="K639" s="197"/>
      <c r="M639" s="198" t="s">
        <v>1471</v>
      </c>
      <c r="O639" s="199"/>
      <c r="Z639" s="199"/>
      <c r="AA639" s="199"/>
      <c r="AB639" s="199"/>
      <c r="AC639" s="199"/>
      <c r="AD639" s="199"/>
      <c r="AE639" s="199"/>
      <c r="AF639" s="199"/>
      <c r="AG639" s="199"/>
      <c r="AH639" s="199"/>
      <c r="AI639" s="199"/>
      <c r="AJ639" s="199"/>
      <c r="AK639" s="199"/>
      <c r="AL639" s="199"/>
      <c r="AM639" s="199"/>
      <c r="AN639" s="199"/>
      <c r="AO639" s="199"/>
      <c r="AP639" s="199"/>
      <c r="AQ639" s="199"/>
      <c r="AR639" s="199"/>
      <c r="AS639" s="199"/>
      <c r="AT639" s="199"/>
      <c r="AU639" s="199"/>
      <c r="AV639" s="199"/>
      <c r="AW639" s="199"/>
      <c r="AX639" s="199"/>
      <c r="AY639" s="199"/>
      <c r="AZ639" s="199"/>
      <c r="BA639" s="199"/>
      <c r="BB639" s="199"/>
      <c r="BC639" s="199"/>
      <c r="BD639" s="201" t="str">
        <f t="shared" si="20"/>
        <v/>
      </c>
      <c r="BE639" s="199"/>
      <c r="BF639" s="199"/>
      <c r="BG639" s="199"/>
      <c r="BH639" s="199"/>
      <c r="BI639" s="199"/>
    </row>
    <row r="640" spans="1:61" x14ac:dyDescent="0.2">
      <c r="A640" s="191"/>
      <c r="B640" s="192"/>
      <c r="C640" s="331" t="s">
        <v>3416</v>
      </c>
      <c r="D640" s="332"/>
      <c r="E640" s="193">
        <v>5.6067</v>
      </c>
      <c r="F640" s="194"/>
      <c r="G640" s="195"/>
      <c r="H640" s="196"/>
      <c r="I640" s="197"/>
      <c r="J640" s="184"/>
      <c r="K640" s="197"/>
      <c r="M640" s="198" t="s">
        <v>3416</v>
      </c>
      <c r="O640" s="199"/>
      <c r="Z640" s="199"/>
      <c r="AA640" s="199"/>
      <c r="AB640" s="199"/>
      <c r="AC640" s="199"/>
      <c r="AD640" s="199"/>
      <c r="AE640" s="199"/>
      <c r="AF640" s="199"/>
      <c r="AG640" s="199"/>
      <c r="AH640" s="199"/>
      <c r="AI640" s="199"/>
      <c r="AJ640" s="199"/>
      <c r="AK640" s="199"/>
      <c r="AL640" s="199"/>
      <c r="AM640" s="199"/>
      <c r="AN640" s="199"/>
      <c r="AO640" s="199"/>
      <c r="AP640" s="199"/>
      <c r="AQ640" s="199"/>
      <c r="AR640" s="199"/>
      <c r="AS640" s="199"/>
      <c r="AT640" s="199"/>
      <c r="AU640" s="199"/>
      <c r="AV640" s="199"/>
      <c r="AW640" s="199"/>
      <c r="AX640" s="199"/>
      <c r="AY640" s="199"/>
      <c r="AZ640" s="199"/>
      <c r="BA640" s="199"/>
      <c r="BB640" s="199"/>
      <c r="BC640" s="199"/>
      <c r="BD640" s="201" t="str">
        <f t="shared" si="20"/>
        <v>-0,9*0,3718</v>
      </c>
      <c r="BE640" s="199"/>
      <c r="BF640" s="199"/>
      <c r="BG640" s="199"/>
      <c r="BH640" s="199"/>
      <c r="BI640" s="199"/>
    </row>
    <row r="641" spans="1:104" x14ac:dyDescent="0.2">
      <c r="A641" s="191"/>
      <c r="B641" s="192"/>
      <c r="C641" s="331" t="s">
        <v>3417</v>
      </c>
      <c r="D641" s="332"/>
      <c r="E641" s="193">
        <v>1.9334</v>
      </c>
      <c r="F641" s="194"/>
      <c r="G641" s="195"/>
      <c r="H641" s="196"/>
      <c r="I641" s="197"/>
      <c r="J641" s="184"/>
      <c r="K641" s="197"/>
      <c r="M641" s="198" t="s">
        <v>3417</v>
      </c>
      <c r="O641" s="199"/>
      <c r="Z641" s="199"/>
      <c r="AA641" s="199"/>
      <c r="AB641" s="199"/>
      <c r="AC641" s="199"/>
      <c r="AD641" s="199"/>
      <c r="AE641" s="199"/>
      <c r="AF641" s="199"/>
      <c r="AG641" s="199"/>
      <c r="AH641" s="199"/>
      <c r="AI641" s="199"/>
      <c r="AJ641" s="199"/>
      <c r="AK641" s="199"/>
      <c r="AL641" s="199"/>
      <c r="AM641" s="199"/>
      <c r="AN641" s="199"/>
      <c r="AO641" s="199"/>
      <c r="AP641" s="199"/>
      <c r="AQ641" s="199"/>
      <c r="AR641" s="199"/>
      <c r="AS641" s="199"/>
      <c r="AT641" s="199"/>
      <c r="AU641" s="199"/>
      <c r="AV641" s="199"/>
      <c r="AW641" s="199"/>
      <c r="AX641" s="199"/>
      <c r="AY641" s="199"/>
      <c r="AZ641" s="199"/>
      <c r="BA641" s="199"/>
      <c r="BB641" s="199"/>
      <c r="BC641" s="199"/>
      <c r="BD641" s="201" t="str">
        <f t="shared" si="20"/>
        <v>619:(3,48+6,5+4,5+0,6)*0,3718</v>
      </c>
      <c r="BE641" s="199"/>
      <c r="BF641" s="199"/>
      <c r="BG641" s="199"/>
      <c r="BH641" s="199"/>
      <c r="BI641" s="199"/>
    </row>
    <row r="642" spans="1:104" x14ac:dyDescent="0.2">
      <c r="A642" s="191"/>
      <c r="B642" s="192"/>
      <c r="C642" s="331" t="s">
        <v>1862</v>
      </c>
      <c r="D642" s="332"/>
      <c r="E642" s="193">
        <v>0</v>
      </c>
      <c r="F642" s="194"/>
      <c r="G642" s="195"/>
      <c r="H642" s="196"/>
      <c r="I642" s="197"/>
      <c r="J642" s="184"/>
      <c r="K642" s="197"/>
      <c r="M642" s="198" t="s">
        <v>1862</v>
      </c>
      <c r="O642" s="199"/>
      <c r="Z642" s="199"/>
      <c r="AA642" s="199"/>
      <c r="AB642" s="199"/>
      <c r="AC642" s="199"/>
      <c r="AD642" s="199"/>
      <c r="AE642" s="199"/>
      <c r="AF642" s="199"/>
      <c r="AG642" s="199"/>
      <c r="AH642" s="199"/>
      <c r="AI642" s="199"/>
      <c r="AJ642" s="199"/>
      <c r="AK642" s="199"/>
      <c r="AL642" s="199"/>
      <c r="AM642" s="199"/>
      <c r="AN642" s="199"/>
      <c r="AO642" s="199"/>
      <c r="AP642" s="199"/>
      <c r="AQ642" s="199"/>
      <c r="AR642" s="199"/>
      <c r="AS642" s="199"/>
      <c r="AT642" s="199"/>
      <c r="AU642" s="199"/>
      <c r="AV642" s="199"/>
      <c r="AW642" s="199"/>
      <c r="AX642" s="199"/>
      <c r="AY642" s="199"/>
      <c r="AZ642" s="199"/>
      <c r="BA642" s="199"/>
      <c r="BB642" s="199"/>
      <c r="BC642" s="199"/>
      <c r="BD642" s="201" t="str">
        <f t="shared" si="20"/>
        <v>obklady u linky :(3,1+2,1)*0,3718</v>
      </c>
      <c r="BE642" s="199"/>
      <c r="BF642" s="199"/>
      <c r="BG642" s="199"/>
      <c r="BH642" s="199"/>
      <c r="BI642" s="199"/>
    </row>
    <row r="643" spans="1:104" x14ac:dyDescent="0.2">
      <c r="A643" s="191"/>
      <c r="B643" s="192"/>
      <c r="C643" s="331" t="s">
        <v>844</v>
      </c>
      <c r="D643" s="332"/>
      <c r="E643" s="193">
        <v>0</v>
      </c>
      <c r="F643" s="194"/>
      <c r="G643" s="195"/>
      <c r="H643" s="196"/>
      <c r="I643" s="197"/>
      <c r="J643" s="184"/>
      <c r="K643" s="197"/>
      <c r="M643" s="198"/>
      <c r="O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199"/>
      <c r="AY643" s="199"/>
      <c r="AZ643" s="199"/>
      <c r="BA643" s="199"/>
      <c r="BB643" s="199"/>
      <c r="BC643" s="199"/>
      <c r="BD643" s="201" t="str">
        <f t="shared" si="20"/>
        <v>odečtení otvorů:</v>
      </c>
      <c r="BE643" s="199"/>
      <c r="BF643" s="199"/>
      <c r="BG643" s="199"/>
      <c r="BH643" s="199"/>
      <c r="BI643" s="199"/>
    </row>
    <row r="644" spans="1:104" x14ac:dyDescent="0.2">
      <c r="A644" s="191"/>
      <c r="B644" s="192"/>
      <c r="C644" s="331" t="s">
        <v>1471</v>
      </c>
      <c r="D644" s="332"/>
      <c r="E644" s="193">
        <v>-0.33460000000000001</v>
      </c>
      <c r="F644" s="194"/>
      <c r="G644" s="195"/>
      <c r="H644" s="196"/>
      <c r="I644" s="197"/>
      <c r="J644" s="184"/>
      <c r="K644" s="197"/>
      <c r="M644" s="198" t="s">
        <v>1471</v>
      </c>
      <c r="O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199"/>
      <c r="AY644" s="199"/>
      <c r="AZ644" s="199"/>
      <c r="BA644" s="199"/>
      <c r="BB644" s="199"/>
      <c r="BC644" s="199"/>
      <c r="BD644" s="201" t="str">
        <f t="shared" si="20"/>
        <v/>
      </c>
      <c r="BE644" s="199"/>
      <c r="BF644" s="199"/>
      <c r="BG644" s="199"/>
      <c r="BH644" s="199"/>
      <c r="BI644" s="199"/>
    </row>
    <row r="645" spans="1:104" x14ac:dyDescent="0.2">
      <c r="A645" s="191"/>
      <c r="B645" s="192"/>
      <c r="C645" s="331" t="s">
        <v>3418</v>
      </c>
      <c r="D645" s="332"/>
      <c r="E645" s="193">
        <v>5.6105</v>
      </c>
      <c r="F645" s="194"/>
      <c r="G645" s="195"/>
      <c r="H645" s="196"/>
      <c r="I645" s="197"/>
      <c r="J645" s="184"/>
      <c r="K645" s="197"/>
      <c r="M645" s="198" t="s">
        <v>3418</v>
      </c>
      <c r="O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199"/>
      <c r="AY645" s="199"/>
      <c r="AZ645" s="199"/>
      <c r="BA645" s="199"/>
      <c r="BB645" s="199"/>
      <c r="BC645" s="199"/>
      <c r="BD645" s="201" t="str">
        <f t="shared" si="20"/>
        <v>-0,9*0,3718</v>
      </c>
      <c r="BE645" s="199"/>
      <c r="BF645" s="199"/>
      <c r="BG645" s="199"/>
      <c r="BH645" s="199"/>
      <c r="BI645" s="199"/>
    </row>
    <row r="646" spans="1:104" x14ac:dyDescent="0.2">
      <c r="A646" s="191"/>
      <c r="B646" s="192"/>
      <c r="C646" s="331" t="s">
        <v>1862</v>
      </c>
      <c r="D646" s="332"/>
      <c r="E646" s="193">
        <v>0</v>
      </c>
      <c r="F646" s="194"/>
      <c r="G646" s="195"/>
      <c r="H646" s="196"/>
      <c r="I646" s="197"/>
      <c r="J646" s="184"/>
      <c r="K646" s="197"/>
      <c r="M646" s="198" t="s">
        <v>1862</v>
      </c>
      <c r="O646" s="199"/>
      <c r="Z646" s="199"/>
      <c r="AA646" s="199"/>
      <c r="AB646" s="199"/>
      <c r="AC646" s="199"/>
      <c r="AD646" s="199"/>
      <c r="AE646" s="199"/>
      <c r="AF646" s="199"/>
      <c r="AG646" s="199"/>
      <c r="AH646" s="199"/>
      <c r="AI646" s="199"/>
      <c r="AJ646" s="199"/>
      <c r="AK646" s="199"/>
      <c r="AL646" s="199"/>
      <c r="AM646" s="199"/>
      <c r="AN646" s="199"/>
      <c r="AO646" s="199"/>
      <c r="AP646" s="199"/>
      <c r="AQ646" s="199"/>
      <c r="AR646" s="199"/>
      <c r="AS646" s="199"/>
      <c r="AT646" s="199"/>
      <c r="AU646" s="199"/>
      <c r="AV646" s="199"/>
      <c r="AW646" s="199"/>
      <c r="AX646" s="199"/>
      <c r="AY646" s="199"/>
      <c r="AZ646" s="199"/>
      <c r="BA646" s="199"/>
      <c r="BB646" s="199"/>
      <c r="BC646" s="199"/>
      <c r="BD646" s="201" t="str">
        <f t="shared" si="20"/>
        <v>624:(3,745+3,745+3,8+3,8)*0,3718</v>
      </c>
      <c r="BE646" s="199"/>
      <c r="BF646" s="199"/>
      <c r="BG646" s="199"/>
      <c r="BH646" s="199"/>
      <c r="BI646" s="199"/>
    </row>
    <row r="647" spans="1:104" x14ac:dyDescent="0.2">
      <c r="A647" s="191"/>
      <c r="B647" s="192"/>
      <c r="C647" s="331" t="s">
        <v>1471</v>
      </c>
      <c r="D647" s="332"/>
      <c r="E647" s="193">
        <v>-0.33460000000000001</v>
      </c>
      <c r="F647" s="194"/>
      <c r="G647" s="195"/>
      <c r="H647" s="196"/>
      <c r="I647" s="197"/>
      <c r="J647" s="184"/>
      <c r="K647" s="197"/>
      <c r="M647" s="198" t="s">
        <v>1471</v>
      </c>
      <c r="O647" s="199"/>
      <c r="Z647" s="199"/>
      <c r="AA647" s="199"/>
      <c r="AB647" s="199"/>
      <c r="AC647" s="199"/>
      <c r="AD647" s="199"/>
      <c r="AE647" s="199"/>
      <c r="AF647" s="199"/>
      <c r="AG647" s="199"/>
      <c r="AH647" s="199"/>
      <c r="AI647" s="199"/>
      <c r="AJ647" s="199"/>
      <c r="AK647" s="199"/>
      <c r="AL647" s="199"/>
      <c r="AM647" s="199"/>
      <c r="AN647" s="199"/>
      <c r="AO647" s="199"/>
      <c r="AP647" s="199"/>
      <c r="AQ647" s="199"/>
      <c r="AR647" s="199"/>
      <c r="AS647" s="199"/>
      <c r="AT647" s="199"/>
      <c r="AU647" s="199"/>
      <c r="AV647" s="199"/>
      <c r="AW647" s="199"/>
      <c r="AX647" s="199"/>
      <c r="AY647" s="199"/>
      <c r="AZ647" s="199"/>
      <c r="BA647" s="199"/>
      <c r="BB647" s="199"/>
      <c r="BC647" s="199"/>
      <c r="BD647" s="201" t="str">
        <f t="shared" si="20"/>
        <v>odečtení otvorů:</v>
      </c>
      <c r="BE647" s="199"/>
      <c r="BF647" s="199"/>
      <c r="BG647" s="199"/>
      <c r="BH647" s="199"/>
      <c r="BI647" s="199"/>
    </row>
    <row r="648" spans="1:104" x14ac:dyDescent="0.2">
      <c r="A648" s="191"/>
      <c r="B648" s="192"/>
      <c r="C648" s="331" t="s">
        <v>3419</v>
      </c>
      <c r="D648" s="332"/>
      <c r="E648" s="193">
        <v>5.5397999999999996</v>
      </c>
      <c r="F648" s="194"/>
      <c r="G648" s="195"/>
      <c r="H648" s="196"/>
      <c r="I648" s="197"/>
      <c r="J648" s="184"/>
      <c r="K648" s="197"/>
      <c r="M648" s="198" t="s">
        <v>3419</v>
      </c>
      <c r="O648" s="199"/>
      <c r="Z648" s="199"/>
      <c r="AA648" s="199"/>
      <c r="AB648" s="199"/>
      <c r="AC648" s="199"/>
      <c r="AD648" s="199"/>
      <c r="AE648" s="199"/>
      <c r="AF648" s="199"/>
      <c r="AG648" s="199"/>
      <c r="AH648" s="199"/>
      <c r="AI648" s="199"/>
      <c r="AJ648" s="199"/>
      <c r="AK648" s="199"/>
      <c r="AL648" s="199"/>
      <c r="AM648" s="199"/>
      <c r="AN648" s="199"/>
      <c r="AO648" s="199"/>
      <c r="AP648" s="199"/>
      <c r="AQ648" s="199"/>
      <c r="AR648" s="199"/>
      <c r="AS648" s="199"/>
      <c r="AT648" s="199"/>
      <c r="AU648" s="199"/>
      <c r="AV648" s="199"/>
      <c r="AW648" s="199"/>
      <c r="AX648" s="199"/>
      <c r="AY648" s="199"/>
      <c r="AZ648" s="199"/>
      <c r="BA648" s="199"/>
      <c r="BB648" s="199"/>
      <c r="BC648" s="199"/>
      <c r="BD648" s="201" t="str">
        <f t="shared" si="20"/>
        <v>-0,9*0,3718</v>
      </c>
      <c r="BE648" s="199"/>
      <c r="BF648" s="199"/>
      <c r="BG648" s="199"/>
      <c r="BH648" s="199"/>
      <c r="BI648" s="199"/>
    </row>
    <row r="649" spans="1:104" x14ac:dyDescent="0.2">
      <c r="A649" s="191"/>
      <c r="B649" s="192"/>
      <c r="C649" s="331" t="s">
        <v>2131</v>
      </c>
      <c r="D649" s="332"/>
      <c r="E649" s="193">
        <v>-0.33460000000000001</v>
      </c>
      <c r="F649" s="194"/>
      <c r="G649" s="195"/>
      <c r="H649" s="196"/>
      <c r="I649" s="197"/>
      <c r="J649" s="184"/>
      <c r="K649" s="197"/>
      <c r="M649" s="198" t="s">
        <v>2131</v>
      </c>
      <c r="O649" s="199"/>
      <c r="Z649" s="199"/>
      <c r="AA649" s="199"/>
      <c r="AB649" s="199"/>
      <c r="AC649" s="199"/>
      <c r="AD649" s="199"/>
      <c r="AE649" s="199"/>
      <c r="AF649" s="199"/>
      <c r="AG649" s="199"/>
      <c r="AH649" s="199"/>
      <c r="AI649" s="199"/>
      <c r="AJ649" s="199"/>
      <c r="AK649" s="199"/>
      <c r="AL649" s="199"/>
      <c r="AM649" s="199"/>
      <c r="AN649" s="199"/>
      <c r="AO649" s="199"/>
      <c r="AP649" s="199"/>
      <c r="AQ649" s="199"/>
      <c r="AR649" s="199"/>
      <c r="AS649" s="199"/>
      <c r="AT649" s="199"/>
      <c r="AU649" s="199"/>
      <c r="AV649" s="199"/>
      <c r="AW649" s="199"/>
      <c r="AX649" s="199"/>
      <c r="AY649" s="199"/>
      <c r="AZ649" s="199"/>
      <c r="BA649" s="199"/>
      <c r="BB649" s="199"/>
      <c r="BC649" s="199"/>
      <c r="BD649" s="201" t="str">
        <f t="shared" si="20"/>
        <v>625:(3,8+3,8+3,65+3,65)*0,3718</v>
      </c>
      <c r="BE649" s="199"/>
      <c r="BF649" s="199"/>
      <c r="BG649" s="199"/>
      <c r="BH649" s="199"/>
      <c r="BI649" s="199"/>
    </row>
    <row r="650" spans="1:104" x14ac:dyDescent="0.2">
      <c r="A650" s="191"/>
      <c r="B650" s="192"/>
      <c r="C650" s="331" t="s">
        <v>844</v>
      </c>
      <c r="D650" s="332"/>
      <c r="E650" s="193">
        <v>0</v>
      </c>
      <c r="F650" s="194"/>
      <c r="G650" s="195"/>
      <c r="H650" s="196"/>
      <c r="I650" s="197"/>
      <c r="J650" s="184"/>
      <c r="K650" s="197"/>
      <c r="M650" s="198"/>
      <c r="O650" s="199"/>
      <c r="Z650" s="199"/>
      <c r="AA650" s="199"/>
      <c r="AB650" s="199"/>
      <c r="AC650" s="199"/>
      <c r="AD650" s="199"/>
      <c r="AE650" s="199"/>
      <c r="AF650" s="199"/>
      <c r="AG650" s="199"/>
      <c r="AH650" s="199"/>
      <c r="AI650" s="199"/>
      <c r="AJ650" s="199"/>
      <c r="AK650" s="199"/>
      <c r="AL650" s="199"/>
      <c r="AM650" s="199"/>
      <c r="AN650" s="199"/>
      <c r="AO650" s="199"/>
      <c r="AP650" s="199"/>
      <c r="AQ650" s="199"/>
      <c r="AR650" s="199"/>
      <c r="AS650" s="199"/>
      <c r="AT650" s="199"/>
      <c r="AU650" s="199"/>
      <c r="AV650" s="199"/>
      <c r="AW650" s="199"/>
      <c r="AX650" s="199"/>
      <c r="AY650" s="199"/>
      <c r="AZ650" s="199"/>
      <c r="BA650" s="199"/>
      <c r="BB650" s="199"/>
      <c r="BC650" s="199"/>
      <c r="BD650" s="201" t="str">
        <f t="shared" si="20"/>
        <v>odečtení otvorů:-0,9*0,3718</v>
      </c>
      <c r="BE650" s="199"/>
      <c r="BF650" s="199"/>
      <c r="BG650" s="199"/>
      <c r="BH650" s="199"/>
      <c r="BI650" s="199"/>
    </row>
    <row r="651" spans="1:104" ht="22.5" x14ac:dyDescent="0.2">
      <c r="A651" s="191"/>
      <c r="B651" s="192"/>
      <c r="C651" s="331" t="s">
        <v>3420</v>
      </c>
      <c r="D651" s="332"/>
      <c r="E651" s="193">
        <v>9.1593</v>
      </c>
      <c r="F651" s="194"/>
      <c r="G651" s="195"/>
      <c r="H651" s="196"/>
      <c r="I651" s="197"/>
      <c r="J651" s="184"/>
      <c r="K651" s="197"/>
      <c r="M651" s="198" t="s">
        <v>3420</v>
      </c>
      <c r="O651" s="199"/>
      <c r="Z651" s="199"/>
      <c r="AA651" s="199"/>
      <c r="AB651" s="199"/>
      <c r="AC651" s="199"/>
      <c r="AD651" s="199"/>
      <c r="AE651" s="199"/>
      <c r="AF651" s="199"/>
      <c r="AG651" s="199"/>
      <c r="AH651" s="199"/>
      <c r="AI651" s="199"/>
      <c r="AJ651" s="199"/>
      <c r="AK651" s="199"/>
      <c r="AL651" s="199"/>
      <c r="AM651" s="199"/>
      <c r="AN651" s="199"/>
      <c r="AO651" s="199"/>
      <c r="AP651" s="199"/>
      <c r="AQ651" s="199"/>
      <c r="AR651" s="199"/>
      <c r="AS651" s="199"/>
      <c r="AT651" s="199"/>
      <c r="AU651" s="199"/>
      <c r="AV651" s="199"/>
      <c r="AW651" s="199"/>
      <c r="AX651" s="199"/>
      <c r="AY651" s="199"/>
      <c r="AZ651" s="199"/>
      <c r="BA651" s="199"/>
      <c r="BB651" s="199"/>
      <c r="BC651" s="199"/>
      <c r="BD651" s="201" t="str">
        <f t="shared" si="20"/>
        <v/>
      </c>
      <c r="BE651" s="199"/>
      <c r="BF651" s="199"/>
      <c r="BG651" s="199"/>
      <c r="BH651" s="199"/>
      <c r="BI651" s="199"/>
    </row>
    <row r="652" spans="1:104" x14ac:dyDescent="0.2">
      <c r="A652" s="191"/>
      <c r="B652" s="192"/>
      <c r="C652" s="331" t="s">
        <v>3421</v>
      </c>
      <c r="D652" s="332"/>
      <c r="E652" s="193">
        <v>1.3012999999999999</v>
      </c>
      <c r="F652" s="194"/>
      <c r="G652" s="195"/>
      <c r="H652" s="196"/>
      <c r="I652" s="197"/>
      <c r="J652" s="184"/>
      <c r="K652" s="197"/>
      <c r="M652" s="198" t="s">
        <v>3421</v>
      </c>
      <c r="O652" s="199"/>
      <c r="Z652" s="199"/>
      <c r="AA652" s="199"/>
      <c r="AB652" s="199"/>
      <c r="AC652" s="199"/>
      <c r="AD652" s="199"/>
      <c r="AE652" s="199"/>
      <c r="AF652" s="199"/>
      <c r="AG652" s="199"/>
      <c r="AH652" s="199"/>
      <c r="AI652" s="199"/>
      <c r="AJ652" s="199"/>
      <c r="AK652" s="199"/>
      <c r="AL652" s="199"/>
      <c r="AM652" s="199"/>
      <c r="AN652" s="199"/>
      <c r="AO652" s="199"/>
      <c r="AP652" s="199"/>
      <c r="AQ652" s="199"/>
      <c r="AR652" s="199"/>
      <c r="AS652" s="199"/>
      <c r="AT652" s="199"/>
      <c r="AU652" s="199"/>
      <c r="AV652" s="199"/>
      <c r="AW652" s="199"/>
      <c r="AX652" s="199"/>
      <c r="AY652" s="199"/>
      <c r="AZ652" s="199"/>
      <c r="BA652" s="199"/>
      <c r="BB652" s="199"/>
      <c r="BC652" s="199"/>
      <c r="BD652" s="201" t="str">
        <f t="shared" si="20"/>
        <v>626:(5,5+5,235+5,5+1,9+2,25+2,05+0,6+0,6+0,1+0,1+0,4+0,4)*0,3718</v>
      </c>
      <c r="BE652" s="199"/>
      <c r="BF652" s="199"/>
      <c r="BG652" s="199"/>
      <c r="BH652" s="199"/>
      <c r="BI652" s="199"/>
    </row>
    <row r="653" spans="1:104" x14ac:dyDescent="0.2">
      <c r="A653" s="191"/>
      <c r="B653" s="192"/>
      <c r="C653" s="331" t="s">
        <v>1862</v>
      </c>
      <c r="D653" s="332"/>
      <c r="E653" s="193">
        <v>0</v>
      </c>
      <c r="F653" s="194"/>
      <c r="G653" s="195"/>
      <c r="H653" s="196"/>
      <c r="I653" s="197"/>
      <c r="J653" s="184"/>
      <c r="K653" s="197"/>
      <c r="M653" s="198" t="s">
        <v>1862</v>
      </c>
      <c r="O653" s="199"/>
      <c r="Z653" s="199"/>
      <c r="AA653" s="199"/>
      <c r="AB653" s="199"/>
      <c r="AC653" s="199"/>
      <c r="AD653" s="199"/>
      <c r="AE653" s="199"/>
      <c r="AF653" s="199"/>
      <c r="AG653" s="199"/>
      <c r="AH653" s="199"/>
      <c r="AI653" s="199"/>
      <c r="AJ653" s="199"/>
      <c r="AK653" s="199"/>
      <c r="AL653" s="199"/>
      <c r="AM653" s="199"/>
      <c r="AN653" s="199"/>
      <c r="AO653" s="199"/>
      <c r="AP653" s="199"/>
      <c r="AQ653" s="199"/>
      <c r="AR653" s="199"/>
      <c r="AS653" s="199"/>
      <c r="AT653" s="199"/>
      <c r="AU653" s="199"/>
      <c r="AV653" s="199"/>
      <c r="AW653" s="199"/>
      <c r="AX653" s="199"/>
      <c r="AY653" s="199"/>
      <c r="AZ653" s="199"/>
      <c r="BA653" s="199"/>
      <c r="BB653" s="199"/>
      <c r="BC653" s="199"/>
      <c r="BD653" s="201" t="str">
        <f t="shared" si="20"/>
        <v>obklad u linky :3,5*0,3718</v>
      </c>
      <c r="BE653" s="199"/>
      <c r="BF653" s="199"/>
      <c r="BG653" s="199"/>
      <c r="BH653" s="199"/>
      <c r="BI653" s="199"/>
    </row>
    <row r="654" spans="1:104" ht="22.5" x14ac:dyDescent="0.2">
      <c r="A654" s="161">
        <v>86</v>
      </c>
      <c r="B654" s="162" t="s">
        <v>1146</v>
      </c>
      <c r="C654" s="163" t="s">
        <v>1147</v>
      </c>
      <c r="D654" s="164" t="s">
        <v>41</v>
      </c>
      <c r="E654" s="165">
        <v>67.2958</v>
      </c>
      <c r="F654" s="122">
        <f>'01 113 '!F654</f>
        <v>0</v>
      </c>
      <c r="G654" s="166">
        <f>E654*F654</f>
        <v>0</v>
      </c>
      <c r="H654" s="167">
        <v>4.0699999999999998E-3</v>
      </c>
      <c r="I654" s="168">
        <f>E654*H654</f>
        <v>0.27389390599999996</v>
      </c>
      <c r="J654" s="167">
        <v>0</v>
      </c>
      <c r="K654" s="168">
        <f>E654*J654</f>
        <v>0</v>
      </c>
      <c r="O654" s="199"/>
      <c r="Z654" s="199"/>
      <c r="AA654" s="199">
        <v>1</v>
      </c>
      <c r="AB654" s="199">
        <v>7</v>
      </c>
      <c r="AC654" s="199">
        <v>7</v>
      </c>
      <c r="AD654" s="199"/>
      <c r="AE654" s="199"/>
      <c r="AF654" s="199"/>
      <c r="AG654" s="199"/>
      <c r="AH654" s="199"/>
      <c r="AI654" s="199"/>
      <c r="AJ654" s="199"/>
      <c r="AK654" s="199"/>
      <c r="AL654" s="199"/>
      <c r="AM654" s="199"/>
      <c r="AN654" s="199"/>
      <c r="AO654" s="199"/>
      <c r="AP654" s="199"/>
      <c r="AQ654" s="199"/>
      <c r="AR654" s="199"/>
      <c r="AS654" s="199"/>
      <c r="AT654" s="199"/>
      <c r="AU654" s="199"/>
      <c r="AV654" s="199"/>
      <c r="AW654" s="199"/>
      <c r="AX654" s="199"/>
      <c r="AY654" s="199"/>
      <c r="AZ654" s="200">
        <f>G654</f>
        <v>0</v>
      </c>
      <c r="BA654" s="199"/>
      <c r="BB654" s="199"/>
      <c r="BC654" s="199"/>
      <c r="BD654" s="199"/>
      <c r="BE654" s="199"/>
      <c r="BF654" s="199"/>
      <c r="BG654" s="199"/>
      <c r="BH654" s="199"/>
      <c r="BI654" s="199"/>
      <c r="CA654" s="199">
        <v>1</v>
      </c>
      <c r="CB654" s="199">
        <v>7</v>
      </c>
      <c r="CZ654" s="124">
        <v>2</v>
      </c>
    </row>
    <row r="655" spans="1:104" ht="25.5" x14ac:dyDescent="0.2">
      <c r="A655" s="191"/>
      <c r="B655" s="192"/>
      <c r="C655" s="331" t="s">
        <v>3370</v>
      </c>
      <c r="D655" s="332"/>
      <c r="E655" s="193">
        <v>67.2958</v>
      </c>
      <c r="F655" s="194"/>
      <c r="G655" s="195"/>
      <c r="H655" s="196"/>
      <c r="I655" s="197"/>
      <c r="J655" s="184"/>
      <c r="K655" s="197"/>
      <c r="M655" s="198" t="s">
        <v>3370</v>
      </c>
      <c r="O655" s="199"/>
      <c r="Z655" s="199"/>
      <c r="AA655" s="199"/>
      <c r="AB655" s="199"/>
      <c r="AC655" s="199"/>
      <c r="AD655" s="199"/>
      <c r="AE655" s="199"/>
      <c r="AF655" s="199"/>
      <c r="AG655" s="199"/>
      <c r="AH655" s="199"/>
      <c r="AI655" s="199"/>
      <c r="AJ655" s="199"/>
      <c r="AK655" s="199"/>
      <c r="AL655" s="199"/>
      <c r="AM655" s="199"/>
      <c r="AN655" s="199"/>
      <c r="AO655" s="199"/>
      <c r="AP655" s="199"/>
      <c r="AQ655" s="199"/>
      <c r="AR655" s="199"/>
      <c r="AS655" s="199"/>
      <c r="AT655" s="199"/>
      <c r="AU655" s="199"/>
      <c r="AV655" s="199"/>
      <c r="AW655" s="199"/>
      <c r="AX655" s="199"/>
      <c r="AY655" s="199"/>
      <c r="AZ655" s="199"/>
      <c r="BA655" s="199"/>
      <c r="BB655" s="199"/>
      <c r="BC655" s="199"/>
      <c r="BD655" s="201" t="str">
        <f>C654</f>
        <v>Lepení povlakových podlah z dílců PVC a CV (vinyl) včetně vinylové podlahoviny tl. 2 mm</v>
      </c>
      <c r="BE655" s="199"/>
      <c r="BF655" s="199"/>
      <c r="BG655" s="199"/>
      <c r="BH655" s="199"/>
      <c r="BI655" s="199"/>
    </row>
    <row r="656" spans="1:104" x14ac:dyDescent="0.2">
      <c r="A656" s="161">
        <v>87</v>
      </c>
      <c r="B656" s="162" t="s">
        <v>1149</v>
      </c>
      <c r="C656" s="163" t="s">
        <v>1150</v>
      </c>
      <c r="D656" s="164" t="s">
        <v>41</v>
      </c>
      <c r="E656" s="165">
        <v>67.2958</v>
      </c>
      <c r="F656" s="122">
        <f>'01 113 '!F656</f>
        <v>0</v>
      </c>
      <c r="G656" s="166">
        <f>E656*F656</f>
        <v>0</v>
      </c>
      <c r="H656" s="167">
        <v>3.0000000000000001E-5</v>
      </c>
      <c r="I656" s="168">
        <f>E656*H656</f>
        <v>2.0188739999999999E-3</v>
      </c>
      <c r="J656" s="167">
        <v>0</v>
      </c>
      <c r="K656" s="168">
        <f>E656*J656</f>
        <v>0</v>
      </c>
      <c r="O656" s="199"/>
      <c r="Z656" s="199"/>
      <c r="AA656" s="199">
        <v>1</v>
      </c>
      <c r="AB656" s="199">
        <v>7</v>
      </c>
      <c r="AC656" s="199">
        <v>7</v>
      </c>
      <c r="AD656" s="199"/>
      <c r="AE656" s="199"/>
      <c r="AF656" s="199"/>
      <c r="AG656" s="199"/>
      <c r="AH656" s="199"/>
      <c r="AI656" s="199"/>
      <c r="AJ656" s="199"/>
      <c r="AK656" s="199"/>
      <c r="AL656" s="199"/>
      <c r="AM656" s="199"/>
      <c r="AN656" s="199"/>
      <c r="AO656" s="199"/>
      <c r="AP656" s="199"/>
      <c r="AQ656" s="199"/>
      <c r="AR656" s="199"/>
      <c r="AS656" s="199"/>
      <c r="AT656" s="199"/>
      <c r="AU656" s="199"/>
      <c r="AV656" s="199"/>
      <c r="AW656" s="199"/>
      <c r="AX656" s="199"/>
      <c r="AY656" s="199"/>
      <c r="AZ656" s="200">
        <f>G656</f>
        <v>0</v>
      </c>
      <c r="BA656" s="199"/>
      <c r="BB656" s="199"/>
      <c r="BC656" s="199"/>
      <c r="BD656" s="199"/>
      <c r="BE656" s="199"/>
      <c r="BF656" s="199"/>
      <c r="BG656" s="199"/>
      <c r="BH656" s="199"/>
      <c r="BI656" s="199"/>
      <c r="CA656" s="199">
        <v>1</v>
      </c>
      <c r="CB656" s="199">
        <v>7</v>
      </c>
      <c r="CZ656" s="124">
        <v>2</v>
      </c>
    </row>
    <row r="657" spans="1:104" x14ac:dyDescent="0.2">
      <c r="A657" s="191"/>
      <c r="B657" s="192"/>
      <c r="C657" s="331" t="s">
        <v>3422</v>
      </c>
      <c r="D657" s="332"/>
      <c r="E657" s="193">
        <v>67.2958</v>
      </c>
      <c r="F657" s="194"/>
      <c r="G657" s="195"/>
      <c r="H657" s="196"/>
      <c r="I657" s="197"/>
      <c r="J657" s="184"/>
      <c r="K657" s="197"/>
      <c r="M657" s="198" t="s">
        <v>3422</v>
      </c>
      <c r="O657" s="199"/>
      <c r="Z657" s="199"/>
      <c r="AA657" s="199"/>
      <c r="AB657" s="199"/>
      <c r="AC657" s="199"/>
      <c r="AD657" s="199"/>
      <c r="AE657" s="199"/>
      <c r="AF657" s="199"/>
      <c r="AG657" s="199"/>
      <c r="AH657" s="199"/>
      <c r="AI657" s="199"/>
      <c r="AJ657" s="199"/>
      <c r="AK657" s="199"/>
      <c r="AL657" s="199"/>
      <c r="AM657" s="199"/>
      <c r="AN657" s="199"/>
      <c r="AO657" s="199"/>
      <c r="AP657" s="199"/>
      <c r="AQ657" s="199"/>
      <c r="AR657" s="199"/>
      <c r="AS657" s="199"/>
      <c r="AT657" s="199"/>
      <c r="AU657" s="199"/>
      <c r="AV657" s="199"/>
      <c r="AW657" s="199"/>
      <c r="AX657" s="199"/>
      <c r="AY657" s="199"/>
      <c r="AZ657" s="199"/>
      <c r="BA657" s="199"/>
      <c r="BB657" s="199"/>
      <c r="BC657" s="199"/>
      <c r="BD657" s="201" t="str">
        <f>C656</f>
        <v xml:space="preserve">Napuštění povlakových podlah pastou </v>
      </c>
      <c r="BE657" s="199"/>
      <c r="BF657" s="199"/>
      <c r="BG657" s="199"/>
      <c r="BH657" s="199"/>
      <c r="BI657" s="199"/>
    </row>
    <row r="658" spans="1:104" ht="22.5" x14ac:dyDescent="0.2">
      <c r="A658" s="161">
        <v>88</v>
      </c>
      <c r="B658" s="162" t="s">
        <v>1152</v>
      </c>
      <c r="C658" s="163" t="s">
        <v>1153</v>
      </c>
      <c r="D658" s="164" t="s">
        <v>248</v>
      </c>
      <c r="E658" s="165">
        <v>0.28100000000000003</v>
      </c>
      <c r="F658" s="122">
        <f>'01 113 '!F658</f>
        <v>0</v>
      </c>
      <c r="G658" s="166">
        <f>E658*F658</f>
        <v>0</v>
      </c>
      <c r="H658" s="167">
        <v>0</v>
      </c>
      <c r="I658" s="168">
        <f>E658*H658</f>
        <v>0</v>
      </c>
      <c r="J658" s="167"/>
      <c r="K658" s="168">
        <f>E658*J658</f>
        <v>0</v>
      </c>
      <c r="O658" s="199"/>
      <c r="Z658" s="199"/>
      <c r="AA658" s="199">
        <v>12</v>
      </c>
      <c r="AB658" s="199">
        <v>0</v>
      </c>
      <c r="AC658" s="199">
        <v>89</v>
      </c>
      <c r="AD658" s="199"/>
      <c r="AE658" s="199"/>
      <c r="AF658" s="199"/>
      <c r="AG658" s="199"/>
      <c r="AH658" s="199"/>
      <c r="AI658" s="199"/>
      <c r="AJ658" s="199"/>
      <c r="AK658" s="199"/>
      <c r="AL658" s="199"/>
      <c r="AM658" s="199"/>
      <c r="AN658" s="199"/>
      <c r="AO658" s="199"/>
      <c r="AP658" s="199"/>
      <c r="AQ658" s="199"/>
      <c r="AR658" s="199"/>
      <c r="AS658" s="199"/>
      <c r="AT658" s="199"/>
      <c r="AU658" s="199"/>
      <c r="AV658" s="199"/>
      <c r="AW658" s="199"/>
      <c r="AX658" s="199"/>
      <c r="AY658" s="199"/>
      <c r="AZ658" s="200">
        <f>G658</f>
        <v>0</v>
      </c>
      <c r="BA658" s="199"/>
      <c r="BB658" s="199"/>
      <c r="BC658" s="199"/>
      <c r="BD658" s="199"/>
      <c r="BE658" s="199"/>
      <c r="BF658" s="199"/>
      <c r="BG658" s="199"/>
      <c r="BH658" s="199"/>
      <c r="BI658" s="199"/>
      <c r="CA658" s="199">
        <v>12</v>
      </c>
      <c r="CB658" s="199">
        <v>0</v>
      </c>
      <c r="CZ658" s="124">
        <v>2</v>
      </c>
    </row>
    <row r="659" spans="1:104" x14ac:dyDescent="0.2">
      <c r="A659" s="191"/>
      <c r="B659" s="192"/>
      <c r="C659" s="331" t="s">
        <v>3423</v>
      </c>
      <c r="D659" s="332"/>
      <c r="E659" s="193">
        <v>0.28100000000000003</v>
      </c>
      <c r="F659" s="194"/>
      <c r="G659" s="195"/>
      <c r="H659" s="196"/>
      <c r="I659" s="197"/>
      <c r="J659" s="184"/>
      <c r="K659" s="197"/>
      <c r="M659" s="198" t="s">
        <v>3423</v>
      </c>
      <c r="O659" s="199"/>
      <c r="Z659" s="199"/>
      <c r="AA659" s="199"/>
      <c r="AB659" s="199"/>
      <c r="AC659" s="199"/>
      <c r="AD659" s="199"/>
      <c r="AE659" s="199"/>
      <c r="AF659" s="199"/>
      <c r="AG659" s="199"/>
      <c r="AH659" s="199"/>
      <c r="AI659" s="199"/>
      <c r="AJ659" s="199"/>
      <c r="AK659" s="199"/>
      <c r="AL659" s="199"/>
      <c r="AM659" s="199"/>
      <c r="AN659" s="199"/>
      <c r="AO659" s="199"/>
      <c r="AP659" s="199"/>
      <c r="AQ659" s="199"/>
      <c r="AR659" s="199"/>
      <c r="AS659" s="199"/>
      <c r="AT659" s="199"/>
      <c r="AU659" s="199"/>
      <c r="AV659" s="199"/>
      <c r="AW659" s="199"/>
      <c r="AX659" s="199"/>
      <c r="AY659" s="199"/>
      <c r="AZ659" s="199"/>
      <c r="BA659" s="199"/>
      <c r="BB659" s="199"/>
      <c r="BC659" s="199"/>
      <c r="BD659" s="201" t="str">
        <f>C658</f>
        <v xml:space="preserve">Přesun hmot pro podlahy povlakové, výšky do 24 m </v>
      </c>
      <c r="BE659" s="199"/>
      <c r="BF659" s="199"/>
      <c r="BG659" s="199"/>
      <c r="BH659" s="199"/>
      <c r="BI659" s="199"/>
    </row>
    <row r="660" spans="1:104" x14ac:dyDescent="0.2">
      <c r="A660" s="169" t="s">
        <v>42</v>
      </c>
      <c r="B660" s="170" t="s">
        <v>1134</v>
      </c>
      <c r="C660" s="171" t="s">
        <v>1135</v>
      </c>
      <c r="D660" s="172"/>
      <c r="E660" s="173"/>
      <c r="F660" s="173"/>
      <c r="G660" s="174">
        <f>SUM(G609:G659)</f>
        <v>0</v>
      </c>
      <c r="H660" s="175"/>
      <c r="I660" s="174">
        <f>SUM(I609:I659)</f>
        <v>0.28103305999999995</v>
      </c>
      <c r="J660" s="176"/>
      <c r="K660" s="174">
        <f>SUM(K609:K659)</f>
        <v>0</v>
      </c>
      <c r="O660" s="199"/>
      <c r="X660" s="202">
        <f>K660</f>
        <v>0</v>
      </c>
      <c r="Y660" s="202">
        <f>I660</f>
        <v>0.28103305999999995</v>
      </c>
      <c r="Z660" s="200">
        <f>G660</f>
        <v>0</v>
      </c>
      <c r="AA660" s="199"/>
      <c r="AB660" s="199"/>
      <c r="AC660" s="199"/>
      <c r="AD660" s="199"/>
      <c r="AE660" s="199"/>
      <c r="AF660" s="199"/>
      <c r="AG660" s="199"/>
      <c r="AH660" s="199"/>
      <c r="AI660" s="199"/>
      <c r="AJ660" s="199"/>
      <c r="AK660" s="199"/>
      <c r="AL660" s="199"/>
      <c r="AM660" s="199"/>
      <c r="AN660" s="199"/>
      <c r="AO660" s="199"/>
      <c r="AP660" s="199"/>
      <c r="AQ660" s="199"/>
      <c r="AR660" s="199"/>
      <c r="AS660" s="199"/>
      <c r="AT660" s="199"/>
      <c r="AU660" s="199"/>
      <c r="AV660" s="199"/>
      <c r="AW660" s="199"/>
      <c r="AX660" s="199"/>
      <c r="AY660" s="199"/>
      <c r="AZ660" s="199"/>
      <c r="BA660" s="203"/>
      <c r="BB660" s="203"/>
      <c r="BC660" s="203"/>
      <c r="BD660" s="203"/>
      <c r="BE660" s="203"/>
      <c r="BF660" s="203"/>
      <c r="BG660" s="199"/>
      <c r="BH660" s="199"/>
      <c r="BI660" s="199"/>
    </row>
    <row r="661" spans="1:104" ht="14.25" customHeight="1" x14ac:dyDescent="0.2">
      <c r="A661" s="151" t="s">
        <v>38</v>
      </c>
      <c r="B661" s="152" t="s">
        <v>1155</v>
      </c>
      <c r="C661" s="153" t="s">
        <v>1156</v>
      </c>
      <c r="D661" s="154"/>
      <c r="E661" s="155"/>
      <c r="F661" s="155"/>
      <c r="G661" s="156"/>
      <c r="H661" s="157"/>
      <c r="I661" s="158"/>
      <c r="J661" s="159"/>
      <c r="K661" s="160"/>
      <c r="O661" s="199"/>
    </row>
    <row r="662" spans="1:104" x14ac:dyDescent="0.2">
      <c r="A662" s="161">
        <v>89</v>
      </c>
      <c r="B662" s="162" t="s">
        <v>1157</v>
      </c>
      <c r="C662" s="163" t="s">
        <v>1158</v>
      </c>
      <c r="D662" s="164" t="s">
        <v>41</v>
      </c>
      <c r="E662" s="165">
        <v>29.4389</v>
      </c>
      <c r="F662" s="122">
        <f>'01 113 '!F662</f>
        <v>0</v>
      </c>
      <c r="G662" s="166">
        <f>E662*F662</f>
        <v>0</v>
      </c>
      <c r="H662" s="167">
        <v>2.1000000000000001E-4</v>
      </c>
      <c r="I662" s="168">
        <f>E662*H662</f>
        <v>6.1821690000000004E-3</v>
      </c>
      <c r="J662" s="167">
        <v>0</v>
      </c>
      <c r="K662" s="168">
        <f>E662*J662</f>
        <v>0</v>
      </c>
      <c r="O662" s="199"/>
      <c r="Z662" s="199"/>
      <c r="AA662" s="199">
        <v>1</v>
      </c>
      <c r="AB662" s="199">
        <v>7</v>
      </c>
      <c r="AC662" s="199">
        <v>7</v>
      </c>
      <c r="AD662" s="199"/>
      <c r="AE662" s="199"/>
      <c r="AF662" s="199"/>
      <c r="AG662" s="199"/>
      <c r="AH662" s="199"/>
      <c r="AI662" s="199"/>
      <c r="AJ662" s="199"/>
      <c r="AK662" s="199"/>
      <c r="AL662" s="199"/>
      <c r="AM662" s="199"/>
      <c r="AN662" s="199"/>
      <c r="AO662" s="199"/>
      <c r="AP662" s="199"/>
      <c r="AQ662" s="199"/>
      <c r="AR662" s="199"/>
      <c r="AS662" s="199"/>
      <c r="AT662" s="199"/>
      <c r="AU662" s="199"/>
      <c r="AV662" s="199"/>
      <c r="AW662" s="199"/>
      <c r="AX662" s="199"/>
      <c r="AY662" s="199"/>
      <c r="AZ662" s="200">
        <f>G662</f>
        <v>0</v>
      </c>
      <c r="BA662" s="199"/>
      <c r="BB662" s="199"/>
      <c r="BC662" s="199"/>
      <c r="BD662" s="199"/>
      <c r="BE662" s="199"/>
      <c r="BF662" s="199"/>
      <c r="BG662" s="199"/>
      <c r="BH662" s="199"/>
      <c r="BI662" s="199"/>
      <c r="CA662" s="199">
        <v>1</v>
      </c>
      <c r="CB662" s="199">
        <v>7</v>
      </c>
      <c r="CZ662" s="124">
        <v>2</v>
      </c>
    </row>
    <row r="663" spans="1:104" x14ac:dyDescent="0.2">
      <c r="A663" s="191"/>
      <c r="B663" s="192"/>
      <c r="C663" s="331" t="s">
        <v>3326</v>
      </c>
      <c r="D663" s="332"/>
      <c r="E663" s="193">
        <v>6.6551999999999998</v>
      </c>
      <c r="F663" s="194"/>
      <c r="G663" s="195"/>
      <c r="H663" s="196"/>
      <c r="I663" s="197"/>
      <c r="J663" s="184"/>
      <c r="K663" s="197"/>
      <c r="M663" s="198" t="s">
        <v>3326</v>
      </c>
      <c r="O663" s="199"/>
      <c r="Z663" s="199"/>
      <c r="AA663" s="199"/>
      <c r="AB663" s="199"/>
      <c r="AC663" s="199"/>
      <c r="AD663" s="199"/>
      <c r="AE663" s="199"/>
      <c r="AF663" s="199"/>
      <c r="AG663" s="199"/>
      <c r="AH663" s="199"/>
      <c r="AI663" s="199"/>
      <c r="AJ663" s="199"/>
      <c r="AK663" s="199"/>
      <c r="AL663" s="199"/>
      <c r="AM663" s="199"/>
      <c r="AN663" s="199"/>
      <c r="AO663" s="199"/>
      <c r="AP663" s="199"/>
      <c r="AQ663" s="199"/>
      <c r="AR663" s="199"/>
      <c r="AS663" s="199"/>
      <c r="AT663" s="199"/>
      <c r="AU663" s="199"/>
      <c r="AV663" s="199"/>
      <c r="AW663" s="199"/>
      <c r="AX663" s="199"/>
      <c r="AY663" s="199"/>
      <c r="AZ663" s="199"/>
      <c r="BA663" s="199"/>
      <c r="BB663" s="199"/>
      <c r="BC663" s="199"/>
      <c r="BD663" s="201" t="str">
        <f t="shared" ref="BD663:BD675" si="21">C662</f>
        <v xml:space="preserve">Penetrace podkladu pod obklady </v>
      </c>
      <c r="BE663" s="199"/>
      <c r="BF663" s="199"/>
      <c r="BG663" s="199"/>
      <c r="BH663" s="199"/>
      <c r="BI663" s="199"/>
    </row>
    <row r="664" spans="1:104" x14ac:dyDescent="0.2">
      <c r="A664" s="191"/>
      <c r="B664" s="192"/>
      <c r="C664" s="331" t="s">
        <v>3377</v>
      </c>
      <c r="D664" s="332"/>
      <c r="E664" s="193">
        <v>-1.0039</v>
      </c>
      <c r="F664" s="194"/>
      <c r="G664" s="195"/>
      <c r="H664" s="196"/>
      <c r="I664" s="197"/>
      <c r="J664" s="184"/>
      <c r="K664" s="197"/>
      <c r="M664" s="198" t="s">
        <v>3377</v>
      </c>
      <c r="O664" s="199"/>
      <c r="Z664" s="199"/>
      <c r="AA664" s="199"/>
      <c r="AB664" s="199"/>
      <c r="AC664" s="199"/>
      <c r="AD664" s="199"/>
      <c r="AE664" s="199"/>
      <c r="AF664" s="199"/>
      <c r="AG664" s="199"/>
      <c r="AH664" s="199"/>
      <c r="AI664" s="199"/>
      <c r="AJ664" s="199"/>
      <c r="AK664" s="199"/>
      <c r="AL664" s="199"/>
      <c r="AM664" s="199"/>
      <c r="AN664" s="199"/>
      <c r="AO664" s="199"/>
      <c r="AP664" s="199"/>
      <c r="AQ664" s="199"/>
      <c r="AR664" s="199"/>
      <c r="AS664" s="199"/>
      <c r="AT664" s="199"/>
      <c r="AU664" s="199"/>
      <c r="AV664" s="199"/>
      <c r="AW664" s="199"/>
      <c r="AX664" s="199"/>
      <c r="AY664" s="199"/>
      <c r="AZ664" s="199"/>
      <c r="BA664" s="199"/>
      <c r="BB664" s="199"/>
      <c r="BC664" s="199"/>
      <c r="BD664" s="201" t="str">
        <f t="shared" si="21"/>
        <v>606(koupelna):(2,05+2,05+2,425+2,425)*2*0,3718</v>
      </c>
      <c r="BE664" s="199"/>
      <c r="BF664" s="199"/>
      <c r="BG664" s="199"/>
      <c r="BH664" s="199"/>
      <c r="BI664" s="199"/>
    </row>
    <row r="665" spans="1:104" x14ac:dyDescent="0.2">
      <c r="A665" s="191"/>
      <c r="B665" s="192"/>
      <c r="C665" s="331" t="s">
        <v>1269</v>
      </c>
      <c r="D665" s="332"/>
      <c r="E665" s="193">
        <v>-0.6008</v>
      </c>
      <c r="F665" s="194"/>
      <c r="G665" s="195"/>
      <c r="H665" s="196"/>
      <c r="I665" s="197"/>
      <c r="J665" s="184"/>
      <c r="K665" s="197"/>
      <c r="M665" s="198" t="s">
        <v>1269</v>
      </c>
      <c r="O665" s="199"/>
      <c r="Z665" s="199"/>
      <c r="AA665" s="199"/>
      <c r="AB665" s="199"/>
      <c r="AC665" s="199"/>
      <c r="AD665" s="199"/>
      <c r="AE665" s="199"/>
      <c r="AF665" s="199"/>
      <c r="AG665" s="199"/>
      <c r="AH665" s="199"/>
      <c r="AI665" s="199"/>
      <c r="AJ665" s="199"/>
      <c r="AK665" s="199"/>
      <c r="AL665" s="199"/>
      <c r="AM665" s="199"/>
      <c r="AN665" s="199"/>
      <c r="AO665" s="199"/>
      <c r="AP665" s="199"/>
      <c r="AQ665" s="199"/>
      <c r="AR665" s="199"/>
      <c r="AS665" s="199"/>
      <c r="AT665" s="199"/>
      <c r="AU665" s="199"/>
      <c r="AV665" s="199"/>
      <c r="AW665" s="199"/>
      <c r="AX665" s="199"/>
      <c r="AY665" s="199"/>
      <c r="AZ665" s="199"/>
      <c r="BA665" s="199"/>
      <c r="BB665" s="199"/>
      <c r="BC665" s="199"/>
      <c r="BD665" s="201" t="str">
        <f t="shared" si="21"/>
        <v>odečtení otvorů:-1,8*1,5*0,3718</v>
      </c>
      <c r="BE665" s="199"/>
      <c r="BF665" s="199"/>
      <c r="BG665" s="199"/>
      <c r="BH665" s="199"/>
      <c r="BI665" s="199"/>
    </row>
    <row r="666" spans="1:104" x14ac:dyDescent="0.2">
      <c r="A666" s="191"/>
      <c r="B666" s="192"/>
      <c r="C666" s="331" t="s">
        <v>3327</v>
      </c>
      <c r="D666" s="332"/>
      <c r="E666" s="193">
        <v>0.93300000000000005</v>
      </c>
      <c r="F666" s="194"/>
      <c r="G666" s="195"/>
      <c r="H666" s="196"/>
      <c r="I666" s="197"/>
      <c r="J666" s="184"/>
      <c r="K666" s="197"/>
      <c r="M666" s="198" t="s">
        <v>3327</v>
      </c>
      <c r="O666" s="199"/>
      <c r="Z666" s="199"/>
      <c r="AA666" s="199"/>
      <c r="AB666" s="199"/>
      <c r="AC666" s="199"/>
      <c r="AD666" s="199"/>
      <c r="AE666" s="199"/>
      <c r="AF666" s="199"/>
      <c r="AG666" s="199"/>
      <c r="AH666" s="199"/>
      <c r="AI666" s="199"/>
      <c r="AJ666" s="199"/>
      <c r="AK666" s="199"/>
      <c r="AL666" s="199"/>
      <c r="AM666" s="199"/>
      <c r="AN666" s="199"/>
      <c r="AO666" s="199"/>
      <c r="AP666" s="199"/>
      <c r="AQ666" s="199"/>
      <c r="AR666" s="199"/>
      <c r="AS666" s="199"/>
      <c r="AT666" s="199"/>
      <c r="AU666" s="199"/>
      <c r="AV666" s="199"/>
      <c r="AW666" s="199"/>
      <c r="AX666" s="199"/>
      <c r="AY666" s="199"/>
      <c r="AZ666" s="199"/>
      <c r="BA666" s="199"/>
      <c r="BB666" s="199"/>
      <c r="BC666" s="199"/>
      <c r="BD666" s="201" t="str">
        <f t="shared" si="21"/>
        <v>-0,8*2,02*0,3718</v>
      </c>
      <c r="BE666" s="199"/>
      <c r="BF666" s="199"/>
      <c r="BG666" s="199"/>
      <c r="BH666" s="199"/>
      <c r="BI666" s="199"/>
    </row>
    <row r="667" spans="1:104" x14ac:dyDescent="0.2">
      <c r="A667" s="191"/>
      <c r="B667" s="192"/>
      <c r="C667" s="331" t="s">
        <v>3328</v>
      </c>
      <c r="D667" s="332"/>
      <c r="E667" s="193">
        <v>7.1534000000000004</v>
      </c>
      <c r="F667" s="194"/>
      <c r="G667" s="195"/>
      <c r="H667" s="196"/>
      <c r="I667" s="197"/>
      <c r="J667" s="184"/>
      <c r="K667" s="197"/>
      <c r="M667" s="198" t="s">
        <v>3328</v>
      </c>
      <c r="O667" s="199"/>
      <c r="Z667" s="199"/>
      <c r="AA667" s="199"/>
      <c r="AB667" s="199"/>
      <c r="AC667" s="199"/>
      <c r="AD667" s="199"/>
      <c r="AE667" s="199"/>
      <c r="AF667" s="199"/>
      <c r="AG667" s="199"/>
      <c r="AH667" s="199"/>
      <c r="AI667" s="199"/>
      <c r="AJ667" s="199"/>
      <c r="AK667" s="199"/>
      <c r="AL667" s="199"/>
      <c r="AM667" s="199"/>
      <c r="AN667" s="199"/>
      <c r="AO667" s="199"/>
      <c r="AP667" s="199"/>
      <c r="AQ667" s="199"/>
      <c r="AR667" s="199"/>
      <c r="AS667" s="199"/>
      <c r="AT667" s="199"/>
      <c r="AU667" s="199"/>
      <c r="AV667" s="199"/>
      <c r="AW667" s="199"/>
      <c r="AX667" s="199"/>
      <c r="AY667" s="199"/>
      <c r="AZ667" s="199"/>
      <c r="BA667" s="199"/>
      <c r="BB667" s="199"/>
      <c r="BC667" s="199"/>
      <c r="BD667" s="201" t="str">
        <f t="shared" si="21"/>
        <v>607 kuchyňská linka:3,585*0,7*0,3718</v>
      </c>
      <c r="BE667" s="199"/>
      <c r="BF667" s="199"/>
      <c r="BG667" s="199"/>
      <c r="BH667" s="199"/>
      <c r="BI667" s="199"/>
    </row>
    <row r="668" spans="1:104" x14ac:dyDescent="0.2">
      <c r="A668" s="191"/>
      <c r="B668" s="192"/>
      <c r="C668" s="331" t="s">
        <v>3378</v>
      </c>
      <c r="D668" s="332"/>
      <c r="E668" s="193">
        <v>-0.6008</v>
      </c>
      <c r="F668" s="194"/>
      <c r="G668" s="195"/>
      <c r="H668" s="196"/>
      <c r="I668" s="197"/>
      <c r="J668" s="184"/>
      <c r="K668" s="197"/>
      <c r="M668" s="198" t="s">
        <v>3378</v>
      </c>
      <c r="O668" s="199"/>
      <c r="Z668" s="199"/>
      <c r="AA668" s="199"/>
      <c r="AB668" s="199"/>
      <c r="AC668" s="199"/>
      <c r="AD668" s="199"/>
      <c r="AE668" s="199"/>
      <c r="AF668" s="199"/>
      <c r="AG668" s="199"/>
      <c r="AH668" s="199"/>
      <c r="AI668" s="199"/>
      <c r="AJ668" s="199"/>
      <c r="AK668" s="199"/>
      <c r="AL668" s="199"/>
      <c r="AM668" s="199"/>
      <c r="AN668" s="199"/>
      <c r="AO668" s="199"/>
      <c r="AP668" s="199"/>
      <c r="AQ668" s="199"/>
      <c r="AR668" s="199"/>
      <c r="AS668" s="199"/>
      <c r="AT668" s="199"/>
      <c r="AU668" s="199"/>
      <c r="AV668" s="199"/>
      <c r="AW668" s="199"/>
      <c r="AX668" s="199"/>
      <c r="AY668" s="199"/>
      <c r="AZ668" s="199"/>
      <c r="BA668" s="199"/>
      <c r="BB668" s="199"/>
      <c r="BC668" s="199"/>
      <c r="BD668" s="201" t="str">
        <f t="shared" si="21"/>
        <v>610(koupelna):(2,61+2,61+2,2+2,2)*2*0,3718</v>
      </c>
      <c r="BE668" s="199"/>
      <c r="BF668" s="199"/>
      <c r="BG668" s="199"/>
      <c r="BH668" s="199"/>
      <c r="BI668" s="199"/>
    </row>
    <row r="669" spans="1:104" x14ac:dyDescent="0.2">
      <c r="A669" s="191"/>
      <c r="B669" s="192"/>
      <c r="C669" s="331" t="s">
        <v>3379</v>
      </c>
      <c r="D669" s="332"/>
      <c r="E669" s="193">
        <v>-0.50190000000000001</v>
      </c>
      <c r="F669" s="194"/>
      <c r="G669" s="195"/>
      <c r="H669" s="196"/>
      <c r="I669" s="197"/>
      <c r="J669" s="184"/>
      <c r="K669" s="197"/>
      <c r="M669" s="198" t="s">
        <v>3379</v>
      </c>
      <c r="O669" s="199"/>
      <c r="Z669" s="199"/>
      <c r="AA669" s="199"/>
      <c r="AB669" s="199"/>
      <c r="AC669" s="199"/>
      <c r="AD669" s="199"/>
      <c r="AE669" s="199"/>
      <c r="AF669" s="199"/>
      <c r="AG669" s="199"/>
      <c r="AH669" s="199"/>
      <c r="AI669" s="199"/>
      <c r="AJ669" s="199"/>
      <c r="AK669" s="199"/>
      <c r="AL669" s="199"/>
      <c r="AM669" s="199"/>
      <c r="AN669" s="199"/>
      <c r="AO669" s="199"/>
      <c r="AP669" s="199"/>
      <c r="AQ669" s="199"/>
      <c r="AR669" s="199"/>
      <c r="AS669" s="199"/>
      <c r="AT669" s="199"/>
      <c r="AU669" s="199"/>
      <c r="AV669" s="199"/>
      <c r="AW669" s="199"/>
      <c r="AX669" s="199"/>
      <c r="AY669" s="199"/>
      <c r="AZ669" s="199"/>
      <c r="BA669" s="199"/>
      <c r="BB669" s="199"/>
      <c r="BC669" s="199"/>
      <c r="BD669" s="201" t="str">
        <f t="shared" si="21"/>
        <v>odečtení otvorů:-0,8*2,02*0,3718</v>
      </c>
      <c r="BE669" s="199"/>
      <c r="BF669" s="199"/>
      <c r="BG669" s="199"/>
      <c r="BH669" s="199"/>
      <c r="BI669" s="199"/>
    </row>
    <row r="670" spans="1:104" x14ac:dyDescent="0.2">
      <c r="A670" s="191"/>
      <c r="B670" s="192"/>
      <c r="C670" s="331" t="s">
        <v>3329</v>
      </c>
      <c r="D670" s="332"/>
      <c r="E670" s="193">
        <v>2.7067000000000001</v>
      </c>
      <c r="F670" s="194"/>
      <c r="G670" s="195"/>
      <c r="H670" s="196"/>
      <c r="I670" s="197"/>
      <c r="J670" s="184"/>
      <c r="K670" s="197"/>
      <c r="M670" s="198" t="s">
        <v>3329</v>
      </c>
      <c r="O670" s="199"/>
      <c r="Z670" s="199"/>
      <c r="AA670" s="199"/>
      <c r="AB670" s="199"/>
      <c r="AC670" s="199"/>
      <c r="AD670" s="199"/>
      <c r="AE670" s="199"/>
      <c r="AF670" s="199"/>
      <c r="AG670" s="199"/>
      <c r="AH670" s="199"/>
      <c r="AI670" s="199"/>
      <c r="AJ670" s="199"/>
      <c r="AK670" s="199"/>
      <c r="AL670" s="199"/>
      <c r="AM670" s="199"/>
      <c r="AN670" s="199"/>
      <c r="AO670" s="199"/>
      <c r="AP670" s="199"/>
      <c r="AQ670" s="199"/>
      <c r="AR670" s="199"/>
      <c r="AS670" s="199"/>
      <c r="AT670" s="199"/>
      <c r="AU670" s="199"/>
      <c r="AV670" s="199"/>
      <c r="AW670" s="199"/>
      <c r="AX670" s="199"/>
      <c r="AY670" s="199"/>
      <c r="AZ670" s="199"/>
      <c r="BA670" s="199"/>
      <c r="BB670" s="199"/>
      <c r="BC670" s="199"/>
      <c r="BD670" s="201" t="str">
        <f t="shared" si="21"/>
        <v>-0,9*1,5*0,3718</v>
      </c>
      <c r="BE670" s="199"/>
      <c r="BF670" s="199"/>
      <c r="BG670" s="199"/>
      <c r="BH670" s="199"/>
      <c r="BI670" s="199"/>
    </row>
    <row r="671" spans="1:104" x14ac:dyDescent="0.2">
      <c r="A671" s="191"/>
      <c r="B671" s="192"/>
      <c r="C671" s="331" t="s">
        <v>844</v>
      </c>
      <c r="D671" s="332"/>
      <c r="E671" s="193">
        <v>0</v>
      </c>
      <c r="F671" s="194"/>
      <c r="G671" s="195"/>
      <c r="H671" s="196"/>
      <c r="I671" s="197"/>
      <c r="J671" s="184"/>
      <c r="K671" s="197"/>
      <c r="M671" s="198"/>
      <c r="O671" s="199"/>
      <c r="Z671" s="199"/>
      <c r="AA671" s="199"/>
      <c r="AB671" s="199"/>
      <c r="AC671" s="199"/>
      <c r="AD671" s="199"/>
      <c r="AE671" s="199"/>
      <c r="AF671" s="199"/>
      <c r="AG671" s="199"/>
      <c r="AH671" s="199"/>
      <c r="AI671" s="199"/>
      <c r="AJ671" s="199"/>
      <c r="AK671" s="199"/>
      <c r="AL671" s="199"/>
      <c r="AM671" s="199"/>
      <c r="AN671" s="199"/>
      <c r="AO671" s="199"/>
      <c r="AP671" s="199"/>
      <c r="AQ671" s="199"/>
      <c r="AR671" s="199"/>
      <c r="AS671" s="199"/>
      <c r="AT671" s="199"/>
      <c r="AU671" s="199"/>
      <c r="AV671" s="199"/>
      <c r="AW671" s="199"/>
      <c r="AX671" s="199"/>
      <c r="AY671" s="199"/>
      <c r="AZ671" s="199"/>
      <c r="BA671" s="199"/>
      <c r="BB671" s="199"/>
      <c r="BC671" s="199"/>
      <c r="BD671" s="201" t="str">
        <f t="shared" si="21"/>
        <v>611 (wc):(1,3+1,3+1,3+1,3)*1,4*0,3718</v>
      </c>
      <c r="BE671" s="199"/>
      <c r="BF671" s="199"/>
      <c r="BG671" s="199"/>
      <c r="BH671" s="199"/>
      <c r="BI671" s="199"/>
    </row>
    <row r="672" spans="1:104" x14ac:dyDescent="0.2">
      <c r="A672" s="191"/>
      <c r="B672" s="192"/>
      <c r="C672" s="331" t="s">
        <v>3330</v>
      </c>
      <c r="D672" s="332"/>
      <c r="E672" s="193">
        <v>5.9488000000000003</v>
      </c>
      <c r="F672" s="194"/>
      <c r="G672" s="195"/>
      <c r="H672" s="196"/>
      <c r="I672" s="197"/>
      <c r="J672" s="184"/>
      <c r="K672" s="197"/>
      <c r="M672" s="198" t="s">
        <v>3330</v>
      </c>
      <c r="O672" s="199"/>
      <c r="Z672" s="199"/>
      <c r="AA672" s="199"/>
      <c r="AB672" s="199"/>
      <c r="AC672" s="199"/>
      <c r="AD672" s="199"/>
      <c r="AE672" s="199"/>
      <c r="AF672" s="199"/>
      <c r="AG672" s="199"/>
      <c r="AH672" s="199"/>
      <c r="AI672" s="199"/>
      <c r="AJ672" s="199"/>
      <c r="AK672" s="199"/>
      <c r="AL672" s="199"/>
      <c r="AM672" s="199"/>
      <c r="AN672" s="199"/>
      <c r="AO672" s="199"/>
      <c r="AP672" s="199"/>
      <c r="AQ672" s="199"/>
      <c r="AR672" s="199"/>
      <c r="AS672" s="199"/>
      <c r="AT672" s="199"/>
      <c r="AU672" s="199"/>
      <c r="AV672" s="199"/>
      <c r="AW672" s="199"/>
      <c r="AX672" s="199"/>
      <c r="AY672" s="199"/>
      <c r="AZ672" s="199"/>
      <c r="BA672" s="199"/>
      <c r="BB672" s="199"/>
      <c r="BC672" s="199"/>
      <c r="BD672" s="201" t="str">
        <f t="shared" si="21"/>
        <v/>
      </c>
      <c r="BE672" s="199"/>
      <c r="BF672" s="199"/>
      <c r="BG672" s="199"/>
      <c r="BH672" s="199"/>
      <c r="BI672" s="199"/>
    </row>
    <row r="673" spans="1:104" x14ac:dyDescent="0.2">
      <c r="A673" s="191"/>
      <c r="B673" s="192"/>
      <c r="C673" s="331" t="s">
        <v>3378</v>
      </c>
      <c r="D673" s="332"/>
      <c r="E673" s="193">
        <v>-0.6008</v>
      </c>
      <c r="F673" s="194"/>
      <c r="G673" s="195"/>
      <c r="H673" s="196"/>
      <c r="I673" s="197"/>
      <c r="J673" s="184"/>
      <c r="K673" s="197"/>
      <c r="M673" s="198" t="s">
        <v>3378</v>
      </c>
      <c r="O673" s="199"/>
      <c r="Z673" s="199"/>
      <c r="AA673" s="199"/>
      <c r="AB673" s="199"/>
      <c r="AC673" s="199"/>
      <c r="AD673" s="199"/>
      <c r="AE673" s="199"/>
      <c r="AF673" s="199"/>
      <c r="AG673" s="199"/>
      <c r="AH673" s="199"/>
      <c r="AI673" s="199"/>
      <c r="AJ673" s="199"/>
      <c r="AK673" s="199"/>
      <c r="AL673" s="199"/>
      <c r="AM673" s="199"/>
      <c r="AN673" s="199"/>
      <c r="AO673" s="199"/>
      <c r="AP673" s="199"/>
      <c r="AQ673" s="199"/>
      <c r="AR673" s="199"/>
      <c r="AS673" s="199"/>
      <c r="AT673" s="199"/>
      <c r="AU673" s="199"/>
      <c r="AV673" s="199"/>
      <c r="AW673" s="199"/>
      <c r="AX673" s="199"/>
      <c r="AY673" s="199"/>
      <c r="AZ673" s="199"/>
      <c r="BA673" s="199"/>
      <c r="BB673" s="199"/>
      <c r="BC673" s="199"/>
      <c r="BD673" s="201" t="str">
        <f t="shared" si="21"/>
        <v>618(koupelna):(2+2+2+2)*2*0,3718</v>
      </c>
      <c r="BE673" s="199"/>
      <c r="BF673" s="199"/>
      <c r="BG673" s="199"/>
      <c r="BH673" s="199"/>
      <c r="BI673" s="199"/>
    </row>
    <row r="674" spans="1:104" x14ac:dyDescent="0.2">
      <c r="A674" s="191"/>
      <c r="B674" s="192"/>
      <c r="C674" s="331" t="s">
        <v>3331</v>
      </c>
      <c r="D674" s="332"/>
      <c r="E674" s="193">
        <v>6.6329000000000002</v>
      </c>
      <c r="F674" s="194"/>
      <c r="G674" s="195"/>
      <c r="H674" s="196"/>
      <c r="I674" s="197"/>
      <c r="J674" s="184"/>
      <c r="K674" s="197"/>
      <c r="M674" s="198" t="s">
        <v>3331</v>
      </c>
      <c r="O674" s="199"/>
      <c r="Z674" s="199"/>
      <c r="AA674" s="199"/>
      <c r="AB674" s="199"/>
      <c r="AC674" s="199"/>
      <c r="AD674" s="199"/>
      <c r="AE674" s="199"/>
      <c r="AF674" s="199"/>
      <c r="AG674" s="199"/>
      <c r="AH674" s="199"/>
      <c r="AI674" s="199"/>
      <c r="AJ674" s="199"/>
      <c r="AK674" s="199"/>
      <c r="AL674" s="199"/>
      <c r="AM674" s="199"/>
      <c r="AN674" s="199"/>
      <c r="AO674" s="199"/>
      <c r="AP674" s="199"/>
      <c r="AQ674" s="199"/>
      <c r="AR674" s="199"/>
      <c r="AS674" s="199"/>
      <c r="AT674" s="199"/>
      <c r="AU674" s="199"/>
      <c r="AV674" s="199"/>
      <c r="AW674" s="199"/>
      <c r="AX674" s="199"/>
      <c r="AY674" s="199"/>
      <c r="AZ674" s="199"/>
      <c r="BA674" s="199"/>
      <c r="BB674" s="199"/>
      <c r="BC674" s="199"/>
      <c r="BD674" s="201" t="str">
        <f t="shared" si="21"/>
        <v>odečtení otvorů:-0,8*2,02*0,3718</v>
      </c>
      <c r="BE674" s="199"/>
      <c r="BF674" s="199"/>
      <c r="BG674" s="199"/>
      <c r="BH674" s="199"/>
      <c r="BI674" s="199"/>
    </row>
    <row r="675" spans="1:104" x14ac:dyDescent="0.2">
      <c r="A675" s="191"/>
      <c r="B675" s="192"/>
      <c r="C675" s="331" t="s">
        <v>3332</v>
      </c>
      <c r="D675" s="332"/>
      <c r="E675" s="193">
        <v>2.7170999999999998</v>
      </c>
      <c r="F675" s="194"/>
      <c r="G675" s="195"/>
      <c r="H675" s="196"/>
      <c r="I675" s="197"/>
      <c r="J675" s="184"/>
      <c r="K675" s="197"/>
      <c r="M675" s="198" t="s">
        <v>3332</v>
      </c>
      <c r="O675" s="199"/>
      <c r="Z675" s="199"/>
      <c r="AA675" s="199"/>
      <c r="AB675" s="199"/>
      <c r="AC675" s="199"/>
      <c r="AD675" s="199"/>
      <c r="AE675" s="199"/>
      <c r="AF675" s="199"/>
      <c r="AG675" s="199"/>
      <c r="AH675" s="199"/>
      <c r="AI675" s="199"/>
      <c r="AJ675" s="199"/>
      <c r="AK675" s="199"/>
      <c r="AL675" s="199"/>
      <c r="AM675" s="199"/>
      <c r="AN675" s="199"/>
      <c r="AO675" s="199"/>
      <c r="AP675" s="199"/>
      <c r="AQ675" s="199"/>
      <c r="AR675" s="199"/>
      <c r="AS675" s="199"/>
      <c r="AT675" s="199"/>
      <c r="AU675" s="199"/>
      <c r="AV675" s="199"/>
      <c r="AW675" s="199"/>
      <c r="AX675" s="199"/>
      <c r="AY675" s="199"/>
      <c r="AZ675" s="199"/>
      <c r="BA675" s="199"/>
      <c r="BB675" s="199"/>
      <c r="BC675" s="199"/>
      <c r="BD675" s="201" t="str">
        <f t="shared" si="21"/>
        <v>622(koupelna):(2,76+1,7+2,76+1,7)*2*0,3718</v>
      </c>
      <c r="BE675" s="199"/>
      <c r="BF675" s="199"/>
      <c r="BG675" s="199"/>
      <c r="BH675" s="199"/>
      <c r="BI675" s="199"/>
    </row>
    <row r="676" spans="1:104" ht="22.5" x14ac:dyDescent="0.2">
      <c r="A676" s="161">
        <v>90</v>
      </c>
      <c r="B676" s="162" t="s">
        <v>1159</v>
      </c>
      <c r="C676" s="163" t="s">
        <v>1160</v>
      </c>
      <c r="D676" s="164" t="s">
        <v>281</v>
      </c>
      <c r="E676" s="165">
        <v>18.59</v>
      </c>
      <c r="F676" s="122">
        <f>'01 113 '!F676</f>
        <v>0</v>
      </c>
      <c r="G676" s="166">
        <f>E676*F676</f>
        <v>0</v>
      </c>
      <c r="H676" s="167">
        <v>0</v>
      </c>
      <c r="I676" s="168">
        <f>E676*H676</f>
        <v>0</v>
      </c>
      <c r="J676" s="167">
        <v>0</v>
      </c>
      <c r="K676" s="168">
        <f>E676*J676</f>
        <v>0</v>
      </c>
      <c r="O676" s="199"/>
      <c r="Z676" s="199"/>
      <c r="AA676" s="199">
        <v>1</v>
      </c>
      <c r="AB676" s="199">
        <v>7</v>
      </c>
      <c r="AC676" s="199">
        <v>7</v>
      </c>
      <c r="AD676" s="199"/>
      <c r="AE676" s="199"/>
      <c r="AF676" s="199"/>
      <c r="AG676" s="199"/>
      <c r="AH676" s="199"/>
      <c r="AI676" s="199"/>
      <c r="AJ676" s="199"/>
      <c r="AK676" s="199"/>
      <c r="AL676" s="199"/>
      <c r="AM676" s="199"/>
      <c r="AN676" s="199"/>
      <c r="AO676" s="199"/>
      <c r="AP676" s="199"/>
      <c r="AQ676" s="199"/>
      <c r="AR676" s="199"/>
      <c r="AS676" s="199"/>
      <c r="AT676" s="199"/>
      <c r="AU676" s="199"/>
      <c r="AV676" s="199"/>
      <c r="AW676" s="199"/>
      <c r="AX676" s="199"/>
      <c r="AY676" s="199"/>
      <c r="AZ676" s="200">
        <f>G676</f>
        <v>0</v>
      </c>
      <c r="BA676" s="199"/>
      <c r="BB676" s="199"/>
      <c r="BC676" s="199"/>
      <c r="BD676" s="199"/>
      <c r="BE676" s="199"/>
      <c r="BF676" s="199"/>
      <c r="BG676" s="199"/>
      <c r="BH676" s="199"/>
      <c r="BI676" s="199"/>
      <c r="CA676" s="199">
        <v>1</v>
      </c>
      <c r="CB676" s="199">
        <v>7</v>
      </c>
      <c r="CZ676" s="124">
        <v>2</v>
      </c>
    </row>
    <row r="677" spans="1:104" x14ac:dyDescent="0.2">
      <c r="A677" s="191"/>
      <c r="B677" s="192"/>
      <c r="C677" s="312" t="s">
        <v>186</v>
      </c>
      <c r="D677" s="313"/>
      <c r="E677" s="313"/>
      <c r="F677" s="313"/>
      <c r="G677" s="314"/>
      <c r="I677" s="197"/>
      <c r="K677" s="197"/>
      <c r="L677" s="198" t="s">
        <v>186</v>
      </c>
      <c r="O677" s="199"/>
      <c r="Z677" s="199"/>
      <c r="AA677" s="199"/>
      <c r="AB677" s="199"/>
      <c r="AC677" s="199"/>
      <c r="AD677" s="199"/>
      <c r="AE677" s="199"/>
      <c r="AF677" s="199"/>
      <c r="AG677" s="199"/>
      <c r="AH677" s="199"/>
      <c r="AI677" s="199"/>
      <c r="AJ677" s="199"/>
      <c r="AK677" s="199"/>
      <c r="AL677" s="199"/>
      <c r="AM677" s="199"/>
      <c r="AN677" s="199"/>
      <c r="AO677" s="199"/>
      <c r="AP677" s="199"/>
      <c r="AQ677" s="199"/>
      <c r="AR677" s="199"/>
      <c r="AS677" s="199"/>
      <c r="AT677" s="199"/>
      <c r="AU677" s="199"/>
      <c r="AV677" s="199"/>
      <c r="AW677" s="199"/>
      <c r="AX677" s="199"/>
      <c r="AY677" s="199"/>
      <c r="AZ677" s="199"/>
      <c r="BA677" s="199"/>
      <c r="BB677" s="199"/>
      <c r="BC677" s="199"/>
      <c r="BD677" s="199"/>
      <c r="BE677" s="199"/>
      <c r="BF677" s="199"/>
      <c r="BG677" s="199"/>
      <c r="BH677" s="199"/>
      <c r="BI677" s="199"/>
    </row>
    <row r="678" spans="1:104" x14ac:dyDescent="0.2">
      <c r="A678" s="191"/>
      <c r="B678" s="192"/>
      <c r="C678" s="331" t="s">
        <v>2033</v>
      </c>
      <c r="D678" s="332"/>
      <c r="E678" s="193">
        <v>18.59</v>
      </c>
      <c r="F678" s="194"/>
      <c r="G678" s="195"/>
      <c r="H678" s="196"/>
      <c r="I678" s="197"/>
      <c r="J678" s="184"/>
      <c r="K678" s="197"/>
      <c r="M678" s="198" t="s">
        <v>2033</v>
      </c>
      <c r="O678" s="199"/>
      <c r="Z678" s="199"/>
      <c r="AA678" s="199"/>
      <c r="AB678" s="199"/>
      <c r="AC678" s="199"/>
      <c r="AD678" s="199"/>
      <c r="AE678" s="199"/>
      <c r="AF678" s="199"/>
      <c r="AG678" s="199"/>
      <c r="AH678" s="199"/>
      <c r="AI678" s="199"/>
      <c r="AJ678" s="199"/>
      <c r="AK678" s="199"/>
      <c r="AL678" s="199"/>
      <c r="AM678" s="199"/>
      <c r="AN678" s="199"/>
      <c r="AO678" s="199"/>
      <c r="AP678" s="199"/>
      <c r="AQ678" s="199"/>
      <c r="AR678" s="199"/>
      <c r="AS678" s="199"/>
      <c r="AT678" s="199"/>
      <c r="AU678" s="199"/>
      <c r="AV678" s="199"/>
      <c r="AW678" s="199"/>
      <c r="AX678" s="199"/>
      <c r="AY678" s="199"/>
      <c r="AZ678" s="199"/>
      <c r="BA678" s="199"/>
      <c r="BB678" s="199"/>
      <c r="BC678" s="199"/>
      <c r="BD678" s="201" t="str">
        <f>C677</f>
        <v xml:space="preserve">předpoklad </v>
      </c>
      <c r="BE678" s="199"/>
      <c r="BF678" s="199"/>
      <c r="BG678" s="199"/>
      <c r="BH678" s="199"/>
      <c r="BI678" s="199"/>
    </row>
    <row r="679" spans="1:104" ht="22.5" x14ac:dyDescent="0.2">
      <c r="A679" s="161">
        <v>91</v>
      </c>
      <c r="B679" s="162" t="s">
        <v>1162</v>
      </c>
      <c r="C679" s="163" t="s">
        <v>1163</v>
      </c>
      <c r="D679" s="164" t="s">
        <v>281</v>
      </c>
      <c r="E679" s="165">
        <v>7.4359999999999999</v>
      </c>
      <c r="F679" s="122">
        <f>'01 113 '!F679</f>
        <v>0</v>
      </c>
      <c r="G679" s="166">
        <f>E679*F679</f>
        <v>0</v>
      </c>
      <c r="H679" s="167">
        <v>0</v>
      </c>
      <c r="I679" s="168">
        <f>E679*H679</f>
        <v>0</v>
      </c>
      <c r="J679" s="167">
        <v>0</v>
      </c>
      <c r="K679" s="168">
        <f>E679*J679</f>
        <v>0</v>
      </c>
      <c r="O679" s="199"/>
      <c r="Z679" s="199"/>
      <c r="AA679" s="199">
        <v>1</v>
      </c>
      <c r="AB679" s="199">
        <v>7</v>
      </c>
      <c r="AC679" s="199">
        <v>7</v>
      </c>
      <c r="AD679" s="199"/>
      <c r="AE679" s="199"/>
      <c r="AF679" s="199"/>
      <c r="AG679" s="199"/>
      <c r="AH679" s="199"/>
      <c r="AI679" s="199"/>
      <c r="AJ679" s="199"/>
      <c r="AK679" s="199"/>
      <c r="AL679" s="199"/>
      <c r="AM679" s="199"/>
      <c r="AN679" s="199"/>
      <c r="AO679" s="199"/>
      <c r="AP679" s="199"/>
      <c r="AQ679" s="199"/>
      <c r="AR679" s="199"/>
      <c r="AS679" s="199"/>
      <c r="AT679" s="199"/>
      <c r="AU679" s="199"/>
      <c r="AV679" s="199"/>
      <c r="AW679" s="199"/>
      <c r="AX679" s="199"/>
      <c r="AY679" s="199"/>
      <c r="AZ679" s="200">
        <f>G679</f>
        <v>0</v>
      </c>
      <c r="BA679" s="199"/>
      <c r="BB679" s="199"/>
      <c r="BC679" s="199"/>
      <c r="BD679" s="199"/>
      <c r="BE679" s="199"/>
      <c r="BF679" s="199"/>
      <c r="BG679" s="199"/>
      <c r="BH679" s="199"/>
      <c r="BI679" s="199"/>
      <c r="CA679" s="199">
        <v>1</v>
      </c>
      <c r="CB679" s="199">
        <v>7</v>
      </c>
      <c r="CZ679" s="124">
        <v>2</v>
      </c>
    </row>
    <row r="680" spans="1:104" x14ac:dyDescent="0.2">
      <c r="A680" s="191"/>
      <c r="B680" s="192"/>
      <c r="C680" s="312" t="s">
        <v>186</v>
      </c>
      <c r="D680" s="313"/>
      <c r="E680" s="313"/>
      <c r="F680" s="313"/>
      <c r="G680" s="314"/>
      <c r="I680" s="197"/>
      <c r="K680" s="197"/>
      <c r="L680" s="198" t="s">
        <v>186</v>
      </c>
      <c r="O680" s="199"/>
      <c r="Z680" s="199"/>
      <c r="AA680" s="199"/>
      <c r="AB680" s="199"/>
      <c r="AC680" s="199"/>
      <c r="AD680" s="199"/>
      <c r="AE680" s="199"/>
      <c r="AF680" s="199"/>
      <c r="AG680" s="199"/>
      <c r="AH680" s="199"/>
      <c r="AI680" s="199"/>
      <c r="AJ680" s="199"/>
      <c r="AK680" s="199"/>
      <c r="AL680" s="199"/>
      <c r="AM680" s="199"/>
      <c r="AN680" s="199"/>
      <c r="AO680" s="199"/>
      <c r="AP680" s="199"/>
      <c r="AQ680" s="199"/>
      <c r="AR680" s="199"/>
      <c r="AS680" s="199"/>
      <c r="AT680" s="199"/>
      <c r="AU680" s="199"/>
      <c r="AV680" s="199"/>
      <c r="AW680" s="199"/>
      <c r="AX680" s="199"/>
      <c r="AY680" s="199"/>
      <c r="AZ680" s="199"/>
      <c r="BA680" s="199"/>
      <c r="BB680" s="199"/>
      <c r="BC680" s="199"/>
      <c r="BD680" s="199"/>
      <c r="BE680" s="199"/>
      <c r="BF680" s="199"/>
      <c r="BG680" s="199"/>
      <c r="BH680" s="199"/>
      <c r="BI680" s="199"/>
    </row>
    <row r="681" spans="1:104" x14ac:dyDescent="0.2">
      <c r="A681" s="191"/>
      <c r="B681" s="192"/>
      <c r="C681" s="331" t="s">
        <v>1318</v>
      </c>
      <c r="D681" s="332"/>
      <c r="E681" s="193">
        <v>7.4359999999999999</v>
      </c>
      <c r="F681" s="194"/>
      <c r="G681" s="195"/>
      <c r="H681" s="196"/>
      <c r="I681" s="197"/>
      <c r="J681" s="184"/>
      <c r="K681" s="197"/>
      <c r="M681" s="198" t="s">
        <v>1318</v>
      </c>
      <c r="O681" s="199"/>
      <c r="Z681" s="199"/>
      <c r="AA681" s="199"/>
      <c r="AB681" s="199"/>
      <c r="AC681" s="199"/>
      <c r="AD681" s="199"/>
      <c r="AE681" s="199"/>
      <c r="AF681" s="199"/>
      <c r="AG681" s="199"/>
      <c r="AH681" s="199"/>
      <c r="AI681" s="199"/>
      <c r="AJ681" s="199"/>
      <c r="AK681" s="199"/>
      <c r="AL681" s="199"/>
      <c r="AM681" s="199"/>
      <c r="AN681" s="199"/>
      <c r="AO681" s="199"/>
      <c r="AP681" s="199"/>
      <c r="AQ681" s="199"/>
      <c r="AR681" s="199"/>
      <c r="AS681" s="199"/>
      <c r="AT681" s="199"/>
      <c r="AU681" s="199"/>
      <c r="AV681" s="199"/>
      <c r="AW681" s="199"/>
      <c r="AX681" s="199"/>
      <c r="AY681" s="199"/>
      <c r="AZ681" s="199"/>
      <c r="BA681" s="199"/>
      <c r="BB681" s="199"/>
      <c r="BC681" s="199"/>
      <c r="BD681" s="201" t="str">
        <f>C680</f>
        <v xml:space="preserve">předpoklad </v>
      </c>
      <c r="BE681" s="199"/>
      <c r="BF681" s="199"/>
      <c r="BG681" s="199"/>
      <c r="BH681" s="199"/>
      <c r="BI681" s="199"/>
    </row>
    <row r="682" spans="1:104" x14ac:dyDescent="0.2">
      <c r="A682" s="161">
        <v>92</v>
      </c>
      <c r="B682" s="162" t="s">
        <v>1164</v>
      </c>
      <c r="C682" s="163" t="s">
        <v>1165</v>
      </c>
      <c r="D682" s="164" t="s">
        <v>201</v>
      </c>
      <c r="E682" s="165">
        <v>15.5078</v>
      </c>
      <c r="F682" s="122">
        <f>'01 113 '!F682</f>
        <v>0</v>
      </c>
      <c r="G682" s="166">
        <f>E682*F682</f>
        <v>0</v>
      </c>
      <c r="H682" s="167">
        <v>0</v>
      </c>
      <c r="I682" s="168">
        <f>E682*H682</f>
        <v>0</v>
      </c>
      <c r="J682" s="167">
        <v>0</v>
      </c>
      <c r="K682" s="168">
        <f>E682*J682</f>
        <v>0</v>
      </c>
      <c r="O682" s="199"/>
      <c r="Z682" s="199"/>
      <c r="AA682" s="199">
        <v>1</v>
      </c>
      <c r="AB682" s="199">
        <v>7</v>
      </c>
      <c r="AC682" s="199">
        <v>7</v>
      </c>
      <c r="AD682" s="199"/>
      <c r="AE682" s="199"/>
      <c r="AF682" s="199"/>
      <c r="AG682" s="199"/>
      <c r="AH682" s="199"/>
      <c r="AI682" s="199"/>
      <c r="AJ682" s="199"/>
      <c r="AK682" s="199"/>
      <c r="AL682" s="199"/>
      <c r="AM682" s="199"/>
      <c r="AN682" s="199"/>
      <c r="AO682" s="199"/>
      <c r="AP682" s="199"/>
      <c r="AQ682" s="199"/>
      <c r="AR682" s="199"/>
      <c r="AS682" s="199"/>
      <c r="AT682" s="199"/>
      <c r="AU682" s="199"/>
      <c r="AV682" s="199"/>
      <c r="AW682" s="199"/>
      <c r="AX682" s="199"/>
      <c r="AY682" s="199"/>
      <c r="AZ682" s="200">
        <f>G682</f>
        <v>0</v>
      </c>
      <c r="BA682" s="199"/>
      <c r="BB682" s="199"/>
      <c r="BC682" s="199"/>
      <c r="BD682" s="199"/>
      <c r="BE682" s="199"/>
      <c r="BF682" s="199"/>
      <c r="BG682" s="199"/>
      <c r="BH682" s="199"/>
      <c r="BI682" s="199"/>
      <c r="CA682" s="199">
        <v>1</v>
      </c>
      <c r="CB682" s="199">
        <v>7</v>
      </c>
      <c r="CZ682" s="124">
        <v>2</v>
      </c>
    </row>
    <row r="683" spans="1:104" x14ac:dyDescent="0.2">
      <c r="A683" s="191"/>
      <c r="B683" s="192"/>
      <c r="C683" s="331" t="s">
        <v>3397</v>
      </c>
      <c r="D683" s="332"/>
      <c r="E683" s="193">
        <v>3.3275999999999999</v>
      </c>
      <c r="F683" s="194"/>
      <c r="G683" s="195"/>
      <c r="H683" s="196"/>
      <c r="I683" s="197"/>
      <c r="J683" s="184"/>
      <c r="K683" s="197"/>
      <c r="M683" s="198" t="s">
        <v>3397</v>
      </c>
      <c r="O683" s="199"/>
      <c r="Z683" s="199"/>
      <c r="AA683" s="199"/>
      <c r="AB683" s="199"/>
      <c r="AC683" s="199"/>
      <c r="AD683" s="199"/>
      <c r="AE683" s="199"/>
      <c r="AF683" s="199"/>
      <c r="AG683" s="199"/>
      <c r="AH683" s="199"/>
      <c r="AI683" s="199"/>
      <c r="AJ683" s="199"/>
      <c r="AK683" s="199"/>
      <c r="AL683" s="199"/>
      <c r="AM683" s="199"/>
      <c r="AN683" s="199"/>
      <c r="AO683" s="199"/>
      <c r="AP683" s="199"/>
      <c r="AQ683" s="199"/>
      <c r="AR683" s="199"/>
      <c r="AS683" s="199"/>
      <c r="AT683" s="199"/>
      <c r="AU683" s="199"/>
      <c r="AV683" s="199"/>
      <c r="AW683" s="199"/>
      <c r="AX683" s="199"/>
      <c r="AY683" s="199"/>
      <c r="AZ683" s="199"/>
      <c r="BA683" s="199"/>
      <c r="BB683" s="199"/>
      <c r="BC683" s="199"/>
      <c r="BD683" s="201" t="str">
        <f t="shared" ref="BD683:BD695" si="22">C682</f>
        <v xml:space="preserve">Vyplnění dilatačních spár tmelem </v>
      </c>
      <c r="BE683" s="199"/>
      <c r="BF683" s="199"/>
      <c r="BG683" s="199"/>
      <c r="BH683" s="199"/>
      <c r="BI683" s="199"/>
    </row>
    <row r="684" spans="1:104" x14ac:dyDescent="0.2">
      <c r="A684" s="191"/>
      <c r="B684" s="192"/>
      <c r="C684" s="331" t="s">
        <v>3398</v>
      </c>
      <c r="D684" s="332"/>
      <c r="E684" s="193">
        <v>-0.66920000000000002</v>
      </c>
      <c r="F684" s="194"/>
      <c r="G684" s="195"/>
      <c r="H684" s="196"/>
      <c r="I684" s="197"/>
      <c r="J684" s="184"/>
      <c r="K684" s="197"/>
      <c r="M684" s="198" t="s">
        <v>3398</v>
      </c>
      <c r="O684" s="199"/>
      <c r="Z684" s="199"/>
      <c r="AA684" s="199"/>
      <c r="AB684" s="199"/>
      <c r="AC684" s="199"/>
      <c r="AD684" s="199"/>
      <c r="AE684" s="199"/>
      <c r="AF684" s="199"/>
      <c r="AG684" s="199"/>
      <c r="AH684" s="199"/>
      <c r="AI684" s="199"/>
      <c r="AJ684" s="199"/>
      <c r="AK684" s="199"/>
      <c r="AL684" s="199"/>
      <c r="AM684" s="199"/>
      <c r="AN684" s="199"/>
      <c r="AO684" s="199"/>
      <c r="AP684" s="199"/>
      <c r="AQ684" s="199"/>
      <c r="AR684" s="199"/>
      <c r="AS684" s="199"/>
      <c r="AT684" s="199"/>
      <c r="AU684" s="199"/>
      <c r="AV684" s="199"/>
      <c r="AW684" s="199"/>
      <c r="AX684" s="199"/>
      <c r="AY684" s="199"/>
      <c r="AZ684" s="199"/>
      <c r="BA684" s="199"/>
      <c r="BB684" s="199"/>
      <c r="BC684" s="199"/>
      <c r="BD684" s="201" t="str">
        <f t="shared" si="22"/>
        <v>606(koupelna):(2,05+2,05+2,425+2,425)*0,3718</v>
      </c>
      <c r="BE684" s="199"/>
      <c r="BF684" s="199"/>
      <c r="BG684" s="199"/>
      <c r="BH684" s="199"/>
      <c r="BI684" s="199"/>
    </row>
    <row r="685" spans="1:104" x14ac:dyDescent="0.2">
      <c r="A685" s="191"/>
      <c r="B685" s="192"/>
      <c r="C685" s="331" t="s">
        <v>1482</v>
      </c>
      <c r="D685" s="332"/>
      <c r="E685" s="193">
        <v>-0.2974</v>
      </c>
      <c r="F685" s="194"/>
      <c r="G685" s="195"/>
      <c r="H685" s="196"/>
      <c r="I685" s="197"/>
      <c r="J685" s="184"/>
      <c r="K685" s="197"/>
      <c r="M685" s="198" t="s">
        <v>1482</v>
      </c>
      <c r="O685" s="199"/>
      <c r="Z685" s="199"/>
      <c r="AA685" s="199"/>
      <c r="AB685" s="199"/>
      <c r="AC685" s="199"/>
      <c r="AD685" s="199"/>
      <c r="AE685" s="199"/>
      <c r="AF685" s="199"/>
      <c r="AG685" s="199"/>
      <c r="AH685" s="199"/>
      <c r="AI685" s="199"/>
      <c r="AJ685" s="199"/>
      <c r="AK685" s="199"/>
      <c r="AL685" s="199"/>
      <c r="AM685" s="199"/>
      <c r="AN685" s="199"/>
      <c r="AO685" s="199"/>
      <c r="AP685" s="199"/>
      <c r="AQ685" s="199"/>
      <c r="AR685" s="199"/>
      <c r="AS685" s="199"/>
      <c r="AT685" s="199"/>
      <c r="AU685" s="199"/>
      <c r="AV685" s="199"/>
      <c r="AW685" s="199"/>
      <c r="AX685" s="199"/>
      <c r="AY685" s="199"/>
      <c r="AZ685" s="199"/>
      <c r="BA685" s="199"/>
      <c r="BB685" s="199"/>
      <c r="BC685" s="199"/>
      <c r="BD685" s="201" t="str">
        <f t="shared" si="22"/>
        <v>odečtení otvorů:-1,8*0,3718</v>
      </c>
      <c r="BE685" s="199"/>
      <c r="BF685" s="199"/>
      <c r="BG685" s="199"/>
      <c r="BH685" s="199"/>
      <c r="BI685" s="199"/>
    </row>
    <row r="686" spans="1:104" x14ac:dyDescent="0.2">
      <c r="A686" s="191"/>
      <c r="B686" s="192"/>
      <c r="C686" s="331" t="s">
        <v>844</v>
      </c>
      <c r="D686" s="332"/>
      <c r="E686" s="193">
        <v>0</v>
      </c>
      <c r="F686" s="194"/>
      <c r="G686" s="195"/>
      <c r="H686" s="196"/>
      <c r="I686" s="197"/>
      <c r="J686" s="184"/>
      <c r="K686" s="197"/>
      <c r="M686" s="198"/>
      <c r="O686" s="199"/>
      <c r="Z686" s="199"/>
      <c r="AA686" s="199"/>
      <c r="AB686" s="199"/>
      <c r="AC686" s="199"/>
      <c r="AD686" s="199"/>
      <c r="AE686" s="199"/>
      <c r="AF686" s="199"/>
      <c r="AG686" s="199"/>
      <c r="AH686" s="199"/>
      <c r="AI686" s="199"/>
      <c r="AJ686" s="199"/>
      <c r="AK686" s="199"/>
      <c r="AL686" s="199"/>
      <c r="AM686" s="199"/>
      <c r="AN686" s="199"/>
      <c r="AO686" s="199"/>
      <c r="AP686" s="199"/>
      <c r="AQ686" s="199"/>
      <c r="AR686" s="199"/>
      <c r="AS686" s="199"/>
      <c r="AT686" s="199"/>
      <c r="AU686" s="199"/>
      <c r="AV686" s="199"/>
      <c r="AW686" s="199"/>
      <c r="AX686" s="199"/>
      <c r="AY686" s="199"/>
      <c r="AZ686" s="199"/>
      <c r="BA686" s="199"/>
      <c r="BB686" s="199"/>
      <c r="BC686" s="199"/>
      <c r="BD686" s="201" t="str">
        <f t="shared" si="22"/>
        <v>-0,8*0,3718</v>
      </c>
      <c r="BE686" s="199"/>
      <c r="BF686" s="199"/>
      <c r="BG686" s="199"/>
      <c r="BH686" s="199"/>
      <c r="BI686" s="199"/>
    </row>
    <row r="687" spans="1:104" x14ac:dyDescent="0.2">
      <c r="A687" s="191"/>
      <c r="B687" s="192"/>
      <c r="C687" s="331" t="s">
        <v>3399</v>
      </c>
      <c r="D687" s="332"/>
      <c r="E687" s="193">
        <v>3.5767000000000002</v>
      </c>
      <c r="F687" s="194"/>
      <c r="G687" s="195"/>
      <c r="H687" s="196"/>
      <c r="I687" s="197"/>
      <c r="J687" s="184"/>
      <c r="K687" s="197"/>
      <c r="M687" s="198" t="s">
        <v>3399</v>
      </c>
      <c r="O687" s="199"/>
      <c r="Z687" s="199"/>
      <c r="AA687" s="199"/>
      <c r="AB687" s="199"/>
      <c r="AC687" s="199"/>
      <c r="AD687" s="199"/>
      <c r="AE687" s="199"/>
      <c r="AF687" s="199"/>
      <c r="AG687" s="199"/>
      <c r="AH687" s="199"/>
      <c r="AI687" s="199"/>
      <c r="AJ687" s="199"/>
      <c r="AK687" s="199"/>
      <c r="AL687" s="199"/>
      <c r="AM687" s="199"/>
      <c r="AN687" s="199"/>
      <c r="AO687" s="199"/>
      <c r="AP687" s="199"/>
      <c r="AQ687" s="199"/>
      <c r="AR687" s="199"/>
      <c r="AS687" s="199"/>
      <c r="AT687" s="199"/>
      <c r="AU687" s="199"/>
      <c r="AV687" s="199"/>
      <c r="AW687" s="199"/>
      <c r="AX687" s="199"/>
      <c r="AY687" s="199"/>
      <c r="AZ687" s="199"/>
      <c r="BA687" s="199"/>
      <c r="BB687" s="199"/>
      <c r="BC687" s="199"/>
      <c r="BD687" s="201" t="str">
        <f t="shared" si="22"/>
        <v/>
      </c>
      <c r="BE687" s="199"/>
      <c r="BF687" s="199"/>
      <c r="BG687" s="199"/>
      <c r="BH687" s="199"/>
      <c r="BI687" s="199"/>
    </row>
    <row r="688" spans="1:104" x14ac:dyDescent="0.2">
      <c r="A688" s="191"/>
      <c r="B688" s="192"/>
      <c r="C688" s="331" t="s">
        <v>3400</v>
      </c>
      <c r="D688" s="332"/>
      <c r="E688" s="193">
        <v>-0.2974</v>
      </c>
      <c r="F688" s="194"/>
      <c r="G688" s="195"/>
      <c r="H688" s="196"/>
      <c r="I688" s="197"/>
      <c r="J688" s="184"/>
      <c r="K688" s="197"/>
      <c r="M688" s="198" t="s">
        <v>3400</v>
      </c>
      <c r="O688" s="199"/>
      <c r="Z688" s="199"/>
      <c r="AA688" s="199"/>
      <c r="AB688" s="199"/>
      <c r="AC688" s="199"/>
      <c r="AD688" s="199"/>
      <c r="AE688" s="199"/>
      <c r="AF688" s="199"/>
      <c r="AG688" s="199"/>
      <c r="AH688" s="199"/>
      <c r="AI688" s="199"/>
      <c r="AJ688" s="199"/>
      <c r="AK688" s="199"/>
      <c r="AL688" s="199"/>
      <c r="AM688" s="199"/>
      <c r="AN688" s="199"/>
      <c r="AO688" s="199"/>
      <c r="AP688" s="199"/>
      <c r="AQ688" s="199"/>
      <c r="AR688" s="199"/>
      <c r="AS688" s="199"/>
      <c r="AT688" s="199"/>
      <c r="AU688" s="199"/>
      <c r="AV688" s="199"/>
      <c r="AW688" s="199"/>
      <c r="AX688" s="199"/>
      <c r="AY688" s="199"/>
      <c r="AZ688" s="199"/>
      <c r="BA688" s="199"/>
      <c r="BB688" s="199"/>
      <c r="BC688" s="199"/>
      <c r="BD688" s="201" t="str">
        <f t="shared" si="22"/>
        <v>610(koupelna):(2,61+2,61+2,2+2,2)*0,3718</v>
      </c>
      <c r="BE688" s="199"/>
      <c r="BF688" s="199"/>
      <c r="BG688" s="199"/>
      <c r="BH688" s="199"/>
      <c r="BI688" s="199"/>
    </row>
    <row r="689" spans="1:104" x14ac:dyDescent="0.2">
      <c r="A689" s="191"/>
      <c r="B689" s="192"/>
      <c r="C689" s="331" t="s">
        <v>844</v>
      </c>
      <c r="D689" s="332"/>
      <c r="E689" s="193">
        <v>0</v>
      </c>
      <c r="F689" s="194"/>
      <c r="G689" s="195"/>
      <c r="H689" s="196"/>
      <c r="I689" s="197"/>
      <c r="J689" s="184"/>
      <c r="K689" s="197"/>
      <c r="M689" s="198"/>
      <c r="O689" s="199"/>
      <c r="Z689" s="199"/>
      <c r="AA689" s="199"/>
      <c r="AB689" s="199"/>
      <c r="AC689" s="199"/>
      <c r="AD689" s="199"/>
      <c r="AE689" s="199"/>
      <c r="AF689" s="199"/>
      <c r="AG689" s="199"/>
      <c r="AH689" s="199"/>
      <c r="AI689" s="199"/>
      <c r="AJ689" s="199"/>
      <c r="AK689" s="199"/>
      <c r="AL689" s="199"/>
      <c r="AM689" s="199"/>
      <c r="AN689" s="199"/>
      <c r="AO689" s="199"/>
      <c r="AP689" s="199"/>
      <c r="AQ689" s="199"/>
      <c r="AR689" s="199"/>
      <c r="AS689" s="199"/>
      <c r="AT689" s="199"/>
      <c r="AU689" s="199"/>
      <c r="AV689" s="199"/>
      <c r="AW689" s="199"/>
      <c r="AX689" s="199"/>
      <c r="AY689" s="199"/>
      <c r="AZ689" s="199"/>
      <c r="BA689" s="199"/>
      <c r="BB689" s="199"/>
      <c r="BC689" s="199"/>
      <c r="BD689" s="201" t="str">
        <f t="shared" si="22"/>
        <v>odečtení otvorů:-0,8*0,3718</v>
      </c>
      <c r="BE689" s="199"/>
      <c r="BF689" s="199"/>
      <c r="BG689" s="199"/>
      <c r="BH689" s="199"/>
      <c r="BI689" s="199"/>
    </row>
    <row r="690" spans="1:104" x14ac:dyDescent="0.2">
      <c r="A690" s="191"/>
      <c r="B690" s="192"/>
      <c r="C690" s="331" t="s">
        <v>3401</v>
      </c>
      <c r="D690" s="332"/>
      <c r="E690" s="193">
        <v>1.9334</v>
      </c>
      <c r="F690" s="194"/>
      <c r="G690" s="195"/>
      <c r="H690" s="196"/>
      <c r="I690" s="197"/>
      <c r="J690" s="184"/>
      <c r="K690" s="197"/>
      <c r="M690" s="198" t="s">
        <v>3401</v>
      </c>
      <c r="O690" s="199"/>
      <c r="Z690" s="199"/>
      <c r="AA690" s="199"/>
      <c r="AB690" s="199"/>
      <c r="AC690" s="199"/>
      <c r="AD690" s="199"/>
      <c r="AE690" s="199"/>
      <c r="AF690" s="199"/>
      <c r="AG690" s="199"/>
      <c r="AH690" s="199"/>
      <c r="AI690" s="199"/>
      <c r="AJ690" s="199"/>
      <c r="AK690" s="199"/>
      <c r="AL690" s="199"/>
      <c r="AM690" s="199"/>
      <c r="AN690" s="199"/>
      <c r="AO690" s="199"/>
      <c r="AP690" s="199"/>
      <c r="AQ690" s="199"/>
      <c r="AR690" s="199"/>
      <c r="AS690" s="199"/>
      <c r="AT690" s="199"/>
      <c r="AU690" s="199"/>
      <c r="AV690" s="199"/>
      <c r="AW690" s="199"/>
      <c r="AX690" s="199"/>
      <c r="AY690" s="199"/>
      <c r="AZ690" s="199"/>
      <c r="BA690" s="199"/>
      <c r="BB690" s="199"/>
      <c r="BC690" s="199"/>
      <c r="BD690" s="201" t="str">
        <f t="shared" si="22"/>
        <v/>
      </c>
      <c r="BE690" s="199"/>
      <c r="BF690" s="199"/>
      <c r="BG690" s="199"/>
      <c r="BH690" s="199"/>
      <c r="BI690" s="199"/>
    </row>
    <row r="691" spans="1:104" x14ac:dyDescent="0.2">
      <c r="A691" s="191"/>
      <c r="B691" s="192"/>
      <c r="C691" s="331" t="s">
        <v>844</v>
      </c>
      <c r="D691" s="332"/>
      <c r="E691" s="193">
        <v>0</v>
      </c>
      <c r="F691" s="194"/>
      <c r="G691" s="195"/>
      <c r="H691" s="196"/>
      <c r="I691" s="197"/>
      <c r="J691" s="184"/>
      <c r="K691" s="197"/>
      <c r="M691" s="198"/>
      <c r="O691" s="199"/>
      <c r="Z691" s="199"/>
      <c r="AA691" s="199"/>
      <c r="AB691" s="199"/>
      <c r="AC691" s="199"/>
      <c r="AD691" s="199"/>
      <c r="AE691" s="199"/>
      <c r="AF691" s="199"/>
      <c r="AG691" s="199"/>
      <c r="AH691" s="199"/>
      <c r="AI691" s="199"/>
      <c r="AJ691" s="199"/>
      <c r="AK691" s="199"/>
      <c r="AL691" s="199"/>
      <c r="AM691" s="199"/>
      <c r="AN691" s="199"/>
      <c r="AO691" s="199"/>
      <c r="AP691" s="199"/>
      <c r="AQ691" s="199"/>
      <c r="AR691" s="199"/>
      <c r="AS691" s="199"/>
      <c r="AT691" s="199"/>
      <c r="AU691" s="199"/>
      <c r="AV691" s="199"/>
      <c r="AW691" s="199"/>
      <c r="AX691" s="199"/>
      <c r="AY691" s="199"/>
      <c r="AZ691" s="199"/>
      <c r="BA691" s="199"/>
      <c r="BB691" s="199"/>
      <c r="BC691" s="199"/>
      <c r="BD691" s="201" t="str">
        <f t="shared" si="22"/>
        <v>611 (wc):(1,3+1,3+1,3+1,3)*0,3718</v>
      </c>
      <c r="BE691" s="199"/>
      <c r="BF691" s="199"/>
      <c r="BG691" s="199"/>
      <c r="BH691" s="199"/>
      <c r="BI691" s="199"/>
    </row>
    <row r="692" spans="1:104" x14ac:dyDescent="0.2">
      <c r="A692" s="191"/>
      <c r="B692" s="192"/>
      <c r="C692" s="331" t="s">
        <v>3402</v>
      </c>
      <c r="D692" s="332"/>
      <c r="E692" s="193">
        <v>2.9744000000000002</v>
      </c>
      <c r="F692" s="194"/>
      <c r="G692" s="195"/>
      <c r="H692" s="196"/>
      <c r="I692" s="197"/>
      <c r="J692" s="184"/>
      <c r="K692" s="197"/>
      <c r="M692" s="198" t="s">
        <v>3402</v>
      </c>
      <c r="O692" s="199"/>
      <c r="Z692" s="199"/>
      <c r="AA692" s="199"/>
      <c r="AB692" s="199"/>
      <c r="AC692" s="199"/>
      <c r="AD692" s="199"/>
      <c r="AE692" s="199"/>
      <c r="AF692" s="199"/>
      <c r="AG692" s="199"/>
      <c r="AH692" s="199"/>
      <c r="AI692" s="199"/>
      <c r="AJ692" s="199"/>
      <c r="AK692" s="199"/>
      <c r="AL692" s="199"/>
      <c r="AM692" s="199"/>
      <c r="AN692" s="199"/>
      <c r="AO692" s="199"/>
      <c r="AP692" s="199"/>
      <c r="AQ692" s="199"/>
      <c r="AR692" s="199"/>
      <c r="AS692" s="199"/>
      <c r="AT692" s="199"/>
      <c r="AU692" s="199"/>
      <c r="AV692" s="199"/>
      <c r="AW692" s="199"/>
      <c r="AX692" s="199"/>
      <c r="AY692" s="199"/>
      <c r="AZ692" s="199"/>
      <c r="BA692" s="199"/>
      <c r="BB692" s="199"/>
      <c r="BC692" s="199"/>
      <c r="BD692" s="201" t="str">
        <f t="shared" si="22"/>
        <v/>
      </c>
      <c r="BE692" s="199"/>
      <c r="BF692" s="199"/>
      <c r="BG692" s="199"/>
      <c r="BH692" s="199"/>
      <c r="BI692" s="199"/>
    </row>
    <row r="693" spans="1:104" x14ac:dyDescent="0.2">
      <c r="A693" s="191"/>
      <c r="B693" s="192"/>
      <c r="C693" s="331" t="s">
        <v>3400</v>
      </c>
      <c r="D693" s="332"/>
      <c r="E693" s="193">
        <v>-0.2974</v>
      </c>
      <c r="F693" s="194"/>
      <c r="G693" s="195"/>
      <c r="H693" s="196"/>
      <c r="I693" s="197"/>
      <c r="J693" s="184"/>
      <c r="K693" s="197"/>
      <c r="M693" s="198" t="s">
        <v>3400</v>
      </c>
      <c r="O693" s="199"/>
      <c r="Z693" s="199"/>
      <c r="AA693" s="199"/>
      <c r="AB693" s="199"/>
      <c r="AC693" s="199"/>
      <c r="AD693" s="199"/>
      <c r="AE693" s="199"/>
      <c r="AF693" s="199"/>
      <c r="AG693" s="199"/>
      <c r="AH693" s="199"/>
      <c r="AI693" s="199"/>
      <c r="AJ693" s="199"/>
      <c r="AK693" s="199"/>
      <c r="AL693" s="199"/>
      <c r="AM693" s="199"/>
      <c r="AN693" s="199"/>
      <c r="AO693" s="199"/>
      <c r="AP693" s="199"/>
      <c r="AQ693" s="199"/>
      <c r="AR693" s="199"/>
      <c r="AS693" s="199"/>
      <c r="AT693" s="199"/>
      <c r="AU693" s="199"/>
      <c r="AV693" s="199"/>
      <c r="AW693" s="199"/>
      <c r="AX693" s="199"/>
      <c r="AY693" s="199"/>
      <c r="AZ693" s="199"/>
      <c r="BA693" s="199"/>
      <c r="BB693" s="199"/>
      <c r="BC693" s="199"/>
      <c r="BD693" s="201" t="str">
        <f t="shared" si="22"/>
        <v>618(koupelna):(2+2+2+2)*0,3718</v>
      </c>
      <c r="BE693" s="199"/>
      <c r="BF693" s="199"/>
      <c r="BG693" s="199"/>
      <c r="BH693" s="199"/>
      <c r="BI693" s="199"/>
    </row>
    <row r="694" spans="1:104" x14ac:dyDescent="0.2">
      <c r="A694" s="191"/>
      <c r="B694" s="192"/>
      <c r="C694" s="331" t="s">
        <v>3403</v>
      </c>
      <c r="D694" s="332"/>
      <c r="E694" s="193">
        <v>3.3165</v>
      </c>
      <c r="F694" s="194"/>
      <c r="G694" s="195"/>
      <c r="H694" s="196"/>
      <c r="I694" s="197"/>
      <c r="J694" s="184"/>
      <c r="K694" s="197"/>
      <c r="M694" s="198" t="s">
        <v>3403</v>
      </c>
      <c r="O694" s="199"/>
      <c r="Z694" s="199"/>
      <c r="AA694" s="199"/>
      <c r="AB694" s="199"/>
      <c r="AC694" s="199"/>
      <c r="AD694" s="199"/>
      <c r="AE694" s="199"/>
      <c r="AF694" s="199"/>
      <c r="AG694" s="199"/>
      <c r="AH694" s="199"/>
      <c r="AI694" s="199"/>
      <c r="AJ694" s="199"/>
      <c r="AK694" s="199"/>
      <c r="AL694" s="199"/>
      <c r="AM694" s="199"/>
      <c r="AN694" s="199"/>
      <c r="AO694" s="199"/>
      <c r="AP694" s="199"/>
      <c r="AQ694" s="199"/>
      <c r="AR694" s="199"/>
      <c r="AS694" s="199"/>
      <c r="AT694" s="199"/>
      <c r="AU694" s="199"/>
      <c r="AV694" s="199"/>
      <c r="AW694" s="199"/>
      <c r="AX694" s="199"/>
      <c r="AY694" s="199"/>
      <c r="AZ694" s="199"/>
      <c r="BA694" s="199"/>
      <c r="BB694" s="199"/>
      <c r="BC694" s="199"/>
      <c r="BD694" s="201" t="str">
        <f t="shared" si="22"/>
        <v>odečtení otvorů:-0,8*0,3718</v>
      </c>
      <c r="BE694" s="199"/>
      <c r="BF694" s="199"/>
      <c r="BG694" s="199"/>
      <c r="BH694" s="199"/>
      <c r="BI694" s="199"/>
    </row>
    <row r="695" spans="1:104" x14ac:dyDescent="0.2">
      <c r="A695" s="191"/>
      <c r="B695" s="192"/>
      <c r="C695" s="331" t="s">
        <v>3404</v>
      </c>
      <c r="D695" s="332"/>
      <c r="E695" s="193">
        <v>1.9408000000000001</v>
      </c>
      <c r="F695" s="194"/>
      <c r="G695" s="195"/>
      <c r="H695" s="196"/>
      <c r="I695" s="197"/>
      <c r="J695" s="184"/>
      <c r="K695" s="197"/>
      <c r="M695" s="198" t="s">
        <v>3404</v>
      </c>
      <c r="O695" s="199"/>
      <c r="Z695" s="199"/>
      <c r="AA695" s="199"/>
      <c r="AB695" s="199"/>
      <c r="AC695" s="199"/>
      <c r="AD695" s="199"/>
      <c r="AE695" s="199"/>
      <c r="AF695" s="199"/>
      <c r="AG695" s="199"/>
      <c r="AH695" s="199"/>
      <c r="AI695" s="199"/>
      <c r="AJ695" s="199"/>
      <c r="AK695" s="199"/>
      <c r="AL695" s="199"/>
      <c r="AM695" s="199"/>
      <c r="AN695" s="199"/>
      <c r="AO695" s="199"/>
      <c r="AP695" s="199"/>
      <c r="AQ695" s="199"/>
      <c r="AR695" s="199"/>
      <c r="AS695" s="199"/>
      <c r="AT695" s="199"/>
      <c r="AU695" s="199"/>
      <c r="AV695" s="199"/>
      <c r="AW695" s="199"/>
      <c r="AX695" s="199"/>
      <c r="AY695" s="199"/>
      <c r="AZ695" s="199"/>
      <c r="BA695" s="199"/>
      <c r="BB695" s="199"/>
      <c r="BC695" s="199"/>
      <c r="BD695" s="201" t="str">
        <f t="shared" si="22"/>
        <v>622(koupelna):(2,76+1,7+2,76+1,7)*0,3718</v>
      </c>
      <c r="BE695" s="199"/>
      <c r="BF695" s="199"/>
      <c r="BG695" s="199"/>
      <c r="BH695" s="199"/>
      <c r="BI695" s="199"/>
    </row>
    <row r="696" spans="1:104" x14ac:dyDescent="0.2">
      <c r="A696" s="161">
        <v>93</v>
      </c>
      <c r="B696" s="162" t="s">
        <v>1888</v>
      </c>
      <c r="C696" s="163" t="s">
        <v>1170</v>
      </c>
      <c r="D696" s="164" t="s">
        <v>41</v>
      </c>
      <c r="E696" s="165">
        <v>29.647099999999998</v>
      </c>
      <c r="F696" s="122">
        <f>'01 113 '!F696</f>
        <v>0</v>
      </c>
      <c r="G696" s="166">
        <f>E696*F696</f>
        <v>0</v>
      </c>
      <c r="H696" s="167">
        <v>5.3499999999999997E-3</v>
      </c>
      <c r="I696" s="168">
        <f>E696*H696</f>
        <v>0.15861198499999998</v>
      </c>
      <c r="J696" s="167">
        <v>0</v>
      </c>
      <c r="K696" s="168">
        <f>E696*J696</f>
        <v>0</v>
      </c>
      <c r="O696" s="199"/>
      <c r="Z696" s="199"/>
      <c r="AA696" s="199">
        <v>1</v>
      </c>
      <c r="AB696" s="199">
        <v>7</v>
      </c>
      <c r="AC696" s="199">
        <v>7</v>
      </c>
      <c r="AD696" s="199"/>
      <c r="AE696" s="199"/>
      <c r="AF696" s="199"/>
      <c r="AG696" s="199"/>
      <c r="AH696" s="199"/>
      <c r="AI696" s="199"/>
      <c r="AJ696" s="199"/>
      <c r="AK696" s="199"/>
      <c r="AL696" s="199"/>
      <c r="AM696" s="199"/>
      <c r="AN696" s="199"/>
      <c r="AO696" s="199"/>
      <c r="AP696" s="199"/>
      <c r="AQ696" s="199"/>
      <c r="AR696" s="199"/>
      <c r="AS696" s="199"/>
      <c r="AT696" s="199"/>
      <c r="AU696" s="199"/>
      <c r="AV696" s="199"/>
      <c r="AW696" s="199"/>
      <c r="AX696" s="199"/>
      <c r="AY696" s="199"/>
      <c r="AZ696" s="200">
        <f>G696</f>
        <v>0</v>
      </c>
      <c r="BA696" s="199"/>
      <c r="BB696" s="199"/>
      <c r="BC696" s="199"/>
      <c r="BD696" s="199"/>
      <c r="BE696" s="199"/>
      <c r="BF696" s="199"/>
      <c r="BG696" s="199"/>
      <c r="BH696" s="199"/>
      <c r="BI696" s="199"/>
      <c r="CA696" s="199">
        <v>1</v>
      </c>
      <c r="CB696" s="199">
        <v>7</v>
      </c>
      <c r="CZ696" s="124">
        <v>2</v>
      </c>
    </row>
    <row r="697" spans="1:104" x14ac:dyDescent="0.2">
      <c r="A697" s="191"/>
      <c r="B697" s="192"/>
      <c r="C697" s="312" t="s">
        <v>1052</v>
      </c>
      <c r="D697" s="313"/>
      <c r="E697" s="313"/>
      <c r="F697" s="313"/>
      <c r="G697" s="314"/>
      <c r="I697" s="197"/>
      <c r="K697" s="197"/>
      <c r="L697" s="198" t="s">
        <v>1052</v>
      </c>
      <c r="O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199"/>
      <c r="AY697" s="199"/>
      <c r="AZ697" s="199"/>
      <c r="BA697" s="199"/>
      <c r="BB697" s="199"/>
      <c r="BC697" s="199"/>
      <c r="BD697" s="199"/>
      <c r="BE697" s="199"/>
      <c r="BF697" s="199"/>
      <c r="BG697" s="199"/>
      <c r="BH697" s="199"/>
      <c r="BI697" s="199"/>
    </row>
    <row r="698" spans="1:104" x14ac:dyDescent="0.2">
      <c r="A698" s="191"/>
      <c r="B698" s="192"/>
      <c r="C698" s="331" t="s">
        <v>3326</v>
      </c>
      <c r="D698" s="332"/>
      <c r="E698" s="193">
        <v>6.6551999999999998</v>
      </c>
      <c r="F698" s="194"/>
      <c r="G698" s="195"/>
      <c r="H698" s="196"/>
      <c r="I698" s="197"/>
      <c r="J698" s="184"/>
      <c r="K698" s="197"/>
      <c r="M698" s="198" t="s">
        <v>3326</v>
      </c>
      <c r="O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199"/>
      <c r="AY698" s="199"/>
      <c r="AZ698" s="199"/>
      <c r="BA698" s="199"/>
      <c r="BB698" s="199"/>
      <c r="BC698" s="199"/>
      <c r="BD698" s="201" t="str">
        <f t="shared" ref="BD698:BD712" si="23">C697</f>
        <v xml:space="preserve">dopřesněno dle požadavků investora </v>
      </c>
      <c r="BE698" s="199"/>
      <c r="BF698" s="199"/>
      <c r="BG698" s="199"/>
      <c r="BH698" s="199"/>
      <c r="BI698" s="199"/>
    </row>
    <row r="699" spans="1:104" x14ac:dyDescent="0.2">
      <c r="A699" s="191"/>
      <c r="B699" s="192"/>
      <c r="C699" s="331" t="s">
        <v>3377</v>
      </c>
      <c r="D699" s="332"/>
      <c r="E699" s="193">
        <v>-1.0039</v>
      </c>
      <c r="F699" s="194"/>
      <c r="G699" s="195"/>
      <c r="H699" s="196"/>
      <c r="I699" s="197"/>
      <c r="J699" s="184"/>
      <c r="K699" s="197"/>
      <c r="M699" s="198" t="s">
        <v>3377</v>
      </c>
      <c r="O699" s="199"/>
      <c r="Z699" s="199"/>
      <c r="AA699" s="199"/>
      <c r="AB699" s="199"/>
      <c r="AC699" s="199"/>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199"/>
      <c r="AY699" s="199"/>
      <c r="AZ699" s="199"/>
      <c r="BA699" s="199"/>
      <c r="BB699" s="199"/>
      <c r="BC699" s="199"/>
      <c r="BD699" s="201" t="str">
        <f t="shared" si="23"/>
        <v>606(koupelna):(2,05+2,05+2,425+2,425)*2*0,3718</v>
      </c>
      <c r="BE699" s="199"/>
      <c r="BF699" s="199"/>
      <c r="BG699" s="199"/>
      <c r="BH699" s="199"/>
      <c r="BI699" s="199"/>
    </row>
    <row r="700" spans="1:104" x14ac:dyDescent="0.2">
      <c r="A700" s="191"/>
      <c r="B700" s="192"/>
      <c r="C700" s="331" t="s">
        <v>1269</v>
      </c>
      <c r="D700" s="332"/>
      <c r="E700" s="193">
        <v>-0.6008</v>
      </c>
      <c r="F700" s="194"/>
      <c r="G700" s="195"/>
      <c r="H700" s="196"/>
      <c r="I700" s="197"/>
      <c r="J700" s="184"/>
      <c r="K700" s="197"/>
      <c r="M700" s="198" t="s">
        <v>1269</v>
      </c>
      <c r="O700" s="199"/>
      <c r="Z700" s="199"/>
      <c r="AA700" s="199"/>
      <c r="AB700" s="199"/>
      <c r="AC700" s="199"/>
      <c r="AD700" s="199"/>
      <c r="AE700" s="199"/>
      <c r="AF700" s="199"/>
      <c r="AG700" s="199"/>
      <c r="AH700" s="199"/>
      <c r="AI700" s="199"/>
      <c r="AJ700" s="199"/>
      <c r="AK700" s="199"/>
      <c r="AL700" s="199"/>
      <c r="AM700" s="199"/>
      <c r="AN700" s="199"/>
      <c r="AO700" s="199"/>
      <c r="AP700" s="199"/>
      <c r="AQ700" s="199"/>
      <c r="AR700" s="199"/>
      <c r="AS700" s="199"/>
      <c r="AT700" s="199"/>
      <c r="AU700" s="199"/>
      <c r="AV700" s="199"/>
      <c r="AW700" s="199"/>
      <c r="AX700" s="199"/>
      <c r="AY700" s="199"/>
      <c r="AZ700" s="199"/>
      <c r="BA700" s="199"/>
      <c r="BB700" s="199"/>
      <c r="BC700" s="199"/>
      <c r="BD700" s="201" t="str">
        <f t="shared" si="23"/>
        <v>odečtení otvorů:-1,8*1,5*0,3718</v>
      </c>
      <c r="BE700" s="199"/>
      <c r="BF700" s="199"/>
      <c r="BG700" s="199"/>
      <c r="BH700" s="199"/>
      <c r="BI700" s="199"/>
    </row>
    <row r="701" spans="1:104" x14ac:dyDescent="0.2">
      <c r="A701" s="191"/>
      <c r="B701" s="192"/>
      <c r="C701" s="331" t="s">
        <v>3327</v>
      </c>
      <c r="D701" s="332"/>
      <c r="E701" s="193">
        <v>0.93300000000000005</v>
      </c>
      <c r="F701" s="194"/>
      <c r="G701" s="195"/>
      <c r="H701" s="196"/>
      <c r="I701" s="197"/>
      <c r="J701" s="184"/>
      <c r="K701" s="197"/>
      <c r="M701" s="198" t="s">
        <v>3327</v>
      </c>
      <c r="O701" s="199"/>
      <c r="Z701" s="199"/>
      <c r="AA701" s="199"/>
      <c r="AB701" s="199"/>
      <c r="AC701" s="199"/>
      <c r="AD701" s="199"/>
      <c r="AE701" s="199"/>
      <c r="AF701" s="199"/>
      <c r="AG701" s="199"/>
      <c r="AH701" s="199"/>
      <c r="AI701" s="199"/>
      <c r="AJ701" s="199"/>
      <c r="AK701" s="199"/>
      <c r="AL701" s="199"/>
      <c r="AM701" s="199"/>
      <c r="AN701" s="199"/>
      <c r="AO701" s="199"/>
      <c r="AP701" s="199"/>
      <c r="AQ701" s="199"/>
      <c r="AR701" s="199"/>
      <c r="AS701" s="199"/>
      <c r="AT701" s="199"/>
      <c r="AU701" s="199"/>
      <c r="AV701" s="199"/>
      <c r="AW701" s="199"/>
      <c r="AX701" s="199"/>
      <c r="AY701" s="199"/>
      <c r="AZ701" s="199"/>
      <c r="BA701" s="199"/>
      <c r="BB701" s="199"/>
      <c r="BC701" s="199"/>
      <c r="BD701" s="201" t="str">
        <f t="shared" si="23"/>
        <v>-0,8*2,02*0,3718</v>
      </c>
      <c r="BE701" s="199"/>
      <c r="BF701" s="199"/>
      <c r="BG701" s="199"/>
      <c r="BH701" s="199"/>
      <c r="BI701" s="199"/>
    </row>
    <row r="702" spans="1:104" x14ac:dyDescent="0.2">
      <c r="A702" s="191"/>
      <c r="B702" s="192"/>
      <c r="C702" s="331" t="s">
        <v>3328</v>
      </c>
      <c r="D702" s="332"/>
      <c r="E702" s="193">
        <v>7.1534000000000004</v>
      </c>
      <c r="F702" s="194"/>
      <c r="G702" s="195"/>
      <c r="H702" s="196"/>
      <c r="I702" s="197"/>
      <c r="J702" s="184"/>
      <c r="K702" s="197"/>
      <c r="M702" s="198" t="s">
        <v>3328</v>
      </c>
      <c r="O702" s="199"/>
      <c r="Z702" s="199"/>
      <c r="AA702" s="199"/>
      <c r="AB702" s="199"/>
      <c r="AC702" s="199"/>
      <c r="AD702" s="199"/>
      <c r="AE702" s="199"/>
      <c r="AF702" s="199"/>
      <c r="AG702" s="199"/>
      <c r="AH702" s="199"/>
      <c r="AI702" s="199"/>
      <c r="AJ702" s="199"/>
      <c r="AK702" s="199"/>
      <c r="AL702" s="199"/>
      <c r="AM702" s="199"/>
      <c r="AN702" s="199"/>
      <c r="AO702" s="199"/>
      <c r="AP702" s="199"/>
      <c r="AQ702" s="199"/>
      <c r="AR702" s="199"/>
      <c r="AS702" s="199"/>
      <c r="AT702" s="199"/>
      <c r="AU702" s="199"/>
      <c r="AV702" s="199"/>
      <c r="AW702" s="199"/>
      <c r="AX702" s="199"/>
      <c r="AY702" s="199"/>
      <c r="AZ702" s="199"/>
      <c r="BA702" s="199"/>
      <c r="BB702" s="199"/>
      <c r="BC702" s="199"/>
      <c r="BD702" s="201" t="str">
        <f t="shared" si="23"/>
        <v>607 kuchyňská linka:3,585*0,7*0,3718</v>
      </c>
      <c r="BE702" s="199"/>
      <c r="BF702" s="199"/>
      <c r="BG702" s="199"/>
      <c r="BH702" s="199"/>
      <c r="BI702" s="199"/>
    </row>
    <row r="703" spans="1:104" x14ac:dyDescent="0.2">
      <c r="A703" s="191"/>
      <c r="B703" s="192"/>
      <c r="C703" s="331" t="s">
        <v>3378</v>
      </c>
      <c r="D703" s="332"/>
      <c r="E703" s="193">
        <v>-0.6008</v>
      </c>
      <c r="F703" s="194"/>
      <c r="G703" s="195"/>
      <c r="H703" s="196"/>
      <c r="I703" s="197"/>
      <c r="J703" s="184"/>
      <c r="K703" s="197"/>
      <c r="M703" s="198" t="s">
        <v>3378</v>
      </c>
      <c r="O703" s="199"/>
      <c r="Z703" s="199"/>
      <c r="AA703" s="199"/>
      <c r="AB703" s="199"/>
      <c r="AC703" s="199"/>
      <c r="AD703" s="199"/>
      <c r="AE703" s="199"/>
      <c r="AF703" s="199"/>
      <c r="AG703" s="199"/>
      <c r="AH703" s="199"/>
      <c r="AI703" s="199"/>
      <c r="AJ703" s="199"/>
      <c r="AK703" s="199"/>
      <c r="AL703" s="199"/>
      <c r="AM703" s="199"/>
      <c r="AN703" s="199"/>
      <c r="AO703" s="199"/>
      <c r="AP703" s="199"/>
      <c r="AQ703" s="199"/>
      <c r="AR703" s="199"/>
      <c r="AS703" s="199"/>
      <c r="AT703" s="199"/>
      <c r="AU703" s="199"/>
      <c r="AV703" s="199"/>
      <c r="AW703" s="199"/>
      <c r="AX703" s="199"/>
      <c r="AY703" s="199"/>
      <c r="AZ703" s="199"/>
      <c r="BA703" s="199"/>
      <c r="BB703" s="199"/>
      <c r="BC703" s="199"/>
      <c r="BD703" s="201" t="str">
        <f t="shared" si="23"/>
        <v>610(koupelna):(2,61+2,61+2,2+2,2)*2*0,3718</v>
      </c>
      <c r="BE703" s="199"/>
      <c r="BF703" s="199"/>
      <c r="BG703" s="199"/>
      <c r="BH703" s="199"/>
      <c r="BI703" s="199"/>
    </row>
    <row r="704" spans="1:104" x14ac:dyDescent="0.2">
      <c r="A704" s="191"/>
      <c r="B704" s="192"/>
      <c r="C704" s="331" t="s">
        <v>3379</v>
      </c>
      <c r="D704" s="332"/>
      <c r="E704" s="193">
        <v>-0.50190000000000001</v>
      </c>
      <c r="F704" s="194"/>
      <c r="G704" s="195"/>
      <c r="H704" s="196"/>
      <c r="I704" s="197"/>
      <c r="J704" s="184"/>
      <c r="K704" s="197"/>
      <c r="M704" s="198" t="s">
        <v>3379</v>
      </c>
      <c r="O704" s="199"/>
      <c r="Z704" s="199"/>
      <c r="AA704" s="199"/>
      <c r="AB704" s="199"/>
      <c r="AC704" s="199"/>
      <c r="AD704" s="199"/>
      <c r="AE704" s="199"/>
      <c r="AF704" s="199"/>
      <c r="AG704" s="199"/>
      <c r="AH704" s="199"/>
      <c r="AI704" s="199"/>
      <c r="AJ704" s="199"/>
      <c r="AK704" s="199"/>
      <c r="AL704" s="199"/>
      <c r="AM704" s="199"/>
      <c r="AN704" s="199"/>
      <c r="AO704" s="199"/>
      <c r="AP704" s="199"/>
      <c r="AQ704" s="199"/>
      <c r="AR704" s="199"/>
      <c r="AS704" s="199"/>
      <c r="AT704" s="199"/>
      <c r="AU704" s="199"/>
      <c r="AV704" s="199"/>
      <c r="AW704" s="199"/>
      <c r="AX704" s="199"/>
      <c r="AY704" s="199"/>
      <c r="AZ704" s="199"/>
      <c r="BA704" s="199"/>
      <c r="BB704" s="199"/>
      <c r="BC704" s="199"/>
      <c r="BD704" s="201" t="str">
        <f t="shared" si="23"/>
        <v>odečtení otvorů:-0,8*2,02*0,3718</v>
      </c>
      <c r="BE704" s="199"/>
      <c r="BF704" s="199"/>
      <c r="BG704" s="199"/>
      <c r="BH704" s="199"/>
      <c r="BI704" s="199"/>
    </row>
    <row r="705" spans="1:104" x14ac:dyDescent="0.2">
      <c r="A705" s="191"/>
      <c r="B705" s="192"/>
      <c r="C705" s="331" t="s">
        <v>3329</v>
      </c>
      <c r="D705" s="332"/>
      <c r="E705" s="193">
        <v>2.7067000000000001</v>
      </c>
      <c r="F705" s="194"/>
      <c r="G705" s="195"/>
      <c r="H705" s="196"/>
      <c r="I705" s="197"/>
      <c r="J705" s="184"/>
      <c r="K705" s="197"/>
      <c r="M705" s="198" t="s">
        <v>3329</v>
      </c>
      <c r="O705" s="199"/>
      <c r="Z705" s="199"/>
      <c r="AA705" s="199"/>
      <c r="AB705" s="199"/>
      <c r="AC705" s="199"/>
      <c r="AD705" s="199"/>
      <c r="AE705" s="199"/>
      <c r="AF705" s="199"/>
      <c r="AG705" s="199"/>
      <c r="AH705" s="199"/>
      <c r="AI705" s="199"/>
      <c r="AJ705" s="199"/>
      <c r="AK705" s="199"/>
      <c r="AL705" s="199"/>
      <c r="AM705" s="199"/>
      <c r="AN705" s="199"/>
      <c r="AO705" s="199"/>
      <c r="AP705" s="199"/>
      <c r="AQ705" s="199"/>
      <c r="AR705" s="199"/>
      <c r="AS705" s="199"/>
      <c r="AT705" s="199"/>
      <c r="AU705" s="199"/>
      <c r="AV705" s="199"/>
      <c r="AW705" s="199"/>
      <c r="AX705" s="199"/>
      <c r="AY705" s="199"/>
      <c r="AZ705" s="199"/>
      <c r="BA705" s="199"/>
      <c r="BB705" s="199"/>
      <c r="BC705" s="199"/>
      <c r="BD705" s="201" t="str">
        <f t="shared" si="23"/>
        <v>-0,9*1,5*0,3718</v>
      </c>
      <c r="BE705" s="199"/>
      <c r="BF705" s="199"/>
      <c r="BG705" s="199"/>
      <c r="BH705" s="199"/>
      <c r="BI705" s="199"/>
    </row>
    <row r="706" spans="1:104" x14ac:dyDescent="0.2">
      <c r="A706" s="191"/>
      <c r="B706" s="192"/>
      <c r="C706" s="331" t="s">
        <v>844</v>
      </c>
      <c r="D706" s="332"/>
      <c r="E706" s="193">
        <v>0</v>
      </c>
      <c r="F706" s="194"/>
      <c r="G706" s="195"/>
      <c r="H706" s="196"/>
      <c r="I706" s="197"/>
      <c r="J706" s="184"/>
      <c r="K706" s="197"/>
      <c r="M706" s="198"/>
      <c r="O706" s="199"/>
      <c r="Z706" s="199"/>
      <c r="AA706" s="199"/>
      <c r="AB706" s="199"/>
      <c r="AC706" s="199"/>
      <c r="AD706" s="199"/>
      <c r="AE706" s="199"/>
      <c r="AF706" s="199"/>
      <c r="AG706" s="199"/>
      <c r="AH706" s="199"/>
      <c r="AI706" s="199"/>
      <c r="AJ706" s="199"/>
      <c r="AK706" s="199"/>
      <c r="AL706" s="199"/>
      <c r="AM706" s="199"/>
      <c r="AN706" s="199"/>
      <c r="AO706" s="199"/>
      <c r="AP706" s="199"/>
      <c r="AQ706" s="199"/>
      <c r="AR706" s="199"/>
      <c r="AS706" s="199"/>
      <c r="AT706" s="199"/>
      <c r="AU706" s="199"/>
      <c r="AV706" s="199"/>
      <c r="AW706" s="199"/>
      <c r="AX706" s="199"/>
      <c r="AY706" s="199"/>
      <c r="AZ706" s="199"/>
      <c r="BA706" s="199"/>
      <c r="BB706" s="199"/>
      <c r="BC706" s="199"/>
      <c r="BD706" s="201" t="str">
        <f t="shared" si="23"/>
        <v>611 (wc):(1,3+1,3+1,3+1,3)*1,4*0,3718</v>
      </c>
      <c r="BE706" s="199"/>
      <c r="BF706" s="199"/>
      <c r="BG706" s="199"/>
      <c r="BH706" s="199"/>
      <c r="BI706" s="199"/>
    </row>
    <row r="707" spans="1:104" x14ac:dyDescent="0.2">
      <c r="A707" s="191"/>
      <c r="B707" s="192"/>
      <c r="C707" s="331" t="s">
        <v>3330</v>
      </c>
      <c r="D707" s="332"/>
      <c r="E707" s="193">
        <v>5.9488000000000003</v>
      </c>
      <c r="F707" s="194"/>
      <c r="G707" s="195"/>
      <c r="H707" s="196"/>
      <c r="I707" s="197"/>
      <c r="J707" s="184"/>
      <c r="K707" s="197"/>
      <c r="M707" s="198" t="s">
        <v>3330</v>
      </c>
      <c r="O707" s="199"/>
      <c r="Z707" s="199"/>
      <c r="AA707" s="199"/>
      <c r="AB707" s="199"/>
      <c r="AC707" s="199"/>
      <c r="AD707" s="199"/>
      <c r="AE707" s="199"/>
      <c r="AF707" s="199"/>
      <c r="AG707" s="199"/>
      <c r="AH707" s="199"/>
      <c r="AI707" s="199"/>
      <c r="AJ707" s="199"/>
      <c r="AK707" s="199"/>
      <c r="AL707" s="199"/>
      <c r="AM707" s="199"/>
      <c r="AN707" s="199"/>
      <c r="AO707" s="199"/>
      <c r="AP707" s="199"/>
      <c r="AQ707" s="199"/>
      <c r="AR707" s="199"/>
      <c r="AS707" s="199"/>
      <c r="AT707" s="199"/>
      <c r="AU707" s="199"/>
      <c r="AV707" s="199"/>
      <c r="AW707" s="199"/>
      <c r="AX707" s="199"/>
      <c r="AY707" s="199"/>
      <c r="AZ707" s="199"/>
      <c r="BA707" s="199"/>
      <c r="BB707" s="199"/>
      <c r="BC707" s="199"/>
      <c r="BD707" s="201" t="str">
        <f t="shared" si="23"/>
        <v/>
      </c>
      <c r="BE707" s="199"/>
      <c r="BF707" s="199"/>
      <c r="BG707" s="199"/>
      <c r="BH707" s="199"/>
      <c r="BI707" s="199"/>
    </row>
    <row r="708" spans="1:104" x14ac:dyDescent="0.2">
      <c r="A708" s="191"/>
      <c r="B708" s="192"/>
      <c r="C708" s="331" t="s">
        <v>3378</v>
      </c>
      <c r="D708" s="332"/>
      <c r="E708" s="193">
        <v>-0.6008</v>
      </c>
      <c r="F708" s="194"/>
      <c r="G708" s="195"/>
      <c r="H708" s="196"/>
      <c r="I708" s="197"/>
      <c r="J708" s="184"/>
      <c r="K708" s="197"/>
      <c r="M708" s="198" t="s">
        <v>3378</v>
      </c>
      <c r="O708" s="199"/>
      <c r="Z708" s="199"/>
      <c r="AA708" s="199"/>
      <c r="AB708" s="199"/>
      <c r="AC708" s="199"/>
      <c r="AD708" s="199"/>
      <c r="AE708" s="199"/>
      <c r="AF708" s="199"/>
      <c r="AG708" s="199"/>
      <c r="AH708" s="199"/>
      <c r="AI708" s="199"/>
      <c r="AJ708" s="199"/>
      <c r="AK708" s="199"/>
      <c r="AL708" s="199"/>
      <c r="AM708" s="199"/>
      <c r="AN708" s="199"/>
      <c r="AO708" s="199"/>
      <c r="AP708" s="199"/>
      <c r="AQ708" s="199"/>
      <c r="AR708" s="199"/>
      <c r="AS708" s="199"/>
      <c r="AT708" s="199"/>
      <c r="AU708" s="199"/>
      <c r="AV708" s="199"/>
      <c r="AW708" s="199"/>
      <c r="AX708" s="199"/>
      <c r="AY708" s="199"/>
      <c r="AZ708" s="199"/>
      <c r="BA708" s="199"/>
      <c r="BB708" s="199"/>
      <c r="BC708" s="199"/>
      <c r="BD708" s="201" t="str">
        <f t="shared" si="23"/>
        <v>618(koupelna):(2+2+2+2)*2*0,3718</v>
      </c>
      <c r="BE708" s="199"/>
      <c r="BF708" s="199"/>
      <c r="BG708" s="199"/>
      <c r="BH708" s="199"/>
      <c r="BI708" s="199"/>
    </row>
    <row r="709" spans="1:104" x14ac:dyDescent="0.2">
      <c r="A709" s="191"/>
      <c r="B709" s="192"/>
      <c r="C709" s="331" t="s">
        <v>3331</v>
      </c>
      <c r="D709" s="332"/>
      <c r="E709" s="193">
        <v>6.6329000000000002</v>
      </c>
      <c r="F709" s="194"/>
      <c r="G709" s="195"/>
      <c r="H709" s="196"/>
      <c r="I709" s="197"/>
      <c r="J709" s="184"/>
      <c r="K709" s="197"/>
      <c r="M709" s="198" t="s">
        <v>3331</v>
      </c>
      <c r="O709" s="199"/>
      <c r="Z709" s="199"/>
      <c r="AA709" s="199"/>
      <c r="AB709" s="199"/>
      <c r="AC709" s="199"/>
      <c r="AD709" s="199"/>
      <c r="AE709" s="199"/>
      <c r="AF709" s="199"/>
      <c r="AG709" s="199"/>
      <c r="AH709" s="199"/>
      <c r="AI709" s="199"/>
      <c r="AJ709" s="199"/>
      <c r="AK709" s="199"/>
      <c r="AL709" s="199"/>
      <c r="AM709" s="199"/>
      <c r="AN709" s="199"/>
      <c r="AO709" s="199"/>
      <c r="AP709" s="199"/>
      <c r="AQ709" s="199"/>
      <c r="AR709" s="199"/>
      <c r="AS709" s="199"/>
      <c r="AT709" s="199"/>
      <c r="AU709" s="199"/>
      <c r="AV709" s="199"/>
      <c r="AW709" s="199"/>
      <c r="AX709" s="199"/>
      <c r="AY709" s="199"/>
      <c r="AZ709" s="199"/>
      <c r="BA709" s="199"/>
      <c r="BB709" s="199"/>
      <c r="BC709" s="199"/>
      <c r="BD709" s="201" t="str">
        <f t="shared" si="23"/>
        <v>odečtení otvorů:-0,8*2,02*0,3718</v>
      </c>
      <c r="BE709" s="199"/>
      <c r="BF709" s="199"/>
      <c r="BG709" s="199"/>
      <c r="BH709" s="199"/>
      <c r="BI709" s="199"/>
    </row>
    <row r="710" spans="1:104" x14ac:dyDescent="0.2">
      <c r="A710" s="191"/>
      <c r="B710" s="192"/>
      <c r="C710" s="331" t="s">
        <v>3332</v>
      </c>
      <c r="D710" s="332"/>
      <c r="E710" s="193">
        <v>2.7170999999999998</v>
      </c>
      <c r="F710" s="194"/>
      <c r="G710" s="195"/>
      <c r="H710" s="196"/>
      <c r="I710" s="197"/>
      <c r="J710" s="184"/>
      <c r="K710" s="197"/>
      <c r="M710" s="198" t="s">
        <v>3332</v>
      </c>
      <c r="O710" s="199"/>
      <c r="Z710" s="199"/>
      <c r="AA710" s="199"/>
      <c r="AB710" s="199"/>
      <c r="AC710" s="199"/>
      <c r="AD710" s="199"/>
      <c r="AE710" s="199"/>
      <c r="AF710" s="199"/>
      <c r="AG710" s="199"/>
      <c r="AH710" s="199"/>
      <c r="AI710" s="199"/>
      <c r="AJ710" s="199"/>
      <c r="AK710" s="199"/>
      <c r="AL710" s="199"/>
      <c r="AM710" s="199"/>
      <c r="AN710" s="199"/>
      <c r="AO710" s="199"/>
      <c r="AP710" s="199"/>
      <c r="AQ710" s="199"/>
      <c r="AR710" s="199"/>
      <c r="AS710" s="199"/>
      <c r="AT710" s="199"/>
      <c r="AU710" s="199"/>
      <c r="AV710" s="199"/>
      <c r="AW710" s="199"/>
      <c r="AX710" s="199"/>
      <c r="AY710" s="199"/>
      <c r="AZ710" s="199"/>
      <c r="BA710" s="199"/>
      <c r="BB710" s="199"/>
      <c r="BC710" s="199"/>
      <c r="BD710" s="201" t="str">
        <f t="shared" si="23"/>
        <v>622(koupelna):(2,76+1,7+2,76+1,7)*2*0,3718</v>
      </c>
      <c r="BE710" s="199"/>
      <c r="BF710" s="199"/>
      <c r="BG710" s="199"/>
      <c r="BH710" s="199"/>
      <c r="BI710" s="199"/>
    </row>
    <row r="711" spans="1:104" x14ac:dyDescent="0.2">
      <c r="A711" s="191"/>
      <c r="B711" s="192"/>
      <c r="C711" s="331" t="s">
        <v>3203</v>
      </c>
      <c r="D711" s="332"/>
      <c r="E711" s="193">
        <v>0</v>
      </c>
      <c r="F711" s="194"/>
      <c r="G711" s="195"/>
      <c r="H711" s="196"/>
      <c r="I711" s="197"/>
      <c r="J711" s="184"/>
      <c r="K711" s="197"/>
      <c r="M711" s="198" t="s">
        <v>3203</v>
      </c>
      <c r="O711" s="199"/>
      <c r="Z711" s="199"/>
      <c r="AA711" s="199"/>
      <c r="AB711" s="199"/>
      <c r="AC711" s="199"/>
      <c r="AD711" s="199"/>
      <c r="AE711" s="199"/>
      <c r="AF711" s="199"/>
      <c r="AG711" s="199"/>
      <c r="AH711" s="199"/>
      <c r="AI711" s="199"/>
      <c r="AJ711" s="199"/>
      <c r="AK711" s="199"/>
      <c r="AL711" s="199"/>
      <c r="AM711" s="199"/>
      <c r="AN711" s="199"/>
      <c r="AO711" s="199"/>
      <c r="AP711" s="199"/>
      <c r="AQ711" s="199"/>
      <c r="AR711" s="199"/>
      <c r="AS711" s="199"/>
      <c r="AT711" s="199"/>
      <c r="AU711" s="199"/>
      <c r="AV711" s="199"/>
      <c r="AW711" s="199"/>
      <c r="AX711" s="199"/>
      <c r="AY711" s="199"/>
      <c r="AZ711" s="199"/>
      <c r="BA711" s="199"/>
      <c r="BB711" s="199"/>
      <c r="BC711" s="199"/>
      <c r="BD711" s="201" t="str">
        <f t="shared" si="23"/>
        <v>623(wc):(1,2+1,2+1,41+1,41)*1,4*0,3718</v>
      </c>
      <c r="BE711" s="199"/>
      <c r="BF711" s="199"/>
      <c r="BG711" s="199"/>
      <c r="BH711" s="199"/>
      <c r="BI711" s="199"/>
    </row>
    <row r="712" spans="1:104" x14ac:dyDescent="0.2">
      <c r="A712" s="191"/>
      <c r="B712" s="192"/>
      <c r="C712" s="331" t="s">
        <v>3424</v>
      </c>
      <c r="D712" s="332"/>
      <c r="E712" s="193">
        <v>0.2082</v>
      </c>
      <c r="F712" s="194"/>
      <c r="G712" s="195"/>
      <c r="H712" s="196"/>
      <c r="I712" s="197"/>
      <c r="J712" s="184"/>
      <c r="K712" s="197"/>
      <c r="M712" s="198" t="s">
        <v>3424</v>
      </c>
      <c r="O712" s="199"/>
      <c r="Z712" s="199"/>
      <c r="AA712" s="199"/>
      <c r="AB712" s="199"/>
      <c r="AC712" s="199"/>
      <c r="AD712" s="199"/>
      <c r="AE712" s="199"/>
      <c r="AF712" s="199"/>
      <c r="AG712" s="199"/>
      <c r="AH712" s="199"/>
      <c r="AI712" s="199"/>
      <c r="AJ712" s="199"/>
      <c r="AK712" s="199"/>
      <c r="AL712" s="199"/>
      <c r="AM712" s="199"/>
      <c r="AN712" s="199"/>
      <c r="AO712" s="199"/>
      <c r="AP712" s="199"/>
      <c r="AQ712" s="199"/>
      <c r="AR712" s="199"/>
      <c r="AS712" s="199"/>
      <c r="AT712" s="199"/>
      <c r="AU712" s="199"/>
      <c r="AV712" s="199"/>
      <c r="AW712" s="199"/>
      <c r="AX712" s="199"/>
      <c r="AY712" s="199"/>
      <c r="AZ712" s="199"/>
      <c r="BA712" s="199"/>
      <c r="BB712" s="199"/>
      <c r="BC712" s="199"/>
      <c r="BD712" s="201" t="str">
        <f t="shared" si="23"/>
        <v>obklad parapetů předpokak :</v>
      </c>
      <c r="BE712" s="199"/>
      <c r="BF712" s="199"/>
      <c r="BG712" s="199"/>
      <c r="BH712" s="199"/>
      <c r="BI712" s="199"/>
    </row>
    <row r="713" spans="1:104" ht="22.5" x14ac:dyDescent="0.2">
      <c r="A713" s="161">
        <v>94</v>
      </c>
      <c r="B713" s="162" t="s">
        <v>1173</v>
      </c>
      <c r="C713" s="163" t="s">
        <v>1174</v>
      </c>
      <c r="D713" s="164" t="s">
        <v>248</v>
      </c>
      <c r="E713" s="165">
        <v>0.78169999999999995</v>
      </c>
      <c r="F713" s="122">
        <f>'01 113 '!F713</f>
        <v>0</v>
      </c>
      <c r="G713" s="166">
        <f>E713*F713</f>
        <v>0</v>
      </c>
      <c r="H713" s="167">
        <v>0</v>
      </c>
      <c r="I713" s="168">
        <f>E713*H713</f>
        <v>0</v>
      </c>
      <c r="J713" s="167"/>
      <c r="K713" s="168">
        <f>E713*J713</f>
        <v>0</v>
      </c>
      <c r="O713" s="199"/>
      <c r="Z713" s="199"/>
      <c r="AA713" s="199">
        <v>12</v>
      </c>
      <c r="AB713" s="199">
        <v>0</v>
      </c>
      <c r="AC713" s="199">
        <v>96</v>
      </c>
      <c r="AD713" s="199"/>
      <c r="AE713" s="199"/>
      <c r="AF713" s="199"/>
      <c r="AG713" s="199"/>
      <c r="AH713" s="199"/>
      <c r="AI713" s="199"/>
      <c r="AJ713" s="199"/>
      <c r="AK713" s="199"/>
      <c r="AL713" s="199"/>
      <c r="AM713" s="199"/>
      <c r="AN713" s="199"/>
      <c r="AO713" s="199"/>
      <c r="AP713" s="199"/>
      <c r="AQ713" s="199"/>
      <c r="AR713" s="199"/>
      <c r="AS713" s="199"/>
      <c r="AT713" s="199"/>
      <c r="AU713" s="199"/>
      <c r="AV713" s="199"/>
      <c r="AW713" s="199"/>
      <c r="AX713" s="199"/>
      <c r="AY713" s="199"/>
      <c r="AZ713" s="200">
        <f>G713</f>
        <v>0</v>
      </c>
      <c r="BA713" s="199"/>
      <c r="BB713" s="199"/>
      <c r="BC713" s="199"/>
      <c r="BD713" s="199"/>
      <c r="BE713" s="199"/>
      <c r="BF713" s="199"/>
      <c r="BG713" s="199"/>
      <c r="BH713" s="199"/>
      <c r="BI713" s="199"/>
      <c r="CA713" s="199">
        <v>12</v>
      </c>
      <c r="CB713" s="199">
        <v>0</v>
      </c>
      <c r="CZ713" s="124">
        <v>2</v>
      </c>
    </row>
    <row r="714" spans="1:104" x14ac:dyDescent="0.2">
      <c r="A714" s="191"/>
      <c r="B714" s="192"/>
      <c r="C714" s="331" t="s">
        <v>3425</v>
      </c>
      <c r="D714" s="332"/>
      <c r="E714" s="193">
        <v>0.78169999999999995</v>
      </c>
      <c r="F714" s="194"/>
      <c r="G714" s="195"/>
      <c r="H714" s="196"/>
      <c r="I714" s="197"/>
      <c r="J714" s="184"/>
      <c r="K714" s="197"/>
      <c r="M714" s="198" t="s">
        <v>3425</v>
      </c>
      <c r="O714" s="199"/>
      <c r="Z714" s="199"/>
      <c r="AA714" s="199"/>
      <c r="AB714" s="199"/>
      <c r="AC714" s="199"/>
      <c r="AD714" s="199"/>
      <c r="AE714" s="199"/>
      <c r="AF714" s="199"/>
      <c r="AG714" s="199"/>
      <c r="AH714" s="199"/>
      <c r="AI714" s="199"/>
      <c r="AJ714" s="199"/>
      <c r="AK714" s="199"/>
      <c r="AL714" s="199"/>
      <c r="AM714" s="199"/>
      <c r="AN714" s="199"/>
      <c r="AO714" s="199"/>
      <c r="AP714" s="199"/>
      <c r="AQ714" s="199"/>
      <c r="AR714" s="199"/>
      <c r="AS714" s="199"/>
      <c r="AT714" s="199"/>
      <c r="AU714" s="199"/>
      <c r="AV714" s="199"/>
      <c r="AW714" s="199"/>
      <c r="AX714" s="199"/>
      <c r="AY714" s="199"/>
      <c r="AZ714" s="199"/>
      <c r="BA714" s="199"/>
      <c r="BB714" s="199"/>
      <c r="BC714" s="199"/>
      <c r="BD714" s="201" t="str">
        <f>C713</f>
        <v xml:space="preserve">Přesun hmot pro obklady keramické, výšky do 24 m </v>
      </c>
      <c r="BE714" s="199"/>
      <c r="BF714" s="199"/>
      <c r="BG714" s="199"/>
      <c r="BH714" s="199"/>
      <c r="BI714" s="199"/>
    </row>
    <row r="715" spans="1:104" x14ac:dyDescent="0.2">
      <c r="A715" s="161">
        <v>95</v>
      </c>
      <c r="B715" s="162" t="s">
        <v>1176</v>
      </c>
      <c r="C715" s="163" t="s">
        <v>1177</v>
      </c>
      <c r="D715" s="164" t="s">
        <v>41</v>
      </c>
      <c r="E715" s="165">
        <v>31.749300000000002</v>
      </c>
      <c r="F715" s="122">
        <f>'01 113 '!F715</f>
        <v>0</v>
      </c>
      <c r="G715" s="166">
        <f>E715*F715</f>
        <v>0</v>
      </c>
      <c r="H715" s="167">
        <v>1.9429999999999999E-2</v>
      </c>
      <c r="I715" s="168">
        <f>E715*H715</f>
        <v>0.61688889899999999</v>
      </c>
      <c r="J715" s="167"/>
      <c r="K715" s="168">
        <f>E715*J715</f>
        <v>0</v>
      </c>
      <c r="O715" s="199"/>
      <c r="Z715" s="199"/>
      <c r="AA715" s="199">
        <v>3</v>
      </c>
      <c r="AB715" s="199">
        <v>1</v>
      </c>
      <c r="AC715" s="199" t="s">
        <v>1176</v>
      </c>
      <c r="AD715" s="199"/>
      <c r="AE715" s="199"/>
      <c r="AF715" s="199"/>
      <c r="AG715" s="199"/>
      <c r="AH715" s="199"/>
      <c r="AI715" s="199"/>
      <c r="AJ715" s="199"/>
      <c r="AK715" s="199"/>
      <c r="AL715" s="199"/>
      <c r="AM715" s="199"/>
      <c r="AN715" s="199"/>
      <c r="AO715" s="199"/>
      <c r="AP715" s="199"/>
      <c r="AQ715" s="199"/>
      <c r="AR715" s="199"/>
      <c r="AS715" s="199"/>
      <c r="AT715" s="199"/>
      <c r="AU715" s="199"/>
      <c r="AV715" s="199"/>
      <c r="AW715" s="199"/>
      <c r="AX715" s="199"/>
      <c r="AY715" s="199"/>
      <c r="AZ715" s="200">
        <f>G715</f>
        <v>0</v>
      </c>
      <c r="BA715" s="199"/>
      <c r="BB715" s="199"/>
      <c r="BC715" s="199"/>
      <c r="BD715" s="199"/>
      <c r="BE715" s="199"/>
      <c r="BF715" s="199"/>
      <c r="BG715" s="199"/>
      <c r="BH715" s="199"/>
      <c r="BI715" s="199"/>
      <c r="CA715" s="199">
        <v>3</v>
      </c>
      <c r="CB715" s="199">
        <v>1</v>
      </c>
      <c r="CZ715" s="124">
        <v>2</v>
      </c>
    </row>
    <row r="716" spans="1:104" x14ac:dyDescent="0.2">
      <c r="A716" s="191"/>
      <c r="B716" s="192"/>
      <c r="C716" s="312" t="s">
        <v>1052</v>
      </c>
      <c r="D716" s="313"/>
      <c r="E716" s="313"/>
      <c r="F716" s="313"/>
      <c r="G716" s="314"/>
      <c r="I716" s="197"/>
      <c r="K716" s="197"/>
      <c r="L716" s="198" t="s">
        <v>1052</v>
      </c>
      <c r="O716" s="199"/>
      <c r="Z716" s="199"/>
      <c r="AA716" s="199"/>
      <c r="AB716" s="199"/>
      <c r="AC716" s="199"/>
      <c r="AD716" s="199"/>
      <c r="AE716" s="199"/>
      <c r="AF716" s="199"/>
      <c r="AG716" s="199"/>
      <c r="AH716" s="199"/>
      <c r="AI716" s="199"/>
      <c r="AJ716" s="199"/>
      <c r="AK716" s="199"/>
      <c r="AL716" s="199"/>
      <c r="AM716" s="199"/>
      <c r="AN716" s="199"/>
      <c r="AO716" s="199"/>
      <c r="AP716" s="199"/>
      <c r="AQ716" s="199"/>
      <c r="AR716" s="199"/>
      <c r="AS716" s="199"/>
      <c r="AT716" s="199"/>
      <c r="AU716" s="199"/>
      <c r="AV716" s="199"/>
      <c r="AW716" s="199"/>
      <c r="AX716" s="199"/>
      <c r="AY716" s="199"/>
      <c r="AZ716" s="199"/>
      <c r="BA716" s="199"/>
      <c r="BB716" s="199"/>
      <c r="BC716" s="199"/>
      <c r="BD716" s="199"/>
      <c r="BE716" s="199"/>
      <c r="BF716" s="199"/>
      <c r="BG716" s="199"/>
      <c r="BH716" s="199"/>
      <c r="BI716" s="199"/>
    </row>
    <row r="717" spans="1:104" x14ac:dyDescent="0.2">
      <c r="A717" s="191"/>
      <c r="B717" s="192"/>
      <c r="C717" s="331" t="s">
        <v>3426</v>
      </c>
      <c r="D717" s="332"/>
      <c r="E717" s="193">
        <v>31.528600000000001</v>
      </c>
      <c r="F717" s="194"/>
      <c r="G717" s="195"/>
      <c r="H717" s="196"/>
      <c r="I717" s="197"/>
      <c r="J717" s="184"/>
      <c r="K717" s="197"/>
      <c r="M717" s="198" t="s">
        <v>3426</v>
      </c>
      <c r="O717" s="199"/>
      <c r="Z717" s="199"/>
      <c r="AA717" s="199"/>
      <c r="AB717" s="199"/>
      <c r="AC717" s="199"/>
      <c r="AD717" s="199"/>
      <c r="AE717" s="199"/>
      <c r="AF717" s="199"/>
      <c r="AG717" s="199"/>
      <c r="AH717" s="199"/>
      <c r="AI717" s="199"/>
      <c r="AJ717" s="199"/>
      <c r="AK717" s="199"/>
      <c r="AL717" s="199"/>
      <c r="AM717" s="199"/>
      <c r="AN717" s="199"/>
      <c r="AO717" s="199"/>
      <c r="AP717" s="199"/>
      <c r="AQ717" s="199"/>
      <c r="AR717" s="199"/>
      <c r="AS717" s="199"/>
      <c r="AT717" s="199"/>
      <c r="AU717" s="199"/>
      <c r="AV717" s="199"/>
      <c r="AW717" s="199"/>
      <c r="AX717" s="199"/>
      <c r="AY717" s="199"/>
      <c r="AZ717" s="199"/>
      <c r="BA717" s="199"/>
      <c r="BB717" s="199"/>
      <c r="BC717" s="199"/>
      <c r="BD717" s="201" t="str">
        <f>C716</f>
        <v xml:space="preserve">dopřesněno dle požadavků investora </v>
      </c>
      <c r="BE717" s="199"/>
      <c r="BF717" s="199"/>
      <c r="BG717" s="199"/>
      <c r="BH717" s="199"/>
      <c r="BI717" s="199"/>
    </row>
    <row r="718" spans="1:104" x14ac:dyDescent="0.2">
      <c r="A718" s="191"/>
      <c r="B718" s="192"/>
      <c r="C718" s="331" t="s">
        <v>2166</v>
      </c>
      <c r="D718" s="332"/>
      <c r="E718" s="193">
        <v>0.22070000000000001</v>
      </c>
      <c r="F718" s="194"/>
      <c r="G718" s="195"/>
      <c r="H718" s="196"/>
      <c r="I718" s="197"/>
      <c r="J718" s="184"/>
      <c r="K718" s="197"/>
      <c r="M718" s="198" t="s">
        <v>2166</v>
      </c>
      <c r="O718" s="199"/>
      <c r="Z718" s="199"/>
      <c r="AA718" s="199"/>
      <c r="AB718" s="199"/>
      <c r="AC718" s="199"/>
      <c r="AD718" s="199"/>
      <c r="AE718" s="199"/>
      <c r="AF718" s="199"/>
      <c r="AG718" s="199"/>
      <c r="AH718" s="199"/>
      <c r="AI718" s="199"/>
      <c r="AJ718" s="199"/>
      <c r="AK718" s="199"/>
      <c r="AL718" s="199"/>
      <c r="AM718" s="199"/>
      <c r="AN718" s="199"/>
      <c r="AO718" s="199"/>
      <c r="AP718" s="199"/>
      <c r="AQ718" s="199"/>
      <c r="AR718" s="199"/>
      <c r="AS718" s="199"/>
      <c r="AT718" s="199"/>
      <c r="AU718" s="199"/>
      <c r="AV718" s="199"/>
      <c r="AW718" s="199"/>
      <c r="AX718" s="199"/>
      <c r="AY718" s="199"/>
      <c r="AZ718" s="199"/>
      <c r="BA718" s="199"/>
      <c r="BB718" s="199"/>
      <c r="BC718" s="199"/>
      <c r="BD718" s="201" t="str">
        <f>C717</f>
        <v>80*1,06*0,3718</v>
      </c>
      <c r="BE718" s="199"/>
      <c r="BF718" s="199"/>
      <c r="BG718" s="199"/>
      <c r="BH718" s="199"/>
      <c r="BI718" s="199"/>
    </row>
    <row r="719" spans="1:104" x14ac:dyDescent="0.2">
      <c r="A719" s="169" t="s">
        <v>42</v>
      </c>
      <c r="B719" s="170" t="s">
        <v>1155</v>
      </c>
      <c r="C719" s="171" t="s">
        <v>1156</v>
      </c>
      <c r="D719" s="172"/>
      <c r="E719" s="173"/>
      <c r="F719" s="173"/>
      <c r="G719" s="174">
        <f>SUM(G661:G718)</f>
        <v>0</v>
      </c>
      <c r="H719" s="175"/>
      <c r="I719" s="174">
        <f>SUM(I661:I718)</f>
        <v>0.78168305299999996</v>
      </c>
      <c r="J719" s="176"/>
      <c r="K719" s="174">
        <f>SUM(K661:K718)</f>
        <v>0</v>
      </c>
      <c r="O719" s="199"/>
      <c r="X719" s="202">
        <f>K719</f>
        <v>0</v>
      </c>
      <c r="Y719" s="202">
        <f>I719</f>
        <v>0.78168305299999996</v>
      </c>
      <c r="Z719" s="200">
        <f>G719</f>
        <v>0</v>
      </c>
      <c r="AA719" s="199"/>
      <c r="AB719" s="199"/>
      <c r="AC719" s="199"/>
      <c r="AD719" s="199"/>
      <c r="AE719" s="199"/>
      <c r="AF719" s="199"/>
      <c r="AG719" s="199"/>
      <c r="AH719" s="199"/>
      <c r="AI719" s="199"/>
      <c r="AJ719" s="199"/>
      <c r="AK719" s="199"/>
      <c r="AL719" s="199"/>
      <c r="AM719" s="199"/>
      <c r="AN719" s="199"/>
      <c r="AO719" s="199"/>
      <c r="AP719" s="199"/>
      <c r="AQ719" s="199"/>
      <c r="AR719" s="199"/>
      <c r="AS719" s="199"/>
      <c r="AT719" s="199"/>
      <c r="AU719" s="199"/>
      <c r="AV719" s="199"/>
      <c r="AW719" s="199"/>
      <c r="AX719" s="199"/>
      <c r="AY719" s="199"/>
      <c r="AZ719" s="199"/>
      <c r="BA719" s="203"/>
      <c r="BB719" s="203"/>
      <c r="BC719" s="203"/>
      <c r="BD719" s="203"/>
      <c r="BE719" s="203"/>
      <c r="BF719" s="203"/>
      <c r="BG719" s="199"/>
      <c r="BH719" s="199"/>
      <c r="BI719" s="199"/>
    </row>
    <row r="720" spans="1:104" ht="14.25" customHeight="1" x14ac:dyDescent="0.2">
      <c r="A720" s="151" t="s">
        <v>38</v>
      </c>
      <c r="B720" s="152" t="s">
        <v>1189</v>
      </c>
      <c r="C720" s="153" t="s">
        <v>1190</v>
      </c>
      <c r="D720" s="154"/>
      <c r="E720" s="155"/>
      <c r="F720" s="155"/>
      <c r="G720" s="156"/>
      <c r="H720" s="157"/>
      <c r="I720" s="158"/>
      <c r="J720" s="159"/>
      <c r="K720" s="160"/>
      <c r="O720" s="199"/>
    </row>
    <row r="721" spans="1:104" x14ac:dyDescent="0.2">
      <c r="A721" s="161">
        <v>96</v>
      </c>
      <c r="B721" s="162" t="s">
        <v>1191</v>
      </c>
      <c r="C721" s="163" t="s">
        <v>3207</v>
      </c>
      <c r="D721" s="164" t="s">
        <v>41</v>
      </c>
      <c r="E721" s="165">
        <v>318.76569999999998</v>
      </c>
      <c r="F721" s="122">
        <f>'01 113 '!F721</f>
        <v>0</v>
      </c>
      <c r="G721" s="166">
        <f>E721*F721</f>
        <v>0</v>
      </c>
      <c r="H721" s="167">
        <v>1.3999999999999999E-4</v>
      </c>
      <c r="I721" s="168">
        <f>E721*H721</f>
        <v>4.4627197999999993E-2</v>
      </c>
      <c r="J721" s="167">
        <v>0</v>
      </c>
      <c r="K721" s="168">
        <f>E721*J721</f>
        <v>0</v>
      </c>
      <c r="O721" s="199"/>
      <c r="Z721" s="199"/>
      <c r="AA721" s="199">
        <v>1</v>
      </c>
      <c r="AB721" s="199">
        <v>7</v>
      </c>
      <c r="AC721" s="199">
        <v>7</v>
      </c>
      <c r="AD721" s="199"/>
      <c r="AE721" s="199"/>
      <c r="AF721" s="199"/>
      <c r="AG721" s="199"/>
      <c r="AH721" s="199"/>
      <c r="AI721" s="199"/>
      <c r="AJ721" s="199"/>
      <c r="AK721" s="199"/>
      <c r="AL721" s="199"/>
      <c r="AM721" s="199"/>
      <c r="AN721" s="199"/>
      <c r="AO721" s="199"/>
      <c r="AP721" s="199"/>
      <c r="AQ721" s="199"/>
      <c r="AR721" s="199"/>
      <c r="AS721" s="199"/>
      <c r="AT721" s="199"/>
      <c r="AU721" s="199"/>
      <c r="AV721" s="199"/>
      <c r="AW721" s="199"/>
      <c r="AX721" s="199"/>
      <c r="AY721" s="199"/>
      <c r="AZ721" s="200">
        <f>G721</f>
        <v>0</v>
      </c>
      <c r="BA721" s="199"/>
      <c r="BB721" s="199"/>
      <c r="BC721" s="199"/>
      <c r="BD721" s="199"/>
      <c r="BE721" s="199"/>
      <c r="BF721" s="199"/>
      <c r="BG721" s="199"/>
      <c r="BH721" s="199"/>
      <c r="BI721" s="199"/>
      <c r="CA721" s="199">
        <v>1</v>
      </c>
      <c r="CB721" s="199">
        <v>7</v>
      </c>
      <c r="CZ721" s="124">
        <v>2</v>
      </c>
    </row>
    <row r="722" spans="1:104" x14ac:dyDescent="0.2">
      <c r="A722" s="191"/>
      <c r="B722" s="192"/>
      <c r="C722" s="331" t="s">
        <v>3333</v>
      </c>
      <c r="D722" s="332"/>
      <c r="E722" s="193">
        <v>33.277999999999999</v>
      </c>
      <c r="F722" s="194"/>
      <c r="G722" s="195"/>
      <c r="H722" s="196"/>
      <c r="I722" s="197"/>
      <c r="J722" s="184"/>
      <c r="K722" s="197"/>
      <c r="M722" s="198" t="s">
        <v>3333</v>
      </c>
      <c r="O722" s="199"/>
      <c r="Z722" s="199"/>
      <c r="AA722" s="199"/>
      <c r="AB722" s="199"/>
      <c r="AC722" s="199"/>
      <c r="AD722" s="199"/>
      <c r="AE722" s="199"/>
      <c r="AF722" s="199"/>
      <c r="AG722" s="199"/>
      <c r="AH722" s="199"/>
      <c r="AI722" s="199"/>
      <c r="AJ722" s="199"/>
      <c r="AK722" s="199"/>
      <c r="AL722" s="199"/>
      <c r="AM722" s="199"/>
      <c r="AN722" s="199"/>
      <c r="AO722" s="199"/>
      <c r="AP722" s="199"/>
      <c r="AQ722" s="199"/>
      <c r="AR722" s="199"/>
      <c r="AS722" s="199"/>
      <c r="AT722" s="199"/>
      <c r="AU722" s="199"/>
      <c r="AV722" s="199"/>
      <c r="AW722" s="199"/>
      <c r="AX722" s="199"/>
      <c r="AY722" s="199"/>
      <c r="AZ722" s="199"/>
      <c r="BA722" s="199"/>
      <c r="BB722" s="199"/>
      <c r="BC722" s="199"/>
      <c r="BD722" s="201" t="str">
        <f t="shared" ref="BD722:BD749" si="24">C721</f>
        <v xml:space="preserve">Malba, bílá, bez penetrace, 2 x </v>
      </c>
      <c r="BE722" s="199"/>
      <c r="BF722" s="199"/>
      <c r="BG722" s="199"/>
      <c r="BH722" s="199"/>
      <c r="BI722" s="199"/>
    </row>
    <row r="723" spans="1:104" x14ac:dyDescent="0.2">
      <c r="A723" s="191"/>
      <c r="B723" s="192"/>
      <c r="C723" s="331" t="s">
        <v>3334</v>
      </c>
      <c r="D723" s="332"/>
      <c r="E723" s="193">
        <v>18.872599999999998</v>
      </c>
      <c r="F723" s="194"/>
      <c r="G723" s="195"/>
      <c r="H723" s="196"/>
      <c r="I723" s="197"/>
      <c r="J723" s="184"/>
      <c r="K723" s="197"/>
      <c r="M723" s="198" t="s">
        <v>3334</v>
      </c>
      <c r="O723" s="199"/>
      <c r="Z723" s="199"/>
      <c r="AA723" s="199"/>
      <c r="AB723" s="199"/>
      <c r="AC723" s="199"/>
      <c r="AD723" s="199"/>
      <c r="AE723" s="199"/>
      <c r="AF723" s="199"/>
      <c r="AG723" s="199"/>
      <c r="AH723" s="199"/>
      <c r="AI723" s="199"/>
      <c r="AJ723" s="199"/>
      <c r="AK723" s="199"/>
      <c r="AL723" s="199"/>
      <c r="AM723" s="199"/>
      <c r="AN723" s="199"/>
      <c r="AO723" s="199"/>
      <c r="AP723" s="199"/>
      <c r="AQ723" s="199"/>
      <c r="AR723" s="199"/>
      <c r="AS723" s="199"/>
      <c r="AT723" s="199"/>
      <c r="AU723" s="199"/>
      <c r="AV723" s="199"/>
      <c r="AW723" s="199"/>
      <c r="AX723" s="199"/>
      <c r="AY723" s="199"/>
      <c r="AZ723" s="199"/>
      <c r="BA723" s="199"/>
      <c r="BB723" s="199"/>
      <c r="BC723" s="199"/>
      <c r="BD723" s="201" t="str">
        <f t="shared" si="24"/>
        <v>601:(1,4+7+1,4+1,7+4+4,45+4+2,3+2,3+2,3+2,3)*2,7*0,3718</v>
      </c>
      <c r="BE723" s="199"/>
      <c r="BF723" s="199"/>
      <c r="BG723" s="199"/>
      <c r="BH723" s="199"/>
      <c r="BI723" s="199"/>
    </row>
    <row r="724" spans="1:104" x14ac:dyDescent="0.2">
      <c r="A724" s="191"/>
      <c r="B724" s="192"/>
      <c r="C724" s="331" t="s">
        <v>3087</v>
      </c>
      <c r="D724" s="332"/>
      <c r="E724" s="193">
        <v>0</v>
      </c>
      <c r="F724" s="194"/>
      <c r="G724" s="195"/>
      <c r="H724" s="196"/>
      <c r="I724" s="197"/>
      <c r="J724" s="184"/>
      <c r="K724" s="197"/>
      <c r="M724" s="198" t="s">
        <v>3087</v>
      </c>
      <c r="O724" s="199"/>
      <c r="Z724" s="199"/>
      <c r="AA724" s="199"/>
      <c r="AB724" s="199"/>
      <c r="AC724" s="199"/>
      <c r="AD724" s="199"/>
      <c r="AE724" s="199"/>
      <c r="AF724" s="199"/>
      <c r="AG724" s="199"/>
      <c r="AH724" s="199"/>
      <c r="AI724" s="199"/>
      <c r="AJ724" s="199"/>
      <c r="AK724" s="199"/>
      <c r="AL724" s="199"/>
      <c r="AM724" s="199"/>
      <c r="AN724" s="199"/>
      <c r="AO724" s="199"/>
      <c r="AP724" s="199"/>
      <c r="AQ724" s="199"/>
      <c r="AR724" s="199"/>
      <c r="AS724" s="199"/>
      <c r="AT724" s="199"/>
      <c r="AU724" s="199"/>
      <c r="AV724" s="199"/>
      <c r="AW724" s="199"/>
      <c r="AX724" s="199"/>
      <c r="AY724" s="199"/>
      <c r="AZ724" s="199"/>
      <c r="BA724" s="199"/>
      <c r="BB724" s="199"/>
      <c r="BC724" s="199"/>
      <c r="BD724" s="201" t="str">
        <f t="shared" si="24"/>
        <v>602:(8+8+1,4+1,4)*2,7*0,3718</v>
      </c>
      <c r="BE724" s="199"/>
      <c r="BF724" s="199"/>
      <c r="BG724" s="199"/>
      <c r="BH724" s="199"/>
      <c r="BI724" s="199"/>
    </row>
    <row r="725" spans="1:104" x14ac:dyDescent="0.2">
      <c r="A725" s="191"/>
      <c r="B725" s="192"/>
      <c r="C725" s="331" t="s">
        <v>3335</v>
      </c>
      <c r="D725" s="332"/>
      <c r="E725" s="193">
        <v>8.1714000000000002</v>
      </c>
      <c r="F725" s="194"/>
      <c r="G725" s="195"/>
      <c r="H725" s="196"/>
      <c r="I725" s="197"/>
      <c r="J725" s="184"/>
      <c r="K725" s="197"/>
      <c r="M725" s="198" t="s">
        <v>3335</v>
      </c>
      <c r="O725" s="199"/>
      <c r="Z725" s="199"/>
      <c r="AA725" s="199"/>
      <c r="AB725" s="199"/>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9"/>
      <c r="BC725" s="199"/>
      <c r="BD725" s="201" t="str">
        <f t="shared" si="24"/>
        <v>603 výtah:</v>
      </c>
      <c r="BE725" s="199"/>
      <c r="BF725" s="199"/>
      <c r="BG725" s="199"/>
      <c r="BH725" s="199"/>
      <c r="BI725" s="199"/>
    </row>
    <row r="726" spans="1:104" x14ac:dyDescent="0.2">
      <c r="A726" s="191"/>
      <c r="B726" s="192"/>
      <c r="C726" s="331" t="s">
        <v>3336</v>
      </c>
      <c r="D726" s="332"/>
      <c r="E726" s="193">
        <v>14.094200000000001</v>
      </c>
      <c r="F726" s="194"/>
      <c r="G726" s="195"/>
      <c r="H726" s="196"/>
      <c r="I726" s="197"/>
      <c r="J726" s="184"/>
      <c r="K726" s="197"/>
      <c r="M726" s="198" t="s">
        <v>3336</v>
      </c>
      <c r="O726" s="199"/>
      <c r="Z726" s="199"/>
      <c r="AA726" s="199"/>
      <c r="AB726" s="199"/>
      <c r="AC726" s="199"/>
      <c r="AD726" s="199"/>
      <c r="AE726" s="199"/>
      <c r="AF726" s="199"/>
      <c r="AG726" s="199"/>
      <c r="AH726" s="199"/>
      <c r="AI726" s="199"/>
      <c r="AJ726" s="199"/>
      <c r="AK726" s="199"/>
      <c r="AL726" s="199"/>
      <c r="AM726" s="199"/>
      <c r="AN726" s="199"/>
      <c r="AO726" s="199"/>
      <c r="AP726" s="199"/>
      <c r="AQ726" s="199"/>
      <c r="AR726" s="199"/>
      <c r="AS726" s="199"/>
      <c r="AT726" s="199"/>
      <c r="AU726" s="199"/>
      <c r="AV726" s="199"/>
      <c r="AW726" s="199"/>
      <c r="AX726" s="199"/>
      <c r="AY726" s="199"/>
      <c r="AZ726" s="199"/>
      <c r="BA726" s="199"/>
      <c r="BB726" s="199"/>
      <c r="BC726" s="199"/>
      <c r="BD726" s="201" t="str">
        <f t="shared" si="24"/>
        <v>604:(1,57+1,57+2,5+2,5)*2,7*0,3718</v>
      </c>
      <c r="BE726" s="199"/>
      <c r="BF726" s="199"/>
      <c r="BG726" s="199"/>
      <c r="BH726" s="199"/>
      <c r="BI726" s="199"/>
    </row>
    <row r="727" spans="1:104" x14ac:dyDescent="0.2">
      <c r="A727" s="191"/>
      <c r="B727" s="192"/>
      <c r="C727" s="331" t="s">
        <v>3337</v>
      </c>
      <c r="D727" s="332"/>
      <c r="E727" s="193">
        <v>2.3292999999999999</v>
      </c>
      <c r="F727" s="194"/>
      <c r="G727" s="195"/>
      <c r="H727" s="196"/>
      <c r="I727" s="197"/>
      <c r="J727" s="184"/>
      <c r="K727" s="197"/>
      <c r="M727" s="198" t="s">
        <v>3337</v>
      </c>
      <c r="O727" s="199"/>
      <c r="Z727" s="199"/>
      <c r="AA727" s="199"/>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9"/>
      <c r="BC727" s="199"/>
      <c r="BD727" s="201" t="str">
        <f t="shared" si="24"/>
        <v>605:(3,735+3,735+3,285+3,285)*2,7*0,3718</v>
      </c>
      <c r="BE727" s="199"/>
      <c r="BF727" s="199"/>
      <c r="BG727" s="199"/>
      <c r="BH727" s="199"/>
      <c r="BI727" s="199"/>
    </row>
    <row r="728" spans="1:104" ht="22.5" x14ac:dyDescent="0.2">
      <c r="A728" s="191"/>
      <c r="B728" s="192"/>
      <c r="C728" s="331" t="s">
        <v>3338</v>
      </c>
      <c r="D728" s="332"/>
      <c r="E728" s="193">
        <v>25.1266</v>
      </c>
      <c r="F728" s="194"/>
      <c r="G728" s="195"/>
      <c r="H728" s="196"/>
      <c r="I728" s="197"/>
      <c r="J728" s="184"/>
      <c r="K728" s="197"/>
      <c r="M728" s="198" t="s">
        <v>3338</v>
      </c>
      <c r="O728" s="199"/>
      <c r="Z728" s="199"/>
      <c r="AA728" s="199"/>
      <c r="AB728" s="199"/>
      <c r="AC728" s="199"/>
      <c r="AD728" s="199"/>
      <c r="AE728" s="199"/>
      <c r="AF728" s="199"/>
      <c r="AG728" s="199"/>
      <c r="AH728" s="199"/>
      <c r="AI728" s="199"/>
      <c r="AJ728" s="199"/>
      <c r="AK728" s="199"/>
      <c r="AL728" s="199"/>
      <c r="AM728" s="199"/>
      <c r="AN728" s="199"/>
      <c r="AO728" s="199"/>
      <c r="AP728" s="199"/>
      <c r="AQ728" s="199"/>
      <c r="AR728" s="199"/>
      <c r="AS728" s="199"/>
      <c r="AT728" s="199"/>
      <c r="AU728" s="199"/>
      <c r="AV728" s="199"/>
      <c r="AW728" s="199"/>
      <c r="AX728" s="199"/>
      <c r="AY728" s="199"/>
      <c r="AZ728" s="199"/>
      <c r="BA728" s="199"/>
      <c r="BB728" s="199"/>
      <c r="BC728" s="199"/>
      <c r="BD728" s="201" t="str">
        <f t="shared" si="24"/>
        <v>606(koupelna):(2,05+2,05+2,425+2,425)*0,7*0,3718</v>
      </c>
      <c r="BE728" s="199"/>
      <c r="BF728" s="199"/>
      <c r="BG728" s="199"/>
      <c r="BH728" s="199"/>
      <c r="BI728" s="199"/>
    </row>
    <row r="729" spans="1:104" ht="25.5" x14ac:dyDescent="0.2">
      <c r="A729" s="191"/>
      <c r="B729" s="192"/>
      <c r="C729" s="331" t="s">
        <v>3339</v>
      </c>
      <c r="D729" s="332"/>
      <c r="E729" s="193">
        <v>2.6657999999999999</v>
      </c>
      <c r="F729" s="194"/>
      <c r="G729" s="195"/>
      <c r="H729" s="196"/>
      <c r="I729" s="197"/>
      <c r="J729" s="184"/>
      <c r="K729" s="197"/>
      <c r="M729" s="198" t="s">
        <v>3339</v>
      </c>
      <c r="O729" s="199"/>
      <c r="Z729" s="199"/>
      <c r="AA729" s="199"/>
      <c r="AB729" s="199"/>
      <c r="AC729" s="199"/>
      <c r="AD729" s="199"/>
      <c r="AE729" s="199"/>
      <c r="AF729" s="199"/>
      <c r="AG729" s="199"/>
      <c r="AH729" s="199"/>
      <c r="AI729" s="199"/>
      <c r="AJ729" s="199"/>
      <c r="AK729" s="199"/>
      <c r="AL729" s="199"/>
      <c r="AM729" s="199"/>
      <c r="AN729" s="199"/>
      <c r="AO729" s="199"/>
      <c r="AP729" s="199"/>
      <c r="AQ729" s="199"/>
      <c r="AR729" s="199"/>
      <c r="AS729" s="199"/>
      <c r="AT729" s="199"/>
      <c r="AU729" s="199"/>
      <c r="AV729" s="199"/>
      <c r="AW729" s="199"/>
      <c r="AX729" s="199"/>
      <c r="AY729" s="199"/>
      <c r="AZ729" s="199"/>
      <c r="BA729" s="199"/>
      <c r="BB729" s="199"/>
      <c r="BC729" s="199"/>
      <c r="BD729" s="201" t="str">
        <f t="shared" si="24"/>
        <v>607:(3,735+3,01+2,1+0,4+0,1+0,4+2+2,9+5,435+0,55+1,9+2,5)*2,7*0,3718</v>
      </c>
      <c r="BE729" s="199"/>
      <c r="BF729" s="199"/>
      <c r="BG729" s="199"/>
      <c r="BH729" s="199"/>
      <c r="BI729" s="199"/>
    </row>
    <row r="730" spans="1:104" x14ac:dyDescent="0.2">
      <c r="A730" s="191"/>
      <c r="B730" s="192"/>
      <c r="C730" s="331" t="s">
        <v>3340</v>
      </c>
      <c r="D730" s="332"/>
      <c r="E730" s="193">
        <v>16.7745</v>
      </c>
      <c r="F730" s="194"/>
      <c r="G730" s="195"/>
      <c r="H730" s="196"/>
      <c r="I730" s="197"/>
      <c r="J730" s="184"/>
      <c r="K730" s="197"/>
      <c r="M730" s="198" t="s">
        <v>3340</v>
      </c>
      <c r="O730" s="199"/>
      <c r="Z730" s="199"/>
      <c r="AA730" s="199"/>
      <c r="AB730" s="199"/>
      <c r="AC730" s="199"/>
      <c r="AD730" s="199"/>
      <c r="AE730" s="199"/>
      <c r="AF730" s="199"/>
      <c r="AG730" s="199"/>
      <c r="AH730" s="199"/>
      <c r="AI730" s="199"/>
      <c r="AJ730" s="199"/>
      <c r="AK730" s="199"/>
      <c r="AL730" s="199"/>
      <c r="AM730" s="199"/>
      <c r="AN730" s="199"/>
      <c r="AO730" s="199"/>
      <c r="AP730" s="199"/>
      <c r="AQ730" s="199"/>
      <c r="AR730" s="199"/>
      <c r="AS730" s="199"/>
      <c r="AT730" s="199"/>
      <c r="AU730" s="199"/>
      <c r="AV730" s="199"/>
      <c r="AW730" s="199"/>
      <c r="AX730" s="199"/>
      <c r="AY730" s="199"/>
      <c r="AZ730" s="199"/>
      <c r="BA730" s="199"/>
      <c r="BB730" s="199"/>
      <c r="BC730" s="199"/>
      <c r="BD730" s="201" t="str">
        <f t="shared" si="24"/>
        <v>607 kuchyňská linka:3,585*2*0,3718</v>
      </c>
      <c r="BE730" s="199"/>
      <c r="BF730" s="199"/>
      <c r="BG730" s="199"/>
      <c r="BH730" s="199"/>
      <c r="BI730" s="199"/>
    </row>
    <row r="731" spans="1:104" x14ac:dyDescent="0.2">
      <c r="A731" s="191"/>
      <c r="B731" s="192"/>
      <c r="C731" s="331" t="s">
        <v>3341</v>
      </c>
      <c r="D731" s="332"/>
      <c r="E731" s="193">
        <v>2.5036999999999998</v>
      </c>
      <c r="F731" s="194"/>
      <c r="G731" s="195"/>
      <c r="H731" s="196"/>
      <c r="I731" s="197"/>
      <c r="J731" s="184"/>
      <c r="K731" s="197"/>
      <c r="M731" s="198" t="s">
        <v>3341</v>
      </c>
      <c r="O731" s="199"/>
      <c r="Z731" s="199"/>
      <c r="AA731" s="199"/>
      <c r="AB731" s="199"/>
      <c r="AC731" s="199"/>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199"/>
      <c r="BA731" s="199"/>
      <c r="BB731" s="199"/>
      <c r="BC731" s="199"/>
      <c r="BD731" s="201" t="str">
        <f t="shared" si="24"/>
        <v>609:(2,61+4,8+1,5+0,5+1,5+1,5+1,5+2,8)*2,7*0,3718</v>
      </c>
      <c r="BE731" s="199"/>
      <c r="BF731" s="199"/>
      <c r="BG731" s="199"/>
      <c r="BH731" s="199"/>
      <c r="BI731" s="199"/>
    </row>
    <row r="732" spans="1:104" x14ac:dyDescent="0.2">
      <c r="A732" s="191"/>
      <c r="B732" s="192"/>
      <c r="C732" s="331" t="s">
        <v>3342</v>
      </c>
      <c r="D732" s="332"/>
      <c r="E732" s="193">
        <v>2.5133999999999999</v>
      </c>
      <c r="F732" s="194"/>
      <c r="G732" s="195"/>
      <c r="H732" s="196"/>
      <c r="I732" s="197"/>
      <c r="J732" s="184"/>
      <c r="K732" s="197"/>
      <c r="M732" s="198" t="s">
        <v>3342</v>
      </c>
      <c r="O732" s="199"/>
      <c r="Z732" s="199"/>
      <c r="AA732" s="199"/>
      <c r="AB732" s="199"/>
      <c r="AC732" s="199"/>
      <c r="AD732" s="199"/>
      <c r="AE732" s="199"/>
      <c r="AF732" s="199"/>
      <c r="AG732" s="199"/>
      <c r="AH732" s="199"/>
      <c r="AI732" s="199"/>
      <c r="AJ732" s="199"/>
      <c r="AK732" s="199"/>
      <c r="AL732" s="199"/>
      <c r="AM732" s="199"/>
      <c r="AN732" s="199"/>
      <c r="AO732" s="199"/>
      <c r="AP732" s="199"/>
      <c r="AQ732" s="199"/>
      <c r="AR732" s="199"/>
      <c r="AS732" s="199"/>
      <c r="AT732" s="199"/>
      <c r="AU732" s="199"/>
      <c r="AV732" s="199"/>
      <c r="AW732" s="199"/>
      <c r="AX732" s="199"/>
      <c r="AY732" s="199"/>
      <c r="AZ732" s="199"/>
      <c r="BA732" s="199"/>
      <c r="BB732" s="199"/>
      <c r="BC732" s="199"/>
      <c r="BD732" s="201" t="str">
        <f t="shared" si="24"/>
        <v>610(koupelna):(2,61+2,61+2,2+2,2)*0,7*0,3718</v>
      </c>
      <c r="BE732" s="199"/>
      <c r="BF732" s="199"/>
      <c r="BG732" s="199"/>
      <c r="BH732" s="199"/>
      <c r="BI732" s="199"/>
    </row>
    <row r="733" spans="1:104" x14ac:dyDescent="0.2">
      <c r="A733" s="191"/>
      <c r="B733" s="192"/>
      <c r="C733" s="331" t="s">
        <v>3343</v>
      </c>
      <c r="D733" s="332"/>
      <c r="E733" s="193">
        <v>14.9475</v>
      </c>
      <c r="F733" s="194"/>
      <c r="G733" s="195"/>
      <c r="H733" s="196"/>
      <c r="I733" s="197"/>
      <c r="J733" s="184"/>
      <c r="K733" s="197"/>
      <c r="M733" s="198" t="s">
        <v>3343</v>
      </c>
      <c r="O733" s="199"/>
      <c r="Z733" s="199"/>
      <c r="AA733" s="199"/>
      <c r="AB733" s="199"/>
      <c r="AC733" s="199"/>
      <c r="AD733" s="199"/>
      <c r="AE733" s="199"/>
      <c r="AF733" s="199"/>
      <c r="AG733" s="199"/>
      <c r="AH733" s="199"/>
      <c r="AI733" s="199"/>
      <c r="AJ733" s="199"/>
      <c r="AK733" s="199"/>
      <c r="AL733" s="199"/>
      <c r="AM733" s="199"/>
      <c r="AN733" s="199"/>
      <c r="AO733" s="199"/>
      <c r="AP733" s="199"/>
      <c r="AQ733" s="199"/>
      <c r="AR733" s="199"/>
      <c r="AS733" s="199"/>
      <c r="AT733" s="199"/>
      <c r="AU733" s="199"/>
      <c r="AV733" s="199"/>
      <c r="AW733" s="199"/>
      <c r="AX733" s="199"/>
      <c r="AY733" s="199"/>
      <c r="AZ733" s="199"/>
      <c r="BA733" s="199"/>
      <c r="BB733" s="199"/>
      <c r="BC733" s="199"/>
      <c r="BD733" s="201" t="str">
        <f t="shared" si="24"/>
        <v>611 (wc):(1,3+1,3+1,3+1,3)*1,3*0,3718</v>
      </c>
      <c r="BE733" s="199"/>
      <c r="BF733" s="199"/>
      <c r="BG733" s="199"/>
      <c r="BH733" s="199"/>
      <c r="BI733" s="199"/>
    </row>
    <row r="734" spans="1:104" x14ac:dyDescent="0.2">
      <c r="A734" s="191"/>
      <c r="B734" s="192"/>
      <c r="C734" s="331" t="s">
        <v>3344</v>
      </c>
      <c r="D734" s="332"/>
      <c r="E734" s="193">
        <v>14.1745</v>
      </c>
      <c r="F734" s="194"/>
      <c r="G734" s="195"/>
      <c r="H734" s="196"/>
      <c r="I734" s="197"/>
      <c r="J734" s="184"/>
      <c r="K734" s="197"/>
      <c r="M734" s="198" t="s">
        <v>3344</v>
      </c>
      <c r="O734" s="199"/>
      <c r="Z734" s="199"/>
      <c r="AA734" s="199"/>
      <c r="AB734" s="199"/>
      <c r="AC734" s="199"/>
      <c r="AD734" s="199"/>
      <c r="AE734" s="199"/>
      <c r="AF734" s="199"/>
      <c r="AG734" s="199"/>
      <c r="AH734" s="199"/>
      <c r="AI734" s="199"/>
      <c r="AJ734" s="199"/>
      <c r="AK734" s="199"/>
      <c r="AL734" s="199"/>
      <c r="AM734" s="199"/>
      <c r="AN734" s="199"/>
      <c r="AO734" s="199"/>
      <c r="AP734" s="199"/>
      <c r="AQ734" s="199"/>
      <c r="AR734" s="199"/>
      <c r="AS734" s="199"/>
      <c r="AT734" s="199"/>
      <c r="AU734" s="199"/>
      <c r="AV734" s="199"/>
      <c r="AW734" s="199"/>
      <c r="AX734" s="199"/>
      <c r="AY734" s="199"/>
      <c r="AZ734" s="199"/>
      <c r="BA734" s="199"/>
      <c r="BB734" s="199"/>
      <c r="BC734" s="199"/>
      <c r="BD734" s="201" t="str">
        <f t="shared" si="24"/>
        <v>612:(3,86+3,86+3,585+3,585)*2,7*0,3718</v>
      </c>
      <c r="BE734" s="199"/>
      <c r="BF734" s="199"/>
      <c r="BG734" s="199"/>
      <c r="BH734" s="199"/>
      <c r="BI734" s="199"/>
    </row>
    <row r="735" spans="1:104" x14ac:dyDescent="0.2">
      <c r="A735" s="191"/>
      <c r="B735" s="192"/>
      <c r="C735" s="331" t="s">
        <v>3345</v>
      </c>
      <c r="D735" s="332"/>
      <c r="E735" s="193">
        <v>17.969100000000001</v>
      </c>
      <c r="F735" s="194"/>
      <c r="G735" s="195"/>
      <c r="H735" s="196"/>
      <c r="I735" s="197"/>
      <c r="J735" s="184"/>
      <c r="K735" s="197"/>
      <c r="M735" s="198" t="s">
        <v>3345</v>
      </c>
      <c r="O735" s="199"/>
      <c r="Z735" s="199"/>
      <c r="AA735" s="199"/>
      <c r="AB735" s="199"/>
      <c r="AC735" s="199"/>
      <c r="AD735" s="199"/>
      <c r="AE735" s="199"/>
      <c r="AF735" s="199"/>
      <c r="AG735" s="199"/>
      <c r="AH735" s="199"/>
      <c r="AI735" s="199"/>
      <c r="AJ735" s="199"/>
      <c r="AK735" s="199"/>
      <c r="AL735" s="199"/>
      <c r="AM735" s="199"/>
      <c r="AN735" s="199"/>
      <c r="AO735" s="199"/>
      <c r="AP735" s="199"/>
      <c r="AQ735" s="199"/>
      <c r="AR735" s="199"/>
      <c r="AS735" s="199"/>
      <c r="AT735" s="199"/>
      <c r="AU735" s="199"/>
      <c r="AV735" s="199"/>
      <c r="AW735" s="199"/>
      <c r="AX735" s="199"/>
      <c r="AY735" s="199"/>
      <c r="AZ735" s="199"/>
      <c r="BA735" s="199"/>
      <c r="BB735" s="199"/>
      <c r="BC735" s="199"/>
      <c r="BD735" s="201" t="str">
        <f t="shared" si="24"/>
        <v>613:(3,2+3,2+3,86+3,86)*2,7*0,3718</v>
      </c>
      <c r="BE735" s="199"/>
      <c r="BF735" s="199"/>
      <c r="BG735" s="199"/>
      <c r="BH735" s="199"/>
      <c r="BI735" s="199"/>
    </row>
    <row r="736" spans="1:104" x14ac:dyDescent="0.2">
      <c r="A736" s="191"/>
      <c r="B736" s="192"/>
      <c r="C736" s="331" t="s">
        <v>3427</v>
      </c>
      <c r="D736" s="332"/>
      <c r="E736" s="193">
        <v>1.3385</v>
      </c>
      <c r="F736" s="194"/>
      <c r="G736" s="195"/>
      <c r="H736" s="196"/>
      <c r="I736" s="197"/>
      <c r="J736" s="184"/>
      <c r="K736" s="197"/>
      <c r="M736" s="198" t="s">
        <v>3427</v>
      </c>
      <c r="O736" s="199"/>
      <c r="Z736" s="199"/>
      <c r="AA736" s="199"/>
      <c r="AB736" s="199"/>
      <c r="AC736" s="199"/>
      <c r="AD736" s="199"/>
      <c r="AE736" s="199"/>
      <c r="AF736" s="199"/>
      <c r="AG736" s="199"/>
      <c r="AH736" s="199"/>
      <c r="AI736" s="199"/>
      <c r="AJ736" s="199"/>
      <c r="AK736" s="199"/>
      <c r="AL736" s="199"/>
      <c r="AM736" s="199"/>
      <c r="AN736" s="199"/>
      <c r="AO736" s="199"/>
      <c r="AP736" s="199"/>
      <c r="AQ736" s="199"/>
      <c r="AR736" s="199"/>
      <c r="AS736" s="199"/>
      <c r="AT736" s="199"/>
      <c r="AU736" s="199"/>
      <c r="AV736" s="199"/>
      <c r="AW736" s="199"/>
      <c r="AX736" s="199"/>
      <c r="AY736" s="199"/>
      <c r="AZ736" s="199"/>
      <c r="BA736" s="199"/>
      <c r="BB736" s="199"/>
      <c r="BC736" s="199"/>
      <c r="BD736" s="201" t="str">
        <f t="shared" si="24"/>
        <v>614:(3,63+1,1+6,585+6,585)*2,7*0,3718</v>
      </c>
      <c r="BE736" s="199"/>
      <c r="BF736" s="199"/>
      <c r="BG736" s="199"/>
      <c r="BH736" s="199"/>
      <c r="BI736" s="199"/>
    </row>
    <row r="737" spans="1:104" x14ac:dyDescent="0.2">
      <c r="A737" s="191"/>
      <c r="B737" s="192"/>
      <c r="C737" s="331" t="s">
        <v>3347</v>
      </c>
      <c r="D737" s="332"/>
      <c r="E737" s="193">
        <v>14.054</v>
      </c>
      <c r="F737" s="194"/>
      <c r="G737" s="195"/>
      <c r="H737" s="196"/>
      <c r="I737" s="197"/>
      <c r="J737" s="184"/>
      <c r="K737" s="197"/>
      <c r="M737" s="198" t="s">
        <v>3347</v>
      </c>
      <c r="O737" s="199"/>
      <c r="Z737" s="199"/>
      <c r="AA737" s="199"/>
      <c r="AB737" s="199"/>
      <c r="AC737" s="199"/>
      <c r="AD737" s="199"/>
      <c r="AE737" s="199"/>
      <c r="AF737" s="199"/>
      <c r="AG737" s="199"/>
      <c r="AH737" s="199"/>
      <c r="AI737" s="199"/>
      <c r="AJ737" s="199"/>
      <c r="AK737" s="199"/>
      <c r="AL737" s="199"/>
      <c r="AM737" s="199"/>
      <c r="AN737" s="199"/>
      <c r="AO737" s="199"/>
      <c r="AP737" s="199"/>
      <c r="AQ737" s="199"/>
      <c r="AR737" s="199"/>
      <c r="AS737" s="199"/>
      <c r="AT737" s="199"/>
      <c r="AU737" s="199"/>
      <c r="AV737" s="199"/>
      <c r="AW737" s="199"/>
      <c r="AX737" s="199"/>
      <c r="AY737" s="199"/>
      <c r="AZ737" s="199"/>
      <c r="BA737" s="199"/>
      <c r="BB737" s="199"/>
      <c r="BC737" s="199"/>
      <c r="BD737" s="201" t="str">
        <f t="shared" si="24"/>
        <v>obklady u linky :1,8*2*0,3718</v>
      </c>
      <c r="BE737" s="199"/>
      <c r="BF737" s="199"/>
      <c r="BG737" s="199"/>
      <c r="BH737" s="199"/>
      <c r="BI737" s="199"/>
    </row>
    <row r="738" spans="1:104" x14ac:dyDescent="0.2">
      <c r="A738" s="191"/>
      <c r="B738" s="192"/>
      <c r="C738" s="331" t="s">
        <v>3348</v>
      </c>
      <c r="D738" s="332"/>
      <c r="E738" s="193">
        <v>14.1143</v>
      </c>
      <c r="F738" s="194"/>
      <c r="G738" s="195"/>
      <c r="H738" s="196"/>
      <c r="I738" s="197"/>
      <c r="J738" s="184"/>
      <c r="K738" s="197"/>
      <c r="M738" s="198" t="s">
        <v>3348</v>
      </c>
      <c r="O738" s="199"/>
      <c r="Z738" s="199"/>
      <c r="AA738" s="199"/>
      <c r="AB738" s="199"/>
      <c r="AC738" s="199"/>
      <c r="AD738" s="199"/>
      <c r="AE738" s="199"/>
      <c r="AF738" s="199"/>
      <c r="AG738" s="199"/>
      <c r="AH738" s="199"/>
      <c r="AI738" s="199"/>
      <c r="AJ738" s="199"/>
      <c r="AK738" s="199"/>
      <c r="AL738" s="199"/>
      <c r="AM738" s="199"/>
      <c r="AN738" s="199"/>
      <c r="AO738" s="199"/>
      <c r="AP738" s="199"/>
      <c r="AQ738" s="199"/>
      <c r="AR738" s="199"/>
      <c r="AS738" s="199"/>
      <c r="AT738" s="199"/>
      <c r="AU738" s="199"/>
      <c r="AV738" s="199"/>
      <c r="AW738" s="199"/>
      <c r="AX738" s="199"/>
      <c r="AY738" s="199"/>
      <c r="AZ738" s="199"/>
      <c r="BA738" s="199"/>
      <c r="BB738" s="199"/>
      <c r="BC738" s="199"/>
      <c r="BD738" s="201" t="str">
        <f t="shared" si="24"/>
        <v>616:(3,2+3,8+1,1+2,1+2,1+1,7)*2,7*0,3718</v>
      </c>
      <c r="BE738" s="199"/>
      <c r="BF738" s="199"/>
      <c r="BG738" s="199"/>
      <c r="BH738" s="199"/>
      <c r="BI738" s="199"/>
    </row>
    <row r="739" spans="1:104" x14ac:dyDescent="0.2">
      <c r="A739" s="191"/>
      <c r="B739" s="192"/>
      <c r="C739" s="331" t="s">
        <v>3349</v>
      </c>
      <c r="D739" s="332"/>
      <c r="E739" s="193">
        <v>2.0821000000000001</v>
      </c>
      <c r="F739" s="194"/>
      <c r="G739" s="195"/>
      <c r="H739" s="196"/>
      <c r="I739" s="197"/>
      <c r="J739" s="184"/>
      <c r="K739" s="197"/>
      <c r="M739" s="198" t="s">
        <v>3349</v>
      </c>
      <c r="O739" s="199"/>
      <c r="Z739" s="199"/>
      <c r="AA739" s="199"/>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9"/>
      <c r="BC739" s="199"/>
      <c r="BD739" s="201" t="str">
        <f t="shared" si="24"/>
        <v>617:(3,28+3,28+3,75+3,75)*2,7*0,3718</v>
      </c>
      <c r="BE739" s="199"/>
      <c r="BF739" s="199"/>
      <c r="BG739" s="199"/>
      <c r="BH739" s="199"/>
      <c r="BI739" s="199"/>
    </row>
    <row r="740" spans="1:104" x14ac:dyDescent="0.2">
      <c r="A740" s="191"/>
      <c r="B740" s="192"/>
      <c r="C740" s="331" t="s">
        <v>3350</v>
      </c>
      <c r="D740" s="332"/>
      <c r="E740" s="193">
        <v>15.138199999999999</v>
      </c>
      <c r="F740" s="194"/>
      <c r="G740" s="195"/>
      <c r="H740" s="196"/>
      <c r="I740" s="197"/>
      <c r="J740" s="184"/>
      <c r="K740" s="197"/>
      <c r="M740" s="198" t="s">
        <v>3350</v>
      </c>
      <c r="O740" s="199"/>
      <c r="Z740" s="199"/>
      <c r="AA740" s="199"/>
      <c r="AB740" s="199"/>
      <c r="AC740" s="199"/>
      <c r="AD740" s="199"/>
      <c r="AE740" s="199"/>
      <c r="AF740" s="199"/>
      <c r="AG740" s="199"/>
      <c r="AH740" s="199"/>
      <c r="AI740" s="199"/>
      <c r="AJ740" s="199"/>
      <c r="AK740" s="199"/>
      <c r="AL740" s="199"/>
      <c r="AM740" s="199"/>
      <c r="AN740" s="199"/>
      <c r="AO740" s="199"/>
      <c r="AP740" s="199"/>
      <c r="AQ740" s="199"/>
      <c r="AR740" s="199"/>
      <c r="AS740" s="199"/>
      <c r="AT740" s="199"/>
      <c r="AU740" s="199"/>
      <c r="AV740" s="199"/>
      <c r="AW740" s="199"/>
      <c r="AX740" s="199"/>
      <c r="AY740" s="199"/>
      <c r="AZ740" s="199"/>
      <c r="BA740" s="199"/>
      <c r="BB740" s="199"/>
      <c r="BC740" s="199"/>
      <c r="BD740" s="201" t="str">
        <f t="shared" si="24"/>
        <v>618(koupelna):(2+2+2+2)*0,7*0,3718</v>
      </c>
      <c r="BE740" s="199"/>
      <c r="BF740" s="199"/>
      <c r="BG740" s="199"/>
      <c r="BH740" s="199"/>
      <c r="BI740" s="199"/>
    </row>
    <row r="741" spans="1:104" x14ac:dyDescent="0.2">
      <c r="A741" s="191"/>
      <c r="B741" s="192"/>
      <c r="C741" s="331" t="s">
        <v>3351</v>
      </c>
      <c r="D741" s="332"/>
      <c r="E741" s="193">
        <v>3.8666999999999998</v>
      </c>
      <c r="F741" s="194"/>
      <c r="G741" s="195"/>
      <c r="H741" s="196"/>
      <c r="I741" s="197"/>
      <c r="J741" s="184"/>
      <c r="K741" s="197"/>
      <c r="M741" s="198" t="s">
        <v>3351</v>
      </c>
      <c r="O741" s="199"/>
      <c r="Z741" s="199"/>
      <c r="AA741" s="199"/>
      <c r="AB741" s="199"/>
      <c r="AC741" s="199"/>
      <c r="AD741" s="199"/>
      <c r="AE741" s="199"/>
      <c r="AF741" s="199"/>
      <c r="AG741" s="199"/>
      <c r="AH741" s="199"/>
      <c r="AI741" s="199"/>
      <c r="AJ741" s="199"/>
      <c r="AK741" s="199"/>
      <c r="AL741" s="199"/>
      <c r="AM741" s="199"/>
      <c r="AN741" s="199"/>
      <c r="AO741" s="199"/>
      <c r="AP741" s="199"/>
      <c r="AQ741" s="199"/>
      <c r="AR741" s="199"/>
      <c r="AS741" s="199"/>
      <c r="AT741" s="199"/>
      <c r="AU741" s="199"/>
      <c r="AV741" s="199"/>
      <c r="AW741" s="199"/>
      <c r="AX741" s="199"/>
      <c r="AY741" s="199"/>
      <c r="AZ741" s="199"/>
      <c r="BA741" s="199"/>
      <c r="BB741" s="199"/>
      <c r="BC741" s="199"/>
      <c r="BD741" s="201" t="str">
        <f t="shared" si="24"/>
        <v>619:(3,48+6,5+4,5+0,6)*2,7*0,3718</v>
      </c>
      <c r="BE741" s="199"/>
      <c r="BF741" s="199"/>
      <c r="BG741" s="199"/>
      <c r="BH741" s="199"/>
      <c r="BI741" s="199"/>
    </row>
    <row r="742" spans="1:104" x14ac:dyDescent="0.2">
      <c r="A742" s="191"/>
      <c r="B742" s="192"/>
      <c r="C742" s="331" t="s">
        <v>3352</v>
      </c>
      <c r="D742" s="332"/>
      <c r="E742" s="193">
        <v>13.878399999999999</v>
      </c>
      <c r="F742" s="194"/>
      <c r="G742" s="195"/>
      <c r="H742" s="196"/>
      <c r="I742" s="197"/>
      <c r="J742" s="184"/>
      <c r="K742" s="197"/>
      <c r="M742" s="198" t="s">
        <v>3352</v>
      </c>
      <c r="O742" s="199"/>
      <c r="Z742" s="199"/>
      <c r="AA742" s="199"/>
      <c r="AB742" s="199"/>
      <c r="AC742" s="199"/>
      <c r="AD742" s="199"/>
      <c r="AE742" s="199"/>
      <c r="AF742" s="199"/>
      <c r="AG742" s="199"/>
      <c r="AH742" s="199"/>
      <c r="AI742" s="199"/>
      <c r="AJ742" s="199"/>
      <c r="AK742" s="199"/>
      <c r="AL742" s="199"/>
      <c r="AM742" s="199"/>
      <c r="AN742" s="199"/>
      <c r="AO742" s="199"/>
      <c r="AP742" s="199"/>
      <c r="AQ742" s="199"/>
      <c r="AR742" s="199"/>
      <c r="AS742" s="199"/>
      <c r="AT742" s="199"/>
      <c r="AU742" s="199"/>
      <c r="AV742" s="199"/>
      <c r="AW742" s="199"/>
      <c r="AX742" s="199"/>
      <c r="AY742" s="199"/>
      <c r="AZ742" s="199"/>
      <c r="BA742" s="199"/>
      <c r="BB742" s="199"/>
      <c r="BC742" s="199"/>
      <c r="BD742" s="201" t="str">
        <f t="shared" si="24"/>
        <v>obklady u linky :(3,1+2,1)*2*0,3718</v>
      </c>
      <c r="BE742" s="199"/>
      <c r="BF742" s="199"/>
      <c r="BG742" s="199"/>
      <c r="BH742" s="199"/>
      <c r="BI742" s="199"/>
    </row>
    <row r="743" spans="1:104" x14ac:dyDescent="0.2">
      <c r="A743" s="191"/>
      <c r="B743" s="192"/>
      <c r="C743" s="331" t="s">
        <v>3353</v>
      </c>
      <c r="D743" s="332"/>
      <c r="E743" s="193">
        <v>2.3214999999999999</v>
      </c>
      <c r="F743" s="194"/>
      <c r="G743" s="195"/>
      <c r="H743" s="196"/>
      <c r="I743" s="197"/>
      <c r="J743" s="184"/>
      <c r="K743" s="197"/>
      <c r="M743" s="198" t="s">
        <v>3353</v>
      </c>
      <c r="O743" s="199"/>
      <c r="Z743" s="199"/>
      <c r="AA743" s="199"/>
      <c r="AB743" s="199"/>
      <c r="AC743" s="199"/>
      <c r="AD743" s="199"/>
      <c r="AE743" s="199"/>
      <c r="AF743" s="199"/>
      <c r="AG743" s="199"/>
      <c r="AH743" s="199"/>
      <c r="AI743" s="199"/>
      <c r="AJ743" s="199"/>
      <c r="AK743" s="199"/>
      <c r="AL743" s="199"/>
      <c r="AM743" s="199"/>
      <c r="AN743" s="199"/>
      <c r="AO743" s="199"/>
      <c r="AP743" s="199"/>
      <c r="AQ743" s="199"/>
      <c r="AR743" s="199"/>
      <c r="AS743" s="199"/>
      <c r="AT743" s="199"/>
      <c r="AU743" s="199"/>
      <c r="AV743" s="199"/>
      <c r="AW743" s="199"/>
      <c r="AX743" s="199"/>
      <c r="AY743" s="199"/>
      <c r="AZ743" s="199"/>
      <c r="BA743" s="199"/>
      <c r="BB743" s="199"/>
      <c r="BC743" s="199"/>
      <c r="BD743" s="201" t="str">
        <f t="shared" si="24"/>
        <v>621:(1,4+0,6+1,4+1,2+1,3+2,3+1,6+4,025)*2,7*0,3718</v>
      </c>
      <c r="BE743" s="199"/>
      <c r="BF743" s="199"/>
      <c r="BG743" s="199"/>
      <c r="BH743" s="199"/>
      <c r="BI743" s="199"/>
    </row>
    <row r="744" spans="1:104" x14ac:dyDescent="0.2">
      <c r="A744" s="191"/>
      <c r="B744" s="192"/>
      <c r="C744" s="331" t="s">
        <v>3354</v>
      </c>
      <c r="D744" s="332"/>
      <c r="E744" s="193">
        <v>2.5230000000000001</v>
      </c>
      <c r="F744" s="194"/>
      <c r="G744" s="195"/>
      <c r="H744" s="196"/>
      <c r="I744" s="197"/>
      <c r="J744" s="184"/>
      <c r="K744" s="197"/>
      <c r="M744" s="198" t="s">
        <v>3354</v>
      </c>
      <c r="O744" s="199"/>
      <c r="Z744" s="199"/>
      <c r="AA744" s="199"/>
      <c r="AB744" s="199"/>
      <c r="AC744" s="199"/>
      <c r="AD744" s="199"/>
      <c r="AE744" s="199"/>
      <c r="AF744" s="199"/>
      <c r="AG744" s="199"/>
      <c r="AH744" s="199"/>
      <c r="AI744" s="199"/>
      <c r="AJ744" s="199"/>
      <c r="AK744" s="199"/>
      <c r="AL744" s="199"/>
      <c r="AM744" s="199"/>
      <c r="AN744" s="199"/>
      <c r="AO744" s="199"/>
      <c r="AP744" s="199"/>
      <c r="AQ744" s="199"/>
      <c r="AR744" s="199"/>
      <c r="AS744" s="199"/>
      <c r="AT744" s="199"/>
      <c r="AU744" s="199"/>
      <c r="AV744" s="199"/>
      <c r="AW744" s="199"/>
      <c r="AX744" s="199"/>
      <c r="AY744" s="199"/>
      <c r="AZ744" s="199"/>
      <c r="BA744" s="199"/>
      <c r="BB744" s="199"/>
      <c r="BC744" s="199"/>
      <c r="BD744" s="201" t="str">
        <f t="shared" si="24"/>
        <v>622(koupelna):(2,76+1,7+2,76+1,7)*0,7*0,3718</v>
      </c>
      <c r="BE744" s="199"/>
      <c r="BF744" s="199"/>
      <c r="BG744" s="199"/>
      <c r="BH744" s="199"/>
      <c r="BI744" s="199"/>
    </row>
    <row r="745" spans="1:104" x14ac:dyDescent="0.2">
      <c r="A745" s="191"/>
      <c r="B745" s="192"/>
      <c r="C745" s="331" t="s">
        <v>3355</v>
      </c>
      <c r="D745" s="332"/>
      <c r="E745" s="193">
        <v>15.148199999999999</v>
      </c>
      <c r="F745" s="194"/>
      <c r="G745" s="195"/>
      <c r="H745" s="196"/>
      <c r="I745" s="197"/>
      <c r="J745" s="184"/>
      <c r="K745" s="197"/>
      <c r="M745" s="198" t="s">
        <v>3355</v>
      </c>
      <c r="O745" s="199"/>
      <c r="Z745" s="199"/>
      <c r="AA745" s="199"/>
      <c r="AB745" s="199"/>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9"/>
      <c r="BC745" s="199"/>
      <c r="BD745" s="201" t="str">
        <f t="shared" si="24"/>
        <v>623(wc):(1,2+1,2+1,41+1,41)*1,3*0,3718</v>
      </c>
      <c r="BE745" s="199"/>
      <c r="BF745" s="199"/>
      <c r="BG745" s="199"/>
      <c r="BH745" s="199"/>
      <c r="BI745" s="199"/>
    </row>
    <row r="746" spans="1:104" x14ac:dyDescent="0.2">
      <c r="A746" s="191"/>
      <c r="B746" s="192"/>
      <c r="C746" s="331" t="s">
        <v>3356</v>
      </c>
      <c r="D746" s="332"/>
      <c r="E746" s="193">
        <v>14.9575</v>
      </c>
      <c r="F746" s="194"/>
      <c r="G746" s="195"/>
      <c r="H746" s="196"/>
      <c r="I746" s="197"/>
      <c r="J746" s="184"/>
      <c r="K746" s="197"/>
      <c r="M746" s="198" t="s">
        <v>3356</v>
      </c>
      <c r="O746" s="199"/>
      <c r="Z746" s="199"/>
      <c r="AA746" s="199"/>
      <c r="AB746" s="199"/>
      <c r="AC746" s="199"/>
      <c r="AD746" s="199"/>
      <c r="AE746" s="199"/>
      <c r="AF746" s="199"/>
      <c r="AG746" s="199"/>
      <c r="AH746" s="199"/>
      <c r="AI746" s="199"/>
      <c r="AJ746" s="199"/>
      <c r="AK746" s="199"/>
      <c r="AL746" s="199"/>
      <c r="AM746" s="199"/>
      <c r="AN746" s="199"/>
      <c r="AO746" s="199"/>
      <c r="AP746" s="199"/>
      <c r="AQ746" s="199"/>
      <c r="AR746" s="199"/>
      <c r="AS746" s="199"/>
      <c r="AT746" s="199"/>
      <c r="AU746" s="199"/>
      <c r="AV746" s="199"/>
      <c r="AW746" s="199"/>
      <c r="AX746" s="199"/>
      <c r="AY746" s="199"/>
      <c r="AZ746" s="199"/>
      <c r="BA746" s="199"/>
      <c r="BB746" s="199"/>
      <c r="BC746" s="199"/>
      <c r="BD746" s="201" t="str">
        <f t="shared" si="24"/>
        <v>624:(3,745+3,745+3,8+3,8)*2,7*0,3718</v>
      </c>
      <c r="BE746" s="199"/>
      <c r="BF746" s="199"/>
      <c r="BG746" s="199"/>
      <c r="BH746" s="199"/>
      <c r="BI746" s="199"/>
    </row>
    <row r="747" spans="1:104" ht="22.5" x14ac:dyDescent="0.2">
      <c r="A747" s="191"/>
      <c r="B747" s="192"/>
      <c r="C747" s="331" t="s">
        <v>3357</v>
      </c>
      <c r="D747" s="332"/>
      <c r="E747" s="193">
        <v>24.7301</v>
      </c>
      <c r="F747" s="194"/>
      <c r="G747" s="195"/>
      <c r="H747" s="196"/>
      <c r="I747" s="197"/>
      <c r="J747" s="184"/>
      <c r="K747" s="197"/>
      <c r="M747" s="198" t="s">
        <v>3357</v>
      </c>
      <c r="O747" s="199"/>
      <c r="Z747" s="199"/>
      <c r="AA747" s="199"/>
      <c r="AB747" s="199"/>
      <c r="AC747" s="199"/>
      <c r="AD747" s="199"/>
      <c r="AE747" s="199"/>
      <c r="AF747" s="199"/>
      <c r="AG747" s="199"/>
      <c r="AH747" s="199"/>
      <c r="AI747" s="199"/>
      <c r="AJ747" s="199"/>
      <c r="AK747" s="199"/>
      <c r="AL747" s="199"/>
      <c r="AM747" s="199"/>
      <c r="AN747" s="199"/>
      <c r="AO747" s="199"/>
      <c r="AP747" s="199"/>
      <c r="AQ747" s="199"/>
      <c r="AR747" s="199"/>
      <c r="AS747" s="199"/>
      <c r="AT747" s="199"/>
      <c r="AU747" s="199"/>
      <c r="AV747" s="199"/>
      <c r="AW747" s="199"/>
      <c r="AX747" s="199"/>
      <c r="AY747" s="199"/>
      <c r="AZ747" s="199"/>
      <c r="BA747" s="199"/>
      <c r="BB747" s="199"/>
      <c r="BC747" s="199"/>
      <c r="BD747" s="201" t="str">
        <f t="shared" si="24"/>
        <v>625:(3,8+3,8+3,65+3,65)*2,7*0,3718</v>
      </c>
      <c r="BE747" s="199"/>
      <c r="BF747" s="199"/>
      <c r="BG747" s="199"/>
      <c r="BH747" s="199"/>
      <c r="BI747" s="199"/>
    </row>
    <row r="748" spans="1:104" ht="25.5" x14ac:dyDescent="0.2">
      <c r="A748" s="191"/>
      <c r="B748" s="192"/>
      <c r="C748" s="331" t="s">
        <v>3358</v>
      </c>
      <c r="D748" s="332"/>
      <c r="E748" s="193">
        <v>2.6025999999999998</v>
      </c>
      <c r="F748" s="194"/>
      <c r="G748" s="195"/>
      <c r="H748" s="196"/>
      <c r="I748" s="197"/>
      <c r="J748" s="184"/>
      <c r="K748" s="197"/>
      <c r="M748" s="198" t="s">
        <v>3358</v>
      </c>
      <c r="O748" s="199"/>
      <c r="Z748" s="199"/>
      <c r="AA748" s="199"/>
      <c r="AB748" s="199"/>
      <c r="AC748" s="199"/>
      <c r="AD748" s="199"/>
      <c r="AE748" s="199"/>
      <c r="AF748" s="199"/>
      <c r="AG748" s="199"/>
      <c r="AH748" s="199"/>
      <c r="AI748" s="199"/>
      <c r="AJ748" s="199"/>
      <c r="AK748" s="199"/>
      <c r="AL748" s="199"/>
      <c r="AM748" s="199"/>
      <c r="AN748" s="199"/>
      <c r="AO748" s="199"/>
      <c r="AP748" s="199"/>
      <c r="AQ748" s="199"/>
      <c r="AR748" s="199"/>
      <c r="AS748" s="199"/>
      <c r="AT748" s="199"/>
      <c r="AU748" s="199"/>
      <c r="AV748" s="199"/>
      <c r="AW748" s="199"/>
      <c r="AX748" s="199"/>
      <c r="AY748" s="199"/>
      <c r="AZ748" s="199"/>
      <c r="BA748" s="199"/>
      <c r="BB748" s="199"/>
      <c r="BC748" s="199"/>
      <c r="BD748" s="201" t="str">
        <f t="shared" si="24"/>
        <v>626:(5,5+5,235+5,5+1,9+2,25+2,05+0,6+0,6+0,1+0,1+0,4+0,4)*2,7*0,3718</v>
      </c>
      <c r="BE748" s="199"/>
      <c r="BF748" s="199"/>
      <c r="BG748" s="199"/>
      <c r="BH748" s="199"/>
      <c r="BI748" s="199"/>
    </row>
    <row r="749" spans="1:104" x14ac:dyDescent="0.2">
      <c r="A749" s="191"/>
      <c r="B749" s="192"/>
      <c r="C749" s="331" t="s">
        <v>3428</v>
      </c>
      <c r="D749" s="332"/>
      <c r="E749" s="193">
        <v>18.59</v>
      </c>
      <c r="F749" s="194"/>
      <c r="G749" s="195"/>
      <c r="H749" s="196"/>
      <c r="I749" s="197"/>
      <c r="J749" s="184"/>
      <c r="K749" s="197"/>
      <c r="M749" s="198" t="s">
        <v>3428</v>
      </c>
      <c r="O749" s="199"/>
      <c r="Z749" s="199"/>
      <c r="AA749" s="199"/>
      <c r="AB749" s="199"/>
      <c r="AC749" s="199"/>
      <c r="AD749" s="199"/>
      <c r="AE749" s="199"/>
      <c r="AF749" s="199"/>
      <c r="AG749" s="199"/>
      <c r="AH749" s="199"/>
      <c r="AI749" s="199"/>
      <c r="AJ749" s="199"/>
      <c r="AK749" s="199"/>
      <c r="AL749" s="199"/>
      <c r="AM749" s="199"/>
      <c r="AN749" s="199"/>
      <c r="AO749" s="199"/>
      <c r="AP749" s="199"/>
      <c r="AQ749" s="199"/>
      <c r="AR749" s="199"/>
      <c r="AS749" s="199"/>
      <c r="AT749" s="199"/>
      <c r="AU749" s="199"/>
      <c r="AV749" s="199"/>
      <c r="AW749" s="199"/>
      <c r="AX749" s="199"/>
      <c r="AY749" s="199"/>
      <c r="AZ749" s="199"/>
      <c r="BA749" s="199"/>
      <c r="BB749" s="199"/>
      <c r="BC749" s="199"/>
      <c r="BD749" s="201" t="str">
        <f t="shared" si="24"/>
        <v>obklad u linky :3,5*2*0,3718</v>
      </c>
      <c r="BE749" s="199"/>
      <c r="BF749" s="199"/>
      <c r="BG749" s="199"/>
      <c r="BH749" s="199"/>
      <c r="BI749" s="199"/>
    </row>
    <row r="750" spans="1:104" ht="22.5" x14ac:dyDescent="0.2">
      <c r="A750" s="161">
        <v>97</v>
      </c>
      <c r="B750" s="162" t="s">
        <v>1194</v>
      </c>
      <c r="C750" s="163" t="s">
        <v>1195</v>
      </c>
      <c r="D750" s="164" t="s">
        <v>41</v>
      </c>
      <c r="E750" s="165">
        <v>87.819199999999995</v>
      </c>
      <c r="F750" s="122">
        <f>'01 113 '!F750</f>
        <v>0</v>
      </c>
      <c r="G750" s="166">
        <f>E750*F750</f>
        <v>0</v>
      </c>
      <c r="H750" s="167">
        <v>7.2999999999999996E-4</v>
      </c>
      <c r="I750" s="168">
        <f>E750*H750</f>
        <v>6.410801599999999E-2</v>
      </c>
      <c r="J750" s="167"/>
      <c r="K750" s="168">
        <f>E750*J750</f>
        <v>0</v>
      </c>
      <c r="O750" s="199"/>
      <c r="Z750" s="199"/>
      <c r="AA750" s="199">
        <v>12</v>
      </c>
      <c r="AB750" s="199">
        <v>0</v>
      </c>
      <c r="AC750" s="199">
        <v>13</v>
      </c>
      <c r="AD750" s="199"/>
      <c r="AE750" s="199"/>
      <c r="AF750" s="199"/>
      <c r="AG750" s="199"/>
      <c r="AH750" s="199"/>
      <c r="AI750" s="199"/>
      <c r="AJ750" s="199"/>
      <c r="AK750" s="199"/>
      <c r="AL750" s="199"/>
      <c r="AM750" s="199"/>
      <c r="AN750" s="199"/>
      <c r="AO750" s="199"/>
      <c r="AP750" s="199"/>
      <c r="AQ750" s="199"/>
      <c r="AR750" s="199"/>
      <c r="AS750" s="199"/>
      <c r="AT750" s="199"/>
      <c r="AU750" s="199"/>
      <c r="AV750" s="199"/>
      <c r="AW750" s="199"/>
      <c r="AX750" s="199"/>
      <c r="AY750" s="199"/>
      <c r="AZ750" s="200">
        <f>G750</f>
        <v>0</v>
      </c>
      <c r="BA750" s="199"/>
      <c r="BB750" s="199"/>
      <c r="BC750" s="199"/>
      <c r="BD750" s="199"/>
      <c r="BE750" s="199"/>
      <c r="BF750" s="199"/>
      <c r="BG750" s="199"/>
      <c r="BH750" s="199"/>
      <c r="BI750" s="199"/>
      <c r="CA750" s="199">
        <v>12</v>
      </c>
      <c r="CB750" s="199">
        <v>0</v>
      </c>
      <c r="CZ750" s="124">
        <v>2</v>
      </c>
    </row>
    <row r="751" spans="1:104" x14ac:dyDescent="0.2">
      <c r="A751" s="191"/>
      <c r="B751" s="192"/>
      <c r="C751" s="331" t="s">
        <v>3265</v>
      </c>
      <c r="D751" s="332"/>
      <c r="E751" s="193">
        <v>1.4128000000000001</v>
      </c>
      <c r="F751" s="194"/>
      <c r="G751" s="195"/>
      <c r="H751" s="196"/>
      <c r="I751" s="197"/>
      <c r="J751" s="184"/>
      <c r="K751" s="197"/>
      <c r="M751" s="198" t="s">
        <v>3265</v>
      </c>
      <c r="O751" s="199"/>
      <c r="Z751" s="199"/>
      <c r="AA751" s="199"/>
      <c r="AB751" s="199"/>
      <c r="AC751" s="199"/>
      <c r="AD751" s="199"/>
      <c r="AE751" s="199"/>
      <c r="AF751" s="199"/>
      <c r="AG751" s="199"/>
      <c r="AH751" s="199"/>
      <c r="AI751" s="199"/>
      <c r="AJ751" s="199"/>
      <c r="AK751" s="199"/>
      <c r="AL751" s="199"/>
      <c r="AM751" s="199"/>
      <c r="AN751" s="199"/>
      <c r="AO751" s="199"/>
      <c r="AP751" s="199"/>
      <c r="AQ751" s="199"/>
      <c r="AR751" s="199"/>
      <c r="AS751" s="199"/>
      <c r="AT751" s="199"/>
      <c r="AU751" s="199"/>
      <c r="AV751" s="199"/>
      <c r="AW751" s="199"/>
      <c r="AX751" s="199"/>
      <c r="AY751" s="199"/>
      <c r="AZ751" s="199"/>
      <c r="BA751" s="199"/>
      <c r="BB751" s="199"/>
      <c r="BC751" s="199"/>
      <c r="BD751" s="201" t="str">
        <f t="shared" ref="BD751:BD766" si="25">C750</f>
        <v>Malba sádrokartonových konstrukcí se strukturou štuku</v>
      </c>
      <c r="BE751" s="199"/>
      <c r="BF751" s="199"/>
      <c r="BG751" s="199"/>
      <c r="BH751" s="199"/>
      <c r="BI751" s="199"/>
    </row>
    <row r="752" spans="1:104" x14ac:dyDescent="0.2">
      <c r="A752" s="191"/>
      <c r="B752" s="192"/>
      <c r="C752" s="331" t="s">
        <v>3266</v>
      </c>
      <c r="D752" s="332"/>
      <c r="E752" s="193">
        <v>4.5731000000000002</v>
      </c>
      <c r="F752" s="194"/>
      <c r="G752" s="195"/>
      <c r="H752" s="196"/>
      <c r="I752" s="197"/>
      <c r="J752" s="184"/>
      <c r="K752" s="197"/>
      <c r="M752" s="198" t="s">
        <v>3266</v>
      </c>
      <c r="O752" s="199"/>
      <c r="Z752" s="199"/>
      <c r="AA752" s="199"/>
      <c r="AB752" s="199"/>
      <c r="AC752" s="199"/>
      <c r="AD752" s="199"/>
      <c r="AE752" s="199"/>
      <c r="AF752" s="199"/>
      <c r="AG752" s="199"/>
      <c r="AH752" s="199"/>
      <c r="AI752" s="199"/>
      <c r="AJ752" s="199"/>
      <c r="AK752" s="199"/>
      <c r="AL752" s="199"/>
      <c r="AM752" s="199"/>
      <c r="AN752" s="199"/>
      <c r="AO752" s="199"/>
      <c r="AP752" s="199"/>
      <c r="AQ752" s="199"/>
      <c r="AR752" s="199"/>
      <c r="AS752" s="199"/>
      <c r="AT752" s="199"/>
      <c r="AU752" s="199"/>
      <c r="AV752" s="199"/>
      <c r="AW752" s="199"/>
      <c r="AX752" s="199"/>
      <c r="AY752" s="199"/>
      <c r="AZ752" s="199"/>
      <c r="BA752" s="199"/>
      <c r="BB752" s="199"/>
      <c r="BC752" s="199"/>
      <c r="BD752" s="201" t="str">
        <f t="shared" si="25"/>
        <v>604:3,8*0,3718</v>
      </c>
      <c r="BE752" s="199"/>
      <c r="BF752" s="199"/>
      <c r="BG752" s="199"/>
      <c r="BH752" s="199"/>
      <c r="BI752" s="199"/>
    </row>
    <row r="753" spans="1:61" x14ac:dyDescent="0.2">
      <c r="A753" s="191"/>
      <c r="B753" s="192"/>
      <c r="C753" s="331" t="s">
        <v>3267</v>
      </c>
      <c r="D753" s="332"/>
      <c r="E753" s="193">
        <v>10.410399999999999</v>
      </c>
      <c r="F753" s="194"/>
      <c r="G753" s="195"/>
      <c r="H753" s="196"/>
      <c r="I753" s="197"/>
      <c r="J753" s="184"/>
      <c r="K753" s="197"/>
      <c r="M753" s="198" t="s">
        <v>3267</v>
      </c>
      <c r="O753" s="199"/>
      <c r="Z753" s="199"/>
      <c r="AA753" s="199"/>
      <c r="AB753" s="199"/>
      <c r="AC753" s="199"/>
      <c r="AD753" s="199"/>
      <c r="AE753" s="199"/>
      <c r="AF753" s="199"/>
      <c r="AG753" s="199"/>
      <c r="AH753" s="199"/>
      <c r="AI753" s="199"/>
      <c r="AJ753" s="199"/>
      <c r="AK753" s="199"/>
      <c r="AL753" s="199"/>
      <c r="AM753" s="199"/>
      <c r="AN753" s="199"/>
      <c r="AO753" s="199"/>
      <c r="AP753" s="199"/>
      <c r="AQ753" s="199"/>
      <c r="AR753" s="199"/>
      <c r="AS753" s="199"/>
      <c r="AT753" s="199"/>
      <c r="AU753" s="199"/>
      <c r="AV753" s="199"/>
      <c r="AW753" s="199"/>
      <c r="AX753" s="199"/>
      <c r="AY753" s="199"/>
      <c r="AZ753" s="199"/>
      <c r="BA753" s="199"/>
      <c r="BB753" s="199"/>
      <c r="BC753" s="199"/>
      <c r="BD753" s="201" t="str">
        <f t="shared" si="25"/>
        <v>605:12,3*0,3718</v>
      </c>
      <c r="BE753" s="199"/>
      <c r="BF753" s="199"/>
      <c r="BG753" s="199"/>
      <c r="BH753" s="199"/>
      <c r="BI753" s="199"/>
    </row>
    <row r="754" spans="1:61" x14ac:dyDescent="0.2">
      <c r="A754" s="191"/>
      <c r="B754" s="192"/>
      <c r="C754" s="331" t="s">
        <v>3268</v>
      </c>
      <c r="D754" s="332"/>
      <c r="E754" s="193">
        <v>3.718</v>
      </c>
      <c r="F754" s="194"/>
      <c r="G754" s="195"/>
      <c r="H754" s="196"/>
      <c r="I754" s="197"/>
      <c r="J754" s="184"/>
      <c r="K754" s="197"/>
      <c r="M754" s="198" t="s">
        <v>3268</v>
      </c>
      <c r="O754" s="199"/>
      <c r="Z754" s="199"/>
      <c r="AA754" s="199"/>
      <c r="AB754" s="199"/>
      <c r="AC754" s="199"/>
      <c r="AD754" s="199"/>
      <c r="AE754" s="199"/>
      <c r="AF754" s="199"/>
      <c r="AG754" s="199"/>
      <c r="AH754" s="199"/>
      <c r="AI754" s="199"/>
      <c r="AJ754" s="199"/>
      <c r="AK754" s="199"/>
      <c r="AL754" s="199"/>
      <c r="AM754" s="199"/>
      <c r="AN754" s="199"/>
      <c r="AO754" s="199"/>
      <c r="AP754" s="199"/>
      <c r="AQ754" s="199"/>
      <c r="AR754" s="199"/>
      <c r="AS754" s="199"/>
      <c r="AT754" s="199"/>
      <c r="AU754" s="199"/>
      <c r="AV754" s="199"/>
      <c r="AW754" s="199"/>
      <c r="AX754" s="199"/>
      <c r="AY754" s="199"/>
      <c r="AZ754" s="199"/>
      <c r="BA754" s="199"/>
      <c r="BB754" s="199"/>
      <c r="BC754" s="199"/>
      <c r="BD754" s="201" t="str">
        <f t="shared" si="25"/>
        <v>607:28*0,3718</v>
      </c>
      <c r="BE754" s="199"/>
      <c r="BF754" s="199"/>
      <c r="BG754" s="199"/>
      <c r="BH754" s="199"/>
      <c r="BI754" s="199"/>
    </row>
    <row r="755" spans="1:61" x14ac:dyDescent="0.2">
      <c r="A755" s="191"/>
      <c r="B755" s="192"/>
      <c r="C755" s="331" t="s">
        <v>3269</v>
      </c>
      <c r="D755" s="332"/>
      <c r="E755" s="193">
        <v>5.1307999999999998</v>
      </c>
      <c r="F755" s="194"/>
      <c r="G755" s="195"/>
      <c r="H755" s="196"/>
      <c r="I755" s="197"/>
      <c r="J755" s="184"/>
      <c r="K755" s="197"/>
      <c r="M755" s="198" t="s">
        <v>3269</v>
      </c>
      <c r="O755" s="199"/>
      <c r="Z755" s="199"/>
      <c r="AA755" s="199"/>
      <c r="AB755" s="199"/>
      <c r="AC755" s="199"/>
      <c r="AD755" s="199"/>
      <c r="AE755" s="199"/>
      <c r="AF755" s="199"/>
      <c r="AG755" s="199"/>
      <c r="AH755" s="199"/>
      <c r="AI755" s="199"/>
      <c r="AJ755" s="199"/>
      <c r="AK755" s="199"/>
      <c r="AL755" s="199"/>
      <c r="AM755" s="199"/>
      <c r="AN755" s="199"/>
      <c r="AO755" s="199"/>
      <c r="AP755" s="199"/>
      <c r="AQ755" s="199"/>
      <c r="AR755" s="199"/>
      <c r="AS755" s="199"/>
      <c r="AT755" s="199"/>
      <c r="AU755" s="199"/>
      <c r="AV755" s="199"/>
      <c r="AW755" s="199"/>
      <c r="AX755" s="199"/>
      <c r="AY755" s="199"/>
      <c r="AZ755" s="199"/>
      <c r="BA755" s="199"/>
      <c r="BB755" s="199"/>
      <c r="BC755" s="199"/>
      <c r="BD755" s="201" t="str">
        <f t="shared" si="25"/>
        <v>609:10*0,3718</v>
      </c>
      <c r="BE755" s="199"/>
      <c r="BF755" s="199"/>
      <c r="BG755" s="199"/>
      <c r="BH755" s="199"/>
      <c r="BI755" s="199"/>
    </row>
    <row r="756" spans="1:61" x14ac:dyDescent="0.2">
      <c r="A756" s="191"/>
      <c r="B756" s="192"/>
      <c r="C756" s="331" t="s">
        <v>3270</v>
      </c>
      <c r="D756" s="332"/>
      <c r="E756" s="193">
        <v>4.6102999999999996</v>
      </c>
      <c r="F756" s="194"/>
      <c r="G756" s="195"/>
      <c r="H756" s="196"/>
      <c r="I756" s="197"/>
      <c r="J756" s="184"/>
      <c r="K756" s="197"/>
      <c r="M756" s="198" t="s">
        <v>3270</v>
      </c>
      <c r="O756" s="199"/>
      <c r="Z756" s="199"/>
      <c r="AA756" s="199"/>
      <c r="AB756" s="199"/>
      <c r="AC756" s="199"/>
      <c r="AD756" s="199"/>
      <c r="AE756" s="199"/>
      <c r="AF756" s="199"/>
      <c r="AG756" s="199"/>
      <c r="AH756" s="199"/>
      <c r="AI756" s="199"/>
      <c r="AJ756" s="199"/>
      <c r="AK756" s="199"/>
      <c r="AL756" s="199"/>
      <c r="AM756" s="199"/>
      <c r="AN756" s="199"/>
      <c r="AO756" s="199"/>
      <c r="AP756" s="199"/>
      <c r="AQ756" s="199"/>
      <c r="AR756" s="199"/>
      <c r="AS756" s="199"/>
      <c r="AT756" s="199"/>
      <c r="AU756" s="199"/>
      <c r="AV756" s="199"/>
      <c r="AW756" s="199"/>
      <c r="AX756" s="199"/>
      <c r="AY756" s="199"/>
      <c r="AZ756" s="199"/>
      <c r="BA756" s="199"/>
      <c r="BB756" s="199"/>
      <c r="BC756" s="199"/>
      <c r="BD756" s="201" t="str">
        <f t="shared" si="25"/>
        <v>612:13,8*0,3718</v>
      </c>
      <c r="BE756" s="199"/>
      <c r="BF756" s="199"/>
      <c r="BG756" s="199"/>
      <c r="BH756" s="199"/>
      <c r="BI756" s="199"/>
    </row>
    <row r="757" spans="1:61" x14ac:dyDescent="0.2">
      <c r="A757" s="191"/>
      <c r="B757" s="192"/>
      <c r="C757" s="331" t="s">
        <v>3271</v>
      </c>
      <c r="D757" s="332"/>
      <c r="E757" s="193">
        <v>8.7001000000000008</v>
      </c>
      <c r="F757" s="194"/>
      <c r="G757" s="195"/>
      <c r="H757" s="196"/>
      <c r="I757" s="197"/>
      <c r="J757" s="184"/>
      <c r="K757" s="197"/>
      <c r="M757" s="198" t="s">
        <v>3271</v>
      </c>
      <c r="O757" s="199"/>
      <c r="Z757" s="199"/>
      <c r="AA757" s="199"/>
      <c r="AB757" s="199"/>
      <c r="AC757" s="199"/>
      <c r="AD757" s="199"/>
      <c r="AE757" s="199"/>
      <c r="AF757" s="199"/>
      <c r="AG757" s="199"/>
      <c r="AH757" s="199"/>
      <c r="AI757" s="199"/>
      <c r="AJ757" s="199"/>
      <c r="AK757" s="199"/>
      <c r="AL757" s="199"/>
      <c r="AM757" s="199"/>
      <c r="AN757" s="199"/>
      <c r="AO757" s="199"/>
      <c r="AP757" s="199"/>
      <c r="AQ757" s="199"/>
      <c r="AR757" s="199"/>
      <c r="AS757" s="199"/>
      <c r="AT757" s="199"/>
      <c r="AU757" s="199"/>
      <c r="AV757" s="199"/>
      <c r="AW757" s="199"/>
      <c r="AX757" s="199"/>
      <c r="AY757" s="199"/>
      <c r="AZ757" s="199"/>
      <c r="BA757" s="199"/>
      <c r="BB757" s="199"/>
      <c r="BC757" s="199"/>
      <c r="BD757" s="201" t="str">
        <f t="shared" si="25"/>
        <v>613:12,4*0,3718</v>
      </c>
      <c r="BE757" s="199"/>
      <c r="BF757" s="199"/>
      <c r="BG757" s="199"/>
      <c r="BH757" s="199"/>
      <c r="BI757" s="199"/>
    </row>
    <row r="758" spans="1:61" x14ac:dyDescent="0.2">
      <c r="A758" s="191"/>
      <c r="B758" s="192"/>
      <c r="C758" s="331" t="s">
        <v>3272</v>
      </c>
      <c r="D758" s="332"/>
      <c r="E758" s="193">
        <v>2.9</v>
      </c>
      <c r="F758" s="194"/>
      <c r="G758" s="195"/>
      <c r="H758" s="196"/>
      <c r="I758" s="197"/>
      <c r="J758" s="184"/>
      <c r="K758" s="197"/>
      <c r="M758" s="198" t="s">
        <v>3272</v>
      </c>
      <c r="O758" s="199"/>
      <c r="Z758" s="199"/>
      <c r="AA758" s="199"/>
      <c r="AB758" s="199"/>
      <c r="AC758" s="199"/>
      <c r="AD758" s="199"/>
      <c r="AE758" s="199"/>
      <c r="AF758" s="199"/>
      <c r="AG758" s="199"/>
      <c r="AH758" s="199"/>
      <c r="AI758" s="199"/>
      <c r="AJ758" s="199"/>
      <c r="AK758" s="199"/>
      <c r="AL758" s="199"/>
      <c r="AM758" s="199"/>
      <c r="AN758" s="199"/>
      <c r="AO758" s="199"/>
      <c r="AP758" s="199"/>
      <c r="AQ758" s="199"/>
      <c r="AR758" s="199"/>
      <c r="AS758" s="199"/>
      <c r="AT758" s="199"/>
      <c r="AU758" s="199"/>
      <c r="AV758" s="199"/>
      <c r="AW758" s="199"/>
      <c r="AX758" s="199"/>
      <c r="AY758" s="199"/>
      <c r="AZ758" s="199"/>
      <c r="BA758" s="199"/>
      <c r="BB758" s="199"/>
      <c r="BC758" s="199"/>
      <c r="BD758" s="201" t="str">
        <f t="shared" si="25"/>
        <v>614:23,4*0,3718</v>
      </c>
      <c r="BE758" s="199"/>
      <c r="BF758" s="199"/>
      <c r="BG758" s="199"/>
      <c r="BH758" s="199"/>
      <c r="BI758" s="199"/>
    </row>
    <row r="759" spans="1:61" x14ac:dyDescent="0.2">
      <c r="A759" s="191"/>
      <c r="B759" s="192"/>
      <c r="C759" s="331" t="s">
        <v>3273</v>
      </c>
      <c r="D759" s="332"/>
      <c r="E759" s="193">
        <v>4.5731000000000002</v>
      </c>
      <c r="F759" s="194"/>
      <c r="G759" s="195"/>
      <c r="H759" s="196"/>
      <c r="I759" s="197"/>
      <c r="J759" s="184"/>
      <c r="K759" s="197"/>
      <c r="M759" s="198" t="s">
        <v>3273</v>
      </c>
      <c r="O759" s="199"/>
      <c r="Z759" s="199"/>
      <c r="AA759" s="199"/>
      <c r="AB759" s="199"/>
      <c r="AC759" s="199"/>
      <c r="AD759" s="199"/>
      <c r="AE759" s="199"/>
      <c r="AF759" s="199"/>
      <c r="AG759" s="199"/>
      <c r="AH759" s="199"/>
      <c r="AI759" s="199"/>
      <c r="AJ759" s="199"/>
      <c r="AK759" s="199"/>
      <c r="AL759" s="199"/>
      <c r="AM759" s="199"/>
      <c r="AN759" s="199"/>
      <c r="AO759" s="199"/>
      <c r="AP759" s="199"/>
      <c r="AQ759" s="199"/>
      <c r="AR759" s="199"/>
      <c r="AS759" s="199"/>
      <c r="AT759" s="199"/>
      <c r="AU759" s="199"/>
      <c r="AV759" s="199"/>
      <c r="AW759" s="199"/>
      <c r="AX759" s="199"/>
      <c r="AY759" s="199"/>
      <c r="AZ759" s="199"/>
      <c r="BA759" s="199"/>
      <c r="BB759" s="199"/>
      <c r="BC759" s="199"/>
      <c r="BD759" s="201" t="str">
        <f t="shared" si="25"/>
        <v>616:7,8*0,3718</v>
      </c>
      <c r="BE759" s="199"/>
      <c r="BF759" s="199"/>
      <c r="BG759" s="199"/>
      <c r="BH759" s="199"/>
      <c r="BI759" s="199"/>
    </row>
    <row r="760" spans="1:61" x14ac:dyDescent="0.2">
      <c r="A760" s="191"/>
      <c r="B760" s="192"/>
      <c r="C760" s="331" t="s">
        <v>3274</v>
      </c>
      <c r="D760" s="332"/>
      <c r="E760" s="193">
        <v>8.2167999999999992</v>
      </c>
      <c r="F760" s="194"/>
      <c r="G760" s="195"/>
      <c r="H760" s="196"/>
      <c r="I760" s="197"/>
      <c r="J760" s="184"/>
      <c r="K760" s="197"/>
      <c r="M760" s="198" t="s">
        <v>3274</v>
      </c>
      <c r="O760" s="199"/>
      <c r="Z760" s="199"/>
      <c r="AA760" s="199"/>
      <c r="AB760" s="199"/>
      <c r="AC760" s="199"/>
      <c r="AD760" s="199"/>
      <c r="AE760" s="199"/>
      <c r="AF760" s="199"/>
      <c r="AG760" s="199"/>
      <c r="AH760" s="199"/>
      <c r="AI760" s="199"/>
      <c r="AJ760" s="199"/>
      <c r="AK760" s="199"/>
      <c r="AL760" s="199"/>
      <c r="AM760" s="199"/>
      <c r="AN760" s="199"/>
      <c r="AO760" s="199"/>
      <c r="AP760" s="199"/>
      <c r="AQ760" s="199"/>
      <c r="AR760" s="199"/>
      <c r="AS760" s="199"/>
      <c r="AT760" s="199"/>
      <c r="AU760" s="199"/>
      <c r="AV760" s="199"/>
      <c r="AW760" s="199"/>
      <c r="AX760" s="199"/>
      <c r="AY760" s="199"/>
      <c r="AZ760" s="199"/>
      <c r="BA760" s="199"/>
      <c r="BB760" s="199"/>
      <c r="BC760" s="199"/>
      <c r="BD760" s="201" t="str">
        <f t="shared" si="25"/>
        <v>617:12,3*0,3718</v>
      </c>
      <c r="BE760" s="199"/>
      <c r="BF760" s="199"/>
      <c r="BG760" s="199"/>
      <c r="BH760" s="199"/>
      <c r="BI760" s="199"/>
    </row>
    <row r="761" spans="1:61" x14ac:dyDescent="0.2">
      <c r="A761" s="191"/>
      <c r="B761" s="192"/>
      <c r="C761" s="331" t="s">
        <v>3275</v>
      </c>
      <c r="D761" s="332"/>
      <c r="E761" s="193">
        <v>2.8256999999999999</v>
      </c>
      <c r="F761" s="194"/>
      <c r="G761" s="195"/>
      <c r="H761" s="196"/>
      <c r="I761" s="197"/>
      <c r="J761" s="184"/>
      <c r="K761" s="197"/>
      <c r="M761" s="198" t="s">
        <v>3275</v>
      </c>
      <c r="O761" s="199"/>
      <c r="Z761" s="199"/>
      <c r="AA761" s="199"/>
      <c r="AB761" s="199"/>
      <c r="AC761" s="199"/>
      <c r="AD761" s="199"/>
      <c r="AE761" s="199"/>
      <c r="AF761" s="199"/>
      <c r="AG761" s="199"/>
      <c r="AH761" s="199"/>
      <c r="AI761" s="199"/>
      <c r="AJ761" s="199"/>
      <c r="AK761" s="199"/>
      <c r="AL761" s="199"/>
      <c r="AM761" s="199"/>
      <c r="AN761" s="199"/>
      <c r="AO761" s="199"/>
      <c r="AP761" s="199"/>
      <c r="AQ761" s="199"/>
      <c r="AR761" s="199"/>
      <c r="AS761" s="199"/>
      <c r="AT761" s="199"/>
      <c r="AU761" s="199"/>
      <c r="AV761" s="199"/>
      <c r="AW761" s="199"/>
      <c r="AX761" s="199"/>
      <c r="AY761" s="199"/>
      <c r="AZ761" s="199"/>
      <c r="BA761" s="199"/>
      <c r="BB761" s="199"/>
      <c r="BC761" s="199"/>
      <c r="BD761" s="201" t="str">
        <f t="shared" si="25"/>
        <v>619:22,1*0,3718</v>
      </c>
      <c r="BE761" s="199"/>
      <c r="BF761" s="199"/>
      <c r="BG761" s="199"/>
      <c r="BH761" s="199"/>
      <c r="BI761" s="199"/>
    </row>
    <row r="762" spans="1:61" x14ac:dyDescent="0.2">
      <c r="A762" s="191"/>
      <c r="B762" s="192"/>
      <c r="C762" s="331" t="s">
        <v>3276</v>
      </c>
      <c r="D762" s="332"/>
      <c r="E762" s="193">
        <v>5.2423999999999999</v>
      </c>
      <c r="F762" s="194"/>
      <c r="G762" s="195"/>
      <c r="H762" s="196"/>
      <c r="I762" s="197"/>
      <c r="J762" s="184"/>
      <c r="K762" s="197"/>
      <c r="M762" s="198" t="s">
        <v>3276</v>
      </c>
      <c r="O762" s="199"/>
      <c r="Z762" s="199"/>
      <c r="AA762" s="199"/>
      <c r="AB762" s="199"/>
      <c r="AC762" s="199"/>
      <c r="AD762" s="199"/>
      <c r="AE762" s="199"/>
      <c r="AF762" s="199"/>
      <c r="AG762" s="199"/>
      <c r="AH762" s="199"/>
      <c r="AI762" s="199"/>
      <c r="AJ762" s="199"/>
      <c r="AK762" s="199"/>
      <c r="AL762" s="199"/>
      <c r="AM762" s="199"/>
      <c r="AN762" s="199"/>
      <c r="AO762" s="199"/>
      <c r="AP762" s="199"/>
      <c r="AQ762" s="199"/>
      <c r="AR762" s="199"/>
      <c r="AS762" s="199"/>
      <c r="AT762" s="199"/>
      <c r="AU762" s="199"/>
      <c r="AV762" s="199"/>
      <c r="AW762" s="199"/>
      <c r="AX762" s="199"/>
      <c r="AY762" s="199"/>
      <c r="AZ762" s="199"/>
      <c r="BA762" s="199"/>
      <c r="BB762" s="199"/>
      <c r="BC762" s="199"/>
      <c r="BD762" s="201" t="str">
        <f t="shared" si="25"/>
        <v>621:7,6*0,3718</v>
      </c>
      <c r="BE762" s="199"/>
      <c r="BF762" s="199"/>
      <c r="BG762" s="199"/>
      <c r="BH762" s="199"/>
      <c r="BI762" s="199"/>
    </row>
    <row r="763" spans="1:61" x14ac:dyDescent="0.2">
      <c r="A763" s="191"/>
      <c r="B763" s="192"/>
      <c r="C763" s="331" t="s">
        <v>3277</v>
      </c>
      <c r="D763" s="332"/>
      <c r="E763" s="193">
        <v>5.1680000000000001</v>
      </c>
      <c r="F763" s="194"/>
      <c r="G763" s="195"/>
      <c r="H763" s="196"/>
      <c r="I763" s="197"/>
      <c r="J763" s="184"/>
      <c r="K763" s="197"/>
      <c r="M763" s="198" t="s">
        <v>3277</v>
      </c>
      <c r="O763" s="199"/>
      <c r="Z763" s="199"/>
      <c r="AA763" s="199"/>
      <c r="AB763" s="199"/>
      <c r="AC763" s="199"/>
      <c r="AD763" s="199"/>
      <c r="AE763" s="199"/>
      <c r="AF763" s="199"/>
      <c r="AG763" s="199"/>
      <c r="AH763" s="199"/>
      <c r="AI763" s="199"/>
      <c r="AJ763" s="199"/>
      <c r="AK763" s="199"/>
      <c r="AL763" s="199"/>
      <c r="AM763" s="199"/>
      <c r="AN763" s="199"/>
      <c r="AO763" s="199"/>
      <c r="AP763" s="199"/>
      <c r="AQ763" s="199"/>
      <c r="AR763" s="199"/>
      <c r="AS763" s="199"/>
      <c r="AT763" s="199"/>
      <c r="AU763" s="199"/>
      <c r="AV763" s="199"/>
      <c r="AW763" s="199"/>
      <c r="AX763" s="199"/>
      <c r="AY763" s="199"/>
      <c r="AZ763" s="199"/>
      <c r="BA763" s="199"/>
      <c r="BB763" s="199"/>
      <c r="BC763" s="199"/>
      <c r="BD763" s="201" t="str">
        <f t="shared" si="25"/>
        <v>624:14,1*0,3718</v>
      </c>
      <c r="BE763" s="199"/>
      <c r="BF763" s="199"/>
      <c r="BG763" s="199"/>
      <c r="BH763" s="199"/>
      <c r="BI763" s="199"/>
    </row>
    <row r="764" spans="1:61" x14ac:dyDescent="0.2">
      <c r="A764" s="191"/>
      <c r="B764" s="192"/>
      <c r="C764" s="331" t="s">
        <v>3278</v>
      </c>
      <c r="D764" s="332"/>
      <c r="E764" s="193">
        <v>10.6707</v>
      </c>
      <c r="F764" s="194"/>
      <c r="G764" s="195"/>
      <c r="H764" s="196"/>
      <c r="I764" s="197"/>
      <c r="J764" s="184"/>
      <c r="K764" s="197"/>
      <c r="M764" s="198" t="s">
        <v>3278</v>
      </c>
      <c r="O764" s="199"/>
      <c r="Z764" s="199"/>
      <c r="AA764" s="199"/>
      <c r="AB764" s="199"/>
      <c r="AC764" s="199"/>
      <c r="AD764" s="199"/>
      <c r="AE764" s="199"/>
      <c r="AF764" s="199"/>
      <c r="AG764" s="199"/>
      <c r="AH764" s="199"/>
      <c r="AI764" s="199"/>
      <c r="AJ764" s="199"/>
      <c r="AK764" s="199"/>
      <c r="AL764" s="199"/>
      <c r="AM764" s="199"/>
      <c r="AN764" s="199"/>
      <c r="AO764" s="199"/>
      <c r="AP764" s="199"/>
      <c r="AQ764" s="199"/>
      <c r="AR764" s="199"/>
      <c r="AS764" s="199"/>
      <c r="AT764" s="199"/>
      <c r="AU764" s="199"/>
      <c r="AV764" s="199"/>
      <c r="AW764" s="199"/>
      <c r="AX764" s="199"/>
      <c r="AY764" s="199"/>
      <c r="AZ764" s="199"/>
      <c r="BA764" s="199"/>
      <c r="BB764" s="199"/>
      <c r="BC764" s="199"/>
      <c r="BD764" s="201" t="str">
        <f t="shared" si="25"/>
        <v>625:13,9*0,3718</v>
      </c>
      <c r="BE764" s="199"/>
      <c r="BF764" s="199"/>
      <c r="BG764" s="199"/>
      <c r="BH764" s="199"/>
      <c r="BI764" s="199"/>
    </row>
    <row r="765" spans="1:61" x14ac:dyDescent="0.2">
      <c r="A765" s="191"/>
      <c r="B765" s="192"/>
      <c r="C765" s="331" t="s">
        <v>3279</v>
      </c>
      <c r="D765" s="332"/>
      <c r="E765" s="193">
        <v>9.6668000000000003</v>
      </c>
      <c r="F765" s="194"/>
      <c r="G765" s="195"/>
      <c r="H765" s="196"/>
      <c r="I765" s="197"/>
      <c r="J765" s="184"/>
      <c r="K765" s="197"/>
      <c r="M765" s="198" t="s">
        <v>3279</v>
      </c>
      <c r="O765" s="199"/>
      <c r="Z765" s="199"/>
      <c r="AA765" s="199"/>
      <c r="AB765" s="199"/>
      <c r="AC765" s="199"/>
      <c r="AD765" s="199"/>
      <c r="AE765" s="199"/>
      <c r="AF765" s="199"/>
      <c r="AG765" s="199"/>
      <c r="AH765" s="199"/>
      <c r="AI765" s="199"/>
      <c r="AJ765" s="199"/>
      <c r="AK765" s="199"/>
      <c r="AL765" s="199"/>
      <c r="AM765" s="199"/>
      <c r="AN765" s="199"/>
      <c r="AO765" s="199"/>
      <c r="AP765" s="199"/>
      <c r="AQ765" s="199"/>
      <c r="AR765" s="199"/>
      <c r="AS765" s="199"/>
      <c r="AT765" s="199"/>
      <c r="AU765" s="199"/>
      <c r="AV765" s="199"/>
      <c r="AW765" s="199"/>
      <c r="AX765" s="199"/>
      <c r="AY765" s="199"/>
      <c r="AZ765" s="199"/>
      <c r="BA765" s="199"/>
      <c r="BB765" s="199"/>
      <c r="BC765" s="199"/>
      <c r="BD765" s="201" t="str">
        <f t="shared" si="25"/>
        <v>626:28,7*0,3718</v>
      </c>
      <c r="BE765" s="199"/>
      <c r="BF765" s="199"/>
      <c r="BG765" s="199"/>
      <c r="BH765" s="199"/>
      <c r="BI765" s="199"/>
    </row>
    <row r="766" spans="1:61" x14ac:dyDescent="0.2">
      <c r="A766" s="191"/>
      <c r="B766" s="192"/>
      <c r="C766" s="331" t="s">
        <v>3026</v>
      </c>
      <c r="D766" s="332"/>
      <c r="E766" s="207">
        <v>0</v>
      </c>
      <c r="F766" s="194"/>
      <c r="G766" s="195"/>
      <c r="H766" s="196"/>
      <c r="I766" s="197"/>
      <c r="J766" s="184"/>
      <c r="K766" s="197"/>
      <c r="M766" s="205">
        <v>25.083333333333332</v>
      </c>
      <c r="O766" s="199"/>
      <c r="Z766" s="199"/>
      <c r="AA766" s="199"/>
      <c r="AB766" s="199"/>
      <c r="AC766" s="199"/>
      <c r="AD766" s="199"/>
      <c r="AE766" s="199"/>
      <c r="AF766" s="199"/>
      <c r="AG766" s="199"/>
      <c r="AH766" s="199"/>
      <c r="AI766" s="199"/>
      <c r="AJ766" s="199"/>
      <c r="AK766" s="199"/>
      <c r="AL766" s="199"/>
      <c r="AM766" s="199"/>
      <c r="AN766" s="199"/>
      <c r="AO766" s="199"/>
      <c r="AP766" s="199"/>
      <c r="AQ766" s="199"/>
      <c r="AR766" s="199"/>
      <c r="AS766" s="199"/>
      <c r="AT766" s="199"/>
      <c r="AU766" s="199"/>
      <c r="AV766" s="199"/>
      <c r="AW766" s="199"/>
      <c r="AX766" s="199"/>
      <c r="AY766" s="199"/>
      <c r="AZ766" s="199"/>
      <c r="BA766" s="199"/>
      <c r="BB766" s="199"/>
      <c r="BC766" s="199"/>
      <c r="BD766" s="201" t="str">
        <f t="shared" si="25"/>
        <v>601:26*0,3718</v>
      </c>
      <c r="BE766" s="199"/>
      <c r="BF766" s="199"/>
      <c r="BG766" s="199"/>
      <c r="BH766" s="199"/>
      <c r="BI766" s="199"/>
    </row>
    <row r="767" spans="1:61" x14ac:dyDescent="0.2">
      <c r="A767" s="169" t="s">
        <v>42</v>
      </c>
      <c r="B767" s="170" t="s">
        <v>1189</v>
      </c>
      <c r="C767" s="171" t="s">
        <v>1190</v>
      </c>
      <c r="D767" s="172"/>
      <c r="E767" s="173"/>
      <c r="F767" s="173"/>
      <c r="G767" s="174">
        <f>SUM(G720:G766)</f>
        <v>0</v>
      </c>
      <c r="H767" s="175"/>
      <c r="I767" s="174">
        <f>SUM(I720:I766)</f>
        <v>0.10873521399999998</v>
      </c>
      <c r="J767" s="176"/>
      <c r="K767" s="174">
        <f>SUM(K720:K766)</f>
        <v>0</v>
      </c>
      <c r="O767" s="199"/>
      <c r="X767" s="202">
        <f>K767</f>
        <v>0</v>
      </c>
      <c r="Y767" s="202">
        <f>I767</f>
        <v>0.10873521399999998</v>
      </c>
      <c r="Z767" s="200">
        <f>G767</f>
        <v>0</v>
      </c>
      <c r="AA767" s="199"/>
      <c r="AB767" s="199"/>
      <c r="AC767" s="199"/>
      <c r="AD767" s="199"/>
      <c r="AE767" s="199"/>
      <c r="AF767" s="199"/>
      <c r="AG767" s="199"/>
      <c r="AH767" s="199"/>
      <c r="AI767" s="199"/>
      <c r="AJ767" s="199"/>
      <c r="AK767" s="199"/>
      <c r="AL767" s="199"/>
      <c r="AM767" s="199"/>
      <c r="AN767" s="199"/>
      <c r="AO767" s="199"/>
      <c r="AP767" s="199"/>
      <c r="AQ767" s="199"/>
      <c r="AR767" s="199"/>
      <c r="AS767" s="199"/>
      <c r="AT767" s="199"/>
      <c r="AU767" s="199"/>
      <c r="AV767" s="199"/>
      <c r="AW767" s="199"/>
      <c r="AX767" s="199"/>
      <c r="AY767" s="199"/>
      <c r="AZ767" s="199"/>
      <c r="BA767" s="203"/>
      <c r="BB767" s="203"/>
      <c r="BC767" s="203"/>
      <c r="BD767" s="203"/>
      <c r="BE767" s="203"/>
      <c r="BF767" s="203"/>
      <c r="BG767" s="199"/>
      <c r="BH767" s="199"/>
      <c r="BI767" s="199"/>
    </row>
    <row r="768" spans="1:61" x14ac:dyDescent="0.2">
      <c r="A768" s="177" t="s">
        <v>23</v>
      </c>
      <c r="B768" s="178" t="s">
        <v>43</v>
      </c>
      <c r="C768" s="179"/>
      <c r="D768" s="180"/>
      <c r="E768" s="181"/>
      <c r="F768" s="181"/>
      <c r="G768" s="182">
        <f>SUM(Z7:Z768)</f>
        <v>0</v>
      </c>
      <c r="H768" s="183"/>
      <c r="I768" s="182">
        <f>SUM(Y7:Y768)</f>
        <v>148.87771631500004</v>
      </c>
      <c r="J768" s="183"/>
      <c r="K768" s="182">
        <f>SUM(X7:X768)</f>
        <v>0</v>
      </c>
      <c r="O768" s="199"/>
      <c r="BA768" s="204"/>
      <c r="BB768" s="204"/>
      <c r="BC768" s="204"/>
      <c r="BD768" s="204"/>
      <c r="BE768" s="204"/>
      <c r="BF768" s="204"/>
    </row>
    <row r="769" spans="5:5" x14ac:dyDescent="0.2">
      <c r="E769" s="124"/>
    </row>
    <row r="770" spans="5:5" x14ac:dyDescent="0.2">
      <c r="E770" s="124"/>
    </row>
    <row r="771" spans="5:5" x14ac:dyDescent="0.2">
      <c r="E771" s="124"/>
    </row>
    <row r="772" spans="5:5" x14ac:dyDescent="0.2">
      <c r="E772" s="124"/>
    </row>
    <row r="773" spans="5:5" x14ac:dyDescent="0.2">
      <c r="E773" s="124"/>
    </row>
    <row r="774" spans="5:5" x14ac:dyDescent="0.2">
      <c r="E774" s="124"/>
    </row>
    <row r="775" spans="5:5" x14ac:dyDescent="0.2">
      <c r="E775" s="124"/>
    </row>
    <row r="776" spans="5:5" x14ac:dyDescent="0.2">
      <c r="E776" s="124"/>
    </row>
    <row r="777" spans="5:5" x14ac:dyDescent="0.2">
      <c r="E777" s="124"/>
    </row>
    <row r="778" spans="5:5" x14ac:dyDescent="0.2">
      <c r="E778" s="124"/>
    </row>
    <row r="779" spans="5:5" x14ac:dyDescent="0.2">
      <c r="E779" s="124"/>
    </row>
    <row r="780" spans="5:5" x14ac:dyDescent="0.2">
      <c r="E780" s="124"/>
    </row>
    <row r="781" spans="5:5" x14ac:dyDescent="0.2">
      <c r="E781" s="124"/>
    </row>
    <row r="782" spans="5:5" x14ac:dyDescent="0.2">
      <c r="E782" s="124"/>
    </row>
    <row r="783" spans="5:5" x14ac:dyDescent="0.2">
      <c r="E783" s="124"/>
    </row>
    <row r="784" spans="5:5" x14ac:dyDescent="0.2">
      <c r="E784" s="124"/>
    </row>
    <row r="785" spans="1:7" x14ac:dyDescent="0.2">
      <c r="E785" s="124"/>
    </row>
    <row r="786" spans="1:7" x14ac:dyDescent="0.2">
      <c r="E786" s="124"/>
    </row>
    <row r="787" spans="1:7" x14ac:dyDescent="0.2">
      <c r="E787" s="124"/>
    </row>
    <row r="788" spans="1:7" x14ac:dyDescent="0.2">
      <c r="E788" s="124"/>
    </row>
    <row r="789" spans="1:7" x14ac:dyDescent="0.2">
      <c r="E789" s="124"/>
    </row>
    <row r="790" spans="1:7" x14ac:dyDescent="0.2">
      <c r="A790" s="184"/>
      <c r="B790" s="184"/>
      <c r="C790" s="184"/>
      <c r="D790" s="184"/>
      <c r="E790" s="184"/>
      <c r="F790" s="184"/>
      <c r="G790" s="184"/>
    </row>
    <row r="791" spans="1:7" x14ac:dyDescent="0.2">
      <c r="A791" s="184"/>
      <c r="B791" s="184"/>
      <c r="C791" s="184"/>
      <c r="D791" s="184"/>
      <c r="E791" s="184"/>
      <c r="F791" s="184"/>
      <c r="G791" s="184"/>
    </row>
    <row r="792" spans="1:7" x14ac:dyDescent="0.2">
      <c r="A792" s="184"/>
      <c r="B792" s="184"/>
      <c r="C792" s="184"/>
      <c r="D792" s="184"/>
      <c r="E792" s="184"/>
      <c r="F792" s="184"/>
      <c r="G792" s="184"/>
    </row>
    <row r="793" spans="1:7" x14ac:dyDescent="0.2">
      <c r="A793" s="184"/>
      <c r="B793" s="184"/>
      <c r="C793" s="184"/>
      <c r="D793" s="184"/>
      <c r="E793" s="184"/>
      <c r="F793" s="184"/>
      <c r="G793" s="184"/>
    </row>
    <row r="794" spans="1:7" x14ac:dyDescent="0.2">
      <c r="E794" s="124"/>
    </row>
    <row r="795" spans="1:7" x14ac:dyDescent="0.2">
      <c r="E795" s="124"/>
    </row>
    <row r="796" spans="1:7" x14ac:dyDescent="0.2">
      <c r="E796" s="124"/>
    </row>
    <row r="797" spans="1:7" x14ac:dyDescent="0.2">
      <c r="E797" s="124"/>
    </row>
    <row r="798" spans="1:7" x14ac:dyDescent="0.2">
      <c r="E798" s="124"/>
    </row>
    <row r="799" spans="1:7" x14ac:dyDescent="0.2">
      <c r="E799" s="124"/>
    </row>
    <row r="800" spans="1:7" x14ac:dyDescent="0.2">
      <c r="E800" s="124"/>
    </row>
    <row r="801" spans="5:5" x14ac:dyDescent="0.2">
      <c r="E801" s="124"/>
    </row>
    <row r="802" spans="5:5" x14ac:dyDescent="0.2">
      <c r="E802" s="124"/>
    </row>
    <row r="803" spans="5:5" x14ac:dyDescent="0.2">
      <c r="E803" s="124"/>
    </row>
    <row r="804" spans="5:5" x14ac:dyDescent="0.2">
      <c r="E804" s="124"/>
    </row>
    <row r="805" spans="5:5" x14ac:dyDescent="0.2">
      <c r="E805" s="124"/>
    </row>
    <row r="806" spans="5:5" x14ac:dyDescent="0.2">
      <c r="E806" s="124"/>
    </row>
    <row r="807" spans="5:5" x14ac:dyDescent="0.2">
      <c r="E807" s="124"/>
    </row>
    <row r="808" spans="5:5" x14ac:dyDescent="0.2">
      <c r="E808" s="124"/>
    </row>
    <row r="809" spans="5:5" x14ac:dyDescent="0.2">
      <c r="E809" s="124"/>
    </row>
    <row r="810" spans="5:5" x14ac:dyDescent="0.2">
      <c r="E810" s="124"/>
    </row>
    <row r="811" spans="5:5" x14ac:dyDescent="0.2">
      <c r="E811" s="124"/>
    </row>
    <row r="812" spans="5:5" x14ac:dyDescent="0.2">
      <c r="E812" s="124"/>
    </row>
    <row r="813" spans="5:5" x14ac:dyDescent="0.2">
      <c r="E813" s="124"/>
    </row>
    <row r="814" spans="5:5" x14ac:dyDescent="0.2">
      <c r="E814" s="124"/>
    </row>
    <row r="815" spans="5:5" x14ac:dyDescent="0.2">
      <c r="E815" s="124"/>
    </row>
    <row r="816" spans="5:5" x14ac:dyDescent="0.2">
      <c r="E816" s="124"/>
    </row>
    <row r="817" spans="1:7" x14ac:dyDescent="0.2">
      <c r="E817" s="124"/>
    </row>
    <row r="818" spans="1:7" x14ac:dyDescent="0.2">
      <c r="E818" s="124"/>
    </row>
    <row r="819" spans="1:7" x14ac:dyDescent="0.2">
      <c r="E819" s="124"/>
    </row>
    <row r="820" spans="1:7" x14ac:dyDescent="0.2">
      <c r="E820" s="124"/>
    </row>
    <row r="821" spans="1:7" x14ac:dyDescent="0.2">
      <c r="E821" s="124"/>
    </row>
    <row r="822" spans="1:7" x14ac:dyDescent="0.2">
      <c r="E822" s="124"/>
    </row>
    <row r="823" spans="1:7" x14ac:dyDescent="0.2">
      <c r="E823" s="124"/>
    </row>
    <row r="824" spans="1:7" x14ac:dyDescent="0.2">
      <c r="E824" s="124"/>
    </row>
    <row r="825" spans="1:7" x14ac:dyDescent="0.2">
      <c r="A825" s="185"/>
      <c r="B825" s="185"/>
    </row>
    <row r="826" spans="1:7" x14ac:dyDescent="0.2">
      <c r="A826" s="184"/>
      <c r="B826" s="184"/>
      <c r="C826" s="186"/>
      <c r="D826" s="186"/>
      <c r="E826" s="187"/>
      <c r="F826" s="186"/>
      <c r="G826" s="188"/>
    </row>
    <row r="827" spans="1:7" x14ac:dyDescent="0.2">
      <c r="A827" s="189"/>
      <c r="B827" s="189"/>
      <c r="C827" s="184"/>
      <c r="D827" s="184"/>
      <c r="E827" s="190"/>
      <c r="F827" s="184"/>
      <c r="G827" s="184"/>
    </row>
    <row r="828" spans="1:7" x14ac:dyDescent="0.2">
      <c r="A828" s="184"/>
      <c r="B828" s="184"/>
      <c r="C828" s="184"/>
      <c r="D828" s="184"/>
      <c r="E828" s="190"/>
      <c r="F828" s="184"/>
      <c r="G828" s="184"/>
    </row>
    <row r="829" spans="1:7" x14ac:dyDescent="0.2">
      <c r="A829" s="184"/>
      <c r="B829" s="184"/>
      <c r="C829" s="184"/>
      <c r="D829" s="184"/>
      <c r="E829" s="190"/>
      <c r="F829" s="184"/>
      <c r="G829" s="184"/>
    </row>
    <row r="830" spans="1:7" x14ac:dyDescent="0.2">
      <c r="A830" s="184"/>
      <c r="B830" s="184"/>
      <c r="C830" s="184"/>
      <c r="D830" s="184"/>
      <c r="E830" s="190"/>
      <c r="F830" s="184"/>
      <c r="G830" s="184"/>
    </row>
    <row r="831" spans="1:7" x14ac:dyDescent="0.2">
      <c r="A831" s="184"/>
      <c r="B831" s="184"/>
      <c r="C831" s="184"/>
      <c r="D831" s="184"/>
      <c r="E831" s="190"/>
      <c r="F831" s="184"/>
      <c r="G831" s="184"/>
    </row>
    <row r="832" spans="1:7" x14ac:dyDescent="0.2">
      <c r="A832" s="184"/>
      <c r="B832" s="184"/>
      <c r="C832" s="184"/>
      <c r="D832" s="184"/>
      <c r="E832" s="190"/>
      <c r="F832" s="184"/>
      <c r="G832" s="184"/>
    </row>
    <row r="833" spans="1:7" x14ac:dyDescent="0.2">
      <c r="A833" s="184"/>
      <c r="B833" s="184"/>
      <c r="C833" s="184"/>
      <c r="D833" s="184"/>
      <c r="E833" s="190"/>
      <c r="F833" s="184"/>
      <c r="G833" s="184"/>
    </row>
    <row r="834" spans="1:7" x14ac:dyDescent="0.2">
      <c r="A834" s="184"/>
      <c r="B834" s="184"/>
      <c r="C834" s="184"/>
      <c r="D834" s="184"/>
      <c r="E834" s="190"/>
      <c r="F834" s="184"/>
      <c r="G834" s="184"/>
    </row>
    <row r="835" spans="1:7" x14ac:dyDescent="0.2">
      <c r="A835" s="184"/>
      <c r="B835" s="184"/>
      <c r="C835" s="184"/>
      <c r="D835" s="184"/>
      <c r="E835" s="190"/>
      <c r="F835" s="184"/>
      <c r="G835" s="184"/>
    </row>
    <row r="836" spans="1:7" x14ac:dyDescent="0.2">
      <c r="A836" s="184"/>
      <c r="B836" s="184"/>
      <c r="C836" s="184"/>
      <c r="D836" s="184"/>
      <c r="E836" s="190"/>
      <c r="F836" s="184"/>
      <c r="G836" s="184"/>
    </row>
    <row r="837" spans="1:7" x14ac:dyDescent="0.2">
      <c r="A837" s="184"/>
      <c r="B837" s="184"/>
      <c r="C837" s="184"/>
      <c r="D837" s="184"/>
      <c r="E837" s="190"/>
      <c r="F837" s="184"/>
      <c r="G837" s="184"/>
    </row>
    <row r="838" spans="1:7" x14ac:dyDescent="0.2">
      <c r="A838" s="184"/>
      <c r="B838" s="184"/>
      <c r="C838" s="184"/>
      <c r="D838" s="184"/>
      <c r="E838" s="190"/>
      <c r="F838" s="184"/>
      <c r="G838" s="184"/>
    </row>
    <row r="839" spans="1:7" x14ac:dyDescent="0.2">
      <c r="A839" s="184"/>
      <c r="B839" s="184"/>
      <c r="C839" s="184"/>
      <c r="D839" s="184"/>
      <c r="E839" s="190"/>
      <c r="F839" s="184"/>
      <c r="G839" s="184"/>
    </row>
  </sheetData>
  <sheetProtection algorithmName="SHA-512" hashValue="iT75DJpPDRWEelzfKmWtzCCt9gYmmIRTPgbghf781x0MiWl8OhO+gRhjvaLz0SGTU2MSKP1rThTYpbiu4jlHZg==" saltValue="WehH5OZtdZ1/0hThZS3n2w==" spinCount="100000" sheet="1" objects="1" scenarios="1"/>
  <mergeCells count="633">
    <mergeCell ref="C765:D765"/>
    <mergeCell ref="C766:D766"/>
    <mergeCell ref="C759:D759"/>
    <mergeCell ref="C760:D760"/>
    <mergeCell ref="C761:D761"/>
    <mergeCell ref="C762:D762"/>
    <mergeCell ref="C763:D763"/>
    <mergeCell ref="C764:D764"/>
    <mergeCell ref="C753:D753"/>
    <mergeCell ref="C754:D754"/>
    <mergeCell ref="C755:D755"/>
    <mergeCell ref="C756:D756"/>
    <mergeCell ref="C757:D757"/>
    <mergeCell ref="C758:D758"/>
    <mergeCell ref="C746:D746"/>
    <mergeCell ref="C747:D747"/>
    <mergeCell ref="C748:D748"/>
    <mergeCell ref="C749:D749"/>
    <mergeCell ref="C751:D751"/>
    <mergeCell ref="C752:D752"/>
    <mergeCell ref="C740:D740"/>
    <mergeCell ref="C741:D741"/>
    <mergeCell ref="C742:D742"/>
    <mergeCell ref="C743:D743"/>
    <mergeCell ref="C744:D744"/>
    <mergeCell ref="C745:D745"/>
    <mergeCell ref="C734:D734"/>
    <mergeCell ref="C735:D735"/>
    <mergeCell ref="C736:D736"/>
    <mergeCell ref="C737:D737"/>
    <mergeCell ref="C738:D738"/>
    <mergeCell ref="C739:D739"/>
    <mergeCell ref="C728:D728"/>
    <mergeCell ref="C729:D729"/>
    <mergeCell ref="C730:D730"/>
    <mergeCell ref="C731:D731"/>
    <mergeCell ref="C732:D732"/>
    <mergeCell ref="C733:D733"/>
    <mergeCell ref="C717:D717"/>
    <mergeCell ref="C718:D718"/>
    <mergeCell ref="C722:D722"/>
    <mergeCell ref="C723:D723"/>
    <mergeCell ref="C724:D724"/>
    <mergeCell ref="C725:D725"/>
    <mergeCell ref="C726:D726"/>
    <mergeCell ref="C727:D727"/>
    <mergeCell ref="C709:D709"/>
    <mergeCell ref="C710:D710"/>
    <mergeCell ref="C711:D711"/>
    <mergeCell ref="C712:D712"/>
    <mergeCell ref="C714:D714"/>
    <mergeCell ref="C716:G716"/>
    <mergeCell ref="C703:D703"/>
    <mergeCell ref="C704:D704"/>
    <mergeCell ref="C705:D705"/>
    <mergeCell ref="C706:D706"/>
    <mergeCell ref="C707:D707"/>
    <mergeCell ref="C708:D708"/>
    <mergeCell ref="C697:G697"/>
    <mergeCell ref="C698:D698"/>
    <mergeCell ref="C699:D699"/>
    <mergeCell ref="C700:D700"/>
    <mergeCell ref="C701:D701"/>
    <mergeCell ref="C702:D702"/>
    <mergeCell ref="C690:D690"/>
    <mergeCell ref="C691:D691"/>
    <mergeCell ref="C692:D692"/>
    <mergeCell ref="C693:D693"/>
    <mergeCell ref="C694:D694"/>
    <mergeCell ref="C695:D695"/>
    <mergeCell ref="C684:D684"/>
    <mergeCell ref="C685:D685"/>
    <mergeCell ref="C686:D686"/>
    <mergeCell ref="C687:D687"/>
    <mergeCell ref="C688:D688"/>
    <mergeCell ref="C689:D689"/>
    <mergeCell ref="C675:D675"/>
    <mergeCell ref="C677:G677"/>
    <mergeCell ref="C678:D678"/>
    <mergeCell ref="C680:G680"/>
    <mergeCell ref="C681:D681"/>
    <mergeCell ref="C683:D683"/>
    <mergeCell ref="C669:D669"/>
    <mergeCell ref="C670:D670"/>
    <mergeCell ref="C671:D671"/>
    <mergeCell ref="C672:D672"/>
    <mergeCell ref="C673:D673"/>
    <mergeCell ref="C674:D674"/>
    <mergeCell ref="C657:D657"/>
    <mergeCell ref="C659:D659"/>
    <mergeCell ref="C663:D663"/>
    <mergeCell ref="C664:D664"/>
    <mergeCell ref="C665:D665"/>
    <mergeCell ref="C666:D666"/>
    <mergeCell ref="C667:D667"/>
    <mergeCell ref="C668:D668"/>
    <mergeCell ref="C649:D649"/>
    <mergeCell ref="C650:D650"/>
    <mergeCell ref="C651:D651"/>
    <mergeCell ref="C652:D652"/>
    <mergeCell ref="C653:D653"/>
    <mergeCell ref="C655:D655"/>
    <mergeCell ref="C643:D643"/>
    <mergeCell ref="C644:D644"/>
    <mergeCell ref="C645:D645"/>
    <mergeCell ref="C646:D646"/>
    <mergeCell ref="C647:D647"/>
    <mergeCell ref="C648:D648"/>
    <mergeCell ref="C637:D637"/>
    <mergeCell ref="C638:D638"/>
    <mergeCell ref="C639:D639"/>
    <mergeCell ref="C640:D640"/>
    <mergeCell ref="C641:D641"/>
    <mergeCell ref="C642:D642"/>
    <mergeCell ref="C631:D631"/>
    <mergeCell ref="C632:D632"/>
    <mergeCell ref="C633:D633"/>
    <mergeCell ref="C634:D634"/>
    <mergeCell ref="C635:D635"/>
    <mergeCell ref="C636:D636"/>
    <mergeCell ref="C625:D625"/>
    <mergeCell ref="C626:D626"/>
    <mergeCell ref="C627:D627"/>
    <mergeCell ref="C628:D628"/>
    <mergeCell ref="C629:D629"/>
    <mergeCell ref="C630:D630"/>
    <mergeCell ref="C600:D600"/>
    <mergeCell ref="C602:D602"/>
    <mergeCell ref="C604:D604"/>
    <mergeCell ref="C606:G606"/>
    <mergeCell ref="C607:D607"/>
    <mergeCell ref="C621:D621"/>
    <mergeCell ref="C622:D622"/>
    <mergeCell ref="C623:D623"/>
    <mergeCell ref="C624:D624"/>
    <mergeCell ref="C611:G611"/>
    <mergeCell ref="C612:G612"/>
    <mergeCell ref="C613:G613"/>
    <mergeCell ref="C614:D614"/>
    <mergeCell ref="C616:D616"/>
    <mergeCell ref="C617:D617"/>
    <mergeCell ref="C618:D618"/>
    <mergeCell ref="C619:D619"/>
    <mergeCell ref="C620:D620"/>
    <mergeCell ref="C593:D593"/>
    <mergeCell ref="C594:D594"/>
    <mergeCell ref="C595:D595"/>
    <mergeCell ref="C596:D596"/>
    <mergeCell ref="C597:D597"/>
    <mergeCell ref="C598:D598"/>
    <mergeCell ref="C587:D587"/>
    <mergeCell ref="C588:D588"/>
    <mergeCell ref="C589:D589"/>
    <mergeCell ref="C590:D590"/>
    <mergeCell ref="C591:D591"/>
    <mergeCell ref="C592:D592"/>
    <mergeCell ref="C581:D581"/>
    <mergeCell ref="C582:D582"/>
    <mergeCell ref="C583:D583"/>
    <mergeCell ref="C584:D584"/>
    <mergeCell ref="C585:D585"/>
    <mergeCell ref="C586:D586"/>
    <mergeCell ref="C575:D575"/>
    <mergeCell ref="C576:D576"/>
    <mergeCell ref="C577:D577"/>
    <mergeCell ref="C578:D578"/>
    <mergeCell ref="C579:D579"/>
    <mergeCell ref="C580:D580"/>
    <mergeCell ref="C561:D561"/>
    <mergeCell ref="C563:D563"/>
    <mergeCell ref="C565:D565"/>
    <mergeCell ref="C566:D566"/>
    <mergeCell ref="C570:D570"/>
    <mergeCell ref="C571:D571"/>
    <mergeCell ref="C573:G573"/>
    <mergeCell ref="C574:D574"/>
    <mergeCell ref="C555:G555"/>
    <mergeCell ref="C556:G556"/>
    <mergeCell ref="C557:G557"/>
    <mergeCell ref="C558:G558"/>
    <mergeCell ref="C559:G559"/>
    <mergeCell ref="C560:G560"/>
    <mergeCell ref="C546:D546"/>
    <mergeCell ref="C548:G548"/>
    <mergeCell ref="C549:D549"/>
    <mergeCell ref="C550:D550"/>
    <mergeCell ref="C552:D552"/>
    <mergeCell ref="C553:D553"/>
    <mergeCell ref="C537:G537"/>
    <mergeCell ref="C538:D538"/>
    <mergeCell ref="C539:D539"/>
    <mergeCell ref="C541:G541"/>
    <mergeCell ref="C542:G542"/>
    <mergeCell ref="C543:G543"/>
    <mergeCell ref="C544:G544"/>
    <mergeCell ref="C545:G545"/>
    <mergeCell ref="C527:D527"/>
    <mergeCell ref="C528:D528"/>
    <mergeCell ref="C530:G530"/>
    <mergeCell ref="C531:D531"/>
    <mergeCell ref="C532:D532"/>
    <mergeCell ref="C533:D533"/>
    <mergeCell ref="C519:D519"/>
    <mergeCell ref="C520:D520"/>
    <mergeCell ref="C521:D521"/>
    <mergeCell ref="C523:D523"/>
    <mergeCell ref="C525:G525"/>
    <mergeCell ref="C526:D526"/>
    <mergeCell ref="C511:D511"/>
    <mergeCell ref="C513:G513"/>
    <mergeCell ref="C514:G514"/>
    <mergeCell ref="C515:D515"/>
    <mergeCell ref="C516:D516"/>
    <mergeCell ref="C517:D517"/>
    <mergeCell ref="C498:D498"/>
    <mergeCell ref="C499:D499"/>
    <mergeCell ref="C501:D501"/>
    <mergeCell ref="C505:D505"/>
    <mergeCell ref="C506:D506"/>
    <mergeCell ref="C507:D507"/>
    <mergeCell ref="C509:D509"/>
    <mergeCell ref="C510:D510"/>
    <mergeCell ref="C476:D476"/>
    <mergeCell ref="C477:D477"/>
    <mergeCell ref="C481:D481"/>
    <mergeCell ref="C494:D494"/>
    <mergeCell ref="C495:D495"/>
    <mergeCell ref="C496:D496"/>
    <mergeCell ref="C497:D497"/>
    <mergeCell ref="C470:D470"/>
    <mergeCell ref="C471:D471"/>
    <mergeCell ref="C472:D472"/>
    <mergeCell ref="C473:D473"/>
    <mergeCell ref="C474:D474"/>
    <mergeCell ref="C475:D475"/>
    <mergeCell ref="C485:G485"/>
    <mergeCell ref="C486:D486"/>
    <mergeCell ref="C487:D487"/>
    <mergeCell ref="C488:D488"/>
    <mergeCell ref="C489:D489"/>
    <mergeCell ref="C490:D490"/>
    <mergeCell ref="C491:D491"/>
    <mergeCell ref="C492:D492"/>
    <mergeCell ref="C493:D493"/>
    <mergeCell ref="C464:D464"/>
    <mergeCell ref="C465:D465"/>
    <mergeCell ref="C466:D466"/>
    <mergeCell ref="C467:D467"/>
    <mergeCell ref="C468:D468"/>
    <mergeCell ref="C469:D469"/>
    <mergeCell ref="C458:D458"/>
    <mergeCell ref="C459:D459"/>
    <mergeCell ref="C460:D460"/>
    <mergeCell ref="C461:D461"/>
    <mergeCell ref="C462:D462"/>
    <mergeCell ref="C463:D463"/>
    <mergeCell ref="C452:D452"/>
    <mergeCell ref="C453:D453"/>
    <mergeCell ref="C454:D454"/>
    <mergeCell ref="C455:D455"/>
    <mergeCell ref="C456:D456"/>
    <mergeCell ref="C457:D457"/>
    <mergeCell ref="C446:D446"/>
    <mergeCell ref="C447:D447"/>
    <mergeCell ref="C448:D448"/>
    <mergeCell ref="C449:D449"/>
    <mergeCell ref="C450:D450"/>
    <mergeCell ref="C451:D451"/>
    <mergeCell ref="C440:D440"/>
    <mergeCell ref="C441:D441"/>
    <mergeCell ref="C442:D442"/>
    <mergeCell ref="C443:D443"/>
    <mergeCell ref="C444:D444"/>
    <mergeCell ref="C445:D445"/>
    <mergeCell ref="C434:D434"/>
    <mergeCell ref="C435:D435"/>
    <mergeCell ref="C436:D436"/>
    <mergeCell ref="C437:D437"/>
    <mergeCell ref="C438:D438"/>
    <mergeCell ref="C439:D439"/>
    <mergeCell ref="C428:D428"/>
    <mergeCell ref="C429:D429"/>
    <mergeCell ref="C430:D430"/>
    <mergeCell ref="C431:D431"/>
    <mergeCell ref="C432:D432"/>
    <mergeCell ref="C433:D433"/>
    <mergeCell ref="C417:D417"/>
    <mergeCell ref="C421:G421"/>
    <mergeCell ref="C422:D422"/>
    <mergeCell ref="C424:D424"/>
    <mergeCell ref="C426:D426"/>
    <mergeCell ref="C427:D427"/>
    <mergeCell ref="C406:D406"/>
    <mergeCell ref="C407:D407"/>
    <mergeCell ref="C409:D409"/>
    <mergeCell ref="C410:D410"/>
    <mergeCell ref="C411:D411"/>
    <mergeCell ref="C413:D413"/>
    <mergeCell ref="C393:D393"/>
    <mergeCell ref="C397:D397"/>
    <mergeCell ref="C398:D398"/>
    <mergeCell ref="C399:D399"/>
    <mergeCell ref="C401:D401"/>
    <mergeCell ref="C402:D402"/>
    <mergeCell ref="C403:D403"/>
    <mergeCell ref="C405:D405"/>
    <mergeCell ref="C382:D382"/>
    <mergeCell ref="C386:D386"/>
    <mergeCell ref="C387:D387"/>
    <mergeCell ref="C388:D388"/>
    <mergeCell ref="C389:D389"/>
    <mergeCell ref="C390:D390"/>
    <mergeCell ref="C391:D391"/>
    <mergeCell ref="C392:D392"/>
    <mergeCell ref="C376:D376"/>
    <mergeCell ref="C377:D377"/>
    <mergeCell ref="C378:D378"/>
    <mergeCell ref="C379:D379"/>
    <mergeCell ref="C380:D380"/>
    <mergeCell ref="C381:D381"/>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51:D351"/>
    <mergeCell ref="C352:D352"/>
    <mergeCell ref="C353:D353"/>
    <mergeCell ref="C355:G355"/>
    <mergeCell ref="C356:D356"/>
    <mergeCell ref="C357:D357"/>
    <mergeCell ref="C345:D345"/>
    <mergeCell ref="C346:D346"/>
    <mergeCell ref="C347:D347"/>
    <mergeCell ref="C348:D348"/>
    <mergeCell ref="C349:D349"/>
    <mergeCell ref="C350:D350"/>
    <mergeCell ref="C339:D339"/>
    <mergeCell ref="C340:D340"/>
    <mergeCell ref="C341:D341"/>
    <mergeCell ref="C342:D342"/>
    <mergeCell ref="C343:D343"/>
    <mergeCell ref="C344:D344"/>
    <mergeCell ref="C333:D333"/>
    <mergeCell ref="C334:D334"/>
    <mergeCell ref="C335:D335"/>
    <mergeCell ref="C336:D336"/>
    <mergeCell ref="C337:D337"/>
    <mergeCell ref="C338:D338"/>
    <mergeCell ref="C327:D327"/>
    <mergeCell ref="C328:D328"/>
    <mergeCell ref="C329:D329"/>
    <mergeCell ref="C330:D330"/>
    <mergeCell ref="C331:D331"/>
    <mergeCell ref="C332:D332"/>
    <mergeCell ref="C320:D320"/>
    <mergeCell ref="C321:D321"/>
    <mergeCell ref="C322:D322"/>
    <mergeCell ref="C323:D323"/>
    <mergeCell ref="C324:D324"/>
    <mergeCell ref="C325:D325"/>
    <mergeCell ref="C312:G312"/>
    <mergeCell ref="C313:D313"/>
    <mergeCell ref="C315:G315"/>
    <mergeCell ref="C316:D316"/>
    <mergeCell ref="C318:D318"/>
    <mergeCell ref="C319:D319"/>
    <mergeCell ref="C305:D305"/>
    <mergeCell ref="C306:D306"/>
    <mergeCell ref="C307:D307"/>
    <mergeCell ref="C308:D308"/>
    <mergeCell ref="C309:D309"/>
    <mergeCell ref="C310:D310"/>
    <mergeCell ref="C299:D299"/>
    <mergeCell ref="C300:D300"/>
    <mergeCell ref="C301:D301"/>
    <mergeCell ref="C302:D302"/>
    <mergeCell ref="C303:D303"/>
    <mergeCell ref="C304:D304"/>
    <mergeCell ref="C293:D293"/>
    <mergeCell ref="C294:D294"/>
    <mergeCell ref="C295:D295"/>
    <mergeCell ref="C296:D296"/>
    <mergeCell ref="C297:D297"/>
    <mergeCell ref="C298:D298"/>
    <mergeCell ref="C287:D287"/>
    <mergeCell ref="C288:D288"/>
    <mergeCell ref="C289:D289"/>
    <mergeCell ref="C290:D290"/>
    <mergeCell ref="C291:D291"/>
    <mergeCell ref="C292:D292"/>
    <mergeCell ref="C281:D281"/>
    <mergeCell ref="C282:D282"/>
    <mergeCell ref="C283:D283"/>
    <mergeCell ref="C284:D284"/>
    <mergeCell ref="C285:D285"/>
    <mergeCell ref="C286:D286"/>
    <mergeCell ref="C275:D275"/>
    <mergeCell ref="C276:D276"/>
    <mergeCell ref="C277:D277"/>
    <mergeCell ref="C278:D278"/>
    <mergeCell ref="C279:D279"/>
    <mergeCell ref="C280:D280"/>
    <mergeCell ref="C267:D267"/>
    <mergeCell ref="C268:D268"/>
    <mergeCell ref="C269:D269"/>
    <mergeCell ref="C270:D270"/>
    <mergeCell ref="C271:D271"/>
    <mergeCell ref="C272:D272"/>
    <mergeCell ref="C273:D273"/>
    <mergeCell ref="C274:D274"/>
    <mergeCell ref="C253:G253"/>
    <mergeCell ref="C254:D254"/>
    <mergeCell ref="C258:G258"/>
    <mergeCell ref="C259:D259"/>
    <mergeCell ref="C260:D260"/>
    <mergeCell ref="C261:D261"/>
    <mergeCell ref="C262:D262"/>
    <mergeCell ref="C263:D263"/>
    <mergeCell ref="C247:G247"/>
    <mergeCell ref="C248:G248"/>
    <mergeCell ref="C249:G249"/>
    <mergeCell ref="C250:G250"/>
    <mergeCell ref="C251:G251"/>
    <mergeCell ref="C252:G252"/>
    <mergeCell ref="C240:D240"/>
    <mergeCell ref="C242:G242"/>
    <mergeCell ref="C243:G243"/>
    <mergeCell ref="C244:G244"/>
    <mergeCell ref="C245:G245"/>
    <mergeCell ref="C246:G246"/>
    <mergeCell ref="C234:G234"/>
    <mergeCell ref="C235:G235"/>
    <mergeCell ref="C236:G236"/>
    <mergeCell ref="C237:G237"/>
    <mergeCell ref="C238:G238"/>
    <mergeCell ref="C239:G239"/>
    <mergeCell ref="C227:D227"/>
    <mergeCell ref="C229:G229"/>
    <mergeCell ref="C230:G230"/>
    <mergeCell ref="C231:G231"/>
    <mergeCell ref="C232:G232"/>
    <mergeCell ref="C233:G233"/>
    <mergeCell ref="C210:D210"/>
    <mergeCell ref="C212:D212"/>
    <mergeCell ref="C214:G214"/>
    <mergeCell ref="C215:D215"/>
    <mergeCell ref="C219:D219"/>
    <mergeCell ref="C221:D221"/>
    <mergeCell ref="C223:D223"/>
    <mergeCell ref="C225:D225"/>
    <mergeCell ref="C203:D203"/>
    <mergeCell ref="C204:D204"/>
    <mergeCell ref="C205:D205"/>
    <mergeCell ref="C206:D206"/>
    <mergeCell ref="C207:D207"/>
    <mergeCell ref="C208:D208"/>
    <mergeCell ref="C196:D196"/>
    <mergeCell ref="C197:D197"/>
    <mergeCell ref="C198:D198"/>
    <mergeCell ref="C199:D199"/>
    <mergeCell ref="C200:D200"/>
    <mergeCell ref="C201:D201"/>
    <mergeCell ref="C189:D189"/>
    <mergeCell ref="C190:D190"/>
    <mergeCell ref="C191:D191"/>
    <mergeCell ref="C193:D193"/>
    <mergeCell ref="C194:D194"/>
    <mergeCell ref="C195:D195"/>
    <mergeCell ref="C183:D183"/>
    <mergeCell ref="C184:D184"/>
    <mergeCell ref="C185:D185"/>
    <mergeCell ref="C186:D186"/>
    <mergeCell ref="C187:D187"/>
    <mergeCell ref="C188:D188"/>
    <mergeCell ref="C175:D175"/>
    <mergeCell ref="C176:D176"/>
    <mergeCell ref="C177:D177"/>
    <mergeCell ref="C178:D178"/>
    <mergeCell ref="C179:D179"/>
    <mergeCell ref="C181:D181"/>
    <mergeCell ref="C168:D168"/>
    <mergeCell ref="C170:D170"/>
    <mergeCell ref="C171:D171"/>
    <mergeCell ref="C172:D172"/>
    <mergeCell ref="C173:D173"/>
    <mergeCell ref="C174:D174"/>
    <mergeCell ref="C160:D160"/>
    <mergeCell ref="C162:G162"/>
    <mergeCell ref="C163:D163"/>
    <mergeCell ref="C165:D165"/>
    <mergeCell ref="C166:D166"/>
    <mergeCell ref="C167:D167"/>
    <mergeCell ref="C153:D153"/>
    <mergeCell ref="C154:D154"/>
    <mergeCell ref="C155:D155"/>
    <mergeCell ref="C156:D156"/>
    <mergeCell ref="C158:G158"/>
    <mergeCell ref="C159:D159"/>
    <mergeCell ref="C147:D147"/>
    <mergeCell ref="C148:D148"/>
    <mergeCell ref="C149:D149"/>
    <mergeCell ref="C150:D150"/>
    <mergeCell ref="C151:D151"/>
    <mergeCell ref="C152:D152"/>
    <mergeCell ref="C140:D140"/>
    <mergeCell ref="C141:D141"/>
    <mergeCell ref="C143:D143"/>
    <mergeCell ref="C144:D144"/>
    <mergeCell ref="C145:D145"/>
    <mergeCell ref="C146:D146"/>
    <mergeCell ref="C134:D134"/>
    <mergeCell ref="C135:D135"/>
    <mergeCell ref="C136:D136"/>
    <mergeCell ref="C137:D137"/>
    <mergeCell ref="C138:D138"/>
    <mergeCell ref="C139:D139"/>
    <mergeCell ref="C127:D127"/>
    <mergeCell ref="C128:D128"/>
    <mergeCell ref="C130:G130"/>
    <mergeCell ref="C131:G131"/>
    <mergeCell ref="C132:D132"/>
    <mergeCell ref="C133:D133"/>
    <mergeCell ref="C120:D120"/>
    <mergeCell ref="C121:D121"/>
    <mergeCell ref="C122:D122"/>
    <mergeCell ref="C123:D123"/>
    <mergeCell ref="C125:G125"/>
    <mergeCell ref="C126:D126"/>
    <mergeCell ref="C114:D114"/>
    <mergeCell ref="C115:D115"/>
    <mergeCell ref="C116:D116"/>
    <mergeCell ref="C117:D117"/>
    <mergeCell ref="C118:D118"/>
    <mergeCell ref="C119:D119"/>
    <mergeCell ref="C108:D108"/>
    <mergeCell ref="C109:D109"/>
    <mergeCell ref="C110:D110"/>
    <mergeCell ref="C111:D111"/>
    <mergeCell ref="C112:D112"/>
    <mergeCell ref="C113:D113"/>
    <mergeCell ref="C102:D102"/>
    <mergeCell ref="C103:D103"/>
    <mergeCell ref="C104:D104"/>
    <mergeCell ref="C105:D105"/>
    <mergeCell ref="C106:D106"/>
    <mergeCell ref="C107:D107"/>
    <mergeCell ref="C95:D95"/>
    <mergeCell ref="C96:D96"/>
    <mergeCell ref="C98:G98"/>
    <mergeCell ref="C99:D99"/>
    <mergeCell ref="C100:D100"/>
    <mergeCell ref="C101:D101"/>
    <mergeCell ref="C88:D88"/>
    <mergeCell ref="C89:D89"/>
    <mergeCell ref="C90:D90"/>
    <mergeCell ref="C92:G92"/>
    <mergeCell ref="C93:D93"/>
    <mergeCell ref="C94:D94"/>
    <mergeCell ref="C81:D81"/>
    <mergeCell ref="C83:D83"/>
    <mergeCell ref="C84:D84"/>
    <mergeCell ref="C85:D85"/>
    <mergeCell ref="C86:D86"/>
    <mergeCell ref="C87:D87"/>
    <mergeCell ref="C71:D71"/>
    <mergeCell ref="C72:D72"/>
    <mergeCell ref="C73:D73"/>
    <mergeCell ref="C75:D75"/>
    <mergeCell ref="C77:D77"/>
    <mergeCell ref="C79:D79"/>
    <mergeCell ref="C59:D59"/>
    <mergeCell ref="C61:D61"/>
    <mergeCell ref="C63:D63"/>
    <mergeCell ref="C65:D65"/>
    <mergeCell ref="C67:D67"/>
    <mergeCell ref="C69:D69"/>
    <mergeCell ref="C50:D50"/>
    <mergeCell ref="C51:D51"/>
    <mergeCell ref="C53:D53"/>
    <mergeCell ref="C55:D55"/>
    <mergeCell ref="C57:D57"/>
    <mergeCell ref="C43:G43"/>
    <mergeCell ref="C44:D44"/>
    <mergeCell ref="C45:D45"/>
    <mergeCell ref="C46:D46"/>
    <mergeCell ref="C47:D47"/>
    <mergeCell ref="C48:D48"/>
    <mergeCell ref="C41:G41"/>
    <mergeCell ref="C42:G42"/>
    <mergeCell ref="C30:D30"/>
    <mergeCell ref="C31:D31"/>
    <mergeCell ref="C32:D32"/>
    <mergeCell ref="C33:D33"/>
    <mergeCell ref="C34:D34"/>
    <mergeCell ref="C35:D35"/>
    <mergeCell ref="C49:D49"/>
    <mergeCell ref="C36:D36"/>
    <mergeCell ref="C37:D37"/>
    <mergeCell ref="C38:D38"/>
    <mergeCell ref="C39:D39"/>
    <mergeCell ref="A1:G1"/>
    <mergeCell ref="C9:G9"/>
    <mergeCell ref="C10:D10"/>
    <mergeCell ref="C11:D11"/>
    <mergeCell ref="C13:G13"/>
    <mergeCell ref="C14:G14"/>
    <mergeCell ref="C15:D15"/>
    <mergeCell ref="C23:G23"/>
    <mergeCell ref="C24:G24"/>
    <mergeCell ref="C25:G25"/>
    <mergeCell ref="C26:D26"/>
    <mergeCell ref="C28:G28"/>
    <mergeCell ref="C29:G29"/>
    <mergeCell ref="C16:D16"/>
    <mergeCell ref="C17:D17"/>
    <mergeCell ref="C18:D18"/>
    <mergeCell ref="C19:D19"/>
    <mergeCell ref="C20:D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Z246"/>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9.7109375" style="35" bestFit="1"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3550</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319</v>
      </c>
      <c r="C7" s="45" t="s">
        <v>320</v>
      </c>
      <c r="D7" s="46"/>
      <c r="E7" s="47"/>
      <c r="F7" s="47"/>
      <c r="G7" s="48"/>
      <c r="H7" s="49"/>
      <c r="I7" s="50"/>
      <c r="J7" s="51"/>
      <c r="K7" s="52"/>
      <c r="O7" s="53"/>
    </row>
    <row r="8" spans="1:104" ht="22.5" x14ac:dyDescent="0.2">
      <c r="A8" s="54">
        <v>1</v>
      </c>
      <c r="B8" s="55" t="s">
        <v>3430</v>
      </c>
      <c r="C8" s="56" t="s">
        <v>3431</v>
      </c>
      <c r="D8" s="57" t="s">
        <v>41</v>
      </c>
      <c r="E8" s="100">
        <v>24.6129</v>
      </c>
      <c r="F8" s="59">
        <v>0</v>
      </c>
      <c r="G8" s="60">
        <f>E8*F8</f>
        <v>0</v>
      </c>
      <c r="H8" s="61">
        <v>0.50065000000000004</v>
      </c>
      <c r="I8" s="62">
        <f>E8*H8</f>
        <v>12.322448385000001</v>
      </c>
      <c r="J8" s="61">
        <v>0</v>
      </c>
      <c r="K8" s="62">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64"/>
      <c r="B9" s="65"/>
      <c r="C9" s="326" t="s">
        <v>3432</v>
      </c>
      <c r="D9" s="327"/>
      <c r="E9" s="327"/>
      <c r="F9" s="327"/>
      <c r="G9" s="328"/>
      <c r="I9" s="66"/>
      <c r="K9" s="66"/>
      <c r="L9" s="67" t="s">
        <v>3432</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3433</v>
      </c>
      <c r="D10" s="327"/>
      <c r="E10" s="327"/>
      <c r="F10" s="327"/>
      <c r="G10" s="328"/>
      <c r="I10" s="66"/>
      <c r="K10" s="66"/>
      <c r="L10" s="67" t="s">
        <v>3433</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6"/>
      <c r="D11" s="327"/>
      <c r="E11" s="327"/>
      <c r="F11" s="327"/>
      <c r="G11" s="328"/>
      <c r="I11" s="66"/>
      <c r="K11" s="66"/>
      <c r="L11" s="67"/>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64"/>
      <c r="B12" s="65"/>
      <c r="C12" s="329" t="s">
        <v>3434</v>
      </c>
      <c r="D12" s="330"/>
      <c r="E12" s="103">
        <v>24.6129</v>
      </c>
      <c r="F12" s="69"/>
      <c r="G12" s="70"/>
      <c r="H12" s="71"/>
      <c r="I12" s="66"/>
      <c r="J12" s="72"/>
      <c r="K12" s="66"/>
      <c r="M12" s="67" t="s">
        <v>3434</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73">
        <f>C11</f>
        <v>0</v>
      </c>
      <c r="BE12" s="53"/>
      <c r="BF12" s="53"/>
      <c r="BG12" s="53"/>
      <c r="BH12" s="53"/>
      <c r="BI12" s="53"/>
    </row>
    <row r="13" spans="1:104" x14ac:dyDescent="0.2">
      <c r="A13" s="74" t="s">
        <v>42</v>
      </c>
      <c r="B13" s="75" t="s">
        <v>319</v>
      </c>
      <c r="C13" s="76" t="s">
        <v>320</v>
      </c>
      <c r="D13" s="77"/>
      <c r="E13" s="78"/>
      <c r="F13" s="78"/>
      <c r="G13" s="79">
        <f>SUM(G7:G12)</f>
        <v>0</v>
      </c>
      <c r="H13" s="80"/>
      <c r="I13" s="79">
        <f>SUM(I7:I12)</f>
        <v>12.322448385000001</v>
      </c>
      <c r="J13" s="81"/>
      <c r="K13" s="79">
        <f>SUM(K7:K12)</f>
        <v>0</v>
      </c>
      <c r="O13" s="53"/>
      <c r="X13" s="82">
        <f>K13</f>
        <v>0</v>
      </c>
      <c r="Y13" s="82">
        <f>I13</f>
        <v>12.322448385000001</v>
      </c>
      <c r="Z13" s="63">
        <f>G13</f>
        <v>0</v>
      </c>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83"/>
      <c r="BB13" s="83"/>
      <c r="BC13" s="83"/>
      <c r="BD13" s="83"/>
      <c r="BE13" s="83"/>
      <c r="BF13" s="83"/>
      <c r="BG13" s="53"/>
      <c r="BH13" s="53"/>
      <c r="BI13" s="53"/>
    </row>
    <row r="14" spans="1:104" ht="14.25" customHeight="1" x14ac:dyDescent="0.2">
      <c r="A14" s="43" t="s">
        <v>38</v>
      </c>
      <c r="B14" s="44" t="s">
        <v>747</v>
      </c>
      <c r="C14" s="45" t="s">
        <v>748</v>
      </c>
      <c r="D14" s="46"/>
      <c r="E14" s="47"/>
      <c r="F14" s="47"/>
      <c r="G14" s="48"/>
      <c r="H14" s="49"/>
      <c r="I14" s="50"/>
      <c r="J14" s="51"/>
      <c r="K14" s="52"/>
      <c r="O14" s="53"/>
    </row>
    <row r="15" spans="1:104" ht="22.5" x14ac:dyDescent="0.2">
      <c r="A15" s="54">
        <v>2</v>
      </c>
      <c r="B15" s="55" t="s">
        <v>3435</v>
      </c>
      <c r="C15" s="56" t="s">
        <v>3436</v>
      </c>
      <c r="D15" s="57" t="s">
        <v>281</v>
      </c>
      <c r="E15" s="100">
        <v>4.3974000000000002</v>
      </c>
      <c r="F15" s="59">
        <v>0</v>
      </c>
      <c r="G15" s="60">
        <f>E15*F15</f>
        <v>0</v>
      </c>
      <c r="H15" s="61">
        <v>0.49047000000000002</v>
      </c>
      <c r="I15" s="62">
        <f>E15*H15</f>
        <v>2.1567927780000002</v>
      </c>
      <c r="J15" s="61">
        <v>0</v>
      </c>
      <c r="K15" s="62">
        <f>E15*J15</f>
        <v>0</v>
      </c>
      <c r="O15" s="53"/>
      <c r="Z15" s="53"/>
      <c r="AA15" s="53">
        <v>1</v>
      </c>
      <c r="AB15" s="53">
        <v>1</v>
      </c>
      <c r="AC15" s="53">
        <v>1</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G15</f>
        <v>0</v>
      </c>
      <c r="BA15" s="53"/>
      <c r="BB15" s="53"/>
      <c r="BC15" s="53"/>
      <c r="BD15" s="53"/>
      <c r="BE15" s="53"/>
      <c r="BF15" s="53"/>
      <c r="BG15" s="53"/>
      <c r="BH15" s="53"/>
      <c r="BI15" s="53"/>
      <c r="CA15" s="53">
        <v>1</v>
      </c>
      <c r="CB15" s="53">
        <v>1</v>
      </c>
      <c r="CZ15" s="16">
        <v>1</v>
      </c>
    </row>
    <row r="16" spans="1:104" x14ac:dyDescent="0.2">
      <c r="A16" s="64"/>
      <c r="B16" s="65"/>
      <c r="C16" s="326" t="s">
        <v>3437</v>
      </c>
      <c r="D16" s="327"/>
      <c r="E16" s="327"/>
      <c r="F16" s="327"/>
      <c r="G16" s="328"/>
      <c r="I16" s="66"/>
      <c r="K16" s="66"/>
      <c r="L16" s="67" t="s">
        <v>3437</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x14ac:dyDescent="0.2">
      <c r="A17" s="64"/>
      <c r="B17" s="65"/>
      <c r="C17" s="329" t="s">
        <v>595</v>
      </c>
      <c r="D17" s="330"/>
      <c r="E17" s="103">
        <v>4.3974000000000002</v>
      </c>
      <c r="F17" s="69"/>
      <c r="G17" s="70"/>
      <c r="H17" s="71"/>
      <c r="I17" s="66"/>
      <c r="J17" s="72"/>
      <c r="K17" s="66"/>
      <c r="M17" s="67" t="s">
        <v>595</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popis viz výtahová šachta </v>
      </c>
      <c r="BE17" s="53"/>
      <c r="BF17" s="53"/>
      <c r="BG17" s="53"/>
      <c r="BH17" s="53"/>
      <c r="BI17" s="53"/>
    </row>
    <row r="18" spans="1:104" x14ac:dyDescent="0.2">
      <c r="A18" s="74" t="s">
        <v>42</v>
      </c>
      <c r="B18" s="75" t="s">
        <v>747</v>
      </c>
      <c r="C18" s="76" t="s">
        <v>748</v>
      </c>
      <c r="D18" s="77"/>
      <c r="E18" s="78"/>
      <c r="F18" s="78"/>
      <c r="G18" s="79">
        <f>SUM(G14:G17)</f>
        <v>0</v>
      </c>
      <c r="H18" s="80"/>
      <c r="I18" s="79">
        <f>SUM(I14:I17)</f>
        <v>2.1567927780000002</v>
      </c>
      <c r="J18" s="81"/>
      <c r="K18" s="79">
        <f>SUM(K14:K17)</f>
        <v>0</v>
      </c>
      <c r="O18" s="53"/>
      <c r="X18" s="82">
        <f>K18</f>
        <v>0</v>
      </c>
      <c r="Y18" s="82">
        <f>I18</f>
        <v>2.1567927780000002</v>
      </c>
      <c r="Z18" s="63">
        <f>G18</f>
        <v>0</v>
      </c>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83"/>
      <c r="BB18" s="83"/>
      <c r="BC18" s="83"/>
      <c r="BD18" s="83"/>
      <c r="BE18" s="83"/>
      <c r="BF18" s="83"/>
      <c r="BG18" s="53"/>
      <c r="BH18" s="53"/>
      <c r="BI18" s="53"/>
    </row>
    <row r="19" spans="1:104" ht="14.25" customHeight="1" x14ac:dyDescent="0.2">
      <c r="A19" s="43" t="s">
        <v>38</v>
      </c>
      <c r="B19" s="44" t="s">
        <v>933</v>
      </c>
      <c r="C19" s="45" t="s">
        <v>934</v>
      </c>
      <c r="D19" s="46"/>
      <c r="E19" s="47"/>
      <c r="F19" s="47"/>
      <c r="G19" s="48"/>
      <c r="H19" s="49"/>
      <c r="I19" s="50"/>
      <c r="J19" s="51"/>
      <c r="K19" s="52"/>
      <c r="O19" s="53"/>
    </row>
    <row r="20" spans="1:104" ht="22.5" x14ac:dyDescent="0.2">
      <c r="A20" s="54">
        <v>3</v>
      </c>
      <c r="B20" s="55" t="s">
        <v>3438</v>
      </c>
      <c r="C20" s="56" t="s">
        <v>3439</v>
      </c>
      <c r="D20" s="57" t="s">
        <v>41</v>
      </c>
      <c r="E20" s="100">
        <v>108.08929999999999</v>
      </c>
      <c r="F20" s="59">
        <v>0</v>
      </c>
      <c r="G20" s="60">
        <f>E20*F20</f>
        <v>0</v>
      </c>
      <c r="H20" s="61">
        <v>1.95E-2</v>
      </c>
      <c r="I20" s="62">
        <f>E20*H20</f>
        <v>2.10774135</v>
      </c>
      <c r="J20" s="61">
        <v>0</v>
      </c>
      <c r="K20" s="62">
        <f>E20*J20</f>
        <v>0</v>
      </c>
      <c r="O20" s="53"/>
      <c r="Z20" s="53"/>
      <c r="AA20" s="53">
        <v>1</v>
      </c>
      <c r="AB20" s="53">
        <v>1</v>
      </c>
      <c r="AC20" s="53">
        <v>1</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v>
      </c>
      <c r="CB20" s="53">
        <v>1</v>
      </c>
      <c r="CZ20" s="16">
        <v>1</v>
      </c>
    </row>
    <row r="21" spans="1:104" ht="25.5" x14ac:dyDescent="0.2">
      <c r="A21" s="64"/>
      <c r="B21" s="65"/>
      <c r="C21" s="329" t="s">
        <v>3440</v>
      </c>
      <c r="D21" s="330"/>
      <c r="E21" s="103">
        <v>1.0177</v>
      </c>
      <c r="F21" s="69"/>
      <c r="G21" s="70"/>
      <c r="H21" s="71"/>
      <c r="I21" s="66"/>
      <c r="J21" s="72"/>
      <c r="K21" s="66"/>
      <c r="M21" s="67" t="s">
        <v>3440</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 t="shared" ref="BD21:BD36" si="0">C20</f>
        <v>Zatepl.syst.  ostění, miner.desky PV 30 mm s omítkou hlazenou zrno 2 mm</v>
      </c>
      <c r="BE21" s="53"/>
      <c r="BF21" s="53"/>
      <c r="BG21" s="53"/>
      <c r="BH21" s="53"/>
      <c r="BI21" s="53"/>
    </row>
    <row r="22" spans="1:104" x14ac:dyDescent="0.2">
      <c r="A22" s="64"/>
      <c r="B22" s="65"/>
      <c r="C22" s="329" t="s">
        <v>3441</v>
      </c>
      <c r="D22" s="330"/>
      <c r="E22" s="103">
        <v>2.2614999999999998</v>
      </c>
      <c r="F22" s="69"/>
      <c r="G22" s="70"/>
      <c r="H22" s="71"/>
      <c r="I22" s="66"/>
      <c r="J22" s="72"/>
      <c r="K22" s="66"/>
      <c r="M22" s="67" t="s">
        <v>3441</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73" t="str">
        <f t="shared" si="0"/>
        <v>A:(1,5+0,6+0,6)*2*0,3*0,6282</v>
      </c>
      <c r="BE22" s="53"/>
      <c r="BF22" s="53"/>
      <c r="BG22" s="53"/>
      <c r="BH22" s="53"/>
      <c r="BI22" s="53"/>
    </row>
    <row r="23" spans="1:104" x14ac:dyDescent="0.2">
      <c r="A23" s="64"/>
      <c r="B23" s="65"/>
      <c r="C23" s="329" t="s">
        <v>3442</v>
      </c>
      <c r="D23" s="330"/>
      <c r="E23" s="103">
        <v>1.0177</v>
      </c>
      <c r="F23" s="69"/>
      <c r="G23" s="70"/>
      <c r="H23" s="71"/>
      <c r="I23" s="66"/>
      <c r="J23" s="72"/>
      <c r="K23" s="66"/>
      <c r="M23" s="67" t="s">
        <v>3442</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 t="shared" si="0"/>
        <v>B:(1,2+0,6+0,6)*5*0,3*0,6282</v>
      </c>
      <c r="BE23" s="53"/>
      <c r="BF23" s="53"/>
      <c r="BG23" s="53"/>
      <c r="BH23" s="53"/>
      <c r="BI23" s="53"/>
    </row>
    <row r="24" spans="1:104" x14ac:dyDescent="0.2">
      <c r="A24" s="64"/>
      <c r="B24" s="65"/>
      <c r="C24" s="329" t="s">
        <v>3443</v>
      </c>
      <c r="D24" s="330"/>
      <c r="E24" s="103">
        <v>44.947699999999998</v>
      </c>
      <c r="F24" s="69"/>
      <c r="G24" s="70"/>
      <c r="H24" s="71"/>
      <c r="I24" s="66"/>
      <c r="J24" s="72"/>
      <c r="K24" s="66"/>
      <c r="M24" s="67" t="s">
        <v>3443</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73" t="str">
        <f t="shared" si="0"/>
        <v>C:(0,6+0,6+0,6)*3*0,3*0,6282</v>
      </c>
      <c r="BE24" s="53"/>
      <c r="BF24" s="53"/>
      <c r="BG24" s="53"/>
      <c r="BH24" s="53"/>
      <c r="BI24" s="53"/>
    </row>
    <row r="25" spans="1:104" x14ac:dyDescent="0.2">
      <c r="A25" s="64"/>
      <c r="B25" s="65"/>
      <c r="C25" s="329" t="s">
        <v>3444</v>
      </c>
      <c r="D25" s="330"/>
      <c r="E25" s="103">
        <v>0.84809999999999997</v>
      </c>
      <c r="F25" s="69"/>
      <c r="G25" s="70"/>
      <c r="H25" s="71"/>
      <c r="I25" s="66"/>
      <c r="J25" s="72"/>
      <c r="K25" s="66"/>
      <c r="M25" s="67" t="s">
        <v>3444</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 t="shared" si="0"/>
        <v>D:(1,5+1,5+1,5)*53*0,3*0,6282</v>
      </c>
      <c r="BE25" s="53"/>
      <c r="BF25" s="53"/>
      <c r="BG25" s="53"/>
      <c r="BH25" s="53"/>
      <c r="BI25" s="53"/>
    </row>
    <row r="26" spans="1:104" x14ac:dyDescent="0.2">
      <c r="A26" s="64"/>
      <c r="B26" s="65"/>
      <c r="C26" s="329" t="s">
        <v>3445</v>
      </c>
      <c r="D26" s="330"/>
      <c r="E26" s="103">
        <v>3.9577</v>
      </c>
      <c r="F26" s="69"/>
      <c r="G26" s="70"/>
      <c r="H26" s="71"/>
      <c r="I26" s="66"/>
      <c r="J26" s="72"/>
      <c r="K26" s="66"/>
      <c r="M26" s="67" t="s">
        <v>3445</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73" t="str">
        <f t="shared" si="0"/>
        <v>D1:(1,5+1,5+1,5)*1*0,3*0,6282</v>
      </c>
      <c r="BE26" s="53"/>
      <c r="BF26" s="53"/>
      <c r="BG26" s="53"/>
      <c r="BH26" s="53"/>
      <c r="BI26" s="53"/>
    </row>
    <row r="27" spans="1:104" x14ac:dyDescent="0.2">
      <c r="A27" s="64"/>
      <c r="B27" s="65"/>
      <c r="C27" s="329" t="s">
        <v>3446</v>
      </c>
      <c r="D27" s="330"/>
      <c r="E27" s="103">
        <v>0.79149999999999998</v>
      </c>
      <c r="F27" s="69"/>
      <c r="G27" s="70"/>
      <c r="H27" s="71"/>
      <c r="I27" s="66"/>
      <c r="J27" s="72"/>
      <c r="K27" s="66"/>
      <c r="M27" s="67" t="s">
        <v>3446</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 t="shared" si="0"/>
        <v>E:(1,2+1,5+1,5)*5*0,3*0,6282</v>
      </c>
      <c r="BE27" s="53"/>
      <c r="BF27" s="53"/>
      <c r="BG27" s="53"/>
      <c r="BH27" s="53"/>
      <c r="BI27" s="53"/>
    </row>
    <row r="28" spans="1:104" x14ac:dyDescent="0.2">
      <c r="A28" s="64"/>
      <c r="B28" s="65"/>
      <c r="C28" s="329" t="s">
        <v>3447</v>
      </c>
      <c r="D28" s="330"/>
      <c r="E28" s="103">
        <v>7.3498999999999999</v>
      </c>
      <c r="F28" s="69"/>
      <c r="G28" s="70"/>
      <c r="H28" s="71"/>
      <c r="I28" s="66"/>
      <c r="J28" s="72"/>
      <c r="K28" s="66"/>
      <c r="M28" s="67" t="s">
        <v>3447</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73" t="str">
        <f t="shared" si="0"/>
        <v>E1:(1,2+1,5+1,5)*1*0,3*0,6282</v>
      </c>
      <c r="BE28" s="53"/>
      <c r="BF28" s="53"/>
      <c r="BG28" s="53"/>
      <c r="BH28" s="53"/>
      <c r="BI28" s="53"/>
    </row>
    <row r="29" spans="1:104" x14ac:dyDescent="0.2">
      <c r="A29" s="64"/>
      <c r="B29" s="65"/>
      <c r="C29" s="329" t="s">
        <v>3448</v>
      </c>
      <c r="D29" s="330"/>
      <c r="E29" s="103">
        <v>6.9729999999999999</v>
      </c>
      <c r="F29" s="69"/>
      <c r="G29" s="70"/>
      <c r="H29" s="71"/>
      <c r="I29" s="66"/>
      <c r="J29" s="72"/>
      <c r="K29" s="66"/>
      <c r="M29" s="67" t="s">
        <v>3448</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 t="shared" si="0"/>
        <v>F:(0,9+1,5+1,5)*10*0,3*0,6282</v>
      </c>
      <c r="BE29" s="53"/>
      <c r="BF29" s="53"/>
      <c r="BG29" s="53"/>
      <c r="BH29" s="53"/>
      <c r="BI29" s="53"/>
    </row>
    <row r="30" spans="1:104" x14ac:dyDescent="0.2">
      <c r="A30" s="64"/>
      <c r="B30" s="65"/>
      <c r="C30" s="329" t="s">
        <v>3449</v>
      </c>
      <c r="D30" s="330"/>
      <c r="E30" s="103">
        <v>5.88</v>
      </c>
      <c r="F30" s="69"/>
      <c r="G30" s="70"/>
      <c r="H30" s="71"/>
      <c r="I30" s="66"/>
      <c r="J30" s="72"/>
      <c r="K30" s="66"/>
      <c r="M30" s="67" t="s">
        <v>3449</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73" t="str">
        <f t="shared" si="0"/>
        <v>G:(0,7+1,5+1,5)*10*0,3*0,6282</v>
      </c>
      <c r="BE30" s="53"/>
      <c r="BF30" s="53"/>
      <c r="BG30" s="53"/>
      <c r="BH30" s="53"/>
      <c r="BI30" s="53"/>
    </row>
    <row r="31" spans="1:104" x14ac:dyDescent="0.2">
      <c r="A31" s="64"/>
      <c r="B31" s="65"/>
      <c r="C31" s="329" t="s">
        <v>3450</v>
      </c>
      <c r="D31" s="330"/>
      <c r="E31" s="103">
        <v>0.98</v>
      </c>
      <c r="F31" s="69"/>
      <c r="G31" s="70"/>
      <c r="H31" s="71"/>
      <c r="I31" s="66"/>
      <c r="J31" s="72"/>
      <c r="K31" s="66"/>
      <c r="M31" s="67" t="s">
        <v>3450</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 t="shared" si="0"/>
        <v>H:(2,4+1,4+1,4)*6*0,3*0,6282</v>
      </c>
      <c r="BE31" s="53"/>
      <c r="BF31" s="53"/>
      <c r="BG31" s="53"/>
      <c r="BH31" s="53"/>
      <c r="BI31" s="53"/>
    </row>
    <row r="32" spans="1:104" x14ac:dyDescent="0.2">
      <c r="A32" s="64"/>
      <c r="B32" s="65"/>
      <c r="C32" s="329" t="s">
        <v>3451</v>
      </c>
      <c r="D32" s="330"/>
      <c r="E32" s="103">
        <v>2.7138</v>
      </c>
      <c r="F32" s="69"/>
      <c r="G32" s="70"/>
      <c r="H32" s="71"/>
      <c r="I32" s="66"/>
      <c r="J32" s="72"/>
      <c r="K32" s="66"/>
      <c r="M32" s="67" t="s">
        <v>3451</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73" t="str">
        <f t="shared" si="0"/>
        <v>H1:(2,4+1,4+1,4)*1*0,3*0,6282</v>
      </c>
      <c r="BE32" s="53"/>
      <c r="BF32" s="53"/>
      <c r="BG32" s="53"/>
      <c r="BH32" s="53"/>
      <c r="BI32" s="53"/>
    </row>
    <row r="33" spans="1:104" x14ac:dyDescent="0.2">
      <c r="A33" s="64"/>
      <c r="B33" s="65"/>
      <c r="C33" s="329" t="s">
        <v>3452</v>
      </c>
      <c r="D33" s="330"/>
      <c r="E33" s="103">
        <v>0.90459999999999996</v>
      </c>
      <c r="F33" s="69"/>
      <c r="G33" s="70"/>
      <c r="H33" s="71"/>
      <c r="I33" s="66"/>
      <c r="J33" s="72"/>
      <c r="K33" s="66"/>
      <c r="M33" s="67" t="s">
        <v>3452</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 t="shared" si="0"/>
        <v>CH:(1,8+1,5+1,5)*3*0,3*0,6282</v>
      </c>
      <c r="BE33" s="53"/>
      <c r="BF33" s="53"/>
      <c r="BG33" s="53"/>
      <c r="BH33" s="53"/>
      <c r="BI33" s="53"/>
    </row>
    <row r="34" spans="1:104" x14ac:dyDescent="0.2">
      <c r="A34" s="64"/>
      <c r="B34" s="65"/>
      <c r="C34" s="329" t="s">
        <v>3453</v>
      </c>
      <c r="D34" s="330"/>
      <c r="E34" s="103">
        <v>9.7357999999999993</v>
      </c>
      <c r="F34" s="69"/>
      <c r="G34" s="70"/>
      <c r="H34" s="71"/>
      <c r="I34" s="66"/>
      <c r="J34" s="72"/>
      <c r="K34" s="66"/>
      <c r="M34" s="67" t="s">
        <v>3453</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 t="shared" si="0"/>
        <v>CH1:(1,8+1,5+1,5)*1*0,3*0,6282</v>
      </c>
      <c r="BE34" s="53"/>
      <c r="BF34" s="53"/>
      <c r="BG34" s="53"/>
      <c r="BH34" s="53"/>
      <c r="BI34" s="53"/>
    </row>
    <row r="35" spans="1:104" x14ac:dyDescent="0.2">
      <c r="A35" s="64"/>
      <c r="B35" s="65"/>
      <c r="C35" s="329" t="s">
        <v>3454</v>
      </c>
      <c r="D35" s="330"/>
      <c r="E35" s="103">
        <v>13.2073</v>
      </c>
      <c r="F35" s="69"/>
      <c r="G35" s="70"/>
      <c r="H35" s="71"/>
      <c r="I35" s="66"/>
      <c r="J35" s="72"/>
      <c r="K35" s="66"/>
      <c r="M35" s="67" t="s">
        <v>3454</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 t="shared" si="0"/>
        <v>I:(2,39+0,96+2,39)*9*0,3*0,6282</v>
      </c>
      <c r="BE35" s="53"/>
      <c r="BF35" s="53"/>
      <c r="BG35" s="53"/>
      <c r="BH35" s="53"/>
      <c r="BI35" s="53"/>
    </row>
    <row r="36" spans="1:104" x14ac:dyDescent="0.2">
      <c r="A36" s="64"/>
      <c r="B36" s="65"/>
      <c r="C36" s="329" t="s">
        <v>3455</v>
      </c>
      <c r="D36" s="330"/>
      <c r="E36" s="103">
        <v>5.5030000000000001</v>
      </c>
      <c r="F36" s="69"/>
      <c r="G36" s="70"/>
      <c r="H36" s="71"/>
      <c r="I36" s="66"/>
      <c r="J36" s="72"/>
      <c r="K36" s="66"/>
      <c r="M36" s="67" t="s">
        <v>3455</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73" t="str">
        <f t="shared" si="0"/>
        <v>J:(2,39+1,06+2,39)*12*0,3*0,6282</v>
      </c>
      <c r="BE36" s="53"/>
      <c r="BF36" s="53"/>
      <c r="BG36" s="53"/>
      <c r="BH36" s="53"/>
      <c r="BI36" s="53"/>
    </row>
    <row r="37" spans="1:104" ht="22.5" x14ac:dyDescent="0.2">
      <c r="A37" s="54">
        <v>4</v>
      </c>
      <c r="B37" s="55" t="s">
        <v>3456</v>
      </c>
      <c r="C37" s="56" t="s">
        <v>3457</v>
      </c>
      <c r="D37" s="57" t="s">
        <v>41</v>
      </c>
      <c r="E37" s="100">
        <v>31.220300000000002</v>
      </c>
      <c r="F37" s="59">
        <v>0</v>
      </c>
      <c r="G37" s="60">
        <f>E37*F37</f>
        <v>0</v>
      </c>
      <c r="H37" s="61">
        <v>1.541E-2</v>
      </c>
      <c r="I37" s="62">
        <f>E37*H37</f>
        <v>0.48110482300000001</v>
      </c>
      <c r="J37" s="61">
        <v>0</v>
      </c>
      <c r="K37" s="62">
        <f>E37*J37</f>
        <v>0</v>
      </c>
      <c r="O37" s="53"/>
      <c r="Z37" s="53"/>
      <c r="AA37" s="53">
        <v>1</v>
      </c>
      <c r="AB37" s="53">
        <v>1</v>
      </c>
      <c r="AC37" s="53">
        <v>1</v>
      </c>
      <c r="AD37" s="53"/>
      <c r="AE37" s="53"/>
      <c r="AF37" s="53"/>
      <c r="AG37" s="53"/>
      <c r="AH37" s="53"/>
      <c r="AI37" s="53"/>
      <c r="AJ37" s="53"/>
      <c r="AK37" s="53"/>
      <c r="AL37" s="53"/>
      <c r="AM37" s="53"/>
      <c r="AN37" s="53"/>
      <c r="AO37" s="53"/>
      <c r="AP37" s="53"/>
      <c r="AQ37" s="53"/>
      <c r="AR37" s="53"/>
      <c r="AS37" s="53"/>
      <c r="AT37" s="53"/>
      <c r="AU37" s="53"/>
      <c r="AV37" s="53"/>
      <c r="AW37" s="53"/>
      <c r="AX37" s="53"/>
      <c r="AY37" s="53"/>
      <c r="AZ37" s="63">
        <f>G37</f>
        <v>0</v>
      </c>
      <c r="BA37" s="53"/>
      <c r="BB37" s="53"/>
      <c r="BC37" s="53"/>
      <c r="BD37" s="53"/>
      <c r="BE37" s="53"/>
      <c r="BF37" s="53"/>
      <c r="BG37" s="53"/>
      <c r="BH37" s="53"/>
      <c r="BI37" s="53"/>
      <c r="CA37" s="53">
        <v>1</v>
      </c>
      <c r="CB37" s="53">
        <v>1</v>
      </c>
      <c r="CZ37" s="16">
        <v>1</v>
      </c>
    </row>
    <row r="38" spans="1:104" x14ac:dyDescent="0.2">
      <c r="A38" s="64"/>
      <c r="B38" s="65"/>
      <c r="C38" s="329" t="s">
        <v>3458</v>
      </c>
      <c r="D38" s="330"/>
      <c r="E38" s="103">
        <v>0.56540000000000001</v>
      </c>
      <c r="F38" s="69"/>
      <c r="G38" s="70"/>
      <c r="H38" s="71"/>
      <c r="I38" s="66"/>
      <c r="J38" s="72"/>
      <c r="K38" s="66"/>
      <c r="M38" s="67" t="s">
        <v>3458</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73" t="str">
        <f t="shared" ref="BD38:BD53" si="1">C37</f>
        <v>Zatepl.syst., parapet, miner. desky PV 30 mm s minerální vlnou</v>
      </c>
      <c r="BE38" s="53"/>
      <c r="BF38" s="53"/>
      <c r="BG38" s="53"/>
      <c r="BH38" s="53"/>
      <c r="BI38" s="53"/>
    </row>
    <row r="39" spans="1:104" x14ac:dyDescent="0.2">
      <c r="A39" s="64"/>
      <c r="B39" s="65"/>
      <c r="C39" s="329" t="s">
        <v>3459</v>
      </c>
      <c r="D39" s="330"/>
      <c r="E39" s="103">
        <v>1.1308</v>
      </c>
      <c r="F39" s="69"/>
      <c r="G39" s="70"/>
      <c r="H39" s="71"/>
      <c r="I39" s="66"/>
      <c r="J39" s="72"/>
      <c r="K39" s="66"/>
      <c r="M39" s="67" t="s">
        <v>3459</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 t="shared" si="1"/>
        <v>A:1,5*2*0,3*0,6282</v>
      </c>
      <c r="BE39" s="53"/>
      <c r="BF39" s="53"/>
      <c r="BG39" s="53"/>
      <c r="BH39" s="53"/>
      <c r="BI39" s="53"/>
    </row>
    <row r="40" spans="1:104" x14ac:dyDescent="0.2">
      <c r="A40" s="64"/>
      <c r="B40" s="65"/>
      <c r="C40" s="329" t="s">
        <v>3460</v>
      </c>
      <c r="D40" s="330"/>
      <c r="E40" s="103">
        <v>0.3392</v>
      </c>
      <c r="F40" s="69"/>
      <c r="G40" s="70"/>
      <c r="H40" s="71"/>
      <c r="I40" s="66"/>
      <c r="J40" s="72"/>
      <c r="K40" s="66"/>
      <c r="M40" s="67" t="s">
        <v>3460</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 t="shared" si="1"/>
        <v>B:1,2*5*0,3*0,6282</v>
      </c>
      <c r="BE40" s="53"/>
      <c r="BF40" s="53"/>
      <c r="BG40" s="53"/>
      <c r="BH40" s="53"/>
      <c r="BI40" s="53"/>
    </row>
    <row r="41" spans="1:104" x14ac:dyDescent="0.2">
      <c r="A41" s="64"/>
      <c r="B41" s="65"/>
      <c r="C41" s="329" t="s">
        <v>3461</v>
      </c>
      <c r="D41" s="330"/>
      <c r="E41" s="103">
        <v>14.9826</v>
      </c>
      <c r="F41" s="69"/>
      <c r="G41" s="70"/>
      <c r="H41" s="71"/>
      <c r="I41" s="66"/>
      <c r="J41" s="72"/>
      <c r="K41" s="66"/>
      <c r="M41" s="67" t="s">
        <v>3461</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 t="shared" si="1"/>
        <v>C:0,6*3*0,3*0,6282</v>
      </c>
      <c r="BE41" s="53"/>
      <c r="BF41" s="53"/>
      <c r="BG41" s="53"/>
      <c r="BH41" s="53"/>
      <c r="BI41" s="53"/>
    </row>
    <row r="42" spans="1:104" x14ac:dyDescent="0.2">
      <c r="A42" s="64"/>
      <c r="B42" s="65"/>
      <c r="C42" s="329" t="s">
        <v>3462</v>
      </c>
      <c r="D42" s="330"/>
      <c r="E42" s="103">
        <v>0.28270000000000001</v>
      </c>
      <c r="F42" s="69"/>
      <c r="G42" s="70"/>
      <c r="H42" s="71"/>
      <c r="I42" s="66"/>
      <c r="J42" s="72"/>
      <c r="K42" s="66"/>
      <c r="M42" s="67" t="s">
        <v>3462</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73" t="str">
        <f t="shared" si="1"/>
        <v>D:1,5*53*0,3*0,6282</v>
      </c>
      <c r="BE42" s="53"/>
      <c r="BF42" s="53"/>
      <c r="BG42" s="53"/>
      <c r="BH42" s="53"/>
      <c r="BI42" s="53"/>
    </row>
    <row r="43" spans="1:104" x14ac:dyDescent="0.2">
      <c r="A43" s="64"/>
      <c r="B43" s="65"/>
      <c r="C43" s="329" t="s">
        <v>3463</v>
      </c>
      <c r="D43" s="330"/>
      <c r="E43" s="103">
        <v>1.1308</v>
      </c>
      <c r="F43" s="69"/>
      <c r="G43" s="70"/>
      <c r="H43" s="71"/>
      <c r="I43" s="66"/>
      <c r="J43" s="72"/>
      <c r="K43" s="66"/>
      <c r="M43" s="67" t="s">
        <v>3463</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 t="shared" si="1"/>
        <v>D1:1,5*1*0,3*0,6282</v>
      </c>
      <c r="BE43" s="53"/>
      <c r="BF43" s="53"/>
      <c r="BG43" s="53"/>
      <c r="BH43" s="53"/>
      <c r="BI43" s="53"/>
    </row>
    <row r="44" spans="1:104" x14ac:dyDescent="0.2">
      <c r="A44" s="64"/>
      <c r="B44" s="65"/>
      <c r="C44" s="329" t="s">
        <v>3464</v>
      </c>
      <c r="D44" s="330"/>
      <c r="E44" s="103">
        <v>0.22620000000000001</v>
      </c>
      <c r="F44" s="69"/>
      <c r="G44" s="70"/>
      <c r="H44" s="71"/>
      <c r="I44" s="66"/>
      <c r="J44" s="72"/>
      <c r="K44" s="66"/>
      <c r="M44" s="67" t="s">
        <v>3464</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73" t="str">
        <f t="shared" si="1"/>
        <v>E:1,2*5*0,3*0,6282</v>
      </c>
      <c r="BE44" s="53"/>
      <c r="BF44" s="53"/>
      <c r="BG44" s="53"/>
      <c r="BH44" s="53"/>
      <c r="BI44" s="53"/>
    </row>
    <row r="45" spans="1:104" x14ac:dyDescent="0.2">
      <c r="A45" s="64"/>
      <c r="B45" s="65"/>
      <c r="C45" s="329" t="s">
        <v>3465</v>
      </c>
      <c r="D45" s="330"/>
      <c r="E45" s="103">
        <v>1.6960999999999999</v>
      </c>
      <c r="F45" s="69"/>
      <c r="G45" s="70"/>
      <c r="H45" s="71"/>
      <c r="I45" s="66"/>
      <c r="J45" s="72"/>
      <c r="K45" s="66"/>
      <c r="M45" s="67" t="s">
        <v>3465</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 t="shared" si="1"/>
        <v>E1:1,2*1*0,3*0,6282</v>
      </c>
      <c r="BE45" s="53"/>
      <c r="BF45" s="53"/>
      <c r="BG45" s="53"/>
      <c r="BH45" s="53"/>
      <c r="BI45" s="53"/>
    </row>
    <row r="46" spans="1:104" x14ac:dyDescent="0.2">
      <c r="A46" s="64"/>
      <c r="B46" s="65"/>
      <c r="C46" s="329" t="s">
        <v>3466</v>
      </c>
      <c r="D46" s="330"/>
      <c r="E46" s="103">
        <v>1.3191999999999999</v>
      </c>
      <c r="F46" s="69"/>
      <c r="G46" s="70"/>
      <c r="H46" s="71"/>
      <c r="I46" s="66"/>
      <c r="J46" s="72"/>
      <c r="K46" s="66"/>
      <c r="M46" s="67" t="s">
        <v>3466</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73" t="str">
        <f t="shared" si="1"/>
        <v>F:0,9*10*0,3*0,6282</v>
      </c>
      <c r="BE46" s="53"/>
      <c r="BF46" s="53"/>
      <c r="BG46" s="53"/>
      <c r="BH46" s="53"/>
      <c r="BI46" s="53"/>
    </row>
    <row r="47" spans="1:104" x14ac:dyDescent="0.2">
      <c r="A47" s="64"/>
      <c r="B47" s="65"/>
      <c r="C47" s="329" t="s">
        <v>3467</v>
      </c>
      <c r="D47" s="330"/>
      <c r="E47" s="103">
        <v>2.7138</v>
      </c>
      <c r="F47" s="69"/>
      <c r="G47" s="70"/>
      <c r="H47" s="71"/>
      <c r="I47" s="66"/>
      <c r="J47" s="72"/>
      <c r="K47" s="66"/>
      <c r="M47" s="67" t="s">
        <v>3467</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 t="shared" si="1"/>
        <v>G:0,7*10*0,3*0,6282</v>
      </c>
      <c r="BE47" s="53"/>
      <c r="BF47" s="53"/>
      <c r="BG47" s="53"/>
      <c r="BH47" s="53"/>
      <c r="BI47" s="53"/>
    </row>
    <row r="48" spans="1:104" x14ac:dyDescent="0.2">
      <c r="A48" s="64"/>
      <c r="B48" s="65"/>
      <c r="C48" s="329" t="s">
        <v>3468</v>
      </c>
      <c r="D48" s="330"/>
      <c r="E48" s="103">
        <v>0.45229999999999998</v>
      </c>
      <c r="F48" s="69"/>
      <c r="G48" s="70"/>
      <c r="H48" s="71"/>
      <c r="I48" s="66"/>
      <c r="J48" s="72"/>
      <c r="K48" s="66"/>
      <c r="M48" s="67" t="s">
        <v>3468</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73" t="str">
        <f t="shared" si="1"/>
        <v>H:2,4*6*0,3*0,6282</v>
      </c>
      <c r="BE48" s="53"/>
      <c r="BF48" s="53"/>
      <c r="BG48" s="53"/>
      <c r="BH48" s="53"/>
      <c r="BI48" s="53"/>
    </row>
    <row r="49" spans="1:104" x14ac:dyDescent="0.2">
      <c r="A49" s="64"/>
      <c r="B49" s="65"/>
      <c r="C49" s="329" t="s">
        <v>3469</v>
      </c>
      <c r="D49" s="330"/>
      <c r="E49" s="103">
        <v>1.0177</v>
      </c>
      <c r="F49" s="69"/>
      <c r="G49" s="70"/>
      <c r="H49" s="71"/>
      <c r="I49" s="66"/>
      <c r="J49" s="72"/>
      <c r="K49" s="66"/>
      <c r="M49" s="67" t="s">
        <v>3469</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 t="shared" si="1"/>
        <v>H1:2,4*1*0,3*0,6282</v>
      </c>
      <c r="BE49" s="53"/>
      <c r="BF49" s="53"/>
      <c r="BG49" s="53"/>
      <c r="BH49" s="53"/>
      <c r="BI49" s="53"/>
    </row>
    <row r="50" spans="1:104" x14ac:dyDescent="0.2">
      <c r="A50" s="64"/>
      <c r="B50" s="65"/>
      <c r="C50" s="329" t="s">
        <v>3470</v>
      </c>
      <c r="D50" s="330"/>
      <c r="E50" s="103">
        <v>0.3392</v>
      </c>
      <c r="F50" s="69"/>
      <c r="G50" s="70"/>
      <c r="H50" s="71"/>
      <c r="I50" s="66"/>
      <c r="J50" s="72"/>
      <c r="K50" s="66"/>
      <c r="M50" s="67" t="s">
        <v>3470</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73" t="str">
        <f t="shared" si="1"/>
        <v>CH:1,8*3*0,3*0,6282</v>
      </c>
      <c r="BE50" s="53"/>
      <c r="BF50" s="53"/>
      <c r="BG50" s="53"/>
      <c r="BH50" s="53"/>
      <c r="BI50" s="53"/>
    </row>
    <row r="51" spans="1:104" x14ac:dyDescent="0.2">
      <c r="A51" s="64"/>
      <c r="B51" s="65"/>
      <c r="C51" s="329" t="s">
        <v>3471</v>
      </c>
      <c r="D51" s="330"/>
      <c r="E51" s="103">
        <v>1.6283000000000001</v>
      </c>
      <c r="F51" s="69"/>
      <c r="G51" s="70"/>
      <c r="H51" s="71"/>
      <c r="I51" s="66"/>
      <c r="J51" s="72"/>
      <c r="K51" s="66"/>
      <c r="M51" s="67" t="s">
        <v>3471</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 t="shared" si="1"/>
        <v>CH1:1,8*1*0,3*0,6282</v>
      </c>
      <c r="BE51" s="53"/>
      <c r="BF51" s="53"/>
      <c r="BG51" s="53"/>
      <c r="BH51" s="53"/>
      <c r="BI51" s="53"/>
    </row>
    <row r="52" spans="1:104" x14ac:dyDescent="0.2">
      <c r="A52" s="64"/>
      <c r="B52" s="65"/>
      <c r="C52" s="329" t="s">
        <v>3472</v>
      </c>
      <c r="D52" s="330"/>
      <c r="E52" s="103">
        <v>2.3972000000000002</v>
      </c>
      <c r="F52" s="69"/>
      <c r="G52" s="70"/>
      <c r="H52" s="71"/>
      <c r="I52" s="66"/>
      <c r="J52" s="72"/>
      <c r="K52" s="66"/>
      <c r="M52" s="67" t="s">
        <v>3472</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73" t="str">
        <f t="shared" si="1"/>
        <v>I:0,96*9*0,3*0,6282</v>
      </c>
      <c r="BE52" s="53"/>
      <c r="BF52" s="53"/>
      <c r="BG52" s="53"/>
      <c r="BH52" s="53"/>
      <c r="BI52" s="53"/>
    </row>
    <row r="53" spans="1:104" x14ac:dyDescent="0.2">
      <c r="A53" s="64"/>
      <c r="B53" s="65"/>
      <c r="C53" s="329" t="s">
        <v>3473</v>
      </c>
      <c r="D53" s="330"/>
      <c r="E53" s="103">
        <v>0.99880000000000002</v>
      </c>
      <c r="F53" s="69"/>
      <c r="G53" s="70"/>
      <c r="H53" s="71"/>
      <c r="I53" s="66"/>
      <c r="J53" s="72"/>
      <c r="K53" s="66"/>
      <c r="M53" s="67" t="s">
        <v>3473</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 t="shared" si="1"/>
        <v>J:1,06*12*0,3*0,6282</v>
      </c>
      <c r="BE53" s="53"/>
      <c r="BF53" s="53"/>
      <c r="BG53" s="53"/>
      <c r="BH53" s="53"/>
      <c r="BI53" s="53"/>
    </row>
    <row r="54" spans="1:104" ht="22.5" x14ac:dyDescent="0.2">
      <c r="A54" s="54">
        <v>5</v>
      </c>
      <c r="B54" s="55" t="s">
        <v>3474</v>
      </c>
      <c r="C54" s="56" t="s">
        <v>3475</v>
      </c>
      <c r="D54" s="57" t="s">
        <v>41</v>
      </c>
      <c r="E54" s="100">
        <v>741.64580000000001</v>
      </c>
      <c r="F54" s="59">
        <v>0</v>
      </c>
      <c r="G54" s="60">
        <f>E54*F54</f>
        <v>0</v>
      </c>
      <c r="H54" s="61">
        <v>3.1050000000000001E-2</v>
      </c>
      <c r="I54" s="62">
        <f>E54*H54</f>
        <v>23.028102090000001</v>
      </c>
      <c r="J54" s="61">
        <v>0</v>
      </c>
      <c r="K54" s="62">
        <f>E54*J54</f>
        <v>0</v>
      </c>
      <c r="O54" s="53"/>
      <c r="Z54" s="53"/>
      <c r="AA54" s="53">
        <v>1</v>
      </c>
      <c r="AB54" s="53">
        <v>1</v>
      </c>
      <c r="AC54" s="53">
        <v>1</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1</v>
      </c>
      <c r="CB54" s="53">
        <v>1</v>
      </c>
      <c r="CZ54" s="16">
        <v>1</v>
      </c>
    </row>
    <row r="55" spans="1:104" x14ac:dyDescent="0.2">
      <c r="A55" s="64"/>
      <c r="B55" s="65"/>
      <c r="C55" s="329" t="s">
        <v>3476</v>
      </c>
      <c r="D55" s="330"/>
      <c r="E55" s="103">
        <v>901.78110000000004</v>
      </c>
      <c r="F55" s="69"/>
      <c r="G55" s="70"/>
      <c r="H55" s="71"/>
      <c r="I55" s="66"/>
      <c r="J55" s="72"/>
      <c r="K55" s="66"/>
      <c r="M55" s="67" t="s">
        <v>3476</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 t="shared" ref="BD55:BD65" si="2">C54</f>
        <v>Zatepl.l,fas.,desky PV 140mm s omítkou silikon, zrno 2 mm.</v>
      </c>
      <c r="BE55" s="53"/>
      <c r="BF55" s="53"/>
      <c r="BG55" s="53"/>
      <c r="BH55" s="53"/>
      <c r="BI55" s="53"/>
    </row>
    <row r="56" spans="1:104" x14ac:dyDescent="0.2">
      <c r="A56" s="64"/>
      <c r="B56" s="65"/>
      <c r="C56" s="329" t="s">
        <v>1086</v>
      </c>
      <c r="D56" s="330"/>
      <c r="E56" s="103">
        <v>0</v>
      </c>
      <c r="F56" s="69"/>
      <c r="G56" s="70"/>
      <c r="H56" s="71"/>
      <c r="I56" s="66"/>
      <c r="J56" s="72"/>
      <c r="K56" s="66"/>
      <c r="M56" s="67" t="s">
        <v>1086</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73" t="str">
        <f t="shared" si="2"/>
        <v>87*16,5*0,6282</v>
      </c>
      <c r="BE56" s="53"/>
      <c r="BF56" s="53"/>
      <c r="BG56" s="53"/>
      <c r="BH56" s="53"/>
      <c r="BI56" s="53"/>
    </row>
    <row r="57" spans="1:104" x14ac:dyDescent="0.2">
      <c r="A57" s="64"/>
      <c r="B57" s="65"/>
      <c r="C57" s="329" t="s">
        <v>3477</v>
      </c>
      <c r="D57" s="330"/>
      <c r="E57" s="103">
        <v>-4.5229999999999997</v>
      </c>
      <c r="F57" s="69"/>
      <c r="G57" s="70"/>
      <c r="H57" s="71"/>
      <c r="I57" s="66"/>
      <c r="J57" s="72"/>
      <c r="K57" s="66"/>
      <c r="M57" s="67" t="s">
        <v>3477</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 t="shared" si="2"/>
        <v>odečtení otvorů :</v>
      </c>
      <c r="BE57" s="53"/>
      <c r="BF57" s="53"/>
      <c r="BG57" s="53"/>
      <c r="BH57" s="53"/>
      <c r="BI57" s="53"/>
    </row>
    <row r="58" spans="1:104" x14ac:dyDescent="0.2">
      <c r="A58" s="64"/>
      <c r="B58" s="65"/>
      <c r="C58" s="329" t="s">
        <v>1575</v>
      </c>
      <c r="D58" s="330"/>
      <c r="E58" s="103">
        <v>-1.6960999999999999</v>
      </c>
      <c r="F58" s="69"/>
      <c r="G58" s="70"/>
      <c r="H58" s="71"/>
      <c r="I58" s="66"/>
      <c r="J58" s="72"/>
      <c r="K58" s="66"/>
      <c r="M58" s="67" t="s">
        <v>1575</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73" t="str">
        <f t="shared" si="2"/>
        <v>-2,4*1,5*2*0,6282</v>
      </c>
      <c r="BE58" s="53"/>
      <c r="BF58" s="53"/>
      <c r="BG58" s="53"/>
      <c r="BH58" s="53"/>
      <c r="BI58" s="53"/>
    </row>
    <row r="59" spans="1:104" x14ac:dyDescent="0.2">
      <c r="A59" s="64"/>
      <c r="B59" s="65"/>
      <c r="C59" s="329" t="s">
        <v>1576</v>
      </c>
      <c r="D59" s="330"/>
      <c r="E59" s="103">
        <v>-1.3191999999999999</v>
      </c>
      <c r="F59" s="69"/>
      <c r="G59" s="70"/>
      <c r="H59" s="71"/>
      <c r="I59" s="66"/>
      <c r="J59" s="72"/>
      <c r="K59" s="66"/>
      <c r="M59" s="67" t="s">
        <v>1576</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 t="shared" si="2"/>
        <v>-0,9*1,5*2*0,6282</v>
      </c>
      <c r="BE59" s="53"/>
      <c r="BF59" s="53"/>
      <c r="BG59" s="53"/>
      <c r="BH59" s="53"/>
      <c r="BI59" s="53"/>
    </row>
    <row r="60" spans="1:104" x14ac:dyDescent="0.2">
      <c r="A60" s="64"/>
      <c r="B60" s="65"/>
      <c r="C60" s="329" t="s">
        <v>3478</v>
      </c>
      <c r="D60" s="330"/>
      <c r="E60" s="103">
        <v>-12.721</v>
      </c>
      <c r="F60" s="69"/>
      <c r="G60" s="70"/>
      <c r="H60" s="71"/>
      <c r="I60" s="66"/>
      <c r="J60" s="72"/>
      <c r="K60" s="66"/>
      <c r="M60" s="67" t="s">
        <v>3478</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73" t="str">
        <f t="shared" si="2"/>
        <v>-0,7*1,5*2*0,6282</v>
      </c>
      <c r="BE60" s="53"/>
      <c r="BF60" s="53"/>
      <c r="BG60" s="53"/>
      <c r="BH60" s="53"/>
      <c r="BI60" s="53"/>
    </row>
    <row r="61" spans="1:104" x14ac:dyDescent="0.2">
      <c r="A61" s="64"/>
      <c r="B61" s="65"/>
      <c r="C61" s="329" t="s">
        <v>2959</v>
      </c>
      <c r="D61" s="330"/>
      <c r="E61" s="103">
        <v>-1.6960999999999999</v>
      </c>
      <c r="F61" s="69"/>
      <c r="G61" s="70"/>
      <c r="H61" s="71"/>
      <c r="I61" s="66"/>
      <c r="J61" s="72"/>
      <c r="K61" s="66"/>
      <c r="M61" s="67" t="s">
        <v>2959</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 t="shared" si="2"/>
        <v>-1,5*1,5*9*0,6282</v>
      </c>
      <c r="BE61" s="53"/>
      <c r="BF61" s="53"/>
      <c r="BG61" s="53"/>
      <c r="BH61" s="53"/>
      <c r="BI61" s="53"/>
    </row>
    <row r="62" spans="1:104" x14ac:dyDescent="0.2">
      <c r="A62" s="64"/>
      <c r="B62" s="65"/>
      <c r="C62" s="329" t="s">
        <v>579</v>
      </c>
      <c r="D62" s="330"/>
      <c r="E62" s="103">
        <v>-1.1308</v>
      </c>
      <c r="F62" s="69"/>
      <c r="G62" s="70"/>
      <c r="H62" s="71"/>
      <c r="I62" s="66"/>
      <c r="J62" s="72"/>
      <c r="K62" s="66"/>
      <c r="M62" s="67" t="s">
        <v>579</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73" t="str">
        <f t="shared" si="2"/>
        <v>-1,8*1,5*0,6282</v>
      </c>
      <c r="BE62" s="53"/>
      <c r="BF62" s="53"/>
      <c r="BG62" s="53"/>
      <c r="BH62" s="53"/>
      <c r="BI62" s="53"/>
    </row>
    <row r="63" spans="1:104" x14ac:dyDescent="0.2">
      <c r="A63" s="64"/>
      <c r="B63" s="65"/>
      <c r="C63" s="329" t="s">
        <v>2960</v>
      </c>
      <c r="D63" s="330"/>
      <c r="E63" s="103">
        <v>-1.4413</v>
      </c>
      <c r="F63" s="69"/>
      <c r="G63" s="70"/>
      <c r="H63" s="71"/>
      <c r="I63" s="66"/>
      <c r="J63" s="72"/>
      <c r="K63" s="66"/>
      <c r="M63" s="67" t="s">
        <v>2960</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 t="shared" si="2"/>
        <v>-1,2*1,5*0,6282</v>
      </c>
      <c r="BE63" s="53"/>
      <c r="BF63" s="53"/>
      <c r="BG63" s="53"/>
      <c r="BH63" s="53"/>
      <c r="BI63" s="53"/>
    </row>
    <row r="64" spans="1:104" x14ac:dyDescent="0.2">
      <c r="A64" s="64"/>
      <c r="B64" s="65"/>
      <c r="C64" s="329" t="s">
        <v>2961</v>
      </c>
      <c r="D64" s="330"/>
      <c r="E64" s="103">
        <v>-7.9573999999999998</v>
      </c>
      <c r="F64" s="69"/>
      <c r="G64" s="70"/>
      <c r="H64" s="71"/>
      <c r="I64" s="66"/>
      <c r="J64" s="72"/>
      <c r="K64" s="66"/>
      <c r="M64" s="67" t="s">
        <v>2961</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73" t="str">
        <f t="shared" si="2"/>
        <v>-0,96*2,39*0,6282</v>
      </c>
      <c r="BE64" s="53"/>
      <c r="BF64" s="53"/>
      <c r="BG64" s="53"/>
      <c r="BH64" s="53"/>
      <c r="BI64" s="53"/>
    </row>
    <row r="65" spans="1:104" x14ac:dyDescent="0.2">
      <c r="A65" s="64"/>
      <c r="B65" s="65"/>
      <c r="C65" s="329" t="s">
        <v>3479</v>
      </c>
      <c r="D65" s="330"/>
      <c r="E65" s="103">
        <v>-127.6502</v>
      </c>
      <c r="F65" s="69"/>
      <c r="G65" s="70"/>
      <c r="H65" s="71"/>
      <c r="I65" s="66"/>
      <c r="J65" s="72"/>
      <c r="K65" s="66"/>
      <c r="M65" s="67" t="s">
        <v>3479</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 t="shared" si="2"/>
        <v>-1,06*2,39*5*0,6282</v>
      </c>
      <c r="BE65" s="53"/>
      <c r="BF65" s="53"/>
      <c r="BG65" s="53"/>
      <c r="BH65" s="53"/>
      <c r="BI65" s="53"/>
    </row>
    <row r="66" spans="1:104" ht="22.5" x14ac:dyDescent="0.2">
      <c r="A66" s="54">
        <v>6</v>
      </c>
      <c r="B66" s="55" t="s">
        <v>3480</v>
      </c>
      <c r="C66" s="56" t="s">
        <v>3481</v>
      </c>
      <c r="D66" s="57" t="s">
        <v>41</v>
      </c>
      <c r="E66" s="100">
        <v>741.64580000000001</v>
      </c>
      <c r="F66" s="59">
        <v>0</v>
      </c>
      <c r="G66" s="60">
        <f>E66*F66</f>
        <v>0</v>
      </c>
      <c r="H66" s="61">
        <v>4.0000000000000003E-5</v>
      </c>
      <c r="I66" s="62">
        <f>E66*H66</f>
        <v>2.9665832000000003E-2</v>
      </c>
      <c r="J66" s="61">
        <v>0</v>
      </c>
      <c r="K66" s="62">
        <f>E66*J66</f>
        <v>0</v>
      </c>
      <c r="O66" s="53"/>
      <c r="Z66" s="53"/>
      <c r="AA66" s="53">
        <v>1</v>
      </c>
      <c r="AB66" s="53">
        <v>1</v>
      </c>
      <c r="AC66" s="53">
        <v>1</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G66</f>
        <v>0</v>
      </c>
      <c r="BA66" s="53"/>
      <c r="BB66" s="53"/>
      <c r="BC66" s="53"/>
      <c r="BD66" s="53"/>
      <c r="BE66" s="53"/>
      <c r="BF66" s="53"/>
      <c r="BG66" s="53"/>
      <c r="BH66" s="53"/>
      <c r="BI66" s="53"/>
      <c r="CA66" s="53">
        <v>1</v>
      </c>
      <c r="CB66" s="53">
        <v>1</v>
      </c>
      <c r="CZ66" s="16">
        <v>1</v>
      </c>
    </row>
    <row r="67" spans="1:104" x14ac:dyDescent="0.2">
      <c r="A67" s="64"/>
      <c r="B67" s="65"/>
      <c r="C67" s="329" t="s">
        <v>3476</v>
      </c>
      <c r="D67" s="330"/>
      <c r="E67" s="103">
        <v>901.78110000000004</v>
      </c>
      <c r="F67" s="69"/>
      <c r="G67" s="70"/>
      <c r="H67" s="71"/>
      <c r="I67" s="66"/>
      <c r="J67" s="72"/>
      <c r="K67" s="66"/>
      <c r="M67" s="67" t="s">
        <v>3476</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 t="shared" ref="BD67:BD77" si="3">C66</f>
        <v xml:space="preserve">Příplatek k omítce vnějš. stěn, hydrofobní přísada </v>
      </c>
      <c r="BE67" s="53"/>
      <c r="BF67" s="53"/>
      <c r="BG67" s="53"/>
      <c r="BH67" s="53"/>
      <c r="BI67" s="53"/>
    </row>
    <row r="68" spans="1:104" x14ac:dyDescent="0.2">
      <c r="A68" s="64"/>
      <c r="B68" s="65"/>
      <c r="C68" s="329" t="s">
        <v>1086</v>
      </c>
      <c r="D68" s="330"/>
      <c r="E68" s="103">
        <v>0</v>
      </c>
      <c r="F68" s="69"/>
      <c r="G68" s="70"/>
      <c r="H68" s="71"/>
      <c r="I68" s="66"/>
      <c r="J68" s="72"/>
      <c r="K68" s="66"/>
      <c r="M68" s="67" t="s">
        <v>1086</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t="str">
        <f t="shared" si="3"/>
        <v>87*16,5*0,6282</v>
      </c>
      <c r="BE68" s="53"/>
      <c r="BF68" s="53"/>
      <c r="BG68" s="53"/>
      <c r="BH68" s="53"/>
      <c r="BI68" s="53"/>
    </row>
    <row r="69" spans="1:104" x14ac:dyDescent="0.2">
      <c r="A69" s="64"/>
      <c r="B69" s="65"/>
      <c r="C69" s="329" t="s">
        <v>3477</v>
      </c>
      <c r="D69" s="330"/>
      <c r="E69" s="103">
        <v>-4.5229999999999997</v>
      </c>
      <c r="F69" s="69"/>
      <c r="G69" s="70"/>
      <c r="H69" s="71"/>
      <c r="I69" s="66"/>
      <c r="J69" s="72"/>
      <c r="K69" s="66"/>
      <c r="M69" s="67" t="s">
        <v>3477</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 t="shared" si="3"/>
        <v>odečtení otvorů :</v>
      </c>
      <c r="BE69" s="53"/>
      <c r="BF69" s="53"/>
      <c r="BG69" s="53"/>
      <c r="BH69" s="53"/>
      <c r="BI69" s="53"/>
    </row>
    <row r="70" spans="1:104" x14ac:dyDescent="0.2">
      <c r="A70" s="64"/>
      <c r="B70" s="65"/>
      <c r="C70" s="329" t="s">
        <v>1575</v>
      </c>
      <c r="D70" s="330"/>
      <c r="E70" s="103">
        <v>-1.6960999999999999</v>
      </c>
      <c r="F70" s="69"/>
      <c r="G70" s="70"/>
      <c r="H70" s="71"/>
      <c r="I70" s="66"/>
      <c r="J70" s="72"/>
      <c r="K70" s="66"/>
      <c r="M70" s="67" t="s">
        <v>1575</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73" t="str">
        <f t="shared" si="3"/>
        <v>-2,4*1,5*2*0,6282</v>
      </c>
      <c r="BE70" s="53"/>
      <c r="BF70" s="53"/>
      <c r="BG70" s="53"/>
      <c r="BH70" s="53"/>
      <c r="BI70" s="53"/>
    </row>
    <row r="71" spans="1:104" x14ac:dyDescent="0.2">
      <c r="A71" s="64"/>
      <c r="B71" s="65"/>
      <c r="C71" s="329" t="s">
        <v>1576</v>
      </c>
      <c r="D71" s="330"/>
      <c r="E71" s="103">
        <v>-1.3191999999999999</v>
      </c>
      <c r="F71" s="69"/>
      <c r="G71" s="70"/>
      <c r="H71" s="71"/>
      <c r="I71" s="66"/>
      <c r="J71" s="72"/>
      <c r="K71" s="66"/>
      <c r="M71" s="67" t="s">
        <v>1576</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 t="shared" si="3"/>
        <v>-0,9*1,5*2*0,6282</v>
      </c>
      <c r="BE71" s="53"/>
      <c r="BF71" s="53"/>
      <c r="BG71" s="53"/>
      <c r="BH71" s="53"/>
      <c r="BI71" s="53"/>
    </row>
    <row r="72" spans="1:104" x14ac:dyDescent="0.2">
      <c r="A72" s="64"/>
      <c r="B72" s="65"/>
      <c r="C72" s="329" t="s">
        <v>3478</v>
      </c>
      <c r="D72" s="330"/>
      <c r="E72" s="103">
        <v>-12.721</v>
      </c>
      <c r="F72" s="69"/>
      <c r="G72" s="70"/>
      <c r="H72" s="71"/>
      <c r="I72" s="66"/>
      <c r="J72" s="72"/>
      <c r="K72" s="66"/>
      <c r="M72" s="67" t="s">
        <v>3478</v>
      </c>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73" t="str">
        <f t="shared" si="3"/>
        <v>-0,7*1,5*2*0,6282</v>
      </c>
      <c r="BE72" s="53"/>
      <c r="BF72" s="53"/>
      <c r="BG72" s="53"/>
      <c r="BH72" s="53"/>
      <c r="BI72" s="53"/>
    </row>
    <row r="73" spans="1:104" x14ac:dyDescent="0.2">
      <c r="A73" s="64"/>
      <c r="B73" s="65"/>
      <c r="C73" s="329" t="s">
        <v>2959</v>
      </c>
      <c r="D73" s="330"/>
      <c r="E73" s="103">
        <v>-1.6960999999999999</v>
      </c>
      <c r="F73" s="69"/>
      <c r="G73" s="70"/>
      <c r="H73" s="71"/>
      <c r="I73" s="66"/>
      <c r="J73" s="72"/>
      <c r="K73" s="66"/>
      <c r="M73" s="67" t="s">
        <v>2959</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 t="shared" si="3"/>
        <v>-1,5*1,5*9*0,6282</v>
      </c>
      <c r="BE73" s="53"/>
      <c r="BF73" s="53"/>
      <c r="BG73" s="53"/>
      <c r="BH73" s="53"/>
      <c r="BI73" s="53"/>
    </row>
    <row r="74" spans="1:104" x14ac:dyDescent="0.2">
      <c r="A74" s="64"/>
      <c r="B74" s="65"/>
      <c r="C74" s="329" t="s">
        <v>579</v>
      </c>
      <c r="D74" s="330"/>
      <c r="E74" s="103">
        <v>-1.1308</v>
      </c>
      <c r="F74" s="69"/>
      <c r="G74" s="70"/>
      <c r="H74" s="71"/>
      <c r="I74" s="66"/>
      <c r="J74" s="72"/>
      <c r="K74" s="66"/>
      <c r="M74" s="67" t="s">
        <v>579</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73" t="str">
        <f t="shared" si="3"/>
        <v>-1,8*1,5*0,6282</v>
      </c>
      <c r="BE74" s="53"/>
      <c r="BF74" s="53"/>
      <c r="BG74" s="53"/>
      <c r="BH74" s="53"/>
      <c r="BI74" s="53"/>
    </row>
    <row r="75" spans="1:104" x14ac:dyDescent="0.2">
      <c r="A75" s="64"/>
      <c r="B75" s="65"/>
      <c r="C75" s="329" t="s">
        <v>2960</v>
      </c>
      <c r="D75" s="330"/>
      <c r="E75" s="103">
        <v>-1.4413</v>
      </c>
      <c r="F75" s="69"/>
      <c r="G75" s="70"/>
      <c r="H75" s="71"/>
      <c r="I75" s="66"/>
      <c r="J75" s="72"/>
      <c r="K75" s="66"/>
      <c r="M75" s="67" t="s">
        <v>2960</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 t="shared" si="3"/>
        <v>-1,2*1,5*0,6282</v>
      </c>
      <c r="BE75" s="53"/>
      <c r="BF75" s="53"/>
      <c r="BG75" s="53"/>
      <c r="BH75" s="53"/>
      <c r="BI75" s="53"/>
    </row>
    <row r="76" spans="1:104" x14ac:dyDescent="0.2">
      <c r="A76" s="64"/>
      <c r="B76" s="65"/>
      <c r="C76" s="329" t="s">
        <v>2961</v>
      </c>
      <c r="D76" s="330"/>
      <c r="E76" s="103">
        <v>-7.9573999999999998</v>
      </c>
      <c r="F76" s="69"/>
      <c r="G76" s="70"/>
      <c r="H76" s="71"/>
      <c r="I76" s="66"/>
      <c r="J76" s="72"/>
      <c r="K76" s="66"/>
      <c r="M76" s="67" t="s">
        <v>2961</v>
      </c>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73" t="str">
        <f t="shared" si="3"/>
        <v>-0,96*2,39*0,6282</v>
      </c>
      <c r="BE76" s="53"/>
      <c r="BF76" s="53"/>
      <c r="BG76" s="53"/>
      <c r="BH76" s="53"/>
      <c r="BI76" s="53"/>
    </row>
    <row r="77" spans="1:104" x14ac:dyDescent="0.2">
      <c r="A77" s="64"/>
      <c r="B77" s="65"/>
      <c r="C77" s="329" t="s">
        <v>3479</v>
      </c>
      <c r="D77" s="330"/>
      <c r="E77" s="103">
        <v>-127.6502</v>
      </c>
      <c r="F77" s="69"/>
      <c r="G77" s="70"/>
      <c r="H77" s="71"/>
      <c r="I77" s="66"/>
      <c r="J77" s="72"/>
      <c r="K77" s="66"/>
      <c r="M77" s="67" t="s">
        <v>3479</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 t="shared" si="3"/>
        <v>-1,06*2,39*5*0,6282</v>
      </c>
      <c r="BE77" s="53"/>
      <c r="BF77" s="53"/>
      <c r="BG77" s="53"/>
      <c r="BH77" s="53"/>
      <c r="BI77" s="53"/>
    </row>
    <row r="78" spans="1:104" x14ac:dyDescent="0.2">
      <c r="A78" s="54">
        <v>7</v>
      </c>
      <c r="B78" s="55" t="s">
        <v>3482</v>
      </c>
      <c r="C78" s="56" t="s">
        <v>3483</v>
      </c>
      <c r="D78" s="57" t="s">
        <v>41</v>
      </c>
      <c r="E78" s="100">
        <v>135.6284</v>
      </c>
      <c r="F78" s="59">
        <v>0</v>
      </c>
      <c r="G78" s="60">
        <f>E78*F78</f>
        <v>0</v>
      </c>
      <c r="H78" s="61">
        <v>0</v>
      </c>
      <c r="I78" s="62">
        <f>E78*H78</f>
        <v>0</v>
      </c>
      <c r="J78" s="61"/>
      <c r="K78" s="62">
        <f>E78*J78</f>
        <v>0</v>
      </c>
      <c r="O78" s="53"/>
      <c r="Z78" s="53"/>
      <c r="AA78" s="53">
        <v>12</v>
      </c>
      <c r="AB78" s="53">
        <v>0</v>
      </c>
      <c r="AC78" s="53">
        <v>39</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12</v>
      </c>
      <c r="CB78" s="53">
        <v>0</v>
      </c>
      <c r="CZ78" s="16">
        <v>1</v>
      </c>
    </row>
    <row r="79" spans="1:104" x14ac:dyDescent="0.2">
      <c r="A79" s="64"/>
      <c r="B79" s="65"/>
      <c r="C79" s="329" t="s">
        <v>3484</v>
      </c>
      <c r="D79" s="330"/>
      <c r="E79" s="103">
        <v>35.618899999999996</v>
      </c>
      <c r="F79" s="69"/>
      <c r="G79" s="70"/>
      <c r="H79" s="71"/>
      <c r="I79" s="66"/>
      <c r="J79" s="72"/>
      <c r="K79" s="66"/>
      <c r="M79" s="67" t="s">
        <v>3484</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C78</f>
        <v xml:space="preserve">Ochrana konstrukce fasády </v>
      </c>
      <c r="BE79" s="53"/>
      <c r="BF79" s="53"/>
      <c r="BG79" s="53"/>
      <c r="BH79" s="53"/>
      <c r="BI79" s="53"/>
    </row>
    <row r="80" spans="1:104" x14ac:dyDescent="0.2">
      <c r="A80" s="64"/>
      <c r="B80" s="65"/>
      <c r="C80" s="329" t="s">
        <v>3485</v>
      </c>
      <c r="D80" s="330"/>
      <c r="E80" s="103">
        <v>71.363500000000002</v>
      </c>
      <c r="F80" s="69"/>
      <c r="G80" s="70"/>
      <c r="H80" s="71"/>
      <c r="I80" s="66"/>
      <c r="J80" s="72"/>
      <c r="K80" s="66"/>
      <c r="M80" s="67" t="s">
        <v>3485</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73" t="str">
        <f>C79</f>
        <v>(15,5+35,5+5,7)*0,6282</v>
      </c>
      <c r="BE80" s="53"/>
      <c r="BF80" s="53"/>
      <c r="BG80" s="53"/>
      <c r="BH80" s="53"/>
      <c r="BI80" s="53"/>
    </row>
    <row r="81" spans="1:104" x14ac:dyDescent="0.2">
      <c r="A81" s="64"/>
      <c r="B81" s="65"/>
      <c r="C81" s="329" t="s">
        <v>3486</v>
      </c>
      <c r="D81" s="330"/>
      <c r="E81" s="103">
        <v>28.645900000000001</v>
      </c>
      <c r="F81" s="69"/>
      <c r="G81" s="70"/>
      <c r="H81" s="71"/>
      <c r="I81" s="66"/>
      <c r="J81" s="72"/>
      <c r="K81" s="66"/>
      <c r="M81" s="67" t="s">
        <v>3486</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28,4*4*0,6282</v>
      </c>
      <c r="BE81" s="53"/>
      <c r="BF81" s="53"/>
      <c r="BG81" s="53"/>
      <c r="BH81" s="53"/>
      <c r="BI81" s="53"/>
    </row>
    <row r="82" spans="1:104" x14ac:dyDescent="0.2">
      <c r="A82" s="74" t="s">
        <v>42</v>
      </c>
      <c r="B82" s="75" t="s">
        <v>933</v>
      </c>
      <c r="C82" s="76" t="s">
        <v>934</v>
      </c>
      <c r="D82" s="77"/>
      <c r="E82" s="78"/>
      <c r="F82" s="78"/>
      <c r="G82" s="79">
        <f>SUM(G19:G81)</f>
        <v>0</v>
      </c>
      <c r="H82" s="80"/>
      <c r="I82" s="79">
        <f>SUM(I19:I81)</f>
        <v>25.646614095</v>
      </c>
      <c r="J82" s="81"/>
      <c r="K82" s="79">
        <f>SUM(K19:K81)</f>
        <v>0</v>
      </c>
      <c r="O82" s="53"/>
      <c r="X82" s="82">
        <f>K82</f>
        <v>0</v>
      </c>
      <c r="Y82" s="82">
        <f>I82</f>
        <v>25.646614095</v>
      </c>
      <c r="Z82" s="63">
        <f>G82</f>
        <v>0</v>
      </c>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83"/>
      <c r="BB82" s="83"/>
      <c r="BC82" s="83"/>
      <c r="BD82" s="83"/>
      <c r="BE82" s="83"/>
      <c r="BF82" s="83"/>
      <c r="BG82" s="53"/>
      <c r="BH82" s="53"/>
      <c r="BI82" s="53"/>
    </row>
    <row r="83" spans="1:104" ht="14.25" customHeight="1" x14ac:dyDescent="0.2">
      <c r="A83" s="43" t="s">
        <v>38</v>
      </c>
      <c r="B83" s="44" t="s">
        <v>942</v>
      </c>
      <c r="C83" s="45" t="s">
        <v>943</v>
      </c>
      <c r="D83" s="46"/>
      <c r="E83" s="47"/>
      <c r="F83" s="47"/>
      <c r="G83" s="48"/>
      <c r="H83" s="49"/>
      <c r="I83" s="50"/>
      <c r="J83" s="51"/>
      <c r="K83" s="52"/>
      <c r="O83" s="53"/>
    </row>
    <row r="84" spans="1:104" ht="22.5" x14ac:dyDescent="0.2">
      <c r="A84" s="54">
        <v>8</v>
      </c>
      <c r="B84" s="55" t="s">
        <v>3487</v>
      </c>
      <c r="C84" s="56" t="s">
        <v>3488</v>
      </c>
      <c r="D84" s="57" t="s">
        <v>41</v>
      </c>
      <c r="E84" s="100">
        <v>31.220300000000002</v>
      </c>
      <c r="F84" s="59">
        <v>0</v>
      </c>
      <c r="G84" s="60">
        <f>E84*F84</f>
        <v>0</v>
      </c>
      <c r="H84" s="61">
        <v>5.5700000000000003E-3</v>
      </c>
      <c r="I84" s="62">
        <f>E84*H84</f>
        <v>0.17389707100000001</v>
      </c>
      <c r="J84" s="61">
        <v>0</v>
      </c>
      <c r="K84" s="62">
        <f>E84*J84</f>
        <v>0</v>
      </c>
      <c r="O84" s="53"/>
      <c r="Z84" s="53"/>
      <c r="AA84" s="53">
        <v>1</v>
      </c>
      <c r="AB84" s="53">
        <v>1</v>
      </c>
      <c r="AC84" s="53">
        <v>1</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1</v>
      </c>
      <c r="CB84" s="53">
        <v>1</v>
      </c>
      <c r="CZ84" s="16">
        <v>1</v>
      </c>
    </row>
    <row r="85" spans="1:104" x14ac:dyDescent="0.2">
      <c r="A85" s="64"/>
      <c r="B85" s="65"/>
      <c r="C85" s="329" t="s">
        <v>3458</v>
      </c>
      <c r="D85" s="330"/>
      <c r="E85" s="103">
        <v>0.56540000000000001</v>
      </c>
      <c r="F85" s="69"/>
      <c r="G85" s="70"/>
      <c r="H85" s="71"/>
      <c r="I85" s="66"/>
      <c r="J85" s="72"/>
      <c r="K85" s="66"/>
      <c r="M85" s="67" t="s">
        <v>3458</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 t="shared" ref="BD85:BD100" si="4">C84</f>
        <v>Potěr , strojní zprac., tl.3 mm , samonivelační, pevnost 30 MPa</v>
      </c>
      <c r="BE85" s="53"/>
      <c r="BF85" s="53"/>
      <c r="BG85" s="53"/>
      <c r="BH85" s="53"/>
      <c r="BI85" s="53"/>
    </row>
    <row r="86" spans="1:104" x14ac:dyDescent="0.2">
      <c r="A86" s="64"/>
      <c r="B86" s="65"/>
      <c r="C86" s="329" t="s">
        <v>3459</v>
      </c>
      <c r="D86" s="330"/>
      <c r="E86" s="103">
        <v>1.1308</v>
      </c>
      <c r="F86" s="69"/>
      <c r="G86" s="70"/>
      <c r="H86" s="71"/>
      <c r="I86" s="66"/>
      <c r="J86" s="72"/>
      <c r="K86" s="66"/>
      <c r="M86" s="67" t="s">
        <v>3459</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73" t="str">
        <f t="shared" si="4"/>
        <v>A:1,5*2*0,3*0,6282</v>
      </c>
      <c r="BE86" s="53"/>
      <c r="BF86" s="53"/>
      <c r="BG86" s="53"/>
      <c r="BH86" s="53"/>
      <c r="BI86" s="53"/>
    </row>
    <row r="87" spans="1:104" x14ac:dyDescent="0.2">
      <c r="A87" s="64"/>
      <c r="B87" s="65"/>
      <c r="C87" s="329" t="s">
        <v>3460</v>
      </c>
      <c r="D87" s="330"/>
      <c r="E87" s="103">
        <v>0.3392</v>
      </c>
      <c r="F87" s="69"/>
      <c r="G87" s="70"/>
      <c r="H87" s="71"/>
      <c r="I87" s="66"/>
      <c r="J87" s="72"/>
      <c r="K87" s="66"/>
      <c r="M87" s="67" t="s">
        <v>3460</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 t="shared" si="4"/>
        <v>B:1,2*5*0,3*0,6282</v>
      </c>
      <c r="BE87" s="53"/>
      <c r="BF87" s="53"/>
      <c r="BG87" s="53"/>
      <c r="BH87" s="53"/>
      <c r="BI87" s="53"/>
    </row>
    <row r="88" spans="1:104" x14ac:dyDescent="0.2">
      <c r="A88" s="64"/>
      <c r="B88" s="65"/>
      <c r="C88" s="329" t="s">
        <v>3461</v>
      </c>
      <c r="D88" s="330"/>
      <c r="E88" s="103">
        <v>14.9826</v>
      </c>
      <c r="F88" s="69"/>
      <c r="G88" s="70"/>
      <c r="H88" s="71"/>
      <c r="I88" s="66"/>
      <c r="J88" s="72"/>
      <c r="K88" s="66"/>
      <c r="M88" s="67" t="s">
        <v>3461</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73" t="str">
        <f t="shared" si="4"/>
        <v>C:0,6*3*0,3*0,6282</v>
      </c>
      <c r="BE88" s="53"/>
      <c r="BF88" s="53"/>
      <c r="BG88" s="53"/>
      <c r="BH88" s="53"/>
      <c r="BI88" s="53"/>
    </row>
    <row r="89" spans="1:104" x14ac:dyDescent="0.2">
      <c r="A89" s="64"/>
      <c r="B89" s="65"/>
      <c r="C89" s="329" t="s">
        <v>3462</v>
      </c>
      <c r="D89" s="330"/>
      <c r="E89" s="103">
        <v>0.28270000000000001</v>
      </c>
      <c r="F89" s="69"/>
      <c r="G89" s="70"/>
      <c r="H89" s="71"/>
      <c r="I89" s="66"/>
      <c r="J89" s="72"/>
      <c r="K89" s="66"/>
      <c r="M89" s="67" t="s">
        <v>3462</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73" t="str">
        <f t="shared" si="4"/>
        <v>D:1,5*53*0,3*0,6282</v>
      </c>
      <c r="BE89" s="53"/>
      <c r="BF89" s="53"/>
      <c r="BG89" s="53"/>
      <c r="BH89" s="53"/>
      <c r="BI89" s="53"/>
    </row>
    <row r="90" spans="1:104" x14ac:dyDescent="0.2">
      <c r="A90" s="64"/>
      <c r="B90" s="65"/>
      <c r="C90" s="329" t="s">
        <v>3463</v>
      </c>
      <c r="D90" s="330"/>
      <c r="E90" s="103">
        <v>1.1308</v>
      </c>
      <c r="F90" s="69"/>
      <c r="G90" s="70"/>
      <c r="H90" s="71"/>
      <c r="I90" s="66"/>
      <c r="J90" s="72"/>
      <c r="K90" s="66"/>
      <c r="M90" s="67" t="s">
        <v>3463</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73" t="str">
        <f t="shared" si="4"/>
        <v>D1:1,5*1*0,3*0,6282</v>
      </c>
      <c r="BE90" s="53"/>
      <c r="BF90" s="53"/>
      <c r="BG90" s="53"/>
      <c r="BH90" s="53"/>
      <c r="BI90" s="53"/>
    </row>
    <row r="91" spans="1:104" x14ac:dyDescent="0.2">
      <c r="A91" s="64"/>
      <c r="B91" s="65"/>
      <c r="C91" s="329" t="s">
        <v>3464</v>
      </c>
      <c r="D91" s="330"/>
      <c r="E91" s="103">
        <v>0.22620000000000001</v>
      </c>
      <c r="F91" s="69"/>
      <c r="G91" s="70"/>
      <c r="H91" s="71"/>
      <c r="I91" s="66"/>
      <c r="J91" s="72"/>
      <c r="K91" s="66"/>
      <c r="M91" s="67" t="s">
        <v>3464</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73" t="str">
        <f t="shared" si="4"/>
        <v>E:1,2*5*0,3*0,6282</v>
      </c>
      <c r="BE91" s="53"/>
      <c r="BF91" s="53"/>
      <c r="BG91" s="53"/>
      <c r="BH91" s="53"/>
      <c r="BI91" s="53"/>
    </row>
    <row r="92" spans="1:104" x14ac:dyDescent="0.2">
      <c r="A92" s="64"/>
      <c r="B92" s="65"/>
      <c r="C92" s="329" t="s">
        <v>3465</v>
      </c>
      <c r="D92" s="330"/>
      <c r="E92" s="103">
        <v>1.6960999999999999</v>
      </c>
      <c r="F92" s="69"/>
      <c r="G92" s="70"/>
      <c r="H92" s="71"/>
      <c r="I92" s="66"/>
      <c r="J92" s="72"/>
      <c r="K92" s="66"/>
      <c r="M92" s="67" t="s">
        <v>3465</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73" t="str">
        <f t="shared" si="4"/>
        <v>E1:1,2*1*0,3*0,6282</v>
      </c>
      <c r="BE92" s="53"/>
      <c r="BF92" s="53"/>
      <c r="BG92" s="53"/>
      <c r="BH92" s="53"/>
      <c r="BI92" s="53"/>
    </row>
    <row r="93" spans="1:104" x14ac:dyDescent="0.2">
      <c r="A93" s="64"/>
      <c r="B93" s="65"/>
      <c r="C93" s="329" t="s">
        <v>3466</v>
      </c>
      <c r="D93" s="330"/>
      <c r="E93" s="103">
        <v>1.3191999999999999</v>
      </c>
      <c r="F93" s="69"/>
      <c r="G93" s="70"/>
      <c r="H93" s="71"/>
      <c r="I93" s="66"/>
      <c r="J93" s="72"/>
      <c r="K93" s="66"/>
      <c r="M93" s="67" t="s">
        <v>3466</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73" t="str">
        <f t="shared" si="4"/>
        <v>F:0,9*10*0,3*0,6282</v>
      </c>
      <c r="BE93" s="53"/>
      <c r="BF93" s="53"/>
      <c r="BG93" s="53"/>
      <c r="BH93" s="53"/>
      <c r="BI93" s="53"/>
    </row>
    <row r="94" spans="1:104" x14ac:dyDescent="0.2">
      <c r="A94" s="64"/>
      <c r="B94" s="65"/>
      <c r="C94" s="329" t="s">
        <v>3467</v>
      </c>
      <c r="D94" s="330"/>
      <c r="E94" s="103">
        <v>2.7138</v>
      </c>
      <c r="F94" s="69"/>
      <c r="G94" s="70"/>
      <c r="H94" s="71"/>
      <c r="I94" s="66"/>
      <c r="J94" s="72"/>
      <c r="K94" s="66"/>
      <c r="M94" s="67" t="s">
        <v>3467</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73" t="str">
        <f t="shared" si="4"/>
        <v>G:0,7*10*0,3*0,6282</v>
      </c>
      <c r="BE94" s="53"/>
      <c r="BF94" s="53"/>
      <c r="BG94" s="53"/>
      <c r="BH94" s="53"/>
      <c r="BI94" s="53"/>
    </row>
    <row r="95" spans="1:104" x14ac:dyDescent="0.2">
      <c r="A95" s="64"/>
      <c r="B95" s="65"/>
      <c r="C95" s="329" t="s">
        <v>3468</v>
      </c>
      <c r="D95" s="330"/>
      <c r="E95" s="103">
        <v>0.45229999999999998</v>
      </c>
      <c r="F95" s="69"/>
      <c r="G95" s="70"/>
      <c r="H95" s="71"/>
      <c r="I95" s="66"/>
      <c r="J95" s="72"/>
      <c r="K95" s="66"/>
      <c r="M95" s="67" t="s">
        <v>3468</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73" t="str">
        <f t="shared" si="4"/>
        <v>H:2,4*6*0,3*0,6282</v>
      </c>
      <c r="BE95" s="53"/>
      <c r="BF95" s="53"/>
      <c r="BG95" s="53"/>
      <c r="BH95" s="53"/>
      <c r="BI95" s="53"/>
    </row>
    <row r="96" spans="1:104" x14ac:dyDescent="0.2">
      <c r="A96" s="64"/>
      <c r="B96" s="65"/>
      <c r="C96" s="329" t="s">
        <v>3469</v>
      </c>
      <c r="D96" s="330"/>
      <c r="E96" s="103">
        <v>1.0177</v>
      </c>
      <c r="F96" s="69"/>
      <c r="G96" s="70"/>
      <c r="H96" s="71"/>
      <c r="I96" s="66"/>
      <c r="J96" s="72"/>
      <c r="K96" s="66"/>
      <c r="M96" s="67" t="s">
        <v>3469</v>
      </c>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73" t="str">
        <f t="shared" si="4"/>
        <v>H1:2,4*1*0,3*0,6282</v>
      </c>
      <c r="BE96" s="53"/>
      <c r="BF96" s="53"/>
      <c r="BG96" s="53"/>
      <c r="BH96" s="53"/>
      <c r="BI96" s="53"/>
    </row>
    <row r="97" spans="1:104" x14ac:dyDescent="0.2">
      <c r="A97" s="64"/>
      <c r="B97" s="65"/>
      <c r="C97" s="329" t="s">
        <v>3470</v>
      </c>
      <c r="D97" s="330"/>
      <c r="E97" s="103">
        <v>0.3392</v>
      </c>
      <c r="F97" s="69"/>
      <c r="G97" s="70"/>
      <c r="H97" s="71"/>
      <c r="I97" s="66"/>
      <c r="J97" s="72"/>
      <c r="K97" s="66"/>
      <c r="M97" s="67" t="s">
        <v>3470</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73" t="str">
        <f t="shared" si="4"/>
        <v>CH:1,8*3*0,3*0,6282</v>
      </c>
      <c r="BE97" s="53"/>
      <c r="BF97" s="53"/>
      <c r="BG97" s="53"/>
      <c r="BH97" s="53"/>
      <c r="BI97" s="53"/>
    </row>
    <row r="98" spans="1:104" x14ac:dyDescent="0.2">
      <c r="A98" s="64"/>
      <c r="B98" s="65"/>
      <c r="C98" s="329" t="s">
        <v>3471</v>
      </c>
      <c r="D98" s="330"/>
      <c r="E98" s="103">
        <v>1.6283000000000001</v>
      </c>
      <c r="F98" s="69"/>
      <c r="G98" s="70"/>
      <c r="H98" s="71"/>
      <c r="I98" s="66"/>
      <c r="J98" s="72"/>
      <c r="K98" s="66"/>
      <c r="M98" s="67" t="s">
        <v>3471</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73" t="str">
        <f t="shared" si="4"/>
        <v>CH1:1,8*1*0,3*0,6282</v>
      </c>
      <c r="BE98" s="53"/>
      <c r="BF98" s="53"/>
      <c r="BG98" s="53"/>
      <c r="BH98" s="53"/>
      <c r="BI98" s="53"/>
    </row>
    <row r="99" spans="1:104" x14ac:dyDescent="0.2">
      <c r="A99" s="64"/>
      <c r="B99" s="65"/>
      <c r="C99" s="329" t="s">
        <v>3472</v>
      </c>
      <c r="D99" s="330"/>
      <c r="E99" s="103">
        <v>2.3972000000000002</v>
      </c>
      <c r="F99" s="69"/>
      <c r="G99" s="70"/>
      <c r="H99" s="71"/>
      <c r="I99" s="66"/>
      <c r="J99" s="72"/>
      <c r="K99" s="66"/>
      <c r="M99" s="67" t="s">
        <v>3472</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73" t="str">
        <f t="shared" si="4"/>
        <v>I:0,96*9*0,3*0,6282</v>
      </c>
      <c r="BE99" s="53"/>
      <c r="BF99" s="53"/>
      <c r="BG99" s="53"/>
      <c r="BH99" s="53"/>
      <c r="BI99" s="53"/>
    </row>
    <row r="100" spans="1:104" x14ac:dyDescent="0.2">
      <c r="A100" s="64"/>
      <c r="B100" s="65"/>
      <c r="C100" s="329" t="s">
        <v>3473</v>
      </c>
      <c r="D100" s="330"/>
      <c r="E100" s="103">
        <v>0.99880000000000002</v>
      </c>
      <c r="F100" s="69"/>
      <c r="G100" s="70"/>
      <c r="H100" s="71"/>
      <c r="I100" s="66"/>
      <c r="J100" s="72"/>
      <c r="K100" s="66"/>
      <c r="M100" s="67" t="s">
        <v>3473</v>
      </c>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73" t="str">
        <f t="shared" si="4"/>
        <v>J:1,06*12*0,3*0,6282</v>
      </c>
      <c r="BE100" s="53"/>
      <c r="BF100" s="53"/>
      <c r="BG100" s="53"/>
      <c r="BH100" s="53"/>
      <c r="BI100" s="53"/>
    </row>
    <row r="101" spans="1:104" x14ac:dyDescent="0.2">
      <c r="A101" s="54">
        <v>9</v>
      </c>
      <c r="B101" s="55" t="s">
        <v>964</v>
      </c>
      <c r="C101" s="56" t="s">
        <v>3489</v>
      </c>
      <c r="D101" s="57" t="s">
        <v>41</v>
      </c>
      <c r="E101" s="100">
        <v>234.47569999999999</v>
      </c>
      <c r="F101" s="59">
        <v>0</v>
      </c>
      <c r="G101" s="60">
        <f>E101*F101</f>
        <v>0</v>
      </c>
      <c r="H101" s="61">
        <v>0</v>
      </c>
      <c r="I101" s="62">
        <f>E101*H101</f>
        <v>0</v>
      </c>
      <c r="J101" s="61"/>
      <c r="K101" s="62">
        <f>E101*J101</f>
        <v>0</v>
      </c>
      <c r="O101" s="53"/>
      <c r="Z101" s="53"/>
      <c r="AA101" s="53">
        <v>12</v>
      </c>
      <c r="AB101" s="53">
        <v>0</v>
      </c>
      <c r="AC101" s="53">
        <v>26</v>
      </c>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63">
        <f>G101</f>
        <v>0</v>
      </c>
      <c r="BA101" s="53"/>
      <c r="BB101" s="53"/>
      <c r="BC101" s="53"/>
      <c r="BD101" s="53"/>
      <c r="BE101" s="53"/>
      <c r="BF101" s="53"/>
      <c r="BG101" s="53"/>
      <c r="BH101" s="53"/>
      <c r="BI101" s="53"/>
      <c r="CA101" s="53">
        <v>12</v>
      </c>
      <c r="CB101" s="53">
        <v>0</v>
      </c>
      <c r="CZ101" s="16">
        <v>1</v>
      </c>
    </row>
    <row r="102" spans="1:104" x14ac:dyDescent="0.2">
      <c r="A102" s="64"/>
      <c r="B102" s="65"/>
      <c r="C102" s="329" t="s">
        <v>3490</v>
      </c>
      <c r="D102" s="330"/>
      <c r="E102" s="103">
        <v>230.54939999999999</v>
      </c>
      <c r="F102" s="69"/>
      <c r="G102" s="70"/>
      <c r="H102" s="71"/>
      <c r="I102" s="66"/>
      <c r="J102" s="72"/>
      <c r="K102" s="66"/>
      <c r="M102" s="67" t="s">
        <v>3490</v>
      </c>
      <c r="O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73" t="str">
        <f>C101</f>
        <v xml:space="preserve">Separační folie  M+D </v>
      </c>
      <c r="BE102" s="53"/>
      <c r="BF102" s="53"/>
      <c r="BG102" s="53"/>
      <c r="BH102" s="53"/>
      <c r="BI102" s="53"/>
    </row>
    <row r="103" spans="1:104" x14ac:dyDescent="0.2">
      <c r="A103" s="64"/>
      <c r="B103" s="65"/>
      <c r="C103" s="329" t="s">
        <v>3491</v>
      </c>
      <c r="D103" s="330"/>
      <c r="E103" s="103">
        <v>3.9262999999999999</v>
      </c>
      <c r="F103" s="69"/>
      <c r="G103" s="70"/>
      <c r="H103" s="71"/>
      <c r="I103" s="66"/>
      <c r="J103" s="72"/>
      <c r="K103" s="66"/>
      <c r="M103" s="67" t="s">
        <v>3491</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73" t="str">
        <f>C102</f>
        <v>S1:367*0,6282</v>
      </c>
      <c r="BE103" s="53"/>
      <c r="BF103" s="53"/>
      <c r="BG103" s="53"/>
      <c r="BH103" s="53"/>
      <c r="BI103" s="53"/>
    </row>
    <row r="104" spans="1:104" x14ac:dyDescent="0.2">
      <c r="A104" s="74" t="s">
        <v>42</v>
      </c>
      <c r="B104" s="75" t="s">
        <v>942</v>
      </c>
      <c r="C104" s="76" t="s">
        <v>943</v>
      </c>
      <c r="D104" s="77"/>
      <c r="E104" s="78"/>
      <c r="F104" s="78"/>
      <c r="G104" s="79">
        <f>SUM(G83:G103)</f>
        <v>0</v>
      </c>
      <c r="H104" s="80"/>
      <c r="I104" s="79">
        <f>SUM(I83:I103)</f>
        <v>0.17389707100000001</v>
      </c>
      <c r="J104" s="81"/>
      <c r="K104" s="79">
        <f>SUM(K83:K103)</f>
        <v>0</v>
      </c>
      <c r="O104" s="53"/>
      <c r="X104" s="82">
        <f>K104</f>
        <v>0</v>
      </c>
      <c r="Y104" s="82">
        <f>I104</f>
        <v>0.17389707100000001</v>
      </c>
      <c r="Z104" s="63">
        <f>G104</f>
        <v>0</v>
      </c>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83"/>
      <c r="BB104" s="83"/>
      <c r="BC104" s="83"/>
      <c r="BD104" s="83"/>
      <c r="BE104" s="83"/>
      <c r="BF104" s="83"/>
      <c r="BG104" s="53"/>
      <c r="BH104" s="53"/>
      <c r="BI104" s="53"/>
    </row>
    <row r="105" spans="1:104" ht="14.25" customHeight="1" x14ac:dyDescent="0.2">
      <c r="A105" s="43" t="s">
        <v>38</v>
      </c>
      <c r="B105" s="44" t="s">
        <v>969</v>
      </c>
      <c r="C105" s="45" t="s">
        <v>970</v>
      </c>
      <c r="D105" s="46"/>
      <c r="E105" s="47"/>
      <c r="F105" s="47"/>
      <c r="G105" s="48"/>
      <c r="H105" s="49"/>
      <c r="I105" s="50"/>
      <c r="J105" s="51"/>
      <c r="K105" s="52"/>
      <c r="O105" s="53"/>
    </row>
    <row r="106" spans="1:104" ht="22.5" x14ac:dyDescent="0.2">
      <c r="A106" s="54">
        <v>10</v>
      </c>
      <c r="B106" s="55" t="s">
        <v>3492</v>
      </c>
      <c r="C106" s="56" t="s">
        <v>3493</v>
      </c>
      <c r="D106" s="57" t="s">
        <v>41</v>
      </c>
      <c r="E106" s="100">
        <v>999.46619999999996</v>
      </c>
      <c r="F106" s="59">
        <v>0</v>
      </c>
      <c r="G106" s="60">
        <f>E106*F106</f>
        <v>0</v>
      </c>
      <c r="H106" s="61">
        <v>1.8380000000000001E-2</v>
      </c>
      <c r="I106" s="62">
        <f>E106*H106</f>
        <v>18.370188756000001</v>
      </c>
      <c r="J106" s="61">
        <v>0</v>
      </c>
      <c r="K106" s="62">
        <f>E106*J106</f>
        <v>0</v>
      </c>
      <c r="O106" s="53"/>
      <c r="Z106" s="53"/>
      <c r="AA106" s="53">
        <v>1</v>
      </c>
      <c r="AB106" s="53">
        <v>1</v>
      </c>
      <c r="AC106" s="53">
        <v>1</v>
      </c>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63">
        <f>G106</f>
        <v>0</v>
      </c>
      <c r="BA106" s="53"/>
      <c r="BB106" s="53"/>
      <c r="BC106" s="53"/>
      <c r="BD106" s="53"/>
      <c r="BE106" s="53"/>
      <c r="BF106" s="53"/>
      <c r="BG106" s="53"/>
      <c r="BH106" s="53"/>
      <c r="BI106" s="53"/>
      <c r="CA106" s="53">
        <v>1</v>
      </c>
      <c r="CB106" s="53">
        <v>1</v>
      </c>
      <c r="CZ106" s="16">
        <v>1</v>
      </c>
    </row>
    <row r="107" spans="1:104" x14ac:dyDescent="0.2">
      <c r="A107" s="64"/>
      <c r="B107" s="65"/>
      <c r="C107" s="326" t="s">
        <v>3494</v>
      </c>
      <c r="D107" s="327"/>
      <c r="E107" s="327"/>
      <c r="F107" s="327"/>
      <c r="G107" s="328"/>
      <c r="I107" s="66"/>
      <c r="K107" s="66"/>
      <c r="L107" s="67" t="s">
        <v>3494</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row>
    <row r="108" spans="1:104" x14ac:dyDescent="0.2">
      <c r="A108" s="64"/>
      <c r="B108" s="65"/>
      <c r="C108" s="329" t="s">
        <v>3495</v>
      </c>
      <c r="D108" s="330"/>
      <c r="E108" s="103">
        <v>999.46619999999996</v>
      </c>
      <c r="F108" s="69"/>
      <c r="G108" s="70"/>
      <c r="H108" s="71"/>
      <c r="I108" s="66"/>
      <c r="J108" s="72"/>
      <c r="K108" s="66"/>
      <c r="M108" s="67" t="s">
        <v>3495</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73" t="str">
        <f>C107</f>
        <v>Včetně kotvení lešení.</v>
      </c>
      <c r="BE108" s="53"/>
      <c r="BF108" s="53"/>
      <c r="BG108" s="53"/>
      <c r="BH108" s="53"/>
      <c r="BI108" s="53"/>
    </row>
    <row r="109" spans="1:104" ht="22.5" x14ac:dyDescent="0.2">
      <c r="A109" s="54">
        <v>11</v>
      </c>
      <c r="B109" s="55" t="s">
        <v>3496</v>
      </c>
      <c r="C109" s="56" t="s">
        <v>3497</v>
      </c>
      <c r="D109" s="57" t="s">
        <v>41</v>
      </c>
      <c r="E109" s="100">
        <v>4997.3310000000001</v>
      </c>
      <c r="F109" s="59">
        <v>0</v>
      </c>
      <c r="G109" s="60">
        <f>E109*F109</f>
        <v>0</v>
      </c>
      <c r="H109" s="61">
        <v>8.1999999999999998E-4</v>
      </c>
      <c r="I109" s="62">
        <f>E109*H109</f>
        <v>4.0978114200000002</v>
      </c>
      <c r="J109" s="61">
        <v>0</v>
      </c>
      <c r="K109" s="62">
        <f>E109*J109</f>
        <v>0</v>
      </c>
      <c r="O109" s="53"/>
      <c r="Z109" s="53"/>
      <c r="AA109" s="53">
        <v>1</v>
      </c>
      <c r="AB109" s="53">
        <v>1</v>
      </c>
      <c r="AC109" s="53">
        <v>1</v>
      </c>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63">
        <f>G109</f>
        <v>0</v>
      </c>
      <c r="BA109" s="53"/>
      <c r="BB109" s="53"/>
      <c r="BC109" s="53"/>
      <c r="BD109" s="53"/>
      <c r="BE109" s="53"/>
      <c r="BF109" s="53"/>
      <c r="BG109" s="53"/>
      <c r="BH109" s="53"/>
      <c r="BI109" s="53"/>
      <c r="CA109" s="53">
        <v>1</v>
      </c>
      <c r="CB109" s="53">
        <v>1</v>
      </c>
      <c r="CZ109" s="16">
        <v>1</v>
      </c>
    </row>
    <row r="110" spans="1:104" x14ac:dyDescent="0.2">
      <c r="A110" s="64"/>
      <c r="B110" s="65"/>
      <c r="C110" s="329" t="s">
        <v>3498</v>
      </c>
      <c r="D110" s="330"/>
      <c r="E110" s="103">
        <v>4997.3310000000001</v>
      </c>
      <c r="F110" s="69"/>
      <c r="G110" s="70"/>
      <c r="H110" s="71"/>
      <c r="I110" s="66"/>
      <c r="J110" s="72"/>
      <c r="K110" s="66"/>
      <c r="M110" s="67" t="s">
        <v>3498</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73" t="str">
        <f>C109</f>
        <v xml:space="preserve">Příplatek za každý měsíc použití lešení k pol.1032 </v>
      </c>
      <c r="BE110" s="53"/>
      <c r="BF110" s="53"/>
      <c r="BG110" s="53"/>
      <c r="BH110" s="53"/>
      <c r="BI110" s="53"/>
    </row>
    <row r="111" spans="1:104" ht="22.5" x14ac:dyDescent="0.2">
      <c r="A111" s="54">
        <v>12</v>
      </c>
      <c r="B111" s="55" t="s">
        <v>3499</v>
      </c>
      <c r="C111" s="56" t="s">
        <v>3500</v>
      </c>
      <c r="D111" s="57" t="s">
        <v>41</v>
      </c>
      <c r="E111" s="100">
        <v>999.46619999999996</v>
      </c>
      <c r="F111" s="59">
        <v>0</v>
      </c>
      <c r="G111" s="60">
        <f>E111*F111</f>
        <v>0</v>
      </c>
      <c r="H111" s="61">
        <v>0</v>
      </c>
      <c r="I111" s="62">
        <f>E111*H111</f>
        <v>0</v>
      </c>
      <c r="J111" s="61">
        <v>0</v>
      </c>
      <c r="K111" s="62">
        <f>E111*J111</f>
        <v>0</v>
      </c>
      <c r="O111" s="53"/>
      <c r="Z111" s="53"/>
      <c r="AA111" s="53">
        <v>1</v>
      </c>
      <c r="AB111" s="53">
        <v>1</v>
      </c>
      <c r="AC111" s="53">
        <v>1</v>
      </c>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63">
        <f>G111</f>
        <v>0</v>
      </c>
      <c r="BA111" s="53"/>
      <c r="BB111" s="53"/>
      <c r="BC111" s="53"/>
      <c r="BD111" s="53"/>
      <c r="BE111" s="53"/>
      <c r="BF111" s="53"/>
      <c r="BG111" s="53"/>
      <c r="BH111" s="53"/>
      <c r="BI111" s="53"/>
      <c r="CA111" s="53">
        <v>1</v>
      </c>
      <c r="CB111" s="53">
        <v>1</v>
      </c>
      <c r="CZ111" s="16">
        <v>1</v>
      </c>
    </row>
    <row r="112" spans="1:104" x14ac:dyDescent="0.2">
      <c r="A112" s="64"/>
      <c r="B112" s="65"/>
      <c r="C112" s="329" t="s">
        <v>3495</v>
      </c>
      <c r="D112" s="330"/>
      <c r="E112" s="103">
        <v>999.46619999999996</v>
      </c>
      <c r="F112" s="69"/>
      <c r="G112" s="70"/>
      <c r="H112" s="71"/>
      <c r="I112" s="66"/>
      <c r="J112" s="72"/>
      <c r="K112" s="66"/>
      <c r="M112" s="67" t="s">
        <v>3495</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73" t="str">
        <f>C111</f>
        <v xml:space="preserve">Demontáž lešení leh.řad.s podlahami,š.1 m, H 30 m </v>
      </c>
      <c r="BE112" s="53"/>
      <c r="BF112" s="53"/>
      <c r="BG112" s="53"/>
      <c r="BH112" s="53"/>
      <c r="BI112" s="53"/>
    </row>
    <row r="113" spans="1:104" x14ac:dyDescent="0.2">
      <c r="A113" s="54">
        <v>13</v>
      </c>
      <c r="B113" s="55" t="s">
        <v>3501</v>
      </c>
      <c r="C113" s="56" t="s">
        <v>3502</v>
      </c>
      <c r="D113" s="57" t="s">
        <v>41</v>
      </c>
      <c r="E113" s="100">
        <v>999.46619999999996</v>
      </c>
      <c r="F113" s="59">
        <v>0</v>
      </c>
      <c r="G113" s="60">
        <f>E113*F113</f>
        <v>0</v>
      </c>
      <c r="H113" s="61">
        <v>0</v>
      </c>
      <c r="I113" s="62">
        <f>E113*H113</f>
        <v>0</v>
      </c>
      <c r="J113" s="61">
        <v>0</v>
      </c>
      <c r="K113" s="62">
        <f>E113*J113</f>
        <v>0</v>
      </c>
      <c r="O113" s="53"/>
      <c r="Z113" s="53"/>
      <c r="AA113" s="53">
        <v>1</v>
      </c>
      <c r="AB113" s="53">
        <v>1</v>
      </c>
      <c r="AC113" s="53">
        <v>1</v>
      </c>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63">
        <f>G113</f>
        <v>0</v>
      </c>
      <c r="BA113" s="53"/>
      <c r="BB113" s="53"/>
      <c r="BC113" s="53"/>
      <c r="BD113" s="53"/>
      <c r="BE113" s="53"/>
      <c r="BF113" s="53"/>
      <c r="BG113" s="53"/>
      <c r="BH113" s="53"/>
      <c r="BI113" s="53"/>
      <c r="CA113" s="53">
        <v>1</v>
      </c>
      <c r="CB113" s="53">
        <v>1</v>
      </c>
      <c r="CZ113" s="16">
        <v>1</v>
      </c>
    </row>
    <row r="114" spans="1:104" x14ac:dyDescent="0.2">
      <c r="A114" s="64"/>
      <c r="B114" s="65"/>
      <c r="C114" s="329" t="s">
        <v>3495</v>
      </c>
      <c r="D114" s="330"/>
      <c r="E114" s="103">
        <v>999.46619999999996</v>
      </c>
      <c r="F114" s="69"/>
      <c r="G114" s="70"/>
      <c r="H114" s="71"/>
      <c r="I114" s="66"/>
      <c r="J114" s="72"/>
      <c r="K114" s="66"/>
      <c r="M114" s="67" t="s">
        <v>3495</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73" t="str">
        <f>C113</f>
        <v xml:space="preserve">Montáž ochranné sítě z umělých vláken </v>
      </c>
      <c r="BE114" s="53"/>
      <c r="BF114" s="53"/>
      <c r="BG114" s="53"/>
      <c r="BH114" s="53"/>
      <c r="BI114" s="53"/>
    </row>
    <row r="115" spans="1:104" x14ac:dyDescent="0.2">
      <c r="A115" s="54">
        <v>14</v>
      </c>
      <c r="B115" s="55" t="s">
        <v>3503</v>
      </c>
      <c r="C115" s="56" t="s">
        <v>3504</v>
      </c>
      <c r="D115" s="57" t="s">
        <v>41</v>
      </c>
      <c r="E115" s="100">
        <v>4997.3310000000001</v>
      </c>
      <c r="F115" s="59">
        <v>0</v>
      </c>
      <c r="G115" s="60">
        <f>E115*F115</f>
        <v>0</v>
      </c>
      <c r="H115" s="61">
        <v>5.0000000000000002E-5</v>
      </c>
      <c r="I115" s="62">
        <f>E115*H115</f>
        <v>0.24986655000000002</v>
      </c>
      <c r="J115" s="61">
        <v>0</v>
      </c>
      <c r="K115" s="62">
        <f>E115*J115</f>
        <v>0</v>
      </c>
      <c r="O115" s="53"/>
      <c r="Z115" s="53"/>
      <c r="AA115" s="53">
        <v>1</v>
      </c>
      <c r="AB115" s="53">
        <v>1</v>
      </c>
      <c r="AC115" s="53">
        <v>1</v>
      </c>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63">
        <f>G115</f>
        <v>0</v>
      </c>
      <c r="BA115" s="53"/>
      <c r="BB115" s="53"/>
      <c r="BC115" s="53"/>
      <c r="BD115" s="53"/>
      <c r="BE115" s="53"/>
      <c r="BF115" s="53"/>
      <c r="BG115" s="53"/>
      <c r="BH115" s="53"/>
      <c r="BI115" s="53"/>
      <c r="CA115" s="53">
        <v>1</v>
      </c>
      <c r="CB115" s="53">
        <v>1</v>
      </c>
      <c r="CZ115" s="16">
        <v>1</v>
      </c>
    </row>
    <row r="116" spans="1:104" x14ac:dyDescent="0.2">
      <c r="A116" s="64"/>
      <c r="B116" s="65"/>
      <c r="C116" s="329" t="s">
        <v>3498</v>
      </c>
      <c r="D116" s="330"/>
      <c r="E116" s="103">
        <v>4997.3310000000001</v>
      </c>
      <c r="F116" s="69"/>
      <c r="G116" s="70"/>
      <c r="H116" s="71"/>
      <c r="I116" s="66"/>
      <c r="J116" s="72"/>
      <c r="K116" s="66"/>
      <c r="M116" s="67" t="s">
        <v>3498</v>
      </c>
      <c r="O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73" t="str">
        <f>C115</f>
        <v xml:space="preserve">Příplatek za každý měsíc použití sítí k pol. 4011 </v>
      </c>
      <c r="BE116" s="53"/>
      <c r="BF116" s="53"/>
      <c r="BG116" s="53"/>
      <c r="BH116" s="53"/>
      <c r="BI116" s="53"/>
    </row>
    <row r="117" spans="1:104" x14ac:dyDescent="0.2">
      <c r="A117" s="54">
        <v>15</v>
      </c>
      <c r="B117" s="55" t="s">
        <v>3505</v>
      </c>
      <c r="C117" s="56" t="s">
        <v>3506</v>
      </c>
      <c r="D117" s="57" t="s">
        <v>41</v>
      </c>
      <c r="E117" s="100">
        <v>999.46619999999996</v>
      </c>
      <c r="F117" s="59">
        <v>0</v>
      </c>
      <c r="G117" s="60">
        <f>E117*F117</f>
        <v>0</v>
      </c>
      <c r="H117" s="61">
        <v>0</v>
      </c>
      <c r="I117" s="62">
        <f>E117*H117</f>
        <v>0</v>
      </c>
      <c r="J117" s="61">
        <v>0</v>
      </c>
      <c r="K117" s="62">
        <f>E117*J117</f>
        <v>0</v>
      </c>
      <c r="O117" s="53"/>
      <c r="Z117" s="53"/>
      <c r="AA117" s="53">
        <v>1</v>
      </c>
      <c r="AB117" s="53">
        <v>1</v>
      </c>
      <c r="AC117" s="53">
        <v>1</v>
      </c>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63">
        <f>G117</f>
        <v>0</v>
      </c>
      <c r="BA117" s="53"/>
      <c r="BB117" s="53"/>
      <c r="BC117" s="53"/>
      <c r="BD117" s="53"/>
      <c r="BE117" s="53"/>
      <c r="BF117" s="53"/>
      <c r="BG117" s="53"/>
      <c r="BH117" s="53"/>
      <c r="BI117" s="53"/>
      <c r="CA117" s="53">
        <v>1</v>
      </c>
      <c r="CB117" s="53">
        <v>1</v>
      </c>
      <c r="CZ117" s="16">
        <v>1</v>
      </c>
    </row>
    <row r="118" spans="1:104" x14ac:dyDescent="0.2">
      <c r="A118" s="64"/>
      <c r="B118" s="65"/>
      <c r="C118" s="329" t="s">
        <v>3495</v>
      </c>
      <c r="D118" s="330"/>
      <c r="E118" s="103">
        <v>999.46619999999996</v>
      </c>
      <c r="F118" s="69"/>
      <c r="G118" s="70"/>
      <c r="H118" s="71"/>
      <c r="I118" s="66"/>
      <c r="J118" s="72"/>
      <c r="K118" s="66"/>
      <c r="M118" s="67" t="s">
        <v>3495</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73" t="str">
        <f>C117</f>
        <v xml:space="preserve">Demontáž ochranné sítě z umělých vláken </v>
      </c>
      <c r="BE118" s="53"/>
      <c r="BF118" s="53"/>
      <c r="BG118" s="53"/>
      <c r="BH118" s="53"/>
      <c r="BI118" s="53"/>
    </row>
    <row r="119" spans="1:104" x14ac:dyDescent="0.2">
      <c r="A119" s="74" t="s">
        <v>42</v>
      </c>
      <c r="B119" s="75" t="s">
        <v>969</v>
      </c>
      <c r="C119" s="76" t="s">
        <v>970</v>
      </c>
      <c r="D119" s="77"/>
      <c r="E119" s="78"/>
      <c r="F119" s="78"/>
      <c r="G119" s="79">
        <f>SUM(G105:G118)</f>
        <v>0</v>
      </c>
      <c r="H119" s="80"/>
      <c r="I119" s="79">
        <f>SUM(I105:I118)</f>
        <v>22.717866726</v>
      </c>
      <c r="J119" s="81"/>
      <c r="K119" s="79">
        <f>SUM(K105:K118)</f>
        <v>0</v>
      </c>
      <c r="O119" s="53"/>
      <c r="X119" s="82">
        <f>K119</f>
        <v>0</v>
      </c>
      <c r="Y119" s="82">
        <f>I119</f>
        <v>22.717866726</v>
      </c>
      <c r="Z119" s="63">
        <f>G119</f>
        <v>0</v>
      </c>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83"/>
      <c r="BB119" s="83"/>
      <c r="BC119" s="83"/>
      <c r="BD119" s="83"/>
      <c r="BE119" s="83"/>
      <c r="BF119" s="83"/>
      <c r="BG119" s="53"/>
      <c r="BH119" s="53"/>
      <c r="BI119" s="53"/>
    </row>
    <row r="120" spans="1:104" ht="14.25" customHeight="1" x14ac:dyDescent="0.2">
      <c r="A120" s="43" t="s">
        <v>38</v>
      </c>
      <c r="B120" s="44" t="s">
        <v>974</v>
      </c>
      <c r="C120" s="45" t="s">
        <v>975</v>
      </c>
      <c r="D120" s="46"/>
      <c r="E120" s="47"/>
      <c r="F120" s="47"/>
      <c r="G120" s="48"/>
      <c r="H120" s="49"/>
      <c r="I120" s="50"/>
      <c r="J120" s="51"/>
      <c r="K120" s="52"/>
      <c r="O120" s="53"/>
    </row>
    <row r="121" spans="1:104" x14ac:dyDescent="0.2">
      <c r="A121" s="54">
        <v>16</v>
      </c>
      <c r="B121" s="55" t="s">
        <v>3507</v>
      </c>
      <c r="C121" s="56" t="s">
        <v>3508</v>
      </c>
      <c r="D121" s="57" t="s">
        <v>978</v>
      </c>
      <c r="E121" s="100">
        <v>0.62819999999999998</v>
      </c>
      <c r="F121" s="59">
        <v>0</v>
      </c>
      <c r="G121" s="60">
        <f>E121*F121</f>
        <v>0</v>
      </c>
      <c r="H121" s="61">
        <v>0</v>
      </c>
      <c r="I121" s="62">
        <f>E121*H121</f>
        <v>0</v>
      </c>
      <c r="J121" s="61"/>
      <c r="K121" s="62">
        <f>E121*J121</f>
        <v>0</v>
      </c>
      <c r="O121" s="53"/>
      <c r="Z121" s="53"/>
      <c r="AA121" s="53">
        <v>12</v>
      </c>
      <c r="AB121" s="53">
        <v>0</v>
      </c>
      <c r="AC121" s="53">
        <v>34</v>
      </c>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63">
        <f>G121</f>
        <v>0</v>
      </c>
      <c r="BA121" s="53"/>
      <c r="BB121" s="53"/>
      <c r="BC121" s="53"/>
      <c r="BD121" s="53"/>
      <c r="BE121" s="53"/>
      <c r="BF121" s="53"/>
      <c r="BG121" s="53"/>
      <c r="BH121" s="53"/>
      <c r="BI121" s="53"/>
      <c r="CA121" s="53">
        <v>12</v>
      </c>
      <c r="CB121" s="53">
        <v>0</v>
      </c>
      <c r="CZ121" s="16">
        <v>1</v>
      </c>
    </row>
    <row r="122" spans="1:104" x14ac:dyDescent="0.2">
      <c r="A122" s="64"/>
      <c r="B122" s="65"/>
      <c r="C122" s="326" t="s">
        <v>3509</v>
      </c>
      <c r="D122" s="327"/>
      <c r="E122" s="327"/>
      <c r="F122" s="327"/>
      <c r="G122" s="328"/>
      <c r="I122" s="66"/>
      <c r="K122" s="66"/>
      <c r="L122" s="67" t="s">
        <v>3509</v>
      </c>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1:104" x14ac:dyDescent="0.2">
      <c r="A123" s="64"/>
      <c r="B123" s="65"/>
      <c r="C123" s="329" t="s">
        <v>598</v>
      </c>
      <c r="D123" s="330"/>
      <c r="E123" s="103">
        <v>0.62819999999999998</v>
      </c>
      <c r="F123" s="69"/>
      <c r="G123" s="70"/>
      <c r="H123" s="71"/>
      <c r="I123" s="66"/>
      <c r="J123" s="72"/>
      <c r="K123" s="66"/>
      <c r="M123" s="67" t="s">
        <v>598</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73" t="str">
        <f>C122</f>
        <v xml:space="preserve">Součástí je montáž a dodávka kotvících bodů, lan a revize. </v>
      </c>
      <c r="BE123" s="53"/>
      <c r="BF123" s="53"/>
      <c r="BG123" s="53"/>
      <c r="BH123" s="53"/>
      <c r="BI123" s="53"/>
    </row>
    <row r="124" spans="1:104" x14ac:dyDescent="0.2">
      <c r="A124" s="74" t="s">
        <v>42</v>
      </c>
      <c r="B124" s="75" t="s">
        <v>974</v>
      </c>
      <c r="C124" s="76" t="s">
        <v>975</v>
      </c>
      <c r="D124" s="77"/>
      <c r="E124" s="78"/>
      <c r="F124" s="78"/>
      <c r="G124" s="79">
        <f>SUM(G120:G123)</f>
        <v>0</v>
      </c>
      <c r="H124" s="80"/>
      <c r="I124" s="79">
        <f>SUM(I120:I123)</f>
        <v>0</v>
      </c>
      <c r="J124" s="81"/>
      <c r="K124" s="79">
        <f>SUM(K120:K123)</f>
        <v>0</v>
      </c>
      <c r="O124" s="53"/>
      <c r="X124" s="82">
        <f>K124</f>
        <v>0</v>
      </c>
      <c r="Y124" s="82">
        <f>I124</f>
        <v>0</v>
      </c>
      <c r="Z124" s="63">
        <f>G124</f>
        <v>0</v>
      </c>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83"/>
      <c r="BB124" s="83"/>
      <c r="BC124" s="83"/>
      <c r="BD124" s="83"/>
      <c r="BE124" s="83"/>
      <c r="BF124" s="83"/>
      <c r="BG124" s="53"/>
      <c r="BH124" s="53"/>
      <c r="BI124" s="53"/>
    </row>
    <row r="125" spans="1:104" ht="14.25" customHeight="1" x14ac:dyDescent="0.2">
      <c r="A125" s="43" t="s">
        <v>38</v>
      </c>
      <c r="B125" s="44" t="s">
        <v>1779</v>
      </c>
      <c r="C125" s="45" t="s">
        <v>1780</v>
      </c>
      <c r="D125" s="46"/>
      <c r="E125" s="47"/>
      <c r="F125" s="47"/>
      <c r="G125" s="48"/>
      <c r="H125" s="49"/>
      <c r="I125" s="50"/>
      <c r="J125" s="51"/>
      <c r="K125" s="52"/>
      <c r="O125" s="53"/>
    </row>
    <row r="126" spans="1:104" ht="22.5" x14ac:dyDescent="0.2">
      <c r="A126" s="54">
        <v>17</v>
      </c>
      <c r="B126" s="55" t="s">
        <v>3138</v>
      </c>
      <c r="C126" s="56" t="s">
        <v>3139</v>
      </c>
      <c r="D126" s="57" t="s">
        <v>41</v>
      </c>
      <c r="E126" s="100">
        <v>217.78440000000001</v>
      </c>
      <c r="F126" s="59">
        <v>0</v>
      </c>
      <c r="G126" s="60">
        <f>E126*F126</f>
        <v>0</v>
      </c>
      <c r="H126" s="61">
        <v>3.3E-4</v>
      </c>
      <c r="I126" s="62">
        <f>E126*H126</f>
        <v>7.1868851999999997E-2</v>
      </c>
      <c r="J126" s="61">
        <v>0</v>
      </c>
      <c r="K126" s="62">
        <f>E126*J126</f>
        <v>0</v>
      </c>
      <c r="O126" s="53"/>
      <c r="Z126" s="53"/>
      <c r="AA126" s="53">
        <v>1</v>
      </c>
      <c r="AB126" s="53">
        <v>7</v>
      </c>
      <c r="AC126" s="53">
        <v>7</v>
      </c>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63">
        <f>G126</f>
        <v>0</v>
      </c>
      <c r="BA126" s="53"/>
      <c r="BB126" s="53"/>
      <c r="BC126" s="53"/>
      <c r="BD126" s="53"/>
      <c r="BE126" s="53"/>
      <c r="BF126" s="53"/>
      <c r="BG126" s="53"/>
      <c r="BH126" s="53"/>
      <c r="BI126" s="53"/>
      <c r="CA126" s="53">
        <v>1</v>
      </c>
      <c r="CB126" s="53">
        <v>7</v>
      </c>
      <c r="CZ126" s="16">
        <v>2</v>
      </c>
    </row>
    <row r="127" spans="1:104" ht="25.5" x14ac:dyDescent="0.2">
      <c r="A127" s="64"/>
      <c r="B127" s="65"/>
      <c r="C127" s="329" t="s">
        <v>3510</v>
      </c>
      <c r="D127" s="330"/>
      <c r="E127" s="103">
        <v>217.78440000000001</v>
      </c>
      <c r="F127" s="69"/>
      <c r="G127" s="70"/>
      <c r="H127" s="71"/>
      <c r="I127" s="66"/>
      <c r="J127" s="72"/>
      <c r="K127" s="66"/>
      <c r="M127" s="67" t="s">
        <v>3510</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73" t="str">
        <f>C126</f>
        <v>Povlaková krytina střech do 10°, asfalt.pen.emulze včetně emulze 0,3 kg/m2</v>
      </c>
      <c r="BE127" s="53"/>
      <c r="BF127" s="53"/>
      <c r="BG127" s="53"/>
      <c r="BH127" s="53"/>
      <c r="BI127" s="53"/>
    </row>
    <row r="128" spans="1:104" ht="22.5" x14ac:dyDescent="0.2">
      <c r="A128" s="54">
        <v>18</v>
      </c>
      <c r="B128" s="55" t="s">
        <v>3142</v>
      </c>
      <c r="C128" s="56" t="s">
        <v>3143</v>
      </c>
      <c r="D128" s="57" t="s">
        <v>41</v>
      </c>
      <c r="E128" s="100">
        <v>217.78440000000001</v>
      </c>
      <c r="F128" s="59">
        <v>0</v>
      </c>
      <c r="G128" s="60">
        <f>E128*F128</f>
        <v>0</v>
      </c>
      <c r="H128" s="61">
        <v>3.0000000000000001E-5</v>
      </c>
      <c r="I128" s="62">
        <f>E128*H128</f>
        <v>6.5335320000000007E-3</v>
      </c>
      <c r="J128" s="61">
        <v>0</v>
      </c>
      <c r="K128" s="62">
        <f>E128*J128</f>
        <v>0</v>
      </c>
      <c r="O128" s="53"/>
      <c r="Z128" s="53"/>
      <c r="AA128" s="53">
        <v>1</v>
      </c>
      <c r="AB128" s="53">
        <v>7</v>
      </c>
      <c r="AC128" s="53">
        <v>7</v>
      </c>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63">
        <f>G128</f>
        <v>0</v>
      </c>
      <c r="BA128" s="53"/>
      <c r="BB128" s="53"/>
      <c r="BC128" s="53"/>
      <c r="BD128" s="53"/>
      <c r="BE128" s="53"/>
      <c r="BF128" s="53"/>
      <c r="BG128" s="53"/>
      <c r="BH128" s="53"/>
      <c r="BI128" s="53"/>
      <c r="CA128" s="53">
        <v>1</v>
      </c>
      <c r="CB128" s="53">
        <v>7</v>
      </c>
      <c r="CZ128" s="16">
        <v>2</v>
      </c>
    </row>
    <row r="129" spans="1:104" x14ac:dyDescent="0.2">
      <c r="A129" s="64"/>
      <c r="B129" s="65"/>
      <c r="C129" s="329" t="s">
        <v>3510</v>
      </c>
      <c r="D129" s="330"/>
      <c r="E129" s="103">
        <v>217.78440000000001</v>
      </c>
      <c r="F129" s="69"/>
      <c r="G129" s="70"/>
      <c r="H129" s="71"/>
      <c r="I129" s="66"/>
      <c r="J129" s="72"/>
      <c r="K129" s="66"/>
      <c r="M129" s="67" t="s">
        <v>3510</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73" t="str">
        <f>C128</f>
        <v>Povlaková krytina střech do 10°, fólií PVC 1 vrstva - fólie ve specifikaci</v>
      </c>
      <c r="BE129" s="53"/>
      <c r="BF129" s="53"/>
      <c r="BG129" s="53"/>
      <c r="BH129" s="53"/>
      <c r="BI129" s="53"/>
    </row>
    <row r="130" spans="1:104" x14ac:dyDescent="0.2">
      <c r="A130" s="54">
        <v>19</v>
      </c>
      <c r="B130" s="55" t="s">
        <v>3511</v>
      </c>
      <c r="C130" s="56" t="s">
        <v>3512</v>
      </c>
      <c r="D130" s="57" t="s">
        <v>281</v>
      </c>
      <c r="E130" s="100">
        <v>6.282</v>
      </c>
      <c r="F130" s="59">
        <v>0</v>
      </c>
      <c r="G130" s="60">
        <f>E130*F130</f>
        <v>0</v>
      </c>
      <c r="H130" s="61">
        <v>0</v>
      </c>
      <c r="I130" s="62">
        <f>E130*H130</f>
        <v>0</v>
      </c>
      <c r="J130" s="61">
        <v>0</v>
      </c>
      <c r="K130" s="62">
        <f>E130*J130</f>
        <v>0</v>
      </c>
      <c r="O130" s="53"/>
      <c r="Z130" s="53"/>
      <c r="AA130" s="53">
        <v>1</v>
      </c>
      <c r="AB130" s="53">
        <v>1</v>
      </c>
      <c r="AC130" s="53">
        <v>1</v>
      </c>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63">
        <f>G130</f>
        <v>0</v>
      </c>
      <c r="BA130" s="53"/>
      <c r="BB130" s="53"/>
      <c r="BC130" s="53"/>
      <c r="BD130" s="53"/>
      <c r="BE130" s="53"/>
      <c r="BF130" s="53"/>
      <c r="BG130" s="53"/>
      <c r="BH130" s="53"/>
      <c r="BI130" s="53"/>
      <c r="CA130" s="53">
        <v>1</v>
      </c>
      <c r="CB130" s="53">
        <v>1</v>
      </c>
      <c r="CZ130" s="16">
        <v>2</v>
      </c>
    </row>
    <row r="131" spans="1:104" x14ac:dyDescent="0.2">
      <c r="A131" s="64"/>
      <c r="B131" s="65"/>
      <c r="C131" s="326" t="s">
        <v>186</v>
      </c>
      <c r="D131" s="327"/>
      <c r="E131" s="327"/>
      <c r="F131" s="327"/>
      <c r="G131" s="328"/>
      <c r="I131" s="66"/>
      <c r="K131" s="66"/>
      <c r="L131" s="67" t="s">
        <v>186</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104" x14ac:dyDescent="0.2">
      <c r="A132" s="64"/>
      <c r="B132" s="65"/>
      <c r="C132" s="329" t="s">
        <v>612</v>
      </c>
      <c r="D132" s="330"/>
      <c r="E132" s="103">
        <v>6.282</v>
      </c>
      <c r="F132" s="69"/>
      <c r="G132" s="70"/>
      <c r="H132" s="71"/>
      <c r="I132" s="66"/>
      <c r="J132" s="72"/>
      <c r="K132" s="66"/>
      <c r="M132" s="67" t="s">
        <v>612</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73" t="str">
        <f>C131</f>
        <v xml:space="preserve">předpoklad </v>
      </c>
      <c r="BE132" s="53"/>
      <c r="BF132" s="53"/>
      <c r="BG132" s="53"/>
      <c r="BH132" s="53"/>
      <c r="BI132" s="53"/>
    </row>
    <row r="133" spans="1:104" ht="22.5" x14ac:dyDescent="0.2">
      <c r="A133" s="54">
        <v>20</v>
      </c>
      <c r="B133" s="55" t="s">
        <v>1785</v>
      </c>
      <c r="C133" s="56" t="s">
        <v>1786</v>
      </c>
      <c r="D133" s="57" t="s">
        <v>248</v>
      </c>
      <c r="E133" s="100">
        <v>1.6106</v>
      </c>
      <c r="F133" s="59">
        <v>0</v>
      </c>
      <c r="G133" s="60">
        <f>E133*F133</f>
        <v>0</v>
      </c>
      <c r="H133" s="61">
        <v>0</v>
      </c>
      <c r="I133" s="62">
        <f>E133*H133</f>
        <v>0</v>
      </c>
      <c r="J133" s="61"/>
      <c r="K133" s="62">
        <f>E133*J133</f>
        <v>0</v>
      </c>
      <c r="O133" s="53"/>
      <c r="Z133" s="53"/>
      <c r="AA133" s="53">
        <v>12</v>
      </c>
      <c r="AB133" s="53">
        <v>0</v>
      </c>
      <c r="AC133" s="53">
        <v>13</v>
      </c>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63">
        <f>G133</f>
        <v>0</v>
      </c>
      <c r="BA133" s="53"/>
      <c r="BB133" s="53"/>
      <c r="BC133" s="53"/>
      <c r="BD133" s="53"/>
      <c r="BE133" s="53"/>
      <c r="BF133" s="53"/>
      <c r="BG133" s="53"/>
      <c r="BH133" s="53"/>
      <c r="BI133" s="53"/>
      <c r="CA133" s="53">
        <v>12</v>
      </c>
      <c r="CB133" s="53">
        <v>0</v>
      </c>
      <c r="CZ133" s="16">
        <v>2</v>
      </c>
    </row>
    <row r="134" spans="1:104" x14ac:dyDescent="0.2">
      <c r="A134" s="64"/>
      <c r="B134" s="65"/>
      <c r="C134" s="329" t="s">
        <v>3513</v>
      </c>
      <c r="D134" s="330"/>
      <c r="E134" s="103">
        <v>1.6106</v>
      </c>
      <c r="F134" s="69"/>
      <c r="G134" s="70"/>
      <c r="H134" s="71"/>
      <c r="I134" s="66"/>
      <c r="J134" s="72"/>
      <c r="K134" s="66"/>
      <c r="M134" s="67" t="s">
        <v>3513</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73" t="str">
        <f>C133</f>
        <v xml:space="preserve">Přesun hmot pro povlakové krytiny, výšky do 24 m </v>
      </c>
      <c r="BE134" s="53"/>
      <c r="BF134" s="53"/>
      <c r="BG134" s="53"/>
      <c r="BH134" s="53"/>
      <c r="BI134" s="53"/>
    </row>
    <row r="135" spans="1:104" x14ac:dyDescent="0.2">
      <c r="A135" s="54">
        <v>21</v>
      </c>
      <c r="B135" s="55" t="s">
        <v>3514</v>
      </c>
      <c r="C135" s="56" t="s">
        <v>3515</v>
      </c>
      <c r="D135" s="57" t="s">
        <v>3516</v>
      </c>
      <c r="E135" s="100">
        <v>65.395600000000002</v>
      </c>
      <c r="F135" s="59">
        <v>0</v>
      </c>
      <c r="G135" s="60">
        <f>E135*F135</f>
        <v>0</v>
      </c>
      <c r="H135" s="61">
        <v>1E-3</v>
      </c>
      <c r="I135" s="62">
        <f>E135*H135</f>
        <v>6.5395599999999998E-2</v>
      </c>
      <c r="J135" s="61"/>
      <c r="K135" s="62">
        <f>E135*J135</f>
        <v>0</v>
      </c>
      <c r="O135" s="53"/>
      <c r="Z135" s="53"/>
      <c r="AA135" s="53">
        <v>3</v>
      </c>
      <c r="AB135" s="53">
        <v>1</v>
      </c>
      <c r="AC135" s="53" t="s">
        <v>3514</v>
      </c>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63">
        <f>G135</f>
        <v>0</v>
      </c>
      <c r="BA135" s="53"/>
      <c r="BB135" s="53"/>
      <c r="BC135" s="53"/>
      <c r="BD135" s="53"/>
      <c r="BE135" s="53"/>
      <c r="BF135" s="53"/>
      <c r="BG135" s="53"/>
      <c r="BH135" s="53"/>
      <c r="BI135" s="53"/>
      <c r="CA135" s="53">
        <v>3</v>
      </c>
      <c r="CB135" s="53">
        <v>1</v>
      </c>
      <c r="CZ135" s="16">
        <v>2</v>
      </c>
    </row>
    <row r="136" spans="1:104" x14ac:dyDescent="0.2">
      <c r="A136" s="64"/>
      <c r="B136" s="65"/>
      <c r="C136" s="329" t="s">
        <v>3517</v>
      </c>
      <c r="D136" s="330"/>
      <c r="E136" s="103">
        <v>65.395600000000002</v>
      </c>
      <c r="F136" s="69"/>
      <c r="G136" s="70"/>
      <c r="H136" s="71"/>
      <c r="I136" s="66"/>
      <c r="J136" s="72"/>
      <c r="K136" s="66"/>
      <c r="M136" s="67" t="s">
        <v>3517</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73" t="str">
        <f>C135</f>
        <v>Nátěr asfaltový penetrační</v>
      </c>
      <c r="BE136" s="53"/>
      <c r="BF136" s="53"/>
      <c r="BG136" s="53"/>
      <c r="BH136" s="53"/>
      <c r="BI136" s="53"/>
    </row>
    <row r="137" spans="1:104" x14ac:dyDescent="0.2">
      <c r="A137" s="54">
        <v>22</v>
      </c>
      <c r="B137" s="55" t="s">
        <v>3518</v>
      </c>
      <c r="C137" s="56" t="s">
        <v>3519</v>
      </c>
      <c r="D137" s="57" t="s">
        <v>41</v>
      </c>
      <c r="E137" s="100">
        <v>230.85140000000001</v>
      </c>
      <c r="F137" s="59">
        <v>0</v>
      </c>
      <c r="G137" s="60">
        <f>E137*F137</f>
        <v>0</v>
      </c>
      <c r="H137" s="61">
        <v>1.8500000000000001E-3</v>
      </c>
      <c r="I137" s="62">
        <f>E137*H137</f>
        <v>0.42707509000000005</v>
      </c>
      <c r="J137" s="61"/>
      <c r="K137" s="62">
        <f>E137*J137</f>
        <v>0</v>
      </c>
      <c r="O137" s="53"/>
      <c r="Z137" s="53"/>
      <c r="AA137" s="53">
        <v>3</v>
      </c>
      <c r="AB137" s="53">
        <v>1</v>
      </c>
      <c r="AC137" s="53" t="s">
        <v>3518</v>
      </c>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63">
        <f>G137</f>
        <v>0</v>
      </c>
      <c r="BA137" s="53"/>
      <c r="BB137" s="53"/>
      <c r="BC137" s="53"/>
      <c r="BD137" s="53"/>
      <c r="BE137" s="53"/>
      <c r="BF137" s="53"/>
      <c r="BG137" s="53"/>
      <c r="BH137" s="53"/>
      <c r="BI137" s="53"/>
      <c r="CA137" s="53">
        <v>3</v>
      </c>
      <c r="CB137" s="53">
        <v>1</v>
      </c>
      <c r="CZ137" s="16">
        <v>2</v>
      </c>
    </row>
    <row r="138" spans="1:104" x14ac:dyDescent="0.2">
      <c r="A138" s="64"/>
      <c r="B138" s="65"/>
      <c r="C138" s="326" t="s">
        <v>3520</v>
      </c>
      <c r="D138" s="327"/>
      <c r="E138" s="327"/>
      <c r="F138" s="327"/>
      <c r="G138" s="328"/>
      <c r="I138" s="66"/>
      <c r="K138" s="66"/>
      <c r="L138" s="67" t="s">
        <v>3520</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row>
    <row r="139" spans="1:104" x14ac:dyDescent="0.2">
      <c r="A139" s="64"/>
      <c r="B139" s="65"/>
      <c r="C139" s="326"/>
      <c r="D139" s="327"/>
      <c r="E139" s="327"/>
      <c r="F139" s="327"/>
      <c r="G139" s="328"/>
      <c r="I139" s="66"/>
      <c r="K139" s="66"/>
      <c r="L139" s="67"/>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row>
    <row r="140" spans="1:104" ht="22.5" x14ac:dyDescent="0.2">
      <c r="A140" s="64"/>
      <c r="B140" s="65"/>
      <c r="C140" s="326" t="s">
        <v>3521</v>
      </c>
      <c r="D140" s="327"/>
      <c r="E140" s="327"/>
      <c r="F140" s="327"/>
      <c r="G140" s="328"/>
      <c r="I140" s="66"/>
      <c r="K140" s="66"/>
      <c r="L140" s="67" t="s">
        <v>3521</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row>
    <row r="141" spans="1:104" ht="38.25" x14ac:dyDescent="0.2">
      <c r="A141" s="64"/>
      <c r="B141" s="65"/>
      <c r="C141" s="329" t="s">
        <v>3522</v>
      </c>
      <c r="D141" s="330"/>
      <c r="E141" s="103">
        <v>230.85140000000001</v>
      </c>
      <c r="F141" s="69"/>
      <c r="G141" s="70"/>
      <c r="H141" s="71"/>
      <c r="I141" s="66"/>
      <c r="J141" s="72"/>
      <c r="K141" s="66"/>
      <c r="M141" s="67" t="s">
        <v>3522</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73" t="str">
        <f>C140</f>
        <v>Hydroizolační Fólie z PVC-P (měkčený polyvinylchlorid) s výztužnou vložkou z PES (polyesteru) TL- 1,5 mm, určená k mechanickému kotvení.</v>
      </c>
      <c r="BE141" s="53"/>
      <c r="BF141" s="53"/>
      <c r="BG141" s="53"/>
      <c r="BH141" s="53"/>
      <c r="BI141" s="53"/>
    </row>
    <row r="142" spans="1:104" x14ac:dyDescent="0.2">
      <c r="A142" s="54">
        <v>23</v>
      </c>
      <c r="B142" s="55" t="s">
        <v>3523</v>
      </c>
      <c r="C142" s="56" t="s">
        <v>3524</v>
      </c>
      <c r="D142" s="57" t="s">
        <v>41</v>
      </c>
      <c r="E142" s="100">
        <v>231.06450000000001</v>
      </c>
      <c r="F142" s="59">
        <v>0</v>
      </c>
      <c r="G142" s="60">
        <f>E142*F142</f>
        <v>0</v>
      </c>
      <c r="H142" s="61">
        <v>4.4999999999999997E-3</v>
      </c>
      <c r="I142" s="62">
        <f>E142*H142</f>
        <v>1.03979025</v>
      </c>
      <c r="J142" s="61"/>
      <c r="K142" s="62">
        <f>E142*J142</f>
        <v>0</v>
      </c>
      <c r="O142" s="53"/>
      <c r="Z142" s="53"/>
      <c r="AA142" s="53">
        <v>3</v>
      </c>
      <c r="AB142" s="53">
        <v>7</v>
      </c>
      <c r="AC142" s="53">
        <v>62852265</v>
      </c>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63">
        <f>G142</f>
        <v>0</v>
      </c>
      <c r="BA142" s="53"/>
      <c r="BB142" s="53"/>
      <c r="BC142" s="53"/>
      <c r="BD142" s="53"/>
      <c r="BE142" s="53"/>
      <c r="BF142" s="53"/>
      <c r="BG142" s="53"/>
      <c r="BH142" s="53"/>
      <c r="BI142" s="53"/>
      <c r="CA142" s="53">
        <v>3</v>
      </c>
      <c r="CB142" s="53">
        <v>7</v>
      </c>
      <c r="CZ142" s="16">
        <v>2</v>
      </c>
    </row>
    <row r="143" spans="1:104" ht="22.5" x14ac:dyDescent="0.2">
      <c r="A143" s="64"/>
      <c r="B143" s="65"/>
      <c r="C143" s="326" t="s">
        <v>999</v>
      </c>
      <c r="D143" s="327"/>
      <c r="E143" s="327"/>
      <c r="F143" s="327"/>
      <c r="G143" s="328"/>
      <c r="I143" s="66"/>
      <c r="K143" s="66"/>
      <c r="L143" s="67" t="s">
        <v>999</v>
      </c>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row>
    <row r="144" spans="1:104" ht="33.75" x14ac:dyDescent="0.2">
      <c r="A144" s="64"/>
      <c r="B144" s="65"/>
      <c r="C144" s="326" t="s">
        <v>1000</v>
      </c>
      <c r="D144" s="327"/>
      <c r="E144" s="327"/>
      <c r="F144" s="327"/>
      <c r="G144" s="328"/>
      <c r="I144" s="66"/>
      <c r="K144" s="66"/>
      <c r="L144" s="67" t="s">
        <v>1000</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1:104" ht="51" x14ac:dyDescent="0.2">
      <c r="A145" s="64"/>
      <c r="B145" s="65"/>
      <c r="C145" s="329" t="s">
        <v>3525</v>
      </c>
      <c r="D145" s="330"/>
      <c r="E145" s="103">
        <v>231.06450000000001</v>
      </c>
      <c r="F145" s="69"/>
      <c r="G145" s="70"/>
      <c r="H145" s="71"/>
      <c r="I145" s="66"/>
      <c r="J145" s="72"/>
      <c r="K145" s="66"/>
      <c r="M145" s="67" t="s">
        <v>3525</v>
      </c>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73" t="str">
        <f>C144</f>
        <v>Je určený pro parotěsnou a popřípadě pojistnou hydroizolační vrstvu plochých střech a pro izolaci spodní stavby proti zemní vlhkosti, gravitační i tlakové vodě (v kombinaci s jedním nebo dvěma dalšími pásy) a radonu.</v>
      </c>
      <c r="BE145" s="53"/>
      <c r="BF145" s="53"/>
      <c r="BG145" s="53"/>
      <c r="BH145" s="53"/>
      <c r="BI145" s="53"/>
    </row>
    <row r="146" spans="1:104" x14ac:dyDescent="0.2">
      <c r="A146" s="74" t="s">
        <v>42</v>
      </c>
      <c r="B146" s="75" t="s">
        <v>1779</v>
      </c>
      <c r="C146" s="76" t="s">
        <v>1780</v>
      </c>
      <c r="D146" s="77"/>
      <c r="E146" s="78"/>
      <c r="F146" s="78"/>
      <c r="G146" s="79">
        <f>SUM(G125:G145)</f>
        <v>0</v>
      </c>
      <c r="H146" s="80"/>
      <c r="I146" s="79">
        <f>SUM(I125:I145)</f>
        <v>1.6106633240000001</v>
      </c>
      <c r="J146" s="81"/>
      <c r="K146" s="79">
        <f>SUM(K125:K145)</f>
        <v>0</v>
      </c>
      <c r="O146" s="53"/>
      <c r="X146" s="82">
        <f>K146</f>
        <v>0</v>
      </c>
      <c r="Y146" s="82">
        <f>I146</f>
        <v>1.6106633240000001</v>
      </c>
      <c r="Z146" s="63">
        <f>G146</f>
        <v>0</v>
      </c>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83"/>
      <c r="BB146" s="83"/>
      <c r="BC146" s="83"/>
      <c r="BD146" s="83"/>
      <c r="BE146" s="83"/>
      <c r="BF146" s="83"/>
      <c r="BG146" s="53"/>
      <c r="BH146" s="53"/>
      <c r="BI146" s="53"/>
    </row>
    <row r="147" spans="1:104" ht="14.25" customHeight="1" x14ac:dyDescent="0.2">
      <c r="A147" s="43" t="s">
        <v>38</v>
      </c>
      <c r="B147" s="44" t="s">
        <v>1019</v>
      </c>
      <c r="C147" s="45" t="s">
        <v>1020</v>
      </c>
      <c r="D147" s="46"/>
      <c r="E147" s="47"/>
      <c r="F147" s="47"/>
      <c r="G147" s="48"/>
      <c r="H147" s="49"/>
      <c r="I147" s="50"/>
      <c r="J147" s="51"/>
      <c r="K147" s="52"/>
      <c r="O147" s="53"/>
    </row>
    <row r="148" spans="1:104" ht="22.5" x14ac:dyDescent="0.2">
      <c r="A148" s="54">
        <v>24</v>
      </c>
      <c r="B148" s="55" t="s">
        <v>3526</v>
      </c>
      <c r="C148" s="56" t="s">
        <v>3527</v>
      </c>
      <c r="D148" s="57" t="s">
        <v>41</v>
      </c>
      <c r="E148" s="100">
        <v>217.78440000000001</v>
      </c>
      <c r="F148" s="59">
        <v>0</v>
      </c>
      <c r="G148" s="60">
        <f>E148*F148</f>
        <v>0</v>
      </c>
      <c r="H148" s="61">
        <v>0</v>
      </c>
      <c r="I148" s="62">
        <f>E148*H148</f>
        <v>0</v>
      </c>
      <c r="J148" s="61">
        <v>0</v>
      </c>
      <c r="K148" s="62">
        <f>E148*J148</f>
        <v>0</v>
      </c>
      <c r="O148" s="53"/>
      <c r="Z148" s="53"/>
      <c r="AA148" s="53">
        <v>1</v>
      </c>
      <c r="AB148" s="53">
        <v>7</v>
      </c>
      <c r="AC148" s="53">
        <v>7</v>
      </c>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63">
        <f>G148</f>
        <v>0</v>
      </c>
      <c r="BA148" s="53"/>
      <c r="BB148" s="53"/>
      <c r="BC148" s="53"/>
      <c r="BD148" s="53"/>
      <c r="BE148" s="53"/>
      <c r="BF148" s="53"/>
      <c r="BG148" s="53"/>
      <c r="BH148" s="53"/>
      <c r="BI148" s="53"/>
      <c r="CA148" s="53">
        <v>1</v>
      </c>
      <c r="CB148" s="53">
        <v>7</v>
      </c>
      <c r="CZ148" s="16">
        <v>2</v>
      </c>
    </row>
    <row r="149" spans="1:104" x14ac:dyDescent="0.2">
      <c r="A149" s="64"/>
      <c r="B149" s="65"/>
      <c r="C149" s="329" t="s">
        <v>3528</v>
      </c>
      <c r="D149" s="330"/>
      <c r="E149" s="103">
        <v>217.78440000000001</v>
      </c>
      <c r="F149" s="69"/>
      <c r="G149" s="70"/>
      <c r="H149" s="71"/>
      <c r="I149" s="66"/>
      <c r="J149" s="72"/>
      <c r="K149" s="66"/>
      <c r="M149" s="67" t="s">
        <v>3528</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73" t="str">
        <f>C148</f>
        <v xml:space="preserve">Izolace tepelná střech do tl.200 mm,1vrstva,kotvy </v>
      </c>
      <c r="BE149" s="53"/>
      <c r="BF149" s="53"/>
      <c r="BG149" s="53"/>
      <c r="BH149" s="53"/>
      <c r="BI149" s="53"/>
    </row>
    <row r="150" spans="1:104" x14ac:dyDescent="0.2">
      <c r="A150" s="54">
        <v>25</v>
      </c>
      <c r="B150" s="55" t="s">
        <v>3529</v>
      </c>
      <c r="C150" s="56" t="s">
        <v>3137</v>
      </c>
      <c r="D150" s="57" t="s">
        <v>41</v>
      </c>
      <c r="E150" s="100">
        <v>221.9117</v>
      </c>
      <c r="F150" s="59">
        <v>0</v>
      </c>
      <c r="G150" s="60">
        <f>E150*F150</f>
        <v>0</v>
      </c>
      <c r="H150" s="61">
        <v>4.0000000000000003E-5</v>
      </c>
      <c r="I150" s="62">
        <f>E150*H150</f>
        <v>8.8764680000000002E-3</v>
      </c>
      <c r="J150" s="61"/>
      <c r="K150" s="62">
        <f>E150*J150</f>
        <v>0</v>
      </c>
      <c r="O150" s="53"/>
      <c r="Z150" s="53"/>
      <c r="AA150" s="53">
        <v>12</v>
      </c>
      <c r="AB150" s="53">
        <v>0</v>
      </c>
      <c r="AC150" s="53">
        <v>24</v>
      </c>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63">
        <f>G150</f>
        <v>0</v>
      </c>
      <c r="BA150" s="53"/>
      <c r="BB150" s="53"/>
      <c r="BC150" s="53"/>
      <c r="BD150" s="53"/>
      <c r="BE150" s="53"/>
      <c r="BF150" s="53"/>
      <c r="BG150" s="53"/>
      <c r="BH150" s="53"/>
      <c r="BI150" s="53"/>
      <c r="CA150" s="53">
        <v>12</v>
      </c>
      <c r="CB150" s="53">
        <v>0</v>
      </c>
      <c r="CZ150" s="16">
        <v>2</v>
      </c>
    </row>
    <row r="151" spans="1:104" x14ac:dyDescent="0.2">
      <c r="A151" s="64"/>
      <c r="B151" s="65"/>
      <c r="C151" s="329" t="s">
        <v>3530</v>
      </c>
      <c r="D151" s="330"/>
      <c r="E151" s="103">
        <v>217.9854</v>
      </c>
      <c r="F151" s="69"/>
      <c r="G151" s="70"/>
      <c r="H151" s="71"/>
      <c r="I151" s="66"/>
      <c r="J151" s="72"/>
      <c r="K151" s="66"/>
      <c r="M151" s="67" t="s">
        <v>3530</v>
      </c>
      <c r="O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73" t="str">
        <f>C150</f>
        <v xml:space="preserve">Podkladní pás z textilie </v>
      </c>
      <c r="BE151" s="53"/>
      <c r="BF151" s="53"/>
      <c r="BG151" s="53"/>
      <c r="BH151" s="53"/>
      <c r="BI151" s="53"/>
    </row>
    <row r="152" spans="1:104" x14ac:dyDescent="0.2">
      <c r="A152" s="64"/>
      <c r="B152" s="65"/>
      <c r="C152" s="329" t="s">
        <v>3491</v>
      </c>
      <c r="D152" s="330"/>
      <c r="E152" s="103">
        <v>3.9262999999999999</v>
      </c>
      <c r="F152" s="69"/>
      <c r="G152" s="70"/>
      <c r="H152" s="71"/>
      <c r="I152" s="66"/>
      <c r="J152" s="72"/>
      <c r="K152" s="66"/>
      <c r="M152" s="67" t="s">
        <v>3491</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73" t="str">
        <f>C151</f>
        <v>S1:347*0,6282</v>
      </c>
      <c r="BE152" s="53"/>
      <c r="BF152" s="53"/>
      <c r="BG152" s="53"/>
      <c r="BH152" s="53"/>
      <c r="BI152" s="53"/>
    </row>
    <row r="153" spans="1:104" ht="22.5" x14ac:dyDescent="0.2">
      <c r="A153" s="54">
        <v>26</v>
      </c>
      <c r="B153" s="55" t="s">
        <v>1802</v>
      </c>
      <c r="C153" s="56" t="s">
        <v>3531</v>
      </c>
      <c r="D153" s="57" t="s">
        <v>41</v>
      </c>
      <c r="E153" s="100">
        <v>217.9854</v>
      </c>
      <c r="F153" s="59">
        <v>0</v>
      </c>
      <c r="G153" s="60">
        <f>E153*F153</f>
        <v>0</v>
      </c>
      <c r="H153" s="61">
        <v>6.4900000000000001E-3</v>
      </c>
      <c r="I153" s="62">
        <f>E153*H153</f>
        <v>1.4147252459999999</v>
      </c>
      <c r="J153" s="61"/>
      <c r="K153" s="62">
        <f>E153*J153</f>
        <v>0</v>
      </c>
      <c r="O153" s="53"/>
      <c r="Z153" s="53"/>
      <c r="AA153" s="53">
        <v>12</v>
      </c>
      <c r="AB153" s="53">
        <v>0</v>
      </c>
      <c r="AC153" s="53">
        <v>28</v>
      </c>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63">
        <f>G153</f>
        <v>0</v>
      </c>
      <c r="BA153" s="53"/>
      <c r="BB153" s="53"/>
      <c r="BC153" s="53"/>
      <c r="BD153" s="53"/>
      <c r="BE153" s="53"/>
      <c r="BF153" s="53"/>
      <c r="BG153" s="53"/>
      <c r="BH153" s="53"/>
      <c r="BI153" s="53"/>
      <c r="CA153" s="53">
        <v>12</v>
      </c>
      <c r="CB153" s="53">
        <v>0</v>
      </c>
      <c r="CZ153" s="16">
        <v>2</v>
      </c>
    </row>
    <row r="154" spans="1:104" ht="25.5" x14ac:dyDescent="0.2">
      <c r="A154" s="64"/>
      <c r="B154" s="65"/>
      <c r="C154" s="329" t="s">
        <v>3532</v>
      </c>
      <c r="D154" s="330"/>
      <c r="E154" s="103">
        <v>217.9854</v>
      </c>
      <c r="F154" s="69"/>
      <c r="G154" s="70"/>
      <c r="H154" s="71"/>
      <c r="I154" s="66"/>
      <c r="J154" s="72"/>
      <c r="K154" s="66"/>
      <c r="M154" s="67" t="s">
        <v>3532</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73" t="str">
        <f>C153</f>
        <v>Izolace podlah balkónů a lodžií, lepená, 1 vrstva vč. dodávky spádových klínů tl. 20-150 mm</v>
      </c>
      <c r="BE154" s="53"/>
      <c r="BF154" s="53"/>
      <c r="BG154" s="53"/>
      <c r="BH154" s="53"/>
      <c r="BI154" s="53"/>
    </row>
    <row r="155" spans="1:104" x14ac:dyDescent="0.2">
      <c r="A155" s="54">
        <v>27</v>
      </c>
      <c r="B155" s="55" t="s">
        <v>1036</v>
      </c>
      <c r="C155" s="56" t="s">
        <v>1037</v>
      </c>
      <c r="D155" s="57" t="s">
        <v>248</v>
      </c>
      <c r="E155" s="100">
        <v>2.5339999999999998</v>
      </c>
      <c r="F155" s="59">
        <v>0</v>
      </c>
      <c r="G155" s="60">
        <f>E155*F155</f>
        <v>0</v>
      </c>
      <c r="H155" s="61">
        <v>0</v>
      </c>
      <c r="I155" s="62">
        <f>E155*H155</f>
        <v>0</v>
      </c>
      <c r="J155" s="61"/>
      <c r="K155" s="62">
        <f>E155*J155</f>
        <v>0</v>
      </c>
      <c r="O155" s="53"/>
      <c r="Z155" s="53"/>
      <c r="AA155" s="53">
        <v>12</v>
      </c>
      <c r="AB155" s="53">
        <v>0</v>
      </c>
      <c r="AC155" s="53">
        <v>23</v>
      </c>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63">
        <f>G155</f>
        <v>0</v>
      </c>
      <c r="BA155" s="53"/>
      <c r="BB155" s="53"/>
      <c r="BC155" s="53"/>
      <c r="BD155" s="53"/>
      <c r="BE155" s="53"/>
      <c r="BF155" s="53"/>
      <c r="BG155" s="53"/>
      <c r="BH155" s="53"/>
      <c r="BI155" s="53"/>
      <c r="CA155" s="53">
        <v>12</v>
      </c>
      <c r="CB155" s="53">
        <v>0</v>
      </c>
      <c r="CZ155" s="16">
        <v>2</v>
      </c>
    </row>
    <row r="156" spans="1:104" x14ac:dyDescent="0.2">
      <c r="A156" s="64"/>
      <c r="B156" s="65"/>
      <c r="C156" s="329" t="s">
        <v>3533</v>
      </c>
      <c r="D156" s="330"/>
      <c r="E156" s="103">
        <v>2.5339999999999998</v>
      </c>
      <c r="F156" s="69"/>
      <c r="G156" s="70"/>
      <c r="H156" s="71"/>
      <c r="I156" s="66"/>
      <c r="J156" s="72"/>
      <c r="K156" s="66"/>
      <c r="M156" s="67" t="s">
        <v>3533</v>
      </c>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73" t="str">
        <f>C155</f>
        <v xml:space="preserve">Přesun hmot pro izolace tepelné, výšky do 24 m </v>
      </c>
      <c r="BE156" s="53"/>
      <c r="BF156" s="53"/>
      <c r="BG156" s="53"/>
      <c r="BH156" s="53"/>
      <c r="BI156" s="53"/>
    </row>
    <row r="157" spans="1:104" x14ac:dyDescent="0.2">
      <c r="A157" s="54">
        <v>28</v>
      </c>
      <c r="B157" s="55" t="s">
        <v>1039</v>
      </c>
      <c r="C157" s="56" t="s">
        <v>1040</v>
      </c>
      <c r="D157" s="57" t="s">
        <v>70</v>
      </c>
      <c r="E157" s="100">
        <v>41.5916</v>
      </c>
      <c r="F157" s="59">
        <v>0</v>
      </c>
      <c r="G157" s="60">
        <f>E157*F157</f>
        <v>0</v>
      </c>
      <c r="H157" s="61">
        <v>2.5000000000000001E-2</v>
      </c>
      <c r="I157" s="62">
        <f>E157*H157</f>
        <v>1.03979</v>
      </c>
      <c r="J157" s="61"/>
      <c r="K157" s="62">
        <f>E157*J157</f>
        <v>0</v>
      </c>
      <c r="O157" s="53"/>
      <c r="Z157" s="53"/>
      <c r="AA157" s="53">
        <v>3</v>
      </c>
      <c r="AB157" s="53">
        <v>1</v>
      </c>
      <c r="AC157" s="53" t="s">
        <v>1039</v>
      </c>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63">
        <f>G157</f>
        <v>0</v>
      </c>
      <c r="BA157" s="53"/>
      <c r="BB157" s="53"/>
      <c r="BC157" s="53"/>
      <c r="BD157" s="53"/>
      <c r="BE157" s="53"/>
      <c r="BF157" s="53"/>
      <c r="BG157" s="53"/>
      <c r="BH157" s="53"/>
      <c r="BI157" s="53"/>
      <c r="CA157" s="53">
        <v>3</v>
      </c>
      <c r="CB157" s="53">
        <v>1</v>
      </c>
      <c r="CZ157" s="16">
        <v>2</v>
      </c>
    </row>
    <row r="158" spans="1:104" x14ac:dyDescent="0.2">
      <c r="A158" s="64"/>
      <c r="B158" s="65"/>
      <c r="C158" s="329" t="s">
        <v>3534</v>
      </c>
      <c r="D158" s="330"/>
      <c r="E158" s="103">
        <v>41.5916</v>
      </c>
      <c r="F158" s="69"/>
      <c r="G158" s="70"/>
      <c r="H158" s="71"/>
      <c r="I158" s="66"/>
      <c r="J158" s="72"/>
      <c r="K158" s="66"/>
      <c r="M158" s="67" t="s">
        <v>3534</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73" t="str">
        <f>C157</f>
        <v>Deska izolační stabilizov. EPS 150  1000 x 500 mm</v>
      </c>
      <c r="BE158" s="53"/>
      <c r="BF158" s="53"/>
      <c r="BG158" s="53"/>
      <c r="BH158" s="53"/>
      <c r="BI158" s="53"/>
    </row>
    <row r="159" spans="1:104" x14ac:dyDescent="0.2">
      <c r="A159" s="54">
        <v>29</v>
      </c>
      <c r="B159" s="55" t="s">
        <v>1793</v>
      </c>
      <c r="C159" s="56" t="s">
        <v>1794</v>
      </c>
      <c r="D159" s="57" t="s">
        <v>41</v>
      </c>
      <c r="E159" s="100">
        <v>235.4965</v>
      </c>
      <c r="F159" s="59">
        <v>0</v>
      </c>
      <c r="G159" s="60">
        <f>E159*F159</f>
        <v>0</v>
      </c>
      <c r="H159" s="61">
        <v>2.9999999999999997E-4</v>
      </c>
      <c r="I159" s="62">
        <f>E159*H159</f>
        <v>7.0648949999999988E-2</v>
      </c>
      <c r="J159" s="61"/>
      <c r="K159" s="62">
        <f>E159*J159</f>
        <v>0</v>
      </c>
      <c r="O159" s="53"/>
      <c r="Z159" s="53"/>
      <c r="AA159" s="53">
        <v>3</v>
      </c>
      <c r="AB159" s="53">
        <v>1</v>
      </c>
      <c r="AC159" s="53" t="s">
        <v>1793</v>
      </c>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63">
        <f>G159</f>
        <v>0</v>
      </c>
      <c r="BA159" s="53"/>
      <c r="BB159" s="53"/>
      <c r="BC159" s="53"/>
      <c r="BD159" s="53"/>
      <c r="BE159" s="53"/>
      <c r="BF159" s="53"/>
      <c r="BG159" s="53"/>
      <c r="BH159" s="53"/>
      <c r="BI159" s="53"/>
      <c r="CA159" s="53">
        <v>3</v>
      </c>
      <c r="CB159" s="53">
        <v>1</v>
      </c>
      <c r="CZ159" s="16">
        <v>2</v>
      </c>
    </row>
    <row r="160" spans="1:104" x14ac:dyDescent="0.2">
      <c r="A160" s="64"/>
      <c r="B160" s="65"/>
      <c r="C160" s="329" t="s">
        <v>3535</v>
      </c>
      <c r="D160" s="330"/>
      <c r="E160" s="103">
        <v>231.17760000000001</v>
      </c>
      <c r="F160" s="69"/>
      <c r="G160" s="70"/>
      <c r="H160" s="71"/>
      <c r="I160" s="66"/>
      <c r="J160" s="72"/>
      <c r="K160" s="66"/>
      <c r="M160" s="67" t="s">
        <v>3535</v>
      </c>
      <c r="O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73" t="str">
        <f>C159</f>
        <v>Geotextilie  300 g/m2 š. 200cm 100% PP</v>
      </c>
      <c r="BE160" s="53"/>
      <c r="BF160" s="53"/>
      <c r="BG160" s="53"/>
      <c r="BH160" s="53"/>
      <c r="BI160" s="53"/>
    </row>
    <row r="161" spans="1:104" x14ac:dyDescent="0.2">
      <c r="A161" s="64"/>
      <c r="B161" s="65"/>
      <c r="C161" s="329" t="s">
        <v>3536</v>
      </c>
      <c r="D161" s="330"/>
      <c r="E161" s="103">
        <v>4.3189000000000002</v>
      </c>
      <c r="F161" s="69"/>
      <c r="G161" s="70"/>
      <c r="H161" s="71"/>
      <c r="I161" s="66"/>
      <c r="J161" s="72"/>
      <c r="K161" s="66"/>
      <c r="M161" s="67" t="s">
        <v>3536</v>
      </c>
      <c r="O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73" t="str">
        <f>C160</f>
        <v>S1:368*0,6282</v>
      </c>
      <c r="BE161" s="53"/>
      <c r="BF161" s="53"/>
      <c r="BG161" s="53"/>
      <c r="BH161" s="53"/>
      <c r="BI161" s="53"/>
    </row>
    <row r="162" spans="1:104" x14ac:dyDescent="0.2">
      <c r="A162" s="74" t="s">
        <v>42</v>
      </c>
      <c r="B162" s="75" t="s">
        <v>1019</v>
      </c>
      <c r="C162" s="76" t="s">
        <v>1020</v>
      </c>
      <c r="D162" s="77"/>
      <c r="E162" s="78"/>
      <c r="F162" s="78"/>
      <c r="G162" s="79">
        <f>SUM(G147:G161)</f>
        <v>0</v>
      </c>
      <c r="H162" s="80"/>
      <c r="I162" s="79">
        <f>SUM(I147:I161)</f>
        <v>2.5340406639999999</v>
      </c>
      <c r="J162" s="81"/>
      <c r="K162" s="79">
        <f>SUM(K147:K161)</f>
        <v>0</v>
      </c>
      <c r="O162" s="53"/>
      <c r="X162" s="82">
        <f>K162</f>
        <v>0</v>
      </c>
      <c r="Y162" s="82">
        <f>I162</f>
        <v>2.5340406639999999</v>
      </c>
      <c r="Z162" s="63">
        <f>G162</f>
        <v>0</v>
      </c>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83"/>
      <c r="BB162" s="83"/>
      <c r="BC162" s="83"/>
      <c r="BD162" s="83"/>
      <c r="BE162" s="83"/>
      <c r="BF162" s="83"/>
      <c r="BG162" s="53"/>
      <c r="BH162" s="53"/>
      <c r="BI162" s="53"/>
    </row>
    <row r="163" spans="1:104" ht="14.25" customHeight="1" x14ac:dyDescent="0.2">
      <c r="A163" s="43" t="s">
        <v>38</v>
      </c>
      <c r="B163" s="44" t="s">
        <v>3537</v>
      </c>
      <c r="C163" s="45" t="s">
        <v>3538</v>
      </c>
      <c r="D163" s="46"/>
      <c r="E163" s="47"/>
      <c r="F163" s="47"/>
      <c r="G163" s="48"/>
      <c r="H163" s="49"/>
      <c r="I163" s="50"/>
      <c r="J163" s="51"/>
      <c r="K163" s="52"/>
      <c r="O163" s="53"/>
    </row>
    <row r="164" spans="1:104" ht="22.5" x14ac:dyDescent="0.2">
      <c r="A164" s="54">
        <v>30</v>
      </c>
      <c r="B164" s="55" t="s">
        <v>3539</v>
      </c>
      <c r="C164" s="56" t="s">
        <v>3540</v>
      </c>
      <c r="D164" s="57" t="s">
        <v>281</v>
      </c>
      <c r="E164" s="100">
        <v>3.141</v>
      </c>
      <c r="F164" s="59">
        <v>0</v>
      </c>
      <c r="G164" s="60">
        <f>E164*F164</f>
        <v>0</v>
      </c>
      <c r="H164" s="61">
        <v>2E-3</v>
      </c>
      <c r="I164" s="62">
        <f>E164*H164</f>
        <v>6.2820000000000003E-3</v>
      </c>
      <c r="J164" s="61">
        <v>0</v>
      </c>
      <c r="K164" s="62">
        <f>E164*J164</f>
        <v>0</v>
      </c>
      <c r="O164" s="53"/>
      <c r="Z164" s="53"/>
      <c r="AA164" s="53">
        <v>1</v>
      </c>
      <c r="AB164" s="53">
        <v>7</v>
      </c>
      <c r="AC164" s="53">
        <v>7</v>
      </c>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63">
        <f>G164</f>
        <v>0</v>
      </c>
      <c r="BA164" s="53"/>
      <c r="BB164" s="53"/>
      <c r="BC164" s="53"/>
      <c r="BD164" s="53"/>
      <c r="BE164" s="53"/>
      <c r="BF164" s="53"/>
      <c r="BG164" s="53"/>
      <c r="BH164" s="53"/>
      <c r="BI164" s="53"/>
      <c r="CA164" s="53">
        <v>1</v>
      </c>
      <c r="CB164" s="53">
        <v>7</v>
      </c>
      <c r="CZ164" s="16">
        <v>2</v>
      </c>
    </row>
    <row r="165" spans="1:104" x14ac:dyDescent="0.2">
      <c r="A165" s="64"/>
      <c r="B165" s="65"/>
      <c r="C165" s="326" t="s">
        <v>186</v>
      </c>
      <c r="D165" s="327"/>
      <c r="E165" s="327"/>
      <c r="F165" s="327"/>
      <c r="G165" s="328"/>
      <c r="I165" s="66"/>
      <c r="K165" s="66"/>
      <c r="L165" s="67" t="s">
        <v>186</v>
      </c>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row>
    <row r="166" spans="1:104" x14ac:dyDescent="0.2">
      <c r="A166" s="64"/>
      <c r="B166" s="65"/>
      <c r="C166" s="329" t="s">
        <v>295</v>
      </c>
      <c r="D166" s="330"/>
      <c r="E166" s="103">
        <v>3.141</v>
      </c>
      <c r="F166" s="69"/>
      <c r="G166" s="70"/>
      <c r="H166" s="71"/>
      <c r="I166" s="66"/>
      <c r="J166" s="72"/>
      <c r="K166" s="66"/>
      <c r="M166" s="67" t="s">
        <v>295</v>
      </c>
      <c r="O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73" t="str">
        <f>C165</f>
        <v xml:space="preserve">předpoklad </v>
      </c>
      <c r="BE166" s="53"/>
      <c r="BF166" s="53"/>
      <c r="BG166" s="53"/>
      <c r="BH166" s="53"/>
      <c r="BI166" s="53"/>
    </row>
    <row r="167" spans="1:104" ht="22.5" x14ac:dyDescent="0.2">
      <c r="A167" s="54">
        <v>31</v>
      </c>
      <c r="B167" s="55" t="s">
        <v>3541</v>
      </c>
      <c r="C167" s="56" t="s">
        <v>3542</v>
      </c>
      <c r="D167" s="57" t="s">
        <v>248</v>
      </c>
      <c r="E167" s="100">
        <v>6.3E-3</v>
      </c>
      <c r="F167" s="59">
        <v>0</v>
      </c>
      <c r="G167" s="60">
        <f>E167*F167</f>
        <v>0</v>
      </c>
      <c r="H167" s="61">
        <v>0</v>
      </c>
      <c r="I167" s="62">
        <f>E167*H167</f>
        <v>0</v>
      </c>
      <c r="J167" s="61"/>
      <c r="K167" s="62">
        <f>E167*J167</f>
        <v>0</v>
      </c>
      <c r="O167" s="53"/>
      <c r="Z167" s="53"/>
      <c r="AA167" s="53">
        <v>12</v>
      </c>
      <c r="AB167" s="53">
        <v>0</v>
      </c>
      <c r="AC167" s="53">
        <v>31</v>
      </c>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63">
        <f>G167</f>
        <v>0</v>
      </c>
      <c r="BA167" s="53"/>
      <c r="BB167" s="53"/>
      <c r="BC167" s="53"/>
      <c r="BD167" s="53"/>
      <c r="BE167" s="53"/>
      <c r="BF167" s="53"/>
      <c r="BG167" s="53"/>
      <c r="BH167" s="53"/>
      <c r="BI167" s="53"/>
      <c r="CA167" s="53">
        <v>12</v>
      </c>
      <c r="CB167" s="53">
        <v>0</v>
      </c>
      <c r="CZ167" s="16">
        <v>2</v>
      </c>
    </row>
    <row r="168" spans="1:104" x14ac:dyDescent="0.2">
      <c r="A168" s="64"/>
      <c r="B168" s="65"/>
      <c r="C168" s="329" t="s">
        <v>3543</v>
      </c>
      <c r="D168" s="330"/>
      <c r="E168" s="103">
        <v>6.3E-3</v>
      </c>
      <c r="F168" s="69"/>
      <c r="G168" s="70"/>
      <c r="H168" s="71"/>
      <c r="I168" s="66"/>
      <c r="J168" s="72"/>
      <c r="K168" s="66"/>
      <c r="M168" s="67" t="s">
        <v>3543</v>
      </c>
      <c r="O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73" t="str">
        <f>C167</f>
        <v xml:space="preserve">Přesun hmot pro vnitřní kanalizaci, výšky do 24 m </v>
      </c>
      <c r="BE168" s="53"/>
      <c r="BF168" s="53"/>
      <c r="BG168" s="53"/>
      <c r="BH168" s="53"/>
      <c r="BI168" s="53"/>
    </row>
    <row r="169" spans="1:104" x14ac:dyDescent="0.2">
      <c r="A169" s="74" t="s">
        <v>42</v>
      </c>
      <c r="B169" s="75" t="s">
        <v>3537</v>
      </c>
      <c r="C169" s="76" t="s">
        <v>3538</v>
      </c>
      <c r="D169" s="77"/>
      <c r="E169" s="78"/>
      <c r="F169" s="78"/>
      <c r="G169" s="79">
        <f>SUM(G163:G168)</f>
        <v>0</v>
      </c>
      <c r="H169" s="80"/>
      <c r="I169" s="79">
        <f>SUM(I163:I168)</f>
        <v>6.2820000000000003E-3</v>
      </c>
      <c r="J169" s="81"/>
      <c r="K169" s="79">
        <f>SUM(K163:K168)</f>
        <v>0</v>
      </c>
      <c r="O169" s="53"/>
      <c r="X169" s="82">
        <f>K169</f>
        <v>0</v>
      </c>
      <c r="Y169" s="82">
        <f>I169</f>
        <v>6.2820000000000003E-3</v>
      </c>
      <c r="Z169" s="63">
        <f>G169</f>
        <v>0</v>
      </c>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83"/>
      <c r="BB169" s="83"/>
      <c r="BC169" s="83"/>
      <c r="BD169" s="83"/>
      <c r="BE169" s="83"/>
      <c r="BF169" s="83"/>
      <c r="BG169" s="53"/>
      <c r="BH169" s="53"/>
      <c r="BI169" s="53"/>
    </row>
    <row r="170" spans="1:104" ht="14.25" customHeight="1" x14ac:dyDescent="0.2">
      <c r="A170" s="43" t="s">
        <v>38</v>
      </c>
      <c r="B170" s="44" t="s">
        <v>3544</v>
      </c>
      <c r="C170" s="45" t="s">
        <v>3545</v>
      </c>
      <c r="D170" s="46"/>
      <c r="E170" s="47"/>
      <c r="F170" s="47"/>
      <c r="G170" s="48"/>
      <c r="H170" s="49"/>
      <c r="I170" s="50"/>
      <c r="J170" s="51"/>
      <c r="K170" s="52"/>
      <c r="O170" s="53"/>
    </row>
    <row r="171" spans="1:104" x14ac:dyDescent="0.2">
      <c r="A171" s="54">
        <v>32</v>
      </c>
      <c r="B171" s="55" t="s">
        <v>3546</v>
      </c>
      <c r="C171" s="56" t="s">
        <v>3547</v>
      </c>
      <c r="D171" s="57" t="s">
        <v>41</v>
      </c>
      <c r="E171" s="100">
        <v>37.692</v>
      </c>
      <c r="F171" s="59">
        <v>0</v>
      </c>
      <c r="G171" s="60">
        <f>E171*F171</f>
        <v>0</v>
      </c>
      <c r="H171" s="61">
        <v>0</v>
      </c>
      <c r="I171" s="62">
        <f>E171*H171</f>
        <v>0</v>
      </c>
      <c r="J171" s="61"/>
      <c r="K171" s="62">
        <f>E171*J171</f>
        <v>0</v>
      </c>
      <c r="O171" s="53"/>
      <c r="Z171" s="53"/>
      <c r="AA171" s="53">
        <v>12</v>
      </c>
      <c r="AB171" s="53">
        <v>0</v>
      </c>
      <c r="AC171" s="53">
        <v>42</v>
      </c>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63">
        <f>G171</f>
        <v>0</v>
      </c>
      <c r="BA171" s="53"/>
      <c r="BB171" s="53"/>
      <c r="BC171" s="53"/>
      <c r="BD171" s="53"/>
      <c r="BE171" s="53"/>
      <c r="BF171" s="53"/>
      <c r="BG171" s="53"/>
      <c r="BH171" s="53"/>
      <c r="BI171" s="53"/>
      <c r="CA171" s="53">
        <v>12</v>
      </c>
      <c r="CB171" s="53">
        <v>0</v>
      </c>
      <c r="CZ171" s="16">
        <v>2</v>
      </c>
    </row>
    <row r="172" spans="1:104" x14ac:dyDescent="0.2">
      <c r="A172" s="64"/>
      <c r="B172" s="65"/>
      <c r="C172" s="326" t="s">
        <v>3548</v>
      </c>
      <c r="D172" s="327"/>
      <c r="E172" s="327"/>
      <c r="F172" s="327"/>
      <c r="G172" s="328"/>
      <c r="I172" s="66"/>
      <c r="K172" s="66"/>
      <c r="L172" s="67" t="s">
        <v>3548</v>
      </c>
      <c r="O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row>
    <row r="173" spans="1:104" x14ac:dyDescent="0.2">
      <c r="A173" s="64"/>
      <c r="B173" s="65"/>
      <c r="C173" s="329" t="s">
        <v>3549</v>
      </c>
      <c r="D173" s="330"/>
      <c r="E173" s="103">
        <v>37.692</v>
      </c>
      <c r="F173" s="69"/>
      <c r="G173" s="70"/>
      <c r="H173" s="71"/>
      <c r="I173" s="66"/>
      <c r="J173" s="72"/>
      <c r="K173" s="66"/>
      <c r="M173" s="67" t="s">
        <v>3549</v>
      </c>
      <c r="O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73" t="str">
        <f>C172</f>
        <v xml:space="preserve">Nutno ověřit rozměry přímo na stavbě. </v>
      </c>
      <c r="BE173" s="53"/>
      <c r="BF173" s="53"/>
      <c r="BG173" s="53"/>
      <c r="BH173" s="53"/>
      <c r="BI173" s="53"/>
    </row>
    <row r="174" spans="1:104" x14ac:dyDescent="0.2">
      <c r="A174" s="74" t="s">
        <v>42</v>
      </c>
      <c r="B174" s="75" t="s">
        <v>3544</v>
      </c>
      <c r="C174" s="76" t="s">
        <v>3545</v>
      </c>
      <c r="D174" s="77"/>
      <c r="E174" s="78"/>
      <c r="F174" s="78"/>
      <c r="G174" s="79">
        <f>SUM(G170:G173)</f>
        <v>0</v>
      </c>
      <c r="H174" s="80"/>
      <c r="I174" s="79">
        <f>SUM(I170:I173)</f>
        <v>0</v>
      </c>
      <c r="J174" s="81"/>
      <c r="K174" s="79">
        <f>SUM(K170:K173)</f>
        <v>0</v>
      </c>
      <c r="O174" s="53"/>
      <c r="X174" s="82">
        <f>K174</f>
        <v>0</v>
      </c>
      <c r="Y174" s="82">
        <f>I174</f>
        <v>0</v>
      </c>
      <c r="Z174" s="63">
        <f>G174</f>
        <v>0</v>
      </c>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83"/>
      <c r="BB174" s="83"/>
      <c r="BC174" s="83"/>
      <c r="BD174" s="83"/>
      <c r="BE174" s="83"/>
      <c r="BF174" s="83"/>
      <c r="BG174" s="53"/>
      <c r="BH174" s="53"/>
      <c r="BI174" s="53"/>
    </row>
    <row r="175" spans="1:104" x14ac:dyDescent="0.2">
      <c r="A175" s="84" t="s">
        <v>23</v>
      </c>
      <c r="B175" s="85" t="s">
        <v>43</v>
      </c>
      <c r="C175" s="86"/>
      <c r="D175" s="87"/>
      <c r="E175" s="88"/>
      <c r="F175" s="88"/>
      <c r="G175" s="89">
        <f>SUM(Z7:Z175)</f>
        <v>0</v>
      </c>
      <c r="H175" s="90"/>
      <c r="I175" s="89">
        <f>SUM(Y7:Y175)</f>
        <v>67.168605042999999</v>
      </c>
      <c r="J175" s="90"/>
      <c r="K175" s="89">
        <f>SUM(X7:X175)</f>
        <v>0</v>
      </c>
      <c r="O175" s="53"/>
      <c r="BA175" s="91"/>
      <c r="BB175" s="91"/>
      <c r="BC175" s="91"/>
      <c r="BD175" s="91"/>
      <c r="BE175" s="91"/>
      <c r="BF175" s="91"/>
    </row>
    <row r="176" spans="1:104" x14ac:dyDescent="0.2">
      <c r="E176" s="16"/>
    </row>
    <row r="177" spans="5:5" x14ac:dyDescent="0.2">
      <c r="E177" s="16"/>
    </row>
    <row r="178" spans="5:5" x14ac:dyDescent="0.2">
      <c r="E178" s="16"/>
    </row>
    <row r="179" spans="5:5" x14ac:dyDescent="0.2">
      <c r="E179" s="16"/>
    </row>
    <row r="180" spans="5:5" x14ac:dyDescent="0.2">
      <c r="E180" s="16"/>
    </row>
    <row r="181" spans="5:5" x14ac:dyDescent="0.2">
      <c r="E181" s="16"/>
    </row>
    <row r="182" spans="5:5" x14ac:dyDescent="0.2">
      <c r="E182" s="16"/>
    </row>
    <row r="183" spans="5:5" x14ac:dyDescent="0.2">
      <c r="E183" s="16"/>
    </row>
    <row r="184" spans="5:5" x14ac:dyDescent="0.2">
      <c r="E184" s="16"/>
    </row>
    <row r="185" spans="5:5" x14ac:dyDescent="0.2">
      <c r="E185" s="16"/>
    </row>
    <row r="186" spans="5:5" x14ac:dyDescent="0.2">
      <c r="E186" s="16"/>
    </row>
    <row r="187" spans="5:5" x14ac:dyDescent="0.2">
      <c r="E187" s="16"/>
    </row>
    <row r="188" spans="5:5" x14ac:dyDescent="0.2">
      <c r="E188" s="16"/>
    </row>
    <row r="189" spans="5:5" x14ac:dyDescent="0.2">
      <c r="E189" s="16"/>
    </row>
    <row r="190" spans="5:5" x14ac:dyDescent="0.2">
      <c r="E190" s="16"/>
    </row>
    <row r="191" spans="5:5" x14ac:dyDescent="0.2">
      <c r="E191" s="16"/>
    </row>
    <row r="192" spans="5:5" x14ac:dyDescent="0.2">
      <c r="E192" s="16"/>
    </row>
    <row r="193" spans="1:7" x14ac:dyDescent="0.2">
      <c r="E193" s="16"/>
    </row>
    <row r="194" spans="1:7" x14ac:dyDescent="0.2">
      <c r="E194" s="16"/>
    </row>
    <row r="195" spans="1:7" x14ac:dyDescent="0.2">
      <c r="E195" s="16"/>
    </row>
    <row r="196" spans="1:7" x14ac:dyDescent="0.2">
      <c r="E196" s="16"/>
    </row>
    <row r="197" spans="1:7" x14ac:dyDescent="0.2">
      <c r="A197" s="72"/>
      <c r="B197" s="72"/>
      <c r="C197" s="72"/>
      <c r="D197" s="72"/>
      <c r="E197" s="72"/>
      <c r="F197" s="72"/>
      <c r="G197" s="72"/>
    </row>
    <row r="198" spans="1:7" x14ac:dyDescent="0.2">
      <c r="A198" s="72"/>
      <c r="B198" s="72"/>
      <c r="C198" s="72"/>
      <c r="D198" s="72"/>
      <c r="E198" s="72"/>
      <c r="F198" s="72"/>
      <c r="G198" s="72"/>
    </row>
    <row r="199" spans="1:7" x14ac:dyDescent="0.2">
      <c r="A199" s="72"/>
      <c r="B199" s="72"/>
      <c r="C199" s="72"/>
      <c r="D199" s="72"/>
      <c r="E199" s="72"/>
      <c r="F199" s="72"/>
      <c r="G199" s="72"/>
    </row>
    <row r="200" spans="1:7" x14ac:dyDescent="0.2">
      <c r="A200" s="72"/>
      <c r="B200" s="72"/>
      <c r="C200" s="72"/>
      <c r="D200" s="72"/>
      <c r="E200" s="72"/>
      <c r="F200" s="72"/>
      <c r="G200" s="72"/>
    </row>
    <row r="201" spans="1:7" x14ac:dyDescent="0.2">
      <c r="E201" s="16"/>
    </row>
    <row r="202" spans="1:7" x14ac:dyDescent="0.2">
      <c r="E202" s="16"/>
    </row>
    <row r="203" spans="1:7" x14ac:dyDescent="0.2">
      <c r="E203" s="16"/>
    </row>
    <row r="204" spans="1:7" x14ac:dyDescent="0.2">
      <c r="E204" s="16"/>
    </row>
    <row r="205" spans="1:7" x14ac:dyDescent="0.2">
      <c r="E205" s="16"/>
    </row>
    <row r="206" spans="1:7" x14ac:dyDescent="0.2">
      <c r="E206" s="16"/>
    </row>
    <row r="207" spans="1:7" x14ac:dyDescent="0.2">
      <c r="E207" s="16"/>
    </row>
    <row r="208" spans="1:7" x14ac:dyDescent="0.2">
      <c r="E208" s="16"/>
    </row>
    <row r="209" spans="5:5" x14ac:dyDescent="0.2">
      <c r="E209" s="16"/>
    </row>
    <row r="210" spans="5:5" x14ac:dyDescent="0.2">
      <c r="E210" s="16"/>
    </row>
    <row r="211" spans="5:5" x14ac:dyDescent="0.2">
      <c r="E211" s="16"/>
    </row>
    <row r="212" spans="5:5" x14ac:dyDescent="0.2">
      <c r="E212" s="16"/>
    </row>
    <row r="213" spans="5:5" x14ac:dyDescent="0.2">
      <c r="E213" s="16"/>
    </row>
    <row r="214" spans="5:5" x14ac:dyDescent="0.2">
      <c r="E214" s="16"/>
    </row>
    <row r="215" spans="5:5" x14ac:dyDescent="0.2">
      <c r="E215" s="16"/>
    </row>
    <row r="216" spans="5:5" x14ac:dyDescent="0.2">
      <c r="E216" s="16"/>
    </row>
    <row r="217" spans="5:5" x14ac:dyDescent="0.2">
      <c r="E217" s="16"/>
    </row>
    <row r="218" spans="5:5" x14ac:dyDescent="0.2">
      <c r="E218" s="16"/>
    </row>
    <row r="219" spans="5:5" x14ac:dyDescent="0.2">
      <c r="E219" s="16"/>
    </row>
    <row r="220" spans="5:5" x14ac:dyDescent="0.2">
      <c r="E220" s="16"/>
    </row>
    <row r="221" spans="5:5" x14ac:dyDescent="0.2">
      <c r="E221" s="16"/>
    </row>
    <row r="222" spans="5:5" x14ac:dyDescent="0.2">
      <c r="E222" s="16"/>
    </row>
    <row r="223" spans="5:5" x14ac:dyDescent="0.2">
      <c r="E223" s="16"/>
    </row>
    <row r="224" spans="5:5" x14ac:dyDescent="0.2">
      <c r="E224" s="16"/>
    </row>
    <row r="225" spans="1:7" x14ac:dyDescent="0.2">
      <c r="E225" s="16"/>
    </row>
    <row r="226" spans="1:7" x14ac:dyDescent="0.2">
      <c r="E226" s="16"/>
    </row>
    <row r="227" spans="1:7" x14ac:dyDescent="0.2">
      <c r="E227" s="16"/>
    </row>
    <row r="228" spans="1:7" x14ac:dyDescent="0.2">
      <c r="E228" s="16"/>
    </row>
    <row r="229" spans="1:7" x14ac:dyDescent="0.2">
      <c r="E229" s="16"/>
    </row>
    <row r="230" spans="1:7" x14ac:dyDescent="0.2">
      <c r="E230" s="16"/>
    </row>
    <row r="231" spans="1:7" x14ac:dyDescent="0.2">
      <c r="E231" s="16"/>
    </row>
    <row r="232" spans="1:7" x14ac:dyDescent="0.2">
      <c r="A232" s="92"/>
      <c r="B232" s="92"/>
    </row>
    <row r="233" spans="1:7" x14ac:dyDescent="0.2">
      <c r="A233" s="72"/>
      <c r="B233" s="72"/>
      <c r="C233" s="93"/>
      <c r="D233" s="93"/>
      <c r="E233" s="94"/>
      <c r="F233" s="93"/>
      <c r="G233" s="95"/>
    </row>
    <row r="234" spans="1:7" x14ac:dyDescent="0.2">
      <c r="A234" s="96"/>
      <c r="B234" s="96"/>
      <c r="C234" s="72"/>
      <c r="D234" s="72"/>
      <c r="E234" s="97"/>
      <c r="F234" s="72"/>
      <c r="G234" s="72"/>
    </row>
    <row r="235" spans="1:7" x14ac:dyDescent="0.2">
      <c r="A235" s="72"/>
      <c r="B235" s="72"/>
      <c r="C235" s="72"/>
      <c r="D235" s="72"/>
      <c r="E235" s="97"/>
      <c r="F235" s="72"/>
      <c r="G235" s="72"/>
    </row>
    <row r="236" spans="1:7" x14ac:dyDescent="0.2">
      <c r="A236" s="72"/>
      <c r="B236" s="72"/>
      <c r="C236" s="72"/>
      <c r="D236" s="72"/>
      <c r="E236" s="97"/>
      <c r="F236" s="72"/>
      <c r="G236" s="72"/>
    </row>
    <row r="237" spans="1:7" x14ac:dyDescent="0.2">
      <c r="A237" s="72"/>
      <c r="B237" s="72"/>
      <c r="C237" s="72"/>
      <c r="D237" s="72"/>
      <c r="E237" s="97"/>
      <c r="F237" s="72"/>
      <c r="G237" s="72"/>
    </row>
    <row r="238" spans="1:7" x14ac:dyDescent="0.2">
      <c r="A238" s="72"/>
      <c r="B238" s="72"/>
      <c r="C238" s="72"/>
      <c r="D238" s="72"/>
      <c r="E238" s="97"/>
      <c r="F238" s="72"/>
      <c r="G238" s="72"/>
    </row>
    <row r="239" spans="1:7" x14ac:dyDescent="0.2">
      <c r="A239" s="72"/>
      <c r="B239" s="72"/>
      <c r="C239" s="72"/>
      <c r="D239" s="72"/>
      <c r="E239" s="97"/>
      <c r="F239" s="72"/>
      <c r="G239" s="72"/>
    </row>
    <row r="240" spans="1:7" x14ac:dyDescent="0.2">
      <c r="A240" s="72"/>
      <c r="B240" s="72"/>
      <c r="C240" s="72"/>
      <c r="D240" s="72"/>
      <c r="E240" s="97"/>
      <c r="F240" s="72"/>
      <c r="G240" s="72"/>
    </row>
    <row r="241" spans="1:7" x14ac:dyDescent="0.2">
      <c r="A241" s="72"/>
      <c r="B241" s="72"/>
      <c r="C241" s="72"/>
      <c r="D241" s="72"/>
      <c r="E241" s="97"/>
      <c r="F241" s="72"/>
      <c r="G241" s="72"/>
    </row>
    <row r="242" spans="1:7" x14ac:dyDescent="0.2">
      <c r="A242" s="72"/>
      <c r="B242" s="72"/>
      <c r="C242" s="72"/>
      <c r="D242" s="72"/>
      <c r="E242" s="97"/>
      <c r="F242" s="72"/>
      <c r="G242" s="72"/>
    </row>
    <row r="243" spans="1:7" x14ac:dyDescent="0.2">
      <c r="A243" s="72"/>
      <c r="B243" s="72"/>
      <c r="C243" s="72"/>
      <c r="D243" s="72"/>
      <c r="E243" s="97"/>
      <c r="F243" s="72"/>
      <c r="G243" s="72"/>
    </row>
    <row r="244" spans="1:7" x14ac:dyDescent="0.2">
      <c r="A244" s="72"/>
      <c r="B244" s="72"/>
      <c r="C244" s="72"/>
      <c r="D244" s="72"/>
      <c r="E244" s="97"/>
      <c r="F244" s="72"/>
      <c r="G244" s="72"/>
    </row>
    <row r="245" spans="1:7" x14ac:dyDescent="0.2">
      <c r="A245" s="72"/>
      <c r="B245" s="72"/>
      <c r="C245" s="72"/>
      <c r="D245" s="72"/>
      <c r="E245" s="97"/>
      <c r="F245" s="72"/>
      <c r="G245" s="72"/>
    </row>
    <row r="246" spans="1:7" x14ac:dyDescent="0.2">
      <c r="A246" s="72"/>
      <c r="B246" s="72"/>
      <c r="C246" s="72"/>
      <c r="D246" s="72"/>
      <c r="E246" s="97"/>
      <c r="F246" s="72"/>
      <c r="G246" s="72"/>
    </row>
  </sheetData>
  <sheetProtection algorithmName="SHA-512" hashValue="Js0LcUQH3PByKRJSpgXJvnaPqA6XF4s6Oxf8N0rt+vOQ0uDoUcUEw+5wF+F4/dJtPr6+Q6FCFMzIKmMkg2uwTg==" saltValue="Awn6tKQiu4ySyFqD/cAGmg==" spinCount="100000" sheet="1" objects="1" scenarios="1"/>
  <protectedRanges>
    <protectedRange sqref="F148 F150 F153 F155 F157 F159 F164 F167 F171" name="Oblast2"/>
    <protectedRange sqref="F8 F15 F20 F37 F54 F66 F78 F84 F101 F106 F109 F111 F113 F115 F117 F121 F126 F128 F130 F133 F135 F137 F142" name="Oblast1"/>
  </protectedRanges>
  <mergeCells count="117">
    <mergeCell ref="C172:G172"/>
    <mergeCell ref="C173:D173"/>
    <mergeCell ref="C158:D158"/>
    <mergeCell ref="C160:D160"/>
    <mergeCell ref="C161:D161"/>
    <mergeCell ref="C165:G165"/>
    <mergeCell ref="C166:D166"/>
    <mergeCell ref="C168:D168"/>
    <mergeCell ref="C143:G143"/>
    <mergeCell ref="C144:G144"/>
    <mergeCell ref="C145:D145"/>
    <mergeCell ref="C149:D149"/>
    <mergeCell ref="C151:D151"/>
    <mergeCell ref="C152:D152"/>
    <mergeCell ref="C154:D154"/>
    <mergeCell ref="C156:D156"/>
    <mergeCell ref="C134:D134"/>
    <mergeCell ref="C136:D136"/>
    <mergeCell ref="C138:G138"/>
    <mergeCell ref="C139:G139"/>
    <mergeCell ref="C140:G140"/>
    <mergeCell ref="C141:D141"/>
    <mergeCell ref="C122:G122"/>
    <mergeCell ref="C123:D123"/>
    <mergeCell ref="C127:D127"/>
    <mergeCell ref="C129:D129"/>
    <mergeCell ref="C131:G131"/>
    <mergeCell ref="C132:D132"/>
    <mergeCell ref="C103:D103"/>
    <mergeCell ref="C107:G107"/>
    <mergeCell ref="C108:D108"/>
    <mergeCell ref="C110:D110"/>
    <mergeCell ref="C112:D112"/>
    <mergeCell ref="C114:D114"/>
    <mergeCell ref="C116:D116"/>
    <mergeCell ref="C118:D118"/>
    <mergeCell ref="C96:D96"/>
    <mergeCell ref="C97:D97"/>
    <mergeCell ref="C98:D98"/>
    <mergeCell ref="C99:D99"/>
    <mergeCell ref="C100:D100"/>
    <mergeCell ref="C102:D102"/>
    <mergeCell ref="C90:D90"/>
    <mergeCell ref="C91:D91"/>
    <mergeCell ref="C92:D92"/>
    <mergeCell ref="C93:D93"/>
    <mergeCell ref="C94:D94"/>
    <mergeCell ref="C95:D95"/>
    <mergeCell ref="C79:D79"/>
    <mergeCell ref="C80:D80"/>
    <mergeCell ref="C81:D81"/>
    <mergeCell ref="C85:D85"/>
    <mergeCell ref="C86:D86"/>
    <mergeCell ref="C87:D87"/>
    <mergeCell ref="C88:D88"/>
    <mergeCell ref="C89:D89"/>
    <mergeCell ref="C72:D72"/>
    <mergeCell ref="C73:D73"/>
    <mergeCell ref="C74:D74"/>
    <mergeCell ref="C75:D75"/>
    <mergeCell ref="C76:D76"/>
    <mergeCell ref="C77:D77"/>
    <mergeCell ref="C65:D65"/>
    <mergeCell ref="C67:D67"/>
    <mergeCell ref="C68:D68"/>
    <mergeCell ref="C69:D69"/>
    <mergeCell ref="C70:D70"/>
    <mergeCell ref="C71:D71"/>
    <mergeCell ref="C59:D59"/>
    <mergeCell ref="C60:D60"/>
    <mergeCell ref="C61:D61"/>
    <mergeCell ref="C62:D62"/>
    <mergeCell ref="C63:D63"/>
    <mergeCell ref="C64:D64"/>
    <mergeCell ref="C52:D52"/>
    <mergeCell ref="C53:D53"/>
    <mergeCell ref="C55:D55"/>
    <mergeCell ref="C56:D56"/>
    <mergeCell ref="C57:D57"/>
    <mergeCell ref="C58:D58"/>
    <mergeCell ref="A1:G1"/>
    <mergeCell ref="C33:D33"/>
    <mergeCell ref="C34:D34"/>
    <mergeCell ref="C35:D35"/>
    <mergeCell ref="C36:D36"/>
    <mergeCell ref="C38:D38"/>
    <mergeCell ref="C39:D39"/>
    <mergeCell ref="C27:D27"/>
    <mergeCell ref="C28:D28"/>
    <mergeCell ref="C29:D29"/>
    <mergeCell ref="C30:D30"/>
    <mergeCell ref="C31:D31"/>
    <mergeCell ref="C32:D32"/>
    <mergeCell ref="C9:G9"/>
    <mergeCell ref="C10:G10"/>
    <mergeCell ref="C11:G11"/>
    <mergeCell ref="C12:D12"/>
    <mergeCell ref="C16:G16"/>
    <mergeCell ref="C17:D17"/>
    <mergeCell ref="C21:D21"/>
    <mergeCell ref="C22:D22"/>
    <mergeCell ref="C23:D23"/>
    <mergeCell ref="C24:D24"/>
    <mergeCell ref="C25:D25"/>
    <mergeCell ref="C26:D26"/>
    <mergeCell ref="C46:D46"/>
    <mergeCell ref="C47:D47"/>
    <mergeCell ref="C48:D48"/>
    <mergeCell ref="C49:D49"/>
    <mergeCell ref="C50:D50"/>
    <mergeCell ref="C51:D51"/>
    <mergeCell ref="C40:D40"/>
    <mergeCell ref="C41:D41"/>
    <mergeCell ref="C42:D42"/>
    <mergeCell ref="C43:D43"/>
    <mergeCell ref="C44:D44"/>
    <mergeCell ref="C45:D4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CZ246"/>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9.7109375" style="143" bestFit="1"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24" customWidth="1"/>
    <col min="14" max="55" width="9.140625" style="124"/>
    <col min="56" max="56" width="62.28515625" style="124" customWidth="1"/>
    <col min="57" max="16384" width="9.140625" style="124"/>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3609</v>
      </c>
      <c r="E4" s="139"/>
      <c r="F4" s="140"/>
      <c r="G4" s="141"/>
    </row>
    <row r="5" spans="1:104" ht="13.5" thickTop="1" x14ac:dyDescent="0.2">
      <c r="A5" s="142"/>
      <c r="G5" s="144"/>
    </row>
    <row r="6" spans="1:104" s="150"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row>
    <row r="7" spans="1:104" ht="14.25" customHeight="1" x14ac:dyDescent="0.2">
      <c r="A7" s="151" t="s">
        <v>38</v>
      </c>
      <c r="B7" s="152" t="s">
        <v>319</v>
      </c>
      <c r="C7" s="153" t="s">
        <v>320</v>
      </c>
      <c r="D7" s="154"/>
      <c r="E7" s="155"/>
      <c r="F7" s="155"/>
      <c r="G7" s="156"/>
      <c r="H7" s="157"/>
      <c r="I7" s="158"/>
      <c r="J7" s="159"/>
      <c r="K7" s="160"/>
      <c r="O7" s="199"/>
    </row>
    <row r="8" spans="1:104" ht="22.5" x14ac:dyDescent="0.2">
      <c r="A8" s="161">
        <v>1</v>
      </c>
      <c r="B8" s="162" t="s">
        <v>3430</v>
      </c>
      <c r="C8" s="163" t="s">
        <v>3431</v>
      </c>
      <c r="D8" s="164" t="s">
        <v>41</v>
      </c>
      <c r="E8" s="165">
        <v>14.5671</v>
      </c>
      <c r="F8" s="122">
        <f>'01 115 '!F8</f>
        <v>0</v>
      </c>
      <c r="G8" s="166">
        <f>E8*F8</f>
        <v>0</v>
      </c>
      <c r="H8" s="167">
        <v>0.50065000000000004</v>
      </c>
      <c r="I8" s="168">
        <f>E8*H8</f>
        <v>7.2930186150000003</v>
      </c>
      <c r="J8" s="167">
        <v>0</v>
      </c>
      <c r="K8" s="168">
        <f>E8*J8</f>
        <v>0</v>
      </c>
      <c r="O8" s="199"/>
      <c r="Z8" s="199"/>
      <c r="AA8" s="199">
        <v>1</v>
      </c>
      <c r="AB8" s="199">
        <v>1</v>
      </c>
      <c r="AC8" s="199">
        <v>1</v>
      </c>
      <c r="AD8" s="199"/>
      <c r="AE8" s="199"/>
      <c r="AF8" s="199"/>
      <c r="AG8" s="199"/>
      <c r="AH8" s="199"/>
      <c r="AI8" s="199"/>
      <c r="AJ8" s="199"/>
      <c r="AK8" s="199"/>
      <c r="AL8" s="199"/>
      <c r="AM8" s="199"/>
      <c r="AN8" s="199"/>
      <c r="AO8" s="199"/>
      <c r="AP8" s="199"/>
      <c r="AQ8" s="199"/>
      <c r="AR8" s="199"/>
      <c r="AS8" s="199"/>
      <c r="AT8" s="199"/>
      <c r="AU8" s="199"/>
      <c r="AV8" s="199"/>
      <c r="AW8" s="199"/>
      <c r="AX8" s="199"/>
      <c r="AY8" s="199"/>
      <c r="AZ8" s="200">
        <f>G8</f>
        <v>0</v>
      </c>
      <c r="BA8" s="199"/>
      <c r="BB8" s="199"/>
      <c r="BC8" s="199"/>
      <c r="BD8" s="199"/>
      <c r="BE8" s="199"/>
      <c r="BF8" s="199"/>
      <c r="BG8" s="199"/>
      <c r="BH8" s="199"/>
      <c r="BI8" s="199"/>
      <c r="CA8" s="199">
        <v>1</v>
      </c>
      <c r="CB8" s="199">
        <v>1</v>
      </c>
      <c r="CZ8" s="124">
        <v>1</v>
      </c>
    </row>
    <row r="9" spans="1:104" x14ac:dyDescent="0.2">
      <c r="A9" s="191"/>
      <c r="B9" s="192"/>
      <c r="C9" s="312" t="s">
        <v>3432</v>
      </c>
      <c r="D9" s="313"/>
      <c r="E9" s="313"/>
      <c r="F9" s="313"/>
      <c r="G9" s="314"/>
      <c r="I9" s="197"/>
      <c r="K9" s="197"/>
      <c r="L9" s="198" t="s">
        <v>3432</v>
      </c>
      <c r="O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row>
    <row r="10" spans="1:104" x14ac:dyDescent="0.2">
      <c r="A10" s="191"/>
      <c r="B10" s="192"/>
      <c r="C10" s="312" t="s">
        <v>3433</v>
      </c>
      <c r="D10" s="313"/>
      <c r="E10" s="313"/>
      <c r="F10" s="313"/>
      <c r="G10" s="314"/>
      <c r="I10" s="197"/>
      <c r="K10" s="197"/>
      <c r="L10" s="198" t="s">
        <v>3433</v>
      </c>
      <c r="O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row>
    <row r="11" spans="1:104" x14ac:dyDescent="0.2">
      <c r="A11" s="191"/>
      <c r="B11" s="192"/>
      <c r="C11" s="312"/>
      <c r="D11" s="313"/>
      <c r="E11" s="313"/>
      <c r="F11" s="313"/>
      <c r="G11" s="314"/>
      <c r="I11" s="197"/>
      <c r="K11" s="197"/>
      <c r="L11" s="198"/>
      <c r="O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row>
    <row r="12" spans="1:104" x14ac:dyDescent="0.2">
      <c r="A12" s="191"/>
      <c r="B12" s="192"/>
      <c r="C12" s="331" t="s">
        <v>3551</v>
      </c>
      <c r="D12" s="332"/>
      <c r="E12" s="193">
        <v>14.5671</v>
      </c>
      <c r="F12" s="194"/>
      <c r="G12" s="195"/>
      <c r="H12" s="196"/>
      <c r="I12" s="197"/>
      <c r="J12" s="184"/>
      <c r="K12" s="197"/>
      <c r="M12" s="198" t="s">
        <v>3551</v>
      </c>
      <c r="O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201">
        <f>C11</f>
        <v>0</v>
      </c>
      <c r="BE12" s="199"/>
      <c r="BF12" s="199"/>
      <c r="BG12" s="199"/>
      <c r="BH12" s="199"/>
      <c r="BI12" s="199"/>
    </row>
    <row r="13" spans="1:104" x14ac:dyDescent="0.2">
      <c r="A13" s="169" t="s">
        <v>42</v>
      </c>
      <c r="B13" s="170" t="s">
        <v>319</v>
      </c>
      <c r="C13" s="171" t="s">
        <v>320</v>
      </c>
      <c r="D13" s="172"/>
      <c r="E13" s="173"/>
      <c r="F13" s="173"/>
      <c r="G13" s="174">
        <f>SUM(G7:G12)</f>
        <v>0</v>
      </c>
      <c r="H13" s="175"/>
      <c r="I13" s="174">
        <f>SUM(I7:I12)</f>
        <v>7.2930186150000003</v>
      </c>
      <c r="J13" s="176"/>
      <c r="K13" s="174">
        <f>SUM(K7:K12)</f>
        <v>0</v>
      </c>
      <c r="O13" s="199"/>
      <c r="X13" s="202">
        <f>K13</f>
        <v>0</v>
      </c>
      <c r="Y13" s="202">
        <f>I13</f>
        <v>7.2930186150000003</v>
      </c>
      <c r="Z13" s="200">
        <f>G13</f>
        <v>0</v>
      </c>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203"/>
      <c r="BB13" s="203"/>
      <c r="BC13" s="203"/>
      <c r="BD13" s="203"/>
      <c r="BE13" s="203"/>
      <c r="BF13" s="203"/>
      <c r="BG13" s="199"/>
      <c r="BH13" s="199"/>
      <c r="BI13" s="199"/>
    </row>
    <row r="14" spans="1:104" ht="14.25" customHeight="1" x14ac:dyDescent="0.2">
      <c r="A14" s="151" t="s">
        <v>38</v>
      </c>
      <c r="B14" s="152" t="s">
        <v>747</v>
      </c>
      <c r="C14" s="153" t="s">
        <v>748</v>
      </c>
      <c r="D14" s="154"/>
      <c r="E14" s="155"/>
      <c r="F14" s="155"/>
      <c r="G14" s="156"/>
      <c r="H14" s="157"/>
      <c r="I14" s="158"/>
      <c r="J14" s="159"/>
      <c r="K14" s="160"/>
      <c r="O14" s="199"/>
    </row>
    <row r="15" spans="1:104" ht="22.5" x14ac:dyDescent="0.2">
      <c r="A15" s="161">
        <v>2</v>
      </c>
      <c r="B15" s="162" t="s">
        <v>3435</v>
      </c>
      <c r="C15" s="163" t="s">
        <v>3436</v>
      </c>
      <c r="D15" s="164" t="s">
        <v>281</v>
      </c>
      <c r="E15" s="165">
        <v>2.6025999999999998</v>
      </c>
      <c r="F15" s="122">
        <f>'01 115 '!F15</f>
        <v>0</v>
      </c>
      <c r="G15" s="166">
        <f>E15*F15</f>
        <v>0</v>
      </c>
      <c r="H15" s="167">
        <v>0.49047000000000002</v>
      </c>
      <c r="I15" s="168">
        <f>E15*H15</f>
        <v>1.2764972219999999</v>
      </c>
      <c r="J15" s="167">
        <v>0</v>
      </c>
      <c r="K15" s="168">
        <f>E15*J15</f>
        <v>0</v>
      </c>
      <c r="O15" s="199"/>
      <c r="Z15" s="199"/>
      <c r="AA15" s="199">
        <v>1</v>
      </c>
      <c r="AB15" s="199">
        <v>1</v>
      </c>
      <c r="AC15" s="199">
        <v>1</v>
      </c>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200">
        <f>G15</f>
        <v>0</v>
      </c>
      <c r="BA15" s="199"/>
      <c r="BB15" s="199"/>
      <c r="BC15" s="199"/>
      <c r="BD15" s="199"/>
      <c r="BE15" s="199"/>
      <c r="BF15" s="199"/>
      <c r="BG15" s="199"/>
      <c r="BH15" s="199"/>
      <c r="BI15" s="199"/>
      <c r="CA15" s="199">
        <v>1</v>
      </c>
      <c r="CB15" s="199">
        <v>1</v>
      </c>
      <c r="CZ15" s="124">
        <v>1</v>
      </c>
    </row>
    <row r="16" spans="1:104" x14ac:dyDescent="0.2">
      <c r="A16" s="191"/>
      <c r="B16" s="192"/>
      <c r="C16" s="312" t="s">
        <v>3437</v>
      </c>
      <c r="D16" s="313"/>
      <c r="E16" s="313"/>
      <c r="F16" s="313"/>
      <c r="G16" s="314"/>
      <c r="I16" s="197"/>
      <c r="K16" s="197"/>
      <c r="L16" s="198" t="s">
        <v>3437</v>
      </c>
      <c r="O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row>
    <row r="17" spans="1:104" x14ac:dyDescent="0.2">
      <c r="A17" s="191"/>
      <c r="B17" s="192"/>
      <c r="C17" s="331" t="s">
        <v>1236</v>
      </c>
      <c r="D17" s="332"/>
      <c r="E17" s="193">
        <v>2.6025999999999998</v>
      </c>
      <c r="F17" s="194"/>
      <c r="G17" s="195"/>
      <c r="H17" s="196"/>
      <c r="I17" s="197"/>
      <c r="J17" s="184"/>
      <c r="K17" s="197"/>
      <c r="M17" s="198" t="s">
        <v>1236</v>
      </c>
      <c r="O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201" t="str">
        <f>C16</f>
        <v xml:space="preserve">popis viz výtahová šachta </v>
      </c>
      <c r="BE17" s="199"/>
      <c r="BF17" s="199"/>
      <c r="BG17" s="199"/>
      <c r="BH17" s="199"/>
      <c r="BI17" s="199"/>
    </row>
    <row r="18" spans="1:104" x14ac:dyDescent="0.2">
      <c r="A18" s="169" t="s">
        <v>42</v>
      </c>
      <c r="B18" s="170" t="s">
        <v>747</v>
      </c>
      <c r="C18" s="171" t="s">
        <v>748</v>
      </c>
      <c r="D18" s="172"/>
      <c r="E18" s="173"/>
      <c r="F18" s="173"/>
      <c r="G18" s="174">
        <f>SUM(G14:G17)</f>
        <v>0</v>
      </c>
      <c r="H18" s="175"/>
      <c r="I18" s="174">
        <f>SUM(I14:I17)</f>
        <v>1.2764972219999999</v>
      </c>
      <c r="J18" s="176"/>
      <c r="K18" s="174">
        <f>SUM(K14:K17)</f>
        <v>0</v>
      </c>
      <c r="O18" s="199"/>
      <c r="X18" s="202">
        <f>K18</f>
        <v>0</v>
      </c>
      <c r="Y18" s="202">
        <f>I18</f>
        <v>1.2764972219999999</v>
      </c>
      <c r="Z18" s="200">
        <f>G18</f>
        <v>0</v>
      </c>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203"/>
      <c r="BB18" s="203"/>
      <c r="BC18" s="203"/>
      <c r="BD18" s="203"/>
      <c r="BE18" s="203"/>
      <c r="BF18" s="203"/>
      <c r="BG18" s="199"/>
      <c r="BH18" s="199"/>
      <c r="BI18" s="199"/>
    </row>
    <row r="19" spans="1:104" ht="14.25" customHeight="1" x14ac:dyDescent="0.2">
      <c r="A19" s="151" t="s">
        <v>38</v>
      </c>
      <c r="B19" s="152" t="s">
        <v>933</v>
      </c>
      <c r="C19" s="153" t="s">
        <v>934</v>
      </c>
      <c r="D19" s="154"/>
      <c r="E19" s="155"/>
      <c r="F19" s="155"/>
      <c r="G19" s="156"/>
      <c r="H19" s="157"/>
      <c r="I19" s="158"/>
      <c r="J19" s="159"/>
      <c r="K19" s="160"/>
      <c r="O19" s="199"/>
    </row>
    <row r="20" spans="1:104" ht="22.5" x14ac:dyDescent="0.2">
      <c r="A20" s="161">
        <v>3</v>
      </c>
      <c r="B20" s="162" t="s">
        <v>3438</v>
      </c>
      <c r="C20" s="163" t="s">
        <v>3439</v>
      </c>
      <c r="D20" s="164" t="s">
        <v>41</v>
      </c>
      <c r="E20" s="165">
        <v>63.972700000000003</v>
      </c>
      <c r="F20" s="122">
        <f>'01 115 '!F20</f>
        <v>0</v>
      </c>
      <c r="G20" s="166">
        <f>E20*F20</f>
        <v>0</v>
      </c>
      <c r="H20" s="167">
        <v>1.95E-2</v>
      </c>
      <c r="I20" s="168">
        <f>E20*H20</f>
        <v>1.2474676500000002</v>
      </c>
      <c r="J20" s="167">
        <v>0</v>
      </c>
      <c r="K20" s="168">
        <f>E20*J20</f>
        <v>0</v>
      </c>
      <c r="O20" s="199"/>
      <c r="Z20" s="199"/>
      <c r="AA20" s="199">
        <v>1</v>
      </c>
      <c r="AB20" s="199">
        <v>1</v>
      </c>
      <c r="AC20" s="199">
        <v>1</v>
      </c>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f>G20</f>
        <v>0</v>
      </c>
      <c r="BA20" s="199"/>
      <c r="BB20" s="199"/>
      <c r="BC20" s="199"/>
      <c r="BD20" s="199"/>
      <c r="BE20" s="199"/>
      <c r="BF20" s="199"/>
      <c r="BG20" s="199"/>
      <c r="BH20" s="199"/>
      <c r="BI20" s="199"/>
      <c r="CA20" s="199">
        <v>1</v>
      </c>
      <c r="CB20" s="199">
        <v>1</v>
      </c>
      <c r="CZ20" s="124">
        <v>1</v>
      </c>
    </row>
    <row r="21" spans="1:104" ht="25.5" x14ac:dyDescent="0.2">
      <c r="A21" s="191"/>
      <c r="B21" s="192"/>
      <c r="C21" s="331" t="s">
        <v>3552</v>
      </c>
      <c r="D21" s="332"/>
      <c r="E21" s="193">
        <v>0.60229999999999995</v>
      </c>
      <c r="F21" s="194"/>
      <c r="G21" s="195"/>
      <c r="H21" s="196"/>
      <c r="I21" s="197"/>
      <c r="J21" s="184"/>
      <c r="K21" s="197"/>
      <c r="M21" s="198" t="s">
        <v>3552</v>
      </c>
      <c r="O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201" t="str">
        <f t="shared" ref="BD21:BD36" si="0">C20</f>
        <v>Zatepl.syst.  ostění, miner.desky PV 30 mm s omítkou hlazenou zrno 2 mm</v>
      </c>
      <c r="BE21" s="199"/>
      <c r="BF21" s="199"/>
      <c r="BG21" s="199"/>
      <c r="BH21" s="199"/>
      <c r="BI21" s="199"/>
    </row>
    <row r="22" spans="1:104" x14ac:dyDescent="0.2">
      <c r="A22" s="191"/>
      <c r="B22" s="192"/>
      <c r="C22" s="331" t="s">
        <v>3553</v>
      </c>
      <c r="D22" s="332"/>
      <c r="E22" s="193">
        <v>1.3385</v>
      </c>
      <c r="F22" s="194"/>
      <c r="G22" s="195"/>
      <c r="H22" s="196"/>
      <c r="I22" s="197"/>
      <c r="J22" s="184"/>
      <c r="K22" s="197"/>
      <c r="M22" s="198" t="s">
        <v>3553</v>
      </c>
      <c r="O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201" t="str">
        <f t="shared" si="0"/>
        <v>A:(1,5+0,6+0,6)*2*0,3*0,3718</v>
      </c>
      <c r="BE22" s="199"/>
      <c r="BF22" s="199"/>
      <c r="BG22" s="199"/>
      <c r="BH22" s="199"/>
      <c r="BI22" s="199"/>
    </row>
    <row r="23" spans="1:104" x14ac:dyDescent="0.2">
      <c r="A23" s="191"/>
      <c r="B23" s="192"/>
      <c r="C23" s="331" t="s">
        <v>3554</v>
      </c>
      <c r="D23" s="332"/>
      <c r="E23" s="193">
        <v>0.60229999999999995</v>
      </c>
      <c r="F23" s="194"/>
      <c r="G23" s="195"/>
      <c r="H23" s="196"/>
      <c r="I23" s="197"/>
      <c r="J23" s="184"/>
      <c r="K23" s="197"/>
      <c r="M23" s="198" t="s">
        <v>3554</v>
      </c>
      <c r="O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201" t="str">
        <f t="shared" si="0"/>
        <v>B:(1,2+0,6+0,6)*5*0,3*0,3718</v>
      </c>
      <c r="BE23" s="199"/>
      <c r="BF23" s="199"/>
      <c r="BG23" s="199"/>
      <c r="BH23" s="199"/>
      <c r="BI23" s="199"/>
    </row>
    <row r="24" spans="1:104" x14ac:dyDescent="0.2">
      <c r="A24" s="191"/>
      <c r="B24" s="192"/>
      <c r="C24" s="331" t="s">
        <v>3555</v>
      </c>
      <c r="D24" s="332"/>
      <c r="E24" s="193">
        <v>26.6023</v>
      </c>
      <c r="F24" s="194"/>
      <c r="G24" s="195"/>
      <c r="H24" s="196"/>
      <c r="I24" s="197"/>
      <c r="J24" s="184"/>
      <c r="K24" s="197"/>
      <c r="M24" s="198" t="s">
        <v>3555</v>
      </c>
      <c r="O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201" t="str">
        <f t="shared" si="0"/>
        <v>C:(0,6+0,6+0,6)*3*0,3*0,3718</v>
      </c>
      <c r="BE24" s="199"/>
      <c r="BF24" s="199"/>
      <c r="BG24" s="199"/>
      <c r="BH24" s="199"/>
      <c r="BI24" s="199"/>
    </row>
    <row r="25" spans="1:104" x14ac:dyDescent="0.2">
      <c r="A25" s="191"/>
      <c r="B25" s="192"/>
      <c r="C25" s="331" t="s">
        <v>3556</v>
      </c>
      <c r="D25" s="332"/>
      <c r="E25" s="193">
        <v>0.50190000000000001</v>
      </c>
      <c r="F25" s="194"/>
      <c r="G25" s="195"/>
      <c r="H25" s="196"/>
      <c r="I25" s="197"/>
      <c r="J25" s="184"/>
      <c r="K25" s="197"/>
      <c r="M25" s="198" t="s">
        <v>3556</v>
      </c>
      <c r="O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201" t="str">
        <f t="shared" si="0"/>
        <v>D:(1,5+1,5+1,5)*53*0,3*0,3718</v>
      </c>
      <c r="BE25" s="199"/>
      <c r="BF25" s="199"/>
      <c r="BG25" s="199"/>
      <c r="BH25" s="199"/>
      <c r="BI25" s="199"/>
    </row>
    <row r="26" spans="1:104" x14ac:dyDescent="0.2">
      <c r="A26" s="191"/>
      <c r="B26" s="192"/>
      <c r="C26" s="331" t="s">
        <v>3557</v>
      </c>
      <c r="D26" s="332"/>
      <c r="E26" s="193">
        <v>2.3422999999999998</v>
      </c>
      <c r="F26" s="194"/>
      <c r="G26" s="195"/>
      <c r="H26" s="196"/>
      <c r="I26" s="197"/>
      <c r="J26" s="184"/>
      <c r="K26" s="197"/>
      <c r="M26" s="198" t="s">
        <v>3557</v>
      </c>
      <c r="O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201" t="str">
        <f t="shared" si="0"/>
        <v>D1:(1,5+1,5+1,5)*1*0,3*0,3718</v>
      </c>
      <c r="BE26" s="199"/>
      <c r="BF26" s="199"/>
      <c r="BG26" s="199"/>
      <c r="BH26" s="199"/>
      <c r="BI26" s="199"/>
    </row>
    <row r="27" spans="1:104" x14ac:dyDescent="0.2">
      <c r="A27" s="191"/>
      <c r="B27" s="192"/>
      <c r="C27" s="331" t="s">
        <v>3558</v>
      </c>
      <c r="D27" s="332"/>
      <c r="E27" s="193">
        <v>0.46850000000000003</v>
      </c>
      <c r="F27" s="194"/>
      <c r="G27" s="195"/>
      <c r="H27" s="196"/>
      <c r="I27" s="197"/>
      <c r="J27" s="184"/>
      <c r="K27" s="197"/>
      <c r="M27" s="198" t="s">
        <v>3558</v>
      </c>
      <c r="O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201" t="str">
        <f t="shared" si="0"/>
        <v>E:(1,2+1,5+1,5)*5*0,3*0,3718</v>
      </c>
      <c r="BE27" s="199"/>
      <c r="BF27" s="199"/>
      <c r="BG27" s="199"/>
      <c r="BH27" s="199"/>
      <c r="BI27" s="199"/>
    </row>
    <row r="28" spans="1:104" x14ac:dyDescent="0.2">
      <c r="A28" s="191"/>
      <c r="B28" s="192"/>
      <c r="C28" s="331" t="s">
        <v>3559</v>
      </c>
      <c r="D28" s="332"/>
      <c r="E28" s="193">
        <v>4.3501000000000003</v>
      </c>
      <c r="F28" s="194"/>
      <c r="G28" s="195"/>
      <c r="H28" s="196"/>
      <c r="I28" s="197"/>
      <c r="J28" s="184"/>
      <c r="K28" s="197"/>
      <c r="M28" s="198" t="s">
        <v>3559</v>
      </c>
      <c r="O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201" t="str">
        <f t="shared" si="0"/>
        <v>E1:(1,2+1,5+1,5)*1*0,3*0,3718</v>
      </c>
      <c r="BE28" s="199"/>
      <c r="BF28" s="199"/>
      <c r="BG28" s="199"/>
      <c r="BH28" s="199"/>
      <c r="BI28" s="199"/>
    </row>
    <row r="29" spans="1:104" x14ac:dyDescent="0.2">
      <c r="A29" s="191"/>
      <c r="B29" s="192"/>
      <c r="C29" s="331" t="s">
        <v>3560</v>
      </c>
      <c r="D29" s="332"/>
      <c r="E29" s="193">
        <v>4.1269999999999998</v>
      </c>
      <c r="F29" s="194"/>
      <c r="G29" s="195"/>
      <c r="H29" s="196"/>
      <c r="I29" s="197"/>
      <c r="J29" s="184"/>
      <c r="K29" s="197"/>
      <c r="M29" s="198" t="s">
        <v>3560</v>
      </c>
      <c r="O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201" t="str">
        <f t="shared" si="0"/>
        <v>F:(0,9+1,5+1,5)*10*0,3*0,3718</v>
      </c>
      <c r="BE29" s="199"/>
      <c r="BF29" s="199"/>
      <c r="BG29" s="199"/>
      <c r="BH29" s="199"/>
      <c r="BI29" s="199"/>
    </row>
    <row r="30" spans="1:104" x14ac:dyDescent="0.2">
      <c r="A30" s="191"/>
      <c r="B30" s="192"/>
      <c r="C30" s="331" t="s">
        <v>3561</v>
      </c>
      <c r="D30" s="332"/>
      <c r="E30" s="193">
        <v>3.48</v>
      </c>
      <c r="F30" s="194"/>
      <c r="G30" s="195"/>
      <c r="H30" s="196"/>
      <c r="I30" s="197"/>
      <c r="J30" s="184"/>
      <c r="K30" s="197"/>
      <c r="M30" s="198" t="s">
        <v>3561</v>
      </c>
      <c r="O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201" t="str">
        <f t="shared" si="0"/>
        <v>G:(0,7+1,5+1,5)*10*0,3*0,3718</v>
      </c>
      <c r="BE30" s="199"/>
      <c r="BF30" s="199"/>
      <c r="BG30" s="199"/>
      <c r="BH30" s="199"/>
      <c r="BI30" s="199"/>
    </row>
    <row r="31" spans="1:104" x14ac:dyDescent="0.2">
      <c r="A31" s="191"/>
      <c r="B31" s="192"/>
      <c r="C31" s="331" t="s">
        <v>3562</v>
      </c>
      <c r="D31" s="332"/>
      <c r="E31" s="193">
        <v>0.57999999999999996</v>
      </c>
      <c r="F31" s="194"/>
      <c r="G31" s="195"/>
      <c r="H31" s="196"/>
      <c r="I31" s="197"/>
      <c r="J31" s="184"/>
      <c r="K31" s="197"/>
      <c r="M31" s="198" t="s">
        <v>3562</v>
      </c>
      <c r="O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201" t="str">
        <f t="shared" si="0"/>
        <v>H:(2,4+1,4+1,4)*6*0,3*0,3718</v>
      </c>
      <c r="BE31" s="199"/>
      <c r="BF31" s="199"/>
      <c r="BG31" s="199"/>
      <c r="BH31" s="199"/>
      <c r="BI31" s="199"/>
    </row>
    <row r="32" spans="1:104" x14ac:dyDescent="0.2">
      <c r="A32" s="191"/>
      <c r="B32" s="192"/>
      <c r="C32" s="331" t="s">
        <v>3563</v>
      </c>
      <c r="D32" s="332"/>
      <c r="E32" s="193">
        <v>1.6062000000000001</v>
      </c>
      <c r="F32" s="194"/>
      <c r="G32" s="195"/>
      <c r="H32" s="196"/>
      <c r="I32" s="197"/>
      <c r="J32" s="184"/>
      <c r="K32" s="197"/>
      <c r="M32" s="198" t="s">
        <v>3563</v>
      </c>
      <c r="O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201" t="str">
        <f t="shared" si="0"/>
        <v>H1:(2,4+1,4+1,4)*1*0,3*0,3718</v>
      </c>
      <c r="BE32" s="199"/>
      <c r="BF32" s="199"/>
      <c r="BG32" s="199"/>
      <c r="BH32" s="199"/>
      <c r="BI32" s="199"/>
    </row>
    <row r="33" spans="1:104" x14ac:dyDescent="0.2">
      <c r="A33" s="191"/>
      <c r="B33" s="192"/>
      <c r="C33" s="331" t="s">
        <v>3564</v>
      </c>
      <c r="D33" s="332"/>
      <c r="E33" s="193">
        <v>0.53539999999999999</v>
      </c>
      <c r="F33" s="194"/>
      <c r="G33" s="195"/>
      <c r="H33" s="196"/>
      <c r="I33" s="197"/>
      <c r="J33" s="184"/>
      <c r="K33" s="197"/>
      <c r="M33" s="198" t="s">
        <v>3564</v>
      </c>
      <c r="O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201" t="str">
        <f t="shared" si="0"/>
        <v>CH:(1,8+1,5+1,5)*3*0,3*0,3718</v>
      </c>
      <c r="BE33" s="199"/>
      <c r="BF33" s="199"/>
      <c r="BG33" s="199"/>
      <c r="BH33" s="199"/>
      <c r="BI33" s="199"/>
    </row>
    <row r="34" spans="1:104" x14ac:dyDescent="0.2">
      <c r="A34" s="191"/>
      <c r="B34" s="192"/>
      <c r="C34" s="331" t="s">
        <v>3565</v>
      </c>
      <c r="D34" s="332"/>
      <c r="E34" s="193">
        <v>5.7622</v>
      </c>
      <c r="F34" s="194"/>
      <c r="G34" s="195"/>
      <c r="H34" s="196"/>
      <c r="I34" s="197"/>
      <c r="J34" s="184"/>
      <c r="K34" s="197"/>
      <c r="M34" s="198" t="s">
        <v>3565</v>
      </c>
      <c r="O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201" t="str">
        <f t="shared" si="0"/>
        <v>CH1:(1,8+1,5+1,5)*1*0,3*0,3718</v>
      </c>
      <c r="BE34" s="199"/>
      <c r="BF34" s="199"/>
      <c r="BG34" s="199"/>
      <c r="BH34" s="199"/>
      <c r="BI34" s="199"/>
    </row>
    <row r="35" spans="1:104" x14ac:dyDescent="0.2">
      <c r="A35" s="191"/>
      <c r="B35" s="192"/>
      <c r="C35" s="331" t="s">
        <v>3566</v>
      </c>
      <c r="D35" s="332"/>
      <c r="E35" s="193">
        <v>7.8167</v>
      </c>
      <c r="F35" s="194"/>
      <c r="G35" s="195"/>
      <c r="H35" s="196"/>
      <c r="I35" s="197"/>
      <c r="J35" s="184"/>
      <c r="K35" s="197"/>
      <c r="M35" s="198" t="s">
        <v>3566</v>
      </c>
      <c r="O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201" t="str">
        <f t="shared" si="0"/>
        <v>I:(2,39+0,96+2,39)*9*0,3*0,3718</v>
      </c>
      <c r="BE35" s="199"/>
      <c r="BF35" s="199"/>
      <c r="BG35" s="199"/>
      <c r="BH35" s="199"/>
      <c r="BI35" s="199"/>
    </row>
    <row r="36" spans="1:104" x14ac:dyDescent="0.2">
      <c r="A36" s="191"/>
      <c r="B36" s="192"/>
      <c r="C36" s="331" t="s">
        <v>3567</v>
      </c>
      <c r="D36" s="332"/>
      <c r="E36" s="193">
        <v>3.2570000000000001</v>
      </c>
      <c r="F36" s="194"/>
      <c r="G36" s="195"/>
      <c r="H36" s="196"/>
      <c r="I36" s="197"/>
      <c r="J36" s="184"/>
      <c r="K36" s="197"/>
      <c r="M36" s="198" t="s">
        <v>3567</v>
      </c>
      <c r="O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201" t="str">
        <f t="shared" si="0"/>
        <v>J:(2,39+1,06+2,39)*12*0,3*0,3718</v>
      </c>
      <c r="BE36" s="199"/>
      <c r="BF36" s="199"/>
      <c r="BG36" s="199"/>
      <c r="BH36" s="199"/>
      <c r="BI36" s="199"/>
    </row>
    <row r="37" spans="1:104" ht="22.5" x14ac:dyDescent="0.2">
      <c r="A37" s="161">
        <v>4</v>
      </c>
      <c r="B37" s="162" t="s">
        <v>3456</v>
      </c>
      <c r="C37" s="163" t="s">
        <v>3457</v>
      </c>
      <c r="D37" s="164" t="s">
        <v>41</v>
      </c>
      <c r="E37" s="165">
        <v>18.477699999999999</v>
      </c>
      <c r="F37" s="122">
        <f>'01 115 '!F37</f>
        <v>0</v>
      </c>
      <c r="G37" s="166">
        <f>E37*F37</f>
        <v>0</v>
      </c>
      <c r="H37" s="167">
        <v>1.541E-2</v>
      </c>
      <c r="I37" s="168">
        <f>E37*H37</f>
        <v>0.28474135699999997</v>
      </c>
      <c r="J37" s="167">
        <v>0</v>
      </c>
      <c r="K37" s="168">
        <f>E37*J37</f>
        <v>0</v>
      </c>
      <c r="O37" s="199"/>
      <c r="Z37" s="199"/>
      <c r="AA37" s="199">
        <v>1</v>
      </c>
      <c r="AB37" s="199">
        <v>1</v>
      </c>
      <c r="AC37" s="199">
        <v>1</v>
      </c>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200">
        <f>G37</f>
        <v>0</v>
      </c>
      <c r="BA37" s="199"/>
      <c r="BB37" s="199"/>
      <c r="BC37" s="199"/>
      <c r="BD37" s="199"/>
      <c r="BE37" s="199"/>
      <c r="BF37" s="199"/>
      <c r="BG37" s="199"/>
      <c r="BH37" s="199"/>
      <c r="BI37" s="199"/>
      <c r="CA37" s="199">
        <v>1</v>
      </c>
      <c r="CB37" s="199">
        <v>1</v>
      </c>
      <c r="CZ37" s="124">
        <v>1</v>
      </c>
    </row>
    <row r="38" spans="1:104" x14ac:dyDescent="0.2">
      <c r="A38" s="191"/>
      <c r="B38" s="192"/>
      <c r="C38" s="331" t="s">
        <v>3568</v>
      </c>
      <c r="D38" s="332"/>
      <c r="E38" s="193">
        <v>0.33460000000000001</v>
      </c>
      <c r="F38" s="194"/>
      <c r="G38" s="195"/>
      <c r="H38" s="196"/>
      <c r="I38" s="197"/>
      <c r="J38" s="184"/>
      <c r="K38" s="197"/>
      <c r="M38" s="198" t="s">
        <v>3568</v>
      </c>
      <c r="O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201" t="str">
        <f t="shared" ref="BD38:BD53" si="1">C37</f>
        <v>Zatepl.syst., parapet, miner. desky PV 30 mm s minerální vlnou</v>
      </c>
      <c r="BE38" s="199"/>
      <c r="BF38" s="199"/>
      <c r="BG38" s="199"/>
      <c r="BH38" s="199"/>
      <c r="BI38" s="199"/>
    </row>
    <row r="39" spans="1:104" x14ac:dyDescent="0.2">
      <c r="A39" s="191"/>
      <c r="B39" s="192"/>
      <c r="C39" s="331" t="s">
        <v>3569</v>
      </c>
      <c r="D39" s="332"/>
      <c r="E39" s="193">
        <v>0.66920000000000002</v>
      </c>
      <c r="F39" s="194"/>
      <c r="G39" s="195"/>
      <c r="H39" s="196"/>
      <c r="I39" s="197"/>
      <c r="J39" s="184"/>
      <c r="K39" s="197"/>
      <c r="M39" s="198" t="s">
        <v>3569</v>
      </c>
      <c r="O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201" t="str">
        <f t="shared" si="1"/>
        <v>A:1,5*2*0,3*0,3718</v>
      </c>
      <c r="BE39" s="199"/>
      <c r="BF39" s="199"/>
      <c r="BG39" s="199"/>
      <c r="BH39" s="199"/>
      <c r="BI39" s="199"/>
    </row>
    <row r="40" spans="1:104" x14ac:dyDescent="0.2">
      <c r="A40" s="191"/>
      <c r="B40" s="192"/>
      <c r="C40" s="331" t="s">
        <v>3570</v>
      </c>
      <c r="D40" s="332"/>
      <c r="E40" s="193">
        <v>0.20080000000000001</v>
      </c>
      <c r="F40" s="194"/>
      <c r="G40" s="195"/>
      <c r="H40" s="196"/>
      <c r="I40" s="197"/>
      <c r="J40" s="184"/>
      <c r="K40" s="197"/>
      <c r="M40" s="198" t="s">
        <v>3570</v>
      </c>
      <c r="O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201" t="str">
        <f t="shared" si="1"/>
        <v>B:1,2*5*0,3*0,3718</v>
      </c>
      <c r="BE40" s="199"/>
      <c r="BF40" s="199"/>
      <c r="BG40" s="199"/>
      <c r="BH40" s="199"/>
      <c r="BI40" s="199"/>
    </row>
    <row r="41" spans="1:104" x14ac:dyDescent="0.2">
      <c r="A41" s="191"/>
      <c r="B41" s="192"/>
      <c r="C41" s="331" t="s">
        <v>3571</v>
      </c>
      <c r="D41" s="332"/>
      <c r="E41" s="193">
        <v>8.8673999999999999</v>
      </c>
      <c r="F41" s="194"/>
      <c r="G41" s="195"/>
      <c r="H41" s="196"/>
      <c r="I41" s="197"/>
      <c r="J41" s="184"/>
      <c r="K41" s="197"/>
      <c r="M41" s="198" t="s">
        <v>3571</v>
      </c>
      <c r="O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201" t="str">
        <f t="shared" si="1"/>
        <v>C:0,6*3*0,3*0,3718</v>
      </c>
      <c r="BE41" s="199"/>
      <c r="BF41" s="199"/>
      <c r="BG41" s="199"/>
      <c r="BH41" s="199"/>
      <c r="BI41" s="199"/>
    </row>
    <row r="42" spans="1:104" x14ac:dyDescent="0.2">
      <c r="A42" s="191"/>
      <c r="B42" s="192"/>
      <c r="C42" s="331" t="s">
        <v>3572</v>
      </c>
      <c r="D42" s="332"/>
      <c r="E42" s="193">
        <v>0.1673</v>
      </c>
      <c r="F42" s="194"/>
      <c r="G42" s="195"/>
      <c r="H42" s="196"/>
      <c r="I42" s="197"/>
      <c r="J42" s="184"/>
      <c r="K42" s="197"/>
      <c r="M42" s="198" t="s">
        <v>3572</v>
      </c>
      <c r="O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201" t="str">
        <f t="shared" si="1"/>
        <v>D:1,5*53*0,3*0,3718</v>
      </c>
      <c r="BE42" s="199"/>
      <c r="BF42" s="199"/>
      <c r="BG42" s="199"/>
      <c r="BH42" s="199"/>
      <c r="BI42" s="199"/>
    </row>
    <row r="43" spans="1:104" x14ac:dyDescent="0.2">
      <c r="A43" s="191"/>
      <c r="B43" s="192"/>
      <c r="C43" s="331" t="s">
        <v>3573</v>
      </c>
      <c r="D43" s="332"/>
      <c r="E43" s="193">
        <v>0.66920000000000002</v>
      </c>
      <c r="F43" s="194"/>
      <c r="G43" s="195"/>
      <c r="H43" s="196"/>
      <c r="I43" s="197"/>
      <c r="J43" s="184"/>
      <c r="K43" s="197"/>
      <c r="M43" s="198" t="s">
        <v>3573</v>
      </c>
      <c r="O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201" t="str">
        <f t="shared" si="1"/>
        <v>D1:1,5*1*0,3*0,3718</v>
      </c>
      <c r="BE43" s="199"/>
      <c r="BF43" s="199"/>
      <c r="BG43" s="199"/>
      <c r="BH43" s="199"/>
      <c r="BI43" s="199"/>
    </row>
    <row r="44" spans="1:104" x14ac:dyDescent="0.2">
      <c r="A44" s="191"/>
      <c r="B44" s="192"/>
      <c r="C44" s="331" t="s">
        <v>3574</v>
      </c>
      <c r="D44" s="332"/>
      <c r="E44" s="193">
        <v>0.1338</v>
      </c>
      <c r="F44" s="194"/>
      <c r="G44" s="195"/>
      <c r="H44" s="196"/>
      <c r="I44" s="197"/>
      <c r="J44" s="184"/>
      <c r="K44" s="197"/>
      <c r="M44" s="198" t="s">
        <v>3574</v>
      </c>
      <c r="O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201" t="str">
        <f t="shared" si="1"/>
        <v>E:1,2*5*0,3*0,3718</v>
      </c>
      <c r="BE44" s="199"/>
      <c r="BF44" s="199"/>
      <c r="BG44" s="199"/>
      <c r="BH44" s="199"/>
      <c r="BI44" s="199"/>
    </row>
    <row r="45" spans="1:104" x14ac:dyDescent="0.2">
      <c r="A45" s="191"/>
      <c r="B45" s="192"/>
      <c r="C45" s="331" t="s">
        <v>3575</v>
      </c>
      <c r="D45" s="332"/>
      <c r="E45" s="193">
        <v>1.0039</v>
      </c>
      <c r="F45" s="194"/>
      <c r="G45" s="195"/>
      <c r="H45" s="196"/>
      <c r="I45" s="197"/>
      <c r="J45" s="184"/>
      <c r="K45" s="197"/>
      <c r="M45" s="198" t="s">
        <v>3575</v>
      </c>
      <c r="O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201" t="str">
        <f t="shared" si="1"/>
        <v>E1:1,2*1*0,3*0,3718</v>
      </c>
      <c r="BE45" s="199"/>
      <c r="BF45" s="199"/>
      <c r="BG45" s="199"/>
      <c r="BH45" s="199"/>
      <c r="BI45" s="199"/>
    </row>
    <row r="46" spans="1:104" x14ac:dyDescent="0.2">
      <c r="A46" s="191"/>
      <c r="B46" s="192"/>
      <c r="C46" s="331" t="s">
        <v>3576</v>
      </c>
      <c r="D46" s="332"/>
      <c r="E46" s="193">
        <v>0.78080000000000005</v>
      </c>
      <c r="F46" s="194"/>
      <c r="G46" s="195"/>
      <c r="H46" s="196"/>
      <c r="I46" s="197"/>
      <c r="J46" s="184"/>
      <c r="K46" s="197"/>
      <c r="M46" s="198" t="s">
        <v>3576</v>
      </c>
      <c r="O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201" t="str">
        <f t="shared" si="1"/>
        <v>F:0,9*10*0,3*0,3718</v>
      </c>
      <c r="BE46" s="199"/>
      <c r="BF46" s="199"/>
      <c r="BG46" s="199"/>
      <c r="BH46" s="199"/>
      <c r="BI46" s="199"/>
    </row>
    <row r="47" spans="1:104" x14ac:dyDescent="0.2">
      <c r="A47" s="191"/>
      <c r="B47" s="192"/>
      <c r="C47" s="331" t="s">
        <v>3577</v>
      </c>
      <c r="D47" s="332"/>
      <c r="E47" s="193">
        <v>1.6062000000000001</v>
      </c>
      <c r="F47" s="194"/>
      <c r="G47" s="195"/>
      <c r="H47" s="196"/>
      <c r="I47" s="197"/>
      <c r="J47" s="184"/>
      <c r="K47" s="197"/>
      <c r="M47" s="198" t="s">
        <v>3577</v>
      </c>
      <c r="O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201" t="str">
        <f t="shared" si="1"/>
        <v>G:0,7*10*0,3*0,3718</v>
      </c>
      <c r="BE47" s="199"/>
      <c r="BF47" s="199"/>
      <c r="BG47" s="199"/>
      <c r="BH47" s="199"/>
      <c r="BI47" s="199"/>
    </row>
    <row r="48" spans="1:104" x14ac:dyDescent="0.2">
      <c r="A48" s="191"/>
      <c r="B48" s="192"/>
      <c r="C48" s="331" t="s">
        <v>3578</v>
      </c>
      <c r="D48" s="332"/>
      <c r="E48" s="193">
        <v>0.26769999999999999</v>
      </c>
      <c r="F48" s="194"/>
      <c r="G48" s="195"/>
      <c r="H48" s="196"/>
      <c r="I48" s="197"/>
      <c r="J48" s="184"/>
      <c r="K48" s="197"/>
      <c r="M48" s="198" t="s">
        <v>3578</v>
      </c>
      <c r="O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201" t="str">
        <f t="shared" si="1"/>
        <v>H:2,4*6*0,3*0,3718</v>
      </c>
      <c r="BE48" s="199"/>
      <c r="BF48" s="199"/>
      <c r="BG48" s="199"/>
      <c r="BH48" s="199"/>
      <c r="BI48" s="199"/>
    </row>
    <row r="49" spans="1:104" x14ac:dyDescent="0.2">
      <c r="A49" s="191"/>
      <c r="B49" s="192"/>
      <c r="C49" s="331" t="s">
        <v>3579</v>
      </c>
      <c r="D49" s="332"/>
      <c r="E49" s="193">
        <v>0.60229999999999995</v>
      </c>
      <c r="F49" s="194"/>
      <c r="G49" s="195"/>
      <c r="H49" s="196"/>
      <c r="I49" s="197"/>
      <c r="J49" s="184"/>
      <c r="K49" s="197"/>
      <c r="M49" s="198" t="s">
        <v>3579</v>
      </c>
      <c r="O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201" t="str">
        <f t="shared" si="1"/>
        <v>H1:2,4*1*0,3*0,3718</v>
      </c>
      <c r="BE49" s="199"/>
      <c r="BF49" s="199"/>
      <c r="BG49" s="199"/>
      <c r="BH49" s="199"/>
      <c r="BI49" s="199"/>
    </row>
    <row r="50" spans="1:104" x14ac:dyDescent="0.2">
      <c r="A50" s="191"/>
      <c r="B50" s="192"/>
      <c r="C50" s="331" t="s">
        <v>3580</v>
      </c>
      <c r="D50" s="332"/>
      <c r="E50" s="193">
        <v>0.20080000000000001</v>
      </c>
      <c r="F50" s="194"/>
      <c r="G50" s="195"/>
      <c r="H50" s="196"/>
      <c r="I50" s="197"/>
      <c r="J50" s="184"/>
      <c r="K50" s="197"/>
      <c r="M50" s="198" t="s">
        <v>3580</v>
      </c>
      <c r="O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201" t="str">
        <f t="shared" si="1"/>
        <v>CH:1,8*3*0,3*0,3718</v>
      </c>
      <c r="BE50" s="199"/>
      <c r="BF50" s="199"/>
      <c r="BG50" s="199"/>
      <c r="BH50" s="199"/>
      <c r="BI50" s="199"/>
    </row>
    <row r="51" spans="1:104" x14ac:dyDescent="0.2">
      <c r="A51" s="191"/>
      <c r="B51" s="192"/>
      <c r="C51" s="331" t="s">
        <v>3581</v>
      </c>
      <c r="D51" s="332"/>
      <c r="E51" s="193">
        <v>0.9637</v>
      </c>
      <c r="F51" s="194"/>
      <c r="G51" s="195"/>
      <c r="H51" s="196"/>
      <c r="I51" s="197"/>
      <c r="J51" s="184"/>
      <c r="K51" s="197"/>
      <c r="M51" s="198" t="s">
        <v>3581</v>
      </c>
      <c r="O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201" t="str">
        <f t="shared" si="1"/>
        <v>CH1:1,8*1*0,3*0,3718</v>
      </c>
      <c r="BE51" s="199"/>
      <c r="BF51" s="199"/>
      <c r="BG51" s="199"/>
      <c r="BH51" s="199"/>
      <c r="BI51" s="199"/>
    </row>
    <row r="52" spans="1:104" x14ac:dyDescent="0.2">
      <c r="A52" s="191"/>
      <c r="B52" s="192"/>
      <c r="C52" s="331" t="s">
        <v>3582</v>
      </c>
      <c r="D52" s="332"/>
      <c r="E52" s="193">
        <v>1.4188000000000001</v>
      </c>
      <c r="F52" s="194"/>
      <c r="G52" s="195"/>
      <c r="H52" s="196"/>
      <c r="I52" s="197"/>
      <c r="J52" s="184"/>
      <c r="K52" s="197"/>
      <c r="M52" s="198" t="s">
        <v>3582</v>
      </c>
      <c r="O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201" t="str">
        <f t="shared" si="1"/>
        <v>I:0,96*9*0,3*0,3718</v>
      </c>
      <c r="BE52" s="199"/>
      <c r="BF52" s="199"/>
      <c r="BG52" s="199"/>
      <c r="BH52" s="199"/>
      <c r="BI52" s="199"/>
    </row>
    <row r="53" spans="1:104" x14ac:dyDescent="0.2">
      <c r="A53" s="191"/>
      <c r="B53" s="192"/>
      <c r="C53" s="331" t="s">
        <v>3583</v>
      </c>
      <c r="D53" s="332"/>
      <c r="E53" s="193">
        <v>0.59119999999999995</v>
      </c>
      <c r="F53" s="194"/>
      <c r="G53" s="195"/>
      <c r="H53" s="196"/>
      <c r="I53" s="197"/>
      <c r="J53" s="184"/>
      <c r="K53" s="197"/>
      <c r="M53" s="198" t="s">
        <v>3583</v>
      </c>
      <c r="O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201" t="str">
        <f t="shared" si="1"/>
        <v>J:1,06*12*0,3*0,3718</v>
      </c>
      <c r="BE53" s="199"/>
      <c r="BF53" s="199"/>
      <c r="BG53" s="199"/>
      <c r="BH53" s="199"/>
      <c r="BI53" s="199"/>
    </row>
    <row r="54" spans="1:104" ht="22.5" x14ac:dyDescent="0.2">
      <c r="A54" s="161">
        <v>5</v>
      </c>
      <c r="B54" s="162" t="s">
        <v>3474</v>
      </c>
      <c r="C54" s="163" t="s">
        <v>3475</v>
      </c>
      <c r="D54" s="164" t="s">
        <v>41</v>
      </c>
      <c r="E54" s="165">
        <v>438.94279999999998</v>
      </c>
      <c r="F54" s="122">
        <f>'01 115 '!F54</f>
        <v>0</v>
      </c>
      <c r="G54" s="166">
        <f>E54*F54</f>
        <v>0</v>
      </c>
      <c r="H54" s="167">
        <v>3.1050000000000001E-2</v>
      </c>
      <c r="I54" s="168">
        <f>E54*H54</f>
        <v>13.629173939999999</v>
      </c>
      <c r="J54" s="167">
        <v>0</v>
      </c>
      <c r="K54" s="168">
        <f>E54*J54</f>
        <v>0</v>
      </c>
      <c r="O54" s="199"/>
      <c r="Z54" s="199"/>
      <c r="AA54" s="199">
        <v>1</v>
      </c>
      <c r="AB54" s="199">
        <v>1</v>
      </c>
      <c r="AC54" s="199">
        <v>1</v>
      </c>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200">
        <f>G54</f>
        <v>0</v>
      </c>
      <c r="BA54" s="199"/>
      <c r="BB54" s="199"/>
      <c r="BC54" s="199"/>
      <c r="BD54" s="199"/>
      <c r="BE54" s="199"/>
      <c r="BF54" s="199"/>
      <c r="BG54" s="199"/>
      <c r="BH54" s="199"/>
      <c r="BI54" s="199"/>
      <c r="CA54" s="199">
        <v>1</v>
      </c>
      <c r="CB54" s="199">
        <v>1</v>
      </c>
      <c r="CZ54" s="124">
        <v>1</v>
      </c>
    </row>
    <row r="55" spans="1:104" x14ac:dyDescent="0.2">
      <c r="A55" s="191"/>
      <c r="B55" s="192"/>
      <c r="C55" s="331" t="s">
        <v>3584</v>
      </c>
      <c r="D55" s="332"/>
      <c r="E55" s="193">
        <v>533.71889999999996</v>
      </c>
      <c r="F55" s="194"/>
      <c r="G55" s="195"/>
      <c r="H55" s="196"/>
      <c r="I55" s="197"/>
      <c r="J55" s="184"/>
      <c r="K55" s="197"/>
      <c r="M55" s="198" t="s">
        <v>3584</v>
      </c>
      <c r="O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201" t="str">
        <f t="shared" ref="BD55:BD65" si="2">C54</f>
        <v>Zatepl.l,fas.,desky PV 140mm s omítkou silikon, zrno 2 mm.</v>
      </c>
      <c r="BE55" s="199"/>
      <c r="BF55" s="199"/>
      <c r="BG55" s="199"/>
      <c r="BH55" s="199"/>
      <c r="BI55" s="199"/>
    </row>
    <row r="56" spans="1:104" x14ac:dyDescent="0.2">
      <c r="A56" s="191"/>
      <c r="B56" s="192"/>
      <c r="C56" s="331" t="s">
        <v>1086</v>
      </c>
      <c r="D56" s="332"/>
      <c r="E56" s="193">
        <v>0</v>
      </c>
      <c r="F56" s="194"/>
      <c r="G56" s="195"/>
      <c r="H56" s="196"/>
      <c r="I56" s="197"/>
      <c r="J56" s="184"/>
      <c r="K56" s="197"/>
      <c r="M56" s="198" t="s">
        <v>1086</v>
      </c>
      <c r="O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201" t="str">
        <f t="shared" si="2"/>
        <v>87*16,5*0,3718</v>
      </c>
      <c r="BE56" s="199"/>
      <c r="BF56" s="199"/>
      <c r="BG56" s="199"/>
      <c r="BH56" s="199"/>
      <c r="BI56" s="199"/>
    </row>
    <row r="57" spans="1:104" x14ac:dyDescent="0.2">
      <c r="A57" s="191"/>
      <c r="B57" s="192"/>
      <c r="C57" s="331" t="s">
        <v>3585</v>
      </c>
      <c r="D57" s="332"/>
      <c r="E57" s="193">
        <v>-2.677</v>
      </c>
      <c r="F57" s="194"/>
      <c r="G57" s="195"/>
      <c r="H57" s="196"/>
      <c r="I57" s="197"/>
      <c r="J57" s="184"/>
      <c r="K57" s="197"/>
      <c r="M57" s="198" t="s">
        <v>3585</v>
      </c>
      <c r="O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201" t="str">
        <f t="shared" si="2"/>
        <v>odečtení otvorů :</v>
      </c>
      <c r="BE57" s="199"/>
      <c r="BF57" s="199"/>
      <c r="BG57" s="199"/>
      <c r="BH57" s="199"/>
      <c r="BI57" s="199"/>
    </row>
    <row r="58" spans="1:104" x14ac:dyDescent="0.2">
      <c r="A58" s="191"/>
      <c r="B58" s="192"/>
      <c r="C58" s="331" t="s">
        <v>1923</v>
      </c>
      <c r="D58" s="332"/>
      <c r="E58" s="193">
        <v>-1.0039</v>
      </c>
      <c r="F58" s="194"/>
      <c r="G58" s="195"/>
      <c r="H58" s="196"/>
      <c r="I58" s="197"/>
      <c r="J58" s="184"/>
      <c r="K58" s="197"/>
      <c r="M58" s="198" t="s">
        <v>1923</v>
      </c>
      <c r="O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201" t="str">
        <f t="shared" si="2"/>
        <v>-2,4*1,5*2*0,3718</v>
      </c>
      <c r="BE58" s="199"/>
      <c r="BF58" s="199"/>
      <c r="BG58" s="199"/>
      <c r="BH58" s="199"/>
      <c r="BI58" s="199"/>
    </row>
    <row r="59" spans="1:104" x14ac:dyDescent="0.2">
      <c r="A59" s="191"/>
      <c r="B59" s="192"/>
      <c r="C59" s="331" t="s">
        <v>1924</v>
      </c>
      <c r="D59" s="332"/>
      <c r="E59" s="193">
        <v>-0.78080000000000005</v>
      </c>
      <c r="F59" s="194"/>
      <c r="G59" s="195"/>
      <c r="H59" s="196"/>
      <c r="I59" s="197"/>
      <c r="J59" s="184"/>
      <c r="K59" s="197"/>
      <c r="M59" s="198" t="s">
        <v>1924</v>
      </c>
      <c r="O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201" t="str">
        <f t="shared" si="2"/>
        <v>-0,9*1,5*2*0,3718</v>
      </c>
      <c r="BE59" s="199"/>
      <c r="BF59" s="199"/>
      <c r="BG59" s="199"/>
      <c r="BH59" s="199"/>
      <c r="BI59" s="199"/>
    </row>
    <row r="60" spans="1:104" x14ac:dyDescent="0.2">
      <c r="A60" s="191"/>
      <c r="B60" s="192"/>
      <c r="C60" s="331" t="s">
        <v>3586</v>
      </c>
      <c r="D60" s="332"/>
      <c r="E60" s="193">
        <v>-7.5289999999999999</v>
      </c>
      <c r="F60" s="194"/>
      <c r="G60" s="195"/>
      <c r="H60" s="196"/>
      <c r="I60" s="197"/>
      <c r="J60" s="184"/>
      <c r="K60" s="197"/>
      <c r="M60" s="198" t="s">
        <v>3586</v>
      </c>
      <c r="O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201" t="str">
        <f t="shared" si="2"/>
        <v>-0,7*1,5*2*0,3718</v>
      </c>
      <c r="BE60" s="199"/>
      <c r="BF60" s="199"/>
      <c r="BG60" s="199"/>
      <c r="BH60" s="199"/>
      <c r="BI60" s="199"/>
    </row>
    <row r="61" spans="1:104" x14ac:dyDescent="0.2">
      <c r="A61" s="191"/>
      <c r="B61" s="192"/>
      <c r="C61" s="331" t="s">
        <v>3221</v>
      </c>
      <c r="D61" s="332"/>
      <c r="E61" s="193">
        <v>-1.0039</v>
      </c>
      <c r="F61" s="194"/>
      <c r="G61" s="195"/>
      <c r="H61" s="196"/>
      <c r="I61" s="197"/>
      <c r="J61" s="184"/>
      <c r="K61" s="197"/>
      <c r="M61" s="198" t="s">
        <v>3221</v>
      </c>
      <c r="O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201" t="str">
        <f t="shared" si="2"/>
        <v>-1,5*1,5*9*0,3718</v>
      </c>
      <c r="BE61" s="199"/>
      <c r="BF61" s="199"/>
      <c r="BG61" s="199"/>
      <c r="BH61" s="199"/>
      <c r="BI61" s="199"/>
    </row>
    <row r="62" spans="1:104" x14ac:dyDescent="0.2">
      <c r="A62" s="191"/>
      <c r="B62" s="192"/>
      <c r="C62" s="331" t="s">
        <v>1228</v>
      </c>
      <c r="D62" s="332"/>
      <c r="E62" s="193">
        <v>-0.66920000000000002</v>
      </c>
      <c r="F62" s="194"/>
      <c r="G62" s="195"/>
      <c r="H62" s="196"/>
      <c r="I62" s="197"/>
      <c r="J62" s="184"/>
      <c r="K62" s="197"/>
      <c r="M62" s="198" t="s">
        <v>1228</v>
      </c>
      <c r="O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201" t="str">
        <f t="shared" si="2"/>
        <v>-1,8*1,5*0,3718</v>
      </c>
      <c r="BE62" s="199"/>
      <c r="BF62" s="199"/>
      <c r="BG62" s="199"/>
      <c r="BH62" s="199"/>
      <c r="BI62" s="199"/>
    </row>
    <row r="63" spans="1:104" x14ac:dyDescent="0.2">
      <c r="A63" s="191"/>
      <c r="B63" s="192"/>
      <c r="C63" s="331" t="s">
        <v>3222</v>
      </c>
      <c r="D63" s="332"/>
      <c r="E63" s="193">
        <v>-0.85309999999999997</v>
      </c>
      <c r="F63" s="194"/>
      <c r="G63" s="195"/>
      <c r="H63" s="196"/>
      <c r="I63" s="197"/>
      <c r="J63" s="184"/>
      <c r="K63" s="197"/>
      <c r="M63" s="198" t="s">
        <v>3222</v>
      </c>
      <c r="O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201" t="str">
        <f t="shared" si="2"/>
        <v>-1,2*1,5*0,3718</v>
      </c>
      <c r="BE63" s="199"/>
      <c r="BF63" s="199"/>
      <c r="BG63" s="199"/>
      <c r="BH63" s="199"/>
      <c r="BI63" s="199"/>
    </row>
    <row r="64" spans="1:104" x14ac:dyDescent="0.2">
      <c r="A64" s="191"/>
      <c r="B64" s="192"/>
      <c r="C64" s="331" t="s">
        <v>3223</v>
      </c>
      <c r="D64" s="332"/>
      <c r="E64" s="193">
        <v>-4.7096</v>
      </c>
      <c r="F64" s="194"/>
      <c r="G64" s="195"/>
      <c r="H64" s="196"/>
      <c r="I64" s="197"/>
      <c r="J64" s="184"/>
      <c r="K64" s="197"/>
      <c r="M64" s="198" t="s">
        <v>3223</v>
      </c>
      <c r="O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201" t="str">
        <f t="shared" si="2"/>
        <v>-0,96*2,39*0,3718</v>
      </c>
      <c r="BE64" s="199"/>
      <c r="BF64" s="199"/>
      <c r="BG64" s="199"/>
      <c r="BH64" s="199"/>
      <c r="BI64" s="199"/>
    </row>
    <row r="65" spans="1:104" x14ac:dyDescent="0.2">
      <c r="A65" s="191"/>
      <c r="B65" s="192"/>
      <c r="C65" s="331" t="s">
        <v>3587</v>
      </c>
      <c r="D65" s="332"/>
      <c r="E65" s="193">
        <v>-75.549800000000005</v>
      </c>
      <c r="F65" s="194"/>
      <c r="G65" s="195"/>
      <c r="H65" s="196"/>
      <c r="I65" s="197"/>
      <c r="J65" s="184"/>
      <c r="K65" s="197"/>
      <c r="M65" s="198" t="s">
        <v>3587</v>
      </c>
      <c r="O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201" t="str">
        <f t="shared" si="2"/>
        <v>-1,06*2,39*5*0,3718</v>
      </c>
      <c r="BE65" s="199"/>
      <c r="BF65" s="199"/>
      <c r="BG65" s="199"/>
      <c r="BH65" s="199"/>
      <c r="BI65" s="199"/>
    </row>
    <row r="66" spans="1:104" ht="22.5" x14ac:dyDescent="0.2">
      <c r="A66" s="161">
        <v>6</v>
      </c>
      <c r="B66" s="162" t="s">
        <v>3480</v>
      </c>
      <c r="C66" s="163" t="s">
        <v>3481</v>
      </c>
      <c r="D66" s="164" t="s">
        <v>41</v>
      </c>
      <c r="E66" s="165">
        <v>438.94279999999998</v>
      </c>
      <c r="F66" s="122">
        <f>'01 115 '!F66</f>
        <v>0</v>
      </c>
      <c r="G66" s="166">
        <f>E66*F66</f>
        <v>0</v>
      </c>
      <c r="H66" s="167">
        <v>4.0000000000000003E-5</v>
      </c>
      <c r="I66" s="168">
        <f>E66*H66</f>
        <v>1.7557712E-2</v>
      </c>
      <c r="J66" s="167">
        <v>0</v>
      </c>
      <c r="K66" s="168">
        <f>E66*J66</f>
        <v>0</v>
      </c>
      <c r="O66" s="199"/>
      <c r="Z66" s="199"/>
      <c r="AA66" s="199">
        <v>1</v>
      </c>
      <c r="AB66" s="199">
        <v>1</v>
      </c>
      <c r="AC66" s="199">
        <v>1</v>
      </c>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200">
        <f>G66</f>
        <v>0</v>
      </c>
      <c r="BA66" s="199"/>
      <c r="BB66" s="199"/>
      <c r="BC66" s="199"/>
      <c r="BD66" s="199"/>
      <c r="BE66" s="199"/>
      <c r="BF66" s="199"/>
      <c r="BG66" s="199"/>
      <c r="BH66" s="199"/>
      <c r="BI66" s="199"/>
      <c r="CA66" s="199">
        <v>1</v>
      </c>
      <c r="CB66" s="199">
        <v>1</v>
      </c>
      <c r="CZ66" s="124">
        <v>1</v>
      </c>
    </row>
    <row r="67" spans="1:104" x14ac:dyDescent="0.2">
      <c r="A67" s="191"/>
      <c r="B67" s="192"/>
      <c r="C67" s="331" t="s">
        <v>3584</v>
      </c>
      <c r="D67" s="332"/>
      <c r="E67" s="193">
        <v>533.71889999999996</v>
      </c>
      <c r="F67" s="194"/>
      <c r="G67" s="195"/>
      <c r="H67" s="196"/>
      <c r="I67" s="197"/>
      <c r="J67" s="184"/>
      <c r="K67" s="197"/>
      <c r="M67" s="198" t="s">
        <v>3584</v>
      </c>
      <c r="O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201" t="str">
        <f t="shared" ref="BD67:BD77" si="3">C66</f>
        <v xml:space="preserve">Příplatek k omítce vnějš. stěn, hydrofobní přísada </v>
      </c>
      <c r="BE67" s="199"/>
      <c r="BF67" s="199"/>
      <c r="BG67" s="199"/>
      <c r="BH67" s="199"/>
      <c r="BI67" s="199"/>
    </row>
    <row r="68" spans="1:104" x14ac:dyDescent="0.2">
      <c r="A68" s="191"/>
      <c r="B68" s="192"/>
      <c r="C68" s="331" t="s">
        <v>1086</v>
      </c>
      <c r="D68" s="332"/>
      <c r="E68" s="193">
        <v>0</v>
      </c>
      <c r="F68" s="194"/>
      <c r="G68" s="195"/>
      <c r="H68" s="196"/>
      <c r="I68" s="197"/>
      <c r="J68" s="184"/>
      <c r="K68" s="197"/>
      <c r="M68" s="198" t="s">
        <v>1086</v>
      </c>
      <c r="O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201" t="str">
        <f t="shared" si="3"/>
        <v>87*16,5*0,3718</v>
      </c>
      <c r="BE68" s="199"/>
      <c r="BF68" s="199"/>
      <c r="BG68" s="199"/>
      <c r="BH68" s="199"/>
      <c r="BI68" s="199"/>
    </row>
    <row r="69" spans="1:104" x14ac:dyDescent="0.2">
      <c r="A69" s="191"/>
      <c r="B69" s="192"/>
      <c r="C69" s="331" t="s">
        <v>3585</v>
      </c>
      <c r="D69" s="332"/>
      <c r="E69" s="193">
        <v>-2.677</v>
      </c>
      <c r="F69" s="194"/>
      <c r="G69" s="195"/>
      <c r="H69" s="196"/>
      <c r="I69" s="197"/>
      <c r="J69" s="184"/>
      <c r="K69" s="197"/>
      <c r="M69" s="198" t="s">
        <v>3585</v>
      </c>
      <c r="O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201" t="str">
        <f t="shared" si="3"/>
        <v>odečtení otvorů :</v>
      </c>
      <c r="BE69" s="199"/>
      <c r="BF69" s="199"/>
      <c r="BG69" s="199"/>
      <c r="BH69" s="199"/>
      <c r="BI69" s="199"/>
    </row>
    <row r="70" spans="1:104" x14ac:dyDescent="0.2">
      <c r="A70" s="191"/>
      <c r="B70" s="192"/>
      <c r="C70" s="331" t="s">
        <v>1923</v>
      </c>
      <c r="D70" s="332"/>
      <c r="E70" s="193">
        <v>-1.0039</v>
      </c>
      <c r="F70" s="194"/>
      <c r="G70" s="195"/>
      <c r="H70" s="196"/>
      <c r="I70" s="197"/>
      <c r="J70" s="184"/>
      <c r="K70" s="197"/>
      <c r="M70" s="198" t="s">
        <v>1923</v>
      </c>
      <c r="O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201" t="str">
        <f t="shared" si="3"/>
        <v>-2,4*1,5*2*0,3718</v>
      </c>
      <c r="BE70" s="199"/>
      <c r="BF70" s="199"/>
      <c r="BG70" s="199"/>
      <c r="BH70" s="199"/>
      <c r="BI70" s="199"/>
    </row>
    <row r="71" spans="1:104" x14ac:dyDescent="0.2">
      <c r="A71" s="191"/>
      <c r="B71" s="192"/>
      <c r="C71" s="331" t="s">
        <v>1924</v>
      </c>
      <c r="D71" s="332"/>
      <c r="E71" s="193">
        <v>-0.78080000000000005</v>
      </c>
      <c r="F71" s="194"/>
      <c r="G71" s="195"/>
      <c r="H71" s="196"/>
      <c r="I71" s="197"/>
      <c r="J71" s="184"/>
      <c r="K71" s="197"/>
      <c r="M71" s="198" t="s">
        <v>1924</v>
      </c>
      <c r="O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201" t="str">
        <f t="shared" si="3"/>
        <v>-0,9*1,5*2*0,3718</v>
      </c>
      <c r="BE71" s="199"/>
      <c r="BF71" s="199"/>
      <c r="BG71" s="199"/>
      <c r="BH71" s="199"/>
      <c r="BI71" s="199"/>
    </row>
    <row r="72" spans="1:104" x14ac:dyDescent="0.2">
      <c r="A72" s="191"/>
      <c r="B72" s="192"/>
      <c r="C72" s="331" t="s">
        <v>3586</v>
      </c>
      <c r="D72" s="332"/>
      <c r="E72" s="193">
        <v>-7.5289999999999999</v>
      </c>
      <c r="F72" s="194"/>
      <c r="G72" s="195"/>
      <c r="H72" s="196"/>
      <c r="I72" s="197"/>
      <c r="J72" s="184"/>
      <c r="K72" s="197"/>
      <c r="M72" s="198" t="s">
        <v>3586</v>
      </c>
      <c r="O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201" t="str">
        <f t="shared" si="3"/>
        <v>-0,7*1,5*2*0,3718</v>
      </c>
      <c r="BE72" s="199"/>
      <c r="BF72" s="199"/>
      <c r="BG72" s="199"/>
      <c r="BH72" s="199"/>
      <c r="BI72" s="199"/>
    </row>
    <row r="73" spans="1:104" x14ac:dyDescent="0.2">
      <c r="A73" s="191"/>
      <c r="B73" s="192"/>
      <c r="C73" s="331" t="s">
        <v>3221</v>
      </c>
      <c r="D73" s="332"/>
      <c r="E73" s="193">
        <v>-1.0039</v>
      </c>
      <c r="F73" s="194"/>
      <c r="G73" s="195"/>
      <c r="H73" s="196"/>
      <c r="I73" s="197"/>
      <c r="J73" s="184"/>
      <c r="K73" s="197"/>
      <c r="M73" s="198" t="s">
        <v>3221</v>
      </c>
      <c r="O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201" t="str">
        <f t="shared" si="3"/>
        <v>-1,5*1,5*9*0,3718</v>
      </c>
      <c r="BE73" s="199"/>
      <c r="BF73" s="199"/>
      <c r="BG73" s="199"/>
      <c r="BH73" s="199"/>
      <c r="BI73" s="199"/>
    </row>
    <row r="74" spans="1:104" x14ac:dyDescent="0.2">
      <c r="A74" s="191"/>
      <c r="B74" s="192"/>
      <c r="C74" s="331" t="s">
        <v>1228</v>
      </c>
      <c r="D74" s="332"/>
      <c r="E74" s="193">
        <v>-0.66920000000000002</v>
      </c>
      <c r="F74" s="194"/>
      <c r="G74" s="195"/>
      <c r="H74" s="196"/>
      <c r="I74" s="197"/>
      <c r="J74" s="184"/>
      <c r="K74" s="197"/>
      <c r="M74" s="198" t="s">
        <v>1228</v>
      </c>
      <c r="O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201" t="str">
        <f t="shared" si="3"/>
        <v>-1,8*1,5*0,3718</v>
      </c>
      <c r="BE74" s="199"/>
      <c r="BF74" s="199"/>
      <c r="BG74" s="199"/>
      <c r="BH74" s="199"/>
      <c r="BI74" s="199"/>
    </row>
    <row r="75" spans="1:104" x14ac:dyDescent="0.2">
      <c r="A75" s="191"/>
      <c r="B75" s="192"/>
      <c r="C75" s="331" t="s">
        <v>3222</v>
      </c>
      <c r="D75" s="332"/>
      <c r="E75" s="193">
        <v>-0.85309999999999997</v>
      </c>
      <c r="F75" s="194"/>
      <c r="G75" s="195"/>
      <c r="H75" s="196"/>
      <c r="I75" s="197"/>
      <c r="J75" s="184"/>
      <c r="K75" s="197"/>
      <c r="M75" s="198" t="s">
        <v>3222</v>
      </c>
      <c r="O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201" t="str">
        <f t="shared" si="3"/>
        <v>-1,2*1,5*0,3718</v>
      </c>
      <c r="BE75" s="199"/>
      <c r="BF75" s="199"/>
      <c r="BG75" s="199"/>
      <c r="BH75" s="199"/>
      <c r="BI75" s="199"/>
    </row>
    <row r="76" spans="1:104" x14ac:dyDescent="0.2">
      <c r="A76" s="191"/>
      <c r="B76" s="192"/>
      <c r="C76" s="331" t="s">
        <v>3223</v>
      </c>
      <c r="D76" s="332"/>
      <c r="E76" s="193">
        <v>-4.7096</v>
      </c>
      <c r="F76" s="194"/>
      <c r="G76" s="195"/>
      <c r="H76" s="196"/>
      <c r="I76" s="197"/>
      <c r="J76" s="184"/>
      <c r="K76" s="197"/>
      <c r="M76" s="198" t="s">
        <v>3223</v>
      </c>
      <c r="O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201" t="str">
        <f t="shared" si="3"/>
        <v>-0,96*2,39*0,3718</v>
      </c>
      <c r="BE76" s="199"/>
      <c r="BF76" s="199"/>
      <c r="BG76" s="199"/>
      <c r="BH76" s="199"/>
      <c r="BI76" s="199"/>
    </row>
    <row r="77" spans="1:104" x14ac:dyDescent="0.2">
      <c r="A77" s="191"/>
      <c r="B77" s="192"/>
      <c r="C77" s="331" t="s">
        <v>3587</v>
      </c>
      <c r="D77" s="332"/>
      <c r="E77" s="193">
        <v>-75.549800000000005</v>
      </c>
      <c r="F77" s="194"/>
      <c r="G77" s="195"/>
      <c r="H77" s="196"/>
      <c r="I77" s="197"/>
      <c r="J77" s="184"/>
      <c r="K77" s="197"/>
      <c r="M77" s="198" t="s">
        <v>3587</v>
      </c>
      <c r="O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201" t="str">
        <f t="shared" si="3"/>
        <v>-1,06*2,39*5*0,3718</v>
      </c>
      <c r="BE77" s="199"/>
      <c r="BF77" s="199"/>
      <c r="BG77" s="199"/>
      <c r="BH77" s="199"/>
      <c r="BI77" s="199"/>
    </row>
    <row r="78" spans="1:104" x14ac:dyDescent="0.2">
      <c r="A78" s="161">
        <v>7</v>
      </c>
      <c r="B78" s="162" t="s">
        <v>3482</v>
      </c>
      <c r="C78" s="163" t="s">
        <v>3483</v>
      </c>
      <c r="D78" s="164" t="s">
        <v>41</v>
      </c>
      <c r="E78" s="165">
        <v>80.271600000000007</v>
      </c>
      <c r="F78" s="122">
        <f>'01 115 '!F78</f>
        <v>0</v>
      </c>
      <c r="G78" s="166">
        <f>E78*F78</f>
        <v>0</v>
      </c>
      <c r="H78" s="167">
        <v>0</v>
      </c>
      <c r="I78" s="168">
        <f>E78*H78</f>
        <v>0</v>
      </c>
      <c r="J78" s="167"/>
      <c r="K78" s="168">
        <f>E78*J78</f>
        <v>0</v>
      </c>
      <c r="O78" s="199"/>
      <c r="Z78" s="199"/>
      <c r="AA78" s="199">
        <v>12</v>
      </c>
      <c r="AB78" s="199">
        <v>0</v>
      </c>
      <c r="AC78" s="199">
        <v>1</v>
      </c>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200">
        <f>G78</f>
        <v>0</v>
      </c>
      <c r="BA78" s="199"/>
      <c r="BB78" s="199"/>
      <c r="BC78" s="199"/>
      <c r="BD78" s="199"/>
      <c r="BE78" s="199"/>
      <c r="BF78" s="199"/>
      <c r="BG78" s="199"/>
      <c r="BH78" s="199"/>
      <c r="BI78" s="199"/>
      <c r="CA78" s="199">
        <v>12</v>
      </c>
      <c r="CB78" s="199">
        <v>0</v>
      </c>
      <c r="CZ78" s="124">
        <v>1</v>
      </c>
    </row>
    <row r="79" spans="1:104" x14ac:dyDescent="0.2">
      <c r="A79" s="191"/>
      <c r="B79" s="192"/>
      <c r="C79" s="331" t="s">
        <v>3588</v>
      </c>
      <c r="D79" s="332"/>
      <c r="E79" s="193">
        <v>21.081099999999999</v>
      </c>
      <c r="F79" s="194"/>
      <c r="G79" s="195"/>
      <c r="H79" s="196"/>
      <c r="I79" s="197"/>
      <c r="J79" s="184"/>
      <c r="K79" s="197"/>
      <c r="M79" s="198" t="s">
        <v>3588</v>
      </c>
      <c r="O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201" t="str">
        <f>C78</f>
        <v xml:space="preserve">Ochrana konstrukce fasády </v>
      </c>
      <c r="BE79" s="199"/>
      <c r="BF79" s="199"/>
      <c r="BG79" s="199"/>
      <c r="BH79" s="199"/>
      <c r="BI79" s="199"/>
    </row>
    <row r="80" spans="1:104" x14ac:dyDescent="0.2">
      <c r="A80" s="191"/>
      <c r="B80" s="192"/>
      <c r="C80" s="331" t="s">
        <v>3589</v>
      </c>
      <c r="D80" s="332"/>
      <c r="E80" s="193">
        <v>42.236499999999999</v>
      </c>
      <c r="F80" s="194"/>
      <c r="G80" s="195"/>
      <c r="H80" s="196"/>
      <c r="I80" s="197"/>
      <c r="J80" s="184"/>
      <c r="K80" s="197"/>
      <c r="M80" s="198" t="s">
        <v>3589</v>
      </c>
      <c r="O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201" t="str">
        <f>C79</f>
        <v>(15,5+35,5+5,7)*0,3718</v>
      </c>
      <c r="BE80" s="199"/>
      <c r="BF80" s="199"/>
      <c r="BG80" s="199"/>
      <c r="BH80" s="199"/>
      <c r="BI80" s="199"/>
    </row>
    <row r="81" spans="1:104" x14ac:dyDescent="0.2">
      <c r="A81" s="191"/>
      <c r="B81" s="192"/>
      <c r="C81" s="331" t="s">
        <v>3590</v>
      </c>
      <c r="D81" s="332"/>
      <c r="E81" s="193">
        <v>16.9541</v>
      </c>
      <c r="F81" s="194"/>
      <c r="G81" s="195"/>
      <c r="H81" s="196"/>
      <c r="I81" s="197"/>
      <c r="J81" s="184"/>
      <c r="K81" s="197"/>
      <c r="M81" s="198" t="s">
        <v>3590</v>
      </c>
      <c r="O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201" t="str">
        <f>C80</f>
        <v>28,4*4*0,3718</v>
      </c>
      <c r="BE81" s="199"/>
      <c r="BF81" s="199"/>
      <c r="BG81" s="199"/>
      <c r="BH81" s="199"/>
      <c r="BI81" s="199"/>
    </row>
    <row r="82" spans="1:104" x14ac:dyDescent="0.2">
      <c r="A82" s="169" t="s">
        <v>42</v>
      </c>
      <c r="B82" s="170" t="s">
        <v>933</v>
      </c>
      <c r="C82" s="171" t="s">
        <v>934</v>
      </c>
      <c r="D82" s="172"/>
      <c r="E82" s="173"/>
      <c r="F82" s="173"/>
      <c r="G82" s="174">
        <f>SUM(G19:G81)</f>
        <v>0</v>
      </c>
      <c r="H82" s="175"/>
      <c r="I82" s="174">
        <f>SUM(I19:I81)</f>
        <v>15.178940659</v>
      </c>
      <c r="J82" s="176"/>
      <c r="K82" s="174">
        <f>SUM(K19:K81)</f>
        <v>0</v>
      </c>
      <c r="O82" s="199"/>
      <c r="X82" s="202">
        <f>K82</f>
        <v>0</v>
      </c>
      <c r="Y82" s="202">
        <f>I82</f>
        <v>15.178940659</v>
      </c>
      <c r="Z82" s="200">
        <f>G82</f>
        <v>0</v>
      </c>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203"/>
      <c r="BB82" s="203"/>
      <c r="BC82" s="203"/>
      <c r="BD82" s="203"/>
      <c r="BE82" s="203"/>
      <c r="BF82" s="203"/>
      <c r="BG82" s="199"/>
      <c r="BH82" s="199"/>
      <c r="BI82" s="199"/>
    </row>
    <row r="83" spans="1:104" ht="14.25" customHeight="1" x14ac:dyDescent="0.2">
      <c r="A83" s="151" t="s">
        <v>38</v>
      </c>
      <c r="B83" s="152" t="s">
        <v>942</v>
      </c>
      <c r="C83" s="153" t="s">
        <v>943</v>
      </c>
      <c r="D83" s="154"/>
      <c r="E83" s="155"/>
      <c r="F83" s="155"/>
      <c r="G83" s="156"/>
      <c r="H83" s="157"/>
      <c r="I83" s="158"/>
      <c r="J83" s="159"/>
      <c r="K83" s="160"/>
      <c r="O83" s="199"/>
    </row>
    <row r="84" spans="1:104" ht="22.5" x14ac:dyDescent="0.2">
      <c r="A84" s="161">
        <v>8</v>
      </c>
      <c r="B84" s="162" t="s">
        <v>3487</v>
      </c>
      <c r="C84" s="163" t="s">
        <v>3488</v>
      </c>
      <c r="D84" s="164" t="s">
        <v>41</v>
      </c>
      <c r="E84" s="165">
        <v>18.477699999999999</v>
      </c>
      <c r="F84" s="122">
        <f>'01 115 '!F84</f>
        <v>0</v>
      </c>
      <c r="G84" s="166">
        <f>E84*F84</f>
        <v>0</v>
      </c>
      <c r="H84" s="167">
        <v>5.5700000000000003E-3</v>
      </c>
      <c r="I84" s="168">
        <f>E84*H84</f>
        <v>0.102920789</v>
      </c>
      <c r="J84" s="167">
        <v>0</v>
      </c>
      <c r="K84" s="168">
        <f>E84*J84</f>
        <v>0</v>
      </c>
      <c r="O84" s="199"/>
      <c r="Z84" s="199"/>
      <c r="AA84" s="199">
        <v>1</v>
      </c>
      <c r="AB84" s="199">
        <v>1</v>
      </c>
      <c r="AC84" s="199">
        <v>1</v>
      </c>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200">
        <f>G84</f>
        <v>0</v>
      </c>
      <c r="BA84" s="199"/>
      <c r="BB84" s="199"/>
      <c r="BC84" s="199"/>
      <c r="BD84" s="199"/>
      <c r="BE84" s="199"/>
      <c r="BF84" s="199"/>
      <c r="BG84" s="199"/>
      <c r="BH84" s="199"/>
      <c r="BI84" s="199"/>
      <c r="CA84" s="199">
        <v>1</v>
      </c>
      <c r="CB84" s="199">
        <v>1</v>
      </c>
      <c r="CZ84" s="124">
        <v>1</v>
      </c>
    </row>
    <row r="85" spans="1:104" x14ac:dyDescent="0.2">
      <c r="A85" s="191"/>
      <c r="B85" s="192"/>
      <c r="C85" s="331" t="s">
        <v>3568</v>
      </c>
      <c r="D85" s="332"/>
      <c r="E85" s="193">
        <v>0.33460000000000001</v>
      </c>
      <c r="F85" s="194"/>
      <c r="G85" s="195"/>
      <c r="H85" s="196"/>
      <c r="I85" s="197"/>
      <c r="J85" s="184"/>
      <c r="K85" s="197"/>
      <c r="M85" s="198" t="s">
        <v>3568</v>
      </c>
      <c r="O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201" t="str">
        <f t="shared" ref="BD85:BD100" si="4">C84</f>
        <v>Potěr , strojní zprac., tl.3 mm , samonivelační, pevnost 30 MPa</v>
      </c>
      <c r="BE85" s="199"/>
      <c r="BF85" s="199"/>
      <c r="BG85" s="199"/>
      <c r="BH85" s="199"/>
      <c r="BI85" s="199"/>
    </row>
    <row r="86" spans="1:104" x14ac:dyDescent="0.2">
      <c r="A86" s="191"/>
      <c r="B86" s="192"/>
      <c r="C86" s="331" t="s">
        <v>3569</v>
      </c>
      <c r="D86" s="332"/>
      <c r="E86" s="193">
        <v>0.66920000000000002</v>
      </c>
      <c r="F86" s="194"/>
      <c r="G86" s="195"/>
      <c r="H86" s="196"/>
      <c r="I86" s="197"/>
      <c r="J86" s="184"/>
      <c r="K86" s="197"/>
      <c r="M86" s="198" t="s">
        <v>3569</v>
      </c>
      <c r="O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201" t="str">
        <f t="shared" si="4"/>
        <v>A:1,5*2*0,3*0,3718</v>
      </c>
      <c r="BE86" s="199"/>
      <c r="BF86" s="199"/>
      <c r="BG86" s="199"/>
      <c r="BH86" s="199"/>
      <c r="BI86" s="199"/>
    </row>
    <row r="87" spans="1:104" x14ac:dyDescent="0.2">
      <c r="A87" s="191"/>
      <c r="B87" s="192"/>
      <c r="C87" s="331" t="s">
        <v>3570</v>
      </c>
      <c r="D87" s="332"/>
      <c r="E87" s="193">
        <v>0.20080000000000001</v>
      </c>
      <c r="F87" s="194"/>
      <c r="G87" s="195"/>
      <c r="H87" s="196"/>
      <c r="I87" s="197"/>
      <c r="J87" s="184"/>
      <c r="K87" s="197"/>
      <c r="M87" s="198" t="s">
        <v>3570</v>
      </c>
      <c r="O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201" t="str">
        <f t="shared" si="4"/>
        <v>B:1,2*5*0,3*0,3718</v>
      </c>
      <c r="BE87" s="199"/>
      <c r="BF87" s="199"/>
      <c r="BG87" s="199"/>
      <c r="BH87" s="199"/>
      <c r="BI87" s="199"/>
    </row>
    <row r="88" spans="1:104" x14ac:dyDescent="0.2">
      <c r="A88" s="191"/>
      <c r="B88" s="192"/>
      <c r="C88" s="331" t="s">
        <v>3571</v>
      </c>
      <c r="D88" s="332"/>
      <c r="E88" s="193">
        <v>8.8673999999999999</v>
      </c>
      <c r="F88" s="194"/>
      <c r="G88" s="195"/>
      <c r="H88" s="196"/>
      <c r="I88" s="197"/>
      <c r="J88" s="184"/>
      <c r="K88" s="197"/>
      <c r="M88" s="198" t="s">
        <v>3571</v>
      </c>
      <c r="O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201" t="str">
        <f t="shared" si="4"/>
        <v>C:0,6*3*0,3*0,3718</v>
      </c>
      <c r="BE88" s="199"/>
      <c r="BF88" s="199"/>
      <c r="BG88" s="199"/>
      <c r="BH88" s="199"/>
      <c r="BI88" s="199"/>
    </row>
    <row r="89" spans="1:104" x14ac:dyDescent="0.2">
      <c r="A89" s="191"/>
      <c r="B89" s="192"/>
      <c r="C89" s="331" t="s">
        <v>3572</v>
      </c>
      <c r="D89" s="332"/>
      <c r="E89" s="193">
        <v>0.1673</v>
      </c>
      <c r="F89" s="194"/>
      <c r="G89" s="195"/>
      <c r="H89" s="196"/>
      <c r="I89" s="197"/>
      <c r="J89" s="184"/>
      <c r="K89" s="197"/>
      <c r="M89" s="198" t="s">
        <v>3572</v>
      </c>
      <c r="O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201" t="str">
        <f t="shared" si="4"/>
        <v>D:1,5*53*0,3*0,3718</v>
      </c>
      <c r="BE89" s="199"/>
      <c r="BF89" s="199"/>
      <c r="BG89" s="199"/>
      <c r="BH89" s="199"/>
      <c r="BI89" s="199"/>
    </row>
    <row r="90" spans="1:104" x14ac:dyDescent="0.2">
      <c r="A90" s="191"/>
      <c r="B90" s="192"/>
      <c r="C90" s="331" t="s">
        <v>3573</v>
      </c>
      <c r="D90" s="332"/>
      <c r="E90" s="193">
        <v>0.66920000000000002</v>
      </c>
      <c r="F90" s="194"/>
      <c r="G90" s="195"/>
      <c r="H90" s="196"/>
      <c r="I90" s="197"/>
      <c r="J90" s="184"/>
      <c r="K90" s="197"/>
      <c r="M90" s="198" t="s">
        <v>3573</v>
      </c>
      <c r="O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201" t="str">
        <f t="shared" si="4"/>
        <v>D1:1,5*1*0,3*0,3718</v>
      </c>
      <c r="BE90" s="199"/>
      <c r="BF90" s="199"/>
      <c r="BG90" s="199"/>
      <c r="BH90" s="199"/>
      <c r="BI90" s="199"/>
    </row>
    <row r="91" spans="1:104" x14ac:dyDescent="0.2">
      <c r="A91" s="191"/>
      <c r="B91" s="192"/>
      <c r="C91" s="331" t="s">
        <v>3574</v>
      </c>
      <c r="D91" s="332"/>
      <c r="E91" s="193">
        <v>0.1338</v>
      </c>
      <c r="F91" s="194"/>
      <c r="G91" s="195"/>
      <c r="H91" s="196"/>
      <c r="I91" s="197"/>
      <c r="J91" s="184"/>
      <c r="K91" s="197"/>
      <c r="M91" s="198" t="s">
        <v>3574</v>
      </c>
      <c r="O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201" t="str">
        <f t="shared" si="4"/>
        <v>E:1,2*5*0,3*0,3718</v>
      </c>
      <c r="BE91" s="199"/>
      <c r="BF91" s="199"/>
      <c r="BG91" s="199"/>
      <c r="BH91" s="199"/>
      <c r="BI91" s="199"/>
    </row>
    <row r="92" spans="1:104" x14ac:dyDescent="0.2">
      <c r="A92" s="191"/>
      <c r="B92" s="192"/>
      <c r="C92" s="331" t="s">
        <v>3575</v>
      </c>
      <c r="D92" s="332"/>
      <c r="E92" s="193">
        <v>1.0039</v>
      </c>
      <c r="F92" s="194"/>
      <c r="G92" s="195"/>
      <c r="H92" s="196"/>
      <c r="I92" s="197"/>
      <c r="J92" s="184"/>
      <c r="K92" s="197"/>
      <c r="M92" s="198" t="s">
        <v>3575</v>
      </c>
      <c r="O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201" t="str">
        <f t="shared" si="4"/>
        <v>E1:1,2*1*0,3*0,3718</v>
      </c>
      <c r="BE92" s="199"/>
      <c r="BF92" s="199"/>
      <c r="BG92" s="199"/>
      <c r="BH92" s="199"/>
      <c r="BI92" s="199"/>
    </row>
    <row r="93" spans="1:104" x14ac:dyDescent="0.2">
      <c r="A93" s="191"/>
      <c r="B93" s="192"/>
      <c r="C93" s="331" t="s">
        <v>3576</v>
      </c>
      <c r="D93" s="332"/>
      <c r="E93" s="193">
        <v>0.78080000000000005</v>
      </c>
      <c r="F93" s="194"/>
      <c r="G93" s="195"/>
      <c r="H93" s="196"/>
      <c r="I93" s="197"/>
      <c r="J93" s="184"/>
      <c r="K93" s="197"/>
      <c r="M93" s="198" t="s">
        <v>3576</v>
      </c>
      <c r="O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201" t="str">
        <f t="shared" si="4"/>
        <v>F:0,9*10*0,3*0,3718</v>
      </c>
      <c r="BE93" s="199"/>
      <c r="BF93" s="199"/>
      <c r="BG93" s="199"/>
      <c r="BH93" s="199"/>
      <c r="BI93" s="199"/>
    </row>
    <row r="94" spans="1:104" x14ac:dyDescent="0.2">
      <c r="A94" s="191"/>
      <c r="B94" s="192"/>
      <c r="C94" s="331" t="s">
        <v>3577</v>
      </c>
      <c r="D94" s="332"/>
      <c r="E94" s="193">
        <v>1.6062000000000001</v>
      </c>
      <c r="F94" s="194"/>
      <c r="G94" s="195"/>
      <c r="H94" s="196"/>
      <c r="I94" s="197"/>
      <c r="J94" s="184"/>
      <c r="K94" s="197"/>
      <c r="M94" s="198" t="s">
        <v>3577</v>
      </c>
      <c r="O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201" t="str">
        <f t="shared" si="4"/>
        <v>G:0,7*10*0,3*0,3718</v>
      </c>
      <c r="BE94" s="199"/>
      <c r="BF94" s="199"/>
      <c r="BG94" s="199"/>
      <c r="BH94" s="199"/>
      <c r="BI94" s="199"/>
    </row>
    <row r="95" spans="1:104" x14ac:dyDescent="0.2">
      <c r="A95" s="191"/>
      <c r="B95" s="192"/>
      <c r="C95" s="331" t="s">
        <v>3578</v>
      </c>
      <c r="D95" s="332"/>
      <c r="E95" s="193">
        <v>0.26769999999999999</v>
      </c>
      <c r="F95" s="194"/>
      <c r="G95" s="195"/>
      <c r="H95" s="196"/>
      <c r="I95" s="197"/>
      <c r="J95" s="184"/>
      <c r="K95" s="197"/>
      <c r="M95" s="198" t="s">
        <v>3578</v>
      </c>
      <c r="O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201" t="str">
        <f t="shared" si="4"/>
        <v>H:2,4*6*0,3*0,3718</v>
      </c>
      <c r="BE95" s="199"/>
      <c r="BF95" s="199"/>
      <c r="BG95" s="199"/>
      <c r="BH95" s="199"/>
      <c r="BI95" s="199"/>
    </row>
    <row r="96" spans="1:104" x14ac:dyDescent="0.2">
      <c r="A96" s="191"/>
      <c r="B96" s="192"/>
      <c r="C96" s="331" t="s">
        <v>3579</v>
      </c>
      <c r="D96" s="332"/>
      <c r="E96" s="193">
        <v>0.60229999999999995</v>
      </c>
      <c r="F96" s="194"/>
      <c r="G96" s="195"/>
      <c r="H96" s="196"/>
      <c r="I96" s="197"/>
      <c r="J96" s="184"/>
      <c r="K96" s="197"/>
      <c r="M96" s="198" t="s">
        <v>3579</v>
      </c>
      <c r="O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201" t="str">
        <f t="shared" si="4"/>
        <v>H1:2,4*1*0,3*0,3718</v>
      </c>
      <c r="BE96" s="199"/>
      <c r="BF96" s="199"/>
      <c r="BG96" s="199"/>
      <c r="BH96" s="199"/>
      <c r="BI96" s="199"/>
    </row>
    <row r="97" spans="1:104" x14ac:dyDescent="0.2">
      <c r="A97" s="191"/>
      <c r="B97" s="192"/>
      <c r="C97" s="331" t="s">
        <v>3580</v>
      </c>
      <c r="D97" s="332"/>
      <c r="E97" s="193">
        <v>0.20080000000000001</v>
      </c>
      <c r="F97" s="194"/>
      <c r="G97" s="195"/>
      <c r="H97" s="196"/>
      <c r="I97" s="197"/>
      <c r="J97" s="184"/>
      <c r="K97" s="197"/>
      <c r="M97" s="198" t="s">
        <v>3580</v>
      </c>
      <c r="O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201" t="str">
        <f t="shared" si="4"/>
        <v>CH:1,8*3*0,3*0,3718</v>
      </c>
      <c r="BE97" s="199"/>
      <c r="BF97" s="199"/>
      <c r="BG97" s="199"/>
      <c r="BH97" s="199"/>
      <c r="BI97" s="199"/>
    </row>
    <row r="98" spans="1:104" x14ac:dyDescent="0.2">
      <c r="A98" s="191"/>
      <c r="B98" s="192"/>
      <c r="C98" s="331" t="s">
        <v>3581</v>
      </c>
      <c r="D98" s="332"/>
      <c r="E98" s="193">
        <v>0.9637</v>
      </c>
      <c r="F98" s="194"/>
      <c r="G98" s="195"/>
      <c r="H98" s="196"/>
      <c r="I98" s="197"/>
      <c r="J98" s="184"/>
      <c r="K98" s="197"/>
      <c r="M98" s="198" t="s">
        <v>3581</v>
      </c>
      <c r="O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201" t="str">
        <f t="shared" si="4"/>
        <v>CH1:1,8*1*0,3*0,3718</v>
      </c>
      <c r="BE98" s="199"/>
      <c r="BF98" s="199"/>
      <c r="BG98" s="199"/>
      <c r="BH98" s="199"/>
      <c r="BI98" s="199"/>
    </row>
    <row r="99" spans="1:104" x14ac:dyDescent="0.2">
      <c r="A99" s="191"/>
      <c r="B99" s="192"/>
      <c r="C99" s="331" t="s">
        <v>3582</v>
      </c>
      <c r="D99" s="332"/>
      <c r="E99" s="193">
        <v>1.4188000000000001</v>
      </c>
      <c r="F99" s="194"/>
      <c r="G99" s="195"/>
      <c r="H99" s="196"/>
      <c r="I99" s="197"/>
      <c r="J99" s="184"/>
      <c r="K99" s="197"/>
      <c r="M99" s="198" t="s">
        <v>3582</v>
      </c>
      <c r="O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201" t="str">
        <f t="shared" si="4"/>
        <v>I:0,96*9*0,3*0,3718</v>
      </c>
      <c r="BE99" s="199"/>
      <c r="BF99" s="199"/>
      <c r="BG99" s="199"/>
      <c r="BH99" s="199"/>
      <c r="BI99" s="199"/>
    </row>
    <row r="100" spans="1:104" x14ac:dyDescent="0.2">
      <c r="A100" s="191"/>
      <c r="B100" s="192"/>
      <c r="C100" s="331" t="s">
        <v>3583</v>
      </c>
      <c r="D100" s="332"/>
      <c r="E100" s="193">
        <v>0.59119999999999995</v>
      </c>
      <c r="F100" s="194"/>
      <c r="G100" s="195"/>
      <c r="H100" s="196"/>
      <c r="I100" s="197"/>
      <c r="J100" s="184"/>
      <c r="K100" s="197"/>
      <c r="M100" s="198" t="s">
        <v>3583</v>
      </c>
      <c r="O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201" t="str">
        <f t="shared" si="4"/>
        <v>J:1,06*12*0,3*0,3718</v>
      </c>
      <c r="BE100" s="199"/>
      <c r="BF100" s="199"/>
      <c r="BG100" s="199"/>
      <c r="BH100" s="199"/>
      <c r="BI100" s="199"/>
    </row>
    <row r="101" spans="1:104" x14ac:dyDescent="0.2">
      <c r="A101" s="161">
        <v>9</v>
      </c>
      <c r="B101" s="162" t="s">
        <v>964</v>
      </c>
      <c r="C101" s="163" t="s">
        <v>3489</v>
      </c>
      <c r="D101" s="164" t="s">
        <v>41</v>
      </c>
      <c r="E101" s="165">
        <v>138.77430000000001</v>
      </c>
      <c r="F101" s="122">
        <f>'01 115 '!F101</f>
        <v>0</v>
      </c>
      <c r="G101" s="166">
        <f>E101*F101</f>
        <v>0</v>
      </c>
      <c r="H101" s="167">
        <v>0</v>
      </c>
      <c r="I101" s="168">
        <f>E101*H101</f>
        <v>0</v>
      </c>
      <c r="J101" s="167"/>
      <c r="K101" s="168">
        <f>E101*J101</f>
        <v>0</v>
      </c>
      <c r="O101" s="199"/>
      <c r="Z101" s="199"/>
      <c r="AA101" s="199">
        <v>12</v>
      </c>
      <c r="AB101" s="199">
        <v>0</v>
      </c>
      <c r="AC101" s="199">
        <v>2</v>
      </c>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200">
        <f>G101</f>
        <v>0</v>
      </c>
      <c r="BA101" s="199"/>
      <c r="BB101" s="199"/>
      <c r="BC101" s="199"/>
      <c r="BD101" s="199"/>
      <c r="BE101" s="199"/>
      <c r="BF101" s="199"/>
      <c r="BG101" s="199"/>
      <c r="BH101" s="199"/>
      <c r="BI101" s="199"/>
      <c r="CA101" s="199">
        <v>12</v>
      </c>
      <c r="CB101" s="199">
        <v>0</v>
      </c>
      <c r="CZ101" s="124">
        <v>1</v>
      </c>
    </row>
    <row r="102" spans="1:104" x14ac:dyDescent="0.2">
      <c r="A102" s="191"/>
      <c r="B102" s="192"/>
      <c r="C102" s="331" t="s">
        <v>3591</v>
      </c>
      <c r="D102" s="332"/>
      <c r="E102" s="193">
        <v>136.45060000000001</v>
      </c>
      <c r="F102" s="194"/>
      <c r="G102" s="195"/>
      <c r="H102" s="196"/>
      <c r="I102" s="197"/>
      <c r="J102" s="184"/>
      <c r="K102" s="197"/>
      <c r="M102" s="198" t="s">
        <v>3591</v>
      </c>
      <c r="O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201" t="str">
        <f>C101</f>
        <v xml:space="preserve">Separační folie  M+D </v>
      </c>
      <c r="BE102" s="199"/>
      <c r="BF102" s="199"/>
      <c r="BG102" s="199"/>
      <c r="BH102" s="199"/>
      <c r="BI102" s="199"/>
    </row>
    <row r="103" spans="1:104" x14ac:dyDescent="0.2">
      <c r="A103" s="191"/>
      <c r="B103" s="192"/>
      <c r="C103" s="331" t="s">
        <v>3592</v>
      </c>
      <c r="D103" s="332"/>
      <c r="E103" s="193">
        <v>2.3237000000000001</v>
      </c>
      <c r="F103" s="194"/>
      <c r="G103" s="195"/>
      <c r="H103" s="196"/>
      <c r="I103" s="197"/>
      <c r="J103" s="184"/>
      <c r="K103" s="197"/>
      <c r="M103" s="198" t="s">
        <v>3592</v>
      </c>
      <c r="O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201" t="str">
        <f>C102</f>
        <v>S1:367*0,3718</v>
      </c>
      <c r="BE103" s="199"/>
      <c r="BF103" s="199"/>
      <c r="BG103" s="199"/>
      <c r="BH103" s="199"/>
      <c r="BI103" s="199"/>
    </row>
    <row r="104" spans="1:104" x14ac:dyDescent="0.2">
      <c r="A104" s="169" t="s">
        <v>42</v>
      </c>
      <c r="B104" s="170" t="s">
        <v>942</v>
      </c>
      <c r="C104" s="171" t="s">
        <v>943</v>
      </c>
      <c r="D104" s="172"/>
      <c r="E104" s="173"/>
      <c r="F104" s="173"/>
      <c r="G104" s="174">
        <f>SUM(G83:G103)</f>
        <v>0</v>
      </c>
      <c r="H104" s="175"/>
      <c r="I104" s="174">
        <f>SUM(I83:I103)</f>
        <v>0.102920789</v>
      </c>
      <c r="J104" s="176"/>
      <c r="K104" s="174">
        <f>SUM(K83:K103)</f>
        <v>0</v>
      </c>
      <c r="O104" s="199"/>
      <c r="X104" s="202">
        <f>K104</f>
        <v>0</v>
      </c>
      <c r="Y104" s="202">
        <f>I104</f>
        <v>0.102920789</v>
      </c>
      <c r="Z104" s="200">
        <f>G104</f>
        <v>0</v>
      </c>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203"/>
      <c r="BB104" s="203"/>
      <c r="BC104" s="203"/>
      <c r="BD104" s="203"/>
      <c r="BE104" s="203"/>
      <c r="BF104" s="203"/>
      <c r="BG104" s="199"/>
      <c r="BH104" s="199"/>
      <c r="BI104" s="199"/>
    </row>
    <row r="105" spans="1:104" ht="14.25" customHeight="1" x14ac:dyDescent="0.2">
      <c r="A105" s="151" t="s">
        <v>38</v>
      </c>
      <c r="B105" s="152" t="s">
        <v>969</v>
      </c>
      <c r="C105" s="153" t="s">
        <v>970</v>
      </c>
      <c r="D105" s="154"/>
      <c r="E105" s="155"/>
      <c r="F105" s="155"/>
      <c r="G105" s="156"/>
      <c r="H105" s="157"/>
      <c r="I105" s="158"/>
      <c r="J105" s="159"/>
      <c r="K105" s="160"/>
      <c r="O105" s="199"/>
    </row>
    <row r="106" spans="1:104" ht="22.5" x14ac:dyDescent="0.2">
      <c r="A106" s="161">
        <v>10</v>
      </c>
      <c r="B106" s="162" t="s">
        <v>3492</v>
      </c>
      <c r="C106" s="163" t="s">
        <v>3493</v>
      </c>
      <c r="D106" s="164" t="s">
        <v>41</v>
      </c>
      <c r="E106" s="165">
        <v>591.53380000000004</v>
      </c>
      <c r="F106" s="122">
        <f>'01 115 '!F106</f>
        <v>0</v>
      </c>
      <c r="G106" s="166">
        <f>E106*F106</f>
        <v>0</v>
      </c>
      <c r="H106" s="167">
        <v>1.8380000000000001E-2</v>
      </c>
      <c r="I106" s="168">
        <f>E106*H106</f>
        <v>10.872391244000001</v>
      </c>
      <c r="J106" s="167">
        <v>0</v>
      </c>
      <c r="K106" s="168">
        <f>E106*J106</f>
        <v>0</v>
      </c>
      <c r="O106" s="199"/>
      <c r="Z106" s="199"/>
      <c r="AA106" s="199">
        <v>1</v>
      </c>
      <c r="AB106" s="199">
        <v>1</v>
      </c>
      <c r="AC106" s="199">
        <v>1</v>
      </c>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200">
        <f>G106</f>
        <v>0</v>
      </c>
      <c r="BA106" s="199"/>
      <c r="BB106" s="199"/>
      <c r="BC106" s="199"/>
      <c r="BD106" s="199"/>
      <c r="BE106" s="199"/>
      <c r="BF106" s="199"/>
      <c r="BG106" s="199"/>
      <c r="BH106" s="199"/>
      <c r="BI106" s="199"/>
      <c r="CA106" s="199">
        <v>1</v>
      </c>
      <c r="CB106" s="199">
        <v>1</v>
      </c>
      <c r="CZ106" s="124">
        <v>1</v>
      </c>
    </row>
    <row r="107" spans="1:104" x14ac:dyDescent="0.2">
      <c r="A107" s="191"/>
      <c r="B107" s="192"/>
      <c r="C107" s="312" t="s">
        <v>3494</v>
      </c>
      <c r="D107" s="313"/>
      <c r="E107" s="313"/>
      <c r="F107" s="313"/>
      <c r="G107" s="314"/>
      <c r="I107" s="197"/>
      <c r="K107" s="197"/>
      <c r="L107" s="198" t="s">
        <v>3494</v>
      </c>
      <c r="O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row>
    <row r="108" spans="1:104" x14ac:dyDescent="0.2">
      <c r="A108" s="191"/>
      <c r="B108" s="192"/>
      <c r="C108" s="331" t="s">
        <v>3593</v>
      </c>
      <c r="D108" s="332"/>
      <c r="E108" s="193">
        <v>591.53380000000004</v>
      </c>
      <c r="F108" s="194"/>
      <c r="G108" s="195"/>
      <c r="H108" s="196"/>
      <c r="I108" s="197"/>
      <c r="J108" s="184"/>
      <c r="K108" s="197"/>
      <c r="M108" s="198" t="s">
        <v>3593</v>
      </c>
      <c r="O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201" t="str">
        <f>C107</f>
        <v>Včetně kotvení lešení.</v>
      </c>
      <c r="BE108" s="199"/>
      <c r="BF108" s="199"/>
      <c r="BG108" s="199"/>
      <c r="BH108" s="199"/>
      <c r="BI108" s="199"/>
    </row>
    <row r="109" spans="1:104" ht="22.5" x14ac:dyDescent="0.2">
      <c r="A109" s="161">
        <v>11</v>
      </c>
      <c r="B109" s="162" t="s">
        <v>3496</v>
      </c>
      <c r="C109" s="163" t="s">
        <v>3497</v>
      </c>
      <c r="D109" s="164" t="s">
        <v>41</v>
      </c>
      <c r="E109" s="165">
        <v>2957.6689999999999</v>
      </c>
      <c r="F109" s="122">
        <f>'01 115 '!F109</f>
        <v>0</v>
      </c>
      <c r="G109" s="166">
        <f>E109*F109</f>
        <v>0</v>
      </c>
      <c r="H109" s="167">
        <v>8.1999999999999998E-4</v>
      </c>
      <c r="I109" s="168">
        <f>E109*H109</f>
        <v>2.4252885799999997</v>
      </c>
      <c r="J109" s="167">
        <v>0</v>
      </c>
      <c r="K109" s="168">
        <f>E109*J109</f>
        <v>0</v>
      </c>
      <c r="O109" s="199"/>
      <c r="Z109" s="199"/>
      <c r="AA109" s="199">
        <v>1</v>
      </c>
      <c r="AB109" s="199">
        <v>1</v>
      </c>
      <c r="AC109" s="199">
        <v>1</v>
      </c>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200">
        <f>G109</f>
        <v>0</v>
      </c>
      <c r="BA109" s="199"/>
      <c r="BB109" s="199"/>
      <c r="BC109" s="199"/>
      <c r="BD109" s="199"/>
      <c r="BE109" s="199"/>
      <c r="BF109" s="199"/>
      <c r="BG109" s="199"/>
      <c r="BH109" s="199"/>
      <c r="BI109" s="199"/>
      <c r="CA109" s="199">
        <v>1</v>
      </c>
      <c r="CB109" s="199">
        <v>1</v>
      </c>
      <c r="CZ109" s="124">
        <v>1</v>
      </c>
    </row>
    <row r="110" spans="1:104" x14ac:dyDescent="0.2">
      <c r="A110" s="191"/>
      <c r="B110" s="192"/>
      <c r="C110" s="331" t="s">
        <v>3594</v>
      </c>
      <c r="D110" s="332"/>
      <c r="E110" s="193">
        <v>2957.6689999999999</v>
      </c>
      <c r="F110" s="194"/>
      <c r="G110" s="195"/>
      <c r="H110" s="196"/>
      <c r="I110" s="197"/>
      <c r="J110" s="184"/>
      <c r="K110" s="197"/>
      <c r="M110" s="198" t="s">
        <v>3594</v>
      </c>
      <c r="O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201" t="str">
        <f>C109</f>
        <v xml:space="preserve">Příplatek za každý měsíc použití lešení k pol.1032 </v>
      </c>
      <c r="BE110" s="199"/>
      <c r="BF110" s="199"/>
      <c r="BG110" s="199"/>
      <c r="BH110" s="199"/>
      <c r="BI110" s="199"/>
    </row>
    <row r="111" spans="1:104" ht="22.5" x14ac:dyDescent="0.2">
      <c r="A111" s="161">
        <v>12</v>
      </c>
      <c r="B111" s="162" t="s">
        <v>3499</v>
      </c>
      <c r="C111" s="163" t="s">
        <v>3500</v>
      </c>
      <c r="D111" s="164" t="s">
        <v>41</v>
      </c>
      <c r="E111" s="165">
        <v>591.53380000000004</v>
      </c>
      <c r="F111" s="122">
        <f>'01 115 '!F111</f>
        <v>0</v>
      </c>
      <c r="G111" s="166">
        <f>E111*F111</f>
        <v>0</v>
      </c>
      <c r="H111" s="167">
        <v>0</v>
      </c>
      <c r="I111" s="168">
        <f>E111*H111</f>
        <v>0</v>
      </c>
      <c r="J111" s="167">
        <v>0</v>
      </c>
      <c r="K111" s="168">
        <f>E111*J111</f>
        <v>0</v>
      </c>
      <c r="O111" s="199"/>
      <c r="Z111" s="199"/>
      <c r="AA111" s="199">
        <v>1</v>
      </c>
      <c r="AB111" s="199">
        <v>1</v>
      </c>
      <c r="AC111" s="199">
        <v>1</v>
      </c>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200">
        <f>G111</f>
        <v>0</v>
      </c>
      <c r="BA111" s="199"/>
      <c r="BB111" s="199"/>
      <c r="BC111" s="199"/>
      <c r="BD111" s="199"/>
      <c r="BE111" s="199"/>
      <c r="BF111" s="199"/>
      <c r="BG111" s="199"/>
      <c r="BH111" s="199"/>
      <c r="BI111" s="199"/>
      <c r="CA111" s="199">
        <v>1</v>
      </c>
      <c r="CB111" s="199">
        <v>1</v>
      </c>
      <c r="CZ111" s="124">
        <v>1</v>
      </c>
    </row>
    <row r="112" spans="1:104" x14ac:dyDescent="0.2">
      <c r="A112" s="191"/>
      <c r="B112" s="192"/>
      <c r="C112" s="331" t="s">
        <v>3593</v>
      </c>
      <c r="D112" s="332"/>
      <c r="E112" s="193">
        <v>591.53380000000004</v>
      </c>
      <c r="F112" s="194"/>
      <c r="G112" s="195"/>
      <c r="H112" s="196"/>
      <c r="I112" s="197"/>
      <c r="J112" s="184"/>
      <c r="K112" s="197"/>
      <c r="M112" s="198" t="s">
        <v>3593</v>
      </c>
      <c r="O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201" t="str">
        <f>C111</f>
        <v xml:space="preserve">Demontáž lešení leh.řad.s podlahami,š.1 m, H 30 m </v>
      </c>
      <c r="BE112" s="199"/>
      <c r="BF112" s="199"/>
      <c r="BG112" s="199"/>
      <c r="BH112" s="199"/>
      <c r="BI112" s="199"/>
    </row>
    <row r="113" spans="1:104" x14ac:dyDescent="0.2">
      <c r="A113" s="161">
        <v>13</v>
      </c>
      <c r="B113" s="162" t="s">
        <v>3501</v>
      </c>
      <c r="C113" s="163" t="s">
        <v>3502</v>
      </c>
      <c r="D113" s="164" t="s">
        <v>41</v>
      </c>
      <c r="E113" s="165">
        <v>591.53380000000004</v>
      </c>
      <c r="F113" s="122">
        <f>'01 115 '!F113</f>
        <v>0</v>
      </c>
      <c r="G113" s="166">
        <f>E113*F113</f>
        <v>0</v>
      </c>
      <c r="H113" s="167">
        <v>0</v>
      </c>
      <c r="I113" s="168">
        <f>E113*H113</f>
        <v>0</v>
      </c>
      <c r="J113" s="167">
        <v>0</v>
      </c>
      <c r="K113" s="168">
        <f>E113*J113</f>
        <v>0</v>
      </c>
      <c r="O113" s="199"/>
      <c r="Z113" s="199"/>
      <c r="AA113" s="199">
        <v>1</v>
      </c>
      <c r="AB113" s="199">
        <v>1</v>
      </c>
      <c r="AC113" s="199">
        <v>1</v>
      </c>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200">
        <f>G113</f>
        <v>0</v>
      </c>
      <c r="BA113" s="199"/>
      <c r="BB113" s="199"/>
      <c r="BC113" s="199"/>
      <c r="BD113" s="199"/>
      <c r="BE113" s="199"/>
      <c r="BF113" s="199"/>
      <c r="BG113" s="199"/>
      <c r="BH113" s="199"/>
      <c r="BI113" s="199"/>
      <c r="CA113" s="199">
        <v>1</v>
      </c>
      <c r="CB113" s="199">
        <v>1</v>
      </c>
      <c r="CZ113" s="124">
        <v>1</v>
      </c>
    </row>
    <row r="114" spans="1:104" x14ac:dyDescent="0.2">
      <c r="A114" s="191"/>
      <c r="B114" s="192"/>
      <c r="C114" s="331" t="s">
        <v>3593</v>
      </c>
      <c r="D114" s="332"/>
      <c r="E114" s="193">
        <v>591.53380000000004</v>
      </c>
      <c r="F114" s="194"/>
      <c r="G114" s="195"/>
      <c r="H114" s="196"/>
      <c r="I114" s="197"/>
      <c r="J114" s="184"/>
      <c r="K114" s="197"/>
      <c r="M114" s="198" t="s">
        <v>3593</v>
      </c>
      <c r="O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201" t="str">
        <f>C113</f>
        <v xml:space="preserve">Montáž ochranné sítě z umělých vláken </v>
      </c>
      <c r="BE114" s="199"/>
      <c r="BF114" s="199"/>
      <c r="BG114" s="199"/>
      <c r="BH114" s="199"/>
      <c r="BI114" s="199"/>
    </row>
    <row r="115" spans="1:104" x14ac:dyDescent="0.2">
      <c r="A115" s="161">
        <v>14</v>
      </c>
      <c r="B115" s="162" t="s">
        <v>3503</v>
      </c>
      <c r="C115" s="163" t="s">
        <v>3504</v>
      </c>
      <c r="D115" s="164" t="s">
        <v>41</v>
      </c>
      <c r="E115" s="165">
        <v>2957.6689999999999</v>
      </c>
      <c r="F115" s="122">
        <f>'01 115 '!F115</f>
        <v>0</v>
      </c>
      <c r="G115" s="166">
        <f>E115*F115</f>
        <v>0</v>
      </c>
      <c r="H115" s="167">
        <v>5.0000000000000002E-5</v>
      </c>
      <c r="I115" s="168">
        <f>E115*H115</f>
        <v>0.14788345</v>
      </c>
      <c r="J115" s="167">
        <v>0</v>
      </c>
      <c r="K115" s="168">
        <f>E115*J115</f>
        <v>0</v>
      </c>
      <c r="O115" s="199"/>
      <c r="Z115" s="199"/>
      <c r="AA115" s="199">
        <v>1</v>
      </c>
      <c r="AB115" s="199">
        <v>1</v>
      </c>
      <c r="AC115" s="199">
        <v>1</v>
      </c>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200">
        <f>G115</f>
        <v>0</v>
      </c>
      <c r="BA115" s="199"/>
      <c r="BB115" s="199"/>
      <c r="BC115" s="199"/>
      <c r="BD115" s="199"/>
      <c r="BE115" s="199"/>
      <c r="BF115" s="199"/>
      <c r="BG115" s="199"/>
      <c r="BH115" s="199"/>
      <c r="BI115" s="199"/>
      <c r="CA115" s="199">
        <v>1</v>
      </c>
      <c r="CB115" s="199">
        <v>1</v>
      </c>
      <c r="CZ115" s="124">
        <v>1</v>
      </c>
    </row>
    <row r="116" spans="1:104" x14ac:dyDescent="0.2">
      <c r="A116" s="191"/>
      <c r="B116" s="192"/>
      <c r="C116" s="331" t="s">
        <v>3594</v>
      </c>
      <c r="D116" s="332"/>
      <c r="E116" s="193">
        <v>2957.6689999999999</v>
      </c>
      <c r="F116" s="194"/>
      <c r="G116" s="195"/>
      <c r="H116" s="196"/>
      <c r="I116" s="197"/>
      <c r="J116" s="184"/>
      <c r="K116" s="197"/>
      <c r="M116" s="198" t="s">
        <v>3594</v>
      </c>
      <c r="O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201" t="str">
        <f>C115</f>
        <v xml:space="preserve">Příplatek za každý měsíc použití sítí k pol. 4011 </v>
      </c>
      <c r="BE116" s="199"/>
      <c r="BF116" s="199"/>
      <c r="BG116" s="199"/>
      <c r="BH116" s="199"/>
      <c r="BI116" s="199"/>
    </row>
    <row r="117" spans="1:104" x14ac:dyDescent="0.2">
      <c r="A117" s="161">
        <v>15</v>
      </c>
      <c r="B117" s="162" t="s">
        <v>3505</v>
      </c>
      <c r="C117" s="163" t="s">
        <v>3506</v>
      </c>
      <c r="D117" s="164" t="s">
        <v>41</v>
      </c>
      <c r="E117" s="165">
        <v>591.53380000000004</v>
      </c>
      <c r="F117" s="122">
        <f>'01 115 '!F117</f>
        <v>0</v>
      </c>
      <c r="G117" s="166">
        <f>E117*F117</f>
        <v>0</v>
      </c>
      <c r="H117" s="167">
        <v>0</v>
      </c>
      <c r="I117" s="168">
        <f>E117*H117</f>
        <v>0</v>
      </c>
      <c r="J117" s="167">
        <v>0</v>
      </c>
      <c r="K117" s="168">
        <f>E117*J117</f>
        <v>0</v>
      </c>
      <c r="O117" s="199"/>
      <c r="Z117" s="199"/>
      <c r="AA117" s="199">
        <v>1</v>
      </c>
      <c r="AB117" s="199">
        <v>1</v>
      </c>
      <c r="AC117" s="199">
        <v>1</v>
      </c>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200">
        <f>G117</f>
        <v>0</v>
      </c>
      <c r="BA117" s="199"/>
      <c r="BB117" s="199"/>
      <c r="BC117" s="199"/>
      <c r="BD117" s="199"/>
      <c r="BE117" s="199"/>
      <c r="BF117" s="199"/>
      <c r="BG117" s="199"/>
      <c r="BH117" s="199"/>
      <c r="BI117" s="199"/>
      <c r="CA117" s="199">
        <v>1</v>
      </c>
      <c r="CB117" s="199">
        <v>1</v>
      </c>
      <c r="CZ117" s="124">
        <v>1</v>
      </c>
    </row>
    <row r="118" spans="1:104" x14ac:dyDescent="0.2">
      <c r="A118" s="191"/>
      <c r="B118" s="192"/>
      <c r="C118" s="331" t="s">
        <v>3593</v>
      </c>
      <c r="D118" s="332"/>
      <c r="E118" s="193">
        <v>591.53380000000004</v>
      </c>
      <c r="F118" s="194"/>
      <c r="G118" s="195"/>
      <c r="H118" s="196"/>
      <c r="I118" s="197"/>
      <c r="J118" s="184"/>
      <c r="K118" s="197"/>
      <c r="M118" s="198" t="s">
        <v>3593</v>
      </c>
      <c r="O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201" t="str">
        <f>C117</f>
        <v xml:space="preserve">Demontáž ochranné sítě z umělých vláken </v>
      </c>
      <c r="BE118" s="199"/>
      <c r="BF118" s="199"/>
      <c r="BG118" s="199"/>
      <c r="BH118" s="199"/>
      <c r="BI118" s="199"/>
    </row>
    <row r="119" spans="1:104" x14ac:dyDescent="0.2">
      <c r="A119" s="169" t="s">
        <v>42</v>
      </c>
      <c r="B119" s="170" t="s">
        <v>969</v>
      </c>
      <c r="C119" s="171" t="s">
        <v>970</v>
      </c>
      <c r="D119" s="172"/>
      <c r="E119" s="173"/>
      <c r="F119" s="173"/>
      <c r="G119" s="174">
        <f>SUM(G105:G118)</f>
        <v>0</v>
      </c>
      <c r="H119" s="175"/>
      <c r="I119" s="174">
        <f>SUM(I105:I118)</f>
        <v>13.445563274000001</v>
      </c>
      <c r="J119" s="176"/>
      <c r="K119" s="174">
        <f>SUM(K105:K118)</f>
        <v>0</v>
      </c>
      <c r="O119" s="199"/>
      <c r="X119" s="202">
        <f>K119</f>
        <v>0</v>
      </c>
      <c r="Y119" s="202">
        <f>I119</f>
        <v>13.445563274000001</v>
      </c>
      <c r="Z119" s="200">
        <f>G119</f>
        <v>0</v>
      </c>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203"/>
      <c r="BB119" s="203"/>
      <c r="BC119" s="203"/>
      <c r="BD119" s="203"/>
      <c r="BE119" s="203"/>
      <c r="BF119" s="203"/>
      <c r="BG119" s="199"/>
      <c r="BH119" s="199"/>
      <c r="BI119" s="199"/>
    </row>
    <row r="120" spans="1:104" ht="14.25" customHeight="1" x14ac:dyDescent="0.2">
      <c r="A120" s="151" t="s">
        <v>38</v>
      </c>
      <c r="B120" s="152" t="s">
        <v>974</v>
      </c>
      <c r="C120" s="153" t="s">
        <v>975</v>
      </c>
      <c r="D120" s="154"/>
      <c r="E120" s="155"/>
      <c r="F120" s="155"/>
      <c r="G120" s="156"/>
      <c r="H120" s="157"/>
      <c r="I120" s="158"/>
      <c r="J120" s="159"/>
      <c r="K120" s="160"/>
      <c r="O120" s="199"/>
    </row>
    <row r="121" spans="1:104" x14ac:dyDescent="0.2">
      <c r="A121" s="161">
        <v>16</v>
      </c>
      <c r="B121" s="162" t="s">
        <v>3507</v>
      </c>
      <c r="C121" s="163" t="s">
        <v>3508</v>
      </c>
      <c r="D121" s="164" t="s">
        <v>978</v>
      </c>
      <c r="E121" s="165">
        <v>0.37180000000000002</v>
      </c>
      <c r="F121" s="122">
        <f>'01 115 '!F121</f>
        <v>0</v>
      </c>
      <c r="G121" s="166">
        <f>E121*F121</f>
        <v>0</v>
      </c>
      <c r="H121" s="167">
        <v>0</v>
      </c>
      <c r="I121" s="168">
        <f>E121*H121</f>
        <v>0</v>
      </c>
      <c r="J121" s="167"/>
      <c r="K121" s="168">
        <f>E121*J121</f>
        <v>0</v>
      </c>
      <c r="O121" s="199"/>
      <c r="Z121" s="199"/>
      <c r="AA121" s="199">
        <v>12</v>
      </c>
      <c r="AB121" s="199">
        <v>0</v>
      </c>
      <c r="AC121" s="199">
        <v>3</v>
      </c>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200">
        <f>G121</f>
        <v>0</v>
      </c>
      <c r="BA121" s="199"/>
      <c r="BB121" s="199"/>
      <c r="BC121" s="199"/>
      <c r="BD121" s="199"/>
      <c r="BE121" s="199"/>
      <c r="BF121" s="199"/>
      <c r="BG121" s="199"/>
      <c r="BH121" s="199"/>
      <c r="BI121" s="199"/>
      <c r="CA121" s="199">
        <v>12</v>
      </c>
      <c r="CB121" s="199">
        <v>0</v>
      </c>
      <c r="CZ121" s="124">
        <v>1</v>
      </c>
    </row>
    <row r="122" spans="1:104" x14ac:dyDescent="0.2">
      <c r="A122" s="191"/>
      <c r="B122" s="192"/>
      <c r="C122" s="312" t="s">
        <v>3509</v>
      </c>
      <c r="D122" s="313"/>
      <c r="E122" s="313"/>
      <c r="F122" s="313"/>
      <c r="G122" s="314"/>
      <c r="I122" s="197"/>
      <c r="K122" s="197"/>
      <c r="L122" s="198" t="s">
        <v>3509</v>
      </c>
      <c r="O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row>
    <row r="123" spans="1:104" x14ac:dyDescent="0.2">
      <c r="A123" s="191"/>
      <c r="B123" s="192"/>
      <c r="C123" s="331" t="s">
        <v>1237</v>
      </c>
      <c r="D123" s="332"/>
      <c r="E123" s="193">
        <v>0.37180000000000002</v>
      </c>
      <c r="F123" s="194"/>
      <c r="G123" s="195"/>
      <c r="H123" s="196"/>
      <c r="I123" s="197"/>
      <c r="J123" s="184"/>
      <c r="K123" s="197"/>
      <c r="M123" s="198" t="s">
        <v>1237</v>
      </c>
      <c r="O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201" t="str">
        <f>C122</f>
        <v xml:space="preserve">Součástí je montáž a dodávka kotvících bodů, lan a revize. </v>
      </c>
      <c r="BE123" s="199"/>
      <c r="BF123" s="199"/>
      <c r="BG123" s="199"/>
      <c r="BH123" s="199"/>
      <c r="BI123" s="199"/>
    </row>
    <row r="124" spans="1:104" x14ac:dyDescent="0.2">
      <c r="A124" s="169" t="s">
        <v>42</v>
      </c>
      <c r="B124" s="170" t="s">
        <v>974</v>
      </c>
      <c r="C124" s="171" t="s">
        <v>975</v>
      </c>
      <c r="D124" s="172"/>
      <c r="E124" s="173"/>
      <c r="F124" s="173"/>
      <c r="G124" s="174">
        <f>SUM(G120:G123)</f>
        <v>0</v>
      </c>
      <c r="H124" s="175"/>
      <c r="I124" s="174">
        <f>SUM(I120:I123)</f>
        <v>0</v>
      </c>
      <c r="J124" s="176"/>
      <c r="K124" s="174">
        <f>SUM(K120:K123)</f>
        <v>0</v>
      </c>
      <c r="O124" s="199"/>
      <c r="X124" s="202">
        <f>K124</f>
        <v>0</v>
      </c>
      <c r="Y124" s="202">
        <f>I124</f>
        <v>0</v>
      </c>
      <c r="Z124" s="200">
        <f>G124</f>
        <v>0</v>
      </c>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203"/>
      <c r="BB124" s="203"/>
      <c r="BC124" s="203"/>
      <c r="BD124" s="203"/>
      <c r="BE124" s="203"/>
      <c r="BF124" s="203"/>
      <c r="BG124" s="199"/>
      <c r="BH124" s="199"/>
      <c r="BI124" s="199"/>
    </row>
    <row r="125" spans="1:104" ht="14.25" customHeight="1" x14ac:dyDescent="0.2">
      <c r="A125" s="151" t="s">
        <v>38</v>
      </c>
      <c r="B125" s="152" t="s">
        <v>1779</v>
      </c>
      <c r="C125" s="153" t="s">
        <v>1780</v>
      </c>
      <c r="D125" s="154"/>
      <c r="E125" s="155"/>
      <c r="F125" s="155"/>
      <c r="G125" s="156"/>
      <c r="H125" s="157"/>
      <c r="I125" s="158"/>
      <c r="J125" s="159"/>
      <c r="K125" s="160"/>
      <c r="O125" s="199"/>
    </row>
    <row r="126" spans="1:104" ht="22.5" x14ac:dyDescent="0.2">
      <c r="A126" s="161">
        <v>17</v>
      </c>
      <c r="B126" s="162" t="s">
        <v>3138</v>
      </c>
      <c r="C126" s="163" t="s">
        <v>3139</v>
      </c>
      <c r="D126" s="164" t="s">
        <v>41</v>
      </c>
      <c r="E126" s="165">
        <v>128.8956</v>
      </c>
      <c r="F126" s="122">
        <f>'01 115 '!F126</f>
        <v>0</v>
      </c>
      <c r="G126" s="166">
        <f>E126*F126</f>
        <v>0</v>
      </c>
      <c r="H126" s="167">
        <v>3.3E-4</v>
      </c>
      <c r="I126" s="168">
        <f>E126*H126</f>
        <v>4.2535547999999999E-2</v>
      </c>
      <c r="J126" s="167">
        <v>0</v>
      </c>
      <c r="K126" s="168">
        <f>E126*J126</f>
        <v>0</v>
      </c>
      <c r="O126" s="199"/>
      <c r="Z126" s="199"/>
      <c r="AA126" s="199">
        <v>1</v>
      </c>
      <c r="AB126" s="199">
        <v>7</v>
      </c>
      <c r="AC126" s="199">
        <v>7</v>
      </c>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200">
        <f>G126</f>
        <v>0</v>
      </c>
      <c r="BA126" s="199"/>
      <c r="BB126" s="199"/>
      <c r="BC126" s="199"/>
      <c r="BD126" s="199"/>
      <c r="BE126" s="199"/>
      <c r="BF126" s="199"/>
      <c r="BG126" s="199"/>
      <c r="BH126" s="199"/>
      <c r="BI126" s="199"/>
      <c r="CA126" s="199">
        <v>1</v>
      </c>
      <c r="CB126" s="199">
        <v>7</v>
      </c>
      <c r="CZ126" s="124">
        <v>2</v>
      </c>
    </row>
    <row r="127" spans="1:104" ht="25.5" x14ac:dyDescent="0.2">
      <c r="A127" s="191"/>
      <c r="B127" s="192"/>
      <c r="C127" s="331" t="s">
        <v>3595</v>
      </c>
      <c r="D127" s="332"/>
      <c r="E127" s="193">
        <v>128.8956</v>
      </c>
      <c r="F127" s="194"/>
      <c r="G127" s="195"/>
      <c r="H127" s="196"/>
      <c r="I127" s="197"/>
      <c r="J127" s="184"/>
      <c r="K127" s="197"/>
      <c r="M127" s="198" t="s">
        <v>3595</v>
      </c>
      <c r="O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201" t="str">
        <f>C126</f>
        <v>Povlaková krytina střech do 10°, asfalt.pen.emulze včetně emulze 0,3 kg/m2</v>
      </c>
      <c r="BE127" s="199"/>
      <c r="BF127" s="199"/>
      <c r="BG127" s="199"/>
      <c r="BH127" s="199"/>
      <c r="BI127" s="199"/>
    </row>
    <row r="128" spans="1:104" ht="22.5" x14ac:dyDescent="0.2">
      <c r="A128" s="161">
        <v>18</v>
      </c>
      <c r="B128" s="162" t="s">
        <v>3142</v>
      </c>
      <c r="C128" s="163" t="s">
        <v>3143</v>
      </c>
      <c r="D128" s="164" t="s">
        <v>41</v>
      </c>
      <c r="E128" s="165">
        <v>128.8956</v>
      </c>
      <c r="F128" s="122">
        <f>'01 115 '!F128</f>
        <v>0</v>
      </c>
      <c r="G128" s="166">
        <f>E128*F128</f>
        <v>0</v>
      </c>
      <c r="H128" s="167">
        <v>3.0000000000000001E-5</v>
      </c>
      <c r="I128" s="168">
        <f>E128*H128</f>
        <v>3.8668680000000003E-3</v>
      </c>
      <c r="J128" s="167">
        <v>0</v>
      </c>
      <c r="K128" s="168">
        <f>E128*J128</f>
        <v>0</v>
      </c>
      <c r="O128" s="199"/>
      <c r="Z128" s="199"/>
      <c r="AA128" s="199">
        <v>1</v>
      </c>
      <c r="AB128" s="199">
        <v>7</v>
      </c>
      <c r="AC128" s="199">
        <v>7</v>
      </c>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200">
        <f>G128</f>
        <v>0</v>
      </c>
      <c r="BA128" s="199"/>
      <c r="BB128" s="199"/>
      <c r="BC128" s="199"/>
      <c r="BD128" s="199"/>
      <c r="BE128" s="199"/>
      <c r="BF128" s="199"/>
      <c r="BG128" s="199"/>
      <c r="BH128" s="199"/>
      <c r="BI128" s="199"/>
      <c r="CA128" s="199">
        <v>1</v>
      </c>
      <c r="CB128" s="199">
        <v>7</v>
      </c>
      <c r="CZ128" s="124">
        <v>2</v>
      </c>
    </row>
    <row r="129" spans="1:104" x14ac:dyDescent="0.2">
      <c r="A129" s="191"/>
      <c r="B129" s="192"/>
      <c r="C129" s="331" t="s">
        <v>3595</v>
      </c>
      <c r="D129" s="332"/>
      <c r="E129" s="193">
        <v>128.8956</v>
      </c>
      <c r="F129" s="194"/>
      <c r="G129" s="195"/>
      <c r="H129" s="196"/>
      <c r="I129" s="197"/>
      <c r="J129" s="184"/>
      <c r="K129" s="197"/>
      <c r="M129" s="198" t="s">
        <v>3595</v>
      </c>
      <c r="O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201" t="str">
        <f>C128</f>
        <v>Povlaková krytina střech do 10°, fólií PVC 1 vrstva - fólie ve specifikaci</v>
      </c>
      <c r="BE129" s="199"/>
      <c r="BF129" s="199"/>
      <c r="BG129" s="199"/>
      <c r="BH129" s="199"/>
      <c r="BI129" s="199"/>
    </row>
    <row r="130" spans="1:104" x14ac:dyDescent="0.2">
      <c r="A130" s="161">
        <v>19</v>
      </c>
      <c r="B130" s="162" t="s">
        <v>3511</v>
      </c>
      <c r="C130" s="163" t="s">
        <v>3512</v>
      </c>
      <c r="D130" s="164" t="s">
        <v>281</v>
      </c>
      <c r="E130" s="165">
        <v>3.718</v>
      </c>
      <c r="F130" s="122">
        <f>'01 115 '!F130</f>
        <v>0</v>
      </c>
      <c r="G130" s="166">
        <f>E130*F130</f>
        <v>0</v>
      </c>
      <c r="H130" s="167">
        <v>0</v>
      </c>
      <c r="I130" s="168">
        <f>E130*H130</f>
        <v>0</v>
      </c>
      <c r="J130" s="167">
        <v>0</v>
      </c>
      <c r="K130" s="168">
        <f>E130*J130</f>
        <v>0</v>
      </c>
      <c r="O130" s="199"/>
      <c r="Z130" s="199"/>
      <c r="AA130" s="199">
        <v>1</v>
      </c>
      <c r="AB130" s="199">
        <v>1</v>
      </c>
      <c r="AC130" s="199">
        <v>1</v>
      </c>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200">
        <f>G130</f>
        <v>0</v>
      </c>
      <c r="BA130" s="199"/>
      <c r="BB130" s="199"/>
      <c r="BC130" s="199"/>
      <c r="BD130" s="199"/>
      <c r="BE130" s="199"/>
      <c r="BF130" s="199"/>
      <c r="BG130" s="199"/>
      <c r="BH130" s="199"/>
      <c r="BI130" s="199"/>
      <c r="CA130" s="199">
        <v>1</v>
      </c>
      <c r="CB130" s="199">
        <v>1</v>
      </c>
      <c r="CZ130" s="124">
        <v>2</v>
      </c>
    </row>
    <row r="131" spans="1:104" x14ac:dyDescent="0.2">
      <c r="A131" s="191"/>
      <c r="B131" s="192"/>
      <c r="C131" s="312" t="s">
        <v>186</v>
      </c>
      <c r="D131" s="313"/>
      <c r="E131" s="313"/>
      <c r="F131" s="313"/>
      <c r="G131" s="314"/>
      <c r="I131" s="197"/>
      <c r="K131" s="197"/>
      <c r="L131" s="198" t="s">
        <v>186</v>
      </c>
      <c r="O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row>
    <row r="132" spans="1:104" x14ac:dyDescent="0.2">
      <c r="A132" s="191"/>
      <c r="B132" s="192"/>
      <c r="C132" s="331" t="s">
        <v>1239</v>
      </c>
      <c r="D132" s="332"/>
      <c r="E132" s="193">
        <v>3.718</v>
      </c>
      <c r="F132" s="194"/>
      <c r="G132" s="195"/>
      <c r="H132" s="196"/>
      <c r="I132" s="197"/>
      <c r="J132" s="184"/>
      <c r="K132" s="197"/>
      <c r="M132" s="198" t="s">
        <v>1239</v>
      </c>
      <c r="O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201" t="str">
        <f>C131</f>
        <v xml:space="preserve">předpoklad </v>
      </c>
      <c r="BE132" s="199"/>
      <c r="BF132" s="199"/>
      <c r="BG132" s="199"/>
      <c r="BH132" s="199"/>
      <c r="BI132" s="199"/>
    </row>
    <row r="133" spans="1:104" ht="22.5" x14ac:dyDescent="0.2">
      <c r="A133" s="161">
        <v>20</v>
      </c>
      <c r="B133" s="162" t="s">
        <v>1785</v>
      </c>
      <c r="C133" s="163" t="s">
        <v>1786</v>
      </c>
      <c r="D133" s="164" t="s">
        <v>248</v>
      </c>
      <c r="E133" s="165">
        <v>0.95330000000000004</v>
      </c>
      <c r="F133" s="122">
        <f>'01 115 '!F133</f>
        <v>0</v>
      </c>
      <c r="G133" s="166">
        <f>E133*F133</f>
        <v>0</v>
      </c>
      <c r="H133" s="167">
        <v>0</v>
      </c>
      <c r="I133" s="168">
        <f>E133*H133</f>
        <v>0</v>
      </c>
      <c r="J133" s="167"/>
      <c r="K133" s="168">
        <f>E133*J133</f>
        <v>0</v>
      </c>
      <c r="O133" s="199"/>
      <c r="Z133" s="199"/>
      <c r="AA133" s="199">
        <v>12</v>
      </c>
      <c r="AB133" s="199">
        <v>0</v>
      </c>
      <c r="AC133" s="199">
        <v>26</v>
      </c>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200">
        <f>G133</f>
        <v>0</v>
      </c>
      <c r="BA133" s="199"/>
      <c r="BB133" s="199"/>
      <c r="BC133" s="199"/>
      <c r="BD133" s="199"/>
      <c r="BE133" s="199"/>
      <c r="BF133" s="199"/>
      <c r="BG133" s="199"/>
      <c r="BH133" s="199"/>
      <c r="BI133" s="199"/>
      <c r="CA133" s="199">
        <v>12</v>
      </c>
      <c r="CB133" s="199">
        <v>0</v>
      </c>
      <c r="CZ133" s="124">
        <v>2</v>
      </c>
    </row>
    <row r="134" spans="1:104" x14ac:dyDescent="0.2">
      <c r="A134" s="191"/>
      <c r="B134" s="192"/>
      <c r="C134" s="331" t="s">
        <v>3596</v>
      </c>
      <c r="D134" s="332"/>
      <c r="E134" s="193">
        <v>0.95330000000000004</v>
      </c>
      <c r="F134" s="194"/>
      <c r="G134" s="195"/>
      <c r="H134" s="196"/>
      <c r="I134" s="197"/>
      <c r="J134" s="184"/>
      <c r="K134" s="197"/>
      <c r="M134" s="198" t="s">
        <v>3596</v>
      </c>
      <c r="O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201" t="str">
        <f>C133</f>
        <v xml:space="preserve">Přesun hmot pro povlakové krytiny, výšky do 24 m </v>
      </c>
      <c r="BE134" s="199"/>
      <c r="BF134" s="199"/>
      <c r="BG134" s="199"/>
      <c r="BH134" s="199"/>
      <c r="BI134" s="199"/>
    </row>
    <row r="135" spans="1:104" x14ac:dyDescent="0.2">
      <c r="A135" s="161">
        <v>21</v>
      </c>
      <c r="B135" s="162" t="s">
        <v>3514</v>
      </c>
      <c r="C135" s="163" t="s">
        <v>3515</v>
      </c>
      <c r="D135" s="164" t="s">
        <v>3516</v>
      </c>
      <c r="E135" s="165">
        <v>38.7044</v>
      </c>
      <c r="F135" s="122">
        <f>'01 115 '!F135</f>
        <v>0</v>
      </c>
      <c r="G135" s="166">
        <f>E135*F135</f>
        <v>0</v>
      </c>
      <c r="H135" s="167">
        <v>1E-3</v>
      </c>
      <c r="I135" s="168">
        <f>E135*H135</f>
        <v>3.87044E-2</v>
      </c>
      <c r="J135" s="167"/>
      <c r="K135" s="168">
        <f>E135*J135</f>
        <v>0</v>
      </c>
      <c r="O135" s="199"/>
      <c r="Z135" s="199"/>
      <c r="AA135" s="199">
        <v>3</v>
      </c>
      <c r="AB135" s="199">
        <v>1</v>
      </c>
      <c r="AC135" s="199" t="s">
        <v>3514</v>
      </c>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200">
        <f>G135</f>
        <v>0</v>
      </c>
      <c r="BA135" s="199"/>
      <c r="BB135" s="199"/>
      <c r="BC135" s="199"/>
      <c r="BD135" s="199"/>
      <c r="BE135" s="199"/>
      <c r="BF135" s="199"/>
      <c r="BG135" s="199"/>
      <c r="BH135" s="199"/>
      <c r="BI135" s="199"/>
      <c r="CA135" s="199">
        <v>3</v>
      </c>
      <c r="CB135" s="199">
        <v>1</v>
      </c>
      <c r="CZ135" s="124">
        <v>2</v>
      </c>
    </row>
    <row r="136" spans="1:104" x14ac:dyDescent="0.2">
      <c r="A136" s="191"/>
      <c r="B136" s="192"/>
      <c r="C136" s="331" t="s">
        <v>3597</v>
      </c>
      <c r="D136" s="332"/>
      <c r="E136" s="193">
        <v>38.7044</v>
      </c>
      <c r="F136" s="194"/>
      <c r="G136" s="195"/>
      <c r="H136" s="196"/>
      <c r="I136" s="197"/>
      <c r="J136" s="184"/>
      <c r="K136" s="197"/>
      <c r="M136" s="198" t="s">
        <v>3597</v>
      </c>
      <c r="O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201" t="str">
        <f>C135</f>
        <v>Nátěr asfaltový penetrační</v>
      </c>
      <c r="BE136" s="199"/>
      <c r="BF136" s="199"/>
      <c r="BG136" s="199"/>
      <c r="BH136" s="199"/>
      <c r="BI136" s="199"/>
    </row>
    <row r="137" spans="1:104" x14ac:dyDescent="0.2">
      <c r="A137" s="161">
        <v>22</v>
      </c>
      <c r="B137" s="162" t="s">
        <v>3518</v>
      </c>
      <c r="C137" s="163" t="s">
        <v>3519</v>
      </c>
      <c r="D137" s="164" t="s">
        <v>41</v>
      </c>
      <c r="E137" s="165">
        <v>136.6294</v>
      </c>
      <c r="F137" s="122">
        <f>'01 115 '!F137</f>
        <v>0</v>
      </c>
      <c r="G137" s="166">
        <f>E137*F137</f>
        <v>0</v>
      </c>
      <c r="H137" s="167">
        <v>1.8500000000000001E-3</v>
      </c>
      <c r="I137" s="168">
        <f>E137*H137</f>
        <v>0.25276439000000001</v>
      </c>
      <c r="J137" s="167"/>
      <c r="K137" s="168">
        <f>E137*J137</f>
        <v>0</v>
      </c>
      <c r="O137" s="199"/>
      <c r="Z137" s="199"/>
      <c r="AA137" s="199">
        <v>3</v>
      </c>
      <c r="AB137" s="199">
        <v>1</v>
      </c>
      <c r="AC137" s="199" t="s">
        <v>3518</v>
      </c>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200">
        <f>G137</f>
        <v>0</v>
      </c>
      <c r="BA137" s="199"/>
      <c r="BB137" s="199"/>
      <c r="BC137" s="199"/>
      <c r="BD137" s="199"/>
      <c r="BE137" s="199"/>
      <c r="BF137" s="199"/>
      <c r="BG137" s="199"/>
      <c r="BH137" s="199"/>
      <c r="BI137" s="199"/>
      <c r="CA137" s="199">
        <v>3</v>
      </c>
      <c r="CB137" s="199">
        <v>1</v>
      </c>
      <c r="CZ137" s="124">
        <v>2</v>
      </c>
    </row>
    <row r="138" spans="1:104" x14ac:dyDescent="0.2">
      <c r="A138" s="191"/>
      <c r="B138" s="192"/>
      <c r="C138" s="312" t="s">
        <v>3520</v>
      </c>
      <c r="D138" s="313"/>
      <c r="E138" s="313"/>
      <c r="F138" s="313"/>
      <c r="G138" s="314"/>
      <c r="I138" s="197"/>
      <c r="K138" s="197"/>
      <c r="L138" s="198" t="s">
        <v>3520</v>
      </c>
      <c r="O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row>
    <row r="139" spans="1:104" x14ac:dyDescent="0.2">
      <c r="A139" s="191"/>
      <c r="B139" s="192"/>
      <c r="C139" s="312"/>
      <c r="D139" s="313"/>
      <c r="E139" s="313"/>
      <c r="F139" s="313"/>
      <c r="G139" s="314"/>
      <c r="I139" s="197"/>
      <c r="K139" s="197"/>
      <c r="L139" s="198"/>
      <c r="O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row>
    <row r="140" spans="1:104" ht="22.5" x14ac:dyDescent="0.2">
      <c r="A140" s="191"/>
      <c r="B140" s="192"/>
      <c r="C140" s="312" t="s">
        <v>3521</v>
      </c>
      <c r="D140" s="313"/>
      <c r="E140" s="313"/>
      <c r="F140" s="313"/>
      <c r="G140" s="314"/>
      <c r="I140" s="197"/>
      <c r="K140" s="197"/>
      <c r="L140" s="198" t="s">
        <v>3521</v>
      </c>
      <c r="O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row>
    <row r="141" spans="1:104" ht="38.25" x14ac:dyDescent="0.2">
      <c r="A141" s="191"/>
      <c r="B141" s="192"/>
      <c r="C141" s="331" t="s">
        <v>3598</v>
      </c>
      <c r="D141" s="332"/>
      <c r="E141" s="193">
        <v>136.6294</v>
      </c>
      <c r="F141" s="194"/>
      <c r="G141" s="195"/>
      <c r="H141" s="196"/>
      <c r="I141" s="197"/>
      <c r="J141" s="184"/>
      <c r="K141" s="197"/>
      <c r="M141" s="198" t="s">
        <v>3598</v>
      </c>
      <c r="O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201" t="str">
        <f>C140</f>
        <v>Hydroizolační Fólie z PVC-P (měkčený polyvinylchlorid) s výztužnou vložkou z PES (polyesteru) TL- 1,5 mm, určená k mechanickému kotvení.</v>
      </c>
      <c r="BE141" s="199"/>
      <c r="BF141" s="199"/>
      <c r="BG141" s="199"/>
      <c r="BH141" s="199"/>
      <c r="BI141" s="199"/>
    </row>
    <row r="142" spans="1:104" x14ac:dyDescent="0.2">
      <c r="A142" s="161">
        <v>23</v>
      </c>
      <c r="B142" s="162" t="s">
        <v>3523</v>
      </c>
      <c r="C142" s="163" t="s">
        <v>3524</v>
      </c>
      <c r="D142" s="164" t="s">
        <v>41</v>
      </c>
      <c r="E142" s="165">
        <v>136.75550000000001</v>
      </c>
      <c r="F142" s="122">
        <f>'01 115 '!F142</f>
        <v>0</v>
      </c>
      <c r="G142" s="166">
        <f>E142*F142</f>
        <v>0</v>
      </c>
      <c r="H142" s="167">
        <v>4.4999999999999997E-3</v>
      </c>
      <c r="I142" s="168">
        <f>E142*H142</f>
        <v>0.61539975000000002</v>
      </c>
      <c r="J142" s="167"/>
      <c r="K142" s="168">
        <f>E142*J142</f>
        <v>0</v>
      </c>
      <c r="O142" s="199"/>
      <c r="Z142" s="199"/>
      <c r="AA142" s="199">
        <v>3</v>
      </c>
      <c r="AB142" s="199">
        <v>7</v>
      </c>
      <c r="AC142" s="199">
        <v>62852265</v>
      </c>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200">
        <f>G142</f>
        <v>0</v>
      </c>
      <c r="BA142" s="199"/>
      <c r="BB142" s="199"/>
      <c r="BC142" s="199"/>
      <c r="BD142" s="199"/>
      <c r="BE142" s="199"/>
      <c r="BF142" s="199"/>
      <c r="BG142" s="199"/>
      <c r="BH142" s="199"/>
      <c r="BI142" s="199"/>
      <c r="CA142" s="199">
        <v>3</v>
      </c>
      <c r="CB142" s="199">
        <v>7</v>
      </c>
      <c r="CZ142" s="124">
        <v>2</v>
      </c>
    </row>
    <row r="143" spans="1:104" ht="22.5" x14ac:dyDescent="0.2">
      <c r="A143" s="191"/>
      <c r="B143" s="192"/>
      <c r="C143" s="312" t="s">
        <v>999</v>
      </c>
      <c r="D143" s="313"/>
      <c r="E143" s="313"/>
      <c r="F143" s="313"/>
      <c r="G143" s="314"/>
      <c r="I143" s="197"/>
      <c r="K143" s="197"/>
      <c r="L143" s="198" t="s">
        <v>999</v>
      </c>
      <c r="O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row>
    <row r="144" spans="1:104" ht="33.75" x14ac:dyDescent="0.2">
      <c r="A144" s="191"/>
      <c r="B144" s="192"/>
      <c r="C144" s="312" t="s">
        <v>1000</v>
      </c>
      <c r="D144" s="313"/>
      <c r="E144" s="313"/>
      <c r="F144" s="313"/>
      <c r="G144" s="314"/>
      <c r="I144" s="197"/>
      <c r="K144" s="197"/>
      <c r="L144" s="198" t="s">
        <v>1000</v>
      </c>
      <c r="O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row>
    <row r="145" spans="1:104" ht="51" x14ac:dyDescent="0.2">
      <c r="A145" s="191"/>
      <c r="B145" s="192"/>
      <c r="C145" s="331" t="s">
        <v>3599</v>
      </c>
      <c r="D145" s="332"/>
      <c r="E145" s="193">
        <v>136.75550000000001</v>
      </c>
      <c r="F145" s="194"/>
      <c r="G145" s="195"/>
      <c r="H145" s="196"/>
      <c r="I145" s="197"/>
      <c r="J145" s="184"/>
      <c r="K145" s="197"/>
      <c r="M145" s="198" t="s">
        <v>3599</v>
      </c>
      <c r="O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201" t="str">
        <f>C144</f>
        <v>Je určený pro parotěsnou a popřípadě pojistnou hydroizolační vrstvu plochých střech a pro izolaci spodní stavby proti zemní vlhkosti, gravitační i tlakové vodě (v kombinaci s jedním nebo dvěma dalšími pásy) a radonu.</v>
      </c>
      <c r="BE145" s="199"/>
      <c r="BF145" s="199"/>
      <c r="BG145" s="199"/>
      <c r="BH145" s="199"/>
      <c r="BI145" s="199"/>
    </row>
    <row r="146" spans="1:104" x14ac:dyDescent="0.2">
      <c r="A146" s="169" t="s">
        <v>42</v>
      </c>
      <c r="B146" s="170" t="s">
        <v>1779</v>
      </c>
      <c r="C146" s="171" t="s">
        <v>1780</v>
      </c>
      <c r="D146" s="172"/>
      <c r="E146" s="173"/>
      <c r="F146" s="173"/>
      <c r="G146" s="174">
        <f>SUM(G125:G145)</f>
        <v>0</v>
      </c>
      <c r="H146" s="175"/>
      <c r="I146" s="174">
        <f>SUM(I125:I145)</f>
        <v>0.953270956</v>
      </c>
      <c r="J146" s="176"/>
      <c r="K146" s="174">
        <f>SUM(K125:K145)</f>
        <v>0</v>
      </c>
      <c r="O146" s="199"/>
      <c r="X146" s="202">
        <f>K146</f>
        <v>0</v>
      </c>
      <c r="Y146" s="202">
        <f>I146</f>
        <v>0.953270956</v>
      </c>
      <c r="Z146" s="200">
        <f>G146</f>
        <v>0</v>
      </c>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203"/>
      <c r="BB146" s="203"/>
      <c r="BC146" s="203"/>
      <c r="BD146" s="203"/>
      <c r="BE146" s="203"/>
      <c r="BF146" s="203"/>
      <c r="BG146" s="199"/>
      <c r="BH146" s="199"/>
      <c r="BI146" s="199"/>
    </row>
    <row r="147" spans="1:104" ht="14.25" customHeight="1" x14ac:dyDescent="0.2">
      <c r="A147" s="151" t="s">
        <v>38</v>
      </c>
      <c r="B147" s="152" t="s">
        <v>1019</v>
      </c>
      <c r="C147" s="153" t="s">
        <v>1020</v>
      </c>
      <c r="D147" s="154"/>
      <c r="E147" s="155"/>
      <c r="F147" s="155"/>
      <c r="G147" s="156"/>
      <c r="H147" s="157"/>
      <c r="I147" s="158"/>
      <c r="J147" s="159"/>
      <c r="K147" s="160"/>
      <c r="O147" s="199"/>
    </row>
    <row r="148" spans="1:104" ht="22.5" x14ac:dyDescent="0.2">
      <c r="A148" s="161">
        <v>24</v>
      </c>
      <c r="B148" s="162" t="s">
        <v>3526</v>
      </c>
      <c r="C148" s="163" t="s">
        <v>3527</v>
      </c>
      <c r="D148" s="164" t="s">
        <v>41</v>
      </c>
      <c r="E148" s="165">
        <v>128.8956</v>
      </c>
      <c r="F148" s="122">
        <f>'01 115 '!F148</f>
        <v>0</v>
      </c>
      <c r="G148" s="166">
        <f>E148*F148</f>
        <v>0</v>
      </c>
      <c r="H148" s="167">
        <v>0</v>
      </c>
      <c r="I148" s="168">
        <f>E148*H148</f>
        <v>0</v>
      </c>
      <c r="J148" s="167">
        <v>0</v>
      </c>
      <c r="K148" s="168">
        <f>E148*J148</f>
        <v>0</v>
      </c>
      <c r="O148" s="199"/>
      <c r="Z148" s="199"/>
      <c r="AA148" s="199">
        <v>1</v>
      </c>
      <c r="AB148" s="199">
        <v>7</v>
      </c>
      <c r="AC148" s="199">
        <v>7</v>
      </c>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200">
        <f>G148</f>
        <v>0</v>
      </c>
      <c r="BA148" s="199"/>
      <c r="BB148" s="199"/>
      <c r="BC148" s="199"/>
      <c r="BD148" s="199"/>
      <c r="BE148" s="199"/>
      <c r="BF148" s="199"/>
      <c r="BG148" s="199"/>
      <c r="BH148" s="199"/>
      <c r="BI148" s="199"/>
      <c r="CA148" s="199">
        <v>1</v>
      </c>
      <c r="CB148" s="199">
        <v>7</v>
      </c>
      <c r="CZ148" s="124">
        <v>2</v>
      </c>
    </row>
    <row r="149" spans="1:104" x14ac:dyDescent="0.2">
      <c r="A149" s="191"/>
      <c r="B149" s="192"/>
      <c r="C149" s="331" t="s">
        <v>3600</v>
      </c>
      <c r="D149" s="332"/>
      <c r="E149" s="193">
        <v>128.8956</v>
      </c>
      <c r="F149" s="194"/>
      <c r="G149" s="195"/>
      <c r="H149" s="196"/>
      <c r="I149" s="197"/>
      <c r="J149" s="184"/>
      <c r="K149" s="197"/>
      <c r="M149" s="198" t="s">
        <v>3600</v>
      </c>
      <c r="O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201" t="str">
        <f>C148</f>
        <v xml:space="preserve">Izolace tepelná střech do tl.200 mm,1vrstva,kotvy </v>
      </c>
      <c r="BE149" s="199"/>
      <c r="BF149" s="199"/>
      <c r="BG149" s="199"/>
      <c r="BH149" s="199"/>
      <c r="BI149" s="199"/>
    </row>
    <row r="150" spans="1:104" x14ac:dyDescent="0.2">
      <c r="A150" s="161">
        <v>25</v>
      </c>
      <c r="B150" s="162" t="s">
        <v>3529</v>
      </c>
      <c r="C150" s="163" t="s">
        <v>3137</v>
      </c>
      <c r="D150" s="164" t="s">
        <v>41</v>
      </c>
      <c r="E150" s="165">
        <v>131.3383</v>
      </c>
      <c r="F150" s="122">
        <f>'01 115 '!F150</f>
        <v>0</v>
      </c>
      <c r="G150" s="166">
        <f>E150*F150</f>
        <v>0</v>
      </c>
      <c r="H150" s="167">
        <v>4.0000000000000003E-5</v>
      </c>
      <c r="I150" s="168">
        <f>E150*H150</f>
        <v>5.2535320000000009E-3</v>
      </c>
      <c r="J150" s="167"/>
      <c r="K150" s="168">
        <f>E150*J150</f>
        <v>0</v>
      </c>
      <c r="O150" s="199"/>
      <c r="Z150" s="199"/>
      <c r="AA150" s="199">
        <v>12</v>
      </c>
      <c r="AB150" s="199">
        <v>0</v>
      </c>
      <c r="AC150" s="199">
        <v>4</v>
      </c>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200">
        <f>G150</f>
        <v>0</v>
      </c>
      <c r="BA150" s="199"/>
      <c r="BB150" s="199"/>
      <c r="BC150" s="199"/>
      <c r="BD150" s="199"/>
      <c r="BE150" s="199"/>
      <c r="BF150" s="199"/>
      <c r="BG150" s="199"/>
      <c r="BH150" s="199"/>
      <c r="BI150" s="199"/>
      <c r="CA150" s="199">
        <v>12</v>
      </c>
      <c r="CB150" s="199">
        <v>0</v>
      </c>
      <c r="CZ150" s="124">
        <v>2</v>
      </c>
    </row>
    <row r="151" spans="1:104" x14ac:dyDescent="0.2">
      <c r="A151" s="191"/>
      <c r="B151" s="192"/>
      <c r="C151" s="331" t="s">
        <v>3601</v>
      </c>
      <c r="D151" s="332"/>
      <c r="E151" s="193">
        <v>129.0146</v>
      </c>
      <c r="F151" s="194"/>
      <c r="G151" s="195"/>
      <c r="H151" s="196"/>
      <c r="I151" s="197"/>
      <c r="J151" s="184"/>
      <c r="K151" s="197"/>
      <c r="M151" s="198" t="s">
        <v>3601</v>
      </c>
      <c r="O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201" t="str">
        <f>C150</f>
        <v xml:space="preserve">Podkladní pás z textilie </v>
      </c>
      <c r="BE151" s="199"/>
      <c r="BF151" s="199"/>
      <c r="BG151" s="199"/>
      <c r="BH151" s="199"/>
      <c r="BI151" s="199"/>
    </row>
    <row r="152" spans="1:104" x14ac:dyDescent="0.2">
      <c r="A152" s="191"/>
      <c r="B152" s="192"/>
      <c r="C152" s="331" t="s">
        <v>3592</v>
      </c>
      <c r="D152" s="332"/>
      <c r="E152" s="193">
        <v>2.3237000000000001</v>
      </c>
      <c r="F152" s="194"/>
      <c r="G152" s="195"/>
      <c r="H152" s="196"/>
      <c r="I152" s="197"/>
      <c r="J152" s="184"/>
      <c r="K152" s="197"/>
      <c r="M152" s="198" t="s">
        <v>3592</v>
      </c>
      <c r="O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201" t="str">
        <f>C151</f>
        <v>S1:347*0,3718</v>
      </c>
      <c r="BE152" s="199"/>
      <c r="BF152" s="199"/>
      <c r="BG152" s="199"/>
      <c r="BH152" s="199"/>
      <c r="BI152" s="199"/>
    </row>
    <row r="153" spans="1:104" ht="22.5" x14ac:dyDescent="0.2">
      <c r="A153" s="161">
        <v>26</v>
      </c>
      <c r="B153" s="162" t="s">
        <v>1802</v>
      </c>
      <c r="C153" s="163" t="s">
        <v>3531</v>
      </c>
      <c r="D153" s="164" t="s">
        <v>41</v>
      </c>
      <c r="E153" s="165">
        <v>129.0146</v>
      </c>
      <c r="F153" s="122">
        <f>'01 115 '!F153</f>
        <v>0</v>
      </c>
      <c r="G153" s="166">
        <f>E153*F153</f>
        <v>0</v>
      </c>
      <c r="H153" s="167">
        <v>6.4900000000000001E-3</v>
      </c>
      <c r="I153" s="168">
        <f>E153*H153</f>
        <v>0.83730475400000004</v>
      </c>
      <c r="J153" s="167"/>
      <c r="K153" s="168">
        <f>E153*J153</f>
        <v>0</v>
      </c>
      <c r="O153" s="199"/>
      <c r="Z153" s="199"/>
      <c r="AA153" s="199">
        <v>12</v>
      </c>
      <c r="AB153" s="199">
        <v>0</v>
      </c>
      <c r="AC153" s="199">
        <v>5</v>
      </c>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200">
        <f>G153</f>
        <v>0</v>
      </c>
      <c r="BA153" s="199"/>
      <c r="BB153" s="199"/>
      <c r="BC153" s="199"/>
      <c r="BD153" s="199"/>
      <c r="BE153" s="199"/>
      <c r="BF153" s="199"/>
      <c r="BG153" s="199"/>
      <c r="BH153" s="199"/>
      <c r="BI153" s="199"/>
      <c r="CA153" s="199">
        <v>12</v>
      </c>
      <c r="CB153" s="199">
        <v>0</v>
      </c>
      <c r="CZ153" s="124">
        <v>2</v>
      </c>
    </row>
    <row r="154" spans="1:104" ht="25.5" x14ac:dyDescent="0.2">
      <c r="A154" s="191"/>
      <c r="B154" s="192"/>
      <c r="C154" s="331" t="s">
        <v>3602</v>
      </c>
      <c r="D154" s="332"/>
      <c r="E154" s="193">
        <v>129.0146</v>
      </c>
      <c r="F154" s="194"/>
      <c r="G154" s="195"/>
      <c r="H154" s="196"/>
      <c r="I154" s="197"/>
      <c r="J154" s="184"/>
      <c r="K154" s="197"/>
      <c r="M154" s="198" t="s">
        <v>3602</v>
      </c>
      <c r="O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201" t="str">
        <f>C153</f>
        <v>Izolace podlah balkónů a lodžií, lepená, 1 vrstva vč. dodávky spádových klínů tl. 20-150 mm</v>
      </c>
      <c r="BE154" s="199"/>
      <c r="BF154" s="199"/>
      <c r="BG154" s="199"/>
      <c r="BH154" s="199"/>
      <c r="BI154" s="199"/>
    </row>
    <row r="155" spans="1:104" x14ac:dyDescent="0.2">
      <c r="A155" s="161">
        <v>27</v>
      </c>
      <c r="B155" s="162" t="s">
        <v>1036</v>
      </c>
      <c r="C155" s="163" t="s">
        <v>1037</v>
      </c>
      <c r="D155" s="164" t="s">
        <v>248</v>
      </c>
      <c r="E155" s="165">
        <v>1.4998</v>
      </c>
      <c r="F155" s="122">
        <f>'01 115 '!F155</f>
        <v>0</v>
      </c>
      <c r="G155" s="166">
        <f>E155*F155</f>
        <v>0</v>
      </c>
      <c r="H155" s="167">
        <v>0</v>
      </c>
      <c r="I155" s="168">
        <f>E155*H155</f>
        <v>0</v>
      </c>
      <c r="J155" s="167"/>
      <c r="K155" s="168">
        <f>E155*J155</f>
        <v>0</v>
      </c>
      <c r="O155" s="199"/>
      <c r="Z155" s="199"/>
      <c r="AA155" s="199">
        <v>12</v>
      </c>
      <c r="AB155" s="199">
        <v>0</v>
      </c>
      <c r="AC155" s="199">
        <v>30</v>
      </c>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200">
        <f>G155</f>
        <v>0</v>
      </c>
      <c r="BA155" s="199"/>
      <c r="BB155" s="199"/>
      <c r="BC155" s="199"/>
      <c r="BD155" s="199"/>
      <c r="BE155" s="199"/>
      <c r="BF155" s="199"/>
      <c r="BG155" s="199"/>
      <c r="BH155" s="199"/>
      <c r="BI155" s="199"/>
      <c r="CA155" s="199">
        <v>12</v>
      </c>
      <c r="CB155" s="199">
        <v>0</v>
      </c>
      <c r="CZ155" s="124">
        <v>2</v>
      </c>
    </row>
    <row r="156" spans="1:104" x14ac:dyDescent="0.2">
      <c r="A156" s="191"/>
      <c r="B156" s="192"/>
      <c r="C156" s="331" t="s">
        <v>3603</v>
      </c>
      <c r="D156" s="332"/>
      <c r="E156" s="193">
        <v>1.4998</v>
      </c>
      <c r="F156" s="194"/>
      <c r="G156" s="195"/>
      <c r="H156" s="196"/>
      <c r="I156" s="197"/>
      <c r="J156" s="184"/>
      <c r="K156" s="197"/>
      <c r="M156" s="198" t="s">
        <v>3603</v>
      </c>
      <c r="O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201" t="str">
        <f>C155</f>
        <v xml:space="preserve">Přesun hmot pro izolace tepelné, výšky do 24 m </v>
      </c>
      <c r="BE156" s="199"/>
      <c r="BF156" s="199"/>
      <c r="BG156" s="199"/>
      <c r="BH156" s="199"/>
      <c r="BI156" s="199"/>
    </row>
    <row r="157" spans="1:104" x14ac:dyDescent="0.2">
      <c r="A157" s="161">
        <v>28</v>
      </c>
      <c r="B157" s="162" t="s">
        <v>1039</v>
      </c>
      <c r="C157" s="163" t="s">
        <v>1040</v>
      </c>
      <c r="D157" s="164" t="s">
        <v>70</v>
      </c>
      <c r="E157" s="165">
        <v>24.616</v>
      </c>
      <c r="F157" s="122">
        <f>'01 115 '!F157</f>
        <v>0</v>
      </c>
      <c r="G157" s="166">
        <f>E157*F157</f>
        <v>0</v>
      </c>
      <c r="H157" s="167">
        <v>2.5000000000000001E-2</v>
      </c>
      <c r="I157" s="168">
        <f>E157*H157</f>
        <v>0.61540000000000006</v>
      </c>
      <c r="J157" s="167"/>
      <c r="K157" s="168">
        <f>E157*J157</f>
        <v>0</v>
      </c>
      <c r="O157" s="199"/>
      <c r="Z157" s="199"/>
      <c r="AA157" s="199">
        <v>3</v>
      </c>
      <c r="AB157" s="199">
        <v>1</v>
      </c>
      <c r="AC157" s="199" t="s">
        <v>1039</v>
      </c>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200">
        <f>G157</f>
        <v>0</v>
      </c>
      <c r="BA157" s="199"/>
      <c r="BB157" s="199"/>
      <c r="BC157" s="199"/>
      <c r="BD157" s="199"/>
      <c r="BE157" s="199"/>
      <c r="BF157" s="199"/>
      <c r="BG157" s="199"/>
      <c r="BH157" s="199"/>
      <c r="BI157" s="199"/>
      <c r="CA157" s="199">
        <v>3</v>
      </c>
      <c r="CB157" s="199">
        <v>1</v>
      </c>
      <c r="CZ157" s="124">
        <v>2</v>
      </c>
    </row>
    <row r="158" spans="1:104" x14ac:dyDescent="0.2">
      <c r="A158" s="191"/>
      <c r="B158" s="192"/>
      <c r="C158" s="331" t="s">
        <v>3604</v>
      </c>
      <c r="D158" s="332"/>
      <c r="E158" s="193">
        <v>24.616</v>
      </c>
      <c r="F158" s="194"/>
      <c r="G158" s="195"/>
      <c r="H158" s="196"/>
      <c r="I158" s="197"/>
      <c r="J158" s="184"/>
      <c r="K158" s="197"/>
      <c r="M158" s="198" t="s">
        <v>3604</v>
      </c>
      <c r="O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201" t="str">
        <f>C157</f>
        <v>Deska izolační stabilizov. EPS 150  1000 x 500 mm</v>
      </c>
      <c r="BE158" s="199"/>
      <c r="BF158" s="199"/>
      <c r="BG158" s="199"/>
      <c r="BH158" s="199"/>
      <c r="BI158" s="199"/>
    </row>
    <row r="159" spans="1:104" x14ac:dyDescent="0.2">
      <c r="A159" s="161">
        <v>29</v>
      </c>
      <c r="B159" s="162" t="s">
        <v>1793</v>
      </c>
      <c r="C159" s="163" t="s">
        <v>1794</v>
      </c>
      <c r="D159" s="164" t="s">
        <v>41</v>
      </c>
      <c r="E159" s="165">
        <v>139.3785</v>
      </c>
      <c r="F159" s="122">
        <f>'01 115 '!F159</f>
        <v>0</v>
      </c>
      <c r="G159" s="166">
        <f>E159*F159</f>
        <v>0</v>
      </c>
      <c r="H159" s="167">
        <v>2.9999999999999997E-4</v>
      </c>
      <c r="I159" s="168">
        <f>E159*H159</f>
        <v>4.1813549999999998E-2</v>
      </c>
      <c r="J159" s="167"/>
      <c r="K159" s="168">
        <f>E159*J159</f>
        <v>0</v>
      </c>
      <c r="O159" s="199"/>
      <c r="Z159" s="199"/>
      <c r="AA159" s="199">
        <v>3</v>
      </c>
      <c r="AB159" s="199">
        <v>1</v>
      </c>
      <c r="AC159" s="199" t="s">
        <v>1793</v>
      </c>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200">
        <f>G159</f>
        <v>0</v>
      </c>
      <c r="BA159" s="199"/>
      <c r="BB159" s="199"/>
      <c r="BC159" s="199"/>
      <c r="BD159" s="199"/>
      <c r="BE159" s="199"/>
      <c r="BF159" s="199"/>
      <c r="BG159" s="199"/>
      <c r="BH159" s="199"/>
      <c r="BI159" s="199"/>
      <c r="CA159" s="199">
        <v>3</v>
      </c>
      <c r="CB159" s="199">
        <v>1</v>
      </c>
      <c r="CZ159" s="124">
        <v>2</v>
      </c>
    </row>
    <row r="160" spans="1:104" x14ac:dyDescent="0.2">
      <c r="A160" s="191"/>
      <c r="B160" s="192"/>
      <c r="C160" s="331" t="s">
        <v>3605</v>
      </c>
      <c r="D160" s="332"/>
      <c r="E160" s="193">
        <v>136.82239999999999</v>
      </c>
      <c r="F160" s="194"/>
      <c r="G160" s="195"/>
      <c r="H160" s="196"/>
      <c r="I160" s="197"/>
      <c r="J160" s="184"/>
      <c r="K160" s="197"/>
      <c r="M160" s="198" t="s">
        <v>3605</v>
      </c>
      <c r="O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201" t="str">
        <f>C159</f>
        <v>Geotextilie  300 g/m2 š. 200cm 100% PP</v>
      </c>
      <c r="BE160" s="199"/>
      <c r="BF160" s="199"/>
      <c r="BG160" s="199"/>
      <c r="BH160" s="199"/>
      <c r="BI160" s="199"/>
    </row>
    <row r="161" spans="1:104" x14ac:dyDescent="0.2">
      <c r="A161" s="191"/>
      <c r="B161" s="192"/>
      <c r="C161" s="331" t="s">
        <v>3606</v>
      </c>
      <c r="D161" s="332"/>
      <c r="E161" s="193">
        <v>2.5560999999999998</v>
      </c>
      <c r="F161" s="194"/>
      <c r="G161" s="195"/>
      <c r="H161" s="196"/>
      <c r="I161" s="197"/>
      <c r="J161" s="184"/>
      <c r="K161" s="197"/>
      <c r="M161" s="198" t="s">
        <v>3606</v>
      </c>
      <c r="O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201" t="str">
        <f>C160</f>
        <v>S1:368*0,3718</v>
      </c>
      <c r="BE161" s="199"/>
      <c r="BF161" s="199"/>
      <c r="BG161" s="199"/>
      <c r="BH161" s="199"/>
      <c r="BI161" s="199"/>
    </row>
    <row r="162" spans="1:104" x14ac:dyDescent="0.2">
      <c r="A162" s="169" t="s">
        <v>42</v>
      </c>
      <c r="B162" s="170" t="s">
        <v>1019</v>
      </c>
      <c r="C162" s="171" t="s">
        <v>1020</v>
      </c>
      <c r="D162" s="172"/>
      <c r="E162" s="173"/>
      <c r="F162" s="173"/>
      <c r="G162" s="174">
        <f>SUM(G147:G161)</f>
        <v>0</v>
      </c>
      <c r="H162" s="175"/>
      <c r="I162" s="174">
        <f>SUM(I147:I161)</f>
        <v>1.4997718360000003</v>
      </c>
      <c r="J162" s="176"/>
      <c r="K162" s="174">
        <f>SUM(K147:K161)</f>
        <v>0</v>
      </c>
      <c r="O162" s="199"/>
      <c r="X162" s="202">
        <f>K162</f>
        <v>0</v>
      </c>
      <c r="Y162" s="202">
        <f>I162</f>
        <v>1.4997718360000003</v>
      </c>
      <c r="Z162" s="200">
        <f>G162</f>
        <v>0</v>
      </c>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203"/>
      <c r="BB162" s="203"/>
      <c r="BC162" s="203"/>
      <c r="BD162" s="203"/>
      <c r="BE162" s="203"/>
      <c r="BF162" s="203"/>
      <c r="BG162" s="199"/>
      <c r="BH162" s="199"/>
      <c r="BI162" s="199"/>
    </row>
    <row r="163" spans="1:104" ht="14.25" customHeight="1" x14ac:dyDescent="0.2">
      <c r="A163" s="151" t="s">
        <v>38</v>
      </c>
      <c r="B163" s="152" t="s">
        <v>3537</v>
      </c>
      <c r="C163" s="153" t="s">
        <v>3538</v>
      </c>
      <c r="D163" s="154"/>
      <c r="E163" s="155"/>
      <c r="F163" s="155"/>
      <c r="G163" s="156"/>
      <c r="H163" s="157"/>
      <c r="I163" s="158"/>
      <c r="J163" s="159"/>
      <c r="K163" s="160"/>
      <c r="O163" s="199"/>
    </row>
    <row r="164" spans="1:104" ht="22.5" x14ac:dyDescent="0.2">
      <c r="A164" s="161">
        <v>30</v>
      </c>
      <c r="B164" s="162" t="s">
        <v>3539</v>
      </c>
      <c r="C164" s="163" t="s">
        <v>3540</v>
      </c>
      <c r="D164" s="164" t="s">
        <v>281</v>
      </c>
      <c r="E164" s="165">
        <v>1.859</v>
      </c>
      <c r="F164" s="122">
        <f>'01 115 '!F164</f>
        <v>0</v>
      </c>
      <c r="G164" s="166">
        <f>E164*F164</f>
        <v>0</v>
      </c>
      <c r="H164" s="167">
        <v>2E-3</v>
      </c>
      <c r="I164" s="168">
        <f>E164*H164</f>
        <v>3.718E-3</v>
      </c>
      <c r="J164" s="167">
        <v>0</v>
      </c>
      <c r="K164" s="168">
        <f>E164*J164</f>
        <v>0</v>
      </c>
      <c r="O164" s="199"/>
      <c r="Z164" s="199"/>
      <c r="AA164" s="199">
        <v>1</v>
      </c>
      <c r="AB164" s="199">
        <v>7</v>
      </c>
      <c r="AC164" s="199">
        <v>7</v>
      </c>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200">
        <f>G164</f>
        <v>0</v>
      </c>
      <c r="BA164" s="199"/>
      <c r="BB164" s="199"/>
      <c r="BC164" s="199"/>
      <c r="BD164" s="199"/>
      <c r="BE164" s="199"/>
      <c r="BF164" s="199"/>
      <c r="BG164" s="199"/>
      <c r="BH164" s="199"/>
      <c r="BI164" s="199"/>
      <c r="CA164" s="199">
        <v>1</v>
      </c>
      <c r="CB164" s="199">
        <v>7</v>
      </c>
      <c r="CZ164" s="124">
        <v>2</v>
      </c>
    </row>
    <row r="165" spans="1:104" x14ac:dyDescent="0.2">
      <c r="A165" s="191"/>
      <c r="B165" s="192"/>
      <c r="C165" s="312" t="s">
        <v>186</v>
      </c>
      <c r="D165" s="313"/>
      <c r="E165" s="313"/>
      <c r="F165" s="313"/>
      <c r="G165" s="314"/>
      <c r="I165" s="197"/>
      <c r="K165" s="197"/>
      <c r="L165" s="198" t="s">
        <v>186</v>
      </c>
      <c r="O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row>
    <row r="166" spans="1:104" x14ac:dyDescent="0.2">
      <c r="A166" s="191"/>
      <c r="B166" s="192"/>
      <c r="C166" s="331" t="s">
        <v>494</v>
      </c>
      <c r="D166" s="332"/>
      <c r="E166" s="193">
        <v>1.859</v>
      </c>
      <c r="F166" s="194"/>
      <c r="G166" s="195"/>
      <c r="H166" s="196"/>
      <c r="I166" s="197"/>
      <c r="J166" s="184"/>
      <c r="K166" s="197"/>
      <c r="M166" s="198" t="s">
        <v>494</v>
      </c>
      <c r="O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201" t="str">
        <f>C165</f>
        <v xml:space="preserve">předpoklad </v>
      </c>
      <c r="BE166" s="199"/>
      <c r="BF166" s="199"/>
      <c r="BG166" s="199"/>
      <c r="BH166" s="199"/>
      <c r="BI166" s="199"/>
    </row>
    <row r="167" spans="1:104" ht="22.5" x14ac:dyDescent="0.2">
      <c r="A167" s="161">
        <v>31</v>
      </c>
      <c r="B167" s="162" t="s">
        <v>3541</v>
      </c>
      <c r="C167" s="163" t="s">
        <v>3542</v>
      </c>
      <c r="D167" s="164" t="s">
        <v>248</v>
      </c>
      <c r="E167" s="165">
        <v>3.7000000000000002E-3</v>
      </c>
      <c r="F167" s="122">
        <f>'01 115 '!F167</f>
        <v>0</v>
      </c>
      <c r="G167" s="166">
        <f>E167*F167</f>
        <v>0</v>
      </c>
      <c r="H167" s="167">
        <v>0</v>
      </c>
      <c r="I167" s="168">
        <f>E167*H167</f>
        <v>0</v>
      </c>
      <c r="J167" s="167"/>
      <c r="K167" s="168">
        <f>E167*J167</f>
        <v>0</v>
      </c>
      <c r="O167" s="199"/>
      <c r="Z167" s="199"/>
      <c r="AA167" s="199">
        <v>12</v>
      </c>
      <c r="AB167" s="199">
        <v>0</v>
      </c>
      <c r="AC167" s="199">
        <v>32</v>
      </c>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200">
        <f>G167</f>
        <v>0</v>
      </c>
      <c r="BA167" s="199"/>
      <c r="BB167" s="199"/>
      <c r="BC167" s="199"/>
      <c r="BD167" s="199"/>
      <c r="BE167" s="199"/>
      <c r="BF167" s="199"/>
      <c r="BG167" s="199"/>
      <c r="BH167" s="199"/>
      <c r="BI167" s="199"/>
      <c r="CA167" s="199">
        <v>12</v>
      </c>
      <c r="CB167" s="199">
        <v>0</v>
      </c>
      <c r="CZ167" s="124">
        <v>2</v>
      </c>
    </row>
    <row r="168" spans="1:104" x14ac:dyDescent="0.2">
      <c r="A168" s="191"/>
      <c r="B168" s="192"/>
      <c r="C168" s="331" t="s">
        <v>3607</v>
      </c>
      <c r="D168" s="332"/>
      <c r="E168" s="193">
        <v>3.7000000000000002E-3</v>
      </c>
      <c r="F168" s="194"/>
      <c r="G168" s="195"/>
      <c r="H168" s="196"/>
      <c r="I168" s="197"/>
      <c r="J168" s="184"/>
      <c r="K168" s="197"/>
      <c r="M168" s="198" t="s">
        <v>3607</v>
      </c>
      <c r="O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201" t="str">
        <f>C167</f>
        <v xml:space="preserve">Přesun hmot pro vnitřní kanalizaci, výšky do 24 m </v>
      </c>
      <c r="BE168" s="199"/>
      <c r="BF168" s="199"/>
      <c r="BG168" s="199"/>
      <c r="BH168" s="199"/>
      <c r="BI168" s="199"/>
    </row>
    <row r="169" spans="1:104" x14ac:dyDescent="0.2">
      <c r="A169" s="169" t="s">
        <v>42</v>
      </c>
      <c r="B169" s="170" t="s">
        <v>3537</v>
      </c>
      <c r="C169" s="171" t="s">
        <v>3538</v>
      </c>
      <c r="D169" s="172"/>
      <c r="E169" s="173"/>
      <c r="F169" s="173"/>
      <c r="G169" s="174">
        <f>SUM(G163:G168)</f>
        <v>0</v>
      </c>
      <c r="H169" s="175"/>
      <c r="I169" s="174">
        <f>SUM(I163:I168)</f>
        <v>3.718E-3</v>
      </c>
      <c r="J169" s="176"/>
      <c r="K169" s="174">
        <f>SUM(K163:K168)</f>
        <v>0</v>
      </c>
      <c r="O169" s="199"/>
      <c r="X169" s="202">
        <f>K169</f>
        <v>0</v>
      </c>
      <c r="Y169" s="202">
        <f>I169</f>
        <v>3.718E-3</v>
      </c>
      <c r="Z169" s="200">
        <f>G169</f>
        <v>0</v>
      </c>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203"/>
      <c r="BB169" s="203"/>
      <c r="BC169" s="203"/>
      <c r="BD169" s="203"/>
      <c r="BE169" s="203"/>
      <c r="BF169" s="203"/>
      <c r="BG169" s="199"/>
      <c r="BH169" s="199"/>
      <c r="BI169" s="199"/>
    </row>
    <row r="170" spans="1:104" ht="14.25" customHeight="1" x14ac:dyDescent="0.2">
      <c r="A170" s="151" t="s">
        <v>38</v>
      </c>
      <c r="B170" s="152" t="s">
        <v>3544</v>
      </c>
      <c r="C170" s="153" t="s">
        <v>3545</v>
      </c>
      <c r="D170" s="154"/>
      <c r="E170" s="155"/>
      <c r="F170" s="155"/>
      <c r="G170" s="156"/>
      <c r="H170" s="157"/>
      <c r="I170" s="158"/>
      <c r="J170" s="159"/>
      <c r="K170" s="160"/>
      <c r="O170" s="199"/>
    </row>
    <row r="171" spans="1:104" x14ac:dyDescent="0.2">
      <c r="A171" s="161">
        <v>32</v>
      </c>
      <c r="B171" s="162" t="s">
        <v>3546</v>
      </c>
      <c r="C171" s="163" t="s">
        <v>3547</v>
      </c>
      <c r="D171" s="164" t="s">
        <v>41</v>
      </c>
      <c r="E171" s="165">
        <v>22.308</v>
      </c>
      <c r="F171" s="122">
        <f>'01 115 '!F171</f>
        <v>0</v>
      </c>
      <c r="G171" s="166">
        <f>E171*F171</f>
        <v>0</v>
      </c>
      <c r="H171" s="167">
        <v>0</v>
      </c>
      <c r="I171" s="168">
        <f>E171*H171</f>
        <v>0</v>
      </c>
      <c r="J171" s="167"/>
      <c r="K171" s="168">
        <f>E171*J171</f>
        <v>0</v>
      </c>
      <c r="O171" s="199"/>
      <c r="Z171" s="199"/>
      <c r="AA171" s="199">
        <v>12</v>
      </c>
      <c r="AB171" s="199">
        <v>0</v>
      </c>
      <c r="AC171" s="199">
        <v>6</v>
      </c>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200">
        <f>G171</f>
        <v>0</v>
      </c>
      <c r="BA171" s="199"/>
      <c r="BB171" s="199"/>
      <c r="BC171" s="199"/>
      <c r="BD171" s="199"/>
      <c r="BE171" s="199"/>
      <c r="BF171" s="199"/>
      <c r="BG171" s="199"/>
      <c r="BH171" s="199"/>
      <c r="BI171" s="199"/>
      <c r="CA171" s="199">
        <v>12</v>
      </c>
      <c r="CB171" s="199">
        <v>0</v>
      </c>
      <c r="CZ171" s="124">
        <v>2</v>
      </c>
    </row>
    <row r="172" spans="1:104" x14ac:dyDescent="0.2">
      <c r="A172" s="191"/>
      <c r="B172" s="192"/>
      <c r="C172" s="312" t="s">
        <v>3548</v>
      </c>
      <c r="D172" s="313"/>
      <c r="E172" s="313"/>
      <c r="F172" s="313"/>
      <c r="G172" s="314"/>
      <c r="I172" s="197"/>
      <c r="K172" s="197"/>
      <c r="L172" s="198" t="s">
        <v>3548</v>
      </c>
      <c r="O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row>
    <row r="173" spans="1:104" x14ac:dyDescent="0.2">
      <c r="A173" s="191"/>
      <c r="B173" s="192"/>
      <c r="C173" s="331" t="s">
        <v>3608</v>
      </c>
      <c r="D173" s="332"/>
      <c r="E173" s="193">
        <v>22.308</v>
      </c>
      <c r="F173" s="194"/>
      <c r="G173" s="195"/>
      <c r="H173" s="196"/>
      <c r="I173" s="197"/>
      <c r="J173" s="184"/>
      <c r="K173" s="197"/>
      <c r="M173" s="198" t="s">
        <v>3608</v>
      </c>
      <c r="O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201" t="str">
        <f>C172</f>
        <v xml:space="preserve">Nutno ověřit rozměry přímo na stavbě. </v>
      </c>
      <c r="BE173" s="199"/>
      <c r="BF173" s="199"/>
      <c r="BG173" s="199"/>
      <c r="BH173" s="199"/>
      <c r="BI173" s="199"/>
    </row>
    <row r="174" spans="1:104" x14ac:dyDescent="0.2">
      <c r="A174" s="169" t="s">
        <v>42</v>
      </c>
      <c r="B174" s="170" t="s">
        <v>3544</v>
      </c>
      <c r="C174" s="171" t="s">
        <v>3545</v>
      </c>
      <c r="D174" s="172"/>
      <c r="E174" s="173"/>
      <c r="F174" s="173"/>
      <c r="G174" s="174">
        <f>SUM(G170:G173)</f>
        <v>0</v>
      </c>
      <c r="H174" s="175"/>
      <c r="I174" s="174">
        <f>SUM(I170:I173)</f>
        <v>0</v>
      </c>
      <c r="J174" s="176"/>
      <c r="K174" s="174">
        <f>SUM(K170:K173)</f>
        <v>0</v>
      </c>
      <c r="O174" s="199"/>
      <c r="X174" s="202">
        <f>K174</f>
        <v>0</v>
      </c>
      <c r="Y174" s="202">
        <f>I174</f>
        <v>0</v>
      </c>
      <c r="Z174" s="200">
        <f>G174</f>
        <v>0</v>
      </c>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203"/>
      <c r="BB174" s="203"/>
      <c r="BC174" s="203"/>
      <c r="BD174" s="203"/>
      <c r="BE174" s="203"/>
      <c r="BF174" s="203"/>
      <c r="BG174" s="199"/>
      <c r="BH174" s="199"/>
      <c r="BI174" s="199"/>
    </row>
    <row r="175" spans="1:104" x14ac:dyDescent="0.2">
      <c r="A175" s="177" t="s">
        <v>23</v>
      </c>
      <c r="B175" s="178" t="s">
        <v>43</v>
      </c>
      <c r="C175" s="179"/>
      <c r="D175" s="180"/>
      <c r="E175" s="181"/>
      <c r="F175" s="181"/>
      <c r="G175" s="182">
        <f>SUM(Z7:Z175)</f>
        <v>0</v>
      </c>
      <c r="H175" s="183"/>
      <c r="I175" s="182">
        <f>SUM(Y7:Y175)</f>
        <v>39.753701351000004</v>
      </c>
      <c r="J175" s="183"/>
      <c r="K175" s="182">
        <f>SUM(X7:X175)</f>
        <v>0</v>
      </c>
      <c r="O175" s="199"/>
      <c r="BA175" s="204"/>
      <c r="BB175" s="204"/>
      <c r="BC175" s="204"/>
      <c r="BD175" s="204"/>
      <c r="BE175" s="204"/>
      <c r="BF175" s="204"/>
    </row>
    <row r="176" spans="1:104" x14ac:dyDescent="0.2">
      <c r="E176" s="124"/>
    </row>
    <row r="177" spans="5:5" x14ac:dyDescent="0.2">
      <c r="E177" s="124"/>
    </row>
    <row r="178" spans="5:5" x14ac:dyDescent="0.2">
      <c r="E178" s="124"/>
    </row>
    <row r="179" spans="5:5" x14ac:dyDescent="0.2">
      <c r="E179" s="124"/>
    </row>
    <row r="180" spans="5:5" x14ac:dyDescent="0.2">
      <c r="E180" s="124"/>
    </row>
    <row r="181" spans="5:5" x14ac:dyDescent="0.2">
      <c r="E181" s="124"/>
    </row>
    <row r="182" spans="5:5" x14ac:dyDescent="0.2">
      <c r="E182" s="124"/>
    </row>
    <row r="183" spans="5:5" x14ac:dyDescent="0.2">
      <c r="E183" s="124"/>
    </row>
    <row r="184" spans="5:5" x14ac:dyDescent="0.2">
      <c r="E184" s="124"/>
    </row>
    <row r="185" spans="5:5" x14ac:dyDescent="0.2">
      <c r="E185" s="124"/>
    </row>
    <row r="186" spans="5:5" x14ac:dyDescent="0.2">
      <c r="E186" s="124"/>
    </row>
    <row r="187" spans="5:5" x14ac:dyDescent="0.2">
      <c r="E187" s="124"/>
    </row>
    <row r="188" spans="5:5" x14ac:dyDescent="0.2">
      <c r="E188" s="124"/>
    </row>
    <row r="189" spans="5:5" x14ac:dyDescent="0.2">
      <c r="E189" s="124"/>
    </row>
    <row r="190" spans="5:5" x14ac:dyDescent="0.2">
      <c r="E190" s="124"/>
    </row>
    <row r="191" spans="5:5" x14ac:dyDescent="0.2">
      <c r="E191" s="124"/>
    </row>
    <row r="192" spans="5:5" x14ac:dyDescent="0.2">
      <c r="E192" s="124"/>
    </row>
    <row r="193" spans="1:7" x14ac:dyDescent="0.2">
      <c r="E193" s="124"/>
    </row>
    <row r="194" spans="1:7" x14ac:dyDescent="0.2">
      <c r="E194" s="124"/>
    </row>
    <row r="195" spans="1:7" x14ac:dyDescent="0.2">
      <c r="E195" s="124"/>
    </row>
    <row r="196" spans="1:7" x14ac:dyDescent="0.2">
      <c r="E196" s="124"/>
    </row>
    <row r="197" spans="1:7" x14ac:dyDescent="0.2">
      <c r="A197" s="184"/>
      <c r="B197" s="184"/>
      <c r="C197" s="184"/>
      <c r="D197" s="184"/>
      <c r="E197" s="184"/>
      <c r="F197" s="184"/>
      <c r="G197" s="184"/>
    </row>
    <row r="198" spans="1:7" x14ac:dyDescent="0.2">
      <c r="A198" s="184"/>
      <c r="B198" s="184"/>
      <c r="C198" s="184"/>
      <c r="D198" s="184"/>
      <c r="E198" s="184"/>
      <c r="F198" s="184"/>
      <c r="G198" s="184"/>
    </row>
    <row r="199" spans="1:7" x14ac:dyDescent="0.2">
      <c r="A199" s="184"/>
      <c r="B199" s="184"/>
      <c r="C199" s="184"/>
      <c r="D199" s="184"/>
      <c r="E199" s="184"/>
      <c r="F199" s="184"/>
      <c r="G199" s="184"/>
    </row>
    <row r="200" spans="1:7" x14ac:dyDescent="0.2">
      <c r="A200" s="184"/>
      <c r="B200" s="184"/>
      <c r="C200" s="184"/>
      <c r="D200" s="184"/>
      <c r="E200" s="184"/>
      <c r="F200" s="184"/>
      <c r="G200" s="184"/>
    </row>
    <row r="201" spans="1:7" x14ac:dyDescent="0.2">
      <c r="E201" s="124"/>
    </row>
    <row r="202" spans="1:7" x14ac:dyDescent="0.2">
      <c r="E202" s="124"/>
    </row>
    <row r="203" spans="1:7" x14ac:dyDescent="0.2">
      <c r="E203" s="124"/>
    </row>
    <row r="204" spans="1:7" x14ac:dyDescent="0.2">
      <c r="E204" s="124"/>
    </row>
    <row r="205" spans="1:7" x14ac:dyDescent="0.2">
      <c r="E205" s="124"/>
    </row>
    <row r="206" spans="1:7" x14ac:dyDescent="0.2">
      <c r="E206" s="124"/>
    </row>
    <row r="207" spans="1:7" x14ac:dyDescent="0.2">
      <c r="E207" s="124"/>
    </row>
    <row r="208" spans="1:7" x14ac:dyDescent="0.2">
      <c r="E208" s="124"/>
    </row>
    <row r="209" spans="5:5" x14ac:dyDescent="0.2">
      <c r="E209" s="124"/>
    </row>
    <row r="210" spans="5:5" x14ac:dyDescent="0.2">
      <c r="E210" s="124"/>
    </row>
    <row r="211" spans="5:5" x14ac:dyDescent="0.2">
      <c r="E211" s="124"/>
    </row>
    <row r="212" spans="5:5" x14ac:dyDescent="0.2">
      <c r="E212" s="124"/>
    </row>
    <row r="213" spans="5:5" x14ac:dyDescent="0.2">
      <c r="E213" s="124"/>
    </row>
    <row r="214" spans="5:5" x14ac:dyDescent="0.2">
      <c r="E214" s="124"/>
    </row>
    <row r="215" spans="5:5" x14ac:dyDescent="0.2">
      <c r="E215" s="124"/>
    </row>
    <row r="216" spans="5:5" x14ac:dyDescent="0.2">
      <c r="E216" s="124"/>
    </row>
    <row r="217" spans="5:5" x14ac:dyDescent="0.2">
      <c r="E217" s="124"/>
    </row>
    <row r="218" spans="5:5" x14ac:dyDescent="0.2">
      <c r="E218" s="124"/>
    </row>
    <row r="219" spans="5:5" x14ac:dyDescent="0.2">
      <c r="E219" s="124"/>
    </row>
    <row r="220" spans="5:5" x14ac:dyDescent="0.2">
      <c r="E220" s="124"/>
    </row>
    <row r="221" spans="5:5" x14ac:dyDescent="0.2">
      <c r="E221" s="124"/>
    </row>
    <row r="222" spans="5:5" x14ac:dyDescent="0.2">
      <c r="E222" s="124"/>
    </row>
    <row r="223" spans="5:5" x14ac:dyDescent="0.2">
      <c r="E223" s="124"/>
    </row>
    <row r="224" spans="5:5" x14ac:dyDescent="0.2">
      <c r="E224" s="124"/>
    </row>
    <row r="225" spans="1:7" x14ac:dyDescent="0.2">
      <c r="E225" s="124"/>
    </row>
    <row r="226" spans="1:7" x14ac:dyDescent="0.2">
      <c r="E226" s="124"/>
    </row>
    <row r="227" spans="1:7" x14ac:dyDescent="0.2">
      <c r="E227" s="124"/>
    </row>
    <row r="228" spans="1:7" x14ac:dyDescent="0.2">
      <c r="E228" s="124"/>
    </row>
    <row r="229" spans="1:7" x14ac:dyDescent="0.2">
      <c r="E229" s="124"/>
    </row>
    <row r="230" spans="1:7" x14ac:dyDescent="0.2">
      <c r="E230" s="124"/>
    </row>
    <row r="231" spans="1:7" x14ac:dyDescent="0.2">
      <c r="E231" s="124"/>
    </row>
    <row r="232" spans="1:7" x14ac:dyDescent="0.2">
      <c r="A232" s="185"/>
      <c r="B232" s="185"/>
    </row>
    <row r="233" spans="1:7" x14ac:dyDescent="0.2">
      <c r="A233" s="184"/>
      <c r="B233" s="184"/>
      <c r="C233" s="186"/>
      <c r="D233" s="186"/>
      <c r="E233" s="187"/>
      <c r="F233" s="186"/>
      <c r="G233" s="188"/>
    </row>
    <row r="234" spans="1:7" x14ac:dyDescent="0.2">
      <c r="A234" s="189"/>
      <c r="B234" s="189"/>
      <c r="C234" s="184"/>
      <c r="D234" s="184"/>
      <c r="E234" s="190"/>
      <c r="F234" s="184"/>
      <c r="G234" s="184"/>
    </row>
    <row r="235" spans="1:7" x14ac:dyDescent="0.2">
      <c r="A235" s="184"/>
      <c r="B235" s="184"/>
      <c r="C235" s="184"/>
      <c r="D235" s="184"/>
      <c r="E235" s="190"/>
      <c r="F235" s="184"/>
      <c r="G235" s="184"/>
    </row>
    <row r="236" spans="1:7" x14ac:dyDescent="0.2">
      <c r="A236" s="184"/>
      <c r="B236" s="184"/>
      <c r="C236" s="184"/>
      <c r="D236" s="184"/>
      <c r="E236" s="190"/>
      <c r="F236" s="184"/>
      <c r="G236" s="184"/>
    </row>
    <row r="237" spans="1:7" x14ac:dyDescent="0.2">
      <c r="A237" s="184"/>
      <c r="B237" s="184"/>
      <c r="C237" s="184"/>
      <c r="D237" s="184"/>
      <c r="E237" s="190"/>
      <c r="F237" s="184"/>
      <c r="G237" s="184"/>
    </row>
    <row r="238" spans="1:7" x14ac:dyDescent="0.2">
      <c r="A238" s="184"/>
      <c r="B238" s="184"/>
      <c r="C238" s="184"/>
      <c r="D238" s="184"/>
      <c r="E238" s="190"/>
      <c r="F238" s="184"/>
      <c r="G238" s="184"/>
    </row>
    <row r="239" spans="1:7" x14ac:dyDescent="0.2">
      <c r="A239" s="184"/>
      <c r="B239" s="184"/>
      <c r="C239" s="184"/>
      <c r="D239" s="184"/>
      <c r="E239" s="190"/>
      <c r="F239" s="184"/>
      <c r="G239" s="184"/>
    </row>
    <row r="240" spans="1:7" x14ac:dyDescent="0.2">
      <c r="A240" s="184"/>
      <c r="B240" s="184"/>
      <c r="C240" s="184"/>
      <c r="D240" s="184"/>
      <c r="E240" s="190"/>
      <c r="F240" s="184"/>
      <c r="G240" s="184"/>
    </row>
    <row r="241" spans="1:7" x14ac:dyDescent="0.2">
      <c r="A241" s="184"/>
      <c r="B241" s="184"/>
      <c r="C241" s="184"/>
      <c r="D241" s="184"/>
      <c r="E241" s="190"/>
      <c r="F241" s="184"/>
      <c r="G241" s="184"/>
    </row>
    <row r="242" spans="1:7" x14ac:dyDescent="0.2">
      <c r="A242" s="184"/>
      <c r="B242" s="184"/>
      <c r="C242" s="184"/>
      <c r="D242" s="184"/>
      <c r="E242" s="190"/>
      <c r="F242" s="184"/>
      <c r="G242" s="184"/>
    </row>
    <row r="243" spans="1:7" x14ac:dyDescent="0.2">
      <c r="A243" s="184"/>
      <c r="B243" s="184"/>
      <c r="C243" s="184"/>
      <c r="D243" s="184"/>
      <c r="E243" s="190"/>
      <c r="F243" s="184"/>
      <c r="G243" s="184"/>
    </row>
    <row r="244" spans="1:7" x14ac:dyDescent="0.2">
      <c r="A244" s="184"/>
      <c r="B244" s="184"/>
      <c r="C244" s="184"/>
      <c r="D244" s="184"/>
      <c r="E244" s="190"/>
      <c r="F244" s="184"/>
      <c r="G244" s="184"/>
    </row>
    <row r="245" spans="1:7" x14ac:dyDescent="0.2">
      <c r="A245" s="184"/>
      <c r="B245" s="184"/>
      <c r="C245" s="184"/>
      <c r="D245" s="184"/>
      <c r="E245" s="190"/>
      <c r="F245" s="184"/>
      <c r="G245" s="184"/>
    </row>
    <row r="246" spans="1:7" x14ac:dyDescent="0.2">
      <c r="A246" s="184"/>
      <c r="B246" s="184"/>
      <c r="C246" s="184"/>
      <c r="D246" s="184"/>
      <c r="E246" s="190"/>
      <c r="F246" s="184"/>
      <c r="G246" s="184"/>
    </row>
  </sheetData>
  <sheetProtection algorithmName="SHA-512" hashValue="BrGiu2M6xJRpdbcL+8vbvhX0ERhJipUj+2JeBQTR8dEkIgt/zjREaqjZenu4o6gr75pSTTO8vEp+hBCJTtj5VA==" saltValue="cFsPsCEiC2MZ8bSVXSe7HA==" spinCount="100000" sheet="1" objects="1" scenarios="1"/>
  <mergeCells count="117">
    <mergeCell ref="C172:G172"/>
    <mergeCell ref="C173:D173"/>
    <mergeCell ref="C158:D158"/>
    <mergeCell ref="C160:D160"/>
    <mergeCell ref="C161:D161"/>
    <mergeCell ref="C165:G165"/>
    <mergeCell ref="C166:D166"/>
    <mergeCell ref="C168:D168"/>
    <mergeCell ref="C143:G143"/>
    <mergeCell ref="C144:G144"/>
    <mergeCell ref="C145:D145"/>
    <mergeCell ref="C149:D149"/>
    <mergeCell ref="C151:D151"/>
    <mergeCell ref="C152:D152"/>
    <mergeCell ref="C154:D154"/>
    <mergeCell ref="C156:D156"/>
    <mergeCell ref="C134:D134"/>
    <mergeCell ref="C136:D136"/>
    <mergeCell ref="C138:G138"/>
    <mergeCell ref="C139:G139"/>
    <mergeCell ref="C140:G140"/>
    <mergeCell ref="C141:D141"/>
    <mergeCell ref="C122:G122"/>
    <mergeCell ref="C123:D123"/>
    <mergeCell ref="C127:D127"/>
    <mergeCell ref="C129:D129"/>
    <mergeCell ref="C131:G131"/>
    <mergeCell ref="C132:D132"/>
    <mergeCell ref="C103:D103"/>
    <mergeCell ref="C107:G107"/>
    <mergeCell ref="C108:D108"/>
    <mergeCell ref="C110:D110"/>
    <mergeCell ref="C112:D112"/>
    <mergeCell ref="C114:D114"/>
    <mergeCell ref="C116:D116"/>
    <mergeCell ref="C118:D118"/>
    <mergeCell ref="C96:D96"/>
    <mergeCell ref="C97:D97"/>
    <mergeCell ref="C98:D98"/>
    <mergeCell ref="C99:D99"/>
    <mergeCell ref="C100:D100"/>
    <mergeCell ref="C102:D102"/>
    <mergeCell ref="C90:D90"/>
    <mergeCell ref="C91:D91"/>
    <mergeCell ref="C92:D92"/>
    <mergeCell ref="C93:D93"/>
    <mergeCell ref="C94:D94"/>
    <mergeCell ref="C95:D95"/>
    <mergeCell ref="C79:D79"/>
    <mergeCell ref="C80:D80"/>
    <mergeCell ref="C81:D81"/>
    <mergeCell ref="C85:D85"/>
    <mergeCell ref="C86:D86"/>
    <mergeCell ref="C87:D87"/>
    <mergeCell ref="C88:D88"/>
    <mergeCell ref="C89:D89"/>
    <mergeCell ref="C72:D72"/>
    <mergeCell ref="C73:D73"/>
    <mergeCell ref="C74:D74"/>
    <mergeCell ref="C75:D75"/>
    <mergeCell ref="C76:D76"/>
    <mergeCell ref="C77:D77"/>
    <mergeCell ref="C65:D65"/>
    <mergeCell ref="C67:D67"/>
    <mergeCell ref="C68:D68"/>
    <mergeCell ref="C69:D69"/>
    <mergeCell ref="C70:D70"/>
    <mergeCell ref="C71:D71"/>
    <mergeCell ref="C59:D59"/>
    <mergeCell ref="C60:D60"/>
    <mergeCell ref="C61:D61"/>
    <mergeCell ref="C62:D62"/>
    <mergeCell ref="C63:D63"/>
    <mergeCell ref="C64:D64"/>
    <mergeCell ref="C52:D52"/>
    <mergeCell ref="C53:D53"/>
    <mergeCell ref="C55:D55"/>
    <mergeCell ref="C56:D56"/>
    <mergeCell ref="C57:D57"/>
    <mergeCell ref="C58:D58"/>
    <mergeCell ref="A1:G1"/>
    <mergeCell ref="C33:D33"/>
    <mergeCell ref="C34:D34"/>
    <mergeCell ref="C35:D35"/>
    <mergeCell ref="C36:D36"/>
    <mergeCell ref="C38:D38"/>
    <mergeCell ref="C39:D39"/>
    <mergeCell ref="C27:D27"/>
    <mergeCell ref="C28:D28"/>
    <mergeCell ref="C29:D29"/>
    <mergeCell ref="C30:D30"/>
    <mergeCell ref="C31:D31"/>
    <mergeCell ref="C32:D32"/>
    <mergeCell ref="C9:G9"/>
    <mergeCell ref="C10:G10"/>
    <mergeCell ref="C11:G11"/>
    <mergeCell ref="C12:D12"/>
    <mergeCell ref="C16:G16"/>
    <mergeCell ref="C17:D17"/>
    <mergeCell ref="C21:D21"/>
    <mergeCell ref="C22:D22"/>
    <mergeCell ref="C23:D23"/>
    <mergeCell ref="C24:D24"/>
    <mergeCell ref="C25:D25"/>
    <mergeCell ref="C26:D26"/>
    <mergeCell ref="C46:D46"/>
    <mergeCell ref="C47:D47"/>
    <mergeCell ref="C48:D48"/>
    <mergeCell ref="C49:D49"/>
    <mergeCell ref="C50:D50"/>
    <mergeCell ref="C51:D51"/>
    <mergeCell ref="C40:D40"/>
    <mergeCell ref="C41:D41"/>
    <mergeCell ref="C42:D42"/>
    <mergeCell ref="C43:D43"/>
    <mergeCell ref="C44:D44"/>
    <mergeCell ref="C45:D4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CZ120"/>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3633</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3544</v>
      </c>
      <c r="C7" s="45" t="s">
        <v>3545</v>
      </c>
      <c r="D7" s="46"/>
      <c r="E7" s="47"/>
      <c r="F7" s="47"/>
      <c r="G7" s="48"/>
      <c r="H7" s="49"/>
      <c r="I7" s="50"/>
      <c r="J7" s="51"/>
      <c r="K7" s="52"/>
      <c r="O7" s="53"/>
    </row>
    <row r="8" spans="1:104" ht="22.5" x14ac:dyDescent="0.2">
      <c r="A8" s="54">
        <v>1</v>
      </c>
      <c r="B8" s="55" t="s">
        <v>3546</v>
      </c>
      <c r="C8" s="56" t="s">
        <v>3610</v>
      </c>
      <c r="D8" s="57" t="s">
        <v>3611</v>
      </c>
      <c r="E8" s="100">
        <v>5.0255999999999998</v>
      </c>
      <c r="F8" s="59">
        <v>0</v>
      </c>
      <c r="G8" s="60">
        <f>E8*F8</f>
        <v>0</v>
      </c>
      <c r="H8" s="61">
        <v>0</v>
      </c>
      <c r="I8" s="62">
        <f>E8*H8</f>
        <v>0</v>
      </c>
      <c r="J8" s="61"/>
      <c r="K8" s="62">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x14ac:dyDescent="0.2">
      <c r="A9" s="64"/>
      <c r="B9" s="65"/>
      <c r="C9" s="326" t="s">
        <v>3612</v>
      </c>
      <c r="D9" s="327"/>
      <c r="E9" s="327"/>
      <c r="F9" s="327"/>
      <c r="G9" s="328"/>
      <c r="I9" s="66"/>
      <c r="K9" s="66"/>
      <c r="L9" s="67" t="s">
        <v>3612</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3613</v>
      </c>
      <c r="D10" s="327"/>
      <c r="E10" s="327"/>
      <c r="F10" s="327"/>
      <c r="G10" s="328"/>
      <c r="I10" s="66"/>
      <c r="K10" s="66"/>
      <c r="L10" s="67" t="s">
        <v>3613</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6" t="s">
        <v>3614</v>
      </c>
      <c r="D11" s="327"/>
      <c r="E11" s="327"/>
      <c r="F11" s="327"/>
      <c r="G11" s="328"/>
      <c r="I11" s="66"/>
      <c r="K11" s="66"/>
      <c r="L11" s="67" t="s">
        <v>3614</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64"/>
      <c r="B12" s="65"/>
      <c r="C12" s="326" t="s">
        <v>3615</v>
      </c>
      <c r="D12" s="327"/>
      <c r="E12" s="327"/>
      <c r="F12" s="327"/>
      <c r="G12" s="328"/>
      <c r="I12" s="66"/>
      <c r="K12" s="66"/>
      <c r="L12" s="67" t="s">
        <v>3615</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64"/>
      <c r="B13" s="65"/>
      <c r="C13" s="326" t="s">
        <v>3616</v>
      </c>
      <c r="D13" s="327"/>
      <c r="E13" s="327"/>
      <c r="F13" s="327"/>
      <c r="G13" s="328"/>
      <c r="I13" s="66"/>
      <c r="K13" s="66"/>
      <c r="L13" s="67" t="s">
        <v>3616</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6"/>
      <c r="D14" s="327"/>
      <c r="E14" s="327"/>
      <c r="F14" s="327"/>
      <c r="G14" s="328"/>
      <c r="I14" s="66"/>
      <c r="K14" s="66"/>
      <c r="L14" s="67"/>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3617</v>
      </c>
      <c r="D15" s="327"/>
      <c r="E15" s="327"/>
      <c r="F15" s="327"/>
      <c r="G15" s="328"/>
      <c r="I15" s="66"/>
      <c r="K15" s="66"/>
      <c r="L15" s="67" t="s">
        <v>3617</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64"/>
      <c r="B16" s="65"/>
      <c r="C16" s="326" t="s">
        <v>3618</v>
      </c>
      <c r="D16" s="327"/>
      <c r="E16" s="327"/>
      <c r="F16" s="327"/>
      <c r="G16" s="328"/>
      <c r="I16" s="66"/>
      <c r="K16" s="66"/>
      <c r="L16" s="67" t="s">
        <v>3618</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x14ac:dyDescent="0.2">
      <c r="A17" s="64"/>
      <c r="B17" s="65"/>
      <c r="C17" s="329" t="s">
        <v>621</v>
      </c>
      <c r="D17" s="330"/>
      <c r="E17" s="103">
        <v>5.0255999999999998</v>
      </c>
      <c r="F17" s="69"/>
      <c r="G17" s="70"/>
      <c r="H17" s="71"/>
      <c r="I17" s="66"/>
      <c r="J17" s="72"/>
      <c r="K17" s="66"/>
      <c r="M17" s="67" t="s">
        <v>621</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3x levé </v>
      </c>
      <c r="BE17" s="53"/>
      <c r="BF17" s="53"/>
      <c r="BG17" s="53"/>
      <c r="BH17" s="53"/>
      <c r="BI17" s="53"/>
    </row>
    <row r="18" spans="1:104" ht="22.5" x14ac:dyDescent="0.2">
      <c r="A18" s="54">
        <v>2</v>
      </c>
      <c r="B18" s="55" t="s">
        <v>3619</v>
      </c>
      <c r="C18" s="56" t="s">
        <v>3620</v>
      </c>
      <c r="D18" s="57" t="s">
        <v>3611</v>
      </c>
      <c r="E18" s="100">
        <v>3.7692000000000001</v>
      </c>
      <c r="F18" s="59">
        <v>0</v>
      </c>
      <c r="G18" s="60">
        <f>E18*F18</f>
        <v>0</v>
      </c>
      <c r="H18" s="61">
        <v>0</v>
      </c>
      <c r="I18" s="62">
        <f>E18*H18</f>
        <v>0</v>
      </c>
      <c r="J18" s="61"/>
      <c r="K18" s="62">
        <f>E18*J18</f>
        <v>0</v>
      </c>
      <c r="O18" s="53"/>
      <c r="Z18" s="53"/>
      <c r="AA18" s="53">
        <v>12</v>
      </c>
      <c r="AB18" s="53">
        <v>0</v>
      </c>
      <c r="AC18" s="53">
        <v>2</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12</v>
      </c>
      <c r="CB18" s="53">
        <v>0</v>
      </c>
      <c r="CZ18" s="16">
        <v>2</v>
      </c>
    </row>
    <row r="19" spans="1:104" x14ac:dyDescent="0.2">
      <c r="A19" s="64"/>
      <c r="B19" s="65"/>
      <c r="C19" s="326" t="s">
        <v>3612</v>
      </c>
      <c r="D19" s="327"/>
      <c r="E19" s="327"/>
      <c r="F19" s="327"/>
      <c r="G19" s="328"/>
      <c r="I19" s="66"/>
      <c r="K19" s="66"/>
      <c r="L19" s="67" t="s">
        <v>3612</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64"/>
      <c r="B20" s="65"/>
      <c r="C20" s="326" t="s">
        <v>3613</v>
      </c>
      <c r="D20" s="327"/>
      <c r="E20" s="327"/>
      <c r="F20" s="327"/>
      <c r="G20" s="328"/>
      <c r="I20" s="66"/>
      <c r="K20" s="66"/>
      <c r="L20" s="67" t="s">
        <v>3613</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104" x14ac:dyDescent="0.2">
      <c r="A21" s="64"/>
      <c r="B21" s="65"/>
      <c r="C21" s="326" t="s">
        <v>3614</v>
      </c>
      <c r="D21" s="327"/>
      <c r="E21" s="327"/>
      <c r="F21" s="327"/>
      <c r="G21" s="328"/>
      <c r="I21" s="66"/>
      <c r="K21" s="66"/>
      <c r="L21" s="67" t="s">
        <v>3614</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104" x14ac:dyDescent="0.2">
      <c r="A22" s="64"/>
      <c r="B22" s="65"/>
      <c r="C22" s="326" t="s">
        <v>3615</v>
      </c>
      <c r="D22" s="327"/>
      <c r="E22" s="327"/>
      <c r="F22" s="327"/>
      <c r="G22" s="328"/>
      <c r="I22" s="66"/>
      <c r="K22" s="66"/>
      <c r="L22" s="67" t="s">
        <v>3615</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104" x14ac:dyDescent="0.2">
      <c r="A23" s="64"/>
      <c r="B23" s="65"/>
      <c r="C23" s="326" t="s">
        <v>3616</v>
      </c>
      <c r="D23" s="327"/>
      <c r="E23" s="327"/>
      <c r="F23" s="327"/>
      <c r="G23" s="328"/>
      <c r="I23" s="66"/>
      <c r="K23" s="66"/>
      <c r="L23" s="67" t="s">
        <v>3616</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104" x14ac:dyDescent="0.2">
      <c r="A24" s="64"/>
      <c r="B24" s="65"/>
      <c r="C24" s="326"/>
      <c r="D24" s="327"/>
      <c r="E24" s="327"/>
      <c r="F24" s="327"/>
      <c r="G24" s="328"/>
      <c r="I24" s="66"/>
      <c r="K24" s="66"/>
      <c r="L24" s="67"/>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64"/>
      <c r="B25" s="65"/>
      <c r="C25" s="326" t="s">
        <v>3621</v>
      </c>
      <c r="D25" s="327"/>
      <c r="E25" s="327"/>
      <c r="F25" s="327"/>
      <c r="G25" s="328"/>
      <c r="I25" s="66"/>
      <c r="K25" s="66"/>
      <c r="L25" s="67" t="s">
        <v>3621</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64"/>
      <c r="B26" s="65"/>
      <c r="C26" s="329" t="s">
        <v>297</v>
      </c>
      <c r="D26" s="330"/>
      <c r="E26" s="103">
        <v>3.7692000000000001</v>
      </c>
      <c r="F26" s="69"/>
      <c r="G26" s="70"/>
      <c r="H26" s="71"/>
      <c r="I26" s="66"/>
      <c r="J26" s="72"/>
      <c r="K26" s="66"/>
      <c r="M26" s="67" t="s">
        <v>297</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73" t="str">
        <f>C25</f>
        <v xml:space="preserve">6x levé </v>
      </c>
      <c r="BE26" s="53"/>
      <c r="BF26" s="53"/>
      <c r="BG26" s="53"/>
      <c r="BH26" s="53"/>
      <c r="BI26" s="53"/>
    </row>
    <row r="27" spans="1:104" ht="22.5" x14ac:dyDescent="0.2">
      <c r="A27" s="54">
        <v>3</v>
      </c>
      <c r="B27" s="55" t="s">
        <v>3622</v>
      </c>
      <c r="C27" s="56" t="s">
        <v>3623</v>
      </c>
      <c r="D27" s="57" t="s">
        <v>3611</v>
      </c>
      <c r="E27" s="100">
        <v>0.62819999999999998</v>
      </c>
      <c r="F27" s="59">
        <v>0</v>
      </c>
      <c r="G27" s="60">
        <f>E27*F27</f>
        <v>0</v>
      </c>
      <c r="H27" s="61">
        <v>0</v>
      </c>
      <c r="I27" s="62">
        <f>E27*H27</f>
        <v>0</v>
      </c>
      <c r="J27" s="61"/>
      <c r="K27" s="62">
        <f>E27*J27</f>
        <v>0</v>
      </c>
      <c r="O27" s="53"/>
      <c r="Z27" s="53"/>
      <c r="AA27" s="53">
        <v>12</v>
      </c>
      <c r="AB27" s="53">
        <v>0</v>
      </c>
      <c r="AC27" s="53">
        <v>4</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G27</f>
        <v>0</v>
      </c>
      <c r="BA27" s="53"/>
      <c r="BB27" s="53"/>
      <c r="BC27" s="53"/>
      <c r="BD27" s="53"/>
      <c r="BE27" s="53"/>
      <c r="BF27" s="53"/>
      <c r="BG27" s="53"/>
      <c r="BH27" s="53"/>
      <c r="BI27" s="53"/>
      <c r="CA27" s="53">
        <v>12</v>
      </c>
      <c r="CB27" s="53">
        <v>0</v>
      </c>
      <c r="CZ27" s="16">
        <v>2</v>
      </c>
    </row>
    <row r="28" spans="1:104" x14ac:dyDescent="0.2">
      <c r="A28" s="64"/>
      <c r="B28" s="65"/>
      <c r="C28" s="326" t="s">
        <v>3612</v>
      </c>
      <c r="D28" s="327"/>
      <c r="E28" s="327"/>
      <c r="F28" s="327"/>
      <c r="G28" s="328"/>
      <c r="I28" s="66"/>
      <c r="K28" s="66"/>
      <c r="L28" s="67" t="s">
        <v>3612</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row>
    <row r="29" spans="1:104" x14ac:dyDescent="0.2">
      <c r="A29" s="64"/>
      <c r="B29" s="65"/>
      <c r="C29" s="326" t="s">
        <v>3613</v>
      </c>
      <c r="D29" s="327"/>
      <c r="E29" s="327"/>
      <c r="F29" s="327"/>
      <c r="G29" s="328"/>
      <c r="I29" s="66"/>
      <c r="K29" s="66"/>
      <c r="L29" s="67" t="s">
        <v>3613</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64"/>
      <c r="B30" s="65"/>
      <c r="C30" s="326" t="s">
        <v>3614</v>
      </c>
      <c r="D30" s="327"/>
      <c r="E30" s="327"/>
      <c r="F30" s="327"/>
      <c r="G30" s="328"/>
      <c r="I30" s="66"/>
      <c r="K30" s="66"/>
      <c r="L30" s="67" t="s">
        <v>3614</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64"/>
      <c r="B31" s="65"/>
      <c r="C31" s="326" t="s">
        <v>3615</v>
      </c>
      <c r="D31" s="327"/>
      <c r="E31" s="327"/>
      <c r="F31" s="327"/>
      <c r="G31" s="328"/>
      <c r="I31" s="66"/>
      <c r="K31" s="66"/>
      <c r="L31" s="67" t="s">
        <v>3615</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x14ac:dyDescent="0.2">
      <c r="A32" s="64"/>
      <c r="B32" s="65"/>
      <c r="C32" s="326" t="s">
        <v>3616</v>
      </c>
      <c r="D32" s="327"/>
      <c r="E32" s="327"/>
      <c r="F32" s="327"/>
      <c r="G32" s="328"/>
      <c r="I32" s="66"/>
      <c r="K32" s="66"/>
      <c r="L32" s="67" t="s">
        <v>3616</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6"/>
      <c r="D33" s="327"/>
      <c r="E33" s="327"/>
      <c r="F33" s="327"/>
      <c r="G33" s="328"/>
      <c r="I33" s="66"/>
      <c r="K33" s="66"/>
      <c r="L33" s="67"/>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64"/>
      <c r="B34" s="65"/>
      <c r="C34" s="326" t="s">
        <v>3624</v>
      </c>
      <c r="D34" s="327"/>
      <c r="E34" s="327"/>
      <c r="F34" s="327"/>
      <c r="G34" s="328"/>
      <c r="I34" s="66"/>
      <c r="K34" s="66"/>
      <c r="L34" s="67" t="s">
        <v>3624</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x14ac:dyDescent="0.2">
      <c r="A35" s="64"/>
      <c r="B35" s="65"/>
      <c r="C35" s="329" t="s">
        <v>598</v>
      </c>
      <c r="D35" s="330"/>
      <c r="E35" s="103">
        <v>0.62819999999999998</v>
      </c>
      <c r="F35" s="69"/>
      <c r="G35" s="70"/>
      <c r="H35" s="71"/>
      <c r="I35" s="66"/>
      <c r="J35" s="72"/>
      <c r="K35" s="66"/>
      <c r="M35" s="67" t="s">
        <v>598</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 xml:space="preserve">1x právé </v>
      </c>
      <c r="BE35" s="53"/>
      <c r="BF35" s="53"/>
      <c r="BG35" s="53"/>
      <c r="BH35" s="53"/>
      <c r="BI35" s="53"/>
    </row>
    <row r="36" spans="1:104" ht="22.5" x14ac:dyDescent="0.2">
      <c r="A36" s="54">
        <v>4</v>
      </c>
      <c r="B36" s="55" t="s">
        <v>3625</v>
      </c>
      <c r="C36" s="56" t="s">
        <v>3626</v>
      </c>
      <c r="D36" s="57" t="s">
        <v>3611</v>
      </c>
      <c r="E36" s="100">
        <v>15.705</v>
      </c>
      <c r="F36" s="59">
        <v>0</v>
      </c>
      <c r="G36" s="60">
        <f>E36*F36</f>
        <v>0</v>
      </c>
      <c r="H36" s="61">
        <v>0</v>
      </c>
      <c r="I36" s="62">
        <f>E36*H36</f>
        <v>0</v>
      </c>
      <c r="J36" s="61"/>
      <c r="K36" s="62">
        <f>E36*J36</f>
        <v>0</v>
      </c>
      <c r="O36" s="53"/>
      <c r="Z36" s="53"/>
      <c r="AA36" s="53">
        <v>12</v>
      </c>
      <c r="AB36" s="53">
        <v>0</v>
      </c>
      <c r="AC36" s="53">
        <v>3</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12</v>
      </c>
      <c r="CB36" s="53">
        <v>0</v>
      </c>
      <c r="CZ36" s="16">
        <v>2</v>
      </c>
    </row>
    <row r="37" spans="1:104" x14ac:dyDescent="0.2">
      <c r="A37" s="64"/>
      <c r="B37" s="65"/>
      <c r="C37" s="326" t="s">
        <v>3613</v>
      </c>
      <c r="D37" s="327"/>
      <c r="E37" s="327"/>
      <c r="F37" s="327"/>
      <c r="G37" s="328"/>
      <c r="I37" s="66"/>
      <c r="K37" s="66"/>
      <c r="L37" s="67" t="s">
        <v>3613</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64"/>
      <c r="B38" s="65"/>
      <c r="C38" s="326" t="s">
        <v>3614</v>
      </c>
      <c r="D38" s="327"/>
      <c r="E38" s="327"/>
      <c r="F38" s="327"/>
      <c r="G38" s="328"/>
      <c r="I38" s="66"/>
      <c r="K38" s="66"/>
      <c r="L38" s="67" t="s">
        <v>3614</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64"/>
      <c r="B39" s="65"/>
      <c r="C39" s="326" t="s">
        <v>3627</v>
      </c>
      <c r="D39" s="327"/>
      <c r="E39" s="327"/>
      <c r="F39" s="327"/>
      <c r="G39" s="328"/>
      <c r="I39" s="66"/>
      <c r="K39" s="66"/>
      <c r="L39" s="67" t="s">
        <v>3627</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64"/>
      <c r="B40" s="65"/>
      <c r="C40" s="326" t="s">
        <v>3628</v>
      </c>
      <c r="D40" s="327"/>
      <c r="E40" s="327"/>
      <c r="F40" s="327"/>
      <c r="G40" s="328"/>
      <c r="I40" s="66"/>
      <c r="K40" s="66"/>
      <c r="L40" s="67" t="s">
        <v>3628</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104" x14ac:dyDescent="0.2">
      <c r="A41" s="64"/>
      <c r="B41" s="65"/>
      <c r="C41" s="326" t="s">
        <v>3629</v>
      </c>
      <c r="D41" s="327"/>
      <c r="E41" s="327"/>
      <c r="F41" s="327"/>
      <c r="G41" s="328"/>
      <c r="I41" s="66"/>
      <c r="K41" s="66"/>
      <c r="L41" s="67" t="s">
        <v>3629</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x14ac:dyDescent="0.2">
      <c r="A42" s="64"/>
      <c r="B42" s="65"/>
      <c r="C42" s="326" t="s">
        <v>3630</v>
      </c>
      <c r="D42" s="327"/>
      <c r="E42" s="327"/>
      <c r="F42" s="327"/>
      <c r="G42" s="328"/>
      <c r="I42" s="66"/>
      <c r="K42" s="66"/>
      <c r="L42" s="67" t="s">
        <v>3630</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64"/>
      <c r="B43" s="65"/>
      <c r="C43" s="326" t="s">
        <v>3631</v>
      </c>
      <c r="D43" s="327"/>
      <c r="E43" s="327"/>
      <c r="F43" s="327"/>
      <c r="G43" s="328"/>
      <c r="I43" s="66"/>
      <c r="K43" s="66"/>
      <c r="L43" s="67" t="s">
        <v>3631</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64"/>
      <c r="B44" s="65"/>
      <c r="C44" s="326"/>
      <c r="D44" s="327"/>
      <c r="E44" s="327"/>
      <c r="F44" s="327"/>
      <c r="G44" s="328"/>
      <c r="I44" s="66"/>
      <c r="K44" s="66"/>
      <c r="L44" s="67"/>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64"/>
      <c r="B45" s="65"/>
      <c r="C45" s="326" t="s">
        <v>3617</v>
      </c>
      <c r="D45" s="327"/>
      <c r="E45" s="327"/>
      <c r="F45" s="327"/>
      <c r="G45" s="328"/>
      <c r="I45" s="66"/>
      <c r="K45" s="66"/>
      <c r="L45" s="67" t="s">
        <v>3617</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x14ac:dyDescent="0.2">
      <c r="A46" s="64"/>
      <c r="B46" s="65"/>
      <c r="C46" s="326" t="s">
        <v>3632</v>
      </c>
      <c r="D46" s="327"/>
      <c r="E46" s="327"/>
      <c r="F46" s="327"/>
      <c r="G46" s="328"/>
      <c r="I46" s="66"/>
      <c r="K46" s="66"/>
      <c r="L46" s="67" t="s">
        <v>3632</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104" x14ac:dyDescent="0.2">
      <c r="A47" s="64"/>
      <c r="B47" s="65"/>
      <c r="C47" s="329" t="s">
        <v>283</v>
      </c>
      <c r="D47" s="330"/>
      <c r="E47" s="103">
        <v>15.705</v>
      </c>
      <c r="F47" s="69"/>
      <c r="G47" s="70"/>
      <c r="H47" s="71"/>
      <c r="I47" s="66"/>
      <c r="J47" s="72"/>
      <c r="K47" s="66"/>
      <c r="M47" s="67" t="s">
        <v>283</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 xml:space="preserve">20x levé </v>
      </c>
      <c r="BE47" s="53"/>
      <c r="BF47" s="53"/>
      <c r="BG47" s="53"/>
      <c r="BH47" s="53"/>
      <c r="BI47" s="53"/>
    </row>
    <row r="48" spans="1:104" x14ac:dyDescent="0.2">
      <c r="A48" s="74" t="s">
        <v>42</v>
      </c>
      <c r="B48" s="75" t="s">
        <v>3544</v>
      </c>
      <c r="C48" s="76" t="s">
        <v>3545</v>
      </c>
      <c r="D48" s="77"/>
      <c r="E48" s="78"/>
      <c r="F48" s="78"/>
      <c r="G48" s="79">
        <f>SUM(G7:G47)</f>
        <v>0</v>
      </c>
      <c r="H48" s="80"/>
      <c r="I48" s="79">
        <f>SUM(I7:I47)</f>
        <v>0</v>
      </c>
      <c r="J48" s="81"/>
      <c r="K48" s="79">
        <f>SUM(K7:K47)</f>
        <v>0</v>
      </c>
      <c r="O48" s="53"/>
      <c r="X48" s="82">
        <f>K48</f>
        <v>0</v>
      </c>
      <c r="Y48" s="82">
        <f>I48</f>
        <v>0</v>
      </c>
      <c r="Z48" s="63">
        <f>G48</f>
        <v>0</v>
      </c>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83"/>
      <c r="BB48" s="83"/>
      <c r="BC48" s="83"/>
      <c r="BD48" s="83"/>
      <c r="BE48" s="83"/>
      <c r="BF48" s="83"/>
      <c r="BG48" s="53"/>
      <c r="BH48" s="53"/>
      <c r="BI48" s="53"/>
    </row>
    <row r="49" spans="1:58" x14ac:dyDescent="0.2">
      <c r="A49" s="84" t="s">
        <v>23</v>
      </c>
      <c r="B49" s="85" t="s">
        <v>43</v>
      </c>
      <c r="C49" s="86"/>
      <c r="D49" s="87"/>
      <c r="E49" s="88"/>
      <c r="F49" s="88"/>
      <c r="G49" s="89">
        <f>SUM(Z7:Z49)</f>
        <v>0</v>
      </c>
      <c r="H49" s="90"/>
      <c r="I49" s="89">
        <f>SUM(Y7:Y49)</f>
        <v>0</v>
      </c>
      <c r="J49" s="90"/>
      <c r="K49" s="89">
        <f>SUM(X7:X49)</f>
        <v>0</v>
      </c>
      <c r="O49" s="53"/>
      <c r="BA49" s="91"/>
      <c r="BB49" s="91"/>
      <c r="BC49" s="91"/>
      <c r="BD49" s="91"/>
      <c r="BE49" s="91"/>
      <c r="BF49" s="91"/>
    </row>
    <row r="50" spans="1:58" x14ac:dyDescent="0.2">
      <c r="E50" s="16"/>
    </row>
    <row r="51" spans="1:58" x14ac:dyDescent="0.2">
      <c r="E51" s="16"/>
    </row>
    <row r="52" spans="1:58" x14ac:dyDescent="0.2">
      <c r="E52" s="16"/>
    </row>
    <row r="53" spans="1:58" x14ac:dyDescent="0.2">
      <c r="E53" s="16"/>
    </row>
    <row r="54" spans="1:58" x14ac:dyDescent="0.2">
      <c r="E54" s="16"/>
    </row>
    <row r="55" spans="1:58" x14ac:dyDescent="0.2">
      <c r="E55" s="16"/>
    </row>
    <row r="56" spans="1:58" x14ac:dyDescent="0.2">
      <c r="E56" s="16"/>
    </row>
    <row r="57" spans="1:58" x14ac:dyDescent="0.2">
      <c r="E57" s="16"/>
    </row>
    <row r="58" spans="1:58" x14ac:dyDescent="0.2">
      <c r="E58" s="16"/>
    </row>
    <row r="59" spans="1:58" x14ac:dyDescent="0.2">
      <c r="E59" s="16"/>
    </row>
    <row r="60" spans="1:58" x14ac:dyDescent="0.2">
      <c r="E60" s="16"/>
    </row>
    <row r="61" spans="1:58" x14ac:dyDescent="0.2">
      <c r="E61" s="16"/>
    </row>
    <row r="62" spans="1:58" x14ac:dyDescent="0.2">
      <c r="E62" s="16"/>
    </row>
    <row r="63" spans="1:58" x14ac:dyDescent="0.2">
      <c r="E63" s="16"/>
    </row>
    <row r="64" spans="1:58" x14ac:dyDescent="0.2">
      <c r="E64" s="16"/>
    </row>
    <row r="65" spans="1:7" x14ac:dyDescent="0.2">
      <c r="E65" s="16"/>
    </row>
    <row r="66" spans="1:7" x14ac:dyDescent="0.2">
      <c r="E66" s="16"/>
    </row>
    <row r="67" spans="1:7" x14ac:dyDescent="0.2">
      <c r="E67" s="16"/>
    </row>
    <row r="68" spans="1:7" x14ac:dyDescent="0.2">
      <c r="E68" s="16"/>
    </row>
    <row r="69" spans="1:7" x14ac:dyDescent="0.2">
      <c r="E69" s="16"/>
    </row>
    <row r="70" spans="1:7" x14ac:dyDescent="0.2">
      <c r="E70" s="16"/>
    </row>
    <row r="71" spans="1:7" x14ac:dyDescent="0.2">
      <c r="A71" s="72"/>
      <c r="B71" s="72"/>
      <c r="C71" s="72"/>
      <c r="D71" s="72"/>
      <c r="E71" s="72"/>
      <c r="F71" s="72"/>
      <c r="G71" s="72"/>
    </row>
    <row r="72" spans="1:7" x14ac:dyDescent="0.2">
      <c r="A72" s="72"/>
      <c r="B72" s="72"/>
      <c r="C72" s="72"/>
      <c r="D72" s="72"/>
      <c r="E72" s="72"/>
      <c r="F72" s="72"/>
      <c r="G72" s="72"/>
    </row>
    <row r="73" spans="1:7" x14ac:dyDescent="0.2">
      <c r="A73" s="72"/>
      <c r="B73" s="72"/>
      <c r="C73" s="72"/>
      <c r="D73" s="72"/>
      <c r="E73" s="72"/>
      <c r="F73" s="72"/>
      <c r="G73" s="72"/>
    </row>
    <row r="74" spans="1:7" x14ac:dyDescent="0.2">
      <c r="A74" s="72"/>
      <c r="B74" s="72"/>
      <c r="C74" s="72"/>
      <c r="D74" s="72"/>
      <c r="E74" s="72"/>
      <c r="F74" s="72"/>
      <c r="G74" s="72"/>
    </row>
    <row r="75" spans="1:7" x14ac:dyDescent="0.2">
      <c r="E75" s="16"/>
    </row>
    <row r="76" spans="1:7" x14ac:dyDescent="0.2">
      <c r="E76" s="16"/>
    </row>
    <row r="77" spans="1:7" x14ac:dyDescent="0.2">
      <c r="E77" s="16"/>
    </row>
    <row r="78" spans="1:7" x14ac:dyDescent="0.2">
      <c r="E78" s="16"/>
    </row>
    <row r="79" spans="1:7" x14ac:dyDescent="0.2">
      <c r="E79" s="16"/>
    </row>
    <row r="80" spans="1:7" x14ac:dyDescent="0.2">
      <c r="E80" s="16"/>
    </row>
    <row r="81" spans="5:5" x14ac:dyDescent="0.2">
      <c r="E81" s="16"/>
    </row>
    <row r="82" spans="5:5" x14ac:dyDescent="0.2">
      <c r="E82" s="16"/>
    </row>
    <row r="83" spans="5:5" x14ac:dyDescent="0.2">
      <c r="E83" s="16"/>
    </row>
    <row r="84" spans="5:5" x14ac:dyDescent="0.2">
      <c r="E84" s="16"/>
    </row>
    <row r="85" spans="5:5" x14ac:dyDescent="0.2">
      <c r="E85" s="16"/>
    </row>
    <row r="86" spans="5:5" x14ac:dyDescent="0.2">
      <c r="E86" s="16"/>
    </row>
    <row r="87" spans="5:5" x14ac:dyDescent="0.2">
      <c r="E87" s="16"/>
    </row>
    <row r="88" spans="5:5" x14ac:dyDescent="0.2">
      <c r="E88" s="16"/>
    </row>
    <row r="89" spans="5:5" x14ac:dyDescent="0.2">
      <c r="E89" s="16"/>
    </row>
    <row r="90" spans="5:5" x14ac:dyDescent="0.2">
      <c r="E90" s="16"/>
    </row>
    <row r="91" spans="5:5" x14ac:dyDescent="0.2">
      <c r="E91" s="16"/>
    </row>
    <row r="92" spans="5:5" x14ac:dyDescent="0.2">
      <c r="E92" s="16"/>
    </row>
    <row r="93" spans="5:5" x14ac:dyDescent="0.2">
      <c r="E93" s="16"/>
    </row>
    <row r="94" spans="5:5" x14ac:dyDescent="0.2">
      <c r="E94" s="16"/>
    </row>
    <row r="95" spans="5:5" x14ac:dyDescent="0.2">
      <c r="E95" s="16"/>
    </row>
    <row r="96" spans="5:5" x14ac:dyDescent="0.2">
      <c r="E96" s="16"/>
    </row>
    <row r="97" spans="1:7" x14ac:dyDescent="0.2">
      <c r="E97" s="16"/>
    </row>
    <row r="98" spans="1:7" x14ac:dyDescent="0.2">
      <c r="E98" s="16"/>
    </row>
    <row r="99" spans="1:7" x14ac:dyDescent="0.2">
      <c r="E99" s="16"/>
    </row>
    <row r="100" spans="1:7" x14ac:dyDescent="0.2">
      <c r="E100" s="16"/>
    </row>
    <row r="101" spans="1:7" x14ac:dyDescent="0.2">
      <c r="E101" s="16"/>
    </row>
    <row r="102" spans="1:7" x14ac:dyDescent="0.2">
      <c r="E102" s="16"/>
    </row>
    <row r="103" spans="1:7" x14ac:dyDescent="0.2">
      <c r="E103" s="16"/>
    </row>
    <row r="104" spans="1:7" x14ac:dyDescent="0.2">
      <c r="E104" s="16"/>
    </row>
    <row r="105" spans="1:7" x14ac:dyDescent="0.2">
      <c r="E105" s="16"/>
    </row>
    <row r="106" spans="1:7" x14ac:dyDescent="0.2">
      <c r="A106" s="92"/>
      <c r="B106" s="92"/>
    </row>
    <row r="107" spans="1:7" x14ac:dyDescent="0.2">
      <c r="A107" s="72"/>
      <c r="B107" s="72"/>
      <c r="C107" s="93"/>
      <c r="D107" s="93"/>
      <c r="E107" s="94"/>
      <c r="F107" s="93"/>
      <c r="G107" s="95"/>
    </row>
    <row r="108" spans="1:7" x14ac:dyDescent="0.2">
      <c r="A108" s="96"/>
      <c r="B108" s="96"/>
      <c r="C108" s="72"/>
      <c r="D108" s="72"/>
      <c r="E108" s="97"/>
      <c r="F108" s="72"/>
      <c r="G108" s="72"/>
    </row>
    <row r="109" spans="1:7" x14ac:dyDescent="0.2">
      <c r="A109" s="72"/>
      <c r="B109" s="72"/>
      <c r="C109" s="72"/>
      <c r="D109" s="72"/>
      <c r="E109" s="97"/>
      <c r="F109" s="72"/>
      <c r="G109" s="72"/>
    </row>
    <row r="110" spans="1:7" x14ac:dyDescent="0.2">
      <c r="A110" s="72"/>
      <c r="B110" s="72"/>
      <c r="C110" s="72"/>
      <c r="D110" s="72"/>
      <c r="E110" s="97"/>
      <c r="F110" s="72"/>
      <c r="G110" s="72"/>
    </row>
    <row r="111" spans="1:7" x14ac:dyDescent="0.2">
      <c r="A111" s="72"/>
      <c r="B111" s="72"/>
      <c r="C111" s="72"/>
      <c r="D111" s="72"/>
      <c r="E111" s="97"/>
      <c r="F111" s="72"/>
      <c r="G111" s="72"/>
    </row>
    <row r="112" spans="1:7" x14ac:dyDescent="0.2">
      <c r="A112" s="72"/>
      <c r="B112" s="72"/>
      <c r="C112" s="72"/>
      <c r="D112" s="72"/>
      <c r="E112" s="97"/>
      <c r="F112" s="72"/>
      <c r="G112" s="72"/>
    </row>
    <row r="113" spans="1:7" x14ac:dyDescent="0.2">
      <c r="A113" s="72"/>
      <c r="B113" s="72"/>
      <c r="C113" s="72"/>
      <c r="D113" s="72"/>
      <c r="E113" s="97"/>
      <c r="F113" s="72"/>
      <c r="G113" s="72"/>
    </row>
    <row r="114" spans="1:7" x14ac:dyDescent="0.2">
      <c r="A114" s="72"/>
      <c r="B114" s="72"/>
      <c r="C114" s="72"/>
      <c r="D114" s="72"/>
      <c r="E114" s="97"/>
      <c r="F114" s="72"/>
      <c r="G114" s="72"/>
    </row>
    <row r="115" spans="1:7" x14ac:dyDescent="0.2">
      <c r="A115" s="72"/>
      <c r="B115" s="72"/>
      <c r="C115" s="72"/>
      <c r="D115" s="72"/>
      <c r="E115" s="97"/>
      <c r="F115" s="72"/>
      <c r="G115" s="72"/>
    </row>
    <row r="116" spans="1:7" x14ac:dyDescent="0.2">
      <c r="A116" s="72"/>
      <c r="B116" s="72"/>
      <c r="C116" s="72"/>
      <c r="D116" s="72"/>
      <c r="E116" s="97"/>
      <c r="F116" s="72"/>
      <c r="G116" s="72"/>
    </row>
    <row r="117" spans="1:7" x14ac:dyDescent="0.2">
      <c r="A117" s="72"/>
      <c r="B117" s="72"/>
      <c r="C117" s="72"/>
      <c r="D117" s="72"/>
      <c r="E117" s="97"/>
      <c r="F117" s="72"/>
      <c r="G117" s="72"/>
    </row>
    <row r="118" spans="1:7" x14ac:dyDescent="0.2">
      <c r="A118" s="72"/>
      <c r="B118" s="72"/>
      <c r="C118" s="72"/>
      <c r="D118" s="72"/>
      <c r="E118" s="97"/>
      <c r="F118" s="72"/>
      <c r="G118" s="72"/>
    </row>
    <row r="119" spans="1:7" x14ac:dyDescent="0.2">
      <c r="A119" s="72"/>
      <c r="B119" s="72"/>
      <c r="C119" s="72"/>
      <c r="D119" s="72"/>
      <c r="E119" s="97"/>
      <c r="F119" s="72"/>
      <c r="G119" s="72"/>
    </row>
    <row r="120" spans="1:7" x14ac:dyDescent="0.2">
      <c r="A120" s="72"/>
      <c r="B120" s="72"/>
      <c r="C120" s="72"/>
      <c r="D120" s="72"/>
      <c r="E120" s="97"/>
      <c r="F120" s="72"/>
      <c r="G120" s="72"/>
    </row>
  </sheetData>
  <sheetProtection algorithmName="SHA-512" hashValue="vLfy+bSpwYagBiuQ56sgHFngwcjNb/RJyMKF6nMTW+YS197RC3fOZG3Ro2nh4QMBDt2LM7NDxyXr1MN/09wNKg==" saltValue="v8hwa1w/Fsc8PAT4CkjPlQ==" spinCount="100000" sheet="1" objects="1" scenarios="1"/>
  <protectedRanges>
    <protectedRange sqref="F8 F18 F27 F36" name="Oblast1"/>
  </protectedRanges>
  <mergeCells count="37">
    <mergeCell ref="C30:G30"/>
    <mergeCell ref="C31:G31"/>
    <mergeCell ref="C32:G32"/>
    <mergeCell ref="C33:G33"/>
    <mergeCell ref="C47:D47"/>
    <mergeCell ref="C35:D35"/>
    <mergeCell ref="C37:G37"/>
    <mergeCell ref="C38:G38"/>
    <mergeCell ref="C39:G39"/>
    <mergeCell ref="C40:G40"/>
    <mergeCell ref="C41:G41"/>
    <mergeCell ref="C42:G42"/>
    <mergeCell ref="C43:G43"/>
    <mergeCell ref="C44:G44"/>
    <mergeCell ref="C45:G45"/>
    <mergeCell ref="C46:G46"/>
    <mergeCell ref="C24:G24"/>
    <mergeCell ref="C25:G25"/>
    <mergeCell ref="C26:D26"/>
    <mergeCell ref="C28:G28"/>
    <mergeCell ref="C29:G29"/>
    <mergeCell ref="C34:G34"/>
    <mergeCell ref="C22:G22"/>
    <mergeCell ref="C21:G21"/>
    <mergeCell ref="A1:G1"/>
    <mergeCell ref="C9:G9"/>
    <mergeCell ref="C10:G10"/>
    <mergeCell ref="C11:G11"/>
    <mergeCell ref="C12:G12"/>
    <mergeCell ref="C13:G13"/>
    <mergeCell ref="C14:G14"/>
    <mergeCell ref="C15:G15"/>
    <mergeCell ref="C16:G16"/>
    <mergeCell ref="C17:D17"/>
    <mergeCell ref="C19:G19"/>
    <mergeCell ref="C20:G20"/>
    <mergeCell ref="C23:G23"/>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CZ120"/>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3634</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41" t="s">
        <v>34</v>
      </c>
      <c r="I6" s="41" t="s">
        <v>35</v>
      </c>
      <c r="J6" s="41" t="s">
        <v>36</v>
      </c>
      <c r="K6" s="41" t="s">
        <v>37</v>
      </c>
    </row>
    <row r="7" spans="1:104" ht="14.25" customHeight="1" x14ac:dyDescent="0.2">
      <c r="A7" s="151" t="s">
        <v>38</v>
      </c>
      <c r="B7" s="152" t="s">
        <v>3544</v>
      </c>
      <c r="C7" s="153" t="s">
        <v>3545</v>
      </c>
      <c r="D7" s="154"/>
      <c r="E7" s="155"/>
      <c r="F7" s="155"/>
      <c r="G7" s="156"/>
      <c r="H7" s="49"/>
      <c r="I7" s="50"/>
      <c r="J7" s="51"/>
      <c r="K7" s="52"/>
      <c r="O7" s="53"/>
    </row>
    <row r="8" spans="1:104" ht="22.5" x14ac:dyDescent="0.2">
      <c r="A8" s="161">
        <v>1</v>
      </c>
      <c r="B8" s="162" t="s">
        <v>3546</v>
      </c>
      <c r="C8" s="163" t="s">
        <v>3610</v>
      </c>
      <c r="D8" s="164" t="s">
        <v>3611</v>
      </c>
      <c r="E8" s="165">
        <v>2.9744000000000002</v>
      </c>
      <c r="F8" s="122">
        <f>'01 117 '!F8</f>
        <v>0</v>
      </c>
      <c r="G8" s="166">
        <f>E8*F8</f>
        <v>0</v>
      </c>
      <c r="H8" s="61">
        <v>0</v>
      </c>
      <c r="I8" s="62">
        <f>E8*H8</f>
        <v>0</v>
      </c>
      <c r="J8" s="61"/>
      <c r="K8" s="62">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x14ac:dyDescent="0.2">
      <c r="A9" s="191"/>
      <c r="B9" s="192"/>
      <c r="C9" s="312" t="s">
        <v>3612</v>
      </c>
      <c r="D9" s="313"/>
      <c r="E9" s="313"/>
      <c r="F9" s="313"/>
      <c r="G9" s="314"/>
      <c r="I9" s="66"/>
      <c r="K9" s="66"/>
      <c r="L9" s="67" t="s">
        <v>3612</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191"/>
      <c r="B10" s="192"/>
      <c r="C10" s="312" t="s">
        <v>3613</v>
      </c>
      <c r="D10" s="313"/>
      <c r="E10" s="313"/>
      <c r="F10" s="313"/>
      <c r="G10" s="314"/>
      <c r="I10" s="66"/>
      <c r="K10" s="66"/>
      <c r="L10" s="67" t="s">
        <v>3613</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191"/>
      <c r="B11" s="192"/>
      <c r="C11" s="312" t="s">
        <v>3614</v>
      </c>
      <c r="D11" s="313"/>
      <c r="E11" s="313"/>
      <c r="F11" s="313"/>
      <c r="G11" s="314"/>
      <c r="I11" s="66"/>
      <c r="K11" s="66"/>
      <c r="L11" s="67" t="s">
        <v>3614</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191"/>
      <c r="B12" s="192"/>
      <c r="C12" s="312" t="s">
        <v>3615</v>
      </c>
      <c r="D12" s="313"/>
      <c r="E12" s="313"/>
      <c r="F12" s="313"/>
      <c r="G12" s="314"/>
      <c r="I12" s="66"/>
      <c r="K12" s="66"/>
      <c r="L12" s="67" t="s">
        <v>3615</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191"/>
      <c r="B13" s="192"/>
      <c r="C13" s="312" t="s">
        <v>3616</v>
      </c>
      <c r="D13" s="313"/>
      <c r="E13" s="313"/>
      <c r="F13" s="313"/>
      <c r="G13" s="314"/>
      <c r="I13" s="66"/>
      <c r="K13" s="66"/>
      <c r="L13" s="67" t="s">
        <v>3616</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191"/>
      <c r="B14" s="192"/>
      <c r="C14" s="312"/>
      <c r="D14" s="313"/>
      <c r="E14" s="313"/>
      <c r="F14" s="313"/>
      <c r="G14" s="314"/>
      <c r="I14" s="66"/>
      <c r="K14" s="66"/>
      <c r="L14" s="67"/>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191"/>
      <c r="B15" s="192"/>
      <c r="C15" s="312" t="s">
        <v>3617</v>
      </c>
      <c r="D15" s="313"/>
      <c r="E15" s="313"/>
      <c r="F15" s="313"/>
      <c r="G15" s="314"/>
      <c r="I15" s="66"/>
      <c r="K15" s="66"/>
      <c r="L15" s="67" t="s">
        <v>3617</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191"/>
      <c r="B16" s="192"/>
      <c r="C16" s="312" t="s">
        <v>3618</v>
      </c>
      <c r="D16" s="313"/>
      <c r="E16" s="313"/>
      <c r="F16" s="313"/>
      <c r="G16" s="314"/>
      <c r="I16" s="66"/>
      <c r="K16" s="66"/>
      <c r="L16" s="67" t="s">
        <v>3618</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x14ac:dyDescent="0.2">
      <c r="A17" s="191"/>
      <c r="B17" s="192"/>
      <c r="C17" s="331" t="s">
        <v>1242</v>
      </c>
      <c r="D17" s="332"/>
      <c r="E17" s="193">
        <v>2.9744000000000002</v>
      </c>
      <c r="F17" s="194"/>
      <c r="G17" s="195"/>
      <c r="H17" s="71"/>
      <c r="I17" s="66"/>
      <c r="J17" s="72"/>
      <c r="K17" s="66"/>
      <c r="M17" s="67" t="s">
        <v>1242</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3x levé </v>
      </c>
      <c r="BE17" s="53"/>
      <c r="BF17" s="53"/>
      <c r="BG17" s="53"/>
      <c r="BH17" s="53"/>
      <c r="BI17" s="53"/>
    </row>
    <row r="18" spans="1:104" ht="22.5" x14ac:dyDescent="0.2">
      <c r="A18" s="161">
        <v>2</v>
      </c>
      <c r="B18" s="162" t="s">
        <v>3619</v>
      </c>
      <c r="C18" s="163" t="s">
        <v>3620</v>
      </c>
      <c r="D18" s="164" t="s">
        <v>3611</v>
      </c>
      <c r="E18" s="165">
        <v>2.2307999999999999</v>
      </c>
      <c r="F18" s="122">
        <f>'01 117 '!F18</f>
        <v>0</v>
      </c>
      <c r="G18" s="166">
        <f>E18*F18</f>
        <v>0</v>
      </c>
      <c r="H18" s="61">
        <v>0</v>
      </c>
      <c r="I18" s="62">
        <f>E18*H18</f>
        <v>0</v>
      </c>
      <c r="J18" s="61"/>
      <c r="K18" s="62">
        <f>E18*J18</f>
        <v>0</v>
      </c>
      <c r="O18" s="53"/>
      <c r="Z18" s="53"/>
      <c r="AA18" s="53">
        <v>12</v>
      </c>
      <c r="AB18" s="53">
        <v>0</v>
      </c>
      <c r="AC18" s="53">
        <v>2</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12</v>
      </c>
      <c r="CB18" s="53">
        <v>0</v>
      </c>
      <c r="CZ18" s="16">
        <v>2</v>
      </c>
    </row>
    <row r="19" spans="1:104" x14ac:dyDescent="0.2">
      <c r="A19" s="191"/>
      <c r="B19" s="192"/>
      <c r="C19" s="312" t="s">
        <v>3612</v>
      </c>
      <c r="D19" s="313"/>
      <c r="E19" s="313"/>
      <c r="F19" s="313"/>
      <c r="G19" s="314"/>
      <c r="I19" s="66"/>
      <c r="K19" s="66"/>
      <c r="L19" s="67" t="s">
        <v>3612</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191"/>
      <c r="B20" s="192"/>
      <c r="C20" s="312" t="s">
        <v>3613</v>
      </c>
      <c r="D20" s="313"/>
      <c r="E20" s="313"/>
      <c r="F20" s="313"/>
      <c r="G20" s="314"/>
      <c r="I20" s="66"/>
      <c r="K20" s="66"/>
      <c r="L20" s="67" t="s">
        <v>3613</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104" x14ac:dyDescent="0.2">
      <c r="A21" s="191"/>
      <c r="B21" s="192"/>
      <c r="C21" s="312" t="s">
        <v>3614</v>
      </c>
      <c r="D21" s="313"/>
      <c r="E21" s="313"/>
      <c r="F21" s="313"/>
      <c r="G21" s="314"/>
      <c r="I21" s="66"/>
      <c r="K21" s="66"/>
      <c r="L21" s="67" t="s">
        <v>3614</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104" x14ac:dyDescent="0.2">
      <c r="A22" s="191"/>
      <c r="B22" s="192"/>
      <c r="C22" s="312" t="s">
        <v>3615</v>
      </c>
      <c r="D22" s="313"/>
      <c r="E22" s="313"/>
      <c r="F22" s="313"/>
      <c r="G22" s="314"/>
      <c r="I22" s="66"/>
      <c r="K22" s="66"/>
      <c r="L22" s="67" t="s">
        <v>3615</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104" x14ac:dyDescent="0.2">
      <c r="A23" s="191"/>
      <c r="B23" s="192"/>
      <c r="C23" s="312" t="s">
        <v>3616</v>
      </c>
      <c r="D23" s="313"/>
      <c r="E23" s="313"/>
      <c r="F23" s="313"/>
      <c r="G23" s="314"/>
      <c r="I23" s="66"/>
      <c r="K23" s="66"/>
      <c r="L23" s="67" t="s">
        <v>3616</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104" x14ac:dyDescent="0.2">
      <c r="A24" s="191"/>
      <c r="B24" s="192"/>
      <c r="C24" s="312"/>
      <c r="D24" s="313"/>
      <c r="E24" s="313"/>
      <c r="F24" s="313"/>
      <c r="G24" s="314"/>
      <c r="I24" s="66"/>
      <c r="K24" s="66"/>
      <c r="L24" s="67"/>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191"/>
      <c r="B25" s="192"/>
      <c r="C25" s="312" t="s">
        <v>3621</v>
      </c>
      <c r="D25" s="313"/>
      <c r="E25" s="313"/>
      <c r="F25" s="313"/>
      <c r="G25" s="314"/>
      <c r="I25" s="66"/>
      <c r="K25" s="66"/>
      <c r="L25" s="67" t="s">
        <v>3621</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191"/>
      <c r="B26" s="192"/>
      <c r="C26" s="331" t="s">
        <v>496</v>
      </c>
      <c r="D26" s="332"/>
      <c r="E26" s="193">
        <v>2.2307999999999999</v>
      </c>
      <c r="F26" s="194"/>
      <c r="G26" s="195"/>
      <c r="H26" s="71"/>
      <c r="I26" s="66"/>
      <c r="J26" s="72"/>
      <c r="K26" s="66"/>
      <c r="M26" s="67" t="s">
        <v>496</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73" t="str">
        <f>C25</f>
        <v xml:space="preserve">6x levé </v>
      </c>
      <c r="BE26" s="53"/>
      <c r="BF26" s="53"/>
      <c r="BG26" s="53"/>
      <c r="BH26" s="53"/>
      <c r="BI26" s="53"/>
    </row>
    <row r="27" spans="1:104" ht="22.5" x14ac:dyDescent="0.2">
      <c r="A27" s="161">
        <v>3</v>
      </c>
      <c r="B27" s="162" t="s">
        <v>3622</v>
      </c>
      <c r="C27" s="163" t="s">
        <v>3623</v>
      </c>
      <c r="D27" s="164" t="s">
        <v>3611</v>
      </c>
      <c r="E27" s="165">
        <v>0.37180000000000002</v>
      </c>
      <c r="F27" s="122">
        <f>'01 117 '!F27</f>
        <v>0</v>
      </c>
      <c r="G27" s="166">
        <f>E27*F27</f>
        <v>0</v>
      </c>
      <c r="H27" s="61">
        <v>0</v>
      </c>
      <c r="I27" s="62">
        <f>E27*H27</f>
        <v>0</v>
      </c>
      <c r="J27" s="61"/>
      <c r="K27" s="62">
        <f>E27*J27</f>
        <v>0</v>
      </c>
      <c r="O27" s="53"/>
      <c r="Z27" s="53"/>
      <c r="AA27" s="53">
        <v>12</v>
      </c>
      <c r="AB27" s="53">
        <v>0</v>
      </c>
      <c r="AC27" s="53">
        <v>3</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G27</f>
        <v>0</v>
      </c>
      <c r="BA27" s="53"/>
      <c r="BB27" s="53"/>
      <c r="BC27" s="53"/>
      <c r="BD27" s="53"/>
      <c r="BE27" s="53"/>
      <c r="BF27" s="53"/>
      <c r="BG27" s="53"/>
      <c r="BH27" s="53"/>
      <c r="BI27" s="53"/>
      <c r="CA27" s="53">
        <v>12</v>
      </c>
      <c r="CB27" s="53">
        <v>0</v>
      </c>
      <c r="CZ27" s="16">
        <v>2</v>
      </c>
    </row>
    <row r="28" spans="1:104" x14ac:dyDescent="0.2">
      <c r="A28" s="191"/>
      <c r="B28" s="192"/>
      <c r="C28" s="312" t="s">
        <v>3612</v>
      </c>
      <c r="D28" s="313"/>
      <c r="E28" s="313"/>
      <c r="F28" s="313"/>
      <c r="G28" s="314"/>
      <c r="I28" s="66"/>
      <c r="K28" s="66"/>
      <c r="L28" s="67" t="s">
        <v>3612</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row>
    <row r="29" spans="1:104" x14ac:dyDescent="0.2">
      <c r="A29" s="191"/>
      <c r="B29" s="192"/>
      <c r="C29" s="312" t="s">
        <v>3613</v>
      </c>
      <c r="D29" s="313"/>
      <c r="E29" s="313"/>
      <c r="F29" s="313"/>
      <c r="G29" s="314"/>
      <c r="I29" s="66"/>
      <c r="K29" s="66"/>
      <c r="L29" s="67" t="s">
        <v>3613</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191"/>
      <c r="B30" s="192"/>
      <c r="C30" s="312" t="s">
        <v>3614</v>
      </c>
      <c r="D30" s="313"/>
      <c r="E30" s="313"/>
      <c r="F30" s="313"/>
      <c r="G30" s="314"/>
      <c r="I30" s="66"/>
      <c r="K30" s="66"/>
      <c r="L30" s="67" t="s">
        <v>3614</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191"/>
      <c r="B31" s="192"/>
      <c r="C31" s="312" t="s">
        <v>3615</v>
      </c>
      <c r="D31" s="313"/>
      <c r="E31" s="313"/>
      <c r="F31" s="313"/>
      <c r="G31" s="314"/>
      <c r="I31" s="66"/>
      <c r="K31" s="66"/>
      <c r="L31" s="67" t="s">
        <v>3615</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x14ac:dyDescent="0.2">
      <c r="A32" s="191"/>
      <c r="B32" s="192"/>
      <c r="C32" s="312" t="s">
        <v>3616</v>
      </c>
      <c r="D32" s="313"/>
      <c r="E32" s="313"/>
      <c r="F32" s="313"/>
      <c r="G32" s="314"/>
      <c r="I32" s="66"/>
      <c r="K32" s="66"/>
      <c r="L32" s="67" t="s">
        <v>3616</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191"/>
      <c r="B33" s="192"/>
      <c r="C33" s="312"/>
      <c r="D33" s="313"/>
      <c r="E33" s="313"/>
      <c r="F33" s="313"/>
      <c r="G33" s="314"/>
      <c r="I33" s="66"/>
      <c r="K33" s="66"/>
      <c r="L33" s="67"/>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191"/>
      <c r="B34" s="192"/>
      <c r="C34" s="312" t="s">
        <v>3624</v>
      </c>
      <c r="D34" s="313"/>
      <c r="E34" s="313"/>
      <c r="F34" s="313"/>
      <c r="G34" s="314"/>
      <c r="I34" s="66"/>
      <c r="K34" s="66"/>
      <c r="L34" s="67" t="s">
        <v>3624</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x14ac:dyDescent="0.2">
      <c r="A35" s="191"/>
      <c r="B35" s="192"/>
      <c r="C35" s="331" t="s">
        <v>1237</v>
      </c>
      <c r="D35" s="332"/>
      <c r="E35" s="193">
        <v>0.37180000000000002</v>
      </c>
      <c r="F35" s="194"/>
      <c r="G35" s="195"/>
      <c r="H35" s="71"/>
      <c r="I35" s="66"/>
      <c r="J35" s="72"/>
      <c r="K35" s="66"/>
      <c r="M35" s="67" t="s">
        <v>1237</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 xml:space="preserve">1x právé </v>
      </c>
      <c r="BE35" s="53"/>
      <c r="BF35" s="53"/>
      <c r="BG35" s="53"/>
      <c r="BH35" s="53"/>
      <c r="BI35" s="53"/>
    </row>
    <row r="36" spans="1:104" ht="22.5" x14ac:dyDescent="0.2">
      <c r="A36" s="161">
        <v>4</v>
      </c>
      <c r="B36" s="162" t="s">
        <v>3625</v>
      </c>
      <c r="C36" s="163" t="s">
        <v>3626</v>
      </c>
      <c r="D36" s="164" t="s">
        <v>3611</v>
      </c>
      <c r="E36" s="165">
        <v>9.2949999999999999</v>
      </c>
      <c r="F36" s="122">
        <f>'01 117 '!F36</f>
        <v>0</v>
      </c>
      <c r="G36" s="166">
        <f>E36*F36</f>
        <v>0</v>
      </c>
      <c r="H36" s="61">
        <v>0</v>
      </c>
      <c r="I36" s="62">
        <f>E36*H36</f>
        <v>0</v>
      </c>
      <c r="J36" s="61"/>
      <c r="K36" s="62">
        <f>E36*J36</f>
        <v>0</v>
      </c>
      <c r="O36" s="53"/>
      <c r="Z36" s="53"/>
      <c r="AA36" s="53">
        <v>12</v>
      </c>
      <c r="AB36" s="53">
        <v>0</v>
      </c>
      <c r="AC36" s="53">
        <v>4</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12</v>
      </c>
      <c r="CB36" s="53">
        <v>0</v>
      </c>
      <c r="CZ36" s="16">
        <v>2</v>
      </c>
    </row>
    <row r="37" spans="1:104" x14ac:dyDescent="0.2">
      <c r="A37" s="191"/>
      <c r="B37" s="192"/>
      <c r="C37" s="312" t="s">
        <v>3613</v>
      </c>
      <c r="D37" s="313"/>
      <c r="E37" s="313"/>
      <c r="F37" s="313"/>
      <c r="G37" s="314"/>
      <c r="I37" s="66"/>
      <c r="K37" s="66"/>
      <c r="L37" s="67" t="s">
        <v>3613</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191"/>
      <c r="B38" s="192"/>
      <c r="C38" s="312" t="s">
        <v>3614</v>
      </c>
      <c r="D38" s="313"/>
      <c r="E38" s="313"/>
      <c r="F38" s="313"/>
      <c r="G38" s="314"/>
      <c r="I38" s="66"/>
      <c r="K38" s="66"/>
      <c r="L38" s="67" t="s">
        <v>3614</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191"/>
      <c r="B39" s="192"/>
      <c r="C39" s="312" t="s">
        <v>3627</v>
      </c>
      <c r="D39" s="313"/>
      <c r="E39" s="313"/>
      <c r="F39" s="313"/>
      <c r="G39" s="314"/>
      <c r="I39" s="66"/>
      <c r="K39" s="66"/>
      <c r="L39" s="67" t="s">
        <v>3627</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191"/>
      <c r="B40" s="192"/>
      <c r="C40" s="312" t="s">
        <v>3628</v>
      </c>
      <c r="D40" s="313"/>
      <c r="E40" s="313"/>
      <c r="F40" s="313"/>
      <c r="G40" s="314"/>
      <c r="I40" s="66"/>
      <c r="K40" s="66"/>
      <c r="L40" s="67" t="s">
        <v>3628</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104" x14ac:dyDescent="0.2">
      <c r="A41" s="191"/>
      <c r="B41" s="192"/>
      <c r="C41" s="312" t="s">
        <v>3629</v>
      </c>
      <c r="D41" s="313"/>
      <c r="E41" s="313"/>
      <c r="F41" s="313"/>
      <c r="G41" s="314"/>
      <c r="I41" s="66"/>
      <c r="K41" s="66"/>
      <c r="L41" s="67" t="s">
        <v>3629</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x14ac:dyDescent="0.2">
      <c r="A42" s="191"/>
      <c r="B42" s="192"/>
      <c r="C42" s="312" t="s">
        <v>3630</v>
      </c>
      <c r="D42" s="313"/>
      <c r="E42" s="313"/>
      <c r="F42" s="313"/>
      <c r="G42" s="314"/>
      <c r="I42" s="66"/>
      <c r="K42" s="66"/>
      <c r="L42" s="67" t="s">
        <v>3630</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191"/>
      <c r="B43" s="192"/>
      <c r="C43" s="312" t="s">
        <v>3631</v>
      </c>
      <c r="D43" s="313"/>
      <c r="E43" s="313"/>
      <c r="F43" s="313"/>
      <c r="G43" s="314"/>
      <c r="I43" s="66"/>
      <c r="K43" s="66"/>
      <c r="L43" s="67" t="s">
        <v>3631</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191"/>
      <c r="B44" s="192"/>
      <c r="C44" s="312"/>
      <c r="D44" s="313"/>
      <c r="E44" s="313"/>
      <c r="F44" s="313"/>
      <c r="G44" s="314"/>
      <c r="I44" s="66"/>
      <c r="K44" s="66"/>
      <c r="L44" s="67"/>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191"/>
      <c r="B45" s="192"/>
      <c r="C45" s="312" t="s">
        <v>3617</v>
      </c>
      <c r="D45" s="313"/>
      <c r="E45" s="313"/>
      <c r="F45" s="313"/>
      <c r="G45" s="314"/>
      <c r="I45" s="66"/>
      <c r="K45" s="66"/>
      <c r="L45" s="67" t="s">
        <v>3617</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x14ac:dyDescent="0.2">
      <c r="A46" s="191"/>
      <c r="B46" s="192"/>
      <c r="C46" s="312" t="s">
        <v>3632</v>
      </c>
      <c r="D46" s="313"/>
      <c r="E46" s="313"/>
      <c r="F46" s="313"/>
      <c r="G46" s="314"/>
      <c r="I46" s="66"/>
      <c r="K46" s="66"/>
      <c r="L46" s="67" t="s">
        <v>3632</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104" x14ac:dyDescent="0.2">
      <c r="A47" s="191"/>
      <c r="B47" s="192"/>
      <c r="C47" s="331" t="s">
        <v>487</v>
      </c>
      <c r="D47" s="332"/>
      <c r="E47" s="193">
        <v>9.2949999999999999</v>
      </c>
      <c r="F47" s="194"/>
      <c r="G47" s="195"/>
      <c r="H47" s="71"/>
      <c r="I47" s="66"/>
      <c r="J47" s="72"/>
      <c r="K47" s="66"/>
      <c r="M47" s="67" t="s">
        <v>487</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 xml:space="preserve">20x levé </v>
      </c>
      <c r="BE47" s="53"/>
      <c r="BF47" s="53"/>
      <c r="BG47" s="53"/>
      <c r="BH47" s="53"/>
      <c r="BI47" s="53"/>
    </row>
    <row r="48" spans="1:104" x14ac:dyDescent="0.2">
      <c r="A48" s="169" t="s">
        <v>42</v>
      </c>
      <c r="B48" s="170" t="s">
        <v>3544</v>
      </c>
      <c r="C48" s="171" t="s">
        <v>3545</v>
      </c>
      <c r="D48" s="172"/>
      <c r="E48" s="173"/>
      <c r="F48" s="173"/>
      <c r="G48" s="174">
        <f>SUM(G7:G47)</f>
        <v>0</v>
      </c>
      <c r="H48" s="80"/>
      <c r="I48" s="79">
        <f>SUM(I7:I47)</f>
        <v>0</v>
      </c>
      <c r="J48" s="81"/>
      <c r="K48" s="79">
        <f>SUM(K7:K47)</f>
        <v>0</v>
      </c>
      <c r="O48" s="53"/>
      <c r="X48" s="82">
        <f>K48</f>
        <v>0</v>
      </c>
      <c r="Y48" s="82">
        <f>I48</f>
        <v>0</v>
      </c>
      <c r="Z48" s="63">
        <f>G48</f>
        <v>0</v>
      </c>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83"/>
      <c r="BB48" s="83"/>
      <c r="BC48" s="83"/>
      <c r="BD48" s="83"/>
      <c r="BE48" s="83"/>
      <c r="BF48" s="83"/>
      <c r="BG48" s="53"/>
      <c r="BH48" s="53"/>
      <c r="BI48" s="53"/>
    </row>
    <row r="49" spans="1:58" x14ac:dyDescent="0.2">
      <c r="A49" s="177" t="s">
        <v>23</v>
      </c>
      <c r="B49" s="178" t="s">
        <v>43</v>
      </c>
      <c r="C49" s="179"/>
      <c r="D49" s="180"/>
      <c r="E49" s="181"/>
      <c r="F49" s="181"/>
      <c r="G49" s="182">
        <f>SUM(Z7:Z49)</f>
        <v>0</v>
      </c>
      <c r="H49" s="90"/>
      <c r="I49" s="89">
        <f>SUM(Y7:Y49)</f>
        <v>0</v>
      </c>
      <c r="J49" s="90"/>
      <c r="K49" s="89">
        <f>SUM(X7:X49)</f>
        <v>0</v>
      </c>
      <c r="O49" s="53"/>
      <c r="BA49" s="91"/>
      <c r="BB49" s="91"/>
      <c r="BC49" s="91"/>
      <c r="BD49" s="91"/>
      <c r="BE49" s="91"/>
      <c r="BF49" s="91"/>
    </row>
    <row r="50" spans="1:58" x14ac:dyDescent="0.2">
      <c r="E50" s="124"/>
    </row>
    <row r="51" spans="1:58" x14ac:dyDescent="0.2">
      <c r="E51" s="124"/>
    </row>
    <row r="52" spans="1:58" x14ac:dyDescent="0.2">
      <c r="E52" s="124"/>
    </row>
    <row r="53" spans="1:58" x14ac:dyDescent="0.2">
      <c r="E53" s="124"/>
    </row>
    <row r="54" spans="1:58" x14ac:dyDescent="0.2">
      <c r="E54" s="124"/>
    </row>
    <row r="55" spans="1:58" x14ac:dyDescent="0.2">
      <c r="E55" s="124"/>
    </row>
    <row r="56" spans="1:58" x14ac:dyDescent="0.2">
      <c r="E56" s="124"/>
    </row>
    <row r="57" spans="1:58" x14ac:dyDescent="0.2">
      <c r="E57" s="124"/>
    </row>
    <row r="58" spans="1:58" x14ac:dyDescent="0.2">
      <c r="E58" s="124"/>
    </row>
    <row r="59" spans="1:58" x14ac:dyDescent="0.2">
      <c r="E59" s="124"/>
    </row>
    <row r="60" spans="1:58" x14ac:dyDescent="0.2">
      <c r="E60" s="124"/>
    </row>
    <row r="61" spans="1:58" x14ac:dyDescent="0.2">
      <c r="E61" s="124"/>
    </row>
    <row r="62" spans="1:58" x14ac:dyDescent="0.2">
      <c r="E62" s="124"/>
    </row>
    <row r="63" spans="1:58" x14ac:dyDescent="0.2">
      <c r="E63" s="124"/>
    </row>
    <row r="64" spans="1:58" x14ac:dyDescent="0.2">
      <c r="E64" s="124"/>
    </row>
    <row r="65" spans="1:7" x14ac:dyDescent="0.2">
      <c r="E65" s="124"/>
    </row>
    <row r="66" spans="1:7" x14ac:dyDescent="0.2">
      <c r="E66" s="124"/>
    </row>
    <row r="67" spans="1:7" x14ac:dyDescent="0.2">
      <c r="E67" s="124"/>
    </row>
    <row r="68" spans="1:7" x14ac:dyDescent="0.2">
      <c r="E68" s="124"/>
    </row>
    <row r="69" spans="1:7" x14ac:dyDescent="0.2">
      <c r="E69" s="124"/>
    </row>
    <row r="70" spans="1:7" x14ac:dyDescent="0.2">
      <c r="E70" s="124"/>
    </row>
    <row r="71" spans="1:7" x14ac:dyDescent="0.2">
      <c r="A71" s="184"/>
      <c r="B71" s="184"/>
      <c r="C71" s="184"/>
      <c r="D71" s="184"/>
      <c r="E71" s="184"/>
      <c r="F71" s="184"/>
      <c r="G71" s="184"/>
    </row>
    <row r="72" spans="1:7" x14ac:dyDescent="0.2">
      <c r="A72" s="184"/>
      <c r="B72" s="184"/>
      <c r="C72" s="184"/>
      <c r="D72" s="184"/>
      <c r="E72" s="184"/>
      <c r="F72" s="184"/>
      <c r="G72" s="184"/>
    </row>
    <row r="73" spans="1:7" x14ac:dyDescent="0.2">
      <c r="A73" s="184"/>
      <c r="B73" s="184"/>
      <c r="C73" s="184"/>
      <c r="D73" s="184"/>
      <c r="E73" s="184"/>
      <c r="F73" s="184"/>
      <c r="G73" s="184"/>
    </row>
    <row r="74" spans="1:7" x14ac:dyDescent="0.2">
      <c r="A74" s="184"/>
      <c r="B74" s="184"/>
      <c r="C74" s="184"/>
      <c r="D74" s="184"/>
      <c r="E74" s="184"/>
      <c r="F74" s="184"/>
      <c r="G74" s="184"/>
    </row>
    <row r="75" spans="1:7" x14ac:dyDescent="0.2">
      <c r="E75" s="124"/>
    </row>
    <row r="76" spans="1:7" x14ac:dyDescent="0.2">
      <c r="E76" s="124"/>
    </row>
    <row r="77" spans="1:7" x14ac:dyDescent="0.2">
      <c r="E77" s="124"/>
    </row>
    <row r="78" spans="1:7" x14ac:dyDescent="0.2">
      <c r="E78" s="124"/>
    </row>
    <row r="79" spans="1:7" x14ac:dyDescent="0.2">
      <c r="E79" s="124"/>
    </row>
    <row r="80" spans="1:7" x14ac:dyDescent="0.2">
      <c r="E80" s="124"/>
    </row>
    <row r="81" spans="5:5" x14ac:dyDescent="0.2">
      <c r="E81" s="124"/>
    </row>
    <row r="82" spans="5:5" x14ac:dyDescent="0.2">
      <c r="E82" s="124"/>
    </row>
    <row r="83" spans="5:5" x14ac:dyDescent="0.2">
      <c r="E83" s="124"/>
    </row>
    <row r="84" spans="5:5" x14ac:dyDescent="0.2">
      <c r="E84" s="124"/>
    </row>
    <row r="85" spans="5:5" x14ac:dyDescent="0.2">
      <c r="E85" s="124"/>
    </row>
    <row r="86" spans="5:5" x14ac:dyDescent="0.2">
      <c r="E86" s="124"/>
    </row>
    <row r="87" spans="5:5" x14ac:dyDescent="0.2">
      <c r="E87" s="124"/>
    </row>
    <row r="88" spans="5:5" x14ac:dyDescent="0.2">
      <c r="E88" s="124"/>
    </row>
    <row r="89" spans="5:5" x14ac:dyDescent="0.2">
      <c r="E89" s="124"/>
    </row>
    <row r="90" spans="5:5" x14ac:dyDescent="0.2">
      <c r="E90" s="124"/>
    </row>
    <row r="91" spans="5:5" x14ac:dyDescent="0.2">
      <c r="E91" s="124"/>
    </row>
    <row r="92" spans="5:5" x14ac:dyDescent="0.2">
      <c r="E92" s="124"/>
    </row>
    <row r="93" spans="5:5" x14ac:dyDescent="0.2">
      <c r="E93" s="124"/>
    </row>
    <row r="94" spans="5:5" x14ac:dyDescent="0.2">
      <c r="E94" s="124"/>
    </row>
    <row r="95" spans="5:5" x14ac:dyDescent="0.2">
      <c r="E95" s="124"/>
    </row>
    <row r="96" spans="5:5" x14ac:dyDescent="0.2">
      <c r="E96" s="124"/>
    </row>
    <row r="97" spans="1:7" x14ac:dyDescent="0.2">
      <c r="E97" s="124"/>
    </row>
    <row r="98" spans="1:7" x14ac:dyDescent="0.2">
      <c r="E98" s="124"/>
    </row>
    <row r="99" spans="1:7" x14ac:dyDescent="0.2">
      <c r="E99" s="124"/>
    </row>
    <row r="100" spans="1:7" x14ac:dyDescent="0.2">
      <c r="E100" s="124"/>
    </row>
    <row r="101" spans="1:7" x14ac:dyDescent="0.2">
      <c r="E101" s="124"/>
    </row>
    <row r="102" spans="1:7" x14ac:dyDescent="0.2">
      <c r="E102" s="124"/>
    </row>
    <row r="103" spans="1:7" x14ac:dyDescent="0.2">
      <c r="E103" s="124"/>
    </row>
    <row r="104" spans="1:7" x14ac:dyDescent="0.2">
      <c r="E104" s="124"/>
    </row>
    <row r="105" spans="1:7" x14ac:dyDescent="0.2">
      <c r="E105" s="124"/>
    </row>
    <row r="106" spans="1:7" x14ac:dyDescent="0.2">
      <c r="A106" s="185"/>
      <c r="B106" s="185"/>
    </row>
    <row r="107" spans="1:7" x14ac:dyDescent="0.2">
      <c r="A107" s="184"/>
      <c r="B107" s="184"/>
      <c r="C107" s="186"/>
      <c r="D107" s="186"/>
      <c r="E107" s="187"/>
      <c r="F107" s="186"/>
      <c r="G107" s="188"/>
    </row>
    <row r="108" spans="1:7" x14ac:dyDescent="0.2">
      <c r="A108" s="189"/>
      <c r="B108" s="189"/>
      <c r="C108" s="184"/>
      <c r="D108" s="184"/>
      <c r="E108" s="190"/>
      <c r="F108" s="184"/>
      <c r="G108" s="184"/>
    </row>
    <row r="109" spans="1:7" x14ac:dyDescent="0.2">
      <c r="A109" s="184"/>
      <c r="B109" s="184"/>
      <c r="C109" s="184"/>
      <c r="D109" s="184"/>
      <c r="E109" s="190"/>
      <c r="F109" s="184"/>
      <c r="G109" s="184"/>
    </row>
    <row r="110" spans="1:7" x14ac:dyDescent="0.2">
      <c r="A110" s="184"/>
      <c r="B110" s="184"/>
      <c r="C110" s="184"/>
      <c r="D110" s="184"/>
      <c r="E110" s="190"/>
      <c r="F110" s="184"/>
      <c r="G110" s="184"/>
    </row>
    <row r="111" spans="1:7" x14ac:dyDescent="0.2">
      <c r="A111" s="184"/>
      <c r="B111" s="184"/>
      <c r="C111" s="184"/>
      <c r="D111" s="184"/>
      <c r="E111" s="190"/>
      <c r="F111" s="184"/>
      <c r="G111" s="184"/>
    </row>
    <row r="112" spans="1:7" x14ac:dyDescent="0.2">
      <c r="A112" s="184"/>
      <c r="B112" s="184"/>
      <c r="C112" s="184"/>
      <c r="D112" s="184"/>
      <c r="E112" s="190"/>
      <c r="F112" s="184"/>
      <c r="G112" s="184"/>
    </row>
    <row r="113" spans="1:7" x14ac:dyDescent="0.2">
      <c r="A113" s="184"/>
      <c r="B113" s="184"/>
      <c r="C113" s="184"/>
      <c r="D113" s="184"/>
      <c r="E113" s="190"/>
      <c r="F113" s="184"/>
      <c r="G113" s="184"/>
    </row>
    <row r="114" spans="1:7" x14ac:dyDescent="0.2">
      <c r="A114" s="184"/>
      <c r="B114" s="184"/>
      <c r="C114" s="184"/>
      <c r="D114" s="184"/>
      <c r="E114" s="190"/>
      <c r="F114" s="184"/>
      <c r="G114" s="184"/>
    </row>
    <row r="115" spans="1:7" x14ac:dyDescent="0.2">
      <c r="A115" s="184"/>
      <c r="B115" s="184"/>
      <c r="C115" s="184"/>
      <c r="D115" s="184"/>
      <c r="E115" s="190"/>
      <c r="F115" s="184"/>
      <c r="G115" s="184"/>
    </row>
    <row r="116" spans="1:7" x14ac:dyDescent="0.2">
      <c r="A116" s="184"/>
      <c r="B116" s="184"/>
      <c r="C116" s="184"/>
      <c r="D116" s="184"/>
      <c r="E116" s="190"/>
      <c r="F116" s="184"/>
      <c r="G116" s="184"/>
    </row>
    <row r="117" spans="1:7" x14ac:dyDescent="0.2">
      <c r="A117" s="184"/>
      <c r="B117" s="184"/>
      <c r="C117" s="184"/>
      <c r="D117" s="184"/>
      <c r="E117" s="190"/>
      <c r="F117" s="184"/>
      <c r="G117" s="184"/>
    </row>
    <row r="118" spans="1:7" x14ac:dyDescent="0.2">
      <c r="A118" s="184"/>
      <c r="B118" s="184"/>
      <c r="C118" s="184"/>
      <c r="D118" s="184"/>
      <c r="E118" s="190"/>
      <c r="F118" s="184"/>
      <c r="G118" s="184"/>
    </row>
    <row r="119" spans="1:7" x14ac:dyDescent="0.2">
      <c r="A119" s="184"/>
      <c r="B119" s="184"/>
      <c r="C119" s="184"/>
      <c r="D119" s="184"/>
      <c r="E119" s="190"/>
      <c r="F119" s="184"/>
      <c r="G119" s="184"/>
    </row>
    <row r="120" spans="1:7" x14ac:dyDescent="0.2">
      <c r="A120" s="184"/>
      <c r="B120" s="184"/>
      <c r="C120" s="184"/>
      <c r="D120" s="184"/>
      <c r="E120" s="190"/>
      <c r="F120" s="184"/>
      <c r="G120" s="184"/>
    </row>
  </sheetData>
  <sheetProtection algorithmName="SHA-512" hashValue="3r2yEpAh0DnNNILclTOCr5xT/T8TUU7hlpwQrzqnzqerk20KWJH5pzYj3Ua0knOCLv7kfP44kqi2nuklbowdjQ==" saltValue="T6Y7r5pDR56NyeAtRNFwOA==" spinCount="100000" sheet="1" objects="1" scenarios="1"/>
  <mergeCells count="37">
    <mergeCell ref="C30:G30"/>
    <mergeCell ref="C31:G31"/>
    <mergeCell ref="C32:G32"/>
    <mergeCell ref="C33:G33"/>
    <mergeCell ref="C47:D47"/>
    <mergeCell ref="C35:D35"/>
    <mergeCell ref="C37:G37"/>
    <mergeCell ref="C38:G38"/>
    <mergeCell ref="C39:G39"/>
    <mergeCell ref="C40:G40"/>
    <mergeCell ref="C41:G41"/>
    <mergeCell ref="C42:G42"/>
    <mergeCell ref="C43:G43"/>
    <mergeCell ref="C44:G44"/>
    <mergeCell ref="C45:G45"/>
    <mergeCell ref="C46:G46"/>
    <mergeCell ref="C24:G24"/>
    <mergeCell ref="C25:G25"/>
    <mergeCell ref="C26:D26"/>
    <mergeCell ref="C28:G28"/>
    <mergeCell ref="C29:G29"/>
    <mergeCell ref="C34:G34"/>
    <mergeCell ref="C22:G22"/>
    <mergeCell ref="C21:G21"/>
    <mergeCell ref="A1:G1"/>
    <mergeCell ref="C9:G9"/>
    <mergeCell ref="C10:G10"/>
    <mergeCell ref="C11:G11"/>
    <mergeCell ref="C12:G12"/>
    <mergeCell ref="C13:G13"/>
    <mergeCell ref="C14:G14"/>
    <mergeCell ref="C15:G15"/>
    <mergeCell ref="C16:G16"/>
    <mergeCell ref="C17:D17"/>
    <mergeCell ref="C19:G19"/>
    <mergeCell ref="C20:G20"/>
    <mergeCell ref="C23:G23"/>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CZ159"/>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3676</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3544</v>
      </c>
      <c r="C7" s="45" t="s">
        <v>3545</v>
      </c>
      <c r="D7" s="46"/>
      <c r="E7" s="47"/>
      <c r="F7" s="47"/>
      <c r="G7" s="48"/>
      <c r="H7" s="49"/>
      <c r="I7" s="50"/>
      <c r="J7" s="51"/>
      <c r="K7" s="52"/>
      <c r="O7" s="53"/>
    </row>
    <row r="8" spans="1:104" ht="22.5" x14ac:dyDescent="0.2">
      <c r="A8" s="54">
        <v>1</v>
      </c>
      <c r="B8" s="55" t="s">
        <v>3625</v>
      </c>
      <c r="C8" s="56" t="s">
        <v>3635</v>
      </c>
      <c r="D8" s="57" t="s">
        <v>3611</v>
      </c>
      <c r="E8" s="100">
        <v>1.8846000000000001</v>
      </c>
      <c r="F8" s="59">
        <v>0</v>
      </c>
      <c r="G8" s="60">
        <f>E8*F8</f>
        <v>0</v>
      </c>
      <c r="H8" s="61">
        <v>0</v>
      </c>
      <c r="I8" s="62">
        <f>E8*H8</f>
        <v>0</v>
      </c>
      <c r="J8" s="61"/>
      <c r="K8" s="62">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x14ac:dyDescent="0.2">
      <c r="A9" s="64"/>
      <c r="B9" s="65"/>
      <c r="C9" s="326" t="s">
        <v>3636</v>
      </c>
      <c r="D9" s="327"/>
      <c r="E9" s="327"/>
      <c r="F9" s="327"/>
      <c r="G9" s="328"/>
      <c r="I9" s="66"/>
      <c r="K9" s="66"/>
      <c r="L9" s="67" t="s">
        <v>3636</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3637</v>
      </c>
      <c r="D10" s="327"/>
      <c r="E10" s="327"/>
      <c r="F10" s="327"/>
      <c r="G10" s="328"/>
      <c r="I10" s="66"/>
      <c r="K10" s="66"/>
      <c r="L10" s="67" t="s">
        <v>3637</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6" t="s">
        <v>3614</v>
      </c>
      <c r="D11" s="327"/>
      <c r="E11" s="327"/>
      <c r="F11" s="327"/>
      <c r="G11" s="328"/>
      <c r="I11" s="66"/>
      <c r="K11" s="66"/>
      <c r="L11" s="67" t="s">
        <v>3614</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64"/>
      <c r="B12" s="65"/>
      <c r="C12" s="326" t="s">
        <v>3638</v>
      </c>
      <c r="D12" s="327"/>
      <c r="E12" s="327"/>
      <c r="F12" s="327"/>
      <c r="G12" s="328"/>
      <c r="I12" s="66"/>
      <c r="K12" s="66"/>
      <c r="L12" s="67" t="s">
        <v>3638</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64"/>
      <c r="B13" s="65"/>
      <c r="C13" s="326"/>
      <c r="D13" s="327"/>
      <c r="E13" s="327"/>
      <c r="F13" s="327"/>
      <c r="G13" s="328"/>
      <c r="I13" s="66"/>
      <c r="K13" s="66"/>
      <c r="L13" s="67"/>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6" t="s">
        <v>3639</v>
      </c>
      <c r="D14" s="327"/>
      <c r="E14" s="327"/>
      <c r="F14" s="327"/>
      <c r="G14" s="328"/>
      <c r="I14" s="66"/>
      <c r="K14" s="66"/>
      <c r="L14" s="67" t="s">
        <v>3639</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3640</v>
      </c>
      <c r="D15" s="327"/>
      <c r="E15" s="327"/>
      <c r="F15" s="327"/>
      <c r="G15" s="328"/>
      <c r="I15" s="66"/>
      <c r="K15" s="66"/>
      <c r="L15" s="67" t="s">
        <v>3640</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64"/>
      <c r="B16" s="65"/>
      <c r="C16" s="329" t="s">
        <v>987</v>
      </c>
      <c r="D16" s="330"/>
      <c r="E16" s="103">
        <v>1.8846000000000001</v>
      </c>
      <c r="F16" s="69"/>
      <c r="G16" s="70"/>
      <c r="H16" s="71"/>
      <c r="I16" s="66"/>
      <c r="J16" s="72"/>
      <c r="K16" s="66"/>
      <c r="M16" s="67" t="s">
        <v>987</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73" t="str">
        <f>C15</f>
        <v xml:space="preserve">1x levé </v>
      </c>
      <c r="BE16" s="53"/>
      <c r="BF16" s="53"/>
      <c r="BG16" s="53"/>
      <c r="BH16" s="53"/>
      <c r="BI16" s="53"/>
    </row>
    <row r="17" spans="1:104" ht="22.5" x14ac:dyDescent="0.2">
      <c r="A17" s="54">
        <v>2</v>
      </c>
      <c r="B17" s="55" t="s">
        <v>3641</v>
      </c>
      <c r="C17" s="56" t="s">
        <v>3642</v>
      </c>
      <c r="D17" s="57" t="s">
        <v>3611</v>
      </c>
      <c r="E17" s="100">
        <v>15.705</v>
      </c>
      <c r="F17" s="59">
        <v>0</v>
      </c>
      <c r="G17" s="60">
        <f>E17*F17</f>
        <v>0</v>
      </c>
      <c r="H17" s="61">
        <v>0</v>
      </c>
      <c r="I17" s="62">
        <f>E17*H17</f>
        <v>0</v>
      </c>
      <c r="J17" s="61"/>
      <c r="K17" s="62">
        <f>E17*J17</f>
        <v>0</v>
      </c>
      <c r="O17" s="53"/>
      <c r="Z17" s="53"/>
      <c r="AA17" s="53">
        <v>12</v>
      </c>
      <c r="AB17" s="53">
        <v>0</v>
      </c>
      <c r="AC17" s="53">
        <v>2</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G17</f>
        <v>0</v>
      </c>
      <c r="BA17" s="53"/>
      <c r="BB17" s="53"/>
      <c r="BC17" s="53"/>
      <c r="BD17" s="53"/>
      <c r="BE17" s="53"/>
      <c r="BF17" s="53"/>
      <c r="BG17" s="53"/>
      <c r="BH17" s="53"/>
      <c r="BI17" s="53"/>
      <c r="CA17" s="53">
        <v>12</v>
      </c>
      <c r="CB17" s="53">
        <v>0</v>
      </c>
      <c r="CZ17" s="16">
        <v>2</v>
      </c>
    </row>
    <row r="18" spans="1:104" x14ac:dyDescent="0.2">
      <c r="A18" s="64"/>
      <c r="B18" s="65"/>
      <c r="C18" s="326" t="s">
        <v>3636</v>
      </c>
      <c r="D18" s="327"/>
      <c r="E18" s="327"/>
      <c r="F18" s="327"/>
      <c r="G18" s="328"/>
      <c r="I18" s="66"/>
      <c r="K18" s="66"/>
      <c r="L18" s="67" t="s">
        <v>3636</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64"/>
      <c r="B19" s="65"/>
      <c r="C19" s="326" t="s">
        <v>3637</v>
      </c>
      <c r="D19" s="327"/>
      <c r="E19" s="327"/>
      <c r="F19" s="327"/>
      <c r="G19" s="328"/>
      <c r="I19" s="66"/>
      <c r="K19" s="66"/>
      <c r="L19" s="67" t="s">
        <v>3637</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64"/>
      <c r="B20" s="65"/>
      <c r="C20" s="326" t="s">
        <v>3614</v>
      </c>
      <c r="D20" s="327"/>
      <c r="E20" s="327"/>
      <c r="F20" s="327"/>
      <c r="G20" s="328"/>
      <c r="I20" s="66"/>
      <c r="K20" s="66"/>
      <c r="L20" s="67" t="s">
        <v>3614</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104" x14ac:dyDescent="0.2">
      <c r="A21" s="64"/>
      <c r="B21" s="65"/>
      <c r="C21" s="326" t="s">
        <v>3638</v>
      </c>
      <c r="D21" s="327"/>
      <c r="E21" s="327"/>
      <c r="F21" s="327"/>
      <c r="G21" s="328"/>
      <c r="I21" s="66"/>
      <c r="K21" s="66"/>
      <c r="L21" s="67" t="s">
        <v>3638</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104" x14ac:dyDescent="0.2">
      <c r="A22" s="64"/>
      <c r="B22" s="65"/>
      <c r="C22" s="326"/>
      <c r="D22" s="327"/>
      <c r="E22" s="327"/>
      <c r="F22" s="327"/>
      <c r="G22" s="328"/>
      <c r="I22" s="66"/>
      <c r="K22" s="66"/>
      <c r="L22" s="67"/>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104" x14ac:dyDescent="0.2">
      <c r="A23" s="64"/>
      <c r="B23" s="65"/>
      <c r="C23" s="326" t="s">
        <v>3643</v>
      </c>
      <c r="D23" s="327"/>
      <c r="E23" s="327"/>
      <c r="F23" s="327"/>
      <c r="G23" s="328"/>
      <c r="I23" s="66"/>
      <c r="K23" s="66"/>
      <c r="L23" s="67" t="s">
        <v>3643</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104" x14ac:dyDescent="0.2">
      <c r="A24" s="64"/>
      <c r="B24" s="65"/>
      <c r="C24" s="326" t="s">
        <v>3644</v>
      </c>
      <c r="D24" s="327"/>
      <c r="E24" s="327"/>
      <c r="F24" s="327"/>
      <c r="G24" s="328"/>
      <c r="I24" s="66"/>
      <c r="K24" s="66"/>
      <c r="L24" s="67" t="s">
        <v>3644</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64"/>
      <c r="B25" s="65"/>
      <c r="C25" s="329" t="s">
        <v>283</v>
      </c>
      <c r="D25" s="330"/>
      <c r="E25" s="103">
        <v>15.705</v>
      </c>
      <c r="F25" s="69"/>
      <c r="G25" s="70"/>
      <c r="H25" s="71"/>
      <c r="I25" s="66"/>
      <c r="J25" s="72"/>
      <c r="K25" s="66"/>
      <c r="M25" s="67" t="s">
        <v>283</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 xml:space="preserve">14x levé </v>
      </c>
      <c r="BE25" s="53"/>
      <c r="BF25" s="53"/>
      <c r="BG25" s="53"/>
      <c r="BH25" s="53"/>
      <c r="BI25" s="53"/>
    </row>
    <row r="26" spans="1:104" ht="22.5" x14ac:dyDescent="0.2">
      <c r="A26" s="54">
        <v>3</v>
      </c>
      <c r="B26" s="55" t="s">
        <v>3645</v>
      </c>
      <c r="C26" s="56" t="s">
        <v>3646</v>
      </c>
      <c r="D26" s="57" t="s">
        <v>3611</v>
      </c>
      <c r="E26" s="100">
        <v>20.102399999999999</v>
      </c>
      <c r="F26" s="59">
        <v>0</v>
      </c>
      <c r="G26" s="60">
        <f>E26*F26</f>
        <v>0</v>
      </c>
      <c r="H26" s="61">
        <v>0</v>
      </c>
      <c r="I26" s="62">
        <f>E26*H26</f>
        <v>0</v>
      </c>
      <c r="J26" s="61"/>
      <c r="K26" s="62">
        <f>E26*J26</f>
        <v>0</v>
      </c>
      <c r="O26" s="53"/>
      <c r="Z26" s="53"/>
      <c r="AA26" s="53">
        <v>12</v>
      </c>
      <c r="AB26" s="53">
        <v>0</v>
      </c>
      <c r="AC26" s="53">
        <v>3</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12</v>
      </c>
      <c r="CB26" s="53">
        <v>0</v>
      </c>
      <c r="CZ26" s="16">
        <v>2</v>
      </c>
    </row>
    <row r="27" spans="1:104" x14ac:dyDescent="0.2">
      <c r="A27" s="64"/>
      <c r="B27" s="65"/>
      <c r="C27" s="326" t="s">
        <v>3647</v>
      </c>
      <c r="D27" s="327"/>
      <c r="E27" s="327"/>
      <c r="F27" s="327"/>
      <c r="G27" s="328"/>
      <c r="I27" s="66"/>
      <c r="K27" s="66"/>
      <c r="L27" s="67" t="s">
        <v>3647</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row>
    <row r="28" spans="1:104" x14ac:dyDescent="0.2">
      <c r="A28" s="64"/>
      <c r="B28" s="65"/>
      <c r="C28" s="326" t="s">
        <v>3613</v>
      </c>
      <c r="D28" s="327"/>
      <c r="E28" s="327"/>
      <c r="F28" s="327"/>
      <c r="G28" s="328"/>
      <c r="I28" s="66"/>
      <c r="K28" s="66"/>
      <c r="L28" s="67" t="s">
        <v>3613</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row>
    <row r="29" spans="1:104" x14ac:dyDescent="0.2">
      <c r="A29" s="64"/>
      <c r="B29" s="65"/>
      <c r="C29" s="326" t="s">
        <v>3648</v>
      </c>
      <c r="D29" s="327"/>
      <c r="E29" s="327"/>
      <c r="F29" s="327"/>
      <c r="G29" s="328"/>
      <c r="I29" s="66"/>
      <c r="K29" s="66"/>
      <c r="L29" s="67" t="s">
        <v>3648</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64"/>
      <c r="B30" s="65"/>
      <c r="C30" s="326" t="s">
        <v>3649</v>
      </c>
      <c r="D30" s="327"/>
      <c r="E30" s="327"/>
      <c r="F30" s="327"/>
      <c r="G30" s="328"/>
      <c r="I30" s="66"/>
      <c r="K30" s="66"/>
      <c r="L30" s="67" t="s">
        <v>3649</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64"/>
      <c r="B31" s="65"/>
      <c r="C31" s="326"/>
      <c r="D31" s="327"/>
      <c r="E31" s="327"/>
      <c r="F31" s="327"/>
      <c r="G31" s="328"/>
      <c r="I31" s="66"/>
      <c r="K31" s="66"/>
      <c r="L31" s="67"/>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x14ac:dyDescent="0.2">
      <c r="A32" s="64"/>
      <c r="B32" s="65"/>
      <c r="C32" s="326"/>
      <c r="D32" s="327"/>
      <c r="E32" s="327"/>
      <c r="F32" s="327"/>
      <c r="G32" s="328"/>
      <c r="I32" s="66"/>
      <c r="K32" s="66"/>
      <c r="L32" s="67"/>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6" t="s">
        <v>3650</v>
      </c>
      <c r="D33" s="327"/>
      <c r="E33" s="327"/>
      <c r="F33" s="327"/>
      <c r="G33" s="328"/>
      <c r="I33" s="66"/>
      <c r="K33" s="66"/>
      <c r="L33" s="67" t="s">
        <v>3650</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64"/>
      <c r="B34" s="65"/>
      <c r="C34" s="326" t="s">
        <v>3651</v>
      </c>
      <c r="D34" s="327"/>
      <c r="E34" s="327"/>
      <c r="F34" s="327"/>
      <c r="G34" s="328"/>
      <c r="I34" s="66"/>
      <c r="K34" s="66"/>
      <c r="L34" s="67" t="s">
        <v>3651</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x14ac:dyDescent="0.2">
      <c r="A35" s="64"/>
      <c r="B35" s="65"/>
      <c r="C35" s="329" t="s">
        <v>3652</v>
      </c>
      <c r="D35" s="330"/>
      <c r="E35" s="103">
        <v>20.102399999999999</v>
      </c>
      <c r="F35" s="69"/>
      <c r="G35" s="70"/>
      <c r="H35" s="71"/>
      <c r="I35" s="66"/>
      <c r="J35" s="72"/>
      <c r="K35" s="66"/>
      <c r="M35" s="67" t="s">
        <v>3652</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 xml:space="preserve">22x levé </v>
      </c>
      <c r="BE35" s="53"/>
      <c r="BF35" s="53"/>
      <c r="BG35" s="53"/>
      <c r="BH35" s="53"/>
      <c r="BI35" s="53"/>
    </row>
    <row r="36" spans="1:104" ht="22.5" x14ac:dyDescent="0.2">
      <c r="A36" s="54">
        <v>4</v>
      </c>
      <c r="B36" s="55" t="s">
        <v>3653</v>
      </c>
      <c r="C36" s="56" t="s">
        <v>3654</v>
      </c>
      <c r="D36" s="57" t="s">
        <v>3611</v>
      </c>
      <c r="E36" s="100">
        <v>0.62819999999999998</v>
      </c>
      <c r="F36" s="59">
        <v>0</v>
      </c>
      <c r="G36" s="60">
        <f>E36*F36</f>
        <v>0</v>
      </c>
      <c r="H36" s="61">
        <v>0</v>
      </c>
      <c r="I36" s="62">
        <f>E36*H36</f>
        <v>0</v>
      </c>
      <c r="J36" s="61"/>
      <c r="K36" s="62">
        <f>E36*J36</f>
        <v>0</v>
      </c>
      <c r="O36" s="53"/>
      <c r="Z36" s="53"/>
      <c r="AA36" s="53">
        <v>12</v>
      </c>
      <c r="AB36" s="53">
        <v>0</v>
      </c>
      <c r="AC36" s="53">
        <v>4</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12</v>
      </c>
      <c r="CB36" s="53">
        <v>0</v>
      </c>
      <c r="CZ36" s="16">
        <v>2</v>
      </c>
    </row>
    <row r="37" spans="1:104" x14ac:dyDescent="0.2">
      <c r="A37" s="64"/>
      <c r="B37" s="65"/>
      <c r="C37" s="326" t="s">
        <v>3636</v>
      </c>
      <c r="D37" s="327"/>
      <c r="E37" s="327"/>
      <c r="F37" s="327"/>
      <c r="G37" s="328"/>
      <c r="I37" s="66"/>
      <c r="K37" s="66"/>
      <c r="L37" s="67" t="s">
        <v>3636</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64"/>
      <c r="B38" s="65"/>
      <c r="C38" s="326" t="s">
        <v>3655</v>
      </c>
      <c r="D38" s="327"/>
      <c r="E38" s="327"/>
      <c r="F38" s="327"/>
      <c r="G38" s="328"/>
      <c r="I38" s="66"/>
      <c r="K38" s="66"/>
      <c r="L38" s="67" t="s">
        <v>3655</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64"/>
      <c r="B39" s="65"/>
      <c r="C39" s="326" t="s">
        <v>3614</v>
      </c>
      <c r="D39" s="327"/>
      <c r="E39" s="327"/>
      <c r="F39" s="327"/>
      <c r="G39" s="328"/>
      <c r="I39" s="66"/>
      <c r="K39" s="66"/>
      <c r="L39" s="67" t="s">
        <v>3614</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64"/>
      <c r="B40" s="65"/>
      <c r="C40" s="326" t="s">
        <v>3649</v>
      </c>
      <c r="D40" s="327"/>
      <c r="E40" s="327"/>
      <c r="F40" s="327"/>
      <c r="G40" s="328"/>
      <c r="I40" s="66"/>
      <c r="K40" s="66"/>
      <c r="L40" s="67" t="s">
        <v>3649</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104" x14ac:dyDescent="0.2">
      <c r="A41" s="64"/>
      <c r="B41" s="65"/>
      <c r="C41" s="326"/>
      <c r="D41" s="327"/>
      <c r="E41" s="327"/>
      <c r="F41" s="327"/>
      <c r="G41" s="328"/>
      <c r="I41" s="66"/>
      <c r="K41" s="66"/>
      <c r="L41" s="67"/>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x14ac:dyDescent="0.2">
      <c r="A42" s="64"/>
      <c r="B42" s="65"/>
      <c r="C42" s="326"/>
      <c r="D42" s="327"/>
      <c r="E42" s="327"/>
      <c r="F42" s="327"/>
      <c r="G42" s="328"/>
      <c r="I42" s="66"/>
      <c r="K42" s="66"/>
      <c r="L42" s="67"/>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64"/>
      <c r="B43" s="65"/>
      <c r="C43" s="326"/>
      <c r="D43" s="327"/>
      <c r="E43" s="327"/>
      <c r="F43" s="327"/>
      <c r="G43" s="328"/>
      <c r="I43" s="66"/>
      <c r="K43" s="66"/>
      <c r="L43" s="67"/>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64"/>
      <c r="B44" s="65"/>
      <c r="C44" s="326" t="s">
        <v>3656</v>
      </c>
      <c r="D44" s="327"/>
      <c r="E44" s="327"/>
      <c r="F44" s="327"/>
      <c r="G44" s="328"/>
      <c r="I44" s="66"/>
      <c r="K44" s="66"/>
      <c r="L44" s="67" t="s">
        <v>3656</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64"/>
      <c r="B45" s="65"/>
      <c r="C45" s="329" t="s">
        <v>598</v>
      </c>
      <c r="D45" s="330"/>
      <c r="E45" s="103">
        <v>0.62819999999999998</v>
      </c>
      <c r="F45" s="69"/>
      <c r="G45" s="70"/>
      <c r="H45" s="71"/>
      <c r="I45" s="66"/>
      <c r="J45" s="72"/>
      <c r="K45" s="66"/>
      <c r="M45" s="67" t="s">
        <v>598</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 xml:space="preserve">1x pravé </v>
      </c>
      <c r="BE45" s="53"/>
      <c r="BF45" s="53"/>
      <c r="BG45" s="53"/>
      <c r="BH45" s="53"/>
      <c r="BI45" s="53"/>
    </row>
    <row r="46" spans="1:104" ht="22.5" x14ac:dyDescent="0.2">
      <c r="A46" s="54">
        <v>5</v>
      </c>
      <c r="B46" s="55" t="s">
        <v>3657</v>
      </c>
      <c r="C46" s="56" t="s">
        <v>3658</v>
      </c>
      <c r="D46" s="57" t="s">
        <v>3611</v>
      </c>
      <c r="E46" s="100">
        <v>10.0512</v>
      </c>
      <c r="F46" s="59">
        <v>0</v>
      </c>
      <c r="G46" s="60">
        <f>E46*F46</f>
        <v>0</v>
      </c>
      <c r="H46" s="61">
        <v>0</v>
      </c>
      <c r="I46" s="62">
        <f>E46*H46</f>
        <v>0</v>
      </c>
      <c r="J46" s="61"/>
      <c r="K46" s="62">
        <f>E46*J46</f>
        <v>0</v>
      </c>
      <c r="O46" s="53"/>
      <c r="Z46" s="53"/>
      <c r="AA46" s="53">
        <v>12</v>
      </c>
      <c r="AB46" s="53">
        <v>0</v>
      </c>
      <c r="AC46" s="53">
        <v>5</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12</v>
      </c>
      <c r="CB46" s="53">
        <v>0</v>
      </c>
      <c r="CZ46" s="16">
        <v>2</v>
      </c>
    </row>
    <row r="47" spans="1:104" x14ac:dyDescent="0.2">
      <c r="A47" s="64"/>
      <c r="B47" s="65"/>
      <c r="C47" s="326" t="s">
        <v>3659</v>
      </c>
      <c r="D47" s="327"/>
      <c r="E47" s="327"/>
      <c r="F47" s="327"/>
      <c r="G47" s="328"/>
      <c r="I47" s="66"/>
      <c r="K47" s="66"/>
      <c r="L47" s="67" t="s">
        <v>3659</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104" x14ac:dyDescent="0.2">
      <c r="A48" s="64"/>
      <c r="B48" s="65"/>
      <c r="C48" s="326" t="s">
        <v>3660</v>
      </c>
      <c r="D48" s="327"/>
      <c r="E48" s="327"/>
      <c r="F48" s="327"/>
      <c r="G48" s="328"/>
      <c r="I48" s="66"/>
      <c r="K48" s="66"/>
      <c r="L48" s="67" t="s">
        <v>3660</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x14ac:dyDescent="0.2">
      <c r="A49" s="64"/>
      <c r="B49" s="65"/>
      <c r="C49" s="326" t="s">
        <v>3648</v>
      </c>
      <c r="D49" s="327"/>
      <c r="E49" s="327"/>
      <c r="F49" s="327"/>
      <c r="G49" s="328"/>
      <c r="I49" s="66"/>
      <c r="K49" s="66"/>
      <c r="L49" s="67" t="s">
        <v>3648</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64"/>
      <c r="B50" s="65"/>
      <c r="C50" s="326" t="s">
        <v>3638</v>
      </c>
      <c r="D50" s="327"/>
      <c r="E50" s="327"/>
      <c r="F50" s="327"/>
      <c r="G50" s="328"/>
      <c r="I50" s="66"/>
      <c r="K50" s="66"/>
      <c r="L50" s="67" t="s">
        <v>3638</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x14ac:dyDescent="0.2">
      <c r="A51" s="64"/>
      <c r="B51" s="65"/>
      <c r="C51" s="326"/>
      <c r="D51" s="327"/>
      <c r="E51" s="327"/>
      <c r="F51" s="327"/>
      <c r="G51" s="328"/>
      <c r="I51" s="66"/>
      <c r="K51" s="66"/>
      <c r="L51" s="67"/>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64"/>
      <c r="B52" s="65"/>
      <c r="C52" s="326" t="s">
        <v>3661</v>
      </c>
      <c r="D52" s="327"/>
      <c r="E52" s="327"/>
      <c r="F52" s="327"/>
      <c r="G52" s="328"/>
      <c r="I52" s="66"/>
      <c r="K52" s="66"/>
      <c r="L52" s="67" t="s">
        <v>3661</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x14ac:dyDescent="0.2">
      <c r="A53" s="64"/>
      <c r="B53" s="65"/>
      <c r="C53" s="326" t="s">
        <v>3662</v>
      </c>
      <c r="D53" s="327"/>
      <c r="E53" s="327"/>
      <c r="F53" s="327"/>
      <c r="G53" s="328"/>
      <c r="I53" s="66"/>
      <c r="K53" s="66"/>
      <c r="L53" s="67" t="s">
        <v>3662</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x14ac:dyDescent="0.2">
      <c r="A54" s="64"/>
      <c r="B54" s="65"/>
      <c r="C54" s="329" t="s">
        <v>3166</v>
      </c>
      <c r="D54" s="330"/>
      <c r="E54" s="103">
        <v>10.0512</v>
      </c>
      <c r="F54" s="69"/>
      <c r="G54" s="70"/>
      <c r="H54" s="71"/>
      <c r="I54" s="66"/>
      <c r="J54" s="72"/>
      <c r="K54" s="66"/>
      <c r="M54" s="67" t="s">
        <v>3166</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73" t="str">
        <f>C53</f>
        <v xml:space="preserve">13x levé </v>
      </c>
      <c r="BE54" s="53"/>
      <c r="BF54" s="53"/>
      <c r="BG54" s="53"/>
      <c r="BH54" s="53"/>
      <c r="BI54" s="53"/>
    </row>
    <row r="55" spans="1:104" ht="22.5" x14ac:dyDescent="0.2">
      <c r="A55" s="54">
        <v>6</v>
      </c>
      <c r="B55" s="55" t="s">
        <v>3663</v>
      </c>
      <c r="C55" s="56" t="s">
        <v>3664</v>
      </c>
      <c r="D55" s="57" t="s">
        <v>3611</v>
      </c>
      <c r="E55" s="100">
        <v>14.448600000000001</v>
      </c>
      <c r="F55" s="59">
        <v>0</v>
      </c>
      <c r="G55" s="60">
        <f>E55*F55</f>
        <v>0</v>
      </c>
      <c r="H55" s="61">
        <v>0</v>
      </c>
      <c r="I55" s="62">
        <f>E55*H55</f>
        <v>0</v>
      </c>
      <c r="J55" s="61"/>
      <c r="K55" s="62">
        <f>E55*J55</f>
        <v>0</v>
      </c>
      <c r="O55" s="53"/>
      <c r="Z55" s="53"/>
      <c r="AA55" s="53">
        <v>12</v>
      </c>
      <c r="AB55" s="53">
        <v>0</v>
      </c>
      <c r="AC55" s="53">
        <v>6</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G55</f>
        <v>0</v>
      </c>
      <c r="BA55" s="53"/>
      <c r="BB55" s="53"/>
      <c r="BC55" s="53"/>
      <c r="BD55" s="53"/>
      <c r="BE55" s="53"/>
      <c r="BF55" s="53"/>
      <c r="BG55" s="53"/>
      <c r="BH55" s="53"/>
      <c r="BI55" s="53"/>
      <c r="CA55" s="53">
        <v>12</v>
      </c>
      <c r="CB55" s="53">
        <v>0</v>
      </c>
      <c r="CZ55" s="16">
        <v>2</v>
      </c>
    </row>
    <row r="56" spans="1:104" x14ac:dyDescent="0.2">
      <c r="A56" s="64"/>
      <c r="B56" s="65"/>
      <c r="C56" s="326" t="s">
        <v>3659</v>
      </c>
      <c r="D56" s="327"/>
      <c r="E56" s="327"/>
      <c r="F56" s="327"/>
      <c r="G56" s="328"/>
      <c r="I56" s="66"/>
      <c r="K56" s="66"/>
      <c r="L56" s="67" t="s">
        <v>3659</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104" x14ac:dyDescent="0.2">
      <c r="A57" s="64"/>
      <c r="B57" s="65"/>
      <c r="C57" s="326" t="s">
        <v>3660</v>
      </c>
      <c r="D57" s="327"/>
      <c r="E57" s="327"/>
      <c r="F57" s="327"/>
      <c r="G57" s="328"/>
      <c r="I57" s="66"/>
      <c r="K57" s="66"/>
      <c r="L57" s="67" t="s">
        <v>3660</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104" x14ac:dyDescent="0.2">
      <c r="A58" s="64"/>
      <c r="B58" s="65"/>
      <c r="C58" s="326" t="s">
        <v>3648</v>
      </c>
      <c r="D58" s="327"/>
      <c r="E58" s="327"/>
      <c r="F58" s="327"/>
      <c r="G58" s="328"/>
      <c r="I58" s="66"/>
      <c r="K58" s="66"/>
      <c r="L58" s="67" t="s">
        <v>3648</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104" x14ac:dyDescent="0.2">
      <c r="A59" s="64"/>
      <c r="B59" s="65"/>
      <c r="C59" s="326" t="s">
        <v>3638</v>
      </c>
      <c r="D59" s="327"/>
      <c r="E59" s="327"/>
      <c r="F59" s="327"/>
      <c r="G59" s="328"/>
      <c r="I59" s="66"/>
      <c r="K59" s="66"/>
      <c r="L59" s="67" t="s">
        <v>3638</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x14ac:dyDescent="0.2">
      <c r="A60" s="64"/>
      <c r="B60" s="65"/>
      <c r="C60" s="326"/>
      <c r="D60" s="327"/>
      <c r="E60" s="327"/>
      <c r="F60" s="327"/>
      <c r="G60" s="328"/>
      <c r="I60" s="66"/>
      <c r="K60" s="66"/>
      <c r="L60" s="67"/>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104" x14ac:dyDescent="0.2">
      <c r="A61" s="64"/>
      <c r="B61" s="65"/>
      <c r="C61" s="326"/>
      <c r="D61" s="327"/>
      <c r="E61" s="327"/>
      <c r="F61" s="327"/>
      <c r="G61" s="328"/>
      <c r="I61" s="66"/>
      <c r="K61" s="66"/>
      <c r="L61" s="67"/>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row>
    <row r="62" spans="1:104" x14ac:dyDescent="0.2">
      <c r="A62" s="64"/>
      <c r="B62" s="65"/>
      <c r="C62" s="326" t="s">
        <v>3665</v>
      </c>
      <c r="D62" s="327"/>
      <c r="E62" s="327"/>
      <c r="F62" s="327"/>
      <c r="G62" s="328"/>
      <c r="I62" s="66"/>
      <c r="K62" s="66"/>
      <c r="L62" s="67" t="s">
        <v>3665</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x14ac:dyDescent="0.2">
      <c r="A63" s="64"/>
      <c r="B63" s="65"/>
      <c r="C63" s="326" t="s">
        <v>3666</v>
      </c>
      <c r="D63" s="327"/>
      <c r="E63" s="327"/>
      <c r="F63" s="327"/>
      <c r="G63" s="328"/>
      <c r="I63" s="66"/>
      <c r="K63" s="66"/>
      <c r="L63" s="67" t="s">
        <v>3666</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104" x14ac:dyDescent="0.2">
      <c r="A64" s="64"/>
      <c r="B64" s="65"/>
      <c r="C64" s="329" t="s">
        <v>3667</v>
      </c>
      <c r="D64" s="330"/>
      <c r="E64" s="103">
        <v>14.448600000000001</v>
      </c>
      <c r="F64" s="69"/>
      <c r="G64" s="70"/>
      <c r="H64" s="71"/>
      <c r="I64" s="66"/>
      <c r="J64" s="72"/>
      <c r="K64" s="66"/>
      <c r="M64" s="67" t="s">
        <v>3667</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73" t="str">
        <f>C63</f>
        <v xml:space="preserve">10x levé </v>
      </c>
      <c r="BE64" s="53"/>
      <c r="BF64" s="53"/>
      <c r="BG64" s="53"/>
      <c r="BH64" s="53"/>
      <c r="BI64" s="53"/>
    </row>
    <row r="65" spans="1:104" ht="22.5" x14ac:dyDescent="0.2">
      <c r="A65" s="54">
        <v>7</v>
      </c>
      <c r="B65" s="55" t="s">
        <v>3668</v>
      </c>
      <c r="C65" s="56" t="s">
        <v>3669</v>
      </c>
      <c r="D65" s="57" t="s">
        <v>3611</v>
      </c>
      <c r="E65" s="100">
        <v>9.423</v>
      </c>
      <c r="F65" s="59">
        <v>0</v>
      </c>
      <c r="G65" s="60">
        <f>E65*F65</f>
        <v>0</v>
      </c>
      <c r="H65" s="61">
        <v>0</v>
      </c>
      <c r="I65" s="62">
        <f>E65*H65</f>
        <v>0</v>
      </c>
      <c r="J65" s="61"/>
      <c r="K65" s="62">
        <f>E65*J65</f>
        <v>0</v>
      </c>
      <c r="O65" s="53"/>
      <c r="Z65" s="53"/>
      <c r="AA65" s="53">
        <v>12</v>
      </c>
      <c r="AB65" s="53">
        <v>0</v>
      </c>
      <c r="AC65" s="53">
        <v>8</v>
      </c>
      <c r="AD65" s="53"/>
      <c r="AE65" s="53"/>
      <c r="AF65" s="53"/>
      <c r="AG65" s="53"/>
      <c r="AH65" s="53"/>
      <c r="AI65" s="53"/>
      <c r="AJ65" s="53"/>
      <c r="AK65" s="53"/>
      <c r="AL65" s="53"/>
      <c r="AM65" s="53"/>
      <c r="AN65" s="53"/>
      <c r="AO65" s="53"/>
      <c r="AP65" s="53"/>
      <c r="AQ65" s="53"/>
      <c r="AR65" s="53"/>
      <c r="AS65" s="53"/>
      <c r="AT65" s="53"/>
      <c r="AU65" s="53"/>
      <c r="AV65" s="53"/>
      <c r="AW65" s="53"/>
      <c r="AX65" s="53"/>
      <c r="AY65" s="53"/>
      <c r="AZ65" s="63">
        <f>G65</f>
        <v>0</v>
      </c>
      <c r="BA65" s="53"/>
      <c r="BB65" s="53"/>
      <c r="BC65" s="53"/>
      <c r="BD65" s="53"/>
      <c r="BE65" s="53"/>
      <c r="BF65" s="53"/>
      <c r="BG65" s="53"/>
      <c r="BH65" s="53"/>
      <c r="BI65" s="53"/>
      <c r="CA65" s="53">
        <v>12</v>
      </c>
      <c r="CB65" s="53">
        <v>0</v>
      </c>
      <c r="CZ65" s="16">
        <v>2</v>
      </c>
    </row>
    <row r="66" spans="1:104" x14ac:dyDescent="0.2">
      <c r="A66" s="64"/>
      <c r="B66" s="65"/>
      <c r="C66" s="326" t="s">
        <v>3670</v>
      </c>
      <c r="D66" s="327"/>
      <c r="E66" s="327"/>
      <c r="F66" s="327"/>
      <c r="G66" s="328"/>
      <c r="I66" s="66"/>
      <c r="K66" s="66"/>
      <c r="L66" s="67" t="s">
        <v>3670</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104" x14ac:dyDescent="0.2">
      <c r="A67" s="64"/>
      <c r="B67" s="65"/>
      <c r="C67" s="326" t="s">
        <v>3660</v>
      </c>
      <c r="D67" s="327"/>
      <c r="E67" s="327"/>
      <c r="F67" s="327"/>
      <c r="G67" s="328"/>
      <c r="I67" s="66"/>
      <c r="K67" s="66"/>
      <c r="L67" s="67" t="s">
        <v>3660</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104" x14ac:dyDescent="0.2">
      <c r="A68" s="64"/>
      <c r="B68" s="65"/>
      <c r="C68" s="326" t="s">
        <v>3648</v>
      </c>
      <c r="D68" s="327"/>
      <c r="E68" s="327"/>
      <c r="F68" s="327"/>
      <c r="G68" s="328"/>
      <c r="I68" s="66"/>
      <c r="K68" s="66"/>
      <c r="L68" s="67" t="s">
        <v>3648</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row>
    <row r="69" spans="1:104" x14ac:dyDescent="0.2">
      <c r="A69" s="64"/>
      <c r="B69" s="65"/>
      <c r="C69" s="326" t="s">
        <v>3671</v>
      </c>
      <c r="D69" s="327"/>
      <c r="E69" s="327"/>
      <c r="F69" s="327"/>
      <c r="G69" s="328"/>
      <c r="I69" s="66"/>
      <c r="K69" s="66"/>
      <c r="L69" s="67" t="s">
        <v>3671</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row>
    <row r="70" spans="1:104" x14ac:dyDescent="0.2">
      <c r="A70" s="64"/>
      <c r="B70" s="65"/>
      <c r="C70" s="326" t="s">
        <v>3638</v>
      </c>
      <c r="D70" s="327"/>
      <c r="E70" s="327"/>
      <c r="F70" s="327"/>
      <c r="G70" s="328"/>
      <c r="I70" s="66"/>
      <c r="K70" s="66"/>
      <c r="L70" s="67" t="s">
        <v>3638</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row>
    <row r="71" spans="1:104" x14ac:dyDescent="0.2">
      <c r="A71" s="64"/>
      <c r="B71" s="65"/>
      <c r="C71" s="326"/>
      <c r="D71" s="327"/>
      <c r="E71" s="327"/>
      <c r="F71" s="327"/>
      <c r="G71" s="328"/>
      <c r="I71" s="66"/>
      <c r="K71" s="66"/>
      <c r="L71" s="67"/>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row>
    <row r="72" spans="1:104" x14ac:dyDescent="0.2">
      <c r="A72" s="64"/>
      <c r="B72" s="65"/>
      <c r="C72" s="326"/>
      <c r="D72" s="327"/>
      <c r="E72" s="327"/>
      <c r="F72" s="327"/>
      <c r="G72" s="328"/>
      <c r="I72" s="66"/>
      <c r="K72" s="66"/>
      <c r="L72" s="67"/>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104" x14ac:dyDescent="0.2">
      <c r="A73" s="64"/>
      <c r="B73" s="65"/>
      <c r="C73" s="326" t="s">
        <v>3672</v>
      </c>
      <c r="D73" s="327"/>
      <c r="E73" s="327"/>
      <c r="F73" s="327"/>
      <c r="G73" s="328"/>
      <c r="I73" s="66"/>
      <c r="K73" s="66"/>
      <c r="L73" s="67" t="s">
        <v>3672</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104" x14ac:dyDescent="0.2">
      <c r="A74" s="64"/>
      <c r="B74" s="65"/>
      <c r="C74" s="326" t="s">
        <v>3621</v>
      </c>
      <c r="D74" s="327"/>
      <c r="E74" s="327"/>
      <c r="F74" s="327"/>
      <c r="G74" s="328"/>
      <c r="I74" s="66"/>
      <c r="K74" s="66"/>
      <c r="L74" s="67" t="s">
        <v>3621</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104" x14ac:dyDescent="0.2">
      <c r="A75" s="64"/>
      <c r="B75" s="65"/>
      <c r="C75" s="329" t="s">
        <v>615</v>
      </c>
      <c r="D75" s="330"/>
      <c r="E75" s="103">
        <v>9.423</v>
      </c>
      <c r="F75" s="69"/>
      <c r="G75" s="70"/>
      <c r="H75" s="71"/>
      <c r="I75" s="66"/>
      <c r="J75" s="72"/>
      <c r="K75" s="66"/>
      <c r="M75" s="67" t="s">
        <v>615</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 xml:space="preserve">6x levé </v>
      </c>
      <c r="BE75" s="53"/>
      <c r="BF75" s="53"/>
      <c r="BG75" s="53"/>
      <c r="BH75" s="53"/>
      <c r="BI75" s="53"/>
    </row>
    <row r="76" spans="1:104" ht="22.5" x14ac:dyDescent="0.2">
      <c r="A76" s="54">
        <v>8</v>
      </c>
      <c r="B76" s="55" t="s">
        <v>3673</v>
      </c>
      <c r="C76" s="56" t="s">
        <v>3674</v>
      </c>
      <c r="D76" s="57" t="s">
        <v>3611</v>
      </c>
      <c r="E76" s="100">
        <v>1.2564</v>
      </c>
      <c r="F76" s="59">
        <v>0</v>
      </c>
      <c r="G76" s="60">
        <f>E76*F76</f>
        <v>0</v>
      </c>
      <c r="H76" s="61">
        <v>0</v>
      </c>
      <c r="I76" s="62">
        <f>E76*H76</f>
        <v>0</v>
      </c>
      <c r="J76" s="61"/>
      <c r="K76" s="62">
        <f>E76*J76</f>
        <v>0</v>
      </c>
      <c r="O76" s="53"/>
      <c r="Z76" s="53"/>
      <c r="AA76" s="53">
        <v>12</v>
      </c>
      <c r="AB76" s="53">
        <v>0</v>
      </c>
      <c r="AC76" s="53">
        <v>7</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12</v>
      </c>
      <c r="CB76" s="53">
        <v>0</v>
      </c>
      <c r="CZ76" s="16">
        <v>2</v>
      </c>
    </row>
    <row r="77" spans="1:104" x14ac:dyDescent="0.2">
      <c r="A77" s="64"/>
      <c r="B77" s="65"/>
      <c r="C77" s="326" t="s">
        <v>3670</v>
      </c>
      <c r="D77" s="327"/>
      <c r="E77" s="327"/>
      <c r="F77" s="327"/>
      <c r="G77" s="328"/>
      <c r="I77" s="66"/>
      <c r="K77" s="66"/>
      <c r="L77" s="67" t="s">
        <v>3670</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row>
    <row r="78" spans="1:104" x14ac:dyDescent="0.2">
      <c r="A78" s="64"/>
      <c r="B78" s="65"/>
      <c r="C78" s="326" t="s">
        <v>3660</v>
      </c>
      <c r="D78" s="327"/>
      <c r="E78" s="327"/>
      <c r="F78" s="327"/>
      <c r="G78" s="328"/>
      <c r="I78" s="66"/>
      <c r="K78" s="66"/>
      <c r="L78" s="67" t="s">
        <v>3660</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row>
    <row r="79" spans="1:104" x14ac:dyDescent="0.2">
      <c r="A79" s="64"/>
      <c r="B79" s="65"/>
      <c r="C79" s="326" t="s">
        <v>3675</v>
      </c>
      <c r="D79" s="327"/>
      <c r="E79" s="327"/>
      <c r="F79" s="327"/>
      <c r="G79" s="328"/>
      <c r="I79" s="66"/>
      <c r="K79" s="66"/>
      <c r="L79" s="67" t="s">
        <v>3675</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104" x14ac:dyDescent="0.2">
      <c r="A80" s="64"/>
      <c r="B80" s="65"/>
      <c r="C80" s="326" t="s">
        <v>3671</v>
      </c>
      <c r="D80" s="327"/>
      <c r="E80" s="327"/>
      <c r="F80" s="327"/>
      <c r="G80" s="328"/>
      <c r="I80" s="66"/>
      <c r="K80" s="66"/>
      <c r="L80" s="67" t="s">
        <v>3671</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61" x14ac:dyDescent="0.2">
      <c r="A81" s="64"/>
      <c r="B81" s="65"/>
      <c r="C81" s="326" t="s">
        <v>3638</v>
      </c>
      <c r="D81" s="327"/>
      <c r="E81" s="327"/>
      <c r="F81" s="327"/>
      <c r="G81" s="328"/>
      <c r="I81" s="66"/>
      <c r="K81" s="66"/>
      <c r="L81" s="67" t="s">
        <v>3638</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61" x14ac:dyDescent="0.2">
      <c r="A82" s="64"/>
      <c r="B82" s="65"/>
      <c r="C82" s="326"/>
      <c r="D82" s="327"/>
      <c r="E82" s="327"/>
      <c r="F82" s="327"/>
      <c r="G82" s="328"/>
      <c r="I82" s="66"/>
      <c r="K82" s="66"/>
      <c r="L82" s="67"/>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61" x14ac:dyDescent="0.2">
      <c r="A83" s="64"/>
      <c r="B83" s="65"/>
      <c r="C83" s="326"/>
      <c r="D83" s="327"/>
      <c r="E83" s="327"/>
      <c r="F83" s="327"/>
      <c r="G83" s="328"/>
      <c r="I83" s="66"/>
      <c r="K83" s="66"/>
      <c r="L83" s="67"/>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row>
    <row r="84" spans="1:61" x14ac:dyDescent="0.2">
      <c r="A84" s="64"/>
      <c r="B84" s="65"/>
      <c r="C84" s="326" t="s">
        <v>3656</v>
      </c>
      <c r="D84" s="327"/>
      <c r="E84" s="327"/>
      <c r="F84" s="327"/>
      <c r="G84" s="328"/>
      <c r="I84" s="66"/>
      <c r="K84" s="66"/>
      <c r="L84" s="67" t="s">
        <v>3656</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row>
    <row r="85" spans="1:61" x14ac:dyDescent="0.2">
      <c r="A85" s="64"/>
      <c r="B85" s="65"/>
      <c r="C85" s="326" t="s">
        <v>3640</v>
      </c>
      <c r="D85" s="327"/>
      <c r="E85" s="327"/>
      <c r="F85" s="327"/>
      <c r="G85" s="328"/>
      <c r="I85" s="66"/>
      <c r="K85" s="66"/>
      <c r="L85" s="67" t="s">
        <v>3640</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row>
    <row r="86" spans="1:61" x14ac:dyDescent="0.2">
      <c r="A86" s="64"/>
      <c r="B86" s="65"/>
      <c r="C86" s="329" t="s">
        <v>746</v>
      </c>
      <c r="D86" s="330"/>
      <c r="E86" s="103">
        <v>1.2564</v>
      </c>
      <c r="F86" s="69"/>
      <c r="G86" s="70"/>
      <c r="H86" s="71"/>
      <c r="I86" s="66"/>
      <c r="J86" s="72"/>
      <c r="K86" s="66"/>
      <c r="M86" s="67" t="s">
        <v>746</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73" t="str">
        <f>C85</f>
        <v xml:space="preserve">1x levé </v>
      </c>
      <c r="BE86" s="53"/>
      <c r="BF86" s="53"/>
      <c r="BG86" s="53"/>
      <c r="BH86" s="53"/>
      <c r="BI86" s="53"/>
    </row>
    <row r="87" spans="1:61" x14ac:dyDescent="0.2">
      <c r="A87" s="74" t="s">
        <v>42</v>
      </c>
      <c r="B87" s="75" t="s">
        <v>3544</v>
      </c>
      <c r="C87" s="76" t="s">
        <v>3545</v>
      </c>
      <c r="D87" s="77"/>
      <c r="E87" s="78"/>
      <c r="F87" s="78"/>
      <c r="G87" s="79">
        <f>SUM(G7:G86)</f>
        <v>0</v>
      </c>
      <c r="H87" s="80"/>
      <c r="I87" s="79">
        <f>SUM(I7:I86)</f>
        <v>0</v>
      </c>
      <c r="J87" s="81"/>
      <c r="K87" s="79">
        <f>SUM(K7:K86)</f>
        <v>0</v>
      </c>
      <c r="O87" s="53"/>
      <c r="X87" s="82">
        <f>K87</f>
        <v>0</v>
      </c>
      <c r="Y87" s="82">
        <f>I87</f>
        <v>0</v>
      </c>
      <c r="Z87" s="63">
        <f>G87</f>
        <v>0</v>
      </c>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83"/>
      <c r="BB87" s="83"/>
      <c r="BC87" s="83"/>
      <c r="BD87" s="83"/>
      <c r="BE87" s="83"/>
      <c r="BF87" s="83"/>
      <c r="BG87" s="53"/>
      <c r="BH87" s="53"/>
      <c r="BI87" s="53"/>
    </row>
    <row r="88" spans="1:61" x14ac:dyDescent="0.2">
      <c r="A88" s="84" t="s">
        <v>23</v>
      </c>
      <c r="B88" s="85" t="s">
        <v>43</v>
      </c>
      <c r="C88" s="86"/>
      <c r="D88" s="87"/>
      <c r="E88" s="88"/>
      <c r="F88" s="88"/>
      <c r="G88" s="89">
        <f>SUM(Z7:Z88)</f>
        <v>0</v>
      </c>
      <c r="H88" s="90"/>
      <c r="I88" s="89">
        <f>SUM(Y7:Y88)</f>
        <v>0</v>
      </c>
      <c r="J88" s="90"/>
      <c r="K88" s="89">
        <f>SUM(X7:X88)</f>
        <v>0</v>
      </c>
      <c r="O88" s="53"/>
      <c r="BA88" s="91"/>
      <c r="BB88" s="91"/>
      <c r="BC88" s="91"/>
      <c r="BD88" s="91"/>
      <c r="BE88" s="91"/>
      <c r="BF88" s="91"/>
    </row>
    <row r="89" spans="1:61" x14ac:dyDescent="0.2">
      <c r="E89" s="16"/>
    </row>
    <row r="90" spans="1:61" x14ac:dyDescent="0.2">
      <c r="E90" s="16"/>
    </row>
    <row r="91" spans="1:61" x14ac:dyDescent="0.2">
      <c r="E91" s="16"/>
    </row>
    <row r="92" spans="1:61" x14ac:dyDescent="0.2">
      <c r="E92" s="16"/>
    </row>
    <row r="93" spans="1:61" x14ac:dyDescent="0.2">
      <c r="E93" s="16"/>
    </row>
    <row r="94" spans="1:61" x14ac:dyDescent="0.2">
      <c r="E94" s="16"/>
    </row>
    <row r="95" spans="1:61" x14ac:dyDescent="0.2">
      <c r="E95" s="16"/>
    </row>
    <row r="96" spans="1:61" x14ac:dyDescent="0.2">
      <c r="E96" s="16"/>
    </row>
    <row r="97" spans="1:7" x14ac:dyDescent="0.2">
      <c r="E97" s="16"/>
    </row>
    <row r="98" spans="1:7" x14ac:dyDescent="0.2">
      <c r="E98" s="16"/>
    </row>
    <row r="99" spans="1:7" x14ac:dyDescent="0.2">
      <c r="E99" s="16"/>
    </row>
    <row r="100" spans="1:7" x14ac:dyDescent="0.2">
      <c r="E100" s="16"/>
    </row>
    <row r="101" spans="1:7" x14ac:dyDescent="0.2">
      <c r="E101" s="16"/>
    </row>
    <row r="102" spans="1:7" x14ac:dyDescent="0.2">
      <c r="E102" s="16"/>
    </row>
    <row r="103" spans="1:7" x14ac:dyDescent="0.2">
      <c r="E103" s="16"/>
    </row>
    <row r="104" spans="1:7" x14ac:dyDescent="0.2">
      <c r="E104" s="16"/>
    </row>
    <row r="105" spans="1:7" x14ac:dyDescent="0.2">
      <c r="E105" s="16"/>
    </row>
    <row r="106" spans="1:7" x14ac:dyDescent="0.2">
      <c r="E106" s="16"/>
    </row>
    <row r="107" spans="1:7" x14ac:dyDescent="0.2">
      <c r="E107" s="16"/>
    </row>
    <row r="108" spans="1:7" x14ac:dyDescent="0.2">
      <c r="E108" s="16"/>
    </row>
    <row r="109" spans="1:7" x14ac:dyDescent="0.2">
      <c r="E109" s="16"/>
    </row>
    <row r="110" spans="1:7" x14ac:dyDescent="0.2">
      <c r="A110" s="72"/>
      <c r="B110" s="72"/>
      <c r="C110" s="72"/>
      <c r="D110" s="72"/>
      <c r="E110" s="72"/>
      <c r="F110" s="72"/>
      <c r="G110" s="72"/>
    </row>
    <row r="111" spans="1:7" x14ac:dyDescent="0.2">
      <c r="A111" s="72"/>
      <c r="B111" s="72"/>
      <c r="C111" s="72"/>
      <c r="D111" s="72"/>
      <c r="E111" s="72"/>
      <c r="F111" s="72"/>
      <c r="G111" s="72"/>
    </row>
    <row r="112" spans="1:7" x14ac:dyDescent="0.2">
      <c r="A112" s="72"/>
      <c r="B112" s="72"/>
      <c r="C112" s="72"/>
      <c r="D112" s="72"/>
      <c r="E112" s="72"/>
      <c r="F112" s="72"/>
      <c r="G112" s="72"/>
    </row>
    <row r="113" spans="1:7" x14ac:dyDescent="0.2">
      <c r="A113" s="72"/>
      <c r="B113" s="72"/>
      <c r="C113" s="72"/>
      <c r="D113" s="72"/>
      <c r="E113" s="72"/>
      <c r="F113" s="72"/>
      <c r="G113" s="72"/>
    </row>
    <row r="114" spans="1:7" x14ac:dyDescent="0.2">
      <c r="E114" s="16"/>
    </row>
    <row r="115" spans="1:7" x14ac:dyDescent="0.2">
      <c r="E115" s="16"/>
    </row>
    <row r="116" spans="1:7" x14ac:dyDescent="0.2">
      <c r="E116" s="16"/>
    </row>
    <row r="117" spans="1:7" x14ac:dyDescent="0.2">
      <c r="E117" s="16"/>
    </row>
    <row r="118" spans="1:7" x14ac:dyDescent="0.2">
      <c r="E118" s="16"/>
    </row>
    <row r="119" spans="1:7" x14ac:dyDescent="0.2">
      <c r="E119" s="16"/>
    </row>
    <row r="120" spans="1:7" x14ac:dyDescent="0.2">
      <c r="E120" s="16"/>
    </row>
    <row r="121" spans="1:7" x14ac:dyDescent="0.2">
      <c r="E121" s="16"/>
    </row>
    <row r="122" spans="1:7" x14ac:dyDescent="0.2">
      <c r="E122" s="16"/>
    </row>
    <row r="123" spans="1:7" x14ac:dyDescent="0.2">
      <c r="E123" s="16"/>
    </row>
    <row r="124" spans="1:7" x14ac:dyDescent="0.2">
      <c r="E124" s="16"/>
    </row>
    <row r="125" spans="1:7" x14ac:dyDescent="0.2">
      <c r="E125" s="16"/>
    </row>
    <row r="126" spans="1:7" x14ac:dyDescent="0.2">
      <c r="E126" s="16"/>
    </row>
    <row r="127" spans="1:7" x14ac:dyDescent="0.2">
      <c r="E127" s="16"/>
    </row>
    <row r="128" spans="1:7" x14ac:dyDescent="0.2">
      <c r="E128" s="16"/>
    </row>
    <row r="129" spans="5:5" x14ac:dyDescent="0.2">
      <c r="E129" s="16"/>
    </row>
    <row r="130" spans="5:5" x14ac:dyDescent="0.2">
      <c r="E130" s="16"/>
    </row>
    <row r="131" spans="5:5" x14ac:dyDescent="0.2">
      <c r="E131" s="16"/>
    </row>
    <row r="132" spans="5:5" x14ac:dyDescent="0.2">
      <c r="E132" s="16"/>
    </row>
    <row r="133" spans="5:5" x14ac:dyDescent="0.2">
      <c r="E133" s="16"/>
    </row>
    <row r="134" spans="5:5" x14ac:dyDescent="0.2">
      <c r="E134" s="16"/>
    </row>
    <row r="135" spans="5:5" x14ac:dyDescent="0.2">
      <c r="E135" s="16"/>
    </row>
    <row r="136" spans="5:5" x14ac:dyDescent="0.2">
      <c r="E136" s="16"/>
    </row>
    <row r="137" spans="5:5" x14ac:dyDescent="0.2">
      <c r="E137" s="16"/>
    </row>
    <row r="138" spans="5:5" x14ac:dyDescent="0.2">
      <c r="E138" s="16"/>
    </row>
    <row r="139" spans="5:5" x14ac:dyDescent="0.2">
      <c r="E139" s="16"/>
    </row>
    <row r="140" spans="5:5" x14ac:dyDescent="0.2">
      <c r="E140" s="16"/>
    </row>
    <row r="141" spans="5:5" x14ac:dyDescent="0.2">
      <c r="E141" s="16"/>
    </row>
    <row r="142" spans="5:5" x14ac:dyDescent="0.2">
      <c r="E142" s="16"/>
    </row>
    <row r="143" spans="5:5" x14ac:dyDescent="0.2">
      <c r="E143" s="16"/>
    </row>
    <row r="144" spans="5:5" x14ac:dyDescent="0.2">
      <c r="E144" s="16"/>
    </row>
    <row r="145" spans="1:7" x14ac:dyDescent="0.2">
      <c r="A145" s="92"/>
      <c r="B145" s="92"/>
    </row>
    <row r="146" spans="1:7" x14ac:dyDescent="0.2">
      <c r="A146" s="72"/>
      <c r="B146" s="72"/>
      <c r="C146" s="93"/>
      <c r="D146" s="93"/>
      <c r="E146" s="94"/>
      <c r="F146" s="93"/>
      <c r="G146" s="95"/>
    </row>
    <row r="147" spans="1:7" x14ac:dyDescent="0.2">
      <c r="A147" s="96"/>
      <c r="B147" s="96"/>
      <c r="C147" s="72"/>
      <c r="D147" s="72"/>
      <c r="E147" s="97"/>
      <c r="F147" s="72"/>
      <c r="G147" s="72"/>
    </row>
    <row r="148" spans="1:7" x14ac:dyDescent="0.2">
      <c r="A148" s="72"/>
      <c r="B148" s="72"/>
      <c r="C148" s="72"/>
      <c r="D148" s="72"/>
      <c r="E148" s="97"/>
      <c r="F148" s="72"/>
      <c r="G148" s="72"/>
    </row>
    <row r="149" spans="1:7" x14ac:dyDescent="0.2">
      <c r="A149" s="72"/>
      <c r="B149" s="72"/>
      <c r="C149" s="72"/>
      <c r="D149" s="72"/>
      <c r="E149" s="97"/>
      <c r="F149" s="72"/>
      <c r="G149" s="72"/>
    </row>
    <row r="150" spans="1:7" x14ac:dyDescent="0.2">
      <c r="A150" s="72"/>
      <c r="B150" s="72"/>
      <c r="C150" s="72"/>
      <c r="D150" s="72"/>
      <c r="E150" s="97"/>
      <c r="F150" s="72"/>
      <c r="G150" s="72"/>
    </row>
    <row r="151" spans="1:7" x14ac:dyDescent="0.2">
      <c r="A151" s="72"/>
      <c r="B151" s="72"/>
      <c r="C151" s="72"/>
      <c r="D151" s="72"/>
      <c r="E151" s="97"/>
      <c r="F151" s="72"/>
      <c r="G151" s="72"/>
    </row>
    <row r="152" spans="1:7" x14ac:dyDescent="0.2">
      <c r="A152" s="72"/>
      <c r="B152" s="72"/>
      <c r="C152" s="72"/>
      <c r="D152" s="72"/>
      <c r="E152" s="97"/>
      <c r="F152" s="72"/>
      <c r="G152" s="72"/>
    </row>
    <row r="153" spans="1:7" x14ac:dyDescent="0.2">
      <c r="A153" s="72"/>
      <c r="B153" s="72"/>
      <c r="C153" s="72"/>
      <c r="D153" s="72"/>
      <c r="E153" s="97"/>
      <c r="F153" s="72"/>
      <c r="G153" s="72"/>
    </row>
    <row r="154" spans="1:7" x14ac:dyDescent="0.2">
      <c r="A154" s="72"/>
      <c r="B154" s="72"/>
      <c r="C154" s="72"/>
      <c r="D154" s="72"/>
      <c r="E154" s="97"/>
      <c r="F154" s="72"/>
      <c r="G154" s="72"/>
    </row>
    <row r="155" spans="1:7" x14ac:dyDescent="0.2">
      <c r="A155" s="72"/>
      <c r="B155" s="72"/>
      <c r="C155" s="72"/>
      <c r="D155" s="72"/>
      <c r="E155" s="97"/>
      <c r="F155" s="72"/>
      <c r="G155" s="72"/>
    </row>
    <row r="156" spans="1:7" x14ac:dyDescent="0.2">
      <c r="A156" s="72"/>
      <c r="B156" s="72"/>
      <c r="C156" s="72"/>
      <c r="D156" s="72"/>
      <c r="E156" s="97"/>
      <c r="F156" s="72"/>
      <c r="G156" s="72"/>
    </row>
    <row r="157" spans="1:7" x14ac:dyDescent="0.2">
      <c r="A157" s="72"/>
      <c r="B157" s="72"/>
      <c r="C157" s="72"/>
      <c r="D157" s="72"/>
      <c r="E157" s="97"/>
      <c r="F157" s="72"/>
      <c r="G157" s="72"/>
    </row>
    <row r="158" spans="1:7" x14ac:dyDescent="0.2">
      <c r="A158" s="72"/>
      <c r="B158" s="72"/>
      <c r="C158" s="72"/>
      <c r="D158" s="72"/>
      <c r="E158" s="97"/>
      <c r="F158" s="72"/>
      <c r="G158" s="72"/>
    </row>
    <row r="159" spans="1:7" x14ac:dyDescent="0.2">
      <c r="A159" s="72"/>
      <c r="B159" s="72"/>
      <c r="C159" s="72"/>
      <c r="D159" s="72"/>
      <c r="E159" s="97"/>
      <c r="F159" s="72"/>
      <c r="G159" s="72"/>
    </row>
  </sheetData>
  <sheetProtection algorithmName="SHA-512" hashValue="Ej8p9WmzPkOtQg3s22hfXT9eVoB6m/Be01mqYiNkdsQO3EWwD/i0GELAkuSafnsz35ldE30cOmVlPNftl9bdOA==" saltValue="N9aJogkZsRFm7SpZzNICiQ==" spinCount="100000" sheet="1" objects="1" scenarios="1"/>
  <protectedRanges>
    <protectedRange sqref="F8 F17 F26 F36 F46 F55 F65 F76" name="Oblast1"/>
  </protectedRanges>
  <mergeCells count="72">
    <mergeCell ref="C82:G82"/>
    <mergeCell ref="C83:G83"/>
    <mergeCell ref="C84:G84"/>
    <mergeCell ref="C85:G85"/>
    <mergeCell ref="C86:D86"/>
    <mergeCell ref="C81:G81"/>
    <mergeCell ref="C69:G69"/>
    <mergeCell ref="C70:G70"/>
    <mergeCell ref="C71:G71"/>
    <mergeCell ref="C72:G72"/>
    <mergeCell ref="C73:G73"/>
    <mergeCell ref="C74:G74"/>
    <mergeCell ref="C75:D75"/>
    <mergeCell ref="C77:G77"/>
    <mergeCell ref="C78:G78"/>
    <mergeCell ref="C79:G79"/>
    <mergeCell ref="C80:G80"/>
    <mergeCell ref="C68:G68"/>
    <mergeCell ref="C56:G56"/>
    <mergeCell ref="C57:G57"/>
    <mergeCell ref="C58:G58"/>
    <mergeCell ref="C59:G59"/>
    <mergeCell ref="C60:G60"/>
    <mergeCell ref="C61:G61"/>
    <mergeCell ref="C62:G62"/>
    <mergeCell ref="C63:G63"/>
    <mergeCell ref="C64:D64"/>
    <mergeCell ref="C66:G66"/>
    <mergeCell ref="C67:G67"/>
    <mergeCell ref="C54:D54"/>
    <mergeCell ref="C42:G42"/>
    <mergeCell ref="C43:G43"/>
    <mergeCell ref="C44:G44"/>
    <mergeCell ref="C45:D45"/>
    <mergeCell ref="C47:G47"/>
    <mergeCell ref="C48:G48"/>
    <mergeCell ref="C49:G49"/>
    <mergeCell ref="C50:G50"/>
    <mergeCell ref="C51:G51"/>
    <mergeCell ref="C52:G52"/>
    <mergeCell ref="C53:G53"/>
    <mergeCell ref="C41:G41"/>
    <mergeCell ref="C29:G29"/>
    <mergeCell ref="C30:G30"/>
    <mergeCell ref="C31:G31"/>
    <mergeCell ref="C32:G32"/>
    <mergeCell ref="C33:G33"/>
    <mergeCell ref="C34:G34"/>
    <mergeCell ref="C35:D35"/>
    <mergeCell ref="C37:G37"/>
    <mergeCell ref="C38:G38"/>
    <mergeCell ref="C39:G39"/>
    <mergeCell ref="C40:G40"/>
    <mergeCell ref="A1:G1"/>
    <mergeCell ref="C9:G9"/>
    <mergeCell ref="C10:G10"/>
    <mergeCell ref="C11:G11"/>
    <mergeCell ref="C12:G12"/>
    <mergeCell ref="C13:G13"/>
    <mergeCell ref="C14:G14"/>
    <mergeCell ref="C28:G28"/>
    <mergeCell ref="C15:G15"/>
    <mergeCell ref="C16:D16"/>
    <mergeCell ref="C18:G18"/>
    <mergeCell ref="C19:G19"/>
    <mergeCell ref="C20:G20"/>
    <mergeCell ref="C21:G21"/>
    <mergeCell ref="C22:G22"/>
    <mergeCell ref="C23:G23"/>
    <mergeCell ref="C24:G24"/>
    <mergeCell ref="C25:D25"/>
    <mergeCell ref="C27:G27"/>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CZ159"/>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3679</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3544</v>
      </c>
      <c r="C7" s="153" t="s">
        <v>3545</v>
      </c>
      <c r="D7" s="154"/>
      <c r="E7" s="155"/>
      <c r="F7" s="155"/>
      <c r="G7" s="156"/>
      <c r="H7" s="157"/>
      <c r="I7" s="158"/>
      <c r="J7" s="159"/>
      <c r="K7" s="160"/>
      <c r="O7" s="53"/>
    </row>
    <row r="8" spans="1:104" ht="22.5" x14ac:dyDescent="0.2">
      <c r="A8" s="161">
        <v>1</v>
      </c>
      <c r="B8" s="162" t="s">
        <v>3625</v>
      </c>
      <c r="C8" s="163" t="s">
        <v>3635</v>
      </c>
      <c r="D8" s="164" t="s">
        <v>3611</v>
      </c>
      <c r="E8" s="165">
        <v>1.1153999999999999</v>
      </c>
      <c r="F8" s="122">
        <f>'01 119 '!F8</f>
        <v>0</v>
      </c>
      <c r="G8" s="166">
        <f>E8*F8</f>
        <v>0</v>
      </c>
      <c r="H8" s="167">
        <v>0</v>
      </c>
      <c r="I8" s="168">
        <f>E8*H8</f>
        <v>0</v>
      </c>
      <c r="J8" s="167"/>
      <c r="K8" s="168">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x14ac:dyDescent="0.2">
      <c r="A9" s="191"/>
      <c r="B9" s="192"/>
      <c r="C9" s="312" t="s">
        <v>3636</v>
      </c>
      <c r="D9" s="313"/>
      <c r="E9" s="313"/>
      <c r="F9" s="313"/>
      <c r="G9" s="314"/>
      <c r="I9" s="197"/>
      <c r="K9" s="197"/>
      <c r="L9" s="198" t="s">
        <v>3636</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191"/>
      <c r="B10" s="192"/>
      <c r="C10" s="312" t="s">
        <v>3637</v>
      </c>
      <c r="D10" s="313"/>
      <c r="E10" s="313"/>
      <c r="F10" s="313"/>
      <c r="G10" s="314"/>
      <c r="I10" s="197"/>
      <c r="K10" s="197"/>
      <c r="L10" s="198" t="s">
        <v>3637</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191"/>
      <c r="B11" s="192"/>
      <c r="C11" s="312" t="s">
        <v>3614</v>
      </c>
      <c r="D11" s="313"/>
      <c r="E11" s="313"/>
      <c r="F11" s="313"/>
      <c r="G11" s="314"/>
      <c r="I11" s="197"/>
      <c r="K11" s="197"/>
      <c r="L11" s="198" t="s">
        <v>3614</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191"/>
      <c r="B12" s="192"/>
      <c r="C12" s="312" t="s">
        <v>3638</v>
      </c>
      <c r="D12" s="313"/>
      <c r="E12" s="313"/>
      <c r="F12" s="313"/>
      <c r="G12" s="314"/>
      <c r="I12" s="197"/>
      <c r="K12" s="197"/>
      <c r="L12" s="198" t="s">
        <v>3638</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191"/>
      <c r="B13" s="192"/>
      <c r="C13" s="312"/>
      <c r="D13" s="313"/>
      <c r="E13" s="313"/>
      <c r="F13" s="313"/>
      <c r="G13" s="314"/>
      <c r="I13" s="197"/>
      <c r="K13" s="197"/>
      <c r="L13" s="198"/>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191"/>
      <c r="B14" s="192"/>
      <c r="C14" s="312" t="s">
        <v>3639</v>
      </c>
      <c r="D14" s="313"/>
      <c r="E14" s="313"/>
      <c r="F14" s="313"/>
      <c r="G14" s="314"/>
      <c r="I14" s="197"/>
      <c r="K14" s="197"/>
      <c r="L14" s="198" t="s">
        <v>3639</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191"/>
      <c r="B15" s="192"/>
      <c r="C15" s="312" t="s">
        <v>3640</v>
      </c>
      <c r="D15" s="313"/>
      <c r="E15" s="313"/>
      <c r="F15" s="313"/>
      <c r="G15" s="314"/>
      <c r="I15" s="197"/>
      <c r="K15" s="197"/>
      <c r="L15" s="198" t="s">
        <v>3640</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191"/>
      <c r="B16" s="192"/>
      <c r="C16" s="331" t="s">
        <v>1449</v>
      </c>
      <c r="D16" s="332"/>
      <c r="E16" s="193">
        <v>1.1153999999999999</v>
      </c>
      <c r="F16" s="194"/>
      <c r="G16" s="195"/>
      <c r="H16" s="196"/>
      <c r="I16" s="197"/>
      <c r="J16" s="184"/>
      <c r="K16" s="197"/>
      <c r="M16" s="67" t="s">
        <v>1449</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73" t="str">
        <f>C15</f>
        <v xml:space="preserve">1x levé </v>
      </c>
      <c r="BE16" s="53"/>
      <c r="BF16" s="53"/>
      <c r="BG16" s="53"/>
      <c r="BH16" s="53"/>
      <c r="BI16" s="53"/>
    </row>
    <row r="17" spans="1:104" ht="22.5" x14ac:dyDescent="0.2">
      <c r="A17" s="161">
        <v>2</v>
      </c>
      <c r="B17" s="162" t="s">
        <v>3641</v>
      </c>
      <c r="C17" s="163" t="s">
        <v>3642</v>
      </c>
      <c r="D17" s="164" t="s">
        <v>3611</v>
      </c>
      <c r="E17" s="165">
        <v>9.2949999999999999</v>
      </c>
      <c r="F17" s="122">
        <f>'01 119 '!F17</f>
        <v>0</v>
      </c>
      <c r="G17" s="166">
        <f>E17*F17</f>
        <v>0</v>
      </c>
      <c r="H17" s="167">
        <v>0</v>
      </c>
      <c r="I17" s="168">
        <f>E17*H17</f>
        <v>0</v>
      </c>
      <c r="J17" s="167"/>
      <c r="K17" s="168">
        <f>E17*J17</f>
        <v>0</v>
      </c>
      <c r="O17" s="53"/>
      <c r="Z17" s="53"/>
      <c r="AA17" s="53">
        <v>12</v>
      </c>
      <c r="AB17" s="53">
        <v>0</v>
      </c>
      <c r="AC17" s="53">
        <v>2</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G17</f>
        <v>0</v>
      </c>
      <c r="BA17" s="53"/>
      <c r="BB17" s="53"/>
      <c r="BC17" s="53"/>
      <c r="BD17" s="53"/>
      <c r="BE17" s="53"/>
      <c r="BF17" s="53"/>
      <c r="BG17" s="53"/>
      <c r="BH17" s="53"/>
      <c r="BI17" s="53"/>
      <c r="CA17" s="53">
        <v>12</v>
      </c>
      <c r="CB17" s="53">
        <v>0</v>
      </c>
      <c r="CZ17" s="16">
        <v>2</v>
      </c>
    </row>
    <row r="18" spans="1:104" x14ac:dyDescent="0.2">
      <c r="A18" s="191"/>
      <c r="B18" s="192"/>
      <c r="C18" s="312" t="s">
        <v>3636</v>
      </c>
      <c r="D18" s="313"/>
      <c r="E18" s="313"/>
      <c r="F18" s="313"/>
      <c r="G18" s="314"/>
      <c r="I18" s="197"/>
      <c r="K18" s="197"/>
      <c r="L18" s="198" t="s">
        <v>3636</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191"/>
      <c r="B19" s="192"/>
      <c r="C19" s="312" t="s">
        <v>3637</v>
      </c>
      <c r="D19" s="313"/>
      <c r="E19" s="313"/>
      <c r="F19" s="313"/>
      <c r="G19" s="314"/>
      <c r="I19" s="197"/>
      <c r="K19" s="197"/>
      <c r="L19" s="198" t="s">
        <v>3637</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191"/>
      <c r="B20" s="192"/>
      <c r="C20" s="312" t="s">
        <v>3614</v>
      </c>
      <c r="D20" s="313"/>
      <c r="E20" s="313"/>
      <c r="F20" s="313"/>
      <c r="G20" s="314"/>
      <c r="I20" s="197"/>
      <c r="K20" s="197"/>
      <c r="L20" s="198" t="s">
        <v>3614</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104" x14ac:dyDescent="0.2">
      <c r="A21" s="191"/>
      <c r="B21" s="192"/>
      <c r="C21" s="312" t="s">
        <v>3638</v>
      </c>
      <c r="D21" s="313"/>
      <c r="E21" s="313"/>
      <c r="F21" s="313"/>
      <c r="G21" s="314"/>
      <c r="I21" s="197"/>
      <c r="K21" s="197"/>
      <c r="L21" s="198" t="s">
        <v>3638</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104" x14ac:dyDescent="0.2">
      <c r="A22" s="191"/>
      <c r="B22" s="192"/>
      <c r="C22" s="312"/>
      <c r="D22" s="313"/>
      <c r="E22" s="313"/>
      <c r="F22" s="313"/>
      <c r="G22" s="314"/>
      <c r="I22" s="197"/>
      <c r="K22" s="197"/>
      <c r="L22" s="198"/>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104" x14ac:dyDescent="0.2">
      <c r="A23" s="191"/>
      <c r="B23" s="192"/>
      <c r="C23" s="312" t="s">
        <v>3643</v>
      </c>
      <c r="D23" s="313"/>
      <c r="E23" s="313"/>
      <c r="F23" s="313"/>
      <c r="G23" s="314"/>
      <c r="I23" s="197"/>
      <c r="K23" s="197"/>
      <c r="L23" s="198" t="s">
        <v>3643</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104" x14ac:dyDescent="0.2">
      <c r="A24" s="191"/>
      <c r="B24" s="192"/>
      <c r="C24" s="312" t="s">
        <v>3644</v>
      </c>
      <c r="D24" s="313"/>
      <c r="E24" s="313"/>
      <c r="F24" s="313"/>
      <c r="G24" s="314"/>
      <c r="I24" s="197"/>
      <c r="K24" s="197"/>
      <c r="L24" s="198" t="s">
        <v>3644</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191"/>
      <c r="B25" s="192"/>
      <c r="C25" s="331" t="s">
        <v>487</v>
      </c>
      <c r="D25" s="332"/>
      <c r="E25" s="193">
        <v>9.2949999999999999</v>
      </c>
      <c r="F25" s="194"/>
      <c r="G25" s="195"/>
      <c r="H25" s="196"/>
      <c r="I25" s="197"/>
      <c r="J25" s="184"/>
      <c r="K25" s="197"/>
      <c r="M25" s="67" t="s">
        <v>487</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 xml:space="preserve">14x levé </v>
      </c>
      <c r="BE25" s="53"/>
      <c r="BF25" s="53"/>
      <c r="BG25" s="53"/>
      <c r="BH25" s="53"/>
      <c r="BI25" s="53"/>
    </row>
    <row r="26" spans="1:104" ht="22.5" x14ac:dyDescent="0.2">
      <c r="A26" s="161">
        <v>3</v>
      </c>
      <c r="B26" s="162" t="s">
        <v>3645</v>
      </c>
      <c r="C26" s="163" t="s">
        <v>3646</v>
      </c>
      <c r="D26" s="164" t="s">
        <v>3611</v>
      </c>
      <c r="E26" s="165">
        <v>11.897600000000001</v>
      </c>
      <c r="F26" s="122">
        <f>'01 119 '!F26</f>
        <v>0</v>
      </c>
      <c r="G26" s="166">
        <f>E26*F26</f>
        <v>0</v>
      </c>
      <c r="H26" s="167">
        <v>0</v>
      </c>
      <c r="I26" s="168">
        <f>E26*H26</f>
        <v>0</v>
      </c>
      <c r="J26" s="167"/>
      <c r="K26" s="168">
        <f>E26*J26</f>
        <v>0</v>
      </c>
      <c r="O26" s="53"/>
      <c r="Z26" s="53"/>
      <c r="AA26" s="53">
        <v>12</v>
      </c>
      <c r="AB26" s="53">
        <v>0</v>
      </c>
      <c r="AC26" s="53">
        <v>3</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12</v>
      </c>
      <c r="CB26" s="53">
        <v>0</v>
      </c>
      <c r="CZ26" s="16">
        <v>2</v>
      </c>
    </row>
    <row r="27" spans="1:104" x14ac:dyDescent="0.2">
      <c r="A27" s="191"/>
      <c r="B27" s="192"/>
      <c r="C27" s="312" t="s">
        <v>3647</v>
      </c>
      <c r="D27" s="313"/>
      <c r="E27" s="313"/>
      <c r="F27" s="313"/>
      <c r="G27" s="314"/>
      <c r="I27" s="197"/>
      <c r="K27" s="197"/>
      <c r="L27" s="198" t="s">
        <v>3647</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row>
    <row r="28" spans="1:104" x14ac:dyDescent="0.2">
      <c r="A28" s="191"/>
      <c r="B28" s="192"/>
      <c r="C28" s="312" t="s">
        <v>3613</v>
      </c>
      <c r="D28" s="313"/>
      <c r="E28" s="313"/>
      <c r="F28" s="313"/>
      <c r="G28" s="314"/>
      <c r="I28" s="197"/>
      <c r="K28" s="197"/>
      <c r="L28" s="198" t="s">
        <v>3613</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row>
    <row r="29" spans="1:104" x14ac:dyDescent="0.2">
      <c r="A29" s="191"/>
      <c r="B29" s="192"/>
      <c r="C29" s="312" t="s">
        <v>3648</v>
      </c>
      <c r="D29" s="313"/>
      <c r="E29" s="313"/>
      <c r="F29" s="313"/>
      <c r="G29" s="314"/>
      <c r="I29" s="197"/>
      <c r="K29" s="197"/>
      <c r="L29" s="198" t="s">
        <v>3648</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191"/>
      <c r="B30" s="192"/>
      <c r="C30" s="312" t="s">
        <v>3649</v>
      </c>
      <c r="D30" s="313"/>
      <c r="E30" s="313"/>
      <c r="F30" s="313"/>
      <c r="G30" s="314"/>
      <c r="I30" s="197"/>
      <c r="K30" s="197"/>
      <c r="L30" s="198" t="s">
        <v>3649</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191"/>
      <c r="B31" s="192"/>
      <c r="C31" s="312"/>
      <c r="D31" s="313"/>
      <c r="E31" s="313"/>
      <c r="F31" s="313"/>
      <c r="G31" s="314"/>
      <c r="I31" s="197"/>
      <c r="K31" s="197"/>
      <c r="L31" s="198"/>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x14ac:dyDescent="0.2">
      <c r="A32" s="191"/>
      <c r="B32" s="192"/>
      <c r="C32" s="312"/>
      <c r="D32" s="313"/>
      <c r="E32" s="313"/>
      <c r="F32" s="313"/>
      <c r="G32" s="314"/>
      <c r="I32" s="197"/>
      <c r="K32" s="197"/>
      <c r="L32" s="198"/>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191"/>
      <c r="B33" s="192"/>
      <c r="C33" s="312" t="s">
        <v>3650</v>
      </c>
      <c r="D33" s="313"/>
      <c r="E33" s="313"/>
      <c r="F33" s="313"/>
      <c r="G33" s="314"/>
      <c r="I33" s="197"/>
      <c r="K33" s="197"/>
      <c r="L33" s="198" t="s">
        <v>3650</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191"/>
      <c r="B34" s="192"/>
      <c r="C34" s="312" t="s">
        <v>3651</v>
      </c>
      <c r="D34" s="313"/>
      <c r="E34" s="313"/>
      <c r="F34" s="313"/>
      <c r="G34" s="314"/>
      <c r="I34" s="197"/>
      <c r="K34" s="197"/>
      <c r="L34" s="198" t="s">
        <v>3651</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x14ac:dyDescent="0.2">
      <c r="A35" s="191"/>
      <c r="B35" s="192"/>
      <c r="C35" s="331" t="s">
        <v>3677</v>
      </c>
      <c r="D35" s="332"/>
      <c r="E35" s="193">
        <v>11.897600000000001</v>
      </c>
      <c r="F35" s="194"/>
      <c r="G35" s="195"/>
      <c r="H35" s="196"/>
      <c r="I35" s="197"/>
      <c r="J35" s="184"/>
      <c r="K35" s="197"/>
      <c r="M35" s="67" t="s">
        <v>3677</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 xml:space="preserve">22x levé </v>
      </c>
      <c r="BE35" s="53"/>
      <c r="BF35" s="53"/>
      <c r="BG35" s="53"/>
      <c r="BH35" s="53"/>
      <c r="BI35" s="53"/>
    </row>
    <row r="36" spans="1:104" ht="22.5" x14ac:dyDescent="0.2">
      <c r="A36" s="161">
        <v>4</v>
      </c>
      <c r="B36" s="162" t="s">
        <v>3653</v>
      </c>
      <c r="C36" s="163" t="s">
        <v>3654</v>
      </c>
      <c r="D36" s="164" t="s">
        <v>3611</v>
      </c>
      <c r="E36" s="165">
        <v>0.37180000000000002</v>
      </c>
      <c r="F36" s="122">
        <f>'01 119 '!F36</f>
        <v>0</v>
      </c>
      <c r="G36" s="166">
        <f>E36*F36</f>
        <v>0</v>
      </c>
      <c r="H36" s="167">
        <v>0</v>
      </c>
      <c r="I36" s="168">
        <f>E36*H36</f>
        <v>0</v>
      </c>
      <c r="J36" s="167"/>
      <c r="K36" s="168">
        <f>E36*J36</f>
        <v>0</v>
      </c>
      <c r="O36" s="53"/>
      <c r="Z36" s="53"/>
      <c r="AA36" s="53">
        <v>12</v>
      </c>
      <c r="AB36" s="53">
        <v>0</v>
      </c>
      <c r="AC36" s="53">
        <v>4</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12</v>
      </c>
      <c r="CB36" s="53">
        <v>0</v>
      </c>
      <c r="CZ36" s="16">
        <v>2</v>
      </c>
    </row>
    <row r="37" spans="1:104" x14ac:dyDescent="0.2">
      <c r="A37" s="191"/>
      <c r="B37" s="192"/>
      <c r="C37" s="312" t="s">
        <v>3636</v>
      </c>
      <c r="D37" s="313"/>
      <c r="E37" s="313"/>
      <c r="F37" s="313"/>
      <c r="G37" s="314"/>
      <c r="I37" s="197"/>
      <c r="K37" s="197"/>
      <c r="L37" s="198" t="s">
        <v>3636</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191"/>
      <c r="B38" s="192"/>
      <c r="C38" s="312" t="s">
        <v>3655</v>
      </c>
      <c r="D38" s="313"/>
      <c r="E38" s="313"/>
      <c r="F38" s="313"/>
      <c r="G38" s="314"/>
      <c r="I38" s="197"/>
      <c r="K38" s="197"/>
      <c r="L38" s="198" t="s">
        <v>3655</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191"/>
      <c r="B39" s="192"/>
      <c r="C39" s="312" t="s">
        <v>3614</v>
      </c>
      <c r="D39" s="313"/>
      <c r="E39" s="313"/>
      <c r="F39" s="313"/>
      <c r="G39" s="314"/>
      <c r="I39" s="197"/>
      <c r="K39" s="197"/>
      <c r="L39" s="198" t="s">
        <v>3614</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191"/>
      <c r="B40" s="192"/>
      <c r="C40" s="312" t="s">
        <v>3649</v>
      </c>
      <c r="D40" s="313"/>
      <c r="E40" s="313"/>
      <c r="F40" s="313"/>
      <c r="G40" s="314"/>
      <c r="I40" s="197"/>
      <c r="K40" s="197"/>
      <c r="L40" s="198" t="s">
        <v>3649</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104" x14ac:dyDescent="0.2">
      <c r="A41" s="191"/>
      <c r="B41" s="192"/>
      <c r="C41" s="312"/>
      <c r="D41" s="313"/>
      <c r="E41" s="313"/>
      <c r="F41" s="313"/>
      <c r="G41" s="314"/>
      <c r="I41" s="197"/>
      <c r="K41" s="197"/>
      <c r="L41" s="198"/>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x14ac:dyDescent="0.2">
      <c r="A42" s="191"/>
      <c r="B42" s="192"/>
      <c r="C42" s="312"/>
      <c r="D42" s="313"/>
      <c r="E42" s="313"/>
      <c r="F42" s="313"/>
      <c r="G42" s="314"/>
      <c r="I42" s="197"/>
      <c r="K42" s="197"/>
      <c r="L42" s="198"/>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191"/>
      <c r="B43" s="192"/>
      <c r="C43" s="312"/>
      <c r="D43" s="313"/>
      <c r="E43" s="313"/>
      <c r="F43" s="313"/>
      <c r="G43" s="314"/>
      <c r="I43" s="197"/>
      <c r="K43" s="197"/>
      <c r="L43" s="198"/>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191"/>
      <c r="B44" s="192"/>
      <c r="C44" s="312" t="s">
        <v>3656</v>
      </c>
      <c r="D44" s="313"/>
      <c r="E44" s="313"/>
      <c r="F44" s="313"/>
      <c r="G44" s="314"/>
      <c r="I44" s="197"/>
      <c r="K44" s="197"/>
      <c r="L44" s="198" t="s">
        <v>3656</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191"/>
      <c r="B45" s="192"/>
      <c r="C45" s="331" t="s">
        <v>1237</v>
      </c>
      <c r="D45" s="332"/>
      <c r="E45" s="193">
        <v>0.37180000000000002</v>
      </c>
      <c r="F45" s="194"/>
      <c r="G45" s="195"/>
      <c r="H45" s="196"/>
      <c r="I45" s="197"/>
      <c r="J45" s="184"/>
      <c r="K45" s="197"/>
      <c r="M45" s="67" t="s">
        <v>1237</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 xml:space="preserve">1x pravé </v>
      </c>
      <c r="BE45" s="53"/>
      <c r="BF45" s="53"/>
      <c r="BG45" s="53"/>
      <c r="BH45" s="53"/>
      <c r="BI45" s="53"/>
    </row>
    <row r="46" spans="1:104" ht="22.5" x14ac:dyDescent="0.2">
      <c r="A46" s="161">
        <v>5</v>
      </c>
      <c r="B46" s="162" t="s">
        <v>3657</v>
      </c>
      <c r="C46" s="163" t="s">
        <v>3658</v>
      </c>
      <c r="D46" s="164" t="s">
        <v>3611</v>
      </c>
      <c r="E46" s="165">
        <v>5.9488000000000003</v>
      </c>
      <c r="F46" s="122">
        <f>'01 119 '!F46</f>
        <v>0</v>
      </c>
      <c r="G46" s="166">
        <f>E46*F46</f>
        <v>0</v>
      </c>
      <c r="H46" s="167">
        <v>0</v>
      </c>
      <c r="I46" s="168">
        <f>E46*H46</f>
        <v>0</v>
      </c>
      <c r="J46" s="167"/>
      <c r="K46" s="168">
        <f>E46*J46</f>
        <v>0</v>
      </c>
      <c r="O46" s="53"/>
      <c r="Z46" s="53"/>
      <c r="AA46" s="53">
        <v>12</v>
      </c>
      <c r="AB46" s="53">
        <v>0</v>
      </c>
      <c r="AC46" s="53">
        <v>5</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12</v>
      </c>
      <c r="CB46" s="53">
        <v>0</v>
      </c>
      <c r="CZ46" s="16">
        <v>2</v>
      </c>
    </row>
    <row r="47" spans="1:104" x14ac:dyDescent="0.2">
      <c r="A47" s="191"/>
      <c r="B47" s="192"/>
      <c r="C47" s="312" t="s">
        <v>3659</v>
      </c>
      <c r="D47" s="313"/>
      <c r="E47" s="313"/>
      <c r="F47" s="313"/>
      <c r="G47" s="314"/>
      <c r="I47" s="197"/>
      <c r="K47" s="197"/>
      <c r="L47" s="198" t="s">
        <v>3659</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104" x14ac:dyDescent="0.2">
      <c r="A48" s="191"/>
      <c r="B48" s="192"/>
      <c r="C48" s="312" t="s">
        <v>3660</v>
      </c>
      <c r="D48" s="313"/>
      <c r="E48" s="313"/>
      <c r="F48" s="313"/>
      <c r="G48" s="314"/>
      <c r="I48" s="197"/>
      <c r="K48" s="197"/>
      <c r="L48" s="198" t="s">
        <v>3660</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x14ac:dyDescent="0.2">
      <c r="A49" s="191"/>
      <c r="B49" s="192"/>
      <c r="C49" s="312" t="s">
        <v>3648</v>
      </c>
      <c r="D49" s="313"/>
      <c r="E49" s="313"/>
      <c r="F49" s="313"/>
      <c r="G49" s="314"/>
      <c r="I49" s="197"/>
      <c r="K49" s="197"/>
      <c r="L49" s="198" t="s">
        <v>3648</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191"/>
      <c r="B50" s="192"/>
      <c r="C50" s="312" t="s">
        <v>3638</v>
      </c>
      <c r="D50" s="313"/>
      <c r="E50" s="313"/>
      <c r="F50" s="313"/>
      <c r="G50" s="314"/>
      <c r="I50" s="197"/>
      <c r="K50" s="197"/>
      <c r="L50" s="198" t="s">
        <v>3638</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x14ac:dyDescent="0.2">
      <c r="A51" s="191"/>
      <c r="B51" s="192"/>
      <c r="C51" s="312"/>
      <c r="D51" s="313"/>
      <c r="E51" s="313"/>
      <c r="F51" s="313"/>
      <c r="G51" s="314"/>
      <c r="I51" s="197"/>
      <c r="K51" s="197"/>
      <c r="L51" s="198"/>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191"/>
      <c r="B52" s="192"/>
      <c r="C52" s="312" t="s">
        <v>3661</v>
      </c>
      <c r="D52" s="313"/>
      <c r="E52" s="313"/>
      <c r="F52" s="313"/>
      <c r="G52" s="314"/>
      <c r="I52" s="197"/>
      <c r="K52" s="197"/>
      <c r="L52" s="198" t="s">
        <v>3661</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x14ac:dyDescent="0.2">
      <c r="A53" s="191"/>
      <c r="B53" s="192"/>
      <c r="C53" s="312" t="s">
        <v>3662</v>
      </c>
      <c r="D53" s="313"/>
      <c r="E53" s="313"/>
      <c r="F53" s="313"/>
      <c r="G53" s="314"/>
      <c r="I53" s="197"/>
      <c r="K53" s="197"/>
      <c r="L53" s="198" t="s">
        <v>3662</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x14ac:dyDescent="0.2">
      <c r="A54" s="191"/>
      <c r="B54" s="192"/>
      <c r="C54" s="331" t="s">
        <v>3387</v>
      </c>
      <c r="D54" s="332"/>
      <c r="E54" s="193">
        <v>5.9488000000000003</v>
      </c>
      <c r="F54" s="194"/>
      <c r="G54" s="195"/>
      <c r="H54" s="196"/>
      <c r="I54" s="197"/>
      <c r="J54" s="184"/>
      <c r="K54" s="197"/>
      <c r="M54" s="67" t="s">
        <v>3387</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73" t="str">
        <f>C53</f>
        <v xml:space="preserve">13x levé </v>
      </c>
      <c r="BE54" s="53"/>
      <c r="BF54" s="53"/>
      <c r="BG54" s="53"/>
      <c r="BH54" s="53"/>
      <c r="BI54" s="53"/>
    </row>
    <row r="55" spans="1:104" ht="22.5" x14ac:dyDescent="0.2">
      <c r="A55" s="161">
        <v>6</v>
      </c>
      <c r="B55" s="162" t="s">
        <v>3663</v>
      </c>
      <c r="C55" s="163" t="s">
        <v>3664</v>
      </c>
      <c r="D55" s="164" t="s">
        <v>3611</v>
      </c>
      <c r="E55" s="165">
        <v>8.5513999999999992</v>
      </c>
      <c r="F55" s="122">
        <f>'01 119 '!F55</f>
        <v>0</v>
      </c>
      <c r="G55" s="166">
        <f>E55*F55</f>
        <v>0</v>
      </c>
      <c r="H55" s="167">
        <v>0</v>
      </c>
      <c r="I55" s="168">
        <f>E55*H55</f>
        <v>0</v>
      </c>
      <c r="J55" s="167"/>
      <c r="K55" s="168">
        <f>E55*J55</f>
        <v>0</v>
      </c>
      <c r="O55" s="53"/>
      <c r="Z55" s="53"/>
      <c r="AA55" s="53">
        <v>12</v>
      </c>
      <c r="AB55" s="53">
        <v>0</v>
      </c>
      <c r="AC55" s="53">
        <v>6</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G55</f>
        <v>0</v>
      </c>
      <c r="BA55" s="53"/>
      <c r="BB55" s="53"/>
      <c r="BC55" s="53"/>
      <c r="BD55" s="53"/>
      <c r="BE55" s="53"/>
      <c r="BF55" s="53"/>
      <c r="BG55" s="53"/>
      <c r="BH55" s="53"/>
      <c r="BI55" s="53"/>
      <c r="CA55" s="53">
        <v>12</v>
      </c>
      <c r="CB55" s="53">
        <v>0</v>
      </c>
      <c r="CZ55" s="16">
        <v>2</v>
      </c>
    </row>
    <row r="56" spans="1:104" x14ac:dyDescent="0.2">
      <c r="A56" s="191"/>
      <c r="B56" s="192"/>
      <c r="C56" s="312" t="s">
        <v>3659</v>
      </c>
      <c r="D56" s="313"/>
      <c r="E56" s="313"/>
      <c r="F56" s="313"/>
      <c r="G56" s="314"/>
      <c r="I56" s="197"/>
      <c r="K56" s="197"/>
      <c r="L56" s="198" t="s">
        <v>3659</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104" x14ac:dyDescent="0.2">
      <c r="A57" s="191"/>
      <c r="B57" s="192"/>
      <c r="C57" s="312" t="s">
        <v>3660</v>
      </c>
      <c r="D57" s="313"/>
      <c r="E57" s="313"/>
      <c r="F57" s="313"/>
      <c r="G57" s="314"/>
      <c r="I57" s="197"/>
      <c r="K57" s="197"/>
      <c r="L57" s="198" t="s">
        <v>3660</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104" x14ac:dyDescent="0.2">
      <c r="A58" s="191"/>
      <c r="B58" s="192"/>
      <c r="C58" s="312" t="s">
        <v>3648</v>
      </c>
      <c r="D58" s="313"/>
      <c r="E58" s="313"/>
      <c r="F58" s="313"/>
      <c r="G58" s="314"/>
      <c r="I58" s="197"/>
      <c r="K58" s="197"/>
      <c r="L58" s="198" t="s">
        <v>3648</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104" x14ac:dyDescent="0.2">
      <c r="A59" s="191"/>
      <c r="B59" s="192"/>
      <c r="C59" s="312" t="s">
        <v>3638</v>
      </c>
      <c r="D59" s="313"/>
      <c r="E59" s="313"/>
      <c r="F59" s="313"/>
      <c r="G59" s="314"/>
      <c r="I59" s="197"/>
      <c r="K59" s="197"/>
      <c r="L59" s="198" t="s">
        <v>3638</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x14ac:dyDescent="0.2">
      <c r="A60" s="191"/>
      <c r="B60" s="192"/>
      <c r="C60" s="312"/>
      <c r="D60" s="313"/>
      <c r="E60" s="313"/>
      <c r="F60" s="313"/>
      <c r="G60" s="314"/>
      <c r="I60" s="197"/>
      <c r="K60" s="197"/>
      <c r="L60" s="198"/>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104" x14ac:dyDescent="0.2">
      <c r="A61" s="191"/>
      <c r="B61" s="192"/>
      <c r="C61" s="312"/>
      <c r="D61" s="313"/>
      <c r="E61" s="313"/>
      <c r="F61" s="313"/>
      <c r="G61" s="314"/>
      <c r="I61" s="197"/>
      <c r="K61" s="197"/>
      <c r="L61" s="198"/>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row>
    <row r="62" spans="1:104" x14ac:dyDescent="0.2">
      <c r="A62" s="191"/>
      <c r="B62" s="192"/>
      <c r="C62" s="312" t="s">
        <v>3665</v>
      </c>
      <c r="D62" s="313"/>
      <c r="E62" s="313"/>
      <c r="F62" s="313"/>
      <c r="G62" s="314"/>
      <c r="I62" s="197"/>
      <c r="K62" s="197"/>
      <c r="L62" s="198" t="s">
        <v>3665</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x14ac:dyDescent="0.2">
      <c r="A63" s="191"/>
      <c r="B63" s="192"/>
      <c r="C63" s="312" t="s">
        <v>3666</v>
      </c>
      <c r="D63" s="313"/>
      <c r="E63" s="313"/>
      <c r="F63" s="313"/>
      <c r="G63" s="314"/>
      <c r="I63" s="197"/>
      <c r="K63" s="197"/>
      <c r="L63" s="198" t="s">
        <v>3666</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104" x14ac:dyDescent="0.2">
      <c r="A64" s="191"/>
      <c r="B64" s="192"/>
      <c r="C64" s="331" t="s">
        <v>3678</v>
      </c>
      <c r="D64" s="332"/>
      <c r="E64" s="193">
        <v>8.5513999999999992</v>
      </c>
      <c r="F64" s="194"/>
      <c r="G64" s="195"/>
      <c r="H64" s="196"/>
      <c r="I64" s="197"/>
      <c r="J64" s="184"/>
      <c r="K64" s="197"/>
      <c r="M64" s="67" t="s">
        <v>3678</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73" t="str">
        <f>C63</f>
        <v xml:space="preserve">10x levé </v>
      </c>
      <c r="BE64" s="53"/>
      <c r="BF64" s="53"/>
      <c r="BG64" s="53"/>
      <c r="BH64" s="53"/>
      <c r="BI64" s="53"/>
    </row>
    <row r="65" spans="1:104" ht="22.5" x14ac:dyDescent="0.2">
      <c r="A65" s="161">
        <v>7</v>
      </c>
      <c r="B65" s="162" t="s">
        <v>3668</v>
      </c>
      <c r="C65" s="163" t="s">
        <v>3669</v>
      </c>
      <c r="D65" s="164" t="s">
        <v>3611</v>
      </c>
      <c r="E65" s="165">
        <v>5.577</v>
      </c>
      <c r="F65" s="122">
        <f>'01 119 '!F65</f>
        <v>0</v>
      </c>
      <c r="G65" s="166">
        <f>E65*F65</f>
        <v>0</v>
      </c>
      <c r="H65" s="167">
        <v>0</v>
      </c>
      <c r="I65" s="168">
        <f>E65*H65</f>
        <v>0</v>
      </c>
      <c r="J65" s="167"/>
      <c r="K65" s="168">
        <f>E65*J65</f>
        <v>0</v>
      </c>
      <c r="O65" s="53"/>
      <c r="Z65" s="53"/>
      <c r="AA65" s="53">
        <v>12</v>
      </c>
      <c r="AB65" s="53">
        <v>0</v>
      </c>
      <c r="AC65" s="53">
        <v>7</v>
      </c>
      <c r="AD65" s="53"/>
      <c r="AE65" s="53"/>
      <c r="AF65" s="53"/>
      <c r="AG65" s="53"/>
      <c r="AH65" s="53"/>
      <c r="AI65" s="53"/>
      <c r="AJ65" s="53"/>
      <c r="AK65" s="53"/>
      <c r="AL65" s="53"/>
      <c r="AM65" s="53"/>
      <c r="AN65" s="53"/>
      <c r="AO65" s="53"/>
      <c r="AP65" s="53"/>
      <c r="AQ65" s="53"/>
      <c r="AR65" s="53"/>
      <c r="AS65" s="53"/>
      <c r="AT65" s="53"/>
      <c r="AU65" s="53"/>
      <c r="AV65" s="53"/>
      <c r="AW65" s="53"/>
      <c r="AX65" s="53"/>
      <c r="AY65" s="53"/>
      <c r="AZ65" s="63">
        <f>G65</f>
        <v>0</v>
      </c>
      <c r="BA65" s="53"/>
      <c r="BB65" s="53"/>
      <c r="BC65" s="53"/>
      <c r="BD65" s="53"/>
      <c r="BE65" s="53"/>
      <c r="BF65" s="53"/>
      <c r="BG65" s="53"/>
      <c r="BH65" s="53"/>
      <c r="BI65" s="53"/>
      <c r="CA65" s="53">
        <v>12</v>
      </c>
      <c r="CB65" s="53">
        <v>0</v>
      </c>
      <c r="CZ65" s="16">
        <v>2</v>
      </c>
    </row>
    <row r="66" spans="1:104" x14ac:dyDescent="0.2">
      <c r="A66" s="191"/>
      <c r="B66" s="192"/>
      <c r="C66" s="312" t="s">
        <v>3670</v>
      </c>
      <c r="D66" s="313"/>
      <c r="E66" s="313"/>
      <c r="F66" s="313"/>
      <c r="G66" s="314"/>
      <c r="I66" s="197"/>
      <c r="K66" s="197"/>
      <c r="L66" s="198" t="s">
        <v>3670</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104" x14ac:dyDescent="0.2">
      <c r="A67" s="191"/>
      <c r="B67" s="192"/>
      <c r="C67" s="312" t="s">
        <v>3660</v>
      </c>
      <c r="D67" s="313"/>
      <c r="E67" s="313"/>
      <c r="F67" s="313"/>
      <c r="G67" s="314"/>
      <c r="I67" s="197"/>
      <c r="K67" s="197"/>
      <c r="L67" s="198" t="s">
        <v>3660</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104" x14ac:dyDescent="0.2">
      <c r="A68" s="191"/>
      <c r="B68" s="192"/>
      <c r="C68" s="312" t="s">
        <v>3648</v>
      </c>
      <c r="D68" s="313"/>
      <c r="E68" s="313"/>
      <c r="F68" s="313"/>
      <c r="G68" s="314"/>
      <c r="I68" s="197"/>
      <c r="K68" s="197"/>
      <c r="L68" s="198" t="s">
        <v>3648</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row>
    <row r="69" spans="1:104" x14ac:dyDescent="0.2">
      <c r="A69" s="191"/>
      <c r="B69" s="192"/>
      <c r="C69" s="312" t="s">
        <v>3671</v>
      </c>
      <c r="D69" s="313"/>
      <c r="E69" s="313"/>
      <c r="F69" s="313"/>
      <c r="G69" s="314"/>
      <c r="I69" s="197"/>
      <c r="K69" s="197"/>
      <c r="L69" s="198" t="s">
        <v>3671</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row>
    <row r="70" spans="1:104" x14ac:dyDescent="0.2">
      <c r="A70" s="191"/>
      <c r="B70" s="192"/>
      <c r="C70" s="312" t="s">
        <v>3638</v>
      </c>
      <c r="D70" s="313"/>
      <c r="E70" s="313"/>
      <c r="F70" s="313"/>
      <c r="G70" s="314"/>
      <c r="I70" s="197"/>
      <c r="K70" s="197"/>
      <c r="L70" s="198" t="s">
        <v>3638</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row>
    <row r="71" spans="1:104" x14ac:dyDescent="0.2">
      <c r="A71" s="191"/>
      <c r="B71" s="192"/>
      <c r="C71" s="312"/>
      <c r="D71" s="313"/>
      <c r="E71" s="313"/>
      <c r="F71" s="313"/>
      <c r="G71" s="314"/>
      <c r="I71" s="197"/>
      <c r="K71" s="197"/>
      <c r="L71" s="198"/>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row>
    <row r="72" spans="1:104" x14ac:dyDescent="0.2">
      <c r="A72" s="191"/>
      <c r="B72" s="192"/>
      <c r="C72" s="312"/>
      <c r="D72" s="313"/>
      <c r="E72" s="313"/>
      <c r="F72" s="313"/>
      <c r="G72" s="314"/>
      <c r="I72" s="197"/>
      <c r="K72" s="197"/>
      <c r="L72" s="198"/>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104" x14ac:dyDescent="0.2">
      <c r="A73" s="191"/>
      <c r="B73" s="192"/>
      <c r="C73" s="312" t="s">
        <v>3672</v>
      </c>
      <c r="D73" s="313"/>
      <c r="E73" s="313"/>
      <c r="F73" s="313"/>
      <c r="G73" s="314"/>
      <c r="I73" s="197"/>
      <c r="K73" s="197"/>
      <c r="L73" s="198" t="s">
        <v>3672</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104" x14ac:dyDescent="0.2">
      <c r="A74" s="191"/>
      <c r="B74" s="192"/>
      <c r="C74" s="312" t="s">
        <v>3621</v>
      </c>
      <c r="D74" s="313"/>
      <c r="E74" s="313"/>
      <c r="F74" s="313"/>
      <c r="G74" s="314"/>
      <c r="I74" s="197"/>
      <c r="K74" s="197"/>
      <c r="L74" s="198" t="s">
        <v>3621</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104" x14ac:dyDescent="0.2">
      <c r="A75" s="191"/>
      <c r="B75" s="192"/>
      <c r="C75" s="331" t="s">
        <v>1240</v>
      </c>
      <c r="D75" s="332"/>
      <c r="E75" s="193">
        <v>5.577</v>
      </c>
      <c r="F75" s="194"/>
      <c r="G75" s="195"/>
      <c r="H75" s="196"/>
      <c r="I75" s="197"/>
      <c r="J75" s="184"/>
      <c r="K75" s="197"/>
      <c r="M75" s="67" t="s">
        <v>1240</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 xml:space="preserve">6x levé </v>
      </c>
      <c r="BE75" s="53"/>
      <c r="BF75" s="53"/>
      <c r="BG75" s="53"/>
      <c r="BH75" s="53"/>
      <c r="BI75" s="53"/>
    </row>
    <row r="76" spans="1:104" ht="22.5" x14ac:dyDescent="0.2">
      <c r="A76" s="161">
        <v>8</v>
      </c>
      <c r="B76" s="162" t="s">
        <v>3673</v>
      </c>
      <c r="C76" s="163" t="s">
        <v>3674</v>
      </c>
      <c r="D76" s="164" t="s">
        <v>3611</v>
      </c>
      <c r="E76" s="165">
        <v>0.74360000000000004</v>
      </c>
      <c r="F76" s="122">
        <f>'01 119 '!F76</f>
        <v>0</v>
      </c>
      <c r="G76" s="166">
        <f>E76*F76</f>
        <v>0</v>
      </c>
      <c r="H76" s="167">
        <v>0</v>
      </c>
      <c r="I76" s="168">
        <f>E76*H76</f>
        <v>0</v>
      </c>
      <c r="J76" s="167"/>
      <c r="K76" s="168">
        <f>E76*J76</f>
        <v>0</v>
      </c>
      <c r="O76" s="53"/>
      <c r="Z76" s="53"/>
      <c r="AA76" s="53">
        <v>12</v>
      </c>
      <c r="AB76" s="53">
        <v>0</v>
      </c>
      <c r="AC76" s="53">
        <v>8</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12</v>
      </c>
      <c r="CB76" s="53">
        <v>0</v>
      </c>
      <c r="CZ76" s="16">
        <v>2</v>
      </c>
    </row>
    <row r="77" spans="1:104" x14ac:dyDescent="0.2">
      <c r="A77" s="191"/>
      <c r="B77" s="192"/>
      <c r="C77" s="312" t="s">
        <v>3670</v>
      </c>
      <c r="D77" s="313"/>
      <c r="E77" s="313"/>
      <c r="F77" s="313"/>
      <c r="G77" s="314"/>
      <c r="I77" s="197"/>
      <c r="K77" s="197"/>
      <c r="L77" s="198" t="s">
        <v>3670</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row>
    <row r="78" spans="1:104" x14ac:dyDescent="0.2">
      <c r="A78" s="191"/>
      <c r="B78" s="192"/>
      <c r="C78" s="312" t="s">
        <v>3660</v>
      </c>
      <c r="D78" s="313"/>
      <c r="E78" s="313"/>
      <c r="F78" s="313"/>
      <c r="G78" s="314"/>
      <c r="I78" s="197"/>
      <c r="K78" s="197"/>
      <c r="L78" s="198" t="s">
        <v>3660</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row>
    <row r="79" spans="1:104" x14ac:dyDescent="0.2">
      <c r="A79" s="191"/>
      <c r="B79" s="192"/>
      <c r="C79" s="312" t="s">
        <v>3675</v>
      </c>
      <c r="D79" s="313"/>
      <c r="E79" s="313"/>
      <c r="F79" s="313"/>
      <c r="G79" s="314"/>
      <c r="I79" s="197"/>
      <c r="K79" s="197"/>
      <c r="L79" s="198" t="s">
        <v>3675</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104" x14ac:dyDescent="0.2">
      <c r="A80" s="191"/>
      <c r="B80" s="192"/>
      <c r="C80" s="312" t="s">
        <v>3671</v>
      </c>
      <c r="D80" s="313"/>
      <c r="E80" s="313"/>
      <c r="F80" s="313"/>
      <c r="G80" s="314"/>
      <c r="I80" s="197"/>
      <c r="K80" s="197"/>
      <c r="L80" s="198" t="s">
        <v>3671</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61" x14ac:dyDescent="0.2">
      <c r="A81" s="191"/>
      <c r="B81" s="192"/>
      <c r="C81" s="312" t="s">
        <v>3638</v>
      </c>
      <c r="D81" s="313"/>
      <c r="E81" s="313"/>
      <c r="F81" s="313"/>
      <c r="G81" s="314"/>
      <c r="I81" s="197"/>
      <c r="K81" s="197"/>
      <c r="L81" s="198" t="s">
        <v>3638</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61" x14ac:dyDescent="0.2">
      <c r="A82" s="191"/>
      <c r="B82" s="192"/>
      <c r="C82" s="312"/>
      <c r="D82" s="313"/>
      <c r="E82" s="313"/>
      <c r="F82" s="313"/>
      <c r="G82" s="314"/>
      <c r="I82" s="197"/>
      <c r="K82" s="197"/>
      <c r="L82" s="198"/>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61" x14ac:dyDescent="0.2">
      <c r="A83" s="191"/>
      <c r="B83" s="192"/>
      <c r="C83" s="312"/>
      <c r="D83" s="313"/>
      <c r="E83" s="313"/>
      <c r="F83" s="313"/>
      <c r="G83" s="314"/>
      <c r="I83" s="197"/>
      <c r="K83" s="197"/>
      <c r="L83" s="198"/>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row>
    <row r="84" spans="1:61" x14ac:dyDescent="0.2">
      <c r="A84" s="191"/>
      <c r="B84" s="192"/>
      <c r="C84" s="312" t="s">
        <v>3656</v>
      </c>
      <c r="D84" s="313"/>
      <c r="E84" s="313"/>
      <c r="F84" s="313"/>
      <c r="G84" s="314"/>
      <c r="I84" s="197"/>
      <c r="K84" s="197"/>
      <c r="L84" s="198" t="s">
        <v>3656</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row>
    <row r="85" spans="1:61" x14ac:dyDescent="0.2">
      <c r="A85" s="191"/>
      <c r="B85" s="192"/>
      <c r="C85" s="312" t="s">
        <v>3640</v>
      </c>
      <c r="D85" s="313"/>
      <c r="E85" s="313"/>
      <c r="F85" s="313"/>
      <c r="G85" s="314"/>
      <c r="I85" s="197"/>
      <c r="K85" s="197"/>
      <c r="L85" s="198" t="s">
        <v>3640</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row>
    <row r="86" spans="1:61" x14ac:dyDescent="0.2">
      <c r="A86" s="191"/>
      <c r="B86" s="192"/>
      <c r="C86" s="331" t="s">
        <v>1308</v>
      </c>
      <c r="D86" s="332"/>
      <c r="E86" s="193">
        <v>0.74360000000000004</v>
      </c>
      <c r="F86" s="194"/>
      <c r="G86" s="195"/>
      <c r="H86" s="196"/>
      <c r="I86" s="197"/>
      <c r="J86" s="184"/>
      <c r="K86" s="197"/>
      <c r="M86" s="67" t="s">
        <v>1308</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73" t="str">
        <f>C85</f>
        <v xml:space="preserve">1x levé </v>
      </c>
      <c r="BE86" s="53"/>
      <c r="BF86" s="53"/>
      <c r="BG86" s="53"/>
      <c r="BH86" s="53"/>
      <c r="BI86" s="53"/>
    </row>
    <row r="87" spans="1:61" x14ac:dyDescent="0.2">
      <c r="A87" s="169" t="s">
        <v>42</v>
      </c>
      <c r="B87" s="170" t="s">
        <v>3544</v>
      </c>
      <c r="C87" s="171" t="s">
        <v>3545</v>
      </c>
      <c r="D87" s="172"/>
      <c r="E87" s="173"/>
      <c r="F87" s="173"/>
      <c r="G87" s="174">
        <f>SUM(G7:G86)</f>
        <v>0</v>
      </c>
      <c r="H87" s="175"/>
      <c r="I87" s="174">
        <f>SUM(I7:I86)</f>
        <v>0</v>
      </c>
      <c r="J87" s="176"/>
      <c r="K87" s="174">
        <f>SUM(K7:K86)</f>
        <v>0</v>
      </c>
      <c r="O87" s="53"/>
      <c r="X87" s="82">
        <f>K87</f>
        <v>0</v>
      </c>
      <c r="Y87" s="82">
        <f>I87</f>
        <v>0</v>
      </c>
      <c r="Z87" s="63">
        <f>G87</f>
        <v>0</v>
      </c>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83"/>
      <c r="BB87" s="83"/>
      <c r="BC87" s="83"/>
      <c r="BD87" s="83"/>
      <c r="BE87" s="83"/>
      <c r="BF87" s="83"/>
      <c r="BG87" s="53"/>
      <c r="BH87" s="53"/>
      <c r="BI87" s="53"/>
    </row>
    <row r="88" spans="1:61" x14ac:dyDescent="0.2">
      <c r="A88" s="177" t="s">
        <v>23</v>
      </c>
      <c r="B88" s="178" t="s">
        <v>43</v>
      </c>
      <c r="C88" s="179"/>
      <c r="D88" s="180"/>
      <c r="E88" s="181"/>
      <c r="F88" s="181"/>
      <c r="G88" s="182">
        <f>SUM(Z7:Z88)</f>
        <v>0</v>
      </c>
      <c r="H88" s="183"/>
      <c r="I88" s="182">
        <f>SUM(Y7:Y88)</f>
        <v>0</v>
      </c>
      <c r="J88" s="183"/>
      <c r="K88" s="182">
        <f>SUM(X7:X88)</f>
        <v>0</v>
      </c>
      <c r="O88" s="53"/>
      <c r="BA88" s="91"/>
      <c r="BB88" s="91"/>
      <c r="BC88" s="91"/>
      <c r="BD88" s="91"/>
      <c r="BE88" s="91"/>
      <c r="BF88" s="91"/>
    </row>
    <row r="89" spans="1:61" x14ac:dyDescent="0.2">
      <c r="E89" s="124"/>
    </row>
    <row r="90" spans="1:61" x14ac:dyDescent="0.2">
      <c r="E90" s="124"/>
    </row>
    <row r="91" spans="1:61" x14ac:dyDescent="0.2">
      <c r="E91" s="124"/>
    </row>
    <row r="92" spans="1:61" x14ac:dyDescent="0.2">
      <c r="E92" s="124"/>
    </row>
    <row r="93" spans="1:61" x14ac:dyDescent="0.2">
      <c r="E93" s="124"/>
    </row>
    <row r="94" spans="1:61" x14ac:dyDescent="0.2">
      <c r="E94" s="124"/>
    </row>
    <row r="95" spans="1:61" x14ac:dyDescent="0.2">
      <c r="E95" s="124"/>
    </row>
    <row r="96" spans="1:61" x14ac:dyDescent="0.2">
      <c r="E96" s="124"/>
    </row>
    <row r="97" spans="1:7" x14ac:dyDescent="0.2">
      <c r="E97" s="124"/>
    </row>
    <row r="98" spans="1:7" x14ac:dyDescent="0.2">
      <c r="E98" s="124"/>
    </row>
    <row r="99" spans="1:7" x14ac:dyDescent="0.2">
      <c r="E99" s="124"/>
    </row>
    <row r="100" spans="1:7" x14ac:dyDescent="0.2">
      <c r="E100" s="124"/>
    </row>
    <row r="101" spans="1:7" x14ac:dyDescent="0.2">
      <c r="E101" s="124"/>
    </row>
    <row r="102" spans="1:7" x14ac:dyDescent="0.2">
      <c r="E102" s="124"/>
    </row>
    <row r="103" spans="1:7" x14ac:dyDescent="0.2">
      <c r="E103" s="124"/>
    </row>
    <row r="104" spans="1:7" x14ac:dyDescent="0.2">
      <c r="E104" s="124"/>
    </row>
    <row r="105" spans="1:7" x14ac:dyDescent="0.2">
      <c r="E105" s="124"/>
    </row>
    <row r="106" spans="1:7" x14ac:dyDescent="0.2">
      <c r="E106" s="124"/>
    </row>
    <row r="107" spans="1:7" x14ac:dyDescent="0.2">
      <c r="E107" s="124"/>
    </row>
    <row r="108" spans="1:7" x14ac:dyDescent="0.2">
      <c r="E108" s="124"/>
    </row>
    <row r="109" spans="1:7" x14ac:dyDescent="0.2">
      <c r="E109" s="124"/>
    </row>
    <row r="110" spans="1:7" x14ac:dyDescent="0.2">
      <c r="A110" s="184"/>
      <c r="B110" s="184"/>
      <c r="C110" s="184"/>
      <c r="D110" s="184"/>
      <c r="E110" s="184"/>
      <c r="F110" s="184"/>
      <c r="G110" s="184"/>
    </row>
    <row r="111" spans="1:7" x14ac:dyDescent="0.2">
      <c r="A111" s="184"/>
      <c r="B111" s="184"/>
      <c r="C111" s="184"/>
      <c r="D111" s="184"/>
      <c r="E111" s="184"/>
      <c r="F111" s="184"/>
      <c r="G111" s="184"/>
    </row>
    <row r="112" spans="1:7" x14ac:dyDescent="0.2">
      <c r="A112" s="184"/>
      <c r="B112" s="184"/>
      <c r="C112" s="184"/>
      <c r="D112" s="184"/>
      <c r="E112" s="184"/>
      <c r="F112" s="184"/>
      <c r="G112" s="184"/>
    </row>
    <row r="113" spans="1:7" x14ac:dyDescent="0.2">
      <c r="A113" s="184"/>
      <c r="B113" s="184"/>
      <c r="C113" s="184"/>
      <c r="D113" s="184"/>
      <c r="E113" s="184"/>
      <c r="F113" s="184"/>
      <c r="G113" s="184"/>
    </row>
    <row r="114" spans="1:7" x14ac:dyDescent="0.2">
      <c r="E114" s="124"/>
    </row>
    <row r="115" spans="1:7" x14ac:dyDescent="0.2">
      <c r="E115" s="124"/>
    </row>
    <row r="116" spans="1:7" x14ac:dyDescent="0.2">
      <c r="E116" s="124"/>
    </row>
    <row r="117" spans="1:7" x14ac:dyDescent="0.2">
      <c r="E117" s="124"/>
    </row>
    <row r="118" spans="1:7" x14ac:dyDescent="0.2">
      <c r="E118" s="124"/>
    </row>
    <row r="119" spans="1:7" x14ac:dyDescent="0.2">
      <c r="E119" s="124"/>
    </row>
    <row r="120" spans="1:7" x14ac:dyDescent="0.2">
      <c r="E120" s="124"/>
    </row>
    <row r="121" spans="1:7" x14ac:dyDescent="0.2">
      <c r="E121" s="124"/>
    </row>
    <row r="122" spans="1:7" x14ac:dyDescent="0.2">
      <c r="E122" s="124"/>
    </row>
    <row r="123" spans="1:7" x14ac:dyDescent="0.2">
      <c r="E123" s="124"/>
    </row>
    <row r="124" spans="1:7" x14ac:dyDescent="0.2">
      <c r="E124" s="124"/>
    </row>
    <row r="125" spans="1:7" x14ac:dyDescent="0.2">
      <c r="E125" s="124"/>
    </row>
    <row r="126" spans="1:7" x14ac:dyDescent="0.2">
      <c r="E126" s="124"/>
    </row>
    <row r="127" spans="1:7" x14ac:dyDescent="0.2">
      <c r="E127" s="124"/>
    </row>
    <row r="128" spans="1:7" x14ac:dyDescent="0.2">
      <c r="E128" s="124"/>
    </row>
    <row r="129" spans="5:5" x14ac:dyDescent="0.2">
      <c r="E129" s="124"/>
    </row>
    <row r="130" spans="5:5" x14ac:dyDescent="0.2">
      <c r="E130" s="124"/>
    </row>
    <row r="131" spans="5:5" x14ac:dyDescent="0.2">
      <c r="E131" s="124"/>
    </row>
    <row r="132" spans="5:5" x14ac:dyDescent="0.2">
      <c r="E132" s="124"/>
    </row>
    <row r="133" spans="5:5" x14ac:dyDescent="0.2">
      <c r="E133" s="124"/>
    </row>
    <row r="134" spans="5:5" x14ac:dyDescent="0.2">
      <c r="E134" s="124"/>
    </row>
    <row r="135" spans="5:5" x14ac:dyDescent="0.2">
      <c r="E135" s="124"/>
    </row>
    <row r="136" spans="5:5" x14ac:dyDescent="0.2">
      <c r="E136" s="124"/>
    </row>
    <row r="137" spans="5:5" x14ac:dyDescent="0.2">
      <c r="E137" s="124"/>
    </row>
    <row r="138" spans="5:5" x14ac:dyDescent="0.2">
      <c r="E138" s="124"/>
    </row>
    <row r="139" spans="5:5" x14ac:dyDescent="0.2">
      <c r="E139" s="124"/>
    </row>
    <row r="140" spans="5:5" x14ac:dyDescent="0.2">
      <c r="E140" s="124"/>
    </row>
    <row r="141" spans="5:5" x14ac:dyDescent="0.2">
      <c r="E141" s="124"/>
    </row>
    <row r="142" spans="5:5" x14ac:dyDescent="0.2">
      <c r="E142" s="124"/>
    </row>
    <row r="143" spans="5:5" x14ac:dyDescent="0.2">
      <c r="E143" s="124"/>
    </row>
    <row r="144" spans="5:5" x14ac:dyDescent="0.2">
      <c r="E144" s="124"/>
    </row>
    <row r="145" spans="1:7" x14ac:dyDescent="0.2">
      <c r="A145" s="185"/>
      <c r="B145" s="185"/>
    </row>
    <row r="146" spans="1:7" x14ac:dyDescent="0.2">
      <c r="A146" s="184"/>
      <c r="B146" s="184"/>
      <c r="C146" s="186"/>
      <c r="D146" s="186"/>
      <c r="E146" s="187"/>
      <c r="F146" s="186"/>
      <c r="G146" s="188"/>
    </row>
    <row r="147" spans="1:7" x14ac:dyDescent="0.2">
      <c r="A147" s="189"/>
      <c r="B147" s="189"/>
      <c r="C147" s="184"/>
      <c r="D147" s="184"/>
      <c r="E147" s="190"/>
      <c r="F147" s="184"/>
      <c r="G147" s="184"/>
    </row>
    <row r="148" spans="1:7" x14ac:dyDescent="0.2">
      <c r="A148" s="184"/>
      <c r="B148" s="184"/>
      <c r="C148" s="184"/>
      <c r="D148" s="184"/>
      <c r="E148" s="190"/>
      <c r="F148" s="184"/>
      <c r="G148" s="184"/>
    </row>
    <row r="149" spans="1:7" x14ac:dyDescent="0.2">
      <c r="A149" s="184"/>
      <c r="B149" s="184"/>
      <c r="C149" s="184"/>
      <c r="D149" s="184"/>
      <c r="E149" s="190"/>
      <c r="F149" s="184"/>
      <c r="G149" s="184"/>
    </row>
    <row r="150" spans="1:7" x14ac:dyDescent="0.2">
      <c r="A150" s="184"/>
      <c r="B150" s="184"/>
      <c r="C150" s="184"/>
      <c r="D150" s="184"/>
      <c r="E150" s="190"/>
      <c r="F150" s="184"/>
      <c r="G150" s="184"/>
    </row>
    <row r="151" spans="1:7" x14ac:dyDescent="0.2">
      <c r="A151" s="184"/>
      <c r="B151" s="184"/>
      <c r="C151" s="184"/>
      <c r="D151" s="184"/>
      <c r="E151" s="190"/>
      <c r="F151" s="184"/>
      <c r="G151" s="184"/>
    </row>
    <row r="152" spans="1:7" x14ac:dyDescent="0.2">
      <c r="A152" s="184"/>
      <c r="B152" s="184"/>
      <c r="C152" s="184"/>
      <c r="D152" s="184"/>
      <c r="E152" s="190"/>
      <c r="F152" s="184"/>
      <c r="G152" s="184"/>
    </row>
    <row r="153" spans="1:7" x14ac:dyDescent="0.2">
      <c r="A153" s="184"/>
      <c r="B153" s="184"/>
      <c r="C153" s="184"/>
      <c r="D153" s="184"/>
      <c r="E153" s="190"/>
      <c r="F153" s="184"/>
      <c r="G153" s="184"/>
    </row>
    <row r="154" spans="1:7" x14ac:dyDescent="0.2">
      <c r="A154" s="184"/>
      <c r="B154" s="184"/>
      <c r="C154" s="184"/>
      <c r="D154" s="184"/>
      <c r="E154" s="190"/>
      <c r="F154" s="184"/>
      <c r="G154" s="184"/>
    </row>
    <row r="155" spans="1:7" x14ac:dyDescent="0.2">
      <c r="A155" s="184"/>
      <c r="B155" s="184"/>
      <c r="C155" s="184"/>
      <c r="D155" s="184"/>
      <c r="E155" s="190"/>
      <c r="F155" s="184"/>
      <c r="G155" s="184"/>
    </row>
    <row r="156" spans="1:7" x14ac:dyDescent="0.2">
      <c r="A156" s="184"/>
      <c r="B156" s="184"/>
      <c r="C156" s="184"/>
      <c r="D156" s="184"/>
      <c r="E156" s="190"/>
      <c r="F156" s="184"/>
      <c r="G156" s="184"/>
    </row>
    <row r="157" spans="1:7" x14ac:dyDescent="0.2">
      <c r="A157" s="184"/>
      <c r="B157" s="184"/>
      <c r="C157" s="184"/>
      <c r="D157" s="184"/>
      <c r="E157" s="190"/>
      <c r="F157" s="184"/>
      <c r="G157" s="184"/>
    </row>
    <row r="158" spans="1:7" x14ac:dyDescent="0.2">
      <c r="A158" s="184"/>
      <c r="B158" s="184"/>
      <c r="C158" s="184"/>
      <c r="D158" s="184"/>
      <c r="E158" s="190"/>
      <c r="F158" s="184"/>
      <c r="G158" s="184"/>
    </row>
    <row r="159" spans="1:7" x14ac:dyDescent="0.2">
      <c r="A159" s="184"/>
      <c r="B159" s="184"/>
      <c r="C159" s="184"/>
      <c r="D159" s="184"/>
      <c r="E159" s="190"/>
      <c r="F159" s="184"/>
      <c r="G159" s="184"/>
    </row>
  </sheetData>
  <sheetProtection algorithmName="SHA-512" hashValue="6Ki/gyt1Yx6+y4wXmniERMxZ1nn+JcGZIZB10S8qnz6YdXjsyDDjfeCgyrOb4yvs1ZZleVlXuBlB6frIqtwqdw==" saltValue="KivmhEjMtxUeFqvamBFFsw==" spinCount="100000" sheet="1" objects="1" scenarios="1"/>
  <mergeCells count="72">
    <mergeCell ref="C82:G82"/>
    <mergeCell ref="C83:G83"/>
    <mergeCell ref="C84:G84"/>
    <mergeCell ref="C85:G85"/>
    <mergeCell ref="C86:D86"/>
    <mergeCell ref="C81:G81"/>
    <mergeCell ref="C69:G69"/>
    <mergeCell ref="C70:G70"/>
    <mergeCell ref="C71:G71"/>
    <mergeCell ref="C72:G72"/>
    <mergeCell ref="C73:G73"/>
    <mergeCell ref="C74:G74"/>
    <mergeCell ref="C75:D75"/>
    <mergeCell ref="C77:G77"/>
    <mergeCell ref="C78:G78"/>
    <mergeCell ref="C79:G79"/>
    <mergeCell ref="C80:G80"/>
    <mergeCell ref="C68:G68"/>
    <mergeCell ref="C56:G56"/>
    <mergeCell ref="C57:G57"/>
    <mergeCell ref="C58:G58"/>
    <mergeCell ref="C59:G59"/>
    <mergeCell ref="C60:G60"/>
    <mergeCell ref="C61:G61"/>
    <mergeCell ref="C62:G62"/>
    <mergeCell ref="C63:G63"/>
    <mergeCell ref="C64:D64"/>
    <mergeCell ref="C66:G66"/>
    <mergeCell ref="C67:G67"/>
    <mergeCell ref="C54:D54"/>
    <mergeCell ref="C42:G42"/>
    <mergeCell ref="C43:G43"/>
    <mergeCell ref="C44:G44"/>
    <mergeCell ref="C45:D45"/>
    <mergeCell ref="C47:G47"/>
    <mergeCell ref="C48:G48"/>
    <mergeCell ref="C49:G49"/>
    <mergeCell ref="C50:G50"/>
    <mergeCell ref="C51:G51"/>
    <mergeCell ref="C52:G52"/>
    <mergeCell ref="C53:G53"/>
    <mergeCell ref="C41:G41"/>
    <mergeCell ref="C29:G29"/>
    <mergeCell ref="C30:G30"/>
    <mergeCell ref="C31:G31"/>
    <mergeCell ref="C32:G32"/>
    <mergeCell ref="C33:G33"/>
    <mergeCell ref="C34:G34"/>
    <mergeCell ref="C35:D35"/>
    <mergeCell ref="C37:G37"/>
    <mergeCell ref="C38:G38"/>
    <mergeCell ref="C39:G39"/>
    <mergeCell ref="C40:G40"/>
    <mergeCell ref="A1:G1"/>
    <mergeCell ref="C9:G9"/>
    <mergeCell ref="C10:G10"/>
    <mergeCell ref="C11:G11"/>
    <mergeCell ref="C12:G12"/>
    <mergeCell ref="C13:G13"/>
    <mergeCell ref="C14:G14"/>
    <mergeCell ref="C28:G28"/>
    <mergeCell ref="C15:G15"/>
    <mergeCell ref="C16:D16"/>
    <mergeCell ref="C18:G18"/>
    <mergeCell ref="C19:G19"/>
    <mergeCell ref="C20:G20"/>
    <mergeCell ref="C21:G21"/>
    <mergeCell ref="C22:G22"/>
    <mergeCell ref="C23:G23"/>
    <mergeCell ref="C24:G24"/>
    <mergeCell ref="C25:D25"/>
    <mergeCell ref="C27:G27"/>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CZ127"/>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3706</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3680</v>
      </c>
      <c r="C7" s="45" t="s">
        <v>3681</v>
      </c>
      <c r="D7" s="46"/>
      <c r="E7" s="47"/>
      <c r="F7" s="47"/>
      <c r="G7" s="48"/>
      <c r="H7" s="49"/>
      <c r="I7" s="50"/>
      <c r="J7" s="51"/>
      <c r="K7" s="52"/>
      <c r="O7" s="53"/>
    </row>
    <row r="8" spans="1:104" ht="22.5" x14ac:dyDescent="0.2">
      <c r="A8" s="54">
        <v>1</v>
      </c>
      <c r="B8" s="55" t="s">
        <v>3682</v>
      </c>
      <c r="C8" s="56" t="s">
        <v>3683</v>
      </c>
      <c r="D8" s="57" t="s">
        <v>3611</v>
      </c>
      <c r="E8" s="100">
        <v>0.62819999999999998</v>
      </c>
      <c r="F8" s="59">
        <v>0</v>
      </c>
      <c r="G8" s="60">
        <f>E8*F8</f>
        <v>0</v>
      </c>
      <c r="H8" s="61">
        <v>0</v>
      </c>
      <c r="I8" s="62">
        <f>E8*H8</f>
        <v>0</v>
      </c>
      <c r="J8" s="61">
        <v>0</v>
      </c>
      <c r="K8" s="62">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ht="22.5" x14ac:dyDescent="0.2">
      <c r="A9" s="64"/>
      <c r="B9" s="65"/>
      <c r="C9" s="326" t="s">
        <v>3684</v>
      </c>
      <c r="D9" s="327"/>
      <c r="E9" s="327"/>
      <c r="F9" s="327"/>
      <c r="G9" s="328"/>
      <c r="I9" s="66"/>
      <c r="K9" s="66"/>
      <c r="L9" s="67" t="s">
        <v>3684</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3685</v>
      </c>
      <c r="D10" s="327"/>
      <c r="E10" s="327"/>
      <c r="F10" s="327"/>
      <c r="G10" s="328"/>
      <c r="I10" s="66"/>
      <c r="K10" s="66"/>
      <c r="L10" s="67" t="s">
        <v>3685</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6" t="s">
        <v>3686</v>
      </c>
      <c r="D11" s="327"/>
      <c r="E11" s="327"/>
      <c r="F11" s="327"/>
      <c r="G11" s="328"/>
      <c r="I11" s="66"/>
      <c r="K11" s="66"/>
      <c r="L11" s="67" t="s">
        <v>3686</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64"/>
      <c r="B12" s="65"/>
      <c r="C12" s="326" t="s">
        <v>3687</v>
      </c>
      <c r="D12" s="327"/>
      <c r="E12" s="327"/>
      <c r="F12" s="327"/>
      <c r="G12" s="328"/>
      <c r="I12" s="66"/>
      <c r="K12" s="66"/>
      <c r="L12" s="67" t="s">
        <v>3687</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ht="22.5" x14ac:dyDescent="0.2">
      <c r="A13" s="64"/>
      <c r="B13" s="65"/>
      <c r="C13" s="326" t="s">
        <v>3688</v>
      </c>
      <c r="D13" s="327"/>
      <c r="E13" s="327"/>
      <c r="F13" s="327"/>
      <c r="G13" s="328"/>
      <c r="I13" s="66"/>
      <c r="K13" s="66"/>
      <c r="L13" s="67" t="s">
        <v>3688</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6" t="s">
        <v>3689</v>
      </c>
      <c r="D14" s="327"/>
      <c r="E14" s="327"/>
      <c r="F14" s="327"/>
      <c r="G14" s="328"/>
      <c r="I14" s="66"/>
      <c r="K14" s="66"/>
      <c r="L14" s="67" t="s">
        <v>3689</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3628</v>
      </c>
      <c r="D15" s="327"/>
      <c r="E15" s="327"/>
      <c r="F15" s="327"/>
      <c r="G15" s="328"/>
      <c r="I15" s="66"/>
      <c r="K15" s="66"/>
      <c r="L15" s="67" t="s">
        <v>3628</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64"/>
      <c r="B16" s="65"/>
      <c r="C16" s="326" t="s">
        <v>3690</v>
      </c>
      <c r="D16" s="327"/>
      <c r="E16" s="327"/>
      <c r="F16" s="327"/>
      <c r="G16" s="328"/>
      <c r="I16" s="66"/>
      <c r="K16" s="66"/>
      <c r="L16" s="67" t="s">
        <v>3690</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x14ac:dyDescent="0.2">
      <c r="A17" s="64"/>
      <c r="B17" s="65"/>
      <c r="C17" s="326" t="s">
        <v>3691</v>
      </c>
      <c r="D17" s="327"/>
      <c r="E17" s="327"/>
      <c r="F17" s="327"/>
      <c r="G17" s="328"/>
      <c r="I17" s="66"/>
      <c r="K17" s="66"/>
      <c r="L17" s="67" t="s">
        <v>3691</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104" x14ac:dyDescent="0.2">
      <c r="A18" s="64"/>
      <c r="B18" s="65"/>
      <c r="C18" s="326" t="s">
        <v>3692</v>
      </c>
      <c r="D18" s="327"/>
      <c r="E18" s="327"/>
      <c r="F18" s="327"/>
      <c r="G18" s="328"/>
      <c r="I18" s="66"/>
      <c r="K18" s="66"/>
      <c r="L18" s="67" t="s">
        <v>3692</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64"/>
      <c r="B19" s="65"/>
      <c r="C19" s="326"/>
      <c r="D19" s="327"/>
      <c r="E19" s="327"/>
      <c r="F19" s="327"/>
      <c r="G19" s="328"/>
      <c r="I19" s="66"/>
      <c r="K19" s="66"/>
      <c r="L19" s="67"/>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64"/>
      <c r="B20" s="65"/>
      <c r="C20" s="326"/>
      <c r="D20" s="327"/>
      <c r="E20" s="327"/>
      <c r="F20" s="327"/>
      <c r="G20" s="328"/>
      <c r="I20" s="66"/>
      <c r="K20" s="66"/>
      <c r="L20" s="67"/>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104" x14ac:dyDescent="0.2">
      <c r="A21" s="64"/>
      <c r="B21" s="65"/>
      <c r="C21" s="326" t="s">
        <v>3693</v>
      </c>
      <c r="D21" s="327"/>
      <c r="E21" s="327"/>
      <c r="F21" s="327"/>
      <c r="G21" s="328"/>
      <c r="I21" s="66"/>
      <c r="K21" s="66"/>
      <c r="L21" s="67" t="s">
        <v>3693</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104" x14ac:dyDescent="0.2">
      <c r="A22" s="64"/>
      <c r="B22" s="65"/>
      <c r="C22" s="326" t="s">
        <v>3640</v>
      </c>
      <c r="D22" s="327"/>
      <c r="E22" s="327"/>
      <c r="F22" s="327"/>
      <c r="G22" s="328"/>
      <c r="I22" s="66"/>
      <c r="K22" s="66"/>
      <c r="L22" s="67" t="s">
        <v>3640</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104" x14ac:dyDescent="0.2">
      <c r="A23" s="64"/>
      <c r="B23" s="65"/>
      <c r="C23" s="329" t="s">
        <v>598</v>
      </c>
      <c r="D23" s="330"/>
      <c r="E23" s="103">
        <v>0.62819999999999998</v>
      </c>
      <c r="F23" s="69"/>
      <c r="G23" s="70"/>
      <c r="H23" s="71"/>
      <c r="I23" s="66"/>
      <c r="J23" s="72"/>
      <c r="K23" s="66"/>
      <c r="M23" s="67" t="s">
        <v>598</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 xml:space="preserve">1x levé </v>
      </c>
      <c r="BE23" s="53"/>
      <c r="BF23" s="53"/>
      <c r="BG23" s="53"/>
      <c r="BH23" s="53"/>
      <c r="BI23" s="53"/>
    </row>
    <row r="24" spans="1:104" ht="22.5" x14ac:dyDescent="0.2">
      <c r="A24" s="54">
        <v>2</v>
      </c>
      <c r="B24" s="55" t="s">
        <v>3694</v>
      </c>
      <c r="C24" s="56" t="s">
        <v>3695</v>
      </c>
      <c r="D24" s="57" t="s">
        <v>3611</v>
      </c>
      <c r="E24" s="100">
        <v>0.62819999999999998</v>
      </c>
      <c r="F24" s="59">
        <v>0</v>
      </c>
      <c r="G24" s="60">
        <f>E24*F24</f>
        <v>0</v>
      </c>
      <c r="H24" s="61">
        <v>0</v>
      </c>
      <c r="I24" s="62">
        <f>E24*H24</f>
        <v>0</v>
      </c>
      <c r="J24" s="61">
        <v>0</v>
      </c>
      <c r="K24" s="62">
        <f>E24*J24</f>
        <v>0</v>
      </c>
      <c r="O24" s="53"/>
      <c r="Z24" s="53"/>
      <c r="AA24" s="53">
        <v>1</v>
      </c>
      <c r="AB24" s="53">
        <v>7</v>
      </c>
      <c r="AC24" s="53">
        <v>7</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v>
      </c>
      <c r="CB24" s="53">
        <v>7</v>
      </c>
      <c r="CZ24" s="16">
        <v>2</v>
      </c>
    </row>
    <row r="25" spans="1:104" ht="22.5" x14ac:dyDescent="0.2">
      <c r="A25" s="64"/>
      <c r="B25" s="65"/>
      <c r="C25" s="326" t="s">
        <v>3696</v>
      </c>
      <c r="D25" s="327"/>
      <c r="E25" s="327"/>
      <c r="F25" s="327"/>
      <c r="G25" s="328"/>
      <c r="I25" s="66"/>
      <c r="K25" s="66"/>
      <c r="L25" s="67" t="s">
        <v>3696</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64"/>
      <c r="B26" s="65"/>
      <c r="C26" s="326" t="s">
        <v>3697</v>
      </c>
      <c r="D26" s="327"/>
      <c r="E26" s="327"/>
      <c r="F26" s="327"/>
      <c r="G26" s="328"/>
      <c r="I26" s="66"/>
      <c r="K26" s="66"/>
      <c r="L26" s="67" t="s">
        <v>3697</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104" x14ac:dyDescent="0.2">
      <c r="A27" s="64"/>
      <c r="B27" s="65"/>
      <c r="C27" s="326" t="s">
        <v>3686</v>
      </c>
      <c r="D27" s="327"/>
      <c r="E27" s="327"/>
      <c r="F27" s="327"/>
      <c r="G27" s="328"/>
      <c r="I27" s="66"/>
      <c r="K27" s="66"/>
      <c r="L27" s="67" t="s">
        <v>3686</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row>
    <row r="28" spans="1:104" x14ac:dyDescent="0.2">
      <c r="A28" s="64"/>
      <c r="B28" s="65"/>
      <c r="C28" s="326" t="s">
        <v>3687</v>
      </c>
      <c r="D28" s="327"/>
      <c r="E28" s="327"/>
      <c r="F28" s="327"/>
      <c r="G28" s="328"/>
      <c r="I28" s="66"/>
      <c r="K28" s="66"/>
      <c r="L28" s="67" t="s">
        <v>3687</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row>
    <row r="29" spans="1:104" ht="22.5" x14ac:dyDescent="0.2">
      <c r="A29" s="64"/>
      <c r="B29" s="65"/>
      <c r="C29" s="326" t="s">
        <v>3688</v>
      </c>
      <c r="D29" s="327"/>
      <c r="E29" s="327"/>
      <c r="F29" s="327"/>
      <c r="G29" s="328"/>
      <c r="I29" s="66"/>
      <c r="K29" s="66"/>
      <c r="L29" s="67" t="s">
        <v>3688</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64"/>
      <c r="B30" s="65"/>
      <c r="C30" s="326" t="s">
        <v>3689</v>
      </c>
      <c r="D30" s="327"/>
      <c r="E30" s="327"/>
      <c r="F30" s="327"/>
      <c r="G30" s="328"/>
      <c r="I30" s="66"/>
      <c r="K30" s="66"/>
      <c r="L30" s="67" t="s">
        <v>3689</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64"/>
      <c r="B31" s="65"/>
      <c r="C31" s="326" t="s">
        <v>3628</v>
      </c>
      <c r="D31" s="327"/>
      <c r="E31" s="327"/>
      <c r="F31" s="327"/>
      <c r="G31" s="328"/>
      <c r="I31" s="66"/>
      <c r="K31" s="66"/>
      <c r="L31" s="67" t="s">
        <v>3628</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x14ac:dyDescent="0.2">
      <c r="A32" s="64"/>
      <c r="B32" s="65"/>
      <c r="C32" s="326" t="s">
        <v>3690</v>
      </c>
      <c r="D32" s="327"/>
      <c r="E32" s="327"/>
      <c r="F32" s="327"/>
      <c r="G32" s="328"/>
      <c r="I32" s="66"/>
      <c r="K32" s="66"/>
      <c r="L32" s="67" t="s">
        <v>3690</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6" t="s">
        <v>3698</v>
      </c>
      <c r="D33" s="327"/>
      <c r="E33" s="327"/>
      <c r="F33" s="327"/>
      <c r="G33" s="328"/>
      <c r="I33" s="66"/>
      <c r="K33" s="66"/>
      <c r="L33" s="67" t="s">
        <v>3698</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64"/>
      <c r="B34" s="65"/>
      <c r="C34" s="326" t="s">
        <v>3692</v>
      </c>
      <c r="D34" s="327"/>
      <c r="E34" s="327"/>
      <c r="F34" s="327"/>
      <c r="G34" s="328"/>
      <c r="I34" s="66"/>
      <c r="K34" s="66"/>
      <c r="L34" s="67" t="s">
        <v>3692</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x14ac:dyDescent="0.2">
      <c r="A35" s="64"/>
      <c r="B35" s="65"/>
      <c r="C35" s="326"/>
      <c r="D35" s="327"/>
      <c r="E35" s="327"/>
      <c r="F35" s="327"/>
      <c r="G35" s="328"/>
      <c r="I35" s="66"/>
      <c r="K35" s="66"/>
      <c r="L35" s="67"/>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row>
    <row r="36" spans="1:104" x14ac:dyDescent="0.2">
      <c r="A36" s="64"/>
      <c r="B36" s="65"/>
      <c r="C36" s="326"/>
      <c r="D36" s="327"/>
      <c r="E36" s="327"/>
      <c r="F36" s="327"/>
      <c r="G36" s="328"/>
      <c r="I36" s="66"/>
      <c r="K36" s="66"/>
      <c r="L36" s="67"/>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64"/>
      <c r="B37" s="65"/>
      <c r="C37" s="326" t="s">
        <v>3699</v>
      </c>
      <c r="D37" s="327"/>
      <c r="E37" s="327"/>
      <c r="F37" s="327"/>
      <c r="G37" s="328"/>
      <c r="I37" s="66"/>
      <c r="K37" s="66"/>
      <c r="L37" s="67" t="s">
        <v>3699</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64"/>
      <c r="B38" s="65"/>
      <c r="C38" s="326" t="s">
        <v>3640</v>
      </c>
      <c r="D38" s="327"/>
      <c r="E38" s="327"/>
      <c r="F38" s="327"/>
      <c r="G38" s="328"/>
      <c r="I38" s="66"/>
      <c r="K38" s="66"/>
      <c r="L38" s="67" t="s">
        <v>3640</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64"/>
      <c r="B39" s="65"/>
      <c r="C39" s="329" t="s">
        <v>598</v>
      </c>
      <c r="D39" s="330"/>
      <c r="E39" s="103">
        <v>0.62819999999999998</v>
      </c>
      <c r="F39" s="69"/>
      <c r="G39" s="70"/>
      <c r="H39" s="71"/>
      <c r="I39" s="66"/>
      <c r="J39" s="72"/>
      <c r="K39" s="66"/>
      <c r="M39" s="67" t="s">
        <v>598</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 xml:space="preserve">1x levé </v>
      </c>
      <c r="BE39" s="53"/>
      <c r="BF39" s="53"/>
      <c r="BG39" s="53"/>
      <c r="BH39" s="53"/>
      <c r="BI39" s="53"/>
    </row>
    <row r="40" spans="1:104" ht="22.5" x14ac:dyDescent="0.2">
      <c r="A40" s="54">
        <v>3</v>
      </c>
      <c r="B40" s="55" t="s">
        <v>3700</v>
      </c>
      <c r="C40" s="56" t="s">
        <v>3701</v>
      </c>
      <c r="D40" s="57" t="s">
        <v>3611</v>
      </c>
      <c r="E40" s="100">
        <v>0.62819999999999998</v>
      </c>
      <c r="F40" s="59">
        <v>0</v>
      </c>
      <c r="G40" s="60">
        <f>E40*F40</f>
        <v>0</v>
      </c>
      <c r="H40" s="61">
        <v>0</v>
      </c>
      <c r="I40" s="62">
        <f>E40*H40</f>
        <v>0</v>
      </c>
      <c r="J40" s="61">
        <v>0</v>
      </c>
      <c r="K40" s="62">
        <f>E40*J40</f>
        <v>0</v>
      </c>
      <c r="O40" s="53"/>
      <c r="Z40" s="53"/>
      <c r="AA40" s="53">
        <v>1</v>
      </c>
      <c r="AB40" s="53">
        <v>7</v>
      </c>
      <c r="AC40" s="53">
        <v>7</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v>
      </c>
      <c r="CB40" s="53">
        <v>7</v>
      </c>
      <c r="CZ40" s="16">
        <v>2</v>
      </c>
    </row>
    <row r="41" spans="1:104" ht="22.5" x14ac:dyDescent="0.2">
      <c r="A41" s="64"/>
      <c r="B41" s="65"/>
      <c r="C41" s="326" t="s">
        <v>3702</v>
      </c>
      <c r="D41" s="327"/>
      <c r="E41" s="327"/>
      <c r="F41" s="327"/>
      <c r="G41" s="328"/>
      <c r="I41" s="66"/>
      <c r="K41" s="66"/>
      <c r="L41" s="67" t="s">
        <v>3702</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x14ac:dyDescent="0.2">
      <c r="A42" s="64"/>
      <c r="B42" s="65"/>
      <c r="C42" s="326" t="s">
        <v>3703</v>
      </c>
      <c r="D42" s="327"/>
      <c r="E42" s="327"/>
      <c r="F42" s="327"/>
      <c r="G42" s="328"/>
      <c r="I42" s="66"/>
      <c r="K42" s="66"/>
      <c r="L42" s="67" t="s">
        <v>3703</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64"/>
      <c r="B43" s="65"/>
      <c r="C43" s="326" t="s">
        <v>3704</v>
      </c>
      <c r="D43" s="327"/>
      <c r="E43" s="327"/>
      <c r="F43" s="327"/>
      <c r="G43" s="328"/>
      <c r="I43" s="66"/>
      <c r="K43" s="66"/>
      <c r="L43" s="67" t="s">
        <v>3704</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64"/>
      <c r="B44" s="65"/>
      <c r="C44" s="326" t="s">
        <v>3705</v>
      </c>
      <c r="D44" s="327"/>
      <c r="E44" s="327"/>
      <c r="F44" s="327"/>
      <c r="G44" s="328"/>
      <c r="I44" s="66"/>
      <c r="K44" s="66"/>
      <c r="L44" s="67" t="s">
        <v>3705</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64"/>
      <c r="B45" s="65"/>
      <c r="C45" s="326" t="s">
        <v>3628</v>
      </c>
      <c r="D45" s="327"/>
      <c r="E45" s="327"/>
      <c r="F45" s="327"/>
      <c r="G45" s="328"/>
      <c r="I45" s="66"/>
      <c r="K45" s="66"/>
      <c r="L45" s="67" t="s">
        <v>3628</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x14ac:dyDescent="0.2">
      <c r="A46" s="64"/>
      <c r="B46" s="65"/>
      <c r="C46" s="326" t="s">
        <v>3690</v>
      </c>
      <c r="D46" s="327"/>
      <c r="E46" s="327"/>
      <c r="F46" s="327"/>
      <c r="G46" s="328"/>
      <c r="I46" s="66"/>
      <c r="K46" s="66"/>
      <c r="L46" s="67" t="s">
        <v>3690</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104" x14ac:dyDescent="0.2">
      <c r="A47" s="64"/>
      <c r="B47" s="65"/>
      <c r="C47" s="326" t="s">
        <v>3698</v>
      </c>
      <c r="D47" s="327"/>
      <c r="E47" s="327"/>
      <c r="F47" s="327"/>
      <c r="G47" s="328"/>
      <c r="I47" s="66"/>
      <c r="K47" s="66"/>
      <c r="L47" s="67" t="s">
        <v>3698</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104" x14ac:dyDescent="0.2">
      <c r="A48" s="64"/>
      <c r="B48" s="65"/>
      <c r="C48" s="326" t="s">
        <v>3692</v>
      </c>
      <c r="D48" s="327"/>
      <c r="E48" s="327"/>
      <c r="F48" s="327"/>
      <c r="G48" s="328"/>
      <c r="I48" s="66"/>
      <c r="K48" s="66"/>
      <c r="L48" s="67" t="s">
        <v>3692</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61" x14ac:dyDescent="0.2">
      <c r="A49" s="64"/>
      <c r="B49" s="65"/>
      <c r="C49" s="326"/>
      <c r="D49" s="327"/>
      <c r="E49" s="327"/>
      <c r="F49" s="327"/>
      <c r="G49" s="328"/>
      <c r="I49" s="66"/>
      <c r="K49" s="66"/>
      <c r="L49" s="67"/>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61" x14ac:dyDescent="0.2">
      <c r="A50" s="64"/>
      <c r="B50" s="65"/>
      <c r="C50" s="326"/>
      <c r="D50" s="327"/>
      <c r="E50" s="327"/>
      <c r="F50" s="327"/>
      <c r="G50" s="328"/>
      <c r="I50" s="66"/>
      <c r="K50" s="66"/>
      <c r="L50" s="67"/>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61" x14ac:dyDescent="0.2">
      <c r="A51" s="64"/>
      <c r="B51" s="65"/>
      <c r="C51" s="326"/>
      <c r="D51" s="327"/>
      <c r="E51" s="327"/>
      <c r="F51" s="327"/>
      <c r="G51" s="328"/>
      <c r="I51" s="66"/>
      <c r="K51" s="66"/>
      <c r="L51" s="67"/>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61" x14ac:dyDescent="0.2">
      <c r="A52" s="64"/>
      <c r="B52" s="65"/>
      <c r="C52" s="326" t="s">
        <v>3699</v>
      </c>
      <c r="D52" s="327"/>
      <c r="E52" s="327"/>
      <c r="F52" s="327"/>
      <c r="G52" s="328"/>
      <c r="I52" s="66"/>
      <c r="K52" s="66"/>
      <c r="L52" s="67" t="s">
        <v>3699</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61" x14ac:dyDescent="0.2">
      <c r="A53" s="64"/>
      <c r="B53" s="65"/>
      <c r="C53" s="326" t="s">
        <v>3656</v>
      </c>
      <c r="D53" s="327"/>
      <c r="E53" s="327"/>
      <c r="F53" s="327"/>
      <c r="G53" s="328"/>
      <c r="I53" s="66"/>
      <c r="K53" s="66"/>
      <c r="L53" s="67" t="s">
        <v>3656</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61" x14ac:dyDescent="0.2">
      <c r="A54" s="64"/>
      <c r="B54" s="65"/>
      <c r="C54" s="329" t="s">
        <v>598</v>
      </c>
      <c r="D54" s="330"/>
      <c r="E54" s="103">
        <v>0.62819999999999998</v>
      </c>
      <c r="F54" s="69"/>
      <c r="G54" s="70"/>
      <c r="H54" s="71"/>
      <c r="I54" s="66"/>
      <c r="J54" s="72"/>
      <c r="K54" s="66"/>
      <c r="M54" s="67" t="s">
        <v>598</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73" t="str">
        <f>C53</f>
        <v xml:space="preserve">1x pravé </v>
      </c>
      <c r="BE54" s="53"/>
      <c r="BF54" s="53"/>
      <c r="BG54" s="53"/>
      <c r="BH54" s="53"/>
      <c r="BI54" s="53"/>
    </row>
    <row r="55" spans="1:61" x14ac:dyDescent="0.2">
      <c r="A55" s="74" t="s">
        <v>42</v>
      </c>
      <c r="B55" s="75" t="s">
        <v>3680</v>
      </c>
      <c r="C55" s="76" t="s">
        <v>3681</v>
      </c>
      <c r="D55" s="77"/>
      <c r="E55" s="78"/>
      <c r="F55" s="78"/>
      <c r="G55" s="79">
        <f>SUM(G7:G54)</f>
        <v>0</v>
      </c>
      <c r="H55" s="80"/>
      <c r="I55" s="79">
        <f>SUM(I7:I54)</f>
        <v>0</v>
      </c>
      <c r="J55" s="81"/>
      <c r="K55" s="79">
        <f>SUM(K7:K54)</f>
        <v>0</v>
      </c>
      <c r="O55" s="53"/>
      <c r="X55" s="82">
        <f>K55</f>
        <v>0</v>
      </c>
      <c r="Y55" s="82">
        <f>I55</f>
        <v>0</v>
      </c>
      <c r="Z55" s="63">
        <f>G55</f>
        <v>0</v>
      </c>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83"/>
      <c r="BB55" s="83"/>
      <c r="BC55" s="83"/>
      <c r="BD55" s="83"/>
      <c r="BE55" s="83"/>
      <c r="BF55" s="83"/>
      <c r="BG55" s="53"/>
      <c r="BH55" s="53"/>
      <c r="BI55" s="53"/>
    </row>
    <row r="56" spans="1:61" x14ac:dyDescent="0.2">
      <c r="A56" s="84" t="s">
        <v>23</v>
      </c>
      <c r="B56" s="85" t="s">
        <v>43</v>
      </c>
      <c r="C56" s="86"/>
      <c r="D56" s="87"/>
      <c r="E56" s="88"/>
      <c r="F56" s="88"/>
      <c r="G56" s="89">
        <f>SUM(Z7:Z56)</f>
        <v>0</v>
      </c>
      <c r="H56" s="90"/>
      <c r="I56" s="89">
        <f>SUM(Y7:Y56)</f>
        <v>0</v>
      </c>
      <c r="J56" s="90"/>
      <c r="K56" s="89">
        <f>SUM(X7:X56)</f>
        <v>0</v>
      </c>
      <c r="O56" s="53"/>
      <c r="BA56" s="91"/>
      <c r="BB56" s="91"/>
      <c r="BC56" s="91"/>
      <c r="BD56" s="91"/>
      <c r="BE56" s="91"/>
      <c r="BF56" s="91"/>
    </row>
    <row r="57" spans="1:61" x14ac:dyDescent="0.2">
      <c r="E57" s="16"/>
    </row>
    <row r="58" spans="1:61" x14ac:dyDescent="0.2">
      <c r="E58" s="16"/>
    </row>
    <row r="59" spans="1:61" x14ac:dyDescent="0.2">
      <c r="E59" s="16"/>
    </row>
    <row r="60" spans="1:61" x14ac:dyDescent="0.2">
      <c r="E60" s="16"/>
    </row>
    <row r="61" spans="1:61" x14ac:dyDescent="0.2">
      <c r="E61" s="16"/>
    </row>
    <row r="62" spans="1:61" x14ac:dyDescent="0.2">
      <c r="E62" s="16"/>
    </row>
    <row r="63" spans="1:61" x14ac:dyDescent="0.2">
      <c r="E63" s="16"/>
    </row>
    <row r="64" spans="1:61" x14ac:dyDescent="0.2">
      <c r="E64" s="16"/>
    </row>
    <row r="65" spans="1:7" x14ac:dyDescent="0.2">
      <c r="E65" s="16"/>
    </row>
    <row r="66" spans="1:7" x14ac:dyDescent="0.2">
      <c r="E66" s="16"/>
    </row>
    <row r="67" spans="1:7" x14ac:dyDescent="0.2">
      <c r="E67" s="16"/>
    </row>
    <row r="68" spans="1:7" x14ac:dyDescent="0.2">
      <c r="E68" s="16"/>
    </row>
    <row r="69" spans="1:7" x14ac:dyDescent="0.2">
      <c r="E69" s="16"/>
    </row>
    <row r="70" spans="1:7" x14ac:dyDescent="0.2">
      <c r="E70" s="16"/>
    </row>
    <row r="71" spans="1:7" x14ac:dyDescent="0.2">
      <c r="E71" s="16"/>
    </row>
    <row r="72" spans="1:7" x14ac:dyDescent="0.2">
      <c r="E72" s="16"/>
    </row>
    <row r="73" spans="1:7" x14ac:dyDescent="0.2">
      <c r="E73" s="16"/>
    </row>
    <row r="74" spans="1:7" x14ac:dyDescent="0.2">
      <c r="E74" s="16"/>
    </row>
    <row r="75" spans="1:7" x14ac:dyDescent="0.2">
      <c r="E75" s="16"/>
    </row>
    <row r="76" spans="1:7" x14ac:dyDescent="0.2">
      <c r="E76" s="16"/>
    </row>
    <row r="77" spans="1:7" x14ac:dyDescent="0.2">
      <c r="E77" s="16"/>
    </row>
    <row r="78" spans="1:7" x14ac:dyDescent="0.2">
      <c r="A78" s="72"/>
      <c r="B78" s="72"/>
      <c r="C78" s="72"/>
      <c r="D78" s="72"/>
      <c r="E78" s="72"/>
      <c r="F78" s="72"/>
      <c r="G78" s="72"/>
    </row>
    <row r="79" spans="1:7" x14ac:dyDescent="0.2">
      <c r="A79" s="72"/>
      <c r="B79" s="72"/>
      <c r="C79" s="72"/>
      <c r="D79" s="72"/>
      <c r="E79" s="72"/>
      <c r="F79" s="72"/>
      <c r="G79" s="72"/>
    </row>
    <row r="80" spans="1:7" x14ac:dyDescent="0.2">
      <c r="A80" s="72"/>
      <c r="B80" s="72"/>
      <c r="C80" s="72"/>
      <c r="D80" s="72"/>
      <c r="E80" s="72"/>
      <c r="F80" s="72"/>
      <c r="G80" s="72"/>
    </row>
    <row r="81" spans="1:7" x14ac:dyDescent="0.2">
      <c r="A81" s="72"/>
      <c r="B81" s="72"/>
      <c r="C81" s="72"/>
      <c r="D81" s="72"/>
      <c r="E81" s="72"/>
      <c r="F81" s="72"/>
      <c r="G81" s="72"/>
    </row>
    <row r="82" spans="1:7" x14ac:dyDescent="0.2">
      <c r="E82" s="16"/>
    </row>
    <row r="83" spans="1:7" x14ac:dyDescent="0.2">
      <c r="E83" s="16"/>
    </row>
    <row r="84" spans="1:7" x14ac:dyDescent="0.2">
      <c r="E84" s="16"/>
    </row>
    <row r="85" spans="1:7" x14ac:dyDescent="0.2">
      <c r="E85" s="16"/>
    </row>
    <row r="86" spans="1:7" x14ac:dyDescent="0.2">
      <c r="E86" s="16"/>
    </row>
    <row r="87" spans="1:7" x14ac:dyDescent="0.2">
      <c r="E87" s="16"/>
    </row>
    <row r="88" spans="1:7" x14ac:dyDescent="0.2">
      <c r="E88" s="16"/>
    </row>
    <row r="89" spans="1:7" x14ac:dyDescent="0.2">
      <c r="E89" s="16"/>
    </row>
    <row r="90" spans="1:7" x14ac:dyDescent="0.2">
      <c r="E90" s="16"/>
    </row>
    <row r="91" spans="1:7" x14ac:dyDescent="0.2">
      <c r="E91" s="16"/>
    </row>
    <row r="92" spans="1:7" x14ac:dyDescent="0.2">
      <c r="E92" s="16"/>
    </row>
    <row r="93" spans="1:7" x14ac:dyDescent="0.2">
      <c r="E93" s="16"/>
    </row>
    <row r="94" spans="1:7" x14ac:dyDescent="0.2">
      <c r="E94" s="16"/>
    </row>
    <row r="95" spans="1:7" x14ac:dyDescent="0.2">
      <c r="E95" s="16"/>
    </row>
    <row r="96" spans="1:7" x14ac:dyDescent="0.2">
      <c r="E96" s="16"/>
    </row>
    <row r="97" spans="5:5" x14ac:dyDescent="0.2">
      <c r="E97" s="16"/>
    </row>
    <row r="98" spans="5:5" x14ac:dyDescent="0.2">
      <c r="E98" s="16"/>
    </row>
    <row r="99" spans="5:5" x14ac:dyDescent="0.2">
      <c r="E99" s="16"/>
    </row>
    <row r="100" spans="5:5" x14ac:dyDescent="0.2">
      <c r="E100" s="16"/>
    </row>
    <row r="101" spans="5:5" x14ac:dyDescent="0.2">
      <c r="E101" s="16"/>
    </row>
    <row r="102" spans="5:5" x14ac:dyDescent="0.2">
      <c r="E102" s="16"/>
    </row>
    <row r="103" spans="5:5" x14ac:dyDescent="0.2">
      <c r="E103" s="16"/>
    </row>
    <row r="104" spans="5:5" x14ac:dyDescent="0.2">
      <c r="E104" s="16"/>
    </row>
    <row r="105" spans="5:5" x14ac:dyDescent="0.2">
      <c r="E105" s="16"/>
    </row>
    <row r="106" spans="5:5" x14ac:dyDescent="0.2">
      <c r="E106" s="16"/>
    </row>
    <row r="107" spans="5:5" x14ac:dyDescent="0.2">
      <c r="E107" s="16"/>
    </row>
    <row r="108" spans="5:5" x14ac:dyDescent="0.2">
      <c r="E108" s="16"/>
    </row>
    <row r="109" spans="5:5" x14ac:dyDescent="0.2">
      <c r="E109" s="16"/>
    </row>
    <row r="110" spans="5:5" x14ac:dyDescent="0.2">
      <c r="E110" s="16"/>
    </row>
    <row r="111" spans="5:5" x14ac:dyDescent="0.2">
      <c r="E111" s="16"/>
    </row>
    <row r="112" spans="5:5" x14ac:dyDescent="0.2">
      <c r="E112" s="16"/>
    </row>
    <row r="113" spans="1:7" x14ac:dyDescent="0.2">
      <c r="A113" s="92"/>
      <c r="B113" s="92"/>
    </row>
    <row r="114" spans="1:7" x14ac:dyDescent="0.2">
      <c r="A114" s="72"/>
      <c r="B114" s="72"/>
      <c r="C114" s="93"/>
      <c r="D114" s="93"/>
      <c r="E114" s="94"/>
      <c r="F114" s="93"/>
      <c r="G114" s="95"/>
    </row>
    <row r="115" spans="1:7" x14ac:dyDescent="0.2">
      <c r="A115" s="96"/>
      <c r="B115" s="96"/>
      <c r="C115" s="72"/>
      <c r="D115" s="72"/>
      <c r="E115" s="97"/>
      <c r="F115" s="72"/>
      <c r="G115" s="72"/>
    </row>
    <row r="116" spans="1:7" x14ac:dyDescent="0.2">
      <c r="A116" s="72"/>
      <c r="B116" s="72"/>
      <c r="C116" s="72"/>
      <c r="D116" s="72"/>
      <c r="E116" s="97"/>
      <c r="F116" s="72"/>
      <c r="G116" s="72"/>
    </row>
    <row r="117" spans="1:7" x14ac:dyDescent="0.2">
      <c r="A117" s="72"/>
      <c r="B117" s="72"/>
      <c r="C117" s="72"/>
      <c r="D117" s="72"/>
      <c r="E117" s="97"/>
      <c r="F117" s="72"/>
      <c r="G117" s="72"/>
    </row>
    <row r="118" spans="1:7" x14ac:dyDescent="0.2">
      <c r="A118" s="72"/>
      <c r="B118" s="72"/>
      <c r="C118" s="72"/>
      <c r="D118" s="72"/>
      <c r="E118" s="97"/>
      <c r="F118" s="72"/>
      <c r="G118" s="72"/>
    </row>
    <row r="119" spans="1:7" x14ac:dyDescent="0.2">
      <c r="A119" s="72"/>
      <c r="B119" s="72"/>
      <c r="C119" s="72"/>
      <c r="D119" s="72"/>
      <c r="E119" s="97"/>
      <c r="F119" s="72"/>
      <c r="G119" s="72"/>
    </row>
    <row r="120" spans="1:7" x14ac:dyDescent="0.2">
      <c r="A120" s="72"/>
      <c r="B120" s="72"/>
      <c r="C120" s="72"/>
      <c r="D120" s="72"/>
      <c r="E120" s="97"/>
      <c r="F120" s="72"/>
      <c r="G120" s="72"/>
    </row>
    <row r="121" spans="1:7" x14ac:dyDescent="0.2">
      <c r="A121" s="72"/>
      <c r="B121" s="72"/>
      <c r="C121" s="72"/>
      <c r="D121" s="72"/>
      <c r="E121" s="97"/>
      <c r="F121" s="72"/>
      <c r="G121" s="72"/>
    </row>
    <row r="122" spans="1:7" x14ac:dyDescent="0.2">
      <c r="A122" s="72"/>
      <c r="B122" s="72"/>
      <c r="C122" s="72"/>
      <c r="D122" s="72"/>
      <c r="E122" s="97"/>
      <c r="F122" s="72"/>
      <c r="G122" s="72"/>
    </row>
    <row r="123" spans="1:7" x14ac:dyDescent="0.2">
      <c r="A123" s="72"/>
      <c r="B123" s="72"/>
      <c r="C123" s="72"/>
      <c r="D123" s="72"/>
      <c r="E123" s="97"/>
      <c r="F123" s="72"/>
      <c r="G123" s="72"/>
    </row>
    <row r="124" spans="1:7" x14ac:dyDescent="0.2">
      <c r="A124" s="72"/>
      <c r="B124" s="72"/>
      <c r="C124" s="72"/>
      <c r="D124" s="72"/>
      <c r="E124" s="97"/>
      <c r="F124" s="72"/>
      <c r="G124" s="72"/>
    </row>
    <row r="125" spans="1:7" x14ac:dyDescent="0.2">
      <c r="A125" s="72"/>
      <c r="B125" s="72"/>
      <c r="C125" s="72"/>
      <c r="D125" s="72"/>
      <c r="E125" s="97"/>
      <c r="F125" s="72"/>
      <c r="G125" s="72"/>
    </row>
    <row r="126" spans="1:7" x14ac:dyDescent="0.2">
      <c r="A126" s="72"/>
      <c r="B126" s="72"/>
      <c r="C126" s="72"/>
      <c r="D126" s="72"/>
      <c r="E126" s="97"/>
      <c r="F126" s="72"/>
      <c r="G126" s="72"/>
    </row>
    <row r="127" spans="1:7" x14ac:dyDescent="0.2">
      <c r="A127" s="72"/>
      <c r="B127" s="72"/>
      <c r="C127" s="72"/>
      <c r="D127" s="72"/>
      <c r="E127" s="97"/>
      <c r="F127" s="72"/>
      <c r="G127" s="72"/>
    </row>
  </sheetData>
  <sheetProtection algorithmName="SHA-512" hashValue="w6Jk0Q/TCX7vBXIltZQwZvZ9afv7Jr/ejpL2eWBFjrzqzjGSTB+gzNF3wA5Mx3n8u09PaDlA4epGHt8mWUD1nQ==" saltValue="WTWXb3y7piVCc8YxbDKl7w==" spinCount="100000" sheet="1" objects="1" scenarios="1"/>
  <protectedRanges>
    <protectedRange sqref="F8 F24 F40" name="Oblast1"/>
  </protectedRanges>
  <mergeCells count="45">
    <mergeCell ref="C53:G53"/>
    <mergeCell ref="C54:D54"/>
    <mergeCell ref="C47:G47"/>
    <mergeCell ref="C48:G48"/>
    <mergeCell ref="C49:G49"/>
    <mergeCell ref="C50:G50"/>
    <mergeCell ref="C51:G51"/>
    <mergeCell ref="C52:G52"/>
    <mergeCell ref="C29:G29"/>
    <mergeCell ref="C30:G30"/>
    <mergeCell ref="C31:G31"/>
    <mergeCell ref="C32:G32"/>
    <mergeCell ref="C46:G46"/>
    <mergeCell ref="C34:G34"/>
    <mergeCell ref="C35:G35"/>
    <mergeCell ref="C36:G36"/>
    <mergeCell ref="C37:G37"/>
    <mergeCell ref="C38:G38"/>
    <mergeCell ref="C39:D39"/>
    <mergeCell ref="C41:G41"/>
    <mergeCell ref="C42:G42"/>
    <mergeCell ref="C43:G43"/>
    <mergeCell ref="C44:G44"/>
    <mergeCell ref="C45:G45"/>
    <mergeCell ref="C23:D23"/>
    <mergeCell ref="C25:G25"/>
    <mergeCell ref="C26:G26"/>
    <mergeCell ref="C27:G27"/>
    <mergeCell ref="C28:G28"/>
    <mergeCell ref="C33:G33"/>
    <mergeCell ref="C21:G21"/>
    <mergeCell ref="C20:G20"/>
    <mergeCell ref="A1:G1"/>
    <mergeCell ref="C9:G9"/>
    <mergeCell ref="C10:G10"/>
    <mergeCell ref="C11:G11"/>
    <mergeCell ref="C12:G12"/>
    <mergeCell ref="C13:G13"/>
    <mergeCell ref="C14:G14"/>
    <mergeCell ref="C15:G15"/>
    <mergeCell ref="C16:G16"/>
    <mergeCell ref="C17:G17"/>
    <mergeCell ref="C18:G18"/>
    <mergeCell ref="C19:G19"/>
    <mergeCell ref="C22:G2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CZ127"/>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3707</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3680</v>
      </c>
      <c r="C7" s="153" t="s">
        <v>3681</v>
      </c>
      <c r="D7" s="154"/>
      <c r="E7" s="155"/>
      <c r="F7" s="155"/>
      <c r="G7" s="156"/>
      <c r="H7" s="157"/>
      <c r="I7" s="158"/>
      <c r="J7" s="159"/>
      <c r="K7" s="160"/>
      <c r="O7" s="53"/>
    </row>
    <row r="8" spans="1:104" ht="22.5" x14ac:dyDescent="0.2">
      <c r="A8" s="161">
        <v>1</v>
      </c>
      <c r="B8" s="162" t="s">
        <v>3682</v>
      </c>
      <c r="C8" s="163" t="s">
        <v>3683</v>
      </c>
      <c r="D8" s="164" t="s">
        <v>3611</v>
      </c>
      <c r="E8" s="165">
        <v>0.37180000000000002</v>
      </c>
      <c r="F8" s="122">
        <f>'01 121 '!F8</f>
        <v>0</v>
      </c>
      <c r="G8" s="166">
        <f>E8*F8</f>
        <v>0</v>
      </c>
      <c r="H8" s="167">
        <v>0</v>
      </c>
      <c r="I8" s="168">
        <f>E8*H8</f>
        <v>0</v>
      </c>
      <c r="J8" s="167">
        <v>0</v>
      </c>
      <c r="K8" s="168">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ht="22.5" x14ac:dyDescent="0.2">
      <c r="A9" s="191"/>
      <c r="B9" s="192"/>
      <c r="C9" s="312" t="s">
        <v>3684</v>
      </c>
      <c r="D9" s="313"/>
      <c r="E9" s="313"/>
      <c r="F9" s="313"/>
      <c r="G9" s="314"/>
      <c r="I9" s="197"/>
      <c r="K9" s="197"/>
      <c r="L9" s="198" t="s">
        <v>3684</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191"/>
      <c r="B10" s="192"/>
      <c r="C10" s="312" t="s">
        <v>3685</v>
      </c>
      <c r="D10" s="313"/>
      <c r="E10" s="313"/>
      <c r="F10" s="313"/>
      <c r="G10" s="314"/>
      <c r="I10" s="197"/>
      <c r="K10" s="197"/>
      <c r="L10" s="198" t="s">
        <v>3685</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191"/>
      <c r="B11" s="192"/>
      <c r="C11" s="312" t="s">
        <v>3686</v>
      </c>
      <c r="D11" s="313"/>
      <c r="E11" s="313"/>
      <c r="F11" s="313"/>
      <c r="G11" s="314"/>
      <c r="I11" s="197"/>
      <c r="K11" s="197"/>
      <c r="L11" s="198" t="s">
        <v>3686</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191"/>
      <c r="B12" s="192"/>
      <c r="C12" s="312" t="s">
        <v>3687</v>
      </c>
      <c r="D12" s="313"/>
      <c r="E12" s="313"/>
      <c r="F12" s="313"/>
      <c r="G12" s="314"/>
      <c r="I12" s="197"/>
      <c r="K12" s="197"/>
      <c r="L12" s="198" t="s">
        <v>3687</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ht="22.5" x14ac:dyDescent="0.2">
      <c r="A13" s="191"/>
      <c r="B13" s="192"/>
      <c r="C13" s="312" t="s">
        <v>3688</v>
      </c>
      <c r="D13" s="313"/>
      <c r="E13" s="313"/>
      <c r="F13" s="313"/>
      <c r="G13" s="314"/>
      <c r="I13" s="197"/>
      <c r="K13" s="197"/>
      <c r="L13" s="198" t="s">
        <v>3688</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191"/>
      <c r="B14" s="192"/>
      <c r="C14" s="312" t="s">
        <v>3689</v>
      </c>
      <c r="D14" s="313"/>
      <c r="E14" s="313"/>
      <c r="F14" s="313"/>
      <c r="G14" s="314"/>
      <c r="I14" s="197"/>
      <c r="K14" s="197"/>
      <c r="L14" s="198" t="s">
        <v>3689</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191"/>
      <c r="B15" s="192"/>
      <c r="C15" s="312" t="s">
        <v>3628</v>
      </c>
      <c r="D15" s="313"/>
      <c r="E15" s="313"/>
      <c r="F15" s="313"/>
      <c r="G15" s="314"/>
      <c r="I15" s="197"/>
      <c r="K15" s="197"/>
      <c r="L15" s="198" t="s">
        <v>3628</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191"/>
      <c r="B16" s="192"/>
      <c r="C16" s="312" t="s">
        <v>3690</v>
      </c>
      <c r="D16" s="313"/>
      <c r="E16" s="313"/>
      <c r="F16" s="313"/>
      <c r="G16" s="314"/>
      <c r="I16" s="197"/>
      <c r="K16" s="197"/>
      <c r="L16" s="198" t="s">
        <v>3690</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x14ac:dyDescent="0.2">
      <c r="A17" s="191"/>
      <c r="B17" s="192"/>
      <c r="C17" s="312" t="s">
        <v>3691</v>
      </c>
      <c r="D17" s="313"/>
      <c r="E17" s="313"/>
      <c r="F17" s="313"/>
      <c r="G17" s="314"/>
      <c r="I17" s="197"/>
      <c r="K17" s="197"/>
      <c r="L17" s="198" t="s">
        <v>3691</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104" x14ac:dyDescent="0.2">
      <c r="A18" s="191"/>
      <c r="B18" s="192"/>
      <c r="C18" s="312" t="s">
        <v>3692</v>
      </c>
      <c r="D18" s="313"/>
      <c r="E18" s="313"/>
      <c r="F18" s="313"/>
      <c r="G18" s="314"/>
      <c r="I18" s="197"/>
      <c r="K18" s="197"/>
      <c r="L18" s="198" t="s">
        <v>3692</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191"/>
      <c r="B19" s="192"/>
      <c r="C19" s="312"/>
      <c r="D19" s="313"/>
      <c r="E19" s="313"/>
      <c r="F19" s="313"/>
      <c r="G19" s="314"/>
      <c r="I19" s="197"/>
      <c r="K19" s="197"/>
      <c r="L19" s="198"/>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191"/>
      <c r="B20" s="192"/>
      <c r="C20" s="312"/>
      <c r="D20" s="313"/>
      <c r="E20" s="313"/>
      <c r="F20" s="313"/>
      <c r="G20" s="314"/>
      <c r="I20" s="197"/>
      <c r="K20" s="197"/>
      <c r="L20" s="198"/>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104" x14ac:dyDescent="0.2">
      <c r="A21" s="191"/>
      <c r="B21" s="192"/>
      <c r="C21" s="312" t="s">
        <v>3693</v>
      </c>
      <c r="D21" s="313"/>
      <c r="E21" s="313"/>
      <c r="F21" s="313"/>
      <c r="G21" s="314"/>
      <c r="I21" s="197"/>
      <c r="K21" s="197"/>
      <c r="L21" s="198" t="s">
        <v>3693</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104" x14ac:dyDescent="0.2">
      <c r="A22" s="191"/>
      <c r="B22" s="192"/>
      <c r="C22" s="312" t="s">
        <v>3640</v>
      </c>
      <c r="D22" s="313"/>
      <c r="E22" s="313"/>
      <c r="F22" s="313"/>
      <c r="G22" s="314"/>
      <c r="I22" s="197"/>
      <c r="K22" s="197"/>
      <c r="L22" s="198" t="s">
        <v>3640</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104" x14ac:dyDescent="0.2">
      <c r="A23" s="191"/>
      <c r="B23" s="192"/>
      <c r="C23" s="331" t="s">
        <v>1237</v>
      </c>
      <c r="D23" s="332"/>
      <c r="E23" s="193">
        <v>0.37180000000000002</v>
      </c>
      <c r="F23" s="194"/>
      <c r="G23" s="195"/>
      <c r="H23" s="196"/>
      <c r="I23" s="197"/>
      <c r="J23" s="184"/>
      <c r="K23" s="197"/>
      <c r="M23" s="67" t="s">
        <v>1237</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 xml:space="preserve">1x levé </v>
      </c>
      <c r="BE23" s="53"/>
      <c r="BF23" s="53"/>
      <c r="BG23" s="53"/>
      <c r="BH23" s="53"/>
      <c r="BI23" s="53"/>
    </row>
    <row r="24" spans="1:104" ht="22.5" x14ac:dyDescent="0.2">
      <c r="A24" s="161">
        <v>2</v>
      </c>
      <c r="B24" s="162" t="s">
        <v>3694</v>
      </c>
      <c r="C24" s="163" t="s">
        <v>3695</v>
      </c>
      <c r="D24" s="164" t="s">
        <v>3611</v>
      </c>
      <c r="E24" s="165">
        <v>0.37180000000000002</v>
      </c>
      <c r="F24" s="122">
        <f>'01 121 '!F24</f>
        <v>0</v>
      </c>
      <c r="G24" s="166">
        <f>E24*F24</f>
        <v>0</v>
      </c>
      <c r="H24" s="167">
        <v>0</v>
      </c>
      <c r="I24" s="168">
        <f>E24*H24</f>
        <v>0</v>
      </c>
      <c r="J24" s="167">
        <v>0</v>
      </c>
      <c r="K24" s="168">
        <f>E24*J24</f>
        <v>0</v>
      </c>
      <c r="O24" s="53"/>
      <c r="Z24" s="53"/>
      <c r="AA24" s="53">
        <v>1</v>
      </c>
      <c r="AB24" s="53">
        <v>7</v>
      </c>
      <c r="AC24" s="53">
        <v>7</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v>
      </c>
      <c r="CB24" s="53">
        <v>7</v>
      </c>
      <c r="CZ24" s="16">
        <v>2</v>
      </c>
    </row>
    <row r="25" spans="1:104" ht="22.5" x14ac:dyDescent="0.2">
      <c r="A25" s="191"/>
      <c r="B25" s="192"/>
      <c r="C25" s="312" t="s">
        <v>3696</v>
      </c>
      <c r="D25" s="313"/>
      <c r="E25" s="313"/>
      <c r="F25" s="313"/>
      <c r="G25" s="314"/>
      <c r="I25" s="197"/>
      <c r="K25" s="197"/>
      <c r="L25" s="198" t="s">
        <v>3696</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191"/>
      <c r="B26" s="192"/>
      <c r="C26" s="312" t="s">
        <v>3697</v>
      </c>
      <c r="D26" s="313"/>
      <c r="E26" s="313"/>
      <c r="F26" s="313"/>
      <c r="G26" s="314"/>
      <c r="I26" s="197"/>
      <c r="K26" s="197"/>
      <c r="L26" s="198" t="s">
        <v>3697</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104" x14ac:dyDescent="0.2">
      <c r="A27" s="191"/>
      <c r="B27" s="192"/>
      <c r="C27" s="312" t="s">
        <v>3686</v>
      </c>
      <c r="D27" s="313"/>
      <c r="E27" s="313"/>
      <c r="F27" s="313"/>
      <c r="G27" s="314"/>
      <c r="I27" s="197"/>
      <c r="K27" s="197"/>
      <c r="L27" s="198" t="s">
        <v>3686</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row>
    <row r="28" spans="1:104" x14ac:dyDescent="0.2">
      <c r="A28" s="191"/>
      <c r="B28" s="192"/>
      <c r="C28" s="312" t="s">
        <v>3687</v>
      </c>
      <c r="D28" s="313"/>
      <c r="E28" s="313"/>
      <c r="F28" s="313"/>
      <c r="G28" s="314"/>
      <c r="I28" s="197"/>
      <c r="K28" s="197"/>
      <c r="L28" s="198" t="s">
        <v>3687</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row>
    <row r="29" spans="1:104" ht="22.5" x14ac:dyDescent="0.2">
      <c r="A29" s="191"/>
      <c r="B29" s="192"/>
      <c r="C29" s="312" t="s">
        <v>3688</v>
      </c>
      <c r="D29" s="313"/>
      <c r="E29" s="313"/>
      <c r="F29" s="313"/>
      <c r="G29" s="314"/>
      <c r="I29" s="197"/>
      <c r="K29" s="197"/>
      <c r="L29" s="198" t="s">
        <v>3688</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191"/>
      <c r="B30" s="192"/>
      <c r="C30" s="312" t="s">
        <v>3689</v>
      </c>
      <c r="D30" s="313"/>
      <c r="E30" s="313"/>
      <c r="F30" s="313"/>
      <c r="G30" s="314"/>
      <c r="I30" s="197"/>
      <c r="K30" s="197"/>
      <c r="L30" s="198" t="s">
        <v>3689</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191"/>
      <c r="B31" s="192"/>
      <c r="C31" s="312" t="s">
        <v>3628</v>
      </c>
      <c r="D31" s="313"/>
      <c r="E31" s="313"/>
      <c r="F31" s="313"/>
      <c r="G31" s="314"/>
      <c r="I31" s="197"/>
      <c r="K31" s="197"/>
      <c r="L31" s="198" t="s">
        <v>3628</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x14ac:dyDescent="0.2">
      <c r="A32" s="191"/>
      <c r="B32" s="192"/>
      <c r="C32" s="312" t="s">
        <v>3690</v>
      </c>
      <c r="D32" s="313"/>
      <c r="E32" s="313"/>
      <c r="F32" s="313"/>
      <c r="G32" s="314"/>
      <c r="I32" s="197"/>
      <c r="K32" s="197"/>
      <c r="L32" s="198" t="s">
        <v>3690</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191"/>
      <c r="B33" s="192"/>
      <c r="C33" s="312" t="s">
        <v>3698</v>
      </c>
      <c r="D33" s="313"/>
      <c r="E33" s="313"/>
      <c r="F33" s="313"/>
      <c r="G33" s="314"/>
      <c r="I33" s="197"/>
      <c r="K33" s="197"/>
      <c r="L33" s="198" t="s">
        <v>3698</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191"/>
      <c r="B34" s="192"/>
      <c r="C34" s="312" t="s">
        <v>3692</v>
      </c>
      <c r="D34" s="313"/>
      <c r="E34" s="313"/>
      <c r="F34" s="313"/>
      <c r="G34" s="314"/>
      <c r="I34" s="197"/>
      <c r="K34" s="197"/>
      <c r="L34" s="198" t="s">
        <v>3692</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x14ac:dyDescent="0.2">
      <c r="A35" s="191"/>
      <c r="B35" s="192"/>
      <c r="C35" s="312"/>
      <c r="D35" s="313"/>
      <c r="E35" s="313"/>
      <c r="F35" s="313"/>
      <c r="G35" s="314"/>
      <c r="I35" s="197"/>
      <c r="K35" s="197"/>
      <c r="L35" s="198"/>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row>
    <row r="36" spans="1:104" x14ac:dyDescent="0.2">
      <c r="A36" s="191"/>
      <c r="B36" s="192"/>
      <c r="C36" s="312"/>
      <c r="D36" s="313"/>
      <c r="E36" s="313"/>
      <c r="F36" s="313"/>
      <c r="G36" s="314"/>
      <c r="I36" s="197"/>
      <c r="K36" s="197"/>
      <c r="L36" s="198"/>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191"/>
      <c r="B37" s="192"/>
      <c r="C37" s="312" t="s">
        <v>3699</v>
      </c>
      <c r="D37" s="313"/>
      <c r="E37" s="313"/>
      <c r="F37" s="313"/>
      <c r="G37" s="314"/>
      <c r="I37" s="197"/>
      <c r="K37" s="197"/>
      <c r="L37" s="198" t="s">
        <v>3699</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191"/>
      <c r="B38" s="192"/>
      <c r="C38" s="312" t="s">
        <v>3640</v>
      </c>
      <c r="D38" s="313"/>
      <c r="E38" s="313"/>
      <c r="F38" s="313"/>
      <c r="G38" s="314"/>
      <c r="I38" s="197"/>
      <c r="K38" s="197"/>
      <c r="L38" s="198" t="s">
        <v>3640</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191"/>
      <c r="B39" s="192"/>
      <c r="C39" s="331" t="s">
        <v>1237</v>
      </c>
      <c r="D39" s="332"/>
      <c r="E39" s="193">
        <v>0.37180000000000002</v>
      </c>
      <c r="F39" s="194"/>
      <c r="G39" s="195"/>
      <c r="H39" s="196"/>
      <c r="I39" s="197"/>
      <c r="J39" s="184"/>
      <c r="K39" s="197"/>
      <c r="M39" s="67" t="s">
        <v>1237</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 xml:space="preserve">1x levé </v>
      </c>
      <c r="BE39" s="53"/>
      <c r="BF39" s="53"/>
      <c r="BG39" s="53"/>
      <c r="BH39" s="53"/>
      <c r="BI39" s="53"/>
    </row>
    <row r="40" spans="1:104" ht="22.5" x14ac:dyDescent="0.2">
      <c r="A40" s="161">
        <v>3</v>
      </c>
      <c r="B40" s="162" t="s">
        <v>3700</v>
      </c>
      <c r="C40" s="163" t="s">
        <v>3701</v>
      </c>
      <c r="D40" s="164" t="s">
        <v>3611</v>
      </c>
      <c r="E40" s="165">
        <v>0.37180000000000002</v>
      </c>
      <c r="F40" s="122">
        <f>'01 121 '!F40</f>
        <v>0</v>
      </c>
      <c r="G40" s="166">
        <f>E40*F40</f>
        <v>0</v>
      </c>
      <c r="H40" s="167">
        <v>0</v>
      </c>
      <c r="I40" s="168">
        <f>E40*H40</f>
        <v>0</v>
      </c>
      <c r="J40" s="167">
        <v>0</v>
      </c>
      <c r="K40" s="168">
        <f>E40*J40</f>
        <v>0</v>
      </c>
      <c r="O40" s="53"/>
      <c r="Z40" s="53"/>
      <c r="AA40" s="53">
        <v>1</v>
      </c>
      <c r="AB40" s="53">
        <v>7</v>
      </c>
      <c r="AC40" s="53">
        <v>7</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v>
      </c>
      <c r="CB40" s="53">
        <v>7</v>
      </c>
      <c r="CZ40" s="16">
        <v>2</v>
      </c>
    </row>
    <row r="41" spans="1:104" ht="22.5" x14ac:dyDescent="0.2">
      <c r="A41" s="191"/>
      <c r="B41" s="192"/>
      <c r="C41" s="312" t="s">
        <v>3702</v>
      </c>
      <c r="D41" s="313"/>
      <c r="E41" s="313"/>
      <c r="F41" s="313"/>
      <c r="G41" s="314"/>
      <c r="I41" s="197"/>
      <c r="K41" s="197"/>
      <c r="L41" s="198" t="s">
        <v>3702</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x14ac:dyDescent="0.2">
      <c r="A42" s="191"/>
      <c r="B42" s="192"/>
      <c r="C42" s="312" t="s">
        <v>3703</v>
      </c>
      <c r="D42" s="313"/>
      <c r="E42" s="313"/>
      <c r="F42" s="313"/>
      <c r="G42" s="314"/>
      <c r="I42" s="197"/>
      <c r="K42" s="197"/>
      <c r="L42" s="198" t="s">
        <v>3703</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191"/>
      <c r="B43" s="192"/>
      <c r="C43" s="312" t="s">
        <v>3704</v>
      </c>
      <c r="D43" s="313"/>
      <c r="E43" s="313"/>
      <c r="F43" s="313"/>
      <c r="G43" s="314"/>
      <c r="I43" s="197"/>
      <c r="K43" s="197"/>
      <c r="L43" s="198" t="s">
        <v>3704</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191"/>
      <c r="B44" s="192"/>
      <c r="C44" s="312" t="s">
        <v>3705</v>
      </c>
      <c r="D44" s="313"/>
      <c r="E44" s="313"/>
      <c r="F44" s="313"/>
      <c r="G44" s="314"/>
      <c r="I44" s="197"/>
      <c r="K44" s="197"/>
      <c r="L44" s="198" t="s">
        <v>3705</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191"/>
      <c r="B45" s="192"/>
      <c r="C45" s="312" t="s">
        <v>3628</v>
      </c>
      <c r="D45" s="313"/>
      <c r="E45" s="313"/>
      <c r="F45" s="313"/>
      <c r="G45" s="314"/>
      <c r="I45" s="197"/>
      <c r="K45" s="197"/>
      <c r="L45" s="198" t="s">
        <v>3628</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x14ac:dyDescent="0.2">
      <c r="A46" s="191"/>
      <c r="B46" s="192"/>
      <c r="C46" s="312" t="s">
        <v>3690</v>
      </c>
      <c r="D46" s="313"/>
      <c r="E46" s="313"/>
      <c r="F46" s="313"/>
      <c r="G46" s="314"/>
      <c r="I46" s="197"/>
      <c r="K46" s="197"/>
      <c r="L46" s="198" t="s">
        <v>3690</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104" x14ac:dyDescent="0.2">
      <c r="A47" s="191"/>
      <c r="B47" s="192"/>
      <c r="C47" s="312" t="s">
        <v>3698</v>
      </c>
      <c r="D47" s="313"/>
      <c r="E47" s="313"/>
      <c r="F47" s="313"/>
      <c r="G47" s="314"/>
      <c r="I47" s="197"/>
      <c r="K47" s="197"/>
      <c r="L47" s="198" t="s">
        <v>3698</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104" x14ac:dyDescent="0.2">
      <c r="A48" s="191"/>
      <c r="B48" s="192"/>
      <c r="C48" s="312" t="s">
        <v>3692</v>
      </c>
      <c r="D48" s="313"/>
      <c r="E48" s="313"/>
      <c r="F48" s="313"/>
      <c r="G48" s="314"/>
      <c r="I48" s="197"/>
      <c r="K48" s="197"/>
      <c r="L48" s="198" t="s">
        <v>3692</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61" x14ac:dyDescent="0.2">
      <c r="A49" s="191"/>
      <c r="B49" s="192"/>
      <c r="C49" s="312"/>
      <c r="D49" s="313"/>
      <c r="E49" s="313"/>
      <c r="F49" s="313"/>
      <c r="G49" s="314"/>
      <c r="I49" s="197"/>
      <c r="K49" s="197"/>
      <c r="L49" s="198"/>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61" x14ac:dyDescent="0.2">
      <c r="A50" s="191"/>
      <c r="B50" s="192"/>
      <c r="C50" s="312"/>
      <c r="D50" s="313"/>
      <c r="E50" s="313"/>
      <c r="F50" s="313"/>
      <c r="G50" s="314"/>
      <c r="I50" s="197"/>
      <c r="K50" s="197"/>
      <c r="L50" s="198"/>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61" x14ac:dyDescent="0.2">
      <c r="A51" s="191"/>
      <c r="B51" s="192"/>
      <c r="C51" s="312"/>
      <c r="D51" s="313"/>
      <c r="E51" s="313"/>
      <c r="F51" s="313"/>
      <c r="G51" s="314"/>
      <c r="I51" s="197"/>
      <c r="K51" s="197"/>
      <c r="L51" s="198"/>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61" x14ac:dyDescent="0.2">
      <c r="A52" s="191"/>
      <c r="B52" s="192"/>
      <c r="C52" s="312" t="s">
        <v>3699</v>
      </c>
      <c r="D52" s="313"/>
      <c r="E52" s="313"/>
      <c r="F52" s="313"/>
      <c r="G52" s="314"/>
      <c r="I52" s="197"/>
      <c r="K52" s="197"/>
      <c r="L52" s="198" t="s">
        <v>3699</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61" x14ac:dyDescent="0.2">
      <c r="A53" s="191"/>
      <c r="B53" s="192"/>
      <c r="C53" s="312" t="s">
        <v>3656</v>
      </c>
      <c r="D53" s="313"/>
      <c r="E53" s="313"/>
      <c r="F53" s="313"/>
      <c r="G53" s="314"/>
      <c r="I53" s="197"/>
      <c r="K53" s="197"/>
      <c r="L53" s="198" t="s">
        <v>3656</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61" x14ac:dyDescent="0.2">
      <c r="A54" s="191"/>
      <c r="B54" s="192"/>
      <c r="C54" s="331" t="s">
        <v>1237</v>
      </c>
      <c r="D54" s="332"/>
      <c r="E54" s="193">
        <v>0.37180000000000002</v>
      </c>
      <c r="F54" s="194"/>
      <c r="G54" s="195"/>
      <c r="H54" s="196"/>
      <c r="I54" s="197"/>
      <c r="J54" s="184"/>
      <c r="K54" s="197"/>
      <c r="M54" s="67" t="s">
        <v>1237</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73" t="str">
        <f>C53</f>
        <v xml:space="preserve">1x pravé </v>
      </c>
      <c r="BE54" s="53"/>
      <c r="BF54" s="53"/>
      <c r="BG54" s="53"/>
      <c r="BH54" s="53"/>
      <c r="BI54" s="53"/>
    </row>
    <row r="55" spans="1:61" x14ac:dyDescent="0.2">
      <c r="A55" s="169" t="s">
        <v>42</v>
      </c>
      <c r="B55" s="170" t="s">
        <v>3680</v>
      </c>
      <c r="C55" s="171" t="s">
        <v>3681</v>
      </c>
      <c r="D55" s="172"/>
      <c r="E55" s="173"/>
      <c r="F55" s="173"/>
      <c r="G55" s="174">
        <f>SUM(G7:G54)</f>
        <v>0</v>
      </c>
      <c r="H55" s="175"/>
      <c r="I55" s="174">
        <f>SUM(I7:I54)</f>
        <v>0</v>
      </c>
      <c r="J55" s="176"/>
      <c r="K55" s="174">
        <f>SUM(K7:K54)</f>
        <v>0</v>
      </c>
      <c r="O55" s="53"/>
      <c r="X55" s="82">
        <f>K55</f>
        <v>0</v>
      </c>
      <c r="Y55" s="82">
        <f>I55</f>
        <v>0</v>
      </c>
      <c r="Z55" s="63">
        <f>G55</f>
        <v>0</v>
      </c>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83"/>
      <c r="BB55" s="83"/>
      <c r="BC55" s="83"/>
      <c r="BD55" s="83"/>
      <c r="BE55" s="83"/>
      <c r="BF55" s="83"/>
      <c r="BG55" s="53"/>
      <c r="BH55" s="53"/>
      <c r="BI55" s="53"/>
    </row>
    <row r="56" spans="1:61" x14ac:dyDescent="0.2">
      <c r="A56" s="177" t="s">
        <v>23</v>
      </c>
      <c r="B56" s="178" t="s">
        <v>43</v>
      </c>
      <c r="C56" s="179"/>
      <c r="D56" s="180"/>
      <c r="E56" s="181"/>
      <c r="F56" s="181"/>
      <c r="G56" s="182">
        <f>SUM(Z7:Z56)</f>
        <v>0</v>
      </c>
      <c r="H56" s="183"/>
      <c r="I56" s="182">
        <f>SUM(Y7:Y56)</f>
        <v>0</v>
      </c>
      <c r="J56" s="183"/>
      <c r="K56" s="182">
        <f>SUM(X7:X56)</f>
        <v>0</v>
      </c>
      <c r="O56" s="53"/>
      <c r="BA56" s="91"/>
      <c r="BB56" s="91"/>
      <c r="BC56" s="91"/>
      <c r="BD56" s="91"/>
      <c r="BE56" s="91"/>
      <c r="BF56" s="91"/>
    </row>
    <row r="57" spans="1:61" x14ac:dyDescent="0.2">
      <c r="E57" s="124"/>
    </row>
    <row r="58" spans="1:61" x14ac:dyDescent="0.2">
      <c r="E58" s="124"/>
    </row>
    <row r="59" spans="1:61" x14ac:dyDescent="0.2">
      <c r="E59" s="124"/>
    </row>
    <row r="60" spans="1:61" x14ac:dyDescent="0.2">
      <c r="E60" s="124"/>
    </row>
    <row r="61" spans="1:61" x14ac:dyDescent="0.2">
      <c r="E61" s="124"/>
    </row>
    <row r="62" spans="1:61" x14ac:dyDescent="0.2">
      <c r="E62" s="124"/>
    </row>
    <row r="63" spans="1:61" x14ac:dyDescent="0.2">
      <c r="E63" s="124"/>
    </row>
    <row r="64" spans="1:61" x14ac:dyDescent="0.2">
      <c r="E64" s="124"/>
    </row>
    <row r="65" spans="1:7" x14ac:dyDescent="0.2">
      <c r="E65" s="124"/>
    </row>
    <row r="66" spans="1:7" x14ac:dyDescent="0.2">
      <c r="E66" s="124"/>
    </row>
    <row r="67" spans="1:7" x14ac:dyDescent="0.2">
      <c r="E67" s="124"/>
    </row>
    <row r="68" spans="1:7" x14ac:dyDescent="0.2">
      <c r="E68" s="124"/>
    </row>
    <row r="69" spans="1:7" x14ac:dyDescent="0.2">
      <c r="E69" s="124"/>
    </row>
    <row r="70" spans="1:7" x14ac:dyDescent="0.2">
      <c r="E70" s="124"/>
    </row>
    <row r="71" spans="1:7" x14ac:dyDescent="0.2">
      <c r="E71" s="124"/>
    </row>
    <row r="72" spans="1:7" x14ac:dyDescent="0.2">
      <c r="E72" s="124"/>
    </row>
    <row r="73" spans="1:7" x14ac:dyDescent="0.2">
      <c r="E73" s="124"/>
    </row>
    <row r="74" spans="1:7" x14ac:dyDescent="0.2">
      <c r="E74" s="124"/>
    </row>
    <row r="75" spans="1:7" x14ac:dyDescent="0.2">
      <c r="E75" s="124"/>
    </row>
    <row r="76" spans="1:7" x14ac:dyDescent="0.2">
      <c r="E76" s="124"/>
    </row>
    <row r="77" spans="1:7" x14ac:dyDescent="0.2">
      <c r="E77" s="124"/>
    </row>
    <row r="78" spans="1:7" x14ac:dyDescent="0.2">
      <c r="A78" s="184"/>
      <c r="B78" s="184"/>
      <c r="C78" s="184"/>
      <c r="D78" s="184"/>
      <c r="E78" s="184"/>
      <c r="F78" s="184"/>
      <c r="G78" s="184"/>
    </row>
    <row r="79" spans="1:7" x14ac:dyDescent="0.2">
      <c r="A79" s="184"/>
      <c r="B79" s="184"/>
      <c r="C79" s="184"/>
      <c r="D79" s="184"/>
      <c r="E79" s="184"/>
      <c r="F79" s="184"/>
      <c r="G79" s="184"/>
    </row>
    <row r="80" spans="1:7" x14ac:dyDescent="0.2">
      <c r="A80" s="184"/>
      <c r="B80" s="184"/>
      <c r="C80" s="184"/>
      <c r="D80" s="184"/>
      <c r="E80" s="184"/>
      <c r="F80" s="184"/>
      <c r="G80" s="184"/>
    </row>
    <row r="81" spans="1:7" x14ac:dyDescent="0.2">
      <c r="A81" s="184"/>
      <c r="B81" s="184"/>
      <c r="C81" s="184"/>
      <c r="D81" s="184"/>
      <c r="E81" s="184"/>
      <c r="F81" s="184"/>
      <c r="G81" s="184"/>
    </row>
    <row r="82" spans="1:7" x14ac:dyDescent="0.2">
      <c r="E82" s="124"/>
    </row>
    <row r="83" spans="1:7" x14ac:dyDescent="0.2">
      <c r="E83" s="124"/>
    </row>
    <row r="84" spans="1:7" x14ac:dyDescent="0.2">
      <c r="E84" s="124"/>
    </row>
    <row r="85" spans="1:7" x14ac:dyDescent="0.2">
      <c r="E85" s="124"/>
    </row>
    <row r="86" spans="1:7" x14ac:dyDescent="0.2">
      <c r="E86" s="124"/>
    </row>
    <row r="87" spans="1:7" x14ac:dyDescent="0.2">
      <c r="E87" s="124"/>
    </row>
    <row r="88" spans="1:7" x14ac:dyDescent="0.2">
      <c r="E88" s="124"/>
    </row>
    <row r="89" spans="1:7" x14ac:dyDescent="0.2">
      <c r="E89" s="124"/>
    </row>
    <row r="90" spans="1:7" x14ac:dyDescent="0.2">
      <c r="E90" s="124"/>
    </row>
    <row r="91" spans="1:7" x14ac:dyDescent="0.2">
      <c r="E91" s="124"/>
    </row>
    <row r="92" spans="1:7" x14ac:dyDescent="0.2">
      <c r="E92" s="124"/>
    </row>
    <row r="93" spans="1:7" x14ac:dyDescent="0.2">
      <c r="E93" s="124"/>
    </row>
    <row r="94" spans="1:7" x14ac:dyDescent="0.2">
      <c r="E94" s="124"/>
    </row>
    <row r="95" spans="1:7" x14ac:dyDescent="0.2">
      <c r="E95" s="124"/>
    </row>
    <row r="96" spans="1:7" x14ac:dyDescent="0.2">
      <c r="E96" s="124"/>
    </row>
    <row r="97" spans="5:5" x14ac:dyDescent="0.2">
      <c r="E97" s="124"/>
    </row>
    <row r="98" spans="5:5" x14ac:dyDescent="0.2">
      <c r="E98" s="124"/>
    </row>
    <row r="99" spans="5:5" x14ac:dyDescent="0.2">
      <c r="E99" s="124"/>
    </row>
    <row r="100" spans="5:5" x14ac:dyDescent="0.2">
      <c r="E100" s="124"/>
    </row>
    <row r="101" spans="5:5" x14ac:dyDescent="0.2">
      <c r="E101" s="124"/>
    </row>
    <row r="102" spans="5:5" x14ac:dyDescent="0.2">
      <c r="E102" s="124"/>
    </row>
    <row r="103" spans="5:5" x14ac:dyDescent="0.2">
      <c r="E103" s="124"/>
    </row>
    <row r="104" spans="5:5" x14ac:dyDescent="0.2">
      <c r="E104" s="124"/>
    </row>
    <row r="105" spans="5:5" x14ac:dyDescent="0.2">
      <c r="E105" s="124"/>
    </row>
    <row r="106" spans="5:5" x14ac:dyDescent="0.2">
      <c r="E106" s="124"/>
    </row>
    <row r="107" spans="5:5" x14ac:dyDescent="0.2">
      <c r="E107" s="124"/>
    </row>
    <row r="108" spans="5:5" x14ac:dyDescent="0.2">
      <c r="E108" s="124"/>
    </row>
    <row r="109" spans="5:5" x14ac:dyDescent="0.2">
      <c r="E109" s="124"/>
    </row>
    <row r="110" spans="5:5" x14ac:dyDescent="0.2">
      <c r="E110" s="124"/>
    </row>
    <row r="111" spans="5:5" x14ac:dyDescent="0.2">
      <c r="E111" s="124"/>
    </row>
    <row r="112" spans="5:5" x14ac:dyDescent="0.2">
      <c r="E112" s="124"/>
    </row>
    <row r="113" spans="1:7" x14ac:dyDescent="0.2">
      <c r="A113" s="185"/>
      <c r="B113" s="185"/>
    </row>
    <row r="114" spans="1:7" x14ac:dyDescent="0.2">
      <c r="A114" s="184"/>
      <c r="B114" s="184"/>
      <c r="C114" s="186"/>
      <c r="D114" s="186"/>
      <c r="E114" s="187"/>
      <c r="F114" s="186"/>
      <c r="G114" s="188"/>
    </row>
    <row r="115" spans="1:7" x14ac:dyDescent="0.2">
      <c r="A115" s="189"/>
      <c r="B115" s="189"/>
      <c r="C115" s="184"/>
      <c r="D115" s="184"/>
      <c r="E115" s="190"/>
      <c r="F115" s="184"/>
      <c r="G115" s="184"/>
    </row>
    <row r="116" spans="1:7" x14ac:dyDescent="0.2">
      <c r="A116" s="184"/>
      <c r="B116" s="184"/>
      <c r="C116" s="184"/>
      <c r="D116" s="184"/>
      <c r="E116" s="190"/>
      <c r="F116" s="184"/>
      <c r="G116" s="184"/>
    </row>
    <row r="117" spans="1:7" x14ac:dyDescent="0.2">
      <c r="A117" s="184"/>
      <c r="B117" s="184"/>
      <c r="C117" s="184"/>
      <c r="D117" s="184"/>
      <c r="E117" s="190"/>
      <c r="F117" s="184"/>
      <c r="G117" s="184"/>
    </row>
    <row r="118" spans="1:7" x14ac:dyDescent="0.2">
      <c r="A118" s="184"/>
      <c r="B118" s="184"/>
      <c r="C118" s="184"/>
      <c r="D118" s="184"/>
      <c r="E118" s="190"/>
      <c r="F118" s="184"/>
      <c r="G118" s="184"/>
    </row>
    <row r="119" spans="1:7" x14ac:dyDescent="0.2">
      <c r="A119" s="184"/>
      <c r="B119" s="184"/>
      <c r="C119" s="184"/>
      <c r="D119" s="184"/>
      <c r="E119" s="190"/>
      <c r="F119" s="184"/>
      <c r="G119" s="184"/>
    </row>
    <row r="120" spans="1:7" x14ac:dyDescent="0.2">
      <c r="A120" s="184"/>
      <c r="B120" s="184"/>
      <c r="C120" s="184"/>
      <c r="D120" s="184"/>
      <c r="E120" s="190"/>
      <c r="F120" s="184"/>
      <c r="G120" s="184"/>
    </row>
    <row r="121" spans="1:7" x14ac:dyDescent="0.2">
      <c r="A121" s="184"/>
      <c r="B121" s="184"/>
      <c r="C121" s="184"/>
      <c r="D121" s="184"/>
      <c r="E121" s="190"/>
      <c r="F121" s="184"/>
      <c r="G121" s="184"/>
    </row>
    <row r="122" spans="1:7" x14ac:dyDescent="0.2">
      <c r="A122" s="184"/>
      <c r="B122" s="184"/>
      <c r="C122" s="184"/>
      <c r="D122" s="184"/>
      <c r="E122" s="190"/>
      <c r="F122" s="184"/>
      <c r="G122" s="184"/>
    </row>
    <row r="123" spans="1:7" x14ac:dyDescent="0.2">
      <c r="A123" s="184"/>
      <c r="B123" s="184"/>
      <c r="C123" s="184"/>
      <c r="D123" s="184"/>
      <c r="E123" s="190"/>
      <c r="F123" s="184"/>
      <c r="G123" s="184"/>
    </row>
    <row r="124" spans="1:7" x14ac:dyDescent="0.2">
      <c r="A124" s="184"/>
      <c r="B124" s="184"/>
      <c r="C124" s="184"/>
      <c r="D124" s="184"/>
      <c r="E124" s="190"/>
      <c r="F124" s="184"/>
      <c r="G124" s="184"/>
    </row>
    <row r="125" spans="1:7" x14ac:dyDescent="0.2">
      <c r="A125" s="184"/>
      <c r="B125" s="184"/>
      <c r="C125" s="184"/>
      <c r="D125" s="184"/>
      <c r="E125" s="190"/>
      <c r="F125" s="184"/>
      <c r="G125" s="184"/>
    </row>
    <row r="126" spans="1:7" x14ac:dyDescent="0.2">
      <c r="A126" s="184"/>
      <c r="B126" s="184"/>
      <c r="C126" s="184"/>
      <c r="D126" s="184"/>
      <c r="E126" s="190"/>
      <c r="F126" s="184"/>
      <c r="G126" s="184"/>
    </row>
    <row r="127" spans="1:7" x14ac:dyDescent="0.2">
      <c r="A127" s="184"/>
      <c r="B127" s="184"/>
      <c r="C127" s="184"/>
      <c r="D127" s="184"/>
      <c r="E127" s="190"/>
      <c r="F127" s="184"/>
      <c r="G127" s="184"/>
    </row>
  </sheetData>
  <sheetProtection algorithmName="SHA-512" hashValue="WDYyxLkmze9b1k+jBJ9WcJSQpU8klRD+IZTnzlUShNocFeU74mX3TBTKChvLrTFR/pkCS7mwCq+FOh+FZg2Nrw==" saltValue="4hwsPJ2t/1clrqO7jxBQvA==" spinCount="100000" sheet="1" objects="1" scenarios="1"/>
  <mergeCells count="45">
    <mergeCell ref="C53:G53"/>
    <mergeCell ref="C54:D54"/>
    <mergeCell ref="C47:G47"/>
    <mergeCell ref="C48:G48"/>
    <mergeCell ref="C49:G49"/>
    <mergeCell ref="C50:G50"/>
    <mergeCell ref="C51:G51"/>
    <mergeCell ref="C52:G52"/>
    <mergeCell ref="C29:G29"/>
    <mergeCell ref="C30:G30"/>
    <mergeCell ref="C31:G31"/>
    <mergeCell ref="C32:G32"/>
    <mergeCell ref="C46:G46"/>
    <mergeCell ref="C34:G34"/>
    <mergeCell ref="C35:G35"/>
    <mergeCell ref="C36:G36"/>
    <mergeCell ref="C37:G37"/>
    <mergeCell ref="C38:G38"/>
    <mergeCell ref="C39:D39"/>
    <mergeCell ref="C41:G41"/>
    <mergeCell ref="C42:G42"/>
    <mergeCell ref="C43:G43"/>
    <mergeCell ref="C44:G44"/>
    <mergeCell ref="C45:G45"/>
    <mergeCell ref="C23:D23"/>
    <mergeCell ref="C25:G25"/>
    <mergeCell ref="C26:G26"/>
    <mergeCell ref="C27:G27"/>
    <mergeCell ref="C28:G28"/>
    <mergeCell ref="C33:G33"/>
    <mergeCell ref="C21:G21"/>
    <mergeCell ref="C20:G20"/>
    <mergeCell ref="A1:G1"/>
    <mergeCell ref="C9:G9"/>
    <mergeCell ref="C10:G10"/>
    <mergeCell ref="C11:G11"/>
    <mergeCell ref="C12:G12"/>
    <mergeCell ref="C13:G13"/>
    <mergeCell ref="C14:G14"/>
    <mergeCell ref="C15:G15"/>
    <mergeCell ref="C16:G16"/>
    <mergeCell ref="C17:G17"/>
    <mergeCell ref="C18:G18"/>
    <mergeCell ref="C19:G19"/>
    <mergeCell ref="C22:G2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1:CZ318"/>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3797</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3708</v>
      </c>
      <c r="C7" s="45" t="s">
        <v>3709</v>
      </c>
      <c r="D7" s="46"/>
      <c r="E7" s="47"/>
      <c r="F7" s="47"/>
      <c r="G7" s="48"/>
      <c r="H7" s="49"/>
      <c r="I7" s="50"/>
      <c r="J7" s="51"/>
      <c r="K7" s="52"/>
      <c r="O7" s="53"/>
    </row>
    <row r="8" spans="1:104" ht="22.5" x14ac:dyDescent="0.2">
      <c r="A8" s="54">
        <v>1</v>
      </c>
      <c r="B8" s="55" t="s">
        <v>3710</v>
      </c>
      <c r="C8" s="56" t="s">
        <v>3711</v>
      </c>
      <c r="D8" s="57" t="s">
        <v>3611</v>
      </c>
      <c r="E8" s="100">
        <v>1.2564</v>
      </c>
      <c r="F8" s="59">
        <v>0</v>
      </c>
      <c r="G8" s="60">
        <f>E8*F8</f>
        <v>0</v>
      </c>
      <c r="H8" s="61">
        <v>0</v>
      </c>
      <c r="I8" s="62">
        <f>E8*H8</f>
        <v>0</v>
      </c>
      <c r="J8" s="61">
        <v>0</v>
      </c>
      <c r="K8" s="62">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x14ac:dyDescent="0.2">
      <c r="A9" s="64"/>
      <c r="B9" s="65"/>
      <c r="C9" s="326" t="s">
        <v>3712</v>
      </c>
      <c r="D9" s="327"/>
      <c r="E9" s="327"/>
      <c r="F9" s="327"/>
      <c r="G9" s="328"/>
      <c r="I9" s="66"/>
      <c r="K9" s="66"/>
      <c r="L9" s="67" t="s">
        <v>3712</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3713</v>
      </c>
      <c r="D10" s="327"/>
      <c r="E10" s="327"/>
      <c r="F10" s="327"/>
      <c r="G10" s="328"/>
      <c r="I10" s="66"/>
      <c r="K10" s="66"/>
      <c r="L10" s="67" t="s">
        <v>3713</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6" t="s">
        <v>3714</v>
      </c>
      <c r="D11" s="327"/>
      <c r="E11" s="327"/>
      <c r="F11" s="327"/>
      <c r="G11" s="328"/>
      <c r="I11" s="66"/>
      <c r="K11" s="66"/>
      <c r="L11" s="67" t="s">
        <v>3714</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64"/>
      <c r="B12" s="65"/>
      <c r="C12" s="326" t="s">
        <v>3715</v>
      </c>
      <c r="D12" s="327"/>
      <c r="E12" s="327"/>
      <c r="F12" s="327"/>
      <c r="G12" s="328"/>
      <c r="I12" s="66"/>
      <c r="K12" s="66"/>
      <c r="L12" s="67" t="s">
        <v>3715</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64"/>
      <c r="B13" s="65"/>
      <c r="C13" s="326" t="s">
        <v>3716</v>
      </c>
      <c r="D13" s="327"/>
      <c r="E13" s="327"/>
      <c r="F13" s="327"/>
      <c r="G13" s="328"/>
      <c r="I13" s="66"/>
      <c r="K13" s="66"/>
      <c r="L13" s="67" t="s">
        <v>3716</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6" t="s">
        <v>3717</v>
      </c>
      <c r="D14" s="327"/>
      <c r="E14" s="327"/>
      <c r="F14" s="327"/>
      <c r="G14" s="328"/>
      <c r="I14" s="66"/>
      <c r="K14" s="66"/>
      <c r="L14" s="67" t="s">
        <v>3717</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3718</v>
      </c>
      <c r="D15" s="327"/>
      <c r="E15" s="327"/>
      <c r="F15" s="327"/>
      <c r="G15" s="328"/>
      <c r="I15" s="66"/>
      <c r="K15" s="66"/>
      <c r="L15" s="67" t="s">
        <v>3718</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64"/>
      <c r="B16" s="65"/>
      <c r="C16" s="329" t="s">
        <v>746</v>
      </c>
      <c r="D16" s="330"/>
      <c r="E16" s="103">
        <v>1.2564</v>
      </c>
      <c r="F16" s="69"/>
      <c r="G16" s="70"/>
      <c r="H16" s="71"/>
      <c r="I16" s="66"/>
      <c r="J16" s="72"/>
      <c r="K16" s="66"/>
      <c r="M16" s="67" t="s">
        <v>746</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73" t="str">
        <f>C15</f>
        <v>odstín - bílý (v barvě oken)</v>
      </c>
      <c r="BE16" s="53"/>
      <c r="BF16" s="53"/>
      <c r="BG16" s="53"/>
      <c r="BH16" s="53"/>
      <c r="BI16" s="53"/>
    </row>
    <row r="17" spans="1:104" ht="22.5" x14ac:dyDescent="0.2">
      <c r="A17" s="54">
        <v>2</v>
      </c>
      <c r="B17" s="55" t="s">
        <v>3719</v>
      </c>
      <c r="C17" s="56" t="s">
        <v>3720</v>
      </c>
      <c r="D17" s="57" t="s">
        <v>3611</v>
      </c>
      <c r="E17" s="100">
        <v>3.141</v>
      </c>
      <c r="F17" s="59">
        <v>0</v>
      </c>
      <c r="G17" s="60">
        <f>E17*F17</f>
        <v>0</v>
      </c>
      <c r="H17" s="61">
        <v>0</v>
      </c>
      <c r="I17" s="62">
        <f>E17*H17</f>
        <v>0</v>
      </c>
      <c r="J17" s="61">
        <v>0</v>
      </c>
      <c r="K17" s="62">
        <f>E17*J17</f>
        <v>0</v>
      </c>
      <c r="O17" s="53"/>
      <c r="Z17" s="53"/>
      <c r="AA17" s="53">
        <v>1</v>
      </c>
      <c r="AB17" s="53">
        <v>7</v>
      </c>
      <c r="AC17" s="53">
        <v>7</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G17</f>
        <v>0</v>
      </c>
      <c r="BA17" s="53"/>
      <c r="BB17" s="53"/>
      <c r="BC17" s="53"/>
      <c r="BD17" s="53"/>
      <c r="BE17" s="53"/>
      <c r="BF17" s="53"/>
      <c r="BG17" s="53"/>
      <c r="BH17" s="53"/>
      <c r="BI17" s="53"/>
      <c r="CA17" s="53">
        <v>1</v>
      </c>
      <c r="CB17" s="53">
        <v>7</v>
      </c>
      <c r="CZ17" s="16">
        <v>2</v>
      </c>
    </row>
    <row r="18" spans="1:104" x14ac:dyDescent="0.2">
      <c r="A18" s="64"/>
      <c r="B18" s="65"/>
      <c r="C18" s="326" t="s">
        <v>3721</v>
      </c>
      <c r="D18" s="327"/>
      <c r="E18" s="327"/>
      <c r="F18" s="327"/>
      <c r="G18" s="328"/>
      <c r="I18" s="66"/>
      <c r="K18" s="66"/>
      <c r="L18" s="67" t="s">
        <v>3721</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64"/>
      <c r="B19" s="65"/>
      <c r="C19" s="326" t="s">
        <v>3713</v>
      </c>
      <c r="D19" s="327"/>
      <c r="E19" s="327"/>
      <c r="F19" s="327"/>
      <c r="G19" s="328"/>
      <c r="I19" s="66"/>
      <c r="K19" s="66"/>
      <c r="L19" s="67" t="s">
        <v>3713</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64"/>
      <c r="B20" s="65"/>
      <c r="C20" s="326" t="s">
        <v>3714</v>
      </c>
      <c r="D20" s="327"/>
      <c r="E20" s="327"/>
      <c r="F20" s="327"/>
      <c r="G20" s="328"/>
      <c r="I20" s="66"/>
      <c r="K20" s="66"/>
      <c r="L20" s="67" t="s">
        <v>3714</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104" x14ac:dyDescent="0.2">
      <c r="A21" s="64"/>
      <c r="B21" s="65"/>
      <c r="C21" s="326" t="s">
        <v>3715</v>
      </c>
      <c r="D21" s="327"/>
      <c r="E21" s="327"/>
      <c r="F21" s="327"/>
      <c r="G21" s="328"/>
      <c r="I21" s="66"/>
      <c r="K21" s="66"/>
      <c r="L21" s="67" t="s">
        <v>3715</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104" x14ac:dyDescent="0.2">
      <c r="A22" s="64"/>
      <c r="B22" s="65"/>
      <c r="C22" s="326" t="s">
        <v>3716</v>
      </c>
      <c r="D22" s="327"/>
      <c r="E22" s="327"/>
      <c r="F22" s="327"/>
      <c r="G22" s="328"/>
      <c r="I22" s="66"/>
      <c r="K22" s="66"/>
      <c r="L22" s="67" t="s">
        <v>3716</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104" x14ac:dyDescent="0.2">
      <c r="A23" s="64"/>
      <c r="B23" s="65"/>
      <c r="C23" s="326" t="s">
        <v>3717</v>
      </c>
      <c r="D23" s="327"/>
      <c r="E23" s="327"/>
      <c r="F23" s="327"/>
      <c r="G23" s="328"/>
      <c r="I23" s="66"/>
      <c r="K23" s="66"/>
      <c r="L23" s="67" t="s">
        <v>3717</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104" x14ac:dyDescent="0.2">
      <c r="A24" s="64"/>
      <c r="B24" s="65"/>
      <c r="C24" s="326" t="s">
        <v>3718</v>
      </c>
      <c r="D24" s="327"/>
      <c r="E24" s="327"/>
      <c r="F24" s="327"/>
      <c r="G24" s="328"/>
      <c r="I24" s="66"/>
      <c r="K24" s="66"/>
      <c r="L24" s="67" t="s">
        <v>3718</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64"/>
      <c r="B25" s="65"/>
      <c r="C25" s="326"/>
      <c r="D25" s="327"/>
      <c r="E25" s="327"/>
      <c r="F25" s="327"/>
      <c r="G25" s="328"/>
      <c r="I25" s="66"/>
      <c r="K25" s="66"/>
      <c r="L25" s="67"/>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64"/>
      <c r="B26" s="65"/>
      <c r="C26" s="326" t="s">
        <v>3722</v>
      </c>
      <c r="D26" s="327"/>
      <c r="E26" s="327"/>
      <c r="F26" s="327"/>
      <c r="G26" s="328"/>
      <c r="I26" s="66"/>
      <c r="K26" s="66"/>
      <c r="L26" s="67" t="s">
        <v>3722</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104" ht="25.5" x14ac:dyDescent="0.2">
      <c r="A27" s="64"/>
      <c r="B27" s="65"/>
      <c r="C27" s="329" t="s">
        <v>295</v>
      </c>
      <c r="D27" s="330"/>
      <c r="E27" s="103">
        <v>3.141</v>
      </c>
      <c r="F27" s="69"/>
      <c r="G27" s="70"/>
      <c r="H27" s="71"/>
      <c r="I27" s="66"/>
      <c r="J27" s="72"/>
      <c r="K27" s="66"/>
      <c r="M27" s="67" t="s">
        <v>295</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Poznámka - v koupelně (m.č.1.44) bude proveden na parapetu keramický obklad - 1ks</v>
      </c>
      <c r="BE27" s="53"/>
      <c r="BF27" s="53"/>
      <c r="BG27" s="53"/>
      <c r="BH27" s="53"/>
      <c r="BI27" s="53"/>
    </row>
    <row r="28" spans="1:104" ht="22.5" x14ac:dyDescent="0.2">
      <c r="A28" s="54">
        <v>3</v>
      </c>
      <c r="B28" s="55" t="s">
        <v>3723</v>
      </c>
      <c r="C28" s="56" t="s">
        <v>3724</v>
      </c>
      <c r="D28" s="57" t="s">
        <v>3611</v>
      </c>
      <c r="E28" s="100">
        <v>1.8846000000000001</v>
      </c>
      <c r="F28" s="59">
        <v>0</v>
      </c>
      <c r="G28" s="60">
        <f>E28*F28</f>
        <v>0</v>
      </c>
      <c r="H28" s="61">
        <v>0</v>
      </c>
      <c r="I28" s="62">
        <f>E28*H28</f>
        <v>0</v>
      </c>
      <c r="J28" s="61">
        <v>0</v>
      </c>
      <c r="K28" s="62">
        <f>E28*J28</f>
        <v>0</v>
      </c>
      <c r="O28" s="53"/>
      <c r="Z28" s="53"/>
      <c r="AA28" s="53">
        <v>1</v>
      </c>
      <c r="AB28" s="53">
        <v>7</v>
      </c>
      <c r="AC28" s="53">
        <v>7</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v>
      </c>
      <c r="CB28" s="53">
        <v>7</v>
      </c>
      <c r="CZ28" s="16">
        <v>2</v>
      </c>
    </row>
    <row r="29" spans="1:104" x14ac:dyDescent="0.2">
      <c r="A29" s="64"/>
      <c r="B29" s="65"/>
      <c r="C29" s="326" t="s">
        <v>3725</v>
      </c>
      <c r="D29" s="327"/>
      <c r="E29" s="327"/>
      <c r="F29" s="327"/>
      <c r="G29" s="328"/>
      <c r="I29" s="66"/>
      <c r="K29" s="66"/>
      <c r="L29" s="67" t="s">
        <v>3725</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64"/>
      <c r="B30" s="65"/>
      <c r="C30" s="326" t="s">
        <v>3726</v>
      </c>
      <c r="D30" s="327"/>
      <c r="E30" s="327"/>
      <c r="F30" s="327"/>
      <c r="G30" s="328"/>
      <c r="I30" s="66"/>
      <c r="K30" s="66"/>
      <c r="L30" s="67" t="s">
        <v>3726</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64"/>
      <c r="B31" s="65"/>
      <c r="C31" s="326" t="s">
        <v>3727</v>
      </c>
      <c r="D31" s="327"/>
      <c r="E31" s="327"/>
      <c r="F31" s="327"/>
      <c r="G31" s="328"/>
      <c r="I31" s="66"/>
      <c r="K31" s="66"/>
      <c r="L31" s="67" t="s">
        <v>3727</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x14ac:dyDescent="0.2">
      <c r="A32" s="64"/>
      <c r="B32" s="65"/>
      <c r="C32" s="326" t="s">
        <v>3714</v>
      </c>
      <c r="D32" s="327"/>
      <c r="E32" s="327"/>
      <c r="F32" s="327"/>
      <c r="G32" s="328"/>
      <c r="I32" s="66"/>
      <c r="K32" s="66"/>
      <c r="L32" s="67" t="s">
        <v>3714</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6" t="s">
        <v>3728</v>
      </c>
      <c r="D33" s="327"/>
      <c r="E33" s="327"/>
      <c r="F33" s="327"/>
      <c r="G33" s="328"/>
      <c r="I33" s="66"/>
      <c r="K33" s="66"/>
      <c r="L33" s="67" t="s">
        <v>3728</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64"/>
      <c r="B34" s="65"/>
      <c r="C34" s="326" t="s">
        <v>3729</v>
      </c>
      <c r="D34" s="327"/>
      <c r="E34" s="327"/>
      <c r="F34" s="327"/>
      <c r="G34" s="328"/>
      <c r="I34" s="66"/>
      <c r="K34" s="66"/>
      <c r="L34" s="67" t="s">
        <v>3729</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x14ac:dyDescent="0.2">
      <c r="A35" s="64"/>
      <c r="B35" s="65"/>
      <c r="C35" s="326" t="s">
        <v>3717</v>
      </c>
      <c r="D35" s="327"/>
      <c r="E35" s="327"/>
      <c r="F35" s="327"/>
      <c r="G35" s="328"/>
      <c r="I35" s="66"/>
      <c r="K35" s="66"/>
      <c r="L35" s="67" t="s">
        <v>3717</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row>
    <row r="36" spans="1:104" x14ac:dyDescent="0.2">
      <c r="A36" s="64"/>
      <c r="B36" s="65"/>
      <c r="C36" s="326" t="s">
        <v>3718</v>
      </c>
      <c r="D36" s="327"/>
      <c r="E36" s="327"/>
      <c r="F36" s="327"/>
      <c r="G36" s="328"/>
      <c r="I36" s="66"/>
      <c r="K36" s="66"/>
      <c r="L36" s="67" t="s">
        <v>3718</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64"/>
      <c r="B37" s="65"/>
      <c r="C37" s="329" t="s">
        <v>987</v>
      </c>
      <c r="D37" s="330"/>
      <c r="E37" s="103">
        <v>1.8846000000000001</v>
      </c>
      <c r="F37" s="69"/>
      <c r="G37" s="70"/>
      <c r="H37" s="71"/>
      <c r="I37" s="66"/>
      <c r="J37" s="72"/>
      <c r="K37" s="66"/>
      <c r="M37" s="67" t="s">
        <v>987</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odstín - bílý (v barvě oken)</v>
      </c>
      <c r="BE37" s="53"/>
      <c r="BF37" s="53"/>
      <c r="BG37" s="53"/>
      <c r="BH37" s="53"/>
      <c r="BI37" s="53"/>
    </row>
    <row r="38" spans="1:104" ht="22.5" x14ac:dyDescent="0.2">
      <c r="A38" s="54">
        <v>4</v>
      </c>
      <c r="B38" s="55" t="s">
        <v>3730</v>
      </c>
      <c r="C38" s="56" t="s">
        <v>3731</v>
      </c>
      <c r="D38" s="57" t="s">
        <v>3611</v>
      </c>
      <c r="E38" s="100">
        <v>31.41</v>
      </c>
      <c r="F38" s="59">
        <v>0</v>
      </c>
      <c r="G38" s="60">
        <f>E38*F38</f>
        <v>0</v>
      </c>
      <c r="H38" s="61">
        <v>0</v>
      </c>
      <c r="I38" s="62">
        <f>E38*H38</f>
        <v>0</v>
      </c>
      <c r="J38" s="61">
        <v>0</v>
      </c>
      <c r="K38" s="62">
        <f>E38*J38</f>
        <v>0</v>
      </c>
      <c r="O38" s="53"/>
      <c r="Z38" s="53"/>
      <c r="AA38" s="53">
        <v>1</v>
      </c>
      <c r="AB38" s="53">
        <v>7</v>
      </c>
      <c r="AC38" s="53">
        <v>7</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v>
      </c>
      <c r="CB38" s="53">
        <v>7</v>
      </c>
      <c r="CZ38" s="16">
        <v>2</v>
      </c>
    </row>
    <row r="39" spans="1:104" x14ac:dyDescent="0.2">
      <c r="A39" s="64"/>
      <c r="B39" s="65"/>
      <c r="C39" s="326" t="s">
        <v>3732</v>
      </c>
      <c r="D39" s="327"/>
      <c r="E39" s="327"/>
      <c r="F39" s="327"/>
      <c r="G39" s="328"/>
      <c r="I39" s="66"/>
      <c r="K39" s="66"/>
      <c r="L39" s="67" t="s">
        <v>3732</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64"/>
      <c r="B40" s="65"/>
      <c r="C40" s="326" t="s">
        <v>3733</v>
      </c>
      <c r="D40" s="327"/>
      <c r="E40" s="327"/>
      <c r="F40" s="327"/>
      <c r="G40" s="328"/>
      <c r="I40" s="66"/>
      <c r="K40" s="66"/>
      <c r="L40" s="67" t="s">
        <v>3733</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104" x14ac:dyDescent="0.2">
      <c r="A41" s="64"/>
      <c r="B41" s="65"/>
      <c r="C41" s="326" t="s">
        <v>3734</v>
      </c>
      <c r="D41" s="327"/>
      <c r="E41" s="327"/>
      <c r="F41" s="327"/>
      <c r="G41" s="328"/>
      <c r="I41" s="66"/>
      <c r="K41" s="66"/>
      <c r="L41" s="67" t="s">
        <v>3734</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x14ac:dyDescent="0.2">
      <c r="A42" s="64"/>
      <c r="B42" s="65"/>
      <c r="C42" s="326" t="s">
        <v>3714</v>
      </c>
      <c r="D42" s="327"/>
      <c r="E42" s="327"/>
      <c r="F42" s="327"/>
      <c r="G42" s="328"/>
      <c r="I42" s="66"/>
      <c r="K42" s="66"/>
      <c r="L42" s="67" t="s">
        <v>3714</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64"/>
      <c r="B43" s="65"/>
      <c r="C43" s="326" t="s">
        <v>3735</v>
      </c>
      <c r="D43" s="327"/>
      <c r="E43" s="327"/>
      <c r="F43" s="327"/>
      <c r="G43" s="328"/>
      <c r="I43" s="66"/>
      <c r="K43" s="66"/>
      <c r="L43" s="67" t="s">
        <v>3735</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64"/>
      <c r="B44" s="65"/>
      <c r="C44" s="326" t="s">
        <v>3729</v>
      </c>
      <c r="D44" s="327"/>
      <c r="E44" s="327"/>
      <c r="F44" s="327"/>
      <c r="G44" s="328"/>
      <c r="I44" s="66"/>
      <c r="K44" s="66"/>
      <c r="L44" s="67" t="s">
        <v>3729</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64"/>
      <c r="B45" s="65"/>
      <c r="C45" s="326" t="s">
        <v>3717</v>
      </c>
      <c r="D45" s="327"/>
      <c r="E45" s="327"/>
      <c r="F45" s="327"/>
      <c r="G45" s="328"/>
      <c r="I45" s="66"/>
      <c r="K45" s="66"/>
      <c r="L45" s="67" t="s">
        <v>3717</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x14ac:dyDescent="0.2">
      <c r="A46" s="64"/>
      <c r="B46" s="65"/>
      <c r="C46" s="326" t="s">
        <v>3718</v>
      </c>
      <c r="D46" s="327"/>
      <c r="E46" s="327"/>
      <c r="F46" s="327"/>
      <c r="G46" s="328"/>
      <c r="I46" s="66"/>
      <c r="K46" s="66"/>
      <c r="L46" s="67" t="s">
        <v>3718</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104" x14ac:dyDescent="0.2">
      <c r="A47" s="64"/>
      <c r="B47" s="65"/>
      <c r="C47" s="329" t="s">
        <v>1706</v>
      </c>
      <c r="D47" s="330"/>
      <c r="E47" s="103">
        <v>31.41</v>
      </c>
      <c r="F47" s="69"/>
      <c r="G47" s="70"/>
      <c r="H47" s="71"/>
      <c r="I47" s="66"/>
      <c r="J47" s="72"/>
      <c r="K47" s="66"/>
      <c r="M47" s="67" t="s">
        <v>1706</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odstín - bílý (v barvě oken)</v>
      </c>
      <c r="BE47" s="53"/>
      <c r="BF47" s="53"/>
      <c r="BG47" s="53"/>
      <c r="BH47" s="53"/>
      <c r="BI47" s="53"/>
    </row>
    <row r="48" spans="1:104" ht="22.5" x14ac:dyDescent="0.2">
      <c r="A48" s="54">
        <v>5</v>
      </c>
      <c r="B48" s="55" t="s">
        <v>3736</v>
      </c>
      <c r="C48" s="56" t="s">
        <v>3737</v>
      </c>
      <c r="D48" s="57" t="s">
        <v>3611</v>
      </c>
      <c r="E48" s="100">
        <v>2.5127999999999999</v>
      </c>
      <c r="F48" s="59">
        <v>0</v>
      </c>
      <c r="G48" s="60">
        <f>E48*F48</f>
        <v>0</v>
      </c>
      <c r="H48" s="61">
        <v>0</v>
      </c>
      <c r="I48" s="62">
        <f>E48*H48</f>
        <v>0</v>
      </c>
      <c r="J48" s="61">
        <v>0</v>
      </c>
      <c r="K48" s="62">
        <f>E48*J48</f>
        <v>0</v>
      </c>
      <c r="O48" s="53"/>
      <c r="Z48" s="53"/>
      <c r="AA48" s="53">
        <v>1</v>
      </c>
      <c r="AB48" s="53">
        <v>7</v>
      </c>
      <c r="AC48" s="53">
        <v>7</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v>
      </c>
      <c r="CB48" s="53">
        <v>7</v>
      </c>
      <c r="CZ48" s="16">
        <v>2</v>
      </c>
    </row>
    <row r="49" spans="1:104" x14ac:dyDescent="0.2">
      <c r="A49" s="64"/>
      <c r="B49" s="65"/>
      <c r="C49" s="326" t="s">
        <v>3738</v>
      </c>
      <c r="D49" s="327"/>
      <c r="E49" s="327"/>
      <c r="F49" s="327"/>
      <c r="G49" s="328"/>
      <c r="I49" s="66"/>
      <c r="K49" s="66"/>
      <c r="L49" s="67" t="s">
        <v>3738</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64"/>
      <c r="B50" s="65"/>
      <c r="C50" s="326" t="s">
        <v>3733</v>
      </c>
      <c r="D50" s="327"/>
      <c r="E50" s="327"/>
      <c r="F50" s="327"/>
      <c r="G50" s="328"/>
      <c r="I50" s="66"/>
      <c r="K50" s="66"/>
      <c r="L50" s="67" t="s">
        <v>3733</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x14ac:dyDescent="0.2">
      <c r="A51" s="64"/>
      <c r="B51" s="65"/>
      <c r="C51" s="326" t="s">
        <v>3734</v>
      </c>
      <c r="D51" s="327"/>
      <c r="E51" s="327"/>
      <c r="F51" s="327"/>
      <c r="G51" s="328"/>
      <c r="I51" s="66"/>
      <c r="K51" s="66"/>
      <c r="L51" s="67" t="s">
        <v>3734</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64"/>
      <c r="B52" s="65"/>
      <c r="C52" s="326" t="s">
        <v>3714</v>
      </c>
      <c r="D52" s="327"/>
      <c r="E52" s="327"/>
      <c r="F52" s="327"/>
      <c r="G52" s="328"/>
      <c r="I52" s="66"/>
      <c r="K52" s="66"/>
      <c r="L52" s="67" t="s">
        <v>3714</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x14ac:dyDescent="0.2">
      <c r="A53" s="64"/>
      <c r="B53" s="65"/>
      <c r="C53" s="326" t="s">
        <v>3735</v>
      </c>
      <c r="D53" s="327"/>
      <c r="E53" s="327"/>
      <c r="F53" s="327"/>
      <c r="G53" s="328"/>
      <c r="I53" s="66"/>
      <c r="K53" s="66"/>
      <c r="L53" s="67" t="s">
        <v>3735</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x14ac:dyDescent="0.2">
      <c r="A54" s="64"/>
      <c r="B54" s="65"/>
      <c r="C54" s="326" t="s">
        <v>3716</v>
      </c>
      <c r="D54" s="327"/>
      <c r="E54" s="327"/>
      <c r="F54" s="327"/>
      <c r="G54" s="328"/>
      <c r="I54" s="66"/>
      <c r="K54" s="66"/>
      <c r="L54" s="67" t="s">
        <v>3716</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104" x14ac:dyDescent="0.2">
      <c r="A55" s="64"/>
      <c r="B55" s="65"/>
      <c r="C55" s="326" t="s">
        <v>3717</v>
      </c>
      <c r="D55" s="327"/>
      <c r="E55" s="327"/>
      <c r="F55" s="327"/>
      <c r="G55" s="328"/>
      <c r="I55" s="66"/>
      <c r="K55" s="66"/>
      <c r="L55" s="67" t="s">
        <v>3717</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104" x14ac:dyDescent="0.2">
      <c r="A56" s="64"/>
      <c r="B56" s="65"/>
      <c r="C56" s="326" t="s">
        <v>3718</v>
      </c>
      <c r="D56" s="327"/>
      <c r="E56" s="327"/>
      <c r="F56" s="327"/>
      <c r="G56" s="328"/>
      <c r="I56" s="66"/>
      <c r="K56" s="66"/>
      <c r="L56" s="67" t="s">
        <v>3718</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104" x14ac:dyDescent="0.2">
      <c r="A57" s="64"/>
      <c r="B57" s="65"/>
      <c r="C57" s="329" t="s">
        <v>618</v>
      </c>
      <c r="D57" s="330"/>
      <c r="E57" s="103">
        <v>2.5127999999999999</v>
      </c>
      <c r="F57" s="69"/>
      <c r="G57" s="70"/>
      <c r="H57" s="71"/>
      <c r="I57" s="66"/>
      <c r="J57" s="72"/>
      <c r="K57" s="66"/>
      <c r="M57" s="67" t="s">
        <v>618</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C56</f>
        <v>odstín - bílý (v barvě oken)</v>
      </c>
      <c r="BE57" s="53"/>
      <c r="BF57" s="53"/>
      <c r="BG57" s="53"/>
      <c r="BH57" s="53"/>
      <c r="BI57" s="53"/>
    </row>
    <row r="58" spans="1:104" ht="22.5" x14ac:dyDescent="0.2">
      <c r="A58" s="54">
        <v>6</v>
      </c>
      <c r="B58" s="55" t="s">
        <v>3739</v>
      </c>
      <c r="C58" s="56" t="s">
        <v>3740</v>
      </c>
      <c r="D58" s="57" t="s">
        <v>3611</v>
      </c>
      <c r="E58" s="100">
        <v>5.0255999999999998</v>
      </c>
      <c r="F58" s="59">
        <v>0</v>
      </c>
      <c r="G58" s="60">
        <f>E58*F58</f>
        <v>0</v>
      </c>
      <c r="H58" s="61">
        <v>0</v>
      </c>
      <c r="I58" s="62">
        <f>E58*H58</f>
        <v>0</v>
      </c>
      <c r="J58" s="61">
        <v>0</v>
      </c>
      <c r="K58" s="62">
        <f>E58*J58</f>
        <v>0</v>
      </c>
      <c r="O58" s="53"/>
      <c r="Z58" s="53"/>
      <c r="AA58" s="53">
        <v>1</v>
      </c>
      <c r="AB58" s="53">
        <v>7</v>
      </c>
      <c r="AC58" s="53">
        <v>7</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G58</f>
        <v>0</v>
      </c>
      <c r="BA58" s="53"/>
      <c r="BB58" s="53"/>
      <c r="BC58" s="53"/>
      <c r="BD58" s="53"/>
      <c r="BE58" s="53"/>
      <c r="BF58" s="53"/>
      <c r="BG58" s="53"/>
      <c r="BH58" s="53"/>
      <c r="BI58" s="53"/>
      <c r="CA58" s="53">
        <v>1</v>
      </c>
      <c r="CB58" s="53">
        <v>7</v>
      </c>
      <c r="CZ58" s="16">
        <v>2</v>
      </c>
    </row>
    <row r="59" spans="1:104" x14ac:dyDescent="0.2">
      <c r="A59" s="64"/>
      <c r="B59" s="65"/>
      <c r="C59" s="326" t="s">
        <v>3741</v>
      </c>
      <c r="D59" s="327"/>
      <c r="E59" s="327"/>
      <c r="F59" s="327"/>
      <c r="G59" s="328"/>
      <c r="I59" s="66"/>
      <c r="K59" s="66"/>
      <c r="L59" s="67" t="s">
        <v>3741</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x14ac:dyDescent="0.2">
      <c r="A60" s="64"/>
      <c r="B60" s="65"/>
      <c r="C60" s="326" t="s">
        <v>3733</v>
      </c>
      <c r="D60" s="327"/>
      <c r="E60" s="327"/>
      <c r="F60" s="327"/>
      <c r="G60" s="328"/>
      <c r="I60" s="66"/>
      <c r="K60" s="66"/>
      <c r="L60" s="67" t="s">
        <v>3733</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104" x14ac:dyDescent="0.2">
      <c r="A61" s="64"/>
      <c r="B61" s="65"/>
      <c r="C61" s="326" t="s">
        <v>3734</v>
      </c>
      <c r="D61" s="327"/>
      <c r="E61" s="327"/>
      <c r="F61" s="327"/>
      <c r="G61" s="328"/>
      <c r="I61" s="66"/>
      <c r="K61" s="66"/>
      <c r="L61" s="67" t="s">
        <v>3734</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row>
    <row r="62" spans="1:104" x14ac:dyDescent="0.2">
      <c r="A62" s="64"/>
      <c r="B62" s="65"/>
      <c r="C62" s="326" t="s">
        <v>3714</v>
      </c>
      <c r="D62" s="327"/>
      <c r="E62" s="327"/>
      <c r="F62" s="327"/>
      <c r="G62" s="328"/>
      <c r="I62" s="66"/>
      <c r="K62" s="66"/>
      <c r="L62" s="67" t="s">
        <v>3714</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x14ac:dyDescent="0.2">
      <c r="A63" s="64"/>
      <c r="B63" s="65"/>
      <c r="C63" s="326" t="s">
        <v>3735</v>
      </c>
      <c r="D63" s="327"/>
      <c r="E63" s="327"/>
      <c r="F63" s="327"/>
      <c r="G63" s="328"/>
      <c r="I63" s="66"/>
      <c r="K63" s="66"/>
      <c r="L63" s="67" t="s">
        <v>3735</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104" x14ac:dyDescent="0.2">
      <c r="A64" s="64"/>
      <c r="B64" s="65"/>
      <c r="C64" s="326" t="s">
        <v>3729</v>
      </c>
      <c r="D64" s="327"/>
      <c r="E64" s="327"/>
      <c r="F64" s="327"/>
      <c r="G64" s="328"/>
      <c r="I64" s="66"/>
      <c r="K64" s="66"/>
      <c r="L64" s="67" t="s">
        <v>3729</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row>
    <row r="65" spans="1:104" x14ac:dyDescent="0.2">
      <c r="A65" s="64"/>
      <c r="B65" s="65"/>
      <c r="C65" s="326" t="s">
        <v>3717</v>
      </c>
      <c r="D65" s="327"/>
      <c r="E65" s="327"/>
      <c r="F65" s="327"/>
      <c r="G65" s="328"/>
      <c r="I65" s="66"/>
      <c r="K65" s="66"/>
      <c r="L65" s="67" t="s">
        <v>3717</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row>
    <row r="66" spans="1:104" x14ac:dyDescent="0.2">
      <c r="A66" s="64"/>
      <c r="B66" s="65"/>
      <c r="C66" s="326" t="s">
        <v>3718</v>
      </c>
      <c r="D66" s="327"/>
      <c r="E66" s="327"/>
      <c r="F66" s="327"/>
      <c r="G66" s="328"/>
      <c r="I66" s="66"/>
      <c r="K66" s="66"/>
      <c r="L66" s="67" t="s">
        <v>3718</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104" x14ac:dyDescent="0.2">
      <c r="A67" s="64"/>
      <c r="B67" s="65"/>
      <c r="C67" s="326"/>
      <c r="D67" s="327"/>
      <c r="E67" s="327"/>
      <c r="F67" s="327"/>
      <c r="G67" s="328"/>
      <c r="I67" s="66"/>
      <c r="K67" s="66"/>
      <c r="L67" s="67"/>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104" x14ac:dyDescent="0.2">
      <c r="A68" s="64"/>
      <c r="B68" s="65"/>
      <c r="C68" s="329" t="s">
        <v>621</v>
      </c>
      <c r="D68" s="330"/>
      <c r="E68" s="103">
        <v>5.0255999999999998</v>
      </c>
      <c r="F68" s="69"/>
      <c r="G68" s="70"/>
      <c r="H68" s="71"/>
      <c r="I68" s="66"/>
      <c r="J68" s="72"/>
      <c r="K68" s="66"/>
      <c r="M68" s="67" t="s">
        <v>621</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f>C67</f>
        <v>0</v>
      </c>
      <c r="BE68" s="53"/>
      <c r="BF68" s="53"/>
      <c r="BG68" s="53"/>
      <c r="BH68" s="53"/>
      <c r="BI68" s="53"/>
    </row>
    <row r="69" spans="1:104" ht="22.5" x14ac:dyDescent="0.2">
      <c r="A69" s="54">
        <v>7</v>
      </c>
      <c r="B69" s="55" t="s">
        <v>3742</v>
      </c>
      <c r="C69" s="56" t="s">
        <v>3743</v>
      </c>
      <c r="D69" s="57" t="s">
        <v>3611</v>
      </c>
      <c r="E69" s="100">
        <v>5.0255999999999998</v>
      </c>
      <c r="F69" s="59">
        <v>0</v>
      </c>
      <c r="G69" s="60">
        <f>E69*F69</f>
        <v>0</v>
      </c>
      <c r="H69" s="61">
        <v>0</v>
      </c>
      <c r="I69" s="62">
        <f>E69*H69</f>
        <v>0</v>
      </c>
      <c r="J69" s="61">
        <v>0</v>
      </c>
      <c r="K69" s="62">
        <f>E69*J69</f>
        <v>0</v>
      </c>
      <c r="O69" s="53"/>
      <c r="Z69" s="53"/>
      <c r="AA69" s="53">
        <v>1</v>
      </c>
      <c r="AB69" s="53">
        <v>7</v>
      </c>
      <c r="AC69" s="53">
        <v>7</v>
      </c>
      <c r="AD69" s="53"/>
      <c r="AE69" s="53"/>
      <c r="AF69" s="53"/>
      <c r="AG69" s="53"/>
      <c r="AH69" s="53"/>
      <c r="AI69" s="53"/>
      <c r="AJ69" s="53"/>
      <c r="AK69" s="53"/>
      <c r="AL69" s="53"/>
      <c r="AM69" s="53"/>
      <c r="AN69" s="53"/>
      <c r="AO69" s="53"/>
      <c r="AP69" s="53"/>
      <c r="AQ69" s="53"/>
      <c r="AR69" s="53"/>
      <c r="AS69" s="53"/>
      <c r="AT69" s="53"/>
      <c r="AU69" s="53"/>
      <c r="AV69" s="53"/>
      <c r="AW69" s="53"/>
      <c r="AX69" s="53"/>
      <c r="AY69" s="53"/>
      <c r="AZ69" s="63">
        <f>G69</f>
        <v>0</v>
      </c>
      <c r="BA69" s="53"/>
      <c r="BB69" s="53"/>
      <c r="BC69" s="53"/>
      <c r="BD69" s="53"/>
      <c r="BE69" s="53"/>
      <c r="BF69" s="53"/>
      <c r="BG69" s="53"/>
      <c r="BH69" s="53"/>
      <c r="BI69" s="53"/>
      <c r="CA69" s="53">
        <v>1</v>
      </c>
      <c r="CB69" s="53">
        <v>7</v>
      </c>
      <c r="CZ69" s="16">
        <v>2</v>
      </c>
    </row>
    <row r="70" spans="1:104" x14ac:dyDescent="0.2">
      <c r="A70" s="64"/>
      <c r="B70" s="65"/>
      <c r="C70" s="326" t="s">
        <v>3744</v>
      </c>
      <c r="D70" s="327"/>
      <c r="E70" s="327"/>
      <c r="F70" s="327"/>
      <c r="G70" s="328"/>
      <c r="I70" s="66"/>
      <c r="K70" s="66"/>
      <c r="L70" s="67" t="s">
        <v>3744</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row>
    <row r="71" spans="1:104" x14ac:dyDescent="0.2">
      <c r="A71" s="64"/>
      <c r="B71" s="65"/>
      <c r="C71" s="326" t="s">
        <v>3733</v>
      </c>
      <c r="D71" s="327"/>
      <c r="E71" s="327"/>
      <c r="F71" s="327"/>
      <c r="G71" s="328"/>
      <c r="I71" s="66"/>
      <c r="K71" s="66"/>
      <c r="L71" s="67" t="s">
        <v>3733</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row>
    <row r="72" spans="1:104" x14ac:dyDescent="0.2">
      <c r="A72" s="64"/>
      <c r="B72" s="65"/>
      <c r="C72" s="326" t="s">
        <v>3734</v>
      </c>
      <c r="D72" s="327"/>
      <c r="E72" s="327"/>
      <c r="F72" s="327"/>
      <c r="G72" s="328"/>
      <c r="I72" s="66"/>
      <c r="K72" s="66"/>
      <c r="L72" s="67" t="s">
        <v>3734</v>
      </c>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104" x14ac:dyDescent="0.2">
      <c r="A73" s="64"/>
      <c r="B73" s="65"/>
      <c r="C73" s="326" t="s">
        <v>3714</v>
      </c>
      <c r="D73" s="327"/>
      <c r="E73" s="327"/>
      <c r="F73" s="327"/>
      <c r="G73" s="328"/>
      <c r="I73" s="66"/>
      <c r="K73" s="66"/>
      <c r="L73" s="67" t="s">
        <v>3714</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104" x14ac:dyDescent="0.2">
      <c r="A74" s="64"/>
      <c r="B74" s="65"/>
      <c r="C74" s="326" t="s">
        <v>3735</v>
      </c>
      <c r="D74" s="327"/>
      <c r="E74" s="327"/>
      <c r="F74" s="327"/>
      <c r="G74" s="328"/>
      <c r="I74" s="66"/>
      <c r="K74" s="66"/>
      <c r="L74" s="67" t="s">
        <v>3735</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104" x14ac:dyDescent="0.2">
      <c r="A75" s="64"/>
      <c r="B75" s="65"/>
      <c r="C75" s="326" t="s">
        <v>3745</v>
      </c>
      <c r="D75" s="327"/>
      <c r="E75" s="327"/>
      <c r="F75" s="327"/>
      <c r="G75" s="328"/>
      <c r="I75" s="66"/>
      <c r="K75" s="66"/>
      <c r="L75" s="67" t="s">
        <v>3745</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row>
    <row r="76" spans="1:104" ht="25.5" x14ac:dyDescent="0.2">
      <c r="A76" s="64"/>
      <c r="B76" s="65"/>
      <c r="C76" s="329" t="s">
        <v>621</v>
      </c>
      <c r="D76" s="330"/>
      <c r="E76" s="103">
        <v>5.0255999999999998</v>
      </c>
      <c r="F76" s="69"/>
      <c r="G76" s="70"/>
      <c r="H76" s="71"/>
      <c r="I76" s="66"/>
      <c r="J76" s="72"/>
      <c r="K76" s="66"/>
      <c r="M76" s="67" t="s">
        <v>621</v>
      </c>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73" t="str">
        <f>C75</f>
        <v>Poznámka - u všech oken G (koupelny) bude proveden na parapetu keramický obklad - 8ks</v>
      </c>
      <c r="BE76" s="53"/>
      <c r="BF76" s="53"/>
      <c r="BG76" s="53"/>
      <c r="BH76" s="53"/>
      <c r="BI76" s="53"/>
    </row>
    <row r="77" spans="1:104" ht="22.5" x14ac:dyDescent="0.2">
      <c r="A77" s="54">
        <v>8</v>
      </c>
      <c r="B77" s="55" t="s">
        <v>3746</v>
      </c>
      <c r="C77" s="56" t="s">
        <v>3747</v>
      </c>
      <c r="D77" s="57" t="s">
        <v>3611</v>
      </c>
      <c r="E77" s="100">
        <v>2.5127999999999999</v>
      </c>
      <c r="F77" s="59">
        <v>0</v>
      </c>
      <c r="G77" s="60">
        <f>E77*F77</f>
        <v>0</v>
      </c>
      <c r="H77" s="61">
        <v>0</v>
      </c>
      <c r="I77" s="62">
        <f>E77*H77</f>
        <v>0</v>
      </c>
      <c r="J77" s="61">
        <v>0</v>
      </c>
      <c r="K77" s="62">
        <f>E77*J77</f>
        <v>0</v>
      </c>
      <c r="O77" s="53"/>
      <c r="Z77" s="53"/>
      <c r="AA77" s="53">
        <v>1</v>
      </c>
      <c r="AB77" s="53">
        <v>7</v>
      </c>
      <c r="AC77" s="53">
        <v>7</v>
      </c>
      <c r="AD77" s="53"/>
      <c r="AE77" s="53"/>
      <c r="AF77" s="53"/>
      <c r="AG77" s="53"/>
      <c r="AH77" s="53"/>
      <c r="AI77" s="53"/>
      <c r="AJ77" s="53"/>
      <c r="AK77" s="53"/>
      <c r="AL77" s="53"/>
      <c r="AM77" s="53"/>
      <c r="AN77" s="53"/>
      <c r="AO77" s="53"/>
      <c r="AP77" s="53"/>
      <c r="AQ77" s="53"/>
      <c r="AR77" s="53"/>
      <c r="AS77" s="53"/>
      <c r="AT77" s="53"/>
      <c r="AU77" s="53"/>
      <c r="AV77" s="53"/>
      <c r="AW77" s="53"/>
      <c r="AX77" s="53"/>
      <c r="AY77" s="53"/>
      <c r="AZ77" s="63">
        <f>G77</f>
        <v>0</v>
      </c>
      <c r="BA77" s="53"/>
      <c r="BB77" s="53"/>
      <c r="BC77" s="53"/>
      <c r="BD77" s="53"/>
      <c r="BE77" s="53"/>
      <c r="BF77" s="53"/>
      <c r="BG77" s="53"/>
      <c r="BH77" s="53"/>
      <c r="BI77" s="53"/>
      <c r="CA77" s="53">
        <v>1</v>
      </c>
      <c r="CB77" s="53">
        <v>7</v>
      </c>
      <c r="CZ77" s="16">
        <v>2</v>
      </c>
    </row>
    <row r="78" spans="1:104" x14ac:dyDescent="0.2">
      <c r="A78" s="64"/>
      <c r="B78" s="65"/>
      <c r="C78" s="326" t="s">
        <v>3748</v>
      </c>
      <c r="D78" s="327"/>
      <c r="E78" s="327"/>
      <c r="F78" s="327"/>
      <c r="G78" s="328"/>
      <c r="I78" s="66"/>
      <c r="K78" s="66"/>
      <c r="L78" s="67" t="s">
        <v>3748</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row>
    <row r="79" spans="1:104" x14ac:dyDescent="0.2">
      <c r="A79" s="64"/>
      <c r="B79" s="65"/>
      <c r="C79" s="326" t="s">
        <v>3749</v>
      </c>
      <c r="D79" s="327"/>
      <c r="E79" s="327"/>
      <c r="F79" s="327"/>
      <c r="G79" s="328"/>
      <c r="I79" s="66"/>
      <c r="K79" s="66"/>
      <c r="L79" s="67" t="s">
        <v>3749</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104" x14ac:dyDescent="0.2">
      <c r="A80" s="64"/>
      <c r="B80" s="65"/>
      <c r="C80" s="326" t="s">
        <v>3733</v>
      </c>
      <c r="D80" s="327"/>
      <c r="E80" s="327"/>
      <c r="F80" s="327"/>
      <c r="G80" s="328"/>
      <c r="I80" s="66"/>
      <c r="K80" s="66"/>
      <c r="L80" s="67" t="s">
        <v>3733</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104" x14ac:dyDescent="0.2">
      <c r="A81" s="64"/>
      <c r="B81" s="65"/>
      <c r="C81" s="326" t="s">
        <v>3734</v>
      </c>
      <c r="D81" s="327"/>
      <c r="E81" s="327"/>
      <c r="F81" s="327"/>
      <c r="G81" s="328"/>
      <c r="I81" s="66"/>
      <c r="K81" s="66"/>
      <c r="L81" s="67" t="s">
        <v>3734</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104" x14ac:dyDescent="0.2">
      <c r="A82" s="64"/>
      <c r="B82" s="65"/>
      <c r="C82" s="326" t="s">
        <v>3714</v>
      </c>
      <c r="D82" s="327"/>
      <c r="E82" s="327"/>
      <c r="F82" s="327"/>
      <c r="G82" s="328"/>
      <c r="I82" s="66"/>
      <c r="K82" s="66"/>
      <c r="L82" s="67" t="s">
        <v>3714</v>
      </c>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104" x14ac:dyDescent="0.2">
      <c r="A83" s="64"/>
      <c r="B83" s="65"/>
      <c r="C83" s="326" t="s">
        <v>3735</v>
      </c>
      <c r="D83" s="327"/>
      <c r="E83" s="327"/>
      <c r="F83" s="327"/>
      <c r="G83" s="328"/>
      <c r="I83" s="66"/>
      <c r="K83" s="66"/>
      <c r="L83" s="67" t="s">
        <v>3735</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row>
    <row r="84" spans="1:104" x14ac:dyDescent="0.2">
      <c r="A84" s="64"/>
      <c r="B84" s="65"/>
      <c r="C84" s="326" t="s">
        <v>3729</v>
      </c>
      <c r="D84" s="327"/>
      <c r="E84" s="327"/>
      <c r="F84" s="327"/>
      <c r="G84" s="328"/>
      <c r="I84" s="66"/>
      <c r="K84" s="66"/>
      <c r="L84" s="67" t="s">
        <v>3729</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row>
    <row r="85" spans="1:104" x14ac:dyDescent="0.2">
      <c r="A85" s="64"/>
      <c r="B85" s="65"/>
      <c r="C85" s="326" t="s">
        <v>3717</v>
      </c>
      <c r="D85" s="327"/>
      <c r="E85" s="327"/>
      <c r="F85" s="327"/>
      <c r="G85" s="328"/>
      <c r="I85" s="66"/>
      <c r="K85" s="66"/>
      <c r="L85" s="67" t="s">
        <v>3717</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row>
    <row r="86" spans="1:104" x14ac:dyDescent="0.2">
      <c r="A86" s="64"/>
      <c r="B86" s="65"/>
      <c r="C86" s="326" t="s">
        <v>3718</v>
      </c>
      <c r="D86" s="327"/>
      <c r="E86" s="327"/>
      <c r="F86" s="327"/>
      <c r="G86" s="328"/>
      <c r="I86" s="66"/>
      <c r="K86" s="66"/>
      <c r="L86" s="67" t="s">
        <v>3718</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row>
    <row r="87" spans="1:104" x14ac:dyDescent="0.2">
      <c r="A87" s="64"/>
      <c r="B87" s="65"/>
      <c r="C87" s="329" t="s">
        <v>618</v>
      </c>
      <c r="D87" s="330"/>
      <c r="E87" s="103">
        <v>2.5127999999999999</v>
      </c>
      <c r="F87" s="69"/>
      <c r="G87" s="70"/>
      <c r="H87" s="71"/>
      <c r="I87" s="66"/>
      <c r="J87" s="72"/>
      <c r="K87" s="66"/>
      <c r="M87" s="67" t="s">
        <v>618</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odstín - bílý (v barvě oken)</v>
      </c>
      <c r="BE87" s="53"/>
      <c r="BF87" s="53"/>
      <c r="BG87" s="53"/>
      <c r="BH87" s="53"/>
      <c r="BI87" s="53"/>
    </row>
    <row r="88" spans="1:104" ht="22.5" x14ac:dyDescent="0.2">
      <c r="A88" s="54">
        <v>9</v>
      </c>
      <c r="B88" s="55" t="s">
        <v>3750</v>
      </c>
      <c r="C88" s="56" t="s">
        <v>3751</v>
      </c>
      <c r="D88" s="57" t="s">
        <v>3611</v>
      </c>
      <c r="E88" s="100">
        <v>1.8846000000000001</v>
      </c>
      <c r="F88" s="59">
        <v>0</v>
      </c>
      <c r="G88" s="60">
        <f>E88*F88</f>
        <v>0</v>
      </c>
      <c r="H88" s="61">
        <v>0</v>
      </c>
      <c r="I88" s="62">
        <f>E88*H88</f>
        <v>0</v>
      </c>
      <c r="J88" s="61">
        <v>0</v>
      </c>
      <c r="K88" s="62">
        <f>E88*J88</f>
        <v>0</v>
      </c>
      <c r="O88" s="53"/>
      <c r="Z88" s="53"/>
      <c r="AA88" s="53">
        <v>1</v>
      </c>
      <c r="AB88" s="53">
        <v>7</v>
      </c>
      <c r="AC88" s="53">
        <v>7</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1</v>
      </c>
      <c r="CB88" s="53">
        <v>7</v>
      </c>
      <c r="CZ88" s="16">
        <v>2</v>
      </c>
    </row>
    <row r="89" spans="1:104" x14ac:dyDescent="0.2">
      <c r="A89" s="64"/>
      <c r="B89" s="65"/>
      <c r="C89" s="326" t="s">
        <v>3748</v>
      </c>
      <c r="D89" s="327"/>
      <c r="E89" s="327"/>
      <c r="F89" s="327"/>
      <c r="G89" s="328"/>
      <c r="I89" s="66"/>
      <c r="K89" s="66"/>
      <c r="L89" s="67" t="s">
        <v>3748</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row>
    <row r="90" spans="1:104" x14ac:dyDescent="0.2">
      <c r="A90" s="64"/>
      <c r="B90" s="65"/>
      <c r="C90" s="326" t="s">
        <v>3752</v>
      </c>
      <c r="D90" s="327"/>
      <c r="E90" s="327"/>
      <c r="F90" s="327"/>
      <c r="G90" s="328"/>
      <c r="I90" s="66"/>
      <c r="K90" s="66"/>
      <c r="L90" s="67" t="s">
        <v>3752</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row>
    <row r="91" spans="1:104" x14ac:dyDescent="0.2">
      <c r="A91" s="64"/>
      <c r="B91" s="65"/>
      <c r="C91" s="326" t="s">
        <v>3733</v>
      </c>
      <c r="D91" s="327"/>
      <c r="E91" s="327"/>
      <c r="F91" s="327"/>
      <c r="G91" s="328"/>
      <c r="I91" s="66"/>
      <c r="K91" s="66"/>
      <c r="L91" s="67" t="s">
        <v>3733</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row>
    <row r="92" spans="1:104" x14ac:dyDescent="0.2">
      <c r="A92" s="64"/>
      <c r="B92" s="65"/>
      <c r="C92" s="326" t="s">
        <v>3734</v>
      </c>
      <c r="D92" s="327"/>
      <c r="E92" s="327"/>
      <c r="F92" s="327"/>
      <c r="G92" s="328"/>
      <c r="I92" s="66"/>
      <c r="K92" s="66"/>
      <c r="L92" s="67" t="s">
        <v>3734</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row>
    <row r="93" spans="1:104" x14ac:dyDescent="0.2">
      <c r="A93" s="64"/>
      <c r="B93" s="65"/>
      <c r="C93" s="326" t="s">
        <v>3714</v>
      </c>
      <c r="D93" s="327"/>
      <c r="E93" s="327"/>
      <c r="F93" s="327"/>
      <c r="G93" s="328"/>
      <c r="I93" s="66"/>
      <c r="K93" s="66"/>
      <c r="L93" s="67" t="s">
        <v>3714</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row>
    <row r="94" spans="1:104" x14ac:dyDescent="0.2">
      <c r="A94" s="64"/>
      <c r="B94" s="65"/>
      <c r="C94" s="326" t="s">
        <v>3735</v>
      </c>
      <c r="D94" s="327"/>
      <c r="E94" s="327"/>
      <c r="F94" s="327"/>
      <c r="G94" s="328"/>
      <c r="I94" s="66"/>
      <c r="K94" s="66"/>
      <c r="L94" s="67" t="s">
        <v>3735</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row>
    <row r="95" spans="1:104" x14ac:dyDescent="0.2">
      <c r="A95" s="64"/>
      <c r="B95" s="65"/>
      <c r="C95" s="326" t="s">
        <v>3729</v>
      </c>
      <c r="D95" s="327"/>
      <c r="E95" s="327"/>
      <c r="F95" s="327"/>
      <c r="G95" s="328"/>
      <c r="I95" s="66"/>
      <c r="K95" s="66"/>
      <c r="L95" s="67" t="s">
        <v>3729</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row>
    <row r="96" spans="1:104" x14ac:dyDescent="0.2">
      <c r="A96" s="64"/>
      <c r="B96" s="65"/>
      <c r="C96" s="326" t="s">
        <v>3717</v>
      </c>
      <c r="D96" s="327"/>
      <c r="E96" s="327"/>
      <c r="F96" s="327"/>
      <c r="G96" s="328"/>
      <c r="I96" s="66"/>
      <c r="K96" s="66"/>
      <c r="L96" s="67" t="s">
        <v>3717</v>
      </c>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row>
    <row r="97" spans="1:104" x14ac:dyDescent="0.2">
      <c r="A97" s="64"/>
      <c r="B97" s="65"/>
      <c r="C97" s="326" t="s">
        <v>3753</v>
      </c>
      <c r="D97" s="327"/>
      <c r="E97" s="327"/>
      <c r="F97" s="327"/>
      <c r="G97" s="328"/>
      <c r="I97" s="66"/>
      <c r="K97" s="66"/>
      <c r="L97" s="67" t="s">
        <v>3753</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row>
    <row r="98" spans="1:104" x14ac:dyDescent="0.2">
      <c r="A98" s="64"/>
      <c r="B98" s="65"/>
      <c r="C98" s="326"/>
      <c r="D98" s="327"/>
      <c r="E98" s="327"/>
      <c r="F98" s="327"/>
      <c r="G98" s="328"/>
      <c r="I98" s="66"/>
      <c r="K98" s="66"/>
      <c r="L98" s="67"/>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row>
    <row r="99" spans="1:104" x14ac:dyDescent="0.2">
      <c r="A99" s="64"/>
      <c r="B99" s="65"/>
      <c r="C99" s="326" t="s">
        <v>3754</v>
      </c>
      <c r="D99" s="327"/>
      <c r="E99" s="327"/>
      <c r="F99" s="327"/>
      <c r="G99" s="328"/>
      <c r="I99" s="66"/>
      <c r="K99" s="66"/>
      <c r="L99" s="67" t="s">
        <v>3754</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row>
    <row r="100" spans="1:104" x14ac:dyDescent="0.2">
      <c r="A100" s="64"/>
      <c r="B100" s="65"/>
      <c r="C100" s="329" t="s">
        <v>987</v>
      </c>
      <c r="D100" s="330"/>
      <c r="E100" s="103">
        <v>1.8846000000000001</v>
      </c>
      <c r="F100" s="69"/>
      <c r="G100" s="70"/>
      <c r="H100" s="71"/>
      <c r="I100" s="66"/>
      <c r="J100" s="72"/>
      <c r="K100" s="66"/>
      <c r="M100" s="67" t="s">
        <v>987</v>
      </c>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73" t="str">
        <f>C99</f>
        <v>M+D</v>
      </c>
      <c r="BE100" s="53"/>
      <c r="BF100" s="53"/>
      <c r="BG100" s="53"/>
      <c r="BH100" s="53"/>
      <c r="BI100" s="53"/>
    </row>
    <row r="101" spans="1:104" ht="22.5" x14ac:dyDescent="0.2">
      <c r="A101" s="54">
        <v>10</v>
      </c>
      <c r="B101" s="55" t="s">
        <v>3755</v>
      </c>
      <c r="C101" s="56" t="s">
        <v>3756</v>
      </c>
      <c r="D101" s="57" t="s">
        <v>3611</v>
      </c>
      <c r="E101" s="100">
        <v>0.62819999999999998</v>
      </c>
      <c r="F101" s="59">
        <v>0</v>
      </c>
      <c r="G101" s="60">
        <f>E101*F101</f>
        <v>0</v>
      </c>
      <c r="H101" s="61">
        <v>0</v>
      </c>
      <c r="I101" s="62">
        <f>E101*H101</f>
        <v>0</v>
      </c>
      <c r="J101" s="61">
        <v>0</v>
      </c>
      <c r="K101" s="62">
        <f>E101*J101</f>
        <v>0</v>
      </c>
      <c r="O101" s="53"/>
      <c r="Z101" s="53"/>
      <c r="AA101" s="53">
        <v>1</v>
      </c>
      <c r="AB101" s="53">
        <v>7</v>
      </c>
      <c r="AC101" s="53">
        <v>7</v>
      </c>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63">
        <f>G101</f>
        <v>0</v>
      </c>
      <c r="BA101" s="53"/>
      <c r="BB101" s="53"/>
      <c r="BC101" s="53"/>
      <c r="BD101" s="53"/>
      <c r="BE101" s="53"/>
      <c r="BF101" s="53"/>
      <c r="BG101" s="53"/>
      <c r="BH101" s="53"/>
      <c r="BI101" s="53"/>
      <c r="CA101" s="53">
        <v>1</v>
      </c>
      <c r="CB101" s="53">
        <v>7</v>
      </c>
      <c r="CZ101" s="16">
        <v>2</v>
      </c>
    </row>
    <row r="102" spans="1:104" ht="22.5" x14ac:dyDescent="0.2">
      <c r="A102" s="64"/>
      <c r="B102" s="65"/>
      <c r="C102" s="326" t="s">
        <v>3757</v>
      </c>
      <c r="D102" s="327"/>
      <c r="E102" s="327"/>
      <c r="F102" s="327"/>
      <c r="G102" s="328"/>
      <c r="I102" s="66"/>
      <c r="K102" s="66"/>
      <c r="L102" s="67" t="s">
        <v>3757</v>
      </c>
      <c r="O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row>
    <row r="103" spans="1:104" x14ac:dyDescent="0.2">
      <c r="A103" s="64"/>
      <c r="B103" s="65"/>
      <c r="C103" s="326" t="s">
        <v>3749</v>
      </c>
      <c r="D103" s="327"/>
      <c r="E103" s="327"/>
      <c r="F103" s="327"/>
      <c r="G103" s="328"/>
      <c r="I103" s="66"/>
      <c r="K103" s="66"/>
      <c r="L103" s="67" t="s">
        <v>3749</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row>
    <row r="104" spans="1:104" x14ac:dyDescent="0.2">
      <c r="A104" s="64"/>
      <c r="B104" s="65"/>
      <c r="C104" s="326" t="s">
        <v>3733</v>
      </c>
      <c r="D104" s="327"/>
      <c r="E104" s="327"/>
      <c r="F104" s="327"/>
      <c r="G104" s="328"/>
      <c r="I104" s="66"/>
      <c r="K104" s="66"/>
      <c r="L104" s="67" t="s">
        <v>3733</v>
      </c>
      <c r="O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row>
    <row r="105" spans="1:104" x14ac:dyDescent="0.2">
      <c r="A105" s="64"/>
      <c r="B105" s="65"/>
      <c r="C105" s="326" t="s">
        <v>3734</v>
      </c>
      <c r="D105" s="327"/>
      <c r="E105" s="327"/>
      <c r="F105" s="327"/>
      <c r="G105" s="328"/>
      <c r="I105" s="66"/>
      <c r="K105" s="66"/>
      <c r="L105" s="67" t="s">
        <v>3734</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104" x14ac:dyDescent="0.2">
      <c r="A106" s="64"/>
      <c r="B106" s="65"/>
      <c r="C106" s="326" t="s">
        <v>3714</v>
      </c>
      <c r="D106" s="327"/>
      <c r="E106" s="327"/>
      <c r="F106" s="327"/>
      <c r="G106" s="328"/>
      <c r="I106" s="66"/>
      <c r="K106" s="66"/>
      <c r="L106" s="67" t="s">
        <v>3714</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104" x14ac:dyDescent="0.2">
      <c r="A107" s="64"/>
      <c r="B107" s="65"/>
      <c r="C107" s="326"/>
      <c r="D107" s="327"/>
      <c r="E107" s="327"/>
      <c r="F107" s="327"/>
      <c r="G107" s="328"/>
      <c r="I107" s="66"/>
      <c r="K107" s="66"/>
      <c r="L107" s="67"/>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row>
    <row r="108" spans="1:104" x14ac:dyDescent="0.2">
      <c r="A108" s="64"/>
      <c r="B108" s="65"/>
      <c r="C108" s="326"/>
      <c r="D108" s="327"/>
      <c r="E108" s="327"/>
      <c r="F108" s="327"/>
      <c r="G108" s="328"/>
      <c r="I108" s="66"/>
      <c r="K108" s="66"/>
      <c r="L108" s="67"/>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row>
    <row r="109" spans="1:104" x14ac:dyDescent="0.2">
      <c r="A109" s="64"/>
      <c r="B109" s="65"/>
      <c r="C109" s="326" t="s">
        <v>3754</v>
      </c>
      <c r="D109" s="327"/>
      <c r="E109" s="327"/>
      <c r="F109" s="327"/>
      <c r="G109" s="328"/>
      <c r="I109" s="66"/>
      <c r="K109" s="66"/>
      <c r="L109" s="67" t="s">
        <v>3754</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row>
    <row r="110" spans="1:104" x14ac:dyDescent="0.2">
      <c r="A110" s="64"/>
      <c r="B110" s="65"/>
      <c r="C110" s="326" t="s">
        <v>3735</v>
      </c>
      <c r="D110" s="327"/>
      <c r="E110" s="327"/>
      <c r="F110" s="327"/>
      <c r="G110" s="328"/>
      <c r="I110" s="66"/>
      <c r="K110" s="66"/>
      <c r="L110" s="67" t="s">
        <v>3735</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row>
    <row r="111" spans="1:104" x14ac:dyDescent="0.2">
      <c r="A111" s="64"/>
      <c r="B111" s="65"/>
      <c r="C111" s="326" t="s">
        <v>3716</v>
      </c>
      <c r="D111" s="327"/>
      <c r="E111" s="327"/>
      <c r="F111" s="327"/>
      <c r="G111" s="328"/>
      <c r="I111" s="66"/>
      <c r="K111" s="66"/>
      <c r="L111" s="67" t="s">
        <v>3716</v>
      </c>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row>
    <row r="112" spans="1:104" x14ac:dyDescent="0.2">
      <c r="A112" s="64"/>
      <c r="B112" s="65"/>
      <c r="C112" s="326" t="s">
        <v>3717</v>
      </c>
      <c r="D112" s="327"/>
      <c r="E112" s="327"/>
      <c r="F112" s="327"/>
      <c r="G112" s="328"/>
      <c r="I112" s="66"/>
      <c r="K112" s="66"/>
      <c r="L112" s="67" t="s">
        <v>3717</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row>
    <row r="113" spans="1:104" x14ac:dyDescent="0.2">
      <c r="A113" s="64"/>
      <c r="B113" s="65"/>
      <c r="C113" s="326" t="s">
        <v>3758</v>
      </c>
      <c r="D113" s="327"/>
      <c r="E113" s="327"/>
      <c r="F113" s="327"/>
      <c r="G113" s="328"/>
      <c r="I113" s="66"/>
      <c r="K113" s="66"/>
      <c r="L113" s="67" t="s">
        <v>3758</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row>
    <row r="114" spans="1:104" x14ac:dyDescent="0.2">
      <c r="A114" s="64"/>
      <c r="B114" s="65"/>
      <c r="C114" s="326"/>
      <c r="D114" s="327"/>
      <c r="E114" s="327"/>
      <c r="F114" s="327"/>
      <c r="G114" s="328"/>
      <c r="I114" s="66"/>
      <c r="K114" s="66"/>
      <c r="L114" s="67"/>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row>
    <row r="115" spans="1:104" x14ac:dyDescent="0.2">
      <c r="A115" s="64"/>
      <c r="B115" s="65"/>
      <c r="C115" s="326" t="s">
        <v>3759</v>
      </c>
      <c r="D115" s="327"/>
      <c r="E115" s="327"/>
      <c r="F115" s="327"/>
      <c r="G115" s="328"/>
      <c r="I115" s="66"/>
      <c r="K115" s="66"/>
      <c r="L115" s="67" t="s">
        <v>3759</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row>
    <row r="116" spans="1:104" x14ac:dyDescent="0.2">
      <c r="A116" s="64"/>
      <c r="B116" s="65"/>
      <c r="C116" s="326"/>
      <c r="D116" s="327"/>
      <c r="E116" s="327"/>
      <c r="F116" s="327"/>
      <c r="G116" s="328"/>
      <c r="I116" s="66"/>
      <c r="K116" s="66"/>
      <c r="L116" s="67"/>
      <c r="O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row>
    <row r="117" spans="1:104" x14ac:dyDescent="0.2">
      <c r="A117" s="64"/>
      <c r="B117" s="65"/>
      <c r="C117" s="329" t="s">
        <v>598</v>
      </c>
      <c r="D117" s="330"/>
      <c r="E117" s="103">
        <v>0.62819999999999998</v>
      </c>
      <c r="F117" s="69"/>
      <c r="G117" s="70"/>
      <c r="H117" s="71"/>
      <c r="I117" s="66"/>
      <c r="J117" s="72"/>
      <c r="K117" s="66"/>
      <c r="M117" s="67" t="s">
        <v>598</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73">
        <f>C116</f>
        <v>0</v>
      </c>
      <c r="BE117" s="53"/>
      <c r="BF117" s="53"/>
      <c r="BG117" s="53"/>
      <c r="BH117" s="53"/>
      <c r="BI117" s="53"/>
    </row>
    <row r="118" spans="1:104" ht="22.5" x14ac:dyDescent="0.2">
      <c r="A118" s="54">
        <v>11</v>
      </c>
      <c r="B118" s="55" t="s">
        <v>3760</v>
      </c>
      <c r="C118" s="56" t="s">
        <v>3761</v>
      </c>
      <c r="D118" s="57" t="s">
        <v>3611</v>
      </c>
      <c r="E118" s="100">
        <v>5.6538000000000004</v>
      </c>
      <c r="F118" s="59">
        <v>0</v>
      </c>
      <c r="G118" s="60">
        <f>E118*F118</f>
        <v>0</v>
      </c>
      <c r="H118" s="61">
        <v>0</v>
      </c>
      <c r="I118" s="62">
        <f>E118*H118</f>
        <v>0</v>
      </c>
      <c r="J118" s="61">
        <v>0</v>
      </c>
      <c r="K118" s="62">
        <f>E118*J118</f>
        <v>0</v>
      </c>
      <c r="O118" s="53"/>
      <c r="Z118" s="53"/>
      <c r="AA118" s="53">
        <v>1</v>
      </c>
      <c r="AB118" s="53">
        <v>7</v>
      </c>
      <c r="AC118" s="53">
        <v>7</v>
      </c>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63">
        <f>G118</f>
        <v>0</v>
      </c>
      <c r="BA118" s="53"/>
      <c r="BB118" s="53"/>
      <c r="BC118" s="53"/>
      <c r="BD118" s="53"/>
      <c r="BE118" s="53"/>
      <c r="BF118" s="53"/>
      <c r="BG118" s="53"/>
      <c r="BH118" s="53"/>
      <c r="BI118" s="53"/>
      <c r="CA118" s="53">
        <v>1</v>
      </c>
      <c r="CB118" s="53">
        <v>7</v>
      </c>
      <c r="CZ118" s="16">
        <v>2</v>
      </c>
    </row>
    <row r="119" spans="1:104" x14ac:dyDescent="0.2">
      <c r="A119" s="64"/>
      <c r="B119" s="65"/>
      <c r="C119" s="326" t="s">
        <v>3762</v>
      </c>
      <c r="D119" s="327"/>
      <c r="E119" s="327"/>
      <c r="F119" s="327"/>
      <c r="G119" s="328"/>
      <c r="I119" s="66"/>
      <c r="K119" s="66"/>
      <c r="L119" s="67" t="s">
        <v>3762</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row>
    <row r="120" spans="1:104" x14ac:dyDescent="0.2">
      <c r="A120" s="64"/>
      <c r="B120" s="65"/>
      <c r="C120" s="326" t="s">
        <v>3763</v>
      </c>
      <c r="D120" s="327"/>
      <c r="E120" s="327"/>
      <c r="F120" s="327"/>
      <c r="G120" s="328"/>
      <c r="I120" s="66"/>
      <c r="K120" s="66"/>
      <c r="L120" s="67" t="s">
        <v>3763</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104" x14ac:dyDescent="0.2">
      <c r="A121" s="64"/>
      <c r="B121" s="65"/>
      <c r="C121" s="326" t="s">
        <v>3764</v>
      </c>
      <c r="D121" s="327"/>
      <c r="E121" s="327"/>
      <c r="F121" s="327"/>
      <c r="G121" s="328"/>
      <c r="I121" s="66"/>
      <c r="K121" s="66"/>
      <c r="L121" s="67" t="s">
        <v>3764</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104" x14ac:dyDescent="0.2">
      <c r="A122" s="64"/>
      <c r="B122" s="65"/>
      <c r="C122" s="326" t="s">
        <v>3733</v>
      </c>
      <c r="D122" s="327"/>
      <c r="E122" s="327"/>
      <c r="F122" s="327"/>
      <c r="G122" s="328"/>
      <c r="I122" s="66"/>
      <c r="K122" s="66"/>
      <c r="L122" s="67" t="s">
        <v>3733</v>
      </c>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1:104" x14ac:dyDescent="0.2">
      <c r="A123" s="64"/>
      <c r="B123" s="65"/>
      <c r="C123" s="326" t="s">
        <v>3734</v>
      </c>
      <c r="D123" s="327"/>
      <c r="E123" s="327"/>
      <c r="F123" s="327"/>
      <c r="G123" s="328"/>
      <c r="I123" s="66"/>
      <c r="K123" s="66"/>
      <c r="L123" s="67" t="s">
        <v>3734</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104" x14ac:dyDescent="0.2">
      <c r="A124" s="64"/>
      <c r="B124" s="65"/>
      <c r="C124" s="326" t="s">
        <v>3714</v>
      </c>
      <c r="D124" s="327"/>
      <c r="E124" s="327"/>
      <c r="F124" s="327"/>
      <c r="G124" s="328"/>
      <c r="I124" s="66"/>
      <c r="K124" s="66"/>
      <c r="L124" s="67" t="s">
        <v>3714</v>
      </c>
      <c r="O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row>
    <row r="125" spans="1:104" x14ac:dyDescent="0.2">
      <c r="A125" s="64"/>
      <c r="B125" s="65"/>
      <c r="C125" s="326" t="s">
        <v>3735</v>
      </c>
      <c r="D125" s="327"/>
      <c r="E125" s="327"/>
      <c r="F125" s="327"/>
      <c r="G125" s="328"/>
      <c r="I125" s="66"/>
      <c r="K125" s="66"/>
      <c r="L125" s="67" t="s">
        <v>3735</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104" x14ac:dyDescent="0.2">
      <c r="A126" s="64"/>
      <c r="B126" s="65"/>
      <c r="C126" s="326"/>
      <c r="D126" s="327"/>
      <c r="E126" s="327"/>
      <c r="F126" s="327"/>
      <c r="G126" s="328"/>
      <c r="I126" s="66"/>
      <c r="K126" s="66"/>
      <c r="L126" s="67"/>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row>
    <row r="127" spans="1:104" x14ac:dyDescent="0.2">
      <c r="A127" s="64"/>
      <c r="B127" s="65"/>
      <c r="C127" s="326" t="s">
        <v>3765</v>
      </c>
      <c r="D127" s="327"/>
      <c r="E127" s="327"/>
      <c r="F127" s="327"/>
      <c r="G127" s="328"/>
      <c r="I127" s="66"/>
      <c r="K127" s="66"/>
      <c r="L127" s="67" t="s">
        <v>3765</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row>
    <row r="128" spans="1:104" x14ac:dyDescent="0.2">
      <c r="A128" s="64"/>
      <c r="B128" s="65"/>
      <c r="C128" s="326" t="s">
        <v>3617</v>
      </c>
      <c r="D128" s="327"/>
      <c r="E128" s="327"/>
      <c r="F128" s="327"/>
      <c r="G128" s="328"/>
      <c r="I128" s="66"/>
      <c r="K128" s="66"/>
      <c r="L128" s="67" t="s">
        <v>3617</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row>
    <row r="129" spans="1:104" x14ac:dyDescent="0.2">
      <c r="A129" s="64"/>
      <c r="B129" s="65"/>
      <c r="C129" s="329" t="s">
        <v>291</v>
      </c>
      <c r="D129" s="330"/>
      <c r="E129" s="103">
        <v>5.6538000000000004</v>
      </c>
      <c r="F129" s="69"/>
      <c r="G129" s="70"/>
      <c r="H129" s="71"/>
      <c r="I129" s="66"/>
      <c r="J129" s="72"/>
      <c r="K129" s="66"/>
      <c r="M129" s="67" t="s">
        <v>291</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73" t="str">
        <f>C128</f>
        <v xml:space="preserve">5x pravé </v>
      </c>
      <c r="BE129" s="53"/>
      <c r="BF129" s="53"/>
      <c r="BG129" s="53"/>
      <c r="BH129" s="53"/>
      <c r="BI129" s="53"/>
    </row>
    <row r="130" spans="1:104" ht="22.5" x14ac:dyDescent="0.2">
      <c r="A130" s="54">
        <v>12</v>
      </c>
      <c r="B130" s="55" t="s">
        <v>3766</v>
      </c>
      <c r="C130" s="56" t="s">
        <v>3767</v>
      </c>
      <c r="D130" s="57" t="s">
        <v>3611</v>
      </c>
      <c r="E130" s="100">
        <v>7.5384000000000002</v>
      </c>
      <c r="F130" s="59">
        <v>0</v>
      </c>
      <c r="G130" s="60">
        <f>E130*F130</f>
        <v>0</v>
      </c>
      <c r="H130" s="61">
        <v>0</v>
      </c>
      <c r="I130" s="62">
        <f>E130*H130</f>
        <v>0</v>
      </c>
      <c r="J130" s="61">
        <v>0</v>
      </c>
      <c r="K130" s="62">
        <f>E130*J130</f>
        <v>0</v>
      </c>
      <c r="O130" s="53"/>
      <c r="Z130" s="53"/>
      <c r="AA130" s="53">
        <v>1</v>
      </c>
      <c r="AB130" s="53">
        <v>7</v>
      </c>
      <c r="AC130" s="53">
        <v>7</v>
      </c>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63">
        <f>G130</f>
        <v>0</v>
      </c>
      <c r="BA130" s="53"/>
      <c r="BB130" s="53"/>
      <c r="BC130" s="53"/>
      <c r="BD130" s="53"/>
      <c r="BE130" s="53"/>
      <c r="BF130" s="53"/>
      <c r="BG130" s="53"/>
      <c r="BH130" s="53"/>
      <c r="BI130" s="53"/>
      <c r="CA130" s="53">
        <v>1</v>
      </c>
      <c r="CB130" s="53">
        <v>7</v>
      </c>
      <c r="CZ130" s="16">
        <v>2</v>
      </c>
    </row>
    <row r="131" spans="1:104" x14ac:dyDescent="0.2">
      <c r="A131" s="64"/>
      <c r="B131" s="65"/>
      <c r="C131" s="326" t="s">
        <v>3768</v>
      </c>
      <c r="D131" s="327"/>
      <c r="E131" s="327"/>
      <c r="F131" s="327"/>
      <c r="G131" s="328"/>
      <c r="I131" s="66"/>
      <c r="K131" s="66"/>
      <c r="L131" s="67" t="s">
        <v>3768</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104" x14ac:dyDescent="0.2">
      <c r="A132" s="64"/>
      <c r="B132" s="65"/>
      <c r="C132" s="326" t="s">
        <v>3763</v>
      </c>
      <c r="D132" s="327"/>
      <c r="E132" s="327"/>
      <c r="F132" s="327"/>
      <c r="G132" s="328"/>
      <c r="I132" s="66"/>
      <c r="K132" s="66"/>
      <c r="L132" s="67" t="s">
        <v>3763</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row>
    <row r="133" spans="1:104" x14ac:dyDescent="0.2">
      <c r="A133" s="64"/>
      <c r="B133" s="65"/>
      <c r="C133" s="326" t="s">
        <v>3764</v>
      </c>
      <c r="D133" s="327"/>
      <c r="E133" s="327"/>
      <c r="F133" s="327"/>
      <c r="G133" s="328"/>
      <c r="I133" s="66"/>
      <c r="K133" s="66"/>
      <c r="L133" s="67" t="s">
        <v>3764</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104" x14ac:dyDescent="0.2">
      <c r="A134" s="64"/>
      <c r="B134" s="65"/>
      <c r="C134" s="326" t="s">
        <v>3733</v>
      </c>
      <c r="D134" s="327"/>
      <c r="E134" s="327"/>
      <c r="F134" s="327"/>
      <c r="G134" s="328"/>
      <c r="I134" s="66"/>
      <c r="K134" s="66"/>
      <c r="L134" s="67" t="s">
        <v>3733</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row>
    <row r="135" spans="1:104" x14ac:dyDescent="0.2">
      <c r="A135" s="64"/>
      <c r="B135" s="65"/>
      <c r="C135" s="326" t="s">
        <v>3734</v>
      </c>
      <c r="D135" s="327"/>
      <c r="E135" s="327"/>
      <c r="F135" s="327"/>
      <c r="G135" s="328"/>
      <c r="I135" s="66"/>
      <c r="K135" s="66"/>
      <c r="L135" s="67" t="s">
        <v>3734</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row>
    <row r="136" spans="1:104" x14ac:dyDescent="0.2">
      <c r="A136" s="64"/>
      <c r="B136" s="65"/>
      <c r="C136" s="326" t="s">
        <v>3714</v>
      </c>
      <c r="D136" s="327"/>
      <c r="E136" s="327"/>
      <c r="F136" s="327"/>
      <c r="G136" s="328"/>
      <c r="I136" s="66"/>
      <c r="K136" s="66"/>
      <c r="L136" s="67" t="s">
        <v>3714</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row>
    <row r="137" spans="1:104" x14ac:dyDescent="0.2">
      <c r="A137" s="64"/>
      <c r="B137" s="65"/>
      <c r="C137" s="326" t="s">
        <v>3735</v>
      </c>
      <c r="D137" s="327"/>
      <c r="E137" s="327"/>
      <c r="F137" s="327"/>
      <c r="G137" s="328"/>
      <c r="I137" s="66"/>
      <c r="K137" s="66"/>
      <c r="L137" s="67" t="s">
        <v>3735</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row>
    <row r="138" spans="1:104" x14ac:dyDescent="0.2">
      <c r="A138" s="64"/>
      <c r="B138" s="65"/>
      <c r="C138" s="326"/>
      <c r="D138" s="327"/>
      <c r="E138" s="327"/>
      <c r="F138" s="327"/>
      <c r="G138" s="328"/>
      <c r="I138" s="66"/>
      <c r="K138" s="66"/>
      <c r="L138" s="67"/>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row>
    <row r="139" spans="1:104" x14ac:dyDescent="0.2">
      <c r="A139" s="64"/>
      <c r="B139" s="65"/>
      <c r="C139" s="326"/>
      <c r="D139" s="327"/>
      <c r="E139" s="327"/>
      <c r="F139" s="327"/>
      <c r="G139" s="328"/>
      <c r="I139" s="66"/>
      <c r="K139" s="66"/>
      <c r="L139" s="67"/>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row>
    <row r="140" spans="1:104" x14ac:dyDescent="0.2">
      <c r="A140" s="64"/>
      <c r="B140" s="65"/>
      <c r="C140" s="326" t="s">
        <v>3769</v>
      </c>
      <c r="D140" s="327"/>
      <c r="E140" s="327"/>
      <c r="F140" s="327"/>
      <c r="G140" s="328"/>
      <c r="I140" s="66"/>
      <c r="K140" s="66"/>
      <c r="L140" s="67" t="s">
        <v>3769</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row>
    <row r="141" spans="1:104" x14ac:dyDescent="0.2">
      <c r="A141" s="64"/>
      <c r="B141" s="65"/>
      <c r="C141" s="326"/>
      <c r="D141" s="327"/>
      <c r="E141" s="327"/>
      <c r="F141" s="327"/>
      <c r="G141" s="328"/>
      <c r="I141" s="66"/>
      <c r="K141" s="66"/>
      <c r="L141" s="67"/>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1:104" x14ac:dyDescent="0.2">
      <c r="A142" s="64"/>
      <c r="B142" s="65"/>
      <c r="C142" s="329" t="s">
        <v>1580</v>
      </c>
      <c r="D142" s="330"/>
      <c r="E142" s="103">
        <v>7.5384000000000002</v>
      </c>
      <c r="F142" s="69"/>
      <c r="G142" s="70"/>
      <c r="H142" s="71"/>
      <c r="I142" s="66"/>
      <c r="J142" s="72"/>
      <c r="K142" s="66"/>
      <c r="M142" s="67" t="s">
        <v>1580</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73">
        <f>C141</f>
        <v>0</v>
      </c>
      <c r="BE142" s="53"/>
      <c r="BF142" s="53"/>
      <c r="BG142" s="53"/>
      <c r="BH142" s="53"/>
      <c r="BI142" s="53"/>
    </row>
    <row r="143" spans="1:104" ht="22.5" x14ac:dyDescent="0.2">
      <c r="A143" s="54">
        <v>13</v>
      </c>
      <c r="B143" s="55" t="s">
        <v>3770</v>
      </c>
      <c r="C143" s="56" t="s">
        <v>3771</v>
      </c>
      <c r="D143" s="57" t="s">
        <v>3611</v>
      </c>
      <c r="E143" s="100">
        <v>2.5127999999999999</v>
      </c>
      <c r="F143" s="59">
        <v>0</v>
      </c>
      <c r="G143" s="60">
        <f>E143*F143</f>
        <v>0</v>
      </c>
      <c r="H143" s="61">
        <v>0</v>
      </c>
      <c r="I143" s="62">
        <f>E143*H143</f>
        <v>0</v>
      </c>
      <c r="J143" s="61">
        <v>0</v>
      </c>
      <c r="K143" s="62">
        <f>E143*J143</f>
        <v>0</v>
      </c>
      <c r="O143" s="53"/>
      <c r="Z143" s="53"/>
      <c r="AA143" s="53">
        <v>1</v>
      </c>
      <c r="AB143" s="53">
        <v>7</v>
      </c>
      <c r="AC143" s="53">
        <v>7</v>
      </c>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63">
        <f>G143</f>
        <v>0</v>
      </c>
      <c r="BA143" s="53"/>
      <c r="BB143" s="53"/>
      <c r="BC143" s="53"/>
      <c r="BD143" s="53"/>
      <c r="BE143" s="53"/>
      <c r="BF143" s="53"/>
      <c r="BG143" s="53"/>
      <c r="BH143" s="53"/>
      <c r="BI143" s="53"/>
      <c r="CA143" s="53">
        <v>1</v>
      </c>
      <c r="CB143" s="53">
        <v>7</v>
      </c>
      <c r="CZ143" s="16">
        <v>2</v>
      </c>
    </row>
    <row r="144" spans="1:104" x14ac:dyDescent="0.2">
      <c r="A144" s="64"/>
      <c r="B144" s="65"/>
      <c r="C144" s="326" t="s">
        <v>3772</v>
      </c>
      <c r="D144" s="327"/>
      <c r="E144" s="327"/>
      <c r="F144" s="327"/>
      <c r="G144" s="328"/>
      <c r="I144" s="66"/>
      <c r="K144" s="66"/>
      <c r="L144" s="67" t="s">
        <v>3772</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1:104" x14ac:dyDescent="0.2">
      <c r="A145" s="64"/>
      <c r="B145" s="65"/>
      <c r="C145" s="326" t="s">
        <v>3763</v>
      </c>
      <c r="D145" s="327"/>
      <c r="E145" s="327"/>
      <c r="F145" s="327"/>
      <c r="G145" s="328"/>
      <c r="I145" s="66"/>
      <c r="K145" s="66"/>
      <c r="L145" s="67" t="s">
        <v>3763</v>
      </c>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row>
    <row r="146" spans="1:104" x14ac:dyDescent="0.2">
      <c r="A146" s="64"/>
      <c r="B146" s="65"/>
      <c r="C146" s="326" t="s">
        <v>3749</v>
      </c>
      <c r="D146" s="327"/>
      <c r="E146" s="327"/>
      <c r="F146" s="327"/>
      <c r="G146" s="328"/>
      <c r="I146" s="66"/>
      <c r="K146" s="66"/>
      <c r="L146" s="67" t="s">
        <v>3749</v>
      </c>
      <c r="O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row>
    <row r="147" spans="1:104" x14ac:dyDescent="0.2">
      <c r="A147" s="64"/>
      <c r="B147" s="65"/>
      <c r="C147" s="326" t="s">
        <v>3733</v>
      </c>
      <c r="D147" s="327"/>
      <c r="E147" s="327"/>
      <c r="F147" s="327"/>
      <c r="G147" s="328"/>
      <c r="I147" s="66"/>
      <c r="K147" s="66"/>
      <c r="L147" s="67" t="s">
        <v>3733</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104" x14ac:dyDescent="0.2">
      <c r="A148" s="64"/>
      <c r="B148" s="65"/>
      <c r="C148" s="326" t="s">
        <v>3734</v>
      </c>
      <c r="D148" s="327"/>
      <c r="E148" s="327"/>
      <c r="F148" s="327"/>
      <c r="G148" s="328"/>
      <c r="I148" s="66"/>
      <c r="K148" s="66"/>
      <c r="L148" s="67" t="s">
        <v>3734</v>
      </c>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row>
    <row r="149" spans="1:104" x14ac:dyDescent="0.2">
      <c r="A149" s="64"/>
      <c r="B149" s="65"/>
      <c r="C149" s="326" t="s">
        <v>3714</v>
      </c>
      <c r="D149" s="327"/>
      <c r="E149" s="327"/>
      <c r="F149" s="327"/>
      <c r="G149" s="328"/>
      <c r="I149" s="66"/>
      <c r="K149" s="66"/>
      <c r="L149" s="67" t="s">
        <v>3714</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row>
    <row r="150" spans="1:104" x14ac:dyDescent="0.2">
      <c r="A150" s="64"/>
      <c r="B150" s="65"/>
      <c r="C150" s="326" t="s">
        <v>3735</v>
      </c>
      <c r="D150" s="327"/>
      <c r="E150" s="327"/>
      <c r="F150" s="327"/>
      <c r="G150" s="328"/>
      <c r="I150" s="66"/>
      <c r="K150" s="66"/>
      <c r="L150" s="67" t="s">
        <v>3735</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row>
    <row r="151" spans="1:104" x14ac:dyDescent="0.2">
      <c r="A151" s="64"/>
      <c r="B151" s="65"/>
      <c r="C151" s="326"/>
      <c r="D151" s="327"/>
      <c r="E151" s="327"/>
      <c r="F151" s="327"/>
      <c r="G151" s="328"/>
      <c r="I151" s="66"/>
      <c r="K151" s="66"/>
      <c r="L151" s="67"/>
      <c r="O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row>
    <row r="152" spans="1:104" x14ac:dyDescent="0.2">
      <c r="A152" s="64"/>
      <c r="B152" s="65"/>
      <c r="C152" s="326" t="s">
        <v>3773</v>
      </c>
      <c r="D152" s="327"/>
      <c r="E152" s="327"/>
      <c r="F152" s="327"/>
      <c r="G152" s="328"/>
      <c r="I152" s="66"/>
      <c r="K152" s="66"/>
      <c r="L152" s="67" t="s">
        <v>3773</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104" x14ac:dyDescent="0.2">
      <c r="A153" s="64"/>
      <c r="B153" s="65"/>
      <c r="C153" s="326" t="s">
        <v>3639</v>
      </c>
      <c r="D153" s="327"/>
      <c r="E153" s="327"/>
      <c r="F153" s="327"/>
      <c r="G153" s="328"/>
      <c r="I153" s="66"/>
      <c r="K153" s="66"/>
      <c r="L153" s="67" t="s">
        <v>3639</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104" x14ac:dyDescent="0.2">
      <c r="A154" s="64"/>
      <c r="B154" s="65"/>
      <c r="C154" s="329" t="s">
        <v>618</v>
      </c>
      <c r="D154" s="330"/>
      <c r="E154" s="103">
        <v>2.5127999999999999</v>
      </c>
      <c r="F154" s="69"/>
      <c r="G154" s="70"/>
      <c r="H154" s="71"/>
      <c r="I154" s="66"/>
      <c r="J154" s="72"/>
      <c r="K154" s="66"/>
      <c r="M154" s="67" t="s">
        <v>618</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73" t="str">
        <f>C153</f>
        <v xml:space="preserve">2x pravé </v>
      </c>
      <c r="BE154" s="53"/>
      <c r="BF154" s="53"/>
      <c r="BG154" s="53"/>
      <c r="BH154" s="53"/>
      <c r="BI154" s="53"/>
    </row>
    <row r="155" spans="1:104" ht="22.5" x14ac:dyDescent="0.2">
      <c r="A155" s="54">
        <v>14</v>
      </c>
      <c r="B155" s="55" t="s">
        <v>3774</v>
      </c>
      <c r="C155" s="56" t="s">
        <v>3775</v>
      </c>
      <c r="D155" s="57" t="s">
        <v>3611</v>
      </c>
      <c r="E155" s="100">
        <v>1.8846000000000001</v>
      </c>
      <c r="F155" s="59">
        <v>0</v>
      </c>
      <c r="G155" s="60">
        <f>E155*F155</f>
        <v>0</v>
      </c>
      <c r="H155" s="61">
        <v>0</v>
      </c>
      <c r="I155" s="62">
        <f>E155*H155</f>
        <v>0</v>
      </c>
      <c r="J155" s="61">
        <v>0</v>
      </c>
      <c r="K155" s="62">
        <f>E155*J155</f>
        <v>0</v>
      </c>
      <c r="O155" s="53"/>
      <c r="Z155" s="53"/>
      <c r="AA155" s="53">
        <v>1</v>
      </c>
      <c r="AB155" s="53">
        <v>7</v>
      </c>
      <c r="AC155" s="53">
        <v>7</v>
      </c>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63">
        <f>G155</f>
        <v>0</v>
      </c>
      <c r="BA155" s="53"/>
      <c r="BB155" s="53"/>
      <c r="BC155" s="53"/>
      <c r="BD155" s="53"/>
      <c r="BE155" s="53"/>
      <c r="BF155" s="53"/>
      <c r="BG155" s="53"/>
      <c r="BH155" s="53"/>
      <c r="BI155" s="53"/>
      <c r="CA155" s="53">
        <v>1</v>
      </c>
      <c r="CB155" s="53">
        <v>7</v>
      </c>
      <c r="CZ155" s="16">
        <v>2</v>
      </c>
    </row>
    <row r="156" spans="1:104" x14ac:dyDescent="0.2">
      <c r="A156" s="64"/>
      <c r="B156" s="65"/>
      <c r="C156" s="326" t="s">
        <v>3738</v>
      </c>
      <c r="D156" s="327"/>
      <c r="E156" s="327"/>
      <c r="F156" s="327"/>
      <c r="G156" s="328"/>
      <c r="I156" s="66"/>
      <c r="K156" s="66"/>
      <c r="L156" s="67" t="s">
        <v>3738</v>
      </c>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row>
    <row r="157" spans="1:104" x14ac:dyDescent="0.2">
      <c r="A157" s="64"/>
      <c r="B157" s="65"/>
      <c r="C157" s="326" t="s">
        <v>3733</v>
      </c>
      <c r="D157" s="327"/>
      <c r="E157" s="327"/>
      <c r="F157" s="327"/>
      <c r="G157" s="328"/>
      <c r="I157" s="66"/>
      <c r="K157" s="66"/>
      <c r="L157" s="67" t="s">
        <v>3733</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row>
    <row r="158" spans="1:104" x14ac:dyDescent="0.2">
      <c r="A158" s="64"/>
      <c r="B158" s="65"/>
      <c r="C158" s="326" t="s">
        <v>3734</v>
      </c>
      <c r="D158" s="327"/>
      <c r="E158" s="327"/>
      <c r="F158" s="327"/>
      <c r="G158" s="328"/>
      <c r="I158" s="66"/>
      <c r="K158" s="66"/>
      <c r="L158" s="67" t="s">
        <v>3734</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row>
    <row r="159" spans="1:104" x14ac:dyDescent="0.2">
      <c r="A159" s="64"/>
      <c r="B159" s="65"/>
      <c r="C159" s="326" t="s">
        <v>3714</v>
      </c>
      <c r="D159" s="327"/>
      <c r="E159" s="327"/>
      <c r="F159" s="327"/>
      <c r="G159" s="328"/>
      <c r="I159" s="66"/>
      <c r="K159" s="66"/>
      <c r="L159" s="67" t="s">
        <v>3714</v>
      </c>
      <c r="O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row>
    <row r="160" spans="1:104" x14ac:dyDescent="0.2">
      <c r="A160" s="64"/>
      <c r="B160" s="65"/>
      <c r="C160" s="326" t="s">
        <v>3715</v>
      </c>
      <c r="D160" s="327"/>
      <c r="E160" s="327"/>
      <c r="F160" s="327"/>
      <c r="G160" s="328"/>
      <c r="I160" s="66"/>
      <c r="K160" s="66"/>
      <c r="L160" s="67" t="s">
        <v>3715</v>
      </c>
      <c r="O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row>
    <row r="161" spans="1:104" x14ac:dyDescent="0.2">
      <c r="A161" s="64"/>
      <c r="B161" s="65"/>
      <c r="C161" s="326" t="s">
        <v>3716</v>
      </c>
      <c r="D161" s="327"/>
      <c r="E161" s="327"/>
      <c r="F161" s="327"/>
      <c r="G161" s="328"/>
      <c r="I161" s="66"/>
      <c r="K161" s="66"/>
      <c r="L161" s="67" t="s">
        <v>3716</v>
      </c>
      <c r="O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row>
    <row r="162" spans="1:104" x14ac:dyDescent="0.2">
      <c r="A162" s="64"/>
      <c r="B162" s="65"/>
      <c r="C162" s="326" t="s">
        <v>3717</v>
      </c>
      <c r="D162" s="327"/>
      <c r="E162" s="327"/>
      <c r="F162" s="327"/>
      <c r="G162" s="328"/>
      <c r="I162" s="66"/>
      <c r="K162" s="66"/>
      <c r="L162" s="67" t="s">
        <v>3717</v>
      </c>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row>
    <row r="163" spans="1:104" x14ac:dyDescent="0.2">
      <c r="A163" s="64"/>
      <c r="B163" s="65"/>
      <c r="C163" s="326" t="s">
        <v>3718</v>
      </c>
      <c r="D163" s="327"/>
      <c r="E163" s="327"/>
      <c r="F163" s="327"/>
      <c r="G163" s="328"/>
      <c r="I163" s="66"/>
      <c r="K163" s="66"/>
      <c r="L163" s="67" t="s">
        <v>3718</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row>
    <row r="164" spans="1:104" x14ac:dyDescent="0.2">
      <c r="A164" s="64"/>
      <c r="B164" s="65"/>
      <c r="C164" s="326"/>
      <c r="D164" s="327"/>
      <c r="E164" s="327"/>
      <c r="F164" s="327"/>
      <c r="G164" s="328"/>
      <c r="I164" s="66"/>
      <c r="K164" s="66"/>
      <c r="L164" s="67"/>
      <c r="O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row>
    <row r="165" spans="1:104" x14ac:dyDescent="0.2">
      <c r="A165" s="64"/>
      <c r="B165" s="65"/>
      <c r="C165" s="329" t="s">
        <v>987</v>
      </c>
      <c r="D165" s="330"/>
      <c r="E165" s="103">
        <v>1.8846000000000001</v>
      </c>
      <c r="F165" s="69"/>
      <c r="G165" s="70"/>
      <c r="H165" s="71"/>
      <c r="I165" s="66"/>
      <c r="J165" s="72"/>
      <c r="K165" s="66"/>
      <c r="M165" s="67" t="s">
        <v>987</v>
      </c>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73">
        <f>C164</f>
        <v>0</v>
      </c>
      <c r="BE165" s="53"/>
      <c r="BF165" s="53"/>
      <c r="BG165" s="53"/>
      <c r="BH165" s="53"/>
      <c r="BI165" s="53"/>
    </row>
    <row r="166" spans="1:104" ht="22.5" x14ac:dyDescent="0.2">
      <c r="A166" s="54">
        <v>15</v>
      </c>
      <c r="B166" s="55" t="s">
        <v>3776</v>
      </c>
      <c r="C166" s="56" t="s">
        <v>3777</v>
      </c>
      <c r="D166" s="57" t="s">
        <v>3611</v>
      </c>
      <c r="E166" s="100">
        <v>0.62819999999999998</v>
      </c>
      <c r="F166" s="59">
        <v>0</v>
      </c>
      <c r="G166" s="60">
        <f>E166*F166</f>
        <v>0</v>
      </c>
      <c r="H166" s="61">
        <v>0</v>
      </c>
      <c r="I166" s="62">
        <f>E166*H166</f>
        <v>0</v>
      </c>
      <c r="J166" s="61">
        <v>0</v>
      </c>
      <c r="K166" s="62">
        <f>E166*J166</f>
        <v>0</v>
      </c>
      <c r="O166" s="53"/>
      <c r="Z166" s="53"/>
      <c r="AA166" s="53">
        <v>1</v>
      </c>
      <c r="AB166" s="53">
        <v>0</v>
      </c>
      <c r="AC166" s="53">
        <v>0</v>
      </c>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63">
        <f>G166</f>
        <v>0</v>
      </c>
      <c r="BA166" s="53"/>
      <c r="BB166" s="53"/>
      <c r="BC166" s="53"/>
      <c r="BD166" s="53"/>
      <c r="BE166" s="53"/>
      <c r="BF166" s="53"/>
      <c r="BG166" s="53"/>
      <c r="BH166" s="53"/>
      <c r="BI166" s="53"/>
      <c r="CA166" s="53">
        <v>1</v>
      </c>
      <c r="CB166" s="53">
        <v>0</v>
      </c>
      <c r="CZ166" s="16">
        <v>2</v>
      </c>
    </row>
    <row r="167" spans="1:104" x14ac:dyDescent="0.2">
      <c r="A167" s="64"/>
      <c r="B167" s="65"/>
      <c r="C167" s="326" t="s">
        <v>3738</v>
      </c>
      <c r="D167" s="327"/>
      <c r="E167" s="327"/>
      <c r="F167" s="327"/>
      <c r="G167" s="328"/>
      <c r="I167" s="66"/>
      <c r="K167" s="66"/>
      <c r="L167" s="67" t="s">
        <v>3738</v>
      </c>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row>
    <row r="168" spans="1:104" x14ac:dyDescent="0.2">
      <c r="A168" s="64"/>
      <c r="B168" s="65"/>
      <c r="C168" s="326" t="s">
        <v>3733</v>
      </c>
      <c r="D168" s="327"/>
      <c r="E168" s="327"/>
      <c r="F168" s="327"/>
      <c r="G168" s="328"/>
      <c r="I168" s="66"/>
      <c r="K168" s="66"/>
      <c r="L168" s="67" t="s">
        <v>3733</v>
      </c>
      <c r="O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row>
    <row r="169" spans="1:104" x14ac:dyDescent="0.2">
      <c r="A169" s="64"/>
      <c r="B169" s="65"/>
      <c r="C169" s="326" t="s">
        <v>3734</v>
      </c>
      <c r="D169" s="327"/>
      <c r="E169" s="327"/>
      <c r="F169" s="327"/>
      <c r="G169" s="328"/>
      <c r="I169" s="66"/>
      <c r="K169" s="66"/>
      <c r="L169" s="67" t="s">
        <v>3734</v>
      </c>
      <c r="O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row>
    <row r="170" spans="1:104" x14ac:dyDescent="0.2">
      <c r="A170" s="64"/>
      <c r="B170" s="65"/>
      <c r="C170" s="326" t="s">
        <v>3714</v>
      </c>
      <c r="D170" s="327"/>
      <c r="E170" s="327"/>
      <c r="F170" s="327"/>
      <c r="G170" s="328"/>
      <c r="I170" s="66"/>
      <c r="K170" s="66"/>
      <c r="L170" s="67" t="s">
        <v>3714</v>
      </c>
      <c r="O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row>
    <row r="171" spans="1:104" x14ac:dyDescent="0.2">
      <c r="A171" s="64"/>
      <c r="B171" s="65"/>
      <c r="C171" s="326" t="s">
        <v>3735</v>
      </c>
      <c r="D171" s="327"/>
      <c r="E171" s="327"/>
      <c r="F171" s="327"/>
      <c r="G171" s="328"/>
      <c r="I171" s="66"/>
      <c r="K171" s="66"/>
      <c r="L171" s="67" t="s">
        <v>3735</v>
      </c>
      <c r="O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row>
    <row r="172" spans="1:104" x14ac:dyDescent="0.2">
      <c r="A172" s="64"/>
      <c r="B172" s="65"/>
      <c r="C172" s="326" t="s">
        <v>3716</v>
      </c>
      <c r="D172" s="327"/>
      <c r="E172" s="327"/>
      <c r="F172" s="327"/>
      <c r="G172" s="328"/>
      <c r="I172" s="66"/>
      <c r="K172" s="66"/>
      <c r="L172" s="67" t="s">
        <v>3716</v>
      </c>
      <c r="O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row>
    <row r="173" spans="1:104" x14ac:dyDescent="0.2">
      <c r="A173" s="64"/>
      <c r="B173" s="65"/>
      <c r="C173" s="326" t="s">
        <v>3717</v>
      </c>
      <c r="D173" s="327"/>
      <c r="E173" s="327"/>
      <c r="F173" s="327"/>
      <c r="G173" s="328"/>
      <c r="I173" s="66"/>
      <c r="K173" s="66"/>
      <c r="L173" s="67" t="s">
        <v>3717</v>
      </c>
      <c r="O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row>
    <row r="174" spans="1:104" x14ac:dyDescent="0.2">
      <c r="A174" s="64"/>
      <c r="B174" s="65"/>
      <c r="C174" s="326" t="s">
        <v>3718</v>
      </c>
      <c r="D174" s="327"/>
      <c r="E174" s="327"/>
      <c r="F174" s="327"/>
      <c r="G174" s="328"/>
      <c r="I174" s="66"/>
      <c r="K174" s="66"/>
      <c r="L174" s="67" t="s">
        <v>3718</v>
      </c>
      <c r="O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row>
    <row r="175" spans="1:104" x14ac:dyDescent="0.2">
      <c r="A175" s="64"/>
      <c r="B175" s="65"/>
      <c r="C175" s="326"/>
      <c r="D175" s="327"/>
      <c r="E175" s="327"/>
      <c r="F175" s="327"/>
      <c r="G175" s="328"/>
      <c r="I175" s="66"/>
      <c r="K175" s="66"/>
      <c r="L175" s="67"/>
      <c r="O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row>
    <row r="176" spans="1:104" x14ac:dyDescent="0.2">
      <c r="A176" s="64"/>
      <c r="B176" s="65"/>
      <c r="C176" s="326"/>
      <c r="D176" s="327"/>
      <c r="E176" s="327"/>
      <c r="F176" s="327"/>
      <c r="G176" s="328"/>
      <c r="I176" s="66"/>
      <c r="K176" s="66"/>
      <c r="L176" s="67"/>
      <c r="O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row>
    <row r="177" spans="1:104" x14ac:dyDescent="0.2">
      <c r="A177" s="64"/>
      <c r="B177" s="65"/>
      <c r="C177" s="329" t="s">
        <v>598</v>
      </c>
      <c r="D177" s="330"/>
      <c r="E177" s="103">
        <v>0.62819999999999998</v>
      </c>
      <c r="F177" s="69"/>
      <c r="G177" s="70"/>
      <c r="H177" s="71"/>
      <c r="I177" s="66"/>
      <c r="J177" s="72"/>
      <c r="K177" s="66"/>
      <c r="M177" s="67" t="s">
        <v>598</v>
      </c>
      <c r="O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73">
        <f>C176</f>
        <v>0</v>
      </c>
      <c r="BE177" s="53"/>
      <c r="BF177" s="53"/>
      <c r="BG177" s="53"/>
      <c r="BH177" s="53"/>
      <c r="BI177" s="53"/>
    </row>
    <row r="178" spans="1:104" ht="22.5" x14ac:dyDescent="0.2">
      <c r="A178" s="54">
        <v>16</v>
      </c>
      <c r="B178" s="55" t="s">
        <v>3778</v>
      </c>
      <c r="C178" s="56" t="s">
        <v>3779</v>
      </c>
      <c r="D178" s="57" t="s">
        <v>3611</v>
      </c>
      <c r="E178" s="100">
        <v>1.2564</v>
      </c>
      <c r="F178" s="59">
        <v>0</v>
      </c>
      <c r="G178" s="60">
        <f>E178*F178</f>
        <v>0</v>
      </c>
      <c r="H178" s="61">
        <v>0</v>
      </c>
      <c r="I178" s="62">
        <f>E178*H178</f>
        <v>0</v>
      </c>
      <c r="J178" s="61">
        <v>0</v>
      </c>
      <c r="K178" s="62">
        <f>E178*J178</f>
        <v>0</v>
      </c>
      <c r="O178" s="53"/>
      <c r="Z178" s="53"/>
      <c r="AA178" s="53">
        <v>1</v>
      </c>
      <c r="AB178" s="53">
        <v>7</v>
      </c>
      <c r="AC178" s="53">
        <v>7</v>
      </c>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63">
        <f>G178</f>
        <v>0</v>
      </c>
      <c r="BA178" s="53"/>
      <c r="BB178" s="53"/>
      <c r="BC178" s="53"/>
      <c r="BD178" s="53"/>
      <c r="BE178" s="53"/>
      <c r="BF178" s="53"/>
      <c r="BG178" s="53"/>
      <c r="BH178" s="53"/>
      <c r="BI178" s="53"/>
      <c r="CA178" s="53">
        <v>1</v>
      </c>
      <c r="CB178" s="53">
        <v>7</v>
      </c>
      <c r="CZ178" s="16">
        <v>2</v>
      </c>
    </row>
    <row r="179" spans="1:104" x14ac:dyDescent="0.2">
      <c r="A179" s="64"/>
      <c r="B179" s="65"/>
      <c r="C179" s="326" t="s">
        <v>3780</v>
      </c>
      <c r="D179" s="327"/>
      <c r="E179" s="327"/>
      <c r="F179" s="327"/>
      <c r="G179" s="328"/>
      <c r="I179" s="66"/>
      <c r="K179" s="66"/>
      <c r="L179" s="67" t="s">
        <v>3780</v>
      </c>
      <c r="O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row>
    <row r="180" spans="1:104" x14ac:dyDescent="0.2">
      <c r="A180" s="64"/>
      <c r="B180" s="65"/>
      <c r="C180" s="326" t="s">
        <v>3749</v>
      </c>
      <c r="D180" s="327"/>
      <c r="E180" s="327"/>
      <c r="F180" s="327"/>
      <c r="G180" s="328"/>
      <c r="I180" s="66"/>
      <c r="K180" s="66"/>
      <c r="L180" s="67" t="s">
        <v>3749</v>
      </c>
      <c r="O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row>
    <row r="181" spans="1:104" x14ac:dyDescent="0.2">
      <c r="A181" s="64"/>
      <c r="B181" s="65"/>
      <c r="C181" s="326" t="s">
        <v>3733</v>
      </c>
      <c r="D181" s="327"/>
      <c r="E181" s="327"/>
      <c r="F181" s="327"/>
      <c r="G181" s="328"/>
      <c r="I181" s="66"/>
      <c r="K181" s="66"/>
      <c r="L181" s="67" t="s">
        <v>3733</v>
      </c>
      <c r="O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row>
    <row r="182" spans="1:104" x14ac:dyDescent="0.2">
      <c r="A182" s="64"/>
      <c r="B182" s="65"/>
      <c r="C182" s="326" t="s">
        <v>3734</v>
      </c>
      <c r="D182" s="327"/>
      <c r="E182" s="327"/>
      <c r="F182" s="327"/>
      <c r="G182" s="328"/>
      <c r="I182" s="66"/>
      <c r="K182" s="66"/>
      <c r="L182" s="67" t="s">
        <v>3734</v>
      </c>
      <c r="O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row>
    <row r="183" spans="1:104" x14ac:dyDescent="0.2">
      <c r="A183" s="64"/>
      <c r="B183" s="65"/>
      <c r="C183" s="326" t="s">
        <v>3714</v>
      </c>
      <c r="D183" s="327"/>
      <c r="E183" s="327"/>
      <c r="F183" s="327"/>
      <c r="G183" s="328"/>
      <c r="I183" s="66"/>
      <c r="K183" s="66"/>
      <c r="L183" s="67" t="s">
        <v>3714</v>
      </c>
      <c r="O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row>
    <row r="184" spans="1:104" x14ac:dyDescent="0.2">
      <c r="A184" s="64"/>
      <c r="B184" s="65"/>
      <c r="C184" s="326" t="s">
        <v>3735</v>
      </c>
      <c r="D184" s="327"/>
      <c r="E184" s="327"/>
      <c r="F184" s="327"/>
      <c r="G184" s="328"/>
      <c r="I184" s="66"/>
      <c r="K184" s="66"/>
      <c r="L184" s="67" t="s">
        <v>3735</v>
      </c>
      <c r="O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row>
    <row r="185" spans="1:104" x14ac:dyDescent="0.2">
      <c r="A185" s="64"/>
      <c r="B185" s="65"/>
      <c r="C185" s="326" t="s">
        <v>3716</v>
      </c>
      <c r="D185" s="327"/>
      <c r="E185" s="327"/>
      <c r="F185" s="327"/>
      <c r="G185" s="328"/>
      <c r="I185" s="66"/>
      <c r="K185" s="66"/>
      <c r="L185" s="67" t="s">
        <v>3716</v>
      </c>
      <c r="O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row>
    <row r="186" spans="1:104" x14ac:dyDescent="0.2">
      <c r="A186" s="64"/>
      <c r="B186" s="65"/>
      <c r="C186" s="326" t="s">
        <v>3717</v>
      </c>
      <c r="D186" s="327"/>
      <c r="E186" s="327"/>
      <c r="F186" s="327"/>
      <c r="G186" s="328"/>
      <c r="I186" s="66"/>
      <c r="K186" s="66"/>
      <c r="L186" s="67" t="s">
        <v>3717</v>
      </c>
      <c r="O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row>
    <row r="187" spans="1:104" x14ac:dyDescent="0.2">
      <c r="A187" s="64"/>
      <c r="B187" s="65"/>
      <c r="C187" s="326" t="s">
        <v>3718</v>
      </c>
      <c r="D187" s="327"/>
      <c r="E187" s="327"/>
      <c r="F187" s="327"/>
      <c r="G187" s="328"/>
      <c r="I187" s="66"/>
      <c r="K187" s="66"/>
      <c r="L187" s="67" t="s">
        <v>3718</v>
      </c>
      <c r="O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row>
    <row r="188" spans="1:104" x14ac:dyDescent="0.2">
      <c r="A188" s="64"/>
      <c r="B188" s="65"/>
      <c r="C188" s="326"/>
      <c r="D188" s="327"/>
      <c r="E188" s="327"/>
      <c r="F188" s="327"/>
      <c r="G188" s="328"/>
      <c r="I188" s="66"/>
      <c r="K188" s="66"/>
      <c r="L188" s="67"/>
      <c r="O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row>
    <row r="189" spans="1:104" x14ac:dyDescent="0.2">
      <c r="A189" s="64"/>
      <c r="B189" s="65"/>
      <c r="C189" s="329" t="s">
        <v>746</v>
      </c>
      <c r="D189" s="330"/>
      <c r="E189" s="103">
        <v>1.2564</v>
      </c>
      <c r="F189" s="69"/>
      <c r="G189" s="70"/>
      <c r="H189" s="71"/>
      <c r="I189" s="66"/>
      <c r="J189" s="72"/>
      <c r="K189" s="66"/>
      <c r="M189" s="67" t="s">
        <v>746</v>
      </c>
      <c r="O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73">
        <f>C188</f>
        <v>0</v>
      </c>
      <c r="BE189" s="53"/>
      <c r="BF189" s="53"/>
      <c r="BG189" s="53"/>
      <c r="BH189" s="53"/>
      <c r="BI189" s="53"/>
    </row>
    <row r="190" spans="1:104" ht="22.5" x14ac:dyDescent="0.2">
      <c r="A190" s="54">
        <v>17</v>
      </c>
      <c r="B190" s="55" t="s">
        <v>3781</v>
      </c>
      <c r="C190" s="56" t="s">
        <v>3782</v>
      </c>
      <c r="D190" s="57" t="s">
        <v>3611</v>
      </c>
      <c r="E190" s="100">
        <v>0.62819999999999998</v>
      </c>
      <c r="F190" s="59">
        <v>0</v>
      </c>
      <c r="G190" s="60">
        <f>E190*F190</f>
        <v>0</v>
      </c>
      <c r="H190" s="61">
        <v>0</v>
      </c>
      <c r="I190" s="62">
        <f>E190*H190</f>
        <v>0</v>
      </c>
      <c r="J190" s="61">
        <v>0</v>
      </c>
      <c r="K190" s="62">
        <f>E190*J190</f>
        <v>0</v>
      </c>
      <c r="O190" s="53"/>
      <c r="Z190" s="53"/>
      <c r="AA190" s="53">
        <v>1</v>
      </c>
      <c r="AB190" s="53">
        <v>7</v>
      </c>
      <c r="AC190" s="53">
        <v>7</v>
      </c>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63">
        <f>G190</f>
        <v>0</v>
      </c>
      <c r="BA190" s="53"/>
      <c r="BB190" s="53"/>
      <c r="BC190" s="53"/>
      <c r="BD190" s="53"/>
      <c r="BE190" s="53"/>
      <c r="BF190" s="53"/>
      <c r="BG190" s="53"/>
      <c r="BH190" s="53"/>
      <c r="BI190" s="53"/>
      <c r="CA190" s="53">
        <v>1</v>
      </c>
      <c r="CB190" s="53">
        <v>7</v>
      </c>
      <c r="CZ190" s="16">
        <v>2</v>
      </c>
    </row>
    <row r="191" spans="1:104" x14ac:dyDescent="0.2">
      <c r="A191" s="64"/>
      <c r="B191" s="65"/>
      <c r="C191" s="326" t="s">
        <v>3738</v>
      </c>
      <c r="D191" s="327"/>
      <c r="E191" s="327"/>
      <c r="F191" s="327"/>
      <c r="G191" s="328"/>
      <c r="I191" s="66"/>
      <c r="K191" s="66"/>
      <c r="L191" s="67" t="s">
        <v>3738</v>
      </c>
      <c r="O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row>
    <row r="192" spans="1:104" x14ac:dyDescent="0.2">
      <c r="A192" s="64"/>
      <c r="B192" s="65"/>
      <c r="C192" s="326" t="s">
        <v>3733</v>
      </c>
      <c r="D192" s="327"/>
      <c r="E192" s="327"/>
      <c r="F192" s="327"/>
      <c r="G192" s="328"/>
      <c r="I192" s="66"/>
      <c r="K192" s="66"/>
      <c r="L192" s="67" t="s">
        <v>3733</v>
      </c>
      <c r="O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row>
    <row r="193" spans="1:104" x14ac:dyDescent="0.2">
      <c r="A193" s="64"/>
      <c r="B193" s="65"/>
      <c r="C193" s="326" t="s">
        <v>3734</v>
      </c>
      <c r="D193" s="327"/>
      <c r="E193" s="327"/>
      <c r="F193" s="327"/>
      <c r="G193" s="328"/>
      <c r="I193" s="66"/>
      <c r="K193" s="66"/>
      <c r="L193" s="67" t="s">
        <v>3734</v>
      </c>
      <c r="O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row>
    <row r="194" spans="1:104" x14ac:dyDescent="0.2">
      <c r="A194" s="64"/>
      <c r="B194" s="65"/>
      <c r="C194" s="326" t="s">
        <v>3714</v>
      </c>
      <c r="D194" s="327"/>
      <c r="E194" s="327"/>
      <c r="F194" s="327"/>
      <c r="G194" s="328"/>
      <c r="I194" s="66"/>
      <c r="K194" s="66"/>
      <c r="L194" s="67" t="s">
        <v>3714</v>
      </c>
      <c r="O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row>
    <row r="195" spans="1:104" x14ac:dyDescent="0.2">
      <c r="A195" s="64"/>
      <c r="B195" s="65"/>
      <c r="C195" s="326" t="s">
        <v>3715</v>
      </c>
      <c r="D195" s="327"/>
      <c r="E195" s="327"/>
      <c r="F195" s="327"/>
      <c r="G195" s="328"/>
      <c r="I195" s="66"/>
      <c r="K195" s="66"/>
      <c r="L195" s="67" t="s">
        <v>3715</v>
      </c>
      <c r="O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row>
    <row r="196" spans="1:104" x14ac:dyDescent="0.2">
      <c r="A196" s="64"/>
      <c r="B196" s="65"/>
      <c r="C196" s="326" t="s">
        <v>3716</v>
      </c>
      <c r="D196" s="327"/>
      <c r="E196" s="327"/>
      <c r="F196" s="327"/>
      <c r="G196" s="328"/>
      <c r="I196" s="66"/>
      <c r="K196" s="66"/>
      <c r="L196" s="67" t="s">
        <v>3716</v>
      </c>
      <c r="O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row>
    <row r="197" spans="1:104" x14ac:dyDescent="0.2">
      <c r="A197" s="64"/>
      <c r="B197" s="65"/>
      <c r="C197" s="326" t="s">
        <v>3717</v>
      </c>
      <c r="D197" s="327"/>
      <c r="E197" s="327"/>
      <c r="F197" s="327"/>
      <c r="G197" s="328"/>
      <c r="I197" s="66"/>
      <c r="K197" s="66"/>
      <c r="L197" s="67" t="s">
        <v>3717</v>
      </c>
      <c r="O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row>
    <row r="198" spans="1:104" x14ac:dyDescent="0.2">
      <c r="A198" s="64"/>
      <c r="B198" s="65"/>
      <c r="C198" s="326" t="s">
        <v>3718</v>
      </c>
      <c r="D198" s="327"/>
      <c r="E198" s="327"/>
      <c r="F198" s="327"/>
      <c r="G198" s="328"/>
      <c r="I198" s="66"/>
      <c r="K198" s="66"/>
      <c r="L198" s="67" t="s">
        <v>3718</v>
      </c>
      <c r="O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row>
    <row r="199" spans="1:104" x14ac:dyDescent="0.2">
      <c r="A199" s="64"/>
      <c r="B199" s="65"/>
      <c r="C199" s="329" t="s">
        <v>598</v>
      </c>
      <c r="D199" s="330"/>
      <c r="E199" s="103">
        <v>0.62819999999999998</v>
      </c>
      <c r="F199" s="69"/>
      <c r="G199" s="70"/>
      <c r="H199" s="71"/>
      <c r="I199" s="66"/>
      <c r="J199" s="72"/>
      <c r="K199" s="66"/>
      <c r="M199" s="67" t="s">
        <v>598</v>
      </c>
      <c r="O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73" t="str">
        <f>C198</f>
        <v>odstín - bílý (v barvě oken)</v>
      </c>
      <c r="BE199" s="53"/>
      <c r="BF199" s="53"/>
      <c r="BG199" s="53"/>
      <c r="BH199" s="53"/>
      <c r="BI199" s="53"/>
    </row>
    <row r="200" spans="1:104" ht="22.5" x14ac:dyDescent="0.2">
      <c r="A200" s="54">
        <v>18</v>
      </c>
      <c r="B200" s="55" t="s">
        <v>3783</v>
      </c>
      <c r="C200" s="56" t="s">
        <v>3784</v>
      </c>
      <c r="D200" s="57" t="s">
        <v>3611</v>
      </c>
      <c r="E200" s="100">
        <v>0.62819999999999998</v>
      </c>
      <c r="F200" s="59">
        <v>0</v>
      </c>
      <c r="G200" s="60">
        <f>E200*F200</f>
        <v>0</v>
      </c>
      <c r="H200" s="61">
        <v>0</v>
      </c>
      <c r="I200" s="62">
        <f>E200*H200</f>
        <v>0</v>
      </c>
      <c r="J200" s="61">
        <v>0</v>
      </c>
      <c r="K200" s="62">
        <f>E200*J200</f>
        <v>0</v>
      </c>
      <c r="O200" s="53"/>
      <c r="Z200" s="53"/>
      <c r="AA200" s="53">
        <v>1</v>
      </c>
      <c r="AB200" s="53">
        <v>0</v>
      </c>
      <c r="AC200" s="53">
        <v>0</v>
      </c>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63">
        <f>G200</f>
        <v>0</v>
      </c>
      <c r="BA200" s="53"/>
      <c r="BB200" s="53"/>
      <c r="BC200" s="53"/>
      <c r="BD200" s="53"/>
      <c r="BE200" s="53"/>
      <c r="BF200" s="53"/>
      <c r="BG200" s="53"/>
      <c r="BH200" s="53"/>
      <c r="BI200" s="53"/>
      <c r="CA200" s="53">
        <v>1</v>
      </c>
      <c r="CB200" s="53">
        <v>0</v>
      </c>
      <c r="CZ200" s="16">
        <v>2</v>
      </c>
    </row>
    <row r="201" spans="1:104" x14ac:dyDescent="0.2">
      <c r="A201" s="64"/>
      <c r="B201" s="65"/>
      <c r="C201" s="326" t="s">
        <v>3738</v>
      </c>
      <c r="D201" s="327"/>
      <c r="E201" s="327"/>
      <c r="F201" s="327"/>
      <c r="G201" s="328"/>
      <c r="I201" s="66"/>
      <c r="K201" s="66"/>
      <c r="L201" s="67" t="s">
        <v>3738</v>
      </c>
      <c r="O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row>
    <row r="202" spans="1:104" x14ac:dyDescent="0.2">
      <c r="A202" s="64"/>
      <c r="B202" s="65"/>
      <c r="C202" s="326" t="s">
        <v>3733</v>
      </c>
      <c r="D202" s="327"/>
      <c r="E202" s="327"/>
      <c r="F202" s="327"/>
      <c r="G202" s="328"/>
      <c r="I202" s="66"/>
      <c r="K202" s="66"/>
      <c r="L202" s="67" t="s">
        <v>3733</v>
      </c>
      <c r="O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row>
    <row r="203" spans="1:104" x14ac:dyDescent="0.2">
      <c r="A203" s="64"/>
      <c r="B203" s="65"/>
      <c r="C203" s="326" t="s">
        <v>3734</v>
      </c>
      <c r="D203" s="327"/>
      <c r="E203" s="327"/>
      <c r="F203" s="327"/>
      <c r="G203" s="328"/>
      <c r="I203" s="66"/>
      <c r="K203" s="66"/>
      <c r="L203" s="67" t="s">
        <v>3734</v>
      </c>
      <c r="O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row>
    <row r="204" spans="1:104" x14ac:dyDescent="0.2">
      <c r="A204" s="64"/>
      <c r="B204" s="65"/>
      <c r="C204" s="326" t="s">
        <v>3714</v>
      </c>
      <c r="D204" s="327"/>
      <c r="E204" s="327"/>
      <c r="F204" s="327"/>
      <c r="G204" s="328"/>
      <c r="I204" s="66"/>
      <c r="K204" s="66"/>
      <c r="L204" s="67" t="s">
        <v>3714</v>
      </c>
      <c r="O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row>
    <row r="205" spans="1:104" x14ac:dyDescent="0.2">
      <c r="A205" s="64"/>
      <c r="B205" s="65"/>
      <c r="C205" s="326" t="s">
        <v>3785</v>
      </c>
      <c r="D205" s="327"/>
      <c r="E205" s="327"/>
      <c r="F205" s="327"/>
      <c r="G205" s="328"/>
      <c r="I205" s="66"/>
      <c r="K205" s="66"/>
      <c r="L205" s="67" t="s">
        <v>3785</v>
      </c>
      <c r="O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row>
    <row r="206" spans="1:104" x14ac:dyDescent="0.2">
      <c r="A206" s="64"/>
      <c r="B206" s="65"/>
      <c r="C206" s="326" t="s">
        <v>3716</v>
      </c>
      <c r="D206" s="327"/>
      <c r="E206" s="327"/>
      <c r="F206" s="327"/>
      <c r="G206" s="328"/>
      <c r="I206" s="66"/>
      <c r="K206" s="66"/>
      <c r="L206" s="67" t="s">
        <v>3716</v>
      </c>
      <c r="O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row>
    <row r="207" spans="1:104" x14ac:dyDescent="0.2">
      <c r="A207" s="64"/>
      <c r="B207" s="65"/>
      <c r="C207" s="326" t="s">
        <v>3717</v>
      </c>
      <c r="D207" s="327"/>
      <c r="E207" s="327"/>
      <c r="F207" s="327"/>
      <c r="G207" s="328"/>
      <c r="I207" s="66"/>
      <c r="K207" s="66"/>
      <c r="L207" s="67" t="s">
        <v>3717</v>
      </c>
      <c r="O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row>
    <row r="208" spans="1:104" x14ac:dyDescent="0.2">
      <c r="A208" s="64"/>
      <c r="B208" s="65"/>
      <c r="C208" s="326" t="s">
        <v>3718</v>
      </c>
      <c r="D208" s="327"/>
      <c r="E208" s="327"/>
      <c r="F208" s="327"/>
      <c r="G208" s="328"/>
      <c r="I208" s="66"/>
      <c r="K208" s="66"/>
      <c r="L208" s="67" t="s">
        <v>3718</v>
      </c>
      <c r="O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row>
    <row r="209" spans="1:104" x14ac:dyDescent="0.2">
      <c r="A209" s="64"/>
      <c r="B209" s="65"/>
      <c r="C209" s="326"/>
      <c r="D209" s="327"/>
      <c r="E209" s="327"/>
      <c r="F209" s="327"/>
      <c r="G209" s="328"/>
      <c r="I209" s="66"/>
      <c r="K209" s="66"/>
      <c r="L209" s="67"/>
      <c r="O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row>
    <row r="210" spans="1:104" x14ac:dyDescent="0.2">
      <c r="A210" s="64"/>
      <c r="B210" s="65"/>
      <c r="C210" s="329" t="s">
        <v>598</v>
      </c>
      <c r="D210" s="330"/>
      <c r="E210" s="103">
        <v>0.62819999999999998</v>
      </c>
      <c r="F210" s="69"/>
      <c r="G210" s="70"/>
      <c r="H210" s="71"/>
      <c r="I210" s="66"/>
      <c r="J210" s="72"/>
      <c r="K210" s="66"/>
      <c r="M210" s="67" t="s">
        <v>598</v>
      </c>
      <c r="O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73">
        <f>C209</f>
        <v>0</v>
      </c>
      <c r="BE210" s="53"/>
      <c r="BF210" s="53"/>
      <c r="BG210" s="53"/>
      <c r="BH210" s="53"/>
      <c r="BI210" s="53"/>
    </row>
    <row r="211" spans="1:104" ht="22.5" x14ac:dyDescent="0.2">
      <c r="A211" s="54">
        <v>19</v>
      </c>
      <c r="B211" s="55" t="s">
        <v>3786</v>
      </c>
      <c r="C211" s="56" t="s">
        <v>3787</v>
      </c>
      <c r="D211" s="57" t="s">
        <v>3611</v>
      </c>
      <c r="E211" s="100">
        <v>1.2564</v>
      </c>
      <c r="F211" s="59">
        <v>0</v>
      </c>
      <c r="G211" s="60">
        <f>E211*F211</f>
        <v>0</v>
      </c>
      <c r="H211" s="61">
        <v>0</v>
      </c>
      <c r="I211" s="62">
        <f>E211*H211</f>
        <v>0</v>
      </c>
      <c r="J211" s="61">
        <v>0</v>
      </c>
      <c r="K211" s="62">
        <f>E211*J211</f>
        <v>0</v>
      </c>
      <c r="O211" s="53"/>
      <c r="Z211" s="53"/>
      <c r="AA211" s="53">
        <v>1</v>
      </c>
      <c r="AB211" s="53">
        <v>7</v>
      </c>
      <c r="AC211" s="53">
        <v>7</v>
      </c>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63">
        <f>G211</f>
        <v>0</v>
      </c>
      <c r="BA211" s="53"/>
      <c r="BB211" s="53"/>
      <c r="BC211" s="53"/>
      <c r="BD211" s="53"/>
      <c r="BE211" s="53"/>
      <c r="BF211" s="53"/>
      <c r="BG211" s="53"/>
      <c r="BH211" s="53"/>
      <c r="BI211" s="53"/>
      <c r="CA211" s="53">
        <v>1</v>
      </c>
      <c r="CB211" s="53">
        <v>7</v>
      </c>
      <c r="CZ211" s="16">
        <v>2</v>
      </c>
    </row>
    <row r="212" spans="1:104" x14ac:dyDescent="0.2">
      <c r="A212" s="64"/>
      <c r="B212" s="65"/>
      <c r="C212" s="326" t="s">
        <v>3788</v>
      </c>
      <c r="D212" s="327"/>
      <c r="E212" s="327"/>
      <c r="F212" s="327"/>
      <c r="G212" s="328"/>
      <c r="I212" s="66"/>
      <c r="K212" s="66"/>
      <c r="L212" s="67" t="s">
        <v>3788</v>
      </c>
      <c r="O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row>
    <row r="213" spans="1:104" x14ac:dyDescent="0.2">
      <c r="A213" s="64"/>
      <c r="B213" s="65"/>
      <c r="C213" s="326" t="s">
        <v>3733</v>
      </c>
      <c r="D213" s="327"/>
      <c r="E213" s="327"/>
      <c r="F213" s="327"/>
      <c r="G213" s="328"/>
      <c r="I213" s="66"/>
      <c r="K213" s="66"/>
      <c r="L213" s="67" t="s">
        <v>3733</v>
      </c>
      <c r="O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row>
    <row r="214" spans="1:104" x14ac:dyDescent="0.2">
      <c r="A214" s="64"/>
      <c r="B214" s="65"/>
      <c r="C214" s="326" t="s">
        <v>3734</v>
      </c>
      <c r="D214" s="327"/>
      <c r="E214" s="327"/>
      <c r="F214" s="327"/>
      <c r="G214" s="328"/>
      <c r="I214" s="66"/>
      <c r="K214" s="66"/>
      <c r="L214" s="67" t="s">
        <v>3734</v>
      </c>
      <c r="O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row>
    <row r="215" spans="1:104" x14ac:dyDescent="0.2">
      <c r="A215" s="64"/>
      <c r="B215" s="65"/>
      <c r="C215" s="326" t="s">
        <v>3714</v>
      </c>
      <c r="D215" s="327"/>
      <c r="E215" s="327"/>
      <c r="F215" s="327"/>
      <c r="G215" s="328"/>
      <c r="I215" s="66"/>
      <c r="K215" s="66"/>
      <c r="L215" s="67" t="s">
        <v>3714</v>
      </c>
      <c r="O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row>
    <row r="216" spans="1:104" x14ac:dyDescent="0.2">
      <c r="A216" s="64"/>
      <c r="B216" s="65"/>
      <c r="C216" s="326" t="s">
        <v>3735</v>
      </c>
      <c r="D216" s="327"/>
      <c r="E216" s="327"/>
      <c r="F216" s="327"/>
      <c r="G216" s="328"/>
      <c r="I216" s="66"/>
      <c r="K216" s="66"/>
      <c r="L216" s="67" t="s">
        <v>3735</v>
      </c>
      <c r="O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row>
    <row r="217" spans="1:104" x14ac:dyDescent="0.2">
      <c r="A217" s="64"/>
      <c r="B217" s="65"/>
      <c r="C217" s="326" t="s">
        <v>3716</v>
      </c>
      <c r="D217" s="327"/>
      <c r="E217" s="327"/>
      <c r="F217" s="327"/>
      <c r="G217" s="328"/>
      <c r="I217" s="66"/>
      <c r="K217" s="66"/>
      <c r="L217" s="67" t="s">
        <v>3716</v>
      </c>
      <c r="O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row>
    <row r="218" spans="1:104" x14ac:dyDescent="0.2">
      <c r="A218" s="64"/>
      <c r="B218" s="65"/>
      <c r="C218" s="326" t="s">
        <v>3717</v>
      </c>
      <c r="D218" s="327"/>
      <c r="E218" s="327"/>
      <c r="F218" s="327"/>
      <c r="G218" s="328"/>
      <c r="I218" s="66"/>
      <c r="K218" s="66"/>
      <c r="L218" s="67" t="s">
        <v>3717</v>
      </c>
      <c r="O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row>
    <row r="219" spans="1:104" x14ac:dyDescent="0.2">
      <c r="A219" s="64"/>
      <c r="B219" s="65"/>
      <c r="C219" s="326" t="s">
        <v>3718</v>
      </c>
      <c r="D219" s="327"/>
      <c r="E219" s="327"/>
      <c r="F219" s="327"/>
      <c r="G219" s="328"/>
      <c r="I219" s="66"/>
      <c r="K219" s="66"/>
      <c r="L219" s="67" t="s">
        <v>3718</v>
      </c>
      <c r="O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row>
    <row r="220" spans="1:104" x14ac:dyDescent="0.2">
      <c r="A220" s="64"/>
      <c r="B220" s="65"/>
      <c r="C220" s="326"/>
      <c r="D220" s="327"/>
      <c r="E220" s="327"/>
      <c r="F220" s="327"/>
      <c r="G220" s="328"/>
      <c r="I220" s="66"/>
      <c r="K220" s="66"/>
      <c r="L220" s="67"/>
      <c r="O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row>
    <row r="221" spans="1:104" x14ac:dyDescent="0.2">
      <c r="A221" s="64"/>
      <c r="B221" s="65"/>
      <c r="C221" s="326" t="s">
        <v>3789</v>
      </c>
      <c r="D221" s="327"/>
      <c r="E221" s="327"/>
      <c r="F221" s="327"/>
      <c r="G221" s="328"/>
      <c r="I221" s="66"/>
      <c r="K221" s="66"/>
      <c r="L221" s="67" t="s">
        <v>3789</v>
      </c>
      <c r="O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row>
    <row r="222" spans="1:104" ht="25.5" x14ac:dyDescent="0.2">
      <c r="A222" s="64"/>
      <c r="B222" s="65"/>
      <c r="C222" s="329" t="s">
        <v>746</v>
      </c>
      <c r="D222" s="330"/>
      <c r="E222" s="103">
        <v>1.2564</v>
      </c>
      <c r="F222" s="69"/>
      <c r="G222" s="70"/>
      <c r="H222" s="71"/>
      <c r="I222" s="66"/>
      <c r="J222" s="72"/>
      <c r="K222" s="66"/>
      <c r="M222" s="67" t="s">
        <v>746</v>
      </c>
      <c r="O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73" t="str">
        <f>C221</f>
        <v>Poznámka - v koupelně (m.č. 6.10) bude proveden na parapetu keramický obklad - 1ks</v>
      </c>
      <c r="BE222" s="53"/>
      <c r="BF222" s="53"/>
      <c r="BG222" s="53"/>
      <c r="BH222" s="53"/>
      <c r="BI222" s="53"/>
    </row>
    <row r="223" spans="1:104" ht="22.5" x14ac:dyDescent="0.2">
      <c r="A223" s="54">
        <v>20</v>
      </c>
      <c r="B223" s="55" t="s">
        <v>3790</v>
      </c>
      <c r="C223" s="56" t="s">
        <v>3791</v>
      </c>
      <c r="D223" s="57" t="s">
        <v>3611</v>
      </c>
      <c r="E223" s="100">
        <v>1.2564</v>
      </c>
      <c r="F223" s="59">
        <v>0</v>
      </c>
      <c r="G223" s="60">
        <f>E223*F223</f>
        <v>0</v>
      </c>
      <c r="H223" s="61">
        <v>0</v>
      </c>
      <c r="I223" s="62">
        <f>E223*H223</f>
        <v>0</v>
      </c>
      <c r="J223" s="61">
        <v>0</v>
      </c>
      <c r="K223" s="62">
        <f>E223*J223</f>
        <v>0</v>
      </c>
      <c r="O223" s="53"/>
      <c r="Z223" s="53"/>
      <c r="AA223" s="53">
        <v>1</v>
      </c>
      <c r="AB223" s="53">
        <v>7</v>
      </c>
      <c r="AC223" s="53">
        <v>7</v>
      </c>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63">
        <f>G223</f>
        <v>0</v>
      </c>
      <c r="BA223" s="53"/>
      <c r="BB223" s="53"/>
      <c r="BC223" s="53"/>
      <c r="BD223" s="53"/>
      <c r="BE223" s="53"/>
      <c r="BF223" s="53"/>
      <c r="BG223" s="53"/>
      <c r="BH223" s="53"/>
      <c r="BI223" s="53"/>
      <c r="CA223" s="53">
        <v>1</v>
      </c>
      <c r="CB223" s="53">
        <v>7</v>
      </c>
      <c r="CZ223" s="16">
        <v>2</v>
      </c>
    </row>
    <row r="224" spans="1:104" x14ac:dyDescent="0.2">
      <c r="A224" s="64"/>
      <c r="B224" s="65"/>
      <c r="C224" s="326" t="s">
        <v>3792</v>
      </c>
      <c r="D224" s="327"/>
      <c r="E224" s="327"/>
      <c r="F224" s="327"/>
      <c r="G224" s="328"/>
      <c r="I224" s="66"/>
      <c r="K224" s="66"/>
      <c r="L224" s="67" t="s">
        <v>3792</v>
      </c>
      <c r="O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row>
    <row r="225" spans="1:104" x14ac:dyDescent="0.2">
      <c r="A225" s="64"/>
      <c r="B225" s="65"/>
      <c r="C225" s="326" t="s">
        <v>3733</v>
      </c>
      <c r="D225" s="327"/>
      <c r="E225" s="327"/>
      <c r="F225" s="327"/>
      <c r="G225" s="328"/>
      <c r="I225" s="66"/>
      <c r="K225" s="66"/>
      <c r="L225" s="67" t="s">
        <v>3733</v>
      </c>
      <c r="O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row>
    <row r="226" spans="1:104" x14ac:dyDescent="0.2">
      <c r="A226" s="64"/>
      <c r="B226" s="65"/>
      <c r="C226" s="326" t="s">
        <v>3734</v>
      </c>
      <c r="D226" s="327"/>
      <c r="E226" s="327"/>
      <c r="F226" s="327"/>
      <c r="G226" s="328"/>
      <c r="I226" s="66"/>
      <c r="K226" s="66"/>
      <c r="L226" s="67" t="s">
        <v>3734</v>
      </c>
      <c r="O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row>
    <row r="227" spans="1:104" x14ac:dyDescent="0.2">
      <c r="A227" s="64"/>
      <c r="B227" s="65"/>
      <c r="C227" s="326" t="s">
        <v>3714</v>
      </c>
      <c r="D227" s="327"/>
      <c r="E227" s="327"/>
      <c r="F227" s="327"/>
      <c r="G227" s="328"/>
      <c r="I227" s="66"/>
      <c r="K227" s="66"/>
      <c r="L227" s="67" t="s">
        <v>3714</v>
      </c>
      <c r="O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row>
    <row r="228" spans="1:104" x14ac:dyDescent="0.2">
      <c r="A228" s="64"/>
      <c r="B228" s="65"/>
      <c r="C228" s="326" t="s">
        <v>3735</v>
      </c>
      <c r="D228" s="327"/>
      <c r="E228" s="327"/>
      <c r="F228" s="327"/>
      <c r="G228" s="328"/>
      <c r="I228" s="66"/>
      <c r="K228" s="66"/>
      <c r="L228" s="67" t="s">
        <v>3735</v>
      </c>
      <c r="O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row>
    <row r="229" spans="1:104" x14ac:dyDescent="0.2">
      <c r="A229" s="64"/>
      <c r="B229" s="65"/>
      <c r="C229" s="326" t="s">
        <v>3716</v>
      </c>
      <c r="D229" s="327"/>
      <c r="E229" s="327"/>
      <c r="F229" s="327"/>
      <c r="G229" s="328"/>
      <c r="I229" s="66"/>
      <c r="K229" s="66"/>
      <c r="L229" s="67" t="s">
        <v>3716</v>
      </c>
      <c r="O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row>
    <row r="230" spans="1:104" x14ac:dyDescent="0.2">
      <c r="A230" s="64"/>
      <c r="B230" s="65"/>
      <c r="C230" s="326" t="s">
        <v>3717</v>
      </c>
      <c r="D230" s="327"/>
      <c r="E230" s="327"/>
      <c r="F230" s="327"/>
      <c r="G230" s="328"/>
      <c r="I230" s="66"/>
      <c r="K230" s="66"/>
      <c r="L230" s="67" t="s">
        <v>3717</v>
      </c>
      <c r="O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row>
    <row r="231" spans="1:104" x14ac:dyDescent="0.2">
      <c r="A231" s="64"/>
      <c r="B231" s="65"/>
      <c r="C231" s="326" t="s">
        <v>3718</v>
      </c>
      <c r="D231" s="327"/>
      <c r="E231" s="327"/>
      <c r="F231" s="327"/>
      <c r="G231" s="328"/>
      <c r="I231" s="66"/>
      <c r="K231" s="66"/>
      <c r="L231" s="67" t="s">
        <v>3718</v>
      </c>
      <c r="O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row>
    <row r="232" spans="1:104" x14ac:dyDescent="0.2">
      <c r="A232" s="64"/>
      <c r="B232" s="65"/>
      <c r="C232" s="326"/>
      <c r="D232" s="327"/>
      <c r="E232" s="327"/>
      <c r="F232" s="327"/>
      <c r="G232" s="328"/>
      <c r="I232" s="66"/>
      <c r="K232" s="66"/>
      <c r="L232" s="67"/>
      <c r="O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row>
    <row r="233" spans="1:104" x14ac:dyDescent="0.2">
      <c r="A233" s="64"/>
      <c r="B233" s="65"/>
      <c r="C233" s="326" t="s">
        <v>3793</v>
      </c>
      <c r="D233" s="327"/>
      <c r="E233" s="327"/>
      <c r="F233" s="327"/>
      <c r="G233" s="328"/>
      <c r="I233" s="66"/>
      <c r="K233" s="66"/>
      <c r="L233" s="67" t="s">
        <v>3793</v>
      </c>
      <c r="O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row>
    <row r="234" spans="1:104" ht="25.5" x14ac:dyDescent="0.2">
      <c r="A234" s="64"/>
      <c r="B234" s="65"/>
      <c r="C234" s="329" t="s">
        <v>746</v>
      </c>
      <c r="D234" s="330"/>
      <c r="E234" s="103">
        <v>1.2564</v>
      </c>
      <c r="F234" s="69"/>
      <c r="G234" s="70"/>
      <c r="H234" s="71"/>
      <c r="I234" s="66"/>
      <c r="J234" s="72"/>
      <c r="K234" s="66"/>
      <c r="M234" s="67" t="s">
        <v>746</v>
      </c>
      <c r="O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73" t="str">
        <f>C233</f>
        <v>Poznámka - u obou oken G1 (koupelny) bude proveden na parapetu keramický obklad - 2ks</v>
      </c>
      <c r="BE234" s="53"/>
      <c r="BF234" s="53"/>
      <c r="BG234" s="53"/>
      <c r="BH234" s="53"/>
      <c r="BI234" s="53"/>
    </row>
    <row r="235" spans="1:104" ht="22.5" x14ac:dyDescent="0.2">
      <c r="A235" s="54">
        <v>21</v>
      </c>
      <c r="B235" s="55" t="s">
        <v>3794</v>
      </c>
      <c r="C235" s="56" t="s">
        <v>3795</v>
      </c>
      <c r="D235" s="57" t="s">
        <v>3611</v>
      </c>
      <c r="E235" s="100">
        <v>0.62819999999999998</v>
      </c>
      <c r="F235" s="59">
        <v>0</v>
      </c>
      <c r="G235" s="60">
        <f>E235*F235</f>
        <v>0</v>
      </c>
      <c r="H235" s="61">
        <v>0</v>
      </c>
      <c r="I235" s="62">
        <f>E235*H235</f>
        <v>0</v>
      </c>
      <c r="J235" s="61">
        <v>0</v>
      </c>
      <c r="K235" s="62">
        <f>E235*J235</f>
        <v>0</v>
      </c>
      <c r="O235" s="53"/>
      <c r="Z235" s="53"/>
      <c r="AA235" s="53">
        <v>1</v>
      </c>
      <c r="AB235" s="53">
        <v>7</v>
      </c>
      <c r="AC235" s="53">
        <v>7</v>
      </c>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63">
        <f>G235</f>
        <v>0</v>
      </c>
      <c r="BA235" s="53"/>
      <c r="BB235" s="53"/>
      <c r="BC235" s="53"/>
      <c r="BD235" s="53"/>
      <c r="BE235" s="53"/>
      <c r="BF235" s="53"/>
      <c r="BG235" s="53"/>
      <c r="BH235" s="53"/>
      <c r="BI235" s="53"/>
      <c r="CA235" s="53">
        <v>1</v>
      </c>
      <c r="CB235" s="53">
        <v>7</v>
      </c>
      <c r="CZ235" s="16">
        <v>2</v>
      </c>
    </row>
    <row r="236" spans="1:104" ht="22.5" x14ac:dyDescent="0.2">
      <c r="A236" s="64"/>
      <c r="B236" s="65"/>
      <c r="C236" s="326" t="s">
        <v>3796</v>
      </c>
      <c r="D236" s="327"/>
      <c r="E236" s="327"/>
      <c r="F236" s="327"/>
      <c r="G236" s="328"/>
      <c r="I236" s="66"/>
      <c r="K236" s="66"/>
      <c r="L236" s="67" t="s">
        <v>3796</v>
      </c>
      <c r="O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row>
    <row r="237" spans="1:104" x14ac:dyDescent="0.2">
      <c r="A237" s="64"/>
      <c r="B237" s="65"/>
      <c r="C237" s="326" t="s">
        <v>3749</v>
      </c>
      <c r="D237" s="327"/>
      <c r="E237" s="327"/>
      <c r="F237" s="327"/>
      <c r="G237" s="328"/>
      <c r="I237" s="66"/>
      <c r="K237" s="66"/>
      <c r="L237" s="67" t="s">
        <v>3749</v>
      </c>
      <c r="O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row>
    <row r="238" spans="1:104" x14ac:dyDescent="0.2">
      <c r="A238" s="64"/>
      <c r="B238" s="65"/>
      <c r="C238" s="326" t="s">
        <v>3733</v>
      </c>
      <c r="D238" s="327"/>
      <c r="E238" s="327"/>
      <c r="F238" s="327"/>
      <c r="G238" s="328"/>
      <c r="I238" s="66"/>
      <c r="K238" s="66"/>
      <c r="L238" s="67" t="s">
        <v>3733</v>
      </c>
      <c r="O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row>
    <row r="239" spans="1:104" x14ac:dyDescent="0.2">
      <c r="A239" s="64"/>
      <c r="B239" s="65"/>
      <c r="C239" s="326" t="s">
        <v>3734</v>
      </c>
      <c r="D239" s="327"/>
      <c r="E239" s="327"/>
      <c r="F239" s="327"/>
      <c r="G239" s="328"/>
      <c r="I239" s="66"/>
      <c r="K239" s="66"/>
      <c r="L239" s="67" t="s">
        <v>3734</v>
      </c>
      <c r="O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row>
    <row r="240" spans="1:104" x14ac:dyDescent="0.2">
      <c r="A240" s="64"/>
      <c r="B240" s="65"/>
      <c r="C240" s="326" t="s">
        <v>3714</v>
      </c>
      <c r="D240" s="327"/>
      <c r="E240" s="327"/>
      <c r="F240" s="327"/>
      <c r="G240" s="328"/>
      <c r="I240" s="66"/>
      <c r="K240" s="66"/>
      <c r="L240" s="67" t="s">
        <v>3714</v>
      </c>
      <c r="O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row>
    <row r="241" spans="1:61" x14ac:dyDescent="0.2">
      <c r="A241" s="64"/>
      <c r="B241" s="65"/>
      <c r="C241" s="326" t="s">
        <v>3715</v>
      </c>
      <c r="D241" s="327"/>
      <c r="E241" s="327"/>
      <c r="F241" s="327"/>
      <c r="G241" s="328"/>
      <c r="I241" s="66"/>
      <c r="K241" s="66"/>
      <c r="L241" s="67" t="s">
        <v>3715</v>
      </c>
      <c r="O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row>
    <row r="242" spans="1:61" x14ac:dyDescent="0.2">
      <c r="A242" s="64"/>
      <c r="B242" s="65"/>
      <c r="C242" s="326" t="s">
        <v>3716</v>
      </c>
      <c r="D242" s="327"/>
      <c r="E242" s="327"/>
      <c r="F242" s="327"/>
      <c r="G242" s="328"/>
      <c r="I242" s="66"/>
      <c r="K242" s="66"/>
      <c r="L242" s="67" t="s">
        <v>3716</v>
      </c>
      <c r="O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row>
    <row r="243" spans="1:61" x14ac:dyDescent="0.2">
      <c r="A243" s="64"/>
      <c r="B243" s="65"/>
      <c r="C243" s="326" t="s">
        <v>3717</v>
      </c>
      <c r="D243" s="327"/>
      <c r="E243" s="327"/>
      <c r="F243" s="327"/>
      <c r="G243" s="328"/>
      <c r="I243" s="66"/>
      <c r="K243" s="66"/>
      <c r="L243" s="67" t="s">
        <v>3717</v>
      </c>
      <c r="O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row>
    <row r="244" spans="1:61" x14ac:dyDescent="0.2">
      <c r="A244" s="64"/>
      <c r="B244" s="65"/>
      <c r="C244" s="326" t="s">
        <v>3718</v>
      </c>
      <c r="D244" s="327"/>
      <c r="E244" s="327"/>
      <c r="F244" s="327"/>
      <c r="G244" s="328"/>
      <c r="I244" s="66"/>
      <c r="K244" s="66"/>
      <c r="L244" s="67" t="s">
        <v>3718</v>
      </c>
      <c r="O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row>
    <row r="245" spans="1:61" x14ac:dyDescent="0.2">
      <c r="A245" s="64"/>
      <c r="B245" s="65"/>
      <c r="C245" s="329" t="s">
        <v>598</v>
      </c>
      <c r="D245" s="330"/>
      <c r="E245" s="103">
        <v>0.62819999999999998</v>
      </c>
      <c r="F245" s="69"/>
      <c r="G245" s="70"/>
      <c r="H245" s="71"/>
      <c r="I245" s="66"/>
      <c r="J245" s="72"/>
      <c r="K245" s="66"/>
      <c r="M245" s="67" t="s">
        <v>598</v>
      </c>
      <c r="O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73" t="str">
        <f>C244</f>
        <v>odstín - bílý (v barvě oken)</v>
      </c>
      <c r="BE245" s="53"/>
      <c r="BF245" s="53"/>
      <c r="BG245" s="53"/>
      <c r="BH245" s="53"/>
      <c r="BI245" s="53"/>
    </row>
    <row r="246" spans="1:61" x14ac:dyDescent="0.2">
      <c r="A246" s="74" t="s">
        <v>42</v>
      </c>
      <c r="B246" s="75" t="s">
        <v>3708</v>
      </c>
      <c r="C246" s="76" t="s">
        <v>3709</v>
      </c>
      <c r="D246" s="77"/>
      <c r="E246" s="78"/>
      <c r="F246" s="78"/>
      <c r="G246" s="79">
        <f>SUM(G7:G245)</f>
        <v>0</v>
      </c>
      <c r="H246" s="80"/>
      <c r="I246" s="79">
        <f>SUM(I7:I245)</f>
        <v>0</v>
      </c>
      <c r="J246" s="81"/>
      <c r="K246" s="79">
        <f>SUM(K7:K245)</f>
        <v>0</v>
      </c>
      <c r="O246" s="53"/>
      <c r="X246" s="82">
        <f>K246</f>
        <v>0</v>
      </c>
      <c r="Y246" s="82">
        <f>I246</f>
        <v>0</v>
      </c>
      <c r="Z246" s="63">
        <f>G246</f>
        <v>0</v>
      </c>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83"/>
      <c r="BB246" s="83"/>
      <c r="BC246" s="83"/>
      <c r="BD246" s="83"/>
      <c r="BE246" s="83"/>
      <c r="BF246" s="83"/>
      <c r="BG246" s="53"/>
      <c r="BH246" s="53"/>
      <c r="BI246" s="53"/>
    </row>
    <row r="247" spans="1:61" x14ac:dyDescent="0.2">
      <c r="A247" s="84" t="s">
        <v>23</v>
      </c>
      <c r="B247" s="85" t="s">
        <v>43</v>
      </c>
      <c r="C247" s="86"/>
      <c r="D247" s="87"/>
      <c r="E247" s="88"/>
      <c r="F247" s="88"/>
      <c r="G247" s="89">
        <f>SUM(Z7:Z247)</f>
        <v>0</v>
      </c>
      <c r="H247" s="90"/>
      <c r="I247" s="89">
        <f>SUM(Y7:Y247)</f>
        <v>0</v>
      </c>
      <c r="J247" s="90"/>
      <c r="K247" s="89">
        <f>SUM(X7:X247)</f>
        <v>0</v>
      </c>
      <c r="O247" s="53"/>
      <c r="BA247" s="91"/>
      <c r="BB247" s="91"/>
      <c r="BC247" s="91"/>
      <c r="BD247" s="91"/>
      <c r="BE247" s="91"/>
      <c r="BF247" s="91"/>
    </row>
    <row r="248" spans="1:61" x14ac:dyDescent="0.2">
      <c r="E248" s="16"/>
    </row>
    <row r="249" spans="1:61" x14ac:dyDescent="0.2">
      <c r="E249" s="16"/>
    </row>
    <row r="250" spans="1:61" x14ac:dyDescent="0.2">
      <c r="E250" s="16"/>
    </row>
    <row r="251" spans="1:61" x14ac:dyDescent="0.2">
      <c r="E251" s="16"/>
    </row>
    <row r="252" spans="1:61" x14ac:dyDescent="0.2">
      <c r="E252" s="16"/>
    </row>
    <row r="253" spans="1:61" x14ac:dyDescent="0.2">
      <c r="E253" s="16"/>
    </row>
    <row r="254" spans="1:61" x14ac:dyDescent="0.2">
      <c r="E254" s="16"/>
    </row>
    <row r="255" spans="1:61" x14ac:dyDescent="0.2">
      <c r="E255" s="16"/>
    </row>
    <row r="256" spans="1:61" x14ac:dyDescent="0.2">
      <c r="E256" s="16"/>
    </row>
    <row r="257" spans="1:7" x14ac:dyDescent="0.2">
      <c r="E257" s="16"/>
    </row>
    <row r="258" spans="1:7" x14ac:dyDescent="0.2">
      <c r="E258" s="16"/>
    </row>
    <row r="259" spans="1:7" x14ac:dyDescent="0.2">
      <c r="E259" s="16"/>
    </row>
    <row r="260" spans="1:7" x14ac:dyDescent="0.2">
      <c r="E260" s="16"/>
    </row>
    <row r="261" spans="1:7" x14ac:dyDescent="0.2">
      <c r="E261" s="16"/>
    </row>
    <row r="262" spans="1:7" x14ac:dyDescent="0.2">
      <c r="E262" s="16"/>
    </row>
    <row r="263" spans="1:7" x14ac:dyDescent="0.2">
      <c r="E263" s="16"/>
    </row>
    <row r="264" spans="1:7" x14ac:dyDescent="0.2">
      <c r="E264" s="16"/>
    </row>
    <row r="265" spans="1:7" x14ac:dyDescent="0.2">
      <c r="E265" s="16"/>
    </row>
    <row r="266" spans="1:7" x14ac:dyDescent="0.2">
      <c r="E266" s="16"/>
    </row>
    <row r="267" spans="1:7" x14ac:dyDescent="0.2">
      <c r="E267" s="16"/>
    </row>
    <row r="268" spans="1:7" x14ac:dyDescent="0.2">
      <c r="E268" s="16"/>
    </row>
    <row r="269" spans="1:7" x14ac:dyDescent="0.2">
      <c r="A269" s="72"/>
      <c r="B269" s="72"/>
      <c r="C269" s="72"/>
      <c r="D269" s="72"/>
      <c r="E269" s="72"/>
      <c r="F269" s="72"/>
      <c r="G269" s="72"/>
    </row>
    <row r="270" spans="1:7" x14ac:dyDescent="0.2">
      <c r="A270" s="72"/>
      <c r="B270" s="72"/>
      <c r="C270" s="72"/>
      <c r="D270" s="72"/>
      <c r="E270" s="72"/>
      <c r="F270" s="72"/>
      <c r="G270" s="72"/>
    </row>
    <row r="271" spans="1:7" x14ac:dyDescent="0.2">
      <c r="A271" s="72"/>
      <c r="B271" s="72"/>
      <c r="C271" s="72"/>
      <c r="D271" s="72"/>
      <c r="E271" s="72"/>
      <c r="F271" s="72"/>
      <c r="G271" s="72"/>
    </row>
    <row r="272" spans="1:7" x14ac:dyDescent="0.2">
      <c r="A272" s="72"/>
      <c r="B272" s="72"/>
      <c r="C272" s="72"/>
      <c r="D272" s="72"/>
      <c r="E272" s="72"/>
      <c r="F272" s="72"/>
      <c r="G272" s="72"/>
    </row>
    <row r="273" spans="5:5" x14ac:dyDescent="0.2">
      <c r="E273" s="16"/>
    </row>
    <row r="274" spans="5:5" x14ac:dyDescent="0.2">
      <c r="E274" s="16"/>
    </row>
    <row r="275" spans="5:5" x14ac:dyDescent="0.2">
      <c r="E275" s="16"/>
    </row>
    <row r="276" spans="5:5" x14ac:dyDescent="0.2">
      <c r="E276" s="16"/>
    </row>
    <row r="277" spans="5:5" x14ac:dyDescent="0.2">
      <c r="E277" s="16"/>
    </row>
    <row r="278" spans="5:5" x14ac:dyDescent="0.2">
      <c r="E278" s="16"/>
    </row>
    <row r="279" spans="5:5" x14ac:dyDescent="0.2">
      <c r="E279" s="16"/>
    </row>
    <row r="280" spans="5:5" x14ac:dyDescent="0.2">
      <c r="E280" s="16"/>
    </row>
    <row r="281" spans="5:5" x14ac:dyDescent="0.2">
      <c r="E281" s="16"/>
    </row>
    <row r="282" spans="5:5" x14ac:dyDescent="0.2">
      <c r="E282" s="16"/>
    </row>
    <row r="283" spans="5:5" x14ac:dyDescent="0.2">
      <c r="E283" s="16"/>
    </row>
    <row r="284" spans="5:5" x14ac:dyDescent="0.2">
      <c r="E284" s="16"/>
    </row>
    <row r="285" spans="5:5" x14ac:dyDescent="0.2">
      <c r="E285" s="16"/>
    </row>
    <row r="286" spans="5:5" x14ac:dyDescent="0.2">
      <c r="E286" s="16"/>
    </row>
    <row r="287" spans="5:5" x14ac:dyDescent="0.2">
      <c r="E287" s="16"/>
    </row>
    <row r="288" spans="5:5" x14ac:dyDescent="0.2">
      <c r="E288" s="16"/>
    </row>
    <row r="289" spans="1:5" x14ac:dyDescent="0.2">
      <c r="E289" s="16"/>
    </row>
    <row r="290" spans="1:5" x14ac:dyDescent="0.2">
      <c r="E290" s="16"/>
    </row>
    <row r="291" spans="1:5" x14ac:dyDescent="0.2">
      <c r="E291" s="16"/>
    </row>
    <row r="292" spans="1:5" x14ac:dyDescent="0.2">
      <c r="E292" s="16"/>
    </row>
    <row r="293" spans="1:5" x14ac:dyDescent="0.2">
      <c r="E293" s="16"/>
    </row>
    <row r="294" spans="1:5" x14ac:dyDescent="0.2">
      <c r="E294" s="16"/>
    </row>
    <row r="295" spans="1:5" x14ac:dyDescent="0.2">
      <c r="E295" s="16"/>
    </row>
    <row r="296" spans="1:5" x14ac:dyDescent="0.2">
      <c r="E296" s="16"/>
    </row>
    <row r="297" spans="1:5" x14ac:dyDescent="0.2">
      <c r="E297" s="16"/>
    </row>
    <row r="298" spans="1:5" x14ac:dyDescent="0.2">
      <c r="E298" s="16"/>
    </row>
    <row r="299" spans="1:5" x14ac:dyDescent="0.2">
      <c r="E299" s="16"/>
    </row>
    <row r="300" spans="1:5" x14ac:dyDescent="0.2">
      <c r="E300" s="16"/>
    </row>
    <row r="301" spans="1:5" x14ac:dyDescent="0.2">
      <c r="E301" s="16"/>
    </row>
    <row r="302" spans="1:5" x14ac:dyDescent="0.2">
      <c r="E302" s="16"/>
    </row>
    <row r="303" spans="1:5" x14ac:dyDescent="0.2">
      <c r="E303" s="16"/>
    </row>
    <row r="304" spans="1:5" x14ac:dyDescent="0.2">
      <c r="A304" s="92"/>
      <c r="B304" s="92"/>
    </row>
    <row r="305" spans="1:7" x14ac:dyDescent="0.2">
      <c r="A305" s="72"/>
      <c r="B305" s="72"/>
      <c r="C305" s="93"/>
      <c r="D305" s="93"/>
      <c r="E305" s="94"/>
      <c r="F305" s="93"/>
      <c r="G305" s="95"/>
    </row>
    <row r="306" spans="1:7" x14ac:dyDescent="0.2">
      <c r="A306" s="96"/>
      <c r="B306" s="96"/>
      <c r="C306" s="72"/>
      <c r="D306" s="72"/>
      <c r="E306" s="97"/>
      <c r="F306" s="72"/>
      <c r="G306" s="72"/>
    </row>
    <row r="307" spans="1:7" x14ac:dyDescent="0.2">
      <c r="A307" s="72"/>
      <c r="B307" s="72"/>
      <c r="C307" s="72"/>
      <c r="D307" s="72"/>
      <c r="E307" s="97"/>
      <c r="F307" s="72"/>
      <c r="G307" s="72"/>
    </row>
    <row r="308" spans="1:7" x14ac:dyDescent="0.2">
      <c r="A308" s="72"/>
      <c r="B308" s="72"/>
      <c r="C308" s="72"/>
      <c r="D308" s="72"/>
      <c r="E308" s="97"/>
      <c r="F308" s="72"/>
      <c r="G308" s="72"/>
    </row>
    <row r="309" spans="1:7" x14ac:dyDescent="0.2">
      <c r="A309" s="72"/>
      <c r="B309" s="72"/>
      <c r="C309" s="72"/>
      <c r="D309" s="72"/>
      <c r="E309" s="97"/>
      <c r="F309" s="72"/>
      <c r="G309" s="72"/>
    </row>
    <row r="310" spans="1:7" x14ac:dyDescent="0.2">
      <c r="A310" s="72"/>
      <c r="B310" s="72"/>
      <c r="C310" s="72"/>
      <c r="D310" s="72"/>
      <c r="E310" s="97"/>
      <c r="F310" s="72"/>
      <c r="G310" s="72"/>
    </row>
    <row r="311" spans="1:7" x14ac:dyDescent="0.2">
      <c r="A311" s="72"/>
      <c r="B311" s="72"/>
      <c r="C311" s="72"/>
      <c r="D311" s="72"/>
      <c r="E311" s="97"/>
      <c r="F311" s="72"/>
      <c r="G311" s="72"/>
    </row>
    <row r="312" spans="1:7" x14ac:dyDescent="0.2">
      <c r="A312" s="72"/>
      <c r="B312" s="72"/>
      <c r="C312" s="72"/>
      <c r="D312" s="72"/>
      <c r="E312" s="97"/>
      <c r="F312" s="72"/>
      <c r="G312" s="72"/>
    </row>
    <row r="313" spans="1:7" x14ac:dyDescent="0.2">
      <c r="A313" s="72"/>
      <c r="B313" s="72"/>
      <c r="C313" s="72"/>
      <c r="D313" s="72"/>
      <c r="E313" s="97"/>
      <c r="F313" s="72"/>
      <c r="G313" s="72"/>
    </row>
    <row r="314" spans="1:7" x14ac:dyDescent="0.2">
      <c r="A314" s="72"/>
      <c r="B314" s="72"/>
      <c r="C314" s="72"/>
      <c r="D314" s="72"/>
      <c r="E314" s="97"/>
      <c r="F314" s="72"/>
      <c r="G314" s="72"/>
    </row>
    <row r="315" spans="1:7" x14ac:dyDescent="0.2">
      <c r="A315" s="72"/>
      <c r="B315" s="72"/>
      <c r="C315" s="72"/>
      <c r="D315" s="72"/>
      <c r="E315" s="97"/>
      <c r="F315" s="72"/>
      <c r="G315" s="72"/>
    </row>
    <row r="316" spans="1:7" x14ac:dyDescent="0.2">
      <c r="A316" s="72"/>
      <c r="B316" s="72"/>
      <c r="C316" s="72"/>
      <c r="D316" s="72"/>
      <c r="E316" s="97"/>
      <c r="F316" s="72"/>
      <c r="G316" s="72"/>
    </row>
    <row r="317" spans="1:7" x14ac:dyDescent="0.2">
      <c r="A317" s="72"/>
      <c r="B317" s="72"/>
      <c r="C317" s="72"/>
      <c r="D317" s="72"/>
      <c r="E317" s="97"/>
      <c r="F317" s="72"/>
      <c r="G317" s="72"/>
    </row>
    <row r="318" spans="1:7" x14ac:dyDescent="0.2">
      <c r="A318" s="72"/>
      <c r="B318" s="72"/>
      <c r="C318" s="72"/>
      <c r="D318" s="72"/>
      <c r="E318" s="97"/>
      <c r="F318" s="72"/>
      <c r="G318" s="72"/>
    </row>
  </sheetData>
  <sheetProtection algorithmName="SHA-512" hashValue="inJ2AG0gu3B9WjmVq0v086yCT8U4W8ibFajraOv4ctwqm1UKYIgFamxIpz/OhOhjWPfFoA9dxBjL7o5dhPxzMA==" saltValue="QNH33QJ5uPRsLSm+6+dT+w==" spinCount="100000" sheet="1" objects="1" scenarios="1"/>
  <protectedRanges>
    <protectedRange sqref="F8 F17 F28 F38 F48 F58 F69 F77 F88 F101 F118 F130 F143 F155 F166 F178 F190 F200 F211 F223 F235" name="Oblast1"/>
  </protectedRanges>
  <mergeCells count="218">
    <mergeCell ref="C245:D245"/>
    <mergeCell ref="C239:G239"/>
    <mergeCell ref="C240:G240"/>
    <mergeCell ref="C241:G241"/>
    <mergeCell ref="C242:G242"/>
    <mergeCell ref="C243:G243"/>
    <mergeCell ref="C244:G244"/>
    <mergeCell ref="C232:G232"/>
    <mergeCell ref="C233:G233"/>
    <mergeCell ref="C234:D234"/>
    <mergeCell ref="C236:G236"/>
    <mergeCell ref="C237:G237"/>
    <mergeCell ref="C238:G238"/>
    <mergeCell ref="C226:G226"/>
    <mergeCell ref="C227:G227"/>
    <mergeCell ref="C228:G228"/>
    <mergeCell ref="C229:G229"/>
    <mergeCell ref="C230:G230"/>
    <mergeCell ref="C231:G231"/>
    <mergeCell ref="C219:G219"/>
    <mergeCell ref="C220:G220"/>
    <mergeCell ref="C221:G221"/>
    <mergeCell ref="C222:D222"/>
    <mergeCell ref="C224:G224"/>
    <mergeCell ref="C225:G225"/>
    <mergeCell ref="C213:G213"/>
    <mergeCell ref="C214:G214"/>
    <mergeCell ref="C215:G215"/>
    <mergeCell ref="C216:G216"/>
    <mergeCell ref="C217:G217"/>
    <mergeCell ref="C218:G218"/>
    <mergeCell ref="C206:G206"/>
    <mergeCell ref="C207:G207"/>
    <mergeCell ref="C208:G208"/>
    <mergeCell ref="C209:G209"/>
    <mergeCell ref="C210:D210"/>
    <mergeCell ref="C212:G212"/>
    <mergeCell ref="C199:D199"/>
    <mergeCell ref="C201:G201"/>
    <mergeCell ref="C202:G202"/>
    <mergeCell ref="C203:G203"/>
    <mergeCell ref="C204:G204"/>
    <mergeCell ref="C205:G205"/>
    <mergeCell ref="C193:G193"/>
    <mergeCell ref="C194:G194"/>
    <mergeCell ref="C195:G195"/>
    <mergeCell ref="C196:G196"/>
    <mergeCell ref="C197:G197"/>
    <mergeCell ref="C198:G198"/>
    <mergeCell ref="C186:G186"/>
    <mergeCell ref="C187:G187"/>
    <mergeCell ref="C188:G188"/>
    <mergeCell ref="C189:D189"/>
    <mergeCell ref="C191:G191"/>
    <mergeCell ref="C192:G192"/>
    <mergeCell ref="C180:G180"/>
    <mergeCell ref="C181:G181"/>
    <mergeCell ref="C182:G182"/>
    <mergeCell ref="C183:G183"/>
    <mergeCell ref="C184:G184"/>
    <mergeCell ref="C185:G185"/>
    <mergeCell ref="C173:G173"/>
    <mergeCell ref="C174:G174"/>
    <mergeCell ref="C175:G175"/>
    <mergeCell ref="C176:G176"/>
    <mergeCell ref="C177:D177"/>
    <mergeCell ref="C179:G179"/>
    <mergeCell ref="C167:G167"/>
    <mergeCell ref="C168:G168"/>
    <mergeCell ref="C169:G169"/>
    <mergeCell ref="C170:G170"/>
    <mergeCell ref="C171:G171"/>
    <mergeCell ref="C172:G172"/>
    <mergeCell ref="C160:G160"/>
    <mergeCell ref="C161:G161"/>
    <mergeCell ref="C162:G162"/>
    <mergeCell ref="C163:G163"/>
    <mergeCell ref="C164:G164"/>
    <mergeCell ref="C165:D165"/>
    <mergeCell ref="C153:G153"/>
    <mergeCell ref="C154:D154"/>
    <mergeCell ref="C156:G156"/>
    <mergeCell ref="C157:G157"/>
    <mergeCell ref="C158:G158"/>
    <mergeCell ref="C159:G159"/>
    <mergeCell ref="C147:G147"/>
    <mergeCell ref="C148:G148"/>
    <mergeCell ref="C149:G149"/>
    <mergeCell ref="C150:G150"/>
    <mergeCell ref="C151:G151"/>
    <mergeCell ref="C152:G152"/>
    <mergeCell ref="C140:G140"/>
    <mergeCell ref="C141:G141"/>
    <mergeCell ref="C142:D142"/>
    <mergeCell ref="C144:G144"/>
    <mergeCell ref="C145:G145"/>
    <mergeCell ref="C146:G146"/>
    <mergeCell ref="C134:G134"/>
    <mergeCell ref="C135:G135"/>
    <mergeCell ref="C136:G136"/>
    <mergeCell ref="C137:G137"/>
    <mergeCell ref="C138:G138"/>
    <mergeCell ref="C139:G139"/>
    <mergeCell ref="C127:G127"/>
    <mergeCell ref="C128:G128"/>
    <mergeCell ref="C129:D129"/>
    <mergeCell ref="C131:G131"/>
    <mergeCell ref="C132:G132"/>
    <mergeCell ref="C133:G133"/>
    <mergeCell ref="C121:G121"/>
    <mergeCell ref="C122:G122"/>
    <mergeCell ref="C123:G123"/>
    <mergeCell ref="C124:G124"/>
    <mergeCell ref="C125:G125"/>
    <mergeCell ref="C126:G126"/>
    <mergeCell ref="C114:G114"/>
    <mergeCell ref="C115:G115"/>
    <mergeCell ref="C116:G116"/>
    <mergeCell ref="C117:D117"/>
    <mergeCell ref="C119:G119"/>
    <mergeCell ref="C120:G120"/>
    <mergeCell ref="C108:G108"/>
    <mergeCell ref="C109:G109"/>
    <mergeCell ref="C110:G110"/>
    <mergeCell ref="C111:G111"/>
    <mergeCell ref="C112:G112"/>
    <mergeCell ref="C113:G113"/>
    <mergeCell ref="C102:G102"/>
    <mergeCell ref="C103:G103"/>
    <mergeCell ref="C104:G104"/>
    <mergeCell ref="C105:G105"/>
    <mergeCell ref="C106:G106"/>
    <mergeCell ref="C107:G107"/>
    <mergeCell ref="C95:G95"/>
    <mergeCell ref="C96:G96"/>
    <mergeCell ref="C97:G97"/>
    <mergeCell ref="C98:G98"/>
    <mergeCell ref="C99:G99"/>
    <mergeCell ref="C100:D100"/>
    <mergeCell ref="C89:G89"/>
    <mergeCell ref="C90:G90"/>
    <mergeCell ref="C91:G91"/>
    <mergeCell ref="C92:G92"/>
    <mergeCell ref="C93:G93"/>
    <mergeCell ref="C94:G94"/>
    <mergeCell ref="C82:G82"/>
    <mergeCell ref="C83:G83"/>
    <mergeCell ref="C84:G84"/>
    <mergeCell ref="C85:G85"/>
    <mergeCell ref="C86:G86"/>
    <mergeCell ref="C87:D87"/>
    <mergeCell ref="C75:G75"/>
    <mergeCell ref="C76:D76"/>
    <mergeCell ref="C78:G78"/>
    <mergeCell ref="C79:G79"/>
    <mergeCell ref="C80:G80"/>
    <mergeCell ref="C81:G81"/>
    <mergeCell ref="C68:D68"/>
    <mergeCell ref="C70:G70"/>
    <mergeCell ref="C71:G71"/>
    <mergeCell ref="C72:G72"/>
    <mergeCell ref="C73:G73"/>
    <mergeCell ref="C74:G74"/>
    <mergeCell ref="C62:G62"/>
    <mergeCell ref="C63:G63"/>
    <mergeCell ref="C64:G64"/>
    <mergeCell ref="C65:G65"/>
    <mergeCell ref="C66:G66"/>
    <mergeCell ref="C67:G67"/>
    <mergeCell ref="C59:G59"/>
    <mergeCell ref="C60:G60"/>
    <mergeCell ref="C61:G61"/>
    <mergeCell ref="C49:G49"/>
    <mergeCell ref="C50:G50"/>
    <mergeCell ref="C51:G51"/>
    <mergeCell ref="C52:G52"/>
    <mergeCell ref="C53:G53"/>
    <mergeCell ref="C54:G54"/>
    <mergeCell ref="C29:G29"/>
    <mergeCell ref="C30:G30"/>
    <mergeCell ref="C31:G31"/>
    <mergeCell ref="C32:G32"/>
    <mergeCell ref="C33:G33"/>
    <mergeCell ref="C34:G34"/>
    <mergeCell ref="C55:G55"/>
    <mergeCell ref="C56:G56"/>
    <mergeCell ref="C57:D57"/>
    <mergeCell ref="C42:G42"/>
    <mergeCell ref="C43:G43"/>
    <mergeCell ref="C44:G44"/>
    <mergeCell ref="C45:G45"/>
    <mergeCell ref="C46:G46"/>
    <mergeCell ref="C47:D47"/>
    <mergeCell ref="C35:G35"/>
    <mergeCell ref="C36:G36"/>
    <mergeCell ref="C37:D37"/>
    <mergeCell ref="C39:G39"/>
    <mergeCell ref="C40:G40"/>
    <mergeCell ref="C41:G41"/>
    <mergeCell ref="A1:G1"/>
    <mergeCell ref="C9:G9"/>
    <mergeCell ref="C10:G10"/>
    <mergeCell ref="C11:G11"/>
    <mergeCell ref="C12:G12"/>
    <mergeCell ref="C13:G13"/>
    <mergeCell ref="C14:G14"/>
    <mergeCell ref="C26:G26"/>
    <mergeCell ref="C27:D27"/>
    <mergeCell ref="C22:G22"/>
    <mergeCell ref="C23:G23"/>
    <mergeCell ref="C24:G24"/>
    <mergeCell ref="C25:G25"/>
    <mergeCell ref="C15:G15"/>
    <mergeCell ref="C16:D16"/>
    <mergeCell ref="C18:G18"/>
    <mergeCell ref="C19:G19"/>
    <mergeCell ref="C20:G20"/>
    <mergeCell ref="C21:G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CZ318"/>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3798</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3708</v>
      </c>
      <c r="C7" s="153" t="s">
        <v>3709</v>
      </c>
      <c r="D7" s="154"/>
      <c r="E7" s="155"/>
      <c r="F7" s="155"/>
      <c r="G7" s="156"/>
      <c r="H7" s="157"/>
      <c r="I7" s="158"/>
      <c r="J7" s="159"/>
      <c r="K7" s="160"/>
      <c r="O7" s="53"/>
    </row>
    <row r="8" spans="1:104" ht="22.5" x14ac:dyDescent="0.2">
      <c r="A8" s="161">
        <v>1</v>
      </c>
      <c r="B8" s="162" t="s">
        <v>3710</v>
      </c>
      <c r="C8" s="163" t="s">
        <v>3711</v>
      </c>
      <c r="D8" s="164" t="s">
        <v>3611</v>
      </c>
      <c r="E8" s="165">
        <v>0.74360000000000004</v>
      </c>
      <c r="F8" s="122">
        <f>'01 123 '!F8</f>
        <v>0</v>
      </c>
      <c r="G8" s="166">
        <f>E8*F8</f>
        <v>0</v>
      </c>
      <c r="H8" s="167">
        <v>0</v>
      </c>
      <c r="I8" s="168">
        <f>E8*H8</f>
        <v>0</v>
      </c>
      <c r="J8" s="167">
        <v>0</v>
      </c>
      <c r="K8" s="168">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x14ac:dyDescent="0.2">
      <c r="A9" s="191"/>
      <c r="B9" s="192"/>
      <c r="C9" s="312" t="s">
        <v>3712</v>
      </c>
      <c r="D9" s="313"/>
      <c r="E9" s="313"/>
      <c r="F9" s="313"/>
      <c r="G9" s="314"/>
      <c r="I9" s="197"/>
      <c r="K9" s="197"/>
      <c r="L9" s="198" t="s">
        <v>3712</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191"/>
      <c r="B10" s="192"/>
      <c r="C10" s="312" t="s">
        <v>3713</v>
      </c>
      <c r="D10" s="313"/>
      <c r="E10" s="313"/>
      <c r="F10" s="313"/>
      <c r="G10" s="314"/>
      <c r="I10" s="197"/>
      <c r="K10" s="197"/>
      <c r="L10" s="198" t="s">
        <v>3713</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191"/>
      <c r="B11" s="192"/>
      <c r="C11" s="312" t="s">
        <v>3714</v>
      </c>
      <c r="D11" s="313"/>
      <c r="E11" s="313"/>
      <c r="F11" s="313"/>
      <c r="G11" s="314"/>
      <c r="I11" s="197"/>
      <c r="K11" s="197"/>
      <c r="L11" s="198" t="s">
        <v>3714</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191"/>
      <c r="B12" s="192"/>
      <c r="C12" s="312" t="s">
        <v>3715</v>
      </c>
      <c r="D12" s="313"/>
      <c r="E12" s="313"/>
      <c r="F12" s="313"/>
      <c r="G12" s="314"/>
      <c r="I12" s="197"/>
      <c r="K12" s="197"/>
      <c r="L12" s="198" t="s">
        <v>3715</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191"/>
      <c r="B13" s="192"/>
      <c r="C13" s="312" t="s">
        <v>3716</v>
      </c>
      <c r="D13" s="313"/>
      <c r="E13" s="313"/>
      <c r="F13" s="313"/>
      <c r="G13" s="314"/>
      <c r="I13" s="197"/>
      <c r="K13" s="197"/>
      <c r="L13" s="198" t="s">
        <v>3716</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191"/>
      <c r="B14" s="192"/>
      <c r="C14" s="312" t="s">
        <v>3717</v>
      </c>
      <c r="D14" s="313"/>
      <c r="E14" s="313"/>
      <c r="F14" s="313"/>
      <c r="G14" s="314"/>
      <c r="I14" s="197"/>
      <c r="K14" s="197"/>
      <c r="L14" s="198" t="s">
        <v>3717</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191"/>
      <c r="B15" s="192"/>
      <c r="C15" s="312" t="s">
        <v>3718</v>
      </c>
      <c r="D15" s="313"/>
      <c r="E15" s="313"/>
      <c r="F15" s="313"/>
      <c r="G15" s="314"/>
      <c r="I15" s="197"/>
      <c r="K15" s="197"/>
      <c r="L15" s="198" t="s">
        <v>3718</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191"/>
      <c r="B16" s="192"/>
      <c r="C16" s="331" t="s">
        <v>1308</v>
      </c>
      <c r="D16" s="332"/>
      <c r="E16" s="193">
        <v>0.74360000000000004</v>
      </c>
      <c r="F16" s="194"/>
      <c r="G16" s="195"/>
      <c r="H16" s="196"/>
      <c r="I16" s="197"/>
      <c r="J16" s="184"/>
      <c r="K16" s="197"/>
      <c r="M16" s="67" t="s">
        <v>1308</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73" t="str">
        <f>C15</f>
        <v>odstín - bílý (v barvě oken)</v>
      </c>
      <c r="BE16" s="53"/>
      <c r="BF16" s="53"/>
      <c r="BG16" s="53"/>
      <c r="BH16" s="53"/>
      <c r="BI16" s="53"/>
    </row>
    <row r="17" spans="1:104" ht="22.5" x14ac:dyDescent="0.2">
      <c r="A17" s="161">
        <v>2</v>
      </c>
      <c r="B17" s="162" t="s">
        <v>3719</v>
      </c>
      <c r="C17" s="163" t="s">
        <v>3720</v>
      </c>
      <c r="D17" s="164" t="s">
        <v>3611</v>
      </c>
      <c r="E17" s="165">
        <v>1.859</v>
      </c>
      <c r="F17" s="122">
        <f>'01 123 '!F17</f>
        <v>0</v>
      </c>
      <c r="G17" s="166">
        <f>E17*F17</f>
        <v>0</v>
      </c>
      <c r="H17" s="167">
        <v>0</v>
      </c>
      <c r="I17" s="168">
        <f>E17*H17</f>
        <v>0</v>
      </c>
      <c r="J17" s="167">
        <v>0</v>
      </c>
      <c r="K17" s="168">
        <f>E17*J17</f>
        <v>0</v>
      </c>
      <c r="O17" s="53"/>
      <c r="Z17" s="53"/>
      <c r="AA17" s="53">
        <v>1</v>
      </c>
      <c r="AB17" s="53">
        <v>7</v>
      </c>
      <c r="AC17" s="53">
        <v>7</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G17</f>
        <v>0</v>
      </c>
      <c r="BA17" s="53"/>
      <c r="BB17" s="53"/>
      <c r="BC17" s="53"/>
      <c r="BD17" s="53"/>
      <c r="BE17" s="53"/>
      <c r="BF17" s="53"/>
      <c r="BG17" s="53"/>
      <c r="BH17" s="53"/>
      <c r="BI17" s="53"/>
      <c r="CA17" s="53">
        <v>1</v>
      </c>
      <c r="CB17" s="53">
        <v>7</v>
      </c>
      <c r="CZ17" s="16">
        <v>2</v>
      </c>
    </row>
    <row r="18" spans="1:104" x14ac:dyDescent="0.2">
      <c r="A18" s="191"/>
      <c r="B18" s="192"/>
      <c r="C18" s="312" t="s">
        <v>3721</v>
      </c>
      <c r="D18" s="313"/>
      <c r="E18" s="313"/>
      <c r="F18" s="313"/>
      <c r="G18" s="314"/>
      <c r="I18" s="197"/>
      <c r="K18" s="197"/>
      <c r="L18" s="198" t="s">
        <v>3721</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191"/>
      <c r="B19" s="192"/>
      <c r="C19" s="312" t="s">
        <v>3713</v>
      </c>
      <c r="D19" s="313"/>
      <c r="E19" s="313"/>
      <c r="F19" s="313"/>
      <c r="G19" s="314"/>
      <c r="I19" s="197"/>
      <c r="K19" s="197"/>
      <c r="L19" s="198" t="s">
        <v>3713</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191"/>
      <c r="B20" s="192"/>
      <c r="C20" s="312" t="s">
        <v>3714</v>
      </c>
      <c r="D20" s="313"/>
      <c r="E20" s="313"/>
      <c r="F20" s="313"/>
      <c r="G20" s="314"/>
      <c r="I20" s="197"/>
      <c r="K20" s="197"/>
      <c r="L20" s="198" t="s">
        <v>3714</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104" x14ac:dyDescent="0.2">
      <c r="A21" s="191"/>
      <c r="B21" s="192"/>
      <c r="C21" s="312" t="s">
        <v>3715</v>
      </c>
      <c r="D21" s="313"/>
      <c r="E21" s="313"/>
      <c r="F21" s="313"/>
      <c r="G21" s="314"/>
      <c r="I21" s="197"/>
      <c r="K21" s="197"/>
      <c r="L21" s="198" t="s">
        <v>3715</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104" x14ac:dyDescent="0.2">
      <c r="A22" s="191"/>
      <c r="B22" s="192"/>
      <c r="C22" s="312" t="s">
        <v>3716</v>
      </c>
      <c r="D22" s="313"/>
      <c r="E22" s="313"/>
      <c r="F22" s="313"/>
      <c r="G22" s="314"/>
      <c r="I22" s="197"/>
      <c r="K22" s="197"/>
      <c r="L22" s="198" t="s">
        <v>3716</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104" x14ac:dyDescent="0.2">
      <c r="A23" s="191"/>
      <c r="B23" s="192"/>
      <c r="C23" s="312" t="s">
        <v>3717</v>
      </c>
      <c r="D23" s="313"/>
      <c r="E23" s="313"/>
      <c r="F23" s="313"/>
      <c r="G23" s="314"/>
      <c r="I23" s="197"/>
      <c r="K23" s="197"/>
      <c r="L23" s="198" t="s">
        <v>3717</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104" x14ac:dyDescent="0.2">
      <c r="A24" s="191"/>
      <c r="B24" s="192"/>
      <c r="C24" s="312" t="s">
        <v>3718</v>
      </c>
      <c r="D24" s="313"/>
      <c r="E24" s="313"/>
      <c r="F24" s="313"/>
      <c r="G24" s="314"/>
      <c r="I24" s="197"/>
      <c r="K24" s="197"/>
      <c r="L24" s="198" t="s">
        <v>3718</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191"/>
      <c r="B25" s="192"/>
      <c r="C25" s="312"/>
      <c r="D25" s="313"/>
      <c r="E25" s="313"/>
      <c r="F25" s="313"/>
      <c r="G25" s="314"/>
      <c r="I25" s="197"/>
      <c r="K25" s="197"/>
      <c r="L25" s="198"/>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191"/>
      <c r="B26" s="192"/>
      <c r="C26" s="312" t="s">
        <v>3722</v>
      </c>
      <c r="D26" s="313"/>
      <c r="E26" s="313"/>
      <c r="F26" s="313"/>
      <c r="G26" s="314"/>
      <c r="I26" s="197"/>
      <c r="K26" s="197"/>
      <c r="L26" s="198" t="s">
        <v>3722</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104" ht="25.5" x14ac:dyDescent="0.2">
      <c r="A27" s="191"/>
      <c r="B27" s="192"/>
      <c r="C27" s="331" t="s">
        <v>494</v>
      </c>
      <c r="D27" s="332"/>
      <c r="E27" s="193">
        <v>1.859</v>
      </c>
      <c r="F27" s="194"/>
      <c r="G27" s="195"/>
      <c r="H27" s="196"/>
      <c r="I27" s="197"/>
      <c r="J27" s="184"/>
      <c r="K27" s="197"/>
      <c r="M27" s="67" t="s">
        <v>494</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Poznámka - v koupelně (m.č.1.44) bude proveden na parapetu keramický obklad - 1ks</v>
      </c>
      <c r="BE27" s="53"/>
      <c r="BF27" s="53"/>
      <c r="BG27" s="53"/>
      <c r="BH27" s="53"/>
      <c r="BI27" s="53"/>
    </row>
    <row r="28" spans="1:104" ht="22.5" x14ac:dyDescent="0.2">
      <c r="A28" s="161">
        <v>3</v>
      </c>
      <c r="B28" s="162" t="s">
        <v>3723</v>
      </c>
      <c r="C28" s="163" t="s">
        <v>3724</v>
      </c>
      <c r="D28" s="164" t="s">
        <v>3611</v>
      </c>
      <c r="E28" s="165">
        <v>1.1153999999999999</v>
      </c>
      <c r="F28" s="122">
        <f>'01 123 '!F28</f>
        <v>0</v>
      </c>
      <c r="G28" s="166">
        <f>E28*F28</f>
        <v>0</v>
      </c>
      <c r="H28" s="167">
        <v>0</v>
      </c>
      <c r="I28" s="168">
        <f>E28*H28</f>
        <v>0</v>
      </c>
      <c r="J28" s="167">
        <v>0</v>
      </c>
      <c r="K28" s="168">
        <f>E28*J28</f>
        <v>0</v>
      </c>
      <c r="O28" s="53"/>
      <c r="Z28" s="53"/>
      <c r="AA28" s="53">
        <v>1</v>
      </c>
      <c r="AB28" s="53">
        <v>7</v>
      </c>
      <c r="AC28" s="53">
        <v>7</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v>
      </c>
      <c r="CB28" s="53">
        <v>7</v>
      </c>
      <c r="CZ28" s="16">
        <v>2</v>
      </c>
    </row>
    <row r="29" spans="1:104" x14ac:dyDescent="0.2">
      <c r="A29" s="191"/>
      <c r="B29" s="192"/>
      <c r="C29" s="312" t="s">
        <v>3725</v>
      </c>
      <c r="D29" s="313"/>
      <c r="E29" s="313"/>
      <c r="F29" s="313"/>
      <c r="G29" s="314"/>
      <c r="I29" s="197"/>
      <c r="K29" s="197"/>
      <c r="L29" s="198" t="s">
        <v>3725</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191"/>
      <c r="B30" s="192"/>
      <c r="C30" s="312" t="s">
        <v>3726</v>
      </c>
      <c r="D30" s="313"/>
      <c r="E30" s="313"/>
      <c r="F30" s="313"/>
      <c r="G30" s="314"/>
      <c r="I30" s="197"/>
      <c r="K30" s="197"/>
      <c r="L30" s="198" t="s">
        <v>3726</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191"/>
      <c r="B31" s="192"/>
      <c r="C31" s="312" t="s">
        <v>3727</v>
      </c>
      <c r="D31" s="313"/>
      <c r="E31" s="313"/>
      <c r="F31" s="313"/>
      <c r="G31" s="314"/>
      <c r="I31" s="197"/>
      <c r="K31" s="197"/>
      <c r="L31" s="198" t="s">
        <v>3727</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x14ac:dyDescent="0.2">
      <c r="A32" s="191"/>
      <c r="B32" s="192"/>
      <c r="C32" s="312" t="s">
        <v>3714</v>
      </c>
      <c r="D32" s="313"/>
      <c r="E32" s="313"/>
      <c r="F32" s="313"/>
      <c r="G32" s="314"/>
      <c r="I32" s="197"/>
      <c r="K32" s="197"/>
      <c r="L32" s="198" t="s">
        <v>3714</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191"/>
      <c r="B33" s="192"/>
      <c r="C33" s="312" t="s">
        <v>3728</v>
      </c>
      <c r="D33" s="313"/>
      <c r="E33" s="313"/>
      <c r="F33" s="313"/>
      <c r="G33" s="314"/>
      <c r="I33" s="197"/>
      <c r="K33" s="197"/>
      <c r="L33" s="198" t="s">
        <v>3728</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191"/>
      <c r="B34" s="192"/>
      <c r="C34" s="312" t="s">
        <v>3729</v>
      </c>
      <c r="D34" s="313"/>
      <c r="E34" s="313"/>
      <c r="F34" s="313"/>
      <c r="G34" s="314"/>
      <c r="I34" s="197"/>
      <c r="K34" s="197"/>
      <c r="L34" s="198" t="s">
        <v>3729</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x14ac:dyDescent="0.2">
      <c r="A35" s="191"/>
      <c r="B35" s="192"/>
      <c r="C35" s="312" t="s">
        <v>3717</v>
      </c>
      <c r="D35" s="313"/>
      <c r="E35" s="313"/>
      <c r="F35" s="313"/>
      <c r="G35" s="314"/>
      <c r="I35" s="197"/>
      <c r="K35" s="197"/>
      <c r="L35" s="198" t="s">
        <v>3717</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row>
    <row r="36" spans="1:104" x14ac:dyDescent="0.2">
      <c r="A36" s="191"/>
      <c r="B36" s="192"/>
      <c r="C36" s="312" t="s">
        <v>3718</v>
      </c>
      <c r="D36" s="313"/>
      <c r="E36" s="313"/>
      <c r="F36" s="313"/>
      <c r="G36" s="314"/>
      <c r="I36" s="197"/>
      <c r="K36" s="197"/>
      <c r="L36" s="198" t="s">
        <v>3718</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191"/>
      <c r="B37" s="192"/>
      <c r="C37" s="331" t="s">
        <v>1449</v>
      </c>
      <c r="D37" s="332"/>
      <c r="E37" s="193">
        <v>1.1153999999999999</v>
      </c>
      <c r="F37" s="194"/>
      <c r="G37" s="195"/>
      <c r="H37" s="196"/>
      <c r="I37" s="197"/>
      <c r="J37" s="184"/>
      <c r="K37" s="197"/>
      <c r="M37" s="67" t="s">
        <v>1449</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odstín - bílý (v barvě oken)</v>
      </c>
      <c r="BE37" s="53"/>
      <c r="BF37" s="53"/>
      <c r="BG37" s="53"/>
      <c r="BH37" s="53"/>
      <c r="BI37" s="53"/>
    </row>
    <row r="38" spans="1:104" ht="22.5" x14ac:dyDescent="0.2">
      <c r="A38" s="161">
        <v>4</v>
      </c>
      <c r="B38" s="162" t="s">
        <v>3730</v>
      </c>
      <c r="C38" s="163" t="s">
        <v>3731</v>
      </c>
      <c r="D38" s="164" t="s">
        <v>3611</v>
      </c>
      <c r="E38" s="165">
        <v>18.59</v>
      </c>
      <c r="F38" s="122">
        <f>'01 123 '!F38</f>
        <v>0</v>
      </c>
      <c r="G38" s="166">
        <f>E38*F38</f>
        <v>0</v>
      </c>
      <c r="H38" s="167">
        <v>0</v>
      </c>
      <c r="I38" s="168">
        <f>E38*H38</f>
        <v>0</v>
      </c>
      <c r="J38" s="167">
        <v>0</v>
      </c>
      <c r="K38" s="168">
        <f>E38*J38</f>
        <v>0</v>
      </c>
      <c r="O38" s="53"/>
      <c r="Z38" s="53"/>
      <c r="AA38" s="53">
        <v>1</v>
      </c>
      <c r="AB38" s="53">
        <v>7</v>
      </c>
      <c r="AC38" s="53">
        <v>7</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v>
      </c>
      <c r="CB38" s="53">
        <v>7</v>
      </c>
      <c r="CZ38" s="16">
        <v>2</v>
      </c>
    </row>
    <row r="39" spans="1:104" x14ac:dyDescent="0.2">
      <c r="A39" s="191"/>
      <c r="B39" s="192"/>
      <c r="C39" s="312" t="s">
        <v>3732</v>
      </c>
      <c r="D39" s="313"/>
      <c r="E39" s="313"/>
      <c r="F39" s="313"/>
      <c r="G39" s="314"/>
      <c r="I39" s="197"/>
      <c r="K39" s="197"/>
      <c r="L39" s="198" t="s">
        <v>3732</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191"/>
      <c r="B40" s="192"/>
      <c r="C40" s="312" t="s">
        <v>3733</v>
      </c>
      <c r="D40" s="313"/>
      <c r="E40" s="313"/>
      <c r="F40" s="313"/>
      <c r="G40" s="314"/>
      <c r="I40" s="197"/>
      <c r="K40" s="197"/>
      <c r="L40" s="198" t="s">
        <v>3733</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104" x14ac:dyDescent="0.2">
      <c r="A41" s="191"/>
      <c r="B41" s="192"/>
      <c r="C41" s="312" t="s">
        <v>3734</v>
      </c>
      <c r="D41" s="313"/>
      <c r="E41" s="313"/>
      <c r="F41" s="313"/>
      <c r="G41" s="314"/>
      <c r="I41" s="197"/>
      <c r="K41" s="197"/>
      <c r="L41" s="198" t="s">
        <v>3734</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x14ac:dyDescent="0.2">
      <c r="A42" s="191"/>
      <c r="B42" s="192"/>
      <c r="C42" s="312" t="s">
        <v>3714</v>
      </c>
      <c r="D42" s="313"/>
      <c r="E42" s="313"/>
      <c r="F42" s="313"/>
      <c r="G42" s="314"/>
      <c r="I42" s="197"/>
      <c r="K42" s="197"/>
      <c r="L42" s="198" t="s">
        <v>3714</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191"/>
      <c r="B43" s="192"/>
      <c r="C43" s="312" t="s">
        <v>3735</v>
      </c>
      <c r="D43" s="313"/>
      <c r="E43" s="313"/>
      <c r="F43" s="313"/>
      <c r="G43" s="314"/>
      <c r="I43" s="197"/>
      <c r="K43" s="197"/>
      <c r="L43" s="198" t="s">
        <v>3735</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191"/>
      <c r="B44" s="192"/>
      <c r="C44" s="312" t="s">
        <v>3729</v>
      </c>
      <c r="D44" s="313"/>
      <c r="E44" s="313"/>
      <c r="F44" s="313"/>
      <c r="G44" s="314"/>
      <c r="I44" s="197"/>
      <c r="K44" s="197"/>
      <c r="L44" s="198" t="s">
        <v>3729</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191"/>
      <c r="B45" s="192"/>
      <c r="C45" s="312" t="s">
        <v>3717</v>
      </c>
      <c r="D45" s="313"/>
      <c r="E45" s="313"/>
      <c r="F45" s="313"/>
      <c r="G45" s="314"/>
      <c r="I45" s="197"/>
      <c r="K45" s="197"/>
      <c r="L45" s="198" t="s">
        <v>3717</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x14ac:dyDescent="0.2">
      <c r="A46" s="191"/>
      <c r="B46" s="192"/>
      <c r="C46" s="312" t="s">
        <v>3718</v>
      </c>
      <c r="D46" s="313"/>
      <c r="E46" s="313"/>
      <c r="F46" s="313"/>
      <c r="G46" s="314"/>
      <c r="I46" s="197"/>
      <c r="K46" s="197"/>
      <c r="L46" s="198" t="s">
        <v>3718</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104" x14ac:dyDescent="0.2">
      <c r="A47" s="191"/>
      <c r="B47" s="192"/>
      <c r="C47" s="331" t="s">
        <v>2033</v>
      </c>
      <c r="D47" s="332"/>
      <c r="E47" s="193">
        <v>18.59</v>
      </c>
      <c r="F47" s="194"/>
      <c r="G47" s="195"/>
      <c r="H47" s="196"/>
      <c r="I47" s="197"/>
      <c r="J47" s="184"/>
      <c r="K47" s="197"/>
      <c r="M47" s="67" t="s">
        <v>2033</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odstín - bílý (v barvě oken)</v>
      </c>
      <c r="BE47" s="53"/>
      <c r="BF47" s="53"/>
      <c r="BG47" s="53"/>
      <c r="BH47" s="53"/>
      <c r="BI47" s="53"/>
    </row>
    <row r="48" spans="1:104" ht="22.5" x14ac:dyDescent="0.2">
      <c r="A48" s="161">
        <v>5</v>
      </c>
      <c r="B48" s="162" t="s">
        <v>3736</v>
      </c>
      <c r="C48" s="163" t="s">
        <v>3737</v>
      </c>
      <c r="D48" s="164" t="s">
        <v>3611</v>
      </c>
      <c r="E48" s="165">
        <v>1.4872000000000001</v>
      </c>
      <c r="F48" s="122">
        <f>'01 123 '!F48</f>
        <v>0</v>
      </c>
      <c r="G48" s="166">
        <f>E48*F48</f>
        <v>0</v>
      </c>
      <c r="H48" s="167">
        <v>0</v>
      </c>
      <c r="I48" s="168">
        <f>E48*H48</f>
        <v>0</v>
      </c>
      <c r="J48" s="167">
        <v>0</v>
      </c>
      <c r="K48" s="168">
        <f>E48*J48</f>
        <v>0</v>
      </c>
      <c r="O48" s="53"/>
      <c r="Z48" s="53"/>
      <c r="AA48" s="53">
        <v>1</v>
      </c>
      <c r="AB48" s="53">
        <v>7</v>
      </c>
      <c r="AC48" s="53">
        <v>7</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v>
      </c>
      <c r="CB48" s="53">
        <v>7</v>
      </c>
      <c r="CZ48" s="16">
        <v>2</v>
      </c>
    </row>
    <row r="49" spans="1:104" x14ac:dyDescent="0.2">
      <c r="A49" s="191"/>
      <c r="B49" s="192"/>
      <c r="C49" s="312" t="s">
        <v>3738</v>
      </c>
      <c r="D49" s="313"/>
      <c r="E49" s="313"/>
      <c r="F49" s="313"/>
      <c r="G49" s="314"/>
      <c r="I49" s="197"/>
      <c r="K49" s="197"/>
      <c r="L49" s="198" t="s">
        <v>3738</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191"/>
      <c r="B50" s="192"/>
      <c r="C50" s="312" t="s">
        <v>3733</v>
      </c>
      <c r="D50" s="313"/>
      <c r="E50" s="313"/>
      <c r="F50" s="313"/>
      <c r="G50" s="314"/>
      <c r="I50" s="197"/>
      <c r="K50" s="197"/>
      <c r="L50" s="198" t="s">
        <v>3733</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x14ac:dyDescent="0.2">
      <c r="A51" s="191"/>
      <c r="B51" s="192"/>
      <c r="C51" s="312" t="s">
        <v>3734</v>
      </c>
      <c r="D51" s="313"/>
      <c r="E51" s="313"/>
      <c r="F51" s="313"/>
      <c r="G51" s="314"/>
      <c r="I51" s="197"/>
      <c r="K51" s="197"/>
      <c r="L51" s="198" t="s">
        <v>3734</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191"/>
      <c r="B52" s="192"/>
      <c r="C52" s="312" t="s">
        <v>3714</v>
      </c>
      <c r="D52" s="313"/>
      <c r="E52" s="313"/>
      <c r="F52" s="313"/>
      <c r="G52" s="314"/>
      <c r="I52" s="197"/>
      <c r="K52" s="197"/>
      <c r="L52" s="198" t="s">
        <v>3714</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x14ac:dyDescent="0.2">
      <c r="A53" s="191"/>
      <c r="B53" s="192"/>
      <c r="C53" s="312" t="s">
        <v>3735</v>
      </c>
      <c r="D53" s="313"/>
      <c r="E53" s="313"/>
      <c r="F53" s="313"/>
      <c r="G53" s="314"/>
      <c r="I53" s="197"/>
      <c r="K53" s="197"/>
      <c r="L53" s="198" t="s">
        <v>3735</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x14ac:dyDescent="0.2">
      <c r="A54" s="191"/>
      <c r="B54" s="192"/>
      <c r="C54" s="312" t="s">
        <v>3716</v>
      </c>
      <c r="D54" s="313"/>
      <c r="E54" s="313"/>
      <c r="F54" s="313"/>
      <c r="G54" s="314"/>
      <c r="I54" s="197"/>
      <c r="K54" s="197"/>
      <c r="L54" s="198" t="s">
        <v>3716</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104" x14ac:dyDescent="0.2">
      <c r="A55" s="191"/>
      <c r="B55" s="192"/>
      <c r="C55" s="312" t="s">
        <v>3717</v>
      </c>
      <c r="D55" s="313"/>
      <c r="E55" s="313"/>
      <c r="F55" s="313"/>
      <c r="G55" s="314"/>
      <c r="I55" s="197"/>
      <c r="K55" s="197"/>
      <c r="L55" s="198" t="s">
        <v>3717</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104" x14ac:dyDescent="0.2">
      <c r="A56" s="191"/>
      <c r="B56" s="192"/>
      <c r="C56" s="312" t="s">
        <v>3718</v>
      </c>
      <c r="D56" s="313"/>
      <c r="E56" s="313"/>
      <c r="F56" s="313"/>
      <c r="G56" s="314"/>
      <c r="I56" s="197"/>
      <c r="K56" s="197"/>
      <c r="L56" s="198" t="s">
        <v>3718</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104" x14ac:dyDescent="0.2">
      <c r="A57" s="191"/>
      <c r="B57" s="192"/>
      <c r="C57" s="331" t="s">
        <v>1241</v>
      </c>
      <c r="D57" s="332"/>
      <c r="E57" s="193">
        <v>1.4872000000000001</v>
      </c>
      <c r="F57" s="194"/>
      <c r="G57" s="195"/>
      <c r="H57" s="196"/>
      <c r="I57" s="197"/>
      <c r="J57" s="184"/>
      <c r="K57" s="197"/>
      <c r="M57" s="67" t="s">
        <v>1241</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C56</f>
        <v>odstín - bílý (v barvě oken)</v>
      </c>
      <c r="BE57" s="53"/>
      <c r="BF57" s="53"/>
      <c r="BG57" s="53"/>
      <c r="BH57" s="53"/>
      <c r="BI57" s="53"/>
    </row>
    <row r="58" spans="1:104" ht="22.5" x14ac:dyDescent="0.2">
      <c r="A58" s="161">
        <v>6</v>
      </c>
      <c r="B58" s="162" t="s">
        <v>3739</v>
      </c>
      <c r="C58" s="163" t="s">
        <v>3740</v>
      </c>
      <c r="D58" s="164" t="s">
        <v>3611</v>
      </c>
      <c r="E58" s="165">
        <v>2.9744000000000002</v>
      </c>
      <c r="F58" s="122">
        <f>'01 123 '!F58</f>
        <v>0</v>
      </c>
      <c r="G58" s="166">
        <f>E58*F58</f>
        <v>0</v>
      </c>
      <c r="H58" s="167">
        <v>0</v>
      </c>
      <c r="I58" s="168">
        <f>E58*H58</f>
        <v>0</v>
      </c>
      <c r="J58" s="167">
        <v>0</v>
      </c>
      <c r="K58" s="168">
        <f>E58*J58</f>
        <v>0</v>
      </c>
      <c r="O58" s="53"/>
      <c r="Z58" s="53"/>
      <c r="AA58" s="53">
        <v>1</v>
      </c>
      <c r="AB58" s="53">
        <v>7</v>
      </c>
      <c r="AC58" s="53">
        <v>7</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G58</f>
        <v>0</v>
      </c>
      <c r="BA58" s="53"/>
      <c r="BB58" s="53"/>
      <c r="BC58" s="53"/>
      <c r="BD58" s="53"/>
      <c r="BE58" s="53"/>
      <c r="BF58" s="53"/>
      <c r="BG58" s="53"/>
      <c r="BH58" s="53"/>
      <c r="BI58" s="53"/>
      <c r="CA58" s="53">
        <v>1</v>
      </c>
      <c r="CB58" s="53">
        <v>7</v>
      </c>
      <c r="CZ58" s="16">
        <v>2</v>
      </c>
    </row>
    <row r="59" spans="1:104" x14ac:dyDescent="0.2">
      <c r="A59" s="191"/>
      <c r="B59" s="192"/>
      <c r="C59" s="312" t="s">
        <v>3741</v>
      </c>
      <c r="D59" s="313"/>
      <c r="E59" s="313"/>
      <c r="F59" s="313"/>
      <c r="G59" s="314"/>
      <c r="I59" s="197"/>
      <c r="K59" s="197"/>
      <c r="L59" s="198" t="s">
        <v>3741</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x14ac:dyDescent="0.2">
      <c r="A60" s="191"/>
      <c r="B60" s="192"/>
      <c r="C60" s="312" t="s">
        <v>3733</v>
      </c>
      <c r="D60" s="313"/>
      <c r="E60" s="313"/>
      <c r="F60" s="313"/>
      <c r="G60" s="314"/>
      <c r="I60" s="197"/>
      <c r="K60" s="197"/>
      <c r="L60" s="198" t="s">
        <v>3733</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104" x14ac:dyDescent="0.2">
      <c r="A61" s="191"/>
      <c r="B61" s="192"/>
      <c r="C61" s="312" t="s">
        <v>3734</v>
      </c>
      <c r="D61" s="313"/>
      <c r="E61" s="313"/>
      <c r="F61" s="313"/>
      <c r="G61" s="314"/>
      <c r="I61" s="197"/>
      <c r="K61" s="197"/>
      <c r="L61" s="198" t="s">
        <v>3734</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row>
    <row r="62" spans="1:104" x14ac:dyDescent="0.2">
      <c r="A62" s="191"/>
      <c r="B62" s="192"/>
      <c r="C62" s="312" t="s">
        <v>3714</v>
      </c>
      <c r="D62" s="313"/>
      <c r="E62" s="313"/>
      <c r="F62" s="313"/>
      <c r="G62" s="314"/>
      <c r="I62" s="197"/>
      <c r="K62" s="197"/>
      <c r="L62" s="198" t="s">
        <v>3714</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x14ac:dyDescent="0.2">
      <c r="A63" s="191"/>
      <c r="B63" s="192"/>
      <c r="C63" s="312" t="s">
        <v>3735</v>
      </c>
      <c r="D63" s="313"/>
      <c r="E63" s="313"/>
      <c r="F63" s="313"/>
      <c r="G63" s="314"/>
      <c r="I63" s="197"/>
      <c r="K63" s="197"/>
      <c r="L63" s="198" t="s">
        <v>3735</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104" x14ac:dyDescent="0.2">
      <c r="A64" s="191"/>
      <c r="B64" s="192"/>
      <c r="C64" s="312" t="s">
        <v>3729</v>
      </c>
      <c r="D64" s="313"/>
      <c r="E64" s="313"/>
      <c r="F64" s="313"/>
      <c r="G64" s="314"/>
      <c r="I64" s="197"/>
      <c r="K64" s="197"/>
      <c r="L64" s="198" t="s">
        <v>3729</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row>
    <row r="65" spans="1:104" x14ac:dyDescent="0.2">
      <c r="A65" s="191"/>
      <c r="B65" s="192"/>
      <c r="C65" s="312" t="s">
        <v>3717</v>
      </c>
      <c r="D65" s="313"/>
      <c r="E65" s="313"/>
      <c r="F65" s="313"/>
      <c r="G65" s="314"/>
      <c r="I65" s="197"/>
      <c r="K65" s="197"/>
      <c r="L65" s="198" t="s">
        <v>3717</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row>
    <row r="66" spans="1:104" x14ac:dyDescent="0.2">
      <c r="A66" s="191"/>
      <c r="B66" s="192"/>
      <c r="C66" s="312" t="s">
        <v>3718</v>
      </c>
      <c r="D66" s="313"/>
      <c r="E66" s="313"/>
      <c r="F66" s="313"/>
      <c r="G66" s="314"/>
      <c r="I66" s="197"/>
      <c r="K66" s="197"/>
      <c r="L66" s="198" t="s">
        <v>3718</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104" x14ac:dyDescent="0.2">
      <c r="A67" s="191"/>
      <c r="B67" s="192"/>
      <c r="C67" s="312"/>
      <c r="D67" s="313"/>
      <c r="E67" s="313"/>
      <c r="F67" s="313"/>
      <c r="G67" s="314"/>
      <c r="I67" s="197"/>
      <c r="K67" s="197"/>
      <c r="L67" s="198"/>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104" x14ac:dyDescent="0.2">
      <c r="A68" s="191"/>
      <c r="B68" s="192"/>
      <c r="C68" s="331" t="s">
        <v>1242</v>
      </c>
      <c r="D68" s="332"/>
      <c r="E68" s="193">
        <v>2.9744000000000002</v>
      </c>
      <c r="F68" s="194"/>
      <c r="G68" s="195"/>
      <c r="H68" s="196"/>
      <c r="I68" s="197"/>
      <c r="J68" s="184"/>
      <c r="K68" s="197"/>
      <c r="M68" s="67" t="s">
        <v>1242</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f>C67</f>
        <v>0</v>
      </c>
      <c r="BE68" s="53"/>
      <c r="BF68" s="53"/>
      <c r="BG68" s="53"/>
      <c r="BH68" s="53"/>
      <c r="BI68" s="53"/>
    </row>
    <row r="69" spans="1:104" ht="22.5" x14ac:dyDescent="0.2">
      <c r="A69" s="161">
        <v>7</v>
      </c>
      <c r="B69" s="162" t="s">
        <v>3742</v>
      </c>
      <c r="C69" s="163" t="s">
        <v>3743</v>
      </c>
      <c r="D69" s="164" t="s">
        <v>3611</v>
      </c>
      <c r="E69" s="165">
        <v>2.9744000000000002</v>
      </c>
      <c r="F69" s="122">
        <f>'01 123 '!F69</f>
        <v>0</v>
      </c>
      <c r="G69" s="166">
        <f>E69*F69</f>
        <v>0</v>
      </c>
      <c r="H69" s="167">
        <v>0</v>
      </c>
      <c r="I69" s="168">
        <f>E69*H69</f>
        <v>0</v>
      </c>
      <c r="J69" s="167">
        <v>0</v>
      </c>
      <c r="K69" s="168">
        <f>E69*J69</f>
        <v>0</v>
      </c>
      <c r="O69" s="53"/>
      <c r="Z69" s="53"/>
      <c r="AA69" s="53">
        <v>1</v>
      </c>
      <c r="AB69" s="53">
        <v>7</v>
      </c>
      <c r="AC69" s="53">
        <v>7</v>
      </c>
      <c r="AD69" s="53"/>
      <c r="AE69" s="53"/>
      <c r="AF69" s="53"/>
      <c r="AG69" s="53"/>
      <c r="AH69" s="53"/>
      <c r="AI69" s="53"/>
      <c r="AJ69" s="53"/>
      <c r="AK69" s="53"/>
      <c r="AL69" s="53"/>
      <c r="AM69" s="53"/>
      <c r="AN69" s="53"/>
      <c r="AO69" s="53"/>
      <c r="AP69" s="53"/>
      <c r="AQ69" s="53"/>
      <c r="AR69" s="53"/>
      <c r="AS69" s="53"/>
      <c r="AT69" s="53"/>
      <c r="AU69" s="53"/>
      <c r="AV69" s="53"/>
      <c r="AW69" s="53"/>
      <c r="AX69" s="53"/>
      <c r="AY69" s="53"/>
      <c r="AZ69" s="63">
        <f>G69</f>
        <v>0</v>
      </c>
      <c r="BA69" s="53"/>
      <c r="BB69" s="53"/>
      <c r="BC69" s="53"/>
      <c r="BD69" s="53"/>
      <c r="BE69" s="53"/>
      <c r="BF69" s="53"/>
      <c r="BG69" s="53"/>
      <c r="BH69" s="53"/>
      <c r="BI69" s="53"/>
      <c r="CA69" s="53">
        <v>1</v>
      </c>
      <c r="CB69" s="53">
        <v>7</v>
      </c>
      <c r="CZ69" s="16">
        <v>2</v>
      </c>
    </row>
    <row r="70" spans="1:104" x14ac:dyDescent="0.2">
      <c r="A70" s="191"/>
      <c r="B70" s="192"/>
      <c r="C70" s="312" t="s">
        <v>3744</v>
      </c>
      <c r="D70" s="313"/>
      <c r="E70" s="313"/>
      <c r="F70" s="313"/>
      <c r="G70" s="314"/>
      <c r="I70" s="197"/>
      <c r="K70" s="197"/>
      <c r="L70" s="198" t="s">
        <v>3744</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row>
    <row r="71" spans="1:104" x14ac:dyDescent="0.2">
      <c r="A71" s="191"/>
      <c r="B71" s="192"/>
      <c r="C71" s="312" t="s">
        <v>3733</v>
      </c>
      <c r="D71" s="313"/>
      <c r="E71" s="313"/>
      <c r="F71" s="313"/>
      <c r="G71" s="314"/>
      <c r="I71" s="197"/>
      <c r="K71" s="197"/>
      <c r="L71" s="198" t="s">
        <v>3733</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row>
    <row r="72" spans="1:104" x14ac:dyDescent="0.2">
      <c r="A72" s="191"/>
      <c r="B72" s="192"/>
      <c r="C72" s="312" t="s">
        <v>3734</v>
      </c>
      <c r="D72" s="313"/>
      <c r="E72" s="313"/>
      <c r="F72" s="313"/>
      <c r="G72" s="314"/>
      <c r="I72" s="197"/>
      <c r="K72" s="197"/>
      <c r="L72" s="198" t="s">
        <v>3734</v>
      </c>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104" x14ac:dyDescent="0.2">
      <c r="A73" s="191"/>
      <c r="B73" s="192"/>
      <c r="C73" s="312" t="s">
        <v>3714</v>
      </c>
      <c r="D73" s="313"/>
      <c r="E73" s="313"/>
      <c r="F73" s="313"/>
      <c r="G73" s="314"/>
      <c r="I73" s="197"/>
      <c r="K73" s="197"/>
      <c r="L73" s="198" t="s">
        <v>3714</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104" x14ac:dyDescent="0.2">
      <c r="A74" s="191"/>
      <c r="B74" s="192"/>
      <c r="C74" s="312" t="s">
        <v>3735</v>
      </c>
      <c r="D74" s="313"/>
      <c r="E74" s="313"/>
      <c r="F74" s="313"/>
      <c r="G74" s="314"/>
      <c r="I74" s="197"/>
      <c r="K74" s="197"/>
      <c r="L74" s="198" t="s">
        <v>3735</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104" x14ac:dyDescent="0.2">
      <c r="A75" s="191"/>
      <c r="B75" s="192"/>
      <c r="C75" s="312" t="s">
        <v>3745</v>
      </c>
      <c r="D75" s="313"/>
      <c r="E75" s="313"/>
      <c r="F75" s="313"/>
      <c r="G75" s="314"/>
      <c r="I75" s="197"/>
      <c r="K75" s="197"/>
      <c r="L75" s="198" t="s">
        <v>3745</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row>
    <row r="76" spans="1:104" ht="25.5" x14ac:dyDescent="0.2">
      <c r="A76" s="191"/>
      <c r="B76" s="192"/>
      <c r="C76" s="331" t="s">
        <v>1242</v>
      </c>
      <c r="D76" s="332"/>
      <c r="E76" s="193">
        <v>2.9744000000000002</v>
      </c>
      <c r="F76" s="194"/>
      <c r="G76" s="195"/>
      <c r="H76" s="196"/>
      <c r="I76" s="197"/>
      <c r="J76" s="184"/>
      <c r="K76" s="197"/>
      <c r="M76" s="67" t="s">
        <v>1242</v>
      </c>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73" t="str">
        <f>C75</f>
        <v>Poznámka - u všech oken G (koupelny) bude proveden na parapetu keramický obklad - 8ks</v>
      </c>
      <c r="BE76" s="53"/>
      <c r="BF76" s="53"/>
      <c r="BG76" s="53"/>
      <c r="BH76" s="53"/>
      <c r="BI76" s="53"/>
    </row>
    <row r="77" spans="1:104" ht="22.5" x14ac:dyDescent="0.2">
      <c r="A77" s="161">
        <v>8</v>
      </c>
      <c r="B77" s="162" t="s">
        <v>3746</v>
      </c>
      <c r="C77" s="163" t="s">
        <v>3747</v>
      </c>
      <c r="D77" s="164" t="s">
        <v>3611</v>
      </c>
      <c r="E77" s="165">
        <v>1.4872000000000001</v>
      </c>
      <c r="F77" s="122">
        <f>'01 123 '!F77</f>
        <v>0</v>
      </c>
      <c r="G77" s="166">
        <f>E77*F77</f>
        <v>0</v>
      </c>
      <c r="H77" s="167">
        <v>0</v>
      </c>
      <c r="I77" s="168">
        <f>E77*H77</f>
        <v>0</v>
      </c>
      <c r="J77" s="167">
        <v>0</v>
      </c>
      <c r="K77" s="168">
        <f>E77*J77</f>
        <v>0</v>
      </c>
      <c r="O77" s="53"/>
      <c r="Z77" s="53"/>
      <c r="AA77" s="53">
        <v>1</v>
      </c>
      <c r="AB77" s="53">
        <v>7</v>
      </c>
      <c r="AC77" s="53">
        <v>7</v>
      </c>
      <c r="AD77" s="53"/>
      <c r="AE77" s="53"/>
      <c r="AF77" s="53"/>
      <c r="AG77" s="53"/>
      <c r="AH77" s="53"/>
      <c r="AI77" s="53"/>
      <c r="AJ77" s="53"/>
      <c r="AK77" s="53"/>
      <c r="AL77" s="53"/>
      <c r="AM77" s="53"/>
      <c r="AN77" s="53"/>
      <c r="AO77" s="53"/>
      <c r="AP77" s="53"/>
      <c r="AQ77" s="53"/>
      <c r="AR77" s="53"/>
      <c r="AS77" s="53"/>
      <c r="AT77" s="53"/>
      <c r="AU77" s="53"/>
      <c r="AV77" s="53"/>
      <c r="AW77" s="53"/>
      <c r="AX77" s="53"/>
      <c r="AY77" s="53"/>
      <c r="AZ77" s="63">
        <f>G77</f>
        <v>0</v>
      </c>
      <c r="BA77" s="53"/>
      <c r="BB77" s="53"/>
      <c r="BC77" s="53"/>
      <c r="BD77" s="53"/>
      <c r="BE77" s="53"/>
      <c r="BF77" s="53"/>
      <c r="BG77" s="53"/>
      <c r="BH77" s="53"/>
      <c r="BI77" s="53"/>
      <c r="CA77" s="53">
        <v>1</v>
      </c>
      <c r="CB77" s="53">
        <v>7</v>
      </c>
      <c r="CZ77" s="16">
        <v>2</v>
      </c>
    </row>
    <row r="78" spans="1:104" x14ac:dyDescent="0.2">
      <c r="A78" s="191"/>
      <c r="B78" s="192"/>
      <c r="C78" s="312" t="s">
        <v>3748</v>
      </c>
      <c r="D78" s="313"/>
      <c r="E78" s="313"/>
      <c r="F78" s="313"/>
      <c r="G78" s="314"/>
      <c r="I78" s="197"/>
      <c r="K78" s="197"/>
      <c r="L78" s="198" t="s">
        <v>3748</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row>
    <row r="79" spans="1:104" x14ac:dyDescent="0.2">
      <c r="A79" s="191"/>
      <c r="B79" s="192"/>
      <c r="C79" s="312" t="s">
        <v>3749</v>
      </c>
      <c r="D79" s="313"/>
      <c r="E79" s="313"/>
      <c r="F79" s="313"/>
      <c r="G79" s="314"/>
      <c r="I79" s="197"/>
      <c r="K79" s="197"/>
      <c r="L79" s="198" t="s">
        <v>3749</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104" x14ac:dyDescent="0.2">
      <c r="A80" s="191"/>
      <c r="B80" s="192"/>
      <c r="C80" s="312" t="s">
        <v>3733</v>
      </c>
      <c r="D80" s="313"/>
      <c r="E80" s="313"/>
      <c r="F80" s="313"/>
      <c r="G80" s="314"/>
      <c r="I80" s="197"/>
      <c r="K80" s="197"/>
      <c r="L80" s="198" t="s">
        <v>3733</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104" x14ac:dyDescent="0.2">
      <c r="A81" s="191"/>
      <c r="B81" s="192"/>
      <c r="C81" s="312" t="s">
        <v>3734</v>
      </c>
      <c r="D81" s="313"/>
      <c r="E81" s="313"/>
      <c r="F81" s="313"/>
      <c r="G81" s="314"/>
      <c r="I81" s="197"/>
      <c r="K81" s="197"/>
      <c r="L81" s="198" t="s">
        <v>3734</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104" x14ac:dyDescent="0.2">
      <c r="A82" s="191"/>
      <c r="B82" s="192"/>
      <c r="C82" s="312" t="s">
        <v>3714</v>
      </c>
      <c r="D82" s="313"/>
      <c r="E82" s="313"/>
      <c r="F82" s="313"/>
      <c r="G82" s="314"/>
      <c r="I82" s="197"/>
      <c r="K82" s="197"/>
      <c r="L82" s="198" t="s">
        <v>3714</v>
      </c>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104" x14ac:dyDescent="0.2">
      <c r="A83" s="191"/>
      <c r="B83" s="192"/>
      <c r="C83" s="312" t="s">
        <v>3735</v>
      </c>
      <c r="D83" s="313"/>
      <c r="E83" s="313"/>
      <c r="F83" s="313"/>
      <c r="G83" s="314"/>
      <c r="I83" s="197"/>
      <c r="K83" s="197"/>
      <c r="L83" s="198" t="s">
        <v>3735</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row>
    <row r="84" spans="1:104" x14ac:dyDescent="0.2">
      <c r="A84" s="191"/>
      <c r="B84" s="192"/>
      <c r="C84" s="312" t="s">
        <v>3729</v>
      </c>
      <c r="D84" s="313"/>
      <c r="E84" s="313"/>
      <c r="F84" s="313"/>
      <c r="G84" s="314"/>
      <c r="I84" s="197"/>
      <c r="K84" s="197"/>
      <c r="L84" s="198" t="s">
        <v>3729</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row>
    <row r="85" spans="1:104" x14ac:dyDescent="0.2">
      <c r="A85" s="191"/>
      <c r="B85" s="192"/>
      <c r="C85" s="312" t="s">
        <v>3717</v>
      </c>
      <c r="D85" s="313"/>
      <c r="E85" s="313"/>
      <c r="F85" s="313"/>
      <c r="G85" s="314"/>
      <c r="I85" s="197"/>
      <c r="K85" s="197"/>
      <c r="L85" s="198" t="s">
        <v>3717</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row>
    <row r="86" spans="1:104" x14ac:dyDescent="0.2">
      <c r="A86" s="191"/>
      <c r="B86" s="192"/>
      <c r="C86" s="312" t="s">
        <v>3718</v>
      </c>
      <c r="D86" s="313"/>
      <c r="E86" s="313"/>
      <c r="F86" s="313"/>
      <c r="G86" s="314"/>
      <c r="I86" s="197"/>
      <c r="K86" s="197"/>
      <c r="L86" s="198" t="s">
        <v>3718</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row>
    <row r="87" spans="1:104" x14ac:dyDescent="0.2">
      <c r="A87" s="191"/>
      <c r="B87" s="192"/>
      <c r="C87" s="331" t="s">
        <v>1241</v>
      </c>
      <c r="D87" s="332"/>
      <c r="E87" s="193">
        <v>1.4872000000000001</v>
      </c>
      <c r="F87" s="194"/>
      <c r="G87" s="195"/>
      <c r="H87" s="196"/>
      <c r="I87" s="197"/>
      <c r="J87" s="184"/>
      <c r="K87" s="197"/>
      <c r="M87" s="67" t="s">
        <v>1241</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odstín - bílý (v barvě oken)</v>
      </c>
      <c r="BE87" s="53"/>
      <c r="BF87" s="53"/>
      <c r="BG87" s="53"/>
      <c r="BH87" s="53"/>
      <c r="BI87" s="53"/>
    </row>
    <row r="88" spans="1:104" ht="22.5" x14ac:dyDescent="0.2">
      <c r="A88" s="161">
        <v>9</v>
      </c>
      <c r="B88" s="162" t="s">
        <v>3750</v>
      </c>
      <c r="C88" s="163" t="s">
        <v>3751</v>
      </c>
      <c r="D88" s="164" t="s">
        <v>3611</v>
      </c>
      <c r="E88" s="165">
        <v>1.1153999999999999</v>
      </c>
      <c r="F88" s="122">
        <f>'01 123 '!F88</f>
        <v>0</v>
      </c>
      <c r="G88" s="166">
        <f>E88*F88</f>
        <v>0</v>
      </c>
      <c r="H88" s="167">
        <v>0</v>
      </c>
      <c r="I88" s="168">
        <f>E88*H88</f>
        <v>0</v>
      </c>
      <c r="J88" s="167">
        <v>0</v>
      </c>
      <c r="K88" s="168">
        <f>E88*J88</f>
        <v>0</v>
      </c>
      <c r="O88" s="53"/>
      <c r="Z88" s="53"/>
      <c r="AA88" s="53">
        <v>1</v>
      </c>
      <c r="AB88" s="53">
        <v>7</v>
      </c>
      <c r="AC88" s="53">
        <v>7</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1</v>
      </c>
      <c r="CB88" s="53">
        <v>7</v>
      </c>
      <c r="CZ88" s="16">
        <v>2</v>
      </c>
    </row>
    <row r="89" spans="1:104" x14ac:dyDescent="0.2">
      <c r="A89" s="191"/>
      <c r="B89" s="192"/>
      <c r="C89" s="312" t="s">
        <v>3748</v>
      </c>
      <c r="D89" s="313"/>
      <c r="E89" s="313"/>
      <c r="F89" s="313"/>
      <c r="G89" s="314"/>
      <c r="I89" s="197"/>
      <c r="K89" s="197"/>
      <c r="L89" s="198" t="s">
        <v>3748</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row>
    <row r="90" spans="1:104" x14ac:dyDescent="0.2">
      <c r="A90" s="191"/>
      <c r="B90" s="192"/>
      <c r="C90" s="312" t="s">
        <v>3752</v>
      </c>
      <c r="D90" s="313"/>
      <c r="E90" s="313"/>
      <c r="F90" s="313"/>
      <c r="G90" s="314"/>
      <c r="I90" s="197"/>
      <c r="K90" s="197"/>
      <c r="L90" s="198" t="s">
        <v>3752</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row>
    <row r="91" spans="1:104" x14ac:dyDescent="0.2">
      <c r="A91" s="191"/>
      <c r="B91" s="192"/>
      <c r="C91" s="312" t="s">
        <v>3733</v>
      </c>
      <c r="D91" s="313"/>
      <c r="E91" s="313"/>
      <c r="F91" s="313"/>
      <c r="G91" s="314"/>
      <c r="I91" s="197"/>
      <c r="K91" s="197"/>
      <c r="L91" s="198" t="s">
        <v>3733</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row>
    <row r="92" spans="1:104" x14ac:dyDescent="0.2">
      <c r="A92" s="191"/>
      <c r="B92" s="192"/>
      <c r="C92" s="312" t="s">
        <v>3734</v>
      </c>
      <c r="D92" s="313"/>
      <c r="E92" s="313"/>
      <c r="F92" s="313"/>
      <c r="G92" s="314"/>
      <c r="I92" s="197"/>
      <c r="K92" s="197"/>
      <c r="L92" s="198" t="s">
        <v>3734</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row>
    <row r="93" spans="1:104" x14ac:dyDescent="0.2">
      <c r="A93" s="191"/>
      <c r="B93" s="192"/>
      <c r="C93" s="312" t="s">
        <v>3714</v>
      </c>
      <c r="D93" s="313"/>
      <c r="E93" s="313"/>
      <c r="F93" s="313"/>
      <c r="G93" s="314"/>
      <c r="I93" s="197"/>
      <c r="K93" s="197"/>
      <c r="L93" s="198" t="s">
        <v>3714</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row>
    <row r="94" spans="1:104" x14ac:dyDescent="0.2">
      <c r="A94" s="191"/>
      <c r="B94" s="192"/>
      <c r="C94" s="312" t="s">
        <v>3735</v>
      </c>
      <c r="D94" s="313"/>
      <c r="E94" s="313"/>
      <c r="F94" s="313"/>
      <c r="G94" s="314"/>
      <c r="I94" s="197"/>
      <c r="K94" s="197"/>
      <c r="L94" s="198" t="s">
        <v>3735</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row>
    <row r="95" spans="1:104" x14ac:dyDescent="0.2">
      <c r="A95" s="191"/>
      <c r="B95" s="192"/>
      <c r="C95" s="312" t="s">
        <v>3729</v>
      </c>
      <c r="D95" s="313"/>
      <c r="E95" s="313"/>
      <c r="F95" s="313"/>
      <c r="G95" s="314"/>
      <c r="I95" s="197"/>
      <c r="K95" s="197"/>
      <c r="L95" s="198" t="s">
        <v>3729</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row>
    <row r="96" spans="1:104" x14ac:dyDescent="0.2">
      <c r="A96" s="191"/>
      <c r="B96" s="192"/>
      <c r="C96" s="312" t="s">
        <v>3717</v>
      </c>
      <c r="D96" s="313"/>
      <c r="E96" s="313"/>
      <c r="F96" s="313"/>
      <c r="G96" s="314"/>
      <c r="I96" s="197"/>
      <c r="K96" s="197"/>
      <c r="L96" s="198" t="s">
        <v>3717</v>
      </c>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row>
    <row r="97" spans="1:104" x14ac:dyDescent="0.2">
      <c r="A97" s="191"/>
      <c r="B97" s="192"/>
      <c r="C97" s="312" t="s">
        <v>3753</v>
      </c>
      <c r="D97" s="313"/>
      <c r="E97" s="313"/>
      <c r="F97" s="313"/>
      <c r="G97" s="314"/>
      <c r="I97" s="197"/>
      <c r="K97" s="197"/>
      <c r="L97" s="198" t="s">
        <v>3753</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row>
    <row r="98" spans="1:104" x14ac:dyDescent="0.2">
      <c r="A98" s="191"/>
      <c r="B98" s="192"/>
      <c r="C98" s="312"/>
      <c r="D98" s="313"/>
      <c r="E98" s="313"/>
      <c r="F98" s="313"/>
      <c r="G98" s="314"/>
      <c r="I98" s="197"/>
      <c r="K98" s="197"/>
      <c r="L98" s="198"/>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row>
    <row r="99" spans="1:104" x14ac:dyDescent="0.2">
      <c r="A99" s="191"/>
      <c r="B99" s="192"/>
      <c r="C99" s="312" t="s">
        <v>3754</v>
      </c>
      <c r="D99" s="313"/>
      <c r="E99" s="313"/>
      <c r="F99" s="313"/>
      <c r="G99" s="314"/>
      <c r="I99" s="197"/>
      <c r="K99" s="197"/>
      <c r="L99" s="198" t="s">
        <v>3754</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row>
    <row r="100" spans="1:104" x14ac:dyDescent="0.2">
      <c r="A100" s="191"/>
      <c r="B100" s="192"/>
      <c r="C100" s="331" t="s">
        <v>1449</v>
      </c>
      <c r="D100" s="332"/>
      <c r="E100" s="193">
        <v>1.1153999999999999</v>
      </c>
      <c r="F100" s="194"/>
      <c r="G100" s="195"/>
      <c r="H100" s="196"/>
      <c r="I100" s="197"/>
      <c r="J100" s="184"/>
      <c r="K100" s="197"/>
      <c r="M100" s="67" t="s">
        <v>1449</v>
      </c>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73" t="str">
        <f>C99</f>
        <v>M+D</v>
      </c>
      <c r="BE100" s="53"/>
      <c r="BF100" s="53"/>
      <c r="BG100" s="53"/>
      <c r="BH100" s="53"/>
      <c r="BI100" s="53"/>
    </row>
    <row r="101" spans="1:104" ht="22.5" x14ac:dyDescent="0.2">
      <c r="A101" s="161">
        <v>10</v>
      </c>
      <c r="B101" s="162" t="s">
        <v>3755</v>
      </c>
      <c r="C101" s="163" t="s">
        <v>3756</v>
      </c>
      <c r="D101" s="164" t="s">
        <v>3611</v>
      </c>
      <c r="E101" s="165">
        <v>0.37180000000000002</v>
      </c>
      <c r="F101" s="122">
        <f>'01 123 '!F101</f>
        <v>0</v>
      </c>
      <c r="G101" s="166">
        <f>E101*F101</f>
        <v>0</v>
      </c>
      <c r="H101" s="167">
        <v>0</v>
      </c>
      <c r="I101" s="168">
        <f>E101*H101</f>
        <v>0</v>
      </c>
      <c r="J101" s="167">
        <v>0</v>
      </c>
      <c r="K101" s="168">
        <f>E101*J101</f>
        <v>0</v>
      </c>
      <c r="O101" s="53"/>
      <c r="Z101" s="53"/>
      <c r="AA101" s="53">
        <v>1</v>
      </c>
      <c r="AB101" s="53">
        <v>7</v>
      </c>
      <c r="AC101" s="53">
        <v>7</v>
      </c>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63">
        <f>G101</f>
        <v>0</v>
      </c>
      <c r="BA101" s="53"/>
      <c r="BB101" s="53"/>
      <c r="BC101" s="53"/>
      <c r="BD101" s="53"/>
      <c r="BE101" s="53"/>
      <c r="BF101" s="53"/>
      <c r="BG101" s="53"/>
      <c r="BH101" s="53"/>
      <c r="BI101" s="53"/>
      <c r="CA101" s="53">
        <v>1</v>
      </c>
      <c r="CB101" s="53">
        <v>7</v>
      </c>
      <c r="CZ101" s="16">
        <v>2</v>
      </c>
    </row>
    <row r="102" spans="1:104" ht="22.5" x14ac:dyDescent="0.2">
      <c r="A102" s="191"/>
      <c r="B102" s="192"/>
      <c r="C102" s="312" t="s">
        <v>3757</v>
      </c>
      <c r="D102" s="313"/>
      <c r="E102" s="313"/>
      <c r="F102" s="313"/>
      <c r="G102" s="314"/>
      <c r="I102" s="197"/>
      <c r="K102" s="197"/>
      <c r="L102" s="198" t="s">
        <v>3757</v>
      </c>
      <c r="O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row>
    <row r="103" spans="1:104" x14ac:dyDescent="0.2">
      <c r="A103" s="191"/>
      <c r="B103" s="192"/>
      <c r="C103" s="312" t="s">
        <v>3749</v>
      </c>
      <c r="D103" s="313"/>
      <c r="E103" s="313"/>
      <c r="F103" s="313"/>
      <c r="G103" s="314"/>
      <c r="I103" s="197"/>
      <c r="K103" s="197"/>
      <c r="L103" s="198" t="s">
        <v>3749</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row>
    <row r="104" spans="1:104" x14ac:dyDescent="0.2">
      <c r="A104" s="191"/>
      <c r="B104" s="192"/>
      <c r="C104" s="312" t="s">
        <v>3733</v>
      </c>
      <c r="D104" s="313"/>
      <c r="E104" s="313"/>
      <c r="F104" s="313"/>
      <c r="G104" s="314"/>
      <c r="I104" s="197"/>
      <c r="K104" s="197"/>
      <c r="L104" s="198" t="s">
        <v>3733</v>
      </c>
      <c r="O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row>
    <row r="105" spans="1:104" x14ac:dyDescent="0.2">
      <c r="A105" s="191"/>
      <c r="B105" s="192"/>
      <c r="C105" s="312" t="s">
        <v>3734</v>
      </c>
      <c r="D105" s="313"/>
      <c r="E105" s="313"/>
      <c r="F105" s="313"/>
      <c r="G105" s="314"/>
      <c r="I105" s="197"/>
      <c r="K105" s="197"/>
      <c r="L105" s="198" t="s">
        <v>3734</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104" x14ac:dyDescent="0.2">
      <c r="A106" s="191"/>
      <c r="B106" s="192"/>
      <c r="C106" s="312" t="s">
        <v>3714</v>
      </c>
      <c r="D106" s="313"/>
      <c r="E106" s="313"/>
      <c r="F106" s="313"/>
      <c r="G106" s="314"/>
      <c r="I106" s="197"/>
      <c r="K106" s="197"/>
      <c r="L106" s="198" t="s">
        <v>3714</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104" x14ac:dyDescent="0.2">
      <c r="A107" s="191"/>
      <c r="B107" s="192"/>
      <c r="C107" s="312"/>
      <c r="D107" s="313"/>
      <c r="E107" s="313"/>
      <c r="F107" s="313"/>
      <c r="G107" s="314"/>
      <c r="I107" s="197"/>
      <c r="K107" s="197"/>
      <c r="L107" s="198"/>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row>
    <row r="108" spans="1:104" x14ac:dyDescent="0.2">
      <c r="A108" s="191"/>
      <c r="B108" s="192"/>
      <c r="C108" s="312"/>
      <c r="D108" s="313"/>
      <c r="E108" s="313"/>
      <c r="F108" s="313"/>
      <c r="G108" s="314"/>
      <c r="I108" s="197"/>
      <c r="K108" s="197"/>
      <c r="L108" s="198"/>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row>
    <row r="109" spans="1:104" x14ac:dyDescent="0.2">
      <c r="A109" s="191"/>
      <c r="B109" s="192"/>
      <c r="C109" s="312" t="s">
        <v>3754</v>
      </c>
      <c r="D109" s="313"/>
      <c r="E109" s="313"/>
      <c r="F109" s="313"/>
      <c r="G109" s="314"/>
      <c r="I109" s="197"/>
      <c r="K109" s="197"/>
      <c r="L109" s="198" t="s">
        <v>3754</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row>
    <row r="110" spans="1:104" x14ac:dyDescent="0.2">
      <c r="A110" s="191"/>
      <c r="B110" s="192"/>
      <c r="C110" s="312" t="s">
        <v>3735</v>
      </c>
      <c r="D110" s="313"/>
      <c r="E110" s="313"/>
      <c r="F110" s="313"/>
      <c r="G110" s="314"/>
      <c r="I110" s="197"/>
      <c r="K110" s="197"/>
      <c r="L110" s="198" t="s">
        <v>3735</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row>
    <row r="111" spans="1:104" x14ac:dyDescent="0.2">
      <c r="A111" s="191"/>
      <c r="B111" s="192"/>
      <c r="C111" s="312" t="s">
        <v>3716</v>
      </c>
      <c r="D111" s="313"/>
      <c r="E111" s="313"/>
      <c r="F111" s="313"/>
      <c r="G111" s="314"/>
      <c r="I111" s="197"/>
      <c r="K111" s="197"/>
      <c r="L111" s="198" t="s">
        <v>3716</v>
      </c>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row>
    <row r="112" spans="1:104" x14ac:dyDescent="0.2">
      <c r="A112" s="191"/>
      <c r="B112" s="192"/>
      <c r="C112" s="312" t="s">
        <v>3717</v>
      </c>
      <c r="D112" s="313"/>
      <c r="E112" s="313"/>
      <c r="F112" s="313"/>
      <c r="G112" s="314"/>
      <c r="I112" s="197"/>
      <c r="K112" s="197"/>
      <c r="L112" s="198" t="s">
        <v>3717</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row>
    <row r="113" spans="1:104" x14ac:dyDescent="0.2">
      <c r="A113" s="191"/>
      <c r="B113" s="192"/>
      <c r="C113" s="312" t="s">
        <v>3758</v>
      </c>
      <c r="D113" s="313"/>
      <c r="E113" s="313"/>
      <c r="F113" s="313"/>
      <c r="G113" s="314"/>
      <c r="I113" s="197"/>
      <c r="K113" s="197"/>
      <c r="L113" s="198" t="s">
        <v>3758</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row>
    <row r="114" spans="1:104" x14ac:dyDescent="0.2">
      <c r="A114" s="191"/>
      <c r="B114" s="192"/>
      <c r="C114" s="312"/>
      <c r="D114" s="313"/>
      <c r="E114" s="313"/>
      <c r="F114" s="313"/>
      <c r="G114" s="314"/>
      <c r="I114" s="197"/>
      <c r="K114" s="197"/>
      <c r="L114" s="198"/>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row>
    <row r="115" spans="1:104" x14ac:dyDescent="0.2">
      <c r="A115" s="191"/>
      <c r="B115" s="192"/>
      <c r="C115" s="312" t="s">
        <v>3759</v>
      </c>
      <c r="D115" s="313"/>
      <c r="E115" s="313"/>
      <c r="F115" s="313"/>
      <c r="G115" s="314"/>
      <c r="I115" s="197"/>
      <c r="K115" s="197"/>
      <c r="L115" s="198" t="s">
        <v>3759</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row>
    <row r="116" spans="1:104" x14ac:dyDescent="0.2">
      <c r="A116" s="191"/>
      <c r="B116" s="192"/>
      <c r="C116" s="312"/>
      <c r="D116" s="313"/>
      <c r="E116" s="313"/>
      <c r="F116" s="313"/>
      <c r="G116" s="314"/>
      <c r="I116" s="197"/>
      <c r="K116" s="197"/>
      <c r="L116" s="198"/>
      <c r="O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row>
    <row r="117" spans="1:104" x14ac:dyDescent="0.2">
      <c r="A117" s="191"/>
      <c r="B117" s="192"/>
      <c r="C117" s="331" t="s">
        <v>1237</v>
      </c>
      <c r="D117" s="332"/>
      <c r="E117" s="193">
        <v>0.37180000000000002</v>
      </c>
      <c r="F117" s="194"/>
      <c r="G117" s="195"/>
      <c r="H117" s="196"/>
      <c r="I117" s="197"/>
      <c r="J117" s="184"/>
      <c r="K117" s="197"/>
      <c r="M117" s="67" t="s">
        <v>1237</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73">
        <f>C116</f>
        <v>0</v>
      </c>
      <c r="BE117" s="53"/>
      <c r="BF117" s="53"/>
      <c r="BG117" s="53"/>
      <c r="BH117" s="53"/>
      <c r="BI117" s="53"/>
    </row>
    <row r="118" spans="1:104" ht="22.5" x14ac:dyDescent="0.2">
      <c r="A118" s="161">
        <v>11</v>
      </c>
      <c r="B118" s="162" t="s">
        <v>3760</v>
      </c>
      <c r="C118" s="163" t="s">
        <v>3761</v>
      </c>
      <c r="D118" s="164" t="s">
        <v>3611</v>
      </c>
      <c r="E118" s="165">
        <v>3.3462000000000001</v>
      </c>
      <c r="F118" s="122">
        <f>'01 123 '!F118</f>
        <v>0</v>
      </c>
      <c r="G118" s="166">
        <f>E118*F118</f>
        <v>0</v>
      </c>
      <c r="H118" s="167">
        <v>0</v>
      </c>
      <c r="I118" s="168">
        <f>E118*H118</f>
        <v>0</v>
      </c>
      <c r="J118" s="167">
        <v>0</v>
      </c>
      <c r="K118" s="168">
        <f>E118*J118</f>
        <v>0</v>
      </c>
      <c r="O118" s="53"/>
      <c r="Z118" s="53"/>
      <c r="AA118" s="53">
        <v>1</v>
      </c>
      <c r="AB118" s="53">
        <v>7</v>
      </c>
      <c r="AC118" s="53">
        <v>7</v>
      </c>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63">
        <f>G118</f>
        <v>0</v>
      </c>
      <c r="BA118" s="53"/>
      <c r="BB118" s="53"/>
      <c r="BC118" s="53"/>
      <c r="BD118" s="53"/>
      <c r="BE118" s="53"/>
      <c r="BF118" s="53"/>
      <c r="BG118" s="53"/>
      <c r="BH118" s="53"/>
      <c r="BI118" s="53"/>
      <c r="CA118" s="53">
        <v>1</v>
      </c>
      <c r="CB118" s="53">
        <v>7</v>
      </c>
      <c r="CZ118" s="16">
        <v>2</v>
      </c>
    </row>
    <row r="119" spans="1:104" x14ac:dyDescent="0.2">
      <c r="A119" s="191"/>
      <c r="B119" s="192"/>
      <c r="C119" s="312" t="s">
        <v>3762</v>
      </c>
      <c r="D119" s="313"/>
      <c r="E119" s="313"/>
      <c r="F119" s="313"/>
      <c r="G119" s="314"/>
      <c r="I119" s="197"/>
      <c r="K119" s="197"/>
      <c r="L119" s="198" t="s">
        <v>3762</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row>
    <row r="120" spans="1:104" x14ac:dyDescent="0.2">
      <c r="A120" s="191"/>
      <c r="B120" s="192"/>
      <c r="C120" s="312" t="s">
        <v>3763</v>
      </c>
      <c r="D120" s="313"/>
      <c r="E120" s="313"/>
      <c r="F120" s="313"/>
      <c r="G120" s="314"/>
      <c r="I120" s="197"/>
      <c r="K120" s="197"/>
      <c r="L120" s="198" t="s">
        <v>3763</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104" x14ac:dyDescent="0.2">
      <c r="A121" s="191"/>
      <c r="B121" s="192"/>
      <c r="C121" s="312" t="s">
        <v>3764</v>
      </c>
      <c r="D121" s="313"/>
      <c r="E121" s="313"/>
      <c r="F121" s="313"/>
      <c r="G121" s="314"/>
      <c r="I121" s="197"/>
      <c r="K121" s="197"/>
      <c r="L121" s="198" t="s">
        <v>3764</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104" x14ac:dyDescent="0.2">
      <c r="A122" s="191"/>
      <c r="B122" s="192"/>
      <c r="C122" s="312" t="s">
        <v>3733</v>
      </c>
      <c r="D122" s="313"/>
      <c r="E122" s="313"/>
      <c r="F122" s="313"/>
      <c r="G122" s="314"/>
      <c r="I122" s="197"/>
      <c r="K122" s="197"/>
      <c r="L122" s="198" t="s">
        <v>3733</v>
      </c>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1:104" x14ac:dyDescent="0.2">
      <c r="A123" s="191"/>
      <c r="B123" s="192"/>
      <c r="C123" s="312" t="s">
        <v>3734</v>
      </c>
      <c r="D123" s="313"/>
      <c r="E123" s="313"/>
      <c r="F123" s="313"/>
      <c r="G123" s="314"/>
      <c r="I123" s="197"/>
      <c r="K123" s="197"/>
      <c r="L123" s="198" t="s">
        <v>3734</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104" x14ac:dyDescent="0.2">
      <c r="A124" s="191"/>
      <c r="B124" s="192"/>
      <c r="C124" s="312" t="s">
        <v>3714</v>
      </c>
      <c r="D124" s="313"/>
      <c r="E124" s="313"/>
      <c r="F124" s="313"/>
      <c r="G124" s="314"/>
      <c r="I124" s="197"/>
      <c r="K124" s="197"/>
      <c r="L124" s="198" t="s">
        <v>3714</v>
      </c>
      <c r="O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row>
    <row r="125" spans="1:104" x14ac:dyDescent="0.2">
      <c r="A125" s="191"/>
      <c r="B125" s="192"/>
      <c r="C125" s="312" t="s">
        <v>3735</v>
      </c>
      <c r="D125" s="313"/>
      <c r="E125" s="313"/>
      <c r="F125" s="313"/>
      <c r="G125" s="314"/>
      <c r="I125" s="197"/>
      <c r="K125" s="197"/>
      <c r="L125" s="198" t="s">
        <v>3735</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104" x14ac:dyDescent="0.2">
      <c r="A126" s="191"/>
      <c r="B126" s="192"/>
      <c r="C126" s="312"/>
      <c r="D126" s="313"/>
      <c r="E126" s="313"/>
      <c r="F126" s="313"/>
      <c r="G126" s="314"/>
      <c r="I126" s="197"/>
      <c r="K126" s="197"/>
      <c r="L126" s="198"/>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row>
    <row r="127" spans="1:104" x14ac:dyDescent="0.2">
      <c r="A127" s="191"/>
      <c r="B127" s="192"/>
      <c r="C127" s="312" t="s">
        <v>3765</v>
      </c>
      <c r="D127" s="313"/>
      <c r="E127" s="313"/>
      <c r="F127" s="313"/>
      <c r="G127" s="314"/>
      <c r="I127" s="197"/>
      <c r="K127" s="197"/>
      <c r="L127" s="198" t="s">
        <v>3765</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row>
    <row r="128" spans="1:104" x14ac:dyDescent="0.2">
      <c r="A128" s="191"/>
      <c r="B128" s="192"/>
      <c r="C128" s="312" t="s">
        <v>3617</v>
      </c>
      <c r="D128" s="313"/>
      <c r="E128" s="313"/>
      <c r="F128" s="313"/>
      <c r="G128" s="314"/>
      <c r="I128" s="197"/>
      <c r="K128" s="197"/>
      <c r="L128" s="198" t="s">
        <v>3617</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row>
    <row r="129" spans="1:104" x14ac:dyDescent="0.2">
      <c r="A129" s="191"/>
      <c r="B129" s="192"/>
      <c r="C129" s="331" t="s">
        <v>490</v>
      </c>
      <c r="D129" s="332"/>
      <c r="E129" s="193">
        <v>3.3462000000000001</v>
      </c>
      <c r="F129" s="194"/>
      <c r="G129" s="195"/>
      <c r="H129" s="196"/>
      <c r="I129" s="197"/>
      <c r="J129" s="184"/>
      <c r="K129" s="197"/>
      <c r="M129" s="67" t="s">
        <v>490</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73" t="str">
        <f>C128</f>
        <v xml:space="preserve">5x pravé </v>
      </c>
      <c r="BE129" s="53"/>
      <c r="BF129" s="53"/>
      <c r="BG129" s="53"/>
      <c r="BH129" s="53"/>
      <c r="BI129" s="53"/>
    </row>
    <row r="130" spans="1:104" ht="22.5" x14ac:dyDescent="0.2">
      <c r="A130" s="161">
        <v>12</v>
      </c>
      <c r="B130" s="162" t="s">
        <v>3766</v>
      </c>
      <c r="C130" s="163" t="s">
        <v>3767</v>
      </c>
      <c r="D130" s="164" t="s">
        <v>3611</v>
      </c>
      <c r="E130" s="165">
        <v>4.4615999999999998</v>
      </c>
      <c r="F130" s="122">
        <f>'01 123 '!F130</f>
        <v>0</v>
      </c>
      <c r="G130" s="166">
        <f>E130*F130</f>
        <v>0</v>
      </c>
      <c r="H130" s="167">
        <v>0</v>
      </c>
      <c r="I130" s="168">
        <f>E130*H130</f>
        <v>0</v>
      </c>
      <c r="J130" s="167">
        <v>0</v>
      </c>
      <c r="K130" s="168">
        <f>E130*J130</f>
        <v>0</v>
      </c>
      <c r="O130" s="53"/>
      <c r="Z130" s="53"/>
      <c r="AA130" s="53">
        <v>1</v>
      </c>
      <c r="AB130" s="53">
        <v>7</v>
      </c>
      <c r="AC130" s="53">
        <v>7</v>
      </c>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63">
        <f>G130</f>
        <v>0</v>
      </c>
      <c r="BA130" s="53"/>
      <c r="BB130" s="53"/>
      <c r="BC130" s="53"/>
      <c r="BD130" s="53"/>
      <c r="BE130" s="53"/>
      <c r="BF130" s="53"/>
      <c r="BG130" s="53"/>
      <c r="BH130" s="53"/>
      <c r="BI130" s="53"/>
      <c r="CA130" s="53">
        <v>1</v>
      </c>
      <c r="CB130" s="53">
        <v>7</v>
      </c>
      <c r="CZ130" s="16">
        <v>2</v>
      </c>
    </row>
    <row r="131" spans="1:104" x14ac:dyDescent="0.2">
      <c r="A131" s="191"/>
      <c r="B131" s="192"/>
      <c r="C131" s="312" t="s">
        <v>3768</v>
      </c>
      <c r="D131" s="313"/>
      <c r="E131" s="313"/>
      <c r="F131" s="313"/>
      <c r="G131" s="314"/>
      <c r="I131" s="197"/>
      <c r="K131" s="197"/>
      <c r="L131" s="198" t="s">
        <v>3768</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104" x14ac:dyDescent="0.2">
      <c r="A132" s="191"/>
      <c r="B132" s="192"/>
      <c r="C132" s="312" t="s">
        <v>3763</v>
      </c>
      <c r="D132" s="313"/>
      <c r="E132" s="313"/>
      <c r="F132" s="313"/>
      <c r="G132" s="314"/>
      <c r="I132" s="197"/>
      <c r="K132" s="197"/>
      <c r="L132" s="198" t="s">
        <v>3763</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row>
    <row r="133" spans="1:104" x14ac:dyDescent="0.2">
      <c r="A133" s="191"/>
      <c r="B133" s="192"/>
      <c r="C133" s="312" t="s">
        <v>3764</v>
      </c>
      <c r="D133" s="313"/>
      <c r="E133" s="313"/>
      <c r="F133" s="313"/>
      <c r="G133" s="314"/>
      <c r="I133" s="197"/>
      <c r="K133" s="197"/>
      <c r="L133" s="198" t="s">
        <v>3764</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104" x14ac:dyDescent="0.2">
      <c r="A134" s="191"/>
      <c r="B134" s="192"/>
      <c r="C134" s="312" t="s">
        <v>3733</v>
      </c>
      <c r="D134" s="313"/>
      <c r="E134" s="313"/>
      <c r="F134" s="313"/>
      <c r="G134" s="314"/>
      <c r="I134" s="197"/>
      <c r="K134" s="197"/>
      <c r="L134" s="198" t="s">
        <v>3733</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row>
    <row r="135" spans="1:104" x14ac:dyDescent="0.2">
      <c r="A135" s="191"/>
      <c r="B135" s="192"/>
      <c r="C135" s="312" t="s">
        <v>3734</v>
      </c>
      <c r="D135" s="313"/>
      <c r="E135" s="313"/>
      <c r="F135" s="313"/>
      <c r="G135" s="314"/>
      <c r="I135" s="197"/>
      <c r="K135" s="197"/>
      <c r="L135" s="198" t="s">
        <v>3734</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row>
    <row r="136" spans="1:104" x14ac:dyDescent="0.2">
      <c r="A136" s="191"/>
      <c r="B136" s="192"/>
      <c r="C136" s="312" t="s">
        <v>3714</v>
      </c>
      <c r="D136" s="313"/>
      <c r="E136" s="313"/>
      <c r="F136" s="313"/>
      <c r="G136" s="314"/>
      <c r="I136" s="197"/>
      <c r="K136" s="197"/>
      <c r="L136" s="198" t="s">
        <v>3714</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row>
    <row r="137" spans="1:104" x14ac:dyDescent="0.2">
      <c r="A137" s="191"/>
      <c r="B137" s="192"/>
      <c r="C137" s="312" t="s">
        <v>3735</v>
      </c>
      <c r="D137" s="313"/>
      <c r="E137" s="313"/>
      <c r="F137" s="313"/>
      <c r="G137" s="314"/>
      <c r="I137" s="197"/>
      <c r="K137" s="197"/>
      <c r="L137" s="198" t="s">
        <v>3735</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row>
    <row r="138" spans="1:104" x14ac:dyDescent="0.2">
      <c r="A138" s="191"/>
      <c r="B138" s="192"/>
      <c r="C138" s="312"/>
      <c r="D138" s="313"/>
      <c r="E138" s="313"/>
      <c r="F138" s="313"/>
      <c r="G138" s="314"/>
      <c r="I138" s="197"/>
      <c r="K138" s="197"/>
      <c r="L138" s="198"/>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row>
    <row r="139" spans="1:104" x14ac:dyDescent="0.2">
      <c r="A139" s="191"/>
      <c r="B139" s="192"/>
      <c r="C139" s="312"/>
      <c r="D139" s="313"/>
      <c r="E139" s="313"/>
      <c r="F139" s="313"/>
      <c r="G139" s="314"/>
      <c r="I139" s="197"/>
      <c r="K139" s="197"/>
      <c r="L139" s="198"/>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row>
    <row r="140" spans="1:104" x14ac:dyDescent="0.2">
      <c r="A140" s="191"/>
      <c r="B140" s="192"/>
      <c r="C140" s="312" t="s">
        <v>3769</v>
      </c>
      <c r="D140" s="313"/>
      <c r="E140" s="313"/>
      <c r="F140" s="313"/>
      <c r="G140" s="314"/>
      <c r="I140" s="197"/>
      <c r="K140" s="197"/>
      <c r="L140" s="198" t="s">
        <v>3769</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row>
    <row r="141" spans="1:104" x14ac:dyDescent="0.2">
      <c r="A141" s="191"/>
      <c r="B141" s="192"/>
      <c r="C141" s="312"/>
      <c r="D141" s="313"/>
      <c r="E141" s="313"/>
      <c r="F141" s="313"/>
      <c r="G141" s="314"/>
      <c r="I141" s="197"/>
      <c r="K141" s="197"/>
      <c r="L141" s="198"/>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1:104" x14ac:dyDescent="0.2">
      <c r="A142" s="191"/>
      <c r="B142" s="192"/>
      <c r="C142" s="331" t="s">
        <v>1926</v>
      </c>
      <c r="D142" s="332"/>
      <c r="E142" s="193">
        <v>4.4615999999999998</v>
      </c>
      <c r="F142" s="194"/>
      <c r="G142" s="195"/>
      <c r="H142" s="196"/>
      <c r="I142" s="197"/>
      <c r="J142" s="184"/>
      <c r="K142" s="197"/>
      <c r="M142" s="67" t="s">
        <v>1926</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73">
        <f>C141</f>
        <v>0</v>
      </c>
      <c r="BE142" s="53"/>
      <c r="BF142" s="53"/>
      <c r="BG142" s="53"/>
      <c r="BH142" s="53"/>
      <c r="BI142" s="53"/>
    </row>
    <row r="143" spans="1:104" ht="22.5" x14ac:dyDescent="0.2">
      <c r="A143" s="161">
        <v>13</v>
      </c>
      <c r="B143" s="162" t="s">
        <v>3770</v>
      </c>
      <c r="C143" s="163" t="s">
        <v>3771</v>
      </c>
      <c r="D143" s="164" t="s">
        <v>3611</v>
      </c>
      <c r="E143" s="165">
        <v>1.4872000000000001</v>
      </c>
      <c r="F143" s="122">
        <f>'01 123 '!F143</f>
        <v>0</v>
      </c>
      <c r="G143" s="166">
        <f>E143*F143</f>
        <v>0</v>
      </c>
      <c r="H143" s="167">
        <v>0</v>
      </c>
      <c r="I143" s="168">
        <f>E143*H143</f>
        <v>0</v>
      </c>
      <c r="J143" s="167">
        <v>0</v>
      </c>
      <c r="K143" s="168">
        <f>E143*J143</f>
        <v>0</v>
      </c>
      <c r="O143" s="53"/>
      <c r="Z143" s="53"/>
      <c r="AA143" s="53">
        <v>1</v>
      </c>
      <c r="AB143" s="53">
        <v>7</v>
      </c>
      <c r="AC143" s="53">
        <v>7</v>
      </c>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63">
        <f>G143</f>
        <v>0</v>
      </c>
      <c r="BA143" s="53"/>
      <c r="BB143" s="53"/>
      <c r="BC143" s="53"/>
      <c r="BD143" s="53"/>
      <c r="BE143" s="53"/>
      <c r="BF143" s="53"/>
      <c r="BG143" s="53"/>
      <c r="BH143" s="53"/>
      <c r="BI143" s="53"/>
      <c r="CA143" s="53">
        <v>1</v>
      </c>
      <c r="CB143" s="53">
        <v>7</v>
      </c>
      <c r="CZ143" s="16">
        <v>2</v>
      </c>
    </row>
    <row r="144" spans="1:104" x14ac:dyDescent="0.2">
      <c r="A144" s="191"/>
      <c r="B144" s="192"/>
      <c r="C144" s="312" t="s">
        <v>3772</v>
      </c>
      <c r="D144" s="313"/>
      <c r="E144" s="313"/>
      <c r="F144" s="313"/>
      <c r="G144" s="314"/>
      <c r="I144" s="197"/>
      <c r="K144" s="197"/>
      <c r="L144" s="198" t="s">
        <v>3772</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1:104" x14ac:dyDescent="0.2">
      <c r="A145" s="191"/>
      <c r="B145" s="192"/>
      <c r="C145" s="312" t="s">
        <v>3763</v>
      </c>
      <c r="D145" s="313"/>
      <c r="E145" s="313"/>
      <c r="F145" s="313"/>
      <c r="G145" s="314"/>
      <c r="I145" s="197"/>
      <c r="K145" s="197"/>
      <c r="L145" s="198" t="s">
        <v>3763</v>
      </c>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row>
    <row r="146" spans="1:104" x14ac:dyDescent="0.2">
      <c r="A146" s="191"/>
      <c r="B146" s="192"/>
      <c r="C146" s="312" t="s">
        <v>3749</v>
      </c>
      <c r="D146" s="313"/>
      <c r="E146" s="313"/>
      <c r="F146" s="313"/>
      <c r="G146" s="314"/>
      <c r="I146" s="197"/>
      <c r="K146" s="197"/>
      <c r="L146" s="198" t="s">
        <v>3749</v>
      </c>
      <c r="O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row>
    <row r="147" spans="1:104" x14ac:dyDescent="0.2">
      <c r="A147" s="191"/>
      <c r="B147" s="192"/>
      <c r="C147" s="312" t="s">
        <v>3733</v>
      </c>
      <c r="D147" s="313"/>
      <c r="E147" s="313"/>
      <c r="F147" s="313"/>
      <c r="G147" s="314"/>
      <c r="I147" s="197"/>
      <c r="K147" s="197"/>
      <c r="L147" s="198" t="s">
        <v>3733</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104" x14ac:dyDescent="0.2">
      <c r="A148" s="191"/>
      <c r="B148" s="192"/>
      <c r="C148" s="312" t="s">
        <v>3734</v>
      </c>
      <c r="D148" s="313"/>
      <c r="E148" s="313"/>
      <c r="F148" s="313"/>
      <c r="G148" s="314"/>
      <c r="I148" s="197"/>
      <c r="K148" s="197"/>
      <c r="L148" s="198" t="s">
        <v>3734</v>
      </c>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row>
    <row r="149" spans="1:104" x14ac:dyDescent="0.2">
      <c r="A149" s="191"/>
      <c r="B149" s="192"/>
      <c r="C149" s="312" t="s">
        <v>3714</v>
      </c>
      <c r="D149" s="313"/>
      <c r="E149" s="313"/>
      <c r="F149" s="313"/>
      <c r="G149" s="314"/>
      <c r="I149" s="197"/>
      <c r="K149" s="197"/>
      <c r="L149" s="198" t="s">
        <v>3714</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row>
    <row r="150" spans="1:104" x14ac:dyDescent="0.2">
      <c r="A150" s="191"/>
      <c r="B150" s="192"/>
      <c r="C150" s="312" t="s">
        <v>3735</v>
      </c>
      <c r="D150" s="313"/>
      <c r="E150" s="313"/>
      <c r="F150" s="313"/>
      <c r="G150" s="314"/>
      <c r="I150" s="197"/>
      <c r="K150" s="197"/>
      <c r="L150" s="198" t="s">
        <v>3735</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row>
    <row r="151" spans="1:104" x14ac:dyDescent="0.2">
      <c r="A151" s="191"/>
      <c r="B151" s="192"/>
      <c r="C151" s="312"/>
      <c r="D151" s="313"/>
      <c r="E151" s="313"/>
      <c r="F151" s="313"/>
      <c r="G151" s="314"/>
      <c r="I151" s="197"/>
      <c r="K151" s="197"/>
      <c r="L151" s="198"/>
      <c r="O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row>
    <row r="152" spans="1:104" x14ac:dyDescent="0.2">
      <c r="A152" s="191"/>
      <c r="B152" s="192"/>
      <c r="C152" s="312" t="s">
        <v>3773</v>
      </c>
      <c r="D152" s="313"/>
      <c r="E152" s="313"/>
      <c r="F152" s="313"/>
      <c r="G152" s="314"/>
      <c r="I152" s="197"/>
      <c r="K152" s="197"/>
      <c r="L152" s="198" t="s">
        <v>3773</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104" x14ac:dyDescent="0.2">
      <c r="A153" s="191"/>
      <c r="B153" s="192"/>
      <c r="C153" s="312" t="s">
        <v>3639</v>
      </c>
      <c r="D153" s="313"/>
      <c r="E153" s="313"/>
      <c r="F153" s="313"/>
      <c r="G153" s="314"/>
      <c r="I153" s="197"/>
      <c r="K153" s="197"/>
      <c r="L153" s="198" t="s">
        <v>3639</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104" x14ac:dyDescent="0.2">
      <c r="A154" s="191"/>
      <c r="B154" s="192"/>
      <c r="C154" s="331" t="s">
        <v>1241</v>
      </c>
      <c r="D154" s="332"/>
      <c r="E154" s="193">
        <v>1.4872000000000001</v>
      </c>
      <c r="F154" s="194"/>
      <c r="G154" s="195"/>
      <c r="H154" s="196"/>
      <c r="I154" s="197"/>
      <c r="J154" s="184"/>
      <c r="K154" s="197"/>
      <c r="M154" s="67" t="s">
        <v>1241</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73" t="str">
        <f>C153</f>
        <v xml:space="preserve">2x pravé </v>
      </c>
      <c r="BE154" s="53"/>
      <c r="BF154" s="53"/>
      <c r="BG154" s="53"/>
      <c r="BH154" s="53"/>
      <c r="BI154" s="53"/>
    </row>
    <row r="155" spans="1:104" ht="22.5" x14ac:dyDescent="0.2">
      <c r="A155" s="161">
        <v>14</v>
      </c>
      <c r="B155" s="162" t="s">
        <v>3774</v>
      </c>
      <c r="C155" s="163" t="s">
        <v>3775</v>
      </c>
      <c r="D155" s="164" t="s">
        <v>3611</v>
      </c>
      <c r="E155" s="165">
        <v>1.1153999999999999</v>
      </c>
      <c r="F155" s="122">
        <f>'01 123 '!F155</f>
        <v>0</v>
      </c>
      <c r="G155" s="166">
        <f>E155*F155</f>
        <v>0</v>
      </c>
      <c r="H155" s="167">
        <v>0</v>
      </c>
      <c r="I155" s="168">
        <f>E155*H155</f>
        <v>0</v>
      </c>
      <c r="J155" s="167">
        <v>0</v>
      </c>
      <c r="K155" s="168">
        <f>E155*J155</f>
        <v>0</v>
      </c>
      <c r="O155" s="53"/>
      <c r="Z155" s="53"/>
      <c r="AA155" s="53">
        <v>1</v>
      </c>
      <c r="AB155" s="53">
        <v>7</v>
      </c>
      <c r="AC155" s="53">
        <v>7</v>
      </c>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63">
        <f>G155</f>
        <v>0</v>
      </c>
      <c r="BA155" s="53"/>
      <c r="BB155" s="53"/>
      <c r="BC155" s="53"/>
      <c r="BD155" s="53"/>
      <c r="BE155" s="53"/>
      <c r="BF155" s="53"/>
      <c r="BG155" s="53"/>
      <c r="BH155" s="53"/>
      <c r="BI155" s="53"/>
      <c r="CA155" s="53">
        <v>1</v>
      </c>
      <c r="CB155" s="53">
        <v>7</v>
      </c>
      <c r="CZ155" s="16">
        <v>2</v>
      </c>
    </row>
    <row r="156" spans="1:104" x14ac:dyDescent="0.2">
      <c r="A156" s="191"/>
      <c r="B156" s="192"/>
      <c r="C156" s="312" t="s">
        <v>3738</v>
      </c>
      <c r="D156" s="313"/>
      <c r="E156" s="313"/>
      <c r="F156" s="313"/>
      <c r="G156" s="314"/>
      <c r="I156" s="197"/>
      <c r="K156" s="197"/>
      <c r="L156" s="198" t="s">
        <v>3738</v>
      </c>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row>
    <row r="157" spans="1:104" x14ac:dyDescent="0.2">
      <c r="A157" s="191"/>
      <c r="B157" s="192"/>
      <c r="C157" s="312" t="s">
        <v>3733</v>
      </c>
      <c r="D157" s="313"/>
      <c r="E157" s="313"/>
      <c r="F157" s="313"/>
      <c r="G157" s="314"/>
      <c r="I157" s="197"/>
      <c r="K157" s="197"/>
      <c r="L157" s="198" t="s">
        <v>3733</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row>
    <row r="158" spans="1:104" x14ac:dyDescent="0.2">
      <c r="A158" s="191"/>
      <c r="B158" s="192"/>
      <c r="C158" s="312" t="s">
        <v>3734</v>
      </c>
      <c r="D158" s="313"/>
      <c r="E158" s="313"/>
      <c r="F158" s="313"/>
      <c r="G158" s="314"/>
      <c r="I158" s="197"/>
      <c r="K158" s="197"/>
      <c r="L158" s="198" t="s">
        <v>3734</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row>
    <row r="159" spans="1:104" x14ac:dyDescent="0.2">
      <c r="A159" s="191"/>
      <c r="B159" s="192"/>
      <c r="C159" s="312" t="s">
        <v>3714</v>
      </c>
      <c r="D159" s="313"/>
      <c r="E159" s="313"/>
      <c r="F159" s="313"/>
      <c r="G159" s="314"/>
      <c r="I159" s="197"/>
      <c r="K159" s="197"/>
      <c r="L159" s="198" t="s">
        <v>3714</v>
      </c>
      <c r="O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row>
    <row r="160" spans="1:104" x14ac:dyDescent="0.2">
      <c r="A160" s="191"/>
      <c r="B160" s="192"/>
      <c r="C160" s="312" t="s">
        <v>3715</v>
      </c>
      <c r="D160" s="313"/>
      <c r="E160" s="313"/>
      <c r="F160" s="313"/>
      <c r="G160" s="314"/>
      <c r="I160" s="197"/>
      <c r="K160" s="197"/>
      <c r="L160" s="198" t="s">
        <v>3715</v>
      </c>
      <c r="O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row>
    <row r="161" spans="1:104" x14ac:dyDescent="0.2">
      <c r="A161" s="191"/>
      <c r="B161" s="192"/>
      <c r="C161" s="312" t="s">
        <v>3716</v>
      </c>
      <c r="D161" s="313"/>
      <c r="E161" s="313"/>
      <c r="F161" s="313"/>
      <c r="G161" s="314"/>
      <c r="I161" s="197"/>
      <c r="K161" s="197"/>
      <c r="L161" s="198" t="s">
        <v>3716</v>
      </c>
      <c r="O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row>
    <row r="162" spans="1:104" x14ac:dyDescent="0.2">
      <c r="A162" s="191"/>
      <c r="B162" s="192"/>
      <c r="C162" s="312" t="s">
        <v>3717</v>
      </c>
      <c r="D162" s="313"/>
      <c r="E162" s="313"/>
      <c r="F162" s="313"/>
      <c r="G162" s="314"/>
      <c r="I162" s="197"/>
      <c r="K162" s="197"/>
      <c r="L162" s="198" t="s">
        <v>3717</v>
      </c>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row>
    <row r="163" spans="1:104" x14ac:dyDescent="0.2">
      <c r="A163" s="191"/>
      <c r="B163" s="192"/>
      <c r="C163" s="312" t="s">
        <v>3718</v>
      </c>
      <c r="D163" s="313"/>
      <c r="E163" s="313"/>
      <c r="F163" s="313"/>
      <c r="G163" s="314"/>
      <c r="I163" s="197"/>
      <c r="K163" s="197"/>
      <c r="L163" s="198" t="s">
        <v>3718</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row>
    <row r="164" spans="1:104" x14ac:dyDescent="0.2">
      <c r="A164" s="191"/>
      <c r="B164" s="192"/>
      <c r="C164" s="312"/>
      <c r="D164" s="313"/>
      <c r="E164" s="313"/>
      <c r="F164" s="313"/>
      <c r="G164" s="314"/>
      <c r="I164" s="197"/>
      <c r="K164" s="197"/>
      <c r="L164" s="198"/>
      <c r="O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row>
    <row r="165" spans="1:104" x14ac:dyDescent="0.2">
      <c r="A165" s="191"/>
      <c r="B165" s="192"/>
      <c r="C165" s="331" t="s">
        <v>1449</v>
      </c>
      <c r="D165" s="332"/>
      <c r="E165" s="193">
        <v>1.1153999999999999</v>
      </c>
      <c r="F165" s="194"/>
      <c r="G165" s="195"/>
      <c r="H165" s="196"/>
      <c r="I165" s="197"/>
      <c r="J165" s="184"/>
      <c r="K165" s="197"/>
      <c r="M165" s="67" t="s">
        <v>1449</v>
      </c>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73">
        <f>C164</f>
        <v>0</v>
      </c>
      <c r="BE165" s="53"/>
      <c r="BF165" s="53"/>
      <c r="BG165" s="53"/>
      <c r="BH165" s="53"/>
      <c r="BI165" s="53"/>
    </row>
    <row r="166" spans="1:104" ht="22.5" x14ac:dyDescent="0.2">
      <c r="A166" s="161">
        <v>15</v>
      </c>
      <c r="B166" s="162" t="s">
        <v>3776</v>
      </c>
      <c r="C166" s="163" t="s">
        <v>3777</v>
      </c>
      <c r="D166" s="164" t="s">
        <v>3611</v>
      </c>
      <c r="E166" s="165">
        <v>0.37180000000000002</v>
      </c>
      <c r="F166" s="122">
        <f>'01 123 '!F166</f>
        <v>0</v>
      </c>
      <c r="G166" s="166">
        <f>E166*F166</f>
        <v>0</v>
      </c>
      <c r="H166" s="167">
        <v>0</v>
      </c>
      <c r="I166" s="168">
        <f>E166*H166</f>
        <v>0</v>
      </c>
      <c r="J166" s="167">
        <v>0</v>
      </c>
      <c r="K166" s="168">
        <f>E166*J166</f>
        <v>0</v>
      </c>
      <c r="O166" s="53"/>
      <c r="Z166" s="53"/>
      <c r="AA166" s="53">
        <v>1</v>
      </c>
      <c r="AB166" s="53">
        <v>0</v>
      </c>
      <c r="AC166" s="53">
        <v>0</v>
      </c>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63">
        <f>G166</f>
        <v>0</v>
      </c>
      <c r="BA166" s="53"/>
      <c r="BB166" s="53"/>
      <c r="BC166" s="53"/>
      <c r="BD166" s="53"/>
      <c r="BE166" s="53"/>
      <c r="BF166" s="53"/>
      <c r="BG166" s="53"/>
      <c r="BH166" s="53"/>
      <c r="BI166" s="53"/>
      <c r="CA166" s="53">
        <v>1</v>
      </c>
      <c r="CB166" s="53">
        <v>0</v>
      </c>
      <c r="CZ166" s="16">
        <v>2</v>
      </c>
    </row>
    <row r="167" spans="1:104" x14ac:dyDescent="0.2">
      <c r="A167" s="191"/>
      <c r="B167" s="192"/>
      <c r="C167" s="312" t="s">
        <v>3738</v>
      </c>
      <c r="D167" s="313"/>
      <c r="E167" s="313"/>
      <c r="F167" s="313"/>
      <c r="G167" s="314"/>
      <c r="I167" s="197"/>
      <c r="K167" s="197"/>
      <c r="L167" s="198" t="s">
        <v>3738</v>
      </c>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row>
    <row r="168" spans="1:104" x14ac:dyDescent="0.2">
      <c r="A168" s="191"/>
      <c r="B168" s="192"/>
      <c r="C168" s="312" t="s">
        <v>3733</v>
      </c>
      <c r="D168" s="313"/>
      <c r="E168" s="313"/>
      <c r="F168" s="313"/>
      <c r="G168" s="314"/>
      <c r="I168" s="197"/>
      <c r="K168" s="197"/>
      <c r="L168" s="198" t="s">
        <v>3733</v>
      </c>
      <c r="O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row>
    <row r="169" spans="1:104" x14ac:dyDescent="0.2">
      <c r="A169" s="191"/>
      <c r="B169" s="192"/>
      <c r="C169" s="312" t="s">
        <v>3734</v>
      </c>
      <c r="D169" s="313"/>
      <c r="E169" s="313"/>
      <c r="F169" s="313"/>
      <c r="G169" s="314"/>
      <c r="I169" s="197"/>
      <c r="K169" s="197"/>
      <c r="L169" s="198" t="s">
        <v>3734</v>
      </c>
      <c r="O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row>
    <row r="170" spans="1:104" x14ac:dyDescent="0.2">
      <c r="A170" s="191"/>
      <c r="B170" s="192"/>
      <c r="C170" s="312" t="s">
        <v>3714</v>
      </c>
      <c r="D170" s="313"/>
      <c r="E170" s="313"/>
      <c r="F170" s="313"/>
      <c r="G170" s="314"/>
      <c r="I170" s="197"/>
      <c r="K170" s="197"/>
      <c r="L170" s="198" t="s">
        <v>3714</v>
      </c>
      <c r="O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row>
    <row r="171" spans="1:104" x14ac:dyDescent="0.2">
      <c r="A171" s="191"/>
      <c r="B171" s="192"/>
      <c r="C171" s="312" t="s">
        <v>3735</v>
      </c>
      <c r="D171" s="313"/>
      <c r="E171" s="313"/>
      <c r="F171" s="313"/>
      <c r="G171" s="314"/>
      <c r="I171" s="197"/>
      <c r="K171" s="197"/>
      <c r="L171" s="198" t="s">
        <v>3735</v>
      </c>
      <c r="O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row>
    <row r="172" spans="1:104" x14ac:dyDescent="0.2">
      <c r="A172" s="191"/>
      <c r="B172" s="192"/>
      <c r="C172" s="312" t="s">
        <v>3716</v>
      </c>
      <c r="D172" s="313"/>
      <c r="E172" s="313"/>
      <c r="F172" s="313"/>
      <c r="G172" s="314"/>
      <c r="I172" s="197"/>
      <c r="K172" s="197"/>
      <c r="L172" s="198" t="s">
        <v>3716</v>
      </c>
      <c r="O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row>
    <row r="173" spans="1:104" x14ac:dyDescent="0.2">
      <c r="A173" s="191"/>
      <c r="B173" s="192"/>
      <c r="C173" s="312" t="s">
        <v>3717</v>
      </c>
      <c r="D173" s="313"/>
      <c r="E173" s="313"/>
      <c r="F173" s="313"/>
      <c r="G173" s="314"/>
      <c r="I173" s="197"/>
      <c r="K173" s="197"/>
      <c r="L173" s="198" t="s">
        <v>3717</v>
      </c>
      <c r="O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row>
    <row r="174" spans="1:104" x14ac:dyDescent="0.2">
      <c r="A174" s="191"/>
      <c r="B174" s="192"/>
      <c r="C174" s="312" t="s">
        <v>3718</v>
      </c>
      <c r="D174" s="313"/>
      <c r="E174" s="313"/>
      <c r="F174" s="313"/>
      <c r="G174" s="314"/>
      <c r="I174" s="197"/>
      <c r="K174" s="197"/>
      <c r="L174" s="198" t="s">
        <v>3718</v>
      </c>
      <c r="O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row>
    <row r="175" spans="1:104" x14ac:dyDescent="0.2">
      <c r="A175" s="191"/>
      <c r="B175" s="192"/>
      <c r="C175" s="312"/>
      <c r="D175" s="313"/>
      <c r="E175" s="313"/>
      <c r="F175" s="313"/>
      <c r="G175" s="314"/>
      <c r="I175" s="197"/>
      <c r="K175" s="197"/>
      <c r="L175" s="198"/>
      <c r="O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row>
    <row r="176" spans="1:104" x14ac:dyDescent="0.2">
      <c r="A176" s="191"/>
      <c r="B176" s="192"/>
      <c r="C176" s="312"/>
      <c r="D176" s="313"/>
      <c r="E176" s="313"/>
      <c r="F176" s="313"/>
      <c r="G176" s="314"/>
      <c r="I176" s="197"/>
      <c r="K176" s="197"/>
      <c r="L176" s="198"/>
      <c r="O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row>
    <row r="177" spans="1:104" x14ac:dyDescent="0.2">
      <c r="A177" s="191"/>
      <c r="B177" s="192"/>
      <c r="C177" s="331" t="s">
        <v>1237</v>
      </c>
      <c r="D177" s="332"/>
      <c r="E177" s="193">
        <v>0.37180000000000002</v>
      </c>
      <c r="F177" s="194"/>
      <c r="G177" s="195"/>
      <c r="H177" s="196"/>
      <c r="I177" s="197"/>
      <c r="J177" s="184"/>
      <c r="K177" s="197"/>
      <c r="M177" s="67" t="s">
        <v>1237</v>
      </c>
      <c r="O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73">
        <f>C176</f>
        <v>0</v>
      </c>
      <c r="BE177" s="53"/>
      <c r="BF177" s="53"/>
      <c r="BG177" s="53"/>
      <c r="BH177" s="53"/>
      <c r="BI177" s="53"/>
    </row>
    <row r="178" spans="1:104" ht="22.5" x14ac:dyDescent="0.2">
      <c r="A178" s="161">
        <v>16</v>
      </c>
      <c r="B178" s="162" t="s">
        <v>3778</v>
      </c>
      <c r="C178" s="163" t="s">
        <v>3779</v>
      </c>
      <c r="D178" s="164" t="s">
        <v>3611</v>
      </c>
      <c r="E178" s="165">
        <v>0.74360000000000004</v>
      </c>
      <c r="F178" s="122">
        <f>'01 123 '!F178</f>
        <v>0</v>
      </c>
      <c r="G178" s="166">
        <f>E178*F178</f>
        <v>0</v>
      </c>
      <c r="H178" s="167">
        <v>0</v>
      </c>
      <c r="I178" s="168">
        <f>E178*H178</f>
        <v>0</v>
      </c>
      <c r="J178" s="167">
        <v>0</v>
      </c>
      <c r="K178" s="168">
        <f>E178*J178</f>
        <v>0</v>
      </c>
      <c r="O178" s="53"/>
      <c r="Z178" s="53"/>
      <c r="AA178" s="53">
        <v>1</v>
      </c>
      <c r="AB178" s="53">
        <v>7</v>
      </c>
      <c r="AC178" s="53">
        <v>7</v>
      </c>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63">
        <f>G178</f>
        <v>0</v>
      </c>
      <c r="BA178" s="53"/>
      <c r="BB178" s="53"/>
      <c r="BC178" s="53"/>
      <c r="BD178" s="53"/>
      <c r="BE178" s="53"/>
      <c r="BF178" s="53"/>
      <c r="BG178" s="53"/>
      <c r="BH178" s="53"/>
      <c r="BI178" s="53"/>
      <c r="CA178" s="53">
        <v>1</v>
      </c>
      <c r="CB178" s="53">
        <v>7</v>
      </c>
      <c r="CZ178" s="16">
        <v>2</v>
      </c>
    </row>
    <row r="179" spans="1:104" x14ac:dyDescent="0.2">
      <c r="A179" s="191"/>
      <c r="B179" s="192"/>
      <c r="C179" s="312" t="s">
        <v>3780</v>
      </c>
      <c r="D179" s="313"/>
      <c r="E179" s="313"/>
      <c r="F179" s="313"/>
      <c r="G179" s="314"/>
      <c r="I179" s="197"/>
      <c r="K179" s="197"/>
      <c r="L179" s="198" t="s">
        <v>3780</v>
      </c>
      <c r="O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row>
    <row r="180" spans="1:104" x14ac:dyDescent="0.2">
      <c r="A180" s="191"/>
      <c r="B180" s="192"/>
      <c r="C180" s="312" t="s">
        <v>3749</v>
      </c>
      <c r="D180" s="313"/>
      <c r="E180" s="313"/>
      <c r="F180" s="313"/>
      <c r="G180" s="314"/>
      <c r="I180" s="197"/>
      <c r="K180" s="197"/>
      <c r="L180" s="198" t="s">
        <v>3749</v>
      </c>
      <c r="O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row>
    <row r="181" spans="1:104" x14ac:dyDescent="0.2">
      <c r="A181" s="191"/>
      <c r="B181" s="192"/>
      <c r="C181" s="312" t="s">
        <v>3733</v>
      </c>
      <c r="D181" s="313"/>
      <c r="E181" s="313"/>
      <c r="F181" s="313"/>
      <c r="G181" s="314"/>
      <c r="I181" s="197"/>
      <c r="K181" s="197"/>
      <c r="L181" s="198" t="s">
        <v>3733</v>
      </c>
      <c r="O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row>
    <row r="182" spans="1:104" x14ac:dyDescent="0.2">
      <c r="A182" s="191"/>
      <c r="B182" s="192"/>
      <c r="C182" s="312" t="s">
        <v>3734</v>
      </c>
      <c r="D182" s="313"/>
      <c r="E182" s="313"/>
      <c r="F182" s="313"/>
      <c r="G182" s="314"/>
      <c r="I182" s="197"/>
      <c r="K182" s="197"/>
      <c r="L182" s="198" t="s">
        <v>3734</v>
      </c>
      <c r="O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row>
    <row r="183" spans="1:104" x14ac:dyDescent="0.2">
      <c r="A183" s="191"/>
      <c r="B183" s="192"/>
      <c r="C183" s="312" t="s">
        <v>3714</v>
      </c>
      <c r="D183" s="313"/>
      <c r="E183" s="313"/>
      <c r="F183" s="313"/>
      <c r="G183" s="314"/>
      <c r="I183" s="197"/>
      <c r="K183" s="197"/>
      <c r="L183" s="198" t="s">
        <v>3714</v>
      </c>
      <c r="O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row>
    <row r="184" spans="1:104" x14ac:dyDescent="0.2">
      <c r="A184" s="191"/>
      <c r="B184" s="192"/>
      <c r="C184" s="312" t="s">
        <v>3735</v>
      </c>
      <c r="D184" s="313"/>
      <c r="E184" s="313"/>
      <c r="F184" s="313"/>
      <c r="G184" s="314"/>
      <c r="I184" s="197"/>
      <c r="K184" s="197"/>
      <c r="L184" s="198" t="s">
        <v>3735</v>
      </c>
      <c r="O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row>
    <row r="185" spans="1:104" x14ac:dyDescent="0.2">
      <c r="A185" s="191"/>
      <c r="B185" s="192"/>
      <c r="C185" s="312" t="s">
        <v>3716</v>
      </c>
      <c r="D185" s="313"/>
      <c r="E185" s="313"/>
      <c r="F185" s="313"/>
      <c r="G185" s="314"/>
      <c r="I185" s="197"/>
      <c r="K185" s="197"/>
      <c r="L185" s="198" t="s">
        <v>3716</v>
      </c>
      <c r="O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row>
    <row r="186" spans="1:104" x14ac:dyDescent="0.2">
      <c r="A186" s="191"/>
      <c r="B186" s="192"/>
      <c r="C186" s="312" t="s">
        <v>3717</v>
      </c>
      <c r="D186" s="313"/>
      <c r="E186" s="313"/>
      <c r="F186" s="313"/>
      <c r="G186" s="314"/>
      <c r="I186" s="197"/>
      <c r="K186" s="197"/>
      <c r="L186" s="198" t="s">
        <v>3717</v>
      </c>
      <c r="O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row>
    <row r="187" spans="1:104" x14ac:dyDescent="0.2">
      <c r="A187" s="191"/>
      <c r="B187" s="192"/>
      <c r="C187" s="312" t="s">
        <v>3718</v>
      </c>
      <c r="D187" s="313"/>
      <c r="E187" s="313"/>
      <c r="F187" s="313"/>
      <c r="G187" s="314"/>
      <c r="I187" s="197"/>
      <c r="K187" s="197"/>
      <c r="L187" s="198" t="s">
        <v>3718</v>
      </c>
      <c r="O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row>
    <row r="188" spans="1:104" x14ac:dyDescent="0.2">
      <c r="A188" s="191"/>
      <c r="B188" s="192"/>
      <c r="C188" s="312"/>
      <c r="D188" s="313"/>
      <c r="E188" s="313"/>
      <c r="F188" s="313"/>
      <c r="G188" s="314"/>
      <c r="I188" s="197"/>
      <c r="K188" s="197"/>
      <c r="L188" s="198"/>
      <c r="O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row>
    <row r="189" spans="1:104" x14ac:dyDescent="0.2">
      <c r="A189" s="191"/>
      <c r="B189" s="192"/>
      <c r="C189" s="331" t="s">
        <v>1308</v>
      </c>
      <c r="D189" s="332"/>
      <c r="E189" s="193">
        <v>0.74360000000000004</v>
      </c>
      <c r="F189" s="194"/>
      <c r="G189" s="195"/>
      <c r="H189" s="196"/>
      <c r="I189" s="197"/>
      <c r="J189" s="184"/>
      <c r="K189" s="197"/>
      <c r="M189" s="67" t="s">
        <v>1308</v>
      </c>
      <c r="O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73">
        <f>C188</f>
        <v>0</v>
      </c>
      <c r="BE189" s="53"/>
      <c r="BF189" s="53"/>
      <c r="BG189" s="53"/>
      <c r="BH189" s="53"/>
      <c r="BI189" s="53"/>
    </row>
    <row r="190" spans="1:104" ht="22.5" x14ac:dyDescent="0.2">
      <c r="A190" s="161">
        <v>17</v>
      </c>
      <c r="B190" s="162" t="s">
        <v>3781</v>
      </c>
      <c r="C190" s="163" t="s">
        <v>3782</v>
      </c>
      <c r="D190" s="164" t="s">
        <v>3611</v>
      </c>
      <c r="E190" s="165">
        <v>0.37180000000000002</v>
      </c>
      <c r="F190" s="122">
        <f>'01 123 '!F190</f>
        <v>0</v>
      </c>
      <c r="G190" s="166">
        <f>E190*F190</f>
        <v>0</v>
      </c>
      <c r="H190" s="167">
        <v>0</v>
      </c>
      <c r="I190" s="168">
        <f>E190*H190</f>
        <v>0</v>
      </c>
      <c r="J190" s="167">
        <v>0</v>
      </c>
      <c r="K190" s="168">
        <f>E190*J190</f>
        <v>0</v>
      </c>
      <c r="O190" s="53"/>
      <c r="Z190" s="53"/>
      <c r="AA190" s="53">
        <v>1</v>
      </c>
      <c r="AB190" s="53">
        <v>7</v>
      </c>
      <c r="AC190" s="53">
        <v>7</v>
      </c>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63">
        <f>G190</f>
        <v>0</v>
      </c>
      <c r="BA190" s="53"/>
      <c r="BB190" s="53"/>
      <c r="BC190" s="53"/>
      <c r="BD190" s="53"/>
      <c r="BE190" s="53"/>
      <c r="BF190" s="53"/>
      <c r="BG190" s="53"/>
      <c r="BH190" s="53"/>
      <c r="BI190" s="53"/>
      <c r="CA190" s="53">
        <v>1</v>
      </c>
      <c r="CB190" s="53">
        <v>7</v>
      </c>
      <c r="CZ190" s="16">
        <v>2</v>
      </c>
    </row>
    <row r="191" spans="1:104" x14ac:dyDescent="0.2">
      <c r="A191" s="191"/>
      <c r="B191" s="192"/>
      <c r="C191" s="312" t="s">
        <v>3738</v>
      </c>
      <c r="D191" s="313"/>
      <c r="E191" s="313"/>
      <c r="F191" s="313"/>
      <c r="G191" s="314"/>
      <c r="I191" s="197"/>
      <c r="K191" s="197"/>
      <c r="L191" s="198" t="s">
        <v>3738</v>
      </c>
      <c r="O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row>
    <row r="192" spans="1:104" x14ac:dyDescent="0.2">
      <c r="A192" s="191"/>
      <c r="B192" s="192"/>
      <c r="C192" s="312" t="s">
        <v>3733</v>
      </c>
      <c r="D192" s="313"/>
      <c r="E192" s="313"/>
      <c r="F192" s="313"/>
      <c r="G192" s="314"/>
      <c r="I192" s="197"/>
      <c r="K192" s="197"/>
      <c r="L192" s="198" t="s">
        <v>3733</v>
      </c>
      <c r="O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row>
    <row r="193" spans="1:104" x14ac:dyDescent="0.2">
      <c r="A193" s="191"/>
      <c r="B193" s="192"/>
      <c r="C193" s="312" t="s">
        <v>3734</v>
      </c>
      <c r="D193" s="313"/>
      <c r="E193" s="313"/>
      <c r="F193" s="313"/>
      <c r="G193" s="314"/>
      <c r="I193" s="197"/>
      <c r="K193" s="197"/>
      <c r="L193" s="198" t="s">
        <v>3734</v>
      </c>
      <c r="O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row>
    <row r="194" spans="1:104" x14ac:dyDescent="0.2">
      <c r="A194" s="191"/>
      <c r="B194" s="192"/>
      <c r="C194" s="312" t="s">
        <v>3714</v>
      </c>
      <c r="D194" s="313"/>
      <c r="E194" s="313"/>
      <c r="F194" s="313"/>
      <c r="G194" s="314"/>
      <c r="I194" s="197"/>
      <c r="K194" s="197"/>
      <c r="L194" s="198" t="s">
        <v>3714</v>
      </c>
      <c r="O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row>
    <row r="195" spans="1:104" x14ac:dyDescent="0.2">
      <c r="A195" s="191"/>
      <c r="B195" s="192"/>
      <c r="C195" s="312" t="s">
        <v>3715</v>
      </c>
      <c r="D195" s="313"/>
      <c r="E195" s="313"/>
      <c r="F195" s="313"/>
      <c r="G195" s="314"/>
      <c r="I195" s="197"/>
      <c r="K195" s="197"/>
      <c r="L195" s="198" t="s">
        <v>3715</v>
      </c>
      <c r="O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row>
    <row r="196" spans="1:104" x14ac:dyDescent="0.2">
      <c r="A196" s="191"/>
      <c r="B196" s="192"/>
      <c r="C196" s="312" t="s">
        <v>3716</v>
      </c>
      <c r="D196" s="313"/>
      <c r="E196" s="313"/>
      <c r="F196" s="313"/>
      <c r="G196" s="314"/>
      <c r="I196" s="197"/>
      <c r="K196" s="197"/>
      <c r="L196" s="198" t="s">
        <v>3716</v>
      </c>
      <c r="O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row>
    <row r="197" spans="1:104" x14ac:dyDescent="0.2">
      <c r="A197" s="191"/>
      <c r="B197" s="192"/>
      <c r="C197" s="312" t="s">
        <v>3717</v>
      </c>
      <c r="D197" s="313"/>
      <c r="E197" s="313"/>
      <c r="F197" s="313"/>
      <c r="G197" s="314"/>
      <c r="I197" s="197"/>
      <c r="K197" s="197"/>
      <c r="L197" s="198" t="s">
        <v>3717</v>
      </c>
      <c r="O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row>
    <row r="198" spans="1:104" x14ac:dyDescent="0.2">
      <c r="A198" s="191"/>
      <c r="B198" s="192"/>
      <c r="C198" s="312" t="s">
        <v>3718</v>
      </c>
      <c r="D198" s="313"/>
      <c r="E198" s="313"/>
      <c r="F198" s="313"/>
      <c r="G198" s="314"/>
      <c r="I198" s="197"/>
      <c r="K198" s="197"/>
      <c r="L198" s="198" t="s">
        <v>3718</v>
      </c>
      <c r="O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row>
    <row r="199" spans="1:104" x14ac:dyDescent="0.2">
      <c r="A199" s="191"/>
      <c r="B199" s="192"/>
      <c r="C199" s="331" t="s">
        <v>1237</v>
      </c>
      <c r="D199" s="332"/>
      <c r="E199" s="193">
        <v>0.37180000000000002</v>
      </c>
      <c r="F199" s="194"/>
      <c r="G199" s="195"/>
      <c r="H199" s="196"/>
      <c r="I199" s="197"/>
      <c r="J199" s="184"/>
      <c r="K199" s="197"/>
      <c r="M199" s="67" t="s">
        <v>1237</v>
      </c>
      <c r="O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73" t="str">
        <f>C198</f>
        <v>odstín - bílý (v barvě oken)</v>
      </c>
      <c r="BE199" s="53"/>
      <c r="BF199" s="53"/>
      <c r="BG199" s="53"/>
      <c r="BH199" s="53"/>
      <c r="BI199" s="53"/>
    </row>
    <row r="200" spans="1:104" ht="22.5" x14ac:dyDescent="0.2">
      <c r="A200" s="161">
        <v>18</v>
      </c>
      <c r="B200" s="162" t="s">
        <v>3783</v>
      </c>
      <c r="C200" s="163" t="s">
        <v>3784</v>
      </c>
      <c r="D200" s="164" t="s">
        <v>3611</v>
      </c>
      <c r="E200" s="165">
        <v>0.37180000000000002</v>
      </c>
      <c r="F200" s="122">
        <f>'01 123 '!F200</f>
        <v>0</v>
      </c>
      <c r="G200" s="166">
        <f>E200*F200</f>
        <v>0</v>
      </c>
      <c r="H200" s="167">
        <v>0</v>
      </c>
      <c r="I200" s="168">
        <f>E200*H200</f>
        <v>0</v>
      </c>
      <c r="J200" s="167">
        <v>0</v>
      </c>
      <c r="K200" s="168">
        <f>E200*J200</f>
        <v>0</v>
      </c>
      <c r="O200" s="53"/>
      <c r="Z200" s="53"/>
      <c r="AA200" s="53">
        <v>1</v>
      </c>
      <c r="AB200" s="53">
        <v>0</v>
      </c>
      <c r="AC200" s="53">
        <v>0</v>
      </c>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63">
        <f>G200</f>
        <v>0</v>
      </c>
      <c r="BA200" s="53"/>
      <c r="BB200" s="53"/>
      <c r="BC200" s="53"/>
      <c r="BD200" s="53"/>
      <c r="BE200" s="53"/>
      <c r="BF200" s="53"/>
      <c r="BG200" s="53"/>
      <c r="BH200" s="53"/>
      <c r="BI200" s="53"/>
      <c r="CA200" s="53">
        <v>1</v>
      </c>
      <c r="CB200" s="53">
        <v>0</v>
      </c>
      <c r="CZ200" s="16">
        <v>2</v>
      </c>
    </row>
    <row r="201" spans="1:104" x14ac:dyDescent="0.2">
      <c r="A201" s="191"/>
      <c r="B201" s="192"/>
      <c r="C201" s="312" t="s">
        <v>3738</v>
      </c>
      <c r="D201" s="313"/>
      <c r="E201" s="313"/>
      <c r="F201" s="313"/>
      <c r="G201" s="314"/>
      <c r="I201" s="197"/>
      <c r="K201" s="197"/>
      <c r="L201" s="198" t="s">
        <v>3738</v>
      </c>
      <c r="O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row>
    <row r="202" spans="1:104" x14ac:dyDescent="0.2">
      <c r="A202" s="191"/>
      <c r="B202" s="192"/>
      <c r="C202" s="312" t="s">
        <v>3733</v>
      </c>
      <c r="D202" s="313"/>
      <c r="E202" s="313"/>
      <c r="F202" s="313"/>
      <c r="G202" s="314"/>
      <c r="I202" s="197"/>
      <c r="K202" s="197"/>
      <c r="L202" s="198" t="s">
        <v>3733</v>
      </c>
      <c r="O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row>
    <row r="203" spans="1:104" x14ac:dyDescent="0.2">
      <c r="A203" s="191"/>
      <c r="B203" s="192"/>
      <c r="C203" s="312" t="s">
        <v>3734</v>
      </c>
      <c r="D203" s="313"/>
      <c r="E203" s="313"/>
      <c r="F203" s="313"/>
      <c r="G203" s="314"/>
      <c r="I203" s="197"/>
      <c r="K203" s="197"/>
      <c r="L203" s="198" t="s">
        <v>3734</v>
      </c>
      <c r="O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row>
    <row r="204" spans="1:104" x14ac:dyDescent="0.2">
      <c r="A204" s="191"/>
      <c r="B204" s="192"/>
      <c r="C204" s="312" t="s">
        <v>3714</v>
      </c>
      <c r="D204" s="313"/>
      <c r="E204" s="313"/>
      <c r="F204" s="313"/>
      <c r="G204" s="314"/>
      <c r="I204" s="197"/>
      <c r="K204" s="197"/>
      <c r="L204" s="198" t="s">
        <v>3714</v>
      </c>
      <c r="O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row>
    <row r="205" spans="1:104" x14ac:dyDescent="0.2">
      <c r="A205" s="191"/>
      <c r="B205" s="192"/>
      <c r="C205" s="312" t="s">
        <v>3785</v>
      </c>
      <c r="D205" s="313"/>
      <c r="E205" s="313"/>
      <c r="F205" s="313"/>
      <c r="G205" s="314"/>
      <c r="I205" s="197"/>
      <c r="K205" s="197"/>
      <c r="L205" s="198" t="s">
        <v>3785</v>
      </c>
      <c r="O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row>
    <row r="206" spans="1:104" x14ac:dyDescent="0.2">
      <c r="A206" s="191"/>
      <c r="B206" s="192"/>
      <c r="C206" s="312" t="s">
        <v>3716</v>
      </c>
      <c r="D206" s="313"/>
      <c r="E206" s="313"/>
      <c r="F206" s="313"/>
      <c r="G206" s="314"/>
      <c r="I206" s="197"/>
      <c r="K206" s="197"/>
      <c r="L206" s="198" t="s">
        <v>3716</v>
      </c>
      <c r="O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row>
    <row r="207" spans="1:104" x14ac:dyDescent="0.2">
      <c r="A207" s="191"/>
      <c r="B207" s="192"/>
      <c r="C207" s="312" t="s">
        <v>3717</v>
      </c>
      <c r="D207" s="313"/>
      <c r="E207" s="313"/>
      <c r="F207" s="313"/>
      <c r="G207" s="314"/>
      <c r="I207" s="197"/>
      <c r="K207" s="197"/>
      <c r="L207" s="198" t="s">
        <v>3717</v>
      </c>
      <c r="O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row>
    <row r="208" spans="1:104" x14ac:dyDescent="0.2">
      <c r="A208" s="191"/>
      <c r="B208" s="192"/>
      <c r="C208" s="312" t="s">
        <v>3718</v>
      </c>
      <c r="D208" s="313"/>
      <c r="E208" s="313"/>
      <c r="F208" s="313"/>
      <c r="G208" s="314"/>
      <c r="I208" s="197"/>
      <c r="K208" s="197"/>
      <c r="L208" s="198" t="s">
        <v>3718</v>
      </c>
      <c r="O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row>
    <row r="209" spans="1:104" x14ac:dyDescent="0.2">
      <c r="A209" s="191"/>
      <c r="B209" s="192"/>
      <c r="C209" s="312"/>
      <c r="D209" s="313"/>
      <c r="E209" s="313"/>
      <c r="F209" s="313"/>
      <c r="G209" s="314"/>
      <c r="I209" s="197"/>
      <c r="K209" s="197"/>
      <c r="L209" s="198"/>
      <c r="O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row>
    <row r="210" spans="1:104" x14ac:dyDescent="0.2">
      <c r="A210" s="191"/>
      <c r="B210" s="192"/>
      <c r="C210" s="331" t="s">
        <v>1237</v>
      </c>
      <c r="D210" s="332"/>
      <c r="E210" s="193">
        <v>0.37180000000000002</v>
      </c>
      <c r="F210" s="194"/>
      <c r="G210" s="195"/>
      <c r="H210" s="196"/>
      <c r="I210" s="197"/>
      <c r="J210" s="184"/>
      <c r="K210" s="197"/>
      <c r="M210" s="67" t="s">
        <v>1237</v>
      </c>
      <c r="O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73">
        <f>C209</f>
        <v>0</v>
      </c>
      <c r="BE210" s="53"/>
      <c r="BF210" s="53"/>
      <c r="BG210" s="53"/>
      <c r="BH210" s="53"/>
      <c r="BI210" s="53"/>
    </row>
    <row r="211" spans="1:104" ht="22.5" x14ac:dyDescent="0.2">
      <c r="A211" s="161">
        <v>19</v>
      </c>
      <c r="B211" s="162" t="s">
        <v>3786</v>
      </c>
      <c r="C211" s="163" t="s">
        <v>3787</v>
      </c>
      <c r="D211" s="164" t="s">
        <v>3611</v>
      </c>
      <c r="E211" s="165">
        <v>0.74360000000000004</v>
      </c>
      <c r="F211" s="122">
        <f>'01 123 '!F211</f>
        <v>0</v>
      </c>
      <c r="G211" s="166">
        <f>E211*F211</f>
        <v>0</v>
      </c>
      <c r="H211" s="167">
        <v>0</v>
      </c>
      <c r="I211" s="168">
        <f>E211*H211</f>
        <v>0</v>
      </c>
      <c r="J211" s="167">
        <v>0</v>
      </c>
      <c r="K211" s="168">
        <f>E211*J211</f>
        <v>0</v>
      </c>
      <c r="O211" s="53"/>
      <c r="Z211" s="53"/>
      <c r="AA211" s="53">
        <v>1</v>
      </c>
      <c r="AB211" s="53">
        <v>7</v>
      </c>
      <c r="AC211" s="53">
        <v>7</v>
      </c>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63">
        <f>G211</f>
        <v>0</v>
      </c>
      <c r="BA211" s="53"/>
      <c r="BB211" s="53"/>
      <c r="BC211" s="53"/>
      <c r="BD211" s="53"/>
      <c r="BE211" s="53"/>
      <c r="BF211" s="53"/>
      <c r="BG211" s="53"/>
      <c r="BH211" s="53"/>
      <c r="BI211" s="53"/>
      <c r="CA211" s="53">
        <v>1</v>
      </c>
      <c r="CB211" s="53">
        <v>7</v>
      </c>
      <c r="CZ211" s="16">
        <v>2</v>
      </c>
    </row>
    <row r="212" spans="1:104" x14ac:dyDescent="0.2">
      <c r="A212" s="191"/>
      <c r="B212" s="192"/>
      <c r="C212" s="312" t="s">
        <v>3788</v>
      </c>
      <c r="D212" s="313"/>
      <c r="E212" s="313"/>
      <c r="F212" s="313"/>
      <c r="G212" s="314"/>
      <c r="I212" s="197"/>
      <c r="K212" s="197"/>
      <c r="L212" s="198" t="s">
        <v>3788</v>
      </c>
      <c r="O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row>
    <row r="213" spans="1:104" x14ac:dyDescent="0.2">
      <c r="A213" s="191"/>
      <c r="B213" s="192"/>
      <c r="C213" s="312" t="s">
        <v>3733</v>
      </c>
      <c r="D213" s="313"/>
      <c r="E213" s="313"/>
      <c r="F213" s="313"/>
      <c r="G213" s="314"/>
      <c r="I213" s="197"/>
      <c r="K213" s="197"/>
      <c r="L213" s="198" t="s">
        <v>3733</v>
      </c>
      <c r="O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row>
    <row r="214" spans="1:104" x14ac:dyDescent="0.2">
      <c r="A214" s="191"/>
      <c r="B214" s="192"/>
      <c r="C214" s="312" t="s">
        <v>3734</v>
      </c>
      <c r="D214" s="313"/>
      <c r="E214" s="313"/>
      <c r="F214" s="313"/>
      <c r="G214" s="314"/>
      <c r="I214" s="197"/>
      <c r="K214" s="197"/>
      <c r="L214" s="198" t="s">
        <v>3734</v>
      </c>
      <c r="O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row>
    <row r="215" spans="1:104" x14ac:dyDescent="0.2">
      <c r="A215" s="191"/>
      <c r="B215" s="192"/>
      <c r="C215" s="312" t="s">
        <v>3714</v>
      </c>
      <c r="D215" s="313"/>
      <c r="E215" s="313"/>
      <c r="F215" s="313"/>
      <c r="G215" s="314"/>
      <c r="I215" s="197"/>
      <c r="K215" s="197"/>
      <c r="L215" s="198" t="s">
        <v>3714</v>
      </c>
      <c r="O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row>
    <row r="216" spans="1:104" x14ac:dyDescent="0.2">
      <c r="A216" s="191"/>
      <c r="B216" s="192"/>
      <c r="C216" s="312" t="s">
        <v>3735</v>
      </c>
      <c r="D216" s="313"/>
      <c r="E216" s="313"/>
      <c r="F216" s="313"/>
      <c r="G216" s="314"/>
      <c r="I216" s="197"/>
      <c r="K216" s="197"/>
      <c r="L216" s="198" t="s">
        <v>3735</v>
      </c>
      <c r="O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row>
    <row r="217" spans="1:104" x14ac:dyDescent="0.2">
      <c r="A217" s="191"/>
      <c r="B217" s="192"/>
      <c r="C217" s="312" t="s">
        <v>3716</v>
      </c>
      <c r="D217" s="313"/>
      <c r="E217" s="313"/>
      <c r="F217" s="313"/>
      <c r="G217" s="314"/>
      <c r="I217" s="197"/>
      <c r="K217" s="197"/>
      <c r="L217" s="198" t="s">
        <v>3716</v>
      </c>
      <c r="O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row>
    <row r="218" spans="1:104" x14ac:dyDescent="0.2">
      <c r="A218" s="191"/>
      <c r="B218" s="192"/>
      <c r="C218" s="312" t="s">
        <v>3717</v>
      </c>
      <c r="D218" s="313"/>
      <c r="E218" s="313"/>
      <c r="F218" s="313"/>
      <c r="G218" s="314"/>
      <c r="I218" s="197"/>
      <c r="K218" s="197"/>
      <c r="L218" s="198" t="s">
        <v>3717</v>
      </c>
      <c r="O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row>
    <row r="219" spans="1:104" x14ac:dyDescent="0.2">
      <c r="A219" s="191"/>
      <c r="B219" s="192"/>
      <c r="C219" s="312" t="s">
        <v>3718</v>
      </c>
      <c r="D219" s="313"/>
      <c r="E219" s="313"/>
      <c r="F219" s="313"/>
      <c r="G219" s="314"/>
      <c r="I219" s="197"/>
      <c r="K219" s="197"/>
      <c r="L219" s="198" t="s">
        <v>3718</v>
      </c>
      <c r="O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row>
    <row r="220" spans="1:104" x14ac:dyDescent="0.2">
      <c r="A220" s="191"/>
      <c r="B220" s="192"/>
      <c r="C220" s="312"/>
      <c r="D220" s="313"/>
      <c r="E220" s="313"/>
      <c r="F220" s="313"/>
      <c r="G220" s="314"/>
      <c r="I220" s="197"/>
      <c r="K220" s="197"/>
      <c r="L220" s="198"/>
      <c r="O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row>
    <row r="221" spans="1:104" x14ac:dyDescent="0.2">
      <c r="A221" s="191"/>
      <c r="B221" s="192"/>
      <c r="C221" s="312" t="s">
        <v>3789</v>
      </c>
      <c r="D221" s="313"/>
      <c r="E221" s="313"/>
      <c r="F221" s="313"/>
      <c r="G221" s="314"/>
      <c r="I221" s="197"/>
      <c r="K221" s="197"/>
      <c r="L221" s="198" t="s">
        <v>3789</v>
      </c>
      <c r="O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row>
    <row r="222" spans="1:104" ht="25.5" x14ac:dyDescent="0.2">
      <c r="A222" s="191"/>
      <c r="B222" s="192"/>
      <c r="C222" s="331" t="s">
        <v>1308</v>
      </c>
      <c r="D222" s="332"/>
      <c r="E222" s="193">
        <v>0.74360000000000004</v>
      </c>
      <c r="F222" s="194"/>
      <c r="G222" s="195"/>
      <c r="H222" s="196"/>
      <c r="I222" s="197"/>
      <c r="J222" s="184"/>
      <c r="K222" s="197"/>
      <c r="M222" s="67" t="s">
        <v>1308</v>
      </c>
      <c r="O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73" t="str">
        <f>C221</f>
        <v>Poznámka - v koupelně (m.č. 6.10) bude proveden na parapetu keramický obklad - 1ks</v>
      </c>
      <c r="BE222" s="53"/>
      <c r="BF222" s="53"/>
      <c r="BG222" s="53"/>
      <c r="BH222" s="53"/>
      <c r="BI222" s="53"/>
    </row>
    <row r="223" spans="1:104" ht="22.5" x14ac:dyDescent="0.2">
      <c r="A223" s="161">
        <v>20</v>
      </c>
      <c r="B223" s="162" t="s">
        <v>3790</v>
      </c>
      <c r="C223" s="163" t="s">
        <v>3791</v>
      </c>
      <c r="D223" s="164" t="s">
        <v>3611</v>
      </c>
      <c r="E223" s="165">
        <v>0.74360000000000004</v>
      </c>
      <c r="F223" s="122">
        <f>'01 123 '!F223</f>
        <v>0</v>
      </c>
      <c r="G223" s="166">
        <f>E223*F223</f>
        <v>0</v>
      </c>
      <c r="H223" s="167">
        <v>0</v>
      </c>
      <c r="I223" s="168">
        <f>E223*H223</f>
        <v>0</v>
      </c>
      <c r="J223" s="167">
        <v>0</v>
      </c>
      <c r="K223" s="168">
        <f>E223*J223</f>
        <v>0</v>
      </c>
      <c r="O223" s="53"/>
      <c r="Z223" s="53"/>
      <c r="AA223" s="53">
        <v>1</v>
      </c>
      <c r="AB223" s="53">
        <v>7</v>
      </c>
      <c r="AC223" s="53">
        <v>7</v>
      </c>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63">
        <f>G223</f>
        <v>0</v>
      </c>
      <c r="BA223" s="53"/>
      <c r="BB223" s="53"/>
      <c r="BC223" s="53"/>
      <c r="BD223" s="53"/>
      <c r="BE223" s="53"/>
      <c r="BF223" s="53"/>
      <c r="BG223" s="53"/>
      <c r="BH223" s="53"/>
      <c r="BI223" s="53"/>
      <c r="CA223" s="53">
        <v>1</v>
      </c>
      <c r="CB223" s="53">
        <v>7</v>
      </c>
      <c r="CZ223" s="16">
        <v>2</v>
      </c>
    </row>
    <row r="224" spans="1:104" x14ac:dyDescent="0.2">
      <c r="A224" s="191"/>
      <c r="B224" s="192"/>
      <c r="C224" s="312" t="s">
        <v>3792</v>
      </c>
      <c r="D224" s="313"/>
      <c r="E224" s="313"/>
      <c r="F224" s="313"/>
      <c r="G224" s="314"/>
      <c r="I224" s="197"/>
      <c r="K224" s="197"/>
      <c r="L224" s="198" t="s">
        <v>3792</v>
      </c>
      <c r="O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row>
    <row r="225" spans="1:104" x14ac:dyDescent="0.2">
      <c r="A225" s="191"/>
      <c r="B225" s="192"/>
      <c r="C225" s="312" t="s">
        <v>3733</v>
      </c>
      <c r="D225" s="313"/>
      <c r="E225" s="313"/>
      <c r="F225" s="313"/>
      <c r="G225" s="314"/>
      <c r="I225" s="197"/>
      <c r="K225" s="197"/>
      <c r="L225" s="198" t="s">
        <v>3733</v>
      </c>
      <c r="O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row>
    <row r="226" spans="1:104" x14ac:dyDescent="0.2">
      <c r="A226" s="191"/>
      <c r="B226" s="192"/>
      <c r="C226" s="312" t="s">
        <v>3734</v>
      </c>
      <c r="D226" s="313"/>
      <c r="E226" s="313"/>
      <c r="F226" s="313"/>
      <c r="G226" s="314"/>
      <c r="I226" s="197"/>
      <c r="K226" s="197"/>
      <c r="L226" s="198" t="s">
        <v>3734</v>
      </c>
      <c r="O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row>
    <row r="227" spans="1:104" x14ac:dyDescent="0.2">
      <c r="A227" s="191"/>
      <c r="B227" s="192"/>
      <c r="C227" s="312" t="s">
        <v>3714</v>
      </c>
      <c r="D227" s="313"/>
      <c r="E227" s="313"/>
      <c r="F227" s="313"/>
      <c r="G227" s="314"/>
      <c r="I227" s="197"/>
      <c r="K227" s="197"/>
      <c r="L227" s="198" t="s">
        <v>3714</v>
      </c>
      <c r="O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row>
    <row r="228" spans="1:104" x14ac:dyDescent="0.2">
      <c r="A228" s="191"/>
      <c r="B228" s="192"/>
      <c r="C228" s="312" t="s">
        <v>3735</v>
      </c>
      <c r="D228" s="313"/>
      <c r="E228" s="313"/>
      <c r="F228" s="313"/>
      <c r="G228" s="314"/>
      <c r="I228" s="197"/>
      <c r="K228" s="197"/>
      <c r="L228" s="198" t="s">
        <v>3735</v>
      </c>
      <c r="O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row>
    <row r="229" spans="1:104" x14ac:dyDescent="0.2">
      <c r="A229" s="191"/>
      <c r="B229" s="192"/>
      <c r="C229" s="312" t="s">
        <v>3716</v>
      </c>
      <c r="D229" s="313"/>
      <c r="E229" s="313"/>
      <c r="F229" s="313"/>
      <c r="G229" s="314"/>
      <c r="I229" s="197"/>
      <c r="K229" s="197"/>
      <c r="L229" s="198" t="s">
        <v>3716</v>
      </c>
      <c r="O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row>
    <row r="230" spans="1:104" x14ac:dyDescent="0.2">
      <c r="A230" s="191"/>
      <c r="B230" s="192"/>
      <c r="C230" s="312" t="s">
        <v>3717</v>
      </c>
      <c r="D230" s="313"/>
      <c r="E230" s="313"/>
      <c r="F230" s="313"/>
      <c r="G230" s="314"/>
      <c r="I230" s="197"/>
      <c r="K230" s="197"/>
      <c r="L230" s="198" t="s">
        <v>3717</v>
      </c>
      <c r="O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row>
    <row r="231" spans="1:104" x14ac:dyDescent="0.2">
      <c r="A231" s="191"/>
      <c r="B231" s="192"/>
      <c r="C231" s="312" t="s">
        <v>3718</v>
      </c>
      <c r="D231" s="313"/>
      <c r="E231" s="313"/>
      <c r="F231" s="313"/>
      <c r="G231" s="314"/>
      <c r="I231" s="197"/>
      <c r="K231" s="197"/>
      <c r="L231" s="198" t="s">
        <v>3718</v>
      </c>
      <c r="O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row>
    <row r="232" spans="1:104" x14ac:dyDescent="0.2">
      <c r="A232" s="191"/>
      <c r="B232" s="192"/>
      <c r="C232" s="312"/>
      <c r="D232" s="313"/>
      <c r="E232" s="313"/>
      <c r="F232" s="313"/>
      <c r="G232" s="314"/>
      <c r="I232" s="197"/>
      <c r="K232" s="197"/>
      <c r="L232" s="198"/>
      <c r="O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row>
    <row r="233" spans="1:104" x14ac:dyDescent="0.2">
      <c r="A233" s="191"/>
      <c r="B233" s="192"/>
      <c r="C233" s="312" t="s">
        <v>3793</v>
      </c>
      <c r="D233" s="313"/>
      <c r="E233" s="313"/>
      <c r="F233" s="313"/>
      <c r="G233" s="314"/>
      <c r="I233" s="197"/>
      <c r="K233" s="197"/>
      <c r="L233" s="198" t="s">
        <v>3793</v>
      </c>
      <c r="O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row>
    <row r="234" spans="1:104" ht="25.5" x14ac:dyDescent="0.2">
      <c r="A234" s="191"/>
      <c r="B234" s="192"/>
      <c r="C234" s="331" t="s">
        <v>1308</v>
      </c>
      <c r="D234" s="332"/>
      <c r="E234" s="193">
        <v>0.74360000000000004</v>
      </c>
      <c r="F234" s="194"/>
      <c r="G234" s="195"/>
      <c r="H234" s="196"/>
      <c r="I234" s="197"/>
      <c r="J234" s="184"/>
      <c r="K234" s="197"/>
      <c r="M234" s="67" t="s">
        <v>1308</v>
      </c>
      <c r="O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73" t="str">
        <f>C233</f>
        <v>Poznámka - u obou oken G1 (koupelny) bude proveden na parapetu keramický obklad - 2ks</v>
      </c>
      <c r="BE234" s="53"/>
      <c r="BF234" s="53"/>
      <c r="BG234" s="53"/>
      <c r="BH234" s="53"/>
      <c r="BI234" s="53"/>
    </row>
    <row r="235" spans="1:104" ht="22.5" x14ac:dyDescent="0.2">
      <c r="A235" s="161">
        <v>21</v>
      </c>
      <c r="B235" s="162" t="s">
        <v>3794</v>
      </c>
      <c r="C235" s="163" t="s">
        <v>3795</v>
      </c>
      <c r="D235" s="164" t="s">
        <v>3611</v>
      </c>
      <c r="E235" s="165">
        <v>0.37180000000000002</v>
      </c>
      <c r="F235" s="122">
        <f>'01 123 '!F235</f>
        <v>0</v>
      </c>
      <c r="G235" s="166">
        <f>E235*F235</f>
        <v>0</v>
      </c>
      <c r="H235" s="167">
        <v>0</v>
      </c>
      <c r="I235" s="168">
        <f>E235*H235</f>
        <v>0</v>
      </c>
      <c r="J235" s="167">
        <v>0</v>
      </c>
      <c r="K235" s="168">
        <f>E235*J235</f>
        <v>0</v>
      </c>
      <c r="O235" s="53"/>
      <c r="Z235" s="53"/>
      <c r="AA235" s="53">
        <v>1</v>
      </c>
      <c r="AB235" s="53">
        <v>7</v>
      </c>
      <c r="AC235" s="53">
        <v>7</v>
      </c>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63">
        <f>G235</f>
        <v>0</v>
      </c>
      <c r="BA235" s="53"/>
      <c r="BB235" s="53"/>
      <c r="BC235" s="53"/>
      <c r="BD235" s="53"/>
      <c r="BE235" s="53"/>
      <c r="BF235" s="53"/>
      <c r="BG235" s="53"/>
      <c r="BH235" s="53"/>
      <c r="BI235" s="53"/>
      <c r="CA235" s="53">
        <v>1</v>
      </c>
      <c r="CB235" s="53">
        <v>7</v>
      </c>
      <c r="CZ235" s="16">
        <v>2</v>
      </c>
    </row>
    <row r="236" spans="1:104" ht="22.5" x14ac:dyDescent="0.2">
      <c r="A236" s="191"/>
      <c r="B236" s="192"/>
      <c r="C236" s="312" t="s">
        <v>3796</v>
      </c>
      <c r="D236" s="313"/>
      <c r="E236" s="313"/>
      <c r="F236" s="313"/>
      <c r="G236" s="314"/>
      <c r="I236" s="197"/>
      <c r="K236" s="197"/>
      <c r="L236" s="198" t="s">
        <v>3796</v>
      </c>
      <c r="O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row>
    <row r="237" spans="1:104" x14ac:dyDescent="0.2">
      <c r="A237" s="191"/>
      <c r="B237" s="192"/>
      <c r="C237" s="312" t="s">
        <v>3749</v>
      </c>
      <c r="D237" s="313"/>
      <c r="E237" s="313"/>
      <c r="F237" s="313"/>
      <c r="G237" s="314"/>
      <c r="I237" s="197"/>
      <c r="K237" s="197"/>
      <c r="L237" s="198" t="s">
        <v>3749</v>
      </c>
      <c r="O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row>
    <row r="238" spans="1:104" x14ac:dyDescent="0.2">
      <c r="A238" s="191"/>
      <c r="B238" s="192"/>
      <c r="C238" s="312" t="s">
        <v>3733</v>
      </c>
      <c r="D238" s="313"/>
      <c r="E238" s="313"/>
      <c r="F238" s="313"/>
      <c r="G238" s="314"/>
      <c r="I238" s="197"/>
      <c r="K238" s="197"/>
      <c r="L238" s="198" t="s">
        <v>3733</v>
      </c>
      <c r="O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row>
    <row r="239" spans="1:104" x14ac:dyDescent="0.2">
      <c r="A239" s="191"/>
      <c r="B239" s="192"/>
      <c r="C239" s="312" t="s">
        <v>3734</v>
      </c>
      <c r="D239" s="313"/>
      <c r="E239" s="313"/>
      <c r="F239" s="313"/>
      <c r="G239" s="314"/>
      <c r="I239" s="197"/>
      <c r="K239" s="197"/>
      <c r="L239" s="198" t="s">
        <v>3734</v>
      </c>
      <c r="O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row>
    <row r="240" spans="1:104" x14ac:dyDescent="0.2">
      <c r="A240" s="191"/>
      <c r="B240" s="192"/>
      <c r="C240" s="312" t="s">
        <v>3714</v>
      </c>
      <c r="D240" s="313"/>
      <c r="E240" s="313"/>
      <c r="F240" s="313"/>
      <c r="G240" s="314"/>
      <c r="I240" s="197"/>
      <c r="K240" s="197"/>
      <c r="L240" s="198" t="s">
        <v>3714</v>
      </c>
      <c r="O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row>
    <row r="241" spans="1:61" x14ac:dyDescent="0.2">
      <c r="A241" s="191"/>
      <c r="B241" s="192"/>
      <c r="C241" s="312" t="s">
        <v>3715</v>
      </c>
      <c r="D241" s="313"/>
      <c r="E241" s="313"/>
      <c r="F241" s="313"/>
      <c r="G241" s="314"/>
      <c r="I241" s="197"/>
      <c r="K241" s="197"/>
      <c r="L241" s="198" t="s">
        <v>3715</v>
      </c>
      <c r="O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row>
    <row r="242" spans="1:61" x14ac:dyDescent="0.2">
      <c r="A242" s="191"/>
      <c r="B242" s="192"/>
      <c r="C242" s="312" t="s">
        <v>3716</v>
      </c>
      <c r="D242" s="313"/>
      <c r="E242" s="313"/>
      <c r="F242" s="313"/>
      <c r="G242" s="314"/>
      <c r="I242" s="197"/>
      <c r="K242" s="197"/>
      <c r="L242" s="198" t="s">
        <v>3716</v>
      </c>
      <c r="O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row>
    <row r="243" spans="1:61" x14ac:dyDescent="0.2">
      <c r="A243" s="191"/>
      <c r="B243" s="192"/>
      <c r="C243" s="312" t="s">
        <v>3717</v>
      </c>
      <c r="D243" s="313"/>
      <c r="E243" s="313"/>
      <c r="F243" s="313"/>
      <c r="G243" s="314"/>
      <c r="I243" s="197"/>
      <c r="K243" s="197"/>
      <c r="L243" s="198" t="s">
        <v>3717</v>
      </c>
      <c r="O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row>
    <row r="244" spans="1:61" x14ac:dyDescent="0.2">
      <c r="A244" s="191"/>
      <c r="B244" s="192"/>
      <c r="C244" s="312" t="s">
        <v>3718</v>
      </c>
      <c r="D244" s="313"/>
      <c r="E244" s="313"/>
      <c r="F244" s="313"/>
      <c r="G244" s="314"/>
      <c r="I244" s="197"/>
      <c r="K244" s="197"/>
      <c r="L244" s="198" t="s">
        <v>3718</v>
      </c>
      <c r="O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row>
    <row r="245" spans="1:61" x14ac:dyDescent="0.2">
      <c r="A245" s="191"/>
      <c r="B245" s="192"/>
      <c r="C245" s="331" t="s">
        <v>1237</v>
      </c>
      <c r="D245" s="332"/>
      <c r="E245" s="193">
        <v>0.37180000000000002</v>
      </c>
      <c r="F245" s="194"/>
      <c r="G245" s="195"/>
      <c r="H245" s="196"/>
      <c r="I245" s="197"/>
      <c r="J245" s="184"/>
      <c r="K245" s="197"/>
      <c r="M245" s="67" t="s">
        <v>1237</v>
      </c>
      <c r="O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73" t="str">
        <f>C244</f>
        <v>odstín - bílý (v barvě oken)</v>
      </c>
      <c r="BE245" s="53"/>
      <c r="BF245" s="53"/>
      <c r="BG245" s="53"/>
      <c r="BH245" s="53"/>
      <c r="BI245" s="53"/>
    </row>
    <row r="246" spans="1:61" x14ac:dyDescent="0.2">
      <c r="A246" s="169" t="s">
        <v>42</v>
      </c>
      <c r="B246" s="170" t="s">
        <v>3708</v>
      </c>
      <c r="C246" s="171" t="s">
        <v>3709</v>
      </c>
      <c r="D246" s="172"/>
      <c r="E246" s="173"/>
      <c r="F246" s="173"/>
      <c r="G246" s="174">
        <f>SUM(G7:G245)</f>
        <v>0</v>
      </c>
      <c r="H246" s="175"/>
      <c r="I246" s="174">
        <f>SUM(I7:I245)</f>
        <v>0</v>
      </c>
      <c r="J246" s="176"/>
      <c r="K246" s="174">
        <f>SUM(K7:K245)</f>
        <v>0</v>
      </c>
      <c r="O246" s="53"/>
      <c r="X246" s="82">
        <f>K246</f>
        <v>0</v>
      </c>
      <c r="Y246" s="82">
        <f>I246</f>
        <v>0</v>
      </c>
      <c r="Z246" s="63">
        <f>G246</f>
        <v>0</v>
      </c>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83"/>
      <c r="BB246" s="83"/>
      <c r="BC246" s="83"/>
      <c r="BD246" s="83"/>
      <c r="BE246" s="83"/>
      <c r="BF246" s="83"/>
      <c r="BG246" s="53"/>
      <c r="BH246" s="53"/>
      <c r="BI246" s="53"/>
    </row>
    <row r="247" spans="1:61" x14ac:dyDescent="0.2">
      <c r="A247" s="177" t="s">
        <v>23</v>
      </c>
      <c r="B247" s="178" t="s">
        <v>43</v>
      </c>
      <c r="C247" s="179"/>
      <c r="D247" s="180"/>
      <c r="E247" s="181"/>
      <c r="F247" s="181"/>
      <c r="G247" s="182">
        <f>SUM(Z7:Z247)</f>
        <v>0</v>
      </c>
      <c r="H247" s="183"/>
      <c r="I247" s="182">
        <f>SUM(Y7:Y247)</f>
        <v>0</v>
      </c>
      <c r="J247" s="183"/>
      <c r="K247" s="182">
        <f>SUM(X7:X247)</f>
        <v>0</v>
      </c>
      <c r="O247" s="53"/>
      <c r="BA247" s="91"/>
      <c r="BB247" s="91"/>
      <c r="BC247" s="91"/>
      <c r="BD247" s="91"/>
      <c r="BE247" s="91"/>
      <c r="BF247" s="91"/>
    </row>
    <row r="248" spans="1:61" x14ac:dyDescent="0.2">
      <c r="E248" s="124"/>
    </row>
    <row r="249" spans="1:61" x14ac:dyDescent="0.2">
      <c r="E249" s="124"/>
    </row>
    <row r="250" spans="1:61" x14ac:dyDescent="0.2">
      <c r="E250" s="124"/>
    </row>
    <row r="251" spans="1:61" x14ac:dyDescent="0.2">
      <c r="E251" s="124"/>
    </row>
    <row r="252" spans="1:61" x14ac:dyDescent="0.2">
      <c r="E252" s="124"/>
    </row>
    <row r="253" spans="1:61" x14ac:dyDescent="0.2">
      <c r="E253" s="124"/>
    </row>
    <row r="254" spans="1:61" x14ac:dyDescent="0.2">
      <c r="E254" s="124"/>
    </row>
    <row r="255" spans="1:61" x14ac:dyDescent="0.2">
      <c r="E255" s="124"/>
    </row>
    <row r="256" spans="1:61" x14ac:dyDescent="0.2">
      <c r="E256" s="124"/>
    </row>
    <row r="257" spans="1:7" x14ac:dyDescent="0.2">
      <c r="E257" s="124"/>
    </row>
    <row r="258" spans="1:7" x14ac:dyDescent="0.2">
      <c r="E258" s="124"/>
    </row>
    <row r="259" spans="1:7" x14ac:dyDescent="0.2">
      <c r="E259" s="124"/>
    </row>
    <row r="260" spans="1:7" x14ac:dyDescent="0.2">
      <c r="E260" s="124"/>
    </row>
    <row r="261" spans="1:7" x14ac:dyDescent="0.2">
      <c r="E261" s="124"/>
    </row>
    <row r="262" spans="1:7" x14ac:dyDescent="0.2">
      <c r="E262" s="124"/>
    </row>
    <row r="263" spans="1:7" x14ac:dyDescent="0.2">
      <c r="E263" s="124"/>
    </row>
    <row r="264" spans="1:7" x14ac:dyDescent="0.2">
      <c r="E264" s="124"/>
    </row>
    <row r="265" spans="1:7" x14ac:dyDescent="0.2">
      <c r="E265" s="124"/>
    </row>
    <row r="266" spans="1:7" x14ac:dyDescent="0.2">
      <c r="E266" s="124"/>
    </row>
    <row r="267" spans="1:7" x14ac:dyDescent="0.2">
      <c r="E267" s="124"/>
    </row>
    <row r="268" spans="1:7" x14ac:dyDescent="0.2">
      <c r="E268" s="124"/>
    </row>
    <row r="269" spans="1:7" x14ac:dyDescent="0.2">
      <c r="A269" s="184"/>
      <c r="B269" s="184"/>
      <c r="C269" s="184"/>
      <c r="D269" s="184"/>
      <c r="E269" s="184"/>
      <c r="F269" s="184"/>
      <c r="G269" s="184"/>
    </row>
    <row r="270" spans="1:7" x14ac:dyDescent="0.2">
      <c r="A270" s="184"/>
      <c r="B270" s="184"/>
      <c r="C270" s="184"/>
      <c r="D270" s="184"/>
      <c r="E270" s="184"/>
      <c r="F270" s="184"/>
      <c r="G270" s="184"/>
    </row>
    <row r="271" spans="1:7" x14ac:dyDescent="0.2">
      <c r="A271" s="184"/>
      <c r="B271" s="184"/>
      <c r="C271" s="184"/>
      <c r="D271" s="184"/>
      <c r="E271" s="184"/>
      <c r="F271" s="184"/>
      <c r="G271" s="184"/>
    </row>
    <row r="272" spans="1:7" x14ac:dyDescent="0.2">
      <c r="A272" s="184"/>
      <c r="B272" s="184"/>
      <c r="C272" s="184"/>
      <c r="D272" s="184"/>
      <c r="E272" s="184"/>
      <c r="F272" s="184"/>
      <c r="G272" s="184"/>
    </row>
    <row r="273" spans="5:5" x14ac:dyDescent="0.2">
      <c r="E273" s="124"/>
    </row>
    <row r="274" spans="5:5" x14ac:dyDescent="0.2">
      <c r="E274" s="124"/>
    </row>
    <row r="275" spans="5:5" x14ac:dyDescent="0.2">
      <c r="E275" s="124"/>
    </row>
    <row r="276" spans="5:5" x14ac:dyDescent="0.2">
      <c r="E276" s="124"/>
    </row>
    <row r="277" spans="5:5" x14ac:dyDescent="0.2">
      <c r="E277" s="124"/>
    </row>
    <row r="278" spans="5:5" x14ac:dyDescent="0.2">
      <c r="E278" s="124"/>
    </row>
    <row r="279" spans="5:5" x14ac:dyDescent="0.2">
      <c r="E279" s="124"/>
    </row>
    <row r="280" spans="5:5" x14ac:dyDescent="0.2">
      <c r="E280" s="124"/>
    </row>
    <row r="281" spans="5:5" x14ac:dyDescent="0.2">
      <c r="E281" s="124"/>
    </row>
    <row r="282" spans="5:5" x14ac:dyDescent="0.2">
      <c r="E282" s="124"/>
    </row>
    <row r="283" spans="5:5" x14ac:dyDescent="0.2">
      <c r="E283" s="124"/>
    </row>
    <row r="284" spans="5:5" x14ac:dyDescent="0.2">
      <c r="E284" s="124"/>
    </row>
    <row r="285" spans="5:5" x14ac:dyDescent="0.2">
      <c r="E285" s="124"/>
    </row>
    <row r="286" spans="5:5" x14ac:dyDescent="0.2">
      <c r="E286" s="124"/>
    </row>
    <row r="287" spans="5:5" x14ac:dyDescent="0.2">
      <c r="E287" s="124"/>
    </row>
    <row r="288" spans="5:5" x14ac:dyDescent="0.2">
      <c r="E288" s="124"/>
    </row>
    <row r="289" spans="1:5" x14ac:dyDescent="0.2">
      <c r="E289" s="124"/>
    </row>
    <row r="290" spans="1:5" x14ac:dyDescent="0.2">
      <c r="E290" s="124"/>
    </row>
    <row r="291" spans="1:5" x14ac:dyDescent="0.2">
      <c r="E291" s="124"/>
    </row>
    <row r="292" spans="1:5" x14ac:dyDescent="0.2">
      <c r="E292" s="124"/>
    </row>
    <row r="293" spans="1:5" x14ac:dyDescent="0.2">
      <c r="E293" s="124"/>
    </row>
    <row r="294" spans="1:5" x14ac:dyDescent="0.2">
      <c r="E294" s="124"/>
    </row>
    <row r="295" spans="1:5" x14ac:dyDescent="0.2">
      <c r="E295" s="124"/>
    </row>
    <row r="296" spans="1:5" x14ac:dyDescent="0.2">
      <c r="E296" s="124"/>
    </row>
    <row r="297" spans="1:5" x14ac:dyDescent="0.2">
      <c r="E297" s="124"/>
    </row>
    <row r="298" spans="1:5" x14ac:dyDescent="0.2">
      <c r="E298" s="124"/>
    </row>
    <row r="299" spans="1:5" x14ac:dyDescent="0.2">
      <c r="E299" s="124"/>
    </row>
    <row r="300" spans="1:5" x14ac:dyDescent="0.2">
      <c r="E300" s="124"/>
    </row>
    <row r="301" spans="1:5" x14ac:dyDescent="0.2">
      <c r="E301" s="124"/>
    </row>
    <row r="302" spans="1:5" x14ac:dyDescent="0.2">
      <c r="E302" s="124"/>
    </row>
    <row r="303" spans="1:5" x14ac:dyDescent="0.2">
      <c r="E303" s="124"/>
    </row>
    <row r="304" spans="1:5" x14ac:dyDescent="0.2">
      <c r="A304" s="185"/>
      <c r="B304" s="185"/>
    </row>
    <row r="305" spans="1:7" x14ac:dyDescent="0.2">
      <c r="A305" s="184"/>
      <c r="B305" s="184"/>
      <c r="C305" s="186"/>
      <c r="D305" s="186"/>
      <c r="E305" s="187"/>
      <c r="F305" s="186"/>
      <c r="G305" s="188"/>
    </row>
    <row r="306" spans="1:7" x14ac:dyDescent="0.2">
      <c r="A306" s="189"/>
      <c r="B306" s="189"/>
      <c r="C306" s="184"/>
      <c r="D306" s="184"/>
      <c r="E306" s="190"/>
      <c r="F306" s="184"/>
      <c r="G306" s="184"/>
    </row>
    <row r="307" spans="1:7" x14ac:dyDescent="0.2">
      <c r="A307" s="184"/>
      <c r="B307" s="184"/>
      <c r="C307" s="184"/>
      <c r="D307" s="184"/>
      <c r="E307" s="190"/>
      <c r="F307" s="184"/>
      <c r="G307" s="184"/>
    </row>
    <row r="308" spans="1:7" x14ac:dyDescent="0.2">
      <c r="A308" s="184"/>
      <c r="B308" s="184"/>
      <c r="C308" s="184"/>
      <c r="D308" s="184"/>
      <c r="E308" s="190"/>
      <c r="F308" s="184"/>
      <c r="G308" s="184"/>
    </row>
    <row r="309" spans="1:7" x14ac:dyDescent="0.2">
      <c r="A309" s="184"/>
      <c r="B309" s="184"/>
      <c r="C309" s="184"/>
      <c r="D309" s="184"/>
      <c r="E309" s="190"/>
      <c r="F309" s="184"/>
      <c r="G309" s="184"/>
    </row>
    <row r="310" spans="1:7" x14ac:dyDescent="0.2">
      <c r="A310" s="184"/>
      <c r="B310" s="184"/>
      <c r="C310" s="184"/>
      <c r="D310" s="184"/>
      <c r="E310" s="190"/>
      <c r="F310" s="184"/>
      <c r="G310" s="184"/>
    </row>
    <row r="311" spans="1:7" x14ac:dyDescent="0.2">
      <c r="A311" s="184"/>
      <c r="B311" s="184"/>
      <c r="C311" s="184"/>
      <c r="D311" s="184"/>
      <c r="E311" s="190"/>
      <c r="F311" s="184"/>
      <c r="G311" s="184"/>
    </row>
    <row r="312" spans="1:7" x14ac:dyDescent="0.2">
      <c r="A312" s="184"/>
      <c r="B312" s="184"/>
      <c r="C312" s="184"/>
      <c r="D312" s="184"/>
      <c r="E312" s="190"/>
      <c r="F312" s="184"/>
      <c r="G312" s="184"/>
    </row>
    <row r="313" spans="1:7" x14ac:dyDescent="0.2">
      <c r="A313" s="184"/>
      <c r="B313" s="184"/>
      <c r="C313" s="184"/>
      <c r="D313" s="184"/>
      <c r="E313" s="190"/>
      <c r="F313" s="184"/>
      <c r="G313" s="184"/>
    </row>
    <row r="314" spans="1:7" x14ac:dyDescent="0.2">
      <c r="A314" s="184"/>
      <c r="B314" s="184"/>
      <c r="C314" s="184"/>
      <c r="D314" s="184"/>
      <c r="E314" s="190"/>
      <c r="F314" s="184"/>
      <c r="G314" s="184"/>
    </row>
    <row r="315" spans="1:7" x14ac:dyDescent="0.2">
      <c r="A315" s="184"/>
      <c r="B315" s="184"/>
      <c r="C315" s="184"/>
      <c r="D315" s="184"/>
      <c r="E315" s="190"/>
      <c r="F315" s="184"/>
      <c r="G315" s="184"/>
    </row>
    <row r="316" spans="1:7" x14ac:dyDescent="0.2">
      <c r="A316" s="184"/>
      <c r="B316" s="184"/>
      <c r="C316" s="184"/>
      <c r="D316" s="184"/>
      <c r="E316" s="190"/>
      <c r="F316" s="184"/>
      <c r="G316" s="184"/>
    </row>
    <row r="317" spans="1:7" x14ac:dyDescent="0.2">
      <c r="A317" s="184"/>
      <c r="B317" s="184"/>
      <c r="C317" s="184"/>
      <c r="D317" s="184"/>
      <c r="E317" s="190"/>
      <c r="F317" s="184"/>
      <c r="G317" s="184"/>
    </row>
    <row r="318" spans="1:7" x14ac:dyDescent="0.2">
      <c r="A318" s="184"/>
      <c r="B318" s="184"/>
      <c r="C318" s="184"/>
      <c r="D318" s="184"/>
      <c r="E318" s="190"/>
      <c r="F318" s="184"/>
      <c r="G318" s="184"/>
    </row>
  </sheetData>
  <sheetProtection algorithmName="SHA-512" hashValue="SnzA8eGajAYoWq3psXlgn0B00fYodUIxbwu1HFAE3uZEZFamDKf9E+/bJSHOReksiPhyBVPbxChzPaGKHq6RmQ==" saltValue="Cj1KH/URq/ABTY2XgtsYNw==" spinCount="100000" sheet="1" objects="1" scenarios="1"/>
  <mergeCells count="218">
    <mergeCell ref="C245:D245"/>
    <mergeCell ref="C239:G239"/>
    <mergeCell ref="C240:G240"/>
    <mergeCell ref="C241:G241"/>
    <mergeCell ref="C242:G242"/>
    <mergeCell ref="C243:G243"/>
    <mergeCell ref="C244:G244"/>
    <mergeCell ref="C232:G232"/>
    <mergeCell ref="C233:G233"/>
    <mergeCell ref="C234:D234"/>
    <mergeCell ref="C236:G236"/>
    <mergeCell ref="C237:G237"/>
    <mergeCell ref="C238:G238"/>
    <mergeCell ref="C226:G226"/>
    <mergeCell ref="C227:G227"/>
    <mergeCell ref="C228:G228"/>
    <mergeCell ref="C229:G229"/>
    <mergeCell ref="C230:G230"/>
    <mergeCell ref="C231:G231"/>
    <mergeCell ref="C219:G219"/>
    <mergeCell ref="C220:G220"/>
    <mergeCell ref="C221:G221"/>
    <mergeCell ref="C222:D222"/>
    <mergeCell ref="C224:G224"/>
    <mergeCell ref="C225:G225"/>
    <mergeCell ref="C213:G213"/>
    <mergeCell ref="C214:G214"/>
    <mergeCell ref="C215:G215"/>
    <mergeCell ref="C216:G216"/>
    <mergeCell ref="C217:G217"/>
    <mergeCell ref="C218:G218"/>
    <mergeCell ref="C206:G206"/>
    <mergeCell ref="C207:G207"/>
    <mergeCell ref="C208:G208"/>
    <mergeCell ref="C209:G209"/>
    <mergeCell ref="C210:D210"/>
    <mergeCell ref="C212:G212"/>
    <mergeCell ref="C199:D199"/>
    <mergeCell ref="C201:G201"/>
    <mergeCell ref="C202:G202"/>
    <mergeCell ref="C203:G203"/>
    <mergeCell ref="C204:G204"/>
    <mergeCell ref="C205:G205"/>
    <mergeCell ref="C193:G193"/>
    <mergeCell ref="C194:G194"/>
    <mergeCell ref="C195:G195"/>
    <mergeCell ref="C196:G196"/>
    <mergeCell ref="C197:G197"/>
    <mergeCell ref="C198:G198"/>
    <mergeCell ref="C186:G186"/>
    <mergeCell ref="C187:G187"/>
    <mergeCell ref="C188:G188"/>
    <mergeCell ref="C189:D189"/>
    <mergeCell ref="C191:G191"/>
    <mergeCell ref="C192:G192"/>
    <mergeCell ref="C180:G180"/>
    <mergeCell ref="C181:G181"/>
    <mergeCell ref="C182:G182"/>
    <mergeCell ref="C183:G183"/>
    <mergeCell ref="C184:G184"/>
    <mergeCell ref="C185:G185"/>
    <mergeCell ref="C173:G173"/>
    <mergeCell ref="C174:G174"/>
    <mergeCell ref="C175:G175"/>
    <mergeCell ref="C176:G176"/>
    <mergeCell ref="C177:D177"/>
    <mergeCell ref="C179:G179"/>
    <mergeCell ref="C167:G167"/>
    <mergeCell ref="C168:G168"/>
    <mergeCell ref="C169:G169"/>
    <mergeCell ref="C170:G170"/>
    <mergeCell ref="C171:G171"/>
    <mergeCell ref="C172:G172"/>
    <mergeCell ref="C160:G160"/>
    <mergeCell ref="C161:G161"/>
    <mergeCell ref="C162:G162"/>
    <mergeCell ref="C163:G163"/>
    <mergeCell ref="C164:G164"/>
    <mergeCell ref="C165:D165"/>
    <mergeCell ref="C153:G153"/>
    <mergeCell ref="C154:D154"/>
    <mergeCell ref="C156:G156"/>
    <mergeCell ref="C157:G157"/>
    <mergeCell ref="C158:G158"/>
    <mergeCell ref="C159:G159"/>
    <mergeCell ref="C147:G147"/>
    <mergeCell ref="C148:G148"/>
    <mergeCell ref="C149:G149"/>
    <mergeCell ref="C150:G150"/>
    <mergeCell ref="C151:G151"/>
    <mergeCell ref="C152:G152"/>
    <mergeCell ref="C140:G140"/>
    <mergeCell ref="C141:G141"/>
    <mergeCell ref="C142:D142"/>
    <mergeCell ref="C144:G144"/>
    <mergeCell ref="C145:G145"/>
    <mergeCell ref="C146:G146"/>
    <mergeCell ref="C134:G134"/>
    <mergeCell ref="C135:G135"/>
    <mergeCell ref="C136:G136"/>
    <mergeCell ref="C137:G137"/>
    <mergeCell ref="C138:G138"/>
    <mergeCell ref="C139:G139"/>
    <mergeCell ref="C127:G127"/>
    <mergeCell ref="C128:G128"/>
    <mergeCell ref="C129:D129"/>
    <mergeCell ref="C131:G131"/>
    <mergeCell ref="C132:G132"/>
    <mergeCell ref="C133:G133"/>
    <mergeCell ref="C121:G121"/>
    <mergeCell ref="C122:G122"/>
    <mergeCell ref="C123:G123"/>
    <mergeCell ref="C124:G124"/>
    <mergeCell ref="C125:G125"/>
    <mergeCell ref="C126:G126"/>
    <mergeCell ref="C114:G114"/>
    <mergeCell ref="C115:G115"/>
    <mergeCell ref="C116:G116"/>
    <mergeCell ref="C117:D117"/>
    <mergeCell ref="C119:G119"/>
    <mergeCell ref="C120:G120"/>
    <mergeCell ref="C108:G108"/>
    <mergeCell ref="C109:G109"/>
    <mergeCell ref="C110:G110"/>
    <mergeCell ref="C111:G111"/>
    <mergeCell ref="C112:G112"/>
    <mergeCell ref="C113:G113"/>
    <mergeCell ref="C102:G102"/>
    <mergeCell ref="C103:G103"/>
    <mergeCell ref="C104:G104"/>
    <mergeCell ref="C105:G105"/>
    <mergeCell ref="C106:G106"/>
    <mergeCell ref="C107:G107"/>
    <mergeCell ref="C95:G95"/>
    <mergeCell ref="C96:G96"/>
    <mergeCell ref="C97:G97"/>
    <mergeCell ref="C98:G98"/>
    <mergeCell ref="C99:G99"/>
    <mergeCell ref="C100:D100"/>
    <mergeCell ref="C89:G89"/>
    <mergeCell ref="C90:G90"/>
    <mergeCell ref="C91:G91"/>
    <mergeCell ref="C92:G92"/>
    <mergeCell ref="C93:G93"/>
    <mergeCell ref="C94:G94"/>
    <mergeCell ref="C82:G82"/>
    <mergeCell ref="C83:G83"/>
    <mergeCell ref="C84:G84"/>
    <mergeCell ref="C85:G85"/>
    <mergeCell ref="C86:G86"/>
    <mergeCell ref="C87:D87"/>
    <mergeCell ref="C75:G75"/>
    <mergeCell ref="C76:D76"/>
    <mergeCell ref="C78:G78"/>
    <mergeCell ref="C79:G79"/>
    <mergeCell ref="C80:G80"/>
    <mergeCell ref="C81:G81"/>
    <mergeCell ref="C68:D68"/>
    <mergeCell ref="C70:G70"/>
    <mergeCell ref="C71:G71"/>
    <mergeCell ref="C72:G72"/>
    <mergeCell ref="C73:G73"/>
    <mergeCell ref="C74:G74"/>
    <mergeCell ref="C62:G62"/>
    <mergeCell ref="C63:G63"/>
    <mergeCell ref="C64:G64"/>
    <mergeCell ref="C65:G65"/>
    <mergeCell ref="C66:G66"/>
    <mergeCell ref="C67:G67"/>
    <mergeCell ref="C59:G59"/>
    <mergeCell ref="C60:G60"/>
    <mergeCell ref="C61:G61"/>
    <mergeCell ref="C49:G49"/>
    <mergeCell ref="C50:G50"/>
    <mergeCell ref="C51:G51"/>
    <mergeCell ref="C52:G52"/>
    <mergeCell ref="C53:G53"/>
    <mergeCell ref="C54:G54"/>
    <mergeCell ref="C29:G29"/>
    <mergeCell ref="C30:G30"/>
    <mergeCell ref="C31:G31"/>
    <mergeCell ref="C32:G32"/>
    <mergeCell ref="C33:G33"/>
    <mergeCell ref="C34:G34"/>
    <mergeCell ref="C55:G55"/>
    <mergeCell ref="C56:G56"/>
    <mergeCell ref="C57:D57"/>
    <mergeCell ref="C42:G42"/>
    <mergeCell ref="C43:G43"/>
    <mergeCell ref="C44:G44"/>
    <mergeCell ref="C45:G45"/>
    <mergeCell ref="C46:G46"/>
    <mergeCell ref="C47:D47"/>
    <mergeCell ref="C35:G35"/>
    <mergeCell ref="C36:G36"/>
    <mergeCell ref="C37:D37"/>
    <mergeCell ref="C39:G39"/>
    <mergeCell ref="C40:G40"/>
    <mergeCell ref="C41:G41"/>
    <mergeCell ref="A1:G1"/>
    <mergeCell ref="C9:G9"/>
    <mergeCell ref="C10:G10"/>
    <mergeCell ref="C11:G11"/>
    <mergeCell ref="C12:G12"/>
    <mergeCell ref="C13:G13"/>
    <mergeCell ref="C14:G14"/>
    <mergeCell ref="C26:G26"/>
    <mergeCell ref="C27:D27"/>
    <mergeCell ref="C22:G22"/>
    <mergeCell ref="C23:G23"/>
    <mergeCell ref="C24:G24"/>
    <mergeCell ref="C25:G25"/>
    <mergeCell ref="C15:G15"/>
    <mergeCell ref="C16:D16"/>
    <mergeCell ref="C18:G18"/>
    <mergeCell ref="C19:G19"/>
    <mergeCell ref="C20:G20"/>
    <mergeCell ref="C21:G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CZ209"/>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3874</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1826</v>
      </c>
      <c r="C7" s="45" t="s">
        <v>1827</v>
      </c>
      <c r="D7" s="46"/>
      <c r="E7" s="47"/>
      <c r="F7" s="47"/>
      <c r="G7" s="48"/>
      <c r="H7" s="49"/>
      <c r="I7" s="50"/>
      <c r="J7" s="51"/>
      <c r="K7" s="52"/>
      <c r="O7" s="53"/>
    </row>
    <row r="8" spans="1:104" ht="22.5" x14ac:dyDescent="0.2">
      <c r="A8" s="54">
        <v>1</v>
      </c>
      <c r="B8" s="55" t="s">
        <v>3799</v>
      </c>
      <c r="C8" s="56" t="s">
        <v>3800</v>
      </c>
      <c r="D8" s="57" t="s">
        <v>201</v>
      </c>
      <c r="E8" s="100">
        <v>10.679399999999999</v>
      </c>
      <c r="F8" s="59">
        <v>0</v>
      </c>
      <c r="G8" s="60">
        <f>E8*F8</f>
        <v>0</v>
      </c>
      <c r="H8" s="61">
        <v>0</v>
      </c>
      <c r="I8" s="62">
        <f>E8*H8</f>
        <v>0</v>
      </c>
      <c r="J8" s="61"/>
      <c r="K8" s="62">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x14ac:dyDescent="0.2">
      <c r="A9" s="64"/>
      <c r="B9" s="65"/>
      <c r="C9" s="326" t="s">
        <v>3801</v>
      </c>
      <c r="D9" s="327"/>
      <c r="E9" s="327"/>
      <c r="F9" s="327"/>
      <c r="G9" s="328"/>
      <c r="I9" s="66"/>
      <c r="K9" s="66"/>
      <c r="L9" s="67" t="s">
        <v>3801</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3802</v>
      </c>
      <c r="D10" s="327"/>
      <c r="E10" s="327"/>
      <c r="F10" s="327"/>
      <c r="G10" s="328"/>
      <c r="I10" s="66"/>
      <c r="K10" s="66"/>
      <c r="L10" s="67" t="s">
        <v>3802</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6"/>
      <c r="D11" s="327"/>
      <c r="E11" s="327"/>
      <c r="F11" s="327"/>
      <c r="G11" s="328"/>
      <c r="I11" s="66"/>
      <c r="K11" s="66"/>
      <c r="L11" s="67"/>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64"/>
      <c r="B12" s="65"/>
      <c r="C12" s="326" t="s">
        <v>3803</v>
      </c>
      <c r="D12" s="327"/>
      <c r="E12" s="327"/>
      <c r="F12" s="327"/>
      <c r="G12" s="328"/>
      <c r="I12" s="66"/>
      <c r="K12" s="66"/>
      <c r="L12" s="67" t="s">
        <v>3803</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64"/>
      <c r="B13" s="65"/>
      <c r="C13" s="326" t="s">
        <v>3804</v>
      </c>
      <c r="D13" s="327"/>
      <c r="E13" s="327"/>
      <c r="F13" s="327"/>
      <c r="G13" s="328"/>
      <c r="I13" s="66"/>
      <c r="K13" s="66"/>
      <c r="L13" s="67" t="s">
        <v>3804</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9" t="s">
        <v>3805</v>
      </c>
      <c r="D14" s="330"/>
      <c r="E14" s="103">
        <v>10.679399999999999</v>
      </c>
      <c r="F14" s="69"/>
      <c r="G14" s="70"/>
      <c r="H14" s="71"/>
      <c r="I14" s="66"/>
      <c r="J14" s="72"/>
      <c r="K14" s="66"/>
      <c r="M14" s="67" t="s">
        <v>3805</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73" t="str">
        <f>C13</f>
        <v>na místě</v>
      </c>
      <c r="BE14" s="53"/>
      <c r="BF14" s="53"/>
      <c r="BG14" s="53"/>
      <c r="BH14" s="53"/>
      <c r="BI14" s="53"/>
    </row>
    <row r="15" spans="1:104" ht="22.5" x14ac:dyDescent="0.2">
      <c r="A15" s="54">
        <v>2</v>
      </c>
      <c r="B15" s="55" t="s">
        <v>3806</v>
      </c>
      <c r="C15" s="56" t="s">
        <v>3807</v>
      </c>
      <c r="D15" s="57" t="s">
        <v>201</v>
      </c>
      <c r="E15" s="100">
        <v>82.294200000000004</v>
      </c>
      <c r="F15" s="59">
        <v>0</v>
      </c>
      <c r="G15" s="60">
        <f>E15*F15</f>
        <v>0</v>
      </c>
      <c r="H15" s="61">
        <v>0</v>
      </c>
      <c r="I15" s="62">
        <f>E15*H15</f>
        <v>0</v>
      </c>
      <c r="J15" s="61"/>
      <c r="K15" s="62">
        <f>E15*J15</f>
        <v>0</v>
      </c>
      <c r="O15" s="53"/>
      <c r="Z15" s="53"/>
      <c r="AA15" s="53">
        <v>12</v>
      </c>
      <c r="AB15" s="53">
        <v>0</v>
      </c>
      <c r="AC15" s="53">
        <v>2</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G15</f>
        <v>0</v>
      </c>
      <c r="BA15" s="53"/>
      <c r="BB15" s="53"/>
      <c r="BC15" s="53"/>
      <c r="BD15" s="53"/>
      <c r="BE15" s="53"/>
      <c r="BF15" s="53"/>
      <c r="BG15" s="53"/>
      <c r="BH15" s="53"/>
      <c r="BI15" s="53"/>
      <c r="CA15" s="53">
        <v>12</v>
      </c>
      <c r="CB15" s="53">
        <v>0</v>
      </c>
      <c r="CZ15" s="16">
        <v>2</v>
      </c>
    </row>
    <row r="16" spans="1:104" x14ac:dyDescent="0.2">
      <c r="A16" s="64"/>
      <c r="B16" s="65"/>
      <c r="C16" s="326" t="s">
        <v>3808</v>
      </c>
      <c r="D16" s="327"/>
      <c r="E16" s="327"/>
      <c r="F16" s="327"/>
      <c r="G16" s="328"/>
      <c r="I16" s="66"/>
      <c r="K16" s="66"/>
      <c r="L16" s="67" t="s">
        <v>3808</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x14ac:dyDescent="0.2">
      <c r="A17" s="64"/>
      <c r="B17" s="65"/>
      <c r="C17" s="326" t="s">
        <v>3802</v>
      </c>
      <c r="D17" s="327"/>
      <c r="E17" s="327"/>
      <c r="F17" s="327"/>
      <c r="G17" s="328"/>
      <c r="I17" s="66"/>
      <c r="K17" s="66"/>
      <c r="L17" s="67" t="s">
        <v>3802</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104" x14ac:dyDescent="0.2">
      <c r="A18" s="64"/>
      <c r="B18" s="65"/>
      <c r="C18" s="326"/>
      <c r="D18" s="327"/>
      <c r="E18" s="327"/>
      <c r="F18" s="327"/>
      <c r="G18" s="328"/>
      <c r="I18" s="66"/>
      <c r="K18" s="66"/>
      <c r="L18" s="67"/>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64"/>
      <c r="B19" s="65"/>
      <c r="C19" s="326" t="s">
        <v>3809</v>
      </c>
      <c r="D19" s="327"/>
      <c r="E19" s="327"/>
      <c r="F19" s="327"/>
      <c r="G19" s="328"/>
      <c r="I19" s="66"/>
      <c r="K19" s="66"/>
      <c r="L19" s="67" t="s">
        <v>3809</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64"/>
      <c r="B20" s="65"/>
      <c r="C20" s="329" t="s">
        <v>3810</v>
      </c>
      <c r="D20" s="330"/>
      <c r="E20" s="103">
        <v>82.294200000000004</v>
      </c>
      <c r="F20" s="69"/>
      <c r="G20" s="70"/>
      <c r="H20" s="71"/>
      <c r="I20" s="66"/>
      <c r="J20" s="72"/>
      <c r="K20" s="66"/>
      <c r="M20" s="67" t="s">
        <v>3810</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73" t="str">
        <f>C19</f>
        <v>Ověřit rozměry na místě</v>
      </c>
      <c r="BE20" s="53"/>
      <c r="BF20" s="53"/>
      <c r="BG20" s="53"/>
      <c r="BH20" s="53"/>
      <c r="BI20" s="53"/>
    </row>
    <row r="21" spans="1:104" ht="22.5" x14ac:dyDescent="0.2">
      <c r="A21" s="54">
        <v>3</v>
      </c>
      <c r="B21" s="55" t="s">
        <v>3811</v>
      </c>
      <c r="C21" s="56" t="s">
        <v>3812</v>
      </c>
      <c r="D21" s="57" t="s">
        <v>41</v>
      </c>
      <c r="E21" s="100">
        <v>1.3819999999999999</v>
      </c>
      <c r="F21" s="59">
        <v>0</v>
      </c>
      <c r="G21" s="60">
        <f>E21*F21</f>
        <v>0</v>
      </c>
      <c r="H21" s="61">
        <v>0</v>
      </c>
      <c r="I21" s="62">
        <f>E21*H21</f>
        <v>0</v>
      </c>
      <c r="J21" s="61"/>
      <c r="K21" s="62">
        <f>E21*J21</f>
        <v>0</v>
      </c>
      <c r="O21" s="53"/>
      <c r="Z21" s="53"/>
      <c r="AA21" s="53">
        <v>12</v>
      </c>
      <c r="AB21" s="53">
        <v>0</v>
      </c>
      <c r="AC21" s="53">
        <v>3</v>
      </c>
      <c r="AD21" s="53"/>
      <c r="AE21" s="53"/>
      <c r="AF21" s="53"/>
      <c r="AG21" s="53"/>
      <c r="AH21" s="53"/>
      <c r="AI21" s="53"/>
      <c r="AJ21" s="53"/>
      <c r="AK21" s="53"/>
      <c r="AL21" s="53"/>
      <c r="AM21" s="53"/>
      <c r="AN21" s="53"/>
      <c r="AO21" s="53"/>
      <c r="AP21" s="53"/>
      <c r="AQ21" s="53"/>
      <c r="AR21" s="53"/>
      <c r="AS21" s="53"/>
      <c r="AT21" s="53"/>
      <c r="AU21" s="53"/>
      <c r="AV21" s="53"/>
      <c r="AW21" s="53"/>
      <c r="AX21" s="53"/>
      <c r="AY21" s="53"/>
      <c r="AZ21" s="63">
        <f>G21</f>
        <v>0</v>
      </c>
      <c r="BA21" s="53"/>
      <c r="BB21" s="53"/>
      <c r="BC21" s="53"/>
      <c r="BD21" s="53"/>
      <c r="BE21" s="53"/>
      <c r="BF21" s="53"/>
      <c r="BG21" s="53"/>
      <c r="BH21" s="53"/>
      <c r="BI21" s="53"/>
      <c r="CA21" s="53">
        <v>12</v>
      </c>
      <c r="CB21" s="53">
        <v>0</v>
      </c>
      <c r="CZ21" s="16">
        <v>2</v>
      </c>
    </row>
    <row r="22" spans="1:104" x14ac:dyDescent="0.2">
      <c r="A22" s="64"/>
      <c r="B22" s="65"/>
      <c r="C22" s="326" t="s">
        <v>3813</v>
      </c>
      <c r="D22" s="327"/>
      <c r="E22" s="327"/>
      <c r="F22" s="327"/>
      <c r="G22" s="328"/>
      <c r="I22" s="66"/>
      <c r="K22" s="66"/>
      <c r="L22" s="67" t="s">
        <v>3813</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104" x14ac:dyDescent="0.2">
      <c r="A23" s="64"/>
      <c r="B23" s="65"/>
      <c r="C23" s="326" t="s">
        <v>3814</v>
      </c>
      <c r="D23" s="327"/>
      <c r="E23" s="327"/>
      <c r="F23" s="327"/>
      <c r="G23" s="328"/>
      <c r="I23" s="66"/>
      <c r="K23" s="66"/>
      <c r="L23" s="67" t="s">
        <v>3814</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104" x14ac:dyDescent="0.2">
      <c r="A24" s="64"/>
      <c r="B24" s="65"/>
      <c r="C24" s="326"/>
      <c r="D24" s="327"/>
      <c r="E24" s="327"/>
      <c r="F24" s="327"/>
      <c r="G24" s="328"/>
      <c r="I24" s="66"/>
      <c r="K24" s="66"/>
      <c r="L24" s="67"/>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64"/>
      <c r="B25" s="65"/>
      <c r="C25" s="326" t="s">
        <v>3809</v>
      </c>
      <c r="D25" s="327"/>
      <c r="E25" s="327"/>
      <c r="F25" s="327"/>
      <c r="G25" s="328"/>
      <c r="I25" s="66"/>
      <c r="K25" s="66"/>
      <c r="L25" s="67" t="s">
        <v>3809</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64"/>
      <c r="B26" s="65"/>
      <c r="C26" s="326"/>
      <c r="D26" s="327"/>
      <c r="E26" s="327"/>
      <c r="F26" s="327"/>
      <c r="G26" s="328"/>
      <c r="I26" s="66"/>
      <c r="K26" s="66"/>
      <c r="L26" s="67"/>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104" x14ac:dyDescent="0.2">
      <c r="A27" s="64"/>
      <c r="B27" s="65"/>
      <c r="C27" s="329" t="s">
        <v>3815</v>
      </c>
      <c r="D27" s="330"/>
      <c r="E27" s="103">
        <v>1.3819999999999999</v>
      </c>
      <c r="F27" s="69"/>
      <c r="G27" s="70"/>
      <c r="H27" s="71"/>
      <c r="I27" s="66"/>
      <c r="J27" s="72"/>
      <c r="K27" s="66"/>
      <c r="M27" s="67" t="s">
        <v>3815</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f>C26</f>
        <v>0</v>
      </c>
      <c r="BE27" s="53"/>
      <c r="BF27" s="53"/>
      <c r="BG27" s="53"/>
      <c r="BH27" s="53"/>
      <c r="BI27" s="53"/>
    </row>
    <row r="28" spans="1:104" ht="22.5" x14ac:dyDescent="0.2">
      <c r="A28" s="54">
        <v>4</v>
      </c>
      <c r="B28" s="55" t="s">
        <v>3816</v>
      </c>
      <c r="C28" s="56" t="s">
        <v>3817</v>
      </c>
      <c r="D28" s="57" t="s">
        <v>201</v>
      </c>
      <c r="E28" s="100">
        <v>54.025199999999998</v>
      </c>
      <c r="F28" s="59">
        <v>0</v>
      </c>
      <c r="G28" s="60">
        <f>E28*F28</f>
        <v>0</v>
      </c>
      <c r="H28" s="61">
        <v>0</v>
      </c>
      <c r="I28" s="62">
        <f>E28*H28</f>
        <v>0</v>
      </c>
      <c r="J28" s="61"/>
      <c r="K28" s="62">
        <f>E28*J28</f>
        <v>0</v>
      </c>
      <c r="O28" s="53"/>
      <c r="Z28" s="53"/>
      <c r="AA28" s="53">
        <v>12</v>
      </c>
      <c r="AB28" s="53">
        <v>0</v>
      </c>
      <c r="AC28" s="53">
        <v>4</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12</v>
      </c>
      <c r="CB28" s="53">
        <v>0</v>
      </c>
      <c r="CZ28" s="16">
        <v>2</v>
      </c>
    </row>
    <row r="29" spans="1:104" x14ac:dyDescent="0.2">
      <c r="A29" s="64"/>
      <c r="B29" s="65"/>
      <c r="C29" s="326" t="s">
        <v>3818</v>
      </c>
      <c r="D29" s="327"/>
      <c r="E29" s="327"/>
      <c r="F29" s="327"/>
      <c r="G29" s="328"/>
      <c r="I29" s="66"/>
      <c r="K29" s="66"/>
      <c r="L29" s="67" t="s">
        <v>3818</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64"/>
      <c r="B30" s="65"/>
      <c r="C30" s="326" t="s">
        <v>3819</v>
      </c>
      <c r="D30" s="327"/>
      <c r="E30" s="327"/>
      <c r="F30" s="327"/>
      <c r="G30" s="328"/>
      <c r="I30" s="66"/>
      <c r="K30" s="66"/>
      <c r="L30" s="67" t="s">
        <v>3819</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64"/>
      <c r="B31" s="65"/>
      <c r="C31" s="326"/>
      <c r="D31" s="327"/>
      <c r="E31" s="327"/>
      <c r="F31" s="327"/>
      <c r="G31" s="328"/>
      <c r="I31" s="66"/>
      <c r="K31" s="66"/>
      <c r="L31" s="67"/>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x14ac:dyDescent="0.2">
      <c r="A32" s="64"/>
      <c r="B32" s="65"/>
      <c r="C32" s="326" t="s">
        <v>3809</v>
      </c>
      <c r="D32" s="327"/>
      <c r="E32" s="327"/>
      <c r="F32" s="327"/>
      <c r="G32" s="328"/>
      <c r="I32" s="66"/>
      <c r="K32" s="66"/>
      <c r="L32" s="67" t="s">
        <v>3809</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9" t="s">
        <v>3820</v>
      </c>
      <c r="D33" s="330"/>
      <c r="E33" s="103">
        <v>54.025199999999998</v>
      </c>
      <c r="F33" s="69"/>
      <c r="G33" s="70"/>
      <c r="H33" s="71"/>
      <c r="I33" s="66"/>
      <c r="J33" s="72"/>
      <c r="K33" s="66"/>
      <c r="M33" s="67" t="s">
        <v>3820</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Ověřit rozměry na místě</v>
      </c>
      <c r="BE33" s="53"/>
      <c r="BF33" s="53"/>
      <c r="BG33" s="53"/>
      <c r="BH33" s="53"/>
      <c r="BI33" s="53"/>
    </row>
    <row r="34" spans="1:104" x14ac:dyDescent="0.2">
      <c r="A34" s="54">
        <v>5</v>
      </c>
      <c r="B34" s="55" t="s">
        <v>3821</v>
      </c>
      <c r="C34" s="56" t="s">
        <v>3822</v>
      </c>
      <c r="D34" s="57" t="s">
        <v>201</v>
      </c>
      <c r="E34" s="100">
        <v>22.238299999999999</v>
      </c>
      <c r="F34" s="59">
        <v>0</v>
      </c>
      <c r="G34" s="60">
        <f>E34*F34</f>
        <v>0</v>
      </c>
      <c r="H34" s="61">
        <v>0</v>
      </c>
      <c r="I34" s="62">
        <f>E34*H34</f>
        <v>0</v>
      </c>
      <c r="J34" s="61"/>
      <c r="K34" s="62">
        <f>E34*J34</f>
        <v>0</v>
      </c>
      <c r="O34" s="53"/>
      <c r="Z34" s="53"/>
      <c r="AA34" s="53">
        <v>12</v>
      </c>
      <c r="AB34" s="53">
        <v>0</v>
      </c>
      <c r="AC34" s="53">
        <v>5</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G34</f>
        <v>0</v>
      </c>
      <c r="BA34" s="53"/>
      <c r="BB34" s="53"/>
      <c r="BC34" s="53"/>
      <c r="BD34" s="53"/>
      <c r="BE34" s="53"/>
      <c r="BF34" s="53"/>
      <c r="BG34" s="53"/>
      <c r="BH34" s="53"/>
      <c r="BI34" s="53"/>
      <c r="CA34" s="53">
        <v>12</v>
      </c>
      <c r="CB34" s="53">
        <v>0</v>
      </c>
      <c r="CZ34" s="16">
        <v>2</v>
      </c>
    </row>
    <row r="35" spans="1:104" x14ac:dyDescent="0.2">
      <c r="A35" s="64"/>
      <c r="B35" s="65"/>
      <c r="C35" s="326" t="s">
        <v>3823</v>
      </c>
      <c r="D35" s="327"/>
      <c r="E35" s="327"/>
      <c r="F35" s="327"/>
      <c r="G35" s="328"/>
      <c r="I35" s="66"/>
      <c r="K35" s="66"/>
      <c r="L35" s="67" t="s">
        <v>3823</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row>
    <row r="36" spans="1:104" x14ac:dyDescent="0.2">
      <c r="A36" s="64"/>
      <c r="B36" s="65"/>
      <c r="C36" s="326" t="s">
        <v>3824</v>
      </c>
      <c r="D36" s="327"/>
      <c r="E36" s="327"/>
      <c r="F36" s="327"/>
      <c r="G36" s="328"/>
      <c r="I36" s="66"/>
      <c r="K36" s="66"/>
      <c r="L36" s="67" t="s">
        <v>3824</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64"/>
      <c r="B37" s="65"/>
      <c r="C37" s="326" t="s">
        <v>3819</v>
      </c>
      <c r="D37" s="327"/>
      <c r="E37" s="327"/>
      <c r="F37" s="327"/>
      <c r="G37" s="328"/>
      <c r="I37" s="66"/>
      <c r="K37" s="66"/>
      <c r="L37" s="67" t="s">
        <v>3819</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64"/>
      <c r="B38" s="65"/>
      <c r="C38" s="326"/>
      <c r="D38" s="327"/>
      <c r="E38" s="327"/>
      <c r="F38" s="327"/>
      <c r="G38" s="328"/>
      <c r="I38" s="66"/>
      <c r="K38" s="66"/>
      <c r="L38" s="67"/>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64"/>
      <c r="B39" s="65"/>
      <c r="C39" s="326" t="s">
        <v>3809</v>
      </c>
      <c r="D39" s="327"/>
      <c r="E39" s="327"/>
      <c r="F39" s="327"/>
      <c r="G39" s="328"/>
      <c r="I39" s="66"/>
      <c r="K39" s="66"/>
      <c r="L39" s="67" t="s">
        <v>3809</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64"/>
      <c r="B40" s="65"/>
      <c r="C40" s="329" t="s">
        <v>3825</v>
      </c>
      <c r="D40" s="330"/>
      <c r="E40" s="103">
        <v>22.238299999999999</v>
      </c>
      <c r="F40" s="69"/>
      <c r="G40" s="70"/>
      <c r="H40" s="71"/>
      <c r="I40" s="66"/>
      <c r="J40" s="72"/>
      <c r="K40" s="66"/>
      <c r="M40" s="67" t="s">
        <v>3825</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C39</f>
        <v>Ověřit rozměry na místě</v>
      </c>
      <c r="BE40" s="53"/>
      <c r="BF40" s="53"/>
      <c r="BG40" s="53"/>
      <c r="BH40" s="53"/>
      <c r="BI40" s="53"/>
    </row>
    <row r="41" spans="1:104" x14ac:dyDescent="0.2">
      <c r="A41" s="54">
        <v>6</v>
      </c>
      <c r="B41" s="55" t="s">
        <v>3826</v>
      </c>
      <c r="C41" s="56" t="s">
        <v>3827</v>
      </c>
      <c r="D41" s="57" t="s">
        <v>201</v>
      </c>
      <c r="E41" s="100">
        <v>105.85169999999999</v>
      </c>
      <c r="F41" s="59">
        <v>0</v>
      </c>
      <c r="G41" s="60">
        <f>E41*F41</f>
        <v>0</v>
      </c>
      <c r="H41" s="61">
        <v>0</v>
      </c>
      <c r="I41" s="62">
        <f>E41*H41</f>
        <v>0</v>
      </c>
      <c r="J41" s="61"/>
      <c r="K41" s="62">
        <f>E41*J41</f>
        <v>0</v>
      </c>
      <c r="O41" s="53"/>
      <c r="Z41" s="53"/>
      <c r="AA41" s="53">
        <v>12</v>
      </c>
      <c r="AB41" s="53">
        <v>0</v>
      </c>
      <c r="AC41" s="53">
        <v>6</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G41</f>
        <v>0</v>
      </c>
      <c r="BA41" s="53"/>
      <c r="BB41" s="53"/>
      <c r="BC41" s="53"/>
      <c r="BD41" s="53"/>
      <c r="BE41" s="53"/>
      <c r="BF41" s="53"/>
      <c r="BG41" s="53"/>
      <c r="BH41" s="53"/>
      <c r="BI41" s="53"/>
      <c r="CA41" s="53">
        <v>12</v>
      </c>
      <c r="CB41" s="53">
        <v>0</v>
      </c>
      <c r="CZ41" s="16">
        <v>2</v>
      </c>
    </row>
    <row r="42" spans="1:104" x14ac:dyDescent="0.2">
      <c r="A42" s="64"/>
      <c r="B42" s="65"/>
      <c r="C42" s="326" t="s">
        <v>3823</v>
      </c>
      <c r="D42" s="327"/>
      <c r="E42" s="327"/>
      <c r="F42" s="327"/>
      <c r="G42" s="328"/>
      <c r="I42" s="66"/>
      <c r="K42" s="66"/>
      <c r="L42" s="67" t="s">
        <v>3823</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64"/>
      <c r="B43" s="65"/>
      <c r="C43" s="326" t="s">
        <v>3828</v>
      </c>
      <c r="D43" s="327"/>
      <c r="E43" s="327"/>
      <c r="F43" s="327"/>
      <c r="G43" s="328"/>
      <c r="I43" s="66"/>
      <c r="K43" s="66"/>
      <c r="L43" s="67" t="s">
        <v>3828</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64"/>
      <c r="B44" s="65"/>
      <c r="C44" s="326" t="s">
        <v>3829</v>
      </c>
      <c r="D44" s="327"/>
      <c r="E44" s="327"/>
      <c r="F44" s="327"/>
      <c r="G44" s="328"/>
      <c r="I44" s="66"/>
      <c r="K44" s="66"/>
      <c r="L44" s="67" t="s">
        <v>3829</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64"/>
      <c r="B45" s="65"/>
      <c r="C45" s="326"/>
      <c r="D45" s="327"/>
      <c r="E45" s="327"/>
      <c r="F45" s="327"/>
      <c r="G45" s="328"/>
      <c r="I45" s="66"/>
      <c r="K45" s="66"/>
      <c r="L45" s="67"/>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x14ac:dyDescent="0.2">
      <c r="A46" s="64"/>
      <c r="B46" s="65"/>
      <c r="C46" s="326"/>
      <c r="D46" s="327"/>
      <c r="E46" s="327"/>
      <c r="F46" s="327"/>
      <c r="G46" s="328"/>
      <c r="I46" s="66"/>
      <c r="K46" s="66"/>
      <c r="L46" s="67"/>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104" x14ac:dyDescent="0.2">
      <c r="A47" s="64"/>
      <c r="B47" s="65"/>
      <c r="C47" s="326" t="s">
        <v>3830</v>
      </c>
      <c r="D47" s="327"/>
      <c r="E47" s="327"/>
      <c r="F47" s="327"/>
      <c r="G47" s="328"/>
      <c r="I47" s="66"/>
      <c r="K47" s="66"/>
      <c r="L47" s="67" t="s">
        <v>3830</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104" x14ac:dyDescent="0.2">
      <c r="A48" s="64"/>
      <c r="B48" s="65"/>
      <c r="C48" s="326" t="s">
        <v>3809</v>
      </c>
      <c r="D48" s="327"/>
      <c r="E48" s="327"/>
      <c r="F48" s="327"/>
      <c r="G48" s="328"/>
      <c r="I48" s="66"/>
      <c r="K48" s="66"/>
      <c r="L48" s="67" t="s">
        <v>3809</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x14ac:dyDescent="0.2">
      <c r="A49" s="64"/>
      <c r="B49" s="65"/>
      <c r="C49" s="329" t="s">
        <v>3831</v>
      </c>
      <c r="D49" s="330"/>
      <c r="E49" s="103">
        <v>105.85169999999999</v>
      </c>
      <c r="F49" s="69"/>
      <c r="G49" s="70"/>
      <c r="H49" s="71"/>
      <c r="I49" s="66"/>
      <c r="J49" s="72"/>
      <c r="K49" s="66"/>
      <c r="M49" s="67" t="s">
        <v>3831</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Ověřit rozměry na místě</v>
      </c>
      <c r="BE49" s="53"/>
      <c r="BF49" s="53"/>
      <c r="BG49" s="53"/>
      <c r="BH49" s="53"/>
      <c r="BI49" s="53"/>
    </row>
    <row r="50" spans="1:104" x14ac:dyDescent="0.2">
      <c r="A50" s="54">
        <v>7</v>
      </c>
      <c r="B50" s="55" t="s">
        <v>3832</v>
      </c>
      <c r="C50" s="56" t="s">
        <v>3833</v>
      </c>
      <c r="D50" s="57" t="s">
        <v>201</v>
      </c>
      <c r="E50" s="100">
        <v>105.85169999999999</v>
      </c>
      <c r="F50" s="59">
        <v>0</v>
      </c>
      <c r="G50" s="60">
        <f>E50*F50</f>
        <v>0</v>
      </c>
      <c r="H50" s="61">
        <v>0</v>
      </c>
      <c r="I50" s="62">
        <f>E50*H50</f>
        <v>0</v>
      </c>
      <c r="J50" s="61"/>
      <c r="K50" s="62">
        <f>E50*J50</f>
        <v>0</v>
      </c>
      <c r="O50" s="53"/>
      <c r="Z50" s="53"/>
      <c r="AA50" s="53">
        <v>12</v>
      </c>
      <c r="AB50" s="53">
        <v>0</v>
      </c>
      <c r="AC50" s="53">
        <v>7</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12</v>
      </c>
      <c r="CB50" s="53">
        <v>0</v>
      </c>
      <c r="CZ50" s="16">
        <v>2</v>
      </c>
    </row>
    <row r="51" spans="1:104" x14ac:dyDescent="0.2">
      <c r="A51" s="64"/>
      <c r="B51" s="65"/>
      <c r="C51" s="326" t="s">
        <v>3834</v>
      </c>
      <c r="D51" s="327"/>
      <c r="E51" s="327"/>
      <c r="F51" s="327"/>
      <c r="G51" s="328"/>
      <c r="I51" s="66"/>
      <c r="K51" s="66"/>
      <c r="L51" s="67" t="s">
        <v>3834</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64"/>
      <c r="B52" s="65"/>
      <c r="C52" s="326" t="s">
        <v>3835</v>
      </c>
      <c r="D52" s="327"/>
      <c r="E52" s="327"/>
      <c r="F52" s="327"/>
      <c r="G52" s="328"/>
      <c r="I52" s="66"/>
      <c r="K52" s="66"/>
      <c r="L52" s="67" t="s">
        <v>3835</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x14ac:dyDescent="0.2">
      <c r="A53" s="64"/>
      <c r="B53" s="65"/>
      <c r="C53" s="326" t="s">
        <v>3814</v>
      </c>
      <c r="D53" s="327"/>
      <c r="E53" s="327"/>
      <c r="F53" s="327"/>
      <c r="G53" s="328"/>
      <c r="I53" s="66"/>
      <c r="K53" s="66"/>
      <c r="L53" s="67" t="s">
        <v>3814</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x14ac:dyDescent="0.2">
      <c r="A54" s="64"/>
      <c r="B54" s="65"/>
      <c r="C54" s="326"/>
      <c r="D54" s="327"/>
      <c r="E54" s="327"/>
      <c r="F54" s="327"/>
      <c r="G54" s="328"/>
      <c r="I54" s="66"/>
      <c r="K54" s="66"/>
      <c r="L54" s="67"/>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104" x14ac:dyDescent="0.2">
      <c r="A55" s="64"/>
      <c r="B55" s="65"/>
      <c r="C55" s="326"/>
      <c r="D55" s="327"/>
      <c r="E55" s="327"/>
      <c r="F55" s="327"/>
      <c r="G55" s="328"/>
      <c r="I55" s="66"/>
      <c r="K55" s="66"/>
      <c r="L55" s="67"/>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104" x14ac:dyDescent="0.2">
      <c r="A56" s="64"/>
      <c r="B56" s="65"/>
      <c r="C56" s="326"/>
      <c r="D56" s="327"/>
      <c r="E56" s="327"/>
      <c r="F56" s="327"/>
      <c r="G56" s="328"/>
      <c r="I56" s="66"/>
      <c r="K56" s="66"/>
      <c r="L56" s="67"/>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104" x14ac:dyDescent="0.2">
      <c r="A57" s="64"/>
      <c r="B57" s="65"/>
      <c r="C57" s="326" t="s">
        <v>3830</v>
      </c>
      <c r="D57" s="327"/>
      <c r="E57" s="327"/>
      <c r="F57" s="327"/>
      <c r="G57" s="328"/>
      <c r="I57" s="66"/>
      <c r="K57" s="66"/>
      <c r="L57" s="67" t="s">
        <v>3830</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104" x14ac:dyDescent="0.2">
      <c r="A58" s="64"/>
      <c r="B58" s="65"/>
      <c r="C58" s="326" t="s">
        <v>3803</v>
      </c>
      <c r="D58" s="327"/>
      <c r="E58" s="327"/>
      <c r="F58" s="327"/>
      <c r="G58" s="328"/>
      <c r="I58" s="66"/>
      <c r="K58" s="66"/>
      <c r="L58" s="67" t="s">
        <v>3803</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104" x14ac:dyDescent="0.2">
      <c r="A59" s="64"/>
      <c r="B59" s="65"/>
      <c r="C59" s="326" t="s">
        <v>3804</v>
      </c>
      <c r="D59" s="327"/>
      <c r="E59" s="327"/>
      <c r="F59" s="327"/>
      <c r="G59" s="328"/>
      <c r="I59" s="66"/>
      <c r="K59" s="66"/>
      <c r="L59" s="67" t="s">
        <v>3804</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x14ac:dyDescent="0.2">
      <c r="A60" s="64"/>
      <c r="B60" s="65"/>
      <c r="C60" s="329" t="s">
        <v>3831</v>
      </c>
      <c r="D60" s="330"/>
      <c r="E60" s="103">
        <v>105.85169999999999</v>
      </c>
      <c r="F60" s="69"/>
      <c r="G60" s="70"/>
      <c r="H60" s="71"/>
      <c r="I60" s="66"/>
      <c r="J60" s="72"/>
      <c r="K60" s="66"/>
      <c r="M60" s="67" t="s">
        <v>3831</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73" t="str">
        <f>C59</f>
        <v>na místě</v>
      </c>
      <c r="BE60" s="53"/>
      <c r="BF60" s="53"/>
      <c r="BG60" s="53"/>
      <c r="BH60" s="53"/>
      <c r="BI60" s="53"/>
    </row>
    <row r="61" spans="1:104" ht="22.5" x14ac:dyDescent="0.2">
      <c r="A61" s="54">
        <v>8</v>
      </c>
      <c r="B61" s="55" t="s">
        <v>3836</v>
      </c>
      <c r="C61" s="56" t="s">
        <v>3837</v>
      </c>
      <c r="D61" s="57" t="s">
        <v>201</v>
      </c>
      <c r="E61" s="100">
        <v>9.423</v>
      </c>
      <c r="F61" s="59">
        <v>0</v>
      </c>
      <c r="G61" s="60">
        <f>E61*F61</f>
        <v>0</v>
      </c>
      <c r="H61" s="61">
        <v>0</v>
      </c>
      <c r="I61" s="62">
        <f>E61*H61</f>
        <v>0</v>
      </c>
      <c r="J61" s="61"/>
      <c r="K61" s="62">
        <f>E61*J61</f>
        <v>0</v>
      </c>
      <c r="O61" s="53"/>
      <c r="Z61" s="53"/>
      <c r="AA61" s="53">
        <v>12</v>
      </c>
      <c r="AB61" s="53">
        <v>0</v>
      </c>
      <c r="AC61" s="53">
        <v>8</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G61</f>
        <v>0</v>
      </c>
      <c r="BA61" s="53"/>
      <c r="BB61" s="53"/>
      <c r="BC61" s="53"/>
      <c r="BD61" s="53"/>
      <c r="BE61" s="53"/>
      <c r="BF61" s="53"/>
      <c r="BG61" s="53"/>
      <c r="BH61" s="53"/>
      <c r="BI61" s="53"/>
      <c r="CA61" s="53">
        <v>12</v>
      </c>
      <c r="CB61" s="53">
        <v>0</v>
      </c>
      <c r="CZ61" s="16">
        <v>2</v>
      </c>
    </row>
    <row r="62" spans="1:104" x14ac:dyDescent="0.2">
      <c r="A62" s="64"/>
      <c r="B62" s="65"/>
      <c r="C62" s="326" t="s">
        <v>3838</v>
      </c>
      <c r="D62" s="327"/>
      <c r="E62" s="327"/>
      <c r="F62" s="327"/>
      <c r="G62" s="328"/>
      <c r="I62" s="66"/>
      <c r="K62" s="66"/>
      <c r="L62" s="67" t="s">
        <v>3838</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x14ac:dyDescent="0.2">
      <c r="A63" s="64"/>
      <c r="B63" s="65"/>
      <c r="C63" s="326" t="s">
        <v>3814</v>
      </c>
      <c r="D63" s="327"/>
      <c r="E63" s="327"/>
      <c r="F63" s="327"/>
      <c r="G63" s="328"/>
      <c r="I63" s="66"/>
      <c r="K63" s="66"/>
      <c r="L63" s="67" t="s">
        <v>3814</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104" x14ac:dyDescent="0.2">
      <c r="A64" s="64"/>
      <c r="B64" s="65"/>
      <c r="C64" s="326"/>
      <c r="D64" s="327"/>
      <c r="E64" s="327"/>
      <c r="F64" s="327"/>
      <c r="G64" s="328"/>
      <c r="I64" s="66"/>
      <c r="K64" s="66"/>
      <c r="L64" s="67"/>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row>
    <row r="65" spans="1:104" x14ac:dyDescent="0.2">
      <c r="A65" s="64"/>
      <c r="B65" s="65"/>
      <c r="C65" s="326" t="s">
        <v>3830</v>
      </c>
      <c r="D65" s="327"/>
      <c r="E65" s="327"/>
      <c r="F65" s="327"/>
      <c r="G65" s="328"/>
      <c r="I65" s="66"/>
      <c r="K65" s="66"/>
      <c r="L65" s="67" t="s">
        <v>3830</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row>
    <row r="66" spans="1:104" x14ac:dyDescent="0.2">
      <c r="A66" s="64"/>
      <c r="B66" s="65"/>
      <c r="C66" s="326" t="s">
        <v>3803</v>
      </c>
      <c r="D66" s="327"/>
      <c r="E66" s="327"/>
      <c r="F66" s="327"/>
      <c r="G66" s="328"/>
      <c r="I66" s="66"/>
      <c r="K66" s="66"/>
      <c r="L66" s="67" t="s">
        <v>3803</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104" x14ac:dyDescent="0.2">
      <c r="A67" s="64"/>
      <c r="B67" s="65"/>
      <c r="C67" s="326" t="s">
        <v>3804</v>
      </c>
      <c r="D67" s="327"/>
      <c r="E67" s="327"/>
      <c r="F67" s="327"/>
      <c r="G67" s="328"/>
      <c r="I67" s="66"/>
      <c r="K67" s="66"/>
      <c r="L67" s="67" t="s">
        <v>3804</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104" x14ac:dyDescent="0.2">
      <c r="A68" s="64"/>
      <c r="B68" s="65"/>
      <c r="C68" s="329" t="s">
        <v>615</v>
      </c>
      <c r="D68" s="330"/>
      <c r="E68" s="103">
        <v>9.423</v>
      </c>
      <c r="F68" s="69"/>
      <c r="G68" s="70"/>
      <c r="H68" s="71"/>
      <c r="I68" s="66"/>
      <c r="J68" s="72"/>
      <c r="K68" s="66"/>
      <c r="M68" s="67" t="s">
        <v>615</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t="str">
        <f>C67</f>
        <v>na místě</v>
      </c>
      <c r="BE68" s="53"/>
      <c r="BF68" s="53"/>
      <c r="BG68" s="53"/>
      <c r="BH68" s="53"/>
      <c r="BI68" s="53"/>
    </row>
    <row r="69" spans="1:104" x14ac:dyDescent="0.2">
      <c r="A69" s="54">
        <v>9</v>
      </c>
      <c r="B69" s="55" t="s">
        <v>3839</v>
      </c>
      <c r="C69" s="56" t="s">
        <v>3840</v>
      </c>
      <c r="D69" s="57" t="s">
        <v>201</v>
      </c>
      <c r="E69" s="100">
        <v>1.0051000000000001</v>
      </c>
      <c r="F69" s="59">
        <v>0</v>
      </c>
      <c r="G69" s="60">
        <f>E69*F69</f>
        <v>0</v>
      </c>
      <c r="H69" s="61">
        <v>0</v>
      </c>
      <c r="I69" s="62">
        <f>E69*H69</f>
        <v>0</v>
      </c>
      <c r="J69" s="61"/>
      <c r="K69" s="62">
        <f>E69*J69</f>
        <v>0</v>
      </c>
      <c r="O69" s="53"/>
      <c r="Z69" s="53"/>
      <c r="AA69" s="53">
        <v>12</v>
      </c>
      <c r="AB69" s="53">
        <v>0</v>
      </c>
      <c r="AC69" s="53">
        <v>9</v>
      </c>
      <c r="AD69" s="53"/>
      <c r="AE69" s="53"/>
      <c r="AF69" s="53"/>
      <c r="AG69" s="53"/>
      <c r="AH69" s="53"/>
      <c r="AI69" s="53"/>
      <c r="AJ69" s="53"/>
      <c r="AK69" s="53"/>
      <c r="AL69" s="53"/>
      <c r="AM69" s="53"/>
      <c r="AN69" s="53"/>
      <c r="AO69" s="53"/>
      <c r="AP69" s="53"/>
      <c r="AQ69" s="53"/>
      <c r="AR69" s="53"/>
      <c r="AS69" s="53"/>
      <c r="AT69" s="53"/>
      <c r="AU69" s="53"/>
      <c r="AV69" s="53"/>
      <c r="AW69" s="53"/>
      <c r="AX69" s="53"/>
      <c r="AY69" s="53"/>
      <c r="AZ69" s="63">
        <f>G69</f>
        <v>0</v>
      </c>
      <c r="BA69" s="53"/>
      <c r="BB69" s="53"/>
      <c r="BC69" s="53"/>
      <c r="BD69" s="53"/>
      <c r="BE69" s="53"/>
      <c r="BF69" s="53"/>
      <c r="BG69" s="53"/>
      <c r="BH69" s="53"/>
      <c r="BI69" s="53"/>
      <c r="CA69" s="53">
        <v>12</v>
      </c>
      <c r="CB69" s="53">
        <v>0</v>
      </c>
      <c r="CZ69" s="16">
        <v>2</v>
      </c>
    </row>
    <row r="70" spans="1:104" x14ac:dyDescent="0.2">
      <c r="A70" s="64"/>
      <c r="B70" s="65"/>
      <c r="C70" s="326" t="s">
        <v>3841</v>
      </c>
      <c r="D70" s="327"/>
      <c r="E70" s="327"/>
      <c r="F70" s="327"/>
      <c r="G70" s="328"/>
      <c r="I70" s="66"/>
      <c r="K70" s="66"/>
      <c r="L70" s="67" t="s">
        <v>3841</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row>
    <row r="71" spans="1:104" x14ac:dyDescent="0.2">
      <c r="A71" s="64"/>
      <c r="B71" s="65"/>
      <c r="C71" s="326" t="s">
        <v>3842</v>
      </c>
      <c r="D71" s="327"/>
      <c r="E71" s="327"/>
      <c r="F71" s="327"/>
      <c r="G71" s="328"/>
      <c r="I71" s="66"/>
      <c r="K71" s="66"/>
      <c r="L71" s="67" t="s">
        <v>3842</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row>
    <row r="72" spans="1:104" x14ac:dyDescent="0.2">
      <c r="A72" s="64"/>
      <c r="B72" s="65"/>
      <c r="C72" s="326"/>
      <c r="D72" s="327"/>
      <c r="E72" s="327"/>
      <c r="F72" s="327"/>
      <c r="G72" s="328"/>
      <c r="I72" s="66"/>
      <c r="K72" s="66"/>
      <c r="L72" s="67"/>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104" x14ac:dyDescent="0.2">
      <c r="A73" s="64"/>
      <c r="B73" s="65"/>
      <c r="C73" s="326" t="s">
        <v>3830</v>
      </c>
      <c r="D73" s="327"/>
      <c r="E73" s="327"/>
      <c r="F73" s="327"/>
      <c r="G73" s="328"/>
      <c r="I73" s="66"/>
      <c r="K73" s="66"/>
      <c r="L73" s="67" t="s">
        <v>3830</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104" x14ac:dyDescent="0.2">
      <c r="A74" s="64"/>
      <c r="B74" s="65"/>
      <c r="C74" s="326" t="s">
        <v>3803</v>
      </c>
      <c r="D74" s="327"/>
      <c r="E74" s="327"/>
      <c r="F74" s="327"/>
      <c r="G74" s="328"/>
      <c r="I74" s="66"/>
      <c r="K74" s="66"/>
      <c r="L74" s="67" t="s">
        <v>3803</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104" x14ac:dyDescent="0.2">
      <c r="A75" s="64"/>
      <c r="B75" s="65"/>
      <c r="C75" s="326" t="s">
        <v>3804</v>
      </c>
      <c r="D75" s="327"/>
      <c r="E75" s="327"/>
      <c r="F75" s="327"/>
      <c r="G75" s="328"/>
      <c r="I75" s="66"/>
      <c r="K75" s="66"/>
      <c r="L75" s="67" t="s">
        <v>3804</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row>
    <row r="76" spans="1:104" x14ac:dyDescent="0.2">
      <c r="A76" s="64"/>
      <c r="B76" s="65"/>
      <c r="C76" s="329" t="s">
        <v>3843</v>
      </c>
      <c r="D76" s="330"/>
      <c r="E76" s="103">
        <v>1.0051000000000001</v>
      </c>
      <c r="F76" s="69"/>
      <c r="G76" s="70"/>
      <c r="H76" s="71"/>
      <c r="I76" s="66"/>
      <c r="J76" s="72"/>
      <c r="K76" s="66"/>
      <c r="M76" s="67" t="s">
        <v>3843</v>
      </c>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73" t="str">
        <f>C75</f>
        <v>na místě</v>
      </c>
      <c r="BE76" s="53"/>
      <c r="BF76" s="53"/>
      <c r="BG76" s="53"/>
      <c r="BH76" s="53"/>
      <c r="BI76" s="53"/>
    </row>
    <row r="77" spans="1:104" x14ac:dyDescent="0.2">
      <c r="A77" s="54">
        <v>10</v>
      </c>
      <c r="B77" s="55" t="s">
        <v>3844</v>
      </c>
      <c r="C77" s="56" t="s">
        <v>3845</v>
      </c>
      <c r="D77" s="57" t="s">
        <v>201</v>
      </c>
      <c r="E77" s="100">
        <v>0.62819999999999998</v>
      </c>
      <c r="F77" s="59">
        <v>0</v>
      </c>
      <c r="G77" s="60">
        <f>E77*F77</f>
        <v>0</v>
      </c>
      <c r="H77" s="61">
        <v>0</v>
      </c>
      <c r="I77" s="62">
        <f>E77*H77</f>
        <v>0</v>
      </c>
      <c r="J77" s="61"/>
      <c r="K77" s="62">
        <f>E77*J77</f>
        <v>0</v>
      </c>
      <c r="O77" s="53"/>
      <c r="Z77" s="53"/>
      <c r="AA77" s="53">
        <v>12</v>
      </c>
      <c r="AB77" s="53">
        <v>0</v>
      </c>
      <c r="AC77" s="53">
        <v>10</v>
      </c>
      <c r="AD77" s="53"/>
      <c r="AE77" s="53"/>
      <c r="AF77" s="53"/>
      <c r="AG77" s="53"/>
      <c r="AH77" s="53"/>
      <c r="AI77" s="53"/>
      <c r="AJ77" s="53"/>
      <c r="AK77" s="53"/>
      <c r="AL77" s="53"/>
      <c r="AM77" s="53"/>
      <c r="AN77" s="53"/>
      <c r="AO77" s="53"/>
      <c r="AP77" s="53"/>
      <c r="AQ77" s="53"/>
      <c r="AR77" s="53"/>
      <c r="AS77" s="53"/>
      <c r="AT77" s="53"/>
      <c r="AU77" s="53"/>
      <c r="AV77" s="53"/>
      <c r="AW77" s="53"/>
      <c r="AX77" s="53"/>
      <c r="AY77" s="53"/>
      <c r="AZ77" s="63">
        <f>G77</f>
        <v>0</v>
      </c>
      <c r="BA77" s="53"/>
      <c r="BB77" s="53"/>
      <c r="BC77" s="53"/>
      <c r="BD77" s="53"/>
      <c r="BE77" s="53"/>
      <c r="BF77" s="53"/>
      <c r="BG77" s="53"/>
      <c r="BH77" s="53"/>
      <c r="BI77" s="53"/>
      <c r="CA77" s="53">
        <v>12</v>
      </c>
      <c r="CB77" s="53">
        <v>0</v>
      </c>
      <c r="CZ77" s="16">
        <v>2</v>
      </c>
    </row>
    <row r="78" spans="1:104" x14ac:dyDescent="0.2">
      <c r="A78" s="64"/>
      <c r="B78" s="65"/>
      <c r="C78" s="326" t="s">
        <v>3846</v>
      </c>
      <c r="D78" s="327"/>
      <c r="E78" s="327"/>
      <c r="F78" s="327"/>
      <c r="G78" s="328"/>
      <c r="I78" s="66"/>
      <c r="K78" s="66"/>
      <c r="L78" s="67" t="s">
        <v>3846</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row>
    <row r="79" spans="1:104" x14ac:dyDescent="0.2">
      <c r="A79" s="64"/>
      <c r="B79" s="65"/>
      <c r="C79" s="326" t="s">
        <v>3842</v>
      </c>
      <c r="D79" s="327"/>
      <c r="E79" s="327"/>
      <c r="F79" s="327"/>
      <c r="G79" s="328"/>
      <c r="I79" s="66"/>
      <c r="K79" s="66"/>
      <c r="L79" s="67" t="s">
        <v>3842</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104" ht="22.5" x14ac:dyDescent="0.2">
      <c r="A80" s="64"/>
      <c r="B80" s="65"/>
      <c r="C80" s="326" t="s">
        <v>3847</v>
      </c>
      <c r="D80" s="327"/>
      <c r="E80" s="327"/>
      <c r="F80" s="327"/>
      <c r="G80" s="328"/>
      <c r="I80" s="66"/>
      <c r="K80" s="66"/>
      <c r="L80" s="67" t="s">
        <v>3847</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104" x14ac:dyDescent="0.2">
      <c r="A81" s="64"/>
      <c r="B81" s="65"/>
      <c r="C81" s="326" t="s">
        <v>3830</v>
      </c>
      <c r="D81" s="327"/>
      <c r="E81" s="327"/>
      <c r="F81" s="327"/>
      <c r="G81" s="328"/>
      <c r="I81" s="66"/>
      <c r="K81" s="66"/>
      <c r="L81" s="67" t="s">
        <v>3830</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104" x14ac:dyDescent="0.2">
      <c r="A82" s="64"/>
      <c r="B82" s="65"/>
      <c r="C82" s="326"/>
      <c r="D82" s="327"/>
      <c r="E82" s="327"/>
      <c r="F82" s="327"/>
      <c r="G82" s="328"/>
      <c r="I82" s="66"/>
      <c r="K82" s="66"/>
      <c r="L82" s="67"/>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104" x14ac:dyDescent="0.2">
      <c r="A83" s="64"/>
      <c r="B83" s="65"/>
      <c r="C83" s="326" t="s">
        <v>3803</v>
      </c>
      <c r="D83" s="327"/>
      <c r="E83" s="327"/>
      <c r="F83" s="327"/>
      <c r="G83" s="328"/>
      <c r="I83" s="66"/>
      <c r="K83" s="66"/>
      <c r="L83" s="67" t="s">
        <v>3803</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row>
    <row r="84" spans="1:104" x14ac:dyDescent="0.2">
      <c r="A84" s="64"/>
      <c r="B84" s="65"/>
      <c r="C84" s="326" t="s">
        <v>3804</v>
      </c>
      <c r="D84" s="327"/>
      <c r="E84" s="327"/>
      <c r="F84" s="327"/>
      <c r="G84" s="328"/>
      <c r="I84" s="66"/>
      <c r="K84" s="66"/>
      <c r="L84" s="67" t="s">
        <v>3804</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row>
    <row r="85" spans="1:104" x14ac:dyDescent="0.2">
      <c r="A85" s="64"/>
      <c r="B85" s="65"/>
      <c r="C85" s="326"/>
      <c r="D85" s="327"/>
      <c r="E85" s="327"/>
      <c r="F85" s="327"/>
      <c r="G85" s="328"/>
      <c r="I85" s="66"/>
      <c r="K85" s="66"/>
      <c r="L85" s="67"/>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row>
    <row r="86" spans="1:104" x14ac:dyDescent="0.2">
      <c r="A86" s="64"/>
      <c r="B86" s="65"/>
      <c r="C86" s="329" t="s">
        <v>598</v>
      </c>
      <c r="D86" s="330"/>
      <c r="E86" s="103">
        <v>0.62819999999999998</v>
      </c>
      <c r="F86" s="69"/>
      <c r="G86" s="70"/>
      <c r="H86" s="71"/>
      <c r="I86" s="66"/>
      <c r="J86" s="72"/>
      <c r="K86" s="66"/>
      <c r="M86" s="67" t="s">
        <v>598</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73">
        <f>C85</f>
        <v>0</v>
      </c>
      <c r="BE86" s="53"/>
      <c r="BF86" s="53"/>
      <c r="BG86" s="53"/>
      <c r="BH86" s="53"/>
      <c r="BI86" s="53"/>
    </row>
    <row r="87" spans="1:104" x14ac:dyDescent="0.2">
      <c r="A87" s="54">
        <v>11</v>
      </c>
      <c r="B87" s="55" t="s">
        <v>3848</v>
      </c>
      <c r="C87" s="56" t="s">
        <v>3849</v>
      </c>
      <c r="D87" s="57" t="s">
        <v>201</v>
      </c>
      <c r="E87" s="100">
        <v>88.5762</v>
      </c>
      <c r="F87" s="59">
        <v>0</v>
      </c>
      <c r="G87" s="60">
        <f>E87*F87</f>
        <v>0</v>
      </c>
      <c r="H87" s="61">
        <v>0</v>
      </c>
      <c r="I87" s="62">
        <f>E87*H87</f>
        <v>0</v>
      </c>
      <c r="J87" s="61"/>
      <c r="K87" s="62">
        <f>E87*J87</f>
        <v>0</v>
      </c>
      <c r="O87" s="53"/>
      <c r="Z87" s="53"/>
      <c r="AA87" s="53">
        <v>12</v>
      </c>
      <c r="AB87" s="53">
        <v>0</v>
      </c>
      <c r="AC87" s="53">
        <v>11</v>
      </c>
      <c r="AD87" s="53"/>
      <c r="AE87" s="53"/>
      <c r="AF87" s="53"/>
      <c r="AG87" s="53"/>
      <c r="AH87" s="53"/>
      <c r="AI87" s="53"/>
      <c r="AJ87" s="53"/>
      <c r="AK87" s="53"/>
      <c r="AL87" s="53"/>
      <c r="AM87" s="53"/>
      <c r="AN87" s="53"/>
      <c r="AO87" s="53"/>
      <c r="AP87" s="53"/>
      <c r="AQ87" s="53"/>
      <c r="AR87" s="53"/>
      <c r="AS87" s="53"/>
      <c r="AT87" s="53"/>
      <c r="AU87" s="53"/>
      <c r="AV87" s="53"/>
      <c r="AW87" s="53"/>
      <c r="AX87" s="53"/>
      <c r="AY87" s="53"/>
      <c r="AZ87" s="63">
        <f>G87</f>
        <v>0</v>
      </c>
      <c r="BA87" s="53"/>
      <c r="BB87" s="53"/>
      <c r="BC87" s="53"/>
      <c r="BD87" s="53"/>
      <c r="BE87" s="53"/>
      <c r="BF87" s="53"/>
      <c r="BG87" s="53"/>
      <c r="BH87" s="53"/>
      <c r="BI87" s="53"/>
      <c r="CA87" s="53">
        <v>12</v>
      </c>
      <c r="CB87" s="53">
        <v>0</v>
      </c>
      <c r="CZ87" s="16">
        <v>2</v>
      </c>
    </row>
    <row r="88" spans="1:104" ht="22.5" x14ac:dyDescent="0.2">
      <c r="A88" s="64"/>
      <c r="B88" s="65"/>
      <c r="C88" s="326" t="s">
        <v>3850</v>
      </c>
      <c r="D88" s="327"/>
      <c r="E88" s="327"/>
      <c r="F88" s="327"/>
      <c r="G88" s="328"/>
      <c r="I88" s="66"/>
      <c r="K88" s="66"/>
      <c r="L88" s="67" t="s">
        <v>3850</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row>
    <row r="89" spans="1:104" x14ac:dyDescent="0.2">
      <c r="A89" s="64"/>
      <c r="B89" s="65"/>
      <c r="C89" s="326" t="s">
        <v>3851</v>
      </c>
      <c r="D89" s="327"/>
      <c r="E89" s="327"/>
      <c r="F89" s="327"/>
      <c r="G89" s="328"/>
      <c r="I89" s="66"/>
      <c r="K89" s="66"/>
      <c r="L89" s="67" t="s">
        <v>3851</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row>
    <row r="90" spans="1:104" x14ac:dyDescent="0.2">
      <c r="A90" s="64"/>
      <c r="B90" s="65"/>
      <c r="C90" s="326" t="s">
        <v>3852</v>
      </c>
      <c r="D90" s="327"/>
      <c r="E90" s="327"/>
      <c r="F90" s="327"/>
      <c r="G90" s="328"/>
      <c r="I90" s="66"/>
      <c r="K90" s="66"/>
      <c r="L90" s="67" t="s">
        <v>3852</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row>
    <row r="91" spans="1:104" x14ac:dyDescent="0.2">
      <c r="A91" s="64"/>
      <c r="B91" s="65"/>
      <c r="C91" s="326" t="s">
        <v>3853</v>
      </c>
      <c r="D91" s="327"/>
      <c r="E91" s="327"/>
      <c r="F91" s="327"/>
      <c r="G91" s="328"/>
      <c r="I91" s="66"/>
      <c r="K91" s="66"/>
      <c r="L91" s="67" t="s">
        <v>3853</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row>
    <row r="92" spans="1:104" x14ac:dyDescent="0.2">
      <c r="A92" s="64"/>
      <c r="B92" s="65"/>
      <c r="C92" s="326" t="s">
        <v>3830</v>
      </c>
      <c r="D92" s="327"/>
      <c r="E92" s="327"/>
      <c r="F92" s="327"/>
      <c r="G92" s="328"/>
      <c r="I92" s="66"/>
      <c r="K92" s="66"/>
      <c r="L92" s="67" t="s">
        <v>3830</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row>
    <row r="93" spans="1:104" x14ac:dyDescent="0.2">
      <c r="A93" s="64"/>
      <c r="B93" s="65"/>
      <c r="C93" s="326"/>
      <c r="D93" s="327"/>
      <c r="E93" s="327"/>
      <c r="F93" s="327"/>
      <c r="G93" s="328"/>
      <c r="I93" s="66"/>
      <c r="K93" s="66"/>
      <c r="L93" s="67"/>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row>
    <row r="94" spans="1:104" x14ac:dyDescent="0.2">
      <c r="A94" s="64"/>
      <c r="B94" s="65"/>
      <c r="C94" s="326" t="s">
        <v>3803</v>
      </c>
      <c r="D94" s="327"/>
      <c r="E94" s="327"/>
      <c r="F94" s="327"/>
      <c r="G94" s="328"/>
      <c r="I94" s="66"/>
      <c r="K94" s="66"/>
      <c r="L94" s="67" t="s">
        <v>3803</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row>
    <row r="95" spans="1:104" x14ac:dyDescent="0.2">
      <c r="A95" s="64"/>
      <c r="B95" s="65"/>
      <c r="C95" s="326" t="s">
        <v>3804</v>
      </c>
      <c r="D95" s="327"/>
      <c r="E95" s="327"/>
      <c r="F95" s="327"/>
      <c r="G95" s="328"/>
      <c r="I95" s="66"/>
      <c r="K95" s="66"/>
      <c r="L95" s="67" t="s">
        <v>3804</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row>
    <row r="96" spans="1:104" x14ac:dyDescent="0.2">
      <c r="A96" s="64"/>
      <c r="B96" s="65"/>
      <c r="C96" s="326"/>
      <c r="D96" s="327"/>
      <c r="E96" s="327"/>
      <c r="F96" s="327"/>
      <c r="G96" s="328"/>
      <c r="I96" s="66"/>
      <c r="K96" s="66"/>
      <c r="L96" s="67"/>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row>
    <row r="97" spans="1:104" x14ac:dyDescent="0.2">
      <c r="A97" s="64"/>
      <c r="B97" s="65"/>
      <c r="C97" s="326"/>
      <c r="D97" s="327"/>
      <c r="E97" s="327"/>
      <c r="F97" s="327"/>
      <c r="G97" s="328"/>
      <c r="I97" s="66"/>
      <c r="K97" s="66"/>
      <c r="L97" s="67"/>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row>
    <row r="98" spans="1:104" x14ac:dyDescent="0.2">
      <c r="A98" s="64"/>
      <c r="B98" s="65"/>
      <c r="C98" s="329" t="s">
        <v>3854</v>
      </c>
      <c r="D98" s="330"/>
      <c r="E98" s="103">
        <v>88.5762</v>
      </c>
      <c r="F98" s="69"/>
      <c r="G98" s="70"/>
      <c r="H98" s="71"/>
      <c r="I98" s="66"/>
      <c r="J98" s="72"/>
      <c r="K98" s="66"/>
      <c r="M98" s="67" t="s">
        <v>3854</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73">
        <f>C97</f>
        <v>0</v>
      </c>
      <c r="BE98" s="53"/>
      <c r="BF98" s="53"/>
      <c r="BG98" s="53"/>
      <c r="BH98" s="53"/>
      <c r="BI98" s="53"/>
    </row>
    <row r="99" spans="1:104" x14ac:dyDescent="0.2">
      <c r="A99" s="54">
        <v>12</v>
      </c>
      <c r="B99" s="55" t="s">
        <v>3855</v>
      </c>
      <c r="C99" s="56" t="s">
        <v>3856</v>
      </c>
      <c r="D99" s="57" t="s">
        <v>201</v>
      </c>
      <c r="E99" s="100">
        <v>50.758600000000001</v>
      </c>
      <c r="F99" s="59">
        <v>0</v>
      </c>
      <c r="G99" s="60">
        <f>E99*F99</f>
        <v>0</v>
      </c>
      <c r="H99" s="61">
        <v>0</v>
      </c>
      <c r="I99" s="62">
        <f>E99*H99</f>
        <v>0</v>
      </c>
      <c r="J99" s="61"/>
      <c r="K99" s="62">
        <f>E99*J99</f>
        <v>0</v>
      </c>
      <c r="O99" s="53"/>
      <c r="Z99" s="53"/>
      <c r="AA99" s="53">
        <v>12</v>
      </c>
      <c r="AB99" s="53">
        <v>0</v>
      </c>
      <c r="AC99" s="53">
        <v>12</v>
      </c>
      <c r="AD99" s="53"/>
      <c r="AE99" s="53"/>
      <c r="AF99" s="53"/>
      <c r="AG99" s="53"/>
      <c r="AH99" s="53"/>
      <c r="AI99" s="53"/>
      <c r="AJ99" s="53"/>
      <c r="AK99" s="53"/>
      <c r="AL99" s="53"/>
      <c r="AM99" s="53"/>
      <c r="AN99" s="53"/>
      <c r="AO99" s="53"/>
      <c r="AP99" s="53"/>
      <c r="AQ99" s="53"/>
      <c r="AR99" s="53"/>
      <c r="AS99" s="53"/>
      <c r="AT99" s="53"/>
      <c r="AU99" s="53"/>
      <c r="AV99" s="53"/>
      <c r="AW99" s="53"/>
      <c r="AX99" s="53"/>
      <c r="AY99" s="53"/>
      <c r="AZ99" s="63">
        <f>G99</f>
        <v>0</v>
      </c>
      <c r="BA99" s="53"/>
      <c r="BB99" s="53"/>
      <c r="BC99" s="53"/>
      <c r="BD99" s="53"/>
      <c r="BE99" s="53"/>
      <c r="BF99" s="53"/>
      <c r="BG99" s="53"/>
      <c r="BH99" s="53"/>
      <c r="BI99" s="53"/>
      <c r="CA99" s="53">
        <v>12</v>
      </c>
      <c r="CB99" s="53">
        <v>0</v>
      </c>
      <c r="CZ99" s="16">
        <v>2</v>
      </c>
    </row>
    <row r="100" spans="1:104" x14ac:dyDescent="0.2">
      <c r="A100" s="64"/>
      <c r="B100" s="65"/>
      <c r="C100" s="326" t="s">
        <v>3857</v>
      </c>
      <c r="D100" s="327"/>
      <c r="E100" s="327"/>
      <c r="F100" s="327"/>
      <c r="G100" s="328"/>
      <c r="I100" s="66"/>
      <c r="K100" s="66"/>
      <c r="L100" s="67" t="s">
        <v>3857</v>
      </c>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row>
    <row r="101" spans="1:104" x14ac:dyDescent="0.2">
      <c r="A101" s="64"/>
      <c r="B101" s="65"/>
      <c r="C101" s="326" t="s">
        <v>3858</v>
      </c>
      <c r="D101" s="327"/>
      <c r="E101" s="327"/>
      <c r="F101" s="327"/>
      <c r="G101" s="328"/>
      <c r="I101" s="66"/>
      <c r="K101" s="66"/>
      <c r="L101" s="67" t="s">
        <v>3858</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row>
    <row r="102" spans="1:104" x14ac:dyDescent="0.2">
      <c r="A102" s="64"/>
      <c r="B102" s="65"/>
      <c r="C102" s="326" t="s">
        <v>3859</v>
      </c>
      <c r="D102" s="327"/>
      <c r="E102" s="327"/>
      <c r="F102" s="327"/>
      <c r="G102" s="328"/>
      <c r="I102" s="66"/>
      <c r="K102" s="66"/>
      <c r="L102" s="67" t="s">
        <v>3859</v>
      </c>
      <c r="O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row>
    <row r="103" spans="1:104" x14ac:dyDescent="0.2">
      <c r="A103" s="64"/>
      <c r="B103" s="65"/>
      <c r="C103" s="326" t="s">
        <v>3860</v>
      </c>
      <c r="D103" s="327"/>
      <c r="E103" s="327"/>
      <c r="F103" s="327"/>
      <c r="G103" s="328"/>
      <c r="I103" s="66"/>
      <c r="K103" s="66"/>
      <c r="L103" s="67" t="s">
        <v>3860</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row>
    <row r="104" spans="1:104" x14ac:dyDescent="0.2">
      <c r="A104" s="64"/>
      <c r="B104" s="65"/>
      <c r="C104" s="326" t="s">
        <v>3861</v>
      </c>
      <c r="D104" s="327"/>
      <c r="E104" s="327"/>
      <c r="F104" s="327"/>
      <c r="G104" s="328"/>
      <c r="I104" s="66"/>
      <c r="K104" s="66"/>
      <c r="L104" s="67" t="s">
        <v>3861</v>
      </c>
      <c r="O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row>
    <row r="105" spans="1:104" x14ac:dyDescent="0.2">
      <c r="A105" s="64"/>
      <c r="B105" s="65"/>
      <c r="C105" s="326" t="s">
        <v>3830</v>
      </c>
      <c r="D105" s="327"/>
      <c r="E105" s="327"/>
      <c r="F105" s="327"/>
      <c r="G105" s="328"/>
      <c r="I105" s="66"/>
      <c r="K105" s="66"/>
      <c r="L105" s="67" t="s">
        <v>3830</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104" x14ac:dyDescent="0.2">
      <c r="A106" s="64"/>
      <c r="B106" s="65"/>
      <c r="C106" s="326"/>
      <c r="D106" s="327"/>
      <c r="E106" s="327"/>
      <c r="F106" s="327"/>
      <c r="G106" s="328"/>
      <c r="I106" s="66"/>
      <c r="K106" s="66"/>
      <c r="L106" s="67"/>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104" x14ac:dyDescent="0.2">
      <c r="A107" s="64"/>
      <c r="B107" s="65"/>
      <c r="C107" s="326" t="s">
        <v>3803</v>
      </c>
      <c r="D107" s="327"/>
      <c r="E107" s="327"/>
      <c r="F107" s="327"/>
      <c r="G107" s="328"/>
      <c r="I107" s="66"/>
      <c r="K107" s="66"/>
      <c r="L107" s="67" t="s">
        <v>3803</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row>
    <row r="108" spans="1:104" x14ac:dyDescent="0.2">
      <c r="A108" s="64"/>
      <c r="B108" s="65"/>
      <c r="C108" s="326" t="s">
        <v>3804</v>
      </c>
      <c r="D108" s="327"/>
      <c r="E108" s="327"/>
      <c r="F108" s="327"/>
      <c r="G108" s="328"/>
      <c r="I108" s="66"/>
      <c r="K108" s="66"/>
      <c r="L108" s="67" t="s">
        <v>3804</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row>
    <row r="109" spans="1:104" x14ac:dyDescent="0.2">
      <c r="A109" s="64"/>
      <c r="B109" s="65"/>
      <c r="C109" s="326"/>
      <c r="D109" s="327"/>
      <c r="E109" s="327"/>
      <c r="F109" s="327"/>
      <c r="G109" s="328"/>
      <c r="I109" s="66"/>
      <c r="K109" s="66"/>
      <c r="L109" s="67"/>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row>
    <row r="110" spans="1:104" x14ac:dyDescent="0.2">
      <c r="A110" s="64"/>
      <c r="B110" s="65"/>
      <c r="C110" s="329" t="s">
        <v>3862</v>
      </c>
      <c r="D110" s="330"/>
      <c r="E110" s="103">
        <v>50.758600000000001</v>
      </c>
      <c r="F110" s="69"/>
      <c r="G110" s="70"/>
      <c r="H110" s="71"/>
      <c r="I110" s="66"/>
      <c r="J110" s="72"/>
      <c r="K110" s="66"/>
      <c r="M110" s="67" t="s">
        <v>3862</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73">
        <f>C109</f>
        <v>0</v>
      </c>
      <c r="BE110" s="53"/>
      <c r="BF110" s="53"/>
      <c r="BG110" s="53"/>
      <c r="BH110" s="53"/>
      <c r="BI110" s="53"/>
    </row>
    <row r="111" spans="1:104" x14ac:dyDescent="0.2">
      <c r="A111" s="54">
        <v>13</v>
      </c>
      <c r="B111" s="55" t="s">
        <v>3863</v>
      </c>
      <c r="C111" s="56" t="s">
        <v>3864</v>
      </c>
      <c r="D111" s="57" t="s">
        <v>201</v>
      </c>
      <c r="E111" s="100">
        <v>64.704599999999999</v>
      </c>
      <c r="F111" s="59">
        <v>0</v>
      </c>
      <c r="G111" s="60">
        <f>E111*F111</f>
        <v>0</v>
      </c>
      <c r="H111" s="61">
        <v>0</v>
      </c>
      <c r="I111" s="62">
        <f>E111*H111</f>
        <v>0</v>
      </c>
      <c r="J111" s="61"/>
      <c r="K111" s="62">
        <f>E111*J111</f>
        <v>0</v>
      </c>
      <c r="O111" s="53"/>
      <c r="Z111" s="53"/>
      <c r="AA111" s="53">
        <v>12</v>
      </c>
      <c r="AB111" s="53">
        <v>0</v>
      </c>
      <c r="AC111" s="53">
        <v>14</v>
      </c>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63">
        <f>G111</f>
        <v>0</v>
      </c>
      <c r="BA111" s="53"/>
      <c r="BB111" s="53"/>
      <c r="BC111" s="53"/>
      <c r="BD111" s="53"/>
      <c r="BE111" s="53"/>
      <c r="BF111" s="53"/>
      <c r="BG111" s="53"/>
      <c r="BH111" s="53"/>
      <c r="BI111" s="53"/>
      <c r="CA111" s="53">
        <v>12</v>
      </c>
      <c r="CB111" s="53">
        <v>0</v>
      </c>
      <c r="CZ111" s="16">
        <v>2</v>
      </c>
    </row>
    <row r="112" spans="1:104" x14ac:dyDescent="0.2">
      <c r="A112" s="64"/>
      <c r="B112" s="65"/>
      <c r="C112" s="326" t="s">
        <v>3857</v>
      </c>
      <c r="D112" s="327"/>
      <c r="E112" s="327"/>
      <c r="F112" s="327"/>
      <c r="G112" s="328"/>
      <c r="I112" s="66"/>
      <c r="K112" s="66"/>
      <c r="L112" s="67" t="s">
        <v>3857</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row>
    <row r="113" spans="1:104" x14ac:dyDescent="0.2">
      <c r="A113" s="64"/>
      <c r="B113" s="65"/>
      <c r="C113" s="326" t="s">
        <v>3858</v>
      </c>
      <c r="D113" s="327"/>
      <c r="E113" s="327"/>
      <c r="F113" s="327"/>
      <c r="G113" s="328"/>
      <c r="I113" s="66"/>
      <c r="K113" s="66"/>
      <c r="L113" s="67" t="s">
        <v>3858</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row>
    <row r="114" spans="1:104" x14ac:dyDescent="0.2">
      <c r="A114" s="64"/>
      <c r="B114" s="65"/>
      <c r="C114" s="326" t="s">
        <v>3859</v>
      </c>
      <c r="D114" s="327"/>
      <c r="E114" s="327"/>
      <c r="F114" s="327"/>
      <c r="G114" s="328"/>
      <c r="I114" s="66"/>
      <c r="K114" s="66"/>
      <c r="L114" s="67" t="s">
        <v>3859</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row>
    <row r="115" spans="1:104" x14ac:dyDescent="0.2">
      <c r="A115" s="64"/>
      <c r="B115" s="65"/>
      <c r="C115" s="326" t="s">
        <v>3860</v>
      </c>
      <c r="D115" s="327"/>
      <c r="E115" s="327"/>
      <c r="F115" s="327"/>
      <c r="G115" s="328"/>
      <c r="I115" s="66"/>
      <c r="K115" s="66"/>
      <c r="L115" s="67" t="s">
        <v>3860</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row>
    <row r="116" spans="1:104" x14ac:dyDescent="0.2">
      <c r="A116" s="64"/>
      <c r="B116" s="65"/>
      <c r="C116" s="326" t="s">
        <v>3861</v>
      </c>
      <c r="D116" s="327"/>
      <c r="E116" s="327"/>
      <c r="F116" s="327"/>
      <c r="G116" s="328"/>
      <c r="I116" s="66"/>
      <c r="K116" s="66"/>
      <c r="L116" s="67" t="s">
        <v>3861</v>
      </c>
      <c r="O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row>
    <row r="117" spans="1:104" x14ac:dyDescent="0.2">
      <c r="A117" s="64"/>
      <c r="B117" s="65"/>
      <c r="C117" s="326"/>
      <c r="D117" s="327"/>
      <c r="E117" s="327"/>
      <c r="F117" s="327"/>
      <c r="G117" s="328"/>
      <c r="I117" s="66"/>
      <c r="K117" s="66"/>
      <c r="L117" s="67"/>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104" x14ac:dyDescent="0.2">
      <c r="A118" s="64"/>
      <c r="B118" s="65"/>
      <c r="C118" s="326" t="s">
        <v>3830</v>
      </c>
      <c r="D118" s="327"/>
      <c r="E118" s="327"/>
      <c r="F118" s="327"/>
      <c r="G118" s="328"/>
      <c r="I118" s="66"/>
      <c r="K118" s="66"/>
      <c r="L118" s="67" t="s">
        <v>3830</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104" x14ac:dyDescent="0.2">
      <c r="A119" s="64"/>
      <c r="B119" s="65"/>
      <c r="C119" s="326" t="s">
        <v>3803</v>
      </c>
      <c r="D119" s="327"/>
      <c r="E119" s="327"/>
      <c r="F119" s="327"/>
      <c r="G119" s="328"/>
      <c r="I119" s="66"/>
      <c r="K119" s="66"/>
      <c r="L119" s="67" t="s">
        <v>3803</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row>
    <row r="120" spans="1:104" x14ac:dyDescent="0.2">
      <c r="A120" s="64"/>
      <c r="B120" s="65"/>
      <c r="C120" s="326" t="s">
        <v>3804</v>
      </c>
      <c r="D120" s="327"/>
      <c r="E120" s="327"/>
      <c r="F120" s="327"/>
      <c r="G120" s="328"/>
      <c r="I120" s="66"/>
      <c r="K120" s="66"/>
      <c r="L120" s="67" t="s">
        <v>3804</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104" x14ac:dyDescent="0.2">
      <c r="A121" s="64"/>
      <c r="B121" s="65"/>
      <c r="C121" s="326"/>
      <c r="D121" s="327"/>
      <c r="E121" s="327"/>
      <c r="F121" s="327"/>
      <c r="G121" s="328"/>
      <c r="I121" s="66"/>
      <c r="K121" s="66"/>
      <c r="L121" s="67"/>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104" x14ac:dyDescent="0.2">
      <c r="A122" s="64"/>
      <c r="B122" s="65"/>
      <c r="C122" s="326"/>
      <c r="D122" s="327"/>
      <c r="E122" s="327"/>
      <c r="F122" s="327"/>
      <c r="G122" s="328"/>
      <c r="I122" s="66"/>
      <c r="K122" s="66"/>
      <c r="L122" s="67"/>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1:104" x14ac:dyDescent="0.2">
      <c r="A123" s="64"/>
      <c r="B123" s="65"/>
      <c r="C123" s="329" t="s">
        <v>3865</v>
      </c>
      <c r="D123" s="330"/>
      <c r="E123" s="103">
        <v>64.704599999999999</v>
      </c>
      <c r="F123" s="69"/>
      <c r="G123" s="70"/>
      <c r="H123" s="71"/>
      <c r="I123" s="66"/>
      <c r="J123" s="72"/>
      <c r="K123" s="66"/>
      <c r="M123" s="67" t="s">
        <v>3865</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73">
        <f>C122</f>
        <v>0</v>
      </c>
      <c r="BE123" s="53"/>
      <c r="BF123" s="53"/>
      <c r="BG123" s="53"/>
      <c r="BH123" s="53"/>
      <c r="BI123" s="53"/>
    </row>
    <row r="124" spans="1:104" x14ac:dyDescent="0.2">
      <c r="A124" s="54">
        <v>14</v>
      </c>
      <c r="B124" s="55" t="s">
        <v>3866</v>
      </c>
      <c r="C124" s="56" t="s">
        <v>3867</v>
      </c>
      <c r="D124" s="57" t="s">
        <v>201</v>
      </c>
      <c r="E124" s="100">
        <v>105.85169999999999</v>
      </c>
      <c r="F124" s="59">
        <v>0</v>
      </c>
      <c r="G124" s="60">
        <f>E124*F124</f>
        <v>0</v>
      </c>
      <c r="H124" s="61">
        <v>0</v>
      </c>
      <c r="I124" s="62">
        <f>E124*H124</f>
        <v>0</v>
      </c>
      <c r="J124" s="61"/>
      <c r="K124" s="62">
        <f>E124*J124</f>
        <v>0</v>
      </c>
      <c r="O124" s="53"/>
      <c r="Z124" s="53"/>
      <c r="AA124" s="53">
        <v>12</v>
      </c>
      <c r="AB124" s="53">
        <v>0</v>
      </c>
      <c r="AC124" s="53">
        <v>15</v>
      </c>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63">
        <f>G124</f>
        <v>0</v>
      </c>
      <c r="BA124" s="53"/>
      <c r="BB124" s="53"/>
      <c r="BC124" s="53"/>
      <c r="BD124" s="53"/>
      <c r="BE124" s="53"/>
      <c r="BF124" s="53"/>
      <c r="BG124" s="53"/>
      <c r="BH124" s="53"/>
      <c r="BI124" s="53"/>
      <c r="CA124" s="53">
        <v>12</v>
      </c>
      <c r="CB124" s="53">
        <v>0</v>
      </c>
      <c r="CZ124" s="16">
        <v>2</v>
      </c>
    </row>
    <row r="125" spans="1:104" x14ac:dyDescent="0.2">
      <c r="A125" s="64"/>
      <c r="B125" s="65"/>
      <c r="C125" s="326" t="s">
        <v>3868</v>
      </c>
      <c r="D125" s="327"/>
      <c r="E125" s="327"/>
      <c r="F125" s="327"/>
      <c r="G125" s="328"/>
      <c r="I125" s="66"/>
      <c r="K125" s="66"/>
      <c r="L125" s="67" t="s">
        <v>3868</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104" x14ac:dyDescent="0.2">
      <c r="A126" s="64"/>
      <c r="B126" s="65"/>
      <c r="C126" s="326" t="s">
        <v>3869</v>
      </c>
      <c r="D126" s="327"/>
      <c r="E126" s="327"/>
      <c r="F126" s="327"/>
      <c r="G126" s="328"/>
      <c r="I126" s="66"/>
      <c r="K126" s="66"/>
      <c r="L126" s="67" t="s">
        <v>3869</v>
      </c>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row>
    <row r="127" spans="1:104" x14ac:dyDescent="0.2">
      <c r="A127" s="64"/>
      <c r="B127" s="65"/>
      <c r="C127" s="326" t="s">
        <v>3870</v>
      </c>
      <c r="D127" s="327"/>
      <c r="E127" s="327"/>
      <c r="F127" s="327"/>
      <c r="G127" s="328"/>
      <c r="I127" s="66"/>
      <c r="K127" s="66"/>
      <c r="L127" s="67" t="s">
        <v>3870</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row>
    <row r="128" spans="1:104" x14ac:dyDescent="0.2">
      <c r="A128" s="64"/>
      <c r="B128" s="65"/>
      <c r="C128" s="326" t="s">
        <v>3871</v>
      </c>
      <c r="D128" s="327"/>
      <c r="E128" s="327"/>
      <c r="F128" s="327"/>
      <c r="G128" s="328"/>
      <c r="I128" s="66"/>
      <c r="K128" s="66"/>
      <c r="L128" s="67" t="s">
        <v>3871</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row>
    <row r="129" spans="1:61" x14ac:dyDescent="0.2">
      <c r="A129" s="64"/>
      <c r="B129" s="65"/>
      <c r="C129" s="326" t="s">
        <v>3872</v>
      </c>
      <c r="D129" s="327"/>
      <c r="E129" s="327"/>
      <c r="F129" s="327"/>
      <c r="G129" s="328"/>
      <c r="I129" s="66"/>
      <c r="K129" s="66"/>
      <c r="L129" s="67" t="s">
        <v>3872</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61" x14ac:dyDescent="0.2">
      <c r="A130" s="64"/>
      <c r="B130" s="65"/>
      <c r="C130" s="326" t="s">
        <v>3873</v>
      </c>
      <c r="D130" s="327"/>
      <c r="E130" s="327"/>
      <c r="F130" s="327"/>
      <c r="G130" s="328"/>
      <c r="I130" s="66"/>
      <c r="K130" s="66"/>
      <c r="L130" s="67" t="s">
        <v>3873</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row>
    <row r="131" spans="1:61" x14ac:dyDescent="0.2">
      <c r="A131" s="64"/>
      <c r="B131" s="65"/>
      <c r="C131" s="326"/>
      <c r="D131" s="327"/>
      <c r="E131" s="327"/>
      <c r="F131" s="327"/>
      <c r="G131" s="328"/>
      <c r="I131" s="66"/>
      <c r="K131" s="66"/>
      <c r="L131" s="67"/>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61" x14ac:dyDescent="0.2">
      <c r="A132" s="64"/>
      <c r="B132" s="65"/>
      <c r="C132" s="326" t="s">
        <v>3803</v>
      </c>
      <c r="D132" s="327"/>
      <c r="E132" s="327"/>
      <c r="F132" s="327"/>
      <c r="G132" s="328"/>
      <c r="I132" s="66"/>
      <c r="K132" s="66"/>
      <c r="L132" s="67" t="s">
        <v>3803</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row>
    <row r="133" spans="1:61" x14ac:dyDescent="0.2">
      <c r="A133" s="64"/>
      <c r="B133" s="65"/>
      <c r="C133" s="326" t="s">
        <v>3804</v>
      </c>
      <c r="D133" s="327"/>
      <c r="E133" s="327"/>
      <c r="F133" s="327"/>
      <c r="G133" s="328"/>
      <c r="I133" s="66"/>
      <c r="K133" s="66"/>
      <c r="L133" s="67" t="s">
        <v>3804</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61" x14ac:dyDescent="0.2">
      <c r="A134" s="64"/>
      <c r="B134" s="65"/>
      <c r="C134" s="326"/>
      <c r="D134" s="327"/>
      <c r="E134" s="327"/>
      <c r="F134" s="327"/>
      <c r="G134" s="328"/>
      <c r="I134" s="66"/>
      <c r="K134" s="66"/>
      <c r="L134" s="67"/>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row>
    <row r="135" spans="1:61" x14ac:dyDescent="0.2">
      <c r="A135" s="64"/>
      <c r="B135" s="65"/>
      <c r="C135" s="326"/>
      <c r="D135" s="327"/>
      <c r="E135" s="327"/>
      <c r="F135" s="327"/>
      <c r="G135" s="328"/>
      <c r="I135" s="66"/>
      <c r="K135" s="66"/>
      <c r="L135" s="67"/>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row>
    <row r="136" spans="1:61" x14ac:dyDescent="0.2">
      <c r="A136" s="64"/>
      <c r="B136" s="65"/>
      <c r="C136" s="329" t="s">
        <v>3831</v>
      </c>
      <c r="D136" s="330"/>
      <c r="E136" s="103">
        <v>105.85169999999999</v>
      </c>
      <c r="F136" s="69"/>
      <c r="G136" s="70"/>
      <c r="H136" s="71"/>
      <c r="I136" s="66"/>
      <c r="J136" s="72"/>
      <c r="K136" s="66"/>
      <c r="M136" s="67" t="s">
        <v>3831</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73">
        <f>C135</f>
        <v>0</v>
      </c>
      <c r="BE136" s="53"/>
      <c r="BF136" s="53"/>
      <c r="BG136" s="53"/>
      <c r="BH136" s="53"/>
      <c r="BI136" s="53"/>
    </row>
    <row r="137" spans="1:61" x14ac:dyDescent="0.2">
      <c r="A137" s="74" t="s">
        <v>42</v>
      </c>
      <c r="B137" s="75" t="s">
        <v>1826</v>
      </c>
      <c r="C137" s="76" t="s">
        <v>1827</v>
      </c>
      <c r="D137" s="77"/>
      <c r="E137" s="78"/>
      <c r="F137" s="78"/>
      <c r="G137" s="79">
        <f>SUM(G7:G136)</f>
        <v>0</v>
      </c>
      <c r="H137" s="80"/>
      <c r="I137" s="79">
        <f>SUM(I7:I136)</f>
        <v>0</v>
      </c>
      <c r="J137" s="81"/>
      <c r="K137" s="79">
        <f>SUM(K7:K136)</f>
        <v>0</v>
      </c>
      <c r="O137" s="53"/>
      <c r="X137" s="82">
        <f>K137</f>
        <v>0</v>
      </c>
      <c r="Y137" s="82">
        <f>I137</f>
        <v>0</v>
      </c>
      <c r="Z137" s="63">
        <f>G137</f>
        <v>0</v>
      </c>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83"/>
      <c r="BB137" s="83"/>
      <c r="BC137" s="83"/>
      <c r="BD137" s="83"/>
      <c r="BE137" s="83"/>
      <c r="BF137" s="83"/>
      <c r="BG137" s="53"/>
      <c r="BH137" s="53"/>
      <c r="BI137" s="53"/>
    </row>
    <row r="138" spans="1:61" x14ac:dyDescent="0.2">
      <c r="A138" s="84" t="s">
        <v>23</v>
      </c>
      <c r="B138" s="85" t="s">
        <v>43</v>
      </c>
      <c r="C138" s="86"/>
      <c r="D138" s="87"/>
      <c r="E138" s="88"/>
      <c r="F138" s="88"/>
      <c r="G138" s="89">
        <f>SUM(Z7:Z138)</f>
        <v>0</v>
      </c>
      <c r="H138" s="90"/>
      <c r="I138" s="89">
        <f>SUM(Y7:Y138)</f>
        <v>0</v>
      </c>
      <c r="J138" s="90"/>
      <c r="K138" s="89">
        <f>SUM(X7:X138)</f>
        <v>0</v>
      </c>
      <c r="O138" s="53"/>
      <c r="BA138" s="91"/>
      <c r="BB138" s="91"/>
      <c r="BC138" s="91"/>
      <c r="BD138" s="91"/>
      <c r="BE138" s="91"/>
      <c r="BF138" s="91"/>
    </row>
    <row r="139" spans="1:61" x14ac:dyDescent="0.2">
      <c r="E139" s="16"/>
    </row>
    <row r="140" spans="1:61" x14ac:dyDescent="0.2">
      <c r="E140" s="16"/>
    </row>
    <row r="141" spans="1:61" x14ac:dyDescent="0.2">
      <c r="E141" s="16"/>
    </row>
    <row r="142" spans="1:61" x14ac:dyDescent="0.2">
      <c r="E142" s="16"/>
    </row>
    <row r="143" spans="1:61" x14ac:dyDescent="0.2">
      <c r="E143" s="16"/>
    </row>
    <row r="144" spans="1:61" x14ac:dyDescent="0.2">
      <c r="E144" s="16"/>
    </row>
    <row r="145" spans="1:7" x14ac:dyDescent="0.2">
      <c r="E145" s="16"/>
    </row>
    <row r="146" spans="1:7" x14ac:dyDescent="0.2">
      <c r="E146" s="16"/>
    </row>
    <row r="147" spans="1:7" x14ac:dyDescent="0.2">
      <c r="E147" s="16"/>
    </row>
    <row r="148" spans="1:7" x14ac:dyDescent="0.2">
      <c r="E148" s="16"/>
    </row>
    <row r="149" spans="1:7" x14ac:dyDescent="0.2">
      <c r="E149" s="16"/>
    </row>
    <row r="150" spans="1:7" x14ac:dyDescent="0.2">
      <c r="E150" s="16"/>
    </row>
    <row r="151" spans="1:7" x14ac:dyDescent="0.2">
      <c r="E151" s="16"/>
    </row>
    <row r="152" spans="1:7" x14ac:dyDescent="0.2">
      <c r="E152" s="16"/>
    </row>
    <row r="153" spans="1:7" x14ac:dyDescent="0.2">
      <c r="E153" s="16"/>
    </row>
    <row r="154" spans="1:7" x14ac:dyDescent="0.2">
      <c r="E154" s="16"/>
    </row>
    <row r="155" spans="1:7" x14ac:dyDescent="0.2">
      <c r="E155" s="16"/>
    </row>
    <row r="156" spans="1:7" x14ac:dyDescent="0.2">
      <c r="E156" s="16"/>
    </row>
    <row r="157" spans="1:7" x14ac:dyDescent="0.2">
      <c r="E157" s="16"/>
    </row>
    <row r="158" spans="1:7" x14ac:dyDescent="0.2">
      <c r="E158" s="16"/>
    </row>
    <row r="159" spans="1:7" x14ac:dyDescent="0.2">
      <c r="E159" s="16"/>
    </row>
    <row r="160" spans="1:7" x14ac:dyDescent="0.2">
      <c r="A160" s="72"/>
      <c r="B160" s="72"/>
      <c r="C160" s="72"/>
      <c r="D160" s="72"/>
      <c r="E160" s="72"/>
      <c r="F160" s="72"/>
      <c r="G160" s="72"/>
    </row>
    <row r="161" spans="1:7" x14ac:dyDescent="0.2">
      <c r="A161" s="72"/>
      <c r="B161" s="72"/>
      <c r="C161" s="72"/>
      <c r="D161" s="72"/>
      <c r="E161" s="72"/>
      <c r="F161" s="72"/>
      <c r="G161" s="72"/>
    </row>
    <row r="162" spans="1:7" x14ac:dyDescent="0.2">
      <c r="A162" s="72"/>
      <c r="B162" s="72"/>
      <c r="C162" s="72"/>
      <c r="D162" s="72"/>
      <c r="E162" s="72"/>
      <c r="F162" s="72"/>
      <c r="G162" s="72"/>
    </row>
    <row r="163" spans="1:7" x14ac:dyDescent="0.2">
      <c r="A163" s="72"/>
      <c r="B163" s="72"/>
      <c r="C163" s="72"/>
      <c r="D163" s="72"/>
      <c r="E163" s="72"/>
      <c r="F163" s="72"/>
      <c r="G163" s="72"/>
    </row>
    <row r="164" spans="1:7" x14ac:dyDescent="0.2">
      <c r="E164" s="16"/>
    </row>
    <row r="165" spans="1:7" x14ac:dyDescent="0.2">
      <c r="E165" s="16"/>
    </row>
    <row r="166" spans="1:7" x14ac:dyDescent="0.2">
      <c r="E166" s="16"/>
    </row>
    <row r="167" spans="1:7" x14ac:dyDescent="0.2">
      <c r="E167" s="16"/>
    </row>
    <row r="168" spans="1:7" x14ac:dyDescent="0.2">
      <c r="E168" s="16"/>
    </row>
    <row r="169" spans="1:7" x14ac:dyDescent="0.2">
      <c r="E169" s="16"/>
    </row>
    <row r="170" spans="1:7" x14ac:dyDescent="0.2">
      <c r="E170" s="16"/>
    </row>
    <row r="171" spans="1:7" x14ac:dyDescent="0.2">
      <c r="E171" s="16"/>
    </row>
    <row r="172" spans="1:7" x14ac:dyDescent="0.2">
      <c r="E172" s="16"/>
    </row>
    <row r="173" spans="1:7" x14ac:dyDescent="0.2">
      <c r="E173" s="16"/>
    </row>
    <row r="174" spans="1:7" x14ac:dyDescent="0.2">
      <c r="E174" s="16"/>
    </row>
    <row r="175" spans="1:7" x14ac:dyDescent="0.2">
      <c r="E175" s="16"/>
    </row>
    <row r="176" spans="1:7" x14ac:dyDescent="0.2">
      <c r="E176" s="16"/>
    </row>
    <row r="177" spans="5:5" x14ac:dyDescent="0.2">
      <c r="E177" s="16"/>
    </row>
    <row r="178" spans="5:5" x14ac:dyDescent="0.2">
      <c r="E178" s="16"/>
    </row>
    <row r="179" spans="5:5" x14ac:dyDescent="0.2">
      <c r="E179" s="16"/>
    </row>
    <row r="180" spans="5:5" x14ac:dyDescent="0.2">
      <c r="E180" s="16"/>
    </row>
    <row r="181" spans="5:5" x14ac:dyDescent="0.2">
      <c r="E181" s="16"/>
    </row>
    <row r="182" spans="5:5" x14ac:dyDescent="0.2">
      <c r="E182" s="16"/>
    </row>
    <row r="183" spans="5:5" x14ac:dyDescent="0.2">
      <c r="E183" s="16"/>
    </row>
    <row r="184" spans="5:5" x14ac:dyDescent="0.2">
      <c r="E184" s="16"/>
    </row>
    <row r="185" spans="5:5" x14ac:dyDescent="0.2">
      <c r="E185" s="16"/>
    </row>
    <row r="186" spans="5:5" x14ac:dyDescent="0.2">
      <c r="E186" s="16"/>
    </row>
    <row r="187" spans="5:5" x14ac:dyDescent="0.2">
      <c r="E187" s="16"/>
    </row>
    <row r="188" spans="5:5" x14ac:dyDescent="0.2">
      <c r="E188" s="16"/>
    </row>
    <row r="189" spans="5:5" x14ac:dyDescent="0.2">
      <c r="E189" s="16"/>
    </row>
    <row r="190" spans="5:5" x14ac:dyDescent="0.2">
      <c r="E190" s="16"/>
    </row>
    <row r="191" spans="5:5" x14ac:dyDescent="0.2">
      <c r="E191" s="16"/>
    </row>
    <row r="192" spans="5:5" x14ac:dyDescent="0.2">
      <c r="E192" s="16"/>
    </row>
    <row r="193" spans="1:7" x14ac:dyDescent="0.2">
      <c r="E193" s="16"/>
    </row>
    <row r="194" spans="1:7" x14ac:dyDescent="0.2">
      <c r="E194" s="16"/>
    </row>
    <row r="195" spans="1:7" x14ac:dyDescent="0.2">
      <c r="A195" s="92"/>
      <c r="B195" s="92"/>
    </row>
    <row r="196" spans="1:7" x14ac:dyDescent="0.2">
      <c r="A196" s="72"/>
      <c r="B196" s="72"/>
      <c r="C196" s="93"/>
      <c r="D196" s="93"/>
      <c r="E196" s="94"/>
      <c r="F196" s="93"/>
      <c r="G196" s="95"/>
    </row>
    <row r="197" spans="1:7" x14ac:dyDescent="0.2">
      <c r="A197" s="96"/>
      <c r="B197" s="96"/>
      <c r="C197" s="72"/>
      <c r="D197" s="72"/>
      <c r="E197" s="97"/>
      <c r="F197" s="72"/>
      <c r="G197" s="72"/>
    </row>
    <row r="198" spans="1:7" x14ac:dyDescent="0.2">
      <c r="A198" s="72"/>
      <c r="B198" s="72"/>
      <c r="C198" s="72"/>
      <c r="D198" s="72"/>
      <c r="E198" s="97"/>
      <c r="F198" s="72"/>
      <c r="G198" s="72"/>
    </row>
    <row r="199" spans="1:7" x14ac:dyDescent="0.2">
      <c r="A199" s="72"/>
      <c r="B199" s="72"/>
      <c r="C199" s="72"/>
      <c r="D199" s="72"/>
      <c r="E199" s="97"/>
      <c r="F199" s="72"/>
      <c r="G199" s="72"/>
    </row>
    <row r="200" spans="1:7" x14ac:dyDescent="0.2">
      <c r="A200" s="72"/>
      <c r="B200" s="72"/>
      <c r="C200" s="72"/>
      <c r="D200" s="72"/>
      <c r="E200" s="97"/>
      <c r="F200" s="72"/>
      <c r="G200" s="72"/>
    </row>
    <row r="201" spans="1:7" x14ac:dyDescent="0.2">
      <c r="A201" s="72"/>
      <c r="B201" s="72"/>
      <c r="C201" s="72"/>
      <c r="D201" s="72"/>
      <c r="E201" s="97"/>
      <c r="F201" s="72"/>
      <c r="G201" s="72"/>
    </row>
    <row r="202" spans="1:7" x14ac:dyDescent="0.2">
      <c r="A202" s="72"/>
      <c r="B202" s="72"/>
      <c r="C202" s="72"/>
      <c r="D202" s="72"/>
      <c r="E202" s="97"/>
      <c r="F202" s="72"/>
      <c r="G202" s="72"/>
    </row>
    <row r="203" spans="1:7" x14ac:dyDescent="0.2">
      <c r="A203" s="72"/>
      <c r="B203" s="72"/>
      <c r="C203" s="72"/>
      <c r="D203" s="72"/>
      <c r="E203" s="97"/>
      <c r="F203" s="72"/>
      <c r="G203" s="72"/>
    </row>
    <row r="204" spans="1:7" x14ac:dyDescent="0.2">
      <c r="A204" s="72"/>
      <c r="B204" s="72"/>
      <c r="C204" s="72"/>
      <c r="D204" s="72"/>
      <c r="E204" s="97"/>
      <c r="F204" s="72"/>
      <c r="G204" s="72"/>
    </row>
    <row r="205" spans="1:7" x14ac:dyDescent="0.2">
      <c r="A205" s="72"/>
      <c r="B205" s="72"/>
      <c r="C205" s="72"/>
      <c r="D205" s="72"/>
      <c r="E205" s="97"/>
      <c r="F205" s="72"/>
      <c r="G205" s="72"/>
    </row>
    <row r="206" spans="1:7" x14ac:dyDescent="0.2">
      <c r="A206" s="72"/>
      <c r="B206" s="72"/>
      <c r="C206" s="72"/>
      <c r="D206" s="72"/>
      <c r="E206" s="97"/>
      <c r="F206" s="72"/>
      <c r="G206" s="72"/>
    </row>
    <row r="207" spans="1:7" x14ac:dyDescent="0.2">
      <c r="A207" s="72"/>
      <c r="B207" s="72"/>
      <c r="C207" s="72"/>
      <c r="D207" s="72"/>
      <c r="E207" s="97"/>
      <c r="F207" s="72"/>
      <c r="G207" s="72"/>
    </row>
    <row r="208" spans="1:7" x14ac:dyDescent="0.2">
      <c r="A208" s="72"/>
      <c r="B208" s="72"/>
      <c r="C208" s="72"/>
      <c r="D208" s="72"/>
      <c r="E208" s="97"/>
      <c r="F208" s="72"/>
      <c r="G208" s="72"/>
    </row>
    <row r="209" spans="1:7" x14ac:dyDescent="0.2">
      <c r="A209" s="72"/>
      <c r="B209" s="72"/>
      <c r="C209" s="72"/>
      <c r="D209" s="72"/>
      <c r="E209" s="97"/>
      <c r="F209" s="72"/>
      <c r="G209" s="72"/>
    </row>
  </sheetData>
  <sheetProtection algorithmName="SHA-512" hashValue="0AhmOjhCikijNF1wV5Ov8Kliqv+w4ocHQI5tsbOfOKo1aTJzVV5v0PvaOq1jS99qnxhfrjBTzUGZoYMM6qaYug==" saltValue="Ps+9k2OCdzSy56atrcmBsQ==" spinCount="100000" sheet="1" objects="1" scenarios="1"/>
  <protectedRanges>
    <protectedRange sqref="F8 F15 F21 F28 F34 F41 F50 F61 F69 F77 F87 F99 F111 F124" name="Oblast1"/>
  </protectedRanges>
  <mergeCells count="116">
    <mergeCell ref="C136:D136"/>
    <mergeCell ref="C130:G130"/>
    <mergeCell ref="C131:G131"/>
    <mergeCell ref="C132:G132"/>
    <mergeCell ref="C133:G133"/>
    <mergeCell ref="C134:G134"/>
    <mergeCell ref="C135:G135"/>
    <mergeCell ref="C123:D123"/>
    <mergeCell ref="C125:G125"/>
    <mergeCell ref="C126:G126"/>
    <mergeCell ref="C127:G127"/>
    <mergeCell ref="C128:G128"/>
    <mergeCell ref="C129:G129"/>
    <mergeCell ref="C117:G117"/>
    <mergeCell ref="C118:G118"/>
    <mergeCell ref="C119:G119"/>
    <mergeCell ref="C120:G120"/>
    <mergeCell ref="C121:G121"/>
    <mergeCell ref="C122:G122"/>
    <mergeCell ref="C110:D110"/>
    <mergeCell ref="C112:G112"/>
    <mergeCell ref="C113:G113"/>
    <mergeCell ref="C114:G114"/>
    <mergeCell ref="C115:G115"/>
    <mergeCell ref="C116:G116"/>
    <mergeCell ref="C104:G104"/>
    <mergeCell ref="C105:G105"/>
    <mergeCell ref="C106:G106"/>
    <mergeCell ref="C107:G107"/>
    <mergeCell ref="C108:G108"/>
    <mergeCell ref="C109:G109"/>
    <mergeCell ref="C97:G97"/>
    <mergeCell ref="C98:D98"/>
    <mergeCell ref="C100:G100"/>
    <mergeCell ref="C101:G101"/>
    <mergeCell ref="C102:G102"/>
    <mergeCell ref="C103:G103"/>
    <mergeCell ref="C91:G91"/>
    <mergeCell ref="C92:G92"/>
    <mergeCell ref="C93:G93"/>
    <mergeCell ref="C94:G94"/>
    <mergeCell ref="C95:G95"/>
    <mergeCell ref="C96:G96"/>
    <mergeCell ref="C84:G84"/>
    <mergeCell ref="C85:G85"/>
    <mergeCell ref="C86:D86"/>
    <mergeCell ref="C88:G88"/>
    <mergeCell ref="C89:G89"/>
    <mergeCell ref="C90:G90"/>
    <mergeCell ref="C78:G78"/>
    <mergeCell ref="C79:G79"/>
    <mergeCell ref="C80:G80"/>
    <mergeCell ref="C81:G81"/>
    <mergeCell ref="C82:G82"/>
    <mergeCell ref="C83:G83"/>
    <mergeCell ref="C71:G71"/>
    <mergeCell ref="C72:G72"/>
    <mergeCell ref="C73:G73"/>
    <mergeCell ref="C74:G74"/>
    <mergeCell ref="C75:G75"/>
    <mergeCell ref="C76:D76"/>
    <mergeCell ref="C64:G64"/>
    <mergeCell ref="C65:G65"/>
    <mergeCell ref="C66:G66"/>
    <mergeCell ref="C67:G67"/>
    <mergeCell ref="C68:D68"/>
    <mergeCell ref="C70:G70"/>
    <mergeCell ref="C57:G57"/>
    <mergeCell ref="C58:G58"/>
    <mergeCell ref="C59:G59"/>
    <mergeCell ref="C60:D60"/>
    <mergeCell ref="C62:G62"/>
    <mergeCell ref="C63:G63"/>
    <mergeCell ref="C52:G52"/>
    <mergeCell ref="C53:G53"/>
    <mergeCell ref="C54:G54"/>
    <mergeCell ref="C55:G55"/>
    <mergeCell ref="C56:G56"/>
    <mergeCell ref="C44:G44"/>
    <mergeCell ref="C45:G45"/>
    <mergeCell ref="C46:G46"/>
    <mergeCell ref="C47:G47"/>
    <mergeCell ref="C48:G48"/>
    <mergeCell ref="C49:D49"/>
    <mergeCell ref="C42:G42"/>
    <mergeCell ref="C43:G43"/>
    <mergeCell ref="C30:G30"/>
    <mergeCell ref="C31:G31"/>
    <mergeCell ref="C32:G32"/>
    <mergeCell ref="C33:D33"/>
    <mergeCell ref="C35:G35"/>
    <mergeCell ref="C36:G36"/>
    <mergeCell ref="C51:G51"/>
    <mergeCell ref="C37:G37"/>
    <mergeCell ref="C38:G38"/>
    <mergeCell ref="C39:G39"/>
    <mergeCell ref="C40:D40"/>
    <mergeCell ref="A1:G1"/>
    <mergeCell ref="C9:G9"/>
    <mergeCell ref="C10:G10"/>
    <mergeCell ref="C11:G11"/>
    <mergeCell ref="C12:G12"/>
    <mergeCell ref="C13:G13"/>
    <mergeCell ref="C14:D14"/>
    <mergeCell ref="C23:G23"/>
    <mergeCell ref="C24:G24"/>
    <mergeCell ref="C25:G25"/>
    <mergeCell ref="C26:G26"/>
    <mergeCell ref="C27:D27"/>
    <mergeCell ref="C29:G29"/>
    <mergeCell ref="C16:G16"/>
    <mergeCell ref="C17:G17"/>
    <mergeCell ref="C18:G18"/>
    <mergeCell ref="C19:G19"/>
    <mergeCell ref="C20:D20"/>
    <mergeCell ref="C22:G2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CZ209"/>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3885</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1826</v>
      </c>
      <c r="C7" s="153" t="s">
        <v>1827</v>
      </c>
      <c r="D7" s="154"/>
      <c r="E7" s="155"/>
      <c r="F7" s="155"/>
      <c r="G7" s="156"/>
      <c r="H7" s="157"/>
      <c r="I7" s="158"/>
      <c r="J7" s="159"/>
      <c r="K7" s="160"/>
      <c r="O7" s="53"/>
    </row>
    <row r="8" spans="1:104" ht="22.5" x14ac:dyDescent="0.2">
      <c r="A8" s="161">
        <v>1</v>
      </c>
      <c r="B8" s="162" t="s">
        <v>3799</v>
      </c>
      <c r="C8" s="163" t="s">
        <v>3800</v>
      </c>
      <c r="D8" s="164" t="s">
        <v>201</v>
      </c>
      <c r="E8" s="165">
        <v>6.3205999999999998</v>
      </c>
      <c r="F8" s="122">
        <f>'01 125 '!F8</f>
        <v>0</v>
      </c>
      <c r="G8" s="166">
        <f>E8*F8</f>
        <v>0</v>
      </c>
      <c r="H8" s="167">
        <v>0</v>
      </c>
      <c r="I8" s="168">
        <f>E8*H8</f>
        <v>0</v>
      </c>
      <c r="J8" s="167"/>
      <c r="K8" s="168">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x14ac:dyDescent="0.2">
      <c r="A9" s="191"/>
      <c r="B9" s="192"/>
      <c r="C9" s="312" t="s">
        <v>3801</v>
      </c>
      <c r="D9" s="313"/>
      <c r="E9" s="313"/>
      <c r="F9" s="313"/>
      <c r="G9" s="314"/>
      <c r="I9" s="197"/>
      <c r="K9" s="197"/>
      <c r="L9" s="198" t="s">
        <v>3801</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191"/>
      <c r="B10" s="192"/>
      <c r="C10" s="312" t="s">
        <v>3802</v>
      </c>
      <c r="D10" s="313"/>
      <c r="E10" s="313"/>
      <c r="F10" s="313"/>
      <c r="G10" s="314"/>
      <c r="I10" s="197"/>
      <c r="K10" s="197"/>
      <c r="L10" s="198" t="s">
        <v>3802</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191"/>
      <c r="B11" s="192"/>
      <c r="C11" s="312"/>
      <c r="D11" s="313"/>
      <c r="E11" s="313"/>
      <c r="F11" s="313"/>
      <c r="G11" s="314"/>
      <c r="I11" s="197"/>
      <c r="K11" s="197"/>
      <c r="L11" s="198"/>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191"/>
      <c r="B12" s="192"/>
      <c r="C12" s="312" t="s">
        <v>3803</v>
      </c>
      <c r="D12" s="313"/>
      <c r="E12" s="313"/>
      <c r="F12" s="313"/>
      <c r="G12" s="314"/>
      <c r="I12" s="197"/>
      <c r="K12" s="197"/>
      <c r="L12" s="198" t="s">
        <v>3803</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191"/>
      <c r="B13" s="192"/>
      <c r="C13" s="312" t="s">
        <v>3804</v>
      </c>
      <c r="D13" s="313"/>
      <c r="E13" s="313"/>
      <c r="F13" s="313"/>
      <c r="G13" s="314"/>
      <c r="I13" s="197"/>
      <c r="K13" s="197"/>
      <c r="L13" s="198" t="s">
        <v>3804</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191"/>
      <c r="B14" s="192"/>
      <c r="C14" s="331" t="s">
        <v>3875</v>
      </c>
      <c r="D14" s="332"/>
      <c r="E14" s="193">
        <v>6.3205999999999998</v>
      </c>
      <c r="F14" s="194"/>
      <c r="G14" s="195"/>
      <c r="H14" s="196"/>
      <c r="I14" s="197"/>
      <c r="J14" s="184"/>
      <c r="K14" s="197"/>
      <c r="M14" s="67" t="s">
        <v>3875</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73" t="str">
        <f>C13</f>
        <v>na místě</v>
      </c>
      <c r="BE14" s="53"/>
      <c r="BF14" s="53"/>
      <c r="BG14" s="53"/>
      <c r="BH14" s="53"/>
      <c r="BI14" s="53"/>
    </row>
    <row r="15" spans="1:104" ht="22.5" x14ac:dyDescent="0.2">
      <c r="A15" s="161">
        <v>2</v>
      </c>
      <c r="B15" s="162" t="s">
        <v>3806</v>
      </c>
      <c r="C15" s="163" t="s">
        <v>3807</v>
      </c>
      <c r="D15" s="164" t="s">
        <v>201</v>
      </c>
      <c r="E15" s="165">
        <v>48.705800000000004</v>
      </c>
      <c r="F15" s="122">
        <f>'01 125 '!F15</f>
        <v>0</v>
      </c>
      <c r="G15" s="166">
        <f>E15*F15</f>
        <v>0</v>
      </c>
      <c r="H15" s="167">
        <v>0</v>
      </c>
      <c r="I15" s="168">
        <f>E15*H15</f>
        <v>0</v>
      </c>
      <c r="J15" s="167"/>
      <c r="K15" s="168">
        <f>E15*J15</f>
        <v>0</v>
      </c>
      <c r="O15" s="53"/>
      <c r="Z15" s="53"/>
      <c r="AA15" s="53">
        <v>12</v>
      </c>
      <c r="AB15" s="53">
        <v>0</v>
      </c>
      <c r="AC15" s="53">
        <v>2</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G15</f>
        <v>0</v>
      </c>
      <c r="BA15" s="53"/>
      <c r="BB15" s="53"/>
      <c r="BC15" s="53"/>
      <c r="BD15" s="53"/>
      <c r="BE15" s="53"/>
      <c r="BF15" s="53"/>
      <c r="BG15" s="53"/>
      <c r="BH15" s="53"/>
      <c r="BI15" s="53"/>
      <c r="CA15" s="53">
        <v>12</v>
      </c>
      <c r="CB15" s="53">
        <v>0</v>
      </c>
      <c r="CZ15" s="16">
        <v>2</v>
      </c>
    </row>
    <row r="16" spans="1:104" x14ac:dyDescent="0.2">
      <c r="A16" s="191"/>
      <c r="B16" s="192"/>
      <c r="C16" s="312" t="s">
        <v>3808</v>
      </c>
      <c r="D16" s="313"/>
      <c r="E16" s="313"/>
      <c r="F16" s="313"/>
      <c r="G16" s="314"/>
      <c r="I16" s="197"/>
      <c r="K16" s="197"/>
      <c r="L16" s="198" t="s">
        <v>3808</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x14ac:dyDescent="0.2">
      <c r="A17" s="191"/>
      <c r="B17" s="192"/>
      <c r="C17" s="312" t="s">
        <v>3802</v>
      </c>
      <c r="D17" s="313"/>
      <c r="E17" s="313"/>
      <c r="F17" s="313"/>
      <c r="G17" s="314"/>
      <c r="I17" s="197"/>
      <c r="K17" s="197"/>
      <c r="L17" s="198" t="s">
        <v>3802</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104" x14ac:dyDescent="0.2">
      <c r="A18" s="191"/>
      <c r="B18" s="192"/>
      <c r="C18" s="312"/>
      <c r="D18" s="313"/>
      <c r="E18" s="313"/>
      <c r="F18" s="313"/>
      <c r="G18" s="314"/>
      <c r="I18" s="197"/>
      <c r="K18" s="197"/>
      <c r="L18" s="198"/>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191"/>
      <c r="B19" s="192"/>
      <c r="C19" s="312" t="s">
        <v>3809</v>
      </c>
      <c r="D19" s="313"/>
      <c r="E19" s="313"/>
      <c r="F19" s="313"/>
      <c r="G19" s="314"/>
      <c r="I19" s="197"/>
      <c r="K19" s="197"/>
      <c r="L19" s="198" t="s">
        <v>3809</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191"/>
      <c r="B20" s="192"/>
      <c r="C20" s="331" t="s">
        <v>3876</v>
      </c>
      <c r="D20" s="332"/>
      <c r="E20" s="193">
        <v>48.705800000000004</v>
      </c>
      <c r="F20" s="194"/>
      <c r="G20" s="195"/>
      <c r="H20" s="196"/>
      <c r="I20" s="197"/>
      <c r="J20" s="184"/>
      <c r="K20" s="197"/>
      <c r="M20" s="67" t="s">
        <v>3876</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73" t="str">
        <f>C19</f>
        <v>Ověřit rozměry na místě</v>
      </c>
      <c r="BE20" s="53"/>
      <c r="BF20" s="53"/>
      <c r="BG20" s="53"/>
      <c r="BH20" s="53"/>
      <c r="BI20" s="53"/>
    </row>
    <row r="21" spans="1:104" ht="22.5" x14ac:dyDescent="0.2">
      <c r="A21" s="161">
        <v>3</v>
      </c>
      <c r="B21" s="162" t="s">
        <v>3811</v>
      </c>
      <c r="C21" s="163" t="s">
        <v>3812</v>
      </c>
      <c r="D21" s="164" t="s">
        <v>41</v>
      </c>
      <c r="E21" s="165">
        <v>0.81799999999999995</v>
      </c>
      <c r="F21" s="122">
        <f>'01 125 '!F21</f>
        <v>0</v>
      </c>
      <c r="G21" s="166">
        <f>E21*F21</f>
        <v>0</v>
      </c>
      <c r="H21" s="167">
        <v>0</v>
      </c>
      <c r="I21" s="168">
        <f>E21*H21</f>
        <v>0</v>
      </c>
      <c r="J21" s="167"/>
      <c r="K21" s="168">
        <f>E21*J21</f>
        <v>0</v>
      </c>
      <c r="O21" s="53"/>
      <c r="Z21" s="53"/>
      <c r="AA21" s="53">
        <v>12</v>
      </c>
      <c r="AB21" s="53">
        <v>0</v>
      </c>
      <c r="AC21" s="53">
        <v>3</v>
      </c>
      <c r="AD21" s="53"/>
      <c r="AE21" s="53"/>
      <c r="AF21" s="53"/>
      <c r="AG21" s="53"/>
      <c r="AH21" s="53"/>
      <c r="AI21" s="53"/>
      <c r="AJ21" s="53"/>
      <c r="AK21" s="53"/>
      <c r="AL21" s="53"/>
      <c r="AM21" s="53"/>
      <c r="AN21" s="53"/>
      <c r="AO21" s="53"/>
      <c r="AP21" s="53"/>
      <c r="AQ21" s="53"/>
      <c r="AR21" s="53"/>
      <c r="AS21" s="53"/>
      <c r="AT21" s="53"/>
      <c r="AU21" s="53"/>
      <c r="AV21" s="53"/>
      <c r="AW21" s="53"/>
      <c r="AX21" s="53"/>
      <c r="AY21" s="53"/>
      <c r="AZ21" s="63">
        <f>G21</f>
        <v>0</v>
      </c>
      <c r="BA21" s="53"/>
      <c r="BB21" s="53"/>
      <c r="BC21" s="53"/>
      <c r="BD21" s="53"/>
      <c r="BE21" s="53"/>
      <c r="BF21" s="53"/>
      <c r="BG21" s="53"/>
      <c r="BH21" s="53"/>
      <c r="BI21" s="53"/>
      <c r="CA21" s="53">
        <v>12</v>
      </c>
      <c r="CB21" s="53">
        <v>0</v>
      </c>
      <c r="CZ21" s="16">
        <v>2</v>
      </c>
    </row>
    <row r="22" spans="1:104" x14ac:dyDescent="0.2">
      <c r="A22" s="191"/>
      <c r="B22" s="192"/>
      <c r="C22" s="312" t="s">
        <v>3813</v>
      </c>
      <c r="D22" s="313"/>
      <c r="E22" s="313"/>
      <c r="F22" s="313"/>
      <c r="G22" s="314"/>
      <c r="I22" s="197"/>
      <c r="K22" s="197"/>
      <c r="L22" s="198" t="s">
        <v>3813</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104" x14ac:dyDescent="0.2">
      <c r="A23" s="191"/>
      <c r="B23" s="192"/>
      <c r="C23" s="312" t="s">
        <v>3814</v>
      </c>
      <c r="D23" s="313"/>
      <c r="E23" s="313"/>
      <c r="F23" s="313"/>
      <c r="G23" s="314"/>
      <c r="I23" s="197"/>
      <c r="K23" s="197"/>
      <c r="L23" s="198" t="s">
        <v>3814</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104" x14ac:dyDescent="0.2">
      <c r="A24" s="191"/>
      <c r="B24" s="192"/>
      <c r="C24" s="312"/>
      <c r="D24" s="313"/>
      <c r="E24" s="313"/>
      <c r="F24" s="313"/>
      <c r="G24" s="314"/>
      <c r="I24" s="197"/>
      <c r="K24" s="197"/>
      <c r="L24" s="198"/>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191"/>
      <c r="B25" s="192"/>
      <c r="C25" s="312" t="s">
        <v>3809</v>
      </c>
      <c r="D25" s="313"/>
      <c r="E25" s="313"/>
      <c r="F25" s="313"/>
      <c r="G25" s="314"/>
      <c r="I25" s="197"/>
      <c r="K25" s="197"/>
      <c r="L25" s="198" t="s">
        <v>3809</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191"/>
      <c r="B26" s="192"/>
      <c r="C26" s="312"/>
      <c r="D26" s="313"/>
      <c r="E26" s="313"/>
      <c r="F26" s="313"/>
      <c r="G26" s="314"/>
      <c r="I26" s="197"/>
      <c r="K26" s="197"/>
      <c r="L26" s="198"/>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104" x14ac:dyDescent="0.2">
      <c r="A27" s="191"/>
      <c r="B27" s="192"/>
      <c r="C27" s="331" t="s">
        <v>3877</v>
      </c>
      <c r="D27" s="332"/>
      <c r="E27" s="193">
        <v>0.81799999999999995</v>
      </c>
      <c r="F27" s="194"/>
      <c r="G27" s="195"/>
      <c r="H27" s="196"/>
      <c r="I27" s="197"/>
      <c r="J27" s="184"/>
      <c r="K27" s="197"/>
      <c r="M27" s="67" t="s">
        <v>3877</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f>C26</f>
        <v>0</v>
      </c>
      <c r="BE27" s="53"/>
      <c r="BF27" s="53"/>
      <c r="BG27" s="53"/>
      <c r="BH27" s="53"/>
      <c r="BI27" s="53"/>
    </row>
    <row r="28" spans="1:104" ht="22.5" x14ac:dyDescent="0.2">
      <c r="A28" s="161">
        <v>4</v>
      </c>
      <c r="B28" s="162" t="s">
        <v>3816</v>
      </c>
      <c r="C28" s="163" t="s">
        <v>3817</v>
      </c>
      <c r="D28" s="164" t="s">
        <v>201</v>
      </c>
      <c r="E28" s="165">
        <v>31.974799999999998</v>
      </c>
      <c r="F28" s="122">
        <f>'01 125 '!F28</f>
        <v>0</v>
      </c>
      <c r="G28" s="166">
        <f>E28*F28</f>
        <v>0</v>
      </c>
      <c r="H28" s="167">
        <v>0</v>
      </c>
      <c r="I28" s="168">
        <f>E28*H28</f>
        <v>0</v>
      </c>
      <c r="J28" s="167"/>
      <c r="K28" s="168">
        <f>E28*J28</f>
        <v>0</v>
      </c>
      <c r="O28" s="53"/>
      <c r="Z28" s="53"/>
      <c r="AA28" s="53">
        <v>12</v>
      </c>
      <c r="AB28" s="53">
        <v>0</v>
      </c>
      <c r="AC28" s="53">
        <v>4</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12</v>
      </c>
      <c r="CB28" s="53">
        <v>0</v>
      </c>
      <c r="CZ28" s="16">
        <v>2</v>
      </c>
    </row>
    <row r="29" spans="1:104" x14ac:dyDescent="0.2">
      <c r="A29" s="191"/>
      <c r="B29" s="192"/>
      <c r="C29" s="312" t="s">
        <v>3818</v>
      </c>
      <c r="D29" s="313"/>
      <c r="E29" s="313"/>
      <c r="F29" s="313"/>
      <c r="G29" s="314"/>
      <c r="I29" s="197"/>
      <c r="K29" s="197"/>
      <c r="L29" s="198" t="s">
        <v>3818</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191"/>
      <c r="B30" s="192"/>
      <c r="C30" s="312" t="s">
        <v>3819</v>
      </c>
      <c r="D30" s="313"/>
      <c r="E30" s="313"/>
      <c r="F30" s="313"/>
      <c r="G30" s="314"/>
      <c r="I30" s="197"/>
      <c r="K30" s="197"/>
      <c r="L30" s="198" t="s">
        <v>3819</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191"/>
      <c r="B31" s="192"/>
      <c r="C31" s="312"/>
      <c r="D31" s="313"/>
      <c r="E31" s="313"/>
      <c r="F31" s="313"/>
      <c r="G31" s="314"/>
      <c r="I31" s="197"/>
      <c r="K31" s="197"/>
      <c r="L31" s="198"/>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x14ac:dyDescent="0.2">
      <c r="A32" s="191"/>
      <c r="B32" s="192"/>
      <c r="C32" s="312" t="s">
        <v>3809</v>
      </c>
      <c r="D32" s="313"/>
      <c r="E32" s="313"/>
      <c r="F32" s="313"/>
      <c r="G32" s="314"/>
      <c r="I32" s="197"/>
      <c r="K32" s="197"/>
      <c r="L32" s="198" t="s">
        <v>3809</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191"/>
      <c r="B33" s="192"/>
      <c r="C33" s="331" t="s">
        <v>3878</v>
      </c>
      <c r="D33" s="332"/>
      <c r="E33" s="193">
        <v>31.974799999999998</v>
      </c>
      <c r="F33" s="194"/>
      <c r="G33" s="195"/>
      <c r="H33" s="196"/>
      <c r="I33" s="197"/>
      <c r="J33" s="184"/>
      <c r="K33" s="197"/>
      <c r="M33" s="67" t="s">
        <v>3878</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Ověřit rozměry na místě</v>
      </c>
      <c r="BE33" s="53"/>
      <c r="BF33" s="53"/>
      <c r="BG33" s="53"/>
      <c r="BH33" s="53"/>
      <c r="BI33" s="53"/>
    </row>
    <row r="34" spans="1:104" x14ac:dyDescent="0.2">
      <c r="A34" s="161">
        <v>5</v>
      </c>
      <c r="B34" s="162" t="s">
        <v>3821</v>
      </c>
      <c r="C34" s="163" t="s">
        <v>3822</v>
      </c>
      <c r="D34" s="164" t="s">
        <v>201</v>
      </c>
      <c r="E34" s="165">
        <v>13.1617</v>
      </c>
      <c r="F34" s="122">
        <f>'01 125 '!F34</f>
        <v>0</v>
      </c>
      <c r="G34" s="166">
        <f>E34*F34</f>
        <v>0</v>
      </c>
      <c r="H34" s="167">
        <v>0</v>
      </c>
      <c r="I34" s="168">
        <f>E34*H34</f>
        <v>0</v>
      </c>
      <c r="J34" s="167"/>
      <c r="K34" s="168">
        <f>E34*J34</f>
        <v>0</v>
      </c>
      <c r="O34" s="53"/>
      <c r="Z34" s="53"/>
      <c r="AA34" s="53">
        <v>12</v>
      </c>
      <c r="AB34" s="53">
        <v>0</v>
      </c>
      <c r="AC34" s="53">
        <v>5</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G34</f>
        <v>0</v>
      </c>
      <c r="BA34" s="53"/>
      <c r="BB34" s="53"/>
      <c r="BC34" s="53"/>
      <c r="BD34" s="53"/>
      <c r="BE34" s="53"/>
      <c r="BF34" s="53"/>
      <c r="BG34" s="53"/>
      <c r="BH34" s="53"/>
      <c r="BI34" s="53"/>
      <c r="CA34" s="53">
        <v>12</v>
      </c>
      <c r="CB34" s="53">
        <v>0</v>
      </c>
      <c r="CZ34" s="16">
        <v>2</v>
      </c>
    </row>
    <row r="35" spans="1:104" x14ac:dyDescent="0.2">
      <c r="A35" s="191"/>
      <c r="B35" s="192"/>
      <c r="C35" s="312" t="s">
        <v>3823</v>
      </c>
      <c r="D35" s="313"/>
      <c r="E35" s="313"/>
      <c r="F35" s="313"/>
      <c r="G35" s="314"/>
      <c r="I35" s="197"/>
      <c r="K35" s="197"/>
      <c r="L35" s="198" t="s">
        <v>3823</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row>
    <row r="36" spans="1:104" x14ac:dyDescent="0.2">
      <c r="A36" s="191"/>
      <c r="B36" s="192"/>
      <c r="C36" s="312" t="s">
        <v>3824</v>
      </c>
      <c r="D36" s="313"/>
      <c r="E36" s="313"/>
      <c r="F36" s="313"/>
      <c r="G36" s="314"/>
      <c r="I36" s="197"/>
      <c r="K36" s="197"/>
      <c r="L36" s="198" t="s">
        <v>3824</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191"/>
      <c r="B37" s="192"/>
      <c r="C37" s="312" t="s">
        <v>3819</v>
      </c>
      <c r="D37" s="313"/>
      <c r="E37" s="313"/>
      <c r="F37" s="313"/>
      <c r="G37" s="314"/>
      <c r="I37" s="197"/>
      <c r="K37" s="197"/>
      <c r="L37" s="198" t="s">
        <v>3819</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191"/>
      <c r="B38" s="192"/>
      <c r="C38" s="312"/>
      <c r="D38" s="313"/>
      <c r="E38" s="313"/>
      <c r="F38" s="313"/>
      <c r="G38" s="314"/>
      <c r="I38" s="197"/>
      <c r="K38" s="197"/>
      <c r="L38" s="198"/>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191"/>
      <c r="B39" s="192"/>
      <c r="C39" s="312" t="s">
        <v>3809</v>
      </c>
      <c r="D39" s="313"/>
      <c r="E39" s="313"/>
      <c r="F39" s="313"/>
      <c r="G39" s="314"/>
      <c r="I39" s="197"/>
      <c r="K39" s="197"/>
      <c r="L39" s="198" t="s">
        <v>3809</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191"/>
      <c r="B40" s="192"/>
      <c r="C40" s="331" t="s">
        <v>3879</v>
      </c>
      <c r="D40" s="332"/>
      <c r="E40" s="193">
        <v>13.1617</v>
      </c>
      <c r="F40" s="194"/>
      <c r="G40" s="195"/>
      <c r="H40" s="196"/>
      <c r="I40" s="197"/>
      <c r="J40" s="184"/>
      <c r="K40" s="197"/>
      <c r="M40" s="67" t="s">
        <v>3879</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C39</f>
        <v>Ověřit rozměry na místě</v>
      </c>
      <c r="BE40" s="53"/>
      <c r="BF40" s="53"/>
      <c r="BG40" s="53"/>
      <c r="BH40" s="53"/>
      <c r="BI40" s="53"/>
    </row>
    <row r="41" spans="1:104" x14ac:dyDescent="0.2">
      <c r="A41" s="161">
        <v>6</v>
      </c>
      <c r="B41" s="162" t="s">
        <v>3826</v>
      </c>
      <c r="C41" s="163" t="s">
        <v>3827</v>
      </c>
      <c r="D41" s="164" t="s">
        <v>201</v>
      </c>
      <c r="E41" s="165">
        <v>62.648299999999999</v>
      </c>
      <c r="F41" s="122">
        <f>'01 125 '!F41</f>
        <v>0</v>
      </c>
      <c r="G41" s="166">
        <f>E41*F41</f>
        <v>0</v>
      </c>
      <c r="H41" s="167">
        <v>0</v>
      </c>
      <c r="I41" s="168">
        <f>E41*H41</f>
        <v>0</v>
      </c>
      <c r="J41" s="167"/>
      <c r="K41" s="168">
        <f>E41*J41</f>
        <v>0</v>
      </c>
      <c r="O41" s="53"/>
      <c r="Z41" s="53"/>
      <c r="AA41" s="53">
        <v>12</v>
      </c>
      <c r="AB41" s="53">
        <v>0</v>
      </c>
      <c r="AC41" s="53">
        <v>6</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G41</f>
        <v>0</v>
      </c>
      <c r="BA41" s="53"/>
      <c r="BB41" s="53"/>
      <c r="BC41" s="53"/>
      <c r="BD41" s="53"/>
      <c r="BE41" s="53"/>
      <c r="BF41" s="53"/>
      <c r="BG41" s="53"/>
      <c r="BH41" s="53"/>
      <c r="BI41" s="53"/>
      <c r="CA41" s="53">
        <v>12</v>
      </c>
      <c r="CB41" s="53">
        <v>0</v>
      </c>
      <c r="CZ41" s="16">
        <v>2</v>
      </c>
    </row>
    <row r="42" spans="1:104" x14ac:dyDescent="0.2">
      <c r="A42" s="191"/>
      <c r="B42" s="192"/>
      <c r="C42" s="312" t="s">
        <v>3823</v>
      </c>
      <c r="D42" s="313"/>
      <c r="E42" s="313"/>
      <c r="F42" s="313"/>
      <c r="G42" s="314"/>
      <c r="I42" s="197"/>
      <c r="K42" s="197"/>
      <c r="L42" s="198" t="s">
        <v>3823</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191"/>
      <c r="B43" s="192"/>
      <c r="C43" s="312" t="s">
        <v>3828</v>
      </c>
      <c r="D43" s="313"/>
      <c r="E43" s="313"/>
      <c r="F43" s="313"/>
      <c r="G43" s="314"/>
      <c r="I43" s="197"/>
      <c r="K43" s="197"/>
      <c r="L43" s="198" t="s">
        <v>3828</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191"/>
      <c r="B44" s="192"/>
      <c r="C44" s="312" t="s">
        <v>3829</v>
      </c>
      <c r="D44" s="313"/>
      <c r="E44" s="313"/>
      <c r="F44" s="313"/>
      <c r="G44" s="314"/>
      <c r="I44" s="197"/>
      <c r="K44" s="197"/>
      <c r="L44" s="198" t="s">
        <v>3829</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191"/>
      <c r="B45" s="192"/>
      <c r="C45" s="312"/>
      <c r="D45" s="313"/>
      <c r="E45" s="313"/>
      <c r="F45" s="313"/>
      <c r="G45" s="314"/>
      <c r="I45" s="197"/>
      <c r="K45" s="197"/>
      <c r="L45" s="198"/>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x14ac:dyDescent="0.2">
      <c r="A46" s="191"/>
      <c r="B46" s="192"/>
      <c r="C46" s="312"/>
      <c r="D46" s="313"/>
      <c r="E46" s="313"/>
      <c r="F46" s="313"/>
      <c r="G46" s="314"/>
      <c r="I46" s="197"/>
      <c r="K46" s="197"/>
      <c r="L46" s="198"/>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104" x14ac:dyDescent="0.2">
      <c r="A47" s="191"/>
      <c r="B47" s="192"/>
      <c r="C47" s="312" t="s">
        <v>3830</v>
      </c>
      <c r="D47" s="313"/>
      <c r="E47" s="313"/>
      <c r="F47" s="313"/>
      <c r="G47" s="314"/>
      <c r="I47" s="197"/>
      <c r="K47" s="197"/>
      <c r="L47" s="198" t="s">
        <v>3830</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104" x14ac:dyDescent="0.2">
      <c r="A48" s="191"/>
      <c r="B48" s="192"/>
      <c r="C48" s="312" t="s">
        <v>3809</v>
      </c>
      <c r="D48" s="313"/>
      <c r="E48" s="313"/>
      <c r="F48" s="313"/>
      <c r="G48" s="314"/>
      <c r="I48" s="197"/>
      <c r="K48" s="197"/>
      <c r="L48" s="198" t="s">
        <v>3809</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x14ac:dyDescent="0.2">
      <c r="A49" s="191"/>
      <c r="B49" s="192"/>
      <c r="C49" s="331" t="s">
        <v>3880</v>
      </c>
      <c r="D49" s="332"/>
      <c r="E49" s="193">
        <v>62.648299999999999</v>
      </c>
      <c r="F49" s="194"/>
      <c r="G49" s="195"/>
      <c r="H49" s="196"/>
      <c r="I49" s="197"/>
      <c r="J49" s="184"/>
      <c r="K49" s="197"/>
      <c r="M49" s="67" t="s">
        <v>3880</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Ověřit rozměry na místě</v>
      </c>
      <c r="BE49" s="53"/>
      <c r="BF49" s="53"/>
      <c r="BG49" s="53"/>
      <c r="BH49" s="53"/>
      <c r="BI49" s="53"/>
    </row>
    <row r="50" spans="1:104" x14ac:dyDescent="0.2">
      <c r="A50" s="161">
        <v>7</v>
      </c>
      <c r="B50" s="162" t="s">
        <v>3832</v>
      </c>
      <c r="C50" s="163" t="s">
        <v>3833</v>
      </c>
      <c r="D50" s="164" t="s">
        <v>201</v>
      </c>
      <c r="E50" s="165">
        <v>62.648299999999999</v>
      </c>
      <c r="F50" s="122">
        <f>'01 125 '!F50</f>
        <v>0</v>
      </c>
      <c r="G50" s="166">
        <f>E50*F50</f>
        <v>0</v>
      </c>
      <c r="H50" s="167">
        <v>0</v>
      </c>
      <c r="I50" s="168">
        <f>E50*H50</f>
        <v>0</v>
      </c>
      <c r="J50" s="167"/>
      <c r="K50" s="168">
        <f>E50*J50</f>
        <v>0</v>
      </c>
      <c r="O50" s="53"/>
      <c r="Z50" s="53"/>
      <c r="AA50" s="53">
        <v>12</v>
      </c>
      <c r="AB50" s="53">
        <v>0</v>
      </c>
      <c r="AC50" s="53">
        <v>7</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12</v>
      </c>
      <c r="CB50" s="53">
        <v>0</v>
      </c>
      <c r="CZ50" s="16">
        <v>2</v>
      </c>
    </row>
    <row r="51" spans="1:104" x14ac:dyDescent="0.2">
      <c r="A51" s="191"/>
      <c r="B51" s="192"/>
      <c r="C51" s="312" t="s">
        <v>3834</v>
      </c>
      <c r="D51" s="313"/>
      <c r="E51" s="313"/>
      <c r="F51" s="313"/>
      <c r="G51" s="314"/>
      <c r="I51" s="197"/>
      <c r="K51" s="197"/>
      <c r="L51" s="198" t="s">
        <v>3834</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191"/>
      <c r="B52" s="192"/>
      <c r="C52" s="312" t="s">
        <v>3835</v>
      </c>
      <c r="D52" s="313"/>
      <c r="E52" s="313"/>
      <c r="F52" s="313"/>
      <c r="G52" s="314"/>
      <c r="I52" s="197"/>
      <c r="K52" s="197"/>
      <c r="L52" s="198" t="s">
        <v>3835</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x14ac:dyDescent="0.2">
      <c r="A53" s="191"/>
      <c r="B53" s="192"/>
      <c r="C53" s="312" t="s">
        <v>3814</v>
      </c>
      <c r="D53" s="313"/>
      <c r="E53" s="313"/>
      <c r="F53" s="313"/>
      <c r="G53" s="314"/>
      <c r="I53" s="197"/>
      <c r="K53" s="197"/>
      <c r="L53" s="198" t="s">
        <v>3814</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x14ac:dyDescent="0.2">
      <c r="A54" s="191"/>
      <c r="B54" s="192"/>
      <c r="C54" s="312"/>
      <c r="D54" s="313"/>
      <c r="E54" s="313"/>
      <c r="F54" s="313"/>
      <c r="G54" s="314"/>
      <c r="I54" s="197"/>
      <c r="K54" s="197"/>
      <c r="L54" s="198"/>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104" x14ac:dyDescent="0.2">
      <c r="A55" s="191"/>
      <c r="B55" s="192"/>
      <c r="C55" s="312"/>
      <c r="D55" s="313"/>
      <c r="E55" s="313"/>
      <c r="F55" s="313"/>
      <c r="G55" s="314"/>
      <c r="I55" s="197"/>
      <c r="K55" s="197"/>
      <c r="L55" s="198"/>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104" x14ac:dyDescent="0.2">
      <c r="A56" s="191"/>
      <c r="B56" s="192"/>
      <c r="C56" s="312"/>
      <c r="D56" s="313"/>
      <c r="E56" s="313"/>
      <c r="F56" s="313"/>
      <c r="G56" s="314"/>
      <c r="I56" s="197"/>
      <c r="K56" s="197"/>
      <c r="L56" s="198"/>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104" x14ac:dyDescent="0.2">
      <c r="A57" s="191"/>
      <c r="B57" s="192"/>
      <c r="C57" s="312" t="s">
        <v>3830</v>
      </c>
      <c r="D57" s="313"/>
      <c r="E57" s="313"/>
      <c r="F57" s="313"/>
      <c r="G57" s="314"/>
      <c r="I57" s="197"/>
      <c r="K57" s="197"/>
      <c r="L57" s="198" t="s">
        <v>3830</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104" x14ac:dyDescent="0.2">
      <c r="A58" s="191"/>
      <c r="B58" s="192"/>
      <c r="C58" s="312" t="s">
        <v>3803</v>
      </c>
      <c r="D58" s="313"/>
      <c r="E58" s="313"/>
      <c r="F58" s="313"/>
      <c r="G58" s="314"/>
      <c r="I58" s="197"/>
      <c r="K58" s="197"/>
      <c r="L58" s="198" t="s">
        <v>3803</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104" x14ac:dyDescent="0.2">
      <c r="A59" s="191"/>
      <c r="B59" s="192"/>
      <c r="C59" s="312" t="s">
        <v>3804</v>
      </c>
      <c r="D59" s="313"/>
      <c r="E59" s="313"/>
      <c r="F59" s="313"/>
      <c r="G59" s="314"/>
      <c r="I59" s="197"/>
      <c r="K59" s="197"/>
      <c r="L59" s="198" t="s">
        <v>3804</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x14ac:dyDescent="0.2">
      <c r="A60" s="191"/>
      <c r="B60" s="192"/>
      <c r="C60" s="331" t="s">
        <v>3880</v>
      </c>
      <c r="D60" s="332"/>
      <c r="E60" s="193">
        <v>62.648299999999999</v>
      </c>
      <c r="F60" s="194"/>
      <c r="G60" s="195"/>
      <c r="H60" s="196"/>
      <c r="I60" s="197"/>
      <c r="J60" s="184"/>
      <c r="K60" s="197"/>
      <c r="M60" s="67" t="s">
        <v>3880</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73" t="str">
        <f>C59</f>
        <v>na místě</v>
      </c>
      <c r="BE60" s="53"/>
      <c r="BF60" s="53"/>
      <c r="BG60" s="53"/>
      <c r="BH60" s="53"/>
      <c r="BI60" s="53"/>
    </row>
    <row r="61" spans="1:104" ht="22.5" x14ac:dyDescent="0.2">
      <c r="A61" s="161">
        <v>8</v>
      </c>
      <c r="B61" s="162" t="s">
        <v>3836</v>
      </c>
      <c r="C61" s="163" t="s">
        <v>3837</v>
      </c>
      <c r="D61" s="164" t="s">
        <v>201</v>
      </c>
      <c r="E61" s="165">
        <v>5.577</v>
      </c>
      <c r="F61" s="122">
        <f>'01 125 '!F61</f>
        <v>0</v>
      </c>
      <c r="G61" s="166">
        <f>E61*F61</f>
        <v>0</v>
      </c>
      <c r="H61" s="167">
        <v>0</v>
      </c>
      <c r="I61" s="168">
        <f>E61*H61</f>
        <v>0</v>
      </c>
      <c r="J61" s="167"/>
      <c r="K61" s="168">
        <f>E61*J61</f>
        <v>0</v>
      </c>
      <c r="O61" s="53"/>
      <c r="Z61" s="53"/>
      <c r="AA61" s="53">
        <v>12</v>
      </c>
      <c r="AB61" s="53">
        <v>0</v>
      </c>
      <c r="AC61" s="53">
        <v>8</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G61</f>
        <v>0</v>
      </c>
      <c r="BA61" s="53"/>
      <c r="BB61" s="53"/>
      <c r="BC61" s="53"/>
      <c r="BD61" s="53"/>
      <c r="BE61" s="53"/>
      <c r="BF61" s="53"/>
      <c r="BG61" s="53"/>
      <c r="BH61" s="53"/>
      <c r="BI61" s="53"/>
      <c r="CA61" s="53">
        <v>12</v>
      </c>
      <c r="CB61" s="53">
        <v>0</v>
      </c>
      <c r="CZ61" s="16">
        <v>2</v>
      </c>
    </row>
    <row r="62" spans="1:104" x14ac:dyDescent="0.2">
      <c r="A62" s="191"/>
      <c r="B62" s="192"/>
      <c r="C62" s="312" t="s">
        <v>3838</v>
      </c>
      <c r="D62" s="313"/>
      <c r="E62" s="313"/>
      <c r="F62" s="313"/>
      <c r="G62" s="314"/>
      <c r="I62" s="197"/>
      <c r="K62" s="197"/>
      <c r="L62" s="198" t="s">
        <v>3838</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x14ac:dyDescent="0.2">
      <c r="A63" s="191"/>
      <c r="B63" s="192"/>
      <c r="C63" s="312" t="s">
        <v>3814</v>
      </c>
      <c r="D63" s="313"/>
      <c r="E63" s="313"/>
      <c r="F63" s="313"/>
      <c r="G63" s="314"/>
      <c r="I63" s="197"/>
      <c r="K63" s="197"/>
      <c r="L63" s="198" t="s">
        <v>3814</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104" x14ac:dyDescent="0.2">
      <c r="A64" s="191"/>
      <c r="B64" s="192"/>
      <c r="C64" s="312"/>
      <c r="D64" s="313"/>
      <c r="E64" s="313"/>
      <c r="F64" s="313"/>
      <c r="G64" s="314"/>
      <c r="I64" s="197"/>
      <c r="K64" s="197"/>
      <c r="L64" s="198"/>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row>
    <row r="65" spans="1:104" x14ac:dyDescent="0.2">
      <c r="A65" s="191"/>
      <c r="B65" s="192"/>
      <c r="C65" s="312" t="s">
        <v>3830</v>
      </c>
      <c r="D65" s="313"/>
      <c r="E65" s="313"/>
      <c r="F65" s="313"/>
      <c r="G65" s="314"/>
      <c r="I65" s="197"/>
      <c r="K65" s="197"/>
      <c r="L65" s="198" t="s">
        <v>3830</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row>
    <row r="66" spans="1:104" x14ac:dyDescent="0.2">
      <c r="A66" s="191"/>
      <c r="B66" s="192"/>
      <c r="C66" s="312" t="s">
        <v>3803</v>
      </c>
      <c r="D66" s="313"/>
      <c r="E66" s="313"/>
      <c r="F66" s="313"/>
      <c r="G66" s="314"/>
      <c r="I66" s="197"/>
      <c r="K66" s="197"/>
      <c r="L66" s="198" t="s">
        <v>3803</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104" x14ac:dyDescent="0.2">
      <c r="A67" s="191"/>
      <c r="B67" s="192"/>
      <c r="C67" s="312" t="s">
        <v>3804</v>
      </c>
      <c r="D67" s="313"/>
      <c r="E67" s="313"/>
      <c r="F67" s="313"/>
      <c r="G67" s="314"/>
      <c r="I67" s="197"/>
      <c r="K67" s="197"/>
      <c r="L67" s="198" t="s">
        <v>3804</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104" x14ac:dyDescent="0.2">
      <c r="A68" s="191"/>
      <c r="B68" s="192"/>
      <c r="C68" s="331" t="s">
        <v>1240</v>
      </c>
      <c r="D68" s="332"/>
      <c r="E68" s="193">
        <v>5.577</v>
      </c>
      <c r="F68" s="194"/>
      <c r="G68" s="195"/>
      <c r="H68" s="196"/>
      <c r="I68" s="197"/>
      <c r="J68" s="184"/>
      <c r="K68" s="197"/>
      <c r="M68" s="67" t="s">
        <v>1240</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t="str">
        <f>C67</f>
        <v>na místě</v>
      </c>
      <c r="BE68" s="53"/>
      <c r="BF68" s="53"/>
      <c r="BG68" s="53"/>
      <c r="BH68" s="53"/>
      <c r="BI68" s="53"/>
    </row>
    <row r="69" spans="1:104" x14ac:dyDescent="0.2">
      <c r="A69" s="161">
        <v>9</v>
      </c>
      <c r="B69" s="162" t="s">
        <v>3839</v>
      </c>
      <c r="C69" s="163" t="s">
        <v>3840</v>
      </c>
      <c r="D69" s="164" t="s">
        <v>201</v>
      </c>
      <c r="E69" s="165">
        <v>0.59489999999999998</v>
      </c>
      <c r="F69" s="122">
        <f>'01 125 '!F69</f>
        <v>0</v>
      </c>
      <c r="G69" s="166">
        <f>E69*F69</f>
        <v>0</v>
      </c>
      <c r="H69" s="167">
        <v>0</v>
      </c>
      <c r="I69" s="168">
        <f>E69*H69</f>
        <v>0</v>
      </c>
      <c r="J69" s="167"/>
      <c r="K69" s="168">
        <f>E69*J69</f>
        <v>0</v>
      </c>
      <c r="O69" s="53"/>
      <c r="Z69" s="53"/>
      <c r="AA69" s="53">
        <v>12</v>
      </c>
      <c r="AB69" s="53">
        <v>0</v>
      </c>
      <c r="AC69" s="53">
        <v>9</v>
      </c>
      <c r="AD69" s="53"/>
      <c r="AE69" s="53"/>
      <c r="AF69" s="53"/>
      <c r="AG69" s="53"/>
      <c r="AH69" s="53"/>
      <c r="AI69" s="53"/>
      <c r="AJ69" s="53"/>
      <c r="AK69" s="53"/>
      <c r="AL69" s="53"/>
      <c r="AM69" s="53"/>
      <c r="AN69" s="53"/>
      <c r="AO69" s="53"/>
      <c r="AP69" s="53"/>
      <c r="AQ69" s="53"/>
      <c r="AR69" s="53"/>
      <c r="AS69" s="53"/>
      <c r="AT69" s="53"/>
      <c r="AU69" s="53"/>
      <c r="AV69" s="53"/>
      <c r="AW69" s="53"/>
      <c r="AX69" s="53"/>
      <c r="AY69" s="53"/>
      <c r="AZ69" s="63">
        <f>G69</f>
        <v>0</v>
      </c>
      <c r="BA69" s="53"/>
      <c r="BB69" s="53"/>
      <c r="BC69" s="53"/>
      <c r="BD69" s="53"/>
      <c r="BE69" s="53"/>
      <c r="BF69" s="53"/>
      <c r="BG69" s="53"/>
      <c r="BH69" s="53"/>
      <c r="BI69" s="53"/>
      <c r="CA69" s="53">
        <v>12</v>
      </c>
      <c r="CB69" s="53">
        <v>0</v>
      </c>
      <c r="CZ69" s="16">
        <v>2</v>
      </c>
    </row>
    <row r="70" spans="1:104" x14ac:dyDescent="0.2">
      <c r="A70" s="191"/>
      <c r="B70" s="192"/>
      <c r="C70" s="312" t="s">
        <v>3841</v>
      </c>
      <c r="D70" s="313"/>
      <c r="E70" s="313"/>
      <c r="F70" s="313"/>
      <c r="G70" s="314"/>
      <c r="I70" s="197"/>
      <c r="K70" s="197"/>
      <c r="L70" s="198" t="s">
        <v>3841</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row>
    <row r="71" spans="1:104" x14ac:dyDescent="0.2">
      <c r="A71" s="191"/>
      <c r="B71" s="192"/>
      <c r="C71" s="312" t="s">
        <v>3842</v>
      </c>
      <c r="D71" s="313"/>
      <c r="E71" s="313"/>
      <c r="F71" s="313"/>
      <c r="G71" s="314"/>
      <c r="I71" s="197"/>
      <c r="K71" s="197"/>
      <c r="L71" s="198" t="s">
        <v>3842</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row>
    <row r="72" spans="1:104" x14ac:dyDescent="0.2">
      <c r="A72" s="191"/>
      <c r="B72" s="192"/>
      <c r="C72" s="312"/>
      <c r="D72" s="313"/>
      <c r="E72" s="313"/>
      <c r="F72" s="313"/>
      <c r="G72" s="314"/>
      <c r="I72" s="197"/>
      <c r="K72" s="197"/>
      <c r="L72" s="198"/>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104" x14ac:dyDescent="0.2">
      <c r="A73" s="191"/>
      <c r="B73" s="192"/>
      <c r="C73" s="312" t="s">
        <v>3830</v>
      </c>
      <c r="D73" s="313"/>
      <c r="E73" s="313"/>
      <c r="F73" s="313"/>
      <c r="G73" s="314"/>
      <c r="I73" s="197"/>
      <c r="K73" s="197"/>
      <c r="L73" s="198" t="s">
        <v>3830</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104" x14ac:dyDescent="0.2">
      <c r="A74" s="191"/>
      <c r="B74" s="192"/>
      <c r="C74" s="312" t="s">
        <v>3803</v>
      </c>
      <c r="D74" s="313"/>
      <c r="E74" s="313"/>
      <c r="F74" s="313"/>
      <c r="G74" s="314"/>
      <c r="I74" s="197"/>
      <c r="K74" s="197"/>
      <c r="L74" s="198" t="s">
        <v>3803</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104" x14ac:dyDescent="0.2">
      <c r="A75" s="191"/>
      <c r="B75" s="192"/>
      <c r="C75" s="312" t="s">
        <v>3804</v>
      </c>
      <c r="D75" s="313"/>
      <c r="E75" s="313"/>
      <c r="F75" s="313"/>
      <c r="G75" s="314"/>
      <c r="I75" s="197"/>
      <c r="K75" s="197"/>
      <c r="L75" s="198" t="s">
        <v>3804</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row>
    <row r="76" spans="1:104" x14ac:dyDescent="0.2">
      <c r="A76" s="191"/>
      <c r="B76" s="192"/>
      <c r="C76" s="331" t="s">
        <v>3881</v>
      </c>
      <c r="D76" s="332"/>
      <c r="E76" s="193">
        <v>0.59489999999999998</v>
      </c>
      <c r="F76" s="194"/>
      <c r="G76" s="195"/>
      <c r="H76" s="196"/>
      <c r="I76" s="197"/>
      <c r="J76" s="184"/>
      <c r="K76" s="197"/>
      <c r="M76" s="67" t="s">
        <v>3881</v>
      </c>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73" t="str">
        <f>C75</f>
        <v>na místě</v>
      </c>
      <c r="BE76" s="53"/>
      <c r="BF76" s="53"/>
      <c r="BG76" s="53"/>
      <c r="BH76" s="53"/>
      <c r="BI76" s="53"/>
    </row>
    <row r="77" spans="1:104" x14ac:dyDescent="0.2">
      <c r="A77" s="161">
        <v>10</v>
      </c>
      <c r="B77" s="162" t="s">
        <v>3844</v>
      </c>
      <c r="C77" s="163" t="s">
        <v>3845</v>
      </c>
      <c r="D77" s="164" t="s">
        <v>201</v>
      </c>
      <c r="E77" s="165">
        <v>0.37180000000000002</v>
      </c>
      <c r="F77" s="122">
        <f>'01 125 '!F77</f>
        <v>0</v>
      </c>
      <c r="G77" s="166">
        <f>E77*F77</f>
        <v>0</v>
      </c>
      <c r="H77" s="167">
        <v>0</v>
      </c>
      <c r="I77" s="168">
        <f>E77*H77</f>
        <v>0</v>
      </c>
      <c r="J77" s="167"/>
      <c r="K77" s="168">
        <f>E77*J77</f>
        <v>0</v>
      </c>
      <c r="O77" s="53"/>
      <c r="Z77" s="53"/>
      <c r="AA77" s="53">
        <v>12</v>
      </c>
      <c r="AB77" s="53">
        <v>0</v>
      </c>
      <c r="AC77" s="53">
        <v>10</v>
      </c>
      <c r="AD77" s="53"/>
      <c r="AE77" s="53"/>
      <c r="AF77" s="53"/>
      <c r="AG77" s="53"/>
      <c r="AH77" s="53"/>
      <c r="AI77" s="53"/>
      <c r="AJ77" s="53"/>
      <c r="AK77" s="53"/>
      <c r="AL77" s="53"/>
      <c r="AM77" s="53"/>
      <c r="AN77" s="53"/>
      <c r="AO77" s="53"/>
      <c r="AP77" s="53"/>
      <c r="AQ77" s="53"/>
      <c r="AR77" s="53"/>
      <c r="AS77" s="53"/>
      <c r="AT77" s="53"/>
      <c r="AU77" s="53"/>
      <c r="AV77" s="53"/>
      <c r="AW77" s="53"/>
      <c r="AX77" s="53"/>
      <c r="AY77" s="53"/>
      <c r="AZ77" s="63">
        <f>G77</f>
        <v>0</v>
      </c>
      <c r="BA77" s="53"/>
      <c r="BB77" s="53"/>
      <c r="BC77" s="53"/>
      <c r="BD77" s="53"/>
      <c r="BE77" s="53"/>
      <c r="BF77" s="53"/>
      <c r="BG77" s="53"/>
      <c r="BH77" s="53"/>
      <c r="BI77" s="53"/>
      <c r="CA77" s="53">
        <v>12</v>
      </c>
      <c r="CB77" s="53">
        <v>0</v>
      </c>
      <c r="CZ77" s="16">
        <v>2</v>
      </c>
    </row>
    <row r="78" spans="1:104" x14ac:dyDescent="0.2">
      <c r="A78" s="191"/>
      <c r="B78" s="192"/>
      <c r="C78" s="312" t="s">
        <v>3846</v>
      </c>
      <c r="D78" s="313"/>
      <c r="E78" s="313"/>
      <c r="F78" s="313"/>
      <c r="G78" s="314"/>
      <c r="I78" s="197"/>
      <c r="K78" s="197"/>
      <c r="L78" s="198" t="s">
        <v>3846</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row>
    <row r="79" spans="1:104" x14ac:dyDescent="0.2">
      <c r="A79" s="191"/>
      <c r="B79" s="192"/>
      <c r="C79" s="312" t="s">
        <v>3842</v>
      </c>
      <c r="D79" s="313"/>
      <c r="E79" s="313"/>
      <c r="F79" s="313"/>
      <c r="G79" s="314"/>
      <c r="I79" s="197"/>
      <c r="K79" s="197"/>
      <c r="L79" s="198" t="s">
        <v>3842</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104" ht="22.5" x14ac:dyDescent="0.2">
      <c r="A80" s="191"/>
      <c r="B80" s="192"/>
      <c r="C80" s="312" t="s">
        <v>3847</v>
      </c>
      <c r="D80" s="313"/>
      <c r="E80" s="313"/>
      <c r="F80" s="313"/>
      <c r="G80" s="314"/>
      <c r="I80" s="197"/>
      <c r="K80" s="197"/>
      <c r="L80" s="198" t="s">
        <v>3847</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104" x14ac:dyDescent="0.2">
      <c r="A81" s="191"/>
      <c r="B81" s="192"/>
      <c r="C81" s="312" t="s">
        <v>3830</v>
      </c>
      <c r="D81" s="313"/>
      <c r="E81" s="313"/>
      <c r="F81" s="313"/>
      <c r="G81" s="314"/>
      <c r="I81" s="197"/>
      <c r="K81" s="197"/>
      <c r="L81" s="198" t="s">
        <v>3830</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104" x14ac:dyDescent="0.2">
      <c r="A82" s="191"/>
      <c r="B82" s="192"/>
      <c r="C82" s="312"/>
      <c r="D82" s="313"/>
      <c r="E82" s="313"/>
      <c r="F82" s="313"/>
      <c r="G82" s="314"/>
      <c r="I82" s="197"/>
      <c r="K82" s="197"/>
      <c r="L82" s="198"/>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104" x14ac:dyDescent="0.2">
      <c r="A83" s="191"/>
      <c r="B83" s="192"/>
      <c r="C83" s="312" t="s">
        <v>3803</v>
      </c>
      <c r="D83" s="313"/>
      <c r="E83" s="313"/>
      <c r="F83" s="313"/>
      <c r="G83" s="314"/>
      <c r="I83" s="197"/>
      <c r="K83" s="197"/>
      <c r="L83" s="198" t="s">
        <v>3803</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row>
    <row r="84" spans="1:104" x14ac:dyDescent="0.2">
      <c r="A84" s="191"/>
      <c r="B84" s="192"/>
      <c r="C84" s="312" t="s">
        <v>3804</v>
      </c>
      <c r="D84" s="313"/>
      <c r="E84" s="313"/>
      <c r="F84" s="313"/>
      <c r="G84" s="314"/>
      <c r="I84" s="197"/>
      <c r="K84" s="197"/>
      <c r="L84" s="198" t="s">
        <v>3804</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row>
    <row r="85" spans="1:104" x14ac:dyDescent="0.2">
      <c r="A85" s="191"/>
      <c r="B85" s="192"/>
      <c r="C85" s="312"/>
      <c r="D85" s="313"/>
      <c r="E85" s="313"/>
      <c r="F85" s="313"/>
      <c r="G85" s="314"/>
      <c r="I85" s="197"/>
      <c r="K85" s="197"/>
      <c r="L85" s="198"/>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row>
    <row r="86" spans="1:104" x14ac:dyDescent="0.2">
      <c r="A86" s="191"/>
      <c r="B86" s="192"/>
      <c r="C86" s="331" t="s">
        <v>1237</v>
      </c>
      <c r="D86" s="332"/>
      <c r="E86" s="193">
        <v>0.37180000000000002</v>
      </c>
      <c r="F86" s="194"/>
      <c r="G86" s="195"/>
      <c r="H86" s="196"/>
      <c r="I86" s="197"/>
      <c r="J86" s="184"/>
      <c r="K86" s="197"/>
      <c r="M86" s="67" t="s">
        <v>1237</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73">
        <f>C85</f>
        <v>0</v>
      </c>
      <c r="BE86" s="53"/>
      <c r="BF86" s="53"/>
      <c r="BG86" s="53"/>
      <c r="BH86" s="53"/>
      <c r="BI86" s="53"/>
    </row>
    <row r="87" spans="1:104" x14ac:dyDescent="0.2">
      <c r="A87" s="161">
        <v>11</v>
      </c>
      <c r="B87" s="162" t="s">
        <v>3848</v>
      </c>
      <c r="C87" s="163" t="s">
        <v>3849</v>
      </c>
      <c r="D87" s="164" t="s">
        <v>201</v>
      </c>
      <c r="E87" s="165">
        <v>52.4238</v>
      </c>
      <c r="F87" s="122">
        <f>'01 125 '!F87</f>
        <v>0</v>
      </c>
      <c r="G87" s="166">
        <f>E87*F87</f>
        <v>0</v>
      </c>
      <c r="H87" s="167">
        <v>0</v>
      </c>
      <c r="I87" s="168">
        <f>E87*H87</f>
        <v>0</v>
      </c>
      <c r="J87" s="167"/>
      <c r="K87" s="168">
        <f>E87*J87</f>
        <v>0</v>
      </c>
      <c r="O87" s="53"/>
      <c r="Z87" s="53"/>
      <c r="AA87" s="53">
        <v>12</v>
      </c>
      <c r="AB87" s="53">
        <v>0</v>
      </c>
      <c r="AC87" s="53">
        <v>11</v>
      </c>
      <c r="AD87" s="53"/>
      <c r="AE87" s="53"/>
      <c r="AF87" s="53"/>
      <c r="AG87" s="53"/>
      <c r="AH87" s="53"/>
      <c r="AI87" s="53"/>
      <c r="AJ87" s="53"/>
      <c r="AK87" s="53"/>
      <c r="AL87" s="53"/>
      <c r="AM87" s="53"/>
      <c r="AN87" s="53"/>
      <c r="AO87" s="53"/>
      <c r="AP87" s="53"/>
      <c r="AQ87" s="53"/>
      <c r="AR87" s="53"/>
      <c r="AS87" s="53"/>
      <c r="AT87" s="53"/>
      <c r="AU87" s="53"/>
      <c r="AV87" s="53"/>
      <c r="AW87" s="53"/>
      <c r="AX87" s="53"/>
      <c r="AY87" s="53"/>
      <c r="AZ87" s="63">
        <f>G87</f>
        <v>0</v>
      </c>
      <c r="BA87" s="53"/>
      <c r="BB87" s="53"/>
      <c r="BC87" s="53"/>
      <c r="BD87" s="53"/>
      <c r="BE87" s="53"/>
      <c r="BF87" s="53"/>
      <c r="BG87" s="53"/>
      <c r="BH87" s="53"/>
      <c r="BI87" s="53"/>
      <c r="CA87" s="53">
        <v>12</v>
      </c>
      <c r="CB87" s="53">
        <v>0</v>
      </c>
      <c r="CZ87" s="16">
        <v>2</v>
      </c>
    </row>
    <row r="88" spans="1:104" ht="22.5" x14ac:dyDescent="0.2">
      <c r="A88" s="191"/>
      <c r="B88" s="192"/>
      <c r="C88" s="312" t="s">
        <v>3850</v>
      </c>
      <c r="D88" s="313"/>
      <c r="E88" s="313"/>
      <c r="F88" s="313"/>
      <c r="G88" s="314"/>
      <c r="I88" s="197"/>
      <c r="K88" s="197"/>
      <c r="L88" s="198" t="s">
        <v>3850</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row>
    <row r="89" spans="1:104" x14ac:dyDescent="0.2">
      <c r="A89" s="191"/>
      <c r="B89" s="192"/>
      <c r="C89" s="312" t="s">
        <v>3851</v>
      </c>
      <c r="D89" s="313"/>
      <c r="E89" s="313"/>
      <c r="F89" s="313"/>
      <c r="G89" s="314"/>
      <c r="I89" s="197"/>
      <c r="K89" s="197"/>
      <c r="L89" s="198" t="s">
        <v>3851</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row>
    <row r="90" spans="1:104" x14ac:dyDescent="0.2">
      <c r="A90" s="191"/>
      <c r="B90" s="192"/>
      <c r="C90" s="312" t="s">
        <v>3852</v>
      </c>
      <c r="D90" s="313"/>
      <c r="E90" s="313"/>
      <c r="F90" s="313"/>
      <c r="G90" s="314"/>
      <c r="I90" s="197"/>
      <c r="K90" s="197"/>
      <c r="L90" s="198" t="s">
        <v>3852</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row>
    <row r="91" spans="1:104" x14ac:dyDescent="0.2">
      <c r="A91" s="191"/>
      <c r="B91" s="192"/>
      <c r="C91" s="312" t="s">
        <v>3853</v>
      </c>
      <c r="D91" s="313"/>
      <c r="E91" s="313"/>
      <c r="F91" s="313"/>
      <c r="G91" s="314"/>
      <c r="I91" s="197"/>
      <c r="K91" s="197"/>
      <c r="L91" s="198" t="s">
        <v>3853</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row>
    <row r="92" spans="1:104" x14ac:dyDescent="0.2">
      <c r="A92" s="191"/>
      <c r="B92" s="192"/>
      <c r="C92" s="312" t="s">
        <v>3830</v>
      </c>
      <c r="D92" s="313"/>
      <c r="E92" s="313"/>
      <c r="F92" s="313"/>
      <c r="G92" s="314"/>
      <c r="I92" s="197"/>
      <c r="K92" s="197"/>
      <c r="L92" s="198" t="s">
        <v>3830</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row>
    <row r="93" spans="1:104" x14ac:dyDescent="0.2">
      <c r="A93" s="191"/>
      <c r="B93" s="192"/>
      <c r="C93" s="312"/>
      <c r="D93" s="313"/>
      <c r="E93" s="313"/>
      <c r="F93" s="313"/>
      <c r="G93" s="314"/>
      <c r="I93" s="197"/>
      <c r="K93" s="197"/>
      <c r="L93" s="198"/>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row>
    <row r="94" spans="1:104" x14ac:dyDescent="0.2">
      <c r="A94" s="191"/>
      <c r="B94" s="192"/>
      <c r="C94" s="312" t="s">
        <v>3803</v>
      </c>
      <c r="D94" s="313"/>
      <c r="E94" s="313"/>
      <c r="F94" s="313"/>
      <c r="G94" s="314"/>
      <c r="I94" s="197"/>
      <c r="K94" s="197"/>
      <c r="L94" s="198" t="s">
        <v>3803</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row>
    <row r="95" spans="1:104" x14ac:dyDescent="0.2">
      <c r="A95" s="191"/>
      <c r="B95" s="192"/>
      <c r="C95" s="312" t="s">
        <v>3804</v>
      </c>
      <c r="D95" s="313"/>
      <c r="E95" s="313"/>
      <c r="F95" s="313"/>
      <c r="G95" s="314"/>
      <c r="I95" s="197"/>
      <c r="K95" s="197"/>
      <c r="L95" s="198" t="s">
        <v>3804</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row>
    <row r="96" spans="1:104" x14ac:dyDescent="0.2">
      <c r="A96" s="191"/>
      <c r="B96" s="192"/>
      <c r="C96" s="312"/>
      <c r="D96" s="313"/>
      <c r="E96" s="313"/>
      <c r="F96" s="313"/>
      <c r="G96" s="314"/>
      <c r="I96" s="197"/>
      <c r="K96" s="197"/>
      <c r="L96" s="198"/>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row>
    <row r="97" spans="1:104" x14ac:dyDescent="0.2">
      <c r="A97" s="191"/>
      <c r="B97" s="192"/>
      <c r="C97" s="312"/>
      <c r="D97" s="313"/>
      <c r="E97" s="313"/>
      <c r="F97" s="313"/>
      <c r="G97" s="314"/>
      <c r="I97" s="197"/>
      <c r="K97" s="197"/>
      <c r="L97" s="198"/>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row>
    <row r="98" spans="1:104" x14ac:dyDescent="0.2">
      <c r="A98" s="191"/>
      <c r="B98" s="192"/>
      <c r="C98" s="331" t="s">
        <v>3882</v>
      </c>
      <c r="D98" s="332"/>
      <c r="E98" s="193">
        <v>52.4238</v>
      </c>
      <c r="F98" s="194"/>
      <c r="G98" s="195"/>
      <c r="H98" s="196"/>
      <c r="I98" s="197"/>
      <c r="J98" s="184"/>
      <c r="K98" s="197"/>
      <c r="M98" s="67" t="s">
        <v>3882</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73">
        <f>C97</f>
        <v>0</v>
      </c>
      <c r="BE98" s="53"/>
      <c r="BF98" s="53"/>
      <c r="BG98" s="53"/>
      <c r="BH98" s="53"/>
      <c r="BI98" s="53"/>
    </row>
    <row r="99" spans="1:104" x14ac:dyDescent="0.2">
      <c r="A99" s="161">
        <v>12</v>
      </c>
      <c r="B99" s="162" t="s">
        <v>3855</v>
      </c>
      <c r="C99" s="163" t="s">
        <v>3856</v>
      </c>
      <c r="D99" s="164" t="s">
        <v>201</v>
      </c>
      <c r="E99" s="165">
        <v>30.041399999999999</v>
      </c>
      <c r="F99" s="122">
        <f>'01 125 '!F99</f>
        <v>0</v>
      </c>
      <c r="G99" s="166">
        <f>E99*F99</f>
        <v>0</v>
      </c>
      <c r="H99" s="167">
        <v>0</v>
      </c>
      <c r="I99" s="168">
        <f>E99*H99</f>
        <v>0</v>
      </c>
      <c r="J99" s="167"/>
      <c r="K99" s="168">
        <f>E99*J99</f>
        <v>0</v>
      </c>
      <c r="O99" s="53"/>
      <c r="Z99" s="53"/>
      <c r="AA99" s="53">
        <v>12</v>
      </c>
      <c r="AB99" s="53">
        <v>0</v>
      </c>
      <c r="AC99" s="53">
        <v>12</v>
      </c>
      <c r="AD99" s="53"/>
      <c r="AE99" s="53"/>
      <c r="AF99" s="53"/>
      <c r="AG99" s="53"/>
      <c r="AH99" s="53"/>
      <c r="AI99" s="53"/>
      <c r="AJ99" s="53"/>
      <c r="AK99" s="53"/>
      <c r="AL99" s="53"/>
      <c r="AM99" s="53"/>
      <c r="AN99" s="53"/>
      <c r="AO99" s="53"/>
      <c r="AP99" s="53"/>
      <c r="AQ99" s="53"/>
      <c r="AR99" s="53"/>
      <c r="AS99" s="53"/>
      <c r="AT99" s="53"/>
      <c r="AU99" s="53"/>
      <c r="AV99" s="53"/>
      <c r="AW99" s="53"/>
      <c r="AX99" s="53"/>
      <c r="AY99" s="53"/>
      <c r="AZ99" s="63">
        <f>G99</f>
        <v>0</v>
      </c>
      <c r="BA99" s="53"/>
      <c r="BB99" s="53"/>
      <c r="BC99" s="53"/>
      <c r="BD99" s="53"/>
      <c r="BE99" s="53"/>
      <c r="BF99" s="53"/>
      <c r="BG99" s="53"/>
      <c r="BH99" s="53"/>
      <c r="BI99" s="53"/>
      <c r="CA99" s="53">
        <v>12</v>
      </c>
      <c r="CB99" s="53">
        <v>0</v>
      </c>
      <c r="CZ99" s="16">
        <v>2</v>
      </c>
    </row>
    <row r="100" spans="1:104" x14ac:dyDescent="0.2">
      <c r="A100" s="191"/>
      <c r="B100" s="192"/>
      <c r="C100" s="312" t="s">
        <v>3857</v>
      </c>
      <c r="D100" s="313"/>
      <c r="E100" s="313"/>
      <c r="F100" s="313"/>
      <c r="G100" s="314"/>
      <c r="I100" s="197"/>
      <c r="K100" s="197"/>
      <c r="L100" s="198" t="s">
        <v>3857</v>
      </c>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row>
    <row r="101" spans="1:104" x14ac:dyDescent="0.2">
      <c r="A101" s="191"/>
      <c r="B101" s="192"/>
      <c r="C101" s="312" t="s">
        <v>3858</v>
      </c>
      <c r="D101" s="313"/>
      <c r="E101" s="313"/>
      <c r="F101" s="313"/>
      <c r="G101" s="314"/>
      <c r="I101" s="197"/>
      <c r="K101" s="197"/>
      <c r="L101" s="198" t="s">
        <v>3858</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row>
    <row r="102" spans="1:104" x14ac:dyDescent="0.2">
      <c r="A102" s="191"/>
      <c r="B102" s="192"/>
      <c r="C102" s="312" t="s">
        <v>3859</v>
      </c>
      <c r="D102" s="313"/>
      <c r="E102" s="313"/>
      <c r="F102" s="313"/>
      <c r="G102" s="314"/>
      <c r="I102" s="197"/>
      <c r="K102" s="197"/>
      <c r="L102" s="198" t="s">
        <v>3859</v>
      </c>
      <c r="O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row>
    <row r="103" spans="1:104" x14ac:dyDescent="0.2">
      <c r="A103" s="191"/>
      <c r="B103" s="192"/>
      <c r="C103" s="312" t="s">
        <v>3860</v>
      </c>
      <c r="D103" s="313"/>
      <c r="E103" s="313"/>
      <c r="F103" s="313"/>
      <c r="G103" s="314"/>
      <c r="I103" s="197"/>
      <c r="K103" s="197"/>
      <c r="L103" s="198" t="s">
        <v>3860</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row>
    <row r="104" spans="1:104" x14ac:dyDescent="0.2">
      <c r="A104" s="191"/>
      <c r="B104" s="192"/>
      <c r="C104" s="312" t="s">
        <v>3861</v>
      </c>
      <c r="D104" s="313"/>
      <c r="E104" s="313"/>
      <c r="F104" s="313"/>
      <c r="G104" s="314"/>
      <c r="I104" s="197"/>
      <c r="K104" s="197"/>
      <c r="L104" s="198" t="s">
        <v>3861</v>
      </c>
      <c r="O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row>
    <row r="105" spans="1:104" x14ac:dyDescent="0.2">
      <c r="A105" s="191"/>
      <c r="B105" s="192"/>
      <c r="C105" s="312" t="s">
        <v>3830</v>
      </c>
      <c r="D105" s="313"/>
      <c r="E105" s="313"/>
      <c r="F105" s="313"/>
      <c r="G105" s="314"/>
      <c r="I105" s="197"/>
      <c r="K105" s="197"/>
      <c r="L105" s="198" t="s">
        <v>3830</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104" x14ac:dyDescent="0.2">
      <c r="A106" s="191"/>
      <c r="B106" s="192"/>
      <c r="C106" s="312"/>
      <c r="D106" s="313"/>
      <c r="E106" s="313"/>
      <c r="F106" s="313"/>
      <c r="G106" s="314"/>
      <c r="I106" s="197"/>
      <c r="K106" s="197"/>
      <c r="L106" s="198"/>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104" x14ac:dyDescent="0.2">
      <c r="A107" s="191"/>
      <c r="B107" s="192"/>
      <c r="C107" s="312" t="s">
        <v>3803</v>
      </c>
      <c r="D107" s="313"/>
      <c r="E107" s="313"/>
      <c r="F107" s="313"/>
      <c r="G107" s="314"/>
      <c r="I107" s="197"/>
      <c r="K107" s="197"/>
      <c r="L107" s="198" t="s">
        <v>3803</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row>
    <row r="108" spans="1:104" x14ac:dyDescent="0.2">
      <c r="A108" s="191"/>
      <c r="B108" s="192"/>
      <c r="C108" s="312" t="s">
        <v>3804</v>
      </c>
      <c r="D108" s="313"/>
      <c r="E108" s="313"/>
      <c r="F108" s="313"/>
      <c r="G108" s="314"/>
      <c r="I108" s="197"/>
      <c r="K108" s="197"/>
      <c r="L108" s="198" t="s">
        <v>3804</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row>
    <row r="109" spans="1:104" x14ac:dyDescent="0.2">
      <c r="A109" s="191"/>
      <c r="B109" s="192"/>
      <c r="C109" s="312"/>
      <c r="D109" s="313"/>
      <c r="E109" s="313"/>
      <c r="F109" s="313"/>
      <c r="G109" s="314"/>
      <c r="I109" s="197"/>
      <c r="K109" s="197"/>
      <c r="L109" s="198"/>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row>
    <row r="110" spans="1:104" x14ac:dyDescent="0.2">
      <c r="A110" s="191"/>
      <c r="B110" s="192"/>
      <c r="C110" s="331" t="s">
        <v>3883</v>
      </c>
      <c r="D110" s="332"/>
      <c r="E110" s="193">
        <v>30.041399999999999</v>
      </c>
      <c r="F110" s="194"/>
      <c r="G110" s="195"/>
      <c r="H110" s="196"/>
      <c r="I110" s="197"/>
      <c r="J110" s="184"/>
      <c r="K110" s="197"/>
      <c r="M110" s="67" t="s">
        <v>3883</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73">
        <f>C109</f>
        <v>0</v>
      </c>
      <c r="BE110" s="53"/>
      <c r="BF110" s="53"/>
      <c r="BG110" s="53"/>
      <c r="BH110" s="53"/>
      <c r="BI110" s="53"/>
    </row>
    <row r="111" spans="1:104" x14ac:dyDescent="0.2">
      <c r="A111" s="161">
        <v>13</v>
      </c>
      <c r="B111" s="162" t="s">
        <v>3863</v>
      </c>
      <c r="C111" s="163" t="s">
        <v>3864</v>
      </c>
      <c r="D111" s="164" t="s">
        <v>201</v>
      </c>
      <c r="E111" s="165">
        <v>38.295400000000001</v>
      </c>
      <c r="F111" s="122">
        <f>'01 125 '!F111</f>
        <v>0</v>
      </c>
      <c r="G111" s="166">
        <f>E111*F111</f>
        <v>0</v>
      </c>
      <c r="H111" s="167">
        <v>0</v>
      </c>
      <c r="I111" s="168">
        <f>E111*H111</f>
        <v>0</v>
      </c>
      <c r="J111" s="167"/>
      <c r="K111" s="168">
        <f>E111*J111</f>
        <v>0</v>
      </c>
      <c r="O111" s="53"/>
      <c r="Z111" s="53"/>
      <c r="AA111" s="53">
        <v>12</v>
      </c>
      <c r="AB111" s="53">
        <v>0</v>
      </c>
      <c r="AC111" s="53">
        <v>13</v>
      </c>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63">
        <f>G111</f>
        <v>0</v>
      </c>
      <c r="BA111" s="53"/>
      <c r="BB111" s="53"/>
      <c r="BC111" s="53"/>
      <c r="BD111" s="53"/>
      <c r="BE111" s="53"/>
      <c r="BF111" s="53"/>
      <c r="BG111" s="53"/>
      <c r="BH111" s="53"/>
      <c r="BI111" s="53"/>
      <c r="CA111" s="53">
        <v>12</v>
      </c>
      <c r="CB111" s="53">
        <v>0</v>
      </c>
      <c r="CZ111" s="16">
        <v>2</v>
      </c>
    </row>
    <row r="112" spans="1:104" x14ac:dyDescent="0.2">
      <c r="A112" s="191"/>
      <c r="B112" s="192"/>
      <c r="C112" s="312" t="s">
        <v>3857</v>
      </c>
      <c r="D112" s="313"/>
      <c r="E112" s="313"/>
      <c r="F112" s="313"/>
      <c r="G112" s="314"/>
      <c r="I112" s="197"/>
      <c r="K112" s="197"/>
      <c r="L112" s="198" t="s">
        <v>3857</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row>
    <row r="113" spans="1:104" x14ac:dyDescent="0.2">
      <c r="A113" s="191"/>
      <c r="B113" s="192"/>
      <c r="C113" s="312" t="s">
        <v>3858</v>
      </c>
      <c r="D113" s="313"/>
      <c r="E113" s="313"/>
      <c r="F113" s="313"/>
      <c r="G113" s="314"/>
      <c r="I113" s="197"/>
      <c r="K113" s="197"/>
      <c r="L113" s="198" t="s">
        <v>3858</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row>
    <row r="114" spans="1:104" x14ac:dyDescent="0.2">
      <c r="A114" s="191"/>
      <c r="B114" s="192"/>
      <c r="C114" s="312" t="s">
        <v>3859</v>
      </c>
      <c r="D114" s="313"/>
      <c r="E114" s="313"/>
      <c r="F114" s="313"/>
      <c r="G114" s="314"/>
      <c r="I114" s="197"/>
      <c r="K114" s="197"/>
      <c r="L114" s="198" t="s">
        <v>3859</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row>
    <row r="115" spans="1:104" x14ac:dyDescent="0.2">
      <c r="A115" s="191"/>
      <c r="B115" s="192"/>
      <c r="C115" s="312" t="s">
        <v>3860</v>
      </c>
      <c r="D115" s="313"/>
      <c r="E115" s="313"/>
      <c r="F115" s="313"/>
      <c r="G115" s="314"/>
      <c r="I115" s="197"/>
      <c r="K115" s="197"/>
      <c r="L115" s="198" t="s">
        <v>3860</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row>
    <row r="116" spans="1:104" x14ac:dyDescent="0.2">
      <c r="A116" s="191"/>
      <c r="B116" s="192"/>
      <c r="C116" s="312" t="s">
        <v>3861</v>
      </c>
      <c r="D116" s="313"/>
      <c r="E116" s="313"/>
      <c r="F116" s="313"/>
      <c r="G116" s="314"/>
      <c r="I116" s="197"/>
      <c r="K116" s="197"/>
      <c r="L116" s="198" t="s">
        <v>3861</v>
      </c>
      <c r="O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row>
    <row r="117" spans="1:104" x14ac:dyDescent="0.2">
      <c r="A117" s="191"/>
      <c r="B117" s="192"/>
      <c r="C117" s="312"/>
      <c r="D117" s="313"/>
      <c r="E117" s="313"/>
      <c r="F117" s="313"/>
      <c r="G117" s="314"/>
      <c r="I117" s="197"/>
      <c r="K117" s="197"/>
      <c r="L117" s="198"/>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104" x14ac:dyDescent="0.2">
      <c r="A118" s="191"/>
      <c r="B118" s="192"/>
      <c r="C118" s="312" t="s">
        <v>3830</v>
      </c>
      <c r="D118" s="313"/>
      <c r="E118" s="313"/>
      <c r="F118" s="313"/>
      <c r="G118" s="314"/>
      <c r="I118" s="197"/>
      <c r="K118" s="197"/>
      <c r="L118" s="198" t="s">
        <v>3830</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104" x14ac:dyDescent="0.2">
      <c r="A119" s="191"/>
      <c r="B119" s="192"/>
      <c r="C119" s="312" t="s">
        <v>3803</v>
      </c>
      <c r="D119" s="313"/>
      <c r="E119" s="313"/>
      <c r="F119" s="313"/>
      <c r="G119" s="314"/>
      <c r="I119" s="197"/>
      <c r="K119" s="197"/>
      <c r="L119" s="198" t="s">
        <v>3803</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row>
    <row r="120" spans="1:104" x14ac:dyDescent="0.2">
      <c r="A120" s="191"/>
      <c r="B120" s="192"/>
      <c r="C120" s="312" t="s">
        <v>3804</v>
      </c>
      <c r="D120" s="313"/>
      <c r="E120" s="313"/>
      <c r="F120" s="313"/>
      <c r="G120" s="314"/>
      <c r="I120" s="197"/>
      <c r="K120" s="197"/>
      <c r="L120" s="198" t="s">
        <v>3804</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104" x14ac:dyDescent="0.2">
      <c r="A121" s="191"/>
      <c r="B121" s="192"/>
      <c r="C121" s="312"/>
      <c r="D121" s="313"/>
      <c r="E121" s="313"/>
      <c r="F121" s="313"/>
      <c r="G121" s="314"/>
      <c r="I121" s="197"/>
      <c r="K121" s="197"/>
      <c r="L121" s="198"/>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104" x14ac:dyDescent="0.2">
      <c r="A122" s="191"/>
      <c r="B122" s="192"/>
      <c r="C122" s="312"/>
      <c r="D122" s="313"/>
      <c r="E122" s="313"/>
      <c r="F122" s="313"/>
      <c r="G122" s="314"/>
      <c r="I122" s="197"/>
      <c r="K122" s="197"/>
      <c r="L122" s="198"/>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1:104" x14ac:dyDescent="0.2">
      <c r="A123" s="191"/>
      <c r="B123" s="192"/>
      <c r="C123" s="331" t="s">
        <v>3884</v>
      </c>
      <c r="D123" s="332"/>
      <c r="E123" s="193">
        <v>38.295400000000001</v>
      </c>
      <c r="F123" s="194"/>
      <c r="G123" s="195"/>
      <c r="H123" s="196"/>
      <c r="I123" s="197"/>
      <c r="J123" s="184"/>
      <c r="K123" s="197"/>
      <c r="M123" s="67" t="s">
        <v>3884</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73">
        <f>C122</f>
        <v>0</v>
      </c>
      <c r="BE123" s="53"/>
      <c r="BF123" s="53"/>
      <c r="BG123" s="53"/>
      <c r="BH123" s="53"/>
      <c r="BI123" s="53"/>
    </row>
    <row r="124" spans="1:104" x14ac:dyDescent="0.2">
      <c r="A124" s="161">
        <v>14</v>
      </c>
      <c r="B124" s="162" t="s">
        <v>3866</v>
      </c>
      <c r="C124" s="163" t="s">
        <v>3867</v>
      </c>
      <c r="D124" s="164" t="s">
        <v>201</v>
      </c>
      <c r="E124" s="165">
        <v>62.648299999999999</v>
      </c>
      <c r="F124" s="122">
        <f>'01 125 '!F124</f>
        <v>0</v>
      </c>
      <c r="G124" s="166">
        <f>E124*F124</f>
        <v>0</v>
      </c>
      <c r="H124" s="167">
        <v>0</v>
      </c>
      <c r="I124" s="168">
        <f>E124*H124</f>
        <v>0</v>
      </c>
      <c r="J124" s="167"/>
      <c r="K124" s="168">
        <f>E124*J124</f>
        <v>0</v>
      </c>
      <c r="O124" s="53"/>
      <c r="Z124" s="53"/>
      <c r="AA124" s="53">
        <v>12</v>
      </c>
      <c r="AB124" s="53">
        <v>0</v>
      </c>
      <c r="AC124" s="53">
        <v>14</v>
      </c>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63">
        <f>G124</f>
        <v>0</v>
      </c>
      <c r="BA124" s="53"/>
      <c r="BB124" s="53"/>
      <c r="BC124" s="53"/>
      <c r="BD124" s="53"/>
      <c r="BE124" s="53"/>
      <c r="BF124" s="53"/>
      <c r="BG124" s="53"/>
      <c r="BH124" s="53"/>
      <c r="BI124" s="53"/>
      <c r="CA124" s="53">
        <v>12</v>
      </c>
      <c r="CB124" s="53">
        <v>0</v>
      </c>
      <c r="CZ124" s="16">
        <v>2</v>
      </c>
    </row>
    <row r="125" spans="1:104" x14ac:dyDescent="0.2">
      <c r="A125" s="191"/>
      <c r="B125" s="192"/>
      <c r="C125" s="312" t="s">
        <v>3868</v>
      </c>
      <c r="D125" s="313"/>
      <c r="E125" s="313"/>
      <c r="F125" s="313"/>
      <c r="G125" s="314"/>
      <c r="I125" s="197"/>
      <c r="K125" s="197"/>
      <c r="L125" s="198" t="s">
        <v>3868</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104" x14ac:dyDescent="0.2">
      <c r="A126" s="191"/>
      <c r="B126" s="192"/>
      <c r="C126" s="312" t="s">
        <v>3869</v>
      </c>
      <c r="D126" s="313"/>
      <c r="E126" s="313"/>
      <c r="F126" s="313"/>
      <c r="G126" s="314"/>
      <c r="I126" s="197"/>
      <c r="K126" s="197"/>
      <c r="L126" s="198" t="s">
        <v>3869</v>
      </c>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row>
    <row r="127" spans="1:104" x14ac:dyDescent="0.2">
      <c r="A127" s="191"/>
      <c r="B127" s="192"/>
      <c r="C127" s="312" t="s">
        <v>3870</v>
      </c>
      <c r="D127" s="313"/>
      <c r="E127" s="313"/>
      <c r="F127" s="313"/>
      <c r="G127" s="314"/>
      <c r="I127" s="197"/>
      <c r="K127" s="197"/>
      <c r="L127" s="198" t="s">
        <v>3870</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row>
    <row r="128" spans="1:104" x14ac:dyDescent="0.2">
      <c r="A128" s="191"/>
      <c r="B128" s="192"/>
      <c r="C128" s="312" t="s">
        <v>3871</v>
      </c>
      <c r="D128" s="313"/>
      <c r="E128" s="313"/>
      <c r="F128" s="313"/>
      <c r="G128" s="314"/>
      <c r="I128" s="197"/>
      <c r="K128" s="197"/>
      <c r="L128" s="198" t="s">
        <v>3871</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row>
    <row r="129" spans="1:61" x14ac:dyDescent="0.2">
      <c r="A129" s="191"/>
      <c r="B129" s="192"/>
      <c r="C129" s="312" t="s">
        <v>3872</v>
      </c>
      <c r="D129" s="313"/>
      <c r="E129" s="313"/>
      <c r="F129" s="313"/>
      <c r="G129" s="314"/>
      <c r="I129" s="197"/>
      <c r="K129" s="197"/>
      <c r="L129" s="198" t="s">
        <v>3872</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61" x14ac:dyDescent="0.2">
      <c r="A130" s="191"/>
      <c r="B130" s="192"/>
      <c r="C130" s="312" t="s">
        <v>3873</v>
      </c>
      <c r="D130" s="313"/>
      <c r="E130" s="313"/>
      <c r="F130" s="313"/>
      <c r="G130" s="314"/>
      <c r="I130" s="197"/>
      <c r="K130" s="197"/>
      <c r="L130" s="198" t="s">
        <v>3873</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row>
    <row r="131" spans="1:61" x14ac:dyDescent="0.2">
      <c r="A131" s="191"/>
      <c r="B131" s="192"/>
      <c r="C131" s="312"/>
      <c r="D131" s="313"/>
      <c r="E131" s="313"/>
      <c r="F131" s="313"/>
      <c r="G131" s="314"/>
      <c r="I131" s="197"/>
      <c r="K131" s="197"/>
      <c r="L131" s="198"/>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61" x14ac:dyDescent="0.2">
      <c r="A132" s="191"/>
      <c r="B132" s="192"/>
      <c r="C132" s="312" t="s">
        <v>3803</v>
      </c>
      <c r="D132" s="313"/>
      <c r="E132" s="313"/>
      <c r="F132" s="313"/>
      <c r="G132" s="314"/>
      <c r="I132" s="197"/>
      <c r="K132" s="197"/>
      <c r="L132" s="198" t="s">
        <v>3803</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row>
    <row r="133" spans="1:61" x14ac:dyDescent="0.2">
      <c r="A133" s="191"/>
      <c r="B133" s="192"/>
      <c r="C133" s="312" t="s">
        <v>3804</v>
      </c>
      <c r="D133" s="313"/>
      <c r="E133" s="313"/>
      <c r="F133" s="313"/>
      <c r="G133" s="314"/>
      <c r="I133" s="197"/>
      <c r="K133" s="197"/>
      <c r="L133" s="198" t="s">
        <v>3804</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61" x14ac:dyDescent="0.2">
      <c r="A134" s="191"/>
      <c r="B134" s="192"/>
      <c r="C134" s="312"/>
      <c r="D134" s="313"/>
      <c r="E134" s="313"/>
      <c r="F134" s="313"/>
      <c r="G134" s="314"/>
      <c r="I134" s="197"/>
      <c r="K134" s="197"/>
      <c r="L134" s="198"/>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row>
    <row r="135" spans="1:61" x14ac:dyDescent="0.2">
      <c r="A135" s="191"/>
      <c r="B135" s="192"/>
      <c r="C135" s="312"/>
      <c r="D135" s="313"/>
      <c r="E135" s="313"/>
      <c r="F135" s="313"/>
      <c r="G135" s="314"/>
      <c r="I135" s="197"/>
      <c r="K135" s="197"/>
      <c r="L135" s="198"/>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row>
    <row r="136" spans="1:61" x14ac:dyDescent="0.2">
      <c r="A136" s="191"/>
      <c r="B136" s="192"/>
      <c r="C136" s="331" t="s">
        <v>3880</v>
      </c>
      <c r="D136" s="332"/>
      <c r="E136" s="193">
        <v>62.648299999999999</v>
      </c>
      <c r="F136" s="194"/>
      <c r="G136" s="195"/>
      <c r="H136" s="196"/>
      <c r="I136" s="197"/>
      <c r="J136" s="184"/>
      <c r="K136" s="197"/>
      <c r="M136" s="67" t="s">
        <v>3880</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73">
        <f>C135</f>
        <v>0</v>
      </c>
      <c r="BE136" s="53"/>
      <c r="BF136" s="53"/>
      <c r="BG136" s="53"/>
      <c r="BH136" s="53"/>
      <c r="BI136" s="53"/>
    </row>
    <row r="137" spans="1:61" x14ac:dyDescent="0.2">
      <c r="A137" s="169" t="s">
        <v>42</v>
      </c>
      <c r="B137" s="170" t="s">
        <v>1826</v>
      </c>
      <c r="C137" s="171" t="s">
        <v>1827</v>
      </c>
      <c r="D137" s="172"/>
      <c r="E137" s="173"/>
      <c r="F137" s="173"/>
      <c r="G137" s="174">
        <f>SUM(G7:G136)</f>
        <v>0</v>
      </c>
      <c r="H137" s="175"/>
      <c r="I137" s="174">
        <f>SUM(I7:I136)</f>
        <v>0</v>
      </c>
      <c r="J137" s="176"/>
      <c r="K137" s="174">
        <f>SUM(K7:K136)</f>
        <v>0</v>
      </c>
      <c r="O137" s="53"/>
      <c r="X137" s="82">
        <f>K137</f>
        <v>0</v>
      </c>
      <c r="Y137" s="82">
        <f>I137</f>
        <v>0</v>
      </c>
      <c r="Z137" s="63">
        <f>G137</f>
        <v>0</v>
      </c>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83"/>
      <c r="BB137" s="83"/>
      <c r="BC137" s="83"/>
      <c r="BD137" s="83"/>
      <c r="BE137" s="83"/>
      <c r="BF137" s="83"/>
      <c r="BG137" s="53"/>
      <c r="BH137" s="53"/>
      <c r="BI137" s="53"/>
    </row>
    <row r="138" spans="1:61" x14ac:dyDescent="0.2">
      <c r="A138" s="177" t="s">
        <v>23</v>
      </c>
      <c r="B138" s="178" t="s">
        <v>43</v>
      </c>
      <c r="C138" s="179"/>
      <c r="D138" s="180"/>
      <c r="E138" s="181"/>
      <c r="F138" s="181"/>
      <c r="G138" s="182">
        <f>SUM(Z7:Z138)</f>
        <v>0</v>
      </c>
      <c r="H138" s="183"/>
      <c r="I138" s="182">
        <f>SUM(Y7:Y138)</f>
        <v>0</v>
      </c>
      <c r="J138" s="183"/>
      <c r="K138" s="182">
        <f>SUM(X7:X138)</f>
        <v>0</v>
      </c>
      <c r="O138" s="53"/>
      <c r="BA138" s="91"/>
      <c r="BB138" s="91"/>
      <c r="BC138" s="91"/>
      <c r="BD138" s="91"/>
      <c r="BE138" s="91"/>
      <c r="BF138" s="91"/>
    </row>
    <row r="139" spans="1:61" x14ac:dyDescent="0.2">
      <c r="E139" s="124"/>
    </row>
    <row r="140" spans="1:61" x14ac:dyDescent="0.2">
      <c r="E140" s="124"/>
    </row>
    <row r="141" spans="1:61" x14ac:dyDescent="0.2">
      <c r="E141" s="124"/>
    </row>
    <row r="142" spans="1:61" x14ac:dyDescent="0.2">
      <c r="E142" s="124"/>
    </row>
    <row r="143" spans="1:61" x14ac:dyDescent="0.2">
      <c r="E143" s="124"/>
    </row>
    <row r="144" spans="1:61" x14ac:dyDescent="0.2">
      <c r="E144" s="124"/>
    </row>
    <row r="145" spans="1:7" x14ac:dyDescent="0.2">
      <c r="E145" s="124"/>
    </row>
    <row r="146" spans="1:7" x14ac:dyDescent="0.2">
      <c r="E146" s="124"/>
    </row>
    <row r="147" spans="1:7" x14ac:dyDescent="0.2">
      <c r="E147" s="124"/>
    </row>
    <row r="148" spans="1:7" x14ac:dyDescent="0.2">
      <c r="E148" s="124"/>
    </row>
    <row r="149" spans="1:7" x14ac:dyDescent="0.2">
      <c r="E149" s="124"/>
    </row>
    <row r="150" spans="1:7" x14ac:dyDescent="0.2">
      <c r="E150" s="124"/>
    </row>
    <row r="151" spans="1:7" x14ac:dyDescent="0.2">
      <c r="E151" s="124"/>
    </row>
    <row r="152" spans="1:7" x14ac:dyDescent="0.2">
      <c r="E152" s="124"/>
    </row>
    <row r="153" spans="1:7" x14ac:dyDescent="0.2">
      <c r="E153" s="124"/>
    </row>
    <row r="154" spans="1:7" x14ac:dyDescent="0.2">
      <c r="E154" s="124"/>
    </row>
    <row r="155" spans="1:7" x14ac:dyDescent="0.2">
      <c r="E155" s="124"/>
    </row>
    <row r="156" spans="1:7" x14ac:dyDescent="0.2">
      <c r="E156" s="124"/>
    </row>
    <row r="157" spans="1:7" x14ac:dyDescent="0.2">
      <c r="E157" s="124"/>
    </row>
    <row r="158" spans="1:7" x14ac:dyDescent="0.2">
      <c r="E158" s="124"/>
    </row>
    <row r="159" spans="1:7" x14ac:dyDescent="0.2">
      <c r="E159" s="124"/>
    </row>
    <row r="160" spans="1:7" x14ac:dyDescent="0.2">
      <c r="A160" s="184"/>
      <c r="B160" s="184"/>
      <c r="C160" s="184"/>
      <c r="D160" s="184"/>
      <c r="E160" s="184"/>
      <c r="F160" s="184"/>
      <c r="G160" s="184"/>
    </row>
    <row r="161" spans="1:7" x14ac:dyDescent="0.2">
      <c r="A161" s="184"/>
      <c r="B161" s="184"/>
      <c r="C161" s="184"/>
      <c r="D161" s="184"/>
      <c r="E161" s="184"/>
      <c r="F161" s="184"/>
      <c r="G161" s="184"/>
    </row>
    <row r="162" spans="1:7" x14ac:dyDescent="0.2">
      <c r="A162" s="184"/>
      <c r="B162" s="184"/>
      <c r="C162" s="184"/>
      <c r="D162" s="184"/>
      <c r="E162" s="184"/>
      <c r="F162" s="184"/>
      <c r="G162" s="184"/>
    </row>
    <row r="163" spans="1:7" x14ac:dyDescent="0.2">
      <c r="A163" s="184"/>
      <c r="B163" s="184"/>
      <c r="C163" s="184"/>
      <c r="D163" s="184"/>
      <c r="E163" s="184"/>
      <c r="F163" s="184"/>
      <c r="G163" s="184"/>
    </row>
    <row r="164" spans="1:7" x14ac:dyDescent="0.2">
      <c r="E164" s="124"/>
    </row>
    <row r="165" spans="1:7" x14ac:dyDescent="0.2">
      <c r="E165" s="124"/>
    </row>
    <row r="166" spans="1:7" x14ac:dyDescent="0.2">
      <c r="E166" s="124"/>
    </row>
    <row r="167" spans="1:7" x14ac:dyDescent="0.2">
      <c r="E167" s="124"/>
    </row>
    <row r="168" spans="1:7" x14ac:dyDescent="0.2">
      <c r="E168" s="124"/>
    </row>
    <row r="169" spans="1:7" x14ac:dyDescent="0.2">
      <c r="E169" s="124"/>
    </row>
    <row r="170" spans="1:7" x14ac:dyDescent="0.2">
      <c r="E170" s="124"/>
    </row>
    <row r="171" spans="1:7" x14ac:dyDescent="0.2">
      <c r="E171" s="124"/>
    </row>
    <row r="172" spans="1:7" x14ac:dyDescent="0.2">
      <c r="E172" s="124"/>
    </row>
    <row r="173" spans="1:7" x14ac:dyDescent="0.2">
      <c r="E173" s="124"/>
    </row>
    <row r="174" spans="1:7" x14ac:dyDescent="0.2">
      <c r="E174" s="124"/>
    </row>
    <row r="175" spans="1:7" x14ac:dyDescent="0.2">
      <c r="E175" s="124"/>
    </row>
    <row r="176" spans="1:7" x14ac:dyDescent="0.2">
      <c r="E176" s="124"/>
    </row>
    <row r="177" spans="5:5" x14ac:dyDescent="0.2">
      <c r="E177" s="124"/>
    </row>
    <row r="178" spans="5:5" x14ac:dyDescent="0.2">
      <c r="E178" s="124"/>
    </row>
    <row r="179" spans="5:5" x14ac:dyDescent="0.2">
      <c r="E179" s="124"/>
    </row>
    <row r="180" spans="5:5" x14ac:dyDescent="0.2">
      <c r="E180" s="124"/>
    </row>
    <row r="181" spans="5:5" x14ac:dyDescent="0.2">
      <c r="E181" s="124"/>
    </row>
    <row r="182" spans="5:5" x14ac:dyDescent="0.2">
      <c r="E182" s="124"/>
    </row>
    <row r="183" spans="5:5" x14ac:dyDescent="0.2">
      <c r="E183" s="124"/>
    </row>
    <row r="184" spans="5:5" x14ac:dyDescent="0.2">
      <c r="E184" s="124"/>
    </row>
    <row r="185" spans="5:5" x14ac:dyDescent="0.2">
      <c r="E185" s="124"/>
    </row>
    <row r="186" spans="5:5" x14ac:dyDescent="0.2">
      <c r="E186" s="124"/>
    </row>
    <row r="187" spans="5:5" x14ac:dyDescent="0.2">
      <c r="E187" s="124"/>
    </row>
    <row r="188" spans="5:5" x14ac:dyDescent="0.2">
      <c r="E188" s="124"/>
    </row>
    <row r="189" spans="5:5" x14ac:dyDescent="0.2">
      <c r="E189" s="124"/>
    </row>
    <row r="190" spans="5:5" x14ac:dyDescent="0.2">
      <c r="E190" s="124"/>
    </row>
    <row r="191" spans="5:5" x14ac:dyDescent="0.2">
      <c r="E191" s="124"/>
    </row>
    <row r="192" spans="5:5" x14ac:dyDescent="0.2">
      <c r="E192" s="124"/>
    </row>
    <row r="193" spans="1:7" x14ac:dyDescent="0.2">
      <c r="E193" s="124"/>
    </row>
    <row r="194" spans="1:7" x14ac:dyDescent="0.2">
      <c r="E194" s="124"/>
    </row>
    <row r="195" spans="1:7" x14ac:dyDescent="0.2">
      <c r="A195" s="185"/>
      <c r="B195" s="185"/>
    </row>
    <row r="196" spans="1:7" x14ac:dyDescent="0.2">
      <c r="A196" s="184"/>
      <c r="B196" s="184"/>
      <c r="C196" s="186"/>
      <c r="D196" s="186"/>
      <c r="E196" s="187"/>
      <c r="F196" s="186"/>
      <c r="G196" s="188"/>
    </row>
    <row r="197" spans="1:7" x14ac:dyDescent="0.2">
      <c r="A197" s="189"/>
      <c r="B197" s="189"/>
      <c r="C197" s="184"/>
      <c r="D197" s="184"/>
      <c r="E197" s="190"/>
      <c r="F197" s="184"/>
      <c r="G197" s="184"/>
    </row>
    <row r="198" spans="1:7" x14ac:dyDescent="0.2">
      <c r="A198" s="184"/>
      <c r="B198" s="184"/>
      <c r="C198" s="184"/>
      <c r="D198" s="184"/>
      <c r="E198" s="190"/>
      <c r="F198" s="184"/>
      <c r="G198" s="184"/>
    </row>
    <row r="199" spans="1:7" x14ac:dyDescent="0.2">
      <c r="A199" s="184"/>
      <c r="B199" s="184"/>
      <c r="C199" s="184"/>
      <c r="D199" s="184"/>
      <c r="E199" s="190"/>
      <c r="F199" s="184"/>
      <c r="G199" s="184"/>
    </row>
    <row r="200" spans="1:7" x14ac:dyDescent="0.2">
      <c r="A200" s="184"/>
      <c r="B200" s="184"/>
      <c r="C200" s="184"/>
      <c r="D200" s="184"/>
      <c r="E200" s="190"/>
      <c r="F200" s="184"/>
      <c r="G200" s="184"/>
    </row>
    <row r="201" spans="1:7" x14ac:dyDescent="0.2">
      <c r="A201" s="184"/>
      <c r="B201" s="184"/>
      <c r="C201" s="184"/>
      <c r="D201" s="184"/>
      <c r="E201" s="190"/>
      <c r="F201" s="184"/>
      <c r="G201" s="184"/>
    </row>
    <row r="202" spans="1:7" x14ac:dyDescent="0.2">
      <c r="A202" s="184"/>
      <c r="B202" s="184"/>
      <c r="C202" s="184"/>
      <c r="D202" s="184"/>
      <c r="E202" s="190"/>
      <c r="F202" s="184"/>
      <c r="G202" s="184"/>
    </row>
    <row r="203" spans="1:7" x14ac:dyDescent="0.2">
      <c r="A203" s="184"/>
      <c r="B203" s="184"/>
      <c r="C203" s="184"/>
      <c r="D203" s="184"/>
      <c r="E203" s="190"/>
      <c r="F203" s="184"/>
      <c r="G203" s="184"/>
    </row>
    <row r="204" spans="1:7" x14ac:dyDescent="0.2">
      <c r="A204" s="184"/>
      <c r="B204" s="184"/>
      <c r="C204" s="184"/>
      <c r="D204" s="184"/>
      <c r="E204" s="190"/>
      <c r="F204" s="184"/>
      <c r="G204" s="184"/>
    </row>
    <row r="205" spans="1:7" x14ac:dyDescent="0.2">
      <c r="A205" s="184"/>
      <c r="B205" s="184"/>
      <c r="C205" s="184"/>
      <c r="D205" s="184"/>
      <c r="E205" s="190"/>
      <c r="F205" s="184"/>
      <c r="G205" s="184"/>
    </row>
    <row r="206" spans="1:7" x14ac:dyDescent="0.2">
      <c r="A206" s="184"/>
      <c r="B206" s="184"/>
      <c r="C206" s="184"/>
      <c r="D206" s="184"/>
      <c r="E206" s="190"/>
      <c r="F206" s="184"/>
      <c r="G206" s="184"/>
    </row>
    <row r="207" spans="1:7" x14ac:dyDescent="0.2">
      <c r="A207" s="184"/>
      <c r="B207" s="184"/>
      <c r="C207" s="184"/>
      <c r="D207" s="184"/>
      <c r="E207" s="190"/>
      <c r="F207" s="184"/>
      <c r="G207" s="184"/>
    </row>
    <row r="208" spans="1:7" x14ac:dyDescent="0.2">
      <c r="A208" s="184"/>
      <c r="B208" s="184"/>
      <c r="C208" s="184"/>
      <c r="D208" s="184"/>
      <c r="E208" s="190"/>
      <c r="F208" s="184"/>
      <c r="G208" s="184"/>
    </row>
    <row r="209" spans="1:7" x14ac:dyDescent="0.2">
      <c r="A209" s="184"/>
      <c r="B209" s="184"/>
      <c r="C209" s="184"/>
      <c r="D209" s="184"/>
      <c r="E209" s="190"/>
      <c r="F209" s="184"/>
      <c r="G209" s="184"/>
    </row>
  </sheetData>
  <sheetProtection algorithmName="SHA-512" hashValue="5HGK21vAlRFLmivBXLDTUAPqVDuh7ou1VjstwosGk543Zz8zddsMiqOmYOeF6Es/SvHS6K6pL3HBbKR3/5Vdqg==" saltValue="v3qFmiY8JY6HFAr2EwdKtw==" spinCount="100000" sheet="1" objects="1" scenarios="1"/>
  <mergeCells count="116">
    <mergeCell ref="C136:D136"/>
    <mergeCell ref="C130:G130"/>
    <mergeCell ref="C131:G131"/>
    <mergeCell ref="C132:G132"/>
    <mergeCell ref="C133:G133"/>
    <mergeCell ref="C134:G134"/>
    <mergeCell ref="C135:G135"/>
    <mergeCell ref="C123:D123"/>
    <mergeCell ref="C125:G125"/>
    <mergeCell ref="C126:G126"/>
    <mergeCell ref="C127:G127"/>
    <mergeCell ref="C128:G128"/>
    <mergeCell ref="C129:G129"/>
    <mergeCell ref="C117:G117"/>
    <mergeCell ref="C118:G118"/>
    <mergeCell ref="C119:G119"/>
    <mergeCell ref="C120:G120"/>
    <mergeCell ref="C121:G121"/>
    <mergeCell ref="C122:G122"/>
    <mergeCell ref="C110:D110"/>
    <mergeCell ref="C112:G112"/>
    <mergeCell ref="C113:G113"/>
    <mergeCell ref="C114:G114"/>
    <mergeCell ref="C115:G115"/>
    <mergeCell ref="C116:G116"/>
    <mergeCell ref="C104:G104"/>
    <mergeCell ref="C105:G105"/>
    <mergeCell ref="C106:G106"/>
    <mergeCell ref="C107:G107"/>
    <mergeCell ref="C108:G108"/>
    <mergeCell ref="C109:G109"/>
    <mergeCell ref="C97:G97"/>
    <mergeCell ref="C98:D98"/>
    <mergeCell ref="C100:G100"/>
    <mergeCell ref="C101:G101"/>
    <mergeCell ref="C102:G102"/>
    <mergeCell ref="C103:G103"/>
    <mergeCell ref="C91:G91"/>
    <mergeCell ref="C92:G92"/>
    <mergeCell ref="C93:G93"/>
    <mergeCell ref="C94:G94"/>
    <mergeCell ref="C95:G95"/>
    <mergeCell ref="C96:G96"/>
    <mergeCell ref="C84:G84"/>
    <mergeCell ref="C85:G85"/>
    <mergeCell ref="C86:D86"/>
    <mergeCell ref="C88:G88"/>
    <mergeCell ref="C89:G89"/>
    <mergeCell ref="C90:G90"/>
    <mergeCell ref="C78:G78"/>
    <mergeCell ref="C79:G79"/>
    <mergeCell ref="C80:G80"/>
    <mergeCell ref="C81:G81"/>
    <mergeCell ref="C82:G82"/>
    <mergeCell ref="C83:G83"/>
    <mergeCell ref="C71:G71"/>
    <mergeCell ref="C72:G72"/>
    <mergeCell ref="C73:G73"/>
    <mergeCell ref="C74:G74"/>
    <mergeCell ref="C75:G75"/>
    <mergeCell ref="C76:D76"/>
    <mergeCell ref="C64:G64"/>
    <mergeCell ref="C65:G65"/>
    <mergeCell ref="C66:G66"/>
    <mergeCell ref="C67:G67"/>
    <mergeCell ref="C68:D68"/>
    <mergeCell ref="C70:G70"/>
    <mergeCell ref="C57:G57"/>
    <mergeCell ref="C58:G58"/>
    <mergeCell ref="C59:G59"/>
    <mergeCell ref="C60:D60"/>
    <mergeCell ref="C62:G62"/>
    <mergeCell ref="C63:G63"/>
    <mergeCell ref="C52:G52"/>
    <mergeCell ref="C53:G53"/>
    <mergeCell ref="C54:G54"/>
    <mergeCell ref="C55:G55"/>
    <mergeCell ref="C56:G56"/>
    <mergeCell ref="C44:G44"/>
    <mergeCell ref="C45:G45"/>
    <mergeCell ref="C46:G46"/>
    <mergeCell ref="C47:G47"/>
    <mergeCell ref="C48:G48"/>
    <mergeCell ref="C49:D49"/>
    <mergeCell ref="C42:G42"/>
    <mergeCell ref="C43:G43"/>
    <mergeCell ref="C30:G30"/>
    <mergeCell ref="C31:G31"/>
    <mergeCell ref="C32:G32"/>
    <mergeCell ref="C33:D33"/>
    <mergeCell ref="C35:G35"/>
    <mergeCell ref="C36:G36"/>
    <mergeCell ref="C51:G51"/>
    <mergeCell ref="C37:G37"/>
    <mergeCell ref="C38:G38"/>
    <mergeCell ref="C39:G39"/>
    <mergeCell ref="C40:D40"/>
    <mergeCell ref="A1:G1"/>
    <mergeCell ref="C9:G9"/>
    <mergeCell ref="C10:G10"/>
    <mergeCell ref="C11:G11"/>
    <mergeCell ref="C12:G12"/>
    <mergeCell ref="C13:G13"/>
    <mergeCell ref="C14:D14"/>
    <mergeCell ref="C23:G23"/>
    <mergeCell ref="C24:G24"/>
    <mergeCell ref="C25:G25"/>
    <mergeCell ref="C26:G26"/>
    <mergeCell ref="C27:D27"/>
    <mergeCell ref="C29:G29"/>
    <mergeCell ref="C16:G16"/>
    <mergeCell ref="C17:G17"/>
    <mergeCell ref="C18:G18"/>
    <mergeCell ref="C19:G19"/>
    <mergeCell ref="C20:D20"/>
    <mergeCell ref="C22:G2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CZ231"/>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4001</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3680</v>
      </c>
      <c r="C7" s="45" t="s">
        <v>3681</v>
      </c>
      <c r="D7" s="46"/>
      <c r="E7" s="47"/>
      <c r="F7" s="47"/>
      <c r="G7" s="48"/>
      <c r="H7" s="49"/>
      <c r="I7" s="50"/>
      <c r="J7" s="51"/>
      <c r="K7" s="52"/>
      <c r="O7" s="53"/>
    </row>
    <row r="8" spans="1:104" ht="22.5" x14ac:dyDescent="0.2">
      <c r="A8" s="54">
        <v>1</v>
      </c>
      <c r="B8" s="55" t="s">
        <v>3682</v>
      </c>
      <c r="C8" s="56" t="s">
        <v>3886</v>
      </c>
      <c r="D8" s="57" t="s">
        <v>3611</v>
      </c>
      <c r="E8" s="100">
        <v>1.2564</v>
      </c>
      <c r="F8" s="59">
        <v>0</v>
      </c>
      <c r="G8" s="60">
        <f>E8*F8</f>
        <v>0</v>
      </c>
      <c r="H8" s="61">
        <v>0</v>
      </c>
      <c r="I8" s="62">
        <f>E8*H8</f>
        <v>0</v>
      </c>
      <c r="J8" s="61"/>
      <c r="K8" s="62">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x14ac:dyDescent="0.2">
      <c r="A9" s="64"/>
      <c r="B9" s="65"/>
      <c r="C9" s="326" t="s">
        <v>3754</v>
      </c>
      <c r="D9" s="327"/>
      <c r="E9" s="327"/>
      <c r="F9" s="327"/>
      <c r="G9" s="328"/>
      <c r="I9" s="66"/>
      <c r="K9" s="66"/>
      <c r="L9" s="67" t="s">
        <v>3754</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9" t="s">
        <v>746</v>
      </c>
      <c r="D10" s="330"/>
      <c r="E10" s="103">
        <v>1.2564</v>
      </c>
      <c r="F10" s="69"/>
      <c r="G10" s="70"/>
      <c r="H10" s="71"/>
      <c r="I10" s="66"/>
      <c r="J10" s="72"/>
      <c r="K10" s="66"/>
      <c r="M10" s="67" t="s">
        <v>746</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73" t="str">
        <f>C9</f>
        <v>M+D</v>
      </c>
      <c r="BE10" s="53"/>
      <c r="BF10" s="53"/>
      <c r="BG10" s="53"/>
      <c r="BH10" s="53"/>
      <c r="BI10" s="53"/>
    </row>
    <row r="11" spans="1:104" ht="22.5" x14ac:dyDescent="0.2">
      <c r="A11" s="54">
        <v>2</v>
      </c>
      <c r="B11" s="55" t="s">
        <v>3694</v>
      </c>
      <c r="C11" s="56" t="s">
        <v>3887</v>
      </c>
      <c r="D11" s="57" t="s">
        <v>3611</v>
      </c>
      <c r="E11" s="100">
        <v>1.2564</v>
      </c>
      <c r="F11" s="59">
        <v>0</v>
      </c>
      <c r="G11" s="60">
        <f>E11*F11</f>
        <v>0</v>
      </c>
      <c r="H11" s="61">
        <v>0</v>
      </c>
      <c r="I11" s="62">
        <f>E11*H11</f>
        <v>0</v>
      </c>
      <c r="J11" s="61"/>
      <c r="K11" s="62">
        <f>E11*J11</f>
        <v>0</v>
      </c>
      <c r="O11" s="53"/>
      <c r="Z11" s="53"/>
      <c r="AA11" s="53">
        <v>12</v>
      </c>
      <c r="AB11" s="53">
        <v>0</v>
      </c>
      <c r="AC11" s="53">
        <v>2</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G11</f>
        <v>0</v>
      </c>
      <c r="BA11" s="53"/>
      <c r="BB11" s="53"/>
      <c r="BC11" s="53"/>
      <c r="BD11" s="53"/>
      <c r="BE11" s="53"/>
      <c r="BF11" s="53"/>
      <c r="BG11" s="53"/>
      <c r="BH11" s="53"/>
      <c r="BI11" s="53"/>
      <c r="CA11" s="53">
        <v>12</v>
      </c>
      <c r="CB11" s="53">
        <v>0</v>
      </c>
      <c r="CZ11" s="16">
        <v>2</v>
      </c>
    </row>
    <row r="12" spans="1:104" x14ac:dyDescent="0.2">
      <c r="A12" s="64"/>
      <c r="B12" s="65"/>
      <c r="C12" s="326" t="s">
        <v>3754</v>
      </c>
      <c r="D12" s="327"/>
      <c r="E12" s="327"/>
      <c r="F12" s="327"/>
      <c r="G12" s="328"/>
      <c r="I12" s="66"/>
      <c r="K12" s="66"/>
      <c r="L12" s="67" t="s">
        <v>3754</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64"/>
      <c r="B13" s="65"/>
      <c r="C13" s="329" t="s">
        <v>746</v>
      </c>
      <c r="D13" s="330"/>
      <c r="E13" s="103">
        <v>1.2564</v>
      </c>
      <c r="F13" s="69"/>
      <c r="G13" s="70"/>
      <c r="H13" s="71"/>
      <c r="I13" s="66"/>
      <c r="J13" s="72"/>
      <c r="K13" s="66"/>
      <c r="M13" s="67" t="s">
        <v>746</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M+D</v>
      </c>
      <c r="BE13" s="53"/>
      <c r="BF13" s="53"/>
      <c r="BG13" s="53"/>
      <c r="BH13" s="53"/>
      <c r="BI13" s="53"/>
    </row>
    <row r="14" spans="1:104" x14ac:dyDescent="0.2">
      <c r="A14" s="54">
        <v>3</v>
      </c>
      <c r="B14" s="55" t="s">
        <v>3700</v>
      </c>
      <c r="C14" s="56" t="s">
        <v>3888</v>
      </c>
      <c r="D14" s="57" t="s">
        <v>3611</v>
      </c>
      <c r="E14" s="100">
        <v>15.705</v>
      </c>
      <c r="F14" s="59">
        <v>0</v>
      </c>
      <c r="G14" s="60">
        <f>E14*F14</f>
        <v>0</v>
      </c>
      <c r="H14" s="61">
        <v>1E-3</v>
      </c>
      <c r="I14" s="62">
        <f>E14*H14</f>
        <v>1.5705E-2</v>
      </c>
      <c r="J14" s="61"/>
      <c r="K14" s="62">
        <f>E14*J14</f>
        <v>0</v>
      </c>
      <c r="O14" s="53"/>
      <c r="Z14" s="53"/>
      <c r="AA14" s="53">
        <v>12</v>
      </c>
      <c r="AB14" s="53">
        <v>0</v>
      </c>
      <c r="AC14" s="53">
        <v>3</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12</v>
      </c>
      <c r="CB14" s="53">
        <v>0</v>
      </c>
      <c r="CZ14" s="16">
        <v>2</v>
      </c>
    </row>
    <row r="15" spans="1:104" x14ac:dyDescent="0.2">
      <c r="A15" s="64"/>
      <c r="B15" s="65"/>
      <c r="C15" s="326" t="s">
        <v>3889</v>
      </c>
      <c r="D15" s="327"/>
      <c r="E15" s="327"/>
      <c r="F15" s="327"/>
      <c r="G15" s="328"/>
      <c r="I15" s="66"/>
      <c r="K15" s="66"/>
      <c r="L15" s="67" t="s">
        <v>3889</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64"/>
      <c r="B16" s="65"/>
      <c r="C16" s="326" t="s">
        <v>3890</v>
      </c>
      <c r="D16" s="327"/>
      <c r="E16" s="327"/>
      <c r="F16" s="327"/>
      <c r="G16" s="328"/>
      <c r="I16" s="66"/>
      <c r="K16" s="66"/>
      <c r="L16" s="67" t="s">
        <v>3890</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x14ac:dyDescent="0.2">
      <c r="A17" s="64"/>
      <c r="B17" s="65"/>
      <c r="C17" s="326" t="s">
        <v>3891</v>
      </c>
      <c r="D17" s="327"/>
      <c r="E17" s="327"/>
      <c r="F17" s="327"/>
      <c r="G17" s="328"/>
      <c r="I17" s="66"/>
      <c r="K17" s="66"/>
      <c r="L17" s="67" t="s">
        <v>3891</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104" x14ac:dyDescent="0.2">
      <c r="A18" s="64"/>
      <c r="B18" s="65"/>
      <c r="C18" s="326" t="s">
        <v>3754</v>
      </c>
      <c r="D18" s="327"/>
      <c r="E18" s="327"/>
      <c r="F18" s="327"/>
      <c r="G18" s="328"/>
      <c r="I18" s="66"/>
      <c r="K18" s="66"/>
      <c r="L18" s="67" t="s">
        <v>3754</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64"/>
      <c r="B19" s="65"/>
      <c r="C19" s="329" t="s">
        <v>283</v>
      </c>
      <c r="D19" s="330"/>
      <c r="E19" s="103">
        <v>15.705</v>
      </c>
      <c r="F19" s="69"/>
      <c r="G19" s="70"/>
      <c r="H19" s="71"/>
      <c r="I19" s="66"/>
      <c r="J19" s="72"/>
      <c r="K19" s="66"/>
      <c r="M19" s="67" t="s">
        <v>283</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M+D</v>
      </c>
      <c r="BE19" s="53"/>
      <c r="BF19" s="53"/>
      <c r="BG19" s="53"/>
      <c r="BH19" s="53"/>
      <c r="BI19" s="53"/>
    </row>
    <row r="20" spans="1:104" ht="22.5" x14ac:dyDescent="0.2">
      <c r="A20" s="54">
        <v>4</v>
      </c>
      <c r="B20" s="55" t="s">
        <v>3892</v>
      </c>
      <c r="C20" s="56" t="s">
        <v>3893</v>
      </c>
      <c r="D20" s="57" t="s">
        <v>3894</v>
      </c>
      <c r="E20" s="100">
        <v>0.62819999999999998</v>
      </c>
      <c r="F20" s="59">
        <v>0</v>
      </c>
      <c r="G20" s="60">
        <f>E20*F20</f>
        <v>0</v>
      </c>
      <c r="H20" s="61">
        <v>1E-3</v>
      </c>
      <c r="I20" s="62">
        <f>E20*H20</f>
        <v>6.2819999999999998E-4</v>
      </c>
      <c r="J20" s="61"/>
      <c r="K20" s="62">
        <f>E20*J20</f>
        <v>0</v>
      </c>
      <c r="O20" s="53"/>
      <c r="Z20" s="53"/>
      <c r="AA20" s="53">
        <v>12</v>
      </c>
      <c r="AB20" s="53">
        <v>0</v>
      </c>
      <c r="AC20" s="53">
        <v>4</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12</v>
      </c>
      <c r="CB20" s="53">
        <v>0</v>
      </c>
      <c r="CZ20" s="16">
        <v>2</v>
      </c>
    </row>
    <row r="21" spans="1:104" x14ac:dyDescent="0.2">
      <c r="A21" s="64"/>
      <c r="B21" s="65"/>
      <c r="C21" s="326" t="s">
        <v>3754</v>
      </c>
      <c r="D21" s="327"/>
      <c r="E21" s="327"/>
      <c r="F21" s="327"/>
      <c r="G21" s="328"/>
      <c r="I21" s="66"/>
      <c r="K21" s="66"/>
      <c r="L21" s="67" t="s">
        <v>3754</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104" x14ac:dyDescent="0.2">
      <c r="A22" s="64"/>
      <c r="B22" s="65"/>
      <c r="C22" s="329" t="s">
        <v>598</v>
      </c>
      <c r="D22" s="330"/>
      <c r="E22" s="103">
        <v>0.62819999999999998</v>
      </c>
      <c r="F22" s="69"/>
      <c r="G22" s="70"/>
      <c r="H22" s="71"/>
      <c r="I22" s="66"/>
      <c r="J22" s="72"/>
      <c r="K22" s="66"/>
      <c r="M22" s="67" t="s">
        <v>598</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73" t="str">
        <f>C21</f>
        <v>M+D</v>
      </c>
      <c r="BE22" s="53"/>
      <c r="BF22" s="53"/>
      <c r="BG22" s="53"/>
      <c r="BH22" s="53"/>
      <c r="BI22" s="53"/>
    </row>
    <row r="23" spans="1:104" ht="22.5" x14ac:dyDescent="0.2">
      <c r="A23" s="54">
        <v>5</v>
      </c>
      <c r="B23" s="55" t="s">
        <v>3895</v>
      </c>
      <c r="C23" s="56" t="s">
        <v>3896</v>
      </c>
      <c r="D23" s="57" t="s">
        <v>3611</v>
      </c>
      <c r="E23" s="100">
        <v>0.62819999999999998</v>
      </c>
      <c r="F23" s="59">
        <v>0</v>
      </c>
      <c r="G23" s="60">
        <f>E23*F23</f>
        <v>0</v>
      </c>
      <c r="H23" s="61">
        <v>0</v>
      </c>
      <c r="I23" s="62">
        <f>E23*H23</f>
        <v>0</v>
      </c>
      <c r="J23" s="61"/>
      <c r="K23" s="62">
        <f>E23*J23</f>
        <v>0</v>
      </c>
      <c r="O23" s="53"/>
      <c r="Z23" s="53"/>
      <c r="AA23" s="53">
        <v>12</v>
      </c>
      <c r="AB23" s="53">
        <v>0</v>
      </c>
      <c r="AC23" s="53">
        <v>5</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G23</f>
        <v>0</v>
      </c>
      <c r="BA23" s="53"/>
      <c r="BB23" s="53"/>
      <c r="BC23" s="53"/>
      <c r="BD23" s="53"/>
      <c r="BE23" s="53"/>
      <c r="BF23" s="53"/>
      <c r="BG23" s="53"/>
      <c r="BH23" s="53"/>
      <c r="BI23" s="53"/>
      <c r="CA23" s="53">
        <v>12</v>
      </c>
      <c r="CB23" s="53">
        <v>0</v>
      </c>
      <c r="CZ23" s="16">
        <v>2</v>
      </c>
    </row>
    <row r="24" spans="1:104" ht="22.5" x14ac:dyDescent="0.2">
      <c r="A24" s="64"/>
      <c r="B24" s="65"/>
      <c r="C24" s="326" t="s">
        <v>3897</v>
      </c>
      <c r="D24" s="327"/>
      <c r="E24" s="327"/>
      <c r="F24" s="327"/>
      <c r="G24" s="328"/>
      <c r="I24" s="66"/>
      <c r="K24" s="66"/>
      <c r="L24" s="67" t="s">
        <v>3897</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64"/>
      <c r="B25" s="65"/>
      <c r="C25" s="326" t="s">
        <v>3898</v>
      </c>
      <c r="D25" s="327"/>
      <c r="E25" s="327"/>
      <c r="F25" s="327"/>
      <c r="G25" s="328"/>
      <c r="I25" s="66"/>
      <c r="K25" s="66"/>
      <c r="L25" s="67" t="s">
        <v>3898</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64"/>
      <c r="B26" s="65"/>
      <c r="C26" s="326" t="s">
        <v>3754</v>
      </c>
      <c r="D26" s="327"/>
      <c r="E26" s="327"/>
      <c r="F26" s="327"/>
      <c r="G26" s="328"/>
      <c r="I26" s="66"/>
      <c r="K26" s="66"/>
      <c r="L26" s="67" t="s">
        <v>3754</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104" x14ac:dyDescent="0.2">
      <c r="A27" s="64"/>
      <c r="B27" s="65"/>
      <c r="C27" s="329" t="s">
        <v>598</v>
      </c>
      <c r="D27" s="330"/>
      <c r="E27" s="103">
        <v>0.62819999999999998</v>
      </c>
      <c r="F27" s="69"/>
      <c r="G27" s="70"/>
      <c r="H27" s="71"/>
      <c r="I27" s="66"/>
      <c r="J27" s="72"/>
      <c r="K27" s="66"/>
      <c r="M27" s="67" t="s">
        <v>598</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M+D</v>
      </c>
      <c r="BE27" s="53"/>
      <c r="BF27" s="53"/>
      <c r="BG27" s="53"/>
      <c r="BH27" s="53"/>
      <c r="BI27" s="53"/>
    </row>
    <row r="28" spans="1:104" x14ac:dyDescent="0.2">
      <c r="A28" s="54">
        <v>6</v>
      </c>
      <c r="B28" s="55" t="s">
        <v>3899</v>
      </c>
      <c r="C28" s="56" t="s">
        <v>3900</v>
      </c>
      <c r="D28" s="57" t="s">
        <v>3611</v>
      </c>
      <c r="E28" s="100">
        <v>18.846</v>
      </c>
      <c r="F28" s="59">
        <v>0</v>
      </c>
      <c r="G28" s="60">
        <f>E28*F28</f>
        <v>0</v>
      </c>
      <c r="H28" s="61">
        <v>0</v>
      </c>
      <c r="I28" s="62">
        <f>E28*H28</f>
        <v>0</v>
      </c>
      <c r="J28" s="61"/>
      <c r="K28" s="62">
        <f>E28*J28</f>
        <v>0</v>
      </c>
      <c r="O28" s="53"/>
      <c r="Z28" s="53"/>
      <c r="AA28" s="53">
        <v>12</v>
      </c>
      <c r="AB28" s="53">
        <v>0</v>
      </c>
      <c r="AC28" s="53">
        <v>6</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12</v>
      </c>
      <c r="CB28" s="53">
        <v>0</v>
      </c>
      <c r="CZ28" s="16">
        <v>2</v>
      </c>
    </row>
    <row r="29" spans="1:104" x14ac:dyDescent="0.2">
      <c r="A29" s="64"/>
      <c r="B29" s="65"/>
      <c r="C29" s="326" t="s">
        <v>3901</v>
      </c>
      <c r="D29" s="327"/>
      <c r="E29" s="327"/>
      <c r="F29" s="327"/>
      <c r="G29" s="328"/>
      <c r="I29" s="66"/>
      <c r="K29" s="66"/>
      <c r="L29" s="67" t="s">
        <v>3901</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64"/>
      <c r="B30" s="65"/>
      <c r="C30" s="326" t="s">
        <v>3902</v>
      </c>
      <c r="D30" s="327"/>
      <c r="E30" s="327"/>
      <c r="F30" s="327"/>
      <c r="G30" s="328"/>
      <c r="I30" s="66"/>
      <c r="K30" s="66"/>
      <c r="L30" s="67" t="s">
        <v>3902</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64"/>
      <c r="B31" s="65"/>
      <c r="C31" s="326" t="s">
        <v>3903</v>
      </c>
      <c r="D31" s="327"/>
      <c r="E31" s="327"/>
      <c r="F31" s="327"/>
      <c r="G31" s="328"/>
      <c r="I31" s="66"/>
      <c r="K31" s="66"/>
      <c r="L31" s="67" t="s">
        <v>3903</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x14ac:dyDescent="0.2">
      <c r="A32" s="64"/>
      <c r="B32" s="65"/>
      <c r="C32" s="326" t="s">
        <v>3904</v>
      </c>
      <c r="D32" s="327"/>
      <c r="E32" s="327"/>
      <c r="F32" s="327"/>
      <c r="G32" s="328"/>
      <c r="I32" s="66"/>
      <c r="K32" s="66"/>
      <c r="L32" s="67" t="s">
        <v>3904</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6" t="s">
        <v>3754</v>
      </c>
      <c r="D33" s="327"/>
      <c r="E33" s="327"/>
      <c r="F33" s="327"/>
      <c r="G33" s="328"/>
      <c r="I33" s="66"/>
      <c r="K33" s="66"/>
      <c r="L33" s="67" t="s">
        <v>3754</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64"/>
      <c r="B34" s="65"/>
      <c r="C34" s="329" t="s">
        <v>1582</v>
      </c>
      <c r="D34" s="330"/>
      <c r="E34" s="103">
        <v>18.846</v>
      </c>
      <c r="F34" s="69"/>
      <c r="G34" s="70"/>
      <c r="H34" s="71"/>
      <c r="I34" s="66"/>
      <c r="J34" s="72"/>
      <c r="K34" s="66"/>
      <c r="M34" s="67" t="s">
        <v>1582</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C33</f>
        <v>M+D</v>
      </c>
      <c r="BE34" s="53"/>
      <c r="BF34" s="53"/>
      <c r="BG34" s="53"/>
      <c r="BH34" s="53"/>
      <c r="BI34" s="53"/>
    </row>
    <row r="35" spans="1:104" x14ac:dyDescent="0.2">
      <c r="A35" s="54">
        <v>7</v>
      </c>
      <c r="B35" s="55" t="s">
        <v>3905</v>
      </c>
      <c r="C35" s="56" t="s">
        <v>3906</v>
      </c>
      <c r="D35" s="57" t="s">
        <v>3611</v>
      </c>
      <c r="E35" s="100">
        <v>0.62819999999999998</v>
      </c>
      <c r="F35" s="59">
        <v>0</v>
      </c>
      <c r="G35" s="60">
        <f>E35*F35</f>
        <v>0</v>
      </c>
      <c r="H35" s="61">
        <v>0</v>
      </c>
      <c r="I35" s="62">
        <f>E35*H35</f>
        <v>0</v>
      </c>
      <c r="J35" s="61"/>
      <c r="K35" s="62">
        <f>E35*J35</f>
        <v>0</v>
      </c>
      <c r="O35" s="53"/>
      <c r="Z35" s="53"/>
      <c r="AA35" s="53">
        <v>12</v>
      </c>
      <c r="AB35" s="53">
        <v>0</v>
      </c>
      <c r="AC35" s="53">
        <v>7</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G35</f>
        <v>0</v>
      </c>
      <c r="BA35" s="53"/>
      <c r="BB35" s="53"/>
      <c r="BC35" s="53"/>
      <c r="BD35" s="53"/>
      <c r="BE35" s="53"/>
      <c r="BF35" s="53"/>
      <c r="BG35" s="53"/>
      <c r="BH35" s="53"/>
      <c r="BI35" s="53"/>
      <c r="CA35" s="53">
        <v>12</v>
      </c>
      <c r="CB35" s="53">
        <v>0</v>
      </c>
      <c r="CZ35" s="16">
        <v>2</v>
      </c>
    </row>
    <row r="36" spans="1:104" ht="22.5" x14ac:dyDescent="0.2">
      <c r="A36" s="64"/>
      <c r="B36" s="65"/>
      <c r="C36" s="326" t="s">
        <v>3907</v>
      </c>
      <c r="D36" s="327"/>
      <c r="E36" s="327"/>
      <c r="F36" s="327"/>
      <c r="G36" s="328"/>
      <c r="I36" s="66"/>
      <c r="K36" s="66"/>
      <c r="L36" s="67" t="s">
        <v>3907</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64"/>
      <c r="B37" s="65"/>
      <c r="C37" s="326" t="s">
        <v>3908</v>
      </c>
      <c r="D37" s="327"/>
      <c r="E37" s="327"/>
      <c r="F37" s="327"/>
      <c r="G37" s="328"/>
      <c r="I37" s="66"/>
      <c r="K37" s="66"/>
      <c r="L37" s="67" t="s">
        <v>3908</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ht="22.5" x14ac:dyDescent="0.2">
      <c r="A38" s="64"/>
      <c r="B38" s="65"/>
      <c r="C38" s="326" t="s">
        <v>3909</v>
      </c>
      <c r="D38" s="327"/>
      <c r="E38" s="327"/>
      <c r="F38" s="327"/>
      <c r="G38" s="328"/>
      <c r="I38" s="66"/>
      <c r="K38" s="66"/>
      <c r="L38" s="67" t="s">
        <v>3909</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64"/>
      <c r="B39" s="65"/>
      <c r="C39" s="326" t="s">
        <v>3754</v>
      </c>
      <c r="D39" s="327"/>
      <c r="E39" s="327"/>
      <c r="F39" s="327"/>
      <c r="G39" s="328"/>
      <c r="I39" s="66"/>
      <c r="K39" s="66"/>
      <c r="L39" s="67" t="s">
        <v>3754</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64"/>
      <c r="B40" s="65"/>
      <c r="C40" s="329" t="s">
        <v>598</v>
      </c>
      <c r="D40" s="330"/>
      <c r="E40" s="103">
        <v>0.62819999999999998</v>
      </c>
      <c r="F40" s="69"/>
      <c r="G40" s="70"/>
      <c r="H40" s="71"/>
      <c r="I40" s="66"/>
      <c r="J40" s="72"/>
      <c r="K40" s="66"/>
      <c r="M40" s="67" t="s">
        <v>598</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C39</f>
        <v>M+D</v>
      </c>
      <c r="BE40" s="53"/>
      <c r="BF40" s="53"/>
      <c r="BG40" s="53"/>
      <c r="BH40" s="53"/>
      <c r="BI40" s="53"/>
    </row>
    <row r="41" spans="1:104" x14ac:dyDescent="0.2">
      <c r="A41" s="54">
        <v>8</v>
      </c>
      <c r="B41" s="55" t="s">
        <v>3910</v>
      </c>
      <c r="C41" s="56" t="s">
        <v>3911</v>
      </c>
      <c r="D41" s="57" t="s">
        <v>3611</v>
      </c>
      <c r="E41" s="100">
        <v>1.2564</v>
      </c>
      <c r="F41" s="59">
        <v>0</v>
      </c>
      <c r="G41" s="60">
        <f>E41*F41</f>
        <v>0</v>
      </c>
      <c r="H41" s="61">
        <v>0</v>
      </c>
      <c r="I41" s="62">
        <f>E41*H41</f>
        <v>0</v>
      </c>
      <c r="J41" s="61"/>
      <c r="K41" s="62">
        <f>E41*J41</f>
        <v>0</v>
      </c>
      <c r="O41" s="53"/>
      <c r="Z41" s="53"/>
      <c r="AA41" s="53">
        <v>12</v>
      </c>
      <c r="AB41" s="53">
        <v>0</v>
      </c>
      <c r="AC41" s="53">
        <v>8</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G41</f>
        <v>0</v>
      </c>
      <c r="BA41" s="53"/>
      <c r="BB41" s="53"/>
      <c r="BC41" s="53"/>
      <c r="BD41" s="53"/>
      <c r="BE41" s="53"/>
      <c r="BF41" s="53"/>
      <c r="BG41" s="53"/>
      <c r="BH41" s="53"/>
      <c r="BI41" s="53"/>
      <c r="CA41" s="53">
        <v>12</v>
      </c>
      <c r="CB41" s="53">
        <v>0</v>
      </c>
      <c r="CZ41" s="16">
        <v>2</v>
      </c>
    </row>
    <row r="42" spans="1:104" x14ac:dyDescent="0.2">
      <c r="A42" s="64"/>
      <c r="B42" s="65"/>
      <c r="C42" s="326" t="s">
        <v>3912</v>
      </c>
      <c r="D42" s="327"/>
      <c r="E42" s="327"/>
      <c r="F42" s="327"/>
      <c r="G42" s="328"/>
      <c r="I42" s="66"/>
      <c r="K42" s="66"/>
      <c r="L42" s="67" t="s">
        <v>3912</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64"/>
      <c r="B43" s="65"/>
      <c r="C43" s="326" t="s">
        <v>3913</v>
      </c>
      <c r="D43" s="327"/>
      <c r="E43" s="327"/>
      <c r="F43" s="327"/>
      <c r="G43" s="328"/>
      <c r="I43" s="66"/>
      <c r="K43" s="66"/>
      <c r="L43" s="67" t="s">
        <v>3913</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64"/>
      <c r="B44" s="65"/>
      <c r="C44" s="326" t="s">
        <v>3914</v>
      </c>
      <c r="D44" s="327"/>
      <c r="E44" s="327"/>
      <c r="F44" s="327"/>
      <c r="G44" s="328"/>
      <c r="I44" s="66"/>
      <c r="K44" s="66"/>
      <c r="L44" s="67" t="s">
        <v>3914</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64"/>
      <c r="B45" s="65"/>
      <c r="C45" s="326" t="s">
        <v>3915</v>
      </c>
      <c r="D45" s="327"/>
      <c r="E45" s="327"/>
      <c r="F45" s="327"/>
      <c r="G45" s="328"/>
      <c r="I45" s="66"/>
      <c r="K45" s="66"/>
      <c r="L45" s="67" t="s">
        <v>3915</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x14ac:dyDescent="0.2">
      <c r="A46" s="64"/>
      <c r="B46" s="65"/>
      <c r="C46" s="326" t="s">
        <v>3754</v>
      </c>
      <c r="D46" s="327"/>
      <c r="E46" s="327"/>
      <c r="F46" s="327"/>
      <c r="G46" s="328"/>
      <c r="I46" s="66"/>
      <c r="K46" s="66"/>
      <c r="L46" s="67" t="s">
        <v>3754</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104" x14ac:dyDescent="0.2">
      <c r="A47" s="64"/>
      <c r="B47" s="65"/>
      <c r="C47" s="329" t="s">
        <v>746</v>
      </c>
      <c r="D47" s="330"/>
      <c r="E47" s="103">
        <v>1.2564</v>
      </c>
      <c r="F47" s="69"/>
      <c r="G47" s="70"/>
      <c r="H47" s="71"/>
      <c r="I47" s="66"/>
      <c r="J47" s="72"/>
      <c r="K47" s="66"/>
      <c r="M47" s="67" t="s">
        <v>746</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M+D</v>
      </c>
      <c r="BE47" s="53"/>
      <c r="BF47" s="53"/>
      <c r="BG47" s="53"/>
      <c r="BH47" s="53"/>
      <c r="BI47" s="53"/>
    </row>
    <row r="48" spans="1:104" x14ac:dyDescent="0.2">
      <c r="A48" s="54">
        <v>9</v>
      </c>
      <c r="B48" s="55" t="s">
        <v>3916</v>
      </c>
      <c r="C48" s="56" t="s">
        <v>3917</v>
      </c>
      <c r="D48" s="57" t="s">
        <v>3611</v>
      </c>
      <c r="E48" s="100">
        <v>5.6538000000000004</v>
      </c>
      <c r="F48" s="59">
        <v>0</v>
      </c>
      <c r="G48" s="60">
        <f>E48*F48</f>
        <v>0</v>
      </c>
      <c r="H48" s="61">
        <v>0</v>
      </c>
      <c r="I48" s="62">
        <f>E48*H48</f>
        <v>0</v>
      </c>
      <c r="J48" s="61"/>
      <c r="K48" s="62">
        <f>E48*J48</f>
        <v>0</v>
      </c>
      <c r="O48" s="53"/>
      <c r="Z48" s="53"/>
      <c r="AA48" s="53">
        <v>12</v>
      </c>
      <c r="AB48" s="53">
        <v>0</v>
      </c>
      <c r="AC48" s="53">
        <v>9</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12</v>
      </c>
      <c r="CB48" s="53">
        <v>0</v>
      </c>
      <c r="CZ48" s="16">
        <v>2</v>
      </c>
    </row>
    <row r="49" spans="1:104" x14ac:dyDescent="0.2">
      <c r="A49" s="64"/>
      <c r="B49" s="65"/>
      <c r="C49" s="326" t="s">
        <v>3918</v>
      </c>
      <c r="D49" s="327"/>
      <c r="E49" s="327"/>
      <c r="F49" s="327"/>
      <c r="G49" s="328"/>
      <c r="I49" s="66"/>
      <c r="K49" s="66"/>
      <c r="L49" s="67" t="s">
        <v>3918</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64"/>
      <c r="B50" s="65"/>
      <c r="C50" s="326" t="s">
        <v>3902</v>
      </c>
      <c r="D50" s="327"/>
      <c r="E50" s="327"/>
      <c r="F50" s="327"/>
      <c r="G50" s="328"/>
      <c r="I50" s="66"/>
      <c r="K50" s="66"/>
      <c r="L50" s="67" t="s">
        <v>3902</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ht="22.5" x14ac:dyDescent="0.2">
      <c r="A51" s="64"/>
      <c r="B51" s="65"/>
      <c r="C51" s="326" t="s">
        <v>3919</v>
      </c>
      <c r="D51" s="327"/>
      <c r="E51" s="327"/>
      <c r="F51" s="327"/>
      <c r="G51" s="328"/>
      <c r="I51" s="66"/>
      <c r="K51" s="66"/>
      <c r="L51" s="67" t="s">
        <v>3919</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64"/>
      <c r="B52" s="65"/>
      <c r="C52" s="326" t="s">
        <v>3904</v>
      </c>
      <c r="D52" s="327"/>
      <c r="E52" s="327"/>
      <c r="F52" s="327"/>
      <c r="G52" s="328"/>
      <c r="I52" s="66"/>
      <c r="K52" s="66"/>
      <c r="L52" s="67" t="s">
        <v>3904</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x14ac:dyDescent="0.2">
      <c r="A53" s="64"/>
      <c r="B53" s="65"/>
      <c r="C53" s="326" t="s">
        <v>3754</v>
      </c>
      <c r="D53" s="327"/>
      <c r="E53" s="327"/>
      <c r="F53" s="327"/>
      <c r="G53" s="328"/>
      <c r="I53" s="66"/>
      <c r="K53" s="66"/>
      <c r="L53" s="67" t="s">
        <v>3754</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x14ac:dyDescent="0.2">
      <c r="A54" s="64"/>
      <c r="B54" s="65"/>
      <c r="C54" s="329" t="s">
        <v>291</v>
      </c>
      <c r="D54" s="330"/>
      <c r="E54" s="103">
        <v>5.6538000000000004</v>
      </c>
      <c r="F54" s="69"/>
      <c r="G54" s="70"/>
      <c r="H54" s="71"/>
      <c r="I54" s="66"/>
      <c r="J54" s="72"/>
      <c r="K54" s="66"/>
      <c r="M54" s="67" t="s">
        <v>291</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73" t="str">
        <f>C53</f>
        <v>M+D</v>
      </c>
      <c r="BE54" s="53"/>
      <c r="BF54" s="53"/>
      <c r="BG54" s="53"/>
      <c r="BH54" s="53"/>
      <c r="BI54" s="53"/>
    </row>
    <row r="55" spans="1:104" ht="22.5" x14ac:dyDescent="0.2">
      <c r="A55" s="54">
        <v>10</v>
      </c>
      <c r="B55" s="55" t="s">
        <v>3920</v>
      </c>
      <c r="C55" s="56" t="s">
        <v>3921</v>
      </c>
      <c r="D55" s="57" t="s">
        <v>201</v>
      </c>
      <c r="E55" s="100">
        <v>0.75380000000000003</v>
      </c>
      <c r="F55" s="59">
        <v>0</v>
      </c>
      <c r="G55" s="60">
        <f>E55*F55</f>
        <v>0</v>
      </c>
      <c r="H55" s="61">
        <v>0</v>
      </c>
      <c r="I55" s="62">
        <f>E55*H55</f>
        <v>0</v>
      </c>
      <c r="J55" s="61"/>
      <c r="K55" s="62">
        <f>E55*J55</f>
        <v>0</v>
      </c>
      <c r="O55" s="53"/>
      <c r="Z55" s="53"/>
      <c r="AA55" s="53">
        <v>12</v>
      </c>
      <c r="AB55" s="53">
        <v>0</v>
      </c>
      <c r="AC55" s="53">
        <v>10</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G55</f>
        <v>0</v>
      </c>
      <c r="BA55" s="53"/>
      <c r="BB55" s="53"/>
      <c r="BC55" s="53"/>
      <c r="BD55" s="53"/>
      <c r="BE55" s="53"/>
      <c r="BF55" s="53"/>
      <c r="BG55" s="53"/>
      <c r="BH55" s="53"/>
      <c r="BI55" s="53"/>
      <c r="CA55" s="53">
        <v>12</v>
      </c>
      <c r="CB55" s="53">
        <v>0</v>
      </c>
      <c r="CZ55" s="16">
        <v>2</v>
      </c>
    </row>
    <row r="56" spans="1:104" x14ac:dyDescent="0.2">
      <c r="A56" s="64"/>
      <c r="B56" s="65"/>
      <c r="C56" s="326" t="s">
        <v>3922</v>
      </c>
      <c r="D56" s="327"/>
      <c r="E56" s="327"/>
      <c r="F56" s="327"/>
      <c r="G56" s="328"/>
      <c r="I56" s="66"/>
      <c r="K56" s="66"/>
      <c r="L56" s="67" t="s">
        <v>3922</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104" x14ac:dyDescent="0.2">
      <c r="A57" s="64"/>
      <c r="B57" s="65"/>
      <c r="C57" s="326" t="s">
        <v>3923</v>
      </c>
      <c r="D57" s="327"/>
      <c r="E57" s="327"/>
      <c r="F57" s="327"/>
      <c r="G57" s="328"/>
      <c r="I57" s="66"/>
      <c r="K57" s="66"/>
      <c r="L57" s="67" t="s">
        <v>3923</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104" x14ac:dyDescent="0.2">
      <c r="A58" s="64"/>
      <c r="B58" s="65"/>
      <c r="C58" s="326" t="s">
        <v>3924</v>
      </c>
      <c r="D58" s="327"/>
      <c r="E58" s="327"/>
      <c r="F58" s="327"/>
      <c r="G58" s="328"/>
      <c r="I58" s="66"/>
      <c r="K58" s="66"/>
      <c r="L58" s="67" t="s">
        <v>3924</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104" ht="22.5" x14ac:dyDescent="0.2">
      <c r="A59" s="64"/>
      <c r="B59" s="65"/>
      <c r="C59" s="326" t="s">
        <v>3925</v>
      </c>
      <c r="D59" s="327"/>
      <c r="E59" s="327"/>
      <c r="F59" s="327"/>
      <c r="G59" s="328"/>
      <c r="I59" s="66"/>
      <c r="K59" s="66"/>
      <c r="L59" s="67" t="s">
        <v>3925</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x14ac:dyDescent="0.2">
      <c r="A60" s="64"/>
      <c r="B60" s="65"/>
      <c r="C60" s="326" t="s">
        <v>3926</v>
      </c>
      <c r="D60" s="327"/>
      <c r="E60" s="327"/>
      <c r="F60" s="327"/>
      <c r="G60" s="328"/>
      <c r="I60" s="66"/>
      <c r="K60" s="66"/>
      <c r="L60" s="67" t="s">
        <v>3926</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104" x14ac:dyDescent="0.2">
      <c r="A61" s="64"/>
      <c r="B61" s="65"/>
      <c r="C61" s="326" t="s">
        <v>3927</v>
      </c>
      <c r="D61" s="327"/>
      <c r="E61" s="327"/>
      <c r="F61" s="327"/>
      <c r="G61" s="328"/>
      <c r="I61" s="66"/>
      <c r="K61" s="66"/>
      <c r="L61" s="67" t="s">
        <v>3927</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row>
    <row r="62" spans="1:104" x14ac:dyDescent="0.2">
      <c r="A62" s="64"/>
      <c r="B62" s="65"/>
      <c r="C62" s="326" t="s">
        <v>3754</v>
      </c>
      <c r="D62" s="327"/>
      <c r="E62" s="327"/>
      <c r="F62" s="327"/>
      <c r="G62" s="328"/>
      <c r="I62" s="66"/>
      <c r="K62" s="66"/>
      <c r="L62" s="67" t="s">
        <v>3754</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x14ac:dyDescent="0.2">
      <c r="A63" s="64"/>
      <c r="B63" s="65"/>
      <c r="C63" s="329" t="s">
        <v>2981</v>
      </c>
      <c r="D63" s="330"/>
      <c r="E63" s="103">
        <v>0.75380000000000003</v>
      </c>
      <c r="F63" s="69"/>
      <c r="G63" s="70"/>
      <c r="H63" s="71"/>
      <c r="I63" s="66"/>
      <c r="J63" s="72"/>
      <c r="K63" s="66"/>
      <c r="M63" s="67" t="s">
        <v>2981</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C62</f>
        <v>M+D</v>
      </c>
      <c r="BE63" s="53"/>
      <c r="BF63" s="53"/>
      <c r="BG63" s="53"/>
      <c r="BH63" s="53"/>
      <c r="BI63" s="53"/>
    </row>
    <row r="64" spans="1:104" x14ac:dyDescent="0.2">
      <c r="A64" s="54">
        <v>11</v>
      </c>
      <c r="B64" s="55" t="s">
        <v>3928</v>
      </c>
      <c r="C64" s="56" t="s">
        <v>3929</v>
      </c>
      <c r="D64" s="57" t="s">
        <v>3894</v>
      </c>
      <c r="E64" s="100">
        <v>5.0255999999999998</v>
      </c>
      <c r="F64" s="59">
        <v>0</v>
      </c>
      <c r="G64" s="60">
        <f>E64*F64</f>
        <v>0</v>
      </c>
      <c r="H64" s="61">
        <v>0.05</v>
      </c>
      <c r="I64" s="62">
        <f>E64*H64</f>
        <v>0.25128</v>
      </c>
      <c r="J64" s="61"/>
      <c r="K64" s="62">
        <f>E64*J64</f>
        <v>0</v>
      </c>
      <c r="O64" s="53"/>
      <c r="Z64" s="53"/>
      <c r="AA64" s="53">
        <v>12</v>
      </c>
      <c r="AB64" s="53">
        <v>0</v>
      </c>
      <c r="AC64" s="53">
        <v>11</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G64</f>
        <v>0</v>
      </c>
      <c r="BA64" s="53"/>
      <c r="BB64" s="53"/>
      <c r="BC64" s="53"/>
      <c r="BD64" s="53"/>
      <c r="BE64" s="53"/>
      <c r="BF64" s="53"/>
      <c r="BG64" s="53"/>
      <c r="BH64" s="53"/>
      <c r="BI64" s="53"/>
      <c r="CA64" s="53">
        <v>12</v>
      </c>
      <c r="CB64" s="53">
        <v>0</v>
      </c>
      <c r="CZ64" s="16">
        <v>2</v>
      </c>
    </row>
    <row r="65" spans="1:104" x14ac:dyDescent="0.2">
      <c r="A65" s="64"/>
      <c r="B65" s="65"/>
      <c r="C65" s="326" t="s">
        <v>3930</v>
      </c>
      <c r="D65" s="327"/>
      <c r="E65" s="327"/>
      <c r="F65" s="327"/>
      <c r="G65" s="328"/>
      <c r="I65" s="66"/>
      <c r="K65" s="66"/>
      <c r="L65" s="67" t="s">
        <v>3930</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row>
    <row r="66" spans="1:104" ht="22.5" x14ac:dyDescent="0.2">
      <c r="A66" s="64"/>
      <c r="B66" s="65"/>
      <c r="C66" s="326" t="s">
        <v>3931</v>
      </c>
      <c r="D66" s="327"/>
      <c r="E66" s="327"/>
      <c r="F66" s="327"/>
      <c r="G66" s="328"/>
      <c r="I66" s="66"/>
      <c r="K66" s="66"/>
      <c r="L66" s="67" t="s">
        <v>3931</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104" x14ac:dyDescent="0.2">
      <c r="A67" s="64"/>
      <c r="B67" s="65"/>
      <c r="C67" s="326" t="s">
        <v>3932</v>
      </c>
      <c r="D67" s="327"/>
      <c r="E67" s="327"/>
      <c r="F67" s="327"/>
      <c r="G67" s="328"/>
      <c r="I67" s="66"/>
      <c r="K67" s="66"/>
      <c r="L67" s="67" t="s">
        <v>3932</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104" ht="22.5" x14ac:dyDescent="0.2">
      <c r="A68" s="64"/>
      <c r="B68" s="65"/>
      <c r="C68" s="326" t="s">
        <v>3933</v>
      </c>
      <c r="D68" s="327"/>
      <c r="E68" s="327"/>
      <c r="F68" s="327"/>
      <c r="G68" s="328"/>
      <c r="I68" s="66"/>
      <c r="K68" s="66"/>
      <c r="L68" s="67" t="s">
        <v>3933</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row>
    <row r="69" spans="1:104" x14ac:dyDescent="0.2">
      <c r="A69" s="64"/>
      <c r="B69" s="65"/>
      <c r="C69" s="326" t="s">
        <v>3754</v>
      </c>
      <c r="D69" s="327"/>
      <c r="E69" s="327"/>
      <c r="F69" s="327"/>
      <c r="G69" s="328"/>
      <c r="I69" s="66"/>
      <c r="K69" s="66"/>
      <c r="L69" s="67" t="s">
        <v>3754</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row>
    <row r="70" spans="1:104" x14ac:dyDescent="0.2">
      <c r="A70" s="64"/>
      <c r="B70" s="65"/>
      <c r="C70" s="329" t="s">
        <v>621</v>
      </c>
      <c r="D70" s="330"/>
      <c r="E70" s="103">
        <v>5.0255999999999998</v>
      </c>
      <c r="F70" s="69"/>
      <c r="G70" s="70"/>
      <c r="H70" s="71"/>
      <c r="I70" s="66"/>
      <c r="J70" s="72"/>
      <c r="K70" s="66"/>
      <c r="M70" s="67" t="s">
        <v>621</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73" t="str">
        <f>C69</f>
        <v>M+D</v>
      </c>
      <c r="BE70" s="53"/>
      <c r="BF70" s="53"/>
      <c r="BG70" s="53"/>
      <c r="BH70" s="53"/>
      <c r="BI70" s="53"/>
    </row>
    <row r="71" spans="1:104" x14ac:dyDescent="0.2">
      <c r="A71" s="54">
        <v>12</v>
      </c>
      <c r="B71" s="55" t="s">
        <v>3934</v>
      </c>
      <c r="C71" s="56" t="s">
        <v>3935</v>
      </c>
      <c r="D71" s="57" t="s">
        <v>3894</v>
      </c>
      <c r="E71" s="100">
        <v>3.7692000000000001</v>
      </c>
      <c r="F71" s="59">
        <v>0</v>
      </c>
      <c r="G71" s="60">
        <f>E71*F71</f>
        <v>0</v>
      </c>
      <c r="H71" s="61">
        <v>0.1</v>
      </c>
      <c r="I71" s="62">
        <f>E71*H71</f>
        <v>0.37692000000000003</v>
      </c>
      <c r="J71" s="61"/>
      <c r="K71" s="62">
        <f>E71*J71</f>
        <v>0</v>
      </c>
      <c r="O71" s="53"/>
      <c r="Z71" s="53"/>
      <c r="AA71" s="53">
        <v>12</v>
      </c>
      <c r="AB71" s="53">
        <v>0</v>
      </c>
      <c r="AC71" s="53">
        <v>12</v>
      </c>
      <c r="AD71" s="53"/>
      <c r="AE71" s="53"/>
      <c r="AF71" s="53"/>
      <c r="AG71" s="53"/>
      <c r="AH71" s="53"/>
      <c r="AI71" s="53"/>
      <c r="AJ71" s="53"/>
      <c r="AK71" s="53"/>
      <c r="AL71" s="53"/>
      <c r="AM71" s="53"/>
      <c r="AN71" s="53"/>
      <c r="AO71" s="53"/>
      <c r="AP71" s="53"/>
      <c r="AQ71" s="53"/>
      <c r="AR71" s="53"/>
      <c r="AS71" s="53"/>
      <c r="AT71" s="53"/>
      <c r="AU71" s="53"/>
      <c r="AV71" s="53"/>
      <c r="AW71" s="53"/>
      <c r="AX71" s="53"/>
      <c r="AY71" s="53"/>
      <c r="AZ71" s="63">
        <f>G71</f>
        <v>0</v>
      </c>
      <c r="BA71" s="53"/>
      <c r="BB71" s="53"/>
      <c r="BC71" s="53"/>
      <c r="BD71" s="53"/>
      <c r="BE71" s="53"/>
      <c r="BF71" s="53"/>
      <c r="BG71" s="53"/>
      <c r="BH71" s="53"/>
      <c r="BI71" s="53"/>
      <c r="CA71" s="53">
        <v>12</v>
      </c>
      <c r="CB71" s="53">
        <v>0</v>
      </c>
      <c r="CZ71" s="16">
        <v>2</v>
      </c>
    </row>
    <row r="72" spans="1:104" x14ac:dyDescent="0.2">
      <c r="A72" s="64"/>
      <c r="B72" s="65"/>
      <c r="C72" s="326" t="s">
        <v>3936</v>
      </c>
      <c r="D72" s="327"/>
      <c r="E72" s="327"/>
      <c r="F72" s="327"/>
      <c r="G72" s="328"/>
      <c r="I72" s="66"/>
      <c r="K72" s="66"/>
      <c r="L72" s="67" t="s">
        <v>3936</v>
      </c>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104" x14ac:dyDescent="0.2">
      <c r="A73" s="64"/>
      <c r="B73" s="65"/>
      <c r="C73" s="326" t="s">
        <v>3937</v>
      </c>
      <c r="D73" s="327"/>
      <c r="E73" s="327"/>
      <c r="F73" s="327"/>
      <c r="G73" s="328"/>
      <c r="I73" s="66"/>
      <c r="K73" s="66"/>
      <c r="L73" s="67" t="s">
        <v>3937</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104" x14ac:dyDescent="0.2">
      <c r="A74" s="64"/>
      <c r="B74" s="65"/>
      <c r="C74" s="326" t="s">
        <v>3938</v>
      </c>
      <c r="D74" s="327"/>
      <c r="E74" s="327"/>
      <c r="F74" s="327"/>
      <c r="G74" s="328"/>
      <c r="I74" s="66"/>
      <c r="K74" s="66"/>
      <c r="L74" s="67" t="s">
        <v>3938</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104" ht="22.5" x14ac:dyDescent="0.2">
      <c r="A75" s="64"/>
      <c r="B75" s="65"/>
      <c r="C75" s="326" t="s">
        <v>3933</v>
      </c>
      <c r="D75" s="327"/>
      <c r="E75" s="327"/>
      <c r="F75" s="327"/>
      <c r="G75" s="328"/>
      <c r="I75" s="66"/>
      <c r="K75" s="66"/>
      <c r="L75" s="67" t="s">
        <v>3933</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row>
    <row r="76" spans="1:104" x14ac:dyDescent="0.2">
      <c r="A76" s="64"/>
      <c r="B76" s="65"/>
      <c r="C76" s="326"/>
      <c r="D76" s="327"/>
      <c r="E76" s="327"/>
      <c r="F76" s="327"/>
      <c r="G76" s="328"/>
      <c r="I76" s="66"/>
      <c r="K76" s="66"/>
      <c r="L76" s="67"/>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row>
    <row r="77" spans="1:104" x14ac:dyDescent="0.2">
      <c r="A77" s="64"/>
      <c r="B77" s="65"/>
      <c r="C77" s="326" t="s">
        <v>3754</v>
      </c>
      <c r="D77" s="327"/>
      <c r="E77" s="327"/>
      <c r="F77" s="327"/>
      <c r="G77" s="328"/>
      <c r="I77" s="66"/>
      <c r="K77" s="66"/>
      <c r="L77" s="67" t="s">
        <v>3754</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row>
    <row r="78" spans="1:104" x14ac:dyDescent="0.2">
      <c r="A78" s="64"/>
      <c r="B78" s="65"/>
      <c r="C78" s="329" t="s">
        <v>297</v>
      </c>
      <c r="D78" s="330"/>
      <c r="E78" s="103">
        <v>3.7692000000000001</v>
      </c>
      <c r="F78" s="69"/>
      <c r="G78" s="70"/>
      <c r="H78" s="71"/>
      <c r="I78" s="66"/>
      <c r="J78" s="72"/>
      <c r="K78" s="66"/>
      <c r="M78" s="67" t="s">
        <v>297</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73" t="str">
        <f>C77</f>
        <v>M+D</v>
      </c>
      <c r="BE78" s="53"/>
      <c r="BF78" s="53"/>
      <c r="BG78" s="53"/>
      <c r="BH78" s="53"/>
      <c r="BI78" s="53"/>
    </row>
    <row r="79" spans="1:104" x14ac:dyDescent="0.2">
      <c r="A79" s="54">
        <v>13</v>
      </c>
      <c r="B79" s="55" t="s">
        <v>3939</v>
      </c>
      <c r="C79" s="56" t="s">
        <v>3940</v>
      </c>
      <c r="D79" s="57" t="s">
        <v>3894</v>
      </c>
      <c r="E79" s="100">
        <v>5.6538000000000004</v>
      </c>
      <c r="F79" s="59">
        <v>0</v>
      </c>
      <c r="G79" s="60">
        <f>E79*F79</f>
        <v>0</v>
      </c>
      <c r="H79" s="61">
        <v>0.1</v>
      </c>
      <c r="I79" s="62">
        <f>E79*H79</f>
        <v>0.5653800000000001</v>
      </c>
      <c r="J79" s="61"/>
      <c r="K79" s="62">
        <f>E79*J79</f>
        <v>0</v>
      </c>
      <c r="O79" s="53"/>
      <c r="Z79" s="53"/>
      <c r="AA79" s="53">
        <v>12</v>
      </c>
      <c r="AB79" s="53">
        <v>0</v>
      </c>
      <c r="AC79" s="53">
        <v>13</v>
      </c>
      <c r="AD79" s="53"/>
      <c r="AE79" s="53"/>
      <c r="AF79" s="53"/>
      <c r="AG79" s="53"/>
      <c r="AH79" s="53"/>
      <c r="AI79" s="53"/>
      <c r="AJ79" s="53"/>
      <c r="AK79" s="53"/>
      <c r="AL79" s="53"/>
      <c r="AM79" s="53"/>
      <c r="AN79" s="53"/>
      <c r="AO79" s="53"/>
      <c r="AP79" s="53"/>
      <c r="AQ79" s="53"/>
      <c r="AR79" s="53"/>
      <c r="AS79" s="53"/>
      <c r="AT79" s="53"/>
      <c r="AU79" s="53"/>
      <c r="AV79" s="53"/>
      <c r="AW79" s="53"/>
      <c r="AX79" s="53"/>
      <c r="AY79" s="53"/>
      <c r="AZ79" s="63">
        <f>G79</f>
        <v>0</v>
      </c>
      <c r="BA79" s="53"/>
      <c r="BB79" s="53"/>
      <c r="BC79" s="53"/>
      <c r="BD79" s="53"/>
      <c r="BE79" s="53"/>
      <c r="BF79" s="53"/>
      <c r="BG79" s="53"/>
      <c r="BH79" s="53"/>
      <c r="BI79" s="53"/>
      <c r="CA79" s="53">
        <v>12</v>
      </c>
      <c r="CB79" s="53">
        <v>0</v>
      </c>
      <c r="CZ79" s="16">
        <v>2</v>
      </c>
    </row>
    <row r="80" spans="1:104" x14ac:dyDescent="0.2">
      <c r="A80" s="64"/>
      <c r="B80" s="65"/>
      <c r="C80" s="326" t="s">
        <v>3941</v>
      </c>
      <c r="D80" s="327"/>
      <c r="E80" s="327"/>
      <c r="F80" s="327"/>
      <c r="G80" s="328"/>
      <c r="I80" s="66"/>
      <c r="K80" s="66"/>
      <c r="L80" s="67" t="s">
        <v>3941</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104" ht="22.5" x14ac:dyDescent="0.2">
      <c r="A81" s="64"/>
      <c r="B81" s="65"/>
      <c r="C81" s="326" t="s">
        <v>3942</v>
      </c>
      <c r="D81" s="327"/>
      <c r="E81" s="327"/>
      <c r="F81" s="327"/>
      <c r="G81" s="328"/>
      <c r="I81" s="66"/>
      <c r="K81" s="66"/>
      <c r="L81" s="67" t="s">
        <v>3942</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104" x14ac:dyDescent="0.2">
      <c r="A82" s="64"/>
      <c r="B82" s="65"/>
      <c r="C82" s="326" t="s">
        <v>3932</v>
      </c>
      <c r="D82" s="327"/>
      <c r="E82" s="327"/>
      <c r="F82" s="327"/>
      <c r="G82" s="328"/>
      <c r="I82" s="66"/>
      <c r="K82" s="66"/>
      <c r="L82" s="67" t="s">
        <v>3932</v>
      </c>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104" ht="22.5" x14ac:dyDescent="0.2">
      <c r="A83" s="64"/>
      <c r="B83" s="65"/>
      <c r="C83" s="326" t="s">
        <v>3943</v>
      </c>
      <c r="D83" s="327"/>
      <c r="E83" s="327"/>
      <c r="F83" s="327"/>
      <c r="G83" s="328"/>
      <c r="I83" s="66"/>
      <c r="K83" s="66"/>
      <c r="L83" s="67" t="s">
        <v>3943</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row>
    <row r="84" spans="1:104" x14ac:dyDescent="0.2">
      <c r="A84" s="64"/>
      <c r="B84" s="65"/>
      <c r="C84" s="326" t="s">
        <v>3754</v>
      </c>
      <c r="D84" s="327"/>
      <c r="E84" s="327"/>
      <c r="F84" s="327"/>
      <c r="G84" s="328"/>
      <c r="I84" s="66"/>
      <c r="K84" s="66"/>
      <c r="L84" s="67" t="s">
        <v>3754</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row>
    <row r="85" spans="1:104" x14ac:dyDescent="0.2">
      <c r="A85" s="64"/>
      <c r="B85" s="65"/>
      <c r="C85" s="329" t="s">
        <v>291</v>
      </c>
      <c r="D85" s="330"/>
      <c r="E85" s="103">
        <v>5.6538000000000004</v>
      </c>
      <c r="F85" s="69"/>
      <c r="G85" s="70"/>
      <c r="H85" s="71"/>
      <c r="I85" s="66"/>
      <c r="J85" s="72"/>
      <c r="K85" s="66"/>
      <c r="M85" s="67" t="s">
        <v>291</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M+D</v>
      </c>
      <c r="BE85" s="53"/>
      <c r="BF85" s="53"/>
      <c r="BG85" s="53"/>
      <c r="BH85" s="53"/>
      <c r="BI85" s="53"/>
    </row>
    <row r="86" spans="1:104" x14ac:dyDescent="0.2">
      <c r="A86" s="54">
        <v>14</v>
      </c>
      <c r="B86" s="55" t="s">
        <v>3944</v>
      </c>
      <c r="C86" s="56" t="s">
        <v>3945</v>
      </c>
      <c r="D86" s="57" t="s">
        <v>3894</v>
      </c>
      <c r="E86" s="100">
        <v>0.62819999999999998</v>
      </c>
      <c r="F86" s="59">
        <v>0</v>
      </c>
      <c r="G86" s="60">
        <f>E86*F86</f>
        <v>0</v>
      </c>
      <c r="H86" s="61">
        <v>0.1</v>
      </c>
      <c r="I86" s="62">
        <f>E86*H86</f>
        <v>6.2820000000000001E-2</v>
      </c>
      <c r="J86" s="61"/>
      <c r="K86" s="62">
        <f>E86*J86</f>
        <v>0</v>
      </c>
      <c r="O86" s="53"/>
      <c r="Z86" s="53"/>
      <c r="AA86" s="53">
        <v>12</v>
      </c>
      <c r="AB86" s="53">
        <v>0</v>
      </c>
      <c r="AC86" s="53">
        <v>14</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12</v>
      </c>
      <c r="CB86" s="53">
        <v>0</v>
      </c>
      <c r="CZ86" s="16">
        <v>2</v>
      </c>
    </row>
    <row r="87" spans="1:104" x14ac:dyDescent="0.2">
      <c r="A87" s="64"/>
      <c r="B87" s="65"/>
      <c r="C87" s="326" t="s">
        <v>3946</v>
      </c>
      <c r="D87" s="327"/>
      <c r="E87" s="327"/>
      <c r="F87" s="327"/>
      <c r="G87" s="328"/>
      <c r="I87" s="66"/>
      <c r="K87" s="66"/>
      <c r="L87" s="67" t="s">
        <v>3946</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row>
    <row r="88" spans="1:104" x14ac:dyDescent="0.2">
      <c r="A88" s="64"/>
      <c r="B88" s="65"/>
      <c r="C88" s="326" t="s">
        <v>3947</v>
      </c>
      <c r="D88" s="327"/>
      <c r="E88" s="327"/>
      <c r="F88" s="327"/>
      <c r="G88" s="328"/>
      <c r="I88" s="66"/>
      <c r="K88" s="66"/>
      <c r="L88" s="67" t="s">
        <v>3947</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row>
    <row r="89" spans="1:104" x14ac:dyDescent="0.2">
      <c r="A89" s="64"/>
      <c r="B89" s="65"/>
      <c r="C89" s="326" t="s">
        <v>3948</v>
      </c>
      <c r="D89" s="327"/>
      <c r="E89" s="327"/>
      <c r="F89" s="327"/>
      <c r="G89" s="328"/>
      <c r="I89" s="66"/>
      <c r="K89" s="66"/>
      <c r="L89" s="67" t="s">
        <v>3948</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row>
    <row r="90" spans="1:104" x14ac:dyDescent="0.2">
      <c r="A90" s="64"/>
      <c r="B90" s="65"/>
      <c r="C90" s="326" t="s">
        <v>3949</v>
      </c>
      <c r="D90" s="327"/>
      <c r="E90" s="327"/>
      <c r="F90" s="327"/>
      <c r="G90" s="328"/>
      <c r="I90" s="66"/>
      <c r="K90" s="66"/>
      <c r="L90" s="67" t="s">
        <v>3949</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row>
    <row r="91" spans="1:104" x14ac:dyDescent="0.2">
      <c r="A91" s="64"/>
      <c r="B91" s="65"/>
      <c r="C91" s="326" t="s">
        <v>3950</v>
      </c>
      <c r="D91" s="327"/>
      <c r="E91" s="327"/>
      <c r="F91" s="327"/>
      <c r="G91" s="328"/>
      <c r="I91" s="66"/>
      <c r="K91" s="66"/>
      <c r="L91" s="67" t="s">
        <v>3950</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row>
    <row r="92" spans="1:104" ht="33.75" x14ac:dyDescent="0.2">
      <c r="A92" s="64"/>
      <c r="B92" s="65"/>
      <c r="C92" s="326" t="s">
        <v>3951</v>
      </c>
      <c r="D92" s="327"/>
      <c r="E92" s="327"/>
      <c r="F92" s="327"/>
      <c r="G92" s="328"/>
      <c r="I92" s="66"/>
      <c r="K92" s="66"/>
      <c r="L92" s="67" t="s">
        <v>3951</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row>
    <row r="93" spans="1:104" ht="22.5" x14ac:dyDescent="0.2">
      <c r="A93" s="64"/>
      <c r="B93" s="65"/>
      <c r="C93" s="326" t="s">
        <v>3952</v>
      </c>
      <c r="D93" s="327"/>
      <c r="E93" s="327"/>
      <c r="F93" s="327"/>
      <c r="G93" s="328"/>
      <c r="I93" s="66"/>
      <c r="K93" s="66"/>
      <c r="L93" s="67" t="s">
        <v>3952</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row>
    <row r="94" spans="1:104" ht="22.5" x14ac:dyDescent="0.2">
      <c r="A94" s="64"/>
      <c r="B94" s="65"/>
      <c r="C94" s="326" t="s">
        <v>3953</v>
      </c>
      <c r="D94" s="327"/>
      <c r="E94" s="327"/>
      <c r="F94" s="327"/>
      <c r="G94" s="328"/>
      <c r="I94" s="66"/>
      <c r="K94" s="66"/>
      <c r="L94" s="67" t="s">
        <v>3953</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row>
    <row r="95" spans="1:104" ht="33.75" x14ac:dyDescent="0.2">
      <c r="A95" s="64"/>
      <c r="B95" s="65"/>
      <c r="C95" s="326" t="s">
        <v>3954</v>
      </c>
      <c r="D95" s="327"/>
      <c r="E95" s="327"/>
      <c r="F95" s="327"/>
      <c r="G95" s="328"/>
      <c r="I95" s="66"/>
      <c r="K95" s="66"/>
      <c r="L95" s="67" t="s">
        <v>3954</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row>
    <row r="96" spans="1:104" ht="22.5" x14ac:dyDescent="0.2">
      <c r="A96" s="64"/>
      <c r="B96" s="65"/>
      <c r="C96" s="326" t="s">
        <v>3955</v>
      </c>
      <c r="D96" s="327"/>
      <c r="E96" s="327"/>
      <c r="F96" s="327"/>
      <c r="G96" s="328"/>
      <c r="I96" s="66"/>
      <c r="K96" s="66"/>
      <c r="L96" s="67" t="s">
        <v>3955</v>
      </c>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row>
    <row r="97" spans="1:104" x14ac:dyDescent="0.2">
      <c r="A97" s="64"/>
      <c r="B97" s="65"/>
      <c r="C97" s="326" t="s">
        <v>3956</v>
      </c>
      <c r="D97" s="327"/>
      <c r="E97" s="327"/>
      <c r="F97" s="327"/>
      <c r="G97" s="328"/>
      <c r="I97" s="66"/>
      <c r="K97" s="66"/>
      <c r="L97" s="67" t="s">
        <v>3956</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row>
    <row r="98" spans="1:104" x14ac:dyDescent="0.2">
      <c r="A98" s="64"/>
      <c r="B98" s="65"/>
      <c r="C98" s="326" t="s">
        <v>3957</v>
      </c>
      <c r="D98" s="327"/>
      <c r="E98" s="327"/>
      <c r="F98" s="327"/>
      <c r="G98" s="328"/>
      <c r="I98" s="66"/>
      <c r="K98" s="66"/>
      <c r="L98" s="67" t="s">
        <v>3957</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row>
    <row r="99" spans="1:104" x14ac:dyDescent="0.2">
      <c r="A99" s="64"/>
      <c r="B99" s="65"/>
      <c r="C99" s="326"/>
      <c r="D99" s="327"/>
      <c r="E99" s="327"/>
      <c r="F99" s="327"/>
      <c r="G99" s="328"/>
      <c r="I99" s="66"/>
      <c r="K99" s="66"/>
      <c r="L99" s="67"/>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row>
    <row r="100" spans="1:104" x14ac:dyDescent="0.2">
      <c r="A100" s="64"/>
      <c r="B100" s="65"/>
      <c r="C100" s="326" t="s">
        <v>3754</v>
      </c>
      <c r="D100" s="327"/>
      <c r="E100" s="327"/>
      <c r="F100" s="327"/>
      <c r="G100" s="328"/>
      <c r="I100" s="66"/>
      <c r="K100" s="66"/>
      <c r="L100" s="67" t="s">
        <v>3754</v>
      </c>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row>
    <row r="101" spans="1:104" x14ac:dyDescent="0.2">
      <c r="A101" s="64"/>
      <c r="B101" s="65"/>
      <c r="C101" s="329" t="s">
        <v>598</v>
      </c>
      <c r="D101" s="330"/>
      <c r="E101" s="103">
        <v>0.62819999999999998</v>
      </c>
      <c r="F101" s="69"/>
      <c r="G101" s="70"/>
      <c r="H101" s="71"/>
      <c r="I101" s="66"/>
      <c r="J101" s="72"/>
      <c r="K101" s="66"/>
      <c r="M101" s="67" t="s">
        <v>598</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C100</f>
        <v>M+D</v>
      </c>
      <c r="BE101" s="53"/>
      <c r="BF101" s="53"/>
      <c r="BG101" s="53"/>
      <c r="BH101" s="53"/>
      <c r="BI101" s="53"/>
    </row>
    <row r="102" spans="1:104" ht="22.5" x14ac:dyDescent="0.2">
      <c r="A102" s="54">
        <v>15</v>
      </c>
      <c r="B102" s="55" t="s">
        <v>3958</v>
      </c>
      <c r="C102" s="56" t="s">
        <v>3959</v>
      </c>
      <c r="D102" s="57" t="s">
        <v>201</v>
      </c>
      <c r="E102" s="100">
        <v>13.6319</v>
      </c>
      <c r="F102" s="59">
        <v>0</v>
      </c>
      <c r="G102" s="60">
        <f>E102*F102</f>
        <v>0</v>
      </c>
      <c r="H102" s="61">
        <v>0.1</v>
      </c>
      <c r="I102" s="62">
        <f>E102*H102</f>
        <v>1.3631900000000001</v>
      </c>
      <c r="J102" s="61"/>
      <c r="K102" s="62">
        <f>E102*J102</f>
        <v>0</v>
      </c>
      <c r="O102" s="53"/>
      <c r="Z102" s="53"/>
      <c r="AA102" s="53">
        <v>12</v>
      </c>
      <c r="AB102" s="53">
        <v>0</v>
      </c>
      <c r="AC102" s="53">
        <v>15</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G102</f>
        <v>0</v>
      </c>
      <c r="BA102" s="53"/>
      <c r="BB102" s="53"/>
      <c r="BC102" s="53"/>
      <c r="BD102" s="53"/>
      <c r="BE102" s="53"/>
      <c r="BF102" s="53"/>
      <c r="BG102" s="53"/>
      <c r="BH102" s="53"/>
      <c r="BI102" s="53"/>
      <c r="CA102" s="53">
        <v>12</v>
      </c>
      <c r="CB102" s="53">
        <v>0</v>
      </c>
      <c r="CZ102" s="16">
        <v>2</v>
      </c>
    </row>
    <row r="103" spans="1:104" x14ac:dyDescent="0.2">
      <c r="A103" s="64"/>
      <c r="B103" s="65"/>
      <c r="C103" s="326" t="s">
        <v>3960</v>
      </c>
      <c r="D103" s="327"/>
      <c r="E103" s="327"/>
      <c r="F103" s="327"/>
      <c r="G103" s="328"/>
      <c r="I103" s="66"/>
      <c r="K103" s="66"/>
      <c r="L103" s="67" t="s">
        <v>3960</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row>
    <row r="104" spans="1:104" x14ac:dyDescent="0.2">
      <c r="A104" s="64"/>
      <c r="B104" s="65"/>
      <c r="C104" s="326" t="s">
        <v>3961</v>
      </c>
      <c r="D104" s="327"/>
      <c r="E104" s="327"/>
      <c r="F104" s="327"/>
      <c r="G104" s="328"/>
      <c r="I104" s="66"/>
      <c r="K104" s="66"/>
      <c r="L104" s="67" t="s">
        <v>3961</v>
      </c>
      <c r="O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row>
    <row r="105" spans="1:104" x14ac:dyDescent="0.2">
      <c r="A105" s="64"/>
      <c r="B105" s="65"/>
      <c r="C105" s="326" t="s">
        <v>3962</v>
      </c>
      <c r="D105" s="327"/>
      <c r="E105" s="327"/>
      <c r="F105" s="327"/>
      <c r="G105" s="328"/>
      <c r="I105" s="66"/>
      <c r="K105" s="66"/>
      <c r="L105" s="67" t="s">
        <v>3962</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104" x14ac:dyDescent="0.2">
      <c r="A106" s="64"/>
      <c r="B106" s="65"/>
      <c r="C106" s="326"/>
      <c r="D106" s="327"/>
      <c r="E106" s="327"/>
      <c r="F106" s="327"/>
      <c r="G106" s="328"/>
      <c r="I106" s="66"/>
      <c r="K106" s="66"/>
      <c r="L106" s="67"/>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104" x14ac:dyDescent="0.2">
      <c r="A107" s="64"/>
      <c r="B107" s="65"/>
      <c r="C107" s="326" t="s">
        <v>3754</v>
      </c>
      <c r="D107" s="327"/>
      <c r="E107" s="327"/>
      <c r="F107" s="327"/>
      <c r="G107" s="328"/>
      <c r="I107" s="66"/>
      <c r="K107" s="66"/>
      <c r="L107" s="67" t="s">
        <v>3754</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row>
    <row r="108" spans="1:104" x14ac:dyDescent="0.2">
      <c r="A108" s="64"/>
      <c r="B108" s="65"/>
      <c r="C108" s="329" t="s">
        <v>3963</v>
      </c>
      <c r="D108" s="330"/>
      <c r="E108" s="103">
        <v>13.6319</v>
      </c>
      <c r="F108" s="69"/>
      <c r="G108" s="70"/>
      <c r="H108" s="71"/>
      <c r="I108" s="66"/>
      <c r="J108" s="72"/>
      <c r="K108" s="66"/>
      <c r="M108" s="67" t="s">
        <v>3963</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73" t="str">
        <f>C107</f>
        <v>M+D</v>
      </c>
      <c r="BE108" s="53"/>
      <c r="BF108" s="53"/>
      <c r="BG108" s="53"/>
      <c r="BH108" s="53"/>
      <c r="BI108" s="53"/>
    </row>
    <row r="109" spans="1:104" x14ac:dyDescent="0.2">
      <c r="A109" s="54">
        <v>16</v>
      </c>
      <c r="B109" s="55" t="s">
        <v>3964</v>
      </c>
      <c r="C109" s="56" t="s">
        <v>3965</v>
      </c>
      <c r="D109" s="57" t="s">
        <v>3611</v>
      </c>
      <c r="E109" s="100">
        <v>10.0512</v>
      </c>
      <c r="F109" s="59">
        <v>0</v>
      </c>
      <c r="G109" s="60">
        <f>E109*F109</f>
        <v>0</v>
      </c>
      <c r="H109" s="61">
        <v>0.1</v>
      </c>
      <c r="I109" s="62">
        <f>E109*H109</f>
        <v>1.00512</v>
      </c>
      <c r="J109" s="61"/>
      <c r="K109" s="62">
        <f>E109*J109</f>
        <v>0</v>
      </c>
      <c r="O109" s="53"/>
      <c r="Z109" s="53"/>
      <c r="AA109" s="53">
        <v>12</v>
      </c>
      <c r="AB109" s="53">
        <v>0</v>
      </c>
      <c r="AC109" s="53">
        <v>16</v>
      </c>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63">
        <f>G109</f>
        <v>0</v>
      </c>
      <c r="BA109" s="53"/>
      <c r="BB109" s="53"/>
      <c r="BC109" s="53"/>
      <c r="BD109" s="53"/>
      <c r="BE109" s="53"/>
      <c r="BF109" s="53"/>
      <c r="BG109" s="53"/>
      <c r="BH109" s="53"/>
      <c r="BI109" s="53"/>
      <c r="CA109" s="53">
        <v>12</v>
      </c>
      <c r="CB109" s="53">
        <v>0</v>
      </c>
      <c r="CZ109" s="16">
        <v>2</v>
      </c>
    </row>
    <row r="110" spans="1:104" x14ac:dyDescent="0.2">
      <c r="A110" s="64"/>
      <c r="B110" s="65"/>
      <c r="C110" s="326" t="s">
        <v>3966</v>
      </c>
      <c r="D110" s="327"/>
      <c r="E110" s="327"/>
      <c r="F110" s="327"/>
      <c r="G110" s="328"/>
      <c r="I110" s="66"/>
      <c r="K110" s="66"/>
      <c r="L110" s="67" t="s">
        <v>3966</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row>
    <row r="111" spans="1:104" x14ac:dyDescent="0.2">
      <c r="A111" s="64"/>
      <c r="B111" s="65"/>
      <c r="C111" s="326" t="s">
        <v>3967</v>
      </c>
      <c r="D111" s="327"/>
      <c r="E111" s="327"/>
      <c r="F111" s="327"/>
      <c r="G111" s="328"/>
      <c r="I111" s="66"/>
      <c r="K111" s="66"/>
      <c r="L111" s="67" t="s">
        <v>3967</v>
      </c>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row>
    <row r="112" spans="1:104" x14ac:dyDescent="0.2">
      <c r="A112" s="64"/>
      <c r="B112" s="65"/>
      <c r="C112" s="326" t="s">
        <v>3968</v>
      </c>
      <c r="D112" s="327"/>
      <c r="E112" s="327"/>
      <c r="F112" s="327"/>
      <c r="G112" s="328"/>
      <c r="I112" s="66"/>
      <c r="K112" s="66"/>
      <c r="L112" s="67" t="s">
        <v>3968</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row>
    <row r="113" spans="1:104" x14ac:dyDescent="0.2">
      <c r="A113" s="64"/>
      <c r="B113" s="65"/>
      <c r="C113" s="326"/>
      <c r="D113" s="327"/>
      <c r="E113" s="327"/>
      <c r="F113" s="327"/>
      <c r="G113" s="328"/>
      <c r="I113" s="66"/>
      <c r="K113" s="66"/>
      <c r="L113" s="67"/>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row>
    <row r="114" spans="1:104" x14ac:dyDescent="0.2">
      <c r="A114" s="64"/>
      <c r="B114" s="65"/>
      <c r="C114" s="326" t="s">
        <v>3754</v>
      </c>
      <c r="D114" s="327"/>
      <c r="E114" s="327"/>
      <c r="F114" s="327"/>
      <c r="G114" s="328"/>
      <c r="I114" s="66"/>
      <c r="K114" s="66"/>
      <c r="L114" s="67" t="s">
        <v>3754</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row>
    <row r="115" spans="1:104" x14ac:dyDescent="0.2">
      <c r="A115" s="64"/>
      <c r="B115" s="65"/>
      <c r="C115" s="329" t="s">
        <v>3166</v>
      </c>
      <c r="D115" s="330"/>
      <c r="E115" s="103">
        <v>10.0512</v>
      </c>
      <c r="F115" s="69"/>
      <c r="G115" s="70"/>
      <c r="H115" s="71"/>
      <c r="I115" s="66"/>
      <c r="J115" s="72"/>
      <c r="K115" s="66"/>
      <c r="M115" s="67" t="s">
        <v>3166</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73" t="str">
        <f>C114</f>
        <v>M+D</v>
      </c>
      <c r="BE115" s="53"/>
      <c r="BF115" s="53"/>
      <c r="BG115" s="53"/>
      <c r="BH115" s="53"/>
      <c r="BI115" s="53"/>
    </row>
    <row r="116" spans="1:104" x14ac:dyDescent="0.2">
      <c r="A116" s="54">
        <v>17</v>
      </c>
      <c r="B116" s="55" t="s">
        <v>3969</v>
      </c>
      <c r="C116" s="56" t="s">
        <v>3970</v>
      </c>
      <c r="D116" s="57" t="s">
        <v>3894</v>
      </c>
      <c r="E116" s="100">
        <v>5.6538000000000004</v>
      </c>
      <c r="F116" s="59">
        <v>0</v>
      </c>
      <c r="G116" s="60">
        <f>E116*F116</f>
        <v>0</v>
      </c>
      <c r="H116" s="61">
        <v>0.1</v>
      </c>
      <c r="I116" s="62">
        <f>E116*H116</f>
        <v>0.5653800000000001</v>
      </c>
      <c r="J116" s="61"/>
      <c r="K116" s="62">
        <f>E116*J116</f>
        <v>0</v>
      </c>
      <c r="O116" s="53"/>
      <c r="Z116" s="53"/>
      <c r="AA116" s="53">
        <v>12</v>
      </c>
      <c r="AB116" s="53">
        <v>0</v>
      </c>
      <c r="AC116" s="53">
        <v>17</v>
      </c>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63">
        <f>G116</f>
        <v>0</v>
      </c>
      <c r="BA116" s="53"/>
      <c r="BB116" s="53"/>
      <c r="BC116" s="53"/>
      <c r="BD116" s="53"/>
      <c r="BE116" s="53"/>
      <c r="BF116" s="53"/>
      <c r="BG116" s="53"/>
      <c r="BH116" s="53"/>
      <c r="BI116" s="53"/>
      <c r="CA116" s="53">
        <v>12</v>
      </c>
      <c r="CB116" s="53">
        <v>0</v>
      </c>
      <c r="CZ116" s="16">
        <v>2</v>
      </c>
    </row>
    <row r="117" spans="1:104" x14ac:dyDescent="0.2">
      <c r="A117" s="64"/>
      <c r="B117" s="65"/>
      <c r="C117" s="326" t="s">
        <v>3971</v>
      </c>
      <c r="D117" s="327"/>
      <c r="E117" s="327"/>
      <c r="F117" s="327"/>
      <c r="G117" s="328"/>
      <c r="I117" s="66"/>
      <c r="K117" s="66"/>
      <c r="L117" s="67" t="s">
        <v>3971</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104" x14ac:dyDescent="0.2">
      <c r="A118" s="64"/>
      <c r="B118" s="65"/>
      <c r="C118" s="326" t="s">
        <v>3972</v>
      </c>
      <c r="D118" s="327"/>
      <c r="E118" s="327"/>
      <c r="F118" s="327"/>
      <c r="G118" s="328"/>
      <c r="I118" s="66"/>
      <c r="K118" s="66"/>
      <c r="L118" s="67" t="s">
        <v>3972</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104" x14ac:dyDescent="0.2">
      <c r="A119" s="64"/>
      <c r="B119" s="65"/>
      <c r="C119" s="326" t="s">
        <v>3973</v>
      </c>
      <c r="D119" s="327"/>
      <c r="E119" s="327"/>
      <c r="F119" s="327"/>
      <c r="G119" s="328"/>
      <c r="I119" s="66"/>
      <c r="K119" s="66"/>
      <c r="L119" s="67" t="s">
        <v>3973</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row>
    <row r="120" spans="1:104" x14ac:dyDescent="0.2">
      <c r="A120" s="64"/>
      <c r="B120" s="65"/>
      <c r="C120" s="326" t="s">
        <v>3974</v>
      </c>
      <c r="D120" s="327"/>
      <c r="E120" s="327"/>
      <c r="F120" s="327"/>
      <c r="G120" s="328"/>
      <c r="I120" s="66"/>
      <c r="K120" s="66"/>
      <c r="L120" s="67" t="s">
        <v>3974</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104" x14ac:dyDescent="0.2">
      <c r="A121" s="64"/>
      <c r="B121" s="65"/>
      <c r="C121" s="326" t="s">
        <v>3975</v>
      </c>
      <c r="D121" s="327"/>
      <c r="E121" s="327"/>
      <c r="F121" s="327"/>
      <c r="G121" s="328"/>
      <c r="I121" s="66"/>
      <c r="K121" s="66"/>
      <c r="L121" s="67" t="s">
        <v>3975</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104" x14ac:dyDescent="0.2">
      <c r="A122" s="64"/>
      <c r="B122" s="65"/>
      <c r="C122" s="326" t="s">
        <v>3976</v>
      </c>
      <c r="D122" s="327"/>
      <c r="E122" s="327"/>
      <c r="F122" s="327"/>
      <c r="G122" s="328"/>
      <c r="I122" s="66"/>
      <c r="K122" s="66"/>
      <c r="L122" s="67" t="s">
        <v>3976</v>
      </c>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1:104" x14ac:dyDescent="0.2">
      <c r="A123" s="64"/>
      <c r="B123" s="65"/>
      <c r="C123" s="326" t="s">
        <v>3977</v>
      </c>
      <c r="D123" s="327"/>
      <c r="E123" s="327"/>
      <c r="F123" s="327"/>
      <c r="G123" s="328"/>
      <c r="I123" s="66"/>
      <c r="K123" s="66"/>
      <c r="L123" s="67" t="s">
        <v>3977</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104" x14ac:dyDescent="0.2">
      <c r="A124" s="64"/>
      <c r="B124" s="65"/>
      <c r="C124" s="326" t="s">
        <v>3978</v>
      </c>
      <c r="D124" s="327"/>
      <c r="E124" s="327"/>
      <c r="F124" s="327"/>
      <c r="G124" s="328"/>
      <c r="I124" s="66"/>
      <c r="K124" s="66"/>
      <c r="L124" s="67" t="s">
        <v>3978</v>
      </c>
      <c r="O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row>
    <row r="125" spans="1:104" x14ac:dyDescent="0.2">
      <c r="A125" s="64"/>
      <c r="B125" s="65"/>
      <c r="C125" s="326" t="s">
        <v>3754</v>
      </c>
      <c r="D125" s="327"/>
      <c r="E125" s="327"/>
      <c r="F125" s="327"/>
      <c r="G125" s="328"/>
      <c r="I125" s="66"/>
      <c r="K125" s="66"/>
      <c r="L125" s="67" t="s">
        <v>3754</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104" x14ac:dyDescent="0.2">
      <c r="A126" s="64"/>
      <c r="B126" s="65"/>
      <c r="C126" s="329" t="s">
        <v>291</v>
      </c>
      <c r="D126" s="330"/>
      <c r="E126" s="103">
        <v>5.6538000000000004</v>
      </c>
      <c r="F126" s="69"/>
      <c r="G126" s="70"/>
      <c r="H126" s="71"/>
      <c r="I126" s="66"/>
      <c r="J126" s="72"/>
      <c r="K126" s="66"/>
      <c r="M126" s="67" t="s">
        <v>291</v>
      </c>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73" t="str">
        <f>C125</f>
        <v>M+D</v>
      </c>
      <c r="BE126" s="53"/>
      <c r="BF126" s="53"/>
      <c r="BG126" s="53"/>
      <c r="BH126" s="53"/>
      <c r="BI126" s="53"/>
    </row>
    <row r="127" spans="1:104" x14ac:dyDescent="0.2">
      <c r="A127" s="54">
        <v>18</v>
      </c>
      <c r="B127" s="55" t="s">
        <v>3979</v>
      </c>
      <c r="C127" s="56" t="s">
        <v>3980</v>
      </c>
      <c r="D127" s="57" t="s">
        <v>201</v>
      </c>
      <c r="E127" s="100">
        <v>45.356000000000002</v>
      </c>
      <c r="F127" s="59">
        <v>0</v>
      </c>
      <c r="G127" s="60">
        <f>E127*F127</f>
        <v>0</v>
      </c>
      <c r="H127" s="61">
        <v>0.1</v>
      </c>
      <c r="I127" s="62">
        <f>E127*H127</f>
        <v>4.5356000000000005</v>
      </c>
      <c r="J127" s="61"/>
      <c r="K127" s="62">
        <f>E127*J127</f>
        <v>0</v>
      </c>
      <c r="O127" s="53"/>
      <c r="Z127" s="53"/>
      <c r="AA127" s="53">
        <v>12</v>
      </c>
      <c r="AB127" s="53">
        <v>0</v>
      </c>
      <c r="AC127" s="53">
        <v>18</v>
      </c>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63">
        <f>G127</f>
        <v>0</v>
      </c>
      <c r="BA127" s="53"/>
      <c r="BB127" s="53"/>
      <c r="BC127" s="53"/>
      <c r="BD127" s="53"/>
      <c r="BE127" s="53"/>
      <c r="BF127" s="53"/>
      <c r="BG127" s="53"/>
      <c r="BH127" s="53"/>
      <c r="BI127" s="53"/>
      <c r="CA127" s="53">
        <v>12</v>
      </c>
      <c r="CB127" s="53">
        <v>0</v>
      </c>
      <c r="CZ127" s="16">
        <v>2</v>
      </c>
    </row>
    <row r="128" spans="1:104" x14ac:dyDescent="0.2">
      <c r="A128" s="64"/>
      <c r="B128" s="65"/>
      <c r="C128" s="326" t="s">
        <v>3971</v>
      </c>
      <c r="D128" s="327"/>
      <c r="E128" s="327"/>
      <c r="F128" s="327"/>
      <c r="G128" s="328"/>
      <c r="I128" s="66"/>
      <c r="K128" s="66"/>
      <c r="L128" s="67" t="s">
        <v>3971</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row>
    <row r="129" spans="1:104" x14ac:dyDescent="0.2">
      <c r="A129" s="64"/>
      <c r="B129" s="65"/>
      <c r="C129" s="326" t="s">
        <v>3981</v>
      </c>
      <c r="D129" s="327"/>
      <c r="E129" s="327"/>
      <c r="F129" s="327"/>
      <c r="G129" s="328"/>
      <c r="I129" s="66"/>
      <c r="K129" s="66"/>
      <c r="L129" s="67" t="s">
        <v>3981</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104" x14ac:dyDescent="0.2">
      <c r="A130" s="64"/>
      <c r="B130" s="65"/>
      <c r="C130" s="326" t="s">
        <v>3973</v>
      </c>
      <c r="D130" s="327"/>
      <c r="E130" s="327"/>
      <c r="F130" s="327"/>
      <c r="G130" s="328"/>
      <c r="I130" s="66"/>
      <c r="K130" s="66"/>
      <c r="L130" s="67" t="s">
        <v>3973</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row>
    <row r="131" spans="1:104" x14ac:dyDescent="0.2">
      <c r="A131" s="64"/>
      <c r="B131" s="65"/>
      <c r="C131" s="326" t="s">
        <v>3982</v>
      </c>
      <c r="D131" s="327"/>
      <c r="E131" s="327"/>
      <c r="F131" s="327"/>
      <c r="G131" s="328"/>
      <c r="I131" s="66"/>
      <c r="K131" s="66"/>
      <c r="L131" s="67" t="s">
        <v>3982</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104" x14ac:dyDescent="0.2">
      <c r="A132" s="64"/>
      <c r="B132" s="65"/>
      <c r="C132" s="326" t="s">
        <v>3978</v>
      </c>
      <c r="D132" s="327"/>
      <c r="E132" s="327"/>
      <c r="F132" s="327"/>
      <c r="G132" s="328"/>
      <c r="I132" s="66"/>
      <c r="K132" s="66"/>
      <c r="L132" s="67" t="s">
        <v>3978</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row>
    <row r="133" spans="1:104" x14ac:dyDescent="0.2">
      <c r="A133" s="64"/>
      <c r="B133" s="65"/>
      <c r="C133" s="326"/>
      <c r="D133" s="327"/>
      <c r="E133" s="327"/>
      <c r="F133" s="327"/>
      <c r="G133" s="328"/>
      <c r="I133" s="66"/>
      <c r="K133" s="66"/>
      <c r="L133" s="67"/>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104" x14ac:dyDescent="0.2">
      <c r="A134" s="64"/>
      <c r="B134" s="65"/>
      <c r="C134" s="326" t="s">
        <v>3754</v>
      </c>
      <c r="D134" s="327"/>
      <c r="E134" s="327"/>
      <c r="F134" s="327"/>
      <c r="G134" s="328"/>
      <c r="I134" s="66"/>
      <c r="K134" s="66"/>
      <c r="L134" s="67" t="s">
        <v>3754</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row>
    <row r="135" spans="1:104" x14ac:dyDescent="0.2">
      <c r="A135" s="64"/>
      <c r="B135" s="65"/>
      <c r="C135" s="329" t="s">
        <v>3983</v>
      </c>
      <c r="D135" s="330"/>
      <c r="E135" s="103">
        <v>45.356000000000002</v>
      </c>
      <c r="F135" s="69"/>
      <c r="G135" s="70"/>
      <c r="H135" s="71"/>
      <c r="I135" s="66"/>
      <c r="J135" s="72"/>
      <c r="K135" s="66"/>
      <c r="M135" s="67" t="s">
        <v>3983</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73" t="str">
        <f>C134</f>
        <v>M+D</v>
      </c>
      <c r="BE135" s="53"/>
      <c r="BF135" s="53"/>
      <c r="BG135" s="53"/>
      <c r="BH135" s="53"/>
      <c r="BI135" s="53"/>
    </row>
    <row r="136" spans="1:104" x14ac:dyDescent="0.2">
      <c r="A136" s="54">
        <v>19</v>
      </c>
      <c r="B136" s="55" t="s">
        <v>3984</v>
      </c>
      <c r="C136" s="56" t="s">
        <v>3985</v>
      </c>
      <c r="D136" s="57" t="s">
        <v>201</v>
      </c>
      <c r="E136" s="100">
        <v>11.872999999999999</v>
      </c>
      <c r="F136" s="59">
        <v>0</v>
      </c>
      <c r="G136" s="60">
        <f>E136*F136</f>
        <v>0</v>
      </c>
      <c r="H136" s="61">
        <v>0.1</v>
      </c>
      <c r="I136" s="62">
        <f>E136*H136</f>
        <v>1.1873</v>
      </c>
      <c r="J136" s="61"/>
      <c r="K136" s="62">
        <f>E136*J136</f>
        <v>0</v>
      </c>
      <c r="O136" s="53"/>
      <c r="Z136" s="53"/>
      <c r="AA136" s="53">
        <v>12</v>
      </c>
      <c r="AB136" s="53">
        <v>0</v>
      </c>
      <c r="AC136" s="53">
        <v>19</v>
      </c>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63">
        <f>G136</f>
        <v>0</v>
      </c>
      <c r="BA136" s="53"/>
      <c r="BB136" s="53"/>
      <c r="BC136" s="53"/>
      <c r="BD136" s="53"/>
      <c r="BE136" s="53"/>
      <c r="BF136" s="53"/>
      <c r="BG136" s="53"/>
      <c r="BH136" s="53"/>
      <c r="BI136" s="53"/>
      <c r="CA136" s="53">
        <v>12</v>
      </c>
      <c r="CB136" s="53">
        <v>0</v>
      </c>
      <c r="CZ136" s="16">
        <v>2</v>
      </c>
    </row>
    <row r="137" spans="1:104" x14ac:dyDescent="0.2">
      <c r="A137" s="64"/>
      <c r="B137" s="65"/>
      <c r="C137" s="326" t="s">
        <v>3986</v>
      </c>
      <c r="D137" s="327"/>
      <c r="E137" s="327"/>
      <c r="F137" s="327"/>
      <c r="G137" s="328"/>
      <c r="I137" s="66"/>
      <c r="K137" s="66"/>
      <c r="L137" s="67" t="s">
        <v>3986</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row>
    <row r="138" spans="1:104" x14ac:dyDescent="0.2">
      <c r="A138" s="64"/>
      <c r="B138" s="65"/>
      <c r="C138" s="326" t="s">
        <v>3987</v>
      </c>
      <c r="D138" s="327"/>
      <c r="E138" s="327"/>
      <c r="F138" s="327"/>
      <c r="G138" s="328"/>
      <c r="I138" s="66"/>
      <c r="K138" s="66"/>
      <c r="L138" s="67" t="s">
        <v>3987</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row>
    <row r="139" spans="1:104" ht="22.5" x14ac:dyDescent="0.2">
      <c r="A139" s="64"/>
      <c r="B139" s="65"/>
      <c r="C139" s="326" t="s">
        <v>3988</v>
      </c>
      <c r="D139" s="327"/>
      <c r="E139" s="327"/>
      <c r="F139" s="327"/>
      <c r="G139" s="328"/>
      <c r="I139" s="66"/>
      <c r="K139" s="66"/>
      <c r="L139" s="67" t="s">
        <v>3988</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row>
    <row r="140" spans="1:104" x14ac:dyDescent="0.2">
      <c r="A140" s="64"/>
      <c r="B140" s="65"/>
      <c r="C140" s="326" t="s">
        <v>3973</v>
      </c>
      <c r="D140" s="327"/>
      <c r="E140" s="327"/>
      <c r="F140" s="327"/>
      <c r="G140" s="328"/>
      <c r="I140" s="66"/>
      <c r="K140" s="66"/>
      <c r="L140" s="67" t="s">
        <v>3973</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row>
    <row r="141" spans="1:104" x14ac:dyDescent="0.2">
      <c r="A141" s="64"/>
      <c r="B141" s="65"/>
      <c r="C141" s="326" t="s">
        <v>3989</v>
      </c>
      <c r="D141" s="327"/>
      <c r="E141" s="327"/>
      <c r="F141" s="327"/>
      <c r="G141" s="328"/>
      <c r="I141" s="66"/>
      <c r="K141" s="66"/>
      <c r="L141" s="67" t="s">
        <v>3989</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1:104" x14ac:dyDescent="0.2">
      <c r="A142" s="64"/>
      <c r="B142" s="65"/>
      <c r="C142" s="326" t="s">
        <v>3978</v>
      </c>
      <c r="D142" s="327"/>
      <c r="E142" s="327"/>
      <c r="F142" s="327"/>
      <c r="G142" s="328"/>
      <c r="I142" s="66"/>
      <c r="K142" s="66"/>
      <c r="L142" s="67" t="s">
        <v>3978</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row>
    <row r="143" spans="1:104" x14ac:dyDescent="0.2">
      <c r="A143" s="64"/>
      <c r="B143" s="65"/>
      <c r="C143" s="326"/>
      <c r="D143" s="327"/>
      <c r="E143" s="327"/>
      <c r="F143" s="327"/>
      <c r="G143" s="328"/>
      <c r="I143" s="66"/>
      <c r="K143" s="66"/>
      <c r="L143" s="67"/>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row>
    <row r="144" spans="1:104" x14ac:dyDescent="0.2">
      <c r="A144" s="64"/>
      <c r="B144" s="65"/>
      <c r="C144" s="326" t="s">
        <v>3754</v>
      </c>
      <c r="D144" s="327"/>
      <c r="E144" s="327"/>
      <c r="F144" s="327"/>
      <c r="G144" s="328"/>
      <c r="I144" s="66"/>
      <c r="K144" s="66"/>
      <c r="L144" s="67" t="s">
        <v>3754</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1:104" x14ac:dyDescent="0.2">
      <c r="A145" s="64"/>
      <c r="B145" s="65"/>
      <c r="C145" s="329" t="s">
        <v>3990</v>
      </c>
      <c r="D145" s="330"/>
      <c r="E145" s="103">
        <v>11.872999999999999</v>
      </c>
      <c r="F145" s="69"/>
      <c r="G145" s="70"/>
      <c r="H145" s="71"/>
      <c r="I145" s="66"/>
      <c r="J145" s="72"/>
      <c r="K145" s="66"/>
      <c r="M145" s="67" t="s">
        <v>3990</v>
      </c>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73" t="str">
        <f>C144</f>
        <v>M+D</v>
      </c>
      <c r="BE145" s="53"/>
      <c r="BF145" s="53"/>
      <c r="BG145" s="53"/>
      <c r="BH145" s="53"/>
      <c r="BI145" s="53"/>
    </row>
    <row r="146" spans="1:104" x14ac:dyDescent="0.2">
      <c r="A146" s="54">
        <v>20</v>
      </c>
      <c r="B146" s="55" t="s">
        <v>3991</v>
      </c>
      <c r="C146" s="56" t="s">
        <v>3992</v>
      </c>
      <c r="D146" s="57" t="s">
        <v>201</v>
      </c>
      <c r="E146" s="100">
        <v>6.8474000000000004</v>
      </c>
      <c r="F146" s="59">
        <v>0</v>
      </c>
      <c r="G146" s="60">
        <f>E146*F146</f>
        <v>0</v>
      </c>
      <c r="H146" s="61">
        <v>0.1</v>
      </c>
      <c r="I146" s="62">
        <f>E146*H146</f>
        <v>0.68474000000000013</v>
      </c>
      <c r="J146" s="61"/>
      <c r="K146" s="62">
        <f>E146*J146</f>
        <v>0</v>
      </c>
      <c r="O146" s="53"/>
      <c r="Z146" s="53"/>
      <c r="AA146" s="53">
        <v>12</v>
      </c>
      <c r="AB146" s="53">
        <v>0</v>
      </c>
      <c r="AC146" s="53">
        <v>20</v>
      </c>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63">
        <f>G146</f>
        <v>0</v>
      </c>
      <c r="BA146" s="53"/>
      <c r="BB146" s="53"/>
      <c r="BC146" s="53"/>
      <c r="BD146" s="53"/>
      <c r="BE146" s="53"/>
      <c r="BF146" s="53"/>
      <c r="BG146" s="53"/>
      <c r="BH146" s="53"/>
      <c r="BI146" s="53"/>
      <c r="CA146" s="53">
        <v>12</v>
      </c>
      <c r="CB146" s="53">
        <v>0</v>
      </c>
      <c r="CZ146" s="16">
        <v>2</v>
      </c>
    </row>
    <row r="147" spans="1:104" ht="22.5" x14ac:dyDescent="0.2">
      <c r="A147" s="64"/>
      <c r="B147" s="65"/>
      <c r="C147" s="326" t="s">
        <v>3993</v>
      </c>
      <c r="D147" s="327"/>
      <c r="E147" s="327"/>
      <c r="F147" s="327"/>
      <c r="G147" s="328"/>
      <c r="I147" s="66"/>
      <c r="K147" s="66"/>
      <c r="L147" s="67" t="s">
        <v>3993</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104" x14ac:dyDescent="0.2">
      <c r="A148" s="64"/>
      <c r="B148" s="65"/>
      <c r="C148" s="326" t="s">
        <v>3994</v>
      </c>
      <c r="D148" s="327"/>
      <c r="E148" s="327"/>
      <c r="F148" s="327"/>
      <c r="G148" s="328"/>
      <c r="I148" s="66"/>
      <c r="K148" s="66"/>
      <c r="L148" s="67" t="s">
        <v>3994</v>
      </c>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row>
    <row r="149" spans="1:104" x14ac:dyDescent="0.2">
      <c r="A149" s="64"/>
      <c r="B149" s="65"/>
      <c r="C149" s="326" t="s">
        <v>3995</v>
      </c>
      <c r="D149" s="327"/>
      <c r="E149" s="327"/>
      <c r="F149" s="327"/>
      <c r="G149" s="328"/>
      <c r="I149" s="66"/>
      <c r="K149" s="66"/>
      <c r="L149" s="67" t="s">
        <v>3995</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row>
    <row r="150" spans="1:104" x14ac:dyDescent="0.2">
      <c r="A150" s="64"/>
      <c r="B150" s="65"/>
      <c r="C150" s="326" t="s">
        <v>3996</v>
      </c>
      <c r="D150" s="327"/>
      <c r="E150" s="327"/>
      <c r="F150" s="327"/>
      <c r="G150" s="328"/>
      <c r="I150" s="66"/>
      <c r="K150" s="66"/>
      <c r="L150" s="67" t="s">
        <v>3996</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row>
    <row r="151" spans="1:104" x14ac:dyDescent="0.2">
      <c r="A151" s="64"/>
      <c r="B151" s="65"/>
      <c r="C151" s="326" t="s">
        <v>3997</v>
      </c>
      <c r="D151" s="327"/>
      <c r="E151" s="327"/>
      <c r="F151" s="327"/>
      <c r="G151" s="328"/>
      <c r="I151" s="66"/>
      <c r="K151" s="66"/>
      <c r="L151" s="67" t="s">
        <v>3997</v>
      </c>
      <c r="O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row>
    <row r="152" spans="1:104" x14ac:dyDescent="0.2">
      <c r="A152" s="64"/>
      <c r="B152" s="65"/>
      <c r="C152" s="326"/>
      <c r="D152" s="327"/>
      <c r="E152" s="327"/>
      <c r="F152" s="327"/>
      <c r="G152" s="328"/>
      <c r="I152" s="66"/>
      <c r="K152" s="66"/>
      <c r="L152" s="67"/>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104" x14ac:dyDescent="0.2">
      <c r="A153" s="64"/>
      <c r="B153" s="65"/>
      <c r="C153" s="326" t="s">
        <v>3754</v>
      </c>
      <c r="D153" s="327"/>
      <c r="E153" s="327"/>
      <c r="F153" s="327"/>
      <c r="G153" s="328"/>
      <c r="I153" s="66"/>
      <c r="K153" s="66"/>
      <c r="L153" s="67" t="s">
        <v>3754</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104" x14ac:dyDescent="0.2">
      <c r="A154" s="64"/>
      <c r="B154" s="65"/>
      <c r="C154" s="329" t="s">
        <v>3998</v>
      </c>
      <c r="D154" s="330"/>
      <c r="E154" s="103">
        <v>6.8474000000000004</v>
      </c>
      <c r="F154" s="69"/>
      <c r="G154" s="70"/>
      <c r="H154" s="71"/>
      <c r="I154" s="66"/>
      <c r="J154" s="72"/>
      <c r="K154" s="66"/>
      <c r="M154" s="67" t="s">
        <v>3998</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73" t="str">
        <f>C153</f>
        <v>M+D</v>
      </c>
      <c r="BE154" s="53"/>
      <c r="BF154" s="53"/>
      <c r="BG154" s="53"/>
      <c r="BH154" s="53"/>
      <c r="BI154" s="53"/>
    </row>
    <row r="155" spans="1:104" x14ac:dyDescent="0.2">
      <c r="A155" s="54">
        <v>21</v>
      </c>
      <c r="B155" s="55" t="s">
        <v>3999</v>
      </c>
      <c r="C155" s="56" t="s">
        <v>4000</v>
      </c>
      <c r="D155" s="57" t="s">
        <v>3894</v>
      </c>
      <c r="E155" s="100">
        <v>0.62819999999999998</v>
      </c>
      <c r="F155" s="59">
        <v>0</v>
      </c>
      <c r="G155" s="60">
        <f>E155*F155</f>
        <v>0</v>
      </c>
      <c r="H155" s="61">
        <v>0.1</v>
      </c>
      <c r="I155" s="62">
        <f>E155*H155</f>
        <v>6.2820000000000001E-2</v>
      </c>
      <c r="J155" s="61"/>
      <c r="K155" s="62">
        <f>E155*J155</f>
        <v>0</v>
      </c>
      <c r="O155" s="53"/>
      <c r="Z155" s="53"/>
      <c r="AA155" s="53">
        <v>12</v>
      </c>
      <c r="AB155" s="53">
        <v>0</v>
      </c>
      <c r="AC155" s="53">
        <v>21</v>
      </c>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63">
        <f>G155</f>
        <v>0</v>
      </c>
      <c r="BA155" s="53"/>
      <c r="BB155" s="53"/>
      <c r="BC155" s="53"/>
      <c r="BD155" s="53"/>
      <c r="BE155" s="53"/>
      <c r="BF155" s="53"/>
      <c r="BG155" s="53"/>
      <c r="BH155" s="53"/>
      <c r="BI155" s="53"/>
      <c r="CA155" s="53">
        <v>12</v>
      </c>
      <c r="CB155" s="53">
        <v>0</v>
      </c>
      <c r="CZ155" s="16">
        <v>2</v>
      </c>
    </row>
    <row r="156" spans="1:104" x14ac:dyDescent="0.2">
      <c r="A156" s="64"/>
      <c r="B156" s="65"/>
      <c r="C156" s="326"/>
      <c r="D156" s="327"/>
      <c r="E156" s="327"/>
      <c r="F156" s="327"/>
      <c r="G156" s="328"/>
      <c r="I156" s="66"/>
      <c r="K156" s="66"/>
      <c r="L156" s="67"/>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row>
    <row r="157" spans="1:104" x14ac:dyDescent="0.2">
      <c r="A157" s="64"/>
      <c r="B157" s="65"/>
      <c r="C157" s="326" t="s">
        <v>3754</v>
      </c>
      <c r="D157" s="327"/>
      <c r="E157" s="327"/>
      <c r="F157" s="327"/>
      <c r="G157" s="328"/>
      <c r="I157" s="66"/>
      <c r="K157" s="66"/>
      <c r="L157" s="67" t="s">
        <v>3754</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row>
    <row r="158" spans="1:104" x14ac:dyDescent="0.2">
      <c r="A158" s="64"/>
      <c r="B158" s="65"/>
      <c r="C158" s="329" t="s">
        <v>598</v>
      </c>
      <c r="D158" s="330"/>
      <c r="E158" s="103">
        <v>0.62819999999999998</v>
      </c>
      <c r="F158" s="69"/>
      <c r="G158" s="70"/>
      <c r="H158" s="71"/>
      <c r="I158" s="66"/>
      <c r="J158" s="72"/>
      <c r="K158" s="66"/>
      <c r="M158" s="67" t="s">
        <v>598</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73" t="str">
        <f>C157</f>
        <v>M+D</v>
      </c>
      <c r="BE158" s="53"/>
      <c r="BF158" s="53"/>
      <c r="BG158" s="53"/>
      <c r="BH158" s="53"/>
      <c r="BI158" s="53"/>
    </row>
    <row r="159" spans="1:104" x14ac:dyDescent="0.2">
      <c r="A159" s="74" t="s">
        <v>42</v>
      </c>
      <c r="B159" s="75" t="s">
        <v>3680</v>
      </c>
      <c r="C159" s="76" t="s">
        <v>3681</v>
      </c>
      <c r="D159" s="77"/>
      <c r="E159" s="78"/>
      <c r="F159" s="78"/>
      <c r="G159" s="79">
        <f>SUM(G7:G158)</f>
        <v>0</v>
      </c>
      <c r="H159" s="80"/>
      <c r="I159" s="79">
        <f>SUM(I7:I158)</f>
        <v>10.676883200000002</v>
      </c>
      <c r="J159" s="81"/>
      <c r="K159" s="79">
        <f>SUM(K7:K158)</f>
        <v>0</v>
      </c>
      <c r="O159" s="53"/>
      <c r="X159" s="82">
        <f>K159</f>
        <v>0</v>
      </c>
      <c r="Y159" s="82">
        <f>I159</f>
        <v>10.676883200000002</v>
      </c>
      <c r="Z159" s="63">
        <f>G159</f>
        <v>0</v>
      </c>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83"/>
      <c r="BB159" s="83"/>
      <c r="BC159" s="83"/>
      <c r="BD159" s="83"/>
      <c r="BE159" s="83"/>
      <c r="BF159" s="83"/>
      <c r="BG159" s="53"/>
      <c r="BH159" s="53"/>
      <c r="BI159" s="53"/>
    </row>
    <row r="160" spans="1:104" x14ac:dyDescent="0.2">
      <c r="A160" s="84" t="s">
        <v>23</v>
      </c>
      <c r="B160" s="85" t="s">
        <v>43</v>
      </c>
      <c r="C160" s="86"/>
      <c r="D160" s="87"/>
      <c r="E160" s="88"/>
      <c r="F160" s="88"/>
      <c r="G160" s="89">
        <f>SUM(Z7:Z160)</f>
        <v>0</v>
      </c>
      <c r="H160" s="90"/>
      <c r="I160" s="89">
        <f>SUM(Y7:Y160)</f>
        <v>10.676883200000002</v>
      </c>
      <c r="J160" s="90"/>
      <c r="K160" s="89">
        <f>SUM(X7:X160)</f>
        <v>0</v>
      </c>
      <c r="O160" s="53"/>
      <c r="BA160" s="91"/>
      <c r="BB160" s="91"/>
      <c r="BC160" s="91"/>
      <c r="BD160" s="91"/>
      <c r="BE160" s="91"/>
      <c r="BF160" s="91"/>
    </row>
    <row r="161" spans="5:5" x14ac:dyDescent="0.2">
      <c r="E161" s="16"/>
    </row>
    <row r="162" spans="5:5" x14ac:dyDescent="0.2">
      <c r="E162" s="16"/>
    </row>
    <row r="163" spans="5:5" x14ac:dyDescent="0.2">
      <c r="E163" s="16"/>
    </row>
    <row r="164" spans="5:5" x14ac:dyDescent="0.2">
      <c r="E164" s="16"/>
    </row>
    <row r="165" spans="5:5" x14ac:dyDescent="0.2">
      <c r="E165" s="16"/>
    </row>
    <row r="166" spans="5:5" x14ac:dyDescent="0.2">
      <c r="E166" s="16"/>
    </row>
    <row r="167" spans="5:5" x14ac:dyDescent="0.2">
      <c r="E167" s="16"/>
    </row>
    <row r="168" spans="5:5" x14ac:dyDescent="0.2">
      <c r="E168" s="16"/>
    </row>
    <row r="169" spans="5:5" x14ac:dyDescent="0.2">
      <c r="E169" s="16"/>
    </row>
    <row r="170" spans="5:5" x14ac:dyDescent="0.2">
      <c r="E170" s="16"/>
    </row>
    <row r="171" spans="5:5" x14ac:dyDescent="0.2">
      <c r="E171" s="16"/>
    </row>
    <row r="172" spans="5:5" x14ac:dyDescent="0.2">
      <c r="E172" s="16"/>
    </row>
    <row r="173" spans="5:5" x14ac:dyDescent="0.2">
      <c r="E173" s="16"/>
    </row>
    <row r="174" spans="5:5" x14ac:dyDescent="0.2">
      <c r="E174" s="16"/>
    </row>
    <row r="175" spans="5:5" x14ac:dyDescent="0.2">
      <c r="E175" s="16"/>
    </row>
    <row r="176" spans="5:5" x14ac:dyDescent="0.2">
      <c r="E176" s="16"/>
    </row>
    <row r="177" spans="1:7" x14ac:dyDescent="0.2">
      <c r="E177" s="16"/>
    </row>
    <row r="178" spans="1:7" x14ac:dyDescent="0.2">
      <c r="E178" s="16"/>
    </row>
    <row r="179" spans="1:7" x14ac:dyDescent="0.2">
      <c r="E179" s="16"/>
    </row>
    <row r="180" spans="1:7" x14ac:dyDescent="0.2">
      <c r="E180" s="16"/>
    </row>
    <row r="181" spans="1:7" x14ac:dyDescent="0.2">
      <c r="E181" s="16"/>
    </row>
    <row r="182" spans="1:7" x14ac:dyDescent="0.2">
      <c r="A182" s="72"/>
      <c r="B182" s="72"/>
      <c r="C182" s="72"/>
      <c r="D182" s="72"/>
      <c r="E182" s="72"/>
      <c r="F182" s="72"/>
      <c r="G182" s="72"/>
    </row>
    <row r="183" spans="1:7" x14ac:dyDescent="0.2">
      <c r="A183" s="72"/>
      <c r="B183" s="72"/>
      <c r="C183" s="72"/>
      <c r="D183" s="72"/>
      <c r="E183" s="72"/>
      <c r="F183" s="72"/>
      <c r="G183" s="72"/>
    </row>
    <row r="184" spans="1:7" x14ac:dyDescent="0.2">
      <c r="A184" s="72"/>
      <c r="B184" s="72"/>
      <c r="C184" s="72"/>
      <c r="D184" s="72"/>
      <c r="E184" s="72"/>
      <c r="F184" s="72"/>
      <c r="G184" s="72"/>
    </row>
    <row r="185" spans="1:7" x14ac:dyDescent="0.2">
      <c r="A185" s="72"/>
      <c r="B185" s="72"/>
      <c r="C185" s="72"/>
      <c r="D185" s="72"/>
      <c r="E185" s="72"/>
      <c r="F185" s="72"/>
      <c r="G185" s="72"/>
    </row>
    <row r="186" spans="1:7" x14ac:dyDescent="0.2">
      <c r="E186" s="16"/>
    </row>
    <row r="187" spans="1:7" x14ac:dyDescent="0.2">
      <c r="E187" s="16"/>
    </row>
    <row r="188" spans="1:7" x14ac:dyDescent="0.2">
      <c r="E188" s="16"/>
    </row>
    <row r="189" spans="1:7" x14ac:dyDescent="0.2">
      <c r="E189" s="16"/>
    </row>
    <row r="190" spans="1:7" x14ac:dyDescent="0.2">
      <c r="E190" s="16"/>
    </row>
    <row r="191" spans="1:7" x14ac:dyDescent="0.2">
      <c r="E191" s="16"/>
    </row>
    <row r="192" spans="1:7" x14ac:dyDescent="0.2">
      <c r="E192" s="16"/>
    </row>
    <row r="193" spans="5:5" x14ac:dyDescent="0.2">
      <c r="E193" s="16"/>
    </row>
    <row r="194" spans="5:5" x14ac:dyDescent="0.2">
      <c r="E194" s="16"/>
    </row>
    <row r="195" spans="5:5" x14ac:dyDescent="0.2">
      <c r="E195" s="16"/>
    </row>
    <row r="196" spans="5:5" x14ac:dyDescent="0.2">
      <c r="E196" s="16"/>
    </row>
    <row r="197" spans="5:5" x14ac:dyDescent="0.2">
      <c r="E197" s="16"/>
    </row>
    <row r="198" spans="5:5" x14ac:dyDescent="0.2">
      <c r="E198" s="16"/>
    </row>
    <row r="199" spans="5:5" x14ac:dyDescent="0.2">
      <c r="E199" s="16"/>
    </row>
    <row r="200" spans="5:5" x14ac:dyDescent="0.2">
      <c r="E200" s="16"/>
    </row>
    <row r="201" spans="5:5" x14ac:dyDescent="0.2">
      <c r="E201" s="16"/>
    </row>
    <row r="202" spans="5:5" x14ac:dyDescent="0.2">
      <c r="E202" s="16"/>
    </row>
    <row r="203" spans="5:5" x14ac:dyDescent="0.2">
      <c r="E203" s="16"/>
    </row>
    <row r="204" spans="5:5" x14ac:dyDescent="0.2">
      <c r="E204" s="16"/>
    </row>
    <row r="205" spans="5:5" x14ac:dyDescent="0.2">
      <c r="E205" s="16"/>
    </row>
    <row r="206" spans="5:5" x14ac:dyDescent="0.2">
      <c r="E206" s="16"/>
    </row>
    <row r="207" spans="5:5" x14ac:dyDescent="0.2">
      <c r="E207" s="16"/>
    </row>
    <row r="208" spans="5:5" x14ac:dyDescent="0.2">
      <c r="E208" s="16"/>
    </row>
    <row r="209" spans="1:7" x14ac:dyDescent="0.2">
      <c r="E209" s="16"/>
    </row>
    <row r="210" spans="1:7" x14ac:dyDescent="0.2">
      <c r="E210" s="16"/>
    </row>
    <row r="211" spans="1:7" x14ac:dyDescent="0.2">
      <c r="E211" s="16"/>
    </row>
    <row r="212" spans="1:7" x14ac:dyDescent="0.2">
      <c r="E212" s="16"/>
    </row>
    <row r="213" spans="1:7" x14ac:dyDescent="0.2">
      <c r="E213" s="16"/>
    </row>
    <row r="214" spans="1:7" x14ac:dyDescent="0.2">
      <c r="E214" s="16"/>
    </row>
    <row r="215" spans="1:7" x14ac:dyDescent="0.2">
      <c r="E215" s="16"/>
    </row>
    <row r="216" spans="1:7" x14ac:dyDescent="0.2">
      <c r="E216" s="16"/>
    </row>
    <row r="217" spans="1:7" x14ac:dyDescent="0.2">
      <c r="A217" s="92"/>
      <c r="B217" s="92"/>
    </row>
    <row r="218" spans="1:7" x14ac:dyDescent="0.2">
      <c r="A218" s="72"/>
      <c r="B218" s="72"/>
      <c r="C218" s="93"/>
      <c r="D218" s="93"/>
      <c r="E218" s="94"/>
      <c r="F218" s="93"/>
      <c r="G218" s="95"/>
    </row>
    <row r="219" spans="1:7" x14ac:dyDescent="0.2">
      <c r="A219" s="96"/>
      <c r="B219" s="96"/>
      <c r="C219" s="72"/>
      <c r="D219" s="72"/>
      <c r="E219" s="97"/>
      <c r="F219" s="72"/>
      <c r="G219" s="72"/>
    </row>
    <row r="220" spans="1:7" x14ac:dyDescent="0.2">
      <c r="A220" s="72"/>
      <c r="B220" s="72"/>
      <c r="C220" s="72"/>
      <c r="D220" s="72"/>
      <c r="E220" s="97"/>
      <c r="F220" s="72"/>
      <c r="G220" s="72"/>
    </row>
    <row r="221" spans="1:7" x14ac:dyDescent="0.2">
      <c r="A221" s="72"/>
      <c r="B221" s="72"/>
      <c r="C221" s="72"/>
      <c r="D221" s="72"/>
      <c r="E221" s="97"/>
      <c r="F221" s="72"/>
      <c r="G221" s="72"/>
    </row>
    <row r="222" spans="1:7" x14ac:dyDescent="0.2">
      <c r="A222" s="72"/>
      <c r="B222" s="72"/>
      <c r="C222" s="72"/>
      <c r="D222" s="72"/>
      <c r="E222" s="97"/>
      <c r="F222" s="72"/>
      <c r="G222" s="72"/>
    </row>
    <row r="223" spans="1:7" x14ac:dyDescent="0.2">
      <c r="A223" s="72"/>
      <c r="B223" s="72"/>
      <c r="C223" s="72"/>
      <c r="D223" s="72"/>
      <c r="E223" s="97"/>
      <c r="F223" s="72"/>
      <c r="G223" s="72"/>
    </row>
    <row r="224" spans="1:7" x14ac:dyDescent="0.2">
      <c r="A224" s="72"/>
      <c r="B224" s="72"/>
      <c r="C224" s="72"/>
      <c r="D224" s="72"/>
      <c r="E224" s="97"/>
      <c r="F224" s="72"/>
      <c r="G224" s="72"/>
    </row>
    <row r="225" spans="1:7" x14ac:dyDescent="0.2">
      <c r="A225" s="72"/>
      <c r="B225" s="72"/>
      <c r="C225" s="72"/>
      <c r="D225" s="72"/>
      <c r="E225" s="97"/>
      <c r="F225" s="72"/>
      <c r="G225" s="72"/>
    </row>
    <row r="226" spans="1:7" x14ac:dyDescent="0.2">
      <c r="A226" s="72"/>
      <c r="B226" s="72"/>
      <c r="C226" s="72"/>
      <c r="D226" s="72"/>
      <c r="E226" s="97"/>
      <c r="F226" s="72"/>
      <c r="G226" s="72"/>
    </row>
    <row r="227" spans="1:7" x14ac:dyDescent="0.2">
      <c r="A227" s="72"/>
      <c r="B227" s="72"/>
      <c r="C227" s="72"/>
      <c r="D227" s="72"/>
      <c r="E227" s="97"/>
      <c r="F227" s="72"/>
      <c r="G227" s="72"/>
    </row>
    <row r="228" spans="1:7" x14ac:dyDescent="0.2">
      <c r="A228" s="72"/>
      <c r="B228" s="72"/>
      <c r="C228" s="72"/>
      <c r="D228" s="72"/>
      <c r="E228" s="97"/>
      <c r="F228" s="72"/>
      <c r="G228" s="72"/>
    </row>
    <row r="229" spans="1:7" x14ac:dyDescent="0.2">
      <c r="A229" s="72"/>
      <c r="B229" s="72"/>
      <c r="C229" s="72"/>
      <c r="D229" s="72"/>
      <c r="E229" s="97"/>
      <c r="F229" s="72"/>
      <c r="G229" s="72"/>
    </row>
    <row r="230" spans="1:7" x14ac:dyDescent="0.2">
      <c r="A230" s="72"/>
      <c r="B230" s="72"/>
      <c r="C230" s="72"/>
      <c r="D230" s="72"/>
      <c r="E230" s="97"/>
      <c r="F230" s="72"/>
      <c r="G230" s="72"/>
    </row>
    <row r="231" spans="1:7" x14ac:dyDescent="0.2">
      <c r="A231" s="72"/>
      <c r="B231" s="72"/>
      <c r="C231" s="72"/>
      <c r="D231" s="72"/>
      <c r="E231" s="97"/>
      <c r="F231" s="72"/>
      <c r="G231" s="72"/>
    </row>
  </sheetData>
  <sheetProtection algorithmName="SHA-512" hashValue="vxNPm9UzUXHrk1yL7XhFmwKsXIggGRKI7IMJU/cZ319f9B7CaKEisWEm3t897IsmDG7LHzIvEuwiiay3DyRyqA==" saltValue="kg6ppiBgTkM31AZZlbWdmQ==" spinCount="100000" sheet="1" objects="1" scenarios="1"/>
  <protectedRanges>
    <protectedRange sqref="F8 F11 F14 F20 F23 F28 F35 F41 F48 F55 F64 F71 F79 F86 F102 F109 F116 F127 F136 F146 F155" name="Oblast1"/>
  </protectedRanges>
  <mergeCells count="131">
    <mergeCell ref="C154:D154"/>
    <mergeCell ref="C156:G156"/>
    <mergeCell ref="C157:G157"/>
    <mergeCell ref="C158:D158"/>
    <mergeCell ref="C148:G148"/>
    <mergeCell ref="C149:G149"/>
    <mergeCell ref="C150:G150"/>
    <mergeCell ref="C151:G151"/>
    <mergeCell ref="C152:G152"/>
    <mergeCell ref="C153:G153"/>
    <mergeCell ref="C141:G141"/>
    <mergeCell ref="C142:G142"/>
    <mergeCell ref="C143:G143"/>
    <mergeCell ref="C144:G144"/>
    <mergeCell ref="C145:D145"/>
    <mergeCell ref="C147:G147"/>
    <mergeCell ref="C134:G134"/>
    <mergeCell ref="C135:D135"/>
    <mergeCell ref="C137:G137"/>
    <mergeCell ref="C138:G138"/>
    <mergeCell ref="C139:G139"/>
    <mergeCell ref="C140:G140"/>
    <mergeCell ref="C128:G128"/>
    <mergeCell ref="C129:G129"/>
    <mergeCell ref="C130:G130"/>
    <mergeCell ref="C131:G131"/>
    <mergeCell ref="C132:G132"/>
    <mergeCell ref="C133:G133"/>
    <mergeCell ref="C121:G121"/>
    <mergeCell ref="C122:G122"/>
    <mergeCell ref="C123:G123"/>
    <mergeCell ref="C124:G124"/>
    <mergeCell ref="C125:G125"/>
    <mergeCell ref="C126:D126"/>
    <mergeCell ref="C114:G114"/>
    <mergeCell ref="C115:D115"/>
    <mergeCell ref="C117:G117"/>
    <mergeCell ref="C118:G118"/>
    <mergeCell ref="C119:G119"/>
    <mergeCell ref="C120:G120"/>
    <mergeCell ref="C107:G107"/>
    <mergeCell ref="C108:D108"/>
    <mergeCell ref="C110:G110"/>
    <mergeCell ref="C111:G111"/>
    <mergeCell ref="C112:G112"/>
    <mergeCell ref="C113:G113"/>
    <mergeCell ref="C100:G100"/>
    <mergeCell ref="C101:D101"/>
    <mergeCell ref="C103:G103"/>
    <mergeCell ref="C104:G104"/>
    <mergeCell ref="C105:G105"/>
    <mergeCell ref="C106:G106"/>
    <mergeCell ref="C94:G94"/>
    <mergeCell ref="C95:G95"/>
    <mergeCell ref="C96:G96"/>
    <mergeCell ref="C97:G97"/>
    <mergeCell ref="C98:G98"/>
    <mergeCell ref="C99:G99"/>
    <mergeCell ref="C88:G88"/>
    <mergeCell ref="C89:G89"/>
    <mergeCell ref="C90:G90"/>
    <mergeCell ref="C91:G91"/>
    <mergeCell ref="C92:G92"/>
    <mergeCell ref="C93:G93"/>
    <mergeCell ref="C81:G81"/>
    <mergeCell ref="C82:G82"/>
    <mergeCell ref="C83:G83"/>
    <mergeCell ref="C84:G84"/>
    <mergeCell ref="C85:D85"/>
    <mergeCell ref="C87:G87"/>
    <mergeCell ref="C74:G74"/>
    <mergeCell ref="C75:G75"/>
    <mergeCell ref="C76:G76"/>
    <mergeCell ref="C77:G77"/>
    <mergeCell ref="C78:D78"/>
    <mergeCell ref="C80:G80"/>
    <mergeCell ref="C67:G67"/>
    <mergeCell ref="C68:G68"/>
    <mergeCell ref="C69:G69"/>
    <mergeCell ref="C70:D70"/>
    <mergeCell ref="C72:G72"/>
    <mergeCell ref="C73:G73"/>
    <mergeCell ref="C63:D63"/>
    <mergeCell ref="C65:G65"/>
    <mergeCell ref="C66:G66"/>
    <mergeCell ref="C53:G53"/>
    <mergeCell ref="C54:D54"/>
    <mergeCell ref="C56:G56"/>
    <mergeCell ref="C57:G57"/>
    <mergeCell ref="C58:G58"/>
    <mergeCell ref="C59:G59"/>
    <mergeCell ref="C32:G32"/>
    <mergeCell ref="C33:G33"/>
    <mergeCell ref="C34:D34"/>
    <mergeCell ref="C36:G36"/>
    <mergeCell ref="C37:G37"/>
    <mergeCell ref="C38:G38"/>
    <mergeCell ref="C60:G60"/>
    <mergeCell ref="C61:G61"/>
    <mergeCell ref="C62:G62"/>
    <mergeCell ref="C46:G46"/>
    <mergeCell ref="C47:D47"/>
    <mergeCell ref="C49:G49"/>
    <mergeCell ref="C50:G50"/>
    <mergeCell ref="C51:G51"/>
    <mergeCell ref="C52:G52"/>
    <mergeCell ref="C39:G39"/>
    <mergeCell ref="C40:D40"/>
    <mergeCell ref="C42:G42"/>
    <mergeCell ref="C43:G43"/>
    <mergeCell ref="C44:G44"/>
    <mergeCell ref="C45:G45"/>
    <mergeCell ref="A1:G1"/>
    <mergeCell ref="C9:G9"/>
    <mergeCell ref="C10:D10"/>
    <mergeCell ref="C12:G12"/>
    <mergeCell ref="C13:D13"/>
    <mergeCell ref="C15:G15"/>
    <mergeCell ref="C16:G16"/>
    <mergeCell ref="C30:G30"/>
    <mergeCell ref="C31:G31"/>
    <mergeCell ref="C25:G25"/>
    <mergeCell ref="C26:G26"/>
    <mergeCell ref="C27:D27"/>
    <mergeCell ref="C29:G29"/>
    <mergeCell ref="C17:G17"/>
    <mergeCell ref="C18:G18"/>
    <mergeCell ref="C19:D19"/>
    <mergeCell ref="C21:G21"/>
    <mergeCell ref="C22:D22"/>
    <mergeCell ref="C24:G24"/>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CZ231"/>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4006</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3680</v>
      </c>
      <c r="C7" s="153" t="s">
        <v>3681</v>
      </c>
      <c r="D7" s="154"/>
      <c r="E7" s="155"/>
      <c r="F7" s="155"/>
      <c r="G7" s="156"/>
      <c r="H7" s="157"/>
      <c r="I7" s="158"/>
      <c r="J7" s="159"/>
      <c r="K7" s="160"/>
      <c r="O7" s="53"/>
    </row>
    <row r="8" spans="1:104" ht="22.5" x14ac:dyDescent="0.2">
      <c r="A8" s="161">
        <v>1</v>
      </c>
      <c r="B8" s="162" t="s">
        <v>3682</v>
      </c>
      <c r="C8" s="163" t="s">
        <v>3886</v>
      </c>
      <c r="D8" s="164" t="s">
        <v>3611</v>
      </c>
      <c r="E8" s="165">
        <v>0.74360000000000004</v>
      </c>
      <c r="F8" s="122">
        <f>'01 127 '!F8</f>
        <v>0</v>
      </c>
      <c r="G8" s="166">
        <f>E8*F8</f>
        <v>0</v>
      </c>
      <c r="H8" s="167">
        <v>0</v>
      </c>
      <c r="I8" s="168">
        <f>E8*H8</f>
        <v>0</v>
      </c>
      <c r="J8" s="167"/>
      <c r="K8" s="168">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x14ac:dyDescent="0.2">
      <c r="A9" s="191"/>
      <c r="B9" s="192"/>
      <c r="C9" s="312" t="s">
        <v>3754</v>
      </c>
      <c r="D9" s="313"/>
      <c r="E9" s="313"/>
      <c r="F9" s="313"/>
      <c r="G9" s="314"/>
      <c r="I9" s="197"/>
      <c r="K9" s="197"/>
      <c r="L9" s="198" t="s">
        <v>3754</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191"/>
      <c r="B10" s="192"/>
      <c r="C10" s="331" t="s">
        <v>1308</v>
      </c>
      <c r="D10" s="332"/>
      <c r="E10" s="193">
        <v>0.74360000000000004</v>
      </c>
      <c r="F10" s="194"/>
      <c r="G10" s="195"/>
      <c r="H10" s="196"/>
      <c r="I10" s="197"/>
      <c r="J10" s="184"/>
      <c r="K10" s="197"/>
      <c r="M10" s="67" t="s">
        <v>1308</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73" t="str">
        <f>C9</f>
        <v>M+D</v>
      </c>
      <c r="BE10" s="53"/>
      <c r="BF10" s="53"/>
      <c r="BG10" s="53"/>
      <c r="BH10" s="53"/>
      <c r="BI10" s="53"/>
    </row>
    <row r="11" spans="1:104" ht="22.5" x14ac:dyDescent="0.2">
      <c r="A11" s="161">
        <v>2</v>
      </c>
      <c r="B11" s="162" t="s">
        <v>3694</v>
      </c>
      <c r="C11" s="163" t="s">
        <v>3887</v>
      </c>
      <c r="D11" s="164" t="s">
        <v>3611</v>
      </c>
      <c r="E11" s="165">
        <v>0.74360000000000004</v>
      </c>
      <c r="F11" s="122">
        <f>'01 127 '!F11</f>
        <v>0</v>
      </c>
      <c r="G11" s="166">
        <f>E11*F11</f>
        <v>0</v>
      </c>
      <c r="H11" s="167">
        <v>0</v>
      </c>
      <c r="I11" s="168">
        <f>E11*H11</f>
        <v>0</v>
      </c>
      <c r="J11" s="167"/>
      <c r="K11" s="168">
        <f>E11*J11</f>
        <v>0</v>
      </c>
      <c r="O11" s="53"/>
      <c r="Z11" s="53"/>
      <c r="AA11" s="53">
        <v>12</v>
      </c>
      <c r="AB11" s="53">
        <v>0</v>
      </c>
      <c r="AC11" s="53">
        <v>2</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G11</f>
        <v>0</v>
      </c>
      <c r="BA11" s="53"/>
      <c r="BB11" s="53"/>
      <c r="BC11" s="53"/>
      <c r="BD11" s="53"/>
      <c r="BE11" s="53"/>
      <c r="BF11" s="53"/>
      <c r="BG11" s="53"/>
      <c r="BH11" s="53"/>
      <c r="BI11" s="53"/>
      <c r="CA11" s="53">
        <v>12</v>
      </c>
      <c r="CB11" s="53">
        <v>0</v>
      </c>
      <c r="CZ11" s="16">
        <v>2</v>
      </c>
    </row>
    <row r="12" spans="1:104" x14ac:dyDescent="0.2">
      <c r="A12" s="191"/>
      <c r="B12" s="192"/>
      <c r="C12" s="312" t="s">
        <v>3754</v>
      </c>
      <c r="D12" s="313"/>
      <c r="E12" s="313"/>
      <c r="F12" s="313"/>
      <c r="G12" s="314"/>
      <c r="I12" s="197"/>
      <c r="K12" s="197"/>
      <c r="L12" s="198" t="s">
        <v>3754</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191"/>
      <c r="B13" s="192"/>
      <c r="C13" s="331" t="s">
        <v>1308</v>
      </c>
      <c r="D13" s="332"/>
      <c r="E13" s="193">
        <v>0.74360000000000004</v>
      </c>
      <c r="F13" s="194"/>
      <c r="G13" s="195"/>
      <c r="H13" s="196"/>
      <c r="I13" s="197"/>
      <c r="J13" s="184"/>
      <c r="K13" s="197"/>
      <c r="M13" s="67" t="s">
        <v>1308</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M+D</v>
      </c>
      <c r="BE13" s="53"/>
      <c r="BF13" s="53"/>
      <c r="BG13" s="53"/>
      <c r="BH13" s="53"/>
      <c r="BI13" s="53"/>
    </row>
    <row r="14" spans="1:104" x14ac:dyDescent="0.2">
      <c r="A14" s="161">
        <v>3</v>
      </c>
      <c r="B14" s="162" t="s">
        <v>3700</v>
      </c>
      <c r="C14" s="163" t="s">
        <v>3888</v>
      </c>
      <c r="D14" s="164" t="s">
        <v>3611</v>
      </c>
      <c r="E14" s="165">
        <v>9.2949999999999999</v>
      </c>
      <c r="F14" s="122">
        <f>'01 127 '!F14</f>
        <v>0</v>
      </c>
      <c r="G14" s="166">
        <f>E14*F14</f>
        <v>0</v>
      </c>
      <c r="H14" s="167">
        <v>1E-3</v>
      </c>
      <c r="I14" s="168">
        <f>E14*H14</f>
        <v>9.2949999999999994E-3</v>
      </c>
      <c r="J14" s="167"/>
      <c r="K14" s="168">
        <f>E14*J14</f>
        <v>0</v>
      </c>
      <c r="O14" s="53"/>
      <c r="Z14" s="53"/>
      <c r="AA14" s="53">
        <v>12</v>
      </c>
      <c r="AB14" s="53">
        <v>0</v>
      </c>
      <c r="AC14" s="53">
        <v>3</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12</v>
      </c>
      <c r="CB14" s="53">
        <v>0</v>
      </c>
      <c r="CZ14" s="16">
        <v>2</v>
      </c>
    </row>
    <row r="15" spans="1:104" x14ac:dyDescent="0.2">
      <c r="A15" s="191"/>
      <c r="B15" s="192"/>
      <c r="C15" s="312" t="s">
        <v>3889</v>
      </c>
      <c r="D15" s="313"/>
      <c r="E15" s="313"/>
      <c r="F15" s="313"/>
      <c r="G15" s="314"/>
      <c r="I15" s="197"/>
      <c r="K15" s="197"/>
      <c r="L15" s="198" t="s">
        <v>3889</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191"/>
      <c r="B16" s="192"/>
      <c r="C16" s="312" t="s">
        <v>3890</v>
      </c>
      <c r="D16" s="313"/>
      <c r="E16" s="313"/>
      <c r="F16" s="313"/>
      <c r="G16" s="314"/>
      <c r="I16" s="197"/>
      <c r="K16" s="197"/>
      <c r="L16" s="198" t="s">
        <v>3890</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x14ac:dyDescent="0.2">
      <c r="A17" s="191"/>
      <c r="B17" s="192"/>
      <c r="C17" s="312" t="s">
        <v>3891</v>
      </c>
      <c r="D17" s="313"/>
      <c r="E17" s="313"/>
      <c r="F17" s="313"/>
      <c r="G17" s="314"/>
      <c r="I17" s="197"/>
      <c r="K17" s="197"/>
      <c r="L17" s="198" t="s">
        <v>3891</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104" x14ac:dyDescent="0.2">
      <c r="A18" s="191"/>
      <c r="B18" s="192"/>
      <c r="C18" s="312" t="s">
        <v>3754</v>
      </c>
      <c r="D18" s="313"/>
      <c r="E18" s="313"/>
      <c r="F18" s="313"/>
      <c r="G18" s="314"/>
      <c r="I18" s="197"/>
      <c r="K18" s="197"/>
      <c r="L18" s="198" t="s">
        <v>3754</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191"/>
      <c r="B19" s="192"/>
      <c r="C19" s="331" t="s">
        <v>487</v>
      </c>
      <c r="D19" s="332"/>
      <c r="E19" s="193">
        <v>9.2949999999999999</v>
      </c>
      <c r="F19" s="194"/>
      <c r="G19" s="195"/>
      <c r="H19" s="196"/>
      <c r="I19" s="197"/>
      <c r="J19" s="184"/>
      <c r="K19" s="197"/>
      <c r="M19" s="67" t="s">
        <v>487</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M+D</v>
      </c>
      <c r="BE19" s="53"/>
      <c r="BF19" s="53"/>
      <c r="BG19" s="53"/>
      <c r="BH19" s="53"/>
      <c r="BI19" s="53"/>
    </row>
    <row r="20" spans="1:104" ht="22.5" x14ac:dyDescent="0.2">
      <c r="A20" s="161">
        <v>4</v>
      </c>
      <c r="B20" s="162" t="s">
        <v>3892</v>
      </c>
      <c r="C20" s="163" t="s">
        <v>3893</v>
      </c>
      <c r="D20" s="164" t="s">
        <v>3894</v>
      </c>
      <c r="E20" s="165">
        <v>0.37180000000000002</v>
      </c>
      <c r="F20" s="122">
        <f>'01 127 '!F20</f>
        <v>0</v>
      </c>
      <c r="G20" s="166">
        <f>E20*F20</f>
        <v>0</v>
      </c>
      <c r="H20" s="167">
        <v>1E-3</v>
      </c>
      <c r="I20" s="168">
        <f>E20*H20</f>
        <v>3.7180000000000004E-4</v>
      </c>
      <c r="J20" s="167"/>
      <c r="K20" s="168">
        <f>E20*J20</f>
        <v>0</v>
      </c>
      <c r="O20" s="53"/>
      <c r="Z20" s="53"/>
      <c r="AA20" s="53">
        <v>12</v>
      </c>
      <c r="AB20" s="53">
        <v>0</v>
      </c>
      <c r="AC20" s="53">
        <v>4</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12</v>
      </c>
      <c r="CB20" s="53">
        <v>0</v>
      </c>
      <c r="CZ20" s="16">
        <v>2</v>
      </c>
    </row>
    <row r="21" spans="1:104" x14ac:dyDescent="0.2">
      <c r="A21" s="191"/>
      <c r="B21" s="192"/>
      <c r="C21" s="312" t="s">
        <v>3754</v>
      </c>
      <c r="D21" s="313"/>
      <c r="E21" s="313"/>
      <c r="F21" s="313"/>
      <c r="G21" s="314"/>
      <c r="I21" s="197"/>
      <c r="K21" s="197"/>
      <c r="L21" s="198" t="s">
        <v>3754</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104" x14ac:dyDescent="0.2">
      <c r="A22" s="191"/>
      <c r="B22" s="192"/>
      <c r="C22" s="331" t="s">
        <v>1237</v>
      </c>
      <c r="D22" s="332"/>
      <c r="E22" s="193">
        <v>0.37180000000000002</v>
      </c>
      <c r="F22" s="194"/>
      <c r="G22" s="195"/>
      <c r="H22" s="196"/>
      <c r="I22" s="197"/>
      <c r="J22" s="184"/>
      <c r="K22" s="197"/>
      <c r="M22" s="67" t="s">
        <v>1237</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73" t="str">
        <f>C21</f>
        <v>M+D</v>
      </c>
      <c r="BE22" s="53"/>
      <c r="BF22" s="53"/>
      <c r="BG22" s="53"/>
      <c r="BH22" s="53"/>
      <c r="BI22" s="53"/>
    </row>
    <row r="23" spans="1:104" ht="22.5" x14ac:dyDescent="0.2">
      <c r="A23" s="161">
        <v>5</v>
      </c>
      <c r="B23" s="162" t="s">
        <v>3895</v>
      </c>
      <c r="C23" s="163" t="s">
        <v>3896</v>
      </c>
      <c r="D23" s="164" t="s">
        <v>3611</v>
      </c>
      <c r="E23" s="165">
        <v>0.37180000000000002</v>
      </c>
      <c r="F23" s="122">
        <f>'01 127 '!F23</f>
        <v>0</v>
      </c>
      <c r="G23" s="166">
        <f>E23*F23</f>
        <v>0</v>
      </c>
      <c r="H23" s="167">
        <v>0</v>
      </c>
      <c r="I23" s="168">
        <f>E23*H23</f>
        <v>0</v>
      </c>
      <c r="J23" s="167"/>
      <c r="K23" s="168">
        <f>E23*J23</f>
        <v>0</v>
      </c>
      <c r="O23" s="53"/>
      <c r="Z23" s="53"/>
      <c r="AA23" s="53">
        <v>12</v>
      </c>
      <c r="AB23" s="53">
        <v>0</v>
      </c>
      <c r="AC23" s="53">
        <v>5</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G23</f>
        <v>0</v>
      </c>
      <c r="BA23" s="53"/>
      <c r="BB23" s="53"/>
      <c r="BC23" s="53"/>
      <c r="BD23" s="53"/>
      <c r="BE23" s="53"/>
      <c r="BF23" s="53"/>
      <c r="BG23" s="53"/>
      <c r="BH23" s="53"/>
      <c r="BI23" s="53"/>
      <c r="CA23" s="53">
        <v>12</v>
      </c>
      <c r="CB23" s="53">
        <v>0</v>
      </c>
      <c r="CZ23" s="16">
        <v>2</v>
      </c>
    </row>
    <row r="24" spans="1:104" ht="22.5" x14ac:dyDescent="0.2">
      <c r="A24" s="191"/>
      <c r="B24" s="192"/>
      <c r="C24" s="312" t="s">
        <v>3897</v>
      </c>
      <c r="D24" s="313"/>
      <c r="E24" s="313"/>
      <c r="F24" s="313"/>
      <c r="G24" s="314"/>
      <c r="I24" s="197"/>
      <c r="K24" s="197"/>
      <c r="L24" s="198" t="s">
        <v>3897</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191"/>
      <c r="B25" s="192"/>
      <c r="C25" s="312" t="s">
        <v>3898</v>
      </c>
      <c r="D25" s="313"/>
      <c r="E25" s="313"/>
      <c r="F25" s="313"/>
      <c r="G25" s="314"/>
      <c r="I25" s="197"/>
      <c r="K25" s="197"/>
      <c r="L25" s="198" t="s">
        <v>3898</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191"/>
      <c r="B26" s="192"/>
      <c r="C26" s="312" t="s">
        <v>3754</v>
      </c>
      <c r="D26" s="313"/>
      <c r="E26" s="313"/>
      <c r="F26" s="313"/>
      <c r="G26" s="314"/>
      <c r="I26" s="197"/>
      <c r="K26" s="197"/>
      <c r="L26" s="198" t="s">
        <v>3754</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104" x14ac:dyDescent="0.2">
      <c r="A27" s="191"/>
      <c r="B27" s="192"/>
      <c r="C27" s="331" t="s">
        <v>1237</v>
      </c>
      <c r="D27" s="332"/>
      <c r="E27" s="193">
        <v>0.37180000000000002</v>
      </c>
      <c r="F27" s="194"/>
      <c r="G27" s="195"/>
      <c r="H27" s="196"/>
      <c r="I27" s="197"/>
      <c r="J27" s="184"/>
      <c r="K27" s="197"/>
      <c r="M27" s="67" t="s">
        <v>1237</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M+D</v>
      </c>
      <c r="BE27" s="53"/>
      <c r="BF27" s="53"/>
      <c r="BG27" s="53"/>
      <c r="BH27" s="53"/>
      <c r="BI27" s="53"/>
    </row>
    <row r="28" spans="1:104" x14ac:dyDescent="0.2">
      <c r="A28" s="161">
        <v>6</v>
      </c>
      <c r="B28" s="162" t="s">
        <v>3899</v>
      </c>
      <c r="C28" s="163" t="s">
        <v>3900</v>
      </c>
      <c r="D28" s="164" t="s">
        <v>3611</v>
      </c>
      <c r="E28" s="165">
        <v>11.154</v>
      </c>
      <c r="F28" s="122">
        <f>'01 127 '!F28</f>
        <v>0</v>
      </c>
      <c r="G28" s="166">
        <f>E28*F28</f>
        <v>0</v>
      </c>
      <c r="H28" s="167">
        <v>0</v>
      </c>
      <c r="I28" s="168">
        <f>E28*H28</f>
        <v>0</v>
      </c>
      <c r="J28" s="167"/>
      <c r="K28" s="168">
        <f>E28*J28</f>
        <v>0</v>
      </c>
      <c r="O28" s="53"/>
      <c r="Z28" s="53"/>
      <c r="AA28" s="53">
        <v>12</v>
      </c>
      <c r="AB28" s="53">
        <v>0</v>
      </c>
      <c r="AC28" s="53">
        <v>6</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12</v>
      </c>
      <c r="CB28" s="53">
        <v>0</v>
      </c>
      <c r="CZ28" s="16">
        <v>2</v>
      </c>
    </row>
    <row r="29" spans="1:104" x14ac:dyDescent="0.2">
      <c r="A29" s="191"/>
      <c r="B29" s="192"/>
      <c r="C29" s="312" t="s">
        <v>3901</v>
      </c>
      <c r="D29" s="313"/>
      <c r="E29" s="313"/>
      <c r="F29" s="313"/>
      <c r="G29" s="314"/>
      <c r="I29" s="197"/>
      <c r="K29" s="197"/>
      <c r="L29" s="198" t="s">
        <v>3901</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191"/>
      <c r="B30" s="192"/>
      <c r="C30" s="312" t="s">
        <v>3902</v>
      </c>
      <c r="D30" s="313"/>
      <c r="E30" s="313"/>
      <c r="F30" s="313"/>
      <c r="G30" s="314"/>
      <c r="I30" s="197"/>
      <c r="K30" s="197"/>
      <c r="L30" s="198" t="s">
        <v>3902</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191"/>
      <c r="B31" s="192"/>
      <c r="C31" s="312" t="s">
        <v>3903</v>
      </c>
      <c r="D31" s="313"/>
      <c r="E31" s="313"/>
      <c r="F31" s="313"/>
      <c r="G31" s="314"/>
      <c r="I31" s="197"/>
      <c r="K31" s="197"/>
      <c r="L31" s="198" t="s">
        <v>3903</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104" x14ac:dyDescent="0.2">
      <c r="A32" s="191"/>
      <c r="B32" s="192"/>
      <c r="C32" s="312" t="s">
        <v>3904</v>
      </c>
      <c r="D32" s="313"/>
      <c r="E32" s="313"/>
      <c r="F32" s="313"/>
      <c r="G32" s="314"/>
      <c r="I32" s="197"/>
      <c r="K32" s="197"/>
      <c r="L32" s="198" t="s">
        <v>3904</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191"/>
      <c r="B33" s="192"/>
      <c r="C33" s="312" t="s">
        <v>3754</v>
      </c>
      <c r="D33" s="313"/>
      <c r="E33" s="313"/>
      <c r="F33" s="313"/>
      <c r="G33" s="314"/>
      <c r="I33" s="197"/>
      <c r="K33" s="197"/>
      <c r="L33" s="198" t="s">
        <v>3754</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191"/>
      <c r="B34" s="192"/>
      <c r="C34" s="331" t="s">
        <v>1928</v>
      </c>
      <c r="D34" s="332"/>
      <c r="E34" s="193">
        <v>11.154</v>
      </c>
      <c r="F34" s="194"/>
      <c r="G34" s="195"/>
      <c r="H34" s="196"/>
      <c r="I34" s="197"/>
      <c r="J34" s="184"/>
      <c r="K34" s="197"/>
      <c r="M34" s="67" t="s">
        <v>1928</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C33</f>
        <v>M+D</v>
      </c>
      <c r="BE34" s="53"/>
      <c r="BF34" s="53"/>
      <c r="BG34" s="53"/>
      <c r="BH34" s="53"/>
      <c r="BI34" s="53"/>
    </row>
    <row r="35" spans="1:104" x14ac:dyDescent="0.2">
      <c r="A35" s="161">
        <v>7</v>
      </c>
      <c r="B35" s="162" t="s">
        <v>3905</v>
      </c>
      <c r="C35" s="163" t="s">
        <v>3906</v>
      </c>
      <c r="D35" s="164" t="s">
        <v>3611</v>
      </c>
      <c r="E35" s="165">
        <v>0.37180000000000002</v>
      </c>
      <c r="F35" s="122">
        <f>'01 127 '!F35</f>
        <v>0</v>
      </c>
      <c r="G35" s="166">
        <f>E35*F35</f>
        <v>0</v>
      </c>
      <c r="H35" s="167">
        <v>0</v>
      </c>
      <c r="I35" s="168">
        <f>E35*H35</f>
        <v>0</v>
      </c>
      <c r="J35" s="167"/>
      <c r="K35" s="168">
        <f>E35*J35</f>
        <v>0</v>
      </c>
      <c r="O35" s="53"/>
      <c r="Z35" s="53"/>
      <c r="AA35" s="53">
        <v>12</v>
      </c>
      <c r="AB35" s="53">
        <v>0</v>
      </c>
      <c r="AC35" s="53">
        <v>7</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G35</f>
        <v>0</v>
      </c>
      <c r="BA35" s="53"/>
      <c r="BB35" s="53"/>
      <c r="BC35" s="53"/>
      <c r="BD35" s="53"/>
      <c r="BE35" s="53"/>
      <c r="BF35" s="53"/>
      <c r="BG35" s="53"/>
      <c r="BH35" s="53"/>
      <c r="BI35" s="53"/>
      <c r="CA35" s="53">
        <v>12</v>
      </c>
      <c r="CB35" s="53">
        <v>0</v>
      </c>
      <c r="CZ35" s="16">
        <v>2</v>
      </c>
    </row>
    <row r="36" spans="1:104" ht="22.5" x14ac:dyDescent="0.2">
      <c r="A36" s="191"/>
      <c r="B36" s="192"/>
      <c r="C36" s="312" t="s">
        <v>3907</v>
      </c>
      <c r="D36" s="313"/>
      <c r="E36" s="313"/>
      <c r="F36" s="313"/>
      <c r="G36" s="314"/>
      <c r="I36" s="197"/>
      <c r="K36" s="197"/>
      <c r="L36" s="198" t="s">
        <v>3907</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191"/>
      <c r="B37" s="192"/>
      <c r="C37" s="312" t="s">
        <v>3908</v>
      </c>
      <c r="D37" s="313"/>
      <c r="E37" s="313"/>
      <c r="F37" s="313"/>
      <c r="G37" s="314"/>
      <c r="I37" s="197"/>
      <c r="K37" s="197"/>
      <c r="L37" s="198" t="s">
        <v>3908</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ht="22.5" x14ac:dyDescent="0.2">
      <c r="A38" s="191"/>
      <c r="B38" s="192"/>
      <c r="C38" s="312" t="s">
        <v>3909</v>
      </c>
      <c r="D38" s="313"/>
      <c r="E38" s="313"/>
      <c r="F38" s="313"/>
      <c r="G38" s="314"/>
      <c r="I38" s="197"/>
      <c r="K38" s="197"/>
      <c r="L38" s="198" t="s">
        <v>3909</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191"/>
      <c r="B39" s="192"/>
      <c r="C39" s="312" t="s">
        <v>3754</v>
      </c>
      <c r="D39" s="313"/>
      <c r="E39" s="313"/>
      <c r="F39" s="313"/>
      <c r="G39" s="314"/>
      <c r="I39" s="197"/>
      <c r="K39" s="197"/>
      <c r="L39" s="198" t="s">
        <v>3754</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191"/>
      <c r="B40" s="192"/>
      <c r="C40" s="331" t="s">
        <v>1237</v>
      </c>
      <c r="D40" s="332"/>
      <c r="E40" s="193">
        <v>0.37180000000000002</v>
      </c>
      <c r="F40" s="194"/>
      <c r="G40" s="195"/>
      <c r="H40" s="196"/>
      <c r="I40" s="197"/>
      <c r="J40" s="184"/>
      <c r="K40" s="197"/>
      <c r="M40" s="67" t="s">
        <v>1237</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C39</f>
        <v>M+D</v>
      </c>
      <c r="BE40" s="53"/>
      <c r="BF40" s="53"/>
      <c r="BG40" s="53"/>
      <c r="BH40" s="53"/>
      <c r="BI40" s="53"/>
    </row>
    <row r="41" spans="1:104" x14ac:dyDescent="0.2">
      <c r="A41" s="161">
        <v>8</v>
      </c>
      <c r="B41" s="162" t="s">
        <v>3910</v>
      </c>
      <c r="C41" s="163" t="s">
        <v>3911</v>
      </c>
      <c r="D41" s="164" t="s">
        <v>3611</v>
      </c>
      <c r="E41" s="165">
        <v>0.74360000000000004</v>
      </c>
      <c r="F41" s="122">
        <f>'01 127 '!F41</f>
        <v>0</v>
      </c>
      <c r="G41" s="166">
        <f>E41*F41</f>
        <v>0</v>
      </c>
      <c r="H41" s="167">
        <v>0</v>
      </c>
      <c r="I41" s="168">
        <f>E41*H41</f>
        <v>0</v>
      </c>
      <c r="J41" s="167"/>
      <c r="K41" s="168">
        <f>E41*J41</f>
        <v>0</v>
      </c>
      <c r="O41" s="53"/>
      <c r="Z41" s="53"/>
      <c r="AA41" s="53">
        <v>12</v>
      </c>
      <c r="AB41" s="53">
        <v>0</v>
      </c>
      <c r="AC41" s="53">
        <v>8</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G41</f>
        <v>0</v>
      </c>
      <c r="BA41" s="53"/>
      <c r="BB41" s="53"/>
      <c r="BC41" s="53"/>
      <c r="BD41" s="53"/>
      <c r="BE41" s="53"/>
      <c r="BF41" s="53"/>
      <c r="BG41" s="53"/>
      <c r="BH41" s="53"/>
      <c r="BI41" s="53"/>
      <c r="CA41" s="53">
        <v>12</v>
      </c>
      <c r="CB41" s="53">
        <v>0</v>
      </c>
      <c r="CZ41" s="16">
        <v>2</v>
      </c>
    </row>
    <row r="42" spans="1:104" x14ac:dyDescent="0.2">
      <c r="A42" s="191"/>
      <c r="B42" s="192"/>
      <c r="C42" s="312" t="s">
        <v>3912</v>
      </c>
      <c r="D42" s="313"/>
      <c r="E42" s="313"/>
      <c r="F42" s="313"/>
      <c r="G42" s="314"/>
      <c r="I42" s="197"/>
      <c r="K42" s="197"/>
      <c r="L42" s="198" t="s">
        <v>3912</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191"/>
      <c r="B43" s="192"/>
      <c r="C43" s="312" t="s">
        <v>3913</v>
      </c>
      <c r="D43" s="313"/>
      <c r="E43" s="313"/>
      <c r="F43" s="313"/>
      <c r="G43" s="314"/>
      <c r="I43" s="197"/>
      <c r="K43" s="197"/>
      <c r="L43" s="198" t="s">
        <v>3913</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191"/>
      <c r="B44" s="192"/>
      <c r="C44" s="312" t="s">
        <v>3914</v>
      </c>
      <c r="D44" s="313"/>
      <c r="E44" s="313"/>
      <c r="F44" s="313"/>
      <c r="G44" s="314"/>
      <c r="I44" s="197"/>
      <c r="K44" s="197"/>
      <c r="L44" s="198" t="s">
        <v>3914</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191"/>
      <c r="B45" s="192"/>
      <c r="C45" s="312" t="s">
        <v>3915</v>
      </c>
      <c r="D45" s="313"/>
      <c r="E45" s="313"/>
      <c r="F45" s="313"/>
      <c r="G45" s="314"/>
      <c r="I45" s="197"/>
      <c r="K45" s="197"/>
      <c r="L45" s="198" t="s">
        <v>3915</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x14ac:dyDescent="0.2">
      <c r="A46" s="191"/>
      <c r="B46" s="192"/>
      <c r="C46" s="312" t="s">
        <v>3754</v>
      </c>
      <c r="D46" s="313"/>
      <c r="E46" s="313"/>
      <c r="F46" s="313"/>
      <c r="G46" s="314"/>
      <c r="I46" s="197"/>
      <c r="K46" s="197"/>
      <c r="L46" s="198" t="s">
        <v>3754</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104" x14ac:dyDescent="0.2">
      <c r="A47" s="191"/>
      <c r="B47" s="192"/>
      <c r="C47" s="331" t="s">
        <v>1308</v>
      </c>
      <c r="D47" s="332"/>
      <c r="E47" s="193">
        <v>0.74360000000000004</v>
      </c>
      <c r="F47" s="194"/>
      <c r="G47" s="195"/>
      <c r="H47" s="196"/>
      <c r="I47" s="197"/>
      <c r="J47" s="184"/>
      <c r="K47" s="197"/>
      <c r="M47" s="67" t="s">
        <v>1308</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M+D</v>
      </c>
      <c r="BE47" s="53"/>
      <c r="BF47" s="53"/>
      <c r="BG47" s="53"/>
      <c r="BH47" s="53"/>
      <c r="BI47" s="53"/>
    </row>
    <row r="48" spans="1:104" x14ac:dyDescent="0.2">
      <c r="A48" s="161">
        <v>9</v>
      </c>
      <c r="B48" s="162" t="s">
        <v>3916</v>
      </c>
      <c r="C48" s="163" t="s">
        <v>3917</v>
      </c>
      <c r="D48" s="164" t="s">
        <v>3611</v>
      </c>
      <c r="E48" s="165">
        <v>3.3462000000000001</v>
      </c>
      <c r="F48" s="122">
        <f>'01 127 '!F48</f>
        <v>0</v>
      </c>
      <c r="G48" s="166">
        <f>E48*F48</f>
        <v>0</v>
      </c>
      <c r="H48" s="167">
        <v>0</v>
      </c>
      <c r="I48" s="168">
        <f>E48*H48</f>
        <v>0</v>
      </c>
      <c r="J48" s="167"/>
      <c r="K48" s="168">
        <f>E48*J48</f>
        <v>0</v>
      </c>
      <c r="O48" s="53"/>
      <c r="Z48" s="53"/>
      <c r="AA48" s="53">
        <v>12</v>
      </c>
      <c r="AB48" s="53">
        <v>0</v>
      </c>
      <c r="AC48" s="53">
        <v>9</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12</v>
      </c>
      <c r="CB48" s="53">
        <v>0</v>
      </c>
      <c r="CZ48" s="16">
        <v>2</v>
      </c>
    </row>
    <row r="49" spans="1:104" x14ac:dyDescent="0.2">
      <c r="A49" s="191"/>
      <c r="B49" s="192"/>
      <c r="C49" s="312" t="s">
        <v>3918</v>
      </c>
      <c r="D49" s="313"/>
      <c r="E49" s="313"/>
      <c r="F49" s="313"/>
      <c r="G49" s="314"/>
      <c r="I49" s="197"/>
      <c r="K49" s="197"/>
      <c r="L49" s="198" t="s">
        <v>3918</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191"/>
      <c r="B50" s="192"/>
      <c r="C50" s="312" t="s">
        <v>3902</v>
      </c>
      <c r="D50" s="313"/>
      <c r="E50" s="313"/>
      <c r="F50" s="313"/>
      <c r="G50" s="314"/>
      <c r="I50" s="197"/>
      <c r="K50" s="197"/>
      <c r="L50" s="198" t="s">
        <v>3902</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ht="22.5" x14ac:dyDescent="0.2">
      <c r="A51" s="191"/>
      <c r="B51" s="192"/>
      <c r="C51" s="312" t="s">
        <v>3919</v>
      </c>
      <c r="D51" s="313"/>
      <c r="E51" s="313"/>
      <c r="F51" s="313"/>
      <c r="G51" s="314"/>
      <c r="I51" s="197"/>
      <c r="K51" s="197"/>
      <c r="L51" s="198" t="s">
        <v>3919</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191"/>
      <c r="B52" s="192"/>
      <c r="C52" s="312" t="s">
        <v>3904</v>
      </c>
      <c r="D52" s="313"/>
      <c r="E52" s="313"/>
      <c r="F52" s="313"/>
      <c r="G52" s="314"/>
      <c r="I52" s="197"/>
      <c r="K52" s="197"/>
      <c r="L52" s="198" t="s">
        <v>3904</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x14ac:dyDescent="0.2">
      <c r="A53" s="191"/>
      <c r="B53" s="192"/>
      <c r="C53" s="312" t="s">
        <v>3754</v>
      </c>
      <c r="D53" s="313"/>
      <c r="E53" s="313"/>
      <c r="F53" s="313"/>
      <c r="G53" s="314"/>
      <c r="I53" s="197"/>
      <c r="K53" s="197"/>
      <c r="L53" s="198" t="s">
        <v>3754</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x14ac:dyDescent="0.2">
      <c r="A54" s="191"/>
      <c r="B54" s="192"/>
      <c r="C54" s="331" t="s">
        <v>490</v>
      </c>
      <c r="D54" s="332"/>
      <c r="E54" s="193">
        <v>3.3462000000000001</v>
      </c>
      <c r="F54" s="194"/>
      <c r="G54" s="195"/>
      <c r="H54" s="196"/>
      <c r="I54" s="197"/>
      <c r="J54" s="184"/>
      <c r="K54" s="197"/>
      <c r="M54" s="67" t="s">
        <v>490</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73" t="str">
        <f>C53</f>
        <v>M+D</v>
      </c>
      <c r="BE54" s="53"/>
      <c r="BF54" s="53"/>
      <c r="BG54" s="53"/>
      <c r="BH54" s="53"/>
      <c r="BI54" s="53"/>
    </row>
    <row r="55" spans="1:104" ht="22.5" x14ac:dyDescent="0.2">
      <c r="A55" s="161">
        <v>10</v>
      </c>
      <c r="B55" s="162" t="s">
        <v>3920</v>
      </c>
      <c r="C55" s="163" t="s">
        <v>3921</v>
      </c>
      <c r="D55" s="164" t="s">
        <v>201</v>
      </c>
      <c r="E55" s="165">
        <v>0.44619999999999999</v>
      </c>
      <c r="F55" s="122">
        <f>'01 127 '!F55</f>
        <v>0</v>
      </c>
      <c r="G55" s="166">
        <f>E55*F55</f>
        <v>0</v>
      </c>
      <c r="H55" s="167">
        <v>0</v>
      </c>
      <c r="I55" s="168">
        <f>E55*H55</f>
        <v>0</v>
      </c>
      <c r="J55" s="167"/>
      <c r="K55" s="168">
        <f>E55*J55</f>
        <v>0</v>
      </c>
      <c r="O55" s="53"/>
      <c r="Z55" s="53"/>
      <c r="AA55" s="53">
        <v>12</v>
      </c>
      <c r="AB55" s="53">
        <v>0</v>
      </c>
      <c r="AC55" s="53">
        <v>10</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G55</f>
        <v>0</v>
      </c>
      <c r="BA55" s="53"/>
      <c r="BB55" s="53"/>
      <c r="BC55" s="53"/>
      <c r="BD55" s="53"/>
      <c r="BE55" s="53"/>
      <c r="BF55" s="53"/>
      <c r="BG55" s="53"/>
      <c r="BH55" s="53"/>
      <c r="BI55" s="53"/>
      <c r="CA55" s="53">
        <v>12</v>
      </c>
      <c r="CB55" s="53">
        <v>0</v>
      </c>
      <c r="CZ55" s="16">
        <v>2</v>
      </c>
    </row>
    <row r="56" spans="1:104" x14ac:dyDescent="0.2">
      <c r="A56" s="191"/>
      <c r="B56" s="192"/>
      <c r="C56" s="312" t="s">
        <v>3922</v>
      </c>
      <c r="D56" s="313"/>
      <c r="E56" s="313"/>
      <c r="F56" s="313"/>
      <c r="G56" s="314"/>
      <c r="I56" s="197"/>
      <c r="K56" s="197"/>
      <c r="L56" s="198" t="s">
        <v>3922</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104" x14ac:dyDescent="0.2">
      <c r="A57" s="191"/>
      <c r="B57" s="192"/>
      <c r="C57" s="312" t="s">
        <v>3923</v>
      </c>
      <c r="D57" s="313"/>
      <c r="E57" s="313"/>
      <c r="F57" s="313"/>
      <c r="G57" s="314"/>
      <c r="I57" s="197"/>
      <c r="K57" s="197"/>
      <c r="L57" s="198" t="s">
        <v>3923</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104" x14ac:dyDescent="0.2">
      <c r="A58" s="191"/>
      <c r="B58" s="192"/>
      <c r="C58" s="312" t="s">
        <v>3924</v>
      </c>
      <c r="D58" s="313"/>
      <c r="E58" s="313"/>
      <c r="F58" s="313"/>
      <c r="G58" s="314"/>
      <c r="I58" s="197"/>
      <c r="K58" s="197"/>
      <c r="L58" s="198" t="s">
        <v>3924</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104" ht="22.5" x14ac:dyDescent="0.2">
      <c r="A59" s="191"/>
      <c r="B59" s="192"/>
      <c r="C59" s="312" t="s">
        <v>3925</v>
      </c>
      <c r="D59" s="313"/>
      <c r="E59" s="313"/>
      <c r="F59" s="313"/>
      <c r="G59" s="314"/>
      <c r="I59" s="197"/>
      <c r="K59" s="197"/>
      <c r="L59" s="198" t="s">
        <v>3925</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x14ac:dyDescent="0.2">
      <c r="A60" s="191"/>
      <c r="B60" s="192"/>
      <c r="C60" s="312" t="s">
        <v>3926</v>
      </c>
      <c r="D60" s="313"/>
      <c r="E60" s="313"/>
      <c r="F60" s="313"/>
      <c r="G60" s="314"/>
      <c r="I60" s="197"/>
      <c r="K60" s="197"/>
      <c r="L60" s="198" t="s">
        <v>3926</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104" x14ac:dyDescent="0.2">
      <c r="A61" s="191"/>
      <c r="B61" s="192"/>
      <c r="C61" s="312" t="s">
        <v>3927</v>
      </c>
      <c r="D61" s="313"/>
      <c r="E61" s="313"/>
      <c r="F61" s="313"/>
      <c r="G61" s="314"/>
      <c r="I61" s="197"/>
      <c r="K61" s="197"/>
      <c r="L61" s="198" t="s">
        <v>3927</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row>
    <row r="62" spans="1:104" x14ac:dyDescent="0.2">
      <c r="A62" s="191"/>
      <c r="B62" s="192"/>
      <c r="C62" s="312" t="s">
        <v>3754</v>
      </c>
      <c r="D62" s="313"/>
      <c r="E62" s="313"/>
      <c r="F62" s="313"/>
      <c r="G62" s="314"/>
      <c r="I62" s="197"/>
      <c r="K62" s="197"/>
      <c r="L62" s="198" t="s">
        <v>3754</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x14ac:dyDescent="0.2">
      <c r="A63" s="191"/>
      <c r="B63" s="192"/>
      <c r="C63" s="331" t="s">
        <v>3239</v>
      </c>
      <c r="D63" s="332"/>
      <c r="E63" s="193">
        <v>0.44619999999999999</v>
      </c>
      <c r="F63" s="194"/>
      <c r="G63" s="195"/>
      <c r="H63" s="196"/>
      <c r="I63" s="197"/>
      <c r="J63" s="184"/>
      <c r="K63" s="197"/>
      <c r="M63" s="67" t="s">
        <v>3239</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C62</f>
        <v>M+D</v>
      </c>
      <c r="BE63" s="53"/>
      <c r="BF63" s="53"/>
      <c r="BG63" s="53"/>
      <c r="BH63" s="53"/>
      <c r="BI63" s="53"/>
    </row>
    <row r="64" spans="1:104" x14ac:dyDescent="0.2">
      <c r="A64" s="161">
        <v>11</v>
      </c>
      <c r="B64" s="162" t="s">
        <v>3928</v>
      </c>
      <c r="C64" s="163" t="s">
        <v>3929</v>
      </c>
      <c r="D64" s="164" t="s">
        <v>3894</v>
      </c>
      <c r="E64" s="165">
        <v>2.9744000000000002</v>
      </c>
      <c r="F64" s="122">
        <f>'01 127 '!F64</f>
        <v>0</v>
      </c>
      <c r="G64" s="166">
        <f>E64*F64</f>
        <v>0</v>
      </c>
      <c r="H64" s="167">
        <v>0.05</v>
      </c>
      <c r="I64" s="168">
        <f>E64*H64</f>
        <v>0.14872000000000002</v>
      </c>
      <c r="J64" s="167"/>
      <c r="K64" s="168">
        <f>E64*J64</f>
        <v>0</v>
      </c>
      <c r="O64" s="53"/>
      <c r="Z64" s="53"/>
      <c r="AA64" s="53">
        <v>12</v>
      </c>
      <c r="AB64" s="53">
        <v>0</v>
      </c>
      <c r="AC64" s="53">
        <v>11</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G64</f>
        <v>0</v>
      </c>
      <c r="BA64" s="53"/>
      <c r="BB64" s="53"/>
      <c r="BC64" s="53"/>
      <c r="BD64" s="53"/>
      <c r="BE64" s="53"/>
      <c r="BF64" s="53"/>
      <c r="BG64" s="53"/>
      <c r="BH64" s="53"/>
      <c r="BI64" s="53"/>
      <c r="CA64" s="53">
        <v>12</v>
      </c>
      <c r="CB64" s="53">
        <v>0</v>
      </c>
      <c r="CZ64" s="16">
        <v>2</v>
      </c>
    </row>
    <row r="65" spans="1:104" x14ac:dyDescent="0.2">
      <c r="A65" s="191"/>
      <c r="B65" s="192"/>
      <c r="C65" s="312" t="s">
        <v>3930</v>
      </c>
      <c r="D65" s="313"/>
      <c r="E65" s="313"/>
      <c r="F65" s="313"/>
      <c r="G65" s="314"/>
      <c r="I65" s="197"/>
      <c r="K65" s="197"/>
      <c r="L65" s="198" t="s">
        <v>3930</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row>
    <row r="66" spans="1:104" ht="22.5" x14ac:dyDescent="0.2">
      <c r="A66" s="191"/>
      <c r="B66" s="192"/>
      <c r="C66" s="312" t="s">
        <v>3931</v>
      </c>
      <c r="D66" s="313"/>
      <c r="E66" s="313"/>
      <c r="F66" s="313"/>
      <c r="G66" s="314"/>
      <c r="I66" s="197"/>
      <c r="K66" s="197"/>
      <c r="L66" s="198" t="s">
        <v>3931</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104" x14ac:dyDescent="0.2">
      <c r="A67" s="191"/>
      <c r="B67" s="192"/>
      <c r="C67" s="312" t="s">
        <v>3932</v>
      </c>
      <c r="D67" s="313"/>
      <c r="E67" s="313"/>
      <c r="F67" s="313"/>
      <c r="G67" s="314"/>
      <c r="I67" s="197"/>
      <c r="K67" s="197"/>
      <c r="L67" s="198" t="s">
        <v>3932</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104" ht="22.5" x14ac:dyDescent="0.2">
      <c r="A68" s="191"/>
      <c r="B68" s="192"/>
      <c r="C68" s="312" t="s">
        <v>3933</v>
      </c>
      <c r="D68" s="313"/>
      <c r="E68" s="313"/>
      <c r="F68" s="313"/>
      <c r="G68" s="314"/>
      <c r="I68" s="197"/>
      <c r="K68" s="197"/>
      <c r="L68" s="198" t="s">
        <v>3933</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row>
    <row r="69" spans="1:104" x14ac:dyDescent="0.2">
      <c r="A69" s="191"/>
      <c r="B69" s="192"/>
      <c r="C69" s="312" t="s">
        <v>3754</v>
      </c>
      <c r="D69" s="313"/>
      <c r="E69" s="313"/>
      <c r="F69" s="313"/>
      <c r="G69" s="314"/>
      <c r="I69" s="197"/>
      <c r="K69" s="197"/>
      <c r="L69" s="198" t="s">
        <v>3754</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row>
    <row r="70" spans="1:104" x14ac:dyDescent="0.2">
      <c r="A70" s="191"/>
      <c r="B70" s="192"/>
      <c r="C70" s="331" t="s">
        <v>1242</v>
      </c>
      <c r="D70" s="332"/>
      <c r="E70" s="193">
        <v>2.9744000000000002</v>
      </c>
      <c r="F70" s="194"/>
      <c r="G70" s="195"/>
      <c r="H70" s="196"/>
      <c r="I70" s="197"/>
      <c r="J70" s="184"/>
      <c r="K70" s="197"/>
      <c r="M70" s="67" t="s">
        <v>1242</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73" t="str">
        <f>C69</f>
        <v>M+D</v>
      </c>
      <c r="BE70" s="53"/>
      <c r="BF70" s="53"/>
      <c r="BG70" s="53"/>
      <c r="BH70" s="53"/>
      <c r="BI70" s="53"/>
    </row>
    <row r="71" spans="1:104" x14ac:dyDescent="0.2">
      <c r="A71" s="161">
        <v>12</v>
      </c>
      <c r="B71" s="162" t="s">
        <v>3934</v>
      </c>
      <c r="C71" s="163" t="s">
        <v>3935</v>
      </c>
      <c r="D71" s="164" t="s">
        <v>3894</v>
      </c>
      <c r="E71" s="165">
        <v>2.2307999999999999</v>
      </c>
      <c r="F71" s="122">
        <f>'01 127 '!F71</f>
        <v>0</v>
      </c>
      <c r="G71" s="166">
        <f>E71*F71</f>
        <v>0</v>
      </c>
      <c r="H71" s="167">
        <v>0.1</v>
      </c>
      <c r="I71" s="168">
        <f>E71*H71</f>
        <v>0.22308</v>
      </c>
      <c r="J71" s="167"/>
      <c r="K71" s="168">
        <f>E71*J71</f>
        <v>0</v>
      </c>
      <c r="O71" s="53"/>
      <c r="Z71" s="53"/>
      <c r="AA71" s="53">
        <v>12</v>
      </c>
      <c r="AB71" s="53">
        <v>0</v>
      </c>
      <c r="AC71" s="53">
        <v>12</v>
      </c>
      <c r="AD71" s="53"/>
      <c r="AE71" s="53"/>
      <c r="AF71" s="53"/>
      <c r="AG71" s="53"/>
      <c r="AH71" s="53"/>
      <c r="AI71" s="53"/>
      <c r="AJ71" s="53"/>
      <c r="AK71" s="53"/>
      <c r="AL71" s="53"/>
      <c r="AM71" s="53"/>
      <c r="AN71" s="53"/>
      <c r="AO71" s="53"/>
      <c r="AP71" s="53"/>
      <c r="AQ71" s="53"/>
      <c r="AR71" s="53"/>
      <c r="AS71" s="53"/>
      <c r="AT71" s="53"/>
      <c r="AU71" s="53"/>
      <c r="AV71" s="53"/>
      <c r="AW71" s="53"/>
      <c r="AX71" s="53"/>
      <c r="AY71" s="53"/>
      <c r="AZ71" s="63">
        <f>G71</f>
        <v>0</v>
      </c>
      <c r="BA71" s="53"/>
      <c r="BB71" s="53"/>
      <c r="BC71" s="53"/>
      <c r="BD71" s="53"/>
      <c r="BE71" s="53"/>
      <c r="BF71" s="53"/>
      <c r="BG71" s="53"/>
      <c r="BH71" s="53"/>
      <c r="BI71" s="53"/>
      <c r="CA71" s="53">
        <v>12</v>
      </c>
      <c r="CB71" s="53">
        <v>0</v>
      </c>
      <c r="CZ71" s="16">
        <v>2</v>
      </c>
    </row>
    <row r="72" spans="1:104" x14ac:dyDescent="0.2">
      <c r="A72" s="191"/>
      <c r="B72" s="192"/>
      <c r="C72" s="312" t="s">
        <v>3936</v>
      </c>
      <c r="D72" s="313"/>
      <c r="E72" s="313"/>
      <c r="F72" s="313"/>
      <c r="G72" s="314"/>
      <c r="I72" s="197"/>
      <c r="K72" s="197"/>
      <c r="L72" s="198" t="s">
        <v>3936</v>
      </c>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104" x14ac:dyDescent="0.2">
      <c r="A73" s="191"/>
      <c r="B73" s="192"/>
      <c r="C73" s="312" t="s">
        <v>3937</v>
      </c>
      <c r="D73" s="313"/>
      <c r="E73" s="313"/>
      <c r="F73" s="313"/>
      <c r="G73" s="314"/>
      <c r="I73" s="197"/>
      <c r="K73" s="197"/>
      <c r="L73" s="198" t="s">
        <v>3937</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104" x14ac:dyDescent="0.2">
      <c r="A74" s="191"/>
      <c r="B74" s="192"/>
      <c r="C74" s="312" t="s">
        <v>3938</v>
      </c>
      <c r="D74" s="313"/>
      <c r="E74" s="313"/>
      <c r="F74" s="313"/>
      <c r="G74" s="314"/>
      <c r="I74" s="197"/>
      <c r="K74" s="197"/>
      <c r="L74" s="198" t="s">
        <v>3938</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104" ht="22.5" x14ac:dyDescent="0.2">
      <c r="A75" s="191"/>
      <c r="B75" s="192"/>
      <c r="C75" s="312" t="s">
        <v>3933</v>
      </c>
      <c r="D75" s="313"/>
      <c r="E75" s="313"/>
      <c r="F75" s="313"/>
      <c r="G75" s="314"/>
      <c r="I75" s="197"/>
      <c r="K75" s="197"/>
      <c r="L75" s="198" t="s">
        <v>3933</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row>
    <row r="76" spans="1:104" x14ac:dyDescent="0.2">
      <c r="A76" s="191"/>
      <c r="B76" s="192"/>
      <c r="C76" s="312"/>
      <c r="D76" s="313"/>
      <c r="E76" s="313"/>
      <c r="F76" s="313"/>
      <c r="G76" s="314"/>
      <c r="I76" s="197"/>
      <c r="K76" s="197"/>
      <c r="L76" s="198"/>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row>
    <row r="77" spans="1:104" x14ac:dyDescent="0.2">
      <c r="A77" s="191"/>
      <c r="B77" s="192"/>
      <c r="C77" s="312" t="s">
        <v>3754</v>
      </c>
      <c r="D77" s="313"/>
      <c r="E77" s="313"/>
      <c r="F77" s="313"/>
      <c r="G77" s="314"/>
      <c r="I77" s="197"/>
      <c r="K77" s="197"/>
      <c r="L77" s="198" t="s">
        <v>3754</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row>
    <row r="78" spans="1:104" x14ac:dyDescent="0.2">
      <c r="A78" s="191"/>
      <c r="B78" s="192"/>
      <c r="C78" s="331" t="s">
        <v>496</v>
      </c>
      <c r="D78" s="332"/>
      <c r="E78" s="193">
        <v>2.2307999999999999</v>
      </c>
      <c r="F78" s="194"/>
      <c r="G78" s="195"/>
      <c r="H78" s="196"/>
      <c r="I78" s="197"/>
      <c r="J78" s="184"/>
      <c r="K78" s="197"/>
      <c r="M78" s="67" t="s">
        <v>496</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73" t="str">
        <f>C77</f>
        <v>M+D</v>
      </c>
      <c r="BE78" s="53"/>
      <c r="BF78" s="53"/>
      <c r="BG78" s="53"/>
      <c r="BH78" s="53"/>
      <c r="BI78" s="53"/>
    </row>
    <row r="79" spans="1:104" x14ac:dyDescent="0.2">
      <c r="A79" s="161">
        <v>13</v>
      </c>
      <c r="B79" s="162" t="s">
        <v>3939</v>
      </c>
      <c r="C79" s="163" t="s">
        <v>3940</v>
      </c>
      <c r="D79" s="164" t="s">
        <v>3894</v>
      </c>
      <c r="E79" s="165">
        <v>3.3462000000000001</v>
      </c>
      <c r="F79" s="122">
        <f>'01 127 '!F79</f>
        <v>0</v>
      </c>
      <c r="G79" s="166">
        <f>E79*F79</f>
        <v>0</v>
      </c>
      <c r="H79" s="167">
        <v>0.1</v>
      </c>
      <c r="I79" s="168">
        <f>E79*H79</f>
        <v>0.33462000000000003</v>
      </c>
      <c r="J79" s="167"/>
      <c r="K79" s="168">
        <f>E79*J79</f>
        <v>0</v>
      </c>
      <c r="O79" s="53"/>
      <c r="Z79" s="53"/>
      <c r="AA79" s="53">
        <v>12</v>
      </c>
      <c r="AB79" s="53">
        <v>0</v>
      </c>
      <c r="AC79" s="53">
        <v>13</v>
      </c>
      <c r="AD79" s="53"/>
      <c r="AE79" s="53"/>
      <c r="AF79" s="53"/>
      <c r="AG79" s="53"/>
      <c r="AH79" s="53"/>
      <c r="AI79" s="53"/>
      <c r="AJ79" s="53"/>
      <c r="AK79" s="53"/>
      <c r="AL79" s="53"/>
      <c r="AM79" s="53"/>
      <c r="AN79" s="53"/>
      <c r="AO79" s="53"/>
      <c r="AP79" s="53"/>
      <c r="AQ79" s="53"/>
      <c r="AR79" s="53"/>
      <c r="AS79" s="53"/>
      <c r="AT79" s="53"/>
      <c r="AU79" s="53"/>
      <c r="AV79" s="53"/>
      <c r="AW79" s="53"/>
      <c r="AX79" s="53"/>
      <c r="AY79" s="53"/>
      <c r="AZ79" s="63">
        <f>G79</f>
        <v>0</v>
      </c>
      <c r="BA79" s="53"/>
      <c r="BB79" s="53"/>
      <c r="BC79" s="53"/>
      <c r="BD79" s="53"/>
      <c r="BE79" s="53"/>
      <c r="BF79" s="53"/>
      <c r="BG79" s="53"/>
      <c r="BH79" s="53"/>
      <c r="BI79" s="53"/>
      <c r="CA79" s="53">
        <v>12</v>
      </c>
      <c r="CB79" s="53">
        <v>0</v>
      </c>
      <c r="CZ79" s="16">
        <v>2</v>
      </c>
    </row>
    <row r="80" spans="1:104" x14ac:dyDescent="0.2">
      <c r="A80" s="191"/>
      <c r="B80" s="192"/>
      <c r="C80" s="312" t="s">
        <v>3941</v>
      </c>
      <c r="D80" s="313"/>
      <c r="E80" s="313"/>
      <c r="F80" s="313"/>
      <c r="G80" s="314"/>
      <c r="I80" s="197"/>
      <c r="K80" s="197"/>
      <c r="L80" s="198" t="s">
        <v>3941</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104" ht="22.5" x14ac:dyDescent="0.2">
      <c r="A81" s="191"/>
      <c r="B81" s="192"/>
      <c r="C81" s="312" t="s">
        <v>3942</v>
      </c>
      <c r="D81" s="313"/>
      <c r="E81" s="313"/>
      <c r="F81" s="313"/>
      <c r="G81" s="314"/>
      <c r="I81" s="197"/>
      <c r="K81" s="197"/>
      <c r="L81" s="198" t="s">
        <v>3942</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104" x14ac:dyDescent="0.2">
      <c r="A82" s="191"/>
      <c r="B82" s="192"/>
      <c r="C82" s="312" t="s">
        <v>3932</v>
      </c>
      <c r="D82" s="313"/>
      <c r="E82" s="313"/>
      <c r="F82" s="313"/>
      <c r="G82" s="314"/>
      <c r="I82" s="197"/>
      <c r="K82" s="197"/>
      <c r="L82" s="198" t="s">
        <v>3932</v>
      </c>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104" ht="22.5" x14ac:dyDescent="0.2">
      <c r="A83" s="191"/>
      <c r="B83" s="192"/>
      <c r="C83" s="312" t="s">
        <v>3943</v>
      </c>
      <c r="D83" s="313"/>
      <c r="E83" s="313"/>
      <c r="F83" s="313"/>
      <c r="G83" s="314"/>
      <c r="I83" s="197"/>
      <c r="K83" s="197"/>
      <c r="L83" s="198" t="s">
        <v>3943</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row>
    <row r="84" spans="1:104" x14ac:dyDescent="0.2">
      <c r="A84" s="191"/>
      <c r="B84" s="192"/>
      <c r="C84" s="312" t="s">
        <v>3754</v>
      </c>
      <c r="D84" s="313"/>
      <c r="E84" s="313"/>
      <c r="F84" s="313"/>
      <c r="G84" s="314"/>
      <c r="I84" s="197"/>
      <c r="K84" s="197"/>
      <c r="L84" s="198" t="s">
        <v>3754</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row>
    <row r="85" spans="1:104" x14ac:dyDescent="0.2">
      <c r="A85" s="191"/>
      <c r="B85" s="192"/>
      <c r="C85" s="331" t="s">
        <v>490</v>
      </c>
      <c r="D85" s="332"/>
      <c r="E85" s="193">
        <v>3.3462000000000001</v>
      </c>
      <c r="F85" s="194"/>
      <c r="G85" s="195"/>
      <c r="H85" s="196"/>
      <c r="I85" s="197"/>
      <c r="J85" s="184"/>
      <c r="K85" s="197"/>
      <c r="M85" s="67" t="s">
        <v>490</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M+D</v>
      </c>
      <c r="BE85" s="53"/>
      <c r="BF85" s="53"/>
      <c r="BG85" s="53"/>
      <c r="BH85" s="53"/>
      <c r="BI85" s="53"/>
    </row>
    <row r="86" spans="1:104" x14ac:dyDescent="0.2">
      <c r="A86" s="161">
        <v>14</v>
      </c>
      <c r="B86" s="162" t="s">
        <v>3944</v>
      </c>
      <c r="C86" s="163" t="s">
        <v>3945</v>
      </c>
      <c r="D86" s="164" t="s">
        <v>3894</v>
      </c>
      <c r="E86" s="165">
        <v>0.37180000000000002</v>
      </c>
      <c r="F86" s="122">
        <f>'01 127 '!F86</f>
        <v>0</v>
      </c>
      <c r="G86" s="166">
        <f>E86*F86</f>
        <v>0</v>
      </c>
      <c r="H86" s="167">
        <v>0.1</v>
      </c>
      <c r="I86" s="168">
        <f>E86*H86</f>
        <v>3.7180000000000005E-2</v>
      </c>
      <c r="J86" s="167"/>
      <c r="K86" s="168">
        <f>E86*J86</f>
        <v>0</v>
      </c>
      <c r="O86" s="53"/>
      <c r="Z86" s="53"/>
      <c r="AA86" s="53">
        <v>12</v>
      </c>
      <c r="AB86" s="53">
        <v>0</v>
      </c>
      <c r="AC86" s="53">
        <v>14</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12</v>
      </c>
      <c r="CB86" s="53">
        <v>0</v>
      </c>
      <c r="CZ86" s="16">
        <v>2</v>
      </c>
    </row>
    <row r="87" spans="1:104" x14ac:dyDescent="0.2">
      <c r="A87" s="191"/>
      <c r="B87" s="192"/>
      <c r="C87" s="312" t="s">
        <v>3946</v>
      </c>
      <c r="D87" s="313"/>
      <c r="E87" s="313"/>
      <c r="F87" s="313"/>
      <c r="G87" s="314"/>
      <c r="I87" s="197"/>
      <c r="K87" s="197"/>
      <c r="L87" s="198" t="s">
        <v>3946</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row>
    <row r="88" spans="1:104" x14ac:dyDescent="0.2">
      <c r="A88" s="191"/>
      <c r="B88" s="192"/>
      <c r="C88" s="312" t="s">
        <v>3947</v>
      </c>
      <c r="D88" s="313"/>
      <c r="E88" s="313"/>
      <c r="F88" s="313"/>
      <c r="G88" s="314"/>
      <c r="I88" s="197"/>
      <c r="K88" s="197"/>
      <c r="L88" s="198" t="s">
        <v>3947</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row>
    <row r="89" spans="1:104" x14ac:dyDescent="0.2">
      <c r="A89" s="191"/>
      <c r="B89" s="192"/>
      <c r="C89" s="312" t="s">
        <v>3948</v>
      </c>
      <c r="D89" s="313"/>
      <c r="E89" s="313"/>
      <c r="F89" s="313"/>
      <c r="G89" s="314"/>
      <c r="I89" s="197"/>
      <c r="K89" s="197"/>
      <c r="L89" s="198" t="s">
        <v>3948</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row>
    <row r="90" spans="1:104" x14ac:dyDescent="0.2">
      <c r="A90" s="191"/>
      <c r="B90" s="192"/>
      <c r="C90" s="312" t="s">
        <v>3949</v>
      </c>
      <c r="D90" s="313"/>
      <c r="E90" s="313"/>
      <c r="F90" s="313"/>
      <c r="G90" s="314"/>
      <c r="I90" s="197"/>
      <c r="K90" s="197"/>
      <c r="L90" s="198" t="s">
        <v>3949</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row>
    <row r="91" spans="1:104" x14ac:dyDescent="0.2">
      <c r="A91" s="191"/>
      <c r="B91" s="192"/>
      <c r="C91" s="312" t="s">
        <v>3950</v>
      </c>
      <c r="D91" s="313"/>
      <c r="E91" s="313"/>
      <c r="F91" s="313"/>
      <c r="G91" s="314"/>
      <c r="I91" s="197"/>
      <c r="K91" s="197"/>
      <c r="L91" s="198" t="s">
        <v>3950</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row>
    <row r="92" spans="1:104" ht="33.75" x14ac:dyDescent="0.2">
      <c r="A92" s="191"/>
      <c r="B92" s="192"/>
      <c r="C92" s="312" t="s">
        <v>3951</v>
      </c>
      <c r="D92" s="313"/>
      <c r="E92" s="313"/>
      <c r="F92" s="313"/>
      <c r="G92" s="314"/>
      <c r="I92" s="197"/>
      <c r="K92" s="197"/>
      <c r="L92" s="198" t="s">
        <v>3951</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row>
    <row r="93" spans="1:104" ht="22.5" x14ac:dyDescent="0.2">
      <c r="A93" s="191"/>
      <c r="B93" s="192"/>
      <c r="C93" s="312" t="s">
        <v>3952</v>
      </c>
      <c r="D93" s="313"/>
      <c r="E93" s="313"/>
      <c r="F93" s="313"/>
      <c r="G93" s="314"/>
      <c r="I93" s="197"/>
      <c r="K93" s="197"/>
      <c r="L93" s="198" t="s">
        <v>3952</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row>
    <row r="94" spans="1:104" ht="22.5" x14ac:dyDescent="0.2">
      <c r="A94" s="191"/>
      <c r="B94" s="192"/>
      <c r="C94" s="312" t="s">
        <v>3953</v>
      </c>
      <c r="D94" s="313"/>
      <c r="E94" s="313"/>
      <c r="F94" s="313"/>
      <c r="G94" s="314"/>
      <c r="I94" s="197"/>
      <c r="K94" s="197"/>
      <c r="L94" s="198" t="s">
        <v>3953</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row>
    <row r="95" spans="1:104" ht="33.75" x14ac:dyDescent="0.2">
      <c r="A95" s="191"/>
      <c r="B95" s="192"/>
      <c r="C95" s="312" t="s">
        <v>3954</v>
      </c>
      <c r="D95" s="313"/>
      <c r="E95" s="313"/>
      <c r="F95" s="313"/>
      <c r="G95" s="314"/>
      <c r="I95" s="197"/>
      <c r="K95" s="197"/>
      <c r="L95" s="198" t="s">
        <v>3954</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row>
    <row r="96" spans="1:104" ht="22.5" x14ac:dyDescent="0.2">
      <c r="A96" s="191"/>
      <c r="B96" s="192"/>
      <c r="C96" s="312" t="s">
        <v>3955</v>
      </c>
      <c r="D96" s="313"/>
      <c r="E96" s="313"/>
      <c r="F96" s="313"/>
      <c r="G96" s="314"/>
      <c r="I96" s="197"/>
      <c r="K96" s="197"/>
      <c r="L96" s="198" t="s">
        <v>3955</v>
      </c>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row>
    <row r="97" spans="1:104" x14ac:dyDescent="0.2">
      <c r="A97" s="191"/>
      <c r="B97" s="192"/>
      <c r="C97" s="312" t="s">
        <v>3956</v>
      </c>
      <c r="D97" s="313"/>
      <c r="E97" s="313"/>
      <c r="F97" s="313"/>
      <c r="G97" s="314"/>
      <c r="I97" s="197"/>
      <c r="K97" s="197"/>
      <c r="L97" s="198" t="s">
        <v>3956</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row>
    <row r="98" spans="1:104" x14ac:dyDescent="0.2">
      <c r="A98" s="191"/>
      <c r="B98" s="192"/>
      <c r="C98" s="312" t="s">
        <v>3957</v>
      </c>
      <c r="D98" s="313"/>
      <c r="E98" s="313"/>
      <c r="F98" s="313"/>
      <c r="G98" s="314"/>
      <c r="I98" s="197"/>
      <c r="K98" s="197"/>
      <c r="L98" s="198" t="s">
        <v>3957</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row>
    <row r="99" spans="1:104" x14ac:dyDescent="0.2">
      <c r="A99" s="191"/>
      <c r="B99" s="192"/>
      <c r="C99" s="312"/>
      <c r="D99" s="313"/>
      <c r="E99" s="313"/>
      <c r="F99" s="313"/>
      <c r="G99" s="314"/>
      <c r="I99" s="197"/>
      <c r="K99" s="197"/>
      <c r="L99" s="198"/>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row>
    <row r="100" spans="1:104" x14ac:dyDescent="0.2">
      <c r="A100" s="191"/>
      <c r="B100" s="192"/>
      <c r="C100" s="312" t="s">
        <v>3754</v>
      </c>
      <c r="D100" s="313"/>
      <c r="E100" s="313"/>
      <c r="F100" s="313"/>
      <c r="G100" s="314"/>
      <c r="I100" s="197"/>
      <c r="K100" s="197"/>
      <c r="L100" s="198" t="s">
        <v>3754</v>
      </c>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row>
    <row r="101" spans="1:104" x14ac:dyDescent="0.2">
      <c r="A101" s="191"/>
      <c r="B101" s="192"/>
      <c r="C101" s="331" t="s">
        <v>1237</v>
      </c>
      <c r="D101" s="332"/>
      <c r="E101" s="193">
        <v>0.37180000000000002</v>
      </c>
      <c r="F101" s="194"/>
      <c r="G101" s="195"/>
      <c r="H101" s="196"/>
      <c r="I101" s="197"/>
      <c r="J101" s="184"/>
      <c r="K101" s="197"/>
      <c r="M101" s="67" t="s">
        <v>1237</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C100</f>
        <v>M+D</v>
      </c>
      <c r="BE101" s="53"/>
      <c r="BF101" s="53"/>
      <c r="BG101" s="53"/>
      <c r="BH101" s="53"/>
      <c r="BI101" s="53"/>
    </row>
    <row r="102" spans="1:104" ht="22.5" x14ac:dyDescent="0.2">
      <c r="A102" s="161">
        <v>15</v>
      </c>
      <c r="B102" s="162" t="s">
        <v>3958</v>
      </c>
      <c r="C102" s="163" t="s">
        <v>3959</v>
      </c>
      <c r="D102" s="164" t="s">
        <v>201</v>
      </c>
      <c r="E102" s="165">
        <v>8.0680999999999994</v>
      </c>
      <c r="F102" s="122">
        <f>'01 127 '!F102</f>
        <v>0</v>
      </c>
      <c r="G102" s="166">
        <f>E102*F102</f>
        <v>0</v>
      </c>
      <c r="H102" s="167">
        <v>0.1</v>
      </c>
      <c r="I102" s="168">
        <f>E102*H102</f>
        <v>0.80681000000000003</v>
      </c>
      <c r="J102" s="167"/>
      <c r="K102" s="168">
        <f>E102*J102</f>
        <v>0</v>
      </c>
      <c r="O102" s="53"/>
      <c r="Z102" s="53"/>
      <c r="AA102" s="53">
        <v>12</v>
      </c>
      <c r="AB102" s="53">
        <v>0</v>
      </c>
      <c r="AC102" s="53">
        <v>15</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G102</f>
        <v>0</v>
      </c>
      <c r="BA102" s="53"/>
      <c r="BB102" s="53"/>
      <c r="BC102" s="53"/>
      <c r="BD102" s="53"/>
      <c r="BE102" s="53"/>
      <c r="BF102" s="53"/>
      <c r="BG102" s="53"/>
      <c r="BH102" s="53"/>
      <c r="BI102" s="53"/>
      <c r="CA102" s="53">
        <v>12</v>
      </c>
      <c r="CB102" s="53">
        <v>0</v>
      </c>
      <c r="CZ102" s="16">
        <v>2</v>
      </c>
    </row>
    <row r="103" spans="1:104" x14ac:dyDescent="0.2">
      <c r="A103" s="191"/>
      <c r="B103" s="192"/>
      <c r="C103" s="312" t="s">
        <v>3960</v>
      </c>
      <c r="D103" s="313"/>
      <c r="E103" s="313"/>
      <c r="F103" s="313"/>
      <c r="G103" s="314"/>
      <c r="I103" s="197"/>
      <c r="K103" s="197"/>
      <c r="L103" s="198" t="s">
        <v>3960</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row>
    <row r="104" spans="1:104" x14ac:dyDescent="0.2">
      <c r="A104" s="191"/>
      <c r="B104" s="192"/>
      <c r="C104" s="312" t="s">
        <v>3961</v>
      </c>
      <c r="D104" s="313"/>
      <c r="E104" s="313"/>
      <c r="F104" s="313"/>
      <c r="G104" s="314"/>
      <c r="I104" s="197"/>
      <c r="K104" s="197"/>
      <c r="L104" s="198" t="s">
        <v>3961</v>
      </c>
      <c r="O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row>
    <row r="105" spans="1:104" x14ac:dyDescent="0.2">
      <c r="A105" s="191"/>
      <c r="B105" s="192"/>
      <c r="C105" s="312" t="s">
        <v>3962</v>
      </c>
      <c r="D105" s="313"/>
      <c r="E105" s="313"/>
      <c r="F105" s="313"/>
      <c r="G105" s="314"/>
      <c r="I105" s="197"/>
      <c r="K105" s="197"/>
      <c r="L105" s="198" t="s">
        <v>3962</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104" x14ac:dyDescent="0.2">
      <c r="A106" s="191"/>
      <c r="B106" s="192"/>
      <c r="C106" s="312"/>
      <c r="D106" s="313"/>
      <c r="E106" s="313"/>
      <c r="F106" s="313"/>
      <c r="G106" s="314"/>
      <c r="I106" s="197"/>
      <c r="K106" s="197"/>
      <c r="L106" s="198"/>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104" x14ac:dyDescent="0.2">
      <c r="A107" s="191"/>
      <c r="B107" s="192"/>
      <c r="C107" s="312" t="s">
        <v>3754</v>
      </c>
      <c r="D107" s="313"/>
      <c r="E107" s="313"/>
      <c r="F107" s="313"/>
      <c r="G107" s="314"/>
      <c r="I107" s="197"/>
      <c r="K107" s="197"/>
      <c r="L107" s="198" t="s">
        <v>3754</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row>
    <row r="108" spans="1:104" x14ac:dyDescent="0.2">
      <c r="A108" s="191"/>
      <c r="B108" s="192"/>
      <c r="C108" s="331" t="s">
        <v>4002</v>
      </c>
      <c r="D108" s="332"/>
      <c r="E108" s="193">
        <v>8.0680999999999994</v>
      </c>
      <c r="F108" s="194"/>
      <c r="G108" s="195"/>
      <c r="H108" s="196"/>
      <c r="I108" s="197"/>
      <c r="J108" s="184"/>
      <c r="K108" s="197"/>
      <c r="M108" s="67" t="s">
        <v>4002</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73" t="str">
        <f>C107</f>
        <v>M+D</v>
      </c>
      <c r="BE108" s="53"/>
      <c r="BF108" s="53"/>
      <c r="BG108" s="53"/>
      <c r="BH108" s="53"/>
      <c r="BI108" s="53"/>
    </row>
    <row r="109" spans="1:104" x14ac:dyDescent="0.2">
      <c r="A109" s="161">
        <v>16</v>
      </c>
      <c r="B109" s="162" t="s">
        <v>3964</v>
      </c>
      <c r="C109" s="163" t="s">
        <v>3965</v>
      </c>
      <c r="D109" s="164" t="s">
        <v>3611</v>
      </c>
      <c r="E109" s="165">
        <v>5.9488000000000003</v>
      </c>
      <c r="F109" s="122">
        <f>'01 127 '!F109</f>
        <v>0</v>
      </c>
      <c r="G109" s="166">
        <f>E109*F109</f>
        <v>0</v>
      </c>
      <c r="H109" s="167">
        <v>0.1</v>
      </c>
      <c r="I109" s="168">
        <f>E109*H109</f>
        <v>0.59488000000000008</v>
      </c>
      <c r="J109" s="167"/>
      <c r="K109" s="168">
        <f>E109*J109</f>
        <v>0</v>
      </c>
      <c r="O109" s="53"/>
      <c r="Z109" s="53"/>
      <c r="AA109" s="53">
        <v>12</v>
      </c>
      <c r="AB109" s="53">
        <v>0</v>
      </c>
      <c r="AC109" s="53">
        <v>16</v>
      </c>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63">
        <f>G109</f>
        <v>0</v>
      </c>
      <c r="BA109" s="53"/>
      <c r="BB109" s="53"/>
      <c r="BC109" s="53"/>
      <c r="BD109" s="53"/>
      <c r="BE109" s="53"/>
      <c r="BF109" s="53"/>
      <c r="BG109" s="53"/>
      <c r="BH109" s="53"/>
      <c r="BI109" s="53"/>
      <c r="CA109" s="53">
        <v>12</v>
      </c>
      <c r="CB109" s="53">
        <v>0</v>
      </c>
      <c r="CZ109" s="16">
        <v>2</v>
      </c>
    </row>
    <row r="110" spans="1:104" x14ac:dyDescent="0.2">
      <c r="A110" s="191"/>
      <c r="B110" s="192"/>
      <c r="C110" s="312" t="s">
        <v>3966</v>
      </c>
      <c r="D110" s="313"/>
      <c r="E110" s="313"/>
      <c r="F110" s="313"/>
      <c r="G110" s="314"/>
      <c r="I110" s="197"/>
      <c r="K110" s="197"/>
      <c r="L110" s="198" t="s">
        <v>3966</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row>
    <row r="111" spans="1:104" x14ac:dyDescent="0.2">
      <c r="A111" s="191"/>
      <c r="B111" s="192"/>
      <c r="C111" s="312" t="s">
        <v>3967</v>
      </c>
      <c r="D111" s="313"/>
      <c r="E111" s="313"/>
      <c r="F111" s="313"/>
      <c r="G111" s="314"/>
      <c r="I111" s="197"/>
      <c r="K111" s="197"/>
      <c r="L111" s="198" t="s">
        <v>3967</v>
      </c>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row>
    <row r="112" spans="1:104" x14ac:dyDescent="0.2">
      <c r="A112" s="191"/>
      <c r="B112" s="192"/>
      <c r="C112" s="312" t="s">
        <v>3968</v>
      </c>
      <c r="D112" s="313"/>
      <c r="E112" s="313"/>
      <c r="F112" s="313"/>
      <c r="G112" s="314"/>
      <c r="I112" s="197"/>
      <c r="K112" s="197"/>
      <c r="L112" s="198" t="s">
        <v>3968</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row>
    <row r="113" spans="1:104" x14ac:dyDescent="0.2">
      <c r="A113" s="191"/>
      <c r="B113" s="192"/>
      <c r="C113" s="312"/>
      <c r="D113" s="313"/>
      <c r="E113" s="313"/>
      <c r="F113" s="313"/>
      <c r="G113" s="314"/>
      <c r="I113" s="197"/>
      <c r="K113" s="197"/>
      <c r="L113" s="198"/>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row>
    <row r="114" spans="1:104" x14ac:dyDescent="0.2">
      <c r="A114" s="191"/>
      <c r="B114" s="192"/>
      <c r="C114" s="312" t="s">
        <v>3754</v>
      </c>
      <c r="D114" s="313"/>
      <c r="E114" s="313"/>
      <c r="F114" s="313"/>
      <c r="G114" s="314"/>
      <c r="I114" s="197"/>
      <c r="K114" s="197"/>
      <c r="L114" s="198" t="s">
        <v>3754</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row>
    <row r="115" spans="1:104" x14ac:dyDescent="0.2">
      <c r="A115" s="191"/>
      <c r="B115" s="192"/>
      <c r="C115" s="331" t="s">
        <v>3387</v>
      </c>
      <c r="D115" s="332"/>
      <c r="E115" s="193">
        <v>5.9488000000000003</v>
      </c>
      <c r="F115" s="194"/>
      <c r="G115" s="195"/>
      <c r="H115" s="196"/>
      <c r="I115" s="197"/>
      <c r="J115" s="184"/>
      <c r="K115" s="197"/>
      <c r="M115" s="67" t="s">
        <v>3387</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73" t="str">
        <f>C114</f>
        <v>M+D</v>
      </c>
      <c r="BE115" s="53"/>
      <c r="BF115" s="53"/>
      <c r="BG115" s="53"/>
      <c r="BH115" s="53"/>
      <c r="BI115" s="53"/>
    </row>
    <row r="116" spans="1:104" x14ac:dyDescent="0.2">
      <c r="A116" s="161">
        <v>17</v>
      </c>
      <c r="B116" s="162" t="s">
        <v>3969</v>
      </c>
      <c r="C116" s="163" t="s">
        <v>3970</v>
      </c>
      <c r="D116" s="164" t="s">
        <v>3894</v>
      </c>
      <c r="E116" s="165">
        <v>3.3462000000000001</v>
      </c>
      <c r="F116" s="122">
        <f>'01 127 '!F116</f>
        <v>0</v>
      </c>
      <c r="G116" s="166">
        <f>E116*F116</f>
        <v>0</v>
      </c>
      <c r="H116" s="167">
        <v>0.1</v>
      </c>
      <c r="I116" s="168">
        <f>E116*H116</f>
        <v>0.33462000000000003</v>
      </c>
      <c r="J116" s="167"/>
      <c r="K116" s="168">
        <f>E116*J116</f>
        <v>0</v>
      </c>
      <c r="O116" s="53"/>
      <c r="Z116" s="53"/>
      <c r="AA116" s="53">
        <v>12</v>
      </c>
      <c r="AB116" s="53">
        <v>0</v>
      </c>
      <c r="AC116" s="53">
        <v>17</v>
      </c>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63">
        <f>G116</f>
        <v>0</v>
      </c>
      <c r="BA116" s="53"/>
      <c r="BB116" s="53"/>
      <c r="BC116" s="53"/>
      <c r="BD116" s="53"/>
      <c r="BE116" s="53"/>
      <c r="BF116" s="53"/>
      <c r="BG116" s="53"/>
      <c r="BH116" s="53"/>
      <c r="BI116" s="53"/>
      <c r="CA116" s="53">
        <v>12</v>
      </c>
      <c r="CB116" s="53">
        <v>0</v>
      </c>
      <c r="CZ116" s="16">
        <v>2</v>
      </c>
    </row>
    <row r="117" spans="1:104" x14ac:dyDescent="0.2">
      <c r="A117" s="191"/>
      <c r="B117" s="192"/>
      <c r="C117" s="312" t="s">
        <v>3971</v>
      </c>
      <c r="D117" s="313"/>
      <c r="E117" s="313"/>
      <c r="F117" s="313"/>
      <c r="G117" s="314"/>
      <c r="I117" s="197"/>
      <c r="K117" s="197"/>
      <c r="L117" s="198" t="s">
        <v>3971</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104" x14ac:dyDescent="0.2">
      <c r="A118" s="191"/>
      <c r="B118" s="192"/>
      <c r="C118" s="312" t="s">
        <v>3972</v>
      </c>
      <c r="D118" s="313"/>
      <c r="E118" s="313"/>
      <c r="F118" s="313"/>
      <c r="G118" s="314"/>
      <c r="I118" s="197"/>
      <c r="K118" s="197"/>
      <c r="L118" s="198" t="s">
        <v>3972</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104" x14ac:dyDescent="0.2">
      <c r="A119" s="191"/>
      <c r="B119" s="192"/>
      <c r="C119" s="312" t="s">
        <v>3973</v>
      </c>
      <c r="D119" s="313"/>
      <c r="E119" s="313"/>
      <c r="F119" s="313"/>
      <c r="G119" s="314"/>
      <c r="I119" s="197"/>
      <c r="K119" s="197"/>
      <c r="L119" s="198" t="s">
        <v>3973</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row>
    <row r="120" spans="1:104" x14ac:dyDescent="0.2">
      <c r="A120" s="191"/>
      <c r="B120" s="192"/>
      <c r="C120" s="312" t="s">
        <v>3974</v>
      </c>
      <c r="D120" s="313"/>
      <c r="E120" s="313"/>
      <c r="F120" s="313"/>
      <c r="G120" s="314"/>
      <c r="I120" s="197"/>
      <c r="K120" s="197"/>
      <c r="L120" s="198" t="s">
        <v>3974</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104" x14ac:dyDescent="0.2">
      <c r="A121" s="191"/>
      <c r="B121" s="192"/>
      <c r="C121" s="312" t="s">
        <v>3975</v>
      </c>
      <c r="D121" s="313"/>
      <c r="E121" s="313"/>
      <c r="F121" s="313"/>
      <c r="G121" s="314"/>
      <c r="I121" s="197"/>
      <c r="K121" s="197"/>
      <c r="L121" s="198" t="s">
        <v>3975</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104" x14ac:dyDescent="0.2">
      <c r="A122" s="191"/>
      <c r="B122" s="192"/>
      <c r="C122" s="312" t="s">
        <v>3976</v>
      </c>
      <c r="D122" s="313"/>
      <c r="E122" s="313"/>
      <c r="F122" s="313"/>
      <c r="G122" s="314"/>
      <c r="I122" s="197"/>
      <c r="K122" s="197"/>
      <c r="L122" s="198" t="s">
        <v>3976</v>
      </c>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1:104" x14ac:dyDescent="0.2">
      <c r="A123" s="191"/>
      <c r="B123" s="192"/>
      <c r="C123" s="312" t="s">
        <v>3977</v>
      </c>
      <c r="D123" s="313"/>
      <c r="E123" s="313"/>
      <c r="F123" s="313"/>
      <c r="G123" s="314"/>
      <c r="I123" s="197"/>
      <c r="K123" s="197"/>
      <c r="L123" s="198" t="s">
        <v>3977</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104" x14ac:dyDescent="0.2">
      <c r="A124" s="191"/>
      <c r="B124" s="192"/>
      <c r="C124" s="312" t="s">
        <v>3978</v>
      </c>
      <c r="D124" s="313"/>
      <c r="E124" s="313"/>
      <c r="F124" s="313"/>
      <c r="G124" s="314"/>
      <c r="I124" s="197"/>
      <c r="K124" s="197"/>
      <c r="L124" s="198" t="s">
        <v>3978</v>
      </c>
      <c r="O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row>
    <row r="125" spans="1:104" x14ac:dyDescent="0.2">
      <c r="A125" s="191"/>
      <c r="B125" s="192"/>
      <c r="C125" s="312" t="s">
        <v>3754</v>
      </c>
      <c r="D125" s="313"/>
      <c r="E125" s="313"/>
      <c r="F125" s="313"/>
      <c r="G125" s="314"/>
      <c r="I125" s="197"/>
      <c r="K125" s="197"/>
      <c r="L125" s="198" t="s">
        <v>3754</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104" x14ac:dyDescent="0.2">
      <c r="A126" s="191"/>
      <c r="B126" s="192"/>
      <c r="C126" s="331" t="s">
        <v>490</v>
      </c>
      <c r="D126" s="332"/>
      <c r="E126" s="193">
        <v>3.3462000000000001</v>
      </c>
      <c r="F126" s="194"/>
      <c r="G126" s="195"/>
      <c r="H126" s="196"/>
      <c r="I126" s="197"/>
      <c r="J126" s="184"/>
      <c r="K126" s="197"/>
      <c r="M126" s="67" t="s">
        <v>490</v>
      </c>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73" t="str">
        <f>C125</f>
        <v>M+D</v>
      </c>
      <c r="BE126" s="53"/>
      <c r="BF126" s="53"/>
      <c r="BG126" s="53"/>
      <c r="BH126" s="53"/>
      <c r="BI126" s="53"/>
    </row>
    <row r="127" spans="1:104" x14ac:dyDescent="0.2">
      <c r="A127" s="161">
        <v>18</v>
      </c>
      <c r="B127" s="162" t="s">
        <v>3979</v>
      </c>
      <c r="C127" s="163" t="s">
        <v>3980</v>
      </c>
      <c r="D127" s="164" t="s">
        <v>201</v>
      </c>
      <c r="E127" s="165">
        <v>26.844000000000001</v>
      </c>
      <c r="F127" s="122">
        <f>'01 127 '!F127</f>
        <v>0</v>
      </c>
      <c r="G127" s="166">
        <f>E127*F127</f>
        <v>0</v>
      </c>
      <c r="H127" s="167">
        <v>0.1</v>
      </c>
      <c r="I127" s="168">
        <f>E127*H127</f>
        <v>2.6844000000000001</v>
      </c>
      <c r="J127" s="167"/>
      <c r="K127" s="168">
        <f>E127*J127</f>
        <v>0</v>
      </c>
      <c r="O127" s="53"/>
      <c r="Z127" s="53"/>
      <c r="AA127" s="53">
        <v>12</v>
      </c>
      <c r="AB127" s="53">
        <v>0</v>
      </c>
      <c r="AC127" s="53">
        <v>18</v>
      </c>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63">
        <f>G127</f>
        <v>0</v>
      </c>
      <c r="BA127" s="53"/>
      <c r="BB127" s="53"/>
      <c r="BC127" s="53"/>
      <c r="BD127" s="53"/>
      <c r="BE127" s="53"/>
      <c r="BF127" s="53"/>
      <c r="BG127" s="53"/>
      <c r="BH127" s="53"/>
      <c r="BI127" s="53"/>
      <c r="CA127" s="53">
        <v>12</v>
      </c>
      <c r="CB127" s="53">
        <v>0</v>
      </c>
      <c r="CZ127" s="16">
        <v>2</v>
      </c>
    </row>
    <row r="128" spans="1:104" x14ac:dyDescent="0.2">
      <c r="A128" s="191"/>
      <c r="B128" s="192"/>
      <c r="C128" s="312" t="s">
        <v>3971</v>
      </c>
      <c r="D128" s="313"/>
      <c r="E128" s="313"/>
      <c r="F128" s="313"/>
      <c r="G128" s="314"/>
      <c r="I128" s="197"/>
      <c r="K128" s="197"/>
      <c r="L128" s="198" t="s">
        <v>3971</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row>
    <row r="129" spans="1:104" x14ac:dyDescent="0.2">
      <c r="A129" s="191"/>
      <c r="B129" s="192"/>
      <c r="C129" s="312" t="s">
        <v>3981</v>
      </c>
      <c r="D129" s="313"/>
      <c r="E129" s="313"/>
      <c r="F129" s="313"/>
      <c r="G129" s="314"/>
      <c r="I129" s="197"/>
      <c r="K129" s="197"/>
      <c r="L129" s="198" t="s">
        <v>3981</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104" x14ac:dyDescent="0.2">
      <c r="A130" s="191"/>
      <c r="B130" s="192"/>
      <c r="C130" s="312" t="s">
        <v>3973</v>
      </c>
      <c r="D130" s="313"/>
      <c r="E130" s="313"/>
      <c r="F130" s="313"/>
      <c r="G130" s="314"/>
      <c r="I130" s="197"/>
      <c r="K130" s="197"/>
      <c r="L130" s="198" t="s">
        <v>3973</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row>
    <row r="131" spans="1:104" x14ac:dyDescent="0.2">
      <c r="A131" s="191"/>
      <c r="B131" s="192"/>
      <c r="C131" s="312" t="s">
        <v>3982</v>
      </c>
      <c r="D131" s="313"/>
      <c r="E131" s="313"/>
      <c r="F131" s="313"/>
      <c r="G131" s="314"/>
      <c r="I131" s="197"/>
      <c r="K131" s="197"/>
      <c r="L131" s="198" t="s">
        <v>3982</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104" x14ac:dyDescent="0.2">
      <c r="A132" s="191"/>
      <c r="B132" s="192"/>
      <c r="C132" s="312" t="s">
        <v>3978</v>
      </c>
      <c r="D132" s="313"/>
      <c r="E132" s="313"/>
      <c r="F132" s="313"/>
      <c r="G132" s="314"/>
      <c r="I132" s="197"/>
      <c r="K132" s="197"/>
      <c r="L132" s="198" t="s">
        <v>3978</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row>
    <row r="133" spans="1:104" x14ac:dyDescent="0.2">
      <c r="A133" s="191"/>
      <c r="B133" s="192"/>
      <c r="C133" s="312"/>
      <c r="D133" s="313"/>
      <c r="E133" s="313"/>
      <c r="F133" s="313"/>
      <c r="G133" s="314"/>
      <c r="I133" s="197"/>
      <c r="K133" s="197"/>
      <c r="L133" s="198"/>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104" x14ac:dyDescent="0.2">
      <c r="A134" s="191"/>
      <c r="B134" s="192"/>
      <c r="C134" s="312" t="s">
        <v>3754</v>
      </c>
      <c r="D134" s="313"/>
      <c r="E134" s="313"/>
      <c r="F134" s="313"/>
      <c r="G134" s="314"/>
      <c r="I134" s="197"/>
      <c r="K134" s="197"/>
      <c r="L134" s="198" t="s">
        <v>3754</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row>
    <row r="135" spans="1:104" x14ac:dyDescent="0.2">
      <c r="A135" s="191"/>
      <c r="B135" s="192"/>
      <c r="C135" s="331" t="s">
        <v>4003</v>
      </c>
      <c r="D135" s="332"/>
      <c r="E135" s="193">
        <v>26.844000000000001</v>
      </c>
      <c r="F135" s="194"/>
      <c r="G135" s="195"/>
      <c r="H135" s="196"/>
      <c r="I135" s="197"/>
      <c r="J135" s="184"/>
      <c r="K135" s="197"/>
      <c r="M135" s="67" t="s">
        <v>4003</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73" t="str">
        <f>C134</f>
        <v>M+D</v>
      </c>
      <c r="BE135" s="53"/>
      <c r="BF135" s="53"/>
      <c r="BG135" s="53"/>
      <c r="BH135" s="53"/>
      <c r="BI135" s="53"/>
    </row>
    <row r="136" spans="1:104" x14ac:dyDescent="0.2">
      <c r="A136" s="161">
        <v>19</v>
      </c>
      <c r="B136" s="162" t="s">
        <v>3984</v>
      </c>
      <c r="C136" s="163" t="s">
        <v>3985</v>
      </c>
      <c r="D136" s="164" t="s">
        <v>201</v>
      </c>
      <c r="E136" s="165">
        <v>7.0270000000000001</v>
      </c>
      <c r="F136" s="122">
        <f>'01 127 '!F136</f>
        <v>0</v>
      </c>
      <c r="G136" s="166">
        <f>E136*F136</f>
        <v>0</v>
      </c>
      <c r="H136" s="167">
        <v>0.1</v>
      </c>
      <c r="I136" s="168">
        <f>E136*H136</f>
        <v>0.7027000000000001</v>
      </c>
      <c r="J136" s="167"/>
      <c r="K136" s="168">
        <f>E136*J136</f>
        <v>0</v>
      </c>
      <c r="O136" s="53"/>
      <c r="Z136" s="53"/>
      <c r="AA136" s="53">
        <v>12</v>
      </c>
      <c r="AB136" s="53">
        <v>0</v>
      </c>
      <c r="AC136" s="53">
        <v>19</v>
      </c>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63">
        <f>G136</f>
        <v>0</v>
      </c>
      <c r="BA136" s="53"/>
      <c r="BB136" s="53"/>
      <c r="BC136" s="53"/>
      <c r="BD136" s="53"/>
      <c r="BE136" s="53"/>
      <c r="BF136" s="53"/>
      <c r="BG136" s="53"/>
      <c r="BH136" s="53"/>
      <c r="BI136" s="53"/>
      <c r="CA136" s="53">
        <v>12</v>
      </c>
      <c r="CB136" s="53">
        <v>0</v>
      </c>
      <c r="CZ136" s="16">
        <v>2</v>
      </c>
    </row>
    <row r="137" spans="1:104" x14ac:dyDescent="0.2">
      <c r="A137" s="191"/>
      <c r="B137" s="192"/>
      <c r="C137" s="312" t="s">
        <v>3986</v>
      </c>
      <c r="D137" s="313"/>
      <c r="E137" s="313"/>
      <c r="F137" s="313"/>
      <c r="G137" s="314"/>
      <c r="I137" s="197"/>
      <c r="K137" s="197"/>
      <c r="L137" s="198" t="s">
        <v>3986</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row>
    <row r="138" spans="1:104" x14ac:dyDescent="0.2">
      <c r="A138" s="191"/>
      <c r="B138" s="192"/>
      <c r="C138" s="312" t="s">
        <v>3987</v>
      </c>
      <c r="D138" s="313"/>
      <c r="E138" s="313"/>
      <c r="F138" s="313"/>
      <c r="G138" s="314"/>
      <c r="I138" s="197"/>
      <c r="K138" s="197"/>
      <c r="L138" s="198" t="s">
        <v>3987</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row>
    <row r="139" spans="1:104" ht="22.5" x14ac:dyDescent="0.2">
      <c r="A139" s="191"/>
      <c r="B139" s="192"/>
      <c r="C139" s="312" t="s">
        <v>3988</v>
      </c>
      <c r="D139" s="313"/>
      <c r="E139" s="313"/>
      <c r="F139" s="313"/>
      <c r="G139" s="314"/>
      <c r="I139" s="197"/>
      <c r="K139" s="197"/>
      <c r="L139" s="198" t="s">
        <v>3988</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row>
    <row r="140" spans="1:104" x14ac:dyDescent="0.2">
      <c r="A140" s="191"/>
      <c r="B140" s="192"/>
      <c r="C140" s="312" t="s">
        <v>3973</v>
      </c>
      <c r="D140" s="313"/>
      <c r="E140" s="313"/>
      <c r="F140" s="313"/>
      <c r="G140" s="314"/>
      <c r="I140" s="197"/>
      <c r="K140" s="197"/>
      <c r="L140" s="198" t="s">
        <v>3973</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row>
    <row r="141" spans="1:104" x14ac:dyDescent="0.2">
      <c r="A141" s="191"/>
      <c r="B141" s="192"/>
      <c r="C141" s="312" t="s">
        <v>3989</v>
      </c>
      <c r="D141" s="313"/>
      <c r="E141" s="313"/>
      <c r="F141" s="313"/>
      <c r="G141" s="314"/>
      <c r="I141" s="197"/>
      <c r="K141" s="197"/>
      <c r="L141" s="198" t="s">
        <v>3989</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1:104" x14ac:dyDescent="0.2">
      <c r="A142" s="191"/>
      <c r="B142" s="192"/>
      <c r="C142" s="312" t="s">
        <v>3978</v>
      </c>
      <c r="D142" s="313"/>
      <c r="E142" s="313"/>
      <c r="F142" s="313"/>
      <c r="G142" s="314"/>
      <c r="I142" s="197"/>
      <c r="K142" s="197"/>
      <c r="L142" s="198" t="s">
        <v>3978</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row>
    <row r="143" spans="1:104" x14ac:dyDescent="0.2">
      <c r="A143" s="191"/>
      <c r="B143" s="192"/>
      <c r="C143" s="312"/>
      <c r="D143" s="313"/>
      <c r="E143" s="313"/>
      <c r="F143" s="313"/>
      <c r="G143" s="314"/>
      <c r="I143" s="197"/>
      <c r="K143" s="197"/>
      <c r="L143" s="198"/>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row>
    <row r="144" spans="1:104" x14ac:dyDescent="0.2">
      <c r="A144" s="191"/>
      <c r="B144" s="192"/>
      <c r="C144" s="312" t="s">
        <v>3754</v>
      </c>
      <c r="D144" s="313"/>
      <c r="E144" s="313"/>
      <c r="F144" s="313"/>
      <c r="G144" s="314"/>
      <c r="I144" s="197"/>
      <c r="K144" s="197"/>
      <c r="L144" s="198" t="s">
        <v>3754</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1:104" x14ac:dyDescent="0.2">
      <c r="A145" s="191"/>
      <c r="B145" s="192"/>
      <c r="C145" s="331" t="s">
        <v>4004</v>
      </c>
      <c r="D145" s="332"/>
      <c r="E145" s="193">
        <v>7.0270000000000001</v>
      </c>
      <c r="F145" s="194"/>
      <c r="G145" s="195"/>
      <c r="H145" s="196"/>
      <c r="I145" s="197"/>
      <c r="J145" s="184"/>
      <c r="K145" s="197"/>
      <c r="M145" s="67" t="s">
        <v>4004</v>
      </c>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73" t="str">
        <f>C144</f>
        <v>M+D</v>
      </c>
      <c r="BE145" s="53"/>
      <c r="BF145" s="53"/>
      <c r="BG145" s="53"/>
      <c r="BH145" s="53"/>
      <c r="BI145" s="53"/>
    </row>
    <row r="146" spans="1:104" x14ac:dyDescent="0.2">
      <c r="A146" s="161">
        <v>20</v>
      </c>
      <c r="B146" s="162" t="s">
        <v>3991</v>
      </c>
      <c r="C146" s="163" t="s">
        <v>3992</v>
      </c>
      <c r="D146" s="164" t="s">
        <v>201</v>
      </c>
      <c r="E146" s="165">
        <v>4.0526</v>
      </c>
      <c r="F146" s="122">
        <f>'01 127 '!F146</f>
        <v>0</v>
      </c>
      <c r="G146" s="166">
        <f>E146*F146</f>
        <v>0</v>
      </c>
      <c r="H146" s="167">
        <v>0.1</v>
      </c>
      <c r="I146" s="168">
        <f>E146*H146</f>
        <v>0.40526000000000001</v>
      </c>
      <c r="J146" s="167"/>
      <c r="K146" s="168">
        <f>E146*J146</f>
        <v>0</v>
      </c>
      <c r="O146" s="53"/>
      <c r="Z146" s="53"/>
      <c r="AA146" s="53">
        <v>12</v>
      </c>
      <c r="AB146" s="53">
        <v>0</v>
      </c>
      <c r="AC146" s="53">
        <v>20</v>
      </c>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63">
        <f>G146</f>
        <v>0</v>
      </c>
      <c r="BA146" s="53"/>
      <c r="BB146" s="53"/>
      <c r="BC146" s="53"/>
      <c r="BD146" s="53"/>
      <c r="BE146" s="53"/>
      <c r="BF146" s="53"/>
      <c r="BG146" s="53"/>
      <c r="BH146" s="53"/>
      <c r="BI146" s="53"/>
      <c r="CA146" s="53">
        <v>12</v>
      </c>
      <c r="CB146" s="53">
        <v>0</v>
      </c>
      <c r="CZ146" s="16">
        <v>2</v>
      </c>
    </row>
    <row r="147" spans="1:104" ht="22.5" x14ac:dyDescent="0.2">
      <c r="A147" s="191"/>
      <c r="B147" s="192"/>
      <c r="C147" s="312" t="s">
        <v>3993</v>
      </c>
      <c r="D147" s="313"/>
      <c r="E147" s="313"/>
      <c r="F147" s="313"/>
      <c r="G147" s="314"/>
      <c r="I147" s="197"/>
      <c r="K147" s="197"/>
      <c r="L147" s="198" t="s">
        <v>3993</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104" x14ac:dyDescent="0.2">
      <c r="A148" s="191"/>
      <c r="B148" s="192"/>
      <c r="C148" s="312" t="s">
        <v>3994</v>
      </c>
      <c r="D148" s="313"/>
      <c r="E148" s="313"/>
      <c r="F148" s="313"/>
      <c r="G148" s="314"/>
      <c r="I148" s="197"/>
      <c r="K148" s="197"/>
      <c r="L148" s="198" t="s">
        <v>3994</v>
      </c>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row>
    <row r="149" spans="1:104" x14ac:dyDescent="0.2">
      <c r="A149" s="191"/>
      <c r="B149" s="192"/>
      <c r="C149" s="312" t="s">
        <v>3995</v>
      </c>
      <c r="D149" s="313"/>
      <c r="E149" s="313"/>
      <c r="F149" s="313"/>
      <c r="G149" s="314"/>
      <c r="I149" s="197"/>
      <c r="K149" s="197"/>
      <c r="L149" s="198" t="s">
        <v>3995</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row>
    <row r="150" spans="1:104" x14ac:dyDescent="0.2">
      <c r="A150" s="191"/>
      <c r="B150" s="192"/>
      <c r="C150" s="312" t="s">
        <v>3996</v>
      </c>
      <c r="D150" s="313"/>
      <c r="E150" s="313"/>
      <c r="F150" s="313"/>
      <c r="G150" s="314"/>
      <c r="I150" s="197"/>
      <c r="K150" s="197"/>
      <c r="L150" s="198" t="s">
        <v>3996</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row>
    <row r="151" spans="1:104" x14ac:dyDescent="0.2">
      <c r="A151" s="191"/>
      <c r="B151" s="192"/>
      <c r="C151" s="312" t="s">
        <v>3997</v>
      </c>
      <c r="D151" s="313"/>
      <c r="E151" s="313"/>
      <c r="F151" s="313"/>
      <c r="G151" s="314"/>
      <c r="I151" s="197"/>
      <c r="K151" s="197"/>
      <c r="L151" s="198" t="s">
        <v>3997</v>
      </c>
      <c r="O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row>
    <row r="152" spans="1:104" x14ac:dyDescent="0.2">
      <c r="A152" s="191"/>
      <c r="B152" s="192"/>
      <c r="C152" s="312"/>
      <c r="D152" s="313"/>
      <c r="E152" s="313"/>
      <c r="F152" s="313"/>
      <c r="G152" s="314"/>
      <c r="I152" s="197"/>
      <c r="K152" s="197"/>
      <c r="L152" s="198"/>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104" x14ac:dyDescent="0.2">
      <c r="A153" s="191"/>
      <c r="B153" s="192"/>
      <c r="C153" s="312" t="s">
        <v>3754</v>
      </c>
      <c r="D153" s="313"/>
      <c r="E153" s="313"/>
      <c r="F153" s="313"/>
      <c r="G153" s="314"/>
      <c r="I153" s="197"/>
      <c r="K153" s="197"/>
      <c r="L153" s="198" t="s">
        <v>3754</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104" x14ac:dyDescent="0.2">
      <c r="A154" s="191"/>
      <c r="B154" s="192"/>
      <c r="C154" s="331" t="s">
        <v>4005</v>
      </c>
      <c r="D154" s="332"/>
      <c r="E154" s="193">
        <v>4.0526</v>
      </c>
      <c r="F154" s="194"/>
      <c r="G154" s="195"/>
      <c r="H154" s="196"/>
      <c r="I154" s="197"/>
      <c r="J154" s="184"/>
      <c r="K154" s="197"/>
      <c r="M154" s="67" t="s">
        <v>4005</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73" t="str">
        <f>C153</f>
        <v>M+D</v>
      </c>
      <c r="BE154" s="53"/>
      <c r="BF154" s="53"/>
      <c r="BG154" s="53"/>
      <c r="BH154" s="53"/>
      <c r="BI154" s="53"/>
    </row>
    <row r="155" spans="1:104" x14ac:dyDescent="0.2">
      <c r="A155" s="161">
        <v>21</v>
      </c>
      <c r="B155" s="162" t="s">
        <v>3999</v>
      </c>
      <c r="C155" s="163" t="s">
        <v>4000</v>
      </c>
      <c r="D155" s="164" t="s">
        <v>3894</v>
      </c>
      <c r="E155" s="165">
        <v>0.37180000000000002</v>
      </c>
      <c r="F155" s="122">
        <f>'01 127 '!F155</f>
        <v>0</v>
      </c>
      <c r="G155" s="166">
        <f>E155*F155</f>
        <v>0</v>
      </c>
      <c r="H155" s="167">
        <v>0.1</v>
      </c>
      <c r="I155" s="168">
        <f>E155*H155</f>
        <v>3.7180000000000005E-2</v>
      </c>
      <c r="J155" s="167"/>
      <c r="K155" s="168">
        <f>E155*J155</f>
        <v>0</v>
      </c>
      <c r="O155" s="53"/>
      <c r="Z155" s="53"/>
      <c r="AA155" s="53">
        <v>12</v>
      </c>
      <c r="AB155" s="53">
        <v>0</v>
      </c>
      <c r="AC155" s="53">
        <v>21</v>
      </c>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63">
        <f>G155</f>
        <v>0</v>
      </c>
      <c r="BA155" s="53"/>
      <c r="BB155" s="53"/>
      <c r="BC155" s="53"/>
      <c r="BD155" s="53"/>
      <c r="BE155" s="53"/>
      <c r="BF155" s="53"/>
      <c r="BG155" s="53"/>
      <c r="BH155" s="53"/>
      <c r="BI155" s="53"/>
      <c r="CA155" s="53">
        <v>12</v>
      </c>
      <c r="CB155" s="53">
        <v>0</v>
      </c>
      <c r="CZ155" s="16">
        <v>2</v>
      </c>
    </row>
    <row r="156" spans="1:104" x14ac:dyDescent="0.2">
      <c r="A156" s="191"/>
      <c r="B156" s="192"/>
      <c r="C156" s="312"/>
      <c r="D156" s="313"/>
      <c r="E156" s="313"/>
      <c r="F156" s="313"/>
      <c r="G156" s="314"/>
      <c r="I156" s="197"/>
      <c r="K156" s="197"/>
      <c r="L156" s="198"/>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row>
    <row r="157" spans="1:104" x14ac:dyDescent="0.2">
      <c r="A157" s="191"/>
      <c r="B157" s="192"/>
      <c r="C157" s="312" t="s">
        <v>3754</v>
      </c>
      <c r="D157" s="313"/>
      <c r="E157" s="313"/>
      <c r="F157" s="313"/>
      <c r="G157" s="314"/>
      <c r="I157" s="197"/>
      <c r="K157" s="197"/>
      <c r="L157" s="198" t="s">
        <v>3754</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row>
    <row r="158" spans="1:104" x14ac:dyDescent="0.2">
      <c r="A158" s="191"/>
      <c r="B158" s="192"/>
      <c r="C158" s="331" t="s">
        <v>1237</v>
      </c>
      <c r="D158" s="332"/>
      <c r="E158" s="193">
        <v>0.37180000000000002</v>
      </c>
      <c r="F158" s="194"/>
      <c r="G158" s="195"/>
      <c r="H158" s="196"/>
      <c r="I158" s="197"/>
      <c r="J158" s="184"/>
      <c r="K158" s="197"/>
      <c r="M158" s="67" t="s">
        <v>1237</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73" t="str">
        <f>C157</f>
        <v>M+D</v>
      </c>
      <c r="BE158" s="53"/>
      <c r="BF158" s="53"/>
      <c r="BG158" s="53"/>
      <c r="BH158" s="53"/>
      <c r="BI158" s="53"/>
    </row>
    <row r="159" spans="1:104" x14ac:dyDescent="0.2">
      <c r="A159" s="169" t="s">
        <v>42</v>
      </c>
      <c r="B159" s="170" t="s">
        <v>3680</v>
      </c>
      <c r="C159" s="171" t="s">
        <v>3681</v>
      </c>
      <c r="D159" s="172"/>
      <c r="E159" s="173"/>
      <c r="F159" s="173"/>
      <c r="G159" s="174">
        <f>SUM(G7:G158)</f>
        <v>0</v>
      </c>
      <c r="H159" s="175"/>
      <c r="I159" s="174">
        <f>SUM(I7:I158)</f>
        <v>6.3191168000000006</v>
      </c>
      <c r="J159" s="176"/>
      <c r="K159" s="174">
        <f>SUM(K7:K158)</f>
        <v>0</v>
      </c>
      <c r="O159" s="53"/>
      <c r="X159" s="82">
        <f>K159</f>
        <v>0</v>
      </c>
      <c r="Y159" s="82">
        <f>I159</f>
        <v>6.3191168000000006</v>
      </c>
      <c r="Z159" s="63">
        <f>G159</f>
        <v>0</v>
      </c>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83"/>
      <c r="BB159" s="83"/>
      <c r="BC159" s="83"/>
      <c r="BD159" s="83"/>
      <c r="BE159" s="83"/>
      <c r="BF159" s="83"/>
      <c r="BG159" s="53"/>
      <c r="BH159" s="53"/>
      <c r="BI159" s="53"/>
    </row>
    <row r="160" spans="1:104" x14ac:dyDescent="0.2">
      <c r="A160" s="177" t="s">
        <v>23</v>
      </c>
      <c r="B160" s="178" t="s">
        <v>43</v>
      </c>
      <c r="C160" s="179"/>
      <c r="D160" s="180"/>
      <c r="E160" s="181"/>
      <c r="F160" s="181"/>
      <c r="G160" s="182">
        <f>SUM(Z7:Z160)</f>
        <v>0</v>
      </c>
      <c r="H160" s="183"/>
      <c r="I160" s="182">
        <f>SUM(Y7:Y160)</f>
        <v>6.3191168000000006</v>
      </c>
      <c r="J160" s="183"/>
      <c r="K160" s="182">
        <f>SUM(X7:X160)</f>
        <v>0</v>
      </c>
      <c r="O160" s="53"/>
      <c r="BA160" s="91"/>
      <c r="BB160" s="91"/>
      <c r="BC160" s="91"/>
      <c r="BD160" s="91"/>
      <c r="BE160" s="91"/>
      <c r="BF160" s="91"/>
    </row>
    <row r="161" spans="5:5" x14ac:dyDescent="0.2">
      <c r="E161" s="124"/>
    </row>
    <row r="162" spans="5:5" x14ac:dyDescent="0.2">
      <c r="E162" s="124"/>
    </row>
    <row r="163" spans="5:5" x14ac:dyDescent="0.2">
      <c r="E163" s="124"/>
    </row>
    <row r="164" spans="5:5" x14ac:dyDescent="0.2">
      <c r="E164" s="124"/>
    </row>
    <row r="165" spans="5:5" x14ac:dyDescent="0.2">
      <c r="E165" s="124"/>
    </row>
    <row r="166" spans="5:5" x14ac:dyDescent="0.2">
      <c r="E166" s="124"/>
    </row>
    <row r="167" spans="5:5" x14ac:dyDescent="0.2">
      <c r="E167" s="124"/>
    </row>
    <row r="168" spans="5:5" x14ac:dyDescent="0.2">
      <c r="E168" s="124"/>
    </row>
    <row r="169" spans="5:5" x14ac:dyDescent="0.2">
      <c r="E169" s="124"/>
    </row>
    <row r="170" spans="5:5" x14ac:dyDescent="0.2">
      <c r="E170" s="124"/>
    </row>
    <row r="171" spans="5:5" x14ac:dyDescent="0.2">
      <c r="E171" s="124"/>
    </row>
    <row r="172" spans="5:5" x14ac:dyDescent="0.2">
      <c r="E172" s="124"/>
    </row>
    <row r="173" spans="5:5" x14ac:dyDescent="0.2">
      <c r="E173" s="124"/>
    </row>
    <row r="174" spans="5:5" x14ac:dyDescent="0.2">
      <c r="E174" s="124"/>
    </row>
    <row r="175" spans="5:5" x14ac:dyDescent="0.2">
      <c r="E175" s="124"/>
    </row>
    <row r="176" spans="5:5" x14ac:dyDescent="0.2">
      <c r="E176" s="124"/>
    </row>
    <row r="177" spans="1:7" x14ac:dyDescent="0.2">
      <c r="E177" s="124"/>
    </row>
    <row r="178" spans="1:7" x14ac:dyDescent="0.2">
      <c r="E178" s="124"/>
    </row>
    <row r="179" spans="1:7" x14ac:dyDescent="0.2">
      <c r="E179" s="124"/>
    </row>
    <row r="180" spans="1:7" x14ac:dyDescent="0.2">
      <c r="E180" s="124"/>
    </row>
    <row r="181" spans="1:7" x14ac:dyDescent="0.2">
      <c r="E181" s="124"/>
    </row>
    <row r="182" spans="1:7" x14ac:dyDescent="0.2">
      <c r="A182" s="184"/>
      <c r="B182" s="184"/>
      <c r="C182" s="184"/>
      <c r="D182" s="184"/>
      <c r="E182" s="184"/>
      <c r="F182" s="184"/>
      <c r="G182" s="184"/>
    </row>
    <row r="183" spans="1:7" x14ac:dyDescent="0.2">
      <c r="A183" s="184"/>
      <c r="B183" s="184"/>
      <c r="C183" s="184"/>
      <c r="D183" s="184"/>
      <c r="E183" s="184"/>
      <c r="F183" s="184"/>
      <c r="G183" s="184"/>
    </row>
    <row r="184" spans="1:7" x14ac:dyDescent="0.2">
      <c r="A184" s="184"/>
      <c r="B184" s="184"/>
      <c r="C184" s="184"/>
      <c r="D184" s="184"/>
      <c r="E184" s="184"/>
      <c r="F184" s="184"/>
      <c r="G184" s="184"/>
    </row>
    <row r="185" spans="1:7" x14ac:dyDescent="0.2">
      <c r="A185" s="184"/>
      <c r="B185" s="184"/>
      <c r="C185" s="184"/>
      <c r="D185" s="184"/>
      <c r="E185" s="184"/>
      <c r="F185" s="184"/>
      <c r="G185" s="184"/>
    </row>
    <row r="186" spans="1:7" x14ac:dyDescent="0.2">
      <c r="E186" s="124"/>
    </row>
    <row r="187" spans="1:7" x14ac:dyDescent="0.2">
      <c r="E187" s="124"/>
    </row>
    <row r="188" spans="1:7" x14ac:dyDescent="0.2">
      <c r="E188" s="124"/>
    </row>
    <row r="189" spans="1:7" x14ac:dyDescent="0.2">
      <c r="E189" s="124"/>
    </row>
    <row r="190" spans="1:7" x14ac:dyDescent="0.2">
      <c r="E190" s="124"/>
    </row>
    <row r="191" spans="1:7" x14ac:dyDescent="0.2">
      <c r="E191" s="124"/>
    </row>
    <row r="192" spans="1:7" x14ac:dyDescent="0.2">
      <c r="E192" s="124"/>
    </row>
    <row r="193" spans="5:5" x14ac:dyDescent="0.2">
      <c r="E193" s="124"/>
    </row>
    <row r="194" spans="5:5" x14ac:dyDescent="0.2">
      <c r="E194" s="124"/>
    </row>
    <row r="195" spans="5:5" x14ac:dyDescent="0.2">
      <c r="E195" s="124"/>
    </row>
    <row r="196" spans="5:5" x14ac:dyDescent="0.2">
      <c r="E196" s="124"/>
    </row>
    <row r="197" spans="5:5" x14ac:dyDescent="0.2">
      <c r="E197" s="124"/>
    </row>
    <row r="198" spans="5:5" x14ac:dyDescent="0.2">
      <c r="E198" s="124"/>
    </row>
    <row r="199" spans="5:5" x14ac:dyDescent="0.2">
      <c r="E199" s="124"/>
    </row>
    <row r="200" spans="5:5" x14ac:dyDescent="0.2">
      <c r="E200" s="124"/>
    </row>
    <row r="201" spans="5:5" x14ac:dyDescent="0.2">
      <c r="E201" s="124"/>
    </row>
    <row r="202" spans="5:5" x14ac:dyDescent="0.2">
      <c r="E202" s="124"/>
    </row>
    <row r="203" spans="5:5" x14ac:dyDescent="0.2">
      <c r="E203" s="124"/>
    </row>
    <row r="204" spans="5:5" x14ac:dyDescent="0.2">
      <c r="E204" s="124"/>
    </row>
    <row r="205" spans="5:5" x14ac:dyDescent="0.2">
      <c r="E205" s="124"/>
    </row>
    <row r="206" spans="5:5" x14ac:dyDescent="0.2">
      <c r="E206" s="124"/>
    </row>
    <row r="207" spans="5:5" x14ac:dyDescent="0.2">
      <c r="E207" s="124"/>
    </row>
    <row r="208" spans="5:5" x14ac:dyDescent="0.2">
      <c r="E208" s="124"/>
    </row>
    <row r="209" spans="1:7" x14ac:dyDescent="0.2">
      <c r="E209" s="124"/>
    </row>
    <row r="210" spans="1:7" x14ac:dyDescent="0.2">
      <c r="E210" s="124"/>
    </row>
    <row r="211" spans="1:7" x14ac:dyDescent="0.2">
      <c r="E211" s="124"/>
    </row>
    <row r="212" spans="1:7" x14ac:dyDescent="0.2">
      <c r="E212" s="124"/>
    </row>
    <row r="213" spans="1:7" x14ac:dyDescent="0.2">
      <c r="E213" s="124"/>
    </row>
    <row r="214" spans="1:7" x14ac:dyDescent="0.2">
      <c r="E214" s="124"/>
    </row>
    <row r="215" spans="1:7" x14ac:dyDescent="0.2">
      <c r="E215" s="124"/>
    </row>
    <row r="216" spans="1:7" x14ac:dyDescent="0.2">
      <c r="E216" s="124"/>
    </row>
    <row r="217" spans="1:7" x14ac:dyDescent="0.2">
      <c r="A217" s="185"/>
      <c r="B217" s="185"/>
    </row>
    <row r="218" spans="1:7" x14ac:dyDescent="0.2">
      <c r="A218" s="184"/>
      <c r="B218" s="184"/>
      <c r="C218" s="186"/>
      <c r="D218" s="186"/>
      <c r="E218" s="187"/>
      <c r="F218" s="186"/>
      <c r="G218" s="188"/>
    </row>
    <row r="219" spans="1:7" x14ac:dyDescent="0.2">
      <c r="A219" s="189"/>
      <c r="B219" s="189"/>
      <c r="C219" s="184"/>
      <c r="D219" s="184"/>
      <c r="E219" s="190"/>
      <c r="F219" s="184"/>
      <c r="G219" s="184"/>
    </row>
    <row r="220" spans="1:7" x14ac:dyDescent="0.2">
      <c r="A220" s="184"/>
      <c r="B220" s="184"/>
      <c r="C220" s="184"/>
      <c r="D220" s="184"/>
      <c r="E220" s="190"/>
      <c r="F220" s="184"/>
      <c r="G220" s="184"/>
    </row>
    <row r="221" spans="1:7" x14ac:dyDescent="0.2">
      <c r="A221" s="184"/>
      <c r="B221" s="184"/>
      <c r="C221" s="184"/>
      <c r="D221" s="184"/>
      <c r="E221" s="190"/>
      <c r="F221" s="184"/>
      <c r="G221" s="184"/>
    </row>
    <row r="222" spans="1:7" x14ac:dyDescent="0.2">
      <c r="A222" s="184"/>
      <c r="B222" s="184"/>
      <c r="C222" s="184"/>
      <c r="D222" s="184"/>
      <c r="E222" s="190"/>
      <c r="F222" s="184"/>
      <c r="G222" s="184"/>
    </row>
    <row r="223" spans="1:7" x14ac:dyDescent="0.2">
      <c r="A223" s="184"/>
      <c r="B223" s="184"/>
      <c r="C223" s="184"/>
      <c r="D223" s="184"/>
      <c r="E223" s="190"/>
      <c r="F223" s="184"/>
      <c r="G223" s="184"/>
    </row>
    <row r="224" spans="1:7" x14ac:dyDescent="0.2">
      <c r="A224" s="184"/>
      <c r="B224" s="184"/>
      <c r="C224" s="184"/>
      <c r="D224" s="184"/>
      <c r="E224" s="190"/>
      <c r="F224" s="184"/>
      <c r="G224" s="184"/>
    </row>
    <row r="225" spans="1:7" x14ac:dyDescent="0.2">
      <c r="A225" s="184"/>
      <c r="B225" s="184"/>
      <c r="C225" s="184"/>
      <c r="D225" s="184"/>
      <c r="E225" s="190"/>
      <c r="F225" s="184"/>
      <c r="G225" s="184"/>
    </row>
    <row r="226" spans="1:7" x14ac:dyDescent="0.2">
      <c r="A226" s="184"/>
      <c r="B226" s="184"/>
      <c r="C226" s="184"/>
      <c r="D226" s="184"/>
      <c r="E226" s="190"/>
      <c r="F226" s="184"/>
      <c r="G226" s="184"/>
    </row>
    <row r="227" spans="1:7" x14ac:dyDescent="0.2">
      <c r="A227" s="184"/>
      <c r="B227" s="184"/>
      <c r="C227" s="184"/>
      <c r="D227" s="184"/>
      <c r="E227" s="190"/>
      <c r="F227" s="184"/>
      <c r="G227" s="184"/>
    </row>
    <row r="228" spans="1:7" x14ac:dyDescent="0.2">
      <c r="A228" s="184"/>
      <c r="B228" s="184"/>
      <c r="C228" s="184"/>
      <c r="D228" s="184"/>
      <c r="E228" s="190"/>
      <c r="F228" s="184"/>
      <c r="G228" s="184"/>
    </row>
    <row r="229" spans="1:7" x14ac:dyDescent="0.2">
      <c r="A229" s="184"/>
      <c r="B229" s="184"/>
      <c r="C229" s="184"/>
      <c r="D229" s="184"/>
      <c r="E229" s="190"/>
      <c r="F229" s="184"/>
      <c r="G229" s="184"/>
    </row>
    <row r="230" spans="1:7" x14ac:dyDescent="0.2">
      <c r="A230" s="184"/>
      <c r="B230" s="184"/>
      <c r="C230" s="184"/>
      <c r="D230" s="184"/>
      <c r="E230" s="190"/>
      <c r="F230" s="184"/>
      <c r="G230" s="184"/>
    </row>
    <row r="231" spans="1:7" x14ac:dyDescent="0.2">
      <c r="A231" s="184"/>
      <c r="B231" s="184"/>
      <c r="C231" s="184"/>
      <c r="D231" s="184"/>
      <c r="E231" s="190"/>
      <c r="F231" s="184"/>
      <c r="G231" s="184"/>
    </row>
  </sheetData>
  <sheetProtection algorithmName="SHA-512" hashValue="epy4lwmze7vMO+vBf/StR/02QZ62DcQoGm2h2vEnL2WiEdqIvDb25l6CqwOqnr6XljFk7O4VNNkYirLAnMiYmw==" saltValue="nlPWke8ac3DatWnOxCO+dw==" spinCount="100000" sheet="1" objects="1" scenarios="1"/>
  <mergeCells count="131">
    <mergeCell ref="C154:D154"/>
    <mergeCell ref="C156:G156"/>
    <mergeCell ref="C157:G157"/>
    <mergeCell ref="C158:D158"/>
    <mergeCell ref="C148:G148"/>
    <mergeCell ref="C149:G149"/>
    <mergeCell ref="C150:G150"/>
    <mergeCell ref="C151:G151"/>
    <mergeCell ref="C152:G152"/>
    <mergeCell ref="C153:G153"/>
    <mergeCell ref="C141:G141"/>
    <mergeCell ref="C142:G142"/>
    <mergeCell ref="C143:G143"/>
    <mergeCell ref="C144:G144"/>
    <mergeCell ref="C145:D145"/>
    <mergeCell ref="C147:G147"/>
    <mergeCell ref="C134:G134"/>
    <mergeCell ref="C135:D135"/>
    <mergeCell ref="C137:G137"/>
    <mergeCell ref="C138:G138"/>
    <mergeCell ref="C139:G139"/>
    <mergeCell ref="C140:G140"/>
    <mergeCell ref="C128:G128"/>
    <mergeCell ref="C129:G129"/>
    <mergeCell ref="C130:G130"/>
    <mergeCell ref="C131:G131"/>
    <mergeCell ref="C132:G132"/>
    <mergeCell ref="C133:G133"/>
    <mergeCell ref="C121:G121"/>
    <mergeCell ref="C122:G122"/>
    <mergeCell ref="C123:G123"/>
    <mergeCell ref="C124:G124"/>
    <mergeCell ref="C125:G125"/>
    <mergeCell ref="C126:D126"/>
    <mergeCell ref="C114:G114"/>
    <mergeCell ref="C115:D115"/>
    <mergeCell ref="C117:G117"/>
    <mergeCell ref="C118:G118"/>
    <mergeCell ref="C119:G119"/>
    <mergeCell ref="C120:G120"/>
    <mergeCell ref="C107:G107"/>
    <mergeCell ref="C108:D108"/>
    <mergeCell ref="C110:G110"/>
    <mergeCell ref="C111:G111"/>
    <mergeCell ref="C112:G112"/>
    <mergeCell ref="C113:G113"/>
    <mergeCell ref="C100:G100"/>
    <mergeCell ref="C101:D101"/>
    <mergeCell ref="C103:G103"/>
    <mergeCell ref="C104:G104"/>
    <mergeCell ref="C105:G105"/>
    <mergeCell ref="C106:G106"/>
    <mergeCell ref="C94:G94"/>
    <mergeCell ref="C95:G95"/>
    <mergeCell ref="C96:G96"/>
    <mergeCell ref="C97:G97"/>
    <mergeCell ref="C98:G98"/>
    <mergeCell ref="C99:G99"/>
    <mergeCell ref="C88:G88"/>
    <mergeCell ref="C89:G89"/>
    <mergeCell ref="C90:G90"/>
    <mergeCell ref="C91:G91"/>
    <mergeCell ref="C92:G92"/>
    <mergeCell ref="C93:G93"/>
    <mergeCell ref="C81:G81"/>
    <mergeCell ref="C82:G82"/>
    <mergeCell ref="C83:G83"/>
    <mergeCell ref="C84:G84"/>
    <mergeCell ref="C85:D85"/>
    <mergeCell ref="C87:G87"/>
    <mergeCell ref="C74:G74"/>
    <mergeCell ref="C75:G75"/>
    <mergeCell ref="C76:G76"/>
    <mergeCell ref="C77:G77"/>
    <mergeCell ref="C78:D78"/>
    <mergeCell ref="C80:G80"/>
    <mergeCell ref="C67:G67"/>
    <mergeCell ref="C68:G68"/>
    <mergeCell ref="C69:G69"/>
    <mergeCell ref="C70:D70"/>
    <mergeCell ref="C72:G72"/>
    <mergeCell ref="C73:G73"/>
    <mergeCell ref="C63:D63"/>
    <mergeCell ref="C65:G65"/>
    <mergeCell ref="C66:G66"/>
    <mergeCell ref="C53:G53"/>
    <mergeCell ref="C54:D54"/>
    <mergeCell ref="C56:G56"/>
    <mergeCell ref="C57:G57"/>
    <mergeCell ref="C58:G58"/>
    <mergeCell ref="C59:G59"/>
    <mergeCell ref="C32:G32"/>
    <mergeCell ref="C33:G33"/>
    <mergeCell ref="C34:D34"/>
    <mergeCell ref="C36:G36"/>
    <mergeCell ref="C37:G37"/>
    <mergeCell ref="C38:G38"/>
    <mergeCell ref="C60:G60"/>
    <mergeCell ref="C61:G61"/>
    <mergeCell ref="C62:G62"/>
    <mergeCell ref="C46:G46"/>
    <mergeCell ref="C47:D47"/>
    <mergeCell ref="C49:G49"/>
    <mergeCell ref="C50:G50"/>
    <mergeCell ref="C51:G51"/>
    <mergeCell ref="C52:G52"/>
    <mergeCell ref="C39:G39"/>
    <mergeCell ref="C40:D40"/>
    <mergeCell ref="C42:G42"/>
    <mergeCell ref="C43:G43"/>
    <mergeCell ref="C44:G44"/>
    <mergeCell ref="C45:G45"/>
    <mergeCell ref="A1:G1"/>
    <mergeCell ref="C9:G9"/>
    <mergeCell ref="C10:D10"/>
    <mergeCell ref="C12:G12"/>
    <mergeCell ref="C13:D13"/>
    <mergeCell ref="C15:G15"/>
    <mergeCell ref="C16:G16"/>
    <mergeCell ref="C30:G30"/>
    <mergeCell ref="C31:G31"/>
    <mergeCell ref="C25:G25"/>
    <mergeCell ref="C26:G26"/>
    <mergeCell ref="C27:D27"/>
    <mergeCell ref="C29:G29"/>
    <mergeCell ref="C17:G17"/>
    <mergeCell ref="C18:G18"/>
    <mergeCell ref="C19:D19"/>
    <mergeCell ref="C21:G21"/>
    <mergeCell ref="C22:D22"/>
    <mergeCell ref="C24:G24"/>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CZ242"/>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4047</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1826</v>
      </c>
      <c r="C7" s="45" t="s">
        <v>1827</v>
      </c>
      <c r="D7" s="46"/>
      <c r="E7" s="47"/>
      <c r="F7" s="47"/>
      <c r="G7" s="48"/>
      <c r="H7" s="49"/>
      <c r="I7" s="50"/>
      <c r="J7" s="51"/>
      <c r="K7" s="52"/>
      <c r="O7" s="53"/>
    </row>
    <row r="8" spans="1:104" ht="22.5" x14ac:dyDescent="0.2">
      <c r="A8" s="54">
        <v>1</v>
      </c>
      <c r="B8" s="55" t="s">
        <v>3799</v>
      </c>
      <c r="C8" s="56" t="s">
        <v>4007</v>
      </c>
      <c r="D8" s="57" t="s">
        <v>3611</v>
      </c>
      <c r="E8" s="100">
        <v>0.62819999999999998</v>
      </c>
      <c r="F8" s="59"/>
      <c r="G8" s="60">
        <f>E8*F8</f>
        <v>0</v>
      </c>
      <c r="H8" s="61">
        <v>0</v>
      </c>
      <c r="I8" s="62">
        <f>E8*H8</f>
        <v>0</v>
      </c>
      <c r="J8" s="61"/>
      <c r="K8" s="62">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x14ac:dyDescent="0.2">
      <c r="A9" s="64"/>
      <c r="B9" s="65"/>
      <c r="C9" s="326" t="s">
        <v>4008</v>
      </c>
      <c r="D9" s="327"/>
      <c r="E9" s="327"/>
      <c r="F9" s="327"/>
      <c r="G9" s="328"/>
      <c r="I9" s="66"/>
      <c r="K9" s="66"/>
      <c r="L9" s="67" t="s">
        <v>4008</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4009</v>
      </c>
      <c r="D10" s="327"/>
      <c r="E10" s="327"/>
      <c r="F10" s="327"/>
      <c r="G10" s="328"/>
      <c r="I10" s="66"/>
      <c r="K10" s="66"/>
      <c r="L10" s="67" t="s">
        <v>4009</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6" t="s">
        <v>4010</v>
      </c>
      <c r="D11" s="327"/>
      <c r="E11" s="327"/>
      <c r="F11" s="327"/>
      <c r="G11" s="328"/>
      <c r="I11" s="66"/>
      <c r="K11" s="66"/>
      <c r="L11" s="67" t="s">
        <v>4010</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64"/>
      <c r="B12" s="65"/>
      <c r="C12" s="326" t="s">
        <v>4011</v>
      </c>
      <c r="D12" s="327"/>
      <c r="E12" s="327"/>
      <c r="F12" s="327"/>
      <c r="G12" s="328"/>
      <c r="I12" s="66"/>
      <c r="K12" s="66"/>
      <c r="L12" s="67" t="s">
        <v>4011</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64"/>
      <c r="B13" s="65"/>
      <c r="C13" s="326" t="s">
        <v>4012</v>
      </c>
      <c r="D13" s="327"/>
      <c r="E13" s="327"/>
      <c r="F13" s="327"/>
      <c r="G13" s="328"/>
      <c r="I13" s="66"/>
      <c r="K13" s="66"/>
      <c r="L13" s="67" t="s">
        <v>4012</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9" t="s">
        <v>598</v>
      </c>
      <c r="D14" s="330"/>
      <c r="E14" s="103">
        <v>0.62819999999999998</v>
      </c>
      <c r="F14" s="69"/>
      <c r="G14" s="70"/>
      <c r="H14" s="71"/>
      <c r="I14" s="66"/>
      <c r="J14" s="72"/>
      <c r="K14" s="66"/>
      <c r="M14" s="67" t="s">
        <v>598</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73" t="str">
        <f>C13</f>
        <v>(byt 1.NP - m.č. 1.44)</v>
      </c>
      <c r="BE14" s="53"/>
      <c r="BF14" s="53"/>
      <c r="BG14" s="53"/>
      <c r="BH14" s="53"/>
      <c r="BI14" s="53"/>
    </row>
    <row r="15" spans="1:104" ht="22.5" x14ac:dyDescent="0.2">
      <c r="A15" s="54">
        <v>2</v>
      </c>
      <c r="B15" s="55" t="s">
        <v>3806</v>
      </c>
      <c r="C15" s="56" t="s">
        <v>4013</v>
      </c>
      <c r="D15" s="57" t="s">
        <v>3611</v>
      </c>
      <c r="E15" s="100">
        <v>31.41</v>
      </c>
      <c r="F15" s="59">
        <v>0</v>
      </c>
      <c r="G15" s="60">
        <f>E15*F15</f>
        <v>0</v>
      </c>
      <c r="H15" s="61">
        <v>0</v>
      </c>
      <c r="I15" s="62">
        <f>E15*H15</f>
        <v>0</v>
      </c>
      <c r="J15" s="61"/>
      <c r="K15" s="62">
        <f>E15*J15</f>
        <v>0</v>
      </c>
      <c r="O15" s="53"/>
      <c r="Z15" s="53"/>
      <c r="AA15" s="53">
        <v>12</v>
      </c>
      <c r="AB15" s="53">
        <v>0</v>
      </c>
      <c r="AC15" s="53">
        <v>2</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G15</f>
        <v>0</v>
      </c>
      <c r="BA15" s="53"/>
      <c r="BB15" s="53"/>
      <c r="BC15" s="53"/>
      <c r="BD15" s="53"/>
      <c r="BE15" s="53"/>
      <c r="BF15" s="53"/>
      <c r="BG15" s="53"/>
      <c r="BH15" s="53"/>
      <c r="BI15" s="53"/>
      <c r="CA15" s="53">
        <v>12</v>
      </c>
      <c r="CB15" s="53">
        <v>0</v>
      </c>
      <c r="CZ15" s="16">
        <v>2</v>
      </c>
    </row>
    <row r="16" spans="1:104" x14ac:dyDescent="0.2">
      <c r="A16" s="64"/>
      <c r="B16" s="65"/>
      <c r="C16" s="326" t="s">
        <v>4014</v>
      </c>
      <c r="D16" s="327"/>
      <c r="E16" s="327"/>
      <c r="F16" s="327"/>
      <c r="G16" s="328"/>
      <c r="I16" s="66"/>
      <c r="K16" s="66"/>
      <c r="L16" s="67" t="s">
        <v>4014</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x14ac:dyDescent="0.2">
      <c r="A17" s="64"/>
      <c r="B17" s="65"/>
      <c r="C17" s="326" t="s">
        <v>4009</v>
      </c>
      <c r="D17" s="327"/>
      <c r="E17" s="327"/>
      <c r="F17" s="327"/>
      <c r="G17" s="328"/>
      <c r="I17" s="66"/>
      <c r="K17" s="66"/>
      <c r="L17" s="67" t="s">
        <v>4009</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104" x14ac:dyDescent="0.2">
      <c r="A18" s="64"/>
      <c r="B18" s="65"/>
      <c r="C18" s="326" t="s">
        <v>4010</v>
      </c>
      <c r="D18" s="327"/>
      <c r="E18" s="327"/>
      <c r="F18" s="327"/>
      <c r="G18" s="328"/>
      <c r="I18" s="66"/>
      <c r="K18" s="66"/>
      <c r="L18" s="67" t="s">
        <v>4010</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64"/>
      <c r="B19" s="65"/>
      <c r="C19" s="326" t="s">
        <v>4015</v>
      </c>
      <c r="D19" s="327"/>
      <c r="E19" s="327"/>
      <c r="F19" s="327"/>
      <c r="G19" s="328"/>
      <c r="I19" s="66"/>
      <c r="K19" s="66"/>
      <c r="L19" s="67" t="s">
        <v>4015</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64"/>
      <c r="B20" s="65"/>
      <c r="C20" s="326"/>
      <c r="D20" s="327"/>
      <c r="E20" s="327"/>
      <c r="F20" s="327"/>
      <c r="G20" s="328"/>
      <c r="I20" s="66"/>
      <c r="K20" s="66"/>
      <c r="L20" s="67"/>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104" x14ac:dyDescent="0.2">
      <c r="A21" s="64"/>
      <c r="B21" s="65"/>
      <c r="C21" s="329" t="s">
        <v>1706</v>
      </c>
      <c r="D21" s="330"/>
      <c r="E21" s="103">
        <v>31.41</v>
      </c>
      <c r="F21" s="69"/>
      <c r="G21" s="70"/>
      <c r="H21" s="71"/>
      <c r="I21" s="66"/>
      <c r="J21" s="72"/>
      <c r="K21" s="66"/>
      <c r="M21" s="67" t="s">
        <v>1706</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f>C20</f>
        <v>0</v>
      </c>
      <c r="BE21" s="53"/>
      <c r="BF21" s="53"/>
      <c r="BG21" s="53"/>
      <c r="BH21" s="53"/>
      <c r="BI21" s="53"/>
    </row>
    <row r="22" spans="1:104" ht="22.5" x14ac:dyDescent="0.2">
      <c r="A22" s="54">
        <v>3</v>
      </c>
      <c r="B22" s="55" t="s">
        <v>3811</v>
      </c>
      <c r="C22" s="56" t="s">
        <v>4016</v>
      </c>
      <c r="D22" s="57" t="s">
        <v>3611</v>
      </c>
      <c r="E22" s="100">
        <v>1.8846000000000001</v>
      </c>
      <c r="F22" s="59">
        <v>0</v>
      </c>
      <c r="G22" s="60">
        <f>E22*F22</f>
        <v>0</v>
      </c>
      <c r="H22" s="61">
        <v>0</v>
      </c>
      <c r="I22" s="62">
        <f>E22*H22</f>
        <v>0</v>
      </c>
      <c r="J22" s="61"/>
      <c r="K22" s="62">
        <f>E22*J22</f>
        <v>0</v>
      </c>
      <c r="O22" s="53"/>
      <c r="Z22" s="53"/>
      <c r="AA22" s="53">
        <v>12</v>
      </c>
      <c r="AB22" s="53">
        <v>0</v>
      </c>
      <c r="AC22" s="53">
        <v>3</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12</v>
      </c>
      <c r="CB22" s="53">
        <v>0</v>
      </c>
      <c r="CZ22" s="16">
        <v>2</v>
      </c>
    </row>
    <row r="23" spans="1:104" x14ac:dyDescent="0.2">
      <c r="A23" s="64"/>
      <c r="B23" s="65"/>
      <c r="C23" s="326" t="s">
        <v>4017</v>
      </c>
      <c r="D23" s="327"/>
      <c r="E23" s="327"/>
      <c r="F23" s="327"/>
      <c r="G23" s="328"/>
      <c r="I23" s="66"/>
      <c r="K23" s="66"/>
      <c r="L23" s="67" t="s">
        <v>4017</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104" x14ac:dyDescent="0.2">
      <c r="A24" s="64"/>
      <c r="B24" s="65"/>
      <c r="C24" s="326" t="s">
        <v>4009</v>
      </c>
      <c r="D24" s="327"/>
      <c r="E24" s="327"/>
      <c r="F24" s="327"/>
      <c r="G24" s="328"/>
      <c r="I24" s="66"/>
      <c r="K24" s="66"/>
      <c r="L24" s="67" t="s">
        <v>4009</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64"/>
      <c r="B25" s="65"/>
      <c r="C25" s="326" t="s">
        <v>4010</v>
      </c>
      <c r="D25" s="327"/>
      <c r="E25" s="327"/>
      <c r="F25" s="327"/>
      <c r="G25" s="328"/>
      <c r="I25" s="66"/>
      <c r="K25" s="66"/>
      <c r="L25" s="67" t="s">
        <v>4010</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64"/>
      <c r="B26" s="65"/>
      <c r="C26" s="326" t="s">
        <v>4015</v>
      </c>
      <c r="D26" s="327"/>
      <c r="E26" s="327"/>
      <c r="F26" s="327"/>
      <c r="G26" s="328"/>
      <c r="I26" s="66"/>
      <c r="K26" s="66"/>
      <c r="L26" s="67" t="s">
        <v>4015</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104" x14ac:dyDescent="0.2">
      <c r="A27" s="64"/>
      <c r="B27" s="65"/>
      <c r="C27" s="326" t="s">
        <v>4018</v>
      </c>
      <c r="D27" s="327"/>
      <c r="E27" s="327"/>
      <c r="F27" s="327"/>
      <c r="G27" s="328"/>
      <c r="I27" s="66"/>
      <c r="K27" s="66"/>
      <c r="L27" s="67" t="s">
        <v>4018</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row>
    <row r="28" spans="1:104" x14ac:dyDescent="0.2">
      <c r="A28" s="64"/>
      <c r="B28" s="65"/>
      <c r="C28" s="326"/>
      <c r="D28" s="327"/>
      <c r="E28" s="327"/>
      <c r="F28" s="327"/>
      <c r="G28" s="328"/>
      <c r="I28" s="66"/>
      <c r="K28" s="66"/>
      <c r="L28" s="67"/>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row>
    <row r="29" spans="1:104" x14ac:dyDescent="0.2">
      <c r="A29" s="64"/>
      <c r="B29" s="65"/>
      <c r="C29" s="326"/>
      <c r="D29" s="327"/>
      <c r="E29" s="327"/>
      <c r="F29" s="327"/>
      <c r="G29" s="328"/>
      <c r="I29" s="66"/>
      <c r="K29" s="66"/>
      <c r="L29" s="67"/>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64"/>
      <c r="B30" s="65"/>
      <c r="C30" s="329" t="s">
        <v>987</v>
      </c>
      <c r="D30" s="330"/>
      <c r="E30" s="103">
        <v>1.8846000000000001</v>
      </c>
      <c r="F30" s="69"/>
      <c r="G30" s="70"/>
      <c r="H30" s="71"/>
      <c r="I30" s="66"/>
      <c r="J30" s="72"/>
      <c r="K30" s="66"/>
      <c r="M30" s="67" t="s">
        <v>987</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73">
        <f>C29</f>
        <v>0</v>
      </c>
      <c r="BE30" s="53"/>
      <c r="BF30" s="53"/>
      <c r="BG30" s="53"/>
      <c r="BH30" s="53"/>
      <c r="BI30" s="53"/>
    </row>
    <row r="31" spans="1:104" ht="22.5" x14ac:dyDescent="0.2">
      <c r="A31" s="54">
        <v>4</v>
      </c>
      <c r="B31" s="55" t="s">
        <v>3816</v>
      </c>
      <c r="C31" s="56" t="s">
        <v>4019</v>
      </c>
      <c r="D31" s="57" t="s">
        <v>3611</v>
      </c>
      <c r="E31" s="100">
        <v>0.62819999999999998</v>
      </c>
      <c r="F31" s="59">
        <v>0</v>
      </c>
      <c r="G31" s="60">
        <f>E31*F31</f>
        <v>0</v>
      </c>
      <c r="H31" s="61">
        <v>0</v>
      </c>
      <c r="I31" s="62">
        <f>E31*H31</f>
        <v>0</v>
      </c>
      <c r="J31" s="61"/>
      <c r="K31" s="62">
        <f>E31*J31</f>
        <v>0</v>
      </c>
      <c r="O31" s="53"/>
      <c r="Z31" s="53"/>
      <c r="AA31" s="53">
        <v>12</v>
      </c>
      <c r="AB31" s="53">
        <v>0</v>
      </c>
      <c r="AC31" s="53">
        <v>4</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G31</f>
        <v>0</v>
      </c>
      <c r="BA31" s="53"/>
      <c r="BB31" s="53"/>
      <c r="BC31" s="53"/>
      <c r="BD31" s="53"/>
      <c r="BE31" s="53"/>
      <c r="BF31" s="53"/>
      <c r="BG31" s="53"/>
      <c r="BH31" s="53"/>
      <c r="BI31" s="53"/>
      <c r="CA31" s="53">
        <v>12</v>
      </c>
      <c r="CB31" s="53">
        <v>0</v>
      </c>
      <c r="CZ31" s="16">
        <v>2</v>
      </c>
    </row>
    <row r="32" spans="1:104" x14ac:dyDescent="0.2">
      <c r="A32" s="64"/>
      <c r="B32" s="65"/>
      <c r="C32" s="326" t="s">
        <v>4014</v>
      </c>
      <c r="D32" s="327"/>
      <c r="E32" s="327"/>
      <c r="F32" s="327"/>
      <c r="G32" s="328"/>
      <c r="I32" s="66"/>
      <c r="K32" s="66"/>
      <c r="L32" s="67" t="s">
        <v>4014</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6" t="s">
        <v>4009</v>
      </c>
      <c r="D33" s="327"/>
      <c r="E33" s="327"/>
      <c r="F33" s="327"/>
      <c r="G33" s="328"/>
      <c r="I33" s="66"/>
      <c r="K33" s="66"/>
      <c r="L33" s="67" t="s">
        <v>4009</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64"/>
      <c r="B34" s="65"/>
      <c r="C34" s="326" t="s">
        <v>4010</v>
      </c>
      <c r="D34" s="327"/>
      <c r="E34" s="327"/>
      <c r="F34" s="327"/>
      <c r="G34" s="328"/>
      <c r="I34" s="66"/>
      <c r="K34" s="66"/>
      <c r="L34" s="67" t="s">
        <v>4010</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x14ac:dyDescent="0.2">
      <c r="A35" s="64"/>
      <c r="B35" s="65"/>
      <c r="C35" s="326" t="s">
        <v>4015</v>
      </c>
      <c r="D35" s="327"/>
      <c r="E35" s="327"/>
      <c r="F35" s="327"/>
      <c r="G35" s="328"/>
      <c r="I35" s="66"/>
      <c r="K35" s="66"/>
      <c r="L35" s="67" t="s">
        <v>4015</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row>
    <row r="36" spans="1:104" x14ac:dyDescent="0.2">
      <c r="A36" s="64"/>
      <c r="B36" s="65"/>
      <c r="C36" s="326"/>
      <c r="D36" s="327"/>
      <c r="E36" s="327"/>
      <c r="F36" s="327"/>
      <c r="G36" s="328"/>
      <c r="I36" s="66"/>
      <c r="K36" s="66"/>
      <c r="L36" s="67"/>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64"/>
      <c r="B37" s="65"/>
      <c r="C37" s="326"/>
      <c r="D37" s="327"/>
      <c r="E37" s="327"/>
      <c r="F37" s="327"/>
      <c r="G37" s="328"/>
      <c r="I37" s="66"/>
      <c r="K37" s="66"/>
      <c r="L37" s="67"/>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64"/>
      <c r="B38" s="65"/>
      <c r="C38" s="329" t="s">
        <v>598</v>
      </c>
      <c r="D38" s="330"/>
      <c r="E38" s="103">
        <v>0.62819999999999998</v>
      </c>
      <c r="F38" s="69"/>
      <c r="G38" s="70"/>
      <c r="H38" s="71"/>
      <c r="I38" s="66"/>
      <c r="J38" s="72"/>
      <c r="K38" s="66"/>
      <c r="M38" s="67" t="s">
        <v>598</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73">
        <f>C37</f>
        <v>0</v>
      </c>
      <c r="BE38" s="53"/>
      <c r="BF38" s="53"/>
      <c r="BG38" s="53"/>
      <c r="BH38" s="53"/>
      <c r="BI38" s="53"/>
    </row>
    <row r="39" spans="1:104" ht="22.5" x14ac:dyDescent="0.2">
      <c r="A39" s="54">
        <v>5</v>
      </c>
      <c r="B39" s="55" t="s">
        <v>3821</v>
      </c>
      <c r="C39" s="56" t="s">
        <v>4020</v>
      </c>
      <c r="D39" s="57" t="s">
        <v>3611</v>
      </c>
      <c r="E39" s="100">
        <v>2.5127999999999999</v>
      </c>
      <c r="F39" s="59">
        <v>0</v>
      </c>
      <c r="G39" s="60">
        <f>E39*F39</f>
        <v>0</v>
      </c>
      <c r="H39" s="61">
        <v>0</v>
      </c>
      <c r="I39" s="62">
        <f>E39*H39</f>
        <v>0</v>
      </c>
      <c r="J39" s="61"/>
      <c r="K39" s="62">
        <f>E39*J39</f>
        <v>0</v>
      </c>
      <c r="O39" s="53"/>
      <c r="Z39" s="53"/>
      <c r="AA39" s="53">
        <v>12</v>
      </c>
      <c r="AB39" s="53">
        <v>0</v>
      </c>
      <c r="AC39" s="53">
        <v>5</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G39</f>
        <v>0</v>
      </c>
      <c r="BA39" s="53"/>
      <c r="BB39" s="53"/>
      <c r="BC39" s="53"/>
      <c r="BD39" s="53"/>
      <c r="BE39" s="53"/>
      <c r="BF39" s="53"/>
      <c r="BG39" s="53"/>
      <c r="BH39" s="53"/>
      <c r="BI39" s="53"/>
      <c r="CA39" s="53">
        <v>12</v>
      </c>
      <c r="CB39" s="53">
        <v>0</v>
      </c>
      <c r="CZ39" s="16">
        <v>2</v>
      </c>
    </row>
    <row r="40" spans="1:104" x14ac:dyDescent="0.2">
      <c r="A40" s="64"/>
      <c r="B40" s="65"/>
      <c r="C40" s="326" t="s">
        <v>4021</v>
      </c>
      <c r="D40" s="327"/>
      <c r="E40" s="327"/>
      <c r="F40" s="327"/>
      <c r="G40" s="328"/>
      <c r="I40" s="66"/>
      <c r="K40" s="66"/>
      <c r="L40" s="67" t="s">
        <v>4021</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104" x14ac:dyDescent="0.2">
      <c r="A41" s="64"/>
      <c r="B41" s="65"/>
      <c r="C41" s="326" t="s">
        <v>4009</v>
      </c>
      <c r="D41" s="327"/>
      <c r="E41" s="327"/>
      <c r="F41" s="327"/>
      <c r="G41" s="328"/>
      <c r="I41" s="66"/>
      <c r="K41" s="66"/>
      <c r="L41" s="67" t="s">
        <v>4009</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x14ac:dyDescent="0.2">
      <c r="A42" s="64"/>
      <c r="B42" s="65"/>
      <c r="C42" s="326" t="s">
        <v>4010</v>
      </c>
      <c r="D42" s="327"/>
      <c r="E42" s="327"/>
      <c r="F42" s="327"/>
      <c r="G42" s="328"/>
      <c r="I42" s="66"/>
      <c r="K42" s="66"/>
      <c r="L42" s="67" t="s">
        <v>4010</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64"/>
      <c r="B43" s="65"/>
      <c r="C43" s="326" t="s">
        <v>4015</v>
      </c>
      <c r="D43" s="327"/>
      <c r="E43" s="327"/>
      <c r="F43" s="327"/>
      <c r="G43" s="328"/>
      <c r="I43" s="66"/>
      <c r="K43" s="66"/>
      <c r="L43" s="67" t="s">
        <v>4015</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64"/>
      <c r="B44" s="65"/>
      <c r="C44" s="326"/>
      <c r="D44" s="327"/>
      <c r="E44" s="327"/>
      <c r="F44" s="327"/>
      <c r="G44" s="328"/>
      <c r="I44" s="66"/>
      <c r="K44" s="66"/>
      <c r="L44" s="67"/>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64"/>
      <c r="B45" s="65"/>
      <c r="C45" s="326"/>
      <c r="D45" s="327"/>
      <c r="E45" s="327"/>
      <c r="F45" s="327"/>
      <c r="G45" s="328"/>
      <c r="I45" s="66"/>
      <c r="K45" s="66"/>
      <c r="L45" s="67"/>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x14ac:dyDescent="0.2">
      <c r="A46" s="64"/>
      <c r="B46" s="65"/>
      <c r="C46" s="329" t="s">
        <v>618</v>
      </c>
      <c r="D46" s="330"/>
      <c r="E46" s="103">
        <v>2.5127999999999999</v>
      </c>
      <c r="F46" s="69"/>
      <c r="G46" s="70"/>
      <c r="H46" s="71"/>
      <c r="I46" s="66"/>
      <c r="J46" s="72"/>
      <c r="K46" s="66"/>
      <c r="M46" s="67" t="s">
        <v>618</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73">
        <f>C45</f>
        <v>0</v>
      </c>
      <c r="BE46" s="53"/>
      <c r="BF46" s="53"/>
      <c r="BG46" s="53"/>
      <c r="BH46" s="53"/>
      <c r="BI46" s="53"/>
    </row>
    <row r="47" spans="1:104" ht="22.5" x14ac:dyDescent="0.2">
      <c r="A47" s="54">
        <v>6</v>
      </c>
      <c r="B47" s="55" t="s">
        <v>3826</v>
      </c>
      <c r="C47" s="56" t="s">
        <v>4022</v>
      </c>
      <c r="D47" s="57" t="s">
        <v>3611</v>
      </c>
      <c r="E47" s="100">
        <v>0.62819999999999998</v>
      </c>
      <c r="F47" s="59">
        <v>0</v>
      </c>
      <c r="G47" s="60">
        <f>E47*F47</f>
        <v>0</v>
      </c>
      <c r="H47" s="61">
        <v>0</v>
      </c>
      <c r="I47" s="62">
        <f>E47*H47</f>
        <v>0</v>
      </c>
      <c r="J47" s="61"/>
      <c r="K47" s="62">
        <f>E47*J47</f>
        <v>0</v>
      </c>
      <c r="O47" s="53"/>
      <c r="Z47" s="53"/>
      <c r="AA47" s="53">
        <v>12</v>
      </c>
      <c r="AB47" s="53">
        <v>0</v>
      </c>
      <c r="AC47" s="53">
        <v>6</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G47</f>
        <v>0</v>
      </c>
      <c r="BA47" s="53"/>
      <c r="BB47" s="53"/>
      <c r="BC47" s="53"/>
      <c r="BD47" s="53"/>
      <c r="BE47" s="53"/>
      <c r="BF47" s="53"/>
      <c r="BG47" s="53"/>
      <c r="BH47" s="53"/>
      <c r="BI47" s="53"/>
      <c r="CA47" s="53">
        <v>12</v>
      </c>
      <c r="CB47" s="53">
        <v>0</v>
      </c>
      <c r="CZ47" s="16">
        <v>2</v>
      </c>
    </row>
    <row r="48" spans="1:104" x14ac:dyDescent="0.2">
      <c r="A48" s="64"/>
      <c r="B48" s="65"/>
      <c r="C48" s="326" t="s">
        <v>4023</v>
      </c>
      <c r="D48" s="327"/>
      <c r="E48" s="327"/>
      <c r="F48" s="327"/>
      <c r="G48" s="328"/>
      <c r="I48" s="66"/>
      <c r="K48" s="66"/>
      <c r="L48" s="67" t="s">
        <v>4023</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x14ac:dyDescent="0.2">
      <c r="A49" s="64"/>
      <c r="B49" s="65"/>
      <c r="C49" s="326" t="s">
        <v>4009</v>
      </c>
      <c r="D49" s="327"/>
      <c r="E49" s="327"/>
      <c r="F49" s="327"/>
      <c r="G49" s="328"/>
      <c r="I49" s="66"/>
      <c r="K49" s="66"/>
      <c r="L49" s="67" t="s">
        <v>4009</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64"/>
      <c r="B50" s="65"/>
      <c r="C50" s="326" t="s">
        <v>4010</v>
      </c>
      <c r="D50" s="327"/>
      <c r="E50" s="327"/>
      <c r="F50" s="327"/>
      <c r="G50" s="328"/>
      <c r="I50" s="66"/>
      <c r="K50" s="66"/>
      <c r="L50" s="67" t="s">
        <v>4010</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x14ac:dyDescent="0.2">
      <c r="A51" s="64"/>
      <c r="B51" s="65"/>
      <c r="C51" s="326" t="s">
        <v>4015</v>
      </c>
      <c r="D51" s="327"/>
      <c r="E51" s="327"/>
      <c r="F51" s="327"/>
      <c r="G51" s="328"/>
      <c r="I51" s="66"/>
      <c r="K51" s="66"/>
      <c r="L51" s="67" t="s">
        <v>4015</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64"/>
      <c r="B52" s="65"/>
      <c r="C52" s="326" t="s">
        <v>4018</v>
      </c>
      <c r="D52" s="327"/>
      <c r="E52" s="327"/>
      <c r="F52" s="327"/>
      <c r="G52" s="328"/>
      <c r="I52" s="66"/>
      <c r="K52" s="66"/>
      <c r="L52" s="67" t="s">
        <v>4018</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x14ac:dyDescent="0.2">
      <c r="A53" s="64"/>
      <c r="B53" s="65"/>
      <c r="C53" s="326"/>
      <c r="D53" s="327"/>
      <c r="E53" s="327"/>
      <c r="F53" s="327"/>
      <c r="G53" s="328"/>
      <c r="I53" s="66"/>
      <c r="K53" s="66"/>
      <c r="L53" s="67"/>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x14ac:dyDescent="0.2">
      <c r="A54" s="64"/>
      <c r="B54" s="65"/>
      <c r="C54" s="326"/>
      <c r="D54" s="327"/>
      <c r="E54" s="327"/>
      <c r="F54" s="327"/>
      <c r="G54" s="328"/>
      <c r="I54" s="66"/>
      <c r="K54" s="66"/>
      <c r="L54" s="67"/>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104" x14ac:dyDescent="0.2">
      <c r="A55" s="64"/>
      <c r="B55" s="65"/>
      <c r="C55" s="329" t="s">
        <v>598</v>
      </c>
      <c r="D55" s="330"/>
      <c r="E55" s="103">
        <v>0.62819999999999998</v>
      </c>
      <c r="F55" s="69"/>
      <c r="G55" s="70"/>
      <c r="H55" s="71"/>
      <c r="I55" s="66"/>
      <c r="J55" s="72"/>
      <c r="K55" s="66"/>
      <c r="M55" s="67" t="s">
        <v>598</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f>C54</f>
        <v>0</v>
      </c>
      <c r="BE55" s="53"/>
      <c r="BF55" s="53"/>
      <c r="BG55" s="53"/>
      <c r="BH55" s="53"/>
      <c r="BI55" s="53"/>
    </row>
    <row r="56" spans="1:104" ht="22.5" x14ac:dyDescent="0.2">
      <c r="A56" s="54">
        <v>7</v>
      </c>
      <c r="B56" s="55" t="s">
        <v>3832</v>
      </c>
      <c r="C56" s="56" t="s">
        <v>4024</v>
      </c>
      <c r="D56" s="57" t="s">
        <v>3611</v>
      </c>
      <c r="E56" s="100">
        <v>0.62819999999999998</v>
      </c>
      <c r="F56" s="59">
        <v>0</v>
      </c>
      <c r="G56" s="60">
        <f>E56*F56</f>
        <v>0</v>
      </c>
      <c r="H56" s="61">
        <v>0</v>
      </c>
      <c r="I56" s="62">
        <f>E56*H56</f>
        <v>0</v>
      </c>
      <c r="J56" s="61"/>
      <c r="K56" s="62">
        <f>E56*J56</f>
        <v>0</v>
      </c>
      <c r="O56" s="53"/>
      <c r="Z56" s="53"/>
      <c r="AA56" s="53">
        <v>12</v>
      </c>
      <c r="AB56" s="53">
        <v>0</v>
      </c>
      <c r="AC56" s="53">
        <v>7</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G56</f>
        <v>0</v>
      </c>
      <c r="BA56" s="53"/>
      <c r="BB56" s="53"/>
      <c r="BC56" s="53"/>
      <c r="BD56" s="53"/>
      <c r="BE56" s="53"/>
      <c r="BF56" s="53"/>
      <c r="BG56" s="53"/>
      <c r="BH56" s="53"/>
      <c r="BI56" s="53"/>
      <c r="CA56" s="53">
        <v>12</v>
      </c>
      <c r="CB56" s="53">
        <v>0</v>
      </c>
      <c r="CZ56" s="16">
        <v>2</v>
      </c>
    </row>
    <row r="57" spans="1:104" x14ac:dyDescent="0.2">
      <c r="A57" s="64"/>
      <c r="B57" s="65"/>
      <c r="C57" s="326" t="s">
        <v>4021</v>
      </c>
      <c r="D57" s="327"/>
      <c r="E57" s="327"/>
      <c r="F57" s="327"/>
      <c r="G57" s="328"/>
      <c r="I57" s="66"/>
      <c r="K57" s="66"/>
      <c r="L57" s="67" t="s">
        <v>4021</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104" x14ac:dyDescent="0.2">
      <c r="A58" s="64"/>
      <c r="B58" s="65"/>
      <c r="C58" s="326" t="s">
        <v>4009</v>
      </c>
      <c r="D58" s="327"/>
      <c r="E58" s="327"/>
      <c r="F58" s="327"/>
      <c r="G58" s="328"/>
      <c r="I58" s="66"/>
      <c r="K58" s="66"/>
      <c r="L58" s="67" t="s">
        <v>4009</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104" x14ac:dyDescent="0.2">
      <c r="A59" s="64"/>
      <c r="B59" s="65"/>
      <c r="C59" s="326" t="s">
        <v>4010</v>
      </c>
      <c r="D59" s="327"/>
      <c r="E59" s="327"/>
      <c r="F59" s="327"/>
      <c r="G59" s="328"/>
      <c r="I59" s="66"/>
      <c r="K59" s="66"/>
      <c r="L59" s="67" t="s">
        <v>4010</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x14ac:dyDescent="0.2">
      <c r="A60" s="64"/>
      <c r="B60" s="65"/>
      <c r="C60" s="326" t="s">
        <v>4015</v>
      </c>
      <c r="D60" s="327"/>
      <c r="E60" s="327"/>
      <c r="F60" s="327"/>
      <c r="G60" s="328"/>
      <c r="I60" s="66"/>
      <c r="K60" s="66"/>
      <c r="L60" s="67" t="s">
        <v>4015</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104" x14ac:dyDescent="0.2">
      <c r="A61" s="64"/>
      <c r="B61" s="65"/>
      <c r="C61" s="326" t="s">
        <v>4025</v>
      </c>
      <c r="D61" s="327"/>
      <c r="E61" s="327"/>
      <c r="F61" s="327"/>
      <c r="G61" s="328"/>
      <c r="I61" s="66"/>
      <c r="K61" s="66"/>
      <c r="L61" s="67" t="s">
        <v>4025</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row>
    <row r="62" spans="1:104" x14ac:dyDescent="0.2">
      <c r="A62" s="64"/>
      <c r="B62" s="65"/>
      <c r="C62" s="326"/>
      <c r="D62" s="327"/>
      <c r="E62" s="327"/>
      <c r="F62" s="327"/>
      <c r="G62" s="328"/>
      <c r="I62" s="66"/>
      <c r="K62" s="66"/>
      <c r="L62" s="67"/>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x14ac:dyDescent="0.2">
      <c r="A63" s="64"/>
      <c r="B63" s="65"/>
      <c r="C63" s="326"/>
      <c r="D63" s="327"/>
      <c r="E63" s="327"/>
      <c r="F63" s="327"/>
      <c r="G63" s="328"/>
      <c r="I63" s="66"/>
      <c r="K63" s="66"/>
      <c r="L63" s="67"/>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104" x14ac:dyDescent="0.2">
      <c r="A64" s="64"/>
      <c r="B64" s="65"/>
      <c r="C64" s="329" t="s">
        <v>598</v>
      </c>
      <c r="D64" s="330"/>
      <c r="E64" s="103">
        <v>0.62819999999999998</v>
      </c>
      <c r="F64" s="69"/>
      <c r="G64" s="70"/>
      <c r="H64" s="71"/>
      <c r="I64" s="66"/>
      <c r="J64" s="72"/>
      <c r="K64" s="66"/>
      <c r="M64" s="67" t="s">
        <v>598</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73">
        <f>C63</f>
        <v>0</v>
      </c>
      <c r="BE64" s="53"/>
      <c r="BF64" s="53"/>
      <c r="BG64" s="53"/>
      <c r="BH64" s="53"/>
      <c r="BI64" s="53"/>
    </row>
    <row r="65" spans="1:104" ht="22.5" x14ac:dyDescent="0.2">
      <c r="A65" s="54">
        <v>8</v>
      </c>
      <c r="B65" s="55" t="s">
        <v>3836</v>
      </c>
      <c r="C65" s="56" t="s">
        <v>4026</v>
      </c>
      <c r="D65" s="57" t="s">
        <v>3611</v>
      </c>
      <c r="E65" s="100">
        <v>5.0255999999999998</v>
      </c>
      <c r="F65" s="59">
        <v>0</v>
      </c>
      <c r="G65" s="60">
        <f>E65*F65</f>
        <v>0</v>
      </c>
      <c r="H65" s="61">
        <v>0</v>
      </c>
      <c r="I65" s="62">
        <f>E65*H65</f>
        <v>0</v>
      </c>
      <c r="J65" s="61"/>
      <c r="K65" s="62">
        <f>E65*J65</f>
        <v>0</v>
      </c>
      <c r="O65" s="53"/>
      <c r="Z65" s="53"/>
      <c r="AA65" s="53">
        <v>12</v>
      </c>
      <c r="AB65" s="53">
        <v>0</v>
      </c>
      <c r="AC65" s="53">
        <v>8</v>
      </c>
      <c r="AD65" s="53"/>
      <c r="AE65" s="53"/>
      <c r="AF65" s="53"/>
      <c r="AG65" s="53"/>
      <c r="AH65" s="53"/>
      <c r="AI65" s="53"/>
      <c r="AJ65" s="53"/>
      <c r="AK65" s="53"/>
      <c r="AL65" s="53"/>
      <c r="AM65" s="53"/>
      <c r="AN65" s="53"/>
      <c r="AO65" s="53"/>
      <c r="AP65" s="53"/>
      <c r="AQ65" s="53"/>
      <c r="AR65" s="53"/>
      <c r="AS65" s="53"/>
      <c r="AT65" s="53"/>
      <c r="AU65" s="53"/>
      <c r="AV65" s="53"/>
      <c r="AW65" s="53"/>
      <c r="AX65" s="53"/>
      <c r="AY65" s="53"/>
      <c r="AZ65" s="63">
        <f>G65</f>
        <v>0</v>
      </c>
      <c r="BA65" s="53"/>
      <c r="BB65" s="53"/>
      <c r="BC65" s="53"/>
      <c r="BD65" s="53"/>
      <c r="BE65" s="53"/>
      <c r="BF65" s="53"/>
      <c r="BG65" s="53"/>
      <c r="BH65" s="53"/>
      <c r="BI65" s="53"/>
      <c r="CA65" s="53">
        <v>12</v>
      </c>
      <c r="CB65" s="53">
        <v>0</v>
      </c>
      <c r="CZ65" s="16">
        <v>2</v>
      </c>
    </row>
    <row r="66" spans="1:104" x14ac:dyDescent="0.2">
      <c r="A66" s="64"/>
      <c r="B66" s="65"/>
      <c r="C66" s="326" t="s">
        <v>4027</v>
      </c>
      <c r="D66" s="327"/>
      <c r="E66" s="327"/>
      <c r="F66" s="327"/>
      <c r="G66" s="328"/>
      <c r="I66" s="66"/>
      <c r="K66" s="66"/>
      <c r="L66" s="67" t="s">
        <v>4027</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104" x14ac:dyDescent="0.2">
      <c r="A67" s="64"/>
      <c r="B67" s="65"/>
      <c r="C67" s="326" t="s">
        <v>4009</v>
      </c>
      <c r="D67" s="327"/>
      <c r="E67" s="327"/>
      <c r="F67" s="327"/>
      <c r="G67" s="328"/>
      <c r="I67" s="66"/>
      <c r="K67" s="66"/>
      <c r="L67" s="67" t="s">
        <v>4009</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104" x14ac:dyDescent="0.2">
      <c r="A68" s="64"/>
      <c r="B68" s="65"/>
      <c r="C68" s="326" t="s">
        <v>4010</v>
      </c>
      <c r="D68" s="327"/>
      <c r="E68" s="327"/>
      <c r="F68" s="327"/>
      <c r="G68" s="328"/>
      <c r="I68" s="66"/>
      <c r="K68" s="66"/>
      <c r="L68" s="67" t="s">
        <v>4010</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row>
    <row r="69" spans="1:104" x14ac:dyDescent="0.2">
      <c r="A69" s="64"/>
      <c r="B69" s="65"/>
      <c r="C69" s="326" t="s">
        <v>4015</v>
      </c>
      <c r="D69" s="327"/>
      <c r="E69" s="327"/>
      <c r="F69" s="327"/>
      <c r="G69" s="328"/>
      <c r="I69" s="66"/>
      <c r="K69" s="66"/>
      <c r="L69" s="67" t="s">
        <v>4015</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row>
    <row r="70" spans="1:104" x14ac:dyDescent="0.2">
      <c r="A70" s="64"/>
      <c r="B70" s="65"/>
      <c r="C70" s="326"/>
      <c r="D70" s="327"/>
      <c r="E70" s="327"/>
      <c r="F70" s="327"/>
      <c r="G70" s="328"/>
      <c r="I70" s="66"/>
      <c r="K70" s="66"/>
      <c r="L70" s="67"/>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row>
    <row r="71" spans="1:104" x14ac:dyDescent="0.2">
      <c r="A71" s="64"/>
      <c r="B71" s="65"/>
      <c r="C71" s="326"/>
      <c r="D71" s="327"/>
      <c r="E71" s="327"/>
      <c r="F71" s="327"/>
      <c r="G71" s="328"/>
      <c r="I71" s="66"/>
      <c r="K71" s="66"/>
      <c r="L71" s="67"/>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row>
    <row r="72" spans="1:104" x14ac:dyDescent="0.2">
      <c r="A72" s="64"/>
      <c r="B72" s="65"/>
      <c r="C72" s="326"/>
      <c r="D72" s="327"/>
      <c r="E72" s="327"/>
      <c r="F72" s="327"/>
      <c r="G72" s="328"/>
      <c r="I72" s="66"/>
      <c r="K72" s="66"/>
      <c r="L72" s="67"/>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104" x14ac:dyDescent="0.2">
      <c r="A73" s="64"/>
      <c r="B73" s="65"/>
      <c r="C73" s="329" t="s">
        <v>621</v>
      </c>
      <c r="D73" s="330"/>
      <c r="E73" s="103">
        <v>5.0255999999999998</v>
      </c>
      <c r="F73" s="69"/>
      <c r="G73" s="70"/>
      <c r="H73" s="71"/>
      <c r="I73" s="66"/>
      <c r="J73" s="72"/>
      <c r="K73" s="66"/>
      <c r="M73" s="67" t="s">
        <v>621</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f>C72</f>
        <v>0</v>
      </c>
      <c r="BE73" s="53"/>
      <c r="BF73" s="53"/>
      <c r="BG73" s="53"/>
      <c r="BH73" s="53"/>
      <c r="BI73" s="53"/>
    </row>
    <row r="74" spans="1:104" ht="22.5" x14ac:dyDescent="0.2">
      <c r="A74" s="54">
        <v>9</v>
      </c>
      <c r="B74" s="55" t="s">
        <v>3839</v>
      </c>
      <c r="C74" s="56" t="s">
        <v>4028</v>
      </c>
      <c r="D74" s="57" t="s">
        <v>3611</v>
      </c>
      <c r="E74" s="100">
        <v>1.2564</v>
      </c>
      <c r="F74" s="59">
        <v>0</v>
      </c>
      <c r="G74" s="60">
        <f>E74*F74</f>
        <v>0</v>
      </c>
      <c r="H74" s="61">
        <v>0</v>
      </c>
      <c r="I74" s="62">
        <f>E74*H74</f>
        <v>0</v>
      </c>
      <c r="J74" s="61"/>
      <c r="K74" s="62">
        <f>E74*J74</f>
        <v>0</v>
      </c>
      <c r="O74" s="53"/>
      <c r="Z74" s="53"/>
      <c r="AA74" s="53">
        <v>12</v>
      </c>
      <c r="AB74" s="53">
        <v>0</v>
      </c>
      <c r="AC74" s="53">
        <v>9</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12</v>
      </c>
      <c r="CB74" s="53">
        <v>0</v>
      </c>
      <c r="CZ74" s="16">
        <v>2</v>
      </c>
    </row>
    <row r="75" spans="1:104" x14ac:dyDescent="0.2">
      <c r="A75" s="64"/>
      <c r="B75" s="65"/>
      <c r="C75" s="326" t="s">
        <v>4027</v>
      </c>
      <c r="D75" s="327"/>
      <c r="E75" s="327"/>
      <c r="F75" s="327"/>
      <c r="G75" s="328"/>
      <c r="I75" s="66"/>
      <c r="K75" s="66"/>
      <c r="L75" s="67" t="s">
        <v>4027</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row>
    <row r="76" spans="1:104" x14ac:dyDescent="0.2">
      <c r="A76" s="64"/>
      <c r="B76" s="65"/>
      <c r="C76" s="326" t="s">
        <v>4009</v>
      </c>
      <c r="D76" s="327"/>
      <c r="E76" s="327"/>
      <c r="F76" s="327"/>
      <c r="G76" s="328"/>
      <c r="I76" s="66"/>
      <c r="K76" s="66"/>
      <c r="L76" s="67" t="s">
        <v>4009</v>
      </c>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row>
    <row r="77" spans="1:104" x14ac:dyDescent="0.2">
      <c r="A77" s="64"/>
      <c r="B77" s="65"/>
      <c r="C77" s="326" t="s">
        <v>4010</v>
      </c>
      <c r="D77" s="327"/>
      <c r="E77" s="327"/>
      <c r="F77" s="327"/>
      <c r="G77" s="328"/>
      <c r="I77" s="66"/>
      <c r="K77" s="66"/>
      <c r="L77" s="67" t="s">
        <v>4010</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row>
    <row r="78" spans="1:104" x14ac:dyDescent="0.2">
      <c r="A78" s="64"/>
      <c r="B78" s="65"/>
      <c r="C78" s="326" t="s">
        <v>4015</v>
      </c>
      <c r="D78" s="327"/>
      <c r="E78" s="327"/>
      <c r="F78" s="327"/>
      <c r="G78" s="328"/>
      <c r="I78" s="66"/>
      <c r="K78" s="66"/>
      <c r="L78" s="67" t="s">
        <v>4015</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row>
    <row r="79" spans="1:104" x14ac:dyDescent="0.2">
      <c r="A79" s="64"/>
      <c r="B79" s="65"/>
      <c r="C79" s="326"/>
      <c r="D79" s="327"/>
      <c r="E79" s="327"/>
      <c r="F79" s="327"/>
      <c r="G79" s="328"/>
      <c r="I79" s="66"/>
      <c r="K79" s="66"/>
      <c r="L79" s="67"/>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104" x14ac:dyDescent="0.2">
      <c r="A80" s="64"/>
      <c r="B80" s="65"/>
      <c r="C80" s="326"/>
      <c r="D80" s="327"/>
      <c r="E80" s="327"/>
      <c r="F80" s="327"/>
      <c r="G80" s="328"/>
      <c r="I80" s="66"/>
      <c r="K80" s="66"/>
      <c r="L80" s="67"/>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104" x14ac:dyDescent="0.2">
      <c r="A81" s="64"/>
      <c r="B81" s="65"/>
      <c r="C81" s="326"/>
      <c r="D81" s="327"/>
      <c r="E81" s="327"/>
      <c r="F81" s="327"/>
      <c r="G81" s="328"/>
      <c r="I81" s="66"/>
      <c r="K81" s="66"/>
      <c r="L81" s="67"/>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104" x14ac:dyDescent="0.2">
      <c r="A82" s="64"/>
      <c r="B82" s="65"/>
      <c r="C82" s="326"/>
      <c r="D82" s="327"/>
      <c r="E82" s="327"/>
      <c r="F82" s="327"/>
      <c r="G82" s="328"/>
      <c r="I82" s="66"/>
      <c r="K82" s="66"/>
      <c r="L82" s="67"/>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104" x14ac:dyDescent="0.2">
      <c r="A83" s="64"/>
      <c r="B83" s="65"/>
      <c r="C83" s="329" t="s">
        <v>746</v>
      </c>
      <c r="D83" s="330"/>
      <c r="E83" s="103">
        <v>1.2564</v>
      </c>
      <c r="F83" s="69"/>
      <c r="G83" s="70"/>
      <c r="H83" s="71"/>
      <c r="I83" s="66"/>
      <c r="J83" s="72"/>
      <c r="K83" s="66"/>
      <c r="M83" s="67" t="s">
        <v>746</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f>C82</f>
        <v>0</v>
      </c>
      <c r="BE83" s="53"/>
      <c r="BF83" s="53"/>
      <c r="BG83" s="53"/>
      <c r="BH83" s="53"/>
      <c r="BI83" s="53"/>
    </row>
    <row r="84" spans="1:104" ht="22.5" x14ac:dyDescent="0.2">
      <c r="A84" s="54">
        <v>10</v>
      </c>
      <c r="B84" s="55" t="s">
        <v>3844</v>
      </c>
      <c r="C84" s="56" t="s">
        <v>4029</v>
      </c>
      <c r="D84" s="57" t="s">
        <v>3611</v>
      </c>
      <c r="E84" s="100">
        <v>5.0255999999999998</v>
      </c>
      <c r="F84" s="59">
        <v>0</v>
      </c>
      <c r="G84" s="60">
        <f>E84*F84</f>
        <v>0</v>
      </c>
      <c r="H84" s="61">
        <v>0</v>
      </c>
      <c r="I84" s="62">
        <f>E84*H84</f>
        <v>0</v>
      </c>
      <c r="J84" s="61"/>
      <c r="K84" s="62">
        <f>E84*J84</f>
        <v>0</v>
      </c>
      <c r="O84" s="53"/>
      <c r="Z84" s="53"/>
      <c r="AA84" s="53">
        <v>12</v>
      </c>
      <c r="AB84" s="53">
        <v>0</v>
      </c>
      <c r="AC84" s="53">
        <v>10</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12</v>
      </c>
      <c r="CB84" s="53">
        <v>0</v>
      </c>
      <c r="CZ84" s="16">
        <v>2</v>
      </c>
    </row>
    <row r="85" spans="1:104" x14ac:dyDescent="0.2">
      <c r="A85" s="64"/>
      <c r="B85" s="65"/>
      <c r="C85" s="326" t="s">
        <v>4030</v>
      </c>
      <c r="D85" s="327"/>
      <c r="E85" s="327"/>
      <c r="F85" s="327"/>
      <c r="G85" s="328"/>
      <c r="I85" s="66"/>
      <c r="K85" s="66"/>
      <c r="L85" s="67" t="s">
        <v>4030</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row>
    <row r="86" spans="1:104" x14ac:dyDescent="0.2">
      <c r="A86" s="64"/>
      <c r="B86" s="65"/>
      <c r="C86" s="326" t="s">
        <v>4009</v>
      </c>
      <c r="D86" s="327"/>
      <c r="E86" s="327"/>
      <c r="F86" s="327"/>
      <c r="G86" s="328"/>
      <c r="I86" s="66"/>
      <c r="K86" s="66"/>
      <c r="L86" s="67" t="s">
        <v>4009</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row>
    <row r="87" spans="1:104" x14ac:dyDescent="0.2">
      <c r="A87" s="64"/>
      <c r="B87" s="65"/>
      <c r="C87" s="326" t="s">
        <v>4010</v>
      </c>
      <c r="D87" s="327"/>
      <c r="E87" s="327"/>
      <c r="F87" s="327"/>
      <c r="G87" s="328"/>
      <c r="I87" s="66"/>
      <c r="K87" s="66"/>
      <c r="L87" s="67" t="s">
        <v>4010</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row>
    <row r="88" spans="1:104" x14ac:dyDescent="0.2">
      <c r="A88" s="64"/>
      <c r="B88" s="65"/>
      <c r="C88" s="326" t="s">
        <v>4015</v>
      </c>
      <c r="D88" s="327"/>
      <c r="E88" s="327"/>
      <c r="F88" s="327"/>
      <c r="G88" s="328"/>
      <c r="I88" s="66"/>
      <c r="K88" s="66"/>
      <c r="L88" s="67" t="s">
        <v>4015</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row>
    <row r="89" spans="1:104" x14ac:dyDescent="0.2">
      <c r="A89" s="64"/>
      <c r="B89" s="65"/>
      <c r="C89" s="326"/>
      <c r="D89" s="327"/>
      <c r="E89" s="327"/>
      <c r="F89" s="327"/>
      <c r="G89" s="328"/>
      <c r="I89" s="66"/>
      <c r="K89" s="66"/>
      <c r="L89" s="67"/>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row>
    <row r="90" spans="1:104" x14ac:dyDescent="0.2">
      <c r="A90" s="64"/>
      <c r="B90" s="65"/>
      <c r="C90" s="326"/>
      <c r="D90" s="327"/>
      <c r="E90" s="327"/>
      <c r="F90" s="327"/>
      <c r="G90" s="328"/>
      <c r="I90" s="66"/>
      <c r="K90" s="66"/>
      <c r="L90" s="67"/>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row>
    <row r="91" spans="1:104" x14ac:dyDescent="0.2">
      <c r="A91" s="64"/>
      <c r="B91" s="65"/>
      <c r="C91" s="326"/>
      <c r="D91" s="327"/>
      <c r="E91" s="327"/>
      <c r="F91" s="327"/>
      <c r="G91" s="328"/>
      <c r="I91" s="66"/>
      <c r="K91" s="66"/>
      <c r="L91" s="67"/>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row>
    <row r="92" spans="1:104" x14ac:dyDescent="0.2">
      <c r="A92" s="64"/>
      <c r="B92" s="65"/>
      <c r="C92" s="329" t="s">
        <v>621</v>
      </c>
      <c r="D92" s="330"/>
      <c r="E92" s="103">
        <v>5.0255999999999998</v>
      </c>
      <c r="F92" s="69"/>
      <c r="G92" s="70"/>
      <c r="H92" s="71"/>
      <c r="I92" s="66"/>
      <c r="J92" s="72"/>
      <c r="K92" s="66"/>
      <c r="M92" s="67" t="s">
        <v>621</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73">
        <f>C91</f>
        <v>0</v>
      </c>
      <c r="BE92" s="53"/>
      <c r="BF92" s="53"/>
      <c r="BG92" s="53"/>
      <c r="BH92" s="53"/>
      <c r="BI92" s="53"/>
    </row>
    <row r="93" spans="1:104" ht="22.5" x14ac:dyDescent="0.2">
      <c r="A93" s="54">
        <v>11</v>
      </c>
      <c r="B93" s="55" t="s">
        <v>3848</v>
      </c>
      <c r="C93" s="56" t="s">
        <v>4031</v>
      </c>
      <c r="D93" s="57" t="s">
        <v>3611</v>
      </c>
      <c r="E93" s="100">
        <v>1.2564</v>
      </c>
      <c r="F93" s="59">
        <v>0</v>
      </c>
      <c r="G93" s="60">
        <f>E93*F93</f>
        <v>0</v>
      </c>
      <c r="H93" s="61">
        <v>0</v>
      </c>
      <c r="I93" s="62">
        <f>E93*H93</f>
        <v>0</v>
      </c>
      <c r="J93" s="61"/>
      <c r="K93" s="62">
        <f>E93*J93</f>
        <v>0</v>
      </c>
      <c r="O93" s="53"/>
      <c r="Z93" s="53"/>
      <c r="AA93" s="53">
        <v>12</v>
      </c>
      <c r="AB93" s="53">
        <v>0</v>
      </c>
      <c r="AC93" s="53">
        <v>11</v>
      </c>
      <c r="AD93" s="53"/>
      <c r="AE93" s="53"/>
      <c r="AF93" s="53"/>
      <c r="AG93" s="53"/>
      <c r="AH93" s="53"/>
      <c r="AI93" s="53"/>
      <c r="AJ93" s="53"/>
      <c r="AK93" s="53"/>
      <c r="AL93" s="53"/>
      <c r="AM93" s="53"/>
      <c r="AN93" s="53"/>
      <c r="AO93" s="53"/>
      <c r="AP93" s="53"/>
      <c r="AQ93" s="53"/>
      <c r="AR93" s="53"/>
      <c r="AS93" s="53"/>
      <c r="AT93" s="53"/>
      <c r="AU93" s="53"/>
      <c r="AV93" s="53"/>
      <c r="AW93" s="53"/>
      <c r="AX93" s="53"/>
      <c r="AY93" s="53"/>
      <c r="AZ93" s="63">
        <f>G93</f>
        <v>0</v>
      </c>
      <c r="BA93" s="53"/>
      <c r="BB93" s="53"/>
      <c r="BC93" s="53"/>
      <c r="BD93" s="53"/>
      <c r="BE93" s="53"/>
      <c r="BF93" s="53"/>
      <c r="BG93" s="53"/>
      <c r="BH93" s="53"/>
      <c r="BI93" s="53"/>
      <c r="CA93" s="53">
        <v>12</v>
      </c>
      <c r="CB93" s="53">
        <v>0</v>
      </c>
      <c r="CZ93" s="16">
        <v>2</v>
      </c>
    </row>
    <row r="94" spans="1:104" x14ac:dyDescent="0.2">
      <c r="A94" s="64"/>
      <c r="B94" s="65"/>
      <c r="C94" s="326" t="s">
        <v>4032</v>
      </c>
      <c r="D94" s="327"/>
      <c r="E94" s="327"/>
      <c r="F94" s="327"/>
      <c r="G94" s="328"/>
      <c r="I94" s="66"/>
      <c r="K94" s="66"/>
      <c r="L94" s="67" t="s">
        <v>4032</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row>
    <row r="95" spans="1:104" x14ac:dyDescent="0.2">
      <c r="A95" s="64"/>
      <c r="B95" s="65"/>
      <c r="C95" s="326" t="s">
        <v>4009</v>
      </c>
      <c r="D95" s="327"/>
      <c r="E95" s="327"/>
      <c r="F95" s="327"/>
      <c r="G95" s="328"/>
      <c r="I95" s="66"/>
      <c r="K95" s="66"/>
      <c r="L95" s="67" t="s">
        <v>4009</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row>
    <row r="96" spans="1:104" x14ac:dyDescent="0.2">
      <c r="A96" s="64"/>
      <c r="B96" s="65"/>
      <c r="C96" s="326" t="s">
        <v>4010</v>
      </c>
      <c r="D96" s="327"/>
      <c r="E96" s="327"/>
      <c r="F96" s="327"/>
      <c r="G96" s="328"/>
      <c r="I96" s="66"/>
      <c r="K96" s="66"/>
      <c r="L96" s="67" t="s">
        <v>4010</v>
      </c>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row>
    <row r="97" spans="1:104" x14ac:dyDescent="0.2">
      <c r="A97" s="64"/>
      <c r="B97" s="65"/>
      <c r="C97" s="326" t="s">
        <v>4015</v>
      </c>
      <c r="D97" s="327"/>
      <c r="E97" s="327"/>
      <c r="F97" s="327"/>
      <c r="G97" s="328"/>
      <c r="I97" s="66"/>
      <c r="K97" s="66"/>
      <c r="L97" s="67" t="s">
        <v>4015</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row>
    <row r="98" spans="1:104" x14ac:dyDescent="0.2">
      <c r="A98" s="64"/>
      <c r="B98" s="65"/>
      <c r="C98" s="326" t="s">
        <v>4018</v>
      </c>
      <c r="D98" s="327"/>
      <c r="E98" s="327"/>
      <c r="F98" s="327"/>
      <c r="G98" s="328"/>
      <c r="I98" s="66"/>
      <c r="K98" s="66"/>
      <c r="L98" s="67" t="s">
        <v>4018</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row>
    <row r="99" spans="1:104" x14ac:dyDescent="0.2">
      <c r="A99" s="64"/>
      <c r="B99" s="65"/>
      <c r="C99" s="326"/>
      <c r="D99" s="327"/>
      <c r="E99" s="327"/>
      <c r="F99" s="327"/>
      <c r="G99" s="328"/>
      <c r="I99" s="66"/>
      <c r="K99" s="66"/>
      <c r="L99" s="67"/>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row>
    <row r="100" spans="1:104" x14ac:dyDescent="0.2">
      <c r="A100" s="64"/>
      <c r="B100" s="65"/>
      <c r="C100" s="326"/>
      <c r="D100" s="327"/>
      <c r="E100" s="327"/>
      <c r="F100" s="327"/>
      <c r="G100" s="328"/>
      <c r="I100" s="66"/>
      <c r="K100" s="66"/>
      <c r="L100" s="67"/>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row>
    <row r="101" spans="1:104" x14ac:dyDescent="0.2">
      <c r="A101" s="64"/>
      <c r="B101" s="65"/>
      <c r="C101" s="326"/>
      <c r="D101" s="327"/>
      <c r="E101" s="327"/>
      <c r="F101" s="327"/>
      <c r="G101" s="328"/>
      <c r="I101" s="66"/>
      <c r="K101" s="66"/>
      <c r="L101" s="67"/>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row>
    <row r="102" spans="1:104" x14ac:dyDescent="0.2">
      <c r="A102" s="64"/>
      <c r="B102" s="65"/>
      <c r="C102" s="326"/>
      <c r="D102" s="327"/>
      <c r="E102" s="327"/>
      <c r="F102" s="327"/>
      <c r="G102" s="328"/>
      <c r="I102" s="66"/>
      <c r="K102" s="66"/>
      <c r="L102" s="67"/>
      <c r="O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row>
    <row r="103" spans="1:104" x14ac:dyDescent="0.2">
      <c r="A103" s="64"/>
      <c r="B103" s="65"/>
      <c r="C103" s="329" t="s">
        <v>746</v>
      </c>
      <c r="D103" s="330"/>
      <c r="E103" s="103">
        <v>1.2564</v>
      </c>
      <c r="F103" s="69"/>
      <c r="G103" s="70"/>
      <c r="H103" s="71"/>
      <c r="I103" s="66"/>
      <c r="J103" s="72"/>
      <c r="K103" s="66"/>
      <c r="M103" s="67" t="s">
        <v>746</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73">
        <f>C102</f>
        <v>0</v>
      </c>
      <c r="BE103" s="53"/>
      <c r="BF103" s="53"/>
      <c r="BG103" s="53"/>
      <c r="BH103" s="53"/>
      <c r="BI103" s="53"/>
    </row>
    <row r="104" spans="1:104" ht="22.5" x14ac:dyDescent="0.2">
      <c r="A104" s="54">
        <v>12</v>
      </c>
      <c r="B104" s="55" t="s">
        <v>3855</v>
      </c>
      <c r="C104" s="56" t="s">
        <v>4033</v>
      </c>
      <c r="D104" s="57" t="s">
        <v>3611</v>
      </c>
      <c r="E104" s="100">
        <v>0.62819999999999998</v>
      </c>
      <c r="F104" s="59">
        <v>0</v>
      </c>
      <c r="G104" s="60">
        <f>E104*F104</f>
        <v>0</v>
      </c>
      <c r="H104" s="61">
        <v>0</v>
      </c>
      <c r="I104" s="62">
        <f>E104*H104</f>
        <v>0</v>
      </c>
      <c r="J104" s="61"/>
      <c r="K104" s="62">
        <f>E104*J104</f>
        <v>0</v>
      </c>
      <c r="O104" s="53"/>
      <c r="Z104" s="53"/>
      <c r="AA104" s="53">
        <v>12</v>
      </c>
      <c r="AB104" s="53">
        <v>0</v>
      </c>
      <c r="AC104" s="53">
        <v>12</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63">
        <f>G104</f>
        <v>0</v>
      </c>
      <c r="BA104" s="53"/>
      <c r="BB104" s="53"/>
      <c r="BC104" s="53"/>
      <c r="BD104" s="53"/>
      <c r="BE104" s="53"/>
      <c r="BF104" s="53"/>
      <c r="BG104" s="53"/>
      <c r="BH104" s="53"/>
      <c r="BI104" s="53"/>
      <c r="CA104" s="53">
        <v>12</v>
      </c>
      <c r="CB104" s="53">
        <v>0</v>
      </c>
      <c r="CZ104" s="16">
        <v>2</v>
      </c>
    </row>
    <row r="105" spans="1:104" x14ac:dyDescent="0.2">
      <c r="A105" s="64"/>
      <c r="B105" s="65"/>
      <c r="C105" s="326" t="s">
        <v>4034</v>
      </c>
      <c r="D105" s="327"/>
      <c r="E105" s="327"/>
      <c r="F105" s="327"/>
      <c r="G105" s="328"/>
      <c r="I105" s="66"/>
      <c r="K105" s="66"/>
      <c r="L105" s="67" t="s">
        <v>4034</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104" x14ac:dyDescent="0.2">
      <c r="A106" s="64"/>
      <c r="B106" s="65"/>
      <c r="C106" s="326" t="s">
        <v>4009</v>
      </c>
      <c r="D106" s="327"/>
      <c r="E106" s="327"/>
      <c r="F106" s="327"/>
      <c r="G106" s="328"/>
      <c r="I106" s="66"/>
      <c r="K106" s="66"/>
      <c r="L106" s="67" t="s">
        <v>4009</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104" x14ac:dyDescent="0.2">
      <c r="A107" s="64"/>
      <c r="B107" s="65"/>
      <c r="C107" s="326" t="s">
        <v>4010</v>
      </c>
      <c r="D107" s="327"/>
      <c r="E107" s="327"/>
      <c r="F107" s="327"/>
      <c r="G107" s="328"/>
      <c r="I107" s="66"/>
      <c r="K107" s="66"/>
      <c r="L107" s="67" t="s">
        <v>4010</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row>
    <row r="108" spans="1:104" x14ac:dyDescent="0.2">
      <c r="A108" s="64"/>
      <c r="B108" s="65"/>
      <c r="C108" s="326" t="s">
        <v>4015</v>
      </c>
      <c r="D108" s="327"/>
      <c r="E108" s="327"/>
      <c r="F108" s="327"/>
      <c r="G108" s="328"/>
      <c r="I108" s="66"/>
      <c r="K108" s="66"/>
      <c r="L108" s="67" t="s">
        <v>4015</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row>
    <row r="109" spans="1:104" x14ac:dyDescent="0.2">
      <c r="A109" s="64"/>
      <c r="B109" s="65"/>
      <c r="C109" s="326"/>
      <c r="D109" s="327"/>
      <c r="E109" s="327"/>
      <c r="F109" s="327"/>
      <c r="G109" s="328"/>
      <c r="I109" s="66"/>
      <c r="K109" s="66"/>
      <c r="L109" s="67"/>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row>
    <row r="110" spans="1:104" x14ac:dyDescent="0.2">
      <c r="A110" s="64"/>
      <c r="B110" s="65"/>
      <c r="C110" s="326"/>
      <c r="D110" s="327"/>
      <c r="E110" s="327"/>
      <c r="F110" s="327"/>
      <c r="G110" s="328"/>
      <c r="I110" s="66"/>
      <c r="K110" s="66"/>
      <c r="L110" s="67"/>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row>
    <row r="111" spans="1:104" x14ac:dyDescent="0.2">
      <c r="A111" s="64"/>
      <c r="B111" s="65"/>
      <c r="C111" s="326"/>
      <c r="D111" s="327"/>
      <c r="E111" s="327"/>
      <c r="F111" s="327"/>
      <c r="G111" s="328"/>
      <c r="I111" s="66"/>
      <c r="K111" s="66"/>
      <c r="L111" s="67"/>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row>
    <row r="112" spans="1:104" x14ac:dyDescent="0.2">
      <c r="A112" s="64"/>
      <c r="B112" s="65"/>
      <c r="C112" s="326"/>
      <c r="D112" s="327"/>
      <c r="E112" s="327"/>
      <c r="F112" s="327"/>
      <c r="G112" s="328"/>
      <c r="I112" s="66"/>
      <c r="K112" s="66"/>
      <c r="L112" s="67"/>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row>
    <row r="113" spans="1:104" x14ac:dyDescent="0.2">
      <c r="A113" s="64"/>
      <c r="B113" s="65"/>
      <c r="C113" s="326"/>
      <c r="D113" s="327"/>
      <c r="E113" s="327"/>
      <c r="F113" s="327"/>
      <c r="G113" s="328"/>
      <c r="I113" s="66"/>
      <c r="K113" s="66"/>
      <c r="L113" s="67"/>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row>
    <row r="114" spans="1:104" x14ac:dyDescent="0.2">
      <c r="A114" s="64"/>
      <c r="B114" s="65"/>
      <c r="C114" s="329" t="s">
        <v>598</v>
      </c>
      <c r="D114" s="330"/>
      <c r="E114" s="103">
        <v>0.62819999999999998</v>
      </c>
      <c r="F114" s="69"/>
      <c r="G114" s="70"/>
      <c r="H114" s="71"/>
      <c r="I114" s="66"/>
      <c r="J114" s="72"/>
      <c r="K114" s="66"/>
      <c r="M114" s="67" t="s">
        <v>598</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73">
        <f>C113</f>
        <v>0</v>
      </c>
      <c r="BE114" s="53"/>
      <c r="BF114" s="53"/>
      <c r="BG114" s="53"/>
      <c r="BH114" s="53"/>
      <c r="BI114" s="53"/>
    </row>
    <row r="115" spans="1:104" ht="22.5" x14ac:dyDescent="0.2">
      <c r="A115" s="54">
        <v>13</v>
      </c>
      <c r="B115" s="55" t="s">
        <v>3863</v>
      </c>
      <c r="C115" s="56" t="s">
        <v>4035</v>
      </c>
      <c r="D115" s="57" t="s">
        <v>3611</v>
      </c>
      <c r="E115" s="100">
        <v>5.6538000000000004</v>
      </c>
      <c r="F115" s="59">
        <v>0</v>
      </c>
      <c r="G115" s="60">
        <f>E115*F115</f>
        <v>0</v>
      </c>
      <c r="H115" s="61">
        <v>0</v>
      </c>
      <c r="I115" s="62">
        <f>E115*H115</f>
        <v>0</v>
      </c>
      <c r="J115" s="61"/>
      <c r="K115" s="62">
        <f>E115*J115</f>
        <v>0</v>
      </c>
      <c r="O115" s="53"/>
      <c r="Z115" s="53"/>
      <c r="AA115" s="53">
        <v>12</v>
      </c>
      <c r="AB115" s="53">
        <v>0</v>
      </c>
      <c r="AC115" s="53">
        <v>13</v>
      </c>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63">
        <f>G115</f>
        <v>0</v>
      </c>
      <c r="BA115" s="53"/>
      <c r="BB115" s="53"/>
      <c r="BC115" s="53"/>
      <c r="BD115" s="53"/>
      <c r="BE115" s="53"/>
      <c r="BF115" s="53"/>
      <c r="BG115" s="53"/>
      <c r="BH115" s="53"/>
      <c r="BI115" s="53"/>
      <c r="CA115" s="53">
        <v>12</v>
      </c>
      <c r="CB115" s="53">
        <v>0</v>
      </c>
      <c r="CZ115" s="16">
        <v>2</v>
      </c>
    </row>
    <row r="116" spans="1:104" x14ac:dyDescent="0.2">
      <c r="A116" s="64"/>
      <c r="B116" s="65"/>
      <c r="C116" s="326" t="s">
        <v>4036</v>
      </c>
      <c r="D116" s="327"/>
      <c r="E116" s="327"/>
      <c r="F116" s="327"/>
      <c r="G116" s="328"/>
      <c r="I116" s="66"/>
      <c r="K116" s="66"/>
      <c r="L116" s="67" t="s">
        <v>4036</v>
      </c>
      <c r="O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row>
    <row r="117" spans="1:104" x14ac:dyDescent="0.2">
      <c r="A117" s="64"/>
      <c r="B117" s="65"/>
      <c r="C117" s="326" t="s">
        <v>4009</v>
      </c>
      <c r="D117" s="327"/>
      <c r="E117" s="327"/>
      <c r="F117" s="327"/>
      <c r="G117" s="328"/>
      <c r="I117" s="66"/>
      <c r="K117" s="66"/>
      <c r="L117" s="67" t="s">
        <v>4009</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104" x14ac:dyDescent="0.2">
      <c r="A118" s="64"/>
      <c r="B118" s="65"/>
      <c r="C118" s="326" t="s">
        <v>4010</v>
      </c>
      <c r="D118" s="327"/>
      <c r="E118" s="327"/>
      <c r="F118" s="327"/>
      <c r="G118" s="328"/>
      <c r="I118" s="66"/>
      <c r="K118" s="66"/>
      <c r="L118" s="67" t="s">
        <v>4010</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104" x14ac:dyDescent="0.2">
      <c r="A119" s="64"/>
      <c r="B119" s="65"/>
      <c r="C119" s="326" t="s">
        <v>4011</v>
      </c>
      <c r="D119" s="327"/>
      <c r="E119" s="327"/>
      <c r="F119" s="327"/>
      <c r="G119" s="328"/>
      <c r="I119" s="66"/>
      <c r="K119" s="66"/>
      <c r="L119" s="67" t="s">
        <v>4011</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row>
    <row r="120" spans="1:104" x14ac:dyDescent="0.2">
      <c r="A120" s="64"/>
      <c r="B120" s="65"/>
      <c r="C120" s="326"/>
      <c r="D120" s="327"/>
      <c r="E120" s="327"/>
      <c r="F120" s="327"/>
      <c r="G120" s="328"/>
      <c r="I120" s="66"/>
      <c r="K120" s="66"/>
      <c r="L120" s="67"/>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104" x14ac:dyDescent="0.2">
      <c r="A121" s="64"/>
      <c r="B121" s="65"/>
      <c r="C121" s="326"/>
      <c r="D121" s="327"/>
      <c r="E121" s="327"/>
      <c r="F121" s="327"/>
      <c r="G121" s="328"/>
      <c r="I121" s="66"/>
      <c r="K121" s="66"/>
      <c r="L121" s="67"/>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104" x14ac:dyDescent="0.2">
      <c r="A122" s="64"/>
      <c r="B122" s="65"/>
      <c r="C122" s="326"/>
      <c r="D122" s="327"/>
      <c r="E122" s="327"/>
      <c r="F122" s="327"/>
      <c r="G122" s="328"/>
      <c r="I122" s="66"/>
      <c r="K122" s="66"/>
      <c r="L122" s="67"/>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1:104" x14ac:dyDescent="0.2">
      <c r="A123" s="64"/>
      <c r="B123" s="65"/>
      <c r="C123" s="326"/>
      <c r="D123" s="327"/>
      <c r="E123" s="327"/>
      <c r="F123" s="327"/>
      <c r="G123" s="328"/>
      <c r="I123" s="66"/>
      <c r="K123" s="66"/>
      <c r="L123" s="67"/>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104" x14ac:dyDescent="0.2">
      <c r="A124" s="64"/>
      <c r="B124" s="65"/>
      <c r="C124" s="326"/>
      <c r="D124" s="327"/>
      <c r="E124" s="327"/>
      <c r="F124" s="327"/>
      <c r="G124" s="328"/>
      <c r="I124" s="66"/>
      <c r="K124" s="66"/>
      <c r="L124" s="67"/>
      <c r="O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row>
    <row r="125" spans="1:104" x14ac:dyDescent="0.2">
      <c r="A125" s="64"/>
      <c r="B125" s="65"/>
      <c r="C125" s="329" t="s">
        <v>291</v>
      </c>
      <c r="D125" s="330"/>
      <c r="E125" s="103">
        <v>5.6538000000000004</v>
      </c>
      <c r="F125" s="69"/>
      <c r="G125" s="70"/>
      <c r="H125" s="71"/>
      <c r="I125" s="66"/>
      <c r="J125" s="72"/>
      <c r="K125" s="66"/>
      <c r="M125" s="67" t="s">
        <v>291</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73">
        <f>C124</f>
        <v>0</v>
      </c>
      <c r="BE125" s="53"/>
      <c r="BF125" s="53"/>
      <c r="BG125" s="53"/>
      <c r="BH125" s="53"/>
      <c r="BI125" s="53"/>
    </row>
    <row r="126" spans="1:104" ht="22.5" x14ac:dyDescent="0.2">
      <c r="A126" s="54">
        <v>14</v>
      </c>
      <c r="B126" s="55" t="s">
        <v>3866</v>
      </c>
      <c r="C126" s="56" t="s">
        <v>4037</v>
      </c>
      <c r="D126" s="57" t="s">
        <v>3611</v>
      </c>
      <c r="E126" s="100">
        <v>7.5384000000000002</v>
      </c>
      <c r="F126" s="59">
        <v>0</v>
      </c>
      <c r="G126" s="60">
        <f>E126*F126</f>
        <v>0</v>
      </c>
      <c r="H126" s="61">
        <v>0</v>
      </c>
      <c r="I126" s="62">
        <f>E126*H126</f>
        <v>0</v>
      </c>
      <c r="J126" s="61"/>
      <c r="K126" s="62">
        <f>E126*J126</f>
        <v>0</v>
      </c>
      <c r="O126" s="53"/>
      <c r="Z126" s="53"/>
      <c r="AA126" s="53">
        <v>12</v>
      </c>
      <c r="AB126" s="53">
        <v>0</v>
      </c>
      <c r="AC126" s="53">
        <v>14</v>
      </c>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63">
        <f>G126</f>
        <v>0</v>
      </c>
      <c r="BA126" s="53"/>
      <c r="BB126" s="53"/>
      <c r="BC126" s="53"/>
      <c r="BD126" s="53"/>
      <c r="BE126" s="53"/>
      <c r="BF126" s="53"/>
      <c r="BG126" s="53"/>
      <c r="BH126" s="53"/>
      <c r="BI126" s="53"/>
      <c r="CA126" s="53">
        <v>12</v>
      </c>
      <c r="CB126" s="53">
        <v>0</v>
      </c>
      <c r="CZ126" s="16">
        <v>2</v>
      </c>
    </row>
    <row r="127" spans="1:104" x14ac:dyDescent="0.2">
      <c r="A127" s="64"/>
      <c r="B127" s="65"/>
      <c r="C127" s="326" t="s">
        <v>4038</v>
      </c>
      <c r="D127" s="327"/>
      <c r="E127" s="327"/>
      <c r="F127" s="327"/>
      <c r="G127" s="328"/>
      <c r="I127" s="66"/>
      <c r="K127" s="66"/>
      <c r="L127" s="67" t="s">
        <v>4038</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row>
    <row r="128" spans="1:104" x14ac:dyDescent="0.2">
      <c r="A128" s="64"/>
      <c r="B128" s="65"/>
      <c r="C128" s="326" t="s">
        <v>4009</v>
      </c>
      <c r="D128" s="327"/>
      <c r="E128" s="327"/>
      <c r="F128" s="327"/>
      <c r="G128" s="328"/>
      <c r="I128" s="66"/>
      <c r="K128" s="66"/>
      <c r="L128" s="67" t="s">
        <v>4009</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row>
    <row r="129" spans="1:104" x14ac:dyDescent="0.2">
      <c r="A129" s="64"/>
      <c r="B129" s="65"/>
      <c r="C129" s="326" t="s">
        <v>4010</v>
      </c>
      <c r="D129" s="327"/>
      <c r="E129" s="327"/>
      <c r="F129" s="327"/>
      <c r="G129" s="328"/>
      <c r="I129" s="66"/>
      <c r="K129" s="66"/>
      <c r="L129" s="67" t="s">
        <v>4010</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104" x14ac:dyDescent="0.2">
      <c r="A130" s="64"/>
      <c r="B130" s="65"/>
      <c r="C130" s="326" t="s">
        <v>4011</v>
      </c>
      <c r="D130" s="327"/>
      <c r="E130" s="327"/>
      <c r="F130" s="327"/>
      <c r="G130" s="328"/>
      <c r="I130" s="66"/>
      <c r="K130" s="66"/>
      <c r="L130" s="67" t="s">
        <v>4011</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row>
    <row r="131" spans="1:104" x14ac:dyDescent="0.2">
      <c r="A131" s="64"/>
      <c r="B131" s="65"/>
      <c r="C131" s="326"/>
      <c r="D131" s="327"/>
      <c r="E131" s="327"/>
      <c r="F131" s="327"/>
      <c r="G131" s="328"/>
      <c r="I131" s="66"/>
      <c r="K131" s="66"/>
      <c r="L131" s="67"/>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104" x14ac:dyDescent="0.2">
      <c r="A132" s="64"/>
      <c r="B132" s="65"/>
      <c r="C132" s="326"/>
      <c r="D132" s="327"/>
      <c r="E132" s="327"/>
      <c r="F132" s="327"/>
      <c r="G132" s="328"/>
      <c r="I132" s="66"/>
      <c r="K132" s="66"/>
      <c r="L132" s="67"/>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row>
    <row r="133" spans="1:104" x14ac:dyDescent="0.2">
      <c r="A133" s="64"/>
      <c r="B133" s="65"/>
      <c r="C133" s="326"/>
      <c r="D133" s="327"/>
      <c r="E133" s="327"/>
      <c r="F133" s="327"/>
      <c r="G133" s="328"/>
      <c r="I133" s="66"/>
      <c r="K133" s="66"/>
      <c r="L133" s="67"/>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104" x14ac:dyDescent="0.2">
      <c r="A134" s="64"/>
      <c r="B134" s="65"/>
      <c r="C134" s="326"/>
      <c r="D134" s="327"/>
      <c r="E134" s="327"/>
      <c r="F134" s="327"/>
      <c r="G134" s="328"/>
      <c r="I134" s="66"/>
      <c r="K134" s="66"/>
      <c r="L134" s="67"/>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row>
    <row r="135" spans="1:104" x14ac:dyDescent="0.2">
      <c r="A135" s="64"/>
      <c r="B135" s="65"/>
      <c r="C135" s="326"/>
      <c r="D135" s="327"/>
      <c r="E135" s="327"/>
      <c r="F135" s="327"/>
      <c r="G135" s="328"/>
      <c r="I135" s="66"/>
      <c r="K135" s="66"/>
      <c r="L135" s="67"/>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row>
    <row r="136" spans="1:104" x14ac:dyDescent="0.2">
      <c r="A136" s="64"/>
      <c r="B136" s="65"/>
      <c r="C136" s="329" t="s">
        <v>1580</v>
      </c>
      <c r="D136" s="330"/>
      <c r="E136" s="103">
        <v>7.5384000000000002</v>
      </c>
      <c r="F136" s="69"/>
      <c r="G136" s="70"/>
      <c r="H136" s="71"/>
      <c r="I136" s="66"/>
      <c r="J136" s="72"/>
      <c r="K136" s="66"/>
      <c r="M136" s="67" t="s">
        <v>1580</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73">
        <f>C135</f>
        <v>0</v>
      </c>
      <c r="BE136" s="53"/>
      <c r="BF136" s="53"/>
      <c r="BG136" s="53"/>
      <c r="BH136" s="53"/>
      <c r="BI136" s="53"/>
    </row>
    <row r="137" spans="1:104" ht="22.5" x14ac:dyDescent="0.2">
      <c r="A137" s="54">
        <v>15</v>
      </c>
      <c r="B137" s="55" t="s">
        <v>4039</v>
      </c>
      <c r="C137" s="56" t="s">
        <v>4040</v>
      </c>
      <c r="D137" s="57" t="s">
        <v>3611</v>
      </c>
      <c r="E137" s="100">
        <v>2.5127999999999999</v>
      </c>
      <c r="F137" s="59">
        <v>0</v>
      </c>
      <c r="G137" s="60">
        <f>E137*F137</f>
        <v>0</v>
      </c>
      <c r="H137" s="61">
        <v>0</v>
      </c>
      <c r="I137" s="62">
        <f>E137*H137</f>
        <v>0</v>
      </c>
      <c r="J137" s="61"/>
      <c r="K137" s="62">
        <f>E137*J137</f>
        <v>0</v>
      </c>
      <c r="O137" s="53"/>
      <c r="Z137" s="53"/>
      <c r="AA137" s="53">
        <v>12</v>
      </c>
      <c r="AB137" s="53">
        <v>0</v>
      </c>
      <c r="AC137" s="53">
        <v>15</v>
      </c>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63">
        <f>G137</f>
        <v>0</v>
      </c>
      <c r="BA137" s="53"/>
      <c r="BB137" s="53"/>
      <c r="BC137" s="53"/>
      <c r="BD137" s="53"/>
      <c r="BE137" s="53"/>
      <c r="BF137" s="53"/>
      <c r="BG137" s="53"/>
      <c r="BH137" s="53"/>
      <c r="BI137" s="53"/>
      <c r="CA137" s="53">
        <v>12</v>
      </c>
      <c r="CB137" s="53">
        <v>0</v>
      </c>
      <c r="CZ137" s="16">
        <v>2</v>
      </c>
    </row>
    <row r="138" spans="1:104" x14ac:dyDescent="0.2">
      <c r="A138" s="64"/>
      <c r="B138" s="65"/>
      <c r="C138" s="326" t="s">
        <v>4041</v>
      </c>
      <c r="D138" s="327"/>
      <c r="E138" s="327"/>
      <c r="F138" s="327"/>
      <c r="G138" s="328"/>
      <c r="I138" s="66"/>
      <c r="K138" s="66"/>
      <c r="L138" s="67" t="s">
        <v>4041</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row>
    <row r="139" spans="1:104" x14ac:dyDescent="0.2">
      <c r="A139" s="64"/>
      <c r="B139" s="65"/>
      <c r="C139" s="326" t="s">
        <v>4009</v>
      </c>
      <c r="D139" s="327"/>
      <c r="E139" s="327"/>
      <c r="F139" s="327"/>
      <c r="G139" s="328"/>
      <c r="I139" s="66"/>
      <c r="K139" s="66"/>
      <c r="L139" s="67" t="s">
        <v>4009</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row>
    <row r="140" spans="1:104" x14ac:dyDescent="0.2">
      <c r="A140" s="64"/>
      <c r="B140" s="65"/>
      <c r="C140" s="326" t="s">
        <v>4010</v>
      </c>
      <c r="D140" s="327"/>
      <c r="E140" s="327"/>
      <c r="F140" s="327"/>
      <c r="G140" s="328"/>
      <c r="I140" s="66"/>
      <c r="K140" s="66"/>
      <c r="L140" s="67" t="s">
        <v>4010</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row>
    <row r="141" spans="1:104" x14ac:dyDescent="0.2">
      <c r="A141" s="64"/>
      <c r="B141" s="65"/>
      <c r="C141" s="326" t="s">
        <v>4011</v>
      </c>
      <c r="D141" s="327"/>
      <c r="E141" s="327"/>
      <c r="F141" s="327"/>
      <c r="G141" s="328"/>
      <c r="I141" s="66"/>
      <c r="K141" s="66"/>
      <c r="L141" s="67" t="s">
        <v>4011</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1:104" x14ac:dyDescent="0.2">
      <c r="A142" s="64"/>
      <c r="B142" s="65"/>
      <c r="C142" s="326" t="s">
        <v>4018</v>
      </c>
      <c r="D142" s="327"/>
      <c r="E142" s="327"/>
      <c r="F142" s="327"/>
      <c r="G142" s="328"/>
      <c r="I142" s="66"/>
      <c r="K142" s="66"/>
      <c r="L142" s="67" t="s">
        <v>4018</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row>
    <row r="143" spans="1:104" x14ac:dyDescent="0.2">
      <c r="A143" s="64"/>
      <c r="B143" s="65"/>
      <c r="C143" s="326"/>
      <c r="D143" s="327"/>
      <c r="E143" s="327"/>
      <c r="F143" s="327"/>
      <c r="G143" s="328"/>
      <c r="I143" s="66"/>
      <c r="K143" s="66"/>
      <c r="L143" s="67"/>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row>
    <row r="144" spans="1:104" x14ac:dyDescent="0.2">
      <c r="A144" s="64"/>
      <c r="B144" s="65"/>
      <c r="C144" s="326"/>
      <c r="D144" s="327"/>
      <c r="E144" s="327"/>
      <c r="F144" s="327"/>
      <c r="G144" s="328"/>
      <c r="I144" s="66"/>
      <c r="K144" s="66"/>
      <c r="L144" s="67"/>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1:104" x14ac:dyDescent="0.2">
      <c r="A145" s="64"/>
      <c r="B145" s="65"/>
      <c r="C145" s="326"/>
      <c r="D145" s="327"/>
      <c r="E145" s="327"/>
      <c r="F145" s="327"/>
      <c r="G145" s="328"/>
      <c r="I145" s="66"/>
      <c r="K145" s="66"/>
      <c r="L145" s="67"/>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row>
    <row r="146" spans="1:104" x14ac:dyDescent="0.2">
      <c r="A146" s="64"/>
      <c r="B146" s="65"/>
      <c r="C146" s="326"/>
      <c r="D146" s="327"/>
      <c r="E146" s="327"/>
      <c r="F146" s="327"/>
      <c r="G146" s="328"/>
      <c r="I146" s="66"/>
      <c r="K146" s="66"/>
      <c r="L146" s="67"/>
      <c r="O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row>
    <row r="147" spans="1:104" x14ac:dyDescent="0.2">
      <c r="A147" s="64"/>
      <c r="B147" s="65"/>
      <c r="C147" s="326"/>
      <c r="D147" s="327"/>
      <c r="E147" s="327"/>
      <c r="F147" s="327"/>
      <c r="G147" s="328"/>
      <c r="I147" s="66"/>
      <c r="K147" s="66"/>
      <c r="L147" s="67"/>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104" x14ac:dyDescent="0.2">
      <c r="A148" s="64"/>
      <c r="B148" s="65"/>
      <c r="C148" s="326"/>
      <c r="D148" s="327"/>
      <c r="E148" s="327"/>
      <c r="F148" s="327"/>
      <c r="G148" s="328"/>
      <c r="I148" s="66"/>
      <c r="K148" s="66"/>
      <c r="L148" s="67"/>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row>
    <row r="149" spans="1:104" x14ac:dyDescent="0.2">
      <c r="A149" s="64"/>
      <c r="B149" s="65"/>
      <c r="C149" s="329" t="s">
        <v>618</v>
      </c>
      <c r="D149" s="330"/>
      <c r="E149" s="103">
        <v>2.5127999999999999</v>
      </c>
      <c r="F149" s="69"/>
      <c r="G149" s="70"/>
      <c r="H149" s="71"/>
      <c r="I149" s="66"/>
      <c r="J149" s="72"/>
      <c r="K149" s="66"/>
      <c r="M149" s="67" t="s">
        <v>618</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73">
        <f>C148</f>
        <v>0</v>
      </c>
      <c r="BE149" s="53"/>
      <c r="BF149" s="53"/>
      <c r="BG149" s="53"/>
      <c r="BH149" s="53"/>
      <c r="BI149" s="53"/>
    </row>
    <row r="150" spans="1:104" ht="22.5" x14ac:dyDescent="0.2">
      <c r="A150" s="54">
        <v>16</v>
      </c>
      <c r="B150" s="55" t="s">
        <v>4042</v>
      </c>
      <c r="C150" s="56" t="s">
        <v>4043</v>
      </c>
      <c r="D150" s="57" t="s">
        <v>3611</v>
      </c>
      <c r="E150" s="100">
        <v>1.2564</v>
      </c>
      <c r="F150" s="59">
        <v>0</v>
      </c>
      <c r="G150" s="60">
        <f>E150*F150</f>
        <v>0</v>
      </c>
      <c r="H150" s="61">
        <v>0</v>
      </c>
      <c r="I150" s="62">
        <f>E150*H150</f>
        <v>0</v>
      </c>
      <c r="J150" s="61"/>
      <c r="K150" s="62">
        <f>E150*J150</f>
        <v>0</v>
      </c>
      <c r="O150" s="53"/>
      <c r="Z150" s="53"/>
      <c r="AA150" s="53">
        <v>12</v>
      </c>
      <c r="AB150" s="53">
        <v>0</v>
      </c>
      <c r="AC150" s="53">
        <v>16</v>
      </c>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63">
        <f>G150</f>
        <v>0</v>
      </c>
      <c r="BA150" s="53"/>
      <c r="BB150" s="53"/>
      <c r="BC150" s="53"/>
      <c r="BD150" s="53"/>
      <c r="BE150" s="53"/>
      <c r="BF150" s="53"/>
      <c r="BG150" s="53"/>
      <c r="BH150" s="53"/>
      <c r="BI150" s="53"/>
      <c r="CA150" s="53">
        <v>12</v>
      </c>
      <c r="CB150" s="53">
        <v>0</v>
      </c>
      <c r="CZ150" s="16">
        <v>2</v>
      </c>
    </row>
    <row r="151" spans="1:104" x14ac:dyDescent="0.2">
      <c r="A151" s="64"/>
      <c r="B151" s="65"/>
      <c r="C151" s="326" t="s">
        <v>4044</v>
      </c>
      <c r="D151" s="327"/>
      <c r="E151" s="327"/>
      <c r="F151" s="327"/>
      <c r="G151" s="328"/>
      <c r="I151" s="66"/>
      <c r="K151" s="66"/>
      <c r="L151" s="67" t="s">
        <v>4044</v>
      </c>
      <c r="O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row>
    <row r="152" spans="1:104" x14ac:dyDescent="0.2">
      <c r="A152" s="64"/>
      <c r="B152" s="65"/>
      <c r="C152" s="326" t="s">
        <v>4009</v>
      </c>
      <c r="D152" s="327"/>
      <c r="E152" s="327"/>
      <c r="F152" s="327"/>
      <c r="G152" s="328"/>
      <c r="I152" s="66"/>
      <c r="K152" s="66"/>
      <c r="L152" s="67" t="s">
        <v>4009</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104" x14ac:dyDescent="0.2">
      <c r="A153" s="64"/>
      <c r="B153" s="65"/>
      <c r="C153" s="326" t="s">
        <v>4010</v>
      </c>
      <c r="D153" s="327"/>
      <c r="E153" s="327"/>
      <c r="F153" s="327"/>
      <c r="G153" s="328"/>
      <c r="I153" s="66"/>
      <c r="K153" s="66"/>
      <c r="L153" s="67" t="s">
        <v>4010</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104" x14ac:dyDescent="0.2">
      <c r="A154" s="64"/>
      <c r="B154" s="65"/>
      <c r="C154" s="326" t="s">
        <v>4015</v>
      </c>
      <c r="D154" s="327"/>
      <c r="E154" s="327"/>
      <c r="F154" s="327"/>
      <c r="G154" s="328"/>
      <c r="I154" s="66"/>
      <c r="K154" s="66"/>
      <c r="L154" s="67" t="s">
        <v>4015</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row>
    <row r="155" spans="1:104" x14ac:dyDescent="0.2">
      <c r="A155" s="64"/>
      <c r="B155" s="65"/>
      <c r="C155" s="326"/>
      <c r="D155" s="327"/>
      <c r="E155" s="327"/>
      <c r="F155" s="327"/>
      <c r="G155" s="328"/>
      <c r="I155" s="66"/>
      <c r="K155" s="66"/>
      <c r="L155" s="67"/>
      <c r="O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row>
    <row r="156" spans="1:104" x14ac:dyDescent="0.2">
      <c r="A156" s="64"/>
      <c r="B156" s="65"/>
      <c r="C156" s="326"/>
      <c r="D156" s="327"/>
      <c r="E156" s="327"/>
      <c r="F156" s="327"/>
      <c r="G156" s="328"/>
      <c r="I156" s="66"/>
      <c r="K156" s="66"/>
      <c r="L156" s="67"/>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row>
    <row r="157" spans="1:104" x14ac:dyDescent="0.2">
      <c r="A157" s="64"/>
      <c r="B157" s="65"/>
      <c r="C157" s="326"/>
      <c r="D157" s="327"/>
      <c r="E157" s="327"/>
      <c r="F157" s="327"/>
      <c r="G157" s="328"/>
      <c r="I157" s="66"/>
      <c r="K157" s="66"/>
      <c r="L157" s="67"/>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row>
    <row r="158" spans="1:104" x14ac:dyDescent="0.2">
      <c r="A158" s="64"/>
      <c r="B158" s="65"/>
      <c r="C158" s="329" t="s">
        <v>746</v>
      </c>
      <c r="D158" s="330"/>
      <c r="E158" s="103">
        <v>1.2564</v>
      </c>
      <c r="F158" s="69"/>
      <c r="G158" s="70"/>
      <c r="H158" s="71"/>
      <c r="I158" s="66"/>
      <c r="J158" s="72"/>
      <c r="K158" s="66"/>
      <c r="M158" s="67" t="s">
        <v>746</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73">
        <f>C157</f>
        <v>0</v>
      </c>
      <c r="BE158" s="53"/>
      <c r="BF158" s="53"/>
      <c r="BG158" s="53"/>
      <c r="BH158" s="53"/>
      <c r="BI158" s="53"/>
    </row>
    <row r="159" spans="1:104" ht="22.5" x14ac:dyDescent="0.2">
      <c r="A159" s="54">
        <v>17</v>
      </c>
      <c r="B159" s="55" t="s">
        <v>4045</v>
      </c>
      <c r="C159" s="56" t="s">
        <v>4046</v>
      </c>
      <c r="D159" s="57" t="s">
        <v>3611</v>
      </c>
      <c r="E159" s="100">
        <v>2.5127999999999999</v>
      </c>
      <c r="F159" s="59">
        <v>0</v>
      </c>
      <c r="G159" s="60">
        <f>E159*F159</f>
        <v>0</v>
      </c>
      <c r="H159" s="61">
        <v>0</v>
      </c>
      <c r="I159" s="62">
        <f>E159*H159</f>
        <v>0</v>
      </c>
      <c r="J159" s="61"/>
      <c r="K159" s="62">
        <f>E159*J159</f>
        <v>0</v>
      </c>
      <c r="O159" s="53"/>
      <c r="Z159" s="53"/>
      <c r="AA159" s="53">
        <v>12</v>
      </c>
      <c r="AB159" s="53">
        <v>0</v>
      </c>
      <c r="AC159" s="53">
        <v>17</v>
      </c>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63">
        <f>G159</f>
        <v>0</v>
      </c>
      <c r="BA159" s="53"/>
      <c r="BB159" s="53"/>
      <c r="BC159" s="53"/>
      <c r="BD159" s="53"/>
      <c r="BE159" s="53"/>
      <c r="BF159" s="53"/>
      <c r="BG159" s="53"/>
      <c r="BH159" s="53"/>
      <c r="BI159" s="53"/>
      <c r="CA159" s="53">
        <v>12</v>
      </c>
      <c r="CB159" s="53">
        <v>0</v>
      </c>
      <c r="CZ159" s="16">
        <v>2</v>
      </c>
    </row>
    <row r="160" spans="1:104" x14ac:dyDescent="0.2">
      <c r="A160" s="64"/>
      <c r="B160" s="65"/>
      <c r="C160" s="326" t="s">
        <v>4032</v>
      </c>
      <c r="D160" s="327"/>
      <c r="E160" s="327"/>
      <c r="F160" s="327"/>
      <c r="G160" s="328"/>
      <c r="I160" s="66"/>
      <c r="K160" s="66"/>
      <c r="L160" s="67" t="s">
        <v>4032</v>
      </c>
      <c r="O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row>
    <row r="161" spans="1:61" x14ac:dyDescent="0.2">
      <c r="A161" s="64"/>
      <c r="B161" s="65"/>
      <c r="C161" s="326" t="s">
        <v>4009</v>
      </c>
      <c r="D161" s="327"/>
      <c r="E161" s="327"/>
      <c r="F161" s="327"/>
      <c r="G161" s="328"/>
      <c r="I161" s="66"/>
      <c r="K161" s="66"/>
      <c r="L161" s="67" t="s">
        <v>4009</v>
      </c>
      <c r="O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row>
    <row r="162" spans="1:61" x14ac:dyDescent="0.2">
      <c r="A162" s="64"/>
      <c r="B162" s="65"/>
      <c r="C162" s="326" t="s">
        <v>4010</v>
      </c>
      <c r="D162" s="327"/>
      <c r="E162" s="327"/>
      <c r="F162" s="327"/>
      <c r="G162" s="328"/>
      <c r="I162" s="66"/>
      <c r="K162" s="66"/>
      <c r="L162" s="67" t="s">
        <v>4010</v>
      </c>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row>
    <row r="163" spans="1:61" x14ac:dyDescent="0.2">
      <c r="A163" s="64"/>
      <c r="B163" s="65"/>
      <c r="C163" s="326" t="s">
        <v>4015</v>
      </c>
      <c r="D163" s="327"/>
      <c r="E163" s="327"/>
      <c r="F163" s="327"/>
      <c r="G163" s="328"/>
      <c r="I163" s="66"/>
      <c r="K163" s="66"/>
      <c r="L163" s="67" t="s">
        <v>4015</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row>
    <row r="164" spans="1:61" x14ac:dyDescent="0.2">
      <c r="A164" s="64"/>
      <c r="B164" s="65"/>
      <c r="C164" s="326" t="s">
        <v>4018</v>
      </c>
      <c r="D164" s="327"/>
      <c r="E164" s="327"/>
      <c r="F164" s="327"/>
      <c r="G164" s="328"/>
      <c r="I164" s="66"/>
      <c r="K164" s="66"/>
      <c r="L164" s="67" t="s">
        <v>4018</v>
      </c>
      <c r="O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row>
    <row r="165" spans="1:61" x14ac:dyDescent="0.2">
      <c r="A165" s="64"/>
      <c r="B165" s="65"/>
      <c r="C165" s="326"/>
      <c r="D165" s="327"/>
      <c r="E165" s="327"/>
      <c r="F165" s="327"/>
      <c r="G165" s="328"/>
      <c r="I165" s="66"/>
      <c r="K165" s="66"/>
      <c r="L165" s="67"/>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row>
    <row r="166" spans="1:61" x14ac:dyDescent="0.2">
      <c r="A166" s="64"/>
      <c r="B166" s="65"/>
      <c r="C166" s="326"/>
      <c r="D166" s="327"/>
      <c r="E166" s="327"/>
      <c r="F166" s="327"/>
      <c r="G166" s="328"/>
      <c r="I166" s="66"/>
      <c r="K166" s="66"/>
      <c r="L166" s="67"/>
      <c r="O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row>
    <row r="167" spans="1:61" x14ac:dyDescent="0.2">
      <c r="A167" s="64"/>
      <c r="B167" s="65"/>
      <c r="C167" s="326"/>
      <c r="D167" s="327"/>
      <c r="E167" s="327"/>
      <c r="F167" s="327"/>
      <c r="G167" s="328"/>
      <c r="I167" s="66"/>
      <c r="K167" s="66"/>
      <c r="L167" s="67"/>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row>
    <row r="168" spans="1:61" x14ac:dyDescent="0.2">
      <c r="A168" s="64"/>
      <c r="B168" s="65"/>
      <c r="C168" s="326"/>
      <c r="D168" s="327"/>
      <c r="E168" s="327"/>
      <c r="F168" s="327"/>
      <c r="G168" s="328"/>
      <c r="I168" s="66"/>
      <c r="K168" s="66"/>
      <c r="L168" s="67"/>
      <c r="O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row>
    <row r="169" spans="1:61" x14ac:dyDescent="0.2">
      <c r="A169" s="64"/>
      <c r="B169" s="65"/>
      <c r="C169" s="329" t="s">
        <v>618</v>
      </c>
      <c r="D169" s="330"/>
      <c r="E169" s="103">
        <v>2.5127999999999999</v>
      </c>
      <c r="F169" s="69"/>
      <c r="G169" s="70"/>
      <c r="H169" s="71"/>
      <c r="I169" s="66"/>
      <c r="J169" s="72"/>
      <c r="K169" s="66"/>
      <c r="M169" s="67" t="s">
        <v>618</v>
      </c>
      <c r="O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73">
        <f>C168</f>
        <v>0</v>
      </c>
      <c r="BE169" s="53"/>
      <c r="BF169" s="53"/>
      <c r="BG169" s="53"/>
      <c r="BH169" s="53"/>
      <c r="BI169" s="53"/>
    </row>
    <row r="170" spans="1:61" x14ac:dyDescent="0.2">
      <c r="A170" s="74" t="s">
        <v>42</v>
      </c>
      <c r="B170" s="75" t="s">
        <v>1826</v>
      </c>
      <c r="C170" s="76" t="s">
        <v>1827</v>
      </c>
      <c r="D170" s="77"/>
      <c r="E170" s="78"/>
      <c r="F170" s="78"/>
      <c r="G170" s="79">
        <f>SUM(G7:G169)</f>
        <v>0</v>
      </c>
      <c r="H170" s="80"/>
      <c r="I170" s="79">
        <f>SUM(I7:I169)</f>
        <v>0</v>
      </c>
      <c r="J170" s="81"/>
      <c r="K170" s="79">
        <f>SUM(K7:K169)</f>
        <v>0</v>
      </c>
      <c r="O170" s="53"/>
      <c r="X170" s="82">
        <f>K170</f>
        <v>0</v>
      </c>
      <c r="Y170" s="82">
        <f>I170</f>
        <v>0</v>
      </c>
      <c r="Z170" s="63">
        <f>G170</f>
        <v>0</v>
      </c>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83"/>
      <c r="BB170" s="83"/>
      <c r="BC170" s="83"/>
      <c r="BD170" s="83"/>
      <c r="BE170" s="83"/>
      <c r="BF170" s="83"/>
      <c r="BG170" s="53"/>
      <c r="BH170" s="53"/>
      <c r="BI170" s="53"/>
    </row>
    <row r="171" spans="1:61" x14ac:dyDescent="0.2">
      <c r="A171" s="84" t="s">
        <v>23</v>
      </c>
      <c r="B171" s="85" t="s">
        <v>43</v>
      </c>
      <c r="C171" s="86"/>
      <c r="D171" s="87"/>
      <c r="E171" s="88"/>
      <c r="F171" s="88"/>
      <c r="G171" s="89">
        <f>SUM(Z7:Z171)</f>
        <v>0</v>
      </c>
      <c r="H171" s="90"/>
      <c r="I171" s="89">
        <f>SUM(Y7:Y171)</f>
        <v>0</v>
      </c>
      <c r="J171" s="90"/>
      <c r="K171" s="89">
        <f>SUM(X7:X171)</f>
        <v>0</v>
      </c>
      <c r="O171" s="53"/>
      <c r="BA171" s="91"/>
      <c r="BB171" s="91"/>
      <c r="BC171" s="91"/>
      <c r="BD171" s="91"/>
      <c r="BE171" s="91"/>
      <c r="BF171" s="91"/>
    </row>
    <row r="172" spans="1:61" x14ac:dyDescent="0.2">
      <c r="E172" s="16"/>
    </row>
    <row r="173" spans="1:61" x14ac:dyDescent="0.2">
      <c r="E173" s="16"/>
    </row>
    <row r="174" spans="1:61" x14ac:dyDescent="0.2">
      <c r="E174" s="16"/>
    </row>
    <row r="175" spans="1:61" x14ac:dyDescent="0.2">
      <c r="E175" s="16"/>
    </row>
    <row r="176" spans="1:61" x14ac:dyDescent="0.2">
      <c r="E176" s="16"/>
    </row>
    <row r="177" spans="5:5" x14ac:dyDescent="0.2">
      <c r="E177" s="16"/>
    </row>
    <row r="178" spans="5:5" x14ac:dyDescent="0.2">
      <c r="E178" s="16"/>
    </row>
    <row r="179" spans="5:5" x14ac:dyDescent="0.2">
      <c r="E179" s="16"/>
    </row>
    <row r="180" spans="5:5" x14ac:dyDescent="0.2">
      <c r="E180" s="16"/>
    </row>
    <row r="181" spans="5:5" x14ac:dyDescent="0.2">
      <c r="E181" s="16"/>
    </row>
    <row r="182" spans="5:5" x14ac:dyDescent="0.2">
      <c r="E182" s="16"/>
    </row>
    <row r="183" spans="5:5" x14ac:dyDescent="0.2">
      <c r="E183" s="16"/>
    </row>
    <row r="184" spans="5:5" x14ac:dyDescent="0.2">
      <c r="E184" s="16"/>
    </row>
    <row r="185" spans="5:5" x14ac:dyDescent="0.2">
      <c r="E185" s="16"/>
    </row>
    <row r="186" spans="5:5" x14ac:dyDescent="0.2">
      <c r="E186" s="16"/>
    </row>
    <row r="187" spans="5:5" x14ac:dyDescent="0.2">
      <c r="E187" s="16"/>
    </row>
    <row r="188" spans="5:5" x14ac:dyDescent="0.2">
      <c r="E188" s="16"/>
    </row>
    <row r="189" spans="5:5" x14ac:dyDescent="0.2">
      <c r="E189" s="16"/>
    </row>
    <row r="190" spans="5:5" x14ac:dyDescent="0.2">
      <c r="E190" s="16"/>
    </row>
    <row r="191" spans="5:5" x14ac:dyDescent="0.2">
      <c r="E191" s="16"/>
    </row>
    <row r="192" spans="5:5" x14ac:dyDescent="0.2">
      <c r="E192" s="16"/>
    </row>
    <row r="193" spans="1:7" x14ac:dyDescent="0.2">
      <c r="A193" s="72"/>
      <c r="B193" s="72"/>
      <c r="C193" s="72"/>
      <c r="D193" s="72"/>
      <c r="E193" s="72"/>
      <c r="F193" s="72"/>
      <c r="G193" s="72"/>
    </row>
    <row r="194" spans="1:7" x14ac:dyDescent="0.2">
      <c r="A194" s="72"/>
      <c r="B194" s="72"/>
      <c r="C194" s="72"/>
      <c r="D194" s="72"/>
      <c r="E194" s="72"/>
      <c r="F194" s="72"/>
      <c r="G194" s="72"/>
    </row>
    <row r="195" spans="1:7" x14ac:dyDescent="0.2">
      <c r="A195" s="72"/>
      <c r="B195" s="72"/>
      <c r="C195" s="72"/>
      <c r="D195" s="72"/>
      <c r="E195" s="72"/>
      <c r="F195" s="72"/>
      <c r="G195" s="72"/>
    </row>
    <row r="196" spans="1:7" x14ac:dyDescent="0.2">
      <c r="A196" s="72"/>
      <c r="B196" s="72"/>
      <c r="C196" s="72"/>
      <c r="D196" s="72"/>
      <c r="E196" s="72"/>
      <c r="F196" s="72"/>
      <c r="G196" s="72"/>
    </row>
    <row r="197" spans="1:7" x14ac:dyDescent="0.2">
      <c r="E197" s="16"/>
    </row>
    <row r="198" spans="1:7" x14ac:dyDescent="0.2">
      <c r="E198" s="16"/>
    </row>
    <row r="199" spans="1:7" x14ac:dyDescent="0.2">
      <c r="E199" s="16"/>
    </row>
    <row r="200" spans="1:7" x14ac:dyDescent="0.2">
      <c r="E200" s="16"/>
    </row>
    <row r="201" spans="1:7" x14ac:dyDescent="0.2">
      <c r="E201" s="16"/>
    </row>
    <row r="202" spans="1:7" x14ac:dyDescent="0.2">
      <c r="E202" s="16"/>
    </row>
    <row r="203" spans="1:7" x14ac:dyDescent="0.2">
      <c r="E203" s="16"/>
    </row>
    <row r="204" spans="1:7" x14ac:dyDescent="0.2">
      <c r="E204" s="16"/>
    </row>
    <row r="205" spans="1:7" x14ac:dyDescent="0.2">
      <c r="E205" s="16"/>
    </row>
    <row r="206" spans="1:7" x14ac:dyDescent="0.2">
      <c r="E206" s="16"/>
    </row>
    <row r="207" spans="1:7" x14ac:dyDescent="0.2">
      <c r="E207" s="16"/>
    </row>
    <row r="208" spans="1:7" x14ac:dyDescent="0.2">
      <c r="E208" s="16"/>
    </row>
    <row r="209" spans="5:5" x14ac:dyDescent="0.2">
      <c r="E209" s="16"/>
    </row>
    <row r="210" spans="5:5" x14ac:dyDescent="0.2">
      <c r="E210" s="16"/>
    </row>
    <row r="211" spans="5:5" x14ac:dyDescent="0.2">
      <c r="E211" s="16"/>
    </row>
    <row r="212" spans="5:5" x14ac:dyDescent="0.2">
      <c r="E212" s="16"/>
    </row>
    <row r="213" spans="5:5" x14ac:dyDescent="0.2">
      <c r="E213" s="16"/>
    </row>
    <row r="214" spans="5:5" x14ac:dyDescent="0.2">
      <c r="E214" s="16"/>
    </row>
    <row r="215" spans="5:5" x14ac:dyDescent="0.2">
      <c r="E215" s="16"/>
    </row>
    <row r="216" spans="5:5" x14ac:dyDescent="0.2">
      <c r="E216" s="16"/>
    </row>
    <row r="217" spans="5:5" x14ac:dyDescent="0.2">
      <c r="E217" s="16"/>
    </row>
    <row r="218" spans="5:5" x14ac:dyDescent="0.2">
      <c r="E218" s="16"/>
    </row>
    <row r="219" spans="5:5" x14ac:dyDescent="0.2">
      <c r="E219" s="16"/>
    </row>
    <row r="220" spans="5:5" x14ac:dyDescent="0.2">
      <c r="E220" s="16"/>
    </row>
    <row r="221" spans="5:5" x14ac:dyDescent="0.2">
      <c r="E221" s="16"/>
    </row>
    <row r="222" spans="5:5" x14ac:dyDescent="0.2">
      <c r="E222" s="16"/>
    </row>
    <row r="223" spans="5:5" x14ac:dyDescent="0.2">
      <c r="E223" s="16"/>
    </row>
    <row r="224" spans="5:5" x14ac:dyDescent="0.2">
      <c r="E224" s="16"/>
    </row>
    <row r="225" spans="1:7" x14ac:dyDescent="0.2">
      <c r="E225" s="16"/>
    </row>
    <row r="226" spans="1:7" x14ac:dyDescent="0.2">
      <c r="E226" s="16"/>
    </row>
    <row r="227" spans="1:7" x14ac:dyDescent="0.2">
      <c r="E227" s="16"/>
    </row>
    <row r="228" spans="1:7" x14ac:dyDescent="0.2">
      <c r="A228" s="92"/>
      <c r="B228" s="92"/>
    </row>
    <row r="229" spans="1:7" x14ac:dyDescent="0.2">
      <c r="A229" s="72"/>
      <c r="B229" s="72"/>
      <c r="C229" s="93"/>
      <c r="D229" s="93"/>
      <c r="E229" s="94"/>
      <c r="F229" s="93"/>
      <c r="G229" s="95"/>
    </row>
    <row r="230" spans="1:7" x14ac:dyDescent="0.2">
      <c r="A230" s="96"/>
      <c r="B230" s="96"/>
      <c r="C230" s="72"/>
      <c r="D230" s="72"/>
      <c r="E230" s="97"/>
      <c r="F230" s="72"/>
      <c r="G230" s="72"/>
    </row>
    <row r="231" spans="1:7" x14ac:dyDescent="0.2">
      <c r="A231" s="72"/>
      <c r="B231" s="72"/>
      <c r="C231" s="72"/>
      <c r="D231" s="72"/>
      <c r="E231" s="97"/>
      <c r="F231" s="72"/>
      <c r="G231" s="72"/>
    </row>
    <row r="232" spans="1:7" x14ac:dyDescent="0.2">
      <c r="A232" s="72"/>
      <c r="B232" s="72"/>
      <c r="C232" s="72"/>
      <c r="D232" s="72"/>
      <c r="E232" s="97"/>
      <c r="F232" s="72"/>
      <c r="G232" s="72"/>
    </row>
    <row r="233" spans="1:7" x14ac:dyDescent="0.2">
      <c r="A233" s="72"/>
      <c r="B233" s="72"/>
      <c r="C233" s="72"/>
      <c r="D233" s="72"/>
      <c r="E233" s="97"/>
      <c r="F233" s="72"/>
      <c r="G233" s="72"/>
    </row>
    <row r="234" spans="1:7" x14ac:dyDescent="0.2">
      <c r="A234" s="72"/>
      <c r="B234" s="72"/>
      <c r="C234" s="72"/>
      <c r="D234" s="72"/>
      <c r="E234" s="97"/>
      <c r="F234" s="72"/>
      <c r="G234" s="72"/>
    </row>
    <row r="235" spans="1:7" x14ac:dyDescent="0.2">
      <c r="A235" s="72"/>
      <c r="B235" s="72"/>
      <c r="C235" s="72"/>
      <c r="D235" s="72"/>
      <c r="E235" s="97"/>
      <c r="F235" s="72"/>
      <c r="G235" s="72"/>
    </row>
    <row r="236" spans="1:7" x14ac:dyDescent="0.2">
      <c r="A236" s="72"/>
      <c r="B236" s="72"/>
      <c r="C236" s="72"/>
      <c r="D236" s="72"/>
      <c r="E236" s="97"/>
      <c r="F236" s="72"/>
      <c r="G236" s="72"/>
    </row>
    <row r="237" spans="1:7" x14ac:dyDescent="0.2">
      <c r="A237" s="72"/>
      <c r="B237" s="72"/>
      <c r="C237" s="72"/>
      <c r="D237" s="72"/>
      <c r="E237" s="97"/>
      <c r="F237" s="72"/>
      <c r="G237" s="72"/>
    </row>
    <row r="238" spans="1:7" x14ac:dyDescent="0.2">
      <c r="A238" s="72"/>
      <c r="B238" s="72"/>
      <c r="C238" s="72"/>
      <c r="D238" s="72"/>
      <c r="E238" s="97"/>
      <c r="F238" s="72"/>
      <c r="G238" s="72"/>
    </row>
    <row r="239" spans="1:7" x14ac:dyDescent="0.2">
      <c r="A239" s="72"/>
      <c r="B239" s="72"/>
      <c r="C239" s="72"/>
      <c r="D239" s="72"/>
      <c r="E239" s="97"/>
      <c r="F239" s="72"/>
      <c r="G239" s="72"/>
    </row>
    <row r="240" spans="1:7" x14ac:dyDescent="0.2">
      <c r="A240" s="72"/>
      <c r="B240" s="72"/>
      <c r="C240" s="72"/>
      <c r="D240" s="72"/>
      <c r="E240" s="97"/>
      <c r="F240" s="72"/>
      <c r="G240" s="72"/>
    </row>
    <row r="241" spans="1:7" x14ac:dyDescent="0.2">
      <c r="A241" s="72"/>
      <c r="B241" s="72"/>
      <c r="C241" s="72"/>
      <c r="D241" s="72"/>
      <c r="E241" s="97"/>
      <c r="F241" s="72"/>
      <c r="G241" s="72"/>
    </row>
    <row r="242" spans="1:7" x14ac:dyDescent="0.2">
      <c r="A242" s="72"/>
      <c r="B242" s="72"/>
      <c r="C242" s="72"/>
      <c r="D242" s="72"/>
      <c r="E242" s="97"/>
      <c r="F242" s="72"/>
      <c r="G242" s="72"/>
    </row>
  </sheetData>
  <sheetProtection algorithmName="SHA-512" hashValue="xM3elxIzkNdn81x/9/QvTpTA60gXkJXZKfwInTBcECeeEqA2zV4c1bJhu17YaElgrc5QRyayZBW/N0btNCXi3A==" saltValue="s2eypTP8AkT6HE9pIlvEdw==" spinCount="100000" sheet="1" objects="1" scenarios="1"/>
  <protectedRanges>
    <protectedRange sqref="F8 F15 F22 F31 F39 F47 F56 F65 F74 F84 F93 F104 F115 F126 F137 F150 F159" name="Oblast1"/>
  </protectedRanges>
  <mergeCells count="146">
    <mergeCell ref="C169:D169"/>
    <mergeCell ref="C163:G163"/>
    <mergeCell ref="C164:G164"/>
    <mergeCell ref="C165:G165"/>
    <mergeCell ref="C166:G166"/>
    <mergeCell ref="C167:G167"/>
    <mergeCell ref="C168:G168"/>
    <mergeCell ref="C156:G156"/>
    <mergeCell ref="C157:G157"/>
    <mergeCell ref="C158:D158"/>
    <mergeCell ref="C160:G160"/>
    <mergeCell ref="C161:G161"/>
    <mergeCell ref="C162:G162"/>
    <mergeCell ref="C149:D149"/>
    <mergeCell ref="C151:G151"/>
    <mergeCell ref="C152:G152"/>
    <mergeCell ref="C153:G153"/>
    <mergeCell ref="C154:G154"/>
    <mergeCell ref="C155:G155"/>
    <mergeCell ref="C143:G143"/>
    <mergeCell ref="C144:G144"/>
    <mergeCell ref="C145:G145"/>
    <mergeCell ref="C146:G146"/>
    <mergeCell ref="C147:G147"/>
    <mergeCell ref="C148:G148"/>
    <mergeCell ref="C136:D136"/>
    <mergeCell ref="C138:G138"/>
    <mergeCell ref="C139:G139"/>
    <mergeCell ref="C140:G140"/>
    <mergeCell ref="C141:G141"/>
    <mergeCell ref="C142:G142"/>
    <mergeCell ref="C130:G130"/>
    <mergeCell ref="C131:G131"/>
    <mergeCell ref="C132:G132"/>
    <mergeCell ref="C133:G133"/>
    <mergeCell ref="C134:G134"/>
    <mergeCell ref="C135:G135"/>
    <mergeCell ref="C123:G123"/>
    <mergeCell ref="C124:G124"/>
    <mergeCell ref="C125:D125"/>
    <mergeCell ref="C127:G127"/>
    <mergeCell ref="C128:G128"/>
    <mergeCell ref="C129:G129"/>
    <mergeCell ref="C117:G117"/>
    <mergeCell ref="C118:G118"/>
    <mergeCell ref="C119:G119"/>
    <mergeCell ref="C120:G120"/>
    <mergeCell ref="C121:G121"/>
    <mergeCell ref="C122:G122"/>
    <mergeCell ref="C110:G110"/>
    <mergeCell ref="C111:G111"/>
    <mergeCell ref="C112:G112"/>
    <mergeCell ref="C113:G113"/>
    <mergeCell ref="C114:D114"/>
    <mergeCell ref="C116:G116"/>
    <mergeCell ref="C103:D103"/>
    <mergeCell ref="C105:G105"/>
    <mergeCell ref="C106:G106"/>
    <mergeCell ref="C107:G107"/>
    <mergeCell ref="C108:G108"/>
    <mergeCell ref="C109:G109"/>
    <mergeCell ref="C97:G97"/>
    <mergeCell ref="C98:G98"/>
    <mergeCell ref="C99:G99"/>
    <mergeCell ref="C100:G100"/>
    <mergeCell ref="C101:G101"/>
    <mergeCell ref="C102:G102"/>
    <mergeCell ref="C90:G90"/>
    <mergeCell ref="C91:G91"/>
    <mergeCell ref="C92:D92"/>
    <mergeCell ref="C94:G94"/>
    <mergeCell ref="C95:G95"/>
    <mergeCell ref="C96:G96"/>
    <mergeCell ref="C83:D83"/>
    <mergeCell ref="C85:G85"/>
    <mergeCell ref="C86:G86"/>
    <mergeCell ref="C87:G87"/>
    <mergeCell ref="C88:G88"/>
    <mergeCell ref="C89:G89"/>
    <mergeCell ref="C77:G77"/>
    <mergeCell ref="C78:G78"/>
    <mergeCell ref="C79:G79"/>
    <mergeCell ref="C80:G80"/>
    <mergeCell ref="C81:G81"/>
    <mergeCell ref="C82:G82"/>
    <mergeCell ref="C70:G70"/>
    <mergeCell ref="C71:G71"/>
    <mergeCell ref="C72:G72"/>
    <mergeCell ref="C73:D73"/>
    <mergeCell ref="C75:G75"/>
    <mergeCell ref="C76:G76"/>
    <mergeCell ref="C63:G63"/>
    <mergeCell ref="C64:D64"/>
    <mergeCell ref="C66:G66"/>
    <mergeCell ref="C67:G67"/>
    <mergeCell ref="C68:G68"/>
    <mergeCell ref="C69:G69"/>
    <mergeCell ref="C60:G60"/>
    <mergeCell ref="C61:G61"/>
    <mergeCell ref="C62:G62"/>
    <mergeCell ref="C50:G50"/>
    <mergeCell ref="C51:G51"/>
    <mergeCell ref="C52:G52"/>
    <mergeCell ref="C53:G53"/>
    <mergeCell ref="C54:G54"/>
    <mergeCell ref="C55:D55"/>
    <mergeCell ref="C29:G29"/>
    <mergeCell ref="C30:D30"/>
    <mergeCell ref="C32:G32"/>
    <mergeCell ref="C33:G33"/>
    <mergeCell ref="C34:G34"/>
    <mergeCell ref="C35:G35"/>
    <mergeCell ref="C57:G57"/>
    <mergeCell ref="C58:G58"/>
    <mergeCell ref="C59:G59"/>
    <mergeCell ref="C43:G43"/>
    <mergeCell ref="C44:G44"/>
    <mergeCell ref="C45:G45"/>
    <mergeCell ref="C46:D46"/>
    <mergeCell ref="C48:G48"/>
    <mergeCell ref="C49:G49"/>
    <mergeCell ref="C36:G36"/>
    <mergeCell ref="C37:G37"/>
    <mergeCell ref="C38:D38"/>
    <mergeCell ref="C40:G40"/>
    <mergeCell ref="C41:G41"/>
    <mergeCell ref="C42:G42"/>
    <mergeCell ref="A1:G1"/>
    <mergeCell ref="C9:G9"/>
    <mergeCell ref="C10:G10"/>
    <mergeCell ref="C11:G11"/>
    <mergeCell ref="C12:G12"/>
    <mergeCell ref="C13:G13"/>
    <mergeCell ref="C14:D14"/>
    <mergeCell ref="C27:G27"/>
    <mergeCell ref="C28:G28"/>
    <mergeCell ref="C23:G23"/>
    <mergeCell ref="C24:G24"/>
    <mergeCell ref="C25:G25"/>
    <mergeCell ref="C26:G26"/>
    <mergeCell ref="C16:G16"/>
    <mergeCell ref="C17:G17"/>
    <mergeCell ref="C18:G18"/>
    <mergeCell ref="C19:G19"/>
    <mergeCell ref="C20:G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Z242"/>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4048</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1826</v>
      </c>
      <c r="C7" s="153" t="s">
        <v>1827</v>
      </c>
      <c r="D7" s="154"/>
      <c r="E7" s="155"/>
      <c r="F7" s="155"/>
      <c r="G7" s="156"/>
      <c r="H7" s="157"/>
      <c r="I7" s="158"/>
      <c r="J7" s="159"/>
      <c r="K7" s="160"/>
      <c r="O7" s="53"/>
    </row>
    <row r="8" spans="1:104" ht="22.5" x14ac:dyDescent="0.2">
      <c r="A8" s="161">
        <v>1</v>
      </c>
      <c r="B8" s="162" t="s">
        <v>3799</v>
      </c>
      <c r="C8" s="163" t="s">
        <v>4007</v>
      </c>
      <c r="D8" s="164" t="s">
        <v>3611</v>
      </c>
      <c r="E8" s="165">
        <v>0.37180000000000002</v>
      </c>
      <c r="F8" s="122">
        <f>'01 129 '!F8</f>
        <v>0</v>
      </c>
      <c r="G8" s="166">
        <f>E8*F8</f>
        <v>0</v>
      </c>
      <c r="H8" s="167">
        <v>0</v>
      </c>
      <c r="I8" s="168">
        <f>E8*H8</f>
        <v>0</v>
      </c>
      <c r="J8" s="167"/>
      <c r="K8" s="168">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x14ac:dyDescent="0.2">
      <c r="A9" s="191"/>
      <c r="B9" s="192"/>
      <c r="C9" s="312" t="s">
        <v>4008</v>
      </c>
      <c r="D9" s="313"/>
      <c r="E9" s="313"/>
      <c r="F9" s="313"/>
      <c r="G9" s="314"/>
      <c r="I9" s="197"/>
      <c r="K9" s="197"/>
      <c r="L9" s="198" t="s">
        <v>4008</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191"/>
      <c r="B10" s="192"/>
      <c r="C10" s="312" t="s">
        <v>4009</v>
      </c>
      <c r="D10" s="313"/>
      <c r="E10" s="313"/>
      <c r="F10" s="313"/>
      <c r="G10" s="314"/>
      <c r="I10" s="197"/>
      <c r="K10" s="197"/>
      <c r="L10" s="198" t="s">
        <v>4009</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191"/>
      <c r="B11" s="192"/>
      <c r="C11" s="312" t="s">
        <v>4010</v>
      </c>
      <c r="D11" s="313"/>
      <c r="E11" s="313"/>
      <c r="F11" s="313"/>
      <c r="G11" s="314"/>
      <c r="I11" s="197"/>
      <c r="K11" s="197"/>
      <c r="L11" s="198" t="s">
        <v>4010</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191"/>
      <c r="B12" s="192"/>
      <c r="C12" s="312" t="s">
        <v>4011</v>
      </c>
      <c r="D12" s="313"/>
      <c r="E12" s="313"/>
      <c r="F12" s="313"/>
      <c r="G12" s="314"/>
      <c r="I12" s="197"/>
      <c r="K12" s="197"/>
      <c r="L12" s="198" t="s">
        <v>4011</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191"/>
      <c r="B13" s="192"/>
      <c r="C13" s="312" t="s">
        <v>4012</v>
      </c>
      <c r="D13" s="313"/>
      <c r="E13" s="313"/>
      <c r="F13" s="313"/>
      <c r="G13" s="314"/>
      <c r="I13" s="197"/>
      <c r="K13" s="197"/>
      <c r="L13" s="198" t="s">
        <v>4012</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191"/>
      <c r="B14" s="192"/>
      <c r="C14" s="331" t="s">
        <v>1237</v>
      </c>
      <c r="D14" s="332"/>
      <c r="E14" s="193">
        <v>0.37180000000000002</v>
      </c>
      <c r="F14" s="194"/>
      <c r="G14" s="195"/>
      <c r="H14" s="196"/>
      <c r="I14" s="197"/>
      <c r="J14" s="184"/>
      <c r="K14" s="197"/>
      <c r="M14" s="67" t="s">
        <v>1237</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73" t="str">
        <f>C13</f>
        <v>(byt 1.NP - m.č. 1.44)</v>
      </c>
      <c r="BE14" s="53"/>
      <c r="BF14" s="53"/>
      <c r="BG14" s="53"/>
      <c r="BH14" s="53"/>
      <c r="BI14" s="53"/>
    </row>
    <row r="15" spans="1:104" ht="22.5" x14ac:dyDescent="0.2">
      <c r="A15" s="161">
        <v>2</v>
      </c>
      <c r="B15" s="162" t="s">
        <v>3806</v>
      </c>
      <c r="C15" s="163" t="s">
        <v>4013</v>
      </c>
      <c r="D15" s="164" t="s">
        <v>3611</v>
      </c>
      <c r="E15" s="165">
        <v>18.59</v>
      </c>
      <c r="F15" s="122">
        <f>'01 129 '!F15</f>
        <v>0</v>
      </c>
      <c r="G15" s="166">
        <f>E15*F15</f>
        <v>0</v>
      </c>
      <c r="H15" s="167">
        <v>0</v>
      </c>
      <c r="I15" s="168">
        <f>E15*H15</f>
        <v>0</v>
      </c>
      <c r="J15" s="167"/>
      <c r="K15" s="168">
        <f>E15*J15</f>
        <v>0</v>
      </c>
      <c r="O15" s="53"/>
      <c r="Z15" s="53"/>
      <c r="AA15" s="53">
        <v>12</v>
      </c>
      <c r="AB15" s="53">
        <v>0</v>
      </c>
      <c r="AC15" s="53">
        <v>2</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G15</f>
        <v>0</v>
      </c>
      <c r="BA15" s="53"/>
      <c r="BB15" s="53"/>
      <c r="BC15" s="53"/>
      <c r="BD15" s="53"/>
      <c r="BE15" s="53"/>
      <c r="BF15" s="53"/>
      <c r="BG15" s="53"/>
      <c r="BH15" s="53"/>
      <c r="BI15" s="53"/>
      <c r="CA15" s="53">
        <v>12</v>
      </c>
      <c r="CB15" s="53">
        <v>0</v>
      </c>
      <c r="CZ15" s="16">
        <v>2</v>
      </c>
    </row>
    <row r="16" spans="1:104" x14ac:dyDescent="0.2">
      <c r="A16" s="191"/>
      <c r="B16" s="192"/>
      <c r="C16" s="312" t="s">
        <v>4014</v>
      </c>
      <c r="D16" s="313"/>
      <c r="E16" s="313"/>
      <c r="F16" s="313"/>
      <c r="G16" s="314"/>
      <c r="I16" s="197"/>
      <c r="K16" s="197"/>
      <c r="L16" s="198" t="s">
        <v>4014</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x14ac:dyDescent="0.2">
      <c r="A17" s="191"/>
      <c r="B17" s="192"/>
      <c r="C17" s="312" t="s">
        <v>4009</v>
      </c>
      <c r="D17" s="313"/>
      <c r="E17" s="313"/>
      <c r="F17" s="313"/>
      <c r="G17" s="314"/>
      <c r="I17" s="197"/>
      <c r="K17" s="197"/>
      <c r="L17" s="198" t="s">
        <v>4009</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104" x14ac:dyDescent="0.2">
      <c r="A18" s="191"/>
      <c r="B18" s="192"/>
      <c r="C18" s="312" t="s">
        <v>4010</v>
      </c>
      <c r="D18" s="313"/>
      <c r="E18" s="313"/>
      <c r="F18" s="313"/>
      <c r="G18" s="314"/>
      <c r="I18" s="197"/>
      <c r="K18" s="197"/>
      <c r="L18" s="198" t="s">
        <v>4010</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191"/>
      <c r="B19" s="192"/>
      <c r="C19" s="312" t="s">
        <v>4015</v>
      </c>
      <c r="D19" s="313"/>
      <c r="E19" s="313"/>
      <c r="F19" s="313"/>
      <c r="G19" s="314"/>
      <c r="I19" s="197"/>
      <c r="K19" s="197"/>
      <c r="L19" s="198" t="s">
        <v>4015</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191"/>
      <c r="B20" s="192"/>
      <c r="C20" s="312"/>
      <c r="D20" s="313"/>
      <c r="E20" s="313"/>
      <c r="F20" s="313"/>
      <c r="G20" s="314"/>
      <c r="I20" s="197"/>
      <c r="K20" s="197"/>
      <c r="L20" s="198"/>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104" x14ac:dyDescent="0.2">
      <c r="A21" s="191"/>
      <c r="B21" s="192"/>
      <c r="C21" s="331" t="s">
        <v>2033</v>
      </c>
      <c r="D21" s="332"/>
      <c r="E21" s="193">
        <v>18.59</v>
      </c>
      <c r="F21" s="194"/>
      <c r="G21" s="195"/>
      <c r="H21" s="196"/>
      <c r="I21" s="197"/>
      <c r="J21" s="184"/>
      <c r="K21" s="197"/>
      <c r="M21" s="67" t="s">
        <v>2033</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f>C20</f>
        <v>0</v>
      </c>
      <c r="BE21" s="53"/>
      <c r="BF21" s="53"/>
      <c r="BG21" s="53"/>
      <c r="BH21" s="53"/>
      <c r="BI21" s="53"/>
    </row>
    <row r="22" spans="1:104" ht="22.5" x14ac:dyDescent="0.2">
      <c r="A22" s="161">
        <v>3</v>
      </c>
      <c r="B22" s="162" t="s">
        <v>3811</v>
      </c>
      <c r="C22" s="163" t="s">
        <v>4016</v>
      </c>
      <c r="D22" s="164" t="s">
        <v>3611</v>
      </c>
      <c r="E22" s="165">
        <v>1.1153999999999999</v>
      </c>
      <c r="F22" s="122">
        <f>'01 129 '!F22</f>
        <v>0</v>
      </c>
      <c r="G22" s="166">
        <f>E22*F22</f>
        <v>0</v>
      </c>
      <c r="H22" s="167">
        <v>0</v>
      </c>
      <c r="I22" s="168">
        <f>E22*H22</f>
        <v>0</v>
      </c>
      <c r="J22" s="167"/>
      <c r="K22" s="168">
        <f>E22*J22</f>
        <v>0</v>
      </c>
      <c r="O22" s="53"/>
      <c r="Z22" s="53"/>
      <c r="AA22" s="53">
        <v>12</v>
      </c>
      <c r="AB22" s="53">
        <v>0</v>
      </c>
      <c r="AC22" s="53">
        <v>3</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12</v>
      </c>
      <c r="CB22" s="53">
        <v>0</v>
      </c>
      <c r="CZ22" s="16">
        <v>2</v>
      </c>
    </row>
    <row r="23" spans="1:104" x14ac:dyDescent="0.2">
      <c r="A23" s="191"/>
      <c r="B23" s="192"/>
      <c r="C23" s="312" t="s">
        <v>4017</v>
      </c>
      <c r="D23" s="313"/>
      <c r="E23" s="313"/>
      <c r="F23" s="313"/>
      <c r="G23" s="314"/>
      <c r="I23" s="197"/>
      <c r="K23" s="197"/>
      <c r="L23" s="198" t="s">
        <v>4017</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104" x14ac:dyDescent="0.2">
      <c r="A24" s="191"/>
      <c r="B24" s="192"/>
      <c r="C24" s="312" t="s">
        <v>4009</v>
      </c>
      <c r="D24" s="313"/>
      <c r="E24" s="313"/>
      <c r="F24" s="313"/>
      <c r="G24" s="314"/>
      <c r="I24" s="197"/>
      <c r="K24" s="197"/>
      <c r="L24" s="198" t="s">
        <v>4009</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191"/>
      <c r="B25" s="192"/>
      <c r="C25" s="312" t="s">
        <v>4010</v>
      </c>
      <c r="D25" s="313"/>
      <c r="E25" s="313"/>
      <c r="F25" s="313"/>
      <c r="G25" s="314"/>
      <c r="I25" s="197"/>
      <c r="K25" s="197"/>
      <c r="L25" s="198" t="s">
        <v>4010</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191"/>
      <c r="B26" s="192"/>
      <c r="C26" s="312" t="s">
        <v>4015</v>
      </c>
      <c r="D26" s="313"/>
      <c r="E26" s="313"/>
      <c r="F26" s="313"/>
      <c r="G26" s="314"/>
      <c r="I26" s="197"/>
      <c r="K26" s="197"/>
      <c r="L26" s="198" t="s">
        <v>4015</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104" x14ac:dyDescent="0.2">
      <c r="A27" s="191"/>
      <c r="B27" s="192"/>
      <c r="C27" s="312" t="s">
        <v>4018</v>
      </c>
      <c r="D27" s="313"/>
      <c r="E27" s="313"/>
      <c r="F27" s="313"/>
      <c r="G27" s="314"/>
      <c r="I27" s="197"/>
      <c r="K27" s="197"/>
      <c r="L27" s="198" t="s">
        <v>4018</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row>
    <row r="28" spans="1:104" x14ac:dyDescent="0.2">
      <c r="A28" s="191"/>
      <c r="B28" s="192"/>
      <c r="C28" s="312"/>
      <c r="D28" s="313"/>
      <c r="E28" s="313"/>
      <c r="F28" s="313"/>
      <c r="G28" s="314"/>
      <c r="I28" s="197"/>
      <c r="K28" s="197"/>
      <c r="L28" s="198"/>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row>
    <row r="29" spans="1:104" x14ac:dyDescent="0.2">
      <c r="A29" s="191"/>
      <c r="B29" s="192"/>
      <c r="C29" s="312"/>
      <c r="D29" s="313"/>
      <c r="E29" s="313"/>
      <c r="F29" s="313"/>
      <c r="G29" s="314"/>
      <c r="I29" s="197"/>
      <c r="K29" s="197"/>
      <c r="L29" s="198"/>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x14ac:dyDescent="0.2">
      <c r="A30" s="191"/>
      <c r="B30" s="192"/>
      <c r="C30" s="331" t="s">
        <v>1449</v>
      </c>
      <c r="D30" s="332"/>
      <c r="E30" s="193">
        <v>1.1153999999999999</v>
      </c>
      <c r="F30" s="194"/>
      <c r="G30" s="195"/>
      <c r="H30" s="196"/>
      <c r="I30" s="197"/>
      <c r="J30" s="184"/>
      <c r="K30" s="197"/>
      <c r="M30" s="67" t="s">
        <v>1449</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73">
        <f>C29</f>
        <v>0</v>
      </c>
      <c r="BE30" s="53"/>
      <c r="BF30" s="53"/>
      <c r="BG30" s="53"/>
      <c r="BH30" s="53"/>
      <c r="BI30" s="53"/>
    </row>
    <row r="31" spans="1:104" ht="22.5" x14ac:dyDescent="0.2">
      <c r="A31" s="161">
        <v>4</v>
      </c>
      <c r="B31" s="162" t="s">
        <v>3816</v>
      </c>
      <c r="C31" s="163" t="s">
        <v>4019</v>
      </c>
      <c r="D31" s="164" t="s">
        <v>3611</v>
      </c>
      <c r="E31" s="165">
        <v>0.37180000000000002</v>
      </c>
      <c r="F31" s="122">
        <f>'01 129 '!F31</f>
        <v>0</v>
      </c>
      <c r="G31" s="166">
        <f>E31*F31</f>
        <v>0</v>
      </c>
      <c r="H31" s="167">
        <v>0</v>
      </c>
      <c r="I31" s="168">
        <f>E31*H31</f>
        <v>0</v>
      </c>
      <c r="J31" s="167"/>
      <c r="K31" s="168">
        <f>E31*J31</f>
        <v>0</v>
      </c>
      <c r="O31" s="53"/>
      <c r="Z31" s="53"/>
      <c r="AA31" s="53">
        <v>12</v>
      </c>
      <c r="AB31" s="53">
        <v>0</v>
      </c>
      <c r="AC31" s="53">
        <v>4</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G31</f>
        <v>0</v>
      </c>
      <c r="BA31" s="53"/>
      <c r="BB31" s="53"/>
      <c r="BC31" s="53"/>
      <c r="BD31" s="53"/>
      <c r="BE31" s="53"/>
      <c r="BF31" s="53"/>
      <c r="BG31" s="53"/>
      <c r="BH31" s="53"/>
      <c r="BI31" s="53"/>
      <c r="CA31" s="53">
        <v>12</v>
      </c>
      <c r="CB31" s="53">
        <v>0</v>
      </c>
      <c r="CZ31" s="16">
        <v>2</v>
      </c>
    </row>
    <row r="32" spans="1:104" x14ac:dyDescent="0.2">
      <c r="A32" s="191"/>
      <c r="B32" s="192"/>
      <c r="C32" s="312" t="s">
        <v>4014</v>
      </c>
      <c r="D32" s="313"/>
      <c r="E32" s="313"/>
      <c r="F32" s="313"/>
      <c r="G32" s="314"/>
      <c r="I32" s="197"/>
      <c r="K32" s="197"/>
      <c r="L32" s="198" t="s">
        <v>4014</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191"/>
      <c r="B33" s="192"/>
      <c r="C33" s="312" t="s">
        <v>4009</v>
      </c>
      <c r="D33" s="313"/>
      <c r="E33" s="313"/>
      <c r="F33" s="313"/>
      <c r="G33" s="314"/>
      <c r="I33" s="197"/>
      <c r="K33" s="197"/>
      <c r="L33" s="198" t="s">
        <v>4009</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191"/>
      <c r="B34" s="192"/>
      <c r="C34" s="312" t="s">
        <v>4010</v>
      </c>
      <c r="D34" s="313"/>
      <c r="E34" s="313"/>
      <c r="F34" s="313"/>
      <c r="G34" s="314"/>
      <c r="I34" s="197"/>
      <c r="K34" s="197"/>
      <c r="L34" s="198" t="s">
        <v>4010</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x14ac:dyDescent="0.2">
      <c r="A35" s="191"/>
      <c r="B35" s="192"/>
      <c r="C35" s="312" t="s">
        <v>4015</v>
      </c>
      <c r="D35" s="313"/>
      <c r="E35" s="313"/>
      <c r="F35" s="313"/>
      <c r="G35" s="314"/>
      <c r="I35" s="197"/>
      <c r="K35" s="197"/>
      <c r="L35" s="198" t="s">
        <v>4015</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row>
    <row r="36" spans="1:104" x14ac:dyDescent="0.2">
      <c r="A36" s="191"/>
      <c r="B36" s="192"/>
      <c r="C36" s="312"/>
      <c r="D36" s="313"/>
      <c r="E36" s="313"/>
      <c r="F36" s="313"/>
      <c r="G36" s="314"/>
      <c r="I36" s="197"/>
      <c r="K36" s="197"/>
      <c r="L36" s="198"/>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191"/>
      <c r="B37" s="192"/>
      <c r="C37" s="312"/>
      <c r="D37" s="313"/>
      <c r="E37" s="313"/>
      <c r="F37" s="313"/>
      <c r="G37" s="314"/>
      <c r="I37" s="197"/>
      <c r="K37" s="197"/>
      <c r="L37" s="198"/>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191"/>
      <c r="B38" s="192"/>
      <c r="C38" s="331" t="s">
        <v>1237</v>
      </c>
      <c r="D38" s="332"/>
      <c r="E38" s="193">
        <v>0.37180000000000002</v>
      </c>
      <c r="F38" s="194"/>
      <c r="G38" s="195"/>
      <c r="H38" s="196"/>
      <c r="I38" s="197"/>
      <c r="J38" s="184"/>
      <c r="K38" s="197"/>
      <c r="M38" s="67" t="s">
        <v>1237</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73">
        <f>C37</f>
        <v>0</v>
      </c>
      <c r="BE38" s="53"/>
      <c r="BF38" s="53"/>
      <c r="BG38" s="53"/>
      <c r="BH38" s="53"/>
      <c r="BI38" s="53"/>
    </row>
    <row r="39" spans="1:104" ht="22.5" x14ac:dyDescent="0.2">
      <c r="A39" s="161">
        <v>5</v>
      </c>
      <c r="B39" s="162" t="s">
        <v>3821</v>
      </c>
      <c r="C39" s="163" t="s">
        <v>4020</v>
      </c>
      <c r="D39" s="164" t="s">
        <v>3611</v>
      </c>
      <c r="E39" s="165">
        <v>1.4872000000000001</v>
      </c>
      <c r="F39" s="122">
        <f>'01 129 '!F39</f>
        <v>0</v>
      </c>
      <c r="G39" s="166">
        <f>E39*F39</f>
        <v>0</v>
      </c>
      <c r="H39" s="167">
        <v>0</v>
      </c>
      <c r="I39" s="168">
        <f>E39*H39</f>
        <v>0</v>
      </c>
      <c r="J39" s="167"/>
      <c r="K39" s="168">
        <f>E39*J39</f>
        <v>0</v>
      </c>
      <c r="O39" s="53"/>
      <c r="Z39" s="53"/>
      <c r="AA39" s="53">
        <v>12</v>
      </c>
      <c r="AB39" s="53">
        <v>0</v>
      </c>
      <c r="AC39" s="53">
        <v>5</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G39</f>
        <v>0</v>
      </c>
      <c r="BA39" s="53"/>
      <c r="BB39" s="53"/>
      <c r="BC39" s="53"/>
      <c r="BD39" s="53"/>
      <c r="BE39" s="53"/>
      <c r="BF39" s="53"/>
      <c r="BG39" s="53"/>
      <c r="BH39" s="53"/>
      <c r="BI39" s="53"/>
      <c r="CA39" s="53">
        <v>12</v>
      </c>
      <c r="CB39" s="53">
        <v>0</v>
      </c>
      <c r="CZ39" s="16">
        <v>2</v>
      </c>
    </row>
    <row r="40" spans="1:104" x14ac:dyDescent="0.2">
      <c r="A40" s="191"/>
      <c r="B40" s="192"/>
      <c r="C40" s="312" t="s">
        <v>4021</v>
      </c>
      <c r="D40" s="313"/>
      <c r="E40" s="313"/>
      <c r="F40" s="313"/>
      <c r="G40" s="314"/>
      <c r="I40" s="197"/>
      <c r="K40" s="197"/>
      <c r="L40" s="198" t="s">
        <v>4021</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104" x14ac:dyDescent="0.2">
      <c r="A41" s="191"/>
      <c r="B41" s="192"/>
      <c r="C41" s="312" t="s">
        <v>4009</v>
      </c>
      <c r="D41" s="313"/>
      <c r="E41" s="313"/>
      <c r="F41" s="313"/>
      <c r="G41" s="314"/>
      <c r="I41" s="197"/>
      <c r="K41" s="197"/>
      <c r="L41" s="198" t="s">
        <v>4009</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x14ac:dyDescent="0.2">
      <c r="A42" s="191"/>
      <c r="B42" s="192"/>
      <c r="C42" s="312" t="s">
        <v>4010</v>
      </c>
      <c r="D42" s="313"/>
      <c r="E42" s="313"/>
      <c r="F42" s="313"/>
      <c r="G42" s="314"/>
      <c r="I42" s="197"/>
      <c r="K42" s="197"/>
      <c r="L42" s="198" t="s">
        <v>4010</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191"/>
      <c r="B43" s="192"/>
      <c r="C43" s="312" t="s">
        <v>4015</v>
      </c>
      <c r="D43" s="313"/>
      <c r="E43" s="313"/>
      <c r="F43" s="313"/>
      <c r="G43" s="314"/>
      <c r="I43" s="197"/>
      <c r="K43" s="197"/>
      <c r="L43" s="198" t="s">
        <v>4015</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191"/>
      <c r="B44" s="192"/>
      <c r="C44" s="312"/>
      <c r="D44" s="313"/>
      <c r="E44" s="313"/>
      <c r="F44" s="313"/>
      <c r="G44" s="314"/>
      <c r="I44" s="197"/>
      <c r="K44" s="197"/>
      <c r="L44" s="198"/>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191"/>
      <c r="B45" s="192"/>
      <c r="C45" s="312"/>
      <c r="D45" s="313"/>
      <c r="E45" s="313"/>
      <c r="F45" s="313"/>
      <c r="G45" s="314"/>
      <c r="I45" s="197"/>
      <c r="K45" s="197"/>
      <c r="L45" s="198"/>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x14ac:dyDescent="0.2">
      <c r="A46" s="191"/>
      <c r="B46" s="192"/>
      <c r="C46" s="331" t="s">
        <v>1241</v>
      </c>
      <c r="D46" s="332"/>
      <c r="E46" s="193">
        <v>1.4872000000000001</v>
      </c>
      <c r="F46" s="194"/>
      <c r="G46" s="195"/>
      <c r="H46" s="196"/>
      <c r="I46" s="197"/>
      <c r="J46" s="184"/>
      <c r="K46" s="197"/>
      <c r="M46" s="67" t="s">
        <v>1241</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73">
        <f>C45</f>
        <v>0</v>
      </c>
      <c r="BE46" s="53"/>
      <c r="BF46" s="53"/>
      <c r="BG46" s="53"/>
      <c r="BH46" s="53"/>
      <c r="BI46" s="53"/>
    </row>
    <row r="47" spans="1:104" ht="22.5" x14ac:dyDescent="0.2">
      <c r="A47" s="161">
        <v>6</v>
      </c>
      <c r="B47" s="162" t="s">
        <v>3826</v>
      </c>
      <c r="C47" s="163" t="s">
        <v>4022</v>
      </c>
      <c r="D47" s="164" t="s">
        <v>3611</v>
      </c>
      <c r="E47" s="165">
        <v>0.37180000000000002</v>
      </c>
      <c r="F47" s="122">
        <f>'01 129 '!F47</f>
        <v>0</v>
      </c>
      <c r="G47" s="166">
        <f>E47*F47</f>
        <v>0</v>
      </c>
      <c r="H47" s="167">
        <v>0</v>
      </c>
      <c r="I47" s="168">
        <f>E47*H47</f>
        <v>0</v>
      </c>
      <c r="J47" s="167"/>
      <c r="K47" s="168">
        <f>E47*J47</f>
        <v>0</v>
      </c>
      <c r="O47" s="53"/>
      <c r="Z47" s="53"/>
      <c r="AA47" s="53">
        <v>12</v>
      </c>
      <c r="AB47" s="53">
        <v>0</v>
      </c>
      <c r="AC47" s="53">
        <v>6</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G47</f>
        <v>0</v>
      </c>
      <c r="BA47" s="53"/>
      <c r="BB47" s="53"/>
      <c r="BC47" s="53"/>
      <c r="BD47" s="53"/>
      <c r="BE47" s="53"/>
      <c r="BF47" s="53"/>
      <c r="BG47" s="53"/>
      <c r="BH47" s="53"/>
      <c r="BI47" s="53"/>
      <c r="CA47" s="53">
        <v>12</v>
      </c>
      <c r="CB47" s="53">
        <v>0</v>
      </c>
      <c r="CZ47" s="16">
        <v>2</v>
      </c>
    </row>
    <row r="48" spans="1:104" x14ac:dyDescent="0.2">
      <c r="A48" s="191"/>
      <c r="B48" s="192"/>
      <c r="C48" s="312" t="s">
        <v>4023</v>
      </c>
      <c r="D48" s="313"/>
      <c r="E48" s="313"/>
      <c r="F48" s="313"/>
      <c r="G48" s="314"/>
      <c r="I48" s="197"/>
      <c r="K48" s="197"/>
      <c r="L48" s="198" t="s">
        <v>4023</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x14ac:dyDescent="0.2">
      <c r="A49" s="191"/>
      <c r="B49" s="192"/>
      <c r="C49" s="312" t="s">
        <v>4009</v>
      </c>
      <c r="D49" s="313"/>
      <c r="E49" s="313"/>
      <c r="F49" s="313"/>
      <c r="G49" s="314"/>
      <c r="I49" s="197"/>
      <c r="K49" s="197"/>
      <c r="L49" s="198" t="s">
        <v>4009</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191"/>
      <c r="B50" s="192"/>
      <c r="C50" s="312" t="s">
        <v>4010</v>
      </c>
      <c r="D50" s="313"/>
      <c r="E50" s="313"/>
      <c r="F50" s="313"/>
      <c r="G50" s="314"/>
      <c r="I50" s="197"/>
      <c r="K50" s="197"/>
      <c r="L50" s="198" t="s">
        <v>4010</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x14ac:dyDescent="0.2">
      <c r="A51" s="191"/>
      <c r="B51" s="192"/>
      <c r="C51" s="312" t="s">
        <v>4015</v>
      </c>
      <c r="D51" s="313"/>
      <c r="E51" s="313"/>
      <c r="F51" s="313"/>
      <c r="G51" s="314"/>
      <c r="I51" s="197"/>
      <c r="K51" s="197"/>
      <c r="L51" s="198" t="s">
        <v>4015</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191"/>
      <c r="B52" s="192"/>
      <c r="C52" s="312" t="s">
        <v>4018</v>
      </c>
      <c r="D52" s="313"/>
      <c r="E52" s="313"/>
      <c r="F52" s="313"/>
      <c r="G52" s="314"/>
      <c r="I52" s="197"/>
      <c r="K52" s="197"/>
      <c r="L52" s="198" t="s">
        <v>4018</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x14ac:dyDescent="0.2">
      <c r="A53" s="191"/>
      <c r="B53" s="192"/>
      <c r="C53" s="312"/>
      <c r="D53" s="313"/>
      <c r="E53" s="313"/>
      <c r="F53" s="313"/>
      <c r="G53" s="314"/>
      <c r="I53" s="197"/>
      <c r="K53" s="197"/>
      <c r="L53" s="198"/>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x14ac:dyDescent="0.2">
      <c r="A54" s="191"/>
      <c r="B54" s="192"/>
      <c r="C54" s="312"/>
      <c r="D54" s="313"/>
      <c r="E54" s="313"/>
      <c r="F54" s="313"/>
      <c r="G54" s="314"/>
      <c r="I54" s="197"/>
      <c r="K54" s="197"/>
      <c r="L54" s="198"/>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104" x14ac:dyDescent="0.2">
      <c r="A55" s="191"/>
      <c r="B55" s="192"/>
      <c r="C55" s="331" t="s">
        <v>1237</v>
      </c>
      <c r="D55" s="332"/>
      <c r="E55" s="193">
        <v>0.37180000000000002</v>
      </c>
      <c r="F55" s="194"/>
      <c r="G55" s="195"/>
      <c r="H55" s="196"/>
      <c r="I55" s="197"/>
      <c r="J55" s="184"/>
      <c r="K55" s="197"/>
      <c r="M55" s="67" t="s">
        <v>1237</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f>C54</f>
        <v>0</v>
      </c>
      <c r="BE55" s="53"/>
      <c r="BF55" s="53"/>
      <c r="BG55" s="53"/>
      <c r="BH55" s="53"/>
      <c r="BI55" s="53"/>
    </row>
    <row r="56" spans="1:104" ht="22.5" x14ac:dyDescent="0.2">
      <c r="A56" s="161">
        <v>7</v>
      </c>
      <c r="B56" s="162" t="s">
        <v>3832</v>
      </c>
      <c r="C56" s="163" t="s">
        <v>4024</v>
      </c>
      <c r="D56" s="164" t="s">
        <v>3611</v>
      </c>
      <c r="E56" s="165">
        <v>0.37180000000000002</v>
      </c>
      <c r="F56" s="122">
        <f>'01 129 '!F56</f>
        <v>0</v>
      </c>
      <c r="G56" s="166">
        <f>E56*F56</f>
        <v>0</v>
      </c>
      <c r="H56" s="167">
        <v>0</v>
      </c>
      <c r="I56" s="168">
        <f>E56*H56</f>
        <v>0</v>
      </c>
      <c r="J56" s="167"/>
      <c r="K56" s="168">
        <f>E56*J56</f>
        <v>0</v>
      </c>
      <c r="O56" s="53"/>
      <c r="Z56" s="53"/>
      <c r="AA56" s="53">
        <v>12</v>
      </c>
      <c r="AB56" s="53">
        <v>0</v>
      </c>
      <c r="AC56" s="53">
        <v>7</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G56</f>
        <v>0</v>
      </c>
      <c r="BA56" s="53"/>
      <c r="BB56" s="53"/>
      <c r="BC56" s="53"/>
      <c r="BD56" s="53"/>
      <c r="BE56" s="53"/>
      <c r="BF56" s="53"/>
      <c r="BG56" s="53"/>
      <c r="BH56" s="53"/>
      <c r="BI56" s="53"/>
      <c r="CA56" s="53">
        <v>12</v>
      </c>
      <c r="CB56" s="53">
        <v>0</v>
      </c>
      <c r="CZ56" s="16">
        <v>2</v>
      </c>
    </row>
    <row r="57" spans="1:104" x14ac:dyDescent="0.2">
      <c r="A57" s="191"/>
      <c r="B57" s="192"/>
      <c r="C57" s="312" t="s">
        <v>4021</v>
      </c>
      <c r="D57" s="313"/>
      <c r="E57" s="313"/>
      <c r="F57" s="313"/>
      <c r="G57" s="314"/>
      <c r="I57" s="197"/>
      <c r="K57" s="197"/>
      <c r="L57" s="198" t="s">
        <v>4021</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104" x14ac:dyDescent="0.2">
      <c r="A58" s="191"/>
      <c r="B58" s="192"/>
      <c r="C58" s="312" t="s">
        <v>4009</v>
      </c>
      <c r="D58" s="313"/>
      <c r="E58" s="313"/>
      <c r="F58" s="313"/>
      <c r="G58" s="314"/>
      <c r="I58" s="197"/>
      <c r="K58" s="197"/>
      <c r="L58" s="198" t="s">
        <v>4009</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104" x14ac:dyDescent="0.2">
      <c r="A59" s="191"/>
      <c r="B59" s="192"/>
      <c r="C59" s="312" t="s">
        <v>4010</v>
      </c>
      <c r="D59" s="313"/>
      <c r="E59" s="313"/>
      <c r="F59" s="313"/>
      <c r="G59" s="314"/>
      <c r="I59" s="197"/>
      <c r="K59" s="197"/>
      <c r="L59" s="198" t="s">
        <v>4010</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x14ac:dyDescent="0.2">
      <c r="A60" s="191"/>
      <c r="B60" s="192"/>
      <c r="C60" s="312" t="s">
        <v>4015</v>
      </c>
      <c r="D60" s="313"/>
      <c r="E60" s="313"/>
      <c r="F60" s="313"/>
      <c r="G60" s="314"/>
      <c r="I60" s="197"/>
      <c r="K60" s="197"/>
      <c r="L60" s="198" t="s">
        <v>4015</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104" x14ac:dyDescent="0.2">
      <c r="A61" s="191"/>
      <c r="B61" s="192"/>
      <c r="C61" s="312" t="s">
        <v>4025</v>
      </c>
      <c r="D61" s="313"/>
      <c r="E61" s="313"/>
      <c r="F61" s="313"/>
      <c r="G61" s="314"/>
      <c r="I61" s="197"/>
      <c r="K61" s="197"/>
      <c r="L61" s="198" t="s">
        <v>4025</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row>
    <row r="62" spans="1:104" x14ac:dyDescent="0.2">
      <c r="A62" s="191"/>
      <c r="B62" s="192"/>
      <c r="C62" s="312"/>
      <c r="D62" s="313"/>
      <c r="E62" s="313"/>
      <c r="F62" s="313"/>
      <c r="G62" s="314"/>
      <c r="I62" s="197"/>
      <c r="K62" s="197"/>
      <c r="L62" s="198"/>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x14ac:dyDescent="0.2">
      <c r="A63" s="191"/>
      <c r="B63" s="192"/>
      <c r="C63" s="312"/>
      <c r="D63" s="313"/>
      <c r="E63" s="313"/>
      <c r="F63" s="313"/>
      <c r="G63" s="314"/>
      <c r="I63" s="197"/>
      <c r="K63" s="197"/>
      <c r="L63" s="198"/>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104" x14ac:dyDescent="0.2">
      <c r="A64" s="191"/>
      <c r="B64" s="192"/>
      <c r="C64" s="331" t="s">
        <v>1237</v>
      </c>
      <c r="D64" s="332"/>
      <c r="E64" s="193">
        <v>0.37180000000000002</v>
      </c>
      <c r="F64" s="194"/>
      <c r="G64" s="195"/>
      <c r="H64" s="196"/>
      <c r="I64" s="197"/>
      <c r="J64" s="184"/>
      <c r="K64" s="197"/>
      <c r="M64" s="67" t="s">
        <v>1237</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73">
        <f>C63</f>
        <v>0</v>
      </c>
      <c r="BE64" s="53"/>
      <c r="BF64" s="53"/>
      <c r="BG64" s="53"/>
      <c r="BH64" s="53"/>
      <c r="BI64" s="53"/>
    </row>
    <row r="65" spans="1:104" ht="22.5" x14ac:dyDescent="0.2">
      <c r="A65" s="161">
        <v>8</v>
      </c>
      <c r="B65" s="162" t="s">
        <v>3836</v>
      </c>
      <c r="C65" s="163" t="s">
        <v>4026</v>
      </c>
      <c r="D65" s="164" t="s">
        <v>3611</v>
      </c>
      <c r="E65" s="165">
        <v>2.9744000000000002</v>
      </c>
      <c r="F65" s="122">
        <f>'01 129 '!F65</f>
        <v>0</v>
      </c>
      <c r="G65" s="166">
        <f>E65*F65</f>
        <v>0</v>
      </c>
      <c r="H65" s="167">
        <v>0</v>
      </c>
      <c r="I65" s="168">
        <f>E65*H65</f>
        <v>0</v>
      </c>
      <c r="J65" s="167"/>
      <c r="K65" s="168">
        <f>E65*J65</f>
        <v>0</v>
      </c>
      <c r="O65" s="53"/>
      <c r="Z65" s="53"/>
      <c r="AA65" s="53">
        <v>12</v>
      </c>
      <c r="AB65" s="53">
        <v>0</v>
      </c>
      <c r="AC65" s="53">
        <v>8</v>
      </c>
      <c r="AD65" s="53"/>
      <c r="AE65" s="53"/>
      <c r="AF65" s="53"/>
      <c r="AG65" s="53"/>
      <c r="AH65" s="53"/>
      <c r="AI65" s="53"/>
      <c r="AJ65" s="53"/>
      <c r="AK65" s="53"/>
      <c r="AL65" s="53"/>
      <c r="AM65" s="53"/>
      <c r="AN65" s="53"/>
      <c r="AO65" s="53"/>
      <c r="AP65" s="53"/>
      <c r="AQ65" s="53"/>
      <c r="AR65" s="53"/>
      <c r="AS65" s="53"/>
      <c r="AT65" s="53"/>
      <c r="AU65" s="53"/>
      <c r="AV65" s="53"/>
      <c r="AW65" s="53"/>
      <c r="AX65" s="53"/>
      <c r="AY65" s="53"/>
      <c r="AZ65" s="63">
        <f>G65</f>
        <v>0</v>
      </c>
      <c r="BA65" s="53"/>
      <c r="BB65" s="53"/>
      <c r="BC65" s="53"/>
      <c r="BD65" s="53"/>
      <c r="BE65" s="53"/>
      <c r="BF65" s="53"/>
      <c r="BG65" s="53"/>
      <c r="BH65" s="53"/>
      <c r="BI65" s="53"/>
      <c r="CA65" s="53">
        <v>12</v>
      </c>
      <c r="CB65" s="53">
        <v>0</v>
      </c>
      <c r="CZ65" s="16">
        <v>2</v>
      </c>
    </row>
    <row r="66" spans="1:104" x14ac:dyDescent="0.2">
      <c r="A66" s="191"/>
      <c r="B66" s="192"/>
      <c r="C66" s="312" t="s">
        <v>4027</v>
      </c>
      <c r="D66" s="313"/>
      <c r="E66" s="313"/>
      <c r="F66" s="313"/>
      <c r="G66" s="314"/>
      <c r="I66" s="197"/>
      <c r="K66" s="197"/>
      <c r="L66" s="198" t="s">
        <v>4027</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104" x14ac:dyDescent="0.2">
      <c r="A67" s="191"/>
      <c r="B67" s="192"/>
      <c r="C67" s="312" t="s">
        <v>4009</v>
      </c>
      <c r="D67" s="313"/>
      <c r="E67" s="313"/>
      <c r="F67" s="313"/>
      <c r="G67" s="314"/>
      <c r="I67" s="197"/>
      <c r="K67" s="197"/>
      <c r="L67" s="198" t="s">
        <v>4009</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104" x14ac:dyDescent="0.2">
      <c r="A68" s="191"/>
      <c r="B68" s="192"/>
      <c r="C68" s="312" t="s">
        <v>4010</v>
      </c>
      <c r="D68" s="313"/>
      <c r="E68" s="313"/>
      <c r="F68" s="313"/>
      <c r="G68" s="314"/>
      <c r="I68" s="197"/>
      <c r="K68" s="197"/>
      <c r="L68" s="198" t="s">
        <v>4010</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row>
    <row r="69" spans="1:104" x14ac:dyDescent="0.2">
      <c r="A69" s="191"/>
      <c r="B69" s="192"/>
      <c r="C69" s="312" t="s">
        <v>4015</v>
      </c>
      <c r="D69" s="313"/>
      <c r="E69" s="313"/>
      <c r="F69" s="313"/>
      <c r="G69" s="314"/>
      <c r="I69" s="197"/>
      <c r="K69" s="197"/>
      <c r="L69" s="198" t="s">
        <v>4015</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row>
    <row r="70" spans="1:104" x14ac:dyDescent="0.2">
      <c r="A70" s="191"/>
      <c r="B70" s="192"/>
      <c r="C70" s="312"/>
      <c r="D70" s="313"/>
      <c r="E70" s="313"/>
      <c r="F70" s="313"/>
      <c r="G70" s="314"/>
      <c r="I70" s="197"/>
      <c r="K70" s="197"/>
      <c r="L70" s="198"/>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row>
    <row r="71" spans="1:104" x14ac:dyDescent="0.2">
      <c r="A71" s="191"/>
      <c r="B71" s="192"/>
      <c r="C71" s="312"/>
      <c r="D71" s="313"/>
      <c r="E71" s="313"/>
      <c r="F71" s="313"/>
      <c r="G71" s="314"/>
      <c r="I71" s="197"/>
      <c r="K71" s="197"/>
      <c r="L71" s="198"/>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row>
    <row r="72" spans="1:104" x14ac:dyDescent="0.2">
      <c r="A72" s="191"/>
      <c r="B72" s="192"/>
      <c r="C72" s="312"/>
      <c r="D72" s="313"/>
      <c r="E72" s="313"/>
      <c r="F72" s="313"/>
      <c r="G72" s="314"/>
      <c r="I72" s="197"/>
      <c r="K72" s="197"/>
      <c r="L72" s="198"/>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104" x14ac:dyDescent="0.2">
      <c r="A73" s="191"/>
      <c r="B73" s="192"/>
      <c r="C73" s="331" t="s">
        <v>1242</v>
      </c>
      <c r="D73" s="332"/>
      <c r="E73" s="193">
        <v>2.9744000000000002</v>
      </c>
      <c r="F73" s="194"/>
      <c r="G73" s="195"/>
      <c r="H73" s="196"/>
      <c r="I73" s="197"/>
      <c r="J73" s="184"/>
      <c r="K73" s="197"/>
      <c r="M73" s="67" t="s">
        <v>1242</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f>C72</f>
        <v>0</v>
      </c>
      <c r="BE73" s="53"/>
      <c r="BF73" s="53"/>
      <c r="BG73" s="53"/>
      <c r="BH73" s="53"/>
      <c r="BI73" s="53"/>
    </row>
    <row r="74" spans="1:104" ht="22.5" x14ac:dyDescent="0.2">
      <c r="A74" s="161">
        <v>9</v>
      </c>
      <c r="B74" s="162" t="s">
        <v>3839</v>
      </c>
      <c r="C74" s="163" t="s">
        <v>4028</v>
      </c>
      <c r="D74" s="164" t="s">
        <v>3611</v>
      </c>
      <c r="E74" s="165">
        <v>0.74360000000000004</v>
      </c>
      <c r="F74" s="122">
        <f>'01 129 '!F74</f>
        <v>0</v>
      </c>
      <c r="G74" s="166">
        <f>E74*F74</f>
        <v>0</v>
      </c>
      <c r="H74" s="167">
        <v>0</v>
      </c>
      <c r="I74" s="168">
        <f>E74*H74</f>
        <v>0</v>
      </c>
      <c r="J74" s="167"/>
      <c r="K74" s="168">
        <f>E74*J74</f>
        <v>0</v>
      </c>
      <c r="O74" s="53"/>
      <c r="Z74" s="53"/>
      <c r="AA74" s="53">
        <v>12</v>
      </c>
      <c r="AB74" s="53">
        <v>0</v>
      </c>
      <c r="AC74" s="53">
        <v>9</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12</v>
      </c>
      <c r="CB74" s="53">
        <v>0</v>
      </c>
      <c r="CZ74" s="16">
        <v>2</v>
      </c>
    </row>
    <row r="75" spans="1:104" x14ac:dyDescent="0.2">
      <c r="A75" s="191"/>
      <c r="B75" s="192"/>
      <c r="C75" s="312" t="s">
        <v>4027</v>
      </c>
      <c r="D75" s="313"/>
      <c r="E75" s="313"/>
      <c r="F75" s="313"/>
      <c r="G75" s="314"/>
      <c r="I75" s="197"/>
      <c r="K75" s="197"/>
      <c r="L75" s="198" t="s">
        <v>4027</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row>
    <row r="76" spans="1:104" x14ac:dyDescent="0.2">
      <c r="A76" s="191"/>
      <c r="B76" s="192"/>
      <c r="C76" s="312" t="s">
        <v>4009</v>
      </c>
      <c r="D76" s="313"/>
      <c r="E76" s="313"/>
      <c r="F76" s="313"/>
      <c r="G76" s="314"/>
      <c r="I76" s="197"/>
      <c r="K76" s="197"/>
      <c r="L76" s="198" t="s">
        <v>4009</v>
      </c>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row>
    <row r="77" spans="1:104" x14ac:dyDescent="0.2">
      <c r="A77" s="191"/>
      <c r="B77" s="192"/>
      <c r="C77" s="312" t="s">
        <v>4010</v>
      </c>
      <c r="D77" s="313"/>
      <c r="E77" s="313"/>
      <c r="F77" s="313"/>
      <c r="G77" s="314"/>
      <c r="I77" s="197"/>
      <c r="K77" s="197"/>
      <c r="L77" s="198" t="s">
        <v>4010</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row>
    <row r="78" spans="1:104" x14ac:dyDescent="0.2">
      <c r="A78" s="191"/>
      <c r="B78" s="192"/>
      <c r="C78" s="312" t="s">
        <v>4015</v>
      </c>
      <c r="D78" s="313"/>
      <c r="E78" s="313"/>
      <c r="F78" s="313"/>
      <c r="G78" s="314"/>
      <c r="I78" s="197"/>
      <c r="K78" s="197"/>
      <c r="L78" s="198" t="s">
        <v>4015</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row>
    <row r="79" spans="1:104" x14ac:dyDescent="0.2">
      <c r="A79" s="191"/>
      <c r="B79" s="192"/>
      <c r="C79" s="312"/>
      <c r="D79" s="313"/>
      <c r="E79" s="313"/>
      <c r="F79" s="313"/>
      <c r="G79" s="314"/>
      <c r="I79" s="197"/>
      <c r="K79" s="197"/>
      <c r="L79" s="198"/>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104" x14ac:dyDescent="0.2">
      <c r="A80" s="191"/>
      <c r="B80" s="192"/>
      <c r="C80" s="312"/>
      <c r="D80" s="313"/>
      <c r="E80" s="313"/>
      <c r="F80" s="313"/>
      <c r="G80" s="314"/>
      <c r="I80" s="197"/>
      <c r="K80" s="197"/>
      <c r="L80" s="198"/>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104" x14ac:dyDescent="0.2">
      <c r="A81" s="191"/>
      <c r="B81" s="192"/>
      <c r="C81" s="312"/>
      <c r="D81" s="313"/>
      <c r="E81" s="313"/>
      <c r="F81" s="313"/>
      <c r="G81" s="314"/>
      <c r="I81" s="197"/>
      <c r="K81" s="197"/>
      <c r="L81" s="198"/>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104" x14ac:dyDescent="0.2">
      <c r="A82" s="191"/>
      <c r="B82" s="192"/>
      <c r="C82" s="312"/>
      <c r="D82" s="313"/>
      <c r="E82" s="313"/>
      <c r="F82" s="313"/>
      <c r="G82" s="314"/>
      <c r="I82" s="197"/>
      <c r="K82" s="197"/>
      <c r="L82" s="198"/>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104" x14ac:dyDescent="0.2">
      <c r="A83" s="191"/>
      <c r="B83" s="192"/>
      <c r="C83" s="331" t="s">
        <v>1308</v>
      </c>
      <c r="D83" s="332"/>
      <c r="E83" s="193">
        <v>0.74360000000000004</v>
      </c>
      <c r="F83" s="194"/>
      <c r="G83" s="195"/>
      <c r="H83" s="196"/>
      <c r="I83" s="197"/>
      <c r="J83" s="184"/>
      <c r="K83" s="197"/>
      <c r="M83" s="67" t="s">
        <v>1308</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f>C82</f>
        <v>0</v>
      </c>
      <c r="BE83" s="53"/>
      <c r="BF83" s="53"/>
      <c r="BG83" s="53"/>
      <c r="BH83" s="53"/>
      <c r="BI83" s="53"/>
    </row>
    <row r="84" spans="1:104" ht="22.5" x14ac:dyDescent="0.2">
      <c r="A84" s="161">
        <v>10</v>
      </c>
      <c r="B84" s="162" t="s">
        <v>3844</v>
      </c>
      <c r="C84" s="163" t="s">
        <v>4029</v>
      </c>
      <c r="D84" s="164" t="s">
        <v>3611</v>
      </c>
      <c r="E84" s="165">
        <v>2.9744000000000002</v>
      </c>
      <c r="F84" s="122">
        <f>'01 129 '!F84</f>
        <v>0</v>
      </c>
      <c r="G84" s="166">
        <f>E84*F84</f>
        <v>0</v>
      </c>
      <c r="H84" s="167">
        <v>0</v>
      </c>
      <c r="I84" s="168">
        <f>E84*H84</f>
        <v>0</v>
      </c>
      <c r="J84" s="167"/>
      <c r="K84" s="168">
        <f>E84*J84</f>
        <v>0</v>
      </c>
      <c r="O84" s="53"/>
      <c r="Z84" s="53"/>
      <c r="AA84" s="53">
        <v>12</v>
      </c>
      <c r="AB84" s="53">
        <v>0</v>
      </c>
      <c r="AC84" s="53">
        <v>10</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12</v>
      </c>
      <c r="CB84" s="53">
        <v>0</v>
      </c>
      <c r="CZ84" s="16">
        <v>2</v>
      </c>
    </row>
    <row r="85" spans="1:104" x14ac:dyDescent="0.2">
      <c r="A85" s="191"/>
      <c r="B85" s="192"/>
      <c r="C85" s="312" t="s">
        <v>4030</v>
      </c>
      <c r="D85" s="313"/>
      <c r="E85" s="313"/>
      <c r="F85" s="313"/>
      <c r="G85" s="314"/>
      <c r="I85" s="197"/>
      <c r="K85" s="197"/>
      <c r="L85" s="198" t="s">
        <v>4030</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row>
    <row r="86" spans="1:104" x14ac:dyDescent="0.2">
      <c r="A86" s="191"/>
      <c r="B86" s="192"/>
      <c r="C86" s="312" t="s">
        <v>4009</v>
      </c>
      <c r="D86" s="313"/>
      <c r="E86" s="313"/>
      <c r="F86" s="313"/>
      <c r="G86" s="314"/>
      <c r="I86" s="197"/>
      <c r="K86" s="197"/>
      <c r="L86" s="198" t="s">
        <v>4009</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row>
    <row r="87" spans="1:104" x14ac:dyDescent="0.2">
      <c r="A87" s="191"/>
      <c r="B87" s="192"/>
      <c r="C87" s="312" t="s">
        <v>4010</v>
      </c>
      <c r="D87" s="313"/>
      <c r="E87" s="313"/>
      <c r="F87" s="313"/>
      <c r="G87" s="314"/>
      <c r="I87" s="197"/>
      <c r="K87" s="197"/>
      <c r="L87" s="198" t="s">
        <v>4010</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row>
    <row r="88" spans="1:104" x14ac:dyDescent="0.2">
      <c r="A88" s="191"/>
      <c r="B88" s="192"/>
      <c r="C88" s="312" t="s">
        <v>4015</v>
      </c>
      <c r="D88" s="313"/>
      <c r="E88" s="313"/>
      <c r="F88" s="313"/>
      <c r="G88" s="314"/>
      <c r="I88" s="197"/>
      <c r="K88" s="197"/>
      <c r="L88" s="198" t="s">
        <v>4015</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row>
    <row r="89" spans="1:104" x14ac:dyDescent="0.2">
      <c r="A89" s="191"/>
      <c r="B89" s="192"/>
      <c r="C89" s="312"/>
      <c r="D89" s="313"/>
      <c r="E89" s="313"/>
      <c r="F89" s="313"/>
      <c r="G89" s="314"/>
      <c r="I89" s="197"/>
      <c r="K89" s="197"/>
      <c r="L89" s="198"/>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row>
    <row r="90" spans="1:104" x14ac:dyDescent="0.2">
      <c r="A90" s="191"/>
      <c r="B90" s="192"/>
      <c r="C90" s="312"/>
      <c r="D90" s="313"/>
      <c r="E90" s="313"/>
      <c r="F90" s="313"/>
      <c r="G90" s="314"/>
      <c r="I90" s="197"/>
      <c r="K90" s="197"/>
      <c r="L90" s="198"/>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row>
    <row r="91" spans="1:104" x14ac:dyDescent="0.2">
      <c r="A91" s="191"/>
      <c r="B91" s="192"/>
      <c r="C91" s="312"/>
      <c r="D91" s="313"/>
      <c r="E91" s="313"/>
      <c r="F91" s="313"/>
      <c r="G91" s="314"/>
      <c r="I91" s="197"/>
      <c r="K91" s="197"/>
      <c r="L91" s="198"/>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row>
    <row r="92" spans="1:104" x14ac:dyDescent="0.2">
      <c r="A92" s="191"/>
      <c r="B92" s="192"/>
      <c r="C92" s="331" t="s">
        <v>1242</v>
      </c>
      <c r="D92" s="332"/>
      <c r="E92" s="193">
        <v>2.9744000000000002</v>
      </c>
      <c r="F92" s="194"/>
      <c r="G92" s="195"/>
      <c r="H92" s="196"/>
      <c r="I92" s="197"/>
      <c r="J92" s="184"/>
      <c r="K92" s="197"/>
      <c r="M92" s="67" t="s">
        <v>1242</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73">
        <f>C91</f>
        <v>0</v>
      </c>
      <c r="BE92" s="53"/>
      <c r="BF92" s="53"/>
      <c r="BG92" s="53"/>
      <c r="BH92" s="53"/>
      <c r="BI92" s="53"/>
    </row>
    <row r="93" spans="1:104" ht="22.5" x14ac:dyDescent="0.2">
      <c r="A93" s="161">
        <v>11</v>
      </c>
      <c r="B93" s="162" t="s">
        <v>3848</v>
      </c>
      <c r="C93" s="163" t="s">
        <v>4031</v>
      </c>
      <c r="D93" s="164" t="s">
        <v>3611</v>
      </c>
      <c r="E93" s="165">
        <v>0.74360000000000004</v>
      </c>
      <c r="F93" s="122">
        <f>'01 129 '!F93</f>
        <v>0</v>
      </c>
      <c r="G93" s="166">
        <f>E93*F93</f>
        <v>0</v>
      </c>
      <c r="H93" s="167">
        <v>0</v>
      </c>
      <c r="I93" s="168">
        <f>E93*H93</f>
        <v>0</v>
      </c>
      <c r="J93" s="167"/>
      <c r="K93" s="168">
        <f>E93*J93</f>
        <v>0</v>
      </c>
      <c r="O93" s="53"/>
      <c r="Z93" s="53"/>
      <c r="AA93" s="53">
        <v>12</v>
      </c>
      <c r="AB93" s="53">
        <v>0</v>
      </c>
      <c r="AC93" s="53">
        <v>11</v>
      </c>
      <c r="AD93" s="53"/>
      <c r="AE93" s="53"/>
      <c r="AF93" s="53"/>
      <c r="AG93" s="53"/>
      <c r="AH93" s="53"/>
      <c r="AI93" s="53"/>
      <c r="AJ93" s="53"/>
      <c r="AK93" s="53"/>
      <c r="AL93" s="53"/>
      <c r="AM93" s="53"/>
      <c r="AN93" s="53"/>
      <c r="AO93" s="53"/>
      <c r="AP93" s="53"/>
      <c r="AQ93" s="53"/>
      <c r="AR93" s="53"/>
      <c r="AS93" s="53"/>
      <c r="AT93" s="53"/>
      <c r="AU93" s="53"/>
      <c r="AV93" s="53"/>
      <c r="AW93" s="53"/>
      <c r="AX93" s="53"/>
      <c r="AY93" s="53"/>
      <c r="AZ93" s="63">
        <f>G93</f>
        <v>0</v>
      </c>
      <c r="BA93" s="53"/>
      <c r="BB93" s="53"/>
      <c r="BC93" s="53"/>
      <c r="BD93" s="53"/>
      <c r="BE93" s="53"/>
      <c r="BF93" s="53"/>
      <c r="BG93" s="53"/>
      <c r="BH93" s="53"/>
      <c r="BI93" s="53"/>
      <c r="CA93" s="53">
        <v>12</v>
      </c>
      <c r="CB93" s="53">
        <v>0</v>
      </c>
      <c r="CZ93" s="16">
        <v>2</v>
      </c>
    </row>
    <row r="94" spans="1:104" x14ac:dyDescent="0.2">
      <c r="A94" s="191"/>
      <c r="B94" s="192"/>
      <c r="C94" s="312" t="s">
        <v>4032</v>
      </c>
      <c r="D94" s="313"/>
      <c r="E94" s="313"/>
      <c r="F94" s="313"/>
      <c r="G94" s="314"/>
      <c r="I94" s="197"/>
      <c r="K94" s="197"/>
      <c r="L94" s="198" t="s">
        <v>4032</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row>
    <row r="95" spans="1:104" x14ac:dyDescent="0.2">
      <c r="A95" s="191"/>
      <c r="B95" s="192"/>
      <c r="C95" s="312" t="s">
        <v>4009</v>
      </c>
      <c r="D95" s="313"/>
      <c r="E95" s="313"/>
      <c r="F95" s="313"/>
      <c r="G95" s="314"/>
      <c r="I95" s="197"/>
      <c r="K95" s="197"/>
      <c r="L95" s="198" t="s">
        <v>4009</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row>
    <row r="96" spans="1:104" x14ac:dyDescent="0.2">
      <c r="A96" s="191"/>
      <c r="B96" s="192"/>
      <c r="C96" s="312" t="s">
        <v>4010</v>
      </c>
      <c r="D96" s="313"/>
      <c r="E96" s="313"/>
      <c r="F96" s="313"/>
      <c r="G96" s="314"/>
      <c r="I96" s="197"/>
      <c r="K96" s="197"/>
      <c r="L96" s="198" t="s">
        <v>4010</v>
      </c>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row>
    <row r="97" spans="1:104" x14ac:dyDescent="0.2">
      <c r="A97" s="191"/>
      <c r="B97" s="192"/>
      <c r="C97" s="312" t="s">
        <v>4015</v>
      </c>
      <c r="D97" s="313"/>
      <c r="E97" s="313"/>
      <c r="F97" s="313"/>
      <c r="G97" s="314"/>
      <c r="I97" s="197"/>
      <c r="K97" s="197"/>
      <c r="L97" s="198" t="s">
        <v>4015</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row>
    <row r="98" spans="1:104" x14ac:dyDescent="0.2">
      <c r="A98" s="191"/>
      <c r="B98" s="192"/>
      <c r="C98" s="312" t="s">
        <v>4018</v>
      </c>
      <c r="D98" s="313"/>
      <c r="E98" s="313"/>
      <c r="F98" s="313"/>
      <c r="G98" s="314"/>
      <c r="I98" s="197"/>
      <c r="K98" s="197"/>
      <c r="L98" s="198" t="s">
        <v>4018</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row>
    <row r="99" spans="1:104" x14ac:dyDescent="0.2">
      <c r="A99" s="191"/>
      <c r="B99" s="192"/>
      <c r="C99" s="312"/>
      <c r="D99" s="313"/>
      <c r="E99" s="313"/>
      <c r="F99" s="313"/>
      <c r="G99" s="314"/>
      <c r="I99" s="197"/>
      <c r="K99" s="197"/>
      <c r="L99" s="198"/>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row>
    <row r="100" spans="1:104" x14ac:dyDescent="0.2">
      <c r="A100" s="191"/>
      <c r="B100" s="192"/>
      <c r="C100" s="312"/>
      <c r="D100" s="313"/>
      <c r="E100" s="313"/>
      <c r="F100" s="313"/>
      <c r="G100" s="314"/>
      <c r="I100" s="197"/>
      <c r="K100" s="197"/>
      <c r="L100" s="198"/>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row>
    <row r="101" spans="1:104" x14ac:dyDescent="0.2">
      <c r="A101" s="191"/>
      <c r="B101" s="192"/>
      <c r="C101" s="312"/>
      <c r="D101" s="313"/>
      <c r="E101" s="313"/>
      <c r="F101" s="313"/>
      <c r="G101" s="314"/>
      <c r="I101" s="197"/>
      <c r="K101" s="197"/>
      <c r="L101" s="198"/>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row>
    <row r="102" spans="1:104" x14ac:dyDescent="0.2">
      <c r="A102" s="191"/>
      <c r="B102" s="192"/>
      <c r="C102" s="312"/>
      <c r="D102" s="313"/>
      <c r="E102" s="313"/>
      <c r="F102" s="313"/>
      <c r="G102" s="314"/>
      <c r="I102" s="197"/>
      <c r="K102" s="197"/>
      <c r="L102" s="198"/>
      <c r="O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row>
    <row r="103" spans="1:104" x14ac:dyDescent="0.2">
      <c r="A103" s="191"/>
      <c r="B103" s="192"/>
      <c r="C103" s="331" t="s">
        <v>1308</v>
      </c>
      <c r="D103" s="332"/>
      <c r="E103" s="193">
        <v>0.74360000000000004</v>
      </c>
      <c r="F103" s="194"/>
      <c r="G103" s="195"/>
      <c r="H103" s="196"/>
      <c r="I103" s="197"/>
      <c r="J103" s="184"/>
      <c r="K103" s="197"/>
      <c r="M103" s="67" t="s">
        <v>1308</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73">
        <f>C102</f>
        <v>0</v>
      </c>
      <c r="BE103" s="53"/>
      <c r="BF103" s="53"/>
      <c r="BG103" s="53"/>
      <c r="BH103" s="53"/>
      <c r="BI103" s="53"/>
    </row>
    <row r="104" spans="1:104" ht="22.5" x14ac:dyDescent="0.2">
      <c r="A104" s="161">
        <v>12</v>
      </c>
      <c r="B104" s="162" t="s">
        <v>3855</v>
      </c>
      <c r="C104" s="163" t="s">
        <v>4033</v>
      </c>
      <c r="D104" s="164" t="s">
        <v>3611</v>
      </c>
      <c r="E104" s="165">
        <v>0.37180000000000002</v>
      </c>
      <c r="F104" s="122">
        <f>'01 129 '!F104</f>
        <v>0</v>
      </c>
      <c r="G104" s="166">
        <f>E104*F104</f>
        <v>0</v>
      </c>
      <c r="H104" s="167">
        <v>0</v>
      </c>
      <c r="I104" s="168">
        <f>E104*H104</f>
        <v>0</v>
      </c>
      <c r="J104" s="167"/>
      <c r="K104" s="168">
        <f>E104*J104</f>
        <v>0</v>
      </c>
      <c r="O104" s="53"/>
      <c r="Z104" s="53"/>
      <c r="AA104" s="53">
        <v>12</v>
      </c>
      <c r="AB104" s="53">
        <v>0</v>
      </c>
      <c r="AC104" s="53">
        <v>12</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63">
        <f>G104</f>
        <v>0</v>
      </c>
      <c r="BA104" s="53"/>
      <c r="BB104" s="53"/>
      <c r="BC104" s="53"/>
      <c r="BD104" s="53"/>
      <c r="BE104" s="53"/>
      <c r="BF104" s="53"/>
      <c r="BG104" s="53"/>
      <c r="BH104" s="53"/>
      <c r="BI104" s="53"/>
      <c r="CA104" s="53">
        <v>12</v>
      </c>
      <c r="CB104" s="53">
        <v>0</v>
      </c>
      <c r="CZ104" s="16">
        <v>2</v>
      </c>
    </row>
    <row r="105" spans="1:104" x14ac:dyDescent="0.2">
      <c r="A105" s="191"/>
      <c r="B105" s="192"/>
      <c r="C105" s="312" t="s">
        <v>4034</v>
      </c>
      <c r="D105" s="313"/>
      <c r="E105" s="313"/>
      <c r="F105" s="313"/>
      <c r="G105" s="314"/>
      <c r="I105" s="197"/>
      <c r="K105" s="197"/>
      <c r="L105" s="198" t="s">
        <v>4034</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104" x14ac:dyDescent="0.2">
      <c r="A106" s="191"/>
      <c r="B106" s="192"/>
      <c r="C106" s="312" t="s">
        <v>4009</v>
      </c>
      <c r="D106" s="313"/>
      <c r="E106" s="313"/>
      <c r="F106" s="313"/>
      <c r="G106" s="314"/>
      <c r="I106" s="197"/>
      <c r="K106" s="197"/>
      <c r="L106" s="198" t="s">
        <v>4009</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104" x14ac:dyDescent="0.2">
      <c r="A107" s="191"/>
      <c r="B107" s="192"/>
      <c r="C107" s="312" t="s">
        <v>4010</v>
      </c>
      <c r="D107" s="313"/>
      <c r="E107" s="313"/>
      <c r="F107" s="313"/>
      <c r="G107" s="314"/>
      <c r="I107" s="197"/>
      <c r="K107" s="197"/>
      <c r="L107" s="198" t="s">
        <v>4010</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row>
    <row r="108" spans="1:104" x14ac:dyDescent="0.2">
      <c r="A108" s="191"/>
      <c r="B108" s="192"/>
      <c r="C108" s="312" t="s">
        <v>4015</v>
      </c>
      <c r="D108" s="313"/>
      <c r="E108" s="313"/>
      <c r="F108" s="313"/>
      <c r="G108" s="314"/>
      <c r="I108" s="197"/>
      <c r="K108" s="197"/>
      <c r="L108" s="198" t="s">
        <v>4015</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row>
    <row r="109" spans="1:104" x14ac:dyDescent="0.2">
      <c r="A109" s="191"/>
      <c r="B109" s="192"/>
      <c r="C109" s="312"/>
      <c r="D109" s="313"/>
      <c r="E109" s="313"/>
      <c r="F109" s="313"/>
      <c r="G109" s="314"/>
      <c r="I109" s="197"/>
      <c r="K109" s="197"/>
      <c r="L109" s="198"/>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row>
    <row r="110" spans="1:104" x14ac:dyDescent="0.2">
      <c r="A110" s="191"/>
      <c r="B110" s="192"/>
      <c r="C110" s="312"/>
      <c r="D110" s="313"/>
      <c r="E110" s="313"/>
      <c r="F110" s="313"/>
      <c r="G110" s="314"/>
      <c r="I110" s="197"/>
      <c r="K110" s="197"/>
      <c r="L110" s="198"/>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row>
    <row r="111" spans="1:104" x14ac:dyDescent="0.2">
      <c r="A111" s="191"/>
      <c r="B111" s="192"/>
      <c r="C111" s="312"/>
      <c r="D111" s="313"/>
      <c r="E111" s="313"/>
      <c r="F111" s="313"/>
      <c r="G111" s="314"/>
      <c r="I111" s="197"/>
      <c r="K111" s="197"/>
      <c r="L111" s="198"/>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row>
    <row r="112" spans="1:104" x14ac:dyDescent="0.2">
      <c r="A112" s="191"/>
      <c r="B112" s="192"/>
      <c r="C112" s="312"/>
      <c r="D112" s="313"/>
      <c r="E112" s="313"/>
      <c r="F112" s="313"/>
      <c r="G112" s="314"/>
      <c r="I112" s="197"/>
      <c r="K112" s="197"/>
      <c r="L112" s="198"/>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row>
    <row r="113" spans="1:104" x14ac:dyDescent="0.2">
      <c r="A113" s="191"/>
      <c r="B113" s="192"/>
      <c r="C113" s="312"/>
      <c r="D113" s="313"/>
      <c r="E113" s="313"/>
      <c r="F113" s="313"/>
      <c r="G113" s="314"/>
      <c r="I113" s="197"/>
      <c r="K113" s="197"/>
      <c r="L113" s="198"/>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row>
    <row r="114" spans="1:104" x14ac:dyDescent="0.2">
      <c r="A114" s="191"/>
      <c r="B114" s="192"/>
      <c r="C114" s="331" t="s">
        <v>1237</v>
      </c>
      <c r="D114" s="332"/>
      <c r="E114" s="193">
        <v>0.37180000000000002</v>
      </c>
      <c r="F114" s="194"/>
      <c r="G114" s="195"/>
      <c r="H114" s="196"/>
      <c r="I114" s="197"/>
      <c r="J114" s="184"/>
      <c r="K114" s="197"/>
      <c r="M114" s="67" t="s">
        <v>1237</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73">
        <f>C113</f>
        <v>0</v>
      </c>
      <c r="BE114" s="53"/>
      <c r="BF114" s="53"/>
      <c r="BG114" s="53"/>
      <c r="BH114" s="53"/>
      <c r="BI114" s="53"/>
    </row>
    <row r="115" spans="1:104" ht="22.5" x14ac:dyDescent="0.2">
      <c r="A115" s="161">
        <v>13</v>
      </c>
      <c r="B115" s="162" t="s">
        <v>3863</v>
      </c>
      <c r="C115" s="163" t="s">
        <v>4035</v>
      </c>
      <c r="D115" s="164" t="s">
        <v>3611</v>
      </c>
      <c r="E115" s="165">
        <v>3.3462000000000001</v>
      </c>
      <c r="F115" s="122">
        <f>'01 129 '!F115</f>
        <v>0</v>
      </c>
      <c r="G115" s="166">
        <f>E115*F115</f>
        <v>0</v>
      </c>
      <c r="H115" s="167">
        <v>0</v>
      </c>
      <c r="I115" s="168">
        <f>E115*H115</f>
        <v>0</v>
      </c>
      <c r="J115" s="167"/>
      <c r="K115" s="168">
        <f>E115*J115</f>
        <v>0</v>
      </c>
      <c r="O115" s="53"/>
      <c r="Z115" s="53"/>
      <c r="AA115" s="53">
        <v>12</v>
      </c>
      <c r="AB115" s="53">
        <v>0</v>
      </c>
      <c r="AC115" s="53">
        <v>13</v>
      </c>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63">
        <f>G115</f>
        <v>0</v>
      </c>
      <c r="BA115" s="53"/>
      <c r="BB115" s="53"/>
      <c r="BC115" s="53"/>
      <c r="BD115" s="53"/>
      <c r="BE115" s="53"/>
      <c r="BF115" s="53"/>
      <c r="BG115" s="53"/>
      <c r="BH115" s="53"/>
      <c r="BI115" s="53"/>
      <c r="CA115" s="53">
        <v>12</v>
      </c>
      <c r="CB115" s="53">
        <v>0</v>
      </c>
      <c r="CZ115" s="16">
        <v>2</v>
      </c>
    </row>
    <row r="116" spans="1:104" x14ac:dyDescent="0.2">
      <c r="A116" s="191"/>
      <c r="B116" s="192"/>
      <c r="C116" s="312" t="s">
        <v>4036</v>
      </c>
      <c r="D116" s="313"/>
      <c r="E116" s="313"/>
      <c r="F116" s="313"/>
      <c r="G116" s="314"/>
      <c r="I116" s="197"/>
      <c r="K116" s="197"/>
      <c r="L116" s="198" t="s">
        <v>4036</v>
      </c>
      <c r="O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row>
    <row r="117" spans="1:104" x14ac:dyDescent="0.2">
      <c r="A117" s="191"/>
      <c r="B117" s="192"/>
      <c r="C117" s="312" t="s">
        <v>4009</v>
      </c>
      <c r="D117" s="313"/>
      <c r="E117" s="313"/>
      <c r="F117" s="313"/>
      <c r="G117" s="314"/>
      <c r="I117" s="197"/>
      <c r="K117" s="197"/>
      <c r="L117" s="198" t="s">
        <v>4009</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104" x14ac:dyDescent="0.2">
      <c r="A118" s="191"/>
      <c r="B118" s="192"/>
      <c r="C118" s="312" t="s">
        <v>4010</v>
      </c>
      <c r="D118" s="313"/>
      <c r="E118" s="313"/>
      <c r="F118" s="313"/>
      <c r="G118" s="314"/>
      <c r="I118" s="197"/>
      <c r="K118" s="197"/>
      <c r="L118" s="198" t="s">
        <v>4010</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104" x14ac:dyDescent="0.2">
      <c r="A119" s="191"/>
      <c r="B119" s="192"/>
      <c r="C119" s="312" t="s">
        <v>4011</v>
      </c>
      <c r="D119" s="313"/>
      <c r="E119" s="313"/>
      <c r="F119" s="313"/>
      <c r="G119" s="314"/>
      <c r="I119" s="197"/>
      <c r="K119" s="197"/>
      <c r="L119" s="198" t="s">
        <v>4011</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row>
    <row r="120" spans="1:104" x14ac:dyDescent="0.2">
      <c r="A120" s="191"/>
      <c r="B120" s="192"/>
      <c r="C120" s="312"/>
      <c r="D120" s="313"/>
      <c r="E120" s="313"/>
      <c r="F120" s="313"/>
      <c r="G120" s="314"/>
      <c r="I120" s="197"/>
      <c r="K120" s="197"/>
      <c r="L120" s="198"/>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104" x14ac:dyDescent="0.2">
      <c r="A121" s="191"/>
      <c r="B121" s="192"/>
      <c r="C121" s="312"/>
      <c r="D121" s="313"/>
      <c r="E121" s="313"/>
      <c r="F121" s="313"/>
      <c r="G121" s="314"/>
      <c r="I121" s="197"/>
      <c r="K121" s="197"/>
      <c r="L121" s="198"/>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104" x14ac:dyDescent="0.2">
      <c r="A122" s="191"/>
      <c r="B122" s="192"/>
      <c r="C122" s="312"/>
      <c r="D122" s="313"/>
      <c r="E122" s="313"/>
      <c r="F122" s="313"/>
      <c r="G122" s="314"/>
      <c r="I122" s="197"/>
      <c r="K122" s="197"/>
      <c r="L122" s="198"/>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1:104" x14ac:dyDescent="0.2">
      <c r="A123" s="191"/>
      <c r="B123" s="192"/>
      <c r="C123" s="312"/>
      <c r="D123" s="313"/>
      <c r="E123" s="313"/>
      <c r="F123" s="313"/>
      <c r="G123" s="314"/>
      <c r="I123" s="197"/>
      <c r="K123" s="197"/>
      <c r="L123" s="198"/>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104" x14ac:dyDescent="0.2">
      <c r="A124" s="191"/>
      <c r="B124" s="192"/>
      <c r="C124" s="312"/>
      <c r="D124" s="313"/>
      <c r="E124" s="313"/>
      <c r="F124" s="313"/>
      <c r="G124" s="314"/>
      <c r="I124" s="197"/>
      <c r="K124" s="197"/>
      <c r="L124" s="198"/>
      <c r="O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row>
    <row r="125" spans="1:104" x14ac:dyDescent="0.2">
      <c r="A125" s="191"/>
      <c r="B125" s="192"/>
      <c r="C125" s="331" t="s">
        <v>490</v>
      </c>
      <c r="D125" s="332"/>
      <c r="E125" s="193">
        <v>3.3462000000000001</v>
      </c>
      <c r="F125" s="194"/>
      <c r="G125" s="195"/>
      <c r="H125" s="196"/>
      <c r="I125" s="197"/>
      <c r="J125" s="184"/>
      <c r="K125" s="197"/>
      <c r="M125" s="67" t="s">
        <v>490</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73">
        <f>C124</f>
        <v>0</v>
      </c>
      <c r="BE125" s="53"/>
      <c r="BF125" s="53"/>
      <c r="BG125" s="53"/>
      <c r="BH125" s="53"/>
      <c r="BI125" s="53"/>
    </row>
    <row r="126" spans="1:104" ht="22.5" x14ac:dyDescent="0.2">
      <c r="A126" s="161">
        <v>14</v>
      </c>
      <c r="B126" s="162" t="s">
        <v>3866</v>
      </c>
      <c r="C126" s="163" t="s">
        <v>4037</v>
      </c>
      <c r="D126" s="164" t="s">
        <v>3611</v>
      </c>
      <c r="E126" s="165">
        <v>4.4615999999999998</v>
      </c>
      <c r="F126" s="122">
        <f>'01 129 '!F126</f>
        <v>0</v>
      </c>
      <c r="G126" s="166">
        <f>E126*F126</f>
        <v>0</v>
      </c>
      <c r="H126" s="167">
        <v>0</v>
      </c>
      <c r="I126" s="168">
        <f>E126*H126</f>
        <v>0</v>
      </c>
      <c r="J126" s="167"/>
      <c r="K126" s="168">
        <f>E126*J126</f>
        <v>0</v>
      </c>
      <c r="O126" s="53"/>
      <c r="Z126" s="53"/>
      <c r="AA126" s="53">
        <v>12</v>
      </c>
      <c r="AB126" s="53">
        <v>0</v>
      </c>
      <c r="AC126" s="53">
        <v>14</v>
      </c>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63">
        <f>G126</f>
        <v>0</v>
      </c>
      <c r="BA126" s="53"/>
      <c r="BB126" s="53"/>
      <c r="BC126" s="53"/>
      <c r="BD126" s="53"/>
      <c r="BE126" s="53"/>
      <c r="BF126" s="53"/>
      <c r="BG126" s="53"/>
      <c r="BH126" s="53"/>
      <c r="BI126" s="53"/>
      <c r="CA126" s="53">
        <v>12</v>
      </c>
      <c r="CB126" s="53">
        <v>0</v>
      </c>
      <c r="CZ126" s="16">
        <v>2</v>
      </c>
    </row>
    <row r="127" spans="1:104" x14ac:dyDescent="0.2">
      <c r="A127" s="191"/>
      <c r="B127" s="192"/>
      <c r="C127" s="312" t="s">
        <v>4038</v>
      </c>
      <c r="D127" s="313"/>
      <c r="E127" s="313"/>
      <c r="F127" s="313"/>
      <c r="G127" s="314"/>
      <c r="I127" s="197"/>
      <c r="K127" s="197"/>
      <c r="L127" s="198" t="s">
        <v>4038</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row>
    <row r="128" spans="1:104" x14ac:dyDescent="0.2">
      <c r="A128" s="191"/>
      <c r="B128" s="192"/>
      <c r="C128" s="312" t="s">
        <v>4009</v>
      </c>
      <c r="D128" s="313"/>
      <c r="E128" s="313"/>
      <c r="F128" s="313"/>
      <c r="G128" s="314"/>
      <c r="I128" s="197"/>
      <c r="K128" s="197"/>
      <c r="L128" s="198" t="s">
        <v>4009</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row>
    <row r="129" spans="1:104" x14ac:dyDescent="0.2">
      <c r="A129" s="191"/>
      <c r="B129" s="192"/>
      <c r="C129" s="312" t="s">
        <v>4010</v>
      </c>
      <c r="D129" s="313"/>
      <c r="E129" s="313"/>
      <c r="F129" s="313"/>
      <c r="G129" s="314"/>
      <c r="I129" s="197"/>
      <c r="K129" s="197"/>
      <c r="L129" s="198" t="s">
        <v>4010</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104" x14ac:dyDescent="0.2">
      <c r="A130" s="191"/>
      <c r="B130" s="192"/>
      <c r="C130" s="312" t="s">
        <v>4011</v>
      </c>
      <c r="D130" s="313"/>
      <c r="E130" s="313"/>
      <c r="F130" s="313"/>
      <c r="G130" s="314"/>
      <c r="I130" s="197"/>
      <c r="K130" s="197"/>
      <c r="L130" s="198" t="s">
        <v>4011</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row>
    <row r="131" spans="1:104" x14ac:dyDescent="0.2">
      <c r="A131" s="191"/>
      <c r="B131" s="192"/>
      <c r="C131" s="312"/>
      <c r="D131" s="313"/>
      <c r="E131" s="313"/>
      <c r="F131" s="313"/>
      <c r="G131" s="314"/>
      <c r="I131" s="197"/>
      <c r="K131" s="197"/>
      <c r="L131" s="198"/>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104" x14ac:dyDescent="0.2">
      <c r="A132" s="191"/>
      <c r="B132" s="192"/>
      <c r="C132" s="312"/>
      <c r="D132" s="313"/>
      <c r="E132" s="313"/>
      <c r="F132" s="313"/>
      <c r="G132" s="314"/>
      <c r="I132" s="197"/>
      <c r="K132" s="197"/>
      <c r="L132" s="198"/>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row>
    <row r="133" spans="1:104" x14ac:dyDescent="0.2">
      <c r="A133" s="191"/>
      <c r="B133" s="192"/>
      <c r="C133" s="312"/>
      <c r="D133" s="313"/>
      <c r="E133" s="313"/>
      <c r="F133" s="313"/>
      <c r="G133" s="314"/>
      <c r="I133" s="197"/>
      <c r="K133" s="197"/>
      <c r="L133" s="198"/>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104" x14ac:dyDescent="0.2">
      <c r="A134" s="191"/>
      <c r="B134" s="192"/>
      <c r="C134" s="312"/>
      <c r="D134" s="313"/>
      <c r="E134" s="313"/>
      <c r="F134" s="313"/>
      <c r="G134" s="314"/>
      <c r="I134" s="197"/>
      <c r="K134" s="197"/>
      <c r="L134" s="198"/>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row>
    <row r="135" spans="1:104" x14ac:dyDescent="0.2">
      <c r="A135" s="191"/>
      <c r="B135" s="192"/>
      <c r="C135" s="312"/>
      <c r="D135" s="313"/>
      <c r="E135" s="313"/>
      <c r="F135" s="313"/>
      <c r="G135" s="314"/>
      <c r="I135" s="197"/>
      <c r="K135" s="197"/>
      <c r="L135" s="198"/>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row>
    <row r="136" spans="1:104" x14ac:dyDescent="0.2">
      <c r="A136" s="191"/>
      <c r="B136" s="192"/>
      <c r="C136" s="331" t="s">
        <v>1926</v>
      </c>
      <c r="D136" s="332"/>
      <c r="E136" s="193">
        <v>4.4615999999999998</v>
      </c>
      <c r="F136" s="194"/>
      <c r="G136" s="195"/>
      <c r="H136" s="196"/>
      <c r="I136" s="197"/>
      <c r="J136" s="184"/>
      <c r="K136" s="197"/>
      <c r="M136" s="67" t="s">
        <v>1926</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73">
        <f>C135</f>
        <v>0</v>
      </c>
      <c r="BE136" s="53"/>
      <c r="BF136" s="53"/>
      <c r="BG136" s="53"/>
      <c r="BH136" s="53"/>
      <c r="BI136" s="53"/>
    </row>
    <row r="137" spans="1:104" ht="22.5" x14ac:dyDescent="0.2">
      <c r="A137" s="161">
        <v>15</v>
      </c>
      <c r="B137" s="162" t="s">
        <v>4039</v>
      </c>
      <c r="C137" s="163" t="s">
        <v>4040</v>
      </c>
      <c r="D137" s="164" t="s">
        <v>3611</v>
      </c>
      <c r="E137" s="165">
        <v>1.4872000000000001</v>
      </c>
      <c r="F137" s="122">
        <f>'01 129 '!F137</f>
        <v>0</v>
      </c>
      <c r="G137" s="166">
        <f>E137*F137</f>
        <v>0</v>
      </c>
      <c r="H137" s="167">
        <v>0</v>
      </c>
      <c r="I137" s="168">
        <f>E137*H137</f>
        <v>0</v>
      </c>
      <c r="J137" s="167"/>
      <c r="K137" s="168">
        <f>E137*J137</f>
        <v>0</v>
      </c>
      <c r="O137" s="53"/>
      <c r="Z137" s="53"/>
      <c r="AA137" s="53">
        <v>12</v>
      </c>
      <c r="AB137" s="53">
        <v>0</v>
      </c>
      <c r="AC137" s="53">
        <v>15</v>
      </c>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63">
        <f>G137</f>
        <v>0</v>
      </c>
      <c r="BA137" s="53"/>
      <c r="BB137" s="53"/>
      <c r="BC137" s="53"/>
      <c r="BD137" s="53"/>
      <c r="BE137" s="53"/>
      <c r="BF137" s="53"/>
      <c r="BG137" s="53"/>
      <c r="BH137" s="53"/>
      <c r="BI137" s="53"/>
      <c r="CA137" s="53">
        <v>12</v>
      </c>
      <c r="CB137" s="53">
        <v>0</v>
      </c>
      <c r="CZ137" s="16">
        <v>2</v>
      </c>
    </row>
    <row r="138" spans="1:104" x14ac:dyDescent="0.2">
      <c r="A138" s="191"/>
      <c r="B138" s="192"/>
      <c r="C138" s="312" t="s">
        <v>4041</v>
      </c>
      <c r="D138" s="313"/>
      <c r="E138" s="313"/>
      <c r="F138" s="313"/>
      <c r="G138" s="314"/>
      <c r="I138" s="197"/>
      <c r="K138" s="197"/>
      <c r="L138" s="198" t="s">
        <v>4041</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row>
    <row r="139" spans="1:104" x14ac:dyDescent="0.2">
      <c r="A139" s="191"/>
      <c r="B139" s="192"/>
      <c r="C139" s="312" t="s">
        <v>4009</v>
      </c>
      <c r="D139" s="313"/>
      <c r="E139" s="313"/>
      <c r="F139" s="313"/>
      <c r="G139" s="314"/>
      <c r="I139" s="197"/>
      <c r="K139" s="197"/>
      <c r="L139" s="198" t="s">
        <v>4009</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row>
    <row r="140" spans="1:104" x14ac:dyDescent="0.2">
      <c r="A140" s="191"/>
      <c r="B140" s="192"/>
      <c r="C140" s="312" t="s">
        <v>4010</v>
      </c>
      <c r="D140" s="313"/>
      <c r="E140" s="313"/>
      <c r="F140" s="313"/>
      <c r="G140" s="314"/>
      <c r="I140" s="197"/>
      <c r="K140" s="197"/>
      <c r="L140" s="198" t="s">
        <v>4010</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row>
    <row r="141" spans="1:104" x14ac:dyDescent="0.2">
      <c r="A141" s="191"/>
      <c r="B141" s="192"/>
      <c r="C141" s="312" t="s">
        <v>4011</v>
      </c>
      <c r="D141" s="313"/>
      <c r="E141" s="313"/>
      <c r="F141" s="313"/>
      <c r="G141" s="314"/>
      <c r="I141" s="197"/>
      <c r="K141" s="197"/>
      <c r="L141" s="198" t="s">
        <v>4011</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1:104" x14ac:dyDescent="0.2">
      <c r="A142" s="191"/>
      <c r="B142" s="192"/>
      <c r="C142" s="312" t="s">
        <v>4018</v>
      </c>
      <c r="D142" s="313"/>
      <c r="E142" s="313"/>
      <c r="F142" s="313"/>
      <c r="G142" s="314"/>
      <c r="I142" s="197"/>
      <c r="K142" s="197"/>
      <c r="L142" s="198" t="s">
        <v>4018</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row>
    <row r="143" spans="1:104" x14ac:dyDescent="0.2">
      <c r="A143" s="191"/>
      <c r="B143" s="192"/>
      <c r="C143" s="312"/>
      <c r="D143" s="313"/>
      <c r="E143" s="313"/>
      <c r="F143" s="313"/>
      <c r="G143" s="314"/>
      <c r="I143" s="197"/>
      <c r="K143" s="197"/>
      <c r="L143" s="198"/>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row>
    <row r="144" spans="1:104" x14ac:dyDescent="0.2">
      <c r="A144" s="191"/>
      <c r="B144" s="192"/>
      <c r="C144" s="312"/>
      <c r="D144" s="313"/>
      <c r="E144" s="313"/>
      <c r="F144" s="313"/>
      <c r="G144" s="314"/>
      <c r="I144" s="197"/>
      <c r="K144" s="197"/>
      <c r="L144" s="198"/>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1:104" x14ac:dyDescent="0.2">
      <c r="A145" s="191"/>
      <c r="B145" s="192"/>
      <c r="C145" s="312"/>
      <c r="D145" s="313"/>
      <c r="E145" s="313"/>
      <c r="F145" s="313"/>
      <c r="G145" s="314"/>
      <c r="I145" s="197"/>
      <c r="K145" s="197"/>
      <c r="L145" s="198"/>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row>
    <row r="146" spans="1:104" x14ac:dyDescent="0.2">
      <c r="A146" s="191"/>
      <c r="B146" s="192"/>
      <c r="C146" s="312"/>
      <c r="D146" s="313"/>
      <c r="E146" s="313"/>
      <c r="F146" s="313"/>
      <c r="G146" s="314"/>
      <c r="I146" s="197"/>
      <c r="K146" s="197"/>
      <c r="L146" s="198"/>
      <c r="O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row>
    <row r="147" spans="1:104" x14ac:dyDescent="0.2">
      <c r="A147" s="191"/>
      <c r="B147" s="192"/>
      <c r="C147" s="312"/>
      <c r="D147" s="313"/>
      <c r="E147" s="313"/>
      <c r="F147" s="313"/>
      <c r="G147" s="314"/>
      <c r="I147" s="197"/>
      <c r="K147" s="197"/>
      <c r="L147" s="198"/>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104" x14ac:dyDescent="0.2">
      <c r="A148" s="191"/>
      <c r="B148" s="192"/>
      <c r="C148" s="312"/>
      <c r="D148" s="313"/>
      <c r="E148" s="313"/>
      <c r="F148" s="313"/>
      <c r="G148" s="314"/>
      <c r="I148" s="197"/>
      <c r="K148" s="197"/>
      <c r="L148" s="198"/>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row>
    <row r="149" spans="1:104" x14ac:dyDescent="0.2">
      <c r="A149" s="191"/>
      <c r="B149" s="192"/>
      <c r="C149" s="331" t="s">
        <v>1241</v>
      </c>
      <c r="D149" s="332"/>
      <c r="E149" s="193">
        <v>1.4872000000000001</v>
      </c>
      <c r="F149" s="194"/>
      <c r="G149" s="195"/>
      <c r="H149" s="196"/>
      <c r="I149" s="197"/>
      <c r="J149" s="184"/>
      <c r="K149" s="197"/>
      <c r="M149" s="67" t="s">
        <v>1241</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73">
        <f>C148</f>
        <v>0</v>
      </c>
      <c r="BE149" s="53"/>
      <c r="BF149" s="53"/>
      <c r="BG149" s="53"/>
      <c r="BH149" s="53"/>
      <c r="BI149" s="53"/>
    </row>
    <row r="150" spans="1:104" ht="22.5" x14ac:dyDescent="0.2">
      <c r="A150" s="161">
        <v>16</v>
      </c>
      <c r="B150" s="162" t="s">
        <v>4042</v>
      </c>
      <c r="C150" s="163" t="s">
        <v>4043</v>
      </c>
      <c r="D150" s="164" t="s">
        <v>3611</v>
      </c>
      <c r="E150" s="165">
        <v>0.74360000000000004</v>
      </c>
      <c r="F150" s="122">
        <f>'01 129 '!F150</f>
        <v>0</v>
      </c>
      <c r="G150" s="166">
        <f>E150*F150</f>
        <v>0</v>
      </c>
      <c r="H150" s="167">
        <v>0</v>
      </c>
      <c r="I150" s="168">
        <f>E150*H150</f>
        <v>0</v>
      </c>
      <c r="J150" s="167"/>
      <c r="K150" s="168">
        <f>E150*J150</f>
        <v>0</v>
      </c>
      <c r="O150" s="53"/>
      <c r="Z150" s="53"/>
      <c r="AA150" s="53">
        <v>12</v>
      </c>
      <c r="AB150" s="53">
        <v>0</v>
      </c>
      <c r="AC150" s="53">
        <v>16</v>
      </c>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63">
        <f>G150</f>
        <v>0</v>
      </c>
      <c r="BA150" s="53"/>
      <c r="BB150" s="53"/>
      <c r="BC150" s="53"/>
      <c r="BD150" s="53"/>
      <c r="BE150" s="53"/>
      <c r="BF150" s="53"/>
      <c r="BG150" s="53"/>
      <c r="BH150" s="53"/>
      <c r="BI150" s="53"/>
      <c r="CA150" s="53">
        <v>12</v>
      </c>
      <c r="CB150" s="53">
        <v>0</v>
      </c>
      <c r="CZ150" s="16">
        <v>2</v>
      </c>
    </row>
    <row r="151" spans="1:104" x14ac:dyDescent="0.2">
      <c r="A151" s="191"/>
      <c r="B151" s="192"/>
      <c r="C151" s="312" t="s">
        <v>4044</v>
      </c>
      <c r="D151" s="313"/>
      <c r="E151" s="313"/>
      <c r="F151" s="313"/>
      <c r="G151" s="314"/>
      <c r="I151" s="197"/>
      <c r="K151" s="197"/>
      <c r="L151" s="198" t="s">
        <v>4044</v>
      </c>
      <c r="O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row>
    <row r="152" spans="1:104" x14ac:dyDescent="0.2">
      <c r="A152" s="191"/>
      <c r="B152" s="192"/>
      <c r="C152" s="312" t="s">
        <v>4009</v>
      </c>
      <c r="D152" s="313"/>
      <c r="E152" s="313"/>
      <c r="F152" s="313"/>
      <c r="G152" s="314"/>
      <c r="I152" s="197"/>
      <c r="K152" s="197"/>
      <c r="L152" s="198" t="s">
        <v>4009</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104" x14ac:dyDescent="0.2">
      <c r="A153" s="191"/>
      <c r="B153" s="192"/>
      <c r="C153" s="312" t="s">
        <v>4010</v>
      </c>
      <c r="D153" s="313"/>
      <c r="E153" s="313"/>
      <c r="F153" s="313"/>
      <c r="G153" s="314"/>
      <c r="I153" s="197"/>
      <c r="K153" s="197"/>
      <c r="L153" s="198" t="s">
        <v>4010</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104" x14ac:dyDescent="0.2">
      <c r="A154" s="191"/>
      <c r="B154" s="192"/>
      <c r="C154" s="312" t="s">
        <v>4015</v>
      </c>
      <c r="D154" s="313"/>
      <c r="E154" s="313"/>
      <c r="F154" s="313"/>
      <c r="G154" s="314"/>
      <c r="I154" s="197"/>
      <c r="K154" s="197"/>
      <c r="L154" s="198" t="s">
        <v>4015</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row>
    <row r="155" spans="1:104" x14ac:dyDescent="0.2">
      <c r="A155" s="191"/>
      <c r="B155" s="192"/>
      <c r="C155" s="312"/>
      <c r="D155" s="313"/>
      <c r="E155" s="313"/>
      <c r="F155" s="313"/>
      <c r="G155" s="314"/>
      <c r="I155" s="197"/>
      <c r="K155" s="197"/>
      <c r="L155" s="198"/>
      <c r="O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row>
    <row r="156" spans="1:104" x14ac:dyDescent="0.2">
      <c r="A156" s="191"/>
      <c r="B156" s="192"/>
      <c r="C156" s="312"/>
      <c r="D156" s="313"/>
      <c r="E156" s="313"/>
      <c r="F156" s="313"/>
      <c r="G156" s="314"/>
      <c r="I156" s="197"/>
      <c r="K156" s="197"/>
      <c r="L156" s="198"/>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row>
    <row r="157" spans="1:104" x14ac:dyDescent="0.2">
      <c r="A157" s="191"/>
      <c r="B157" s="192"/>
      <c r="C157" s="312"/>
      <c r="D157" s="313"/>
      <c r="E157" s="313"/>
      <c r="F157" s="313"/>
      <c r="G157" s="314"/>
      <c r="I157" s="197"/>
      <c r="K157" s="197"/>
      <c r="L157" s="198"/>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row>
    <row r="158" spans="1:104" x14ac:dyDescent="0.2">
      <c r="A158" s="191"/>
      <c r="B158" s="192"/>
      <c r="C158" s="331" t="s">
        <v>1308</v>
      </c>
      <c r="D158" s="332"/>
      <c r="E158" s="193">
        <v>0.74360000000000004</v>
      </c>
      <c r="F158" s="194"/>
      <c r="G158" s="195"/>
      <c r="H158" s="196"/>
      <c r="I158" s="197"/>
      <c r="J158" s="184"/>
      <c r="K158" s="197"/>
      <c r="M158" s="67" t="s">
        <v>1308</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73">
        <f>C157</f>
        <v>0</v>
      </c>
      <c r="BE158" s="53"/>
      <c r="BF158" s="53"/>
      <c r="BG158" s="53"/>
      <c r="BH158" s="53"/>
      <c r="BI158" s="53"/>
    </row>
    <row r="159" spans="1:104" ht="22.5" x14ac:dyDescent="0.2">
      <c r="A159" s="161">
        <v>17</v>
      </c>
      <c r="B159" s="162" t="s">
        <v>4045</v>
      </c>
      <c r="C159" s="163" t="s">
        <v>4046</v>
      </c>
      <c r="D159" s="164" t="s">
        <v>3611</v>
      </c>
      <c r="E159" s="165">
        <v>1.4872000000000001</v>
      </c>
      <c r="F159" s="122">
        <f>'01 129 '!F159</f>
        <v>0</v>
      </c>
      <c r="G159" s="166">
        <f>E159*F159</f>
        <v>0</v>
      </c>
      <c r="H159" s="167">
        <v>0</v>
      </c>
      <c r="I159" s="168">
        <f>E159*H159</f>
        <v>0</v>
      </c>
      <c r="J159" s="167"/>
      <c r="K159" s="168">
        <f>E159*J159</f>
        <v>0</v>
      </c>
      <c r="O159" s="53"/>
      <c r="Z159" s="53"/>
      <c r="AA159" s="53">
        <v>12</v>
      </c>
      <c r="AB159" s="53">
        <v>0</v>
      </c>
      <c r="AC159" s="53">
        <v>17</v>
      </c>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63">
        <f>G159</f>
        <v>0</v>
      </c>
      <c r="BA159" s="53"/>
      <c r="BB159" s="53"/>
      <c r="BC159" s="53"/>
      <c r="BD159" s="53"/>
      <c r="BE159" s="53"/>
      <c r="BF159" s="53"/>
      <c r="BG159" s="53"/>
      <c r="BH159" s="53"/>
      <c r="BI159" s="53"/>
      <c r="CA159" s="53">
        <v>12</v>
      </c>
      <c r="CB159" s="53">
        <v>0</v>
      </c>
      <c r="CZ159" s="16">
        <v>2</v>
      </c>
    </row>
    <row r="160" spans="1:104" x14ac:dyDescent="0.2">
      <c r="A160" s="191"/>
      <c r="B160" s="192"/>
      <c r="C160" s="312" t="s">
        <v>4032</v>
      </c>
      <c r="D160" s="313"/>
      <c r="E160" s="313"/>
      <c r="F160" s="313"/>
      <c r="G160" s="314"/>
      <c r="I160" s="197"/>
      <c r="K160" s="197"/>
      <c r="L160" s="198" t="s">
        <v>4032</v>
      </c>
      <c r="O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row>
    <row r="161" spans="1:61" x14ac:dyDescent="0.2">
      <c r="A161" s="191"/>
      <c r="B161" s="192"/>
      <c r="C161" s="312" t="s">
        <v>4009</v>
      </c>
      <c r="D161" s="313"/>
      <c r="E161" s="313"/>
      <c r="F161" s="313"/>
      <c r="G161" s="314"/>
      <c r="I161" s="197"/>
      <c r="K161" s="197"/>
      <c r="L161" s="198" t="s">
        <v>4009</v>
      </c>
      <c r="O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row>
    <row r="162" spans="1:61" x14ac:dyDescent="0.2">
      <c r="A162" s="191"/>
      <c r="B162" s="192"/>
      <c r="C162" s="312" t="s">
        <v>4010</v>
      </c>
      <c r="D162" s="313"/>
      <c r="E162" s="313"/>
      <c r="F162" s="313"/>
      <c r="G162" s="314"/>
      <c r="I162" s="197"/>
      <c r="K162" s="197"/>
      <c r="L162" s="198" t="s">
        <v>4010</v>
      </c>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row>
    <row r="163" spans="1:61" x14ac:dyDescent="0.2">
      <c r="A163" s="191"/>
      <c r="B163" s="192"/>
      <c r="C163" s="312" t="s">
        <v>4015</v>
      </c>
      <c r="D163" s="313"/>
      <c r="E163" s="313"/>
      <c r="F163" s="313"/>
      <c r="G163" s="314"/>
      <c r="I163" s="197"/>
      <c r="K163" s="197"/>
      <c r="L163" s="198" t="s">
        <v>4015</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row>
    <row r="164" spans="1:61" x14ac:dyDescent="0.2">
      <c r="A164" s="191"/>
      <c r="B164" s="192"/>
      <c r="C164" s="312" t="s">
        <v>4018</v>
      </c>
      <c r="D164" s="313"/>
      <c r="E164" s="313"/>
      <c r="F164" s="313"/>
      <c r="G164" s="314"/>
      <c r="I164" s="197"/>
      <c r="K164" s="197"/>
      <c r="L164" s="198" t="s">
        <v>4018</v>
      </c>
      <c r="O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row>
    <row r="165" spans="1:61" x14ac:dyDescent="0.2">
      <c r="A165" s="191"/>
      <c r="B165" s="192"/>
      <c r="C165" s="312"/>
      <c r="D165" s="313"/>
      <c r="E165" s="313"/>
      <c r="F165" s="313"/>
      <c r="G165" s="314"/>
      <c r="I165" s="197"/>
      <c r="K165" s="197"/>
      <c r="L165" s="198"/>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row>
    <row r="166" spans="1:61" x14ac:dyDescent="0.2">
      <c r="A166" s="191"/>
      <c r="B166" s="192"/>
      <c r="C166" s="312"/>
      <c r="D166" s="313"/>
      <c r="E166" s="313"/>
      <c r="F166" s="313"/>
      <c r="G166" s="314"/>
      <c r="I166" s="197"/>
      <c r="K166" s="197"/>
      <c r="L166" s="198"/>
      <c r="O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row>
    <row r="167" spans="1:61" x14ac:dyDescent="0.2">
      <c r="A167" s="191"/>
      <c r="B167" s="192"/>
      <c r="C167" s="312"/>
      <c r="D167" s="313"/>
      <c r="E167" s="313"/>
      <c r="F167" s="313"/>
      <c r="G167" s="314"/>
      <c r="I167" s="197"/>
      <c r="K167" s="197"/>
      <c r="L167" s="198"/>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row>
    <row r="168" spans="1:61" x14ac:dyDescent="0.2">
      <c r="A168" s="191"/>
      <c r="B168" s="192"/>
      <c r="C168" s="312"/>
      <c r="D168" s="313"/>
      <c r="E168" s="313"/>
      <c r="F168" s="313"/>
      <c r="G168" s="314"/>
      <c r="I168" s="197"/>
      <c r="K168" s="197"/>
      <c r="L168" s="198"/>
      <c r="O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row>
    <row r="169" spans="1:61" x14ac:dyDescent="0.2">
      <c r="A169" s="191"/>
      <c r="B169" s="192"/>
      <c r="C169" s="331" t="s">
        <v>1241</v>
      </c>
      <c r="D169" s="332"/>
      <c r="E169" s="193">
        <v>1.4872000000000001</v>
      </c>
      <c r="F169" s="194"/>
      <c r="G169" s="195"/>
      <c r="H169" s="196"/>
      <c r="I169" s="197"/>
      <c r="J169" s="184"/>
      <c r="K169" s="197"/>
      <c r="M169" s="67" t="s">
        <v>1241</v>
      </c>
      <c r="O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73">
        <f>C168</f>
        <v>0</v>
      </c>
      <c r="BE169" s="53"/>
      <c r="BF169" s="53"/>
      <c r="BG169" s="53"/>
      <c r="BH169" s="53"/>
      <c r="BI169" s="53"/>
    </row>
    <row r="170" spans="1:61" x14ac:dyDescent="0.2">
      <c r="A170" s="169" t="s">
        <v>42</v>
      </c>
      <c r="B170" s="170" t="s">
        <v>1826</v>
      </c>
      <c r="C170" s="171" t="s">
        <v>1827</v>
      </c>
      <c r="D170" s="172"/>
      <c r="E170" s="173"/>
      <c r="F170" s="173"/>
      <c r="G170" s="174">
        <f>SUM(G7:G169)</f>
        <v>0</v>
      </c>
      <c r="H170" s="175"/>
      <c r="I170" s="174">
        <f>SUM(I7:I169)</f>
        <v>0</v>
      </c>
      <c r="J170" s="176"/>
      <c r="K170" s="174">
        <f>SUM(K7:K169)</f>
        <v>0</v>
      </c>
      <c r="O170" s="53"/>
      <c r="X170" s="82">
        <f>K170</f>
        <v>0</v>
      </c>
      <c r="Y170" s="82">
        <f>I170</f>
        <v>0</v>
      </c>
      <c r="Z170" s="63">
        <f>G170</f>
        <v>0</v>
      </c>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83"/>
      <c r="BB170" s="83"/>
      <c r="BC170" s="83"/>
      <c r="BD170" s="83"/>
      <c r="BE170" s="83"/>
      <c r="BF170" s="83"/>
      <c r="BG170" s="53"/>
      <c r="BH170" s="53"/>
      <c r="BI170" s="53"/>
    </row>
    <row r="171" spans="1:61" x14ac:dyDescent="0.2">
      <c r="A171" s="177" t="s">
        <v>23</v>
      </c>
      <c r="B171" s="178" t="s">
        <v>43</v>
      </c>
      <c r="C171" s="179"/>
      <c r="D171" s="180"/>
      <c r="E171" s="181"/>
      <c r="F171" s="181"/>
      <c r="G171" s="182">
        <f>SUM(Z7:Z171)</f>
        <v>0</v>
      </c>
      <c r="H171" s="183"/>
      <c r="I171" s="182">
        <f>SUM(Y7:Y171)</f>
        <v>0</v>
      </c>
      <c r="J171" s="183"/>
      <c r="K171" s="182">
        <f>SUM(X7:X171)</f>
        <v>0</v>
      </c>
      <c r="O171" s="53"/>
      <c r="BA171" s="91"/>
      <c r="BB171" s="91"/>
      <c r="BC171" s="91"/>
      <c r="BD171" s="91"/>
      <c r="BE171" s="91"/>
      <c r="BF171" s="91"/>
    </row>
    <row r="172" spans="1:61" x14ac:dyDescent="0.2">
      <c r="E172" s="124"/>
    </row>
    <row r="173" spans="1:61" x14ac:dyDescent="0.2">
      <c r="E173" s="124"/>
    </row>
    <row r="174" spans="1:61" x14ac:dyDescent="0.2">
      <c r="E174" s="124"/>
    </row>
    <row r="175" spans="1:61" x14ac:dyDescent="0.2">
      <c r="E175" s="124"/>
    </row>
    <row r="176" spans="1:61" x14ac:dyDescent="0.2">
      <c r="E176" s="124"/>
    </row>
    <row r="177" spans="5:5" x14ac:dyDescent="0.2">
      <c r="E177" s="124"/>
    </row>
    <row r="178" spans="5:5" x14ac:dyDescent="0.2">
      <c r="E178" s="124"/>
    </row>
    <row r="179" spans="5:5" x14ac:dyDescent="0.2">
      <c r="E179" s="124"/>
    </row>
    <row r="180" spans="5:5" x14ac:dyDescent="0.2">
      <c r="E180" s="124"/>
    </row>
    <row r="181" spans="5:5" x14ac:dyDescent="0.2">
      <c r="E181" s="124"/>
    </row>
    <row r="182" spans="5:5" x14ac:dyDescent="0.2">
      <c r="E182" s="124"/>
    </row>
    <row r="183" spans="5:5" x14ac:dyDescent="0.2">
      <c r="E183" s="124"/>
    </row>
    <row r="184" spans="5:5" x14ac:dyDescent="0.2">
      <c r="E184" s="124"/>
    </row>
    <row r="185" spans="5:5" x14ac:dyDescent="0.2">
      <c r="E185" s="124"/>
    </row>
    <row r="186" spans="5:5" x14ac:dyDescent="0.2">
      <c r="E186" s="124"/>
    </row>
    <row r="187" spans="5:5" x14ac:dyDescent="0.2">
      <c r="E187" s="124"/>
    </row>
    <row r="188" spans="5:5" x14ac:dyDescent="0.2">
      <c r="E188" s="124"/>
    </row>
    <row r="189" spans="5:5" x14ac:dyDescent="0.2">
      <c r="E189" s="124"/>
    </row>
    <row r="190" spans="5:5" x14ac:dyDescent="0.2">
      <c r="E190" s="124"/>
    </row>
    <row r="191" spans="5:5" x14ac:dyDescent="0.2">
      <c r="E191" s="124"/>
    </row>
    <row r="192" spans="5:5" x14ac:dyDescent="0.2">
      <c r="E192" s="124"/>
    </row>
    <row r="193" spans="1:7" x14ac:dyDescent="0.2">
      <c r="A193" s="184"/>
      <c r="B193" s="184"/>
      <c r="C193" s="184"/>
      <c r="D193" s="184"/>
      <c r="E193" s="184"/>
      <c r="F193" s="184"/>
      <c r="G193" s="184"/>
    </row>
    <row r="194" spans="1:7" x14ac:dyDescent="0.2">
      <c r="A194" s="184"/>
      <c r="B194" s="184"/>
      <c r="C194" s="184"/>
      <c r="D194" s="184"/>
      <c r="E194" s="184"/>
      <c r="F194" s="184"/>
      <c r="G194" s="184"/>
    </row>
    <row r="195" spans="1:7" x14ac:dyDescent="0.2">
      <c r="A195" s="184"/>
      <c r="B195" s="184"/>
      <c r="C195" s="184"/>
      <c r="D195" s="184"/>
      <c r="E195" s="184"/>
      <c r="F195" s="184"/>
      <c r="G195" s="184"/>
    </row>
    <row r="196" spans="1:7" x14ac:dyDescent="0.2">
      <c r="A196" s="184"/>
      <c r="B196" s="184"/>
      <c r="C196" s="184"/>
      <c r="D196" s="184"/>
      <c r="E196" s="184"/>
      <c r="F196" s="184"/>
      <c r="G196" s="184"/>
    </row>
    <row r="197" spans="1:7" x14ac:dyDescent="0.2">
      <c r="E197" s="124"/>
    </row>
    <row r="198" spans="1:7" x14ac:dyDescent="0.2">
      <c r="E198" s="124"/>
    </row>
    <row r="199" spans="1:7" x14ac:dyDescent="0.2">
      <c r="E199" s="124"/>
    </row>
    <row r="200" spans="1:7" x14ac:dyDescent="0.2">
      <c r="E200" s="124"/>
    </row>
    <row r="201" spans="1:7" x14ac:dyDescent="0.2">
      <c r="E201" s="124"/>
    </row>
    <row r="202" spans="1:7" x14ac:dyDescent="0.2">
      <c r="E202" s="124"/>
    </row>
    <row r="203" spans="1:7" x14ac:dyDescent="0.2">
      <c r="E203" s="124"/>
    </row>
    <row r="204" spans="1:7" x14ac:dyDescent="0.2">
      <c r="E204" s="124"/>
    </row>
    <row r="205" spans="1:7" x14ac:dyDescent="0.2">
      <c r="E205" s="124"/>
    </row>
    <row r="206" spans="1:7" x14ac:dyDescent="0.2">
      <c r="E206" s="124"/>
    </row>
    <row r="207" spans="1:7" x14ac:dyDescent="0.2">
      <c r="E207" s="124"/>
    </row>
    <row r="208" spans="1:7" x14ac:dyDescent="0.2">
      <c r="E208" s="124"/>
    </row>
    <row r="209" spans="5:5" x14ac:dyDescent="0.2">
      <c r="E209" s="124"/>
    </row>
    <row r="210" spans="5:5" x14ac:dyDescent="0.2">
      <c r="E210" s="124"/>
    </row>
    <row r="211" spans="5:5" x14ac:dyDescent="0.2">
      <c r="E211" s="124"/>
    </row>
    <row r="212" spans="5:5" x14ac:dyDescent="0.2">
      <c r="E212" s="124"/>
    </row>
    <row r="213" spans="5:5" x14ac:dyDescent="0.2">
      <c r="E213" s="124"/>
    </row>
    <row r="214" spans="5:5" x14ac:dyDescent="0.2">
      <c r="E214" s="124"/>
    </row>
    <row r="215" spans="5:5" x14ac:dyDescent="0.2">
      <c r="E215" s="124"/>
    </row>
    <row r="216" spans="5:5" x14ac:dyDescent="0.2">
      <c r="E216" s="124"/>
    </row>
    <row r="217" spans="5:5" x14ac:dyDescent="0.2">
      <c r="E217" s="124"/>
    </row>
    <row r="218" spans="5:5" x14ac:dyDescent="0.2">
      <c r="E218" s="124"/>
    </row>
    <row r="219" spans="5:5" x14ac:dyDescent="0.2">
      <c r="E219" s="124"/>
    </row>
    <row r="220" spans="5:5" x14ac:dyDescent="0.2">
      <c r="E220" s="124"/>
    </row>
    <row r="221" spans="5:5" x14ac:dyDescent="0.2">
      <c r="E221" s="124"/>
    </row>
    <row r="222" spans="5:5" x14ac:dyDescent="0.2">
      <c r="E222" s="124"/>
    </row>
    <row r="223" spans="5:5" x14ac:dyDescent="0.2">
      <c r="E223" s="124"/>
    </row>
    <row r="224" spans="5:5" x14ac:dyDescent="0.2">
      <c r="E224" s="124"/>
    </row>
    <row r="225" spans="1:7" x14ac:dyDescent="0.2">
      <c r="E225" s="124"/>
    </row>
    <row r="226" spans="1:7" x14ac:dyDescent="0.2">
      <c r="E226" s="124"/>
    </row>
    <row r="227" spans="1:7" x14ac:dyDescent="0.2">
      <c r="E227" s="124"/>
    </row>
    <row r="228" spans="1:7" x14ac:dyDescent="0.2">
      <c r="A228" s="185"/>
      <c r="B228" s="185"/>
    </row>
    <row r="229" spans="1:7" x14ac:dyDescent="0.2">
      <c r="A229" s="184"/>
      <c r="B229" s="184"/>
      <c r="C229" s="186"/>
      <c r="D229" s="186"/>
      <c r="E229" s="187"/>
      <c r="F229" s="186"/>
      <c r="G229" s="188"/>
    </row>
    <row r="230" spans="1:7" x14ac:dyDescent="0.2">
      <c r="A230" s="189"/>
      <c r="B230" s="189"/>
      <c r="C230" s="184"/>
      <c r="D230" s="184"/>
      <c r="E230" s="190"/>
      <c r="F230" s="184"/>
      <c r="G230" s="184"/>
    </row>
    <row r="231" spans="1:7" x14ac:dyDescent="0.2">
      <c r="A231" s="184"/>
      <c r="B231" s="184"/>
      <c r="C231" s="184"/>
      <c r="D231" s="184"/>
      <c r="E231" s="190"/>
      <c r="F231" s="184"/>
      <c r="G231" s="184"/>
    </row>
    <row r="232" spans="1:7" x14ac:dyDescent="0.2">
      <c r="A232" s="184"/>
      <c r="B232" s="184"/>
      <c r="C232" s="184"/>
      <c r="D232" s="184"/>
      <c r="E232" s="190"/>
      <c r="F232" s="184"/>
      <c r="G232" s="184"/>
    </row>
    <row r="233" spans="1:7" x14ac:dyDescent="0.2">
      <c r="A233" s="184"/>
      <c r="B233" s="184"/>
      <c r="C233" s="184"/>
      <c r="D233" s="184"/>
      <c r="E233" s="190"/>
      <c r="F233" s="184"/>
      <c r="G233" s="184"/>
    </row>
    <row r="234" spans="1:7" x14ac:dyDescent="0.2">
      <c r="A234" s="184"/>
      <c r="B234" s="184"/>
      <c r="C234" s="184"/>
      <c r="D234" s="184"/>
      <c r="E234" s="190"/>
      <c r="F234" s="184"/>
      <c r="G234" s="184"/>
    </row>
    <row r="235" spans="1:7" x14ac:dyDescent="0.2">
      <c r="A235" s="184"/>
      <c r="B235" s="184"/>
      <c r="C235" s="184"/>
      <c r="D235" s="184"/>
      <c r="E235" s="190"/>
      <c r="F235" s="184"/>
      <c r="G235" s="184"/>
    </row>
    <row r="236" spans="1:7" x14ac:dyDescent="0.2">
      <c r="A236" s="184"/>
      <c r="B236" s="184"/>
      <c r="C236" s="184"/>
      <c r="D236" s="184"/>
      <c r="E236" s="190"/>
      <c r="F236" s="184"/>
      <c r="G236" s="184"/>
    </row>
    <row r="237" spans="1:7" x14ac:dyDescent="0.2">
      <c r="A237" s="184"/>
      <c r="B237" s="184"/>
      <c r="C237" s="184"/>
      <c r="D237" s="184"/>
      <c r="E237" s="190"/>
      <c r="F237" s="184"/>
      <c r="G237" s="184"/>
    </row>
    <row r="238" spans="1:7" x14ac:dyDescent="0.2">
      <c r="A238" s="184"/>
      <c r="B238" s="184"/>
      <c r="C238" s="184"/>
      <c r="D238" s="184"/>
      <c r="E238" s="190"/>
      <c r="F238" s="184"/>
      <c r="G238" s="184"/>
    </row>
    <row r="239" spans="1:7" x14ac:dyDescent="0.2">
      <c r="A239" s="184"/>
      <c r="B239" s="184"/>
      <c r="C239" s="184"/>
      <c r="D239" s="184"/>
      <c r="E239" s="190"/>
      <c r="F239" s="184"/>
      <c r="G239" s="184"/>
    </row>
    <row r="240" spans="1:7" x14ac:dyDescent="0.2">
      <c r="A240" s="184"/>
      <c r="B240" s="184"/>
      <c r="C240" s="184"/>
      <c r="D240" s="184"/>
      <c r="E240" s="190"/>
      <c r="F240" s="184"/>
      <c r="G240" s="184"/>
    </row>
    <row r="241" spans="1:7" x14ac:dyDescent="0.2">
      <c r="A241" s="184"/>
      <c r="B241" s="184"/>
      <c r="C241" s="184"/>
      <c r="D241" s="184"/>
      <c r="E241" s="190"/>
      <c r="F241" s="184"/>
      <c r="G241" s="184"/>
    </row>
    <row r="242" spans="1:7" x14ac:dyDescent="0.2">
      <c r="A242" s="184"/>
      <c r="B242" s="184"/>
      <c r="C242" s="184"/>
      <c r="D242" s="184"/>
      <c r="E242" s="190"/>
      <c r="F242" s="184"/>
      <c r="G242" s="184"/>
    </row>
  </sheetData>
  <sheetProtection algorithmName="SHA-512" hashValue="ylWaJ2iS4KUgdKqVv4c9HDLstR5LgZJuzsA5GGEIgJhPTv2RlCaquTkz2s7nwZqHM2weYkB+jfbVd4hUQRMTLA==" saltValue="O2pPrT+zm/iPzqGgGyGNig==" spinCount="100000" sheet="1" objects="1" scenarios="1"/>
  <mergeCells count="146">
    <mergeCell ref="C169:D169"/>
    <mergeCell ref="C163:G163"/>
    <mergeCell ref="C164:G164"/>
    <mergeCell ref="C165:G165"/>
    <mergeCell ref="C166:G166"/>
    <mergeCell ref="C167:G167"/>
    <mergeCell ref="C168:G168"/>
    <mergeCell ref="C156:G156"/>
    <mergeCell ref="C157:G157"/>
    <mergeCell ref="C158:D158"/>
    <mergeCell ref="C160:G160"/>
    <mergeCell ref="C161:G161"/>
    <mergeCell ref="C162:G162"/>
    <mergeCell ref="C149:D149"/>
    <mergeCell ref="C151:G151"/>
    <mergeCell ref="C152:G152"/>
    <mergeCell ref="C153:G153"/>
    <mergeCell ref="C154:G154"/>
    <mergeCell ref="C155:G155"/>
    <mergeCell ref="C143:G143"/>
    <mergeCell ref="C144:G144"/>
    <mergeCell ref="C145:G145"/>
    <mergeCell ref="C146:G146"/>
    <mergeCell ref="C147:G147"/>
    <mergeCell ref="C148:G148"/>
    <mergeCell ref="C136:D136"/>
    <mergeCell ref="C138:G138"/>
    <mergeCell ref="C139:G139"/>
    <mergeCell ref="C140:G140"/>
    <mergeCell ref="C141:G141"/>
    <mergeCell ref="C142:G142"/>
    <mergeCell ref="C130:G130"/>
    <mergeCell ref="C131:G131"/>
    <mergeCell ref="C132:G132"/>
    <mergeCell ref="C133:G133"/>
    <mergeCell ref="C134:G134"/>
    <mergeCell ref="C135:G135"/>
    <mergeCell ref="C123:G123"/>
    <mergeCell ref="C124:G124"/>
    <mergeCell ref="C125:D125"/>
    <mergeCell ref="C127:G127"/>
    <mergeCell ref="C128:G128"/>
    <mergeCell ref="C129:G129"/>
    <mergeCell ref="C117:G117"/>
    <mergeCell ref="C118:G118"/>
    <mergeCell ref="C119:G119"/>
    <mergeCell ref="C120:G120"/>
    <mergeCell ref="C121:G121"/>
    <mergeCell ref="C122:G122"/>
    <mergeCell ref="C110:G110"/>
    <mergeCell ref="C111:G111"/>
    <mergeCell ref="C112:G112"/>
    <mergeCell ref="C113:G113"/>
    <mergeCell ref="C114:D114"/>
    <mergeCell ref="C116:G116"/>
    <mergeCell ref="C103:D103"/>
    <mergeCell ref="C105:G105"/>
    <mergeCell ref="C106:G106"/>
    <mergeCell ref="C107:G107"/>
    <mergeCell ref="C108:G108"/>
    <mergeCell ref="C109:G109"/>
    <mergeCell ref="C97:G97"/>
    <mergeCell ref="C98:G98"/>
    <mergeCell ref="C99:G99"/>
    <mergeCell ref="C100:G100"/>
    <mergeCell ref="C101:G101"/>
    <mergeCell ref="C102:G102"/>
    <mergeCell ref="C90:G90"/>
    <mergeCell ref="C91:G91"/>
    <mergeCell ref="C92:D92"/>
    <mergeCell ref="C94:G94"/>
    <mergeCell ref="C95:G95"/>
    <mergeCell ref="C96:G96"/>
    <mergeCell ref="C83:D83"/>
    <mergeCell ref="C85:G85"/>
    <mergeCell ref="C86:G86"/>
    <mergeCell ref="C87:G87"/>
    <mergeCell ref="C88:G88"/>
    <mergeCell ref="C89:G89"/>
    <mergeCell ref="C77:G77"/>
    <mergeCell ref="C78:G78"/>
    <mergeCell ref="C79:G79"/>
    <mergeCell ref="C80:G80"/>
    <mergeCell ref="C81:G81"/>
    <mergeCell ref="C82:G82"/>
    <mergeCell ref="C70:G70"/>
    <mergeCell ref="C71:G71"/>
    <mergeCell ref="C72:G72"/>
    <mergeCell ref="C73:D73"/>
    <mergeCell ref="C75:G75"/>
    <mergeCell ref="C76:G76"/>
    <mergeCell ref="C63:G63"/>
    <mergeCell ref="C64:D64"/>
    <mergeCell ref="C66:G66"/>
    <mergeCell ref="C67:G67"/>
    <mergeCell ref="C68:G68"/>
    <mergeCell ref="C69:G69"/>
    <mergeCell ref="C60:G60"/>
    <mergeCell ref="C61:G61"/>
    <mergeCell ref="C62:G62"/>
    <mergeCell ref="C50:G50"/>
    <mergeCell ref="C51:G51"/>
    <mergeCell ref="C52:G52"/>
    <mergeCell ref="C53:G53"/>
    <mergeCell ref="C54:G54"/>
    <mergeCell ref="C55:D55"/>
    <mergeCell ref="C29:G29"/>
    <mergeCell ref="C30:D30"/>
    <mergeCell ref="C32:G32"/>
    <mergeCell ref="C33:G33"/>
    <mergeCell ref="C34:G34"/>
    <mergeCell ref="C35:G35"/>
    <mergeCell ref="C57:G57"/>
    <mergeCell ref="C58:G58"/>
    <mergeCell ref="C59:G59"/>
    <mergeCell ref="C43:G43"/>
    <mergeCell ref="C44:G44"/>
    <mergeCell ref="C45:G45"/>
    <mergeCell ref="C46:D46"/>
    <mergeCell ref="C48:G48"/>
    <mergeCell ref="C49:G49"/>
    <mergeCell ref="C36:G36"/>
    <mergeCell ref="C37:G37"/>
    <mergeCell ref="C38:D38"/>
    <mergeCell ref="C40:G40"/>
    <mergeCell ref="C41:G41"/>
    <mergeCell ref="C42:G42"/>
    <mergeCell ref="A1:G1"/>
    <mergeCell ref="C9:G9"/>
    <mergeCell ref="C10:G10"/>
    <mergeCell ref="C11:G11"/>
    <mergeCell ref="C12:G12"/>
    <mergeCell ref="C13:G13"/>
    <mergeCell ref="C14:D14"/>
    <mergeCell ref="C27:G27"/>
    <mergeCell ref="C28:G28"/>
    <mergeCell ref="C23:G23"/>
    <mergeCell ref="C24:G24"/>
    <mergeCell ref="C25:G25"/>
    <mergeCell ref="C26:G26"/>
    <mergeCell ref="C16:G16"/>
    <mergeCell ref="C17:G17"/>
    <mergeCell ref="C18:G18"/>
    <mergeCell ref="C19:G19"/>
    <mergeCell ref="C20:G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CZ90"/>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351</v>
      </c>
      <c r="E3" s="24"/>
      <c r="F3" s="25"/>
      <c r="G3" s="26"/>
    </row>
    <row r="4" spans="1:104" ht="13.5" customHeight="1" thickBot="1" x14ac:dyDescent="0.25">
      <c r="A4" s="27" t="s">
        <v>26</v>
      </c>
      <c r="B4" s="28"/>
      <c r="C4" s="29"/>
      <c r="D4" s="30" t="s">
        <v>4058</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3544</v>
      </c>
      <c r="C7" s="45" t="s">
        <v>3545</v>
      </c>
      <c r="D7" s="46"/>
      <c r="E7" s="47"/>
      <c r="F7" s="47"/>
      <c r="G7" s="48"/>
      <c r="H7" s="49"/>
      <c r="I7" s="50"/>
      <c r="J7" s="51"/>
      <c r="K7" s="52"/>
      <c r="O7" s="53"/>
    </row>
    <row r="8" spans="1:104" ht="22.5" x14ac:dyDescent="0.2">
      <c r="A8" s="54">
        <v>1</v>
      </c>
      <c r="B8" s="55" t="s">
        <v>3546</v>
      </c>
      <c r="C8" s="56" t="s">
        <v>4049</v>
      </c>
      <c r="D8" s="57" t="s">
        <v>201</v>
      </c>
      <c r="E8" s="100">
        <v>37.692</v>
      </c>
      <c r="F8" s="59">
        <v>0</v>
      </c>
      <c r="G8" s="60">
        <f>E8*F8</f>
        <v>0</v>
      </c>
      <c r="H8" s="61">
        <v>0</v>
      </c>
      <c r="I8" s="62">
        <f>E8*H8</f>
        <v>0</v>
      </c>
      <c r="J8" s="61">
        <v>0</v>
      </c>
      <c r="K8" s="62">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x14ac:dyDescent="0.2">
      <c r="A9" s="64"/>
      <c r="B9" s="65"/>
      <c r="C9" s="326" t="s">
        <v>4050</v>
      </c>
      <c r="D9" s="327"/>
      <c r="E9" s="327"/>
      <c r="F9" s="327"/>
      <c r="G9" s="328"/>
      <c r="I9" s="66"/>
      <c r="K9" s="66"/>
      <c r="L9" s="67" t="s">
        <v>4050</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4051</v>
      </c>
      <c r="D10" s="327"/>
      <c r="E10" s="327"/>
      <c r="F10" s="327"/>
      <c r="G10" s="328"/>
      <c r="I10" s="66"/>
      <c r="K10" s="66"/>
      <c r="L10" s="67" t="s">
        <v>4051</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6" t="s">
        <v>4052</v>
      </c>
      <c r="D11" s="327"/>
      <c r="E11" s="327"/>
      <c r="F11" s="327"/>
      <c r="G11" s="328"/>
      <c r="I11" s="66"/>
      <c r="K11" s="66"/>
      <c r="L11" s="67" t="s">
        <v>4052</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ht="25.5" x14ac:dyDescent="0.2">
      <c r="A12" s="64"/>
      <c r="B12" s="65"/>
      <c r="C12" s="329" t="s">
        <v>4053</v>
      </c>
      <c r="D12" s="330"/>
      <c r="E12" s="103">
        <v>37.692</v>
      </c>
      <c r="F12" s="69"/>
      <c r="G12" s="70"/>
      <c r="H12" s="71"/>
      <c r="I12" s="66"/>
      <c r="J12" s="72"/>
      <c r="K12" s="66"/>
      <c r="M12" s="67" t="s">
        <v>4053</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73" t="str">
        <f>C11</f>
        <v>Poznámka - stejné provedení madla jako na zábradlí V 6.NP - viz zámečnické výrobky.</v>
      </c>
      <c r="BE12" s="53"/>
      <c r="BF12" s="53"/>
      <c r="BG12" s="53"/>
      <c r="BH12" s="53"/>
      <c r="BI12" s="53"/>
    </row>
    <row r="13" spans="1:104" ht="22.5" x14ac:dyDescent="0.2">
      <c r="A13" s="54">
        <v>2</v>
      </c>
      <c r="B13" s="55" t="s">
        <v>3619</v>
      </c>
      <c r="C13" s="56" t="s">
        <v>4054</v>
      </c>
      <c r="D13" s="57" t="s">
        <v>3611</v>
      </c>
      <c r="E13" s="100">
        <v>2.5127999999999999</v>
      </c>
      <c r="F13" s="59">
        <v>0</v>
      </c>
      <c r="G13" s="60">
        <f>E13*F13</f>
        <v>0</v>
      </c>
      <c r="H13" s="61">
        <v>0</v>
      </c>
      <c r="I13" s="62">
        <f>E13*H13</f>
        <v>0</v>
      </c>
      <c r="J13" s="61">
        <v>0</v>
      </c>
      <c r="K13" s="62">
        <f>E13*J13</f>
        <v>0</v>
      </c>
      <c r="O13" s="53"/>
      <c r="Z13" s="53"/>
      <c r="AA13" s="53">
        <v>1</v>
      </c>
      <c r="AB13" s="53">
        <v>7</v>
      </c>
      <c r="AC13" s="53">
        <v>7</v>
      </c>
      <c r="AD13" s="53"/>
      <c r="AE13" s="53"/>
      <c r="AF13" s="53"/>
      <c r="AG13" s="53"/>
      <c r="AH13" s="53"/>
      <c r="AI13" s="53"/>
      <c r="AJ13" s="53"/>
      <c r="AK13" s="53"/>
      <c r="AL13" s="53"/>
      <c r="AM13" s="53"/>
      <c r="AN13" s="53"/>
      <c r="AO13" s="53"/>
      <c r="AP13" s="53"/>
      <c r="AQ13" s="53"/>
      <c r="AR13" s="53"/>
      <c r="AS13" s="53"/>
      <c r="AT13" s="53"/>
      <c r="AU13" s="53"/>
      <c r="AV13" s="53"/>
      <c r="AW13" s="53"/>
      <c r="AX13" s="53"/>
      <c r="AY13" s="53"/>
      <c r="AZ13" s="63">
        <f>G13</f>
        <v>0</v>
      </c>
      <c r="BA13" s="53"/>
      <c r="BB13" s="53"/>
      <c r="BC13" s="53"/>
      <c r="BD13" s="53"/>
      <c r="BE13" s="53"/>
      <c r="BF13" s="53"/>
      <c r="BG13" s="53"/>
      <c r="BH13" s="53"/>
      <c r="BI13" s="53"/>
      <c r="CA13" s="53">
        <v>1</v>
      </c>
      <c r="CB13" s="53">
        <v>7</v>
      </c>
      <c r="CZ13" s="16">
        <v>2</v>
      </c>
    </row>
    <row r="14" spans="1:104" x14ac:dyDescent="0.2">
      <c r="A14" s="64"/>
      <c r="B14" s="65"/>
      <c r="C14" s="326" t="s">
        <v>4055</v>
      </c>
      <c r="D14" s="327"/>
      <c r="E14" s="327"/>
      <c r="F14" s="327"/>
      <c r="G14" s="328"/>
      <c r="I14" s="66"/>
      <c r="K14" s="66"/>
      <c r="L14" s="67" t="s">
        <v>4055</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4056</v>
      </c>
      <c r="D15" s="327"/>
      <c r="E15" s="327"/>
      <c r="F15" s="327"/>
      <c r="G15" s="328"/>
      <c r="I15" s="66"/>
      <c r="K15" s="66"/>
      <c r="L15" s="67" t="s">
        <v>4056</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64"/>
      <c r="B16" s="65"/>
      <c r="C16" s="326" t="s">
        <v>4057</v>
      </c>
      <c r="D16" s="327"/>
      <c r="E16" s="327"/>
      <c r="F16" s="327"/>
      <c r="G16" s="328"/>
      <c r="I16" s="66"/>
      <c r="K16" s="66"/>
      <c r="L16" s="67" t="s">
        <v>4057</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61" x14ac:dyDescent="0.2">
      <c r="A17" s="64"/>
      <c r="B17" s="65"/>
      <c r="C17" s="329" t="s">
        <v>618</v>
      </c>
      <c r="D17" s="330"/>
      <c r="E17" s="103">
        <v>2.5127999999999999</v>
      </c>
      <c r="F17" s="69"/>
      <c r="G17" s="70"/>
      <c r="H17" s="71"/>
      <c r="I17" s="66"/>
      <c r="J17" s="72"/>
      <c r="K17" s="66"/>
      <c r="M17" s="67" t="s">
        <v>618</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Vstup na terasu v 6.NP</v>
      </c>
      <c r="BE17" s="53"/>
      <c r="BF17" s="53"/>
      <c r="BG17" s="53"/>
      <c r="BH17" s="53"/>
      <c r="BI17" s="53"/>
    </row>
    <row r="18" spans="1:61" x14ac:dyDescent="0.2">
      <c r="A18" s="74" t="s">
        <v>42</v>
      </c>
      <c r="B18" s="75" t="s">
        <v>3544</v>
      </c>
      <c r="C18" s="76" t="s">
        <v>3545</v>
      </c>
      <c r="D18" s="77"/>
      <c r="E18" s="78"/>
      <c r="F18" s="78"/>
      <c r="G18" s="79">
        <f>SUM(G7:G17)</f>
        <v>0</v>
      </c>
      <c r="H18" s="80"/>
      <c r="I18" s="79">
        <f>SUM(I7:I17)</f>
        <v>0</v>
      </c>
      <c r="J18" s="81"/>
      <c r="K18" s="79">
        <f>SUM(K7:K17)</f>
        <v>0</v>
      </c>
      <c r="O18" s="53"/>
      <c r="X18" s="82">
        <f>K18</f>
        <v>0</v>
      </c>
      <c r="Y18" s="82">
        <f>I18</f>
        <v>0</v>
      </c>
      <c r="Z18" s="63">
        <f>G18</f>
        <v>0</v>
      </c>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83"/>
      <c r="BB18" s="83"/>
      <c r="BC18" s="83"/>
      <c r="BD18" s="83"/>
      <c r="BE18" s="83"/>
      <c r="BF18" s="83"/>
      <c r="BG18" s="53"/>
      <c r="BH18" s="53"/>
      <c r="BI18" s="53"/>
    </row>
    <row r="19" spans="1:61" x14ac:dyDescent="0.2">
      <c r="A19" s="84" t="s">
        <v>23</v>
      </c>
      <c r="B19" s="85" t="s">
        <v>43</v>
      </c>
      <c r="C19" s="86"/>
      <c r="D19" s="87"/>
      <c r="E19" s="88"/>
      <c r="F19" s="88"/>
      <c r="G19" s="89">
        <f>SUM(Z7:Z19)</f>
        <v>0</v>
      </c>
      <c r="H19" s="90"/>
      <c r="I19" s="89">
        <f>SUM(Y7:Y19)</f>
        <v>0</v>
      </c>
      <c r="J19" s="90"/>
      <c r="K19" s="89">
        <f>SUM(X7:X19)</f>
        <v>0</v>
      </c>
      <c r="O19" s="53"/>
      <c r="BA19" s="91"/>
      <c r="BB19" s="91"/>
      <c r="BC19" s="91"/>
      <c r="BD19" s="91"/>
      <c r="BE19" s="91"/>
      <c r="BF19" s="91"/>
    </row>
    <row r="20" spans="1:61" x14ac:dyDescent="0.2">
      <c r="E20" s="16"/>
    </row>
    <row r="21" spans="1:61" x14ac:dyDescent="0.2">
      <c r="E21" s="16"/>
    </row>
    <row r="22" spans="1:61" x14ac:dyDescent="0.2">
      <c r="E22" s="16"/>
    </row>
    <row r="23" spans="1:61" x14ac:dyDescent="0.2">
      <c r="E23" s="16"/>
    </row>
    <row r="24" spans="1:61" x14ac:dyDescent="0.2">
      <c r="E24" s="16"/>
    </row>
    <row r="25" spans="1:61" x14ac:dyDescent="0.2">
      <c r="E25" s="16"/>
    </row>
    <row r="26" spans="1:61" x14ac:dyDescent="0.2">
      <c r="E26" s="16"/>
    </row>
    <row r="27" spans="1:61" x14ac:dyDescent="0.2">
      <c r="E27" s="16"/>
    </row>
    <row r="28" spans="1:61" x14ac:dyDescent="0.2">
      <c r="E28" s="16"/>
    </row>
    <row r="29" spans="1:61" x14ac:dyDescent="0.2">
      <c r="E29" s="16"/>
    </row>
    <row r="30" spans="1:61" x14ac:dyDescent="0.2">
      <c r="E30" s="16"/>
    </row>
    <row r="31" spans="1:61" x14ac:dyDescent="0.2">
      <c r="E31" s="16"/>
    </row>
    <row r="32" spans="1:61" x14ac:dyDescent="0.2">
      <c r="E32" s="16"/>
    </row>
    <row r="33" spans="1:7" x14ac:dyDescent="0.2">
      <c r="E33" s="16"/>
    </row>
    <row r="34" spans="1:7" x14ac:dyDescent="0.2">
      <c r="E34" s="16"/>
    </row>
    <row r="35" spans="1:7" x14ac:dyDescent="0.2">
      <c r="E35" s="16"/>
    </row>
    <row r="36" spans="1:7" x14ac:dyDescent="0.2">
      <c r="E36" s="16"/>
    </row>
    <row r="37" spans="1:7" x14ac:dyDescent="0.2">
      <c r="E37" s="16"/>
    </row>
    <row r="38" spans="1:7" x14ac:dyDescent="0.2">
      <c r="E38" s="16"/>
    </row>
    <row r="39" spans="1:7" x14ac:dyDescent="0.2">
      <c r="E39" s="16"/>
    </row>
    <row r="40" spans="1:7" x14ac:dyDescent="0.2">
      <c r="E40" s="16"/>
    </row>
    <row r="41" spans="1:7" x14ac:dyDescent="0.2">
      <c r="A41" s="72"/>
      <c r="B41" s="72"/>
      <c r="C41" s="72"/>
      <c r="D41" s="72"/>
      <c r="E41" s="72"/>
      <c r="F41" s="72"/>
      <c r="G41" s="72"/>
    </row>
    <row r="42" spans="1:7" x14ac:dyDescent="0.2">
      <c r="A42" s="72"/>
      <c r="B42" s="72"/>
      <c r="C42" s="72"/>
      <c r="D42" s="72"/>
      <c r="E42" s="72"/>
      <c r="F42" s="72"/>
      <c r="G42" s="72"/>
    </row>
    <row r="43" spans="1:7" x14ac:dyDescent="0.2">
      <c r="A43" s="72"/>
      <c r="B43" s="72"/>
      <c r="C43" s="72"/>
      <c r="D43" s="72"/>
      <c r="E43" s="72"/>
      <c r="F43" s="72"/>
      <c r="G43" s="72"/>
    </row>
    <row r="44" spans="1:7" x14ac:dyDescent="0.2">
      <c r="A44" s="72"/>
      <c r="B44" s="72"/>
      <c r="C44" s="72"/>
      <c r="D44" s="72"/>
      <c r="E44" s="72"/>
      <c r="F44" s="72"/>
      <c r="G44" s="72"/>
    </row>
    <row r="45" spans="1:7" x14ac:dyDescent="0.2">
      <c r="E45" s="16"/>
    </row>
    <row r="46" spans="1:7" x14ac:dyDescent="0.2">
      <c r="E46" s="16"/>
    </row>
    <row r="47" spans="1:7" x14ac:dyDescent="0.2">
      <c r="E47" s="16"/>
    </row>
    <row r="48" spans="1:7" x14ac:dyDescent="0.2">
      <c r="E48" s="16"/>
    </row>
    <row r="49" spans="5:5" x14ac:dyDescent="0.2">
      <c r="E49" s="16"/>
    </row>
    <row r="50" spans="5:5" x14ac:dyDescent="0.2">
      <c r="E50" s="16"/>
    </row>
    <row r="51" spans="5:5" x14ac:dyDescent="0.2">
      <c r="E51" s="16"/>
    </row>
    <row r="52" spans="5:5" x14ac:dyDescent="0.2">
      <c r="E52" s="16"/>
    </row>
    <row r="53" spans="5:5" x14ac:dyDescent="0.2">
      <c r="E53" s="16"/>
    </row>
    <row r="54" spans="5:5" x14ac:dyDescent="0.2">
      <c r="E54" s="16"/>
    </row>
    <row r="55" spans="5:5" x14ac:dyDescent="0.2">
      <c r="E55" s="16"/>
    </row>
    <row r="56" spans="5:5" x14ac:dyDescent="0.2">
      <c r="E56" s="16"/>
    </row>
    <row r="57" spans="5:5" x14ac:dyDescent="0.2">
      <c r="E57" s="16"/>
    </row>
    <row r="58" spans="5:5" x14ac:dyDescent="0.2">
      <c r="E58" s="16"/>
    </row>
    <row r="59" spans="5:5" x14ac:dyDescent="0.2">
      <c r="E59" s="16"/>
    </row>
    <row r="60" spans="5:5" x14ac:dyDescent="0.2">
      <c r="E60" s="16"/>
    </row>
    <row r="61" spans="5:5" x14ac:dyDescent="0.2">
      <c r="E61" s="16"/>
    </row>
    <row r="62" spans="5:5" x14ac:dyDescent="0.2">
      <c r="E62" s="16"/>
    </row>
    <row r="63" spans="5:5" x14ac:dyDescent="0.2">
      <c r="E63" s="16"/>
    </row>
    <row r="64" spans="5:5" x14ac:dyDescent="0.2">
      <c r="E64" s="16"/>
    </row>
    <row r="65" spans="1:7" x14ac:dyDescent="0.2">
      <c r="E65" s="16"/>
    </row>
    <row r="66" spans="1:7" x14ac:dyDescent="0.2">
      <c r="E66" s="16"/>
    </row>
    <row r="67" spans="1:7" x14ac:dyDescent="0.2">
      <c r="E67" s="16"/>
    </row>
    <row r="68" spans="1:7" x14ac:dyDescent="0.2">
      <c r="E68" s="16"/>
    </row>
    <row r="69" spans="1:7" x14ac:dyDescent="0.2">
      <c r="E69" s="16"/>
    </row>
    <row r="70" spans="1:7" x14ac:dyDescent="0.2">
      <c r="E70" s="16"/>
    </row>
    <row r="71" spans="1:7" x14ac:dyDescent="0.2">
      <c r="E71" s="16"/>
    </row>
    <row r="72" spans="1:7" x14ac:dyDescent="0.2">
      <c r="E72" s="16"/>
    </row>
    <row r="73" spans="1:7" x14ac:dyDescent="0.2">
      <c r="E73" s="16"/>
    </row>
    <row r="74" spans="1:7" x14ac:dyDescent="0.2">
      <c r="E74" s="16"/>
    </row>
    <row r="75" spans="1:7" x14ac:dyDescent="0.2">
      <c r="E75" s="16"/>
    </row>
    <row r="76" spans="1:7" x14ac:dyDescent="0.2">
      <c r="A76" s="92"/>
      <c r="B76" s="92"/>
    </row>
    <row r="77" spans="1:7" x14ac:dyDescent="0.2">
      <c r="A77" s="72"/>
      <c r="B77" s="72"/>
      <c r="C77" s="93"/>
      <c r="D77" s="93"/>
      <c r="E77" s="94"/>
      <c r="F77" s="93"/>
      <c r="G77" s="95"/>
    </row>
    <row r="78" spans="1:7" x14ac:dyDescent="0.2">
      <c r="A78" s="96"/>
      <c r="B78" s="96"/>
      <c r="C78" s="72"/>
      <c r="D78" s="72"/>
      <c r="E78" s="97"/>
      <c r="F78" s="72"/>
      <c r="G78" s="72"/>
    </row>
    <row r="79" spans="1:7" x14ac:dyDescent="0.2">
      <c r="A79" s="72"/>
      <c r="B79" s="72"/>
      <c r="C79" s="72"/>
      <c r="D79" s="72"/>
      <c r="E79" s="97"/>
      <c r="F79" s="72"/>
      <c r="G79" s="72"/>
    </row>
    <row r="80" spans="1:7" x14ac:dyDescent="0.2">
      <c r="A80" s="72"/>
      <c r="B80" s="72"/>
      <c r="C80" s="72"/>
      <c r="D80" s="72"/>
      <c r="E80" s="97"/>
      <c r="F80" s="72"/>
      <c r="G80" s="72"/>
    </row>
    <row r="81" spans="1:7" x14ac:dyDescent="0.2">
      <c r="A81" s="72"/>
      <c r="B81" s="72"/>
      <c r="C81" s="72"/>
      <c r="D81" s="72"/>
      <c r="E81" s="97"/>
      <c r="F81" s="72"/>
      <c r="G81" s="72"/>
    </row>
    <row r="82" spans="1:7" x14ac:dyDescent="0.2">
      <c r="A82" s="72"/>
      <c r="B82" s="72"/>
      <c r="C82" s="72"/>
      <c r="D82" s="72"/>
      <c r="E82" s="97"/>
      <c r="F82" s="72"/>
      <c r="G82" s="72"/>
    </row>
    <row r="83" spans="1:7" x14ac:dyDescent="0.2">
      <c r="A83" s="72"/>
      <c r="B83" s="72"/>
      <c r="C83" s="72"/>
      <c r="D83" s="72"/>
      <c r="E83" s="97"/>
      <c r="F83" s="72"/>
      <c r="G83" s="72"/>
    </row>
    <row r="84" spans="1:7" x14ac:dyDescent="0.2">
      <c r="A84" s="72"/>
      <c r="B84" s="72"/>
      <c r="C84" s="72"/>
      <c r="D84" s="72"/>
      <c r="E84" s="97"/>
      <c r="F84" s="72"/>
      <c r="G84" s="72"/>
    </row>
    <row r="85" spans="1:7" x14ac:dyDescent="0.2">
      <c r="A85" s="72"/>
      <c r="B85" s="72"/>
      <c r="C85" s="72"/>
      <c r="D85" s="72"/>
      <c r="E85" s="97"/>
      <c r="F85" s="72"/>
      <c r="G85" s="72"/>
    </row>
    <row r="86" spans="1:7" x14ac:dyDescent="0.2">
      <c r="A86" s="72"/>
      <c r="B86" s="72"/>
      <c r="C86" s="72"/>
      <c r="D86" s="72"/>
      <c r="E86" s="97"/>
      <c r="F86" s="72"/>
      <c r="G86" s="72"/>
    </row>
    <row r="87" spans="1:7" x14ac:dyDescent="0.2">
      <c r="A87" s="72"/>
      <c r="B87" s="72"/>
      <c r="C87" s="72"/>
      <c r="D87" s="72"/>
      <c r="E87" s="97"/>
      <c r="F87" s="72"/>
      <c r="G87" s="72"/>
    </row>
    <row r="88" spans="1:7" x14ac:dyDescent="0.2">
      <c r="A88" s="72"/>
      <c r="B88" s="72"/>
      <c r="C88" s="72"/>
      <c r="D88" s="72"/>
      <c r="E88" s="97"/>
      <c r="F88" s="72"/>
      <c r="G88" s="72"/>
    </row>
    <row r="89" spans="1:7" x14ac:dyDescent="0.2">
      <c r="A89" s="72"/>
      <c r="B89" s="72"/>
      <c r="C89" s="72"/>
      <c r="D89" s="72"/>
      <c r="E89" s="97"/>
      <c r="F89" s="72"/>
      <c r="G89" s="72"/>
    </row>
    <row r="90" spans="1:7" x14ac:dyDescent="0.2">
      <c r="A90" s="72"/>
      <c r="B90" s="72"/>
      <c r="C90" s="72"/>
      <c r="D90" s="72"/>
      <c r="E90" s="97"/>
      <c r="F90" s="72"/>
      <c r="G90" s="72"/>
    </row>
  </sheetData>
  <sheetProtection algorithmName="SHA-512" hashValue="axGshmBRGT6MkV6kR+cYpUAd/6tF9T0aYA8HgtmSSuL/KN2SmNAbJ9JWbqeonsmYX3bR5pztb4b+XNM0XrSQIA==" saltValue="m14fDxI/o/EEJJJcU3Pv8w==" spinCount="100000" sheet="1" objects="1" scenarios="1"/>
  <protectedRanges>
    <protectedRange sqref="F8 F13" name="Oblast1"/>
  </protectedRanges>
  <mergeCells count="9">
    <mergeCell ref="C16:G16"/>
    <mergeCell ref="C17:D17"/>
    <mergeCell ref="A1:G1"/>
    <mergeCell ref="C9:G9"/>
    <mergeCell ref="C10:G10"/>
    <mergeCell ref="C11:G11"/>
    <mergeCell ref="C12:D12"/>
    <mergeCell ref="C14:G14"/>
    <mergeCell ref="C15:G1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CZ90"/>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351</v>
      </c>
      <c r="E3" s="132"/>
      <c r="F3" s="133"/>
      <c r="G3" s="134"/>
    </row>
    <row r="4" spans="1:104" ht="13.5" customHeight="1" thickBot="1" x14ac:dyDescent="0.25">
      <c r="A4" s="135" t="s">
        <v>26</v>
      </c>
      <c r="B4" s="136"/>
      <c r="C4" s="137"/>
      <c r="D4" s="138" t="s">
        <v>4060</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3544</v>
      </c>
      <c r="C7" s="153" t="s">
        <v>3545</v>
      </c>
      <c r="D7" s="154"/>
      <c r="E7" s="155"/>
      <c r="F7" s="155"/>
      <c r="G7" s="156"/>
      <c r="H7" s="157"/>
      <c r="I7" s="158"/>
      <c r="J7" s="159"/>
      <c r="K7" s="160"/>
      <c r="O7" s="53"/>
    </row>
    <row r="8" spans="1:104" ht="22.5" x14ac:dyDescent="0.2">
      <c r="A8" s="161">
        <v>1</v>
      </c>
      <c r="B8" s="162" t="s">
        <v>3546</v>
      </c>
      <c r="C8" s="163" t="s">
        <v>4049</v>
      </c>
      <c r="D8" s="164" t="s">
        <v>201</v>
      </c>
      <c r="E8" s="165">
        <v>22.308</v>
      </c>
      <c r="F8" s="122">
        <f>'01 131 '!F8</f>
        <v>0</v>
      </c>
      <c r="G8" s="166">
        <f>E8*F8</f>
        <v>0</v>
      </c>
      <c r="H8" s="167">
        <v>0</v>
      </c>
      <c r="I8" s="168">
        <f>E8*H8</f>
        <v>0</v>
      </c>
      <c r="J8" s="167">
        <v>0</v>
      </c>
      <c r="K8" s="168">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x14ac:dyDescent="0.2">
      <c r="A9" s="191"/>
      <c r="B9" s="192"/>
      <c r="C9" s="312" t="s">
        <v>4050</v>
      </c>
      <c r="D9" s="313"/>
      <c r="E9" s="313"/>
      <c r="F9" s="313"/>
      <c r="G9" s="314"/>
      <c r="I9" s="197"/>
      <c r="K9" s="197"/>
      <c r="L9" s="198" t="s">
        <v>4050</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191"/>
      <c r="B10" s="192"/>
      <c r="C10" s="312" t="s">
        <v>4051</v>
      </c>
      <c r="D10" s="313"/>
      <c r="E10" s="313"/>
      <c r="F10" s="313"/>
      <c r="G10" s="314"/>
      <c r="I10" s="197"/>
      <c r="K10" s="197"/>
      <c r="L10" s="198" t="s">
        <v>4051</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191"/>
      <c r="B11" s="192"/>
      <c r="C11" s="312" t="s">
        <v>4052</v>
      </c>
      <c r="D11" s="313"/>
      <c r="E11" s="313"/>
      <c r="F11" s="313"/>
      <c r="G11" s="314"/>
      <c r="I11" s="197"/>
      <c r="K11" s="197"/>
      <c r="L11" s="198" t="s">
        <v>4052</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ht="25.5" x14ac:dyDescent="0.2">
      <c r="A12" s="191"/>
      <c r="B12" s="192"/>
      <c r="C12" s="331" t="s">
        <v>4059</v>
      </c>
      <c r="D12" s="332"/>
      <c r="E12" s="193">
        <v>22.308</v>
      </c>
      <c r="F12" s="194"/>
      <c r="G12" s="195"/>
      <c r="H12" s="196"/>
      <c r="I12" s="197"/>
      <c r="J12" s="184"/>
      <c r="K12" s="197"/>
      <c r="M12" s="67" t="s">
        <v>4059</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73" t="str">
        <f>C11</f>
        <v>Poznámka - stejné provedení madla jako na zábradlí V 6.NP - viz zámečnické výrobky.</v>
      </c>
      <c r="BE12" s="53"/>
      <c r="BF12" s="53"/>
      <c r="BG12" s="53"/>
      <c r="BH12" s="53"/>
      <c r="BI12" s="53"/>
    </row>
    <row r="13" spans="1:104" ht="22.5" x14ac:dyDescent="0.2">
      <c r="A13" s="161">
        <v>2</v>
      </c>
      <c r="B13" s="162" t="s">
        <v>3619</v>
      </c>
      <c r="C13" s="163" t="s">
        <v>4054</v>
      </c>
      <c r="D13" s="164" t="s">
        <v>3611</v>
      </c>
      <c r="E13" s="165">
        <v>1.4872000000000001</v>
      </c>
      <c r="F13" s="122">
        <f>'01 131 '!F13</f>
        <v>0</v>
      </c>
      <c r="G13" s="166">
        <f>E13*F13</f>
        <v>0</v>
      </c>
      <c r="H13" s="167">
        <v>0</v>
      </c>
      <c r="I13" s="168">
        <f>E13*H13</f>
        <v>0</v>
      </c>
      <c r="J13" s="167">
        <v>0</v>
      </c>
      <c r="K13" s="168">
        <f>E13*J13</f>
        <v>0</v>
      </c>
      <c r="O13" s="53"/>
      <c r="Z13" s="53"/>
      <c r="AA13" s="53">
        <v>1</v>
      </c>
      <c r="AB13" s="53">
        <v>7</v>
      </c>
      <c r="AC13" s="53">
        <v>7</v>
      </c>
      <c r="AD13" s="53"/>
      <c r="AE13" s="53"/>
      <c r="AF13" s="53"/>
      <c r="AG13" s="53"/>
      <c r="AH13" s="53"/>
      <c r="AI13" s="53"/>
      <c r="AJ13" s="53"/>
      <c r="AK13" s="53"/>
      <c r="AL13" s="53"/>
      <c r="AM13" s="53"/>
      <c r="AN13" s="53"/>
      <c r="AO13" s="53"/>
      <c r="AP13" s="53"/>
      <c r="AQ13" s="53"/>
      <c r="AR13" s="53"/>
      <c r="AS13" s="53"/>
      <c r="AT13" s="53"/>
      <c r="AU13" s="53"/>
      <c r="AV13" s="53"/>
      <c r="AW13" s="53"/>
      <c r="AX13" s="53"/>
      <c r="AY13" s="53"/>
      <c r="AZ13" s="63">
        <f>G13</f>
        <v>0</v>
      </c>
      <c r="BA13" s="53"/>
      <c r="BB13" s="53"/>
      <c r="BC13" s="53"/>
      <c r="BD13" s="53"/>
      <c r="BE13" s="53"/>
      <c r="BF13" s="53"/>
      <c r="BG13" s="53"/>
      <c r="BH13" s="53"/>
      <c r="BI13" s="53"/>
      <c r="CA13" s="53">
        <v>1</v>
      </c>
      <c r="CB13" s="53">
        <v>7</v>
      </c>
      <c r="CZ13" s="16">
        <v>2</v>
      </c>
    </row>
    <row r="14" spans="1:104" x14ac:dyDescent="0.2">
      <c r="A14" s="191"/>
      <c r="B14" s="192"/>
      <c r="C14" s="312" t="s">
        <v>4055</v>
      </c>
      <c r="D14" s="313"/>
      <c r="E14" s="313"/>
      <c r="F14" s="313"/>
      <c r="G14" s="314"/>
      <c r="I14" s="197"/>
      <c r="K14" s="197"/>
      <c r="L14" s="198" t="s">
        <v>4055</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191"/>
      <c r="B15" s="192"/>
      <c r="C15" s="312" t="s">
        <v>4056</v>
      </c>
      <c r="D15" s="313"/>
      <c r="E15" s="313"/>
      <c r="F15" s="313"/>
      <c r="G15" s="314"/>
      <c r="I15" s="197"/>
      <c r="K15" s="197"/>
      <c r="L15" s="198" t="s">
        <v>4056</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191"/>
      <c r="B16" s="192"/>
      <c r="C16" s="312" t="s">
        <v>4057</v>
      </c>
      <c r="D16" s="313"/>
      <c r="E16" s="313"/>
      <c r="F16" s="313"/>
      <c r="G16" s="314"/>
      <c r="I16" s="197"/>
      <c r="K16" s="197"/>
      <c r="L16" s="198" t="s">
        <v>4057</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61" x14ac:dyDescent="0.2">
      <c r="A17" s="191"/>
      <c r="B17" s="192"/>
      <c r="C17" s="331" t="s">
        <v>1241</v>
      </c>
      <c r="D17" s="332"/>
      <c r="E17" s="193">
        <v>1.4872000000000001</v>
      </c>
      <c r="F17" s="194"/>
      <c r="G17" s="195"/>
      <c r="H17" s="196"/>
      <c r="I17" s="197"/>
      <c r="J17" s="184"/>
      <c r="K17" s="197"/>
      <c r="M17" s="67" t="s">
        <v>1241</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Vstup na terasu v 6.NP</v>
      </c>
      <c r="BE17" s="53"/>
      <c r="BF17" s="53"/>
      <c r="BG17" s="53"/>
      <c r="BH17" s="53"/>
      <c r="BI17" s="53"/>
    </row>
    <row r="18" spans="1:61" x14ac:dyDescent="0.2">
      <c r="A18" s="169" t="s">
        <v>42</v>
      </c>
      <c r="B18" s="170" t="s">
        <v>3544</v>
      </c>
      <c r="C18" s="171" t="s">
        <v>3545</v>
      </c>
      <c r="D18" s="172"/>
      <c r="E18" s="173"/>
      <c r="F18" s="173"/>
      <c r="G18" s="174">
        <f>SUM(G7:G17)</f>
        <v>0</v>
      </c>
      <c r="H18" s="175"/>
      <c r="I18" s="174">
        <f>SUM(I7:I17)</f>
        <v>0</v>
      </c>
      <c r="J18" s="176"/>
      <c r="K18" s="174">
        <f>SUM(K7:K17)</f>
        <v>0</v>
      </c>
      <c r="O18" s="53"/>
      <c r="X18" s="82">
        <f>K18</f>
        <v>0</v>
      </c>
      <c r="Y18" s="82">
        <f>I18</f>
        <v>0</v>
      </c>
      <c r="Z18" s="63">
        <f>G18</f>
        <v>0</v>
      </c>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83"/>
      <c r="BB18" s="83"/>
      <c r="BC18" s="83"/>
      <c r="BD18" s="83"/>
      <c r="BE18" s="83"/>
      <c r="BF18" s="83"/>
      <c r="BG18" s="53"/>
      <c r="BH18" s="53"/>
      <c r="BI18" s="53"/>
    </row>
    <row r="19" spans="1:61" x14ac:dyDescent="0.2">
      <c r="A19" s="177" t="s">
        <v>23</v>
      </c>
      <c r="B19" s="178" t="s">
        <v>43</v>
      </c>
      <c r="C19" s="179"/>
      <c r="D19" s="180"/>
      <c r="E19" s="181"/>
      <c r="F19" s="181"/>
      <c r="G19" s="182">
        <f>SUM(Z7:Z19)</f>
        <v>0</v>
      </c>
      <c r="H19" s="183"/>
      <c r="I19" s="182">
        <f>SUM(Y7:Y19)</f>
        <v>0</v>
      </c>
      <c r="J19" s="183"/>
      <c r="K19" s="182">
        <f>SUM(X7:X19)</f>
        <v>0</v>
      </c>
      <c r="O19" s="53"/>
      <c r="BA19" s="91"/>
      <c r="BB19" s="91"/>
      <c r="BC19" s="91"/>
      <c r="BD19" s="91"/>
      <c r="BE19" s="91"/>
      <c r="BF19" s="91"/>
    </row>
    <row r="20" spans="1:61" x14ac:dyDescent="0.2">
      <c r="E20" s="124"/>
    </row>
    <row r="21" spans="1:61" x14ac:dyDescent="0.2">
      <c r="E21" s="124"/>
    </row>
    <row r="22" spans="1:61" x14ac:dyDescent="0.2">
      <c r="E22" s="124"/>
    </row>
    <row r="23" spans="1:61" x14ac:dyDescent="0.2">
      <c r="E23" s="124"/>
    </row>
    <row r="24" spans="1:61" x14ac:dyDescent="0.2">
      <c r="E24" s="124"/>
    </row>
    <row r="25" spans="1:61" x14ac:dyDescent="0.2">
      <c r="E25" s="124"/>
    </row>
    <row r="26" spans="1:61" x14ac:dyDescent="0.2">
      <c r="E26" s="124"/>
    </row>
    <row r="27" spans="1:61" x14ac:dyDescent="0.2">
      <c r="E27" s="124"/>
    </row>
    <row r="28" spans="1:61" x14ac:dyDescent="0.2">
      <c r="E28" s="124"/>
    </row>
    <row r="29" spans="1:61" x14ac:dyDescent="0.2">
      <c r="E29" s="124"/>
    </row>
    <row r="30" spans="1:61" x14ac:dyDescent="0.2">
      <c r="E30" s="124"/>
    </row>
    <row r="31" spans="1:61" x14ac:dyDescent="0.2">
      <c r="E31" s="124"/>
    </row>
    <row r="32" spans="1:61" x14ac:dyDescent="0.2">
      <c r="E32" s="124"/>
    </row>
    <row r="33" spans="1:7" x14ac:dyDescent="0.2">
      <c r="E33" s="124"/>
    </row>
    <row r="34" spans="1:7" x14ac:dyDescent="0.2">
      <c r="E34" s="124"/>
    </row>
    <row r="35" spans="1:7" x14ac:dyDescent="0.2">
      <c r="E35" s="124"/>
    </row>
    <row r="36" spans="1:7" x14ac:dyDescent="0.2">
      <c r="E36" s="124"/>
    </row>
    <row r="37" spans="1:7" x14ac:dyDescent="0.2">
      <c r="E37" s="124"/>
    </row>
    <row r="38" spans="1:7" x14ac:dyDescent="0.2">
      <c r="E38" s="124"/>
    </row>
    <row r="39" spans="1:7" x14ac:dyDescent="0.2">
      <c r="E39" s="124"/>
    </row>
    <row r="40" spans="1:7" x14ac:dyDescent="0.2">
      <c r="E40" s="124"/>
    </row>
    <row r="41" spans="1:7" x14ac:dyDescent="0.2">
      <c r="A41" s="184"/>
      <c r="B41" s="184"/>
      <c r="C41" s="184"/>
      <c r="D41" s="184"/>
      <c r="E41" s="184"/>
      <c r="F41" s="184"/>
      <c r="G41" s="184"/>
    </row>
    <row r="42" spans="1:7" x14ac:dyDescent="0.2">
      <c r="A42" s="184"/>
      <c r="B42" s="184"/>
      <c r="C42" s="184"/>
      <c r="D42" s="184"/>
      <c r="E42" s="184"/>
      <c r="F42" s="184"/>
      <c r="G42" s="184"/>
    </row>
    <row r="43" spans="1:7" x14ac:dyDescent="0.2">
      <c r="A43" s="184"/>
      <c r="B43" s="184"/>
      <c r="C43" s="184"/>
      <c r="D43" s="184"/>
      <c r="E43" s="184"/>
      <c r="F43" s="184"/>
      <c r="G43" s="184"/>
    </row>
    <row r="44" spans="1:7" x14ac:dyDescent="0.2">
      <c r="A44" s="184"/>
      <c r="B44" s="184"/>
      <c r="C44" s="184"/>
      <c r="D44" s="184"/>
      <c r="E44" s="184"/>
      <c r="F44" s="184"/>
      <c r="G44" s="184"/>
    </row>
    <row r="45" spans="1:7" x14ac:dyDescent="0.2">
      <c r="E45" s="124"/>
    </row>
    <row r="46" spans="1:7" x14ac:dyDescent="0.2">
      <c r="E46" s="124"/>
    </row>
    <row r="47" spans="1:7" x14ac:dyDescent="0.2">
      <c r="E47" s="124"/>
    </row>
    <row r="48" spans="1:7" x14ac:dyDescent="0.2">
      <c r="E48" s="124"/>
    </row>
    <row r="49" spans="5:5" x14ac:dyDescent="0.2">
      <c r="E49" s="124"/>
    </row>
    <row r="50" spans="5:5" x14ac:dyDescent="0.2">
      <c r="E50" s="124"/>
    </row>
    <row r="51" spans="5:5" x14ac:dyDescent="0.2">
      <c r="E51" s="124"/>
    </row>
    <row r="52" spans="5:5" x14ac:dyDescent="0.2">
      <c r="E52" s="124"/>
    </row>
    <row r="53" spans="5:5" x14ac:dyDescent="0.2">
      <c r="E53" s="124"/>
    </row>
    <row r="54" spans="5:5" x14ac:dyDescent="0.2">
      <c r="E54" s="124"/>
    </row>
    <row r="55" spans="5:5" x14ac:dyDescent="0.2">
      <c r="E55" s="124"/>
    </row>
    <row r="56" spans="5:5" x14ac:dyDescent="0.2">
      <c r="E56" s="124"/>
    </row>
    <row r="57" spans="5:5" x14ac:dyDescent="0.2">
      <c r="E57" s="124"/>
    </row>
    <row r="58" spans="5:5" x14ac:dyDescent="0.2">
      <c r="E58" s="124"/>
    </row>
    <row r="59" spans="5:5" x14ac:dyDescent="0.2">
      <c r="E59" s="124"/>
    </row>
    <row r="60" spans="5:5" x14ac:dyDescent="0.2">
      <c r="E60" s="124"/>
    </row>
    <row r="61" spans="5:5" x14ac:dyDescent="0.2">
      <c r="E61" s="124"/>
    </row>
    <row r="62" spans="5:5" x14ac:dyDescent="0.2">
      <c r="E62" s="124"/>
    </row>
    <row r="63" spans="5:5" x14ac:dyDescent="0.2">
      <c r="E63" s="124"/>
    </row>
    <row r="64" spans="5:5" x14ac:dyDescent="0.2">
      <c r="E64" s="124"/>
    </row>
    <row r="65" spans="1:7" x14ac:dyDescent="0.2">
      <c r="E65" s="124"/>
    </row>
    <row r="66" spans="1:7" x14ac:dyDescent="0.2">
      <c r="E66" s="124"/>
    </row>
    <row r="67" spans="1:7" x14ac:dyDescent="0.2">
      <c r="E67" s="124"/>
    </row>
    <row r="68" spans="1:7" x14ac:dyDescent="0.2">
      <c r="E68" s="124"/>
    </row>
    <row r="69" spans="1:7" x14ac:dyDescent="0.2">
      <c r="E69" s="124"/>
    </row>
    <row r="70" spans="1:7" x14ac:dyDescent="0.2">
      <c r="E70" s="124"/>
    </row>
    <row r="71" spans="1:7" x14ac:dyDescent="0.2">
      <c r="E71" s="124"/>
    </row>
    <row r="72" spans="1:7" x14ac:dyDescent="0.2">
      <c r="E72" s="124"/>
    </row>
    <row r="73" spans="1:7" x14ac:dyDescent="0.2">
      <c r="E73" s="124"/>
    </row>
    <row r="74" spans="1:7" x14ac:dyDescent="0.2">
      <c r="E74" s="124"/>
    </row>
    <row r="75" spans="1:7" x14ac:dyDescent="0.2">
      <c r="E75" s="124"/>
    </row>
    <row r="76" spans="1:7" x14ac:dyDescent="0.2">
      <c r="A76" s="185"/>
      <c r="B76" s="185"/>
    </row>
    <row r="77" spans="1:7" x14ac:dyDescent="0.2">
      <c r="A77" s="184"/>
      <c r="B77" s="184"/>
      <c r="C77" s="186"/>
      <c r="D77" s="186"/>
      <c r="E77" s="187"/>
      <c r="F77" s="186"/>
      <c r="G77" s="188"/>
    </row>
    <row r="78" spans="1:7" x14ac:dyDescent="0.2">
      <c r="A78" s="189"/>
      <c r="B78" s="189"/>
      <c r="C78" s="184"/>
      <c r="D78" s="184"/>
      <c r="E78" s="190"/>
      <c r="F78" s="184"/>
      <c r="G78" s="184"/>
    </row>
    <row r="79" spans="1:7" x14ac:dyDescent="0.2">
      <c r="A79" s="184"/>
      <c r="B79" s="184"/>
      <c r="C79" s="184"/>
      <c r="D79" s="184"/>
      <c r="E79" s="190"/>
      <c r="F79" s="184"/>
      <c r="G79" s="184"/>
    </row>
    <row r="80" spans="1:7" x14ac:dyDescent="0.2">
      <c r="A80" s="184"/>
      <c r="B80" s="184"/>
      <c r="C80" s="184"/>
      <c r="D80" s="184"/>
      <c r="E80" s="190"/>
      <c r="F80" s="184"/>
      <c r="G80" s="184"/>
    </row>
    <row r="81" spans="1:7" x14ac:dyDescent="0.2">
      <c r="A81" s="184"/>
      <c r="B81" s="184"/>
      <c r="C81" s="184"/>
      <c r="D81" s="184"/>
      <c r="E81" s="190"/>
      <c r="F81" s="184"/>
      <c r="G81" s="184"/>
    </row>
    <row r="82" spans="1:7" x14ac:dyDescent="0.2">
      <c r="A82" s="184"/>
      <c r="B82" s="184"/>
      <c r="C82" s="184"/>
      <c r="D82" s="184"/>
      <c r="E82" s="190"/>
      <c r="F82" s="184"/>
      <c r="G82" s="184"/>
    </row>
    <row r="83" spans="1:7" x14ac:dyDescent="0.2">
      <c r="A83" s="184"/>
      <c r="B83" s="184"/>
      <c r="C83" s="184"/>
      <c r="D83" s="184"/>
      <c r="E83" s="190"/>
      <c r="F83" s="184"/>
      <c r="G83" s="184"/>
    </row>
    <row r="84" spans="1:7" x14ac:dyDescent="0.2">
      <c r="A84" s="184"/>
      <c r="B84" s="184"/>
      <c r="C84" s="184"/>
      <c r="D84" s="184"/>
      <c r="E84" s="190"/>
      <c r="F84" s="184"/>
      <c r="G84" s="184"/>
    </row>
    <row r="85" spans="1:7" x14ac:dyDescent="0.2">
      <c r="A85" s="184"/>
      <c r="B85" s="184"/>
      <c r="C85" s="184"/>
      <c r="D85" s="184"/>
      <c r="E85" s="190"/>
      <c r="F85" s="184"/>
      <c r="G85" s="184"/>
    </row>
    <row r="86" spans="1:7" x14ac:dyDescent="0.2">
      <c r="A86" s="184"/>
      <c r="B86" s="184"/>
      <c r="C86" s="184"/>
      <c r="D86" s="184"/>
      <c r="E86" s="190"/>
      <c r="F86" s="184"/>
      <c r="G86" s="184"/>
    </row>
    <row r="87" spans="1:7" x14ac:dyDescent="0.2">
      <c r="A87" s="184"/>
      <c r="B87" s="184"/>
      <c r="C87" s="184"/>
      <c r="D87" s="184"/>
      <c r="E87" s="190"/>
      <c r="F87" s="184"/>
      <c r="G87" s="184"/>
    </row>
    <row r="88" spans="1:7" x14ac:dyDescent="0.2">
      <c r="A88" s="184"/>
      <c r="B88" s="184"/>
      <c r="C88" s="184"/>
      <c r="D88" s="184"/>
      <c r="E88" s="190"/>
      <c r="F88" s="184"/>
      <c r="G88" s="184"/>
    </row>
    <row r="89" spans="1:7" x14ac:dyDescent="0.2">
      <c r="A89" s="184"/>
      <c r="B89" s="184"/>
      <c r="C89" s="184"/>
      <c r="D89" s="184"/>
      <c r="E89" s="190"/>
      <c r="F89" s="184"/>
      <c r="G89" s="184"/>
    </row>
    <row r="90" spans="1:7" x14ac:dyDescent="0.2">
      <c r="A90" s="184"/>
      <c r="B90" s="184"/>
      <c r="C90" s="184"/>
      <c r="D90" s="184"/>
      <c r="E90" s="190"/>
      <c r="F90" s="184"/>
      <c r="G90" s="184"/>
    </row>
  </sheetData>
  <sheetProtection algorithmName="SHA-512" hashValue="5THISCnYvsnUatPS2sxRH1KD+EOvnmOE04qttXe0ElClcTaB84x00c1shBszI7+ztePxqhZcdayRVsH+Svvdnw==" saltValue="nQpV+qRi3l+sjMvRAsmyUw==" spinCount="100000" sheet="1" objects="1" scenarios="1"/>
  <mergeCells count="9">
    <mergeCell ref="C16:G16"/>
    <mergeCell ref="C17:D17"/>
    <mergeCell ref="A1:G1"/>
    <mergeCell ref="C9:G9"/>
    <mergeCell ref="C10:G10"/>
    <mergeCell ref="C11:G11"/>
    <mergeCell ref="C12:D12"/>
    <mergeCell ref="C14:G14"/>
    <mergeCell ref="C15:G1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Z165"/>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4158</v>
      </c>
      <c r="E3" s="24"/>
      <c r="F3" s="25"/>
      <c r="G3" s="26"/>
    </row>
    <row r="4" spans="1:104" ht="13.5" customHeight="1" thickBot="1" x14ac:dyDescent="0.25">
      <c r="A4" s="27" t="s">
        <v>26</v>
      </c>
      <c r="B4" s="28"/>
      <c r="C4" s="29"/>
      <c r="D4" s="30" t="s">
        <v>4159</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3537</v>
      </c>
      <c r="C7" s="45" t="s">
        <v>3538</v>
      </c>
      <c r="D7" s="46"/>
      <c r="E7" s="47"/>
      <c r="F7" s="47"/>
      <c r="G7" s="48"/>
      <c r="H7" s="49"/>
      <c r="I7" s="50"/>
      <c r="J7" s="51"/>
      <c r="K7" s="52"/>
      <c r="O7" s="53"/>
    </row>
    <row r="8" spans="1:104" ht="22.5" x14ac:dyDescent="0.2">
      <c r="A8" s="54">
        <v>1</v>
      </c>
      <c r="B8" s="55" t="s">
        <v>4061</v>
      </c>
      <c r="C8" s="56" t="s">
        <v>4062</v>
      </c>
      <c r="D8" s="57" t="s">
        <v>201</v>
      </c>
      <c r="E8" s="100">
        <v>100.512</v>
      </c>
      <c r="F8" s="59">
        <v>0</v>
      </c>
      <c r="G8" s="60">
        <f>E8*F8</f>
        <v>0</v>
      </c>
      <c r="H8" s="61">
        <v>0</v>
      </c>
      <c r="I8" s="62">
        <f>E8*H8</f>
        <v>0</v>
      </c>
      <c r="J8" s="61">
        <v>0</v>
      </c>
      <c r="K8" s="62">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x14ac:dyDescent="0.2">
      <c r="A9" s="64"/>
      <c r="B9" s="65"/>
      <c r="C9" s="326" t="s">
        <v>4063</v>
      </c>
      <c r="D9" s="327"/>
      <c r="E9" s="327"/>
      <c r="F9" s="327"/>
      <c r="G9" s="328"/>
      <c r="I9" s="66"/>
      <c r="K9" s="66"/>
      <c r="L9" s="67" t="s">
        <v>4063</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9" t="s">
        <v>4064</v>
      </c>
      <c r="D10" s="330"/>
      <c r="E10" s="103">
        <v>100.512</v>
      </c>
      <c r="F10" s="69"/>
      <c r="G10" s="70"/>
      <c r="H10" s="71"/>
      <c r="I10" s="66"/>
      <c r="J10" s="72"/>
      <c r="K10" s="66"/>
      <c r="M10" s="67" t="s">
        <v>4064</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73" t="str">
        <f>C9</f>
        <v>DN 40*1,8</v>
      </c>
      <c r="BE10" s="53"/>
      <c r="BF10" s="53"/>
      <c r="BG10" s="53"/>
      <c r="BH10" s="53"/>
      <c r="BI10" s="53"/>
    </row>
    <row r="11" spans="1:104" ht="22.5" x14ac:dyDescent="0.2">
      <c r="A11" s="54">
        <v>2</v>
      </c>
      <c r="B11" s="55" t="s">
        <v>4065</v>
      </c>
      <c r="C11" s="56" t="s">
        <v>4062</v>
      </c>
      <c r="D11" s="57" t="s">
        <v>201</v>
      </c>
      <c r="E11" s="100">
        <v>138.20400000000001</v>
      </c>
      <c r="F11" s="59">
        <v>0</v>
      </c>
      <c r="G11" s="60">
        <f>E11*F11</f>
        <v>0</v>
      </c>
      <c r="H11" s="61">
        <v>0</v>
      </c>
      <c r="I11" s="62">
        <f>E11*H11</f>
        <v>0</v>
      </c>
      <c r="J11" s="61">
        <v>0</v>
      </c>
      <c r="K11" s="62">
        <f>E11*J11</f>
        <v>0</v>
      </c>
      <c r="O11" s="53"/>
      <c r="Z11" s="53"/>
      <c r="AA11" s="53">
        <v>1</v>
      </c>
      <c r="AB11" s="53">
        <v>7</v>
      </c>
      <c r="AC11" s="53">
        <v>7</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G11</f>
        <v>0</v>
      </c>
      <c r="BA11" s="53"/>
      <c r="BB11" s="53"/>
      <c r="BC11" s="53"/>
      <c r="BD11" s="53"/>
      <c r="BE11" s="53"/>
      <c r="BF11" s="53"/>
      <c r="BG11" s="53"/>
      <c r="BH11" s="53"/>
      <c r="BI11" s="53"/>
      <c r="CA11" s="53">
        <v>1</v>
      </c>
      <c r="CB11" s="53">
        <v>7</v>
      </c>
      <c r="CZ11" s="16">
        <v>2</v>
      </c>
    </row>
    <row r="12" spans="1:104" x14ac:dyDescent="0.2">
      <c r="A12" s="64"/>
      <c r="B12" s="65"/>
      <c r="C12" s="326" t="s">
        <v>4066</v>
      </c>
      <c r="D12" s="327"/>
      <c r="E12" s="327"/>
      <c r="F12" s="327"/>
      <c r="G12" s="328"/>
      <c r="I12" s="66"/>
      <c r="K12" s="66"/>
      <c r="L12" s="67" t="s">
        <v>4066</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64"/>
      <c r="B13" s="65"/>
      <c r="C13" s="329" t="s">
        <v>4067</v>
      </c>
      <c r="D13" s="330"/>
      <c r="E13" s="103">
        <v>138.20400000000001</v>
      </c>
      <c r="F13" s="69"/>
      <c r="G13" s="70"/>
      <c r="H13" s="71"/>
      <c r="I13" s="66"/>
      <c r="J13" s="72"/>
      <c r="K13" s="66"/>
      <c r="M13" s="67" t="s">
        <v>4067</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DN 50*2</v>
      </c>
      <c r="BE13" s="53"/>
      <c r="BF13" s="53"/>
      <c r="BG13" s="53"/>
      <c r="BH13" s="53"/>
      <c r="BI13" s="53"/>
    </row>
    <row r="14" spans="1:104" ht="22.5" x14ac:dyDescent="0.2">
      <c r="A14" s="54">
        <v>3</v>
      </c>
      <c r="B14" s="55" t="s">
        <v>4068</v>
      </c>
      <c r="C14" s="56" t="s">
        <v>4062</v>
      </c>
      <c r="D14" s="57" t="s">
        <v>201</v>
      </c>
      <c r="E14" s="100">
        <v>37.692</v>
      </c>
      <c r="F14" s="59">
        <v>0</v>
      </c>
      <c r="G14" s="60">
        <f>E14*F14</f>
        <v>0</v>
      </c>
      <c r="H14" s="61">
        <v>0</v>
      </c>
      <c r="I14" s="62">
        <f>E14*H14</f>
        <v>0</v>
      </c>
      <c r="J14" s="61">
        <v>0</v>
      </c>
      <c r="K14" s="62">
        <f>E14*J14</f>
        <v>0</v>
      </c>
      <c r="O14" s="53"/>
      <c r="Z14" s="53"/>
      <c r="AA14" s="53">
        <v>1</v>
      </c>
      <c r="AB14" s="53">
        <v>7</v>
      </c>
      <c r="AC14" s="53">
        <v>7</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v>
      </c>
      <c r="CB14" s="53">
        <v>7</v>
      </c>
      <c r="CZ14" s="16">
        <v>2</v>
      </c>
    </row>
    <row r="15" spans="1:104" x14ac:dyDescent="0.2">
      <c r="A15" s="64"/>
      <c r="B15" s="65"/>
      <c r="C15" s="326" t="s">
        <v>4069</v>
      </c>
      <c r="D15" s="327"/>
      <c r="E15" s="327"/>
      <c r="F15" s="327"/>
      <c r="G15" s="328"/>
      <c r="I15" s="66"/>
      <c r="K15" s="66"/>
      <c r="L15" s="67" t="s">
        <v>4069</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64"/>
      <c r="B16" s="65"/>
      <c r="C16" s="329" t="s">
        <v>4053</v>
      </c>
      <c r="D16" s="330"/>
      <c r="E16" s="103">
        <v>37.692</v>
      </c>
      <c r="F16" s="69"/>
      <c r="G16" s="70"/>
      <c r="H16" s="71"/>
      <c r="I16" s="66"/>
      <c r="J16" s="72"/>
      <c r="K16" s="66"/>
      <c r="M16" s="67" t="s">
        <v>4053</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73" t="str">
        <f>C15</f>
        <v>DN 75</v>
      </c>
      <c r="BE16" s="53"/>
      <c r="BF16" s="53"/>
      <c r="BG16" s="53"/>
      <c r="BH16" s="53"/>
      <c r="BI16" s="53"/>
    </row>
    <row r="17" spans="1:104" ht="22.5" x14ac:dyDescent="0.2">
      <c r="A17" s="54">
        <v>4</v>
      </c>
      <c r="B17" s="55" t="s">
        <v>4068</v>
      </c>
      <c r="C17" s="56" t="s">
        <v>4062</v>
      </c>
      <c r="D17" s="57" t="s">
        <v>201</v>
      </c>
      <c r="E17" s="100">
        <v>125.64</v>
      </c>
      <c r="F17" s="59">
        <v>0</v>
      </c>
      <c r="G17" s="60">
        <f>E17*F17</f>
        <v>0</v>
      </c>
      <c r="H17" s="61">
        <v>0</v>
      </c>
      <c r="I17" s="62">
        <f>E17*H17</f>
        <v>0</v>
      </c>
      <c r="J17" s="61">
        <v>0</v>
      </c>
      <c r="K17" s="62">
        <f>E17*J17</f>
        <v>0</v>
      </c>
      <c r="O17" s="53"/>
      <c r="Z17" s="53"/>
      <c r="AA17" s="53">
        <v>1</v>
      </c>
      <c r="AB17" s="53">
        <v>7</v>
      </c>
      <c r="AC17" s="53">
        <v>7</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G17</f>
        <v>0</v>
      </c>
      <c r="BA17" s="53"/>
      <c r="BB17" s="53"/>
      <c r="BC17" s="53"/>
      <c r="BD17" s="53"/>
      <c r="BE17" s="53"/>
      <c r="BF17" s="53"/>
      <c r="BG17" s="53"/>
      <c r="BH17" s="53"/>
      <c r="BI17" s="53"/>
      <c r="CA17" s="53">
        <v>1</v>
      </c>
      <c r="CB17" s="53">
        <v>7</v>
      </c>
      <c r="CZ17" s="16">
        <v>2</v>
      </c>
    </row>
    <row r="18" spans="1:104" x14ac:dyDescent="0.2">
      <c r="A18" s="64"/>
      <c r="B18" s="65"/>
      <c r="C18" s="326" t="s">
        <v>4070</v>
      </c>
      <c r="D18" s="327"/>
      <c r="E18" s="327"/>
      <c r="F18" s="327"/>
      <c r="G18" s="328"/>
      <c r="I18" s="66"/>
      <c r="K18" s="66"/>
      <c r="L18" s="67" t="s">
        <v>4070</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64"/>
      <c r="B19" s="65"/>
      <c r="C19" s="329" t="s">
        <v>4071</v>
      </c>
      <c r="D19" s="330"/>
      <c r="E19" s="103">
        <v>125.64</v>
      </c>
      <c r="F19" s="69"/>
      <c r="G19" s="70"/>
      <c r="H19" s="71"/>
      <c r="I19" s="66"/>
      <c r="J19" s="72"/>
      <c r="K19" s="66"/>
      <c r="M19" s="67" t="s">
        <v>4071</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DN 110x3,4</v>
      </c>
      <c r="BE19" s="53"/>
      <c r="BF19" s="53"/>
      <c r="BG19" s="53"/>
      <c r="BH19" s="53"/>
      <c r="BI19" s="53"/>
    </row>
    <row r="20" spans="1:104" x14ac:dyDescent="0.2">
      <c r="A20" s="54">
        <v>5</v>
      </c>
      <c r="B20" s="55" t="s">
        <v>4072</v>
      </c>
      <c r="C20" s="56" t="s">
        <v>4073</v>
      </c>
      <c r="D20" s="57" t="s">
        <v>281</v>
      </c>
      <c r="E20" s="100">
        <v>50.256</v>
      </c>
      <c r="F20" s="59">
        <v>0</v>
      </c>
      <c r="G20" s="60">
        <f>E20*F20</f>
        <v>0</v>
      </c>
      <c r="H20" s="61">
        <v>0</v>
      </c>
      <c r="I20" s="62">
        <f>E20*H20</f>
        <v>0</v>
      </c>
      <c r="J20" s="61">
        <v>0</v>
      </c>
      <c r="K20" s="62">
        <f>E20*J20</f>
        <v>0</v>
      </c>
      <c r="O20" s="53"/>
      <c r="Z20" s="53"/>
      <c r="AA20" s="53">
        <v>1</v>
      </c>
      <c r="AB20" s="53">
        <v>7</v>
      </c>
      <c r="AC20" s="53">
        <v>7</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v>
      </c>
      <c r="CB20" s="53">
        <v>7</v>
      </c>
      <c r="CZ20" s="16">
        <v>2</v>
      </c>
    </row>
    <row r="21" spans="1:104" x14ac:dyDescent="0.2">
      <c r="A21" s="64"/>
      <c r="B21" s="65"/>
      <c r="C21" s="329" t="s">
        <v>4074</v>
      </c>
      <c r="D21" s="330"/>
      <c r="E21" s="103">
        <v>50.256</v>
      </c>
      <c r="F21" s="69"/>
      <c r="G21" s="70"/>
      <c r="H21" s="71"/>
      <c r="I21" s="66"/>
      <c r="J21" s="72"/>
      <c r="K21" s="66"/>
      <c r="M21" s="67" t="s">
        <v>4074</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 xml:space="preserve">Vyvedení odpadních výpustek D 40 x 1,8 </v>
      </c>
      <c r="BE21" s="53"/>
      <c r="BF21" s="53"/>
      <c r="BG21" s="53"/>
      <c r="BH21" s="53"/>
      <c r="BI21" s="53"/>
    </row>
    <row r="22" spans="1:104" x14ac:dyDescent="0.2">
      <c r="A22" s="54">
        <v>6</v>
      </c>
      <c r="B22" s="55" t="s">
        <v>4075</v>
      </c>
      <c r="C22" s="56" t="s">
        <v>4076</v>
      </c>
      <c r="D22" s="57" t="s">
        <v>281</v>
      </c>
      <c r="E22" s="100">
        <v>31.41</v>
      </c>
      <c r="F22" s="59">
        <v>0</v>
      </c>
      <c r="G22" s="60">
        <f>E22*F22</f>
        <v>0</v>
      </c>
      <c r="H22" s="61">
        <v>0</v>
      </c>
      <c r="I22" s="62">
        <f>E22*H22</f>
        <v>0</v>
      </c>
      <c r="J22" s="61">
        <v>0</v>
      </c>
      <c r="K22" s="62">
        <f>E22*J22</f>
        <v>0</v>
      </c>
      <c r="O22" s="53"/>
      <c r="Z22" s="53"/>
      <c r="AA22" s="53">
        <v>1</v>
      </c>
      <c r="AB22" s="53">
        <v>7</v>
      </c>
      <c r="AC22" s="53">
        <v>7</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v>
      </c>
      <c r="CB22" s="53">
        <v>7</v>
      </c>
      <c r="CZ22" s="16">
        <v>2</v>
      </c>
    </row>
    <row r="23" spans="1:104" x14ac:dyDescent="0.2">
      <c r="A23" s="64"/>
      <c r="B23" s="65"/>
      <c r="C23" s="329" t="s">
        <v>1706</v>
      </c>
      <c r="D23" s="330"/>
      <c r="E23" s="103">
        <v>31.41</v>
      </c>
      <c r="F23" s="69"/>
      <c r="G23" s="70"/>
      <c r="H23" s="71"/>
      <c r="I23" s="66"/>
      <c r="J23" s="72"/>
      <c r="K23" s="66"/>
      <c r="M23" s="67" t="s">
        <v>1706</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 xml:space="preserve">Vyvedení odpadních výpustek D 50 x 1,8 </v>
      </c>
      <c r="BE23" s="53"/>
      <c r="BF23" s="53"/>
      <c r="BG23" s="53"/>
      <c r="BH23" s="53"/>
      <c r="BI23" s="53"/>
    </row>
    <row r="24" spans="1:104" x14ac:dyDescent="0.2">
      <c r="A24" s="54">
        <v>7</v>
      </c>
      <c r="B24" s="55" t="s">
        <v>4077</v>
      </c>
      <c r="C24" s="56" t="s">
        <v>4078</v>
      </c>
      <c r="D24" s="57" t="s">
        <v>281</v>
      </c>
      <c r="E24" s="100">
        <v>16.961400000000001</v>
      </c>
      <c r="F24" s="59">
        <v>0</v>
      </c>
      <c r="G24" s="60">
        <f>E24*F24</f>
        <v>0</v>
      </c>
      <c r="H24" s="61">
        <v>0</v>
      </c>
      <c r="I24" s="62">
        <f>E24*H24</f>
        <v>0</v>
      </c>
      <c r="J24" s="61">
        <v>0</v>
      </c>
      <c r="K24" s="62">
        <f>E24*J24</f>
        <v>0</v>
      </c>
      <c r="O24" s="53"/>
      <c r="Z24" s="53"/>
      <c r="AA24" s="53">
        <v>1</v>
      </c>
      <c r="AB24" s="53">
        <v>7</v>
      </c>
      <c r="AC24" s="53">
        <v>7</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v>
      </c>
      <c r="CB24" s="53">
        <v>7</v>
      </c>
      <c r="CZ24" s="16">
        <v>2</v>
      </c>
    </row>
    <row r="25" spans="1:104" x14ac:dyDescent="0.2">
      <c r="A25" s="64"/>
      <c r="B25" s="65"/>
      <c r="C25" s="329" t="s">
        <v>4079</v>
      </c>
      <c r="D25" s="330"/>
      <c r="E25" s="103">
        <v>16.961400000000001</v>
      </c>
      <c r="F25" s="69"/>
      <c r="G25" s="70"/>
      <c r="H25" s="71"/>
      <c r="I25" s="66"/>
      <c r="J25" s="72"/>
      <c r="K25" s="66"/>
      <c r="M25" s="67" t="s">
        <v>4079</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 xml:space="preserve">Vyvedení odpadních výpustek D 110 x 2,3 </v>
      </c>
      <c r="BE25" s="53"/>
      <c r="BF25" s="53"/>
      <c r="BG25" s="53"/>
      <c r="BH25" s="53"/>
      <c r="BI25" s="53"/>
    </row>
    <row r="26" spans="1:104" x14ac:dyDescent="0.2">
      <c r="A26" s="54">
        <v>8</v>
      </c>
      <c r="B26" s="55" t="s">
        <v>4080</v>
      </c>
      <c r="C26" s="56" t="s">
        <v>4081</v>
      </c>
      <c r="D26" s="57" t="s">
        <v>201</v>
      </c>
      <c r="E26" s="100">
        <v>464.86799999999999</v>
      </c>
      <c r="F26" s="59">
        <v>0</v>
      </c>
      <c r="G26" s="60">
        <f>E26*F26</f>
        <v>0</v>
      </c>
      <c r="H26" s="61">
        <v>0</v>
      </c>
      <c r="I26" s="62">
        <f>E26*H26</f>
        <v>0</v>
      </c>
      <c r="J26" s="61">
        <v>0</v>
      </c>
      <c r="K26" s="62">
        <f>E26*J26</f>
        <v>0</v>
      </c>
      <c r="O26" s="53"/>
      <c r="Z26" s="53"/>
      <c r="AA26" s="53">
        <v>1</v>
      </c>
      <c r="AB26" s="53">
        <v>7</v>
      </c>
      <c r="AC26" s="53">
        <v>7</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v>
      </c>
      <c r="CB26" s="53">
        <v>7</v>
      </c>
      <c r="CZ26" s="16">
        <v>2</v>
      </c>
    </row>
    <row r="27" spans="1:104" x14ac:dyDescent="0.2">
      <c r="A27" s="64"/>
      <c r="B27" s="65"/>
      <c r="C27" s="329" t="s">
        <v>4082</v>
      </c>
      <c r="D27" s="330"/>
      <c r="E27" s="103">
        <v>464.86799999999999</v>
      </c>
      <c r="F27" s="69"/>
      <c r="G27" s="70"/>
      <c r="H27" s="71"/>
      <c r="I27" s="66"/>
      <c r="J27" s="72"/>
      <c r="K27" s="66"/>
      <c r="M27" s="67" t="s">
        <v>4082</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 xml:space="preserve">Zkouška těsnosti kanalizace vodou DN 200 </v>
      </c>
      <c r="BE27" s="53"/>
      <c r="BF27" s="53"/>
      <c r="BG27" s="53"/>
      <c r="BH27" s="53"/>
      <c r="BI27" s="53"/>
    </row>
    <row r="28" spans="1:104" x14ac:dyDescent="0.2">
      <c r="A28" s="54">
        <v>9</v>
      </c>
      <c r="B28" s="55" t="s">
        <v>4083</v>
      </c>
      <c r="C28" s="56" t="s">
        <v>4084</v>
      </c>
      <c r="D28" s="57" t="s">
        <v>201</v>
      </c>
      <c r="E28" s="100">
        <v>464.86799999999999</v>
      </c>
      <c r="F28" s="59">
        <v>0</v>
      </c>
      <c r="G28" s="60">
        <f>E28*F28</f>
        <v>0</v>
      </c>
      <c r="H28" s="61">
        <v>0</v>
      </c>
      <c r="I28" s="62">
        <f>E28*H28</f>
        <v>0</v>
      </c>
      <c r="J28" s="61">
        <v>0</v>
      </c>
      <c r="K28" s="62">
        <f>E28*J28</f>
        <v>0</v>
      </c>
      <c r="O28" s="53"/>
      <c r="Z28" s="53"/>
      <c r="AA28" s="53">
        <v>1</v>
      </c>
      <c r="AB28" s="53">
        <v>7</v>
      </c>
      <c r="AC28" s="53">
        <v>7</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v>
      </c>
      <c r="CB28" s="53">
        <v>7</v>
      </c>
      <c r="CZ28" s="16">
        <v>2</v>
      </c>
    </row>
    <row r="29" spans="1:104" x14ac:dyDescent="0.2">
      <c r="A29" s="64"/>
      <c r="B29" s="65"/>
      <c r="C29" s="329" t="s">
        <v>4082</v>
      </c>
      <c r="D29" s="330"/>
      <c r="E29" s="103">
        <v>464.86799999999999</v>
      </c>
      <c r="F29" s="69"/>
      <c r="G29" s="70"/>
      <c r="H29" s="71"/>
      <c r="I29" s="66"/>
      <c r="J29" s="72"/>
      <c r="K29" s="66"/>
      <c r="M29" s="67" t="s">
        <v>4082</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C28</f>
        <v xml:space="preserve">Zkouška těsnosti kanalizace kouřem DN 300 </v>
      </c>
      <c r="BE29" s="53"/>
      <c r="BF29" s="53"/>
      <c r="BG29" s="53"/>
      <c r="BH29" s="53"/>
      <c r="BI29" s="53"/>
    </row>
    <row r="30" spans="1:104" x14ac:dyDescent="0.2">
      <c r="A30" s="54">
        <v>10</v>
      </c>
      <c r="B30" s="55" t="s">
        <v>4085</v>
      </c>
      <c r="C30" s="56" t="s">
        <v>4086</v>
      </c>
      <c r="D30" s="57" t="s">
        <v>3611</v>
      </c>
      <c r="E30" s="100">
        <v>2.5127999999999999</v>
      </c>
      <c r="F30" s="59">
        <v>0</v>
      </c>
      <c r="G30" s="60">
        <f>E30*F30</f>
        <v>0</v>
      </c>
      <c r="H30" s="61">
        <v>0</v>
      </c>
      <c r="I30" s="62">
        <f>E30*H30</f>
        <v>0</v>
      </c>
      <c r="J30" s="61"/>
      <c r="K30" s="62">
        <f>E30*J30</f>
        <v>0</v>
      </c>
      <c r="O30" s="53"/>
      <c r="Z30" s="53"/>
      <c r="AA30" s="53">
        <v>12</v>
      </c>
      <c r="AB30" s="53">
        <v>0</v>
      </c>
      <c r="AC30" s="53">
        <v>10</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12</v>
      </c>
      <c r="CB30" s="53">
        <v>0</v>
      </c>
      <c r="CZ30" s="16">
        <v>2</v>
      </c>
    </row>
    <row r="31" spans="1:104" x14ac:dyDescent="0.2">
      <c r="A31" s="64"/>
      <c r="B31" s="65"/>
      <c r="C31" s="329" t="s">
        <v>618</v>
      </c>
      <c r="D31" s="330"/>
      <c r="E31" s="103">
        <v>2.5127999999999999</v>
      </c>
      <c r="F31" s="69"/>
      <c r="G31" s="70"/>
      <c r="H31" s="71"/>
      <c r="I31" s="66"/>
      <c r="J31" s="72"/>
      <c r="K31" s="66"/>
      <c r="M31" s="67" t="s">
        <v>618</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 xml:space="preserve">střešní vtok s el. ohřevem HL62 BF/2  DN100 </v>
      </c>
      <c r="BE31" s="53"/>
      <c r="BF31" s="53"/>
      <c r="BG31" s="53"/>
      <c r="BH31" s="53"/>
      <c r="BI31" s="53"/>
    </row>
    <row r="32" spans="1:104" x14ac:dyDescent="0.2">
      <c r="A32" s="54">
        <v>11</v>
      </c>
      <c r="B32" s="55" t="s">
        <v>4087</v>
      </c>
      <c r="C32" s="56" t="s">
        <v>4088</v>
      </c>
      <c r="D32" s="57" t="s">
        <v>3611</v>
      </c>
      <c r="E32" s="100">
        <v>3.7692000000000001</v>
      </c>
      <c r="F32" s="59">
        <v>0</v>
      </c>
      <c r="G32" s="60">
        <f>E32*F32</f>
        <v>0</v>
      </c>
      <c r="H32" s="61">
        <v>0</v>
      </c>
      <c r="I32" s="62">
        <f>E32*H32</f>
        <v>0</v>
      </c>
      <c r="J32" s="61"/>
      <c r="K32" s="62">
        <f>E32*J32</f>
        <v>0</v>
      </c>
      <c r="O32" s="53"/>
      <c r="Z32" s="53"/>
      <c r="AA32" s="53">
        <v>12</v>
      </c>
      <c r="AB32" s="53">
        <v>0</v>
      </c>
      <c r="AC32" s="53">
        <v>11</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12</v>
      </c>
      <c r="CB32" s="53">
        <v>0</v>
      </c>
      <c r="CZ32" s="16">
        <v>2</v>
      </c>
    </row>
    <row r="33" spans="1:104" x14ac:dyDescent="0.2">
      <c r="A33" s="64"/>
      <c r="B33" s="65"/>
      <c r="C33" s="329" t="s">
        <v>297</v>
      </c>
      <c r="D33" s="330"/>
      <c r="E33" s="103">
        <v>3.7692000000000001</v>
      </c>
      <c r="F33" s="69"/>
      <c r="G33" s="70"/>
      <c r="H33" s="71"/>
      <c r="I33" s="66"/>
      <c r="J33" s="72"/>
      <c r="K33" s="66"/>
      <c r="M33" s="67" t="s">
        <v>297</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 xml:space="preserve">hlavice HL810 </v>
      </c>
      <c r="BE33" s="53"/>
      <c r="BF33" s="53"/>
      <c r="BG33" s="53"/>
      <c r="BH33" s="53"/>
      <c r="BI33" s="53"/>
    </row>
    <row r="34" spans="1:104" x14ac:dyDescent="0.2">
      <c r="A34" s="54">
        <v>12</v>
      </c>
      <c r="B34" s="55" t="s">
        <v>4089</v>
      </c>
      <c r="C34" s="56" t="s">
        <v>4090</v>
      </c>
      <c r="D34" s="57" t="s">
        <v>3611</v>
      </c>
      <c r="E34" s="100">
        <v>1.2564</v>
      </c>
      <c r="F34" s="59">
        <v>0</v>
      </c>
      <c r="G34" s="60">
        <f>E34*F34</f>
        <v>0</v>
      </c>
      <c r="H34" s="61">
        <v>0</v>
      </c>
      <c r="I34" s="62">
        <f>E34*H34</f>
        <v>0</v>
      </c>
      <c r="J34" s="61"/>
      <c r="K34" s="62">
        <f>E34*J34</f>
        <v>0</v>
      </c>
      <c r="O34" s="53"/>
      <c r="Z34" s="53"/>
      <c r="AA34" s="53">
        <v>12</v>
      </c>
      <c r="AB34" s="53">
        <v>0</v>
      </c>
      <c r="AC34" s="53">
        <v>12</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G34</f>
        <v>0</v>
      </c>
      <c r="BA34" s="53"/>
      <c r="BB34" s="53"/>
      <c r="BC34" s="53"/>
      <c r="BD34" s="53"/>
      <c r="BE34" s="53"/>
      <c r="BF34" s="53"/>
      <c r="BG34" s="53"/>
      <c r="BH34" s="53"/>
      <c r="BI34" s="53"/>
      <c r="CA34" s="53">
        <v>12</v>
      </c>
      <c r="CB34" s="53">
        <v>0</v>
      </c>
      <c r="CZ34" s="16">
        <v>2</v>
      </c>
    </row>
    <row r="35" spans="1:104" x14ac:dyDescent="0.2">
      <c r="A35" s="64"/>
      <c r="B35" s="65"/>
      <c r="C35" s="329" t="s">
        <v>746</v>
      </c>
      <c r="D35" s="330"/>
      <c r="E35" s="103">
        <v>1.2564</v>
      </c>
      <c r="F35" s="69"/>
      <c r="G35" s="70"/>
      <c r="H35" s="71"/>
      <c r="I35" s="66"/>
      <c r="J35" s="72"/>
      <c r="K35" s="66"/>
      <c r="M35" s="67" t="s">
        <v>746</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 xml:space="preserve">balkonový vtok HL80 H </v>
      </c>
      <c r="BE35" s="53"/>
      <c r="BF35" s="53"/>
      <c r="BG35" s="53"/>
      <c r="BH35" s="53"/>
      <c r="BI35" s="53"/>
    </row>
    <row r="36" spans="1:104" x14ac:dyDescent="0.2">
      <c r="A36" s="54">
        <v>13</v>
      </c>
      <c r="B36" s="55" t="s">
        <v>4091</v>
      </c>
      <c r="C36" s="56" t="s">
        <v>4092</v>
      </c>
      <c r="D36" s="57" t="s">
        <v>3611</v>
      </c>
      <c r="E36" s="100">
        <v>12.564</v>
      </c>
      <c r="F36" s="59">
        <v>0</v>
      </c>
      <c r="G36" s="60">
        <f>E36*F36</f>
        <v>0</v>
      </c>
      <c r="H36" s="61">
        <v>0</v>
      </c>
      <c r="I36" s="62">
        <f>E36*H36</f>
        <v>0</v>
      </c>
      <c r="J36" s="61"/>
      <c r="K36" s="62">
        <f>E36*J36</f>
        <v>0</v>
      </c>
      <c r="O36" s="53"/>
      <c r="Z36" s="53"/>
      <c r="AA36" s="53">
        <v>12</v>
      </c>
      <c r="AB36" s="53">
        <v>0</v>
      </c>
      <c r="AC36" s="53">
        <v>13</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12</v>
      </c>
      <c r="CB36" s="53">
        <v>0</v>
      </c>
      <c r="CZ36" s="16">
        <v>2</v>
      </c>
    </row>
    <row r="37" spans="1:104" x14ac:dyDescent="0.2">
      <c r="A37" s="64"/>
      <c r="B37" s="65"/>
      <c r="C37" s="329" t="s">
        <v>790</v>
      </c>
      <c r="D37" s="330"/>
      <c r="E37" s="103">
        <v>12.564</v>
      </c>
      <c r="F37" s="69"/>
      <c r="G37" s="70"/>
      <c r="H37" s="71"/>
      <c r="I37" s="66"/>
      <c r="J37" s="72"/>
      <c r="K37" s="66"/>
      <c r="M37" s="67" t="s">
        <v>790</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 xml:space="preserve">závěsy na potrubí + objímka </v>
      </c>
      <c r="BE37" s="53"/>
      <c r="BF37" s="53"/>
      <c r="BG37" s="53"/>
      <c r="BH37" s="53"/>
      <c r="BI37" s="53"/>
    </row>
    <row r="38" spans="1:104" ht="22.5" x14ac:dyDescent="0.2">
      <c r="A38" s="54">
        <v>14</v>
      </c>
      <c r="B38" s="55" t="s">
        <v>4093</v>
      </c>
      <c r="C38" s="56" t="s">
        <v>4094</v>
      </c>
      <c r="D38" s="57" t="s">
        <v>201</v>
      </c>
      <c r="E38" s="100">
        <v>3.7692000000000001</v>
      </c>
      <c r="F38" s="59">
        <v>0</v>
      </c>
      <c r="G38" s="60">
        <f>E38*F38</f>
        <v>0</v>
      </c>
      <c r="H38" s="61">
        <v>0</v>
      </c>
      <c r="I38" s="62">
        <f>E38*H38</f>
        <v>0</v>
      </c>
      <c r="J38" s="61"/>
      <c r="K38" s="62">
        <f>E38*J38</f>
        <v>0</v>
      </c>
      <c r="O38" s="53"/>
      <c r="Z38" s="53"/>
      <c r="AA38" s="53">
        <v>12</v>
      </c>
      <c r="AB38" s="53">
        <v>0</v>
      </c>
      <c r="AC38" s="53">
        <v>14</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12</v>
      </c>
      <c r="CB38" s="53">
        <v>0</v>
      </c>
      <c r="CZ38" s="16">
        <v>2</v>
      </c>
    </row>
    <row r="39" spans="1:104" ht="25.5" x14ac:dyDescent="0.2">
      <c r="A39" s="64"/>
      <c r="B39" s="65"/>
      <c r="C39" s="329" t="s">
        <v>297</v>
      </c>
      <c r="D39" s="330"/>
      <c r="E39" s="103">
        <v>3.7692000000000001</v>
      </c>
      <c r="F39" s="69"/>
      <c r="G39" s="70"/>
      <c r="H39" s="71"/>
      <c r="I39" s="66"/>
      <c r="J39" s="72"/>
      <c r="K39" s="66"/>
      <c r="M39" s="67" t="s">
        <v>297</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Potrubí z plastu odpadní hrdlové DN100+MTZ materiál PP SN8  včetně tvarovek</v>
      </c>
      <c r="BE39" s="53"/>
      <c r="BF39" s="53"/>
      <c r="BG39" s="53"/>
      <c r="BH39" s="53"/>
      <c r="BI39" s="53"/>
    </row>
    <row r="40" spans="1:104" ht="22.5" x14ac:dyDescent="0.2">
      <c r="A40" s="54">
        <v>15</v>
      </c>
      <c r="B40" s="55" t="s">
        <v>4095</v>
      </c>
      <c r="C40" s="56" t="s">
        <v>4096</v>
      </c>
      <c r="D40" s="57" t="s">
        <v>201</v>
      </c>
      <c r="E40" s="100">
        <v>28.897200000000002</v>
      </c>
      <c r="F40" s="59">
        <v>0</v>
      </c>
      <c r="G40" s="60">
        <f>E40*F40</f>
        <v>0</v>
      </c>
      <c r="H40" s="61">
        <v>0</v>
      </c>
      <c r="I40" s="62">
        <f>E40*H40</f>
        <v>0</v>
      </c>
      <c r="J40" s="61"/>
      <c r="K40" s="62">
        <f>E40*J40</f>
        <v>0</v>
      </c>
      <c r="O40" s="53"/>
      <c r="Z40" s="53"/>
      <c r="AA40" s="53">
        <v>12</v>
      </c>
      <c r="AB40" s="53">
        <v>0</v>
      </c>
      <c r="AC40" s="53">
        <v>15</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12</v>
      </c>
      <c r="CB40" s="53">
        <v>0</v>
      </c>
      <c r="CZ40" s="16">
        <v>2</v>
      </c>
    </row>
    <row r="41" spans="1:104" ht="25.5" x14ac:dyDescent="0.2">
      <c r="A41" s="64"/>
      <c r="B41" s="65"/>
      <c r="C41" s="329" t="s">
        <v>4097</v>
      </c>
      <c r="D41" s="330"/>
      <c r="E41" s="103">
        <v>28.897200000000002</v>
      </c>
      <c r="F41" s="69"/>
      <c r="G41" s="70"/>
      <c r="H41" s="71"/>
      <c r="I41" s="66"/>
      <c r="J41" s="72"/>
      <c r="K41" s="66"/>
      <c r="M41" s="67" t="s">
        <v>4097</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C40</f>
        <v>Potrubí z plastu odpadní hrdlové DN125+MTZ materiál PP SN8  včetně tvarovek</v>
      </c>
      <c r="BE41" s="53"/>
      <c r="BF41" s="53"/>
      <c r="BG41" s="53"/>
      <c r="BH41" s="53"/>
      <c r="BI41" s="53"/>
    </row>
    <row r="42" spans="1:104" ht="22.5" x14ac:dyDescent="0.2">
      <c r="A42" s="54">
        <v>16</v>
      </c>
      <c r="B42" s="55" t="s">
        <v>4098</v>
      </c>
      <c r="C42" s="56" t="s">
        <v>4099</v>
      </c>
      <c r="D42" s="57" t="s">
        <v>201</v>
      </c>
      <c r="E42" s="100">
        <v>14.448600000000001</v>
      </c>
      <c r="F42" s="59">
        <v>0</v>
      </c>
      <c r="G42" s="60">
        <f>E42*F42</f>
        <v>0</v>
      </c>
      <c r="H42" s="61">
        <v>0</v>
      </c>
      <c r="I42" s="62">
        <f>E42*H42</f>
        <v>0</v>
      </c>
      <c r="J42" s="61"/>
      <c r="K42" s="62">
        <f>E42*J42</f>
        <v>0</v>
      </c>
      <c r="O42" s="53"/>
      <c r="Z42" s="53"/>
      <c r="AA42" s="53">
        <v>12</v>
      </c>
      <c r="AB42" s="53">
        <v>0</v>
      </c>
      <c r="AC42" s="53">
        <v>16</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G42</f>
        <v>0</v>
      </c>
      <c r="BA42" s="53"/>
      <c r="BB42" s="53"/>
      <c r="BC42" s="53"/>
      <c r="BD42" s="53"/>
      <c r="BE42" s="53"/>
      <c r="BF42" s="53"/>
      <c r="BG42" s="53"/>
      <c r="BH42" s="53"/>
      <c r="BI42" s="53"/>
      <c r="CA42" s="53">
        <v>12</v>
      </c>
      <c r="CB42" s="53">
        <v>0</v>
      </c>
      <c r="CZ42" s="16">
        <v>2</v>
      </c>
    </row>
    <row r="43" spans="1:104" ht="25.5" x14ac:dyDescent="0.2">
      <c r="A43" s="64"/>
      <c r="B43" s="65"/>
      <c r="C43" s="329" t="s">
        <v>3667</v>
      </c>
      <c r="D43" s="330"/>
      <c r="E43" s="103">
        <v>14.448600000000001</v>
      </c>
      <c r="F43" s="69"/>
      <c r="G43" s="70"/>
      <c r="H43" s="71"/>
      <c r="I43" s="66"/>
      <c r="J43" s="72"/>
      <c r="K43" s="66"/>
      <c r="M43" s="67" t="s">
        <v>3667</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C42</f>
        <v>Potrubí z plastu odpadní hrdlové DN150+MTZ materiál PP SN8  včetně tvarovek</v>
      </c>
      <c r="BE43" s="53"/>
      <c r="BF43" s="53"/>
      <c r="BG43" s="53"/>
      <c r="BH43" s="53"/>
      <c r="BI43" s="53"/>
    </row>
    <row r="44" spans="1:104" ht="22.5" x14ac:dyDescent="0.2">
      <c r="A44" s="54">
        <v>17</v>
      </c>
      <c r="B44" s="55" t="s">
        <v>4100</v>
      </c>
      <c r="C44" s="56" t="s">
        <v>4101</v>
      </c>
      <c r="D44" s="57" t="s">
        <v>201</v>
      </c>
      <c r="E44" s="100">
        <v>15.705</v>
      </c>
      <c r="F44" s="59">
        <v>0</v>
      </c>
      <c r="G44" s="60">
        <f>E44*F44</f>
        <v>0</v>
      </c>
      <c r="H44" s="61">
        <v>0</v>
      </c>
      <c r="I44" s="62">
        <f>E44*H44</f>
        <v>0</v>
      </c>
      <c r="J44" s="61"/>
      <c r="K44" s="62">
        <f>E44*J44</f>
        <v>0</v>
      </c>
      <c r="O44" s="53"/>
      <c r="Z44" s="53"/>
      <c r="AA44" s="53">
        <v>12</v>
      </c>
      <c r="AB44" s="53">
        <v>0</v>
      </c>
      <c r="AC44" s="53">
        <v>17</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G44</f>
        <v>0</v>
      </c>
      <c r="BA44" s="53"/>
      <c r="BB44" s="53"/>
      <c r="BC44" s="53"/>
      <c r="BD44" s="53"/>
      <c r="BE44" s="53"/>
      <c r="BF44" s="53"/>
      <c r="BG44" s="53"/>
      <c r="BH44" s="53"/>
      <c r="BI44" s="53"/>
      <c r="CA44" s="53">
        <v>12</v>
      </c>
      <c r="CB44" s="53">
        <v>0</v>
      </c>
      <c r="CZ44" s="16">
        <v>2</v>
      </c>
    </row>
    <row r="45" spans="1:104" ht="25.5" x14ac:dyDescent="0.2">
      <c r="A45" s="64"/>
      <c r="B45" s="65"/>
      <c r="C45" s="329" t="s">
        <v>283</v>
      </c>
      <c r="D45" s="330"/>
      <c r="E45" s="103">
        <v>15.705</v>
      </c>
      <c r="F45" s="69"/>
      <c r="G45" s="70"/>
      <c r="H45" s="71"/>
      <c r="I45" s="66"/>
      <c r="J45" s="72"/>
      <c r="K45" s="66"/>
      <c r="M45" s="67" t="s">
        <v>283</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Potrubí z plastu odpadní hrdlové DN200+MTZ materiál PP SN8  včetně tvarovek</v>
      </c>
      <c r="BE45" s="53"/>
      <c r="BF45" s="53"/>
      <c r="BG45" s="53"/>
      <c r="BH45" s="53"/>
      <c r="BI45" s="53"/>
    </row>
    <row r="46" spans="1:104" ht="22.5" x14ac:dyDescent="0.2">
      <c r="A46" s="54">
        <v>18</v>
      </c>
      <c r="B46" s="55" t="s">
        <v>4102</v>
      </c>
      <c r="C46" s="56" t="s">
        <v>4103</v>
      </c>
      <c r="D46" s="57" t="s">
        <v>41</v>
      </c>
      <c r="E46" s="100">
        <v>62.82</v>
      </c>
      <c r="F46" s="59">
        <v>0</v>
      </c>
      <c r="G46" s="60">
        <f>E46*F46</f>
        <v>0</v>
      </c>
      <c r="H46" s="61">
        <v>0</v>
      </c>
      <c r="I46" s="62">
        <f>E46*H46</f>
        <v>0</v>
      </c>
      <c r="J46" s="61"/>
      <c r="K46" s="62">
        <f>E46*J46</f>
        <v>0</v>
      </c>
      <c r="O46" s="53"/>
      <c r="Z46" s="53"/>
      <c r="AA46" s="53">
        <v>12</v>
      </c>
      <c r="AB46" s="53">
        <v>0</v>
      </c>
      <c r="AC46" s="53">
        <v>18</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12</v>
      </c>
      <c r="CB46" s="53">
        <v>0</v>
      </c>
      <c r="CZ46" s="16">
        <v>2</v>
      </c>
    </row>
    <row r="47" spans="1:104" x14ac:dyDescent="0.2">
      <c r="A47" s="64"/>
      <c r="B47" s="65"/>
      <c r="C47" s="329" t="s">
        <v>4104</v>
      </c>
      <c r="D47" s="330"/>
      <c r="E47" s="103">
        <v>62.82</v>
      </c>
      <c r="F47" s="69"/>
      <c r="G47" s="70"/>
      <c r="H47" s="71"/>
      <c r="I47" s="66"/>
      <c r="J47" s="72"/>
      <c r="K47" s="66"/>
      <c r="M47" s="67" t="s">
        <v>4104</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 xml:space="preserve">zemní práce včetně zásypového a obsyp. Materiálu </v>
      </c>
      <c r="BE47" s="53"/>
      <c r="BF47" s="53"/>
      <c r="BG47" s="53"/>
      <c r="BH47" s="53"/>
      <c r="BI47" s="53"/>
    </row>
    <row r="48" spans="1:104" x14ac:dyDescent="0.2">
      <c r="A48" s="54">
        <v>19</v>
      </c>
      <c r="B48" s="55" t="s">
        <v>4105</v>
      </c>
      <c r="C48" s="56" t="s">
        <v>4106</v>
      </c>
      <c r="D48" s="57" t="s">
        <v>248</v>
      </c>
      <c r="E48" s="100">
        <v>3.141</v>
      </c>
      <c r="F48" s="59">
        <v>0</v>
      </c>
      <c r="G48" s="60">
        <f>E48*F48</f>
        <v>0</v>
      </c>
      <c r="H48" s="61">
        <v>0</v>
      </c>
      <c r="I48" s="62">
        <f>E48*H48</f>
        <v>0</v>
      </c>
      <c r="J48" s="61"/>
      <c r="K48" s="62">
        <f>E48*J48</f>
        <v>0</v>
      </c>
      <c r="O48" s="53"/>
      <c r="Z48" s="53"/>
      <c r="AA48" s="53">
        <v>12</v>
      </c>
      <c r="AB48" s="53">
        <v>0</v>
      </c>
      <c r="AC48" s="53">
        <v>19</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12</v>
      </c>
      <c r="CB48" s="53">
        <v>0</v>
      </c>
      <c r="CZ48" s="16">
        <v>2</v>
      </c>
    </row>
    <row r="49" spans="1:104" x14ac:dyDescent="0.2">
      <c r="A49" s="64"/>
      <c r="B49" s="65"/>
      <c r="C49" s="329" t="s">
        <v>295</v>
      </c>
      <c r="D49" s="330"/>
      <c r="E49" s="103">
        <v>3.141</v>
      </c>
      <c r="F49" s="69"/>
      <c r="G49" s="70"/>
      <c r="H49" s="71"/>
      <c r="I49" s="66"/>
      <c r="J49" s="72"/>
      <c r="K49" s="66"/>
      <c r="M49" s="67" t="s">
        <v>295</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 xml:space="preserve">přesun hmot vnitřní kanalizace </v>
      </c>
      <c r="BE49" s="53"/>
      <c r="BF49" s="53"/>
      <c r="BG49" s="53"/>
      <c r="BH49" s="53"/>
      <c r="BI49" s="53"/>
    </row>
    <row r="50" spans="1:104" x14ac:dyDescent="0.2">
      <c r="A50" s="54">
        <v>20</v>
      </c>
      <c r="B50" s="55" t="s">
        <v>4107</v>
      </c>
      <c r="C50" s="56" t="s">
        <v>4108</v>
      </c>
      <c r="D50" s="57" t="s">
        <v>3611</v>
      </c>
      <c r="E50" s="100">
        <v>15</v>
      </c>
      <c r="F50" s="59">
        <v>0</v>
      </c>
      <c r="G50" s="60">
        <f>E50*F50</f>
        <v>0</v>
      </c>
      <c r="H50" s="61">
        <v>0</v>
      </c>
      <c r="I50" s="62">
        <f>E50*H50</f>
        <v>0</v>
      </c>
      <c r="J50" s="61"/>
      <c r="K50" s="62">
        <f>E50*J50</f>
        <v>0</v>
      </c>
      <c r="O50" s="53"/>
      <c r="Z50" s="53"/>
      <c r="AA50" s="53">
        <v>12</v>
      </c>
      <c r="AB50" s="53">
        <v>0</v>
      </c>
      <c r="AC50" s="53">
        <v>21</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12</v>
      </c>
      <c r="CB50" s="53">
        <v>0</v>
      </c>
      <c r="CZ50" s="16">
        <v>2</v>
      </c>
    </row>
    <row r="51" spans="1:104" x14ac:dyDescent="0.2">
      <c r="A51" s="64"/>
      <c r="B51" s="65"/>
      <c r="C51" s="329" t="s">
        <v>4109</v>
      </c>
      <c r="D51" s="330"/>
      <c r="E51" s="103">
        <v>15</v>
      </c>
      <c r="F51" s="69"/>
      <c r="G51" s="70"/>
      <c r="H51" s="71"/>
      <c r="I51" s="66"/>
      <c r="J51" s="72"/>
      <c r="K51" s="66"/>
      <c r="M51" s="67" t="s">
        <v>4109</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 xml:space="preserve">KLOZET ZÁVĚSNÝ BÍLÝ HLUBOKÉ SPLACHOVÁNÍ </v>
      </c>
      <c r="BE51" s="53"/>
      <c r="BF51" s="53"/>
      <c r="BG51" s="53"/>
      <c r="BH51" s="53"/>
      <c r="BI51" s="53"/>
    </row>
    <row r="52" spans="1:104" x14ac:dyDescent="0.2">
      <c r="A52" s="54">
        <v>21</v>
      </c>
      <c r="B52" s="55" t="s">
        <v>4110</v>
      </c>
      <c r="C52" s="56" t="s">
        <v>4111</v>
      </c>
      <c r="D52" s="57" t="s">
        <v>3611</v>
      </c>
      <c r="E52" s="100">
        <v>15</v>
      </c>
      <c r="F52" s="59">
        <v>0</v>
      </c>
      <c r="G52" s="60">
        <f>E52*F52</f>
        <v>0</v>
      </c>
      <c r="H52" s="61">
        <v>0</v>
      </c>
      <c r="I52" s="62">
        <f>E52*H52</f>
        <v>0</v>
      </c>
      <c r="J52" s="61"/>
      <c r="K52" s="62">
        <f>E52*J52</f>
        <v>0</v>
      </c>
      <c r="O52" s="53"/>
      <c r="Z52" s="53"/>
      <c r="AA52" s="53">
        <v>12</v>
      </c>
      <c r="AB52" s="53">
        <v>0</v>
      </c>
      <c r="AC52" s="53">
        <v>22</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12</v>
      </c>
      <c r="CB52" s="53">
        <v>0</v>
      </c>
      <c r="CZ52" s="16">
        <v>2</v>
      </c>
    </row>
    <row r="53" spans="1:104" x14ac:dyDescent="0.2">
      <c r="A53" s="64"/>
      <c r="B53" s="65"/>
      <c r="C53" s="329" t="s">
        <v>4109</v>
      </c>
      <c r="D53" s="330"/>
      <c r="E53" s="103">
        <v>15</v>
      </c>
      <c r="F53" s="69"/>
      <c r="G53" s="70"/>
      <c r="H53" s="71"/>
      <c r="I53" s="66"/>
      <c r="J53" s="72"/>
      <c r="K53" s="66"/>
      <c r="M53" s="67" t="s">
        <v>4109</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C52</f>
        <v xml:space="preserve">WC SEDÁTKO BÍLÉ </v>
      </c>
      <c r="BE53" s="53"/>
      <c r="BF53" s="53"/>
      <c r="BG53" s="53"/>
      <c r="BH53" s="53"/>
      <c r="BI53" s="53"/>
    </row>
    <row r="54" spans="1:104" x14ac:dyDescent="0.2">
      <c r="A54" s="54">
        <v>22</v>
      </c>
      <c r="B54" s="55" t="s">
        <v>4112</v>
      </c>
      <c r="C54" s="56" t="s">
        <v>4113</v>
      </c>
      <c r="D54" s="57" t="s">
        <v>3611</v>
      </c>
      <c r="E54" s="100">
        <v>15</v>
      </c>
      <c r="F54" s="59">
        <v>0</v>
      </c>
      <c r="G54" s="60">
        <f>E54*F54</f>
        <v>0</v>
      </c>
      <c r="H54" s="61">
        <v>0</v>
      </c>
      <c r="I54" s="62">
        <f>E54*H54</f>
        <v>0</v>
      </c>
      <c r="J54" s="61"/>
      <c r="K54" s="62">
        <f>E54*J54</f>
        <v>0</v>
      </c>
      <c r="O54" s="53"/>
      <c r="Z54" s="53"/>
      <c r="AA54" s="53">
        <v>12</v>
      </c>
      <c r="AB54" s="53">
        <v>0</v>
      </c>
      <c r="AC54" s="53">
        <v>23</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12</v>
      </c>
      <c r="CB54" s="53">
        <v>0</v>
      </c>
      <c r="CZ54" s="16">
        <v>2</v>
      </c>
    </row>
    <row r="55" spans="1:104" x14ac:dyDescent="0.2">
      <c r="A55" s="64"/>
      <c r="B55" s="65"/>
      <c r="C55" s="329" t="s">
        <v>4109</v>
      </c>
      <c r="D55" s="330"/>
      <c r="E55" s="103">
        <v>15</v>
      </c>
      <c r="F55" s="69"/>
      <c r="G55" s="70"/>
      <c r="H55" s="71"/>
      <c r="I55" s="66"/>
      <c r="J55" s="72"/>
      <c r="K55" s="66"/>
      <c r="M55" s="67" t="s">
        <v>4109</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C54</f>
        <v xml:space="preserve">MONZÁŽNÍ PRVEK PRO ZÁVĚSNÉ WC2-MNOŽSTVÍ </v>
      </c>
      <c r="BE55" s="53"/>
      <c r="BF55" s="53"/>
      <c r="BG55" s="53"/>
      <c r="BH55" s="53"/>
      <c r="BI55" s="53"/>
    </row>
    <row r="56" spans="1:104" x14ac:dyDescent="0.2">
      <c r="A56" s="54">
        <v>23</v>
      </c>
      <c r="B56" s="55" t="s">
        <v>4114</v>
      </c>
      <c r="C56" s="56" t="s">
        <v>4115</v>
      </c>
      <c r="D56" s="57" t="s">
        <v>3611</v>
      </c>
      <c r="E56" s="100">
        <v>15</v>
      </c>
      <c r="F56" s="59">
        <v>0</v>
      </c>
      <c r="G56" s="60">
        <f>E56*F56</f>
        <v>0</v>
      </c>
      <c r="H56" s="61">
        <v>0</v>
      </c>
      <c r="I56" s="62">
        <f>E56*H56</f>
        <v>0</v>
      </c>
      <c r="J56" s="61"/>
      <c r="K56" s="62">
        <f>E56*J56</f>
        <v>0</v>
      </c>
      <c r="O56" s="53"/>
      <c r="Z56" s="53"/>
      <c r="AA56" s="53">
        <v>12</v>
      </c>
      <c r="AB56" s="53">
        <v>0</v>
      </c>
      <c r="AC56" s="53">
        <v>24</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G56</f>
        <v>0</v>
      </c>
      <c r="BA56" s="53"/>
      <c r="BB56" s="53"/>
      <c r="BC56" s="53"/>
      <c r="BD56" s="53"/>
      <c r="BE56" s="53"/>
      <c r="BF56" s="53"/>
      <c r="BG56" s="53"/>
      <c r="BH56" s="53"/>
      <c r="BI56" s="53"/>
      <c r="CA56" s="53">
        <v>12</v>
      </c>
      <c r="CB56" s="53">
        <v>0</v>
      </c>
      <c r="CZ56" s="16">
        <v>2</v>
      </c>
    </row>
    <row r="57" spans="1:104" x14ac:dyDescent="0.2">
      <c r="A57" s="64"/>
      <c r="B57" s="65"/>
      <c r="C57" s="329" t="s">
        <v>4109</v>
      </c>
      <c r="D57" s="330"/>
      <c r="E57" s="103">
        <v>15</v>
      </c>
      <c r="F57" s="69"/>
      <c r="G57" s="70"/>
      <c r="H57" s="71"/>
      <c r="I57" s="66"/>
      <c r="J57" s="72"/>
      <c r="K57" s="66"/>
      <c r="M57" s="67" t="s">
        <v>4109</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C56</f>
        <v xml:space="preserve">OVLÁDACÍ DESTIČKA </v>
      </c>
      <c r="BE57" s="53"/>
      <c r="BF57" s="53"/>
      <c r="BG57" s="53"/>
      <c r="BH57" s="53"/>
      <c r="BI57" s="53"/>
    </row>
    <row r="58" spans="1:104" x14ac:dyDescent="0.2">
      <c r="A58" s="54">
        <v>24</v>
      </c>
      <c r="B58" s="55" t="s">
        <v>4116</v>
      </c>
      <c r="C58" s="56" t="s">
        <v>4117</v>
      </c>
      <c r="D58" s="57" t="s">
        <v>3611</v>
      </c>
      <c r="E58" s="100">
        <v>15</v>
      </c>
      <c r="F58" s="59">
        <v>0</v>
      </c>
      <c r="G58" s="60">
        <f>E58*F58</f>
        <v>0</v>
      </c>
      <c r="H58" s="61">
        <v>0</v>
      </c>
      <c r="I58" s="62">
        <f>E58*H58</f>
        <v>0</v>
      </c>
      <c r="J58" s="61"/>
      <c r="K58" s="62">
        <f>E58*J58</f>
        <v>0</v>
      </c>
      <c r="O58" s="53"/>
      <c r="Z58" s="53"/>
      <c r="AA58" s="53">
        <v>12</v>
      </c>
      <c r="AB58" s="53">
        <v>0</v>
      </c>
      <c r="AC58" s="53">
        <v>25</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G58</f>
        <v>0</v>
      </c>
      <c r="BA58" s="53"/>
      <c r="BB58" s="53"/>
      <c r="BC58" s="53"/>
      <c r="BD58" s="53"/>
      <c r="BE58" s="53"/>
      <c r="BF58" s="53"/>
      <c r="BG58" s="53"/>
      <c r="BH58" s="53"/>
      <c r="BI58" s="53"/>
      <c r="CA58" s="53">
        <v>12</v>
      </c>
      <c r="CB58" s="53">
        <v>0</v>
      </c>
      <c r="CZ58" s="16">
        <v>2</v>
      </c>
    </row>
    <row r="59" spans="1:104" x14ac:dyDescent="0.2">
      <c r="A59" s="64"/>
      <c r="B59" s="65"/>
      <c r="C59" s="329" t="s">
        <v>4109</v>
      </c>
      <c r="D59" s="330"/>
      <c r="E59" s="103">
        <v>15</v>
      </c>
      <c r="F59" s="69"/>
      <c r="G59" s="70"/>
      <c r="H59" s="71"/>
      <c r="I59" s="66"/>
      <c r="J59" s="72"/>
      <c r="K59" s="66"/>
      <c r="M59" s="67" t="s">
        <v>4109</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C58</f>
        <v xml:space="preserve">SOUPRAVA ZVUKOVÉ IZOLACE PRO ZÁVĚSNÝ WC </v>
      </c>
      <c r="BE59" s="53"/>
      <c r="BF59" s="53"/>
      <c r="BG59" s="53"/>
      <c r="BH59" s="53"/>
      <c r="BI59" s="53"/>
    </row>
    <row r="60" spans="1:104" x14ac:dyDescent="0.2">
      <c r="A60" s="54">
        <v>25</v>
      </c>
      <c r="B60" s="55" t="s">
        <v>4118</v>
      </c>
      <c r="C60" s="56" t="s">
        <v>4119</v>
      </c>
      <c r="D60" s="57" t="s">
        <v>3611</v>
      </c>
      <c r="E60" s="100">
        <v>14</v>
      </c>
      <c r="F60" s="59">
        <v>0</v>
      </c>
      <c r="G60" s="60">
        <f>E60*F60</f>
        <v>0</v>
      </c>
      <c r="H60" s="61">
        <v>0</v>
      </c>
      <c r="I60" s="62">
        <f>E60*H60</f>
        <v>0</v>
      </c>
      <c r="J60" s="61"/>
      <c r="K60" s="62">
        <f>E60*J60</f>
        <v>0</v>
      </c>
      <c r="O60" s="53"/>
      <c r="Z60" s="53"/>
      <c r="AA60" s="53">
        <v>12</v>
      </c>
      <c r="AB60" s="53">
        <v>0</v>
      </c>
      <c r="AC60" s="53">
        <v>26</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G60</f>
        <v>0</v>
      </c>
      <c r="BA60" s="53"/>
      <c r="BB60" s="53"/>
      <c r="BC60" s="53"/>
      <c r="BD60" s="53"/>
      <c r="BE60" s="53"/>
      <c r="BF60" s="53"/>
      <c r="BG60" s="53"/>
      <c r="BH60" s="53"/>
      <c r="BI60" s="53"/>
      <c r="CA60" s="53">
        <v>12</v>
      </c>
      <c r="CB60" s="53">
        <v>0</v>
      </c>
      <c r="CZ60" s="16">
        <v>2</v>
      </c>
    </row>
    <row r="61" spans="1:104" x14ac:dyDescent="0.2">
      <c r="A61" s="64"/>
      <c r="B61" s="65"/>
      <c r="C61" s="329" t="s">
        <v>4120</v>
      </c>
      <c r="D61" s="330"/>
      <c r="E61" s="103">
        <v>14</v>
      </c>
      <c r="F61" s="69"/>
      <c r="G61" s="70"/>
      <c r="H61" s="71"/>
      <c r="I61" s="66"/>
      <c r="J61" s="72"/>
      <c r="K61" s="66"/>
      <c r="M61" s="67" t="s">
        <v>4120</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C60</f>
        <v xml:space="preserve">UMYVADLO KERAM. S OTVOREM PRO BAT. </v>
      </c>
      <c r="BE61" s="53"/>
      <c r="BF61" s="53"/>
      <c r="BG61" s="53"/>
      <c r="BH61" s="53"/>
      <c r="BI61" s="53"/>
    </row>
    <row r="62" spans="1:104" x14ac:dyDescent="0.2">
      <c r="A62" s="54">
        <v>26</v>
      </c>
      <c r="B62" s="55" t="s">
        <v>4121</v>
      </c>
      <c r="C62" s="56" t="s">
        <v>4122</v>
      </c>
      <c r="D62" s="57" t="s">
        <v>3611</v>
      </c>
      <c r="E62" s="100">
        <v>14</v>
      </c>
      <c r="F62" s="59">
        <v>0</v>
      </c>
      <c r="G62" s="60">
        <f>E62*F62</f>
        <v>0</v>
      </c>
      <c r="H62" s="61">
        <v>0</v>
      </c>
      <c r="I62" s="62">
        <f>E62*H62</f>
        <v>0</v>
      </c>
      <c r="J62" s="61"/>
      <c r="K62" s="62">
        <f>E62*J62</f>
        <v>0</v>
      </c>
      <c r="O62" s="53"/>
      <c r="Z62" s="53"/>
      <c r="AA62" s="53">
        <v>12</v>
      </c>
      <c r="AB62" s="53">
        <v>0</v>
      </c>
      <c r="AC62" s="53">
        <v>27</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G62</f>
        <v>0</v>
      </c>
      <c r="BA62" s="53"/>
      <c r="BB62" s="53"/>
      <c r="BC62" s="53"/>
      <c r="BD62" s="53"/>
      <c r="BE62" s="53"/>
      <c r="BF62" s="53"/>
      <c r="BG62" s="53"/>
      <c r="BH62" s="53"/>
      <c r="BI62" s="53"/>
      <c r="CA62" s="53">
        <v>12</v>
      </c>
      <c r="CB62" s="53">
        <v>0</v>
      </c>
      <c r="CZ62" s="16">
        <v>2</v>
      </c>
    </row>
    <row r="63" spans="1:104" x14ac:dyDescent="0.2">
      <c r="A63" s="64"/>
      <c r="B63" s="65"/>
      <c r="C63" s="329" t="s">
        <v>4120</v>
      </c>
      <c r="D63" s="330"/>
      <c r="E63" s="103">
        <v>14</v>
      </c>
      <c r="F63" s="69"/>
      <c r="G63" s="70"/>
      <c r="H63" s="71"/>
      <c r="I63" s="66"/>
      <c r="J63" s="72"/>
      <c r="K63" s="66"/>
      <c r="M63" s="67" t="s">
        <v>4120</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C62</f>
        <v xml:space="preserve">ZÁPACHOVÁ UZÁVĚRKA UMYVADLO CHROM </v>
      </c>
      <c r="BE63" s="53"/>
      <c r="BF63" s="53"/>
      <c r="BG63" s="53"/>
      <c r="BH63" s="53"/>
      <c r="BI63" s="53"/>
    </row>
    <row r="64" spans="1:104" x14ac:dyDescent="0.2">
      <c r="A64" s="54">
        <v>27</v>
      </c>
      <c r="B64" s="55" t="s">
        <v>4123</v>
      </c>
      <c r="C64" s="56" t="s">
        <v>4124</v>
      </c>
      <c r="D64" s="57" t="s">
        <v>3611</v>
      </c>
      <c r="E64" s="100">
        <v>5</v>
      </c>
      <c r="F64" s="59">
        <v>0</v>
      </c>
      <c r="G64" s="60">
        <f>E64*F64</f>
        <v>0</v>
      </c>
      <c r="H64" s="61">
        <v>0</v>
      </c>
      <c r="I64" s="62">
        <f>E64*H64</f>
        <v>0</v>
      </c>
      <c r="J64" s="61"/>
      <c r="K64" s="62">
        <f>E64*J64</f>
        <v>0</v>
      </c>
      <c r="O64" s="53"/>
      <c r="Z64" s="53"/>
      <c r="AA64" s="53">
        <v>12</v>
      </c>
      <c r="AB64" s="53">
        <v>0</v>
      </c>
      <c r="AC64" s="53">
        <v>28</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G64</f>
        <v>0</v>
      </c>
      <c r="BA64" s="53"/>
      <c r="BB64" s="53"/>
      <c r="BC64" s="53"/>
      <c r="BD64" s="53"/>
      <c r="BE64" s="53"/>
      <c r="BF64" s="53"/>
      <c r="BG64" s="53"/>
      <c r="BH64" s="53"/>
      <c r="BI64" s="53"/>
      <c r="CA64" s="53">
        <v>12</v>
      </c>
      <c r="CB64" s="53">
        <v>0</v>
      </c>
      <c r="CZ64" s="16">
        <v>2</v>
      </c>
    </row>
    <row r="65" spans="1:104" x14ac:dyDescent="0.2">
      <c r="A65" s="64"/>
      <c r="B65" s="65"/>
      <c r="C65" s="329" t="s">
        <v>4125</v>
      </c>
      <c r="D65" s="330"/>
      <c r="E65" s="103">
        <v>5</v>
      </c>
      <c r="F65" s="69"/>
      <c r="G65" s="70"/>
      <c r="H65" s="71"/>
      <c r="I65" s="66"/>
      <c r="J65" s="72"/>
      <c r="K65" s="66"/>
      <c r="M65" s="99">
        <v>44348</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C64</f>
        <v xml:space="preserve">UMÝVÁTKO rohové + SIFON </v>
      </c>
      <c r="BE65" s="53"/>
      <c r="BF65" s="53"/>
      <c r="BG65" s="53"/>
      <c r="BH65" s="53"/>
      <c r="BI65" s="53"/>
    </row>
    <row r="66" spans="1:104" x14ac:dyDescent="0.2">
      <c r="A66" s="54">
        <v>28</v>
      </c>
      <c r="B66" s="55" t="s">
        <v>4123</v>
      </c>
      <c r="C66" s="56" t="s">
        <v>4126</v>
      </c>
      <c r="D66" s="57" t="s">
        <v>3611</v>
      </c>
      <c r="E66" s="100">
        <v>1</v>
      </c>
      <c r="F66" s="59">
        <v>0</v>
      </c>
      <c r="G66" s="60">
        <f>E66*F66</f>
        <v>0</v>
      </c>
      <c r="H66" s="61">
        <v>0</v>
      </c>
      <c r="I66" s="62">
        <f>E66*H66</f>
        <v>0</v>
      </c>
      <c r="J66" s="61"/>
      <c r="K66" s="62">
        <f>E66*J66</f>
        <v>0</v>
      </c>
      <c r="O66" s="53"/>
      <c r="Z66" s="53"/>
      <c r="AA66" s="53">
        <v>12</v>
      </c>
      <c r="AB66" s="53">
        <v>0</v>
      </c>
      <c r="AC66" s="53">
        <v>29</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G66</f>
        <v>0</v>
      </c>
      <c r="BA66" s="53"/>
      <c r="BB66" s="53"/>
      <c r="BC66" s="53"/>
      <c r="BD66" s="53"/>
      <c r="BE66" s="53"/>
      <c r="BF66" s="53"/>
      <c r="BG66" s="53"/>
      <c r="BH66" s="53"/>
      <c r="BI66" s="53"/>
      <c r="CA66" s="53">
        <v>12</v>
      </c>
      <c r="CB66" s="53">
        <v>0</v>
      </c>
      <c r="CZ66" s="16">
        <v>2</v>
      </c>
    </row>
    <row r="67" spans="1:104" x14ac:dyDescent="0.2">
      <c r="A67" s="64"/>
      <c r="B67" s="65"/>
      <c r="C67" s="329" t="s">
        <v>39</v>
      </c>
      <c r="D67" s="330"/>
      <c r="E67" s="103">
        <v>1</v>
      </c>
      <c r="F67" s="69"/>
      <c r="G67" s="70"/>
      <c r="H67" s="71"/>
      <c r="I67" s="66"/>
      <c r="J67" s="72"/>
      <c r="K67" s="66"/>
      <c r="M67" s="67">
        <v>1</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C66</f>
        <v xml:space="preserve">UMÝVÁTKO  + SIFON </v>
      </c>
      <c r="BE67" s="53"/>
      <c r="BF67" s="53"/>
      <c r="BG67" s="53"/>
      <c r="BH67" s="53"/>
      <c r="BI67" s="53"/>
    </row>
    <row r="68" spans="1:104" x14ac:dyDescent="0.2">
      <c r="A68" s="54">
        <v>29</v>
      </c>
      <c r="B68" s="55" t="s">
        <v>4127</v>
      </c>
      <c r="C68" s="56" t="s">
        <v>4128</v>
      </c>
      <c r="D68" s="57" t="s">
        <v>3611</v>
      </c>
      <c r="E68" s="100">
        <v>0</v>
      </c>
      <c r="F68" s="59">
        <v>0</v>
      </c>
      <c r="G68" s="60">
        <f>E68*F68</f>
        <v>0</v>
      </c>
      <c r="H68" s="61">
        <v>0</v>
      </c>
      <c r="I68" s="62">
        <f>E68*H68</f>
        <v>0</v>
      </c>
      <c r="J68" s="61"/>
      <c r="K68" s="62">
        <f>E68*J68</f>
        <v>0</v>
      </c>
      <c r="O68" s="53"/>
      <c r="Z68" s="53"/>
      <c r="AA68" s="53">
        <v>12</v>
      </c>
      <c r="AB68" s="53">
        <v>0</v>
      </c>
      <c r="AC68" s="53">
        <v>30</v>
      </c>
      <c r="AD68" s="53"/>
      <c r="AE68" s="53"/>
      <c r="AF68" s="53"/>
      <c r="AG68" s="53"/>
      <c r="AH68" s="53"/>
      <c r="AI68" s="53"/>
      <c r="AJ68" s="53"/>
      <c r="AK68" s="53"/>
      <c r="AL68" s="53"/>
      <c r="AM68" s="53"/>
      <c r="AN68" s="53"/>
      <c r="AO68" s="53"/>
      <c r="AP68" s="53"/>
      <c r="AQ68" s="53"/>
      <c r="AR68" s="53"/>
      <c r="AS68" s="53"/>
      <c r="AT68" s="53"/>
      <c r="AU68" s="53"/>
      <c r="AV68" s="53"/>
      <c r="AW68" s="53"/>
      <c r="AX68" s="53"/>
      <c r="AY68" s="53"/>
      <c r="AZ68" s="63">
        <f>G68</f>
        <v>0</v>
      </c>
      <c r="BA68" s="53"/>
      <c r="BB68" s="53"/>
      <c r="BC68" s="53"/>
      <c r="BD68" s="53"/>
      <c r="BE68" s="53"/>
      <c r="BF68" s="53"/>
      <c r="BG68" s="53"/>
      <c r="BH68" s="53"/>
      <c r="BI68" s="53"/>
      <c r="CA68" s="53">
        <v>12</v>
      </c>
      <c r="CB68" s="53">
        <v>0</v>
      </c>
      <c r="CZ68" s="16">
        <v>2</v>
      </c>
    </row>
    <row r="69" spans="1:104" x14ac:dyDescent="0.2">
      <c r="A69" s="64"/>
      <c r="B69" s="65"/>
      <c r="C69" s="329" t="s">
        <v>4129</v>
      </c>
      <c r="D69" s="330"/>
      <c r="E69" s="103">
        <v>0</v>
      </c>
      <c r="F69" s="69"/>
      <c r="G69" s="70"/>
      <c r="H69" s="71"/>
      <c r="I69" s="66"/>
      <c r="J69" s="72"/>
      <c r="K69" s="66"/>
      <c r="M69" s="67">
        <v>0</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C68</f>
        <v xml:space="preserve">SPRCHOVÁ VANIČKA 90/90 akrylátová, půlkruh </v>
      </c>
      <c r="BE69" s="53"/>
      <c r="BF69" s="53"/>
      <c r="BG69" s="53"/>
      <c r="BH69" s="53"/>
      <c r="BI69" s="53"/>
    </row>
    <row r="70" spans="1:104" x14ac:dyDescent="0.2">
      <c r="A70" s="54">
        <v>30</v>
      </c>
      <c r="B70" s="55" t="s">
        <v>4130</v>
      </c>
      <c r="C70" s="56" t="s">
        <v>4131</v>
      </c>
      <c r="D70" s="57" t="s">
        <v>3611</v>
      </c>
      <c r="E70" s="100">
        <v>0</v>
      </c>
      <c r="F70" s="59">
        <v>0</v>
      </c>
      <c r="G70" s="60">
        <f>E70*F70</f>
        <v>0</v>
      </c>
      <c r="H70" s="61">
        <v>0</v>
      </c>
      <c r="I70" s="62">
        <f>E70*H70</f>
        <v>0</v>
      </c>
      <c r="J70" s="61"/>
      <c r="K70" s="62">
        <f>E70*J70</f>
        <v>0</v>
      </c>
      <c r="O70" s="53"/>
      <c r="Z70" s="53"/>
      <c r="AA70" s="53">
        <v>12</v>
      </c>
      <c r="AB70" s="53">
        <v>0</v>
      </c>
      <c r="AC70" s="53">
        <v>31</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G70</f>
        <v>0</v>
      </c>
      <c r="BA70" s="53"/>
      <c r="BB70" s="53"/>
      <c r="BC70" s="53"/>
      <c r="BD70" s="53"/>
      <c r="BE70" s="53"/>
      <c r="BF70" s="53"/>
      <c r="BG70" s="53"/>
      <c r="BH70" s="53"/>
      <c r="BI70" s="53"/>
      <c r="CA70" s="53">
        <v>12</v>
      </c>
      <c r="CB70" s="53">
        <v>0</v>
      </c>
      <c r="CZ70" s="16">
        <v>2</v>
      </c>
    </row>
    <row r="71" spans="1:104" x14ac:dyDescent="0.2">
      <c r="A71" s="64"/>
      <c r="B71" s="65"/>
      <c r="C71" s="329" t="s">
        <v>4129</v>
      </c>
      <c r="D71" s="330"/>
      <c r="E71" s="103">
        <v>0</v>
      </c>
      <c r="F71" s="69"/>
      <c r="G71" s="70"/>
      <c r="H71" s="71"/>
      <c r="I71" s="66"/>
      <c r="J71" s="72"/>
      <c r="K71" s="66"/>
      <c r="M71" s="67">
        <v>0</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C70</f>
        <v xml:space="preserve">sprchová zástěna půlkruh </v>
      </c>
      <c r="BE71" s="53"/>
      <c r="BF71" s="53"/>
      <c r="BG71" s="53"/>
      <c r="BH71" s="53"/>
      <c r="BI71" s="53"/>
    </row>
    <row r="72" spans="1:104" x14ac:dyDescent="0.2">
      <c r="A72" s="54">
        <v>31</v>
      </c>
      <c r="B72" s="55" t="s">
        <v>4132</v>
      </c>
      <c r="C72" s="56" t="s">
        <v>4133</v>
      </c>
      <c r="D72" s="57" t="s">
        <v>3611</v>
      </c>
      <c r="E72" s="100">
        <v>0</v>
      </c>
      <c r="F72" s="59">
        <v>0</v>
      </c>
      <c r="G72" s="60">
        <f>E72*F72</f>
        <v>0</v>
      </c>
      <c r="H72" s="61">
        <v>0</v>
      </c>
      <c r="I72" s="62">
        <f>E72*H72</f>
        <v>0</v>
      </c>
      <c r="J72" s="61"/>
      <c r="K72" s="62">
        <f>E72*J72</f>
        <v>0</v>
      </c>
      <c r="O72" s="53"/>
      <c r="Z72" s="53"/>
      <c r="AA72" s="53">
        <v>12</v>
      </c>
      <c r="AB72" s="53">
        <v>0</v>
      </c>
      <c r="AC72" s="53">
        <v>32</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G72</f>
        <v>0</v>
      </c>
      <c r="BA72" s="53"/>
      <c r="BB72" s="53"/>
      <c r="BC72" s="53"/>
      <c r="BD72" s="53"/>
      <c r="BE72" s="53"/>
      <c r="BF72" s="53"/>
      <c r="BG72" s="53"/>
      <c r="BH72" s="53"/>
      <c r="BI72" s="53"/>
      <c r="CA72" s="53">
        <v>12</v>
      </c>
      <c r="CB72" s="53">
        <v>0</v>
      </c>
      <c r="CZ72" s="16">
        <v>2</v>
      </c>
    </row>
    <row r="73" spans="1:104" x14ac:dyDescent="0.2">
      <c r="A73" s="64"/>
      <c r="B73" s="65"/>
      <c r="C73" s="329" t="s">
        <v>4129</v>
      </c>
      <c r="D73" s="330"/>
      <c r="E73" s="103">
        <v>0</v>
      </c>
      <c r="F73" s="69"/>
      <c r="G73" s="70"/>
      <c r="H73" s="71"/>
      <c r="I73" s="66"/>
      <c r="J73" s="72"/>
      <c r="K73" s="66"/>
      <c r="M73" s="67">
        <v>0</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C72</f>
        <v xml:space="preserve">SIFON PRO SPRCHU </v>
      </c>
      <c r="BE73" s="53"/>
      <c r="BF73" s="53"/>
      <c r="BG73" s="53"/>
      <c r="BH73" s="53"/>
      <c r="BI73" s="53"/>
    </row>
    <row r="74" spans="1:104" x14ac:dyDescent="0.2">
      <c r="A74" s="54">
        <v>32</v>
      </c>
      <c r="B74" s="55" t="s">
        <v>4134</v>
      </c>
      <c r="C74" s="56" t="s">
        <v>4135</v>
      </c>
      <c r="D74" s="57" t="s">
        <v>3611</v>
      </c>
      <c r="E74" s="100">
        <v>0</v>
      </c>
      <c r="F74" s="59">
        <v>0</v>
      </c>
      <c r="G74" s="60">
        <f>E74*F74</f>
        <v>0</v>
      </c>
      <c r="H74" s="61">
        <v>0</v>
      </c>
      <c r="I74" s="62">
        <f>E74*H74</f>
        <v>0</v>
      </c>
      <c r="J74" s="61"/>
      <c r="K74" s="62">
        <f>E74*J74</f>
        <v>0</v>
      </c>
      <c r="O74" s="53"/>
      <c r="Z74" s="53"/>
      <c r="AA74" s="53">
        <v>12</v>
      </c>
      <c r="AB74" s="53">
        <v>0</v>
      </c>
      <c r="AC74" s="53">
        <v>33</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12</v>
      </c>
      <c r="CB74" s="53">
        <v>0</v>
      </c>
      <c r="CZ74" s="16">
        <v>2</v>
      </c>
    </row>
    <row r="75" spans="1:104" x14ac:dyDescent="0.2">
      <c r="A75" s="64"/>
      <c r="B75" s="65"/>
      <c r="C75" s="329" t="s">
        <v>4129</v>
      </c>
      <c r="D75" s="330"/>
      <c r="E75" s="103">
        <v>0</v>
      </c>
      <c r="F75" s="69"/>
      <c r="G75" s="70"/>
      <c r="H75" s="71"/>
      <c r="I75" s="66"/>
      <c r="J75" s="72"/>
      <c r="K75" s="66"/>
      <c r="M75" s="67">
        <v>0</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 xml:space="preserve">TYČ NA SPRCHU, HADICE </v>
      </c>
      <c r="BE75" s="53"/>
      <c r="BF75" s="53"/>
      <c r="BG75" s="53"/>
      <c r="BH75" s="53"/>
      <c r="BI75" s="53"/>
    </row>
    <row r="76" spans="1:104" x14ac:dyDescent="0.2">
      <c r="A76" s="54">
        <v>33</v>
      </c>
      <c r="B76" s="55" t="s">
        <v>4136</v>
      </c>
      <c r="C76" s="56" t="s">
        <v>4137</v>
      </c>
      <c r="D76" s="57" t="s">
        <v>3611</v>
      </c>
      <c r="E76" s="100">
        <v>14</v>
      </c>
      <c r="F76" s="59">
        <v>0</v>
      </c>
      <c r="G76" s="60">
        <f>E76*F76</f>
        <v>0</v>
      </c>
      <c r="H76" s="61">
        <v>0</v>
      </c>
      <c r="I76" s="62">
        <f>E76*H76</f>
        <v>0</v>
      </c>
      <c r="J76" s="61"/>
      <c r="K76" s="62">
        <f>E76*J76</f>
        <v>0</v>
      </c>
      <c r="O76" s="53"/>
      <c r="Z76" s="53"/>
      <c r="AA76" s="53">
        <v>12</v>
      </c>
      <c r="AB76" s="53">
        <v>0</v>
      </c>
      <c r="AC76" s="53">
        <v>34</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12</v>
      </c>
      <c r="CB76" s="53">
        <v>0</v>
      </c>
      <c r="CZ76" s="16">
        <v>2</v>
      </c>
    </row>
    <row r="77" spans="1:104" x14ac:dyDescent="0.2">
      <c r="A77" s="64"/>
      <c r="B77" s="65"/>
      <c r="C77" s="329" t="s">
        <v>4120</v>
      </c>
      <c r="D77" s="330"/>
      <c r="E77" s="103">
        <v>14</v>
      </c>
      <c r="F77" s="69"/>
      <c r="G77" s="70"/>
      <c r="H77" s="71"/>
      <c r="I77" s="66"/>
      <c r="J77" s="72"/>
      <c r="K77" s="66"/>
      <c r="M77" s="67" t="s">
        <v>4120</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C76</f>
        <v xml:space="preserve">BATERIE PÁKOVÁ DŘEZOVÁ CHROM </v>
      </c>
      <c r="BE77" s="53"/>
      <c r="BF77" s="53"/>
      <c r="BG77" s="53"/>
      <c r="BH77" s="53"/>
      <c r="BI77" s="53"/>
    </row>
    <row r="78" spans="1:104" ht="22.5" x14ac:dyDescent="0.2">
      <c r="A78" s="54">
        <v>34</v>
      </c>
      <c r="B78" s="55" t="s">
        <v>4138</v>
      </c>
      <c r="C78" s="56" t="s">
        <v>4139</v>
      </c>
      <c r="D78" s="57" t="s">
        <v>3611</v>
      </c>
      <c r="E78" s="100">
        <v>21</v>
      </c>
      <c r="F78" s="59">
        <v>0</v>
      </c>
      <c r="G78" s="60">
        <f>E78*F78</f>
        <v>0</v>
      </c>
      <c r="H78" s="61">
        <v>0</v>
      </c>
      <c r="I78" s="62">
        <f>E78*H78</f>
        <v>0</v>
      </c>
      <c r="J78" s="61"/>
      <c r="K78" s="62">
        <f>E78*J78</f>
        <v>0</v>
      </c>
      <c r="O78" s="53"/>
      <c r="Z78" s="53"/>
      <c r="AA78" s="53">
        <v>12</v>
      </c>
      <c r="AB78" s="53">
        <v>0</v>
      </c>
      <c r="AC78" s="53">
        <v>35</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12</v>
      </c>
      <c r="CB78" s="53">
        <v>0</v>
      </c>
      <c r="CZ78" s="16">
        <v>2</v>
      </c>
    </row>
    <row r="79" spans="1:104" x14ac:dyDescent="0.2">
      <c r="A79" s="64"/>
      <c r="B79" s="65"/>
      <c r="C79" s="329" t="s">
        <v>4140</v>
      </c>
      <c r="D79" s="330"/>
      <c r="E79" s="103">
        <v>21</v>
      </c>
      <c r="F79" s="69"/>
      <c r="G79" s="70"/>
      <c r="H79" s="71"/>
      <c r="I79" s="66"/>
      <c r="J79" s="72"/>
      <c r="K79" s="66"/>
      <c r="M79" s="67" t="s">
        <v>4140</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C78</f>
        <v xml:space="preserve">BAT.PÁKOVÁ, UMYVADLOVÁ CHROM.-dodávka + MTZ </v>
      </c>
      <c r="BE79" s="53"/>
      <c r="BF79" s="53"/>
      <c r="BG79" s="53"/>
      <c r="BH79" s="53"/>
      <c r="BI79" s="53"/>
    </row>
    <row r="80" spans="1:104" ht="33.75" x14ac:dyDescent="0.2">
      <c r="A80" s="54">
        <v>35</v>
      </c>
      <c r="B80" s="55" t="s">
        <v>4141</v>
      </c>
      <c r="C80" s="56" t="s">
        <v>4142</v>
      </c>
      <c r="D80" s="57" t="s">
        <v>3611</v>
      </c>
      <c r="E80" s="100">
        <v>0</v>
      </c>
      <c r="F80" s="59">
        <v>0</v>
      </c>
      <c r="G80" s="60">
        <f>E80*F80</f>
        <v>0</v>
      </c>
      <c r="H80" s="61">
        <v>0</v>
      </c>
      <c r="I80" s="62">
        <f>E80*H80</f>
        <v>0</v>
      </c>
      <c r="J80" s="61"/>
      <c r="K80" s="62">
        <f>E80*J80</f>
        <v>0</v>
      </c>
      <c r="O80" s="53"/>
      <c r="Z80" s="53"/>
      <c r="AA80" s="53">
        <v>12</v>
      </c>
      <c r="AB80" s="53">
        <v>0</v>
      </c>
      <c r="AC80" s="53">
        <v>36</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G80</f>
        <v>0</v>
      </c>
      <c r="BA80" s="53"/>
      <c r="BB80" s="53"/>
      <c r="BC80" s="53"/>
      <c r="BD80" s="53"/>
      <c r="BE80" s="53"/>
      <c r="BF80" s="53"/>
      <c r="BG80" s="53"/>
      <c r="BH80" s="53"/>
      <c r="BI80" s="53"/>
      <c r="CA80" s="53">
        <v>12</v>
      </c>
      <c r="CB80" s="53">
        <v>0</v>
      </c>
      <c r="CZ80" s="16">
        <v>2</v>
      </c>
    </row>
    <row r="81" spans="1:104" ht="25.5" x14ac:dyDescent="0.2">
      <c r="A81" s="64"/>
      <c r="B81" s="65"/>
      <c r="C81" s="329" t="s">
        <v>4129</v>
      </c>
      <c r="D81" s="330"/>
      <c r="E81" s="103">
        <v>0</v>
      </c>
      <c r="F81" s="69"/>
      <c r="G81" s="70"/>
      <c r="H81" s="71"/>
      <c r="I81" s="66"/>
      <c r="J81" s="72"/>
      <c r="K81" s="66"/>
      <c r="M81" s="67">
        <v>0</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BAT.PÁKOVÁ SPRCHOVÁ, CHROM, RUČNÍ SPRCHA S POSUVNÝM DRŽÁKEM, SPRCHOVÁ HADICE 1500mm-KOVOVÁ-CH</v>
      </c>
      <c r="BE81" s="53"/>
      <c r="BF81" s="53"/>
      <c r="BG81" s="53"/>
      <c r="BH81" s="53"/>
      <c r="BI81" s="53"/>
    </row>
    <row r="82" spans="1:104" x14ac:dyDescent="0.2">
      <c r="A82" s="54">
        <v>36</v>
      </c>
      <c r="B82" s="55" t="s">
        <v>4143</v>
      </c>
      <c r="C82" s="56" t="s">
        <v>4144</v>
      </c>
      <c r="D82" s="57" t="s">
        <v>3611</v>
      </c>
      <c r="E82" s="100">
        <v>1</v>
      </c>
      <c r="F82" s="59">
        <v>0</v>
      </c>
      <c r="G82" s="60">
        <f>E82*F82</f>
        <v>0</v>
      </c>
      <c r="H82" s="61">
        <v>0</v>
      </c>
      <c r="I82" s="62">
        <f>E82*H82</f>
        <v>0</v>
      </c>
      <c r="J82" s="61"/>
      <c r="K82" s="62">
        <f>E82*J82</f>
        <v>0</v>
      </c>
      <c r="O82" s="53"/>
      <c r="Z82" s="53"/>
      <c r="AA82" s="53">
        <v>12</v>
      </c>
      <c r="AB82" s="53">
        <v>0</v>
      </c>
      <c r="AC82" s="53">
        <v>37</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G82</f>
        <v>0</v>
      </c>
      <c r="BA82" s="53"/>
      <c r="BB82" s="53"/>
      <c r="BC82" s="53"/>
      <c r="BD82" s="53"/>
      <c r="BE82" s="53"/>
      <c r="BF82" s="53"/>
      <c r="BG82" s="53"/>
      <c r="BH82" s="53"/>
      <c r="BI82" s="53"/>
      <c r="CA82" s="53">
        <v>12</v>
      </c>
      <c r="CB82" s="53">
        <v>0</v>
      </c>
      <c r="CZ82" s="16">
        <v>2</v>
      </c>
    </row>
    <row r="83" spans="1:104" x14ac:dyDescent="0.2">
      <c r="A83" s="54">
        <v>37</v>
      </c>
      <c r="B83" s="55" t="s">
        <v>4145</v>
      </c>
      <c r="C83" s="56" t="s">
        <v>4146</v>
      </c>
      <c r="D83" s="57" t="s">
        <v>3611</v>
      </c>
      <c r="E83" s="100">
        <v>14</v>
      </c>
      <c r="F83" s="59">
        <v>0</v>
      </c>
      <c r="G83" s="60">
        <f>E83*F83</f>
        <v>0</v>
      </c>
      <c r="H83" s="61">
        <v>0</v>
      </c>
      <c r="I83" s="62">
        <f>E83*H83</f>
        <v>0</v>
      </c>
      <c r="J83" s="61"/>
      <c r="K83" s="62">
        <f>E83*J83</f>
        <v>0</v>
      </c>
      <c r="O83" s="53"/>
      <c r="Z83" s="53"/>
      <c r="AA83" s="53">
        <v>12</v>
      </c>
      <c r="AB83" s="53">
        <v>0</v>
      </c>
      <c r="AC83" s="53">
        <v>38</v>
      </c>
      <c r="AD83" s="53"/>
      <c r="AE83" s="53"/>
      <c r="AF83" s="53"/>
      <c r="AG83" s="53"/>
      <c r="AH83" s="53"/>
      <c r="AI83" s="53"/>
      <c r="AJ83" s="53"/>
      <c r="AK83" s="53"/>
      <c r="AL83" s="53"/>
      <c r="AM83" s="53"/>
      <c r="AN83" s="53"/>
      <c r="AO83" s="53"/>
      <c r="AP83" s="53"/>
      <c r="AQ83" s="53"/>
      <c r="AR83" s="53"/>
      <c r="AS83" s="53"/>
      <c r="AT83" s="53"/>
      <c r="AU83" s="53"/>
      <c r="AV83" s="53"/>
      <c r="AW83" s="53"/>
      <c r="AX83" s="53"/>
      <c r="AY83" s="53"/>
      <c r="AZ83" s="63">
        <f>G83</f>
        <v>0</v>
      </c>
      <c r="BA83" s="53"/>
      <c r="BB83" s="53"/>
      <c r="BC83" s="53"/>
      <c r="BD83" s="53"/>
      <c r="BE83" s="53"/>
      <c r="BF83" s="53"/>
      <c r="BG83" s="53"/>
      <c r="BH83" s="53"/>
      <c r="BI83" s="53"/>
      <c r="CA83" s="53">
        <v>12</v>
      </c>
      <c r="CB83" s="53">
        <v>0</v>
      </c>
      <c r="CZ83" s="16">
        <v>2</v>
      </c>
    </row>
    <row r="84" spans="1:104" x14ac:dyDescent="0.2">
      <c r="A84" s="64"/>
      <c r="B84" s="65"/>
      <c r="C84" s="329" t="s">
        <v>4147</v>
      </c>
      <c r="D84" s="330"/>
      <c r="E84" s="103">
        <v>14</v>
      </c>
      <c r="F84" s="69"/>
      <c r="G84" s="70"/>
      <c r="H84" s="71"/>
      <c r="I84" s="66"/>
      <c r="J84" s="72"/>
      <c r="K84" s="66"/>
      <c r="M84" s="67" t="s">
        <v>4147</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73" t="str">
        <f>C83</f>
        <v xml:space="preserve">vana akrylátová včetně sifonu dl.1,7m </v>
      </c>
      <c r="BE84" s="53"/>
      <c r="BF84" s="53"/>
      <c r="BG84" s="53"/>
      <c r="BH84" s="53"/>
      <c r="BI84" s="53"/>
    </row>
    <row r="85" spans="1:104" x14ac:dyDescent="0.2">
      <c r="A85" s="54">
        <v>38</v>
      </c>
      <c r="B85" s="55" t="s">
        <v>4148</v>
      </c>
      <c r="C85" s="56" t="s">
        <v>4149</v>
      </c>
      <c r="D85" s="57" t="s">
        <v>3611</v>
      </c>
      <c r="E85" s="100">
        <v>31.41</v>
      </c>
      <c r="F85" s="59">
        <v>0</v>
      </c>
      <c r="G85" s="60">
        <f>E85*F85</f>
        <v>0</v>
      </c>
      <c r="H85" s="61">
        <v>0</v>
      </c>
      <c r="I85" s="62">
        <f>E85*H85</f>
        <v>0</v>
      </c>
      <c r="J85" s="61"/>
      <c r="K85" s="62">
        <f>E85*J85</f>
        <v>0</v>
      </c>
      <c r="O85" s="53"/>
      <c r="Z85" s="53"/>
      <c r="AA85" s="53">
        <v>12</v>
      </c>
      <c r="AB85" s="53">
        <v>0</v>
      </c>
      <c r="AC85" s="53">
        <v>39</v>
      </c>
      <c r="AD85" s="53"/>
      <c r="AE85" s="53"/>
      <c r="AF85" s="53"/>
      <c r="AG85" s="53"/>
      <c r="AH85" s="53"/>
      <c r="AI85" s="53"/>
      <c r="AJ85" s="53"/>
      <c r="AK85" s="53"/>
      <c r="AL85" s="53"/>
      <c r="AM85" s="53"/>
      <c r="AN85" s="53"/>
      <c r="AO85" s="53"/>
      <c r="AP85" s="53"/>
      <c r="AQ85" s="53"/>
      <c r="AR85" s="53"/>
      <c r="AS85" s="53"/>
      <c r="AT85" s="53"/>
      <c r="AU85" s="53"/>
      <c r="AV85" s="53"/>
      <c r="AW85" s="53"/>
      <c r="AX85" s="53"/>
      <c r="AY85" s="53"/>
      <c r="AZ85" s="63">
        <f>G85</f>
        <v>0</v>
      </c>
      <c r="BA85" s="53"/>
      <c r="BB85" s="53"/>
      <c r="BC85" s="53"/>
      <c r="BD85" s="53"/>
      <c r="BE85" s="53"/>
      <c r="BF85" s="53"/>
      <c r="BG85" s="53"/>
      <c r="BH85" s="53"/>
      <c r="BI85" s="53"/>
      <c r="CA85" s="53">
        <v>12</v>
      </c>
      <c r="CB85" s="53">
        <v>0</v>
      </c>
      <c r="CZ85" s="16">
        <v>2</v>
      </c>
    </row>
    <row r="86" spans="1:104" x14ac:dyDescent="0.2">
      <c r="A86" s="64"/>
      <c r="B86" s="65"/>
      <c r="C86" s="329" t="s">
        <v>1706</v>
      </c>
      <c r="D86" s="330"/>
      <c r="E86" s="103">
        <v>31.41</v>
      </c>
      <c r="F86" s="69"/>
      <c r="G86" s="70"/>
      <c r="H86" s="71"/>
      <c r="I86" s="66"/>
      <c r="J86" s="72"/>
      <c r="K86" s="66"/>
      <c r="M86" s="67" t="s">
        <v>1706</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73" t="str">
        <f>C85</f>
        <v xml:space="preserve">podomítkový sifon pro pračku a myčku </v>
      </c>
      <c r="BE86" s="53"/>
      <c r="BF86" s="53"/>
      <c r="BG86" s="53"/>
      <c r="BH86" s="53"/>
      <c r="BI86" s="53"/>
    </row>
    <row r="87" spans="1:104" x14ac:dyDescent="0.2">
      <c r="A87" s="54">
        <v>39</v>
      </c>
      <c r="B87" s="55" t="s">
        <v>4150</v>
      </c>
      <c r="C87" s="56" t="s">
        <v>4151</v>
      </c>
      <c r="D87" s="57" t="s">
        <v>3611</v>
      </c>
      <c r="E87" s="100">
        <v>14</v>
      </c>
      <c r="F87" s="59">
        <v>0</v>
      </c>
      <c r="G87" s="60">
        <f>E87*F87</f>
        <v>0</v>
      </c>
      <c r="H87" s="61">
        <v>0</v>
      </c>
      <c r="I87" s="62">
        <f>E87*H87</f>
        <v>0</v>
      </c>
      <c r="J87" s="61"/>
      <c r="K87" s="62">
        <f>E87*J87</f>
        <v>0</v>
      </c>
      <c r="O87" s="53"/>
      <c r="Z87" s="53"/>
      <c r="AA87" s="53">
        <v>12</v>
      </c>
      <c r="AB87" s="53">
        <v>0</v>
      </c>
      <c r="AC87" s="53">
        <v>40</v>
      </c>
      <c r="AD87" s="53"/>
      <c r="AE87" s="53"/>
      <c r="AF87" s="53"/>
      <c r="AG87" s="53"/>
      <c r="AH87" s="53"/>
      <c r="AI87" s="53"/>
      <c r="AJ87" s="53"/>
      <c r="AK87" s="53"/>
      <c r="AL87" s="53"/>
      <c r="AM87" s="53"/>
      <c r="AN87" s="53"/>
      <c r="AO87" s="53"/>
      <c r="AP87" s="53"/>
      <c r="AQ87" s="53"/>
      <c r="AR87" s="53"/>
      <c r="AS87" s="53"/>
      <c r="AT87" s="53"/>
      <c r="AU87" s="53"/>
      <c r="AV87" s="53"/>
      <c r="AW87" s="53"/>
      <c r="AX87" s="53"/>
      <c r="AY87" s="53"/>
      <c r="AZ87" s="63">
        <f>G87</f>
        <v>0</v>
      </c>
      <c r="BA87" s="53"/>
      <c r="BB87" s="53"/>
      <c r="BC87" s="53"/>
      <c r="BD87" s="53"/>
      <c r="BE87" s="53"/>
      <c r="BF87" s="53"/>
      <c r="BG87" s="53"/>
      <c r="BH87" s="53"/>
      <c r="BI87" s="53"/>
      <c r="CA87" s="53">
        <v>12</v>
      </c>
      <c r="CB87" s="53">
        <v>0</v>
      </c>
      <c r="CZ87" s="16">
        <v>2</v>
      </c>
    </row>
    <row r="88" spans="1:104" x14ac:dyDescent="0.2">
      <c r="A88" s="64"/>
      <c r="B88" s="65"/>
      <c r="C88" s="329" t="s">
        <v>4147</v>
      </c>
      <c r="D88" s="330"/>
      <c r="E88" s="103">
        <v>14</v>
      </c>
      <c r="F88" s="69"/>
      <c r="G88" s="70"/>
      <c r="H88" s="71"/>
      <c r="I88" s="66"/>
      <c r="J88" s="72"/>
      <c r="K88" s="66"/>
      <c r="M88" s="67" t="s">
        <v>4147</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73" t="str">
        <f>C87</f>
        <v xml:space="preserve">vanová baterie páka, chrom se sprškou </v>
      </c>
      <c r="BE88" s="53"/>
      <c r="BF88" s="53"/>
      <c r="BG88" s="53"/>
      <c r="BH88" s="53"/>
      <c r="BI88" s="53"/>
    </row>
    <row r="89" spans="1:104" x14ac:dyDescent="0.2">
      <c r="A89" s="54">
        <v>40</v>
      </c>
      <c r="B89" s="55" t="s">
        <v>4152</v>
      </c>
      <c r="C89" s="56" t="s">
        <v>4153</v>
      </c>
      <c r="D89" s="57" t="s">
        <v>248</v>
      </c>
      <c r="E89" s="100">
        <v>1.8846000000000001</v>
      </c>
      <c r="F89" s="59">
        <v>0</v>
      </c>
      <c r="G89" s="60">
        <f>E89*F89</f>
        <v>0</v>
      </c>
      <c r="H89" s="61">
        <v>0</v>
      </c>
      <c r="I89" s="62">
        <f>E89*H89</f>
        <v>0</v>
      </c>
      <c r="J89" s="61"/>
      <c r="K89" s="62">
        <f>E89*J89</f>
        <v>0</v>
      </c>
      <c r="O89" s="53"/>
      <c r="Z89" s="53"/>
      <c r="AA89" s="53">
        <v>12</v>
      </c>
      <c r="AB89" s="53">
        <v>0</v>
      </c>
      <c r="AC89" s="53">
        <v>41</v>
      </c>
      <c r="AD89" s="53"/>
      <c r="AE89" s="53"/>
      <c r="AF89" s="53"/>
      <c r="AG89" s="53"/>
      <c r="AH89" s="53"/>
      <c r="AI89" s="53"/>
      <c r="AJ89" s="53"/>
      <c r="AK89" s="53"/>
      <c r="AL89" s="53"/>
      <c r="AM89" s="53"/>
      <c r="AN89" s="53"/>
      <c r="AO89" s="53"/>
      <c r="AP89" s="53"/>
      <c r="AQ89" s="53"/>
      <c r="AR89" s="53"/>
      <c r="AS89" s="53"/>
      <c r="AT89" s="53"/>
      <c r="AU89" s="53"/>
      <c r="AV89" s="53"/>
      <c r="AW89" s="53"/>
      <c r="AX89" s="53"/>
      <c r="AY89" s="53"/>
      <c r="AZ89" s="63">
        <f>G89</f>
        <v>0</v>
      </c>
      <c r="BA89" s="53"/>
      <c r="BB89" s="53"/>
      <c r="BC89" s="53"/>
      <c r="BD89" s="53"/>
      <c r="BE89" s="53"/>
      <c r="BF89" s="53"/>
      <c r="BG89" s="53"/>
      <c r="BH89" s="53"/>
      <c r="BI89" s="53"/>
      <c r="CA89" s="53">
        <v>12</v>
      </c>
      <c r="CB89" s="53">
        <v>0</v>
      </c>
      <c r="CZ89" s="16">
        <v>2</v>
      </c>
    </row>
    <row r="90" spans="1:104" x14ac:dyDescent="0.2">
      <c r="A90" s="64"/>
      <c r="B90" s="65"/>
      <c r="C90" s="329" t="s">
        <v>987</v>
      </c>
      <c r="D90" s="330"/>
      <c r="E90" s="103">
        <v>1.8846000000000001</v>
      </c>
      <c r="F90" s="69"/>
      <c r="G90" s="70"/>
      <c r="H90" s="71"/>
      <c r="I90" s="66"/>
      <c r="J90" s="72"/>
      <c r="K90" s="66"/>
      <c r="M90" s="67" t="s">
        <v>987</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73" t="str">
        <f>C89</f>
        <v xml:space="preserve">přesun hmot zařizovací předměty </v>
      </c>
      <c r="BE90" s="53"/>
      <c r="BF90" s="53"/>
      <c r="BG90" s="53"/>
      <c r="BH90" s="53"/>
      <c r="BI90" s="53"/>
    </row>
    <row r="91" spans="1:104" x14ac:dyDescent="0.2">
      <c r="A91" s="54">
        <v>41</v>
      </c>
      <c r="B91" s="55" t="s">
        <v>4154</v>
      </c>
      <c r="C91" s="56" t="s">
        <v>4155</v>
      </c>
      <c r="D91" s="57" t="s">
        <v>3611</v>
      </c>
      <c r="E91" s="100">
        <v>37.692</v>
      </c>
      <c r="F91" s="59">
        <v>0</v>
      </c>
      <c r="G91" s="60">
        <f>E91*F91</f>
        <v>0</v>
      </c>
      <c r="H91" s="61">
        <v>0</v>
      </c>
      <c r="I91" s="62">
        <f>E91*H91</f>
        <v>0</v>
      </c>
      <c r="J91" s="61"/>
      <c r="K91" s="62">
        <f>E91*J91</f>
        <v>0</v>
      </c>
      <c r="O91" s="53"/>
      <c r="Z91" s="53"/>
      <c r="AA91" s="53">
        <v>12</v>
      </c>
      <c r="AB91" s="53">
        <v>0</v>
      </c>
      <c r="AC91" s="53">
        <v>42</v>
      </c>
      <c r="AD91" s="53"/>
      <c r="AE91" s="53"/>
      <c r="AF91" s="53"/>
      <c r="AG91" s="53"/>
      <c r="AH91" s="53"/>
      <c r="AI91" s="53"/>
      <c r="AJ91" s="53"/>
      <c r="AK91" s="53"/>
      <c r="AL91" s="53"/>
      <c r="AM91" s="53"/>
      <c r="AN91" s="53"/>
      <c r="AO91" s="53"/>
      <c r="AP91" s="53"/>
      <c r="AQ91" s="53"/>
      <c r="AR91" s="53"/>
      <c r="AS91" s="53"/>
      <c r="AT91" s="53"/>
      <c r="AU91" s="53"/>
      <c r="AV91" s="53"/>
      <c r="AW91" s="53"/>
      <c r="AX91" s="53"/>
      <c r="AY91" s="53"/>
      <c r="AZ91" s="63">
        <f>G91</f>
        <v>0</v>
      </c>
      <c r="BA91" s="53"/>
      <c r="BB91" s="53"/>
      <c r="BC91" s="53"/>
      <c r="BD91" s="53"/>
      <c r="BE91" s="53"/>
      <c r="BF91" s="53"/>
      <c r="BG91" s="53"/>
      <c r="BH91" s="53"/>
      <c r="BI91" s="53"/>
      <c r="CA91" s="53">
        <v>12</v>
      </c>
      <c r="CB91" s="53">
        <v>0</v>
      </c>
      <c r="CZ91" s="16">
        <v>2</v>
      </c>
    </row>
    <row r="92" spans="1:104" x14ac:dyDescent="0.2">
      <c r="A92" s="64"/>
      <c r="B92" s="65"/>
      <c r="C92" s="329" t="s">
        <v>4053</v>
      </c>
      <c r="D92" s="330"/>
      <c r="E92" s="103">
        <v>37.692</v>
      </c>
      <c r="F92" s="69"/>
      <c r="G92" s="70"/>
      <c r="H92" s="71"/>
      <c r="I92" s="66"/>
      <c r="J92" s="72"/>
      <c r="K92" s="66"/>
      <c r="M92" s="67" t="s">
        <v>4053</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73" t="str">
        <f>C91</f>
        <v xml:space="preserve">Požární manžeta P+D </v>
      </c>
      <c r="BE92" s="53"/>
      <c r="BF92" s="53"/>
      <c r="BG92" s="53"/>
      <c r="BH92" s="53"/>
      <c r="BI92" s="53"/>
    </row>
    <row r="93" spans="1:104" x14ac:dyDescent="0.2">
      <c r="A93" s="74" t="s">
        <v>42</v>
      </c>
      <c r="B93" s="75" t="s">
        <v>3537</v>
      </c>
      <c r="C93" s="76" t="s">
        <v>3538</v>
      </c>
      <c r="D93" s="77"/>
      <c r="E93" s="78"/>
      <c r="F93" s="78"/>
      <c r="G93" s="79">
        <f>SUM(G7:G92)</f>
        <v>0</v>
      </c>
      <c r="H93" s="80"/>
      <c r="I93" s="79">
        <f>SUM(I7:I92)</f>
        <v>0</v>
      </c>
      <c r="J93" s="81"/>
      <c r="K93" s="79">
        <f>SUM(K7:K92)</f>
        <v>0</v>
      </c>
      <c r="O93" s="53"/>
      <c r="X93" s="82">
        <f>K93</f>
        <v>0</v>
      </c>
      <c r="Y93" s="82">
        <f>I93</f>
        <v>0</v>
      </c>
      <c r="Z93" s="63">
        <f>G93</f>
        <v>0</v>
      </c>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83"/>
      <c r="BB93" s="83"/>
      <c r="BC93" s="83"/>
      <c r="BD93" s="83"/>
      <c r="BE93" s="83"/>
      <c r="BF93" s="83"/>
      <c r="BG93" s="53"/>
      <c r="BH93" s="53"/>
      <c r="BI93" s="53"/>
    </row>
    <row r="94" spans="1:104" x14ac:dyDescent="0.2">
      <c r="A94" s="84" t="s">
        <v>23</v>
      </c>
      <c r="B94" s="85" t="s">
        <v>43</v>
      </c>
      <c r="C94" s="86"/>
      <c r="D94" s="87"/>
      <c r="E94" s="88"/>
      <c r="F94" s="88"/>
      <c r="G94" s="89">
        <f>SUM(Z7:Z94)</f>
        <v>0</v>
      </c>
      <c r="H94" s="90"/>
      <c r="I94" s="89">
        <f>SUM(Y7:Y94)</f>
        <v>0</v>
      </c>
      <c r="J94" s="90"/>
      <c r="K94" s="89">
        <f>SUM(X7:X94)</f>
        <v>0</v>
      </c>
      <c r="O94" s="53"/>
      <c r="BA94" s="91"/>
      <c r="BB94" s="91"/>
      <c r="BC94" s="91"/>
      <c r="BD94" s="91"/>
      <c r="BE94" s="91"/>
      <c r="BF94" s="91"/>
    </row>
    <row r="95" spans="1:104" x14ac:dyDescent="0.2">
      <c r="E95" s="16"/>
    </row>
    <row r="96" spans="1:104" x14ac:dyDescent="0.2">
      <c r="E96" s="16"/>
    </row>
    <row r="97" spans="5:5" x14ac:dyDescent="0.2">
      <c r="E97" s="16"/>
    </row>
    <row r="98" spans="5:5" x14ac:dyDescent="0.2">
      <c r="E98" s="16"/>
    </row>
    <row r="99" spans="5:5" x14ac:dyDescent="0.2">
      <c r="E99" s="16"/>
    </row>
    <row r="100" spans="5:5" x14ac:dyDescent="0.2">
      <c r="E100" s="16"/>
    </row>
    <row r="101" spans="5:5" x14ac:dyDescent="0.2">
      <c r="E101" s="16"/>
    </row>
    <row r="102" spans="5:5" x14ac:dyDescent="0.2">
      <c r="E102" s="16"/>
    </row>
    <row r="103" spans="5:5" x14ac:dyDescent="0.2">
      <c r="E103" s="16"/>
    </row>
    <row r="104" spans="5:5" x14ac:dyDescent="0.2">
      <c r="E104" s="16"/>
    </row>
    <row r="105" spans="5:5" x14ac:dyDescent="0.2">
      <c r="E105" s="16"/>
    </row>
    <row r="106" spans="5:5" x14ac:dyDescent="0.2">
      <c r="E106" s="16"/>
    </row>
    <row r="107" spans="5:5" x14ac:dyDescent="0.2">
      <c r="E107" s="16"/>
    </row>
    <row r="108" spans="5:5" x14ac:dyDescent="0.2">
      <c r="E108" s="16"/>
    </row>
    <row r="109" spans="5:5" x14ac:dyDescent="0.2">
      <c r="E109" s="16"/>
    </row>
    <row r="110" spans="5:5" x14ac:dyDescent="0.2">
      <c r="E110" s="16"/>
    </row>
    <row r="111" spans="5:5" x14ac:dyDescent="0.2">
      <c r="E111" s="16"/>
    </row>
    <row r="112" spans="5:5" x14ac:dyDescent="0.2">
      <c r="E112" s="16"/>
    </row>
    <row r="113" spans="1:7" x14ac:dyDescent="0.2">
      <c r="E113" s="16"/>
    </row>
    <row r="114" spans="1:7" x14ac:dyDescent="0.2">
      <c r="E114" s="16"/>
    </row>
    <row r="115" spans="1:7" x14ac:dyDescent="0.2">
      <c r="E115" s="16"/>
    </row>
    <row r="116" spans="1:7" x14ac:dyDescent="0.2">
      <c r="A116" s="72"/>
      <c r="B116" s="72"/>
      <c r="C116" s="72"/>
      <c r="D116" s="72"/>
      <c r="E116" s="72"/>
      <c r="F116" s="72"/>
      <c r="G116" s="72"/>
    </row>
    <row r="117" spans="1:7" x14ac:dyDescent="0.2">
      <c r="A117" s="72"/>
      <c r="B117" s="72"/>
      <c r="C117" s="72"/>
      <c r="D117" s="72"/>
      <c r="E117" s="72"/>
      <c r="F117" s="72"/>
      <c r="G117" s="72"/>
    </row>
    <row r="118" spans="1:7" x14ac:dyDescent="0.2">
      <c r="A118" s="72"/>
      <c r="B118" s="72"/>
      <c r="C118" s="72"/>
      <c r="D118" s="72"/>
      <c r="E118" s="72"/>
      <c r="F118" s="72"/>
      <c r="G118" s="72"/>
    </row>
    <row r="119" spans="1:7" x14ac:dyDescent="0.2">
      <c r="A119" s="72"/>
      <c r="B119" s="72"/>
      <c r="C119" s="72"/>
      <c r="D119" s="72"/>
      <c r="E119" s="72"/>
      <c r="F119" s="72"/>
      <c r="G119" s="72"/>
    </row>
    <row r="120" spans="1:7" x14ac:dyDescent="0.2">
      <c r="E120" s="16"/>
    </row>
    <row r="121" spans="1:7" x14ac:dyDescent="0.2">
      <c r="E121" s="16"/>
    </row>
    <row r="122" spans="1:7" x14ac:dyDescent="0.2">
      <c r="E122" s="16"/>
    </row>
    <row r="123" spans="1:7" x14ac:dyDescent="0.2">
      <c r="E123" s="16"/>
    </row>
    <row r="124" spans="1:7" x14ac:dyDescent="0.2">
      <c r="E124" s="16"/>
    </row>
    <row r="125" spans="1:7" x14ac:dyDescent="0.2">
      <c r="E125" s="16"/>
    </row>
    <row r="126" spans="1:7" x14ac:dyDescent="0.2">
      <c r="E126" s="16"/>
    </row>
    <row r="127" spans="1:7" x14ac:dyDescent="0.2">
      <c r="E127" s="16"/>
    </row>
    <row r="128" spans="1:7" x14ac:dyDescent="0.2">
      <c r="E128" s="16"/>
    </row>
    <row r="129" spans="5:5" x14ac:dyDescent="0.2">
      <c r="E129" s="16"/>
    </row>
    <row r="130" spans="5:5" x14ac:dyDescent="0.2">
      <c r="E130" s="16"/>
    </row>
    <row r="131" spans="5:5" x14ac:dyDescent="0.2">
      <c r="E131" s="16"/>
    </row>
    <row r="132" spans="5:5" x14ac:dyDescent="0.2">
      <c r="E132" s="16"/>
    </row>
    <row r="133" spans="5:5" x14ac:dyDescent="0.2">
      <c r="E133" s="16"/>
    </row>
    <row r="134" spans="5:5" x14ac:dyDescent="0.2">
      <c r="E134" s="16"/>
    </row>
    <row r="135" spans="5:5" x14ac:dyDescent="0.2">
      <c r="E135" s="16"/>
    </row>
    <row r="136" spans="5:5" x14ac:dyDescent="0.2">
      <c r="E136" s="16"/>
    </row>
    <row r="137" spans="5:5" x14ac:dyDescent="0.2">
      <c r="E137" s="16"/>
    </row>
    <row r="138" spans="5:5" x14ac:dyDescent="0.2">
      <c r="E138" s="16"/>
    </row>
    <row r="139" spans="5:5" x14ac:dyDescent="0.2">
      <c r="E139" s="16"/>
    </row>
    <row r="140" spans="5:5" x14ac:dyDescent="0.2">
      <c r="E140" s="16"/>
    </row>
    <row r="141" spans="5:5" x14ac:dyDescent="0.2">
      <c r="E141" s="16"/>
    </row>
    <row r="142" spans="5:5" x14ac:dyDescent="0.2">
      <c r="E142" s="16"/>
    </row>
    <row r="143" spans="5:5" x14ac:dyDescent="0.2">
      <c r="E143" s="16"/>
    </row>
    <row r="144" spans="5:5" x14ac:dyDescent="0.2">
      <c r="E144" s="16"/>
    </row>
    <row r="145" spans="1:7" x14ac:dyDescent="0.2">
      <c r="E145" s="16"/>
    </row>
    <row r="146" spans="1:7" x14ac:dyDescent="0.2">
      <c r="E146" s="16"/>
    </row>
    <row r="147" spans="1:7" x14ac:dyDescent="0.2">
      <c r="E147" s="16"/>
    </row>
    <row r="148" spans="1:7" x14ac:dyDescent="0.2">
      <c r="E148" s="16"/>
    </row>
    <row r="149" spans="1:7" x14ac:dyDescent="0.2">
      <c r="E149" s="16"/>
    </row>
    <row r="150" spans="1:7" x14ac:dyDescent="0.2">
      <c r="E150" s="16"/>
    </row>
    <row r="151" spans="1:7" x14ac:dyDescent="0.2">
      <c r="A151" s="92"/>
      <c r="B151" s="92"/>
    </row>
    <row r="152" spans="1:7" x14ac:dyDescent="0.2">
      <c r="A152" s="72"/>
      <c r="B152" s="72"/>
      <c r="C152" s="93"/>
      <c r="D152" s="93"/>
      <c r="E152" s="94"/>
      <c r="F152" s="93"/>
      <c r="G152" s="95"/>
    </row>
    <row r="153" spans="1:7" x14ac:dyDescent="0.2">
      <c r="A153" s="96"/>
      <c r="B153" s="96"/>
      <c r="C153" s="72"/>
      <c r="D153" s="72"/>
      <c r="E153" s="97"/>
      <c r="F153" s="72"/>
      <c r="G153" s="72"/>
    </row>
    <row r="154" spans="1:7" x14ac:dyDescent="0.2">
      <c r="A154" s="72"/>
      <c r="B154" s="72"/>
      <c r="C154" s="72"/>
      <c r="D154" s="72"/>
      <c r="E154" s="97"/>
      <c r="F154" s="72"/>
      <c r="G154" s="72"/>
    </row>
    <row r="155" spans="1:7" x14ac:dyDescent="0.2">
      <c r="A155" s="72"/>
      <c r="B155" s="72"/>
      <c r="C155" s="72"/>
      <c r="D155" s="72"/>
      <c r="E155" s="97"/>
      <c r="F155" s="72"/>
      <c r="G155" s="72"/>
    </row>
    <row r="156" spans="1:7" x14ac:dyDescent="0.2">
      <c r="A156" s="72"/>
      <c r="B156" s="72"/>
      <c r="C156" s="72"/>
      <c r="D156" s="72"/>
      <c r="E156" s="97"/>
      <c r="F156" s="72"/>
      <c r="G156" s="72"/>
    </row>
    <row r="157" spans="1:7" x14ac:dyDescent="0.2">
      <c r="A157" s="72"/>
      <c r="B157" s="72"/>
      <c r="C157" s="72"/>
      <c r="D157" s="72"/>
      <c r="E157" s="97"/>
      <c r="F157" s="72"/>
      <c r="G157" s="72"/>
    </row>
    <row r="158" spans="1:7" x14ac:dyDescent="0.2">
      <c r="A158" s="72"/>
      <c r="B158" s="72"/>
      <c r="C158" s="72"/>
      <c r="D158" s="72"/>
      <c r="E158" s="97"/>
      <c r="F158" s="72"/>
      <c r="G158" s="72"/>
    </row>
    <row r="159" spans="1:7" x14ac:dyDescent="0.2">
      <c r="A159" s="72"/>
      <c r="B159" s="72"/>
      <c r="C159" s="72"/>
      <c r="D159" s="72"/>
      <c r="E159" s="97"/>
      <c r="F159" s="72"/>
      <c r="G159" s="72"/>
    </row>
    <row r="160" spans="1:7" x14ac:dyDescent="0.2">
      <c r="A160" s="72"/>
      <c r="B160" s="72"/>
      <c r="C160" s="72"/>
      <c r="D160" s="72"/>
      <c r="E160" s="97"/>
      <c r="F160" s="72"/>
      <c r="G160" s="72"/>
    </row>
    <row r="161" spans="1:7" x14ac:dyDescent="0.2">
      <c r="A161" s="72"/>
      <c r="B161" s="72"/>
      <c r="C161" s="72"/>
      <c r="D161" s="72"/>
      <c r="E161" s="97"/>
      <c r="F161" s="72"/>
      <c r="G161" s="72"/>
    </row>
    <row r="162" spans="1:7" x14ac:dyDescent="0.2">
      <c r="A162" s="72"/>
      <c r="B162" s="72"/>
      <c r="C162" s="72"/>
      <c r="D162" s="72"/>
      <c r="E162" s="97"/>
      <c r="F162" s="72"/>
      <c r="G162" s="72"/>
    </row>
    <row r="163" spans="1:7" x14ac:dyDescent="0.2">
      <c r="A163" s="72"/>
      <c r="B163" s="72"/>
      <c r="C163" s="72"/>
      <c r="D163" s="72"/>
      <c r="E163" s="97"/>
      <c r="F163" s="72"/>
      <c r="G163" s="72"/>
    </row>
    <row r="164" spans="1:7" x14ac:dyDescent="0.2">
      <c r="A164" s="72"/>
      <c r="B164" s="72"/>
      <c r="C164" s="72"/>
      <c r="D164" s="72"/>
      <c r="E164" s="97"/>
      <c r="F164" s="72"/>
      <c r="G164" s="72"/>
    </row>
    <row r="165" spans="1:7" x14ac:dyDescent="0.2">
      <c r="A165" s="72"/>
      <c r="B165" s="72"/>
      <c r="C165" s="72"/>
      <c r="D165" s="72"/>
      <c r="E165" s="97"/>
      <c r="F165" s="72"/>
      <c r="G165" s="72"/>
    </row>
  </sheetData>
  <sheetProtection algorithmName="SHA-512" hashValue="eUL4mUl8JxqbG+h7SUv0Z+ttM7BSHBqiKwu8xEFn7IQEMMVC6r5COVdU/jm9aqSM3JLWh2X7dsxwuabyVBmFzA==" saltValue="dWn9HbfY/4MVenitAkQrxg==" spinCount="100000" sheet="1" objects="1" scenarios="1"/>
  <protectedRanges>
    <protectedRange sqref="F8 F11 F14 F17 F20 F22 F24 F26 F28 F30 F32 F34 F36 F38 F40 F42 F44 F46 F48 F50 F52 F54 F56 F58 F60 F62 F64 F66 F68 F70 F72 F74 F76 F78 F80 F83 F82 F85 F87 F89 F91" name="Oblast1"/>
  </protectedRanges>
  <mergeCells count="45">
    <mergeCell ref="C90:D90"/>
    <mergeCell ref="C92:D92"/>
    <mergeCell ref="C77:D77"/>
    <mergeCell ref="C79:D79"/>
    <mergeCell ref="C81:D81"/>
    <mergeCell ref="C84:D84"/>
    <mergeCell ref="C86:D86"/>
    <mergeCell ref="C88:D88"/>
    <mergeCell ref="C43:D43"/>
    <mergeCell ref="C45:D45"/>
    <mergeCell ref="C47:D47"/>
    <mergeCell ref="C49:D49"/>
    <mergeCell ref="C75:D75"/>
    <mergeCell ref="C53:D53"/>
    <mergeCell ref="C55:D55"/>
    <mergeCell ref="C57:D57"/>
    <mergeCell ref="C59:D59"/>
    <mergeCell ref="C61:D61"/>
    <mergeCell ref="C63:D63"/>
    <mergeCell ref="C65:D65"/>
    <mergeCell ref="C67:D67"/>
    <mergeCell ref="C69:D69"/>
    <mergeCell ref="C71:D71"/>
    <mergeCell ref="C73:D73"/>
    <mergeCell ref="C33:D33"/>
    <mergeCell ref="C35:D35"/>
    <mergeCell ref="C37:D37"/>
    <mergeCell ref="C39:D39"/>
    <mergeCell ref="C41:D41"/>
    <mergeCell ref="C51:D51"/>
    <mergeCell ref="C29:D29"/>
    <mergeCell ref="C27:D27"/>
    <mergeCell ref="A1:G1"/>
    <mergeCell ref="C9:G9"/>
    <mergeCell ref="C10:D10"/>
    <mergeCell ref="C12:G12"/>
    <mergeCell ref="C13:D13"/>
    <mergeCell ref="C15:G15"/>
    <mergeCell ref="C16:D16"/>
    <mergeCell ref="C18:G18"/>
    <mergeCell ref="C19:D19"/>
    <mergeCell ref="C21:D21"/>
    <mergeCell ref="C23:D23"/>
    <mergeCell ref="C25:D25"/>
    <mergeCell ref="C31:D3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CZ166"/>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4158</v>
      </c>
      <c r="E3" s="132"/>
      <c r="F3" s="133"/>
      <c r="G3" s="134"/>
    </row>
    <row r="4" spans="1:104" ht="13.5" customHeight="1" thickBot="1" x14ac:dyDescent="0.25">
      <c r="A4" s="135" t="s">
        <v>26</v>
      </c>
      <c r="B4" s="136"/>
      <c r="C4" s="137"/>
      <c r="D4" s="138" t="s">
        <v>4170</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3537</v>
      </c>
      <c r="C7" s="153" t="s">
        <v>3538</v>
      </c>
      <c r="D7" s="154"/>
      <c r="E7" s="155"/>
      <c r="F7" s="155"/>
      <c r="G7" s="156"/>
      <c r="H7" s="157"/>
      <c r="I7" s="158"/>
      <c r="J7" s="159"/>
      <c r="K7" s="160"/>
      <c r="O7" s="53"/>
    </row>
    <row r="8" spans="1:104" ht="22.5" x14ac:dyDescent="0.2">
      <c r="A8" s="161">
        <v>1</v>
      </c>
      <c r="B8" s="162" t="s">
        <v>4061</v>
      </c>
      <c r="C8" s="163" t="s">
        <v>4062</v>
      </c>
      <c r="D8" s="164" t="s">
        <v>201</v>
      </c>
      <c r="E8" s="165">
        <v>59.488</v>
      </c>
      <c r="F8" s="122">
        <f>'02 101 '!F8</f>
        <v>0</v>
      </c>
      <c r="G8" s="166">
        <f>E8*F8</f>
        <v>0</v>
      </c>
      <c r="H8" s="167">
        <v>0</v>
      </c>
      <c r="I8" s="168">
        <f>E8*H8</f>
        <v>0</v>
      </c>
      <c r="J8" s="167">
        <v>0</v>
      </c>
      <c r="K8" s="168">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x14ac:dyDescent="0.2">
      <c r="A9" s="191"/>
      <c r="B9" s="192"/>
      <c r="C9" s="312" t="s">
        <v>4063</v>
      </c>
      <c r="D9" s="313"/>
      <c r="E9" s="313"/>
      <c r="F9" s="313"/>
      <c r="G9" s="314"/>
      <c r="I9" s="197"/>
      <c r="K9" s="197"/>
      <c r="L9" s="198" t="s">
        <v>4063</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191"/>
      <c r="B10" s="192"/>
      <c r="C10" s="331" t="s">
        <v>4160</v>
      </c>
      <c r="D10" s="332"/>
      <c r="E10" s="193">
        <v>59.488</v>
      </c>
      <c r="F10" s="194"/>
      <c r="G10" s="195"/>
      <c r="H10" s="196"/>
      <c r="I10" s="197"/>
      <c r="J10" s="184"/>
      <c r="K10" s="197"/>
      <c r="M10" s="67" t="s">
        <v>4160</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73" t="str">
        <f>C9</f>
        <v>DN 40*1,8</v>
      </c>
      <c r="BE10" s="53"/>
      <c r="BF10" s="53"/>
      <c r="BG10" s="53"/>
      <c r="BH10" s="53"/>
      <c r="BI10" s="53"/>
    </row>
    <row r="11" spans="1:104" ht="22.5" x14ac:dyDescent="0.2">
      <c r="A11" s="161">
        <v>2</v>
      </c>
      <c r="B11" s="162" t="s">
        <v>4065</v>
      </c>
      <c r="C11" s="163" t="s">
        <v>4062</v>
      </c>
      <c r="D11" s="164" t="s">
        <v>201</v>
      </c>
      <c r="E11" s="165">
        <v>81.796000000000006</v>
      </c>
      <c r="F11" s="122">
        <f>'02 101 '!F11</f>
        <v>0</v>
      </c>
      <c r="G11" s="166">
        <f>E11*F11</f>
        <v>0</v>
      </c>
      <c r="H11" s="167">
        <v>0</v>
      </c>
      <c r="I11" s="168">
        <f>E11*H11</f>
        <v>0</v>
      </c>
      <c r="J11" s="167">
        <v>0</v>
      </c>
      <c r="K11" s="168">
        <f>E11*J11</f>
        <v>0</v>
      </c>
      <c r="O11" s="53"/>
      <c r="Z11" s="53"/>
      <c r="AA11" s="53">
        <v>1</v>
      </c>
      <c r="AB11" s="53">
        <v>7</v>
      </c>
      <c r="AC11" s="53">
        <v>7</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G11</f>
        <v>0</v>
      </c>
      <c r="BA11" s="53"/>
      <c r="BB11" s="53"/>
      <c r="BC11" s="53"/>
      <c r="BD11" s="53"/>
      <c r="BE11" s="53"/>
      <c r="BF11" s="53"/>
      <c r="BG11" s="53"/>
      <c r="BH11" s="53"/>
      <c r="BI11" s="53"/>
      <c r="CA11" s="53">
        <v>1</v>
      </c>
      <c r="CB11" s="53">
        <v>7</v>
      </c>
      <c r="CZ11" s="16">
        <v>2</v>
      </c>
    </row>
    <row r="12" spans="1:104" x14ac:dyDescent="0.2">
      <c r="A12" s="191"/>
      <c r="B12" s="192"/>
      <c r="C12" s="312" t="s">
        <v>4066</v>
      </c>
      <c r="D12" s="313"/>
      <c r="E12" s="313"/>
      <c r="F12" s="313"/>
      <c r="G12" s="314"/>
      <c r="I12" s="197"/>
      <c r="K12" s="197"/>
      <c r="L12" s="198" t="s">
        <v>4066</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191"/>
      <c r="B13" s="192"/>
      <c r="C13" s="331" t="s">
        <v>4161</v>
      </c>
      <c r="D13" s="332"/>
      <c r="E13" s="193">
        <v>81.796000000000006</v>
      </c>
      <c r="F13" s="194"/>
      <c r="G13" s="195"/>
      <c r="H13" s="196"/>
      <c r="I13" s="197"/>
      <c r="J13" s="184"/>
      <c r="K13" s="197"/>
      <c r="M13" s="67" t="s">
        <v>4161</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DN 50*2</v>
      </c>
      <c r="BE13" s="53"/>
      <c r="BF13" s="53"/>
      <c r="BG13" s="53"/>
      <c r="BH13" s="53"/>
      <c r="BI13" s="53"/>
    </row>
    <row r="14" spans="1:104" ht="22.5" x14ac:dyDescent="0.2">
      <c r="A14" s="161">
        <v>3</v>
      </c>
      <c r="B14" s="162" t="s">
        <v>4068</v>
      </c>
      <c r="C14" s="163" t="s">
        <v>4062</v>
      </c>
      <c r="D14" s="164" t="s">
        <v>201</v>
      </c>
      <c r="E14" s="165">
        <v>74.36</v>
      </c>
      <c r="F14" s="122">
        <f>'02 101 '!F17</f>
        <v>0</v>
      </c>
      <c r="G14" s="166">
        <f>E14*F14</f>
        <v>0</v>
      </c>
      <c r="H14" s="167">
        <v>0</v>
      </c>
      <c r="I14" s="168">
        <f>E14*H14</f>
        <v>0</v>
      </c>
      <c r="J14" s="167">
        <v>0</v>
      </c>
      <c r="K14" s="168">
        <f>E14*J14</f>
        <v>0</v>
      </c>
      <c r="O14" s="53"/>
      <c r="Z14" s="53"/>
      <c r="AA14" s="53">
        <v>1</v>
      </c>
      <c r="AB14" s="53">
        <v>7</v>
      </c>
      <c r="AC14" s="53">
        <v>7</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v>
      </c>
      <c r="CB14" s="53">
        <v>7</v>
      </c>
      <c r="CZ14" s="16">
        <v>2</v>
      </c>
    </row>
    <row r="15" spans="1:104" x14ac:dyDescent="0.2">
      <c r="A15" s="191"/>
      <c r="B15" s="192"/>
      <c r="C15" s="312" t="s">
        <v>4070</v>
      </c>
      <c r="D15" s="313"/>
      <c r="E15" s="313"/>
      <c r="F15" s="313"/>
      <c r="G15" s="314"/>
      <c r="I15" s="197"/>
      <c r="K15" s="197"/>
      <c r="L15" s="198" t="s">
        <v>4070</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191"/>
      <c r="B16" s="192"/>
      <c r="C16" s="331" t="s">
        <v>4162</v>
      </c>
      <c r="D16" s="332"/>
      <c r="E16" s="193">
        <v>74.36</v>
      </c>
      <c r="F16" s="194"/>
      <c r="G16" s="195"/>
      <c r="H16" s="196"/>
      <c r="I16" s="197"/>
      <c r="J16" s="184"/>
      <c r="K16" s="197"/>
      <c r="M16" s="67" t="s">
        <v>4162</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73" t="str">
        <f>C15</f>
        <v>DN 110x3,4</v>
      </c>
      <c r="BE16" s="53"/>
      <c r="BF16" s="53"/>
      <c r="BG16" s="53"/>
      <c r="BH16" s="53"/>
      <c r="BI16" s="53"/>
    </row>
    <row r="17" spans="1:104" ht="22.5" x14ac:dyDescent="0.2">
      <c r="A17" s="161">
        <v>4</v>
      </c>
      <c r="B17" s="162" t="s">
        <v>4068</v>
      </c>
      <c r="C17" s="163" t="s">
        <v>4062</v>
      </c>
      <c r="D17" s="164" t="s">
        <v>201</v>
      </c>
      <c r="E17" s="165">
        <v>22.308</v>
      </c>
      <c r="F17" s="122">
        <f>'02 101 '!F14</f>
        <v>0</v>
      </c>
      <c r="G17" s="166">
        <f>E17*F17</f>
        <v>0</v>
      </c>
      <c r="H17" s="167">
        <v>0</v>
      </c>
      <c r="I17" s="168">
        <f>E17*H17</f>
        <v>0</v>
      </c>
      <c r="J17" s="167">
        <v>0</v>
      </c>
      <c r="K17" s="168">
        <f>E17*J17</f>
        <v>0</v>
      </c>
      <c r="O17" s="53"/>
      <c r="Z17" s="53"/>
      <c r="AA17" s="53">
        <v>1</v>
      </c>
      <c r="AB17" s="53">
        <v>7</v>
      </c>
      <c r="AC17" s="53">
        <v>7</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G17</f>
        <v>0</v>
      </c>
      <c r="BA17" s="53"/>
      <c r="BB17" s="53"/>
      <c r="BC17" s="53"/>
      <c r="BD17" s="53"/>
      <c r="BE17" s="53"/>
      <c r="BF17" s="53"/>
      <c r="BG17" s="53"/>
      <c r="BH17" s="53"/>
      <c r="BI17" s="53"/>
      <c r="CA17" s="53">
        <v>1</v>
      </c>
      <c r="CB17" s="53">
        <v>7</v>
      </c>
      <c r="CZ17" s="16">
        <v>2</v>
      </c>
    </row>
    <row r="18" spans="1:104" x14ac:dyDescent="0.2">
      <c r="A18" s="191"/>
      <c r="B18" s="192"/>
      <c r="C18" s="312" t="s">
        <v>4069</v>
      </c>
      <c r="D18" s="313"/>
      <c r="E18" s="313"/>
      <c r="F18" s="313"/>
      <c r="G18" s="314"/>
      <c r="I18" s="197"/>
      <c r="K18" s="197"/>
      <c r="L18" s="198" t="s">
        <v>4069</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191"/>
      <c r="B19" s="192"/>
      <c r="C19" s="331" t="s">
        <v>4059</v>
      </c>
      <c r="D19" s="332"/>
      <c r="E19" s="193">
        <v>22.308</v>
      </c>
      <c r="F19" s="194"/>
      <c r="G19" s="195"/>
      <c r="H19" s="196"/>
      <c r="I19" s="197"/>
      <c r="J19" s="184"/>
      <c r="K19" s="197"/>
      <c r="M19" s="67" t="s">
        <v>4059</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DN 75</v>
      </c>
      <c r="BE19" s="53"/>
      <c r="BF19" s="53"/>
      <c r="BG19" s="53"/>
      <c r="BH19" s="53"/>
      <c r="BI19" s="53"/>
    </row>
    <row r="20" spans="1:104" x14ac:dyDescent="0.2">
      <c r="A20" s="161">
        <v>5</v>
      </c>
      <c r="B20" s="162" t="s">
        <v>4072</v>
      </c>
      <c r="C20" s="163" t="s">
        <v>4073</v>
      </c>
      <c r="D20" s="164" t="s">
        <v>281</v>
      </c>
      <c r="E20" s="165">
        <v>2.9744000000000002</v>
      </c>
      <c r="F20" s="122">
        <f>'02 101 '!F20</f>
        <v>0</v>
      </c>
      <c r="G20" s="166">
        <f>E20*F20</f>
        <v>0</v>
      </c>
      <c r="H20" s="167">
        <v>0</v>
      </c>
      <c r="I20" s="168">
        <f>E20*H20</f>
        <v>0</v>
      </c>
      <c r="J20" s="167">
        <v>0</v>
      </c>
      <c r="K20" s="168">
        <f>E20*J20</f>
        <v>0</v>
      </c>
      <c r="O20" s="53"/>
      <c r="Z20" s="53"/>
      <c r="AA20" s="53">
        <v>1</v>
      </c>
      <c r="AB20" s="53">
        <v>7</v>
      </c>
      <c r="AC20" s="53">
        <v>7</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v>
      </c>
      <c r="CB20" s="53">
        <v>7</v>
      </c>
      <c r="CZ20" s="16">
        <v>2</v>
      </c>
    </row>
    <row r="21" spans="1:104" x14ac:dyDescent="0.2">
      <c r="A21" s="191"/>
      <c r="B21" s="192"/>
      <c r="C21" s="331" t="s">
        <v>1242</v>
      </c>
      <c r="D21" s="332"/>
      <c r="E21" s="193">
        <v>2.9744000000000002</v>
      </c>
      <c r="F21" s="194"/>
      <c r="G21" s="195"/>
      <c r="H21" s="196"/>
      <c r="I21" s="197"/>
      <c r="J21" s="184"/>
      <c r="K21" s="197"/>
      <c r="M21" s="67" t="s">
        <v>1242</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 xml:space="preserve">Vyvedení odpadních výpustek D 40 x 1,8 </v>
      </c>
      <c r="BE21" s="53"/>
      <c r="BF21" s="53"/>
      <c r="BG21" s="53"/>
      <c r="BH21" s="53"/>
      <c r="BI21" s="53"/>
    </row>
    <row r="22" spans="1:104" x14ac:dyDescent="0.2">
      <c r="A22" s="161">
        <v>6</v>
      </c>
      <c r="B22" s="162" t="s">
        <v>4075</v>
      </c>
      <c r="C22" s="163" t="s">
        <v>4076</v>
      </c>
      <c r="D22" s="164" t="s">
        <v>281</v>
      </c>
      <c r="E22" s="165">
        <v>18.59</v>
      </c>
      <c r="F22" s="122">
        <f>'02 101 '!F22</f>
        <v>0</v>
      </c>
      <c r="G22" s="166">
        <f>E22*F22</f>
        <v>0</v>
      </c>
      <c r="H22" s="167">
        <v>0</v>
      </c>
      <c r="I22" s="168">
        <f>E22*H22</f>
        <v>0</v>
      </c>
      <c r="J22" s="167">
        <v>0</v>
      </c>
      <c r="K22" s="168">
        <f>E22*J22</f>
        <v>0</v>
      </c>
      <c r="O22" s="53"/>
      <c r="Z22" s="53"/>
      <c r="AA22" s="53">
        <v>1</v>
      </c>
      <c r="AB22" s="53">
        <v>7</v>
      </c>
      <c r="AC22" s="53">
        <v>7</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v>
      </c>
      <c r="CB22" s="53">
        <v>7</v>
      </c>
      <c r="CZ22" s="16">
        <v>2</v>
      </c>
    </row>
    <row r="23" spans="1:104" x14ac:dyDescent="0.2">
      <c r="A23" s="191"/>
      <c r="B23" s="192"/>
      <c r="C23" s="331" t="s">
        <v>2033</v>
      </c>
      <c r="D23" s="332"/>
      <c r="E23" s="193">
        <v>18.59</v>
      </c>
      <c r="F23" s="194"/>
      <c r="G23" s="195"/>
      <c r="H23" s="196"/>
      <c r="I23" s="197"/>
      <c r="J23" s="184"/>
      <c r="K23" s="197"/>
      <c r="M23" s="67" t="s">
        <v>2033</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 xml:space="preserve">Vyvedení odpadních výpustek D 50 x 1,8 </v>
      </c>
      <c r="BE23" s="53"/>
      <c r="BF23" s="53"/>
      <c r="BG23" s="53"/>
      <c r="BH23" s="53"/>
      <c r="BI23" s="53"/>
    </row>
    <row r="24" spans="1:104" x14ac:dyDescent="0.2">
      <c r="A24" s="161">
        <v>7</v>
      </c>
      <c r="B24" s="162" t="s">
        <v>4077</v>
      </c>
      <c r="C24" s="163" t="s">
        <v>4078</v>
      </c>
      <c r="D24" s="164" t="s">
        <v>281</v>
      </c>
      <c r="E24" s="165">
        <v>10.038600000000001</v>
      </c>
      <c r="F24" s="122">
        <f>'02 101 '!F24</f>
        <v>0</v>
      </c>
      <c r="G24" s="166">
        <f>E24*F24</f>
        <v>0</v>
      </c>
      <c r="H24" s="167">
        <v>0</v>
      </c>
      <c r="I24" s="168">
        <f>E24*H24</f>
        <v>0</v>
      </c>
      <c r="J24" s="167">
        <v>0</v>
      </c>
      <c r="K24" s="168">
        <f>E24*J24</f>
        <v>0</v>
      </c>
      <c r="O24" s="53"/>
      <c r="Z24" s="53"/>
      <c r="AA24" s="53">
        <v>1</v>
      </c>
      <c r="AB24" s="53">
        <v>7</v>
      </c>
      <c r="AC24" s="53">
        <v>7</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v>
      </c>
      <c r="CB24" s="53">
        <v>7</v>
      </c>
      <c r="CZ24" s="16">
        <v>2</v>
      </c>
    </row>
    <row r="25" spans="1:104" x14ac:dyDescent="0.2">
      <c r="A25" s="191"/>
      <c r="B25" s="192"/>
      <c r="C25" s="331" t="s">
        <v>4163</v>
      </c>
      <c r="D25" s="332"/>
      <c r="E25" s="193">
        <v>10.038600000000001</v>
      </c>
      <c r="F25" s="194"/>
      <c r="G25" s="195"/>
      <c r="H25" s="196"/>
      <c r="I25" s="197"/>
      <c r="J25" s="184"/>
      <c r="K25" s="197"/>
      <c r="M25" s="67" t="s">
        <v>4163</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 xml:space="preserve">Vyvedení odpadních výpustek D 110 x 2,3 </v>
      </c>
      <c r="BE25" s="53"/>
      <c r="BF25" s="53"/>
      <c r="BG25" s="53"/>
      <c r="BH25" s="53"/>
      <c r="BI25" s="53"/>
    </row>
    <row r="26" spans="1:104" x14ac:dyDescent="0.2">
      <c r="A26" s="161">
        <v>8</v>
      </c>
      <c r="B26" s="162" t="s">
        <v>4080</v>
      </c>
      <c r="C26" s="163" t="s">
        <v>4081</v>
      </c>
      <c r="D26" s="164" t="s">
        <v>201</v>
      </c>
      <c r="E26" s="165">
        <v>275.13200000000001</v>
      </c>
      <c r="F26" s="122">
        <f>'02 101 '!F26</f>
        <v>0</v>
      </c>
      <c r="G26" s="166">
        <f>E26*F26</f>
        <v>0</v>
      </c>
      <c r="H26" s="167">
        <v>0</v>
      </c>
      <c r="I26" s="168">
        <f>E26*H26</f>
        <v>0</v>
      </c>
      <c r="J26" s="167">
        <v>0</v>
      </c>
      <c r="K26" s="168">
        <f>E26*J26</f>
        <v>0</v>
      </c>
      <c r="O26" s="53"/>
      <c r="Z26" s="53"/>
      <c r="AA26" s="53">
        <v>1</v>
      </c>
      <c r="AB26" s="53">
        <v>7</v>
      </c>
      <c r="AC26" s="53">
        <v>7</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v>
      </c>
      <c r="CB26" s="53">
        <v>7</v>
      </c>
      <c r="CZ26" s="16">
        <v>2</v>
      </c>
    </row>
    <row r="27" spans="1:104" x14ac:dyDescent="0.2">
      <c r="A27" s="191"/>
      <c r="B27" s="192"/>
      <c r="C27" s="331" t="s">
        <v>4164</v>
      </c>
      <c r="D27" s="332"/>
      <c r="E27" s="193">
        <v>275.13200000000001</v>
      </c>
      <c r="F27" s="194"/>
      <c r="G27" s="195"/>
      <c r="H27" s="196"/>
      <c r="I27" s="197"/>
      <c r="J27" s="184"/>
      <c r="K27" s="197"/>
      <c r="M27" s="67" t="s">
        <v>4164</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 xml:space="preserve">Zkouška těsnosti kanalizace vodou DN 200 </v>
      </c>
      <c r="BE27" s="53"/>
      <c r="BF27" s="53"/>
      <c r="BG27" s="53"/>
      <c r="BH27" s="53"/>
      <c r="BI27" s="53"/>
    </row>
    <row r="28" spans="1:104" x14ac:dyDescent="0.2">
      <c r="A28" s="161">
        <v>9</v>
      </c>
      <c r="B28" s="162" t="s">
        <v>4083</v>
      </c>
      <c r="C28" s="163" t="s">
        <v>4084</v>
      </c>
      <c r="D28" s="164" t="s">
        <v>201</v>
      </c>
      <c r="E28" s="165">
        <v>275.13200000000001</v>
      </c>
      <c r="F28" s="122">
        <f>'02 101 '!F28</f>
        <v>0</v>
      </c>
      <c r="G28" s="166">
        <f>E28*F28</f>
        <v>0</v>
      </c>
      <c r="H28" s="167">
        <v>0</v>
      </c>
      <c r="I28" s="168">
        <f>E28*H28</f>
        <v>0</v>
      </c>
      <c r="J28" s="167">
        <v>0</v>
      </c>
      <c r="K28" s="168">
        <f>E28*J28</f>
        <v>0</v>
      </c>
      <c r="O28" s="53"/>
      <c r="Z28" s="53"/>
      <c r="AA28" s="53">
        <v>1</v>
      </c>
      <c r="AB28" s="53">
        <v>7</v>
      </c>
      <c r="AC28" s="53">
        <v>7</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v>
      </c>
      <c r="CB28" s="53">
        <v>7</v>
      </c>
      <c r="CZ28" s="16">
        <v>2</v>
      </c>
    </row>
    <row r="29" spans="1:104" x14ac:dyDescent="0.2">
      <c r="A29" s="191"/>
      <c r="B29" s="192"/>
      <c r="C29" s="331" t="s">
        <v>4164</v>
      </c>
      <c r="D29" s="332"/>
      <c r="E29" s="193">
        <v>275.13200000000001</v>
      </c>
      <c r="F29" s="194"/>
      <c r="G29" s="195"/>
      <c r="H29" s="196"/>
      <c r="I29" s="197"/>
      <c r="J29" s="184"/>
      <c r="K29" s="197"/>
      <c r="M29" s="67" t="s">
        <v>4164</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C28</f>
        <v xml:space="preserve">Zkouška těsnosti kanalizace kouřem DN 300 </v>
      </c>
      <c r="BE29" s="53"/>
      <c r="BF29" s="53"/>
      <c r="BG29" s="53"/>
      <c r="BH29" s="53"/>
      <c r="BI29" s="53"/>
    </row>
    <row r="30" spans="1:104" x14ac:dyDescent="0.2">
      <c r="A30" s="161">
        <v>10</v>
      </c>
      <c r="B30" s="162" t="s">
        <v>4136</v>
      </c>
      <c r="C30" s="163" t="s">
        <v>4137</v>
      </c>
      <c r="D30" s="164" t="s">
        <v>3611</v>
      </c>
      <c r="E30" s="165">
        <v>11</v>
      </c>
      <c r="F30" s="122">
        <f>'02 101 '!F76</f>
        <v>0</v>
      </c>
      <c r="G30" s="166">
        <f>E30*F30</f>
        <v>0</v>
      </c>
      <c r="H30" s="167">
        <v>0</v>
      </c>
      <c r="I30" s="168">
        <f>E30*H30</f>
        <v>0</v>
      </c>
      <c r="J30" s="167"/>
      <c r="K30" s="168">
        <f>E30*J30</f>
        <v>0</v>
      </c>
      <c r="O30" s="53"/>
      <c r="Z30" s="53"/>
      <c r="AA30" s="53">
        <v>12</v>
      </c>
      <c r="AB30" s="53">
        <v>0</v>
      </c>
      <c r="AC30" s="53">
        <v>24</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12</v>
      </c>
      <c r="CB30" s="53">
        <v>0</v>
      </c>
      <c r="CZ30" s="16">
        <v>2</v>
      </c>
    </row>
    <row r="31" spans="1:104" x14ac:dyDescent="0.2">
      <c r="A31" s="191"/>
      <c r="B31" s="192"/>
      <c r="C31" s="331" t="s">
        <v>4165</v>
      </c>
      <c r="D31" s="332"/>
      <c r="E31" s="193">
        <v>11</v>
      </c>
      <c r="F31" s="194"/>
      <c r="G31" s="195"/>
      <c r="H31" s="196"/>
      <c r="I31" s="197"/>
      <c r="J31" s="184"/>
      <c r="K31" s="197"/>
      <c r="M31" s="67">
        <v>11</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 xml:space="preserve">BATERIE PÁKOVÁ DŘEZOVÁ CHROM </v>
      </c>
      <c r="BE31" s="53"/>
      <c r="BF31" s="53"/>
      <c r="BG31" s="53"/>
      <c r="BH31" s="53"/>
      <c r="BI31" s="53"/>
    </row>
    <row r="32" spans="1:104" x14ac:dyDescent="0.2">
      <c r="A32" s="161">
        <v>11</v>
      </c>
      <c r="B32" s="162" t="s">
        <v>4123</v>
      </c>
      <c r="C32" s="163" t="s">
        <v>4124</v>
      </c>
      <c r="D32" s="164" t="s">
        <v>3611</v>
      </c>
      <c r="E32" s="165">
        <v>1</v>
      </c>
      <c r="F32" s="122">
        <f>'02 101 '!F64</f>
        <v>0</v>
      </c>
      <c r="G32" s="166">
        <f>E32*F32</f>
        <v>0</v>
      </c>
      <c r="H32" s="167">
        <v>0</v>
      </c>
      <c r="I32" s="168">
        <f>E32*H32</f>
        <v>0</v>
      </c>
      <c r="J32" s="167"/>
      <c r="K32" s="168">
        <f>E32*J32</f>
        <v>0</v>
      </c>
      <c r="O32" s="53"/>
      <c r="Z32" s="53"/>
      <c r="AA32" s="53">
        <v>12</v>
      </c>
      <c r="AB32" s="53">
        <v>0</v>
      </c>
      <c r="AC32" s="53">
        <v>18</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12</v>
      </c>
      <c r="CB32" s="53">
        <v>0</v>
      </c>
      <c r="CZ32" s="16">
        <v>2</v>
      </c>
    </row>
    <row r="33" spans="1:104" x14ac:dyDescent="0.2">
      <c r="A33" s="191"/>
      <c r="B33" s="192"/>
      <c r="C33" s="331" t="s">
        <v>39</v>
      </c>
      <c r="D33" s="332"/>
      <c r="E33" s="193">
        <v>1</v>
      </c>
      <c r="F33" s="194"/>
      <c r="G33" s="195"/>
      <c r="H33" s="196"/>
      <c r="I33" s="197"/>
      <c r="J33" s="184"/>
      <c r="K33" s="197"/>
      <c r="M33" s="67">
        <v>1</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 xml:space="preserve">UMÝVÁTKO rohové + SIFON </v>
      </c>
      <c r="BE33" s="53"/>
      <c r="BF33" s="53"/>
      <c r="BG33" s="53"/>
      <c r="BH33" s="53"/>
      <c r="BI33" s="53"/>
    </row>
    <row r="34" spans="1:104" x14ac:dyDescent="0.2">
      <c r="A34" s="161">
        <v>12</v>
      </c>
      <c r="B34" s="162" t="s">
        <v>4123</v>
      </c>
      <c r="C34" s="163" t="s">
        <v>4126</v>
      </c>
      <c r="D34" s="164" t="s">
        <v>3611</v>
      </c>
      <c r="E34" s="165">
        <v>1</v>
      </c>
      <c r="F34" s="122">
        <f>'02 101 '!F66</f>
        <v>0</v>
      </c>
      <c r="G34" s="166">
        <f>E34*F34</f>
        <v>0</v>
      </c>
      <c r="H34" s="167">
        <v>0</v>
      </c>
      <c r="I34" s="168">
        <f>E34*H34</f>
        <v>0</v>
      </c>
      <c r="J34" s="167"/>
      <c r="K34" s="168">
        <f>E34*J34</f>
        <v>0</v>
      </c>
      <c r="O34" s="53"/>
      <c r="Z34" s="53"/>
      <c r="AA34" s="53">
        <v>12</v>
      </c>
      <c r="AB34" s="53">
        <v>0</v>
      </c>
      <c r="AC34" s="53">
        <v>19</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G34</f>
        <v>0</v>
      </c>
      <c r="BA34" s="53"/>
      <c r="BB34" s="53"/>
      <c r="BC34" s="53"/>
      <c r="BD34" s="53"/>
      <c r="BE34" s="53"/>
      <c r="BF34" s="53"/>
      <c r="BG34" s="53"/>
      <c r="BH34" s="53"/>
      <c r="BI34" s="53"/>
      <c r="CA34" s="53">
        <v>12</v>
      </c>
      <c r="CB34" s="53">
        <v>0</v>
      </c>
      <c r="CZ34" s="16">
        <v>2</v>
      </c>
    </row>
    <row r="35" spans="1:104" x14ac:dyDescent="0.2">
      <c r="A35" s="191"/>
      <c r="B35" s="192"/>
      <c r="C35" s="331" t="s">
        <v>39</v>
      </c>
      <c r="D35" s="332"/>
      <c r="E35" s="193">
        <v>1</v>
      </c>
      <c r="F35" s="194"/>
      <c r="G35" s="195"/>
      <c r="H35" s="196"/>
      <c r="I35" s="197"/>
      <c r="J35" s="184"/>
      <c r="K35" s="197"/>
      <c r="M35" s="67">
        <v>1</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 xml:space="preserve">UMÝVÁTKO  + SIFON </v>
      </c>
      <c r="BE35" s="53"/>
      <c r="BF35" s="53"/>
      <c r="BG35" s="53"/>
      <c r="BH35" s="53"/>
      <c r="BI35" s="53"/>
    </row>
    <row r="36" spans="1:104" x14ac:dyDescent="0.2">
      <c r="A36" s="161">
        <v>13</v>
      </c>
      <c r="B36" s="162" t="s">
        <v>4105</v>
      </c>
      <c r="C36" s="163" t="s">
        <v>4106</v>
      </c>
      <c r="D36" s="164" t="s">
        <v>248</v>
      </c>
      <c r="E36" s="165">
        <v>1.859</v>
      </c>
      <c r="F36" s="122">
        <f>'02 101 '!F48</f>
        <v>0</v>
      </c>
      <c r="G36" s="166">
        <f>E36*F36</f>
        <v>0</v>
      </c>
      <c r="H36" s="167">
        <v>0</v>
      </c>
      <c r="I36" s="168">
        <f>E36*H36</f>
        <v>0</v>
      </c>
      <c r="J36" s="167"/>
      <c r="K36" s="168">
        <f>E36*J36</f>
        <v>0</v>
      </c>
      <c r="O36" s="53"/>
      <c r="Z36" s="53"/>
      <c r="AA36" s="53">
        <v>12</v>
      </c>
      <c r="AB36" s="53">
        <v>0</v>
      </c>
      <c r="AC36" s="53">
        <v>10</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12</v>
      </c>
      <c r="CB36" s="53">
        <v>0</v>
      </c>
      <c r="CZ36" s="16">
        <v>2</v>
      </c>
    </row>
    <row r="37" spans="1:104" x14ac:dyDescent="0.2">
      <c r="A37" s="191"/>
      <c r="B37" s="192"/>
      <c r="C37" s="331" t="s">
        <v>494</v>
      </c>
      <c r="D37" s="332"/>
      <c r="E37" s="193">
        <v>1.859</v>
      </c>
      <c r="F37" s="194"/>
      <c r="G37" s="195"/>
      <c r="H37" s="196"/>
      <c r="I37" s="197"/>
      <c r="J37" s="184"/>
      <c r="K37" s="197"/>
      <c r="M37" s="67" t="s">
        <v>494</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 xml:space="preserve">přesun hmot vnitřní kanalizace </v>
      </c>
      <c r="BE37" s="53"/>
      <c r="BF37" s="53"/>
      <c r="BG37" s="53"/>
      <c r="BH37" s="53"/>
      <c r="BI37" s="53"/>
    </row>
    <row r="38" spans="1:104" ht="22.5" x14ac:dyDescent="0.2">
      <c r="A38" s="161">
        <v>14</v>
      </c>
      <c r="B38" s="162" t="s">
        <v>4102</v>
      </c>
      <c r="C38" s="163" t="s">
        <v>4103</v>
      </c>
      <c r="D38" s="164" t="s">
        <v>41</v>
      </c>
      <c r="E38" s="165">
        <v>37.18</v>
      </c>
      <c r="F38" s="122">
        <f>'02 101 '!F46</f>
        <v>0</v>
      </c>
      <c r="G38" s="166">
        <f>E38*F38</f>
        <v>0</v>
      </c>
      <c r="H38" s="167">
        <v>0</v>
      </c>
      <c r="I38" s="168">
        <f>E38*H38</f>
        <v>0</v>
      </c>
      <c r="J38" s="167"/>
      <c r="K38" s="168">
        <f>E38*J38</f>
        <v>0</v>
      </c>
      <c r="O38" s="53"/>
      <c r="Z38" s="53"/>
      <c r="AA38" s="53">
        <v>12</v>
      </c>
      <c r="AB38" s="53">
        <v>0</v>
      </c>
      <c r="AC38" s="53">
        <v>9</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12</v>
      </c>
      <c r="CB38" s="53">
        <v>0</v>
      </c>
      <c r="CZ38" s="16">
        <v>2</v>
      </c>
    </row>
    <row r="39" spans="1:104" x14ac:dyDescent="0.2">
      <c r="A39" s="191"/>
      <c r="B39" s="192"/>
      <c r="C39" s="331" t="s">
        <v>4166</v>
      </c>
      <c r="D39" s="332"/>
      <c r="E39" s="193">
        <v>37.18</v>
      </c>
      <c r="F39" s="194"/>
      <c r="G39" s="195"/>
      <c r="H39" s="196"/>
      <c r="I39" s="197"/>
      <c r="J39" s="184"/>
      <c r="K39" s="197"/>
      <c r="M39" s="67" t="s">
        <v>4166</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 xml:space="preserve">zemní práce včetně zásypového a obsyp. Materiálu </v>
      </c>
      <c r="BE39" s="53"/>
      <c r="BF39" s="53"/>
      <c r="BG39" s="53"/>
      <c r="BH39" s="53"/>
      <c r="BI39" s="53"/>
    </row>
    <row r="40" spans="1:104" x14ac:dyDescent="0.2">
      <c r="A40" s="161">
        <v>15</v>
      </c>
      <c r="B40" s="162" t="s">
        <v>4148</v>
      </c>
      <c r="C40" s="163" t="s">
        <v>4149</v>
      </c>
      <c r="D40" s="164" t="s">
        <v>3611</v>
      </c>
      <c r="E40" s="165">
        <v>18.59</v>
      </c>
      <c r="F40" s="122">
        <f>'02 101 '!F85</f>
        <v>0</v>
      </c>
      <c r="G40" s="166">
        <f>E40*F40</f>
        <v>0</v>
      </c>
      <c r="H40" s="167">
        <v>0</v>
      </c>
      <c r="I40" s="168">
        <f>E40*H40</f>
        <v>0</v>
      </c>
      <c r="J40" s="167"/>
      <c r="K40" s="168">
        <f>E40*J40</f>
        <v>0</v>
      </c>
      <c r="O40" s="53"/>
      <c r="Z40" s="53"/>
      <c r="AA40" s="53">
        <v>12</v>
      </c>
      <c r="AB40" s="53">
        <v>0</v>
      </c>
      <c r="AC40" s="53">
        <v>29</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12</v>
      </c>
      <c r="CB40" s="53">
        <v>0</v>
      </c>
      <c r="CZ40" s="16">
        <v>2</v>
      </c>
    </row>
    <row r="41" spans="1:104" x14ac:dyDescent="0.2">
      <c r="A41" s="191"/>
      <c r="B41" s="192"/>
      <c r="C41" s="331" t="s">
        <v>2033</v>
      </c>
      <c r="D41" s="332"/>
      <c r="E41" s="193">
        <v>18.59</v>
      </c>
      <c r="F41" s="194"/>
      <c r="G41" s="195"/>
      <c r="H41" s="196"/>
      <c r="I41" s="197"/>
      <c r="J41" s="184"/>
      <c r="K41" s="197"/>
      <c r="M41" s="67" t="s">
        <v>2033</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C40</f>
        <v xml:space="preserve">podomítkový sifon pro pračku a myčku </v>
      </c>
      <c r="BE41" s="53"/>
      <c r="BF41" s="53"/>
      <c r="BG41" s="53"/>
      <c r="BH41" s="53"/>
      <c r="BI41" s="53"/>
    </row>
    <row r="42" spans="1:104" x14ac:dyDescent="0.2">
      <c r="A42" s="161">
        <v>16</v>
      </c>
      <c r="B42" s="162" t="s">
        <v>4085</v>
      </c>
      <c r="C42" s="163" t="s">
        <v>4086</v>
      </c>
      <c r="D42" s="164" t="s">
        <v>3611</v>
      </c>
      <c r="E42" s="165">
        <v>1.4872000000000001</v>
      </c>
      <c r="F42" s="122">
        <f>'02 101 '!F30</f>
        <v>0</v>
      </c>
      <c r="G42" s="166">
        <f>E42*F42</f>
        <v>0</v>
      </c>
      <c r="H42" s="167">
        <v>0</v>
      </c>
      <c r="I42" s="168">
        <f>E42*H42</f>
        <v>0</v>
      </c>
      <c r="J42" s="167"/>
      <c r="K42" s="168">
        <f>E42*J42</f>
        <v>0</v>
      </c>
      <c r="O42" s="53"/>
      <c r="Z42" s="53"/>
      <c r="AA42" s="53">
        <v>12</v>
      </c>
      <c r="AB42" s="53">
        <v>0</v>
      </c>
      <c r="AC42" s="53">
        <v>1</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G42</f>
        <v>0</v>
      </c>
      <c r="BA42" s="53"/>
      <c r="BB42" s="53"/>
      <c r="BC42" s="53"/>
      <c r="BD42" s="53"/>
      <c r="BE42" s="53"/>
      <c r="BF42" s="53"/>
      <c r="BG42" s="53"/>
      <c r="BH42" s="53"/>
      <c r="BI42" s="53"/>
      <c r="CA42" s="53">
        <v>12</v>
      </c>
      <c r="CB42" s="53">
        <v>0</v>
      </c>
      <c r="CZ42" s="16">
        <v>2</v>
      </c>
    </row>
    <row r="43" spans="1:104" x14ac:dyDescent="0.2">
      <c r="A43" s="191"/>
      <c r="B43" s="192"/>
      <c r="C43" s="331" t="s">
        <v>1241</v>
      </c>
      <c r="D43" s="332"/>
      <c r="E43" s="193">
        <v>1.4872000000000001</v>
      </c>
      <c r="F43" s="194"/>
      <c r="G43" s="195"/>
      <c r="H43" s="196"/>
      <c r="I43" s="197"/>
      <c r="J43" s="184"/>
      <c r="K43" s="197"/>
      <c r="M43" s="67" t="s">
        <v>1241</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C42</f>
        <v xml:space="preserve">střešní vtok s el. ohřevem HL62 BF/2  DN100 </v>
      </c>
      <c r="BE43" s="53"/>
      <c r="BF43" s="53"/>
      <c r="BG43" s="53"/>
      <c r="BH43" s="53"/>
      <c r="BI43" s="53"/>
    </row>
    <row r="44" spans="1:104" ht="22.5" x14ac:dyDescent="0.2">
      <c r="A44" s="161">
        <v>17</v>
      </c>
      <c r="B44" s="162" t="s">
        <v>4095</v>
      </c>
      <c r="C44" s="163" t="s">
        <v>4096</v>
      </c>
      <c r="D44" s="164" t="s">
        <v>201</v>
      </c>
      <c r="E44" s="165">
        <v>17.102799999999998</v>
      </c>
      <c r="F44" s="122">
        <f>'02 101 '!F40</f>
        <v>0</v>
      </c>
      <c r="G44" s="166">
        <f>E44*F44</f>
        <v>0</v>
      </c>
      <c r="H44" s="167">
        <v>0</v>
      </c>
      <c r="I44" s="168">
        <f>E44*H44</f>
        <v>0</v>
      </c>
      <c r="J44" s="167"/>
      <c r="K44" s="168">
        <f>E44*J44</f>
        <v>0</v>
      </c>
      <c r="O44" s="53"/>
      <c r="Z44" s="53"/>
      <c r="AA44" s="53">
        <v>12</v>
      </c>
      <c r="AB44" s="53">
        <v>0</v>
      </c>
      <c r="AC44" s="53">
        <v>6</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G44</f>
        <v>0</v>
      </c>
      <c r="BA44" s="53"/>
      <c r="BB44" s="53"/>
      <c r="BC44" s="53"/>
      <c r="BD44" s="53"/>
      <c r="BE44" s="53"/>
      <c r="BF44" s="53"/>
      <c r="BG44" s="53"/>
      <c r="BH44" s="53"/>
      <c r="BI44" s="53"/>
      <c r="CA44" s="53">
        <v>12</v>
      </c>
      <c r="CB44" s="53">
        <v>0</v>
      </c>
      <c r="CZ44" s="16">
        <v>2</v>
      </c>
    </row>
    <row r="45" spans="1:104" ht="25.5" x14ac:dyDescent="0.2">
      <c r="A45" s="191"/>
      <c r="B45" s="192"/>
      <c r="C45" s="331" t="s">
        <v>4167</v>
      </c>
      <c r="D45" s="332"/>
      <c r="E45" s="193">
        <v>17.102799999999998</v>
      </c>
      <c r="F45" s="194"/>
      <c r="G45" s="195"/>
      <c r="H45" s="196"/>
      <c r="I45" s="197"/>
      <c r="J45" s="184"/>
      <c r="K45" s="197"/>
      <c r="M45" s="67" t="s">
        <v>4167</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Potrubí z plastu odpadní hrdlové DN125+MTZ materiál PP SN8  včetně tvarovek</v>
      </c>
      <c r="BE45" s="53"/>
      <c r="BF45" s="53"/>
      <c r="BG45" s="53"/>
      <c r="BH45" s="53"/>
      <c r="BI45" s="53"/>
    </row>
    <row r="46" spans="1:104" ht="22.5" x14ac:dyDescent="0.2">
      <c r="A46" s="161">
        <v>18</v>
      </c>
      <c r="B46" s="162" t="s">
        <v>4093</v>
      </c>
      <c r="C46" s="163" t="s">
        <v>4094</v>
      </c>
      <c r="D46" s="164" t="s">
        <v>201</v>
      </c>
      <c r="E46" s="165">
        <v>2.2307999999999999</v>
      </c>
      <c r="F46" s="122">
        <f>'02 101 '!F38</f>
        <v>0</v>
      </c>
      <c r="G46" s="166">
        <f>E46*F46</f>
        <v>0</v>
      </c>
      <c r="H46" s="167">
        <v>0</v>
      </c>
      <c r="I46" s="168">
        <f>E46*H46</f>
        <v>0</v>
      </c>
      <c r="J46" s="167"/>
      <c r="K46" s="168">
        <f>E46*J46</f>
        <v>0</v>
      </c>
      <c r="O46" s="53"/>
      <c r="Z46" s="53"/>
      <c r="AA46" s="53">
        <v>12</v>
      </c>
      <c r="AB46" s="53">
        <v>0</v>
      </c>
      <c r="AC46" s="53">
        <v>5</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12</v>
      </c>
      <c r="CB46" s="53">
        <v>0</v>
      </c>
      <c r="CZ46" s="16">
        <v>2</v>
      </c>
    </row>
    <row r="47" spans="1:104" ht="25.5" x14ac:dyDescent="0.2">
      <c r="A47" s="191"/>
      <c r="B47" s="192"/>
      <c r="C47" s="331" t="s">
        <v>496</v>
      </c>
      <c r="D47" s="332"/>
      <c r="E47" s="193">
        <v>2.2307999999999999</v>
      </c>
      <c r="F47" s="194"/>
      <c r="G47" s="195"/>
      <c r="H47" s="196"/>
      <c r="I47" s="197"/>
      <c r="J47" s="184"/>
      <c r="K47" s="197"/>
      <c r="M47" s="67" t="s">
        <v>496</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Potrubí z plastu odpadní hrdlové DN100+MTZ materiál PP SN8  včetně tvarovek</v>
      </c>
      <c r="BE47" s="53"/>
      <c r="BF47" s="53"/>
      <c r="BG47" s="53"/>
      <c r="BH47" s="53"/>
      <c r="BI47" s="53"/>
    </row>
    <row r="48" spans="1:104" ht="22.5" x14ac:dyDescent="0.2">
      <c r="A48" s="161">
        <v>19</v>
      </c>
      <c r="B48" s="162" t="s">
        <v>4098</v>
      </c>
      <c r="C48" s="163" t="s">
        <v>4099</v>
      </c>
      <c r="D48" s="164" t="s">
        <v>201</v>
      </c>
      <c r="E48" s="165">
        <v>8.5513999999999992</v>
      </c>
      <c r="F48" s="122">
        <f>'02 101 '!F42</f>
        <v>0</v>
      </c>
      <c r="G48" s="166">
        <f>E48*F48</f>
        <v>0</v>
      </c>
      <c r="H48" s="167">
        <v>0</v>
      </c>
      <c r="I48" s="168">
        <f>E48*H48</f>
        <v>0</v>
      </c>
      <c r="J48" s="167"/>
      <c r="K48" s="168">
        <f>E48*J48</f>
        <v>0</v>
      </c>
      <c r="O48" s="53"/>
      <c r="Z48" s="53"/>
      <c r="AA48" s="53">
        <v>12</v>
      </c>
      <c r="AB48" s="53">
        <v>0</v>
      </c>
      <c r="AC48" s="53">
        <v>7</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12</v>
      </c>
      <c r="CB48" s="53">
        <v>0</v>
      </c>
      <c r="CZ48" s="16">
        <v>2</v>
      </c>
    </row>
    <row r="49" spans="1:104" ht="25.5" x14ac:dyDescent="0.2">
      <c r="A49" s="191"/>
      <c r="B49" s="192"/>
      <c r="C49" s="331" t="s">
        <v>3678</v>
      </c>
      <c r="D49" s="332"/>
      <c r="E49" s="193">
        <v>8.5513999999999992</v>
      </c>
      <c r="F49" s="194"/>
      <c r="G49" s="195"/>
      <c r="H49" s="196"/>
      <c r="I49" s="197"/>
      <c r="J49" s="184"/>
      <c r="K49" s="197"/>
      <c r="M49" s="67" t="s">
        <v>3678</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Potrubí z plastu odpadní hrdlové DN150+MTZ materiál PP SN8  včetně tvarovek</v>
      </c>
      <c r="BE49" s="53"/>
      <c r="BF49" s="53"/>
      <c r="BG49" s="53"/>
      <c r="BH49" s="53"/>
      <c r="BI49" s="53"/>
    </row>
    <row r="50" spans="1:104" ht="22.5" x14ac:dyDescent="0.2">
      <c r="A50" s="161">
        <v>20</v>
      </c>
      <c r="B50" s="162" t="s">
        <v>4100</v>
      </c>
      <c r="C50" s="163" t="s">
        <v>4101</v>
      </c>
      <c r="D50" s="164" t="s">
        <v>201</v>
      </c>
      <c r="E50" s="165">
        <v>9.2949999999999999</v>
      </c>
      <c r="F50" s="122">
        <f>'02 101 '!F44</f>
        <v>0</v>
      </c>
      <c r="G50" s="166">
        <f>E50*F50</f>
        <v>0</v>
      </c>
      <c r="H50" s="167">
        <v>0</v>
      </c>
      <c r="I50" s="168">
        <f>E50*H50</f>
        <v>0</v>
      </c>
      <c r="J50" s="167"/>
      <c r="K50" s="168">
        <f>E50*J50</f>
        <v>0</v>
      </c>
      <c r="O50" s="53"/>
      <c r="Z50" s="53"/>
      <c r="AA50" s="53">
        <v>12</v>
      </c>
      <c r="AB50" s="53">
        <v>0</v>
      </c>
      <c r="AC50" s="53">
        <v>8</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12</v>
      </c>
      <c r="CB50" s="53">
        <v>0</v>
      </c>
      <c r="CZ50" s="16">
        <v>2</v>
      </c>
    </row>
    <row r="51" spans="1:104" ht="25.5" x14ac:dyDescent="0.2">
      <c r="A51" s="191"/>
      <c r="B51" s="192"/>
      <c r="C51" s="331" t="s">
        <v>487</v>
      </c>
      <c r="D51" s="332"/>
      <c r="E51" s="193">
        <v>9.2949999999999999</v>
      </c>
      <c r="F51" s="194"/>
      <c r="G51" s="195"/>
      <c r="H51" s="196"/>
      <c r="I51" s="197"/>
      <c r="J51" s="184"/>
      <c r="K51" s="197"/>
      <c r="M51" s="67" t="s">
        <v>487</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Potrubí z plastu odpadní hrdlové DN200+MTZ materiál PP SN8  včetně tvarovek</v>
      </c>
      <c r="BE51" s="53"/>
      <c r="BF51" s="53"/>
      <c r="BG51" s="53"/>
      <c r="BH51" s="53"/>
      <c r="BI51" s="53"/>
    </row>
    <row r="52" spans="1:104" x14ac:dyDescent="0.2">
      <c r="A52" s="161">
        <v>21</v>
      </c>
      <c r="B52" s="162" t="s">
        <v>4087</v>
      </c>
      <c r="C52" s="163" t="s">
        <v>4088</v>
      </c>
      <c r="D52" s="164" t="s">
        <v>3611</v>
      </c>
      <c r="E52" s="165">
        <v>2.2307999999999999</v>
      </c>
      <c r="F52" s="122">
        <f>'02 101 '!F32</f>
        <v>0</v>
      </c>
      <c r="G52" s="166">
        <f>E52*F52</f>
        <v>0</v>
      </c>
      <c r="H52" s="167">
        <v>0</v>
      </c>
      <c r="I52" s="168">
        <f>E52*H52</f>
        <v>0</v>
      </c>
      <c r="J52" s="167"/>
      <c r="K52" s="168">
        <f>E52*J52</f>
        <v>0</v>
      </c>
      <c r="O52" s="53"/>
      <c r="Z52" s="53"/>
      <c r="AA52" s="53">
        <v>12</v>
      </c>
      <c r="AB52" s="53">
        <v>0</v>
      </c>
      <c r="AC52" s="53">
        <v>2</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12</v>
      </c>
      <c r="CB52" s="53">
        <v>0</v>
      </c>
      <c r="CZ52" s="16">
        <v>2</v>
      </c>
    </row>
    <row r="53" spans="1:104" x14ac:dyDescent="0.2">
      <c r="A53" s="191"/>
      <c r="B53" s="192"/>
      <c r="C53" s="331" t="s">
        <v>496</v>
      </c>
      <c r="D53" s="332"/>
      <c r="E53" s="193">
        <v>2.2307999999999999</v>
      </c>
      <c r="F53" s="194"/>
      <c r="G53" s="195"/>
      <c r="H53" s="196"/>
      <c r="I53" s="197"/>
      <c r="J53" s="184"/>
      <c r="K53" s="197"/>
      <c r="M53" s="67" t="s">
        <v>496</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C52</f>
        <v xml:space="preserve">hlavice HL810 </v>
      </c>
      <c r="BE53" s="53"/>
      <c r="BF53" s="53"/>
      <c r="BG53" s="53"/>
      <c r="BH53" s="53"/>
      <c r="BI53" s="53"/>
    </row>
    <row r="54" spans="1:104" x14ac:dyDescent="0.2">
      <c r="A54" s="161">
        <v>22</v>
      </c>
      <c r="B54" s="162" t="s">
        <v>4145</v>
      </c>
      <c r="C54" s="163" t="s">
        <v>4146</v>
      </c>
      <c r="D54" s="164" t="s">
        <v>3611</v>
      </c>
      <c r="E54" s="165">
        <v>1</v>
      </c>
      <c r="F54" s="122">
        <f>'02 101 '!F83</f>
        <v>0</v>
      </c>
      <c r="G54" s="166">
        <f>E54*F54</f>
        <v>0</v>
      </c>
      <c r="H54" s="167">
        <v>0</v>
      </c>
      <c r="I54" s="168">
        <f>E54*H54</f>
        <v>0</v>
      </c>
      <c r="J54" s="167"/>
      <c r="K54" s="168">
        <f>E54*J54</f>
        <v>0</v>
      </c>
      <c r="O54" s="53"/>
      <c r="Z54" s="53"/>
      <c r="AA54" s="53">
        <v>12</v>
      </c>
      <c r="AB54" s="53">
        <v>0</v>
      </c>
      <c r="AC54" s="53">
        <v>28</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12</v>
      </c>
      <c r="CB54" s="53">
        <v>0</v>
      </c>
      <c r="CZ54" s="16">
        <v>2</v>
      </c>
    </row>
    <row r="55" spans="1:104" x14ac:dyDescent="0.2">
      <c r="A55" s="191"/>
      <c r="B55" s="192"/>
      <c r="C55" s="331" t="s">
        <v>39</v>
      </c>
      <c r="D55" s="332"/>
      <c r="E55" s="193">
        <v>1</v>
      </c>
      <c r="F55" s="194"/>
      <c r="G55" s="195"/>
      <c r="H55" s="196"/>
      <c r="I55" s="197"/>
      <c r="J55" s="184"/>
      <c r="K55" s="197"/>
      <c r="M55" s="67">
        <v>1</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C54</f>
        <v xml:space="preserve">vana akrylátová včetně sifonu dl.1,7m </v>
      </c>
      <c r="BE55" s="53"/>
      <c r="BF55" s="53"/>
      <c r="BG55" s="53"/>
      <c r="BH55" s="53"/>
      <c r="BI55" s="53"/>
    </row>
    <row r="56" spans="1:104" x14ac:dyDescent="0.2">
      <c r="A56" s="161">
        <v>23</v>
      </c>
      <c r="B56" s="162" t="s">
        <v>4154</v>
      </c>
      <c r="C56" s="163" t="s">
        <v>4155</v>
      </c>
      <c r="D56" s="164" t="s">
        <v>3611</v>
      </c>
      <c r="E56" s="165">
        <v>22.308</v>
      </c>
      <c r="F56" s="122">
        <f>'02 101 '!F91</f>
        <v>0</v>
      </c>
      <c r="G56" s="166">
        <f>E56*F56</f>
        <v>0</v>
      </c>
      <c r="H56" s="167">
        <v>0</v>
      </c>
      <c r="I56" s="168">
        <f>E56*H56</f>
        <v>0</v>
      </c>
      <c r="J56" s="167"/>
      <c r="K56" s="168">
        <f>E56*J56</f>
        <v>0</v>
      </c>
      <c r="O56" s="53"/>
      <c r="Z56" s="53"/>
      <c r="AA56" s="53">
        <v>12</v>
      </c>
      <c r="AB56" s="53">
        <v>0</v>
      </c>
      <c r="AC56" s="53">
        <v>32</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G56</f>
        <v>0</v>
      </c>
      <c r="BA56" s="53"/>
      <c r="BB56" s="53"/>
      <c r="BC56" s="53"/>
      <c r="BD56" s="53"/>
      <c r="BE56" s="53"/>
      <c r="BF56" s="53"/>
      <c r="BG56" s="53"/>
      <c r="BH56" s="53"/>
      <c r="BI56" s="53"/>
      <c r="CA56" s="53">
        <v>12</v>
      </c>
      <c r="CB56" s="53">
        <v>0</v>
      </c>
      <c r="CZ56" s="16">
        <v>2</v>
      </c>
    </row>
    <row r="57" spans="1:104" x14ac:dyDescent="0.2">
      <c r="A57" s="191"/>
      <c r="B57" s="192"/>
      <c r="C57" s="331" t="s">
        <v>4059</v>
      </c>
      <c r="D57" s="332"/>
      <c r="E57" s="193">
        <v>22.308</v>
      </c>
      <c r="F57" s="194"/>
      <c r="G57" s="195"/>
      <c r="H57" s="196"/>
      <c r="I57" s="197"/>
      <c r="J57" s="184"/>
      <c r="K57" s="197"/>
      <c r="M57" s="67" t="s">
        <v>4059</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C56</f>
        <v xml:space="preserve">Požární manžeta P+D </v>
      </c>
      <c r="BE57" s="53"/>
      <c r="BF57" s="53"/>
      <c r="BG57" s="53"/>
      <c r="BH57" s="53"/>
      <c r="BI57" s="53"/>
    </row>
    <row r="58" spans="1:104" x14ac:dyDescent="0.2">
      <c r="A58" s="161">
        <v>24</v>
      </c>
      <c r="B58" s="162" t="s">
        <v>4132</v>
      </c>
      <c r="C58" s="163" t="s">
        <v>4133</v>
      </c>
      <c r="D58" s="164" t="s">
        <v>3611</v>
      </c>
      <c r="E58" s="165">
        <v>10</v>
      </c>
      <c r="F58" s="122">
        <f>'02 101 '!F72</f>
        <v>0</v>
      </c>
      <c r="G58" s="166">
        <f>E58*F58</f>
        <v>0</v>
      </c>
      <c r="H58" s="167">
        <v>0</v>
      </c>
      <c r="I58" s="168">
        <f>E58*H58</f>
        <v>0</v>
      </c>
      <c r="J58" s="167"/>
      <c r="K58" s="168">
        <f>E58*J58</f>
        <v>0</v>
      </c>
      <c r="O58" s="53"/>
      <c r="Z58" s="53"/>
      <c r="AA58" s="53">
        <v>12</v>
      </c>
      <c r="AB58" s="53">
        <v>0</v>
      </c>
      <c r="AC58" s="53">
        <v>22</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G58</f>
        <v>0</v>
      </c>
      <c r="BA58" s="53"/>
      <c r="BB58" s="53"/>
      <c r="BC58" s="53"/>
      <c r="BD58" s="53"/>
      <c r="BE58" s="53"/>
      <c r="BF58" s="53"/>
      <c r="BG58" s="53"/>
      <c r="BH58" s="53"/>
      <c r="BI58" s="53"/>
      <c r="CA58" s="53">
        <v>12</v>
      </c>
      <c r="CB58" s="53">
        <v>0</v>
      </c>
      <c r="CZ58" s="16">
        <v>2</v>
      </c>
    </row>
    <row r="59" spans="1:104" x14ac:dyDescent="0.2">
      <c r="A59" s="191"/>
      <c r="B59" s="192"/>
      <c r="C59" s="331" t="s">
        <v>4168</v>
      </c>
      <c r="D59" s="332"/>
      <c r="E59" s="193">
        <v>10</v>
      </c>
      <c r="F59" s="194"/>
      <c r="G59" s="195"/>
      <c r="H59" s="196"/>
      <c r="I59" s="197"/>
      <c r="J59" s="184"/>
      <c r="K59" s="197"/>
      <c r="M59" s="67">
        <v>10</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C58</f>
        <v xml:space="preserve">SIFON PRO SPRCHU </v>
      </c>
      <c r="BE59" s="53"/>
      <c r="BF59" s="53"/>
      <c r="BG59" s="53"/>
      <c r="BH59" s="53"/>
      <c r="BI59" s="53"/>
    </row>
    <row r="60" spans="1:104" x14ac:dyDescent="0.2">
      <c r="A60" s="161">
        <v>25</v>
      </c>
      <c r="B60" s="162" t="s">
        <v>4134</v>
      </c>
      <c r="C60" s="163" t="s">
        <v>4135</v>
      </c>
      <c r="D60" s="164" t="s">
        <v>3611</v>
      </c>
      <c r="E60" s="165">
        <v>10</v>
      </c>
      <c r="F60" s="122">
        <f>'02 101 '!F74</f>
        <v>0</v>
      </c>
      <c r="G60" s="166">
        <f>E60*F60</f>
        <v>0</v>
      </c>
      <c r="H60" s="167">
        <v>0</v>
      </c>
      <c r="I60" s="168">
        <f>E60*H60</f>
        <v>0</v>
      </c>
      <c r="J60" s="167"/>
      <c r="K60" s="168">
        <f>E60*J60</f>
        <v>0</v>
      </c>
      <c r="O60" s="53"/>
      <c r="Z60" s="53"/>
      <c r="AA60" s="53">
        <v>12</v>
      </c>
      <c r="AB60" s="53">
        <v>0</v>
      </c>
      <c r="AC60" s="53">
        <v>23</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G60</f>
        <v>0</v>
      </c>
      <c r="BA60" s="53"/>
      <c r="BB60" s="53"/>
      <c r="BC60" s="53"/>
      <c r="BD60" s="53"/>
      <c r="BE60" s="53"/>
      <c r="BF60" s="53"/>
      <c r="BG60" s="53"/>
      <c r="BH60" s="53"/>
      <c r="BI60" s="53"/>
      <c r="CA60" s="53">
        <v>12</v>
      </c>
      <c r="CB60" s="53">
        <v>0</v>
      </c>
      <c r="CZ60" s="16">
        <v>2</v>
      </c>
    </row>
    <row r="61" spans="1:104" x14ac:dyDescent="0.2">
      <c r="A61" s="191"/>
      <c r="B61" s="192"/>
      <c r="C61" s="331" t="s">
        <v>4168</v>
      </c>
      <c r="D61" s="332"/>
      <c r="E61" s="193">
        <v>10</v>
      </c>
      <c r="F61" s="194"/>
      <c r="G61" s="195"/>
      <c r="H61" s="196"/>
      <c r="I61" s="197"/>
      <c r="J61" s="184"/>
      <c r="K61" s="197"/>
      <c r="M61" s="67">
        <v>10</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C60</f>
        <v xml:space="preserve">TYČ NA SPRCHU, HADICE </v>
      </c>
      <c r="BE61" s="53"/>
      <c r="BF61" s="53"/>
      <c r="BG61" s="53"/>
      <c r="BH61" s="53"/>
      <c r="BI61" s="53"/>
    </row>
    <row r="62" spans="1:104" x14ac:dyDescent="0.2">
      <c r="A62" s="161">
        <v>26</v>
      </c>
      <c r="B62" s="162" t="s">
        <v>4118</v>
      </c>
      <c r="C62" s="163" t="s">
        <v>4119</v>
      </c>
      <c r="D62" s="164" t="s">
        <v>3611</v>
      </c>
      <c r="E62" s="165">
        <v>11</v>
      </c>
      <c r="F62" s="122">
        <f>'02 101 '!F60</f>
        <v>0</v>
      </c>
      <c r="G62" s="166">
        <f>E62*F62</f>
        <v>0</v>
      </c>
      <c r="H62" s="167">
        <v>0</v>
      </c>
      <c r="I62" s="168">
        <f>E62*H62</f>
        <v>0</v>
      </c>
      <c r="J62" s="167"/>
      <c r="K62" s="168">
        <f>E62*J62</f>
        <v>0</v>
      </c>
      <c r="O62" s="53"/>
      <c r="Z62" s="53"/>
      <c r="AA62" s="53">
        <v>12</v>
      </c>
      <c r="AB62" s="53">
        <v>0</v>
      </c>
      <c r="AC62" s="53">
        <v>16</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G62</f>
        <v>0</v>
      </c>
      <c r="BA62" s="53"/>
      <c r="BB62" s="53"/>
      <c r="BC62" s="53"/>
      <c r="BD62" s="53"/>
      <c r="BE62" s="53"/>
      <c r="BF62" s="53"/>
      <c r="BG62" s="53"/>
      <c r="BH62" s="53"/>
      <c r="BI62" s="53"/>
      <c r="CA62" s="53">
        <v>12</v>
      </c>
      <c r="CB62" s="53">
        <v>0</v>
      </c>
      <c r="CZ62" s="16">
        <v>2</v>
      </c>
    </row>
    <row r="63" spans="1:104" x14ac:dyDescent="0.2">
      <c r="A63" s="191"/>
      <c r="B63" s="192"/>
      <c r="C63" s="331" t="s">
        <v>4165</v>
      </c>
      <c r="D63" s="332"/>
      <c r="E63" s="193">
        <v>11</v>
      </c>
      <c r="F63" s="194"/>
      <c r="G63" s="195"/>
      <c r="H63" s="196"/>
      <c r="I63" s="197"/>
      <c r="J63" s="184"/>
      <c r="K63" s="197"/>
      <c r="M63" s="67">
        <v>11</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C62</f>
        <v xml:space="preserve">UMYVADLO KERAM. S OTVOREM PRO BAT. </v>
      </c>
      <c r="BE63" s="53"/>
      <c r="BF63" s="53"/>
      <c r="BG63" s="53"/>
      <c r="BH63" s="53"/>
      <c r="BI63" s="53"/>
    </row>
    <row r="64" spans="1:104" x14ac:dyDescent="0.2">
      <c r="A64" s="161">
        <v>27</v>
      </c>
      <c r="B64" s="162" t="s">
        <v>4127</v>
      </c>
      <c r="C64" s="163" t="s">
        <v>4128</v>
      </c>
      <c r="D64" s="164" t="s">
        <v>3611</v>
      </c>
      <c r="E64" s="165">
        <v>10</v>
      </c>
      <c r="F64" s="122">
        <f>'02 101 '!F68</f>
        <v>0</v>
      </c>
      <c r="G64" s="166">
        <f>E64*F64</f>
        <v>0</v>
      </c>
      <c r="H64" s="167">
        <v>0</v>
      </c>
      <c r="I64" s="168">
        <f>E64*H64</f>
        <v>0</v>
      </c>
      <c r="J64" s="167"/>
      <c r="K64" s="168">
        <f>E64*J64</f>
        <v>0</v>
      </c>
      <c r="O64" s="53"/>
      <c r="Z64" s="53"/>
      <c r="AA64" s="53">
        <v>12</v>
      </c>
      <c r="AB64" s="53">
        <v>0</v>
      </c>
      <c r="AC64" s="53">
        <v>20</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G64</f>
        <v>0</v>
      </c>
      <c r="BA64" s="53"/>
      <c r="BB64" s="53"/>
      <c r="BC64" s="53"/>
      <c r="BD64" s="53"/>
      <c r="BE64" s="53"/>
      <c r="BF64" s="53"/>
      <c r="BG64" s="53"/>
      <c r="BH64" s="53"/>
      <c r="BI64" s="53"/>
      <c r="CA64" s="53">
        <v>12</v>
      </c>
      <c r="CB64" s="53">
        <v>0</v>
      </c>
      <c r="CZ64" s="16">
        <v>2</v>
      </c>
    </row>
    <row r="65" spans="1:104" x14ac:dyDescent="0.2">
      <c r="A65" s="191"/>
      <c r="B65" s="192"/>
      <c r="C65" s="331" t="s">
        <v>4168</v>
      </c>
      <c r="D65" s="332"/>
      <c r="E65" s="193">
        <v>10</v>
      </c>
      <c r="F65" s="194"/>
      <c r="G65" s="195"/>
      <c r="H65" s="196"/>
      <c r="I65" s="197"/>
      <c r="J65" s="184"/>
      <c r="K65" s="197"/>
      <c r="M65" s="67">
        <v>10</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C64</f>
        <v xml:space="preserve">SPRCHOVÁ VANIČKA 90/90 akrylátová, půlkruh </v>
      </c>
      <c r="BE65" s="53"/>
      <c r="BF65" s="53"/>
      <c r="BG65" s="53"/>
      <c r="BH65" s="53"/>
      <c r="BI65" s="53"/>
    </row>
    <row r="66" spans="1:104" ht="33.75" x14ac:dyDescent="0.2">
      <c r="A66" s="161">
        <v>28</v>
      </c>
      <c r="B66" s="162" t="s">
        <v>4141</v>
      </c>
      <c r="C66" s="163" t="s">
        <v>4142</v>
      </c>
      <c r="D66" s="164" t="s">
        <v>3611</v>
      </c>
      <c r="E66" s="165">
        <v>10</v>
      </c>
      <c r="F66" s="122">
        <f>'02 101 '!F80</f>
        <v>0</v>
      </c>
      <c r="G66" s="166">
        <f>E66*F66</f>
        <v>0</v>
      </c>
      <c r="H66" s="167">
        <v>0</v>
      </c>
      <c r="I66" s="168">
        <f>E66*H66</f>
        <v>0</v>
      </c>
      <c r="J66" s="167"/>
      <c r="K66" s="168">
        <f>E66*J66</f>
        <v>0</v>
      </c>
      <c r="O66" s="53"/>
      <c r="Z66" s="53"/>
      <c r="AA66" s="53">
        <v>12</v>
      </c>
      <c r="AB66" s="53">
        <v>0</v>
      </c>
      <c r="AC66" s="53">
        <v>26</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G66</f>
        <v>0</v>
      </c>
      <c r="BA66" s="53"/>
      <c r="BB66" s="53"/>
      <c r="BC66" s="53"/>
      <c r="BD66" s="53"/>
      <c r="BE66" s="53"/>
      <c r="BF66" s="53"/>
      <c r="BG66" s="53"/>
      <c r="BH66" s="53"/>
      <c r="BI66" s="53"/>
      <c r="CA66" s="53">
        <v>12</v>
      </c>
      <c r="CB66" s="53">
        <v>0</v>
      </c>
      <c r="CZ66" s="16">
        <v>2</v>
      </c>
    </row>
    <row r="67" spans="1:104" ht="25.5" x14ac:dyDescent="0.2">
      <c r="A67" s="191"/>
      <c r="B67" s="192"/>
      <c r="C67" s="331" t="s">
        <v>4168</v>
      </c>
      <c r="D67" s="332"/>
      <c r="E67" s="193">
        <v>10</v>
      </c>
      <c r="F67" s="194"/>
      <c r="G67" s="195"/>
      <c r="H67" s="196"/>
      <c r="I67" s="197"/>
      <c r="J67" s="184"/>
      <c r="K67" s="197"/>
      <c r="M67" s="67">
        <v>10</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C66</f>
        <v>BAT.PÁKOVÁ SPRCHOVÁ, CHROM, RUČNÍ SPRCHA S POSUVNÝM DRŽÁKEM, SPRCHOVÁ HADICE 1500mm-KOVOVÁ-CH</v>
      </c>
      <c r="BE67" s="53"/>
      <c r="BF67" s="53"/>
      <c r="BG67" s="53"/>
      <c r="BH67" s="53"/>
      <c r="BI67" s="53"/>
    </row>
    <row r="68" spans="1:104" x14ac:dyDescent="0.2">
      <c r="A68" s="161">
        <v>29</v>
      </c>
      <c r="B68" s="162" t="s">
        <v>4143</v>
      </c>
      <c r="C68" s="163" t="s">
        <v>4144</v>
      </c>
      <c r="D68" s="164" t="s">
        <v>3611</v>
      </c>
      <c r="E68" s="165">
        <v>0</v>
      </c>
      <c r="F68" s="122">
        <f>'02 101 '!F82</f>
        <v>0</v>
      </c>
      <c r="G68" s="166">
        <f>E68*F68</f>
        <v>0</v>
      </c>
      <c r="H68" s="167">
        <v>0</v>
      </c>
      <c r="I68" s="168">
        <f>E68*H68</f>
        <v>0</v>
      </c>
      <c r="J68" s="167"/>
      <c r="K68" s="168">
        <f>E68*J68</f>
        <v>0</v>
      </c>
      <c r="O68" s="53"/>
      <c r="Z68" s="53"/>
      <c r="AA68" s="53">
        <v>12</v>
      </c>
      <c r="AB68" s="53">
        <v>0</v>
      </c>
      <c r="AC68" s="53">
        <v>27</v>
      </c>
      <c r="AD68" s="53"/>
      <c r="AE68" s="53"/>
      <c r="AF68" s="53"/>
      <c r="AG68" s="53"/>
      <c r="AH68" s="53"/>
      <c r="AI68" s="53"/>
      <c r="AJ68" s="53"/>
      <c r="AK68" s="53"/>
      <c r="AL68" s="53"/>
      <c r="AM68" s="53"/>
      <c r="AN68" s="53"/>
      <c r="AO68" s="53"/>
      <c r="AP68" s="53"/>
      <c r="AQ68" s="53"/>
      <c r="AR68" s="53"/>
      <c r="AS68" s="53"/>
      <c r="AT68" s="53"/>
      <c r="AU68" s="53"/>
      <c r="AV68" s="53"/>
      <c r="AW68" s="53"/>
      <c r="AX68" s="53"/>
      <c r="AY68" s="53"/>
      <c r="AZ68" s="63">
        <f>G68</f>
        <v>0</v>
      </c>
      <c r="BA68" s="53"/>
      <c r="BB68" s="53"/>
      <c r="BC68" s="53"/>
      <c r="BD68" s="53"/>
      <c r="BE68" s="53"/>
      <c r="BF68" s="53"/>
      <c r="BG68" s="53"/>
      <c r="BH68" s="53"/>
      <c r="BI68" s="53"/>
      <c r="CA68" s="53">
        <v>12</v>
      </c>
      <c r="CB68" s="53">
        <v>0</v>
      </c>
      <c r="CZ68" s="16">
        <v>2</v>
      </c>
    </row>
    <row r="69" spans="1:104" x14ac:dyDescent="0.2">
      <c r="A69" s="191"/>
      <c r="B69" s="192"/>
      <c r="C69" s="331" t="s">
        <v>4129</v>
      </c>
      <c r="D69" s="332"/>
      <c r="E69" s="193">
        <v>0</v>
      </c>
      <c r="F69" s="194"/>
      <c r="G69" s="195"/>
      <c r="H69" s="196"/>
      <c r="I69" s="197"/>
      <c r="J69" s="184"/>
      <c r="K69" s="197"/>
      <c r="M69" s="67">
        <v>0</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C68</f>
        <v xml:space="preserve">VÝLEVKA S MŘÍŽÍ, SIFON, BATERIE PÁKA, CHROM </v>
      </c>
      <c r="BE69" s="53"/>
      <c r="BF69" s="53"/>
      <c r="BG69" s="53"/>
      <c r="BH69" s="53"/>
      <c r="BI69" s="53"/>
    </row>
    <row r="70" spans="1:104" x14ac:dyDescent="0.2">
      <c r="A70" s="161">
        <v>30</v>
      </c>
      <c r="B70" s="162" t="s">
        <v>4130</v>
      </c>
      <c r="C70" s="163" t="s">
        <v>4131</v>
      </c>
      <c r="D70" s="164" t="s">
        <v>3611</v>
      </c>
      <c r="E70" s="165">
        <v>10</v>
      </c>
      <c r="F70" s="122">
        <f>'02 101 '!F70</f>
        <v>0</v>
      </c>
      <c r="G70" s="166">
        <f>E70*F70</f>
        <v>0</v>
      </c>
      <c r="H70" s="167">
        <v>0</v>
      </c>
      <c r="I70" s="168">
        <f>E70*H70</f>
        <v>0</v>
      </c>
      <c r="J70" s="167"/>
      <c r="K70" s="168">
        <f>E70*J70</f>
        <v>0</v>
      </c>
      <c r="O70" s="53"/>
      <c r="Z70" s="53"/>
      <c r="AA70" s="53">
        <v>12</v>
      </c>
      <c r="AB70" s="53">
        <v>0</v>
      </c>
      <c r="AC70" s="53">
        <v>21</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G70</f>
        <v>0</v>
      </c>
      <c r="BA70" s="53"/>
      <c r="BB70" s="53"/>
      <c r="BC70" s="53"/>
      <c r="BD70" s="53"/>
      <c r="BE70" s="53"/>
      <c r="BF70" s="53"/>
      <c r="BG70" s="53"/>
      <c r="BH70" s="53"/>
      <c r="BI70" s="53"/>
      <c r="CA70" s="53">
        <v>12</v>
      </c>
      <c r="CB70" s="53">
        <v>0</v>
      </c>
      <c r="CZ70" s="16">
        <v>2</v>
      </c>
    </row>
    <row r="71" spans="1:104" x14ac:dyDescent="0.2">
      <c r="A71" s="191"/>
      <c r="B71" s="192"/>
      <c r="C71" s="331" t="s">
        <v>4168</v>
      </c>
      <c r="D71" s="332"/>
      <c r="E71" s="193">
        <v>10</v>
      </c>
      <c r="F71" s="194"/>
      <c r="G71" s="195"/>
      <c r="H71" s="196"/>
      <c r="I71" s="197"/>
      <c r="J71" s="184"/>
      <c r="K71" s="197"/>
      <c r="M71" s="67">
        <v>10</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C70</f>
        <v xml:space="preserve">sprchová zástěna půlkruh </v>
      </c>
      <c r="BE71" s="53"/>
      <c r="BF71" s="53"/>
      <c r="BG71" s="53"/>
      <c r="BH71" s="53"/>
      <c r="BI71" s="53"/>
    </row>
    <row r="72" spans="1:104" x14ac:dyDescent="0.2">
      <c r="A72" s="161">
        <v>31</v>
      </c>
      <c r="B72" s="162" t="s">
        <v>4150</v>
      </c>
      <c r="C72" s="163" t="s">
        <v>4151</v>
      </c>
      <c r="D72" s="164" t="s">
        <v>3611</v>
      </c>
      <c r="E72" s="165">
        <v>1</v>
      </c>
      <c r="F72" s="122">
        <f>'02 101 '!F87</f>
        <v>0</v>
      </c>
      <c r="G72" s="166">
        <f>E72*F72</f>
        <v>0</v>
      </c>
      <c r="H72" s="167">
        <v>0</v>
      </c>
      <c r="I72" s="168">
        <f>E72*H72</f>
        <v>0</v>
      </c>
      <c r="J72" s="167"/>
      <c r="K72" s="168">
        <f>E72*J72</f>
        <v>0</v>
      </c>
      <c r="O72" s="53"/>
      <c r="Z72" s="53"/>
      <c r="AA72" s="53">
        <v>12</v>
      </c>
      <c r="AB72" s="53">
        <v>0</v>
      </c>
      <c r="AC72" s="53">
        <v>30</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G72</f>
        <v>0</v>
      </c>
      <c r="BA72" s="53"/>
      <c r="BB72" s="53"/>
      <c r="BC72" s="53"/>
      <c r="BD72" s="53"/>
      <c r="BE72" s="53"/>
      <c r="BF72" s="53"/>
      <c r="BG72" s="53"/>
      <c r="BH72" s="53"/>
      <c r="BI72" s="53"/>
      <c r="CA72" s="53">
        <v>12</v>
      </c>
      <c r="CB72" s="53">
        <v>0</v>
      </c>
      <c r="CZ72" s="16">
        <v>2</v>
      </c>
    </row>
    <row r="73" spans="1:104" x14ac:dyDescent="0.2">
      <c r="A73" s="191"/>
      <c r="B73" s="192"/>
      <c r="C73" s="331" t="s">
        <v>39</v>
      </c>
      <c r="D73" s="332"/>
      <c r="E73" s="193">
        <v>1</v>
      </c>
      <c r="F73" s="194"/>
      <c r="G73" s="195"/>
      <c r="H73" s="196"/>
      <c r="I73" s="197"/>
      <c r="J73" s="184"/>
      <c r="K73" s="197"/>
      <c r="M73" s="67">
        <v>1</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C72</f>
        <v xml:space="preserve">vanová baterie páka, chrom se sprškou </v>
      </c>
      <c r="BE73" s="53"/>
      <c r="BF73" s="53"/>
      <c r="BG73" s="53"/>
      <c r="BH73" s="53"/>
      <c r="BI73" s="53"/>
    </row>
    <row r="74" spans="1:104" x14ac:dyDescent="0.2">
      <c r="A74" s="161">
        <v>32</v>
      </c>
      <c r="B74" s="162" t="s">
        <v>4107</v>
      </c>
      <c r="C74" s="163" t="s">
        <v>4108</v>
      </c>
      <c r="D74" s="164" t="s">
        <v>3611</v>
      </c>
      <c r="E74" s="165">
        <v>11</v>
      </c>
      <c r="F74" s="122">
        <f>'02 101 '!F50</f>
        <v>0</v>
      </c>
      <c r="G74" s="166">
        <f>E74*F74</f>
        <v>0</v>
      </c>
      <c r="H74" s="167">
        <v>0</v>
      </c>
      <c r="I74" s="168">
        <f>E74*H74</f>
        <v>0</v>
      </c>
      <c r="J74" s="167"/>
      <c r="K74" s="168">
        <f>E74*J74</f>
        <v>0</v>
      </c>
      <c r="O74" s="53"/>
      <c r="Z74" s="53"/>
      <c r="AA74" s="53">
        <v>12</v>
      </c>
      <c r="AB74" s="53">
        <v>0</v>
      </c>
      <c r="AC74" s="53">
        <v>11</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12</v>
      </c>
      <c r="CB74" s="53">
        <v>0</v>
      </c>
      <c r="CZ74" s="16">
        <v>2</v>
      </c>
    </row>
    <row r="75" spans="1:104" x14ac:dyDescent="0.2">
      <c r="A75" s="191"/>
      <c r="B75" s="192"/>
      <c r="C75" s="331" t="s">
        <v>4165</v>
      </c>
      <c r="D75" s="332"/>
      <c r="E75" s="193">
        <v>11</v>
      </c>
      <c r="F75" s="194"/>
      <c r="G75" s="195"/>
      <c r="H75" s="196"/>
      <c r="I75" s="197"/>
      <c r="J75" s="184"/>
      <c r="K75" s="197"/>
      <c r="M75" s="67">
        <v>11</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 xml:space="preserve">KLOZET ZÁVĚSNÝ BÍLÝ HLUBOKÉ SPLACHOVÁNÍ </v>
      </c>
      <c r="BE75" s="53"/>
      <c r="BF75" s="53"/>
      <c r="BG75" s="53"/>
      <c r="BH75" s="53"/>
      <c r="BI75" s="53"/>
    </row>
    <row r="76" spans="1:104" x14ac:dyDescent="0.2">
      <c r="A76" s="161">
        <v>33</v>
      </c>
      <c r="B76" s="162" t="s">
        <v>4110</v>
      </c>
      <c r="C76" s="163" t="s">
        <v>4111</v>
      </c>
      <c r="D76" s="164" t="s">
        <v>3611</v>
      </c>
      <c r="E76" s="165">
        <v>11</v>
      </c>
      <c r="F76" s="122">
        <f>'02 101 '!F52</f>
        <v>0</v>
      </c>
      <c r="G76" s="166">
        <f>E76*F76</f>
        <v>0</v>
      </c>
      <c r="H76" s="167">
        <v>0</v>
      </c>
      <c r="I76" s="168">
        <f>E76*H76</f>
        <v>0</v>
      </c>
      <c r="J76" s="167"/>
      <c r="K76" s="168">
        <f>E76*J76</f>
        <v>0</v>
      </c>
      <c r="O76" s="53"/>
      <c r="Z76" s="53"/>
      <c r="AA76" s="53">
        <v>12</v>
      </c>
      <c r="AB76" s="53">
        <v>0</v>
      </c>
      <c r="AC76" s="53">
        <v>12</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12</v>
      </c>
      <c r="CB76" s="53">
        <v>0</v>
      </c>
      <c r="CZ76" s="16">
        <v>2</v>
      </c>
    </row>
    <row r="77" spans="1:104" x14ac:dyDescent="0.2">
      <c r="A77" s="191"/>
      <c r="B77" s="192"/>
      <c r="C77" s="331" t="s">
        <v>4165</v>
      </c>
      <c r="D77" s="332"/>
      <c r="E77" s="193">
        <v>11</v>
      </c>
      <c r="F77" s="194"/>
      <c r="G77" s="195"/>
      <c r="H77" s="196"/>
      <c r="I77" s="197"/>
      <c r="J77" s="184"/>
      <c r="K77" s="197"/>
      <c r="M77" s="67">
        <v>11</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C76</f>
        <v xml:space="preserve">WC SEDÁTKO BÍLÉ </v>
      </c>
      <c r="BE77" s="53"/>
      <c r="BF77" s="53"/>
      <c r="BG77" s="53"/>
      <c r="BH77" s="53"/>
      <c r="BI77" s="53"/>
    </row>
    <row r="78" spans="1:104" x14ac:dyDescent="0.2">
      <c r="A78" s="161">
        <v>34</v>
      </c>
      <c r="B78" s="162" t="s">
        <v>4112</v>
      </c>
      <c r="C78" s="163" t="s">
        <v>4113</v>
      </c>
      <c r="D78" s="164" t="s">
        <v>3611</v>
      </c>
      <c r="E78" s="165">
        <v>11</v>
      </c>
      <c r="F78" s="122">
        <f>'02 101 '!F54</f>
        <v>0</v>
      </c>
      <c r="G78" s="166">
        <f>E78*F78</f>
        <v>0</v>
      </c>
      <c r="H78" s="167">
        <v>0</v>
      </c>
      <c r="I78" s="168">
        <f>E78*H78</f>
        <v>0</v>
      </c>
      <c r="J78" s="167"/>
      <c r="K78" s="168">
        <f>E78*J78</f>
        <v>0</v>
      </c>
      <c r="O78" s="53"/>
      <c r="Z78" s="53"/>
      <c r="AA78" s="53">
        <v>12</v>
      </c>
      <c r="AB78" s="53">
        <v>0</v>
      </c>
      <c r="AC78" s="53">
        <v>13</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12</v>
      </c>
      <c r="CB78" s="53">
        <v>0</v>
      </c>
      <c r="CZ78" s="16">
        <v>2</v>
      </c>
    </row>
    <row r="79" spans="1:104" x14ac:dyDescent="0.2">
      <c r="A79" s="191"/>
      <c r="B79" s="192"/>
      <c r="C79" s="331" t="s">
        <v>4165</v>
      </c>
      <c r="D79" s="332"/>
      <c r="E79" s="193">
        <v>11</v>
      </c>
      <c r="F79" s="194"/>
      <c r="G79" s="195"/>
      <c r="H79" s="196"/>
      <c r="I79" s="197"/>
      <c r="J79" s="184"/>
      <c r="K79" s="197"/>
      <c r="M79" s="67">
        <v>11</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C78</f>
        <v xml:space="preserve">MONZÁŽNÍ PRVEK PRO ZÁVĚSNÉ WC2-MNOŽSTVÍ </v>
      </c>
      <c r="BE79" s="53"/>
      <c r="BF79" s="53"/>
      <c r="BG79" s="53"/>
      <c r="BH79" s="53"/>
      <c r="BI79" s="53"/>
    </row>
    <row r="80" spans="1:104" x14ac:dyDescent="0.2">
      <c r="A80" s="161">
        <v>35</v>
      </c>
      <c r="B80" s="162" t="s">
        <v>4114</v>
      </c>
      <c r="C80" s="163" t="s">
        <v>4115</v>
      </c>
      <c r="D80" s="164" t="s">
        <v>3611</v>
      </c>
      <c r="E80" s="165">
        <v>11</v>
      </c>
      <c r="F80" s="122">
        <f>'02 101 '!F56</f>
        <v>0</v>
      </c>
      <c r="G80" s="166">
        <f>E80*F80</f>
        <v>0</v>
      </c>
      <c r="H80" s="167">
        <v>0</v>
      </c>
      <c r="I80" s="168">
        <f>E80*H80</f>
        <v>0</v>
      </c>
      <c r="J80" s="167"/>
      <c r="K80" s="168">
        <f>E80*J80</f>
        <v>0</v>
      </c>
      <c r="O80" s="53"/>
      <c r="Z80" s="53"/>
      <c r="AA80" s="53">
        <v>12</v>
      </c>
      <c r="AB80" s="53">
        <v>0</v>
      </c>
      <c r="AC80" s="53">
        <v>14</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G80</f>
        <v>0</v>
      </c>
      <c r="BA80" s="53"/>
      <c r="BB80" s="53"/>
      <c r="BC80" s="53"/>
      <c r="BD80" s="53"/>
      <c r="BE80" s="53"/>
      <c r="BF80" s="53"/>
      <c r="BG80" s="53"/>
      <c r="BH80" s="53"/>
      <c r="BI80" s="53"/>
      <c r="CA80" s="53">
        <v>12</v>
      </c>
      <c r="CB80" s="53">
        <v>0</v>
      </c>
      <c r="CZ80" s="16">
        <v>2</v>
      </c>
    </row>
    <row r="81" spans="1:104" x14ac:dyDescent="0.2">
      <c r="A81" s="191"/>
      <c r="B81" s="192"/>
      <c r="C81" s="331" t="s">
        <v>4165</v>
      </c>
      <c r="D81" s="332"/>
      <c r="E81" s="193">
        <v>11</v>
      </c>
      <c r="F81" s="194"/>
      <c r="G81" s="195"/>
      <c r="H81" s="196"/>
      <c r="I81" s="197"/>
      <c r="J81" s="184"/>
      <c r="K81" s="197"/>
      <c r="M81" s="67">
        <v>11</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 xml:space="preserve">OVLÁDACÍ DESTIČKA </v>
      </c>
      <c r="BE81" s="53"/>
      <c r="BF81" s="53"/>
      <c r="BG81" s="53"/>
      <c r="BH81" s="53"/>
      <c r="BI81" s="53"/>
    </row>
    <row r="82" spans="1:104" x14ac:dyDescent="0.2">
      <c r="A82" s="161">
        <v>36</v>
      </c>
      <c r="B82" s="162" t="s">
        <v>4116</v>
      </c>
      <c r="C82" s="163" t="s">
        <v>4117</v>
      </c>
      <c r="D82" s="164" t="s">
        <v>3611</v>
      </c>
      <c r="E82" s="165">
        <v>11</v>
      </c>
      <c r="F82" s="122">
        <f>'02 101 '!F58</f>
        <v>0</v>
      </c>
      <c r="G82" s="166">
        <f>E82*F82</f>
        <v>0</v>
      </c>
      <c r="H82" s="167">
        <v>0</v>
      </c>
      <c r="I82" s="168">
        <f>E82*H82</f>
        <v>0</v>
      </c>
      <c r="J82" s="167"/>
      <c r="K82" s="168">
        <f>E82*J82</f>
        <v>0</v>
      </c>
      <c r="O82" s="53"/>
      <c r="Z82" s="53"/>
      <c r="AA82" s="53">
        <v>12</v>
      </c>
      <c r="AB82" s="53">
        <v>0</v>
      </c>
      <c r="AC82" s="53">
        <v>15</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G82</f>
        <v>0</v>
      </c>
      <c r="BA82" s="53"/>
      <c r="BB82" s="53"/>
      <c r="BC82" s="53"/>
      <c r="BD82" s="53"/>
      <c r="BE82" s="53"/>
      <c r="BF82" s="53"/>
      <c r="BG82" s="53"/>
      <c r="BH82" s="53"/>
      <c r="BI82" s="53"/>
      <c r="CA82" s="53">
        <v>12</v>
      </c>
      <c r="CB82" s="53">
        <v>0</v>
      </c>
      <c r="CZ82" s="16">
        <v>2</v>
      </c>
    </row>
    <row r="83" spans="1:104" x14ac:dyDescent="0.2">
      <c r="A83" s="191"/>
      <c r="B83" s="192"/>
      <c r="C83" s="331" t="s">
        <v>4165</v>
      </c>
      <c r="D83" s="332"/>
      <c r="E83" s="193">
        <v>11</v>
      </c>
      <c r="F83" s="194"/>
      <c r="G83" s="195"/>
      <c r="H83" s="196"/>
      <c r="I83" s="197"/>
      <c r="J83" s="184"/>
      <c r="K83" s="197"/>
      <c r="M83" s="67">
        <v>11</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t="str">
        <f>C82</f>
        <v xml:space="preserve">SOUPRAVA ZVUKOVÉ IZOLACE PRO ZÁVĚSNÝ WC </v>
      </c>
      <c r="BE83" s="53"/>
      <c r="BF83" s="53"/>
      <c r="BG83" s="53"/>
      <c r="BH83" s="53"/>
      <c r="BI83" s="53"/>
    </row>
    <row r="84" spans="1:104" ht="22.5" x14ac:dyDescent="0.2">
      <c r="A84" s="161">
        <v>37</v>
      </c>
      <c r="B84" s="162" t="s">
        <v>4138</v>
      </c>
      <c r="C84" s="163" t="s">
        <v>4139</v>
      </c>
      <c r="D84" s="164" t="s">
        <v>3611</v>
      </c>
      <c r="E84" s="165">
        <v>12</v>
      </c>
      <c r="F84" s="122">
        <f>'02 101 '!F78</f>
        <v>0</v>
      </c>
      <c r="G84" s="166">
        <f>E84*F84</f>
        <v>0</v>
      </c>
      <c r="H84" s="167">
        <v>0</v>
      </c>
      <c r="I84" s="168">
        <f>E84*H84</f>
        <v>0</v>
      </c>
      <c r="J84" s="167"/>
      <c r="K84" s="168">
        <f>E84*J84</f>
        <v>0</v>
      </c>
      <c r="O84" s="53"/>
      <c r="Z84" s="53"/>
      <c r="AA84" s="53">
        <v>12</v>
      </c>
      <c r="AB84" s="53">
        <v>0</v>
      </c>
      <c r="AC84" s="53">
        <v>25</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12</v>
      </c>
      <c r="CB84" s="53">
        <v>0</v>
      </c>
      <c r="CZ84" s="16">
        <v>2</v>
      </c>
    </row>
    <row r="85" spans="1:104" x14ac:dyDescent="0.2">
      <c r="A85" s="191"/>
      <c r="B85" s="192"/>
      <c r="C85" s="331" t="s">
        <v>4169</v>
      </c>
      <c r="D85" s="332"/>
      <c r="E85" s="193">
        <v>12</v>
      </c>
      <c r="F85" s="194"/>
      <c r="G85" s="195"/>
      <c r="H85" s="196"/>
      <c r="I85" s="197"/>
      <c r="J85" s="184"/>
      <c r="K85" s="197"/>
      <c r="M85" s="67">
        <v>12</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 xml:space="preserve">BAT.PÁKOVÁ, UMYVADLOVÁ CHROM.-dodávka + MTZ </v>
      </c>
      <c r="BE85" s="53"/>
      <c r="BF85" s="53"/>
      <c r="BG85" s="53"/>
      <c r="BH85" s="53"/>
      <c r="BI85" s="53"/>
    </row>
    <row r="86" spans="1:104" x14ac:dyDescent="0.2">
      <c r="A86" s="161">
        <v>38</v>
      </c>
      <c r="B86" s="162" t="s">
        <v>4121</v>
      </c>
      <c r="C86" s="163" t="s">
        <v>4122</v>
      </c>
      <c r="D86" s="164" t="s">
        <v>3611</v>
      </c>
      <c r="E86" s="165">
        <v>11</v>
      </c>
      <c r="F86" s="122">
        <f>'02 101 '!F62</f>
        <v>0</v>
      </c>
      <c r="G86" s="166">
        <f>E86*F86</f>
        <v>0</v>
      </c>
      <c r="H86" s="167">
        <v>0</v>
      </c>
      <c r="I86" s="168">
        <f>E86*H86</f>
        <v>0</v>
      </c>
      <c r="J86" s="167"/>
      <c r="K86" s="168">
        <f>E86*J86</f>
        <v>0</v>
      </c>
      <c r="O86" s="53"/>
      <c r="Z86" s="53"/>
      <c r="AA86" s="53">
        <v>12</v>
      </c>
      <c r="AB86" s="53">
        <v>0</v>
      </c>
      <c r="AC86" s="53">
        <v>17</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12</v>
      </c>
      <c r="CB86" s="53">
        <v>0</v>
      </c>
      <c r="CZ86" s="16">
        <v>2</v>
      </c>
    </row>
    <row r="87" spans="1:104" x14ac:dyDescent="0.2">
      <c r="A87" s="191"/>
      <c r="B87" s="192"/>
      <c r="C87" s="331" t="s">
        <v>4165</v>
      </c>
      <c r="D87" s="332"/>
      <c r="E87" s="193">
        <v>11</v>
      </c>
      <c r="F87" s="194"/>
      <c r="G87" s="195"/>
      <c r="H87" s="196"/>
      <c r="I87" s="197"/>
      <c r="J87" s="184"/>
      <c r="K87" s="197"/>
      <c r="M87" s="67">
        <v>11</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 xml:space="preserve">ZÁPACHOVÁ UZÁVĚRKA UMYVADLO CHROM </v>
      </c>
      <c r="BE87" s="53"/>
      <c r="BF87" s="53"/>
      <c r="BG87" s="53"/>
      <c r="BH87" s="53"/>
      <c r="BI87" s="53"/>
    </row>
    <row r="88" spans="1:104" x14ac:dyDescent="0.2">
      <c r="A88" s="161">
        <v>39</v>
      </c>
      <c r="B88" s="162" t="s">
        <v>4152</v>
      </c>
      <c r="C88" s="163" t="s">
        <v>4153</v>
      </c>
      <c r="D88" s="164" t="s">
        <v>248</v>
      </c>
      <c r="E88" s="165">
        <v>1.1153999999999999</v>
      </c>
      <c r="F88" s="122">
        <f>'02 101 '!F89</f>
        <v>0</v>
      </c>
      <c r="G88" s="166">
        <f>E88*F88</f>
        <v>0</v>
      </c>
      <c r="H88" s="167">
        <v>0</v>
      </c>
      <c r="I88" s="168">
        <f>E88*H88</f>
        <v>0</v>
      </c>
      <c r="J88" s="167"/>
      <c r="K88" s="168">
        <f>E88*J88</f>
        <v>0</v>
      </c>
      <c r="O88" s="53"/>
      <c r="Z88" s="53"/>
      <c r="AA88" s="53">
        <v>12</v>
      </c>
      <c r="AB88" s="53">
        <v>0</v>
      </c>
      <c r="AC88" s="53">
        <v>31</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12</v>
      </c>
      <c r="CB88" s="53">
        <v>0</v>
      </c>
      <c r="CZ88" s="16">
        <v>2</v>
      </c>
    </row>
    <row r="89" spans="1:104" x14ac:dyDescent="0.2">
      <c r="A89" s="191"/>
      <c r="B89" s="192"/>
      <c r="C89" s="331" t="s">
        <v>1449</v>
      </c>
      <c r="D89" s="332"/>
      <c r="E89" s="193">
        <v>1.1153999999999999</v>
      </c>
      <c r="F89" s="194"/>
      <c r="G89" s="195"/>
      <c r="H89" s="196"/>
      <c r="I89" s="197"/>
      <c r="J89" s="184"/>
      <c r="K89" s="197"/>
      <c r="M89" s="67" t="s">
        <v>1449</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73" t="str">
        <f>C88</f>
        <v xml:space="preserve">přesun hmot zařizovací předměty </v>
      </c>
      <c r="BE89" s="53"/>
      <c r="BF89" s="53"/>
      <c r="BG89" s="53"/>
      <c r="BH89" s="53"/>
      <c r="BI89" s="53"/>
    </row>
    <row r="90" spans="1:104" x14ac:dyDescent="0.2">
      <c r="A90" s="161">
        <v>40</v>
      </c>
      <c r="B90" s="162" t="s">
        <v>4089</v>
      </c>
      <c r="C90" s="163" t="s">
        <v>4090</v>
      </c>
      <c r="D90" s="164" t="s">
        <v>3611</v>
      </c>
      <c r="E90" s="165">
        <v>0.74360000000000004</v>
      </c>
      <c r="F90" s="122">
        <f>'02 101 '!F34</f>
        <v>0</v>
      </c>
      <c r="G90" s="166">
        <f>E90*F90</f>
        <v>0</v>
      </c>
      <c r="H90" s="167">
        <v>0</v>
      </c>
      <c r="I90" s="168">
        <f>E90*H90</f>
        <v>0</v>
      </c>
      <c r="J90" s="167"/>
      <c r="K90" s="168">
        <f>E90*J90</f>
        <v>0</v>
      </c>
      <c r="O90" s="53"/>
      <c r="Z90" s="53"/>
      <c r="AA90" s="53">
        <v>12</v>
      </c>
      <c r="AB90" s="53">
        <v>0</v>
      </c>
      <c r="AC90" s="53">
        <v>3</v>
      </c>
      <c r="AD90" s="53"/>
      <c r="AE90" s="53"/>
      <c r="AF90" s="53"/>
      <c r="AG90" s="53"/>
      <c r="AH90" s="53"/>
      <c r="AI90" s="53"/>
      <c r="AJ90" s="53"/>
      <c r="AK90" s="53"/>
      <c r="AL90" s="53"/>
      <c r="AM90" s="53"/>
      <c r="AN90" s="53"/>
      <c r="AO90" s="53"/>
      <c r="AP90" s="53"/>
      <c r="AQ90" s="53"/>
      <c r="AR90" s="53"/>
      <c r="AS90" s="53"/>
      <c r="AT90" s="53"/>
      <c r="AU90" s="53"/>
      <c r="AV90" s="53"/>
      <c r="AW90" s="53"/>
      <c r="AX90" s="53"/>
      <c r="AY90" s="53"/>
      <c r="AZ90" s="63">
        <f>G90</f>
        <v>0</v>
      </c>
      <c r="BA90" s="53"/>
      <c r="BB90" s="53"/>
      <c r="BC90" s="53"/>
      <c r="BD90" s="53"/>
      <c r="BE90" s="53"/>
      <c r="BF90" s="53"/>
      <c r="BG90" s="53"/>
      <c r="BH90" s="53"/>
      <c r="BI90" s="53"/>
      <c r="CA90" s="53">
        <v>12</v>
      </c>
      <c r="CB90" s="53">
        <v>0</v>
      </c>
      <c r="CZ90" s="16">
        <v>2</v>
      </c>
    </row>
    <row r="91" spans="1:104" x14ac:dyDescent="0.2">
      <c r="A91" s="191"/>
      <c r="B91" s="192"/>
      <c r="C91" s="331" t="s">
        <v>1308</v>
      </c>
      <c r="D91" s="332"/>
      <c r="E91" s="193">
        <v>0.74360000000000004</v>
      </c>
      <c r="F91" s="194"/>
      <c r="G91" s="195"/>
      <c r="H91" s="196"/>
      <c r="I91" s="197"/>
      <c r="J91" s="184"/>
      <c r="K91" s="197"/>
      <c r="M91" s="67" t="s">
        <v>1308</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73" t="str">
        <f>C90</f>
        <v xml:space="preserve">balkonový vtok HL80 H </v>
      </c>
      <c r="BE91" s="53"/>
      <c r="BF91" s="53"/>
      <c r="BG91" s="53"/>
      <c r="BH91" s="53"/>
      <c r="BI91" s="53"/>
    </row>
    <row r="92" spans="1:104" x14ac:dyDescent="0.2">
      <c r="A92" s="161">
        <v>41</v>
      </c>
      <c r="B92" s="162" t="s">
        <v>4091</v>
      </c>
      <c r="C92" s="163" t="s">
        <v>4092</v>
      </c>
      <c r="D92" s="164" t="s">
        <v>3611</v>
      </c>
      <c r="E92" s="165">
        <v>7.4359999999999999</v>
      </c>
      <c r="F92" s="122">
        <f>'02 101 '!F36</f>
        <v>0</v>
      </c>
      <c r="G92" s="166">
        <f>E92*F92</f>
        <v>0</v>
      </c>
      <c r="H92" s="167">
        <v>0</v>
      </c>
      <c r="I92" s="168">
        <f>E92*H92</f>
        <v>0</v>
      </c>
      <c r="J92" s="167"/>
      <c r="K92" s="168">
        <f>E92*J92</f>
        <v>0</v>
      </c>
      <c r="O92" s="53"/>
      <c r="Z92" s="53"/>
      <c r="AA92" s="53">
        <v>12</v>
      </c>
      <c r="AB92" s="53">
        <v>0</v>
      </c>
      <c r="AC92" s="53">
        <v>4</v>
      </c>
      <c r="AD92" s="53"/>
      <c r="AE92" s="53"/>
      <c r="AF92" s="53"/>
      <c r="AG92" s="53"/>
      <c r="AH92" s="53"/>
      <c r="AI92" s="53"/>
      <c r="AJ92" s="53"/>
      <c r="AK92" s="53"/>
      <c r="AL92" s="53"/>
      <c r="AM92" s="53"/>
      <c r="AN92" s="53"/>
      <c r="AO92" s="53"/>
      <c r="AP92" s="53"/>
      <c r="AQ92" s="53"/>
      <c r="AR92" s="53"/>
      <c r="AS92" s="53"/>
      <c r="AT92" s="53"/>
      <c r="AU92" s="53"/>
      <c r="AV92" s="53"/>
      <c r="AW92" s="53"/>
      <c r="AX92" s="53"/>
      <c r="AY92" s="53"/>
      <c r="AZ92" s="63">
        <f>G92</f>
        <v>0</v>
      </c>
      <c r="BA92" s="53"/>
      <c r="BB92" s="53"/>
      <c r="BC92" s="53"/>
      <c r="BD92" s="53"/>
      <c r="BE92" s="53"/>
      <c r="BF92" s="53"/>
      <c r="BG92" s="53"/>
      <c r="BH92" s="53"/>
      <c r="BI92" s="53"/>
      <c r="CA92" s="53">
        <v>12</v>
      </c>
      <c r="CB92" s="53">
        <v>0</v>
      </c>
      <c r="CZ92" s="16">
        <v>2</v>
      </c>
    </row>
    <row r="93" spans="1:104" x14ac:dyDescent="0.2">
      <c r="A93" s="191"/>
      <c r="B93" s="192"/>
      <c r="C93" s="331" t="s">
        <v>1318</v>
      </c>
      <c r="D93" s="332"/>
      <c r="E93" s="193">
        <v>7.4359999999999999</v>
      </c>
      <c r="F93" s="194"/>
      <c r="G93" s="195"/>
      <c r="H93" s="196"/>
      <c r="I93" s="197"/>
      <c r="J93" s="184"/>
      <c r="K93" s="197"/>
      <c r="M93" s="67" t="s">
        <v>1318</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73" t="str">
        <f>C92</f>
        <v xml:space="preserve">závěsy na potrubí + objímka </v>
      </c>
      <c r="BE93" s="53"/>
      <c r="BF93" s="53"/>
      <c r="BG93" s="53"/>
      <c r="BH93" s="53"/>
      <c r="BI93" s="53"/>
    </row>
    <row r="94" spans="1:104" x14ac:dyDescent="0.2">
      <c r="A94" s="169" t="s">
        <v>42</v>
      </c>
      <c r="B94" s="170" t="s">
        <v>3537</v>
      </c>
      <c r="C94" s="171" t="s">
        <v>3538</v>
      </c>
      <c r="D94" s="172"/>
      <c r="E94" s="173"/>
      <c r="F94" s="173"/>
      <c r="G94" s="174">
        <f>SUM(G7:G93)</f>
        <v>0</v>
      </c>
      <c r="H94" s="175"/>
      <c r="I94" s="174">
        <f>SUM(I7:I93)</f>
        <v>0</v>
      </c>
      <c r="J94" s="176"/>
      <c r="K94" s="174">
        <f>SUM(K7:K93)</f>
        <v>0</v>
      </c>
      <c r="O94" s="53"/>
      <c r="X94" s="82">
        <f>K94</f>
        <v>0</v>
      </c>
      <c r="Y94" s="82">
        <f>I94</f>
        <v>0</v>
      </c>
      <c r="Z94" s="63">
        <f>G94</f>
        <v>0</v>
      </c>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83"/>
      <c r="BB94" s="83"/>
      <c r="BC94" s="83"/>
      <c r="BD94" s="83"/>
      <c r="BE94" s="83"/>
      <c r="BF94" s="83"/>
      <c r="BG94" s="53"/>
      <c r="BH94" s="53"/>
      <c r="BI94" s="53"/>
    </row>
    <row r="95" spans="1:104" x14ac:dyDescent="0.2">
      <c r="A95" s="177" t="s">
        <v>23</v>
      </c>
      <c r="B95" s="178" t="s">
        <v>43</v>
      </c>
      <c r="C95" s="179"/>
      <c r="D95" s="180"/>
      <c r="E95" s="181"/>
      <c r="F95" s="181"/>
      <c r="G95" s="182">
        <f>SUM(Z7:Z95)</f>
        <v>0</v>
      </c>
      <c r="H95" s="183"/>
      <c r="I95" s="182">
        <f>SUM(Y7:Y95)</f>
        <v>0</v>
      </c>
      <c r="J95" s="183"/>
      <c r="K95" s="182">
        <f>SUM(X7:X95)</f>
        <v>0</v>
      </c>
      <c r="O95" s="53"/>
      <c r="BA95" s="91"/>
      <c r="BB95" s="91"/>
      <c r="BC95" s="91"/>
      <c r="BD95" s="91"/>
      <c r="BE95" s="91"/>
      <c r="BF95" s="91"/>
    </row>
    <row r="96" spans="1:104" x14ac:dyDescent="0.2">
      <c r="E96" s="124"/>
    </row>
    <row r="97" spans="5:5" x14ac:dyDescent="0.2">
      <c r="E97" s="124"/>
    </row>
    <row r="98" spans="5:5" x14ac:dyDescent="0.2">
      <c r="E98" s="124"/>
    </row>
    <row r="99" spans="5:5" x14ac:dyDescent="0.2">
      <c r="E99" s="124"/>
    </row>
    <row r="100" spans="5:5" x14ac:dyDescent="0.2">
      <c r="E100" s="124"/>
    </row>
    <row r="101" spans="5:5" x14ac:dyDescent="0.2">
      <c r="E101" s="124"/>
    </row>
    <row r="102" spans="5:5" x14ac:dyDescent="0.2">
      <c r="E102" s="124"/>
    </row>
    <row r="103" spans="5:5" x14ac:dyDescent="0.2">
      <c r="E103" s="124"/>
    </row>
    <row r="104" spans="5:5" x14ac:dyDescent="0.2">
      <c r="E104" s="124"/>
    </row>
    <row r="105" spans="5:5" x14ac:dyDescent="0.2">
      <c r="E105" s="124"/>
    </row>
    <row r="106" spans="5:5" x14ac:dyDescent="0.2">
      <c r="E106" s="124"/>
    </row>
    <row r="107" spans="5:5" x14ac:dyDescent="0.2">
      <c r="E107" s="124"/>
    </row>
    <row r="108" spans="5:5" x14ac:dyDescent="0.2">
      <c r="E108" s="124"/>
    </row>
    <row r="109" spans="5:5" x14ac:dyDescent="0.2">
      <c r="E109" s="124"/>
    </row>
    <row r="110" spans="5:5" x14ac:dyDescent="0.2">
      <c r="E110" s="124"/>
    </row>
    <row r="111" spans="5:5" x14ac:dyDescent="0.2">
      <c r="E111" s="124"/>
    </row>
    <row r="112" spans="5:5" x14ac:dyDescent="0.2">
      <c r="E112" s="124"/>
    </row>
    <row r="113" spans="1:7" x14ac:dyDescent="0.2">
      <c r="E113" s="124"/>
    </row>
    <row r="114" spans="1:7" x14ac:dyDescent="0.2">
      <c r="E114" s="124"/>
    </row>
    <row r="115" spans="1:7" x14ac:dyDescent="0.2">
      <c r="E115" s="124"/>
    </row>
    <row r="116" spans="1:7" x14ac:dyDescent="0.2">
      <c r="E116" s="124"/>
    </row>
    <row r="117" spans="1:7" x14ac:dyDescent="0.2">
      <c r="A117" s="184"/>
      <c r="B117" s="184"/>
      <c r="C117" s="184"/>
      <c r="D117" s="184"/>
      <c r="E117" s="184"/>
      <c r="F117" s="184"/>
      <c r="G117" s="184"/>
    </row>
    <row r="118" spans="1:7" x14ac:dyDescent="0.2">
      <c r="A118" s="184"/>
      <c r="B118" s="184"/>
      <c r="C118" s="184"/>
      <c r="D118" s="184"/>
      <c r="E118" s="184"/>
      <c r="F118" s="184"/>
      <c r="G118" s="184"/>
    </row>
    <row r="119" spans="1:7" x14ac:dyDescent="0.2">
      <c r="A119" s="184"/>
      <c r="B119" s="184"/>
      <c r="C119" s="184"/>
      <c r="D119" s="184"/>
      <c r="E119" s="184"/>
      <c r="F119" s="184"/>
      <c r="G119" s="184"/>
    </row>
    <row r="120" spans="1:7" x14ac:dyDescent="0.2">
      <c r="A120" s="184"/>
      <c r="B120" s="184"/>
      <c r="C120" s="184"/>
      <c r="D120" s="184"/>
      <c r="E120" s="184"/>
      <c r="F120" s="184"/>
      <c r="G120" s="184"/>
    </row>
    <row r="121" spans="1:7" x14ac:dyDescent="0.2">
      <c r="E121" s="124"/>
    </row>
    <row r="122" spans="1:7" x14ac:dyDescent="0.2">
      <c r="E122" s="124"/>
    </row>
    <row r="123" spans="1:7" x14ac:dyDescent="0.2">
      <c r="E123" s="124"/>
    </row>
    <row r="124" spans="1:7" x14ac:dyDescent="0.2">
      <c r="E124" s="124"/>
    </row>
    <row r="125" spans="1:7" x14ac:dyDescent="0.2">
      <c r="E125" s="124"/>
    </row>
    <row r="126" spans="1:7" x14ac:dyDescent="0.2">
      <c r="E126" s="124"/>
    </row>
    <row r="127" spans="1:7" x14ac:dyDescent="0.2">
      <c r="E127" s="124"/>
    </row>
    <row r="128" spans="1:7" x14ac:dyDescent="0.2">
      <c r="E128" s="124"/>
    </row>
    <row r="129" spans="5:5" x14ac:dyDescent="0.2">
      <c r="E129" s="124"/>
    </row>
    <row r="130" spans="5:5" x14ac:dyDescent="0.2">
      <c r="E130" s="124"/>
    </row>
    <row r="131" spans="5:5" x14ac:dyDescent="0.2">
      <c r="E131" s="124"/>
    </row>
    <row r="132" spans="5:5" x14ac:dyDescent="0.2">
      <c r="E132" s="124"/>
    </row>
    <row r="133" spans="5:5" x14ac:dyDescent="0.2">
      <c r="E133" s="124"/>
    </row>
    <row r="134" spans="5:5" x14ac:dyDescent="0.2">
      <c r="E134" s="124"/>
    </row>
    <row r="135" spans="5:5" x14ac:dyDescent="0.2">
      <c r="E135" s="124"/>
    </row>
    <row r="136" spans="5:5" x14ac:dyDescent="0.2">
      <c r="E136" s="124"/>
    </row>
    <row r="137" spans="5:5" x14ac:dyDescent="0.2">
      <c r="E137" s="124"/>
    </row>
    <row r="138" spans="5:5" x14ac:dyDescent="0.2">
      <c r="E138" s="124"/>
    </row>
    <row r="139" spans="5:5" x14ac:dyDescent="0.2">
      <c r="E139" s="124"/>
    </row>
    <row r="140" spans="5:5" x14ac:dyDescent="0.2">
      <c r="E140" s="124"/>
    </row>
    <row r="141" spans="5:5" x14ac:dyDescent="0.2">
      <c r="E141" s="124"/>
    </row>
    <row r="142" spans="5:5" x14ac:dyDescent="0.2">
      <c r="E142" s="124"/>
    </row>
    <row r="143" spans="5:5" x14ac:dyDescent="0.2">
      <c r="E143" s="124"/>
    </row>
    <row r="144" spans="5:5" x14ac:dyDescent="0.2">
      <c r="E144" s="124"/>
    </row>
    <row r="145" spans="1:7" x14ac:dyDescent="0.2">
      <c r="E145" s="124"/>
    </row>
    <row r="146" spans="1:7" x14ac:dyDescent="0.2">
      <c r="E146" s="124"/>
    </row>
    <row r="147" spans="1:7" x14ac:dyDescent="0.2">
      <c r="E147" s="124"/>
    </row>
    <row r="148" spans="1:7" x14ac:dyDescent="0.2">
      <c r="E148" s="124"/>
    </row>
    <row r="149" spans="1:7" x14ac:dyDescent="0.2">
      <c r="E149" s="124"/>
    </row>
    <row r="150" spans="1:7" x14ac:dyDescent="0.2">
      <c r="E150" s="124"/>
    </row>
    <row r="151" spans="1:7" x14ac:dyDescent="0.2">
      <c r="E151" s="124"/>
    </row>
    <row r="152" spans="1:7" x14ac:dyDescent="0.2">
      <c r="A152" s="185"/>
      <c r="B152" s="185"/>
    </row>
    <row r="153" spans="1:7" x14ac:dyDescent="0.2">
      <c r="A153" s="184"/>
      <c r="B153" s="184"/>
      <c r="C153" s="186"/>
      <c r="D153" s="186"/>
      <c r="E153" s="187"/>
      <c r="F153" s="186"/>
      <c r="G153" s="188"/>
    </row>
    <row r="154" spans="1:7" x14ac:dyDescent="0.2">
      <c r="A154" s="189"/>
      <c r="B154" s="189"/>
      <c r="C154" s="184"/>
      <c r="D154" s="184"/>
      <c r="E154" s="190"/>
      <c r="F154" s="184"/>
      <c r="G154" s="184"/>
    </row>
    <row r="155" spans="1:7" x14ac:dyDescent="0.2">
      <c r="A155" s="184"/>
      <c r="B155" s="184"/>
      <c r="C155" s="184"/>
      <c r="D155" s="184"/>
      <c r="E155" s="190"/>
      <c r="F155" s="184"/>
      <c r="G155" s="184"/>
    </row>
    <row r="156" spans="1:7" x14ac:dyDescent="0.2">
      <c r="A156" s="184"/>
      <c r="B156" s="184"/>
      <c r="C156" s="184"/>
      <c r="D156" s="184"/>
      <c r="E156" s="190"/>
      <c r="F156" s="184"/>
      <c r="G156" s="184"/>
    </row>
    <row r="157" spans="1:7" x14ac:dyDescent="0.2">
      <c r="A157" s="184"/>
      <c r="B157" s="184"/>
      <c r="C157" s="184"/>
      <c r="D157" s="184"/>
      <c r="E157" s="190"/>
      <c r="F157" s="184"/>
      <c r="G157" s="184"/>
    </row>
    <row r="158" spans="1:7" x14ac:dyDescent="0.2">
      <c r="A158" s="184"/>
      <c r="B158" s="184"/>
      <c r="C158" s="184"/>
      <c r="D158" s="184"/>
      <c r="E158" s="190"/>
      <c r="F158" s="184"/>
      <c r="G158" s="184"/>
    </row>
    <row r="159" spans="1:7" x14ac:dyDescent="0.2">
      <c r="A159" s="184"/>
      <c r="B159" s="184"/>
      <c r="C159" s="184"/>
      <c r="D159" s="184"/>
      <c r="E159" s="190"/>
      <c r="F159" s="184"/>
      <c r="G159" s="184"/>
    </row>
    <row r="160" spans="1:7" x14ac:dyDescent="0.2">
      <c r="A160" s="184"/>
      <c r="B160" s="184"/>
      <c r="C160" s="184"/>
      <c r="D160" s="184"/>
      <c r="E160" s="190"/>
      <c r="F160" s="184"/>
      <c r="G160" s="184"/>
    </row>
    <row r="161" spans="1:7" x14ac:dyDescent="0.2">
      <c r="A161" s="184"/>
      <c r="B161" s="184"/>
      <c r="C161" s="184"/>
      <c r="D161" s="184"/>
      <c r="E161" s="190"/>
      <c r="F161" s="184"/>
      <c r="G161" s="184"/>
    </row>
    <row r="162" spans="1:7" x14ac:dyDescent="0.2">
      <c r="A162" s="184"/>
      <c r="B162" s="184"/>
      <c r="C162" s="184"/>
      <c r="D162" s="184"/>
      <c r="E162" s="190"/>
      <c r="F162" s="184"/>
      <c r="G162" s="184"/>
    </row>
    <row r="163" spans="1:7" x14ac:dyDescent="0.2">
      <c r="A163" s="184"/>
      <c r="B163" s="184"/>
      <c r="C163" s="184"/>
      <c r="D163" s="184"/>
      <c r="E163" s="190"/>
      <c r="F163" s="184"/>
      <c r="G163" s="184"/>
    </row>
    <row r="164" spans="1:7" x14ac:dyDescent="0.2">
      <c r="A164" s="184"/>
      <c r="B164" s="184"/>
      <c r="C164" s="184"/>
      <c r="D164" s="184"/>
      <c r="E164" s="190"/>
      <c r="F164" s="184"/>
      <c r="G164" s="184"/>
    </row>
    <row r="165" spans="1:7" x14ac:dyDescent="0.2">
      <c r="A165" s="184"/>
      <c r="B165" s="184"/>
      <c r="C165" s="184"/>
      <c r="D165" s="184"/>
      <c r="E165" s="190"/>
      <c r="F165" s="184"/>
      <c r="G165" s="184"/>
    </row>
    <row r="166" spans="1:7" x14ac:dyDescent="0.2">
      <c r="A166" s="184"/>
      <c r="B166" s="184"/>
      <c r="C166" s="184"/>
      <c r="D166" s="184"/>
      <c r="E166" s="190"/>
      <c r="F166" s="184"/>
      <c r="G166" s="184"/>
    </row>
  </sheetData>
  <sheetProtection algorithmName="SHA-512" hashValue="9xbZrBMqBbKKbutSXO5iD3XBbsnXzFY4nt2tOVPfFVwG/HlhDMFVhbaIQtlQ3qMOpkxurIueN1jNXbLzw2u2GQ==" saltValue="VtNyh5GLM0lKwIFTwSbXdw==" spinCount="100000" sheet="1" objects="1" scenarios="1"/>
  <mergeCells count="46">
    <mergeCell ref="C89:D89"/>
    <mergeCell ref="C91:D91"/>
    <mergeCell ref="C93:D93"/>
    <mergeCell ref="C77:D77"/>
    <mergeCell ref="C79:D79"/>
    <mergeCell ref="C81:D81"/>
    <mergeCell ref="C83:D83"/>
    <mergeCell ref="C85:D85"/>
    <mergeCell ref="C87:D87"/>
    <mergeCell ref="C43:D43"/>
    <mergeCell ref="C45:D45"/>
    <mergeCell ref="C47:D47"/>
    <mergeCell ref="C49:D49"/>
    <mergeCell ref="C75:D75"/>
    <mergeCell ref="C53:D53"/>
    <mergeCell ref="C55:D55"/>
    <mergeCell ref="C57:D57"/>
    <mergeCell ref="C59:D59"/>
    <mergeCell ref="C61:D61"/>
    <mergeCell ref="C63:D63"/>
    <mergeCell ref="C65:D65"/>
    <mergeCell ref="C67:D67"/>
    <mergeCell ref="C69:D69"/>
    <mergeCell ref="C71:D71"/>
    <mergeCell ref="C73:D73"/>
    <mergeCell ref="C33:D33"/>
    <mergeCell ref="C35:D35"/>
    <mergeCell ref="C37:D37"/>
    <mergeCell ref="C39:D39"/>
    <mergeCell ref="C41:D41"/>
    <mergeCell ref="C51:D51"/>
    <mergeCell ref="C29:D29"/>
    <mergeCell ref="C27:D27"/>
    <mergeCell ref="A1:G1"/>
    <mergeCell ref="C9:G9"/>
    <mergeCell ref="C10:D10"/>
    <mergeCell ref="C12:G12"/>
    <mergeCell ref="C13:D13"/>
    <mergeCell ref="C15:G15"/>
    <mergeCell ref="C16:D16"/>
    <mergeCell ref="C18:G18"/>
    <mergeCell ref="C19:D19"/>
    <mergeCell ref="C21:D21"/>
    <mergeCell ref="C23:D23"/>
    <mergeCell ref="C25:D25"/>
    <mergeCell ref="C31:D3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CZ128"/>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4158</v>
      </c>
      <c r="E3" s="24"/>
      <c r="F3" s="25"/>
      <c r="G3" s="26"/>
    </row>
    <row r="4" spans="1:104" ht="13.5" customHeight="1" thickBot="1" x14ac:dyDescent="0.25">
      <c r="A4" s="27" t="s">
        <v>26</v>
      </c>
      <c r="B4" s="28"/>
      <c r="C4" s="29"/>
      <c r="D4" s="30" t="s">
        <v>4225</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4171</v>
      </c>
      <c r="C7" s="45" t="s">
        <v>4172</v>
      </c>
      <c r="D7" s="46"/>
      <c r="E7" s="47"/>
      <c r="F7" s="47"/>
      <c r="G7" s="48"/>
      <c r="H7" s="49"/>
      <c r="I7" s="50"/>
      <c r="J7" s="51"/>
      <c r="K7" s="52"/>
      <c r="O7" s="53"/>
    </row>
    <row r="8" spans="1:104" x14ac:dyDescent="0.2">
      <c r="A8" s="54">
        <v>1</v>
      </c>
      <c r="B8" s="55" t="s">
        <v>4173</v>
      </c>
      <c r="C8" s="56" t="s">
        <v>4174</v>
      </c>
      <c r="D8" s="57" t="s">
        <v>201</v>
      </c>
      <c r="E8" s="100">
        <v>188.46</v>
      </c>
      <c r="F8" s="59"/>
      <c r="G8" s="60">
        <f>E8*F8</f>
        <v>0</v>
      </c>
      <c r="H8" s="61">
        <v>0</v>
      </c>
      <c r="I8" s="62">
        <f>E8*H8</f>
        <v>0</v>
      </c>
      <c r="J8" s="61">
        <v>0</v>
      </c>
      <c r="K8" s="62">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x14ac:dyDescent="0.2">
      <c r="A9" s="64"/>
      <c r="B9" s="65"/>
      <c r="C9" s="329" t="s">
        <v>4175</v>
      </c>
      <c r="D9" s="330"/>
      <c r="E9" s="103">
        <v>188.46</v>
      </c>
      <c r="F9" s="69"/>
      <c r="G9" s="70"/>
      <c r="H9" s="71"/>
      <c r="I9" s="66"/>
      <c r="J9" s="72"/>
      <c r="K9" s="66"/>
      <c r="M9" s="67" t="s">
        <v>4175</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 xml:space="preserve">Potrubí PP DN16 PN20 +dodávka + mtz </v>
      </c>
      <c r="BE9" s="53"/>
      <c r="BF9" s="53"/>
      <c r="BG9" s="53"/>
      <c r="BH9" s="53"/>
      <c r="BI9" s="53"/>
    </row>
    <row r="10" spans="1:104" x14ac:dyDescent="0.2">
      <c r="A10" s="54">
        <v>2</v>
      </c>
      <c r="B10" s="55" t="s">
        <v>4176</v>
      </c>
      <c r="C10" s="56" t="s">
        <v>4177</v>
      </c>
      <c r="D10" s="57" t="s">
        <v>3611</v>
      </c>
      <c r="E10" s="100">
        <v>37.692</v>
      </c>
      <c r="F10" s="59"/>
      <c r="G10" s="60">
        <f>E10*F10</f>
        <v>0</v>
      </c>
      <c r="H10" s="61">
        <v>0</v>
      </c>
      <c r="I10" s="62">
        <f>E10*H10</f>
        <v>0</v>
      </c>
      <c r="J10" s="61"/>
      <c r="K10" s="62">
        <f>E10*J10</f>
        <v>0</v>
      </c>
      <c r="O10" s="53"/>
      <c r="Z10" s="53"/>
      <c r="AA10" s="53">
        <v>12</v>
      </c>
      <c r="AB10" s="53">
        <v>0</v>
      </c>
      <c r="AC10" s="53">
        <v>23</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12</v>
      </c>
      <c r="CB10" s="53">
        <v>0</v>
      </c>
      <c r="CZ10" s="16">
        <v>2</v>
      </c>
    </row>
    <row r="11" spans="1:104" x14ac:dyDescent="0.2">
      <c r="A11" s="64"/>
      <c r="B11" s="65"/>
      <c r="C11" s="329" t="s">
        <v>4053</v>
      </c>
      <c r="D11" s="330"/>
      <c r="E11" s="103">
        <v>37.692</v>
      </c>
      <c r="F11" s="69"/>
      <c r="G11" s="70"/>
      <c r="H11" s="71"/>
      <c r="I11" s="66"/>
      <c r="J11" s="72"/>
      <c r="K11" s="66"/>
      <c r="M11" s="67" t="s">
        <v>4053</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 xml:space="preserve">Protipožární manžety M+D </v>
      </c>
      <c r="BE11" s="53"/>
      <c r="BF11" s="53"/>
      <c r="BG11" s="53"/>
      <c r="BH11" s="53"/>
      <c r="BI11" s="53"/>
    </row>
    <row r="12" spans="1:104" x14ac:dyDescent="0.2">
      <c r="A12" s="54">
        <v>3</v>
      </c>
      <c r="B12" s="55" t="s">
        <v>4178</v>
      </c>
      <c r="C12" s="56" t="s">
        <v>4179</v>
      </c>
      <c r="D12" s="57" t="s">
        <v>3611</v>
      </c>
      <c r="E12" s="100">
        <v>99.255600000000001</v>
      </c>
      <c r="F12" s="59"/>
      <c r="G12" s="60">
        <f>E12*F12</f>
        <v>0</v>
      </c>
      <c r="H12" s="61">
        <v>0</v>
      </c>
      <c r="I12" s="62">
        <f>E12*H12</f>
        <v>0</v>
      </c>
      <c r="J12" s="61"/>
      <c r="K12" s="62">
        <f>E12*J12</f>
        <v>0</v>
      </c>
      <c r="O12" s="53"/>
      <c r="Z12" s="53"/>
      <c r="AA12" s="53">
        <v>12</v>
      </c>
      <c r="AB12" s="53">
        <v>0</v>
      </c>
      <c r="AC12" s="53">
        <v>24</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12</v>
      </c>
      <c r="CB12" s="53">
        <v>0</v>
      </c>
      <c r="CZ12" s="16">
        <v>2</v>
      </c>
    </row>
    <row r="13" spans="1:104" x14ac:dyDescent="0.2">
      <c r="A13" s="64"/>
      <c r="B13" s="65"/>
      <c r="C13" s="329" t="s">
        <v>4180</v>
      </c>
      <c r="D13" s="330"/>
      <c r="E13" s="103">
        <v>99.255600000000001</v>
      </c>
      <c r="F13" s="69"/>
      <c r="G13" s="70"/>
      <c r="H13" s="71"/>
      <c r="I13" s="66"/>
      <c r="J13" s="72"/>
      <c r="K13" s="66"/>
      <c r="M13" s="67" t="s">
        <v>4180</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 xml:space="preserve">Rohový ventil DN 15 M+D </v>
      </c>
      <c r="BE13" s="53"/>
      <c r="BF13" s="53"/>
      <c r="BG13" s="53"/>
      <c r="BH13" s="53"/>
      <c r="BI13" s="53"/>
    </row>
    <row r="14" spans="1:104" x14ac:dyDescent="0.2">
      <c r="A14" s="54">
        <v>4</v>
      </c>
      <c r="B14" s="55" t="s">
        <v>4181</v>
      </c>
      <c r="C14" s="56" t="s">
        <v>4182</v>
      </c>
      <c r="D14" s="57" t="s">
        <v>201</v>
      </c>
      <c r="E14" s="100">
        <v>326.66399999999999</v>
      </c>
      <c r="F14" s="59"/>
      <c r="G14" s="60">
        <f>E14*F14</f>
        <v>0</v>
      </c>
      <c r="H14" s="61">
        <v>0</v>
      </c>
      <c r="I14" s="62">
        <f>E14*H14</f>
        <v>0</v>
      </c>
      <c r="J14" s="61">
        <v>0</v>
      </c>
      <c r="K14" s="62">
        <f>E14*J14</f>
        <v>0</v>
      </c>
      <c r="O14" s="53"/>
      <c r="Z14" s="53"/>
      <c r="AA14" s="53">
        <v>1</v>
      </c>
      <c r="AB14" s="53">
        <v>7</v>
      </c>
      <c r="AC14" s="53">
        <v>7</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v>
      </c>
      <c r="CB14" s="53">
        <v>7</v>
      </c>
      <c r="CZ14" s="16">
        <v>2</v>
      </c>
    </row>
    <row r="15" spans="1:104" x14ac:dyDescent="0.2">
      <c r="A15" s="64"/>
      <c r="B15" s="65"/>
      <c r="C15" s="329" t="s">
        <v>4183</v>
      </c>
      <c r="D15" s="330"/>
      <c r="E15" s="103">
        <v>326.66399999999999</v>
      </c>
      <c r="F15" s="69"/>
      <c r="G15" s="70"/>
      <c r="H15" s="71"/>
      <c r="I15" s="66"/>
      <c r="J15" s="72"/>
      <c r="K15" s="66"/>
      <c r="M15" s="67" t="s">
        <v>4183</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C14</f>
        <v xml:space="preserve">Potrubí PP PN 20, DN 20+dodávka +MTZ </v>
      </c>
      <c r="BE15" s="53"/>
      <c r="BF15" s="53"/>
      <c r="BG15" s="53"/>
      <c r="BH15" s="53"/>
      <c r="BI15" s="53"/>
    </row>
    <row r="16" spans="1:104" x14ac:dyDescent="0.2">
      <c r="A16" s="54">
        <v>5</v>
      </c>
      <c r="B16" s="55" t="s">
        <v>4184</v>
      </c>
      <c r="C16" s="56" t="s">
        <v>4185</v>
      </c>
      <c r="D16" s="57" t="s">
        <v>201</v>
      </c>
      <c r="E16" s="100">
        <v>288.97199999999998</v>
      </c>
      <c r="F16" s="59"/>
      <c r="G16" s="60">
        <f>E16*F16</f>
        <v>0</v>
      </c>
      <c r="H16" s="61">
        <v>0</v>
      </c>
      <c r="I16" s="62">
        <f>E16*H16</f>
        <v>0</v>
      </c>
      <c r="J16" s="61"/>
      <c r="K16" s="62">
        <f>E16*J16</f>
        <v>0</v>
      </c>
      <c r="O16" s="53"/>
      <c r="Z16" s="53"/>
      <c r="AA16" s="53">
        <v>12</v>
      </c>
      <c r="AB16" s="53">
        <v>0</v>
      </c>
      <c r="AC16" s="53">
        <v>3</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G16</f>
        <v>0</v>
      </c>
      <c r="BA16" s="53"/>
      <c r="BB16" s="53"/>
      <c r="BC16" s="53"/>
      <c r="BD16" s="53"/>
      <c r="BE16" s="53"/>
      <c r="BF16" s="53"/>
      <c r="BG16" s="53"/>
      <c r="BH16" s="53"/>
      <c r="BI16" s="53"/>
      <c r="CA16" s="53">
        <v>12</v>
      </c>
      <c r="CB16" s="53">
        <v>0</v>
      </c>
      <c r="CZ16" s="16">
        <v>2</v>
      </c>
    </row>
    <row r="17" spans="1:104" x14ac:dyDescent="0.2">
      <c r="A17" s="64"/>
      <c r="B17" s="65"/>
      <c r="C17" s="329" t="s">
        <v>4186</v>
      </c>
      <c r="D17" s="330"/>
      <c r="E17" s="103">
        <v>288.97199999999998</v>
      </c>
      <c r="F17" s="69"/>
      <c r="G17" s="70"/>
      <c r="H17" s="71"/>
      <c r="I17" s="66"/>
      <c r="J17" s="72"/>
      <c r="K17" s="66"/>
      <c r="M17" s="67" t="s">
        <v>4186</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Potrubí PP PN 20, DN 25+dodávka +MTZ </v>
      </c>
      <c r="BE17" s="53"/>
      <c r="BF17" s="53"/>
      <c r="BG17" s="53"/>
      <c r="BH17" s="53"/>
      <c r="BI17" s="53"/>
    </row>
    <row r="18" spans="1:104" x14ac:dyDescent="0.2">
      <c r="A18" s="54">
        <v>6</v>
      </c>
      <c r="B18" s="55" t="s">
        <v>4184</v>
      </c>
      <c r="C18" s="56" t="s">
        <v>4187</v>
      </c>
      <c r="D18" s="57" t="s">
        <v>201</v>
      </c>
      <c r="E18" s="100">
        <v>31.41</v>
      </c>
      <c r="F18" s="59"/>
      <c r="G18" s="60">
        <f>E18*F18</f>
        <v>0</v>
      </c>
      <c r="H18" s="61">
        <v>0</v>
      </c>
      <c r="I18" s="62">
        <f>E18*H18</f>
        <v>0</v>
      </c>
      <c r="J18" s="61"/>
      <c r="K18" s="62">
        <f>E18*J18</f>
        <v>0</v>
      </c>
      <c r="O18" s="53"/>
      <c r="Z18" s="53"/>
      <c r="AA18" s="53">
        <v>12</v>
      </c>
      <c r="AB18" s="53">
        <v>0</v>
      </c>
      <c r="AC18" s="53">
        <v>4</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12</v>
      </c>
      <c r="CB18" s="53">
        <v>0</v>
      </c>
      <c r="CZ18" s="16">
        <v>2</v>
      </c>
    </row>
    <row r="19" spans="1:104" x14ac:dyDescent="0.2">
      <c r="A19" s="64"/>
      <c r="B19" s="65"/>
      <c r="C19" s="329" t="s">
        <v>1706</v>
      </c>
      <c r="D19" s="330"/>
      <c r="E19" s="103">
        <v>31.41</v>
      </c>
      <c r="F19" s="69"/>
      <c r="G19" s="70"/>
      <c r="H19" s="71"/>
      <c r="I19" s="66"/>
      <c r="J19" s="72"/>
      <c r="K19" s="66"/>
      <c r="M19" s="67" t="s">
        <v>1706</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 xml:space="preserve">Potrubí PP PN 20, DN 32+dodávka +MTZ </v>
      </c>
      <c r="BE19" s="53"/>
      <c r="BF19" s="53"/>
      <c r="BG19" s="53"/>
      <c r="BH19" s="53"/>
      <c r="BI19" s="53"/>
    </row>
    <row r="20" spans="1:104" x14ac:dyDescent="0.2">
      <c r="A20" s="54">
        <v>7</v>
      </c>
      <c r="B20" s="55" t="s">
        <v>4188</v>
      </c>
      <c r="C20" s="56" t="s">
        <v>4189</v>
      </c>
      <c r="D20" s="57" t="s">
        <v>201</v>
      </c>
      <c r="E20" s="100">
        <v>12.564</v>
      </c>
      <c r="F20" s="59"/>
      <c r="G20" s="60">
        <f>E20*F20</f>
        <v>0</v>
      </c>
      <c r="H20" s="61">
        <v>0</v>
      </c>
      <c r="I20" s="62">
        <f>E20*H20</f>
        <v>0</v>
      </c>
      <c r="J20" s="61"/>
      <c r="K20" s="62">
        <f>E20*J20</f>
        <v>0</v>
      </c>
      <c r="O20" s="53"/>
      <c r="Z20" s="53"/>
      <c r="AA20" s="53">
        <v>12</v>
      </c>
      <c r="AB20" s="53">
        <v>0</v>
      </c>
      <c r="AC20" s="53">
        <v>5</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12</v>
      </c>
      <c r="CB20" s="53">
        <v>0</v>
      </c>
      <c r="CZ20" s="16">
        <v>2</v>
      </c>
    </row>
    <row r="21" spans="1:104" x14ac:dyDescent="0.2">
      <c r="A21" s="64"/>
      <c r="B21" s="65"/>
      <c r="C21" s="329" t="s">
        <v>790</v>
      </c>
      <c r="D21" s="330"/>
      <c r="E21" s="103">
        <v>12.564</v>
      </c>
      <c r="F21" s="69"/>
      <c r="G21" s="70"/>
      <c r="H21" s="71"/>
      <c r="I21" s="66"/>
      <c r="J21" s="72"/>
      <c r="K21" s="66"/>
      <c r="M21" s="67" t="s">
        <v>790</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 xml:space="preserve">Potrubí PP PN 20, DN 40+dodávka +MTZ </v>
      </c>
      <c r="BE21" s="53"/>
      <c r="BF21" s="53"/>
      <c r="BG21" s="53"/>
      <c r="BH21" s="53"/>
      <c r="BI21" s="53"/>
    </row>
    <row r="22" spans="1:104" x14ac:dyDescent="0.2">
      <c r="A22" s="54">
        <v>8</v>
      </c>
      <c r="B22" s="55" t="s">
        <v>4190</v>
      </c>
      <c r="C22" s="56" t="s">
        <v>4092</v>
      </c>
      <c r="D22" s="57" t="s">
        <v>3611</v>
      </c>
      <c r="E22" s="100">
        <v>7.5384000000000002</v>
      </c>
      <c r="F22" s="59"/>
      <c r="G22" s="60">
        <f>E22*F22</f>
        <v>0</v>
      </c>
      <c r="H22" s="61">
        <v>0</v>
      </c>
      <c r="I22" s="62">
        <f>E22*H22</f>
        <v>0</v>
      </c>
      <c r="J22" s="61"/>
      <c r="K22" s="62">
        <f>E22*J22</f>
        <v>0</v>
      </c>
      <c r="O22" s="53"/>
      <c r="Z22" s="53"/>
      <c r="AA22" s="53">
        <v>12</v>
      </c>
      <c r="AB22" s="53">
        <v>0</v>
      </c>
      <c r="AC22" s="53">
        <v>6</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12</v>
      </c>
      <c r="CB22" s="53">
        <v>0</v>
      </c>
      <c r="CZ22" s="16">
        <v>2</v>
      </c>
    </row>
    <row r="23" spans="1:104" x14ac:dyDescent="0.2">
      <c r="A23" s="64"/>
      <c r="B23" s="65"/>
      <c r="C23" s="329" t="s">
        <v>1580</v>
      </c>
      <c r="D23" s="330"/>
      <c r="E23" s="103">
        <v>7.5384000000000002</v>
      </c>
      <c r="F23" s="69"/>
      <c r="G23" s="70"/>
      <c r="H23" s="71"/>
      <c r="I23" s="66"/>
      <c r="J23" s="72"/>
      <c r="K23" s="66"/>
      <c r="M23" s="67" t="s">
        <v>1580</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 xml:space="preserve">závěsy na potrubí + objímka </v>
      </c>
      <c r="BE23" s="53"/>
      <c r="BF23" s="53"/>
      <c r="BG23" s="53"/>
      <c r="BH23" s="53"/>
      <c r="BI23" s="53"/>
    </row>
    <row r="24" spans="1:104" ht="22.5" x14ac:dyDescent="0.2">
      <c r="A24" s="54">
        <v>9</v>
      </c>
      <c r="B24" s="55" t="s">
        <v>4191</v>
      </c>
      <c r="C24" s="56" t="s">
        <v>4192</v>
      </c>
      <c r="D24" s="57" t="s">
        <v>201</v>
      </c>
      <c r="E24" s="100">
        <v>188.46</v>
      </c>
      <c r="F24" s="59"/>
      <c r="G24" s="60">
        <f>E24*F24</f>
        <v>0</v>
      </c>
      <c r="H24" s="61">
        <v>0</v>
      </c>
      <c r="I24" s="62">
        <f>E24*H24</f>
        <v>0</v>
      </c>
      <c r="J24" s="61"/>
      <c r="K24" s="62">
        <f>E24*J24</f>
        <v>0</v>
      </c>
      <c r="O24" s="53"/>
      <c r="Z24" s="53"/>
      <c r="AA24" s="53">
        <v>12</v>
      </c>
      <c r="AB24" s="53">
        <v>0</v>
      </c>
      <c r="AC24" s="53">
        <v>7</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12</v>
      </c>
      <c r="CB24" s="53">
        <v>0</v>
      </c>
      <c r="CZ24" s="16">
        <v>2</v>
      </c>
    </row>
    <row r="25" spans="1:104" ht="25.5" x14ac:dyDescent="0.2">
      <c r="A25" s="64"/>
      <c r="B25" s="65"/>
      <c r="C25" s="329" t="s">
        <v>4175</v>
      </c>
      <c r="D25" s="330"/>
      <c r="E25" s="103">
        <v>188.46</v>
      </c>
      <c r="F25" s="69"/>
      <c r="G25" s="70"/>
      <c r="H25" s="71"/>
      <c r="I25" s="66"/>
      <c r="J25" s="72"/>
      <c r="K25" s="66"/>
      <c r="M25" s="67" t="s">
        <v>4175</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IZOLACE NÁVLEKOVÁ Z PĚNOVÉHO POLYETYLENU DN16TL.20MM+dodávka+MTZ</v>
      </c>
      <c r="BE25" s="53"/>
      <c r="BF25" s="53"/>
      <c r="BG25" s="53"/>
      <c r="BH25" s="53"/>
      <c r="BI25" s="53"/>
    </row>
    <row r="26" spans="1:104" ht="22.5" x14ac:dyDescent="0.2">
      <c r="A26" s="54">
        <v>10</v>
      </c>
      <c r="B26" s="55" t="s">
        <v>4191</v>
      </c>
      <c r="C26" s="56" t="s">
        <v>4193</v>
      </c>
      <c r="D26" s="57" t="s">
        <v>201</v>
      </c>
      <c r="E26" s="100">
        <v>326.66399999999999</v>
      </c>
      <c r="F26" s="59"/>
      <c r="G26" s="60">
        <f>E26*F26</f>
        <v>0</v>
      </c>
      <c r="H26" s="61">
        <v>0</v>
      </c>
      <c r="I26" s="62">
        <f>E26*H26</f>
        <v>0</v>
      </c>
      <c r="J26" s="61"/>
      <c r="K26" s="62">
        <f>E26*J26</f>
        <v>0</v>
      </c>
      <c r="O26" s="53"/>
      <c r="Z26" s="53"/>
      <c r="AA26" s="53">
        <v>12</v>
      </c>
      <c r="AB26" s="53">
        <v>0</v>
      </c>
      <c r="AC26" s="53">
        <v>8</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12</v>
      </c>
      <c r="CB26" s="53">
        <v>0</v>
      </c>
      <c r="CZ26" s="16">
        <v>2</v>
      </c>
    </row>
    <row r="27" spans="1:104" ht="25.5" x14ac:dyDescent="0.2">
      <c r="A27" s="64"/>
      <c r="B27" s="65"/>
      <c r="C27" s="329" t="s">
        <v>4183</v>
      </c>
      <c r="D27" s="330"/>
      <c r="E27" s="103">
        <v>326.66399999999999</v>
      </c>
      <c r="F27" s="69"/>
      <c r="G27" s="70"/>
      <c r="H27" s="71"/>
      <c r="I27" s="66"/>
      <c r="J27" s="72"/>
      <c r="K27" s="66"/>
      <c r="M27" s="67" t="s">
        <v>4183</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IZOLACE NÁVLEKOVÁ Z PĚNOVÉHO POLYETYLENU DN20TL.20MM+dodávka+MTZ</v>
      </c>
      <c r="BE27" s="53"/>
      <c r="BF27" s="53"/>
      <c r="BG27" s="53"/>
      <c r="BH27" s="53"/>
      <c r="BI27" s="53"/>
    </row>
    <row r="28" spans="1:104" ht="22.5" x14ac:dyDescent="0.2">
      <c r="A28" s="54">
        <v>11</v>
      </c>
      <c r="B28" s="55" t="s">
        <v>4191</v>
      </c>
      <c r="C28" s="56" t="s">
        <v>4194</v>
      </c>
      <c r="D28" s="57" t="s">
        <v>201</v>
      </c>
      <c r="E28" s="100">
        <v>288.97199999999998</v>
      </c>
      <c r="F28" s="59"/>
      <c r="G28" s="60">
        <f>E28*F28</f>
        <v>0</v>
      </c>
      <c r="H28" s="61">
        <v>0</v>
      </c>
      <c r="I28" s="62">
        <f>E28*H28</f>
        <v>0</v>
      </c>
      <c r="J28" s="61"/>
      <c r="K28" s="62">
        <f>E28*J28</f>
        <v>0</v>
      </c>
      <c r="O28" s="53"/>
      <c r="Z28" s="53"/>
      <c r="AA28" s="53">
        <v>12</v>
      </c>
      <c r="AB28" s="53">
        <v>0</v>
      </c>
      <c r="AC28" s="53">
        <v>9</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12</v>
      </c>
      <c r="CB28" s="53">
        <v>0</v>
      </c>
      <c r="CZ28" s="16">
        <v>2</v>
      </c>
    </row>
    <row r="29" spans="1:104" ht="25.5" x14ac:dyDescent="0.2">
      <c r="A29" s="64"/>
      <c r="B29" s="65"/>
      <c r="C29" s="329" t="s">
        <v>4186</v>
      </c>
      <c r="D29" s="330"/>
      <c r="E29" s="103">
        <v>288.97199999999998</v>
      </c>
      <c r="F29" s="69"/>
      <c r="G29" s="70"/>
      <c r="H29" s="71"/>
      <c r="I29" s="66"/>
      <c r="J29" s="72"/>
      <c r="K29" s="66"/>
      <c r="M29" s="67" t="s">
        <v>4186</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C28</f>
        <v>IZOLACE NÁVLEKOVÁ Z PĚNOVÉHO POLYETYLENU DN25TL.30MM+dodávka+MTZ</v>
      </c>
      <c r="BE29" s="53"/>
      <c r="BF29" s="53"/>
      <c r="BG29" s="53"/>
      <c r="BH29" s="53"/>
      <c r="BI29" s="53"/>
    </row>
    <row r="30" spans="1:104" ht="22.5" x14ac:dyDescent="0.2">
      <c r="A30" s="54">
        <v>12</v>
      </c>
      <c r="B30" s="55" t="s">
        <v>4191</v>
      </c>
      <c r="C30" s="56" t="s">
        <v>4195</v>
      </c>
      <c r="D30" s="57" t="s">
        <v>201</v>
      </c>
      <c r="E30" s="100">
        <v>31.41</v>
      </c>
      <c r="F30" s="59"/>
      <c r="G30" s="60">
        <f>E30*F30</f>
        <v>0</v>
      </c>
      <c r="H30" s="61">
        <v>0</v>
      </c>
      <c r="I30" s="62">
        <f>E30*H30</f>
        <v>0</v>
      </c>
      <c r="J30" s="61"/>
      <c r="K30" s="62">
        <f>E30*J30</f>
        <v>0</v>
      </c>
      <c r="O30" s="53"/>
      <c r="Z30" s="53"/>
      <c r="AA30" s="53">
        <v>12</v>
      </c>
      <c r="AB30" s="53">
        <v>0</v>
      </c>
      <c r="AC30" s="53">
        <v>10</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12</v>
      </c>
      <c r="CB30" s="53">
        <v>0</v>
      </c>
      <c r="CZ30" s="16">
        <v>2</v>
      </c>
    </row>
    <row r="31" spans="1:104" ht="25.5" x14ac:dyDescent="0.2">
      <c r="A31" s="64"/>
      <c r="B31" s="65"/>
      <c r="C31" s="329" t="s">
        <v>1706</v>
      </c>
      <c r="D31" s="330"/>
      <c r="E31" s="103">
        <v>31.41</v>
      </c>
      <c r="F31" s="69"/>
      <c r="G31" s="70"/>
      <c r="H31" s="71"/>
      <c r="I31" s="66"/>
      <c r="J31" s="72"/>
      <c r="K31" s="66"/>
      <c r="M31" s="67" t="s">
        <v>1706</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IZOLACE NÁVLEKOVÁ Z PĚNOVÉHO POLYETYLENU DN32TL.20MM+dodávka+MTZ</v>
      </c>
      <c r="BE31" s="53"/>
      <c r="BF31" s="53"/>
      <c r="BG31" s="53"/>
      <c r="BH31" s="53"/>
      <c r="BI31" s="53"/>
    </row>
    <row r="32" spans="1:104" ht="22.5" x14ac:dyDescent="0.2">
      <c r="A32" s="54">
        <v>13</v>
      </c>
      <c r="B32" s="55" t="s">
        <v>4191</v>
      </c>
      <c r="C32" s="56" t="s">
        <v>4196</v>
      </c>
      <c r="D32" s="57" t="s">
        <v>201</v>
      </c>
      <c r="E32" s="100">
        <v>12.564</v>
      </c>
      <c r="F32" s="59"/>
      <c r="G32" s="60">
        <f>E32*F32</f>
        <v>0</v>
      </c>
      <c r="H32" s="61">
        <v>0</v>
      </c>
      <c r="I32" s="62">
        <f>E32*H32</f>
        <v>0</v>
      </c>
      <c r="J32" s="61"/>
      <c r="K32" s="62">
        <f>E32*J32</f>
        <v>0</v>
      </c>
      <c r="O32" s="53"/>
      <c r="Z32" s="53"/>
      <c r="AA32" s="53">
        <v>12</v>
      </c>
      <c r="AB32" s="53">
        <v>0</v>
      </c>
      <c r="AC32" s="53">
        <v>11</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12</v>
      </c>
      <c r="CB32" s="53">
        <v>0</v>
      </c>
      <c r="CZ32" s="16">
        <v>2</v>
      </c>
    </row>
    <row r="33" spans="1:104" ht="25.5" x14ac:dyDescent="0.2">
      <c r="A33" s="64"/>
      <c r="B33" s="65"/>
      <c r="C33" s="329" t="s">
        <v>790</v>
      </c>
      <c r="D33" s="330"/>
      <c r="E33" s="103">
        <v>12.564</v>
      </c>
      <c r="F33" s="69"/>
      <c r="G33" s="70"/>
      <c r="H33" s="71"/>
      <c r="I33" s="66"/>
      <c r="J33" s="72"/>
      <c r="K33" s="66"/>
      <c r="M33" s="67" t="s">
        <v>790</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IZOLACE NÁVLEKOVÁ Z PĚNOVÉHO POLYETYLENU DN40TL.30MM+dodávka+MTZ</v>
      </c>
      <c r="BE33" s="53"/>
      <c r="BF33" s="53"/>
      <c r="BG33" s="53"/>
      <c r="BH33" s="53"/>
      <c r="BI33" s="53"/>
    </row>
    <row r="34" spans="1:104" x14ac:dyDescent="0.2">
      <c r="A34" s="54">
        <v>14</v>
      </c>
      <c r="B34" s="55" t="s">
        <v>4197</v>
      </c>
      <c r="C34" s="56" t="s">
        <v>4198</v>
      </c>
      <c r="D34" s="57" t="s">
        <v>201</v>
      </c>
      <c r="E34" s="100">
        <v>848.07</v>
      </c>
      <c r="F34" s="59"/>
      <c r="G34" s="60">
        <f>E34*F34</f>
        <v>0</v>
      </c>
      <c r="H34" s="61">
        <v>0</v>
      </c>
      <c r="I34" s="62">
        <f>E34*H34</f>
        <v>0</v>
      </c>
      <c r="J34" s="61">
        <v>0</v>
      </c>
      <c r="K34" s="62">
        <f>E34*J34</f>
        <v>0</v>
      </c>
      <c r="O34" s="53"/>
      <c r="Z34" s="53"/>
      <c r="AA34" s="53">
        <v>1</v>
      </c>
      <c r="AB34" s="53">
        <v>7</v>
      </c>
      <c r="AC34" s="53">
        <v>7</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G34</f>
        <v>0</v>
      </c>
      <c r="BA34" s="53"/>
      <c r="BB34" s="53"/>
      <c r="BC34" s="53"/>
      <c r="BD34" s="53"/>
      <c r="BE34" s="53"/>
      <c r="BF34" s="53"/>
      <c r="BG34" s="53"/>
      <c r="BH34" s="53"/>
      <c r="BI34" s="53"/>
      <c r="CA34" s="53">
        <v>1</v>
      </c>
      <c r="CB34" s="53">
        <v>7</v>
      </c>
      <c r="CZ34" s="16">
        <v>2</v>
      </c>
    </row>
    <row r="35" spans="1:104" x14ac:dyDescent="0.2">
      <c r="A35" s="64"/>
      <c r="B35" s="65"/>
      <c r="C35" s="329" t="s">
        <v>4199</v>
      </c>
      <c r="D35" s="330"/>
      <c r="E35" s="103">
        <v>848.07</v>
      </c>
      <c r="F35" s="69"/>
      <c r="G35" s="70"/>
      <c r="H35" s="71"/>
      <c r="I35" s="66"/>
      <c r="J35" s="72"/>
      <c r="K35" s="66"/>
      <c r="M35" s="67" t="s">
        <v>4199</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 xml:space="preserve">tlaková zkouška vodovodního potrubí </v>
      </c>
      <c r="BE35" s="53"/>
      <c r="BF35" s="53"/>
      <c r="BG35" s="53"/>
      <c r="BH35" s="53"/>
      <c r="BI35" s="53"/>
    </row>
    <row r="36" spans="1:104" x14ac:dyDescent="0.2">
      <c r="A36" s="54">
        <v>15</v>
      </c>
      <c r="B36" s="55" t="s">
        <v>4200</v>
      </c>
      <c r="C36" s="56" t="s">
        <v>4201</v>
      </c>
      <c r="D36" s="57" t="s">
        <v>201</v>
      </c>
      <c r="E36" s="100">
        <v>848.07</v>
      </c>
      <c r="F36" s="59"/>
      <c r="G36" s="60">
        <f>E36*F36</f>
        <v>0</v>
      </c>
      <c r="H36" s="61">
        <v>0</v>
      </c>
      <c r="I36" s="62">
        <f>E36*H36</f>
        <v>0</v>
      </c>
      <c r="J36" s="61">
        <v>0</v>
      </c>
      <c r="K36" s="62">
        <f>E36*J36</f>
        <v>0</v>
      </c>
      <c r="O36" s="53"/>
      <c r="Z36" s="53"/>
      <c r="AA36" s="53">
        <v>1</v>
      </c>
      <c r="AB36" s="53">
        <v>7</v>
      </c>
      <c r="AC36" s="53">
        <v>7</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v>
      </c>
      <c r="CB36" s="53">
        <v>7</v>
      </c>
      <c r="CZ36" s="16">
        <v>2</v>
      </c>
    </row>
    <row r="37" spans="1:104" x14ac:dyDescent="0.2">
      <c r="A37" s="64"/>
      <c r="B37" s="65"/>
      <c r="C37" s="329" t="s">
        <v>4199</v>
      </c>
      <c r="D37" s="330"/>
      <c r="E37" s="103">
        <v>848.07</v>
      </c>
      <c r="F37" s="69"/>
      <c r="G37" s="70"/>
      <c r="H37" s="71"/>
      <c r="I37" s="66"/>
      <c r="J37" s="72"/>
      <c r="K37" s="66"/>
      <c r="M37" s="67" t="s">
        <v>4199</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 xml:space="preserve">Proplach a dezinfekce vodovod.potrubí DN 80 </v>
      </c>
      <c r="BE37" s="53"/>
      <c r="BF37" s="53"/>
      <c r="BG37" s="53"/>
      <c r="BH37" s="53"/>
      <c r="BI37" s="53"/>
    </row>
    <row r="38" spans="1:104" x14ac:dyDescent="0.2">
      <c r="A38" s="54">
        <v>16</v>
      </c>
      <c r="B38" s="55" t="s">
        <v>4202</v>
      </c>
      <c r="C38" s="56" t="s">
        <v>4203</v>
      </c>
      <c r="D38" s="57" t="s">
        <v>281</v>
      </c>
      <c r="E38" s="100">
        <v>153.2808</v>
      </c>
      <c r="F38" s="59"/>
      <c r="G38" s="60">
        <f>E38*F38</f>
        <v>0</v>
      </c>
      <c r="H38" s="61">
        <v>0</v>
      </c>
      <c r="I38" s="62">
        <f>E38*H38</f>
        <v>0</v>
      </c>
      <c r="J38" s="61">
        <v>0</v>
      </c>
      <c r="K38" s="62">
        <f>E38*J38</f>
        <v>0</v>
      </c>
      <c r="O38" s="53"/>
      <c r="Z38" s="53"/>
      <c r="AA38" s="53">
        <v>1</v>
      </c>
      <c r="AB38" s="53">
        <v>7</v>
      </c>
      <c r="AC38" s="53">
        <v>7</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v>
      </c>
      <c r="CB38" s="53">
        <v>7</v>
      </c>
      <c r="CZ38" s="16">
        <v>2</v>
      </c>
    </row>
    <row r="39" spans="1:104" x14ac:dyDescent="0.2">
      <c r="A39" s="64"/>
      <c r="B39" s="65"/>
      <c r="C39" s="329" t="s">
        <v>4204</v>
      </c>
      <c r="D39" s="330"/>
      <c r="E39" s="103">
        <v>153.2808</v>
      </c>
      <c r="F39" s="69"/>
      <c r="G39" s="70"/>
      <c r="H39" s="71"/>
      <c r="I39" s="66"/>
      <c r="J39" s="72"/>
      <c r="K39" s="66"/>
      <c r="M39" s="67" t="s">
        <v>4204</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 xml:space="preserve">Vyvedení a upevnění výpustek DN 15 </v>
      </c>
      <c r="BE39" s="53"/>
      <c r="BF39" s="53"/>
      <c r="BG39" s="53"/>
      <c r="BH39" s="53"/>
      <c r="BI39" s="53"/>
    </row>
    <row r="40" spans="1:104" x14ac:dyDescent="0.2">
      <c r="A40" s="54">
        <v>17</v>
      </c>
      <c r="B40" s="55" t="s">
        <v>4205</v>
      </c>
      <c r="C40" s="56" t="s">
        <v>4206</v>
      </c>
      <c r="D40" s="57" t="s">
        <v>281</v>
      </c>
      <c r="E40" s="100">
        <v>150.768</v>
      </c>
      <c r="F40" s="59"/>
      <c r="G40" s="60">
        <f>E40*F40</f>
        <v>0</v>
      </c>
      <c r="H40" s="61">
        <v>0</v>
      </c>
      <c r="I40" s="62">
        <f>E40*H40</f>
        <v>0</v>
      </c>
      <c r="J40" s="61">
        <v>0</v>
      </c>
      <c r="K40" s="62">
        <f>E40*J40</f>
        <v>0</v>
      </c>
      <c r="O40" s="53"/>
      <c r="Z40" s="53"/>
      <c r="AA40" s="53">
        <v>1</v>
      </c>
      <c r="AB40" s="53">
        <v>7</v>
      </c>
      <c r="AC40" s="53">
        <v>7</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v>
      </c>
      <c r="CB40" s="53">
        <v>7</v>
      </c>
      <c r="CZ40" s="16">
        <v>2</v>
      </c>
    </row>
    <row r="41" spans="1:104" x14ac:dyDescent="0.2">
      <c r="A41" s="64"/>
      <c r="B41" s="65"/>
      <c r="C41" s="329" t="s">
        <v>4207</v>
      </c>
      <c r="D41" s="330"/>
      <c r="E41" s="103">
        <v>150.768</v>
      </c>
      <c r="F41" s="69"/>
      <c r="G41" s="70"/>
      <c r="H41" s="71"/>
      <c r="I41" s="66"/>
      <c r="J41" s="72"/>
      <c r="K41" s="66"/>
      <c r="M41" s="67" t="s">
        <v>4207</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C40</f>
        <v xml:space="preserve">Nástěnky pro výtokový ventil G 1/2 +MTZ </v>
      </c>
      <c r="BE41" s="53"/>
      <c r="BF41" s="53"/>
      <c r="BG41" s="53"/>
      <c r="BH41" s="53"/>
      <c r="BI41" s="53"/>
    </row>
    <row r="42" spans="1:104" x14ac:dyDescent="0.2">
      <c r="A42" s="54">
        <v>18</v>
      </c>
      <c r="B42" s="55" t="s">
        <v>4208</v>
      </c>
      <c r="C42" s="56" t="s">
        <v>4209</v>
      </c>
      <c r="D42" s="57" t="s">
        <v>4210</v>
      </c>
      <c r="E42" s="100">
        <v>28.897200000000002</v>
      </c>
      <c r="F42" s="59"/>
      <c r="G42" s="60">
        <f>E42*F42</f>
        <v>0</v>
      </c>
      <c r="H42" s="61">
        <v>0</v>
      </c>
      <c r="I42" s="62">
        <f>E42*H42</f>
        <v>0</v>
      </c>
      <c r="J42" s="61">
        <v>0</v>
      </c>
      <c r="K42" s="62">
        <f>E42*J42</f>
        <v>0</v>
      </c>
      <c r="O42" s="53"/>
      <c r="Z42" s="53"/>
      <c r="AA42" s="53">
        <v>1</v>
      </c>
      <c r="AB42" s="53">
        <v>7</v>
      </c>
      <c r="AC42" s="53">
        <v>7</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G42</f>
        <v>0</v>
      </c>
      <c r="BA42" s="53"/>
      <c r="BB42" s="53"/>
      <c r="BC42" s="53"/>
      <c r="BD42" s="53"/>
      <c r="BE42" s="53"/>
      <c r="BF42" s="53"/>
      <c r="BG42" s="53"/>
      <c r="BH42" s="53"/>
      <c r="BI42" s="53"/>
      <c r="CA42" s="53">
        <v>1</v>
      </c>
      <c r="CB42" s="53">
        <v>7</v>
      </c>
      <c r="CZ42" s="16">
        <v>2</v>
      </c>
    </row>
    <row r="43" spans="1:104" x14ac:dyDescent="0.2">
      <c r="A43" s="64"/>
      <c r="B43" s="65"/>
      <c r="C43" s="329" t="s">
        <v>4097</v>
      </c>
      <c r="D43" s="330"/>
      <c r="E43" s="103">
        <v>28.897200000000002</v>
      </c>
      <c r="F43" s="69"/>
      <c r="G43" s="70"/>
      <c r="H43" s="71"/>
      <c r="I43" s="66"/>
      <c r="J43" s="72"/>
      <c r="K43" s="66"/>
      <c r="M43" s="67" t="s">
        <v>4097</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C42</f>
        <v xml:space="preserve">Nástěnky pro baterii G 1/2 +MTZ </v>
      </c>
      <c r="BE43" s="53"/>
      <c r="BF43" s="53"/>
      <c r="BG43" s="53"/>
      <c r="BH43" s="53"/>
      <c r="BI43" s="53"/>
    </row>
    <row r="44" spans="1:104" x14ac:dyDescent="0.2">
      <c r="A44" s="54">
        <v>19</v>
      </c>
      <c r="B44" s="55" t="s">
        <v>4211</v>
      </c>
      <c r="C44" s="56" t="s">
        <v>4212</v>
      </c>
      <c r="D44" s="57" t="s">
        <v>3611</v>
      </c>
      <c r="E44" s="100">
        <v>0.62819999999999998</v>
      </c>
      <c r="F44" s="59"/>
      <c r="G44" s="60">
        <f>E44*F44</f>
        <v>0</v>
      </c>
      <c r="H44" s="61">
        <v>0</v>
      </c>
      <c r="I44" s="62">
        <f>E44*H44</f>
        <v>0</v>
      </c>
      <c r="J44" s="61"/>
      <c r="K44" s="62">
        <f>E44*J44</f>
        <v>0</v>
      </c>
      <c r="O44" s="53"/>
      <c r="Z44" s="53"/>
      <c r="AA44" s="53">
        <v>12</v>
      </c>
      <c r="AB44" s="53">
        <v>0</v>
      </c>
      <c r="AC44" s="53">
        <v>17</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G44</f>
        <v>0</v>
      </c>
      <c r="BA44" s="53"/>
      <c r="BB44" s="53"/>
      <c r="BC44" s="53"/>
      <c r="BD44" s="53"/>
      <c r="BE44" s="53"/>
      <c r="BF44" s="53"/>
      <c r="BG44" s="53"/>
      <c r="BH44" s="53"/>
      <c r="BI44" s="53"/>
      <c r="CA44" s="53">
        <v>12</v>
      </c>
      <c r="CB44" s="53">
        <v>0</v>
      </c>
      <c r="CZ44" s="16">
        <v>2</v>
      </c>
    </row>
    <row r="45" spans="1:104" x14ac:dyDescent="0.2">
      <c r="A45" s="64"/>
      <c r="B45" s="65"/>
      <c r="C45" s="329" t="s">
        <v>598</v>
      </c>
      <c r="D45" s="330"/>
      <c r="E45" s="103">
        <v>0.62819999999999998</v>
      </c>
      <c r="F45" s="69"/>
      <c r="G45" s="70"/>
      <c r="H45" s="71"/>
      <c r="I45" s="66"/>
      <c r="J45" s="72"/>
      <c r="K45" s="66"/>
      <c r="M45" s="67" t="s">
        <v>598</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 xml:space="preserve">zásobník TV OKC500NTR, 59kW, 1448 l/h </v>
      </c>
      <c r="BE45" s="53"/>
      <c r="BF45" s="53"/>
      <c r="BG45" s="53"/>
      <c r="BH45" s="53"/>
      <c r="BI45" s="53"/>
    </row>
    <row r="46" spans="1:104" ht="22.5" x14ac:dyDescent="0.2">
      <c r="A46" s="54">
        <v>20</v>
      </c>
      <c r="B46" s="55" t="s">
        <v>4213</v>
      </c>
      <c r="C46" s="56" t="s">
        <v>4214</v>
      </c>
      <c r="D46" s="57" t="s">
        <v>3611</v>
      </c>
      <c r="E46" s="100">
        <v>0.62819999999999998</v>
      </c>
      <c r="F46" s="59"/>
      <c r="G46" s="60">
        <f>E46*F46</f>
        <v>0</v>
      </c>
      <c r="H46" s="61">
        <v>0</v>
      </c>
      <c r="I46" s="62">
        <f>E46*H46</f>
        <v>0</v>
      </c>
      <c r="J46" s="61"/>
      <c r="K46" s="62">
        <f>E46*J46</f>
        <v>0</v>
      </c>
      <c r="O46" s="53"/>
      <c r="Z46" s="53"/>
      <c r="AA46" s="53">
        <v>12</v>
      </c>
      <c r="AB46" s="53">
        <v>0</v>
      </c>
      <c r="AC46" s="53">
        <v>18</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12</v>
      </c>
      <c r="CB46" s="53">
        <v>0</v>
      </c>
      <c r="CZ46" s="16">
        <v>2</v>
      </c>
    </row>
    <row r="47" spans="1:104" x14ac:dyDescent="0.2">
      <c r="A47" s="64"/>
      <c r="B47" s="65"/>
      <c r="C47" s="329" t="s">
        <v>598</v>
      </c>
      <c r="D47" s="330"/>
      <c r="E47" s="103">
        <v>0.62819999999999998</v>
      </c>
      <c r="F47" s="69"/>
      <c r="G47" s="70"/>
      <c r="H47" s="71"/>
      <c r="I47" s="66"/>
      <c r="J47" s="72"/>
      <c r="K47" s="66"/>
      <c r="M47" s="67" t="s">
        <v>598</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armatury k zásobníku včetně cirkulačního čerpadla TOP-Z 30/10</v>
      </c>
      <c r="BE47" s="53"/>
      <c r="BF47" s="53"/>
      <c r="BG47" s="53"/>
      <c r="BH47" s="53"/>
      <c r="BI47" s="53"/>
    </row>
    <row r="48" spans="1:104" x14ac:dyDescent="0.2">
      <c r="A48" s="54">
        <v>21</v>
      </c>
      <c r="B48" s="55" t="s">
        <v>4215</v>
      </c>
      <c r="C48" s="56" t="s">
        <v>4216</v>
      </c>
      <c r="D48" s="57" t="s">
        <v>3611</v>
      </c>
      <c r="E48" s="100">
        <v>65.332800000000006</v>
      </c>
      <c r="F48" s="59"/>
      <c r="G48" s="60">
        <f>E48*F48</f>
        <v>0</v>
      </c>
      <c r="H48" s="61">
        <v>0</v>
      </c>
      <c r="I48" s="62">
        <f>E48*H48</f>
        <v>0</v>
      </c>
      <c r="J48" s="61"/>
      <c r="K48" s="62">
        <f>E48*J48</f>
        <v>0</v>
      </c>
      <c r="O48" s="53"/>
      <c r="Z48" s="53"/>
      <c r="AA48" s="53">
        <v>12</v>
      </c>
      <c r="AB48" s="53">
        <v>0</v>
      </c>
      <c r="AC48" s="53">
        <v>19</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12</v>
      </c>
      <c r="CB48" s="53">
        <v>0</v>
      </c>
      <c r="CZ48" s="16">
        <v>2</v>
      </c>
    </row>
    <row r="49" spans="1:104" x14ac:dyDescent="0.2">
      <c r="A49" s="64"/>
      <c r="B49" s="65"/>
      <c r="C49" s="329" t="s">
        <v>4217</v>
      </c>
      <c r="D49" s="330"/>
      <c r="E49" s="103">
        <v>65.332800000000006</v>
      </c>
      <c r="F49" s="69"/>
      <c r="G49" s="70"/>
      <c r="H49" s="71"/>
      <c r="I49" s="66"/>
      <c r="J49" s="72"/>
      <c r="K49" s="66"/>
      <c r="M49" s="67" t="s">
        <v>4217</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 xml:space="preserve">KK DN20 </v>
      </c>
      <c r="BE49" s="53"/>
      <c r="BF49" s="53"/>
      <c r="BG49" s="53"/>
      <c r="BH49" s="53"/>
      <c r="BI49" s="53"/>
    </row>
    <row r="50" spans="1:104" x14ac:dyDescent="0.2">
      <c r="A50" s="54">
        <v>22</v>
      </c>
      <c r="B50" s="55" t="s">
        <v>4218</v>
      </c>
      <c r="C50" s="56" t="s">
        <v>4219</v>
      </c>
      <c r="D50" s="57" t="s">
        <v>3611</v>
      </c>
      <c r="E50" s="100">
        <v>16.333200000000001</v>
      </c>
      <c r="F50" s="59"/>
      <c r="G50" s="60">
        <f>E50*F50</f>
        <v>0</v>
      </c>
      <c r="H50" s="61">
        <v>0</v>
      </c>
      <c r="I50" s="62">
        <f>E50*H50</f>
        <v>0</v>
      </c>
      <c r="J50" s="61"/>
      <c r="K50" s="62">
        <f>E50*J50</f>
        <v>0</v>
      </c>
      <c r="O50" s="53"/>
      <c r="Z50" s="53"/>
      <c r="AA50" s="53">
        <v>12</v>
      </c>
      <c r="AB50" s="53">
        <v>0</v>
      </c>
      <c r="AC50" s="53">
        <v>20</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12</v>
      </c>
      <c r="CB50" s="53">
        <v>0</v>
      </c>
      <c r="CZ50" s="16">
        <v>2</v>
      </c>
    </row>
    <row r="51" spans="1:104" x14ac:dyDescent="0.2">
      <c r="A51" s="64"/>
      <c r="B51" s="65"/>
      <c r="C51" s="329" t="s">
        <v>4220</v>
      </c>
      <c r="D51" s="330"/>
      <c r="E51" s="103">
        <v>16.333200000000001</v>
      </c>
      <c r="F51" s="69"/>
      <c r="G51" s="70"/>
      <c r="H51" s="71"/>
      <c r="I51" s="66"/>
      <c r="J51" s="72"/>
      <c r="K51" s="66"/>
      <c r="M51" s="67" t="s">
        <v>4220</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 xml:space="preserve">podružný vodoměr studená voda - 0,3 l/s </v>
      </c>
      <c r="BE51" s="53"/>
      <c r="BF51" s="53"/>
      <c r="BG51" s="53"/>
      <c r="BH51" s="53"/>
      <c r="BI51" s="53"/>
    </row>
    <row r="52" spans="1:104" x14ac:dyDescent="0.2">
      <c r="A52" s="54">
        <v>23</v>
      </c>
      <c r="B52" s="55" t="s">
        <v>4221</v>
      </c>
      <c r="C52" s="56" t="s">
        <v>4222</v>
      </c>
      <c r="D52" s="57" t="s">
        <v>3611</v>
      </c>
      <c r="E52" s="100">
        <v>16.333200000000001</v>
      </c>
      <c r="F52" s="59"/>
      <c r="G52" s="60">
        <f>E52*F52</f>
        <v>0</v>
      </c>
      <c r="H52" s="61">
        <v>0</v>
      </c>
      <c r="I52" s="62">
        <f>E52*H52</f>
        <v>0</v>
      </c>
      <c r="J52" s="61">
        <v>0</v>
      </c>
      <c r="K52" s="62">
        <f>E52*J52</f>
        <v>0</v>
      </c>
      <c r="O52" s="53"/>
      <c r="Z52" s="53"/>
      <c r="AA52" s="53">
        <v>1</v>
      </c>
      <c r="AB52" s="53">
        <v>7</v>
      </c>
      <c r="AC52" s="53">
        <v>7</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1</v>
      </c>
      <c r="CB52" s="53">
        <v>7</v>
      </c>
      <c r="CZ52" s="16">
        <v>2</v>
      </c>
    </row>
    <row r="53" spans="1:104" x14ac:dyDescent="0.2">
      <c r="A53" s="64"/>
      <c r="B53" s="65"/>
      <c r="C53" s="329" t="s">
        <v>4220</v>
      </c>
      <c r="D53" s="330"/>
      <c r="E53" s="103">
        <v>16.333200000000001</v>
      </c>
      <c r="F53" s="69"/>
      <c r="G53" s="70"/>
      <c r="H53" s="71"/>
      <c r="I53" s="66"/>
      <c r="J53" s="72"/>
      <c r="K53" s="66"/>
      <c r="M53" s="67" t="s">
        <v>4220</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C52</f>
        <v xml:space="preserve">podružný vodoměr teplá voda - 0,3 l/s </v>
      </c>
      <c r="BE53" s="53"/>
      <c r="BF53" s="53"/>
      <c r="BG53" s="53"/>
      <c r="BH53" s="53"/>
      <c r="BI53" s="53"/>
    </row>
    <row r="54" spans="1:104" ht="22.5" x14ac:dyDescent="0.2">
      <c r="A54" s="54">
        <v>24</v>
      </c>
      <c r="B54" s="55" t="s">
        <v>4223</v>
      </c>
      <c r="C54" s="56" t="s">
        <v>4224</v>
      </c>
      <c r="D54" s="57" t="s">
        <v>3611</v>
      </c>
      <c r="E54" s="100">
        <v>1.8846000000000001</v>
      </c>
      <c r="F54" s="59"/>
      <c r="G54" s="60">
        <f>E54*F54</f>
        <v>0</v>
      </c>
      <c r="H54" s="61">
        <v>0</v>
      </c>
      <c r="I54" s="62">
        <f>E54*H54</f>
        <v>0</v>
      </c>
      <c r="J54" s="61"/>
      <c r="K54" s="62">
        <f>E54*J54</f>
        <v>0</v>
      </c>
      <c r="O54" s="53"/>
      <c r="Z54" s="53"/>
      <c r="AA54" s="53">
        <v>12</v>
      </c>
      <c r="AB54" s="53">
        <v>0</v>
      </c>
      <c r="AC54" s="53">
        <v>22</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12</v>
      </c>
      <c r="CB54" s="53">
        <v>0</v>
      </c>
      <c r="CZ54" s="16">
        <v>2</v>
      </c>
    </row>
    <row r="55" spans="1:104" x14ac:dyDescent="0.2">
      <c r="A55" s="64"/>
      <c r="B55" s="65"/>
      <c r="C55" s="329" t="s">
        <v>987</v>
      </c>
      <c r="D55" s="330"/>
      <c r="E55" s="103">
        <v>1.8846000000000001</v>
      </c>
      <c r="F55" s="69"/>
      <c r="G55" s="70"/>
      <c r="H55" s="71"/>
      <c r="I55" s="66"/>
      <c r="J55" s="72"/>
      <c r="K55" s="66"/>
      <c r="M55" s="67" t="s">
        <v>987</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C54</f>
        <v>pož. hydrant D25 s tvarově tálou hadicí dl. 30m, nerezová dvířka</v>
      </c>
      <c r="BE55" s="53"/>
      <c r="BF55" s="53"/>
      <c r="BG55" s="53"/>
      <c r="BH55" s="53"/>
      <c r="BI55" s="53"/>
    </row>
    <row r="56" spans="1:104" x14ac:dyDescent="0.2">
      <c r="A56" s="74" t="s">
        <v>42</v>
      </c>
      <c r="B56" s="75" t="s">
        <v>4171</v>
      </c>
      <c r="C56" s="76" t="s">
        <v>4172</v>
      </c>
      <c r="D56" s="77"/>
      <c r="E56" s="78"/>
      <c r="F56" s="78"/>
      <c r="G56" s="79">
        <f>SUM(G7:G55)</f>
        <v>0</v>
      </c>
      <c r="H56" s="80"/>
      <c r="I56" s="79">
        <f>SUM(I7:I55)</f>
        <v>0</v>
      </c>
      <c r="J56" s="81"/>
      <c r="K56" s="79">
        <f>SUM(K7:K55)</f>
        <v>0</v>
      </c>
      <c r="O56" s="53"/>
      <c r="X56" s="82">
        <f>K56</f>
        <v>0</v>
      </c>
      <c r="Y56" s="82">
        <f>I56</f>
        <v>0</v>
      </c>
      <c r="Z56" s="63">
        <f>G56</f>
        <v>0</v>
      </c>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83"/>
      <c r="BB56" s="83"/>
      <c r="BC56" s="83"/>
      <c r="BD56" s="83"/>
      <c r="BE56" s="83"/>
      <c r="BF56" s="83"/>
      <c r="BG56" s="53"/>
      <c r="BH56" s="53"/>
      <c r="BI56" s="53"/>
    </row>
    <row r="57" spans="1:104" x14ac:dyDescent="0.2">
      <c r="A57" s="84" t="s">
        <v>23</v>
      </c>
      <c r="B57" s="85" t="s">
        <v>43</v>
      </c>
      <c r="C57" s="86"/>
      <c r="D57" s="87"/>
      <c r="E57" s="88"/>
      <c r="F57" s="88"/>
      <c r="G57" s="89">
        <f>SUM(Z7:Z57)</f>
        <v>0</v>
      </c>
      <c r="H57" s="90"/>
      <c r="I57" s="89">
        <f>SUM(Y7:Y57)</f>
        <v>0</v>
      </c>
      <c r="J57" s="90"/>
      <c r="K57" s="89">
        <f>SUM(X7:X57)</f>
        <v>0</v>
      </c>
      <c r="O57" s="53"/>
      <c r="BA57" s="91"/>
      <c r="BB57" s="91"/>
      <c r="BC57" s="91"/>
      <c r="BD57" s="91"/>
      <c r="BE57" s="91"/>
      <c r="BF57" s="91"/>
    </row>
    <row r="58" spans="1:104" x14ac:dyDescent="0.2">
      <c r="E58" s="16"/>
    </row>
    <row r="59" spans="1:104" x14ac:dyDescent="0.2">
      <c r="E59" s="16"/>
    </row>
    <row r="60" spans="1:104" x14ac:dyDescent="0.2">
      <c r="E60" s="16"/>
    </row>
    <row r="61" spans="1:104" x14ac:dyDescent="0.2">
      <c r="E61" s="16"/>
    </row>
    <row r="62" spans="1:104" x14ac:dyDescent="0.2">
      <c r="E62" s="16"/>
    </row>
    <row r="63" spans="1:104" x14ac:dyDescent="0.2">
      <c r="E63" s="16"/>
    </row>
    <row r="64" spans="1:104" x14ac:dyDescent="0.2">
      <c r="E64" s="16"/>
    </row>
    <row r="65" spans="1:7" x14ac:dyDescent="0.2">
      <c r="E65" s="16"/>
    </row>
    <row r="66" spans="1:7" x14ac:dyDescent="0.2">
      <c r="E66" s="16"/>
    </row>
    <row r="67" spans="1:7" x14ac:dyDescent="0.2">
      <c r="E67" s="16"/>
    </row>
    <row r="68" spans="1:7" x14ac:dyDescent="0.2">
      <c r="E68" s="16"/>
    </row>
    <row r="69" spans="1:7" x14ac:dyDescent="0.2">
      <c r="E69" s="16"/>
    </row>
    <row r="70" spans="1:7" x14ac:dyDescent="0.2">
      <c r="E70" s="16"/>
    </row>
    <row r="71" spans="1:7" x14ac:dyDescent="0.2">
      <c r="E71" s="16"/>
    </row>
    <row r="72" spans="1:7" x14ac:dyDescent="0.2">
      <c r="E72" s="16"/>
    </row>
    <row r="73" spans="1:7" x14ac:dyDescent="0.2">
      <c r="E73" s="16"/>
    </row>
    <row r="74" spans="1:7" x14ac:dyDescent="0.2">
      <c r="E74" s="16"/>
    </row>
    <row r="75" spans="1:7" x14ac:dyDescent="0.2">
      <c r="E75" s="16"/>
    </row>
    <row r="76" spans="1:7" x14ac:dyDescent="0.2">
      <c r="E76" s="16"/>
    </row>
    <row r="77" spans="1:7" x14ac:dyDescent="0.2">
      <c r="E77" s="16"/>
    </row>
    <row r="78" spans="1:7" x14ac:dyDescent="0.2">
      <c r="E78" s="16"/>
    </row>
    <row r="79" spans="1:7" x14ac:dyDescent="0.2">
      <c r="A79" s="72"/>
      <c r="B79" s="72"/>
      <c r="C79" s="72"/>
      <c r="D79" s="72"/>
      <c r="E79" s="72"/>
      <c r="F79" s="72"/>
      <c r="G79" s="72"/>
    </row>
    <row r="80" spans="1:7" x14ac:dyDescent="0.2">
      <c r="A80" s="72"/>
      <c r="B80" s="72"/>
      <c r="C80" s="72"/>
      <c r="D80" s="72"/>
      <c r="E80" s="72"/>
      <c r="F80" s="72"/>
      <c r="G80" s="72"/>
    </row>
    <row r="81" spans="1:7" x14ac:dyDescent="0.2">
      <c r="A81" s="72"/>
      <c r="B81" s="72"/>
      <c r="C81" s="72"/>
      <c r="D81" s="72"/>
      <c r="E81" s="72"/>
      <c r="F81" s="72"/>
      <c r="G81" s="72"/>
    </row>
    <row r="82" spans="1:7" x14ac:dyDescent="0.2">
      <c r="A82" s="72"/>
      <c r="B82" s="72"/>
      <c r="C82" s="72"/>
      <c r="D82" s="72"/>
      <c r="E82" s="72"/>
      <c r="F82" s="72"/>
      <c r="G82" s="72"/>
    </row>
    <row r="83" spans="1:7" x14ac:dyDescent="0.2">
      <c r="E83" s="16"/>
    </row>
    <row r="84" spans="1:7" x14ac:dyDescent="0.2">
      <c r="E84" s="16"/>
    </row>
    <row r="85" spans="1:7" x14ac:dyDescent="0.2">
      <c r="E85" s="16"/>
    </row>
    <row r="86" spans="1:7" x14ac:dyDescent="0.2">
      <c r="E86" s="16"/>
    </row>
    <row r="87" spans="1:7" x14ac:dyDescent="0.2">
      <c r="E87" s="16"/>
    </row>
    <row r="88" spans="1:7" x14ac:dyDescent="0.2">
      <c r="E88" s="16"/>
    </row>
    <row r="89" spans="1:7" x14ac:dyDescent="0.2">
      <c r="E89" s="16"/>
    </row>
    <row r="90" spans="1:7" x14ac:dyDescent="0.2">
      <c r="E90" s="16"/>
    </row>
    <row r="91" spans="1:7" x14ac:dyDescent="0.2">
      <c r="E91" s="16"/>
    </row>
    <row r="92" spans="1:7" x14ac:dyDescent="0.2">
      <c r="E92" s="16"/>
    </row>
    <row r="93" spans="1:7" x14ac:dyDescent="0.2">
      <c r="E93" s="16"/>
    </row>
    <row r="94" spans="1:7" x14ac:dyDescent="0.2">
      <c r="E94" s="16"/>
    </row>
    <row r="95" spans="1:7" x14ac:dyDescent="0.2">
      <c r="E95" s="16"/>
    </row>
    <row r="96" spans="1:7" x14ac:dyDescent="0.2">
      <c r="E96" s="16"/>
    </row>
    <row r="97" spans="5:5" x14ac:dyDescent="0.2">
      <c r="E97" s="16"/>
    </row>
    <row r="98" spans="5:5" x14ac:dyDescent="0.2">
      <c r="E98" s="16"/>
    </row>
    <row r="99" spans="5:5" x14ac:dyDescent="0.2">
      <c r="E99" s="16"/>
    </row>
    <row r="100" spans="5:5" x14ac:dyDescent="0.2">
      <c r="E100" s="16"/>
    </row>
    <row r="101" spans="5:5" x14ac:dyDescent="0.2">
      <c r="E101" s="16"/>
    </row>
    <row r="102" spans="5:5" x14ac:dyDescent="0.2">
      <c r="E102" s="16"/>
    </row>
    <row r="103" spans="5:5" x14ac:dyDescent="0.2">
      <c r="E103" s="16"/>
    </row>
    <row r="104" spans="5:5" x14ac:dyDescent="0.2">
      <c r="E104" s="16"/>
    </row>
    <row r="105" spans="5:5" x14ac:dyDescent="0.2">
      <c r="E105" s="16"/>
    </row>
    <row r="106" spans="5:5" x14ac:dyDescent="0.2">
      <c r="E106" s="16"/>
    </row>
    <row r="107" spans="5:5" x14ac:dyDescent="0.2">
      <c r="E107" s="16"/>
    </row>
    <row r="108" spans="5:5" x14ac:dyDescent="0.2">
      <c r="E108" s="16"/>
    </row>
    <row r="109" spans="5:5" x14ac:dyDescent="0.2">
      <c r="E109" s="16"/>
    </row>
    <row r="110" spans="5:5" x14ac:dyDescent="0.2">
      <c r="E110" s="16"/>
    </row>
    <row r="111" spans="5:5" x14ac:dyDescent="0.2">
      <c r="E111" s="16"/>
    </row>
    <row r="112" spans="5:5" x14ac:dyDescent="0.2">
      <c r="E112" s="16"/>
    </row>
    <row r="113" spans="1:7" x14ac:dyDescent="0.2">
      <c r="E113" s="16"/>
    </row>
    <row r="114" spans="1:7" x14ac:dyDescent="0.2">
      <c r="A114" s="92"/>
      <c r="B114" s="92"/>
    </row>
    <row r="115" spans="1:7" x14ac:dyDescent="0.2">
      <c r="A115" s="72"/>
      <c r="B115" s="72"/>
      <c r="C115" s="93"/>
      <c r="D115" s="93"/>
      <c r="E115" s="94"/>
      <c r="F115" s="93"/>
      <c r="G115" s="95"/>
    </row>
    <row r="116" spans="1:7" x14ac:dyDescent="0.2">
      <c r="A116" s="96"/>
      <c r="B116" s="96"/>
      <c r="C116" s="72"/>
      <c r="D116" s="72"/>
      <c r="E116" s="97"/>
      <c r="F116" s="72"/>
      <c r="G116" s="72"/>
    </row>
    <row r="117" spans="1:7" x14ac:dyDescent="0.2">
      <c r="A117" s="72"/>
      <c r="B117" s="72"/>
      <c r="C117" s="72"/>
      <c r="D117" s="72"/>
      <c r="E117" s="97"/>
      <c r="F117" s="72"/>
      <c r="G117" s="72"/>
    </row>
    <row r="118" spans="1:7" x14ac:dyDescent="0.2">
      <c r="A118" s="72"/>
      <c r="B118" s="72"/>
      <c r="C118" s="72"/>
      <c r="D118" s="72"/>
      <c r="E118" s="97"/>
      <c r="F118" s="72"/>
      <c r="G118" s="72"/>
    </row>
    <row r="119" spans="1:7" x14ac:dyDescent="0.2">
      <c r="A119" s="72"/>
      <c r="B119" s="72"/>
      <c r="C119" s="72"/>
      <c r="D119" s="72"/>
      <c r="E119" s="97"/>
      <c r="F119" s="72"/>
      <c r="G119" s="72"/>
    </row>
    <row r="120" spans="1:7" x14ac:dyDescent="0.2">
      <c r="A120" s="72"/>
      <c r="B120" s="72"/>
      <c r="C120" s="72"/>
      <c r="D120" s="72"/>
      <c r="E120" s="97"/>
      <c r="F120" s="72"/>
      <c r="G120" s="72"/>
    </row>
    <row r="121" spans="1:7" x14ac:dyDescent="0.2">
      <c r="A121" s="72"/>
      <c r="B121" s="72"/>
      <c r="C121" s="72"/>
      <c r="D121" s="72"/>
      <c r="E121" s="97"/>
      <c r="F121" s="72"/>
      <c r="G121" s="72"/>
    </row>
    <row r="122" spans="1:7" x14ac:dyDescent="0.2">
      <c r="A122" s="72"/>
      <c r="B122" s="72"/>
      <c r="C122" s="72"/>
      <c r="D122" s="72"/>
      <c r="E122" s="97"/>
      <c r="F122" s="72"/>
      <c r="G122" s="72"/>
    </row>
    <row r="123" spans="1:7" x14ac:dyDescent="0.2">
      <c r="A123" s="72"/>
      <c r="B123" s="72"/>
      <c r="C123" s="72"/>
      <c r="D123" s="72"/>
      <c r="E123" s="97"/>
      <c r="F123" s="72"/>
      <c r="G123" s="72"/>
    </row>
    <row r="124" spans="1:7" x14ac:dyDescent="0.2">
      <c r="A124" s="72"/>
      <c r="B124" s="72"/>
      <c r="C124" s="72"/>
      <c r="D124" s="72"/>
      <c r="E124" s="97"/>
      <c r="F124" s="72"/>
      <c r="G124" s="72"/>
    </row>
    <row r="125" spans="1:7" x14ac:dyDescent="0.2">
      <c r="A125" s="72"/>
      <c r="B125" s="72"/>
      <c r="C125" s="72"/>
      <c r="D125" s="72"/>
      <c r="E125" s="97"/>
      <c r="F125" s="72"/>
      <c r="G125" s="72"/>
    </row>
    <row r="126" spans="1:7" x14ac:dyDescent="0.2">
      <c r="A126" s="72"/>
      <c r="B126" s="72"/>
      <c r="C126" s="72"/>
      <c r="D126" s="72"/>
      <c r="E126" s="97"/>
      <c r="F126" s="72"/>
      <c r="G126" s="72"/>
    </row>
    <row r="127" spans="1:7" x14ac:dyDescent="0.2">
      <c r="A127" s="72"/>
      <c r="B127" s="72"/>
      <c r="C127" s="72"/>
      <c r="D127" s="72"/>
      <c r="E127" s="97"/>
      <c r="F127" s="72"/>
      <c r="G127" s="72"/>
    </row>
    <row r="128" spans="1:7" x14ac:dyDescent="0.2">
      <c r="A128" s="72"/>
      <c r="B128" s="72"/>
      <c r="C128" s="72"/>
      <c r="D128" s="72"/>
      <c r="E128" s="97"/>
      <c r="F128" s="72"/>
      <c r="G128" s="72"/>
    </row>
  </sheetData>
  <sheetProtection algorithmName="SHA-512" hashValue="cjDLVMDR41xxciqi5sgS/rGTNCPDIdYy3eDciYM1K/M39H+6li7NjHrMpyNc0l7DAOPpvh4mSTu2w+cvuzAIHg==" saltValue="sOSO+UM3ZB0LJG/Cj8HRvg==" spinCount="100000" sheet="1" objects="1" scenarios="1"/>
  <protectedRanges>
    <protectedRange sqref="F8 F10 F12 F14 F16 F18 F20 F22 F24 F26 F28 F30 F32 F34 F36 F38 F40 F42 F44 F46 F48 F50 F52 F54" name="Oblast1"/>
  </protectedRanges>
  <mergeCells count="25">
    <mergeCell ref="C47:D47"/>
    <mergeCell ref="C49:D49"/>
    <mergeCell ref="C51:D51"/>
    <mergeCell ref="C53:D53"/>
    <mergeCell ref="C37:D37"/>
    <mergeCell ref="C39:D39"/>
    <mergeCell ref="C41:D41"/>
    <mergeCell ref="C43:D43"/>
    <mergeCell ref="C45:D45"/>
    <mergeCell ref="C55:D55"/>
    <mergeCell ref="C33:D33"/>
    <mergeCell ref="C31:D31"/>
    <mergeCell ref="A1:G1"/>
    <mergeCell ref="C9:D9"/>
    <mergeCell ref="C11:D11"/>
    <mergeCell ref="C13:D13"/>
    <mergeCell ref="C15:D15"/>
    <mergeCell ref="C17:D17"/>
    <mergeCell ref="C19:D19"/>
    <mergeCell ref="C21:D21"/>
    <mergeCell ref="C23:D23"/>
    <mergeCell ref="C25:D25"/>
    <mergeCell ref="C27:D27"/>
    <mergeCell ref="C29:D29"/>
    <mergeCell ref="C35:D3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CZ128"/>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4158</v>
      </c>
      <c r="E3" s="132"/>
      <c r="F3" s="133"/>
      <c r="G3" s="134"/>
    </row>
    <row r="4" spans="1:104" ht="13.5" customHeight="1" thickBot="1" x14ac:dyDescent="0.25">
      <c r="A4" s="135" t="s">
        <v>26</v>
      </c>
      <c r="B4" s="136"/>
      <c r="C4" s="137"/>
      <c r="D4" s="138" t="s">
        <v>4235</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4171</v>
      </c>
      <c r="C7" s="153" t="s">
        <v>4172</v>
      </c>
      <c r="D7" s="154"/>
      <c r="E7" s="155"/>
      <c r="F7" s="155"/>
      <c r="G7" s="156"/>
      <c r="H7" s="157"/>
      <c r="I7" s="158"/>
      <c r="J7" s="159"/>
      <c r="K7" s="160"/>
      <c r="O7" s="53"/>
    </row>
    <row r="8" spans="1:104" x14ac:dyDescent="0.2">
      <c r="A8" s="161">
        <v>1</v>
      </c>
      <c r="B8" s="162" t="s">
        <v>4173</v>
      </c>
      <c r="C8" s="163" t="s">
        <v>4174</v>
      </c>
      <c r="D8" s="164" t="s">
        <v>201</v>
      </c>
      <c r="E8" s="165">
        <v>111.54</v>
      </c>
      <c r="F8" s="122">
        <f>'02 103 '!F8</f>
        <v>0</v>
      </c>
      <c r="G8" s="166">
        <f>E8*F8</f>
        <v>0</v>
      </c>
      <c r="H8" s="167">
        <v>0</v>
      </c>
      <c r="I8" s="168">
        <f>E8*H8</f>
        <v>0</v>
      </c>
      <c r="J8" s="167">
        <v>0</v>
      </c>
      <c r="K8" s="168">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x14ac:dyDescent="0.2">
      <c r="A9" s="191"/>
      <c r="B9" s="192"/>
      <c r="C9" s="331" t="s">
        <v>4226</v>
      </c>
      <c r="D9" s="332"/>
      <c r="E9" s="193">
        <v>111.54</v>
      </c>
      <c r="F9" s="194"/>
      <c r="G9" s="195"/>
      <c r="H9" s="196"/>
      <c r="I9" s="197"/>
      <c r="J9" s="184"/>
      <c r="K9" s="197"/>
      <c r="M9" s="67" t="s">
        <v>4226</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 xml:space="preserve">Potrubí PP DN16 PN20 +dodávka + mtz </v>
      </c>
      <c r="BE9" s="53"/>
      <c r="BF9" s="53"/>
      <c r="BG9" s="53"/>
      <c r="BH9" s="53"/>
      <c r="BI9" s="53"/>
    </row>
    <row r="10" spans="1:104" x14ac:dyDescent="0.2">
      <c r="A10" s="161">
        <v>2</v>
      </c>
      <c r="B10" s="162" t="s">
        <v>4181</v>
      </c>
      <c r="C10" s="163" t="s">
        <v>4182</v>
      </c>
      <c r="D10" s="164" t="s">
        <v>201</v>
      </c>
      <c r="E10" s="165">
        <v>193.33600000000001</v>
      </c>
      <c r="F10" s="122">
        <f>'02 103 '!F14</f>
        <v>0</v>
      </c>
      <c r="G10" s="166">
        <f>E10*F10</f>
        <v>0</v>
      </c>
      <c r="H10" s="167">
        <v>0</v>
      </c>
      <c r="I10" s="168">
        <f>E10*H10</f>
        <v>0</v>
      </c>
      <c r="J10" s="167">
        <v>0</v>
      </c>
      <c r="K10" s="168">
        <f>E10*J10</f>
        <v>0</v>
      </c>
      <c r="O10" s="53"/>
      <c r="Z10" s="53"/>
      <c r="AA10" s="53">
        <v>1</v>
      </c>
      <c r="AB10" s="53">
        <v>7</v>
      </c>
      <c r="AC10" s="53">
        <v>7</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1</v>
      </c>
      <c r="CB10" s="53">
        <v>7</v>
      </c>
      <c r="CZ10" s="16">
        <v>2</v>
      </c>
    </row>
    <row r="11" spans="1:104" x14ac:dyDescent="0.2">
      <c r="A11" s="191"/>
      <c r="B11" s="192"/>
      <c r="C11" s="331" t="s">
        <v>4227</v>
      </c>
      <c r="D11" s="332"/>
      <c r="E11" s="193">
        <v>193.33600000000001</v>
      </c>
      <c r="F11" s="194"/>
      <c r="G11" s="195"/>
      <c r="H11" s="196"/>
      <c r="I11" s="197"/>
      <c r="J11" s="184"/>
      <c r="K11" s="197"/>
      <c r="M11" s="67" t="s">
        <v>4227</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 xml:space="preserve">Potrubí PP PN 20, DN 20+dodávka +MTZ </v>
      </c>
      <c r="BE11" s="53"/>
      <c r="BF11" s="53"/>
      <c r="BG11" s="53"/>
      <c r="BH11" s="53"/>
      <c r="BI11" s="53"/>
    </row>
    <row r="12" spans="1:104" x14ac:dyDescent="0.2">
      <c r="A12" s="161">
        <v>3</v>
      </c>
      <c r="B12" s="162" t="s">
        <v>4202</v>
      </c>
      <c r="C12" s="163" t="s">
        <v>4203</v>
      </c>
      <c r="D12" s="164" t="s">
        <v>281</v>
      </c>
      <c r="E12" s="165">
        <v>90.719200000000001</v>
      </c>
      <c r="F12" s="122">
        <f>'02 103 '!F38</f>
        <v>0</v>
      </c>
      <c r="G12" s="166">
        <f>E12*F12</f>
        <v>0</v>
      </c>
      <c r="H12" s="167">
        <v>0</v>
      </c>
      <c r="I12" s="168">
        <f>E12*H12</f>
        <v>0</v>
      </c>
      <c r="J12" s="167">
        <v>0</v>
      </c>
      <c r="K12" s="168">
        <f>E12*J12</f>
        <v>0</v>
      </c>
      <c r="O12" s="53"/>
      <c r="Z12" s="53"/>
      <c r="AA12" s="53">
        <v>1</v>
      </c>
      <c r="AB12" s="53">
        <v>7</v>
      </c>
      <c r="AC12" s="53">
        <v>7</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7</v>
      </c>
      <c r="CZ12" s="16">
        <v>2</v>
      </c>
    </row>
    <row r="13" spans="1:104" x14ac:dyDescent="0.2">
      <c r="A13" s="191"/>
      <c r="B13" s="192"/>
      <c r="C13" s="331" t="s">
        <v>4228</v>
      </c>
      <c r="D13" s="332"/>
      <c r="E13" s="193">
        <v>90.719200000000001</v>
      </c>
      <c r="F13" s="194"/>
      <c r="G13" s="195"/>
      <c r="H13" s="196"/>
      <c r="I13" s="197"/>
      <c r="J13" s="184"/>
      <c r="K13" s="197"/>
      <c r="M13" s="67" t="s">
        <v>4228</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 xml:space="preserve">Vyvedení a upevnění výpustek DN 15 </v>
      </c>
      <c r="BE13" s="53"/>
      <c r="BF13" s="53"/>
      <c r="BG13" s="53"/>
      <c r="BH13" s="53"/>
      <c r="BI13" s="53"/>
    </row>
    <row r="14" spans="1:104" x14ac:dyDescent="0.2">
      <c r="A14" s="161">
        <v>4</v>
      </c>
      <c r="B14" s="162" t="s">
        <v>4205</v>
      </c>
      <c r="C14" s="163" t="s">
        <v>4206</v>
      </c>
      <c r="D14" s="164" t="s">
        <v>281</v>
      </c>
      <c r="E14" s="165">
        <v>89.231999999999999</v>
      </c>
      <c r="F14" s="122">
        <f>'02 103 '!F40</f>
        <v>0</v>
      </c>
      <c r="G14" s="166">
        <f>E14*F14</f>
        <v>0</v>
      </c>
      <c r="H14" s="167">
        <v>0</v>
      </c>
      <c r="I14" s="168">
        <f>E14*H14</f>
        <v>0</v>
      </c>
      <c r="J14" s="167">
        <v>0</v>
      </c>
      <c r="K14" s="168">
        <f>E14*J14</f>
        <v>0</v>
      </c>
      <c r="O14" s="53"/>
      <c r="Z14" s="53"/>
      <c r="AA14" s="53">
        <v>1</v>
      </c>
      <c r="AB14" s="53">
        <v>7</v>
      </c>
      <c r="AC14" s="53">
        <v>7</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v>
      </c>
      <c r="CB14" s="53">
        <v>7</v>
      </c>
      <c r="CZ14" s="16">
        <v>2</v>
      </c>
    </row>
    <row r="15" spans="1:104" x14ac:dyDescent="0.2">
      <c r="A15" s="191"/>
      <c r="B15" s="192"/>
      <c r="C15" s="331" t="s">
        <v>4229</v>
      </c>
      <c r="D15" s="332"/>
      <c r="E15" s="193">
        <v>89.231999999999999</v>
      </c>
      <c r="F15" s="194"/>
      <c r="G15" s="195"/>
      <c r="H15" s="196"/>
      <c r="I15" s="197"/>
      <c r="J15" s="184"/>
      <c r="K15" s="197"/>
      <c r="M15" s="67" t="s">
        <v>4229</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C14</f>
        <v xml:space="preserve">Nástěnky pro výtokový ventil G 1/2 +MTZ </v>
      </c>
      <c r="BE15" s="53"/>
      <c r="BF15" s="53"/>
      <c r="BG15" s="53"/>
      <c r="BH15" s="53"/>
      <c r="BI15" s="53"/>
    </row>
    <row r="16" spans="1:104" x14ac:dyDescent="0.2">
      <c r="A16" s="161">
        <v>5</v>
      </c>
      <c r="B16" s="162" t="s">
        <v>4208</v>
      </c>
      <c r="C16" s="163" t="s">
        <v>4209</v>
      </c>
      <c r="D16" s="164" t="s">
        <v>4210</v>
      </c>
      <c r="E16" s="165">
        <v>17.102799999999998</v>
      </c>
      <c r="F16" s="122">
        <f>'02 103 '!F42</f>
        <v>0</v>
      </c>
      <c r="G16" s="166">
        <f>E16*F16</f>
        <v>0</v>
      </c>
      <c r="H16" s="167">
        <v>0</v>
      </c>
      <c r="I16" s="168">
        <f>E16*H16</f>
        <v>0</v>
      </c>
      <c r="J16" s="167">
        <v>0</v>
      </c>
      <c r="K16" s="168">
        <f>E16*J16</f>
        <v>0</v>
      </c>
      <c r="O16" s="53"/>
      <c r="Z16" s="53"/>
      <c r="AA16" s="53">
        <v>1</v>
      </c>
      <c r="AB16" s="53">
        <v>7</v>
      </c>
      <c r="AC16" s="53">
        <v>7</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G16</f>
        <v>0</v>
      </c>
      <c r="BA16" s="53"/>
      <c r="BB16" s="53"/>
      <c r="BC16" s="53"/>
      <c r="BD16" s="53"/>
      <c r="BE16" s="53"/>
      <c r="BF16" s="53"/>
      <c r="BG16" s="53"/>
      <c r="BH16" s="53"/>
      <c r="BI16" s="53"/>
      <c r="CA16" s="53">
        <v>1</v>
      </c>
      <c r="CB16" s="53">
        <v>7</v>
      </c>
      <c r="CZ16" s="16">
        <v>2</v>
      </c>
    </row>
    <row r="17" spans="1:104" x14ac:dyDescent="0.2">
      <c r="A17" s="191"/>
      <c r="B17" s="192"/>
      <c r="C17" s="331" t="s">
        <v>4167</v>
      </c>
      <c r="D17" s="332"/>
      <c r="E17" s="193">
        <v>17.102799999999998</v>
      </c>
      <c r="F17" s="194"/>
      <c r="G17" s="195"/>
      <c r="H17" s="196"/>
      <c r="I17" s="197"/>
      <c r="J17" s="184"/>
      <c r="K17" s="197"/>
      <c r="M17" s="67" t="s">
        <v>4167</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Nástěnky pro baterii G 1/2 +MTZ </v>
      </c>
      <c r="BE17" s="53"/>
      <c r="BF17" s="53"/>
      <c r="BG17" s="53"/>
      <c r="BH17" s="53"/>
      <c r="BI17" s="53"/>
    </row>
    <row r="18" spans="1:104" x14ac:dyDescent="0.2">
      <c r="A18" s="161">
        <v>6</v>
      </c>
      <c r="B18" s="162" t="s">
        <v>4221</v>
      </c>
      <c r="C18" s="163" t="s">
        <v>4222</v>
      </c>
      <c r="D18" s="164" t="s">
        <v>3611</v>
      </c>
      <c r="E18" s="165">
        <v>9.6668000000000003</v>
      </c>
      <c r="F18" s="122">
        <f>'02 103 '!F52</f>
        <v>0</v>
      </c>
      <c r="G18" s="166">
        <f>E18*F18</f>
        <v>0</v>
      </c>
      <c r="H18" s="167">
        <v>0</v>
      </c>
      <c r="I18" s="168">
        <f>E18*H18</f>
        <v>0</v>
      </c>
      <c r="J18" s="167">
        <v>0</v>
      </c>
      <c r="K18" s="168">
        <f>E18*J18</f>
        <v>0</v>
      </c>
      <c r="O18" s="53"/>
      <c r="Z18" s="53"/>
      <c r="AA18" s="53">
        <v>1</v>
      </c>
      <c r="AB18" s="53">
        <v>7</v>
      </c>
      <c r="AC18" s="53">
        <v>7</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v>
      </c>
      <c r="CB18" s="53">
        <v>7</v>
      </c>
      <c r="CZ18" s="16">
        <v>2</v>
      </c>
    </row>
    <row r="19" spans="1:104" x14ac:dyDescent="0.2">
      <c r="A19" s="191"/>
      <c r="B19" s="192"/>
      <c r="C19" s="331" t="s">
        <v>4230</v>
      </c>
      <c r="D19" s="332"/>
      <c r="E19" s="193">
        <v>9.6668000000000003</v>
      </c>
      <c r="F19" s="194"/>
      <c r="G19" s="195"/>
      <c r="H19" s="196"/>
      <c r="I19" s="197"/>
      <c r="J19" s="184"/>
      <c r="K19" s="197"/>
      <c r="M19" s="67" t="s">
        <v>4230</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 xml:space="preserve">podružný vodoměr teplá voda - 0,3 l/s </v>
      </c>
      <c r="BE19" s="53"/>
      <c r="BF19" s="53"/>
      <c r="BG19" s="53"/>
      <c r="BH19" s="53"/>
      <c r="BI19" s="53"/>
    </row>
    <row r="20" spans="1:104" x14ac:dyDescent="0.2">
      <c r="A20" s="161">
        <v>7</v>
      </c>
      <c r="B20" s="162" t="s">
        <v>4197</v>
      </c>
      <c r="C20" s="163" t="s">
        <v>4198</v>
      </c>
      <c r="D20" s="164" t="s">
        <v>201</v>
      </c>
      <c r="E20" s="165">
        <v>501.93</v>
      </c>
      <c r="F20" s="122">
        <f>'02 103 '!F34</f>
        <v>0</v>
      </c>
      <c r="G20" s="166">
        <f>E20*F20</f>
        <v>0</v>
      </c>
      <c r="H20" s="167">
        <v>0</v>
      </c>
      <c r="I20" s="168">
        <f>E20*H20</f>
        <v>0</v>
      </c>
      <c r="J20" s="167">
        <v>0</v>
      </c>
      <c r="K20" s="168">
        <f>E20*J20</f>
        <v>0</v>
      </c>
      <c r="O20" s="53"/>
      <c r="Z20" s="53"/>
      <c r="AA20" s="53">
        <v>1</v>
      </c>
      <c r="AB20" s="53">
        <v>7</v>
      </c>
      <c r="AC20" s="53">
        <v>7</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v>
      </c>
      <c r="CB20" s="53">
        <v>7</v>
      </c>
      <c r="CZ20" s="16">
        <v>2</v>
      </c>
    </row>
    <row r="21" spans="1:104" x14ac:dyDescent="0.2">
      <c r="A21" s="191"/>
      <c r="B21" s="192"/>
      <c r="C21" s="331" t="s">
        <v>4231</v>
      </c>
      <c r="D21" s="332"/>
      <c r="E21" s="193">
        <v>501.93</v>
      </c>
      <c r="F21" s="194"/>
      <c r="G21" s="195"/>
      <c r="H21" s="196"/>
      <c r="I21" s="197"/>
      <c r="J21" s="184"/>
      <c r="K21" s="197"/>
      <c r="M21" s="67" t="s">
        <v>4231</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 xml:space="preserve">tlaková zkouška vodovodního potrubí </v>
      </c>
      <c r="BE21" s="53"/>
      <c r="BF21" s="53"/>
      <c r="BG21" s="53"/>
      <c r="BH21" s="53"/>
      <c r="BI21" s="53"/>
    </row>
    <row r="22" spans="1:104" x14ac:dyDescent="0.2">
      <c r="A22" s="161">
        <v>8</v>
      </c>
      <c r="B22" s="162" t="s">
        <v>4200</v>
      </c>
      <c r="C22" s="163" t="s">
        <v>4201</v>
      </c>
      <c r="D22" s="164" t="s">
        <v>201</v>
      </c>
      <c r="E22" s="165">
        <v>501.93</v>
      </c>
      <c r="F22" s="122">
        <f>'02 103 '!F36</f>
        <v>0</v>
      </c>
      <c r="G22" s="166">
        <f>E22*F22</f>
        <v>0</v>
      </c>
      <c r="H22" s="167">
        <v>0</v>
      </c>
      <c r="I22" s="168">
        <f>E22*H22</f>
        <v>0</v>
      </c>
      <c r="J22" s="167">
        <v>0</v>
      </c>
      <c r="K22" s="168">
        <f>E22*J22</f>
        <v>0</v>
      </c>
      <c r="O22" s="53"/>
      <c r="Z22" s="53"/>
      <c r="AA22" s="53">
        <v>1</v>
      </c>
      <c r="AB22" s="53">
        <v>7</v>
      </c>
      <c r="AC22" s="53">
        <v>7</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v>
      </c>
      <c r="CB22" s="53">
        <v>7</v>
      </c>
      <c r="CZ22" s="16">
        <v>2</v>
      </c>
    </row>
    <row r="23" spans="1:104" x14ac:dyDescent="0.2">
      <c r="A23" s="191"/>
      <c r="B23" s="192"/>
      <c r="C23" s="331" t="s">
        <v>4231</v>
      </c>
      <c r="D23" s="332"/>
      <c r="E23" s="193">
        <v>501.93</v>
      </c>
      <c r="F23" s="194"/>
      <c r="G23" s="195"/>
      <c r="H23" s="196"/>
      <c r="I23" s="197"/>
      <c r="J23" s="184"/>
      <c r="K23" s="197"/>
      <c r="M23" s="67" t="s">
        <v>4231</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 xml:space="preserve">Proplach a dezinfekce vodovod.potrubí DN 80 </v>
      </c>
      <c r="BE23" s="53"/>
      <c r="BF23" s="53"/>
      <c r="BG23" s="53"/>
      <c r="BH23" s="53"/>
      <c r="BI23" s="53"/>
    </row>
    <row r="24" spans="1:104" ht="22.5" x14ac:dyDescent="0.2">
      <c r="A24" s="161">
        <v>9</v>
      </c>
      <c r="B24" s="162" t="s">
        <v>4213</v>
      </c>
      <c r="C24" s="163" t="s">
        <v>4214</v>
      </c>
      <c r="D24" s="164" t="s">
        <v>3611</v>
      </c>
      <c r="E24" s="165">
        <v>0.37180000000000002</v>
      </c>
      <c r="F24" s="122">
        <f>'02 103 '!F46</f>
        <v>0</v>
      </c>
      <c r="G24" s="166">
        <f>E24*F24</f>
        <v>0</v>
      </c>
      <c r="H24" s="167">
        <v>0</v>
      </c>
      <c r="I24" s="168">
        <f>E24*H24</f>
        <v>0</v>
      </c>
      <c r="J24" s="167"/>
      <c r="K24" s="168">
        <f>E24*J24</f>
        <v>0</v>
      </c>
      <c r="O24" s="53"/>
      <c r="Z24" s="53"/>
      <c r="AA24" s="53">
        <v>12</v>
      </c>
      <c r="AB24" s="53">
        <v>0</v>
      </c>
      <c r="AC24" s="53">
        <v>13</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12</v>
      </c>
      <c r="CB24" s="53">
        <v>0</v>
      </c>
      <c r="CZ24" s="16">
        <v>2</v>
      </c>
    </row>
    <row r="25" spans="1:104" x14ac:dyDescent="0.2">
      <c r="A25" s="191"/>
      <c r="B25" s="192"/>
      <c r="C25" s="331" t="s">
        <v>1237</v>
      </c>
      <c r="D25" s="332"/>
      <c r="E25" s="193">
        <v>0.37180000000000002</v>
      </c>
      <c r="F25" s="194"/>
      <c r="G25" s="195"/>
      <c r="H25" s="196"/>
      <c r="I25" s="197"/>
      <c r="J25" s="184"/>
      <c r="K25" s="197"/>
      <c r="M25" s="67" t="s">
        <v>1237</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armatury k zásobníku včetně cirkulačního čerpadla TOP-Z 30/10</v>
      </c>
      <c r="BE25" s="53"/>
      <c r="BF25" s="53"/>
      <c r="BG25" s="53"/>
      <c r="BH25" s="53"/>
      <c r="BI25" s="53"/>
    </row>
    <row r="26" spans="1:104" x14ac:dyDescent="0.2">
      <c r="A26" s="161">
        <v>10</v>
      </c>
      <c r="B26" s="162" t="s">
        <v>4218</v>
      </c>
      <c r="C26" s="163" t="s">
        <v>4219</v>
      </c>
      <c r="D26" s="164" t="s">
        <v>3611</v>
      </c>
      <c r="E26" s="165">
        <v>9.6668000000000003</v>
      </c>
      <c r="F26" s="122">
        <f>'02 103 '!F50</f>
        <v>0</v>
      </c>
      <c r="G26" s="166">
        <f>E26*F26</f>
        <v>0</v>
      </c>
      <c r="H26" s="167">
        <v>0</v>
      </c>
      <c r="I26" s="168">
        <f>E26*H26</f>
        <v>0</v>
      </c>
      <c r="J26" s="167"/>
      <c r="K26" s="168">
        <f>E26*J26</f>
        <v>0</v>
      </c>
      <c r="O26" s="53"/>
      <c r="Z26" s="53"/>
      <c r="AA26" s="53">
        <v>12</v>
      </c>
      <c r="AB26" s="53">
        <v>0</v>
      </c>
      <c r="AC26" s="53">
        <v>15</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12</v>
      </c>
      <c r="CB26" s="53">
        <v>0</v>
      </c>
      <c r="CZ26" s="16">
        <v>2</v>
      </c>
    </row>
    <row r="27" spans="1:104" x14ac:dyDescent="0.2">
      <c r="A27" s="191"/>
      <c r="B27" s="192"/>
      <c r="C27" s="331" t="s">
        <v>4230</v>
      </c>
      <c r="D27" s="332"/>
      <c r="E27" s="193">
        <v>9.6668000000000003</v>
      </c>
      <c r="F27" s="194"/>
      <c r="G27" s="195"/>
      <c r="H27" s="196"/>
      <c r="I27" s="197"/>
      <c r="J27" s="184"/>
      <c r="K27" s="197"/>
      <c r="M27" s="67" t="s">
        <v>4230</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 xml:space="preserve">podružný vodoměr studená voda - 0,3 l/s </v>
      </c>
      <c r="BE27" s="53"/>
      <c r="BF27" s="53"/>
      <c r="BG27" s="53"/>
      <c r="BH27" s="53"/>
      <c r="BI27" s="53"/>
    </row>
    <row r="28" spans="1:104" ht="22.5" x14ac:dyDescent="0.2">
      <c r="A28" s="161">
        <v>11</v>
      </c>
      <c r="B28" s="162" t="s">
        <v>4191</v>
      </c>
      <c r="C28" s="163" t="s">
        <v>4196</v>
      </c>
      <c r="D28" s="164" t="s">
        <v>201</v>
      </c>
      <c r="E28" s="165">
        <v>7.4359999999999999</v>
      </c>
      <c r="F28" s="122">
        <f>'02 103 '!F32</f>
        <v>0</v>
      </c>
      <c r="G28" s="166">
        <f>E28*F28</f>
        <v>0</v>
      </c>
      <c r="H28" s="167">
        <v>0</v>
      </c>
      <c r="I28" s="168">
        <f>E28*H28</f>
        <v>0</v>
      </c>
      <c r="J28" s="167"/>
      <c r="K28" s="168">
        <f>E28*J28</f>
        <v>0</v>
      </c>
      <c r="O28" s="53"/>
      <c r="Z28" s="53"/>
      <c r="AA28" s="53">
        <v>12</v>
      </c>
      <c r="AB28" s="53">
        <v>0</v>
      </c>
      <c r="AC28" s="53">
        <v>11</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12</v>
      </c>
      <c r="CB28" s="53">
        <v>0</v>
      </c>
      <c r="CZ28" s="16">
        <v>2</v>
      </c>
    </row>
    <row r="29" spans="1:104" ht="25.5" x14ac:dyDescent="0.2">
      <c r="A29" s="191"/>
      <c r="B29" s="192"/>
      <c r="C29" s="331" t="s">
        <v>1318</v>
      </c>
      <c r="D29" s="332"/>
      <c r="E29" s="193">
        <v>7.4359999999999999</v>
      </c>
      <c r="F29" s="194"/>
      <c r="G29" s="195"/>
      <c r="H29" s="196"/>
      <c r="I29" s="197"/>
      <c r="J29" s="184"/>
      <c r="K29" s="197"/>
      <c r="M29" s="67" t="s">
        <v>1318</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C28</f>
        <v>IZOLACE NÁVLEKOVÁ Z PĚNOVÉHO POLYETYLENU DN40TL.30MM+dodávka+MTZ</v>
      </c>
      <c r="BE29" s="53"/>
      <c r="BF29" s="53"/>
      <c r="BG29" s="53"/>
      <c r="BH29" s="53"/>
      <c r="BI29" s="53"/>
    </row>
    <row r="30" spans="1:104" ht="22.5" x14ac:dyDescent="0.2">
      <c r="A30" s="161">
        <v>12</v>
      </c>
      <c r="B30" s="162" t="s">
        <v>4191</v>
      </c>
      <c r="C30" s="163" t="s">
        <v>4193</v>
      </c>
      <c r="D30" s="164" t="s">
        <v>201</v>
      </c>
      <c r="E30" s="165">
        <v>193.33600000000001</v>
      </c>
      <c r="F30" s="122">
        <f>'02 103 '!F26</f>
        <v>0</v>
      </c>
      <c r="G30" s="166">
        <f>E30*F30</f>
        <v>0</v>
      </c>
      <c r="H30" s="167">
        <v>0</v>
      </c>
      <c r="I30" s="168">
        <f>E30*H30</f>
        <v>0</v>
      </c>
      <c r="J30" s="167"/>
      <c r="K30" s="168">
        <f>E30*J30</f>
        <v>0</v>
      </c>
      <c r="O30" s="53"/>
      <c r="Z30" s="53"/>
      <c r="AA30" s="53">
        <v>12</v>
      </c>
      <c r="AB30" s="53">
        <v>0</v>
      </c>
      <c r="AC30" s="53">
        <v>8</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12</v>
      </c>
      <c r="CB30" s="53">
        <v>0</v>
      </c>
      <c r="CZ30" s="16">
        <v>2</v>
      </c>
    </row>
    <row r="31" spans="1:104" ht="25.5" x14ac:dyDescent="0.2">
      <c r="A31" s="191"/>
      <c r="B31" s="192"/>
      <c r="C31" s="331" t="s">
        <v>4227</v>
      </c>
      <c r="D31" s="332"/>
      <c r="E31" s="193">
        <v>193.33600000000001</v>
      </c>
      <c r="F31" s="194"/>
      <c r="G31" s="195"/>
      <c r="H31" s="196"/>
      <c r="I31" s="197"/>
      <c r="J31" s="184"/>
      <c r="K31" s="197"/>
      <c r="M31" s="67" t="s">
        <v>4227</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IZOLACE NÁVLEKOVÁ Z PĚNOVÉHO POLYETYLENU DN20TL.20MM+dodávka+MTZ</v>
      </c>
      <c r="BE31" s="53"/>
      <c r="BF31" s="53"/>
      <c r="BG31" s="53"/>
      <c r="BH31" s="53"/>
      <c r="BI31" s="53"/>
    </row>
    <row r="32" spans="1:104" ht="22.5" x14ac:dyDescent="0.2">
      <c r="A32" s="161">
        <v>13</v>
      </c>
      <c r="B32" s="162" t="s">
        <v>4191</v>
      </c>
      <c r="C32" s="163" t="s">
        <v>4192</v>
      </c>
      <c r="D32" s="164" t="s">
        <v>201</v>
      </c>
      <c r="E32" s="165">
        <v>111.54</v>
      </c>
      <c r="F32" s="122">
        <f>'02 103 '!F24</f>
        <v>0</v>
      </c>
      <c r="G32" s="166">
        <f>E32*F32</f>
        <v>0</v>
      </c>
      <c r="H32" s="167">
        <v>0</v>
      </c>
      <c r="I32" s="168">
        <f>E32*H32</f>
        <v>0</v>
      </c>
      <c r="J32" s="167"/>
      <c r="K32" s="168">
        <f>E32*J32</f>
        <v>0</v>
      </c>
      <c r="O32" s="53"/>
      <c r="Z32" s="53"/>
      <c r="AA32" s="53">
        <v>12</v>
      </c>
      <c r="AB32" s="53">
        <v>0</v>
      </c>
      <c r="AC32" s="53">
        <v>7</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12</v>
      </c>
      <c r="CB32" s="53">
        <v>0</v>
      </c>
      <c r="CZ32" s="16">
        <v>2</v>
      </c>
    </row>
    <row r="33" spans="1:104" ht="25.5" x14ac:dyDescent="0.2">
      <c r="A33" s="191"/>
      <c r="B33" s="192"/>
      <c r="C33" s="331" t="s">
        <v>4226</v>
      </c>
      <c r="D33" s="332"/>
      <c r="E33" s="193">
        <v>111.54</v>
      </c>
      <c r="F33" s="194"/>
      <c r="G33" s="195"/>
      <c r="H33" s="196"/>
      <c r="I33" s="197"/>
      <c r="J33" s="184"/>
      <c r="K33" s="197"/>
      <c r="M33" s="67" t="s">
        <v>4226</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IZOLACE NÁVLEKOVÁ Z PĚNOVÉHO POLYETYLENU DN16TL.20MM+dodávka+MTZ</v>
      </c>
      <c r="BE33" s="53"/>
      <c r="BF33" s="53"/>
      <c r="BG33" s="53"/>
      <c r="BH33" s="53"/>
      <c r="BI33" s="53"/>
    </row>
    <row r="34" spans="1:104" ht="22.5" x14ac:dyDescent="0.2">
      <c r="A34" s="161">
        <v>14</v>
      </c>
      <c r="B34" s="162" t="s">
        <v>4191</v>
      </c>
      <c r="C34" s="163" t="s">
        <v>4195</v>
      </c>
      <c r="D34" s="164" t="s">
        <v>201</v>
      </c>
      <c r="E34" s="165">
        <v>18.59</v>
      </c>
      <c r="F34" s="122">
        <f>'02 103 '!F30</f>
        <v>0</v>
      </c>
      <c r="G34" s="166">
        <f>E34*F34</f>
        <v>0</v>
      </c>
      <c r="H34" s="167">
        <v>0</v>
      </c>
      <c r="I34" s="168">
        <f>E34*H34</f>
        <v>0</v>
      </c>
      <c r="J34" s="167"/>
      <c r="K34" s="168">
        <f>E34*J34</f>
        <v>0</v>
      </c>
      <c r="O34" s="53"/>
      <c r="Z34" s="53"/>
      <c r="AA34" s="53">
        <v>12</v>
      </c>
      <c r="AB34" s="53">
        <v>0</v>
      </c>
      <c r="AC34" s="53">
        <v>10</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G34</f>
        <v>0</v>
      </c>
      <c r="BA34" s="53"/>
      <c r="BB34" s="53"/>
      <c r="BC34" s="53"/>
      <c r="BD34" s="53"/>
      <c r="BE34" s="53"/>
      <c r="BF34" s="53"/>
      <c r="BG34" s="53"/>
      <c r="BH34" s="53"/>
      <c r="BI34" s="53"/>
      <c r="CA34" s="53">
        <v>12</v>
      </c>
      <c r="CB34" s="53">
        <v>0</v>
      </c>
      <c r="CZ34" s="16">
        <v>2</v>
      </c>
    </row>
    <row r="35" spans="1:104" ht="25.5" x14ac:dyDescent="0.2">
      <c r="A35" s="191"/>
      <c r="B35" s="192"/>
      <c r="C35" s="331" t="s">
        <v>2033</v>
      </c>
      <c r="D35" s="332"/>
      <c r="E35" s="193">
        <v>18.59</v>
      </c>
      <c r="F35" s="194"/>
      <c r="G35" s="195"/>
      <c r="H35" s="196"/>
      <c r="I35" s="197"/>
      <c r="J35" s="184"/>
      <c r="K35" s="197"/>
      <c r="M35" s="67" t="s">
        <v>2033</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IZOLACE NÁVLEKOVÁ Z PĚNOVÉHO POLYETYLENU DN32TL.20MM+dodávka+MTZ</v>
      </c>
      <c r="BE35" s="53"/>
      <c r="BF35" s="53"/>
      <c r="BG35" s="53"/>
      <c r="BH35" s="53"/>
      <c r="BI35" s="53"/>
    </row>
    <row r="36" spans="1:104" ht="22.5" x14ac:dyDescent="0.2">
      <c r="A36" s="161">
        <v>15</v>
      </c>
      <c r="B36" s="162" t="s">
        <v>4191</v>
      </c>
      <c r="C36" s="163" t="s">
        <v>4194</v>
      </c>
      <c r="D36" s="164" t="s">
        <v>201</v>
      </c>
      <c r="E36" s="165">
        <v>171.02799999999999</v>
      </c>
      <c r="F36" s="122">
        <f>'02 103 '!F28</f>
        <v>0</v>
      </c>
      <c r="G36" s="166">
        <f>E36*F36</f>
        <v>0</v>
      </c>
      <c r="H36" s="167">
        <v>0</v>
      </c>
      <c r="I36" s="168">
        <f>E36*H36</f>
        <v>0</v>
      </c>
      <c r="J36" s="167"/>
      <c r="K36" s="168">
        <f>E36*J36</f>
        <v>0</v>
      </c>
      <c r="O36" s="53"/>
      <c r="Z36" s="53"/>
      <c r="AA36" s="53">
        <v>12</v>
      </c>
      <c r="AB36" s="53">
        <v>0</v>
      </c>
      <c r="AC36" s="53">
        <v>9</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12</v>
      </c>
      <c r="CB36" s="53">
        <v>0</v>
      </c>
      <c r="CZ36" s="16">
        <v>2</v>
      </c>
    </row>
    <row r="37" spans="1:104" ht="25.5" x14ac:dyDescent="0.2">
      <c r="A37" s="191"/>
      <c r="B37" s="192"/>
      <c r="C37" s="331" t="s">
        <v>4232</v>
      </c>
      <c r="D37" s="332"/>
      <c r="E37" s="193">
        <v>171.02799999999999</v>
      </c>
      <c r="F37" s="194"/>
      <c r="G37" s="195"/>
      <c r="H37" s="196"/>
      <c r="I37" s="197"/>
      <c r="J37" s="184"/>
      <c r="K37" s="197"/>
      <c r="M37" s="67" t="s">
        <v>4232</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IZOLACE NÁVLEKOVÁ Z PĚNOVÉHO POLYETYLENU DN25TL.30MM+dodávka+MTZ</v>
      </c>
      <c r="BE37" s="53"/>
      <c r="BF37" s="53"/>
      <c r="BG37" s="53"/>
      <c r="BH37" s="53"/>
      <c r="BI37" s="53"/>
    </row>
    <row r="38" spans="1:104" x14ac:dyDescent="0.2">
      <c r="A38" s="161">
        <v>16</v>
      </c>
      <c r="B38" s="162" t="s">
        <v>4190</v>
      </c>
      <c r="C38" s="163" t="s">
        <v>4092</v>
      </c>
      <c r="D38" s="164" t="s">
        <v>3611</v>
      </c>
      <c r="E38" s="165">
        <v>4.4615999999999998</v>
      </c>
      <c r="F38" s="122">
        <f>'02 103 '!F22</f>
        <v>0</v>
      </c>
      <c r="G38" s="166">
        <f>E38*F38</f>
        <v>0</v>
      </c>
      <c r="H38" s="167">
        <v>0</v>
      </c>
      <c r="I38" s="168">
        <f>E38*H38</f>
        <v>0</v>
      </c>
      <c r="J38" s="167"/>
      <c r="K38" s="168">
        <f>E38*J38</f>
        <v>0</v>
      </c>
      <c r="O38" s="53"/>
      <c r="Z38" s="53"/>
      <c r="AA38" s="53">
        <v>12</v>
      </c>
      <c r="AB38" s="53">
        <v>0</v>
      </c>
      <c r="AC38" s="53">
        <v>6</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12</v>
      </c>
      <c r="CB38" s="53">
        <v>0</v>
      </c>
      <c r="CZ38" s="16">
        <v>2</v>
      </c>
    </row>
    <row r="39" spans="1:104" x14ac:dyDescent="0.2">
      <c r="A39" s="191"/>
      <c r="B39" s="192"/>
      <c r="C39" s="331" t="s">
        <v>1926</v>
      </c>
      <c r="D39" s="332"/>
      <c r="E39" s="193">
        <v>4.4615999999999998</v>
      </c>
      <c r="F39" s="194"/>
      <c r="G39" s="195"/>
      <c r="H39" s="196"/>
      <c r="I39" s="197"/>
      <c r="J39" s="184"/>
      <c r="K39" s="197"/>
      <c r="M39" s="67" t="s">
        <v>1926</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 xml:space="preserve">závěsy na potrubí + objímka </v>
      </c>
      <c r="BE39" s="53"/>
      <c r="BF39" s="53"/>
      <c r="BG39" s="53"/>
      <c r="BH39" s="53"/>
      <c r="BI39" s="53"/>
    </row>
    <row r="40" spans="1:104" x14ac:dyDescent="0.2">
      <c r="A40" s="161">
        <v>17</v>
      </c>
      <c r="B40" s="162" t="s">
        <v>4184</v>
      </c>
      <c r="C40" s="163" t="s">
        <v>4185</v>
      </c>
      <c r="D40" s="164" t="s">
        <v>201</v>
      </c>
      <c r="E40" s="165">
        <v>171.02799999999999</v>
      </c>
      <c r="F40" s="122">
        <f>'02 103 '!F16</f>
        <v>0</v>
      </c>
      <c r="G40" s="166">
        <f>E40*F40</f>
        <v>0</v>
      </c>
      <c r="H40" s="167">
        <v>0</v>
      </c>
      <c r="I40" s="168">
        <f>E40*H40</f>
        <v>0</v>
      </c>
      <c r="J40" s="167"/>
      <c r="K40" s="168">
        <f>E40*J40</f>
        <v>0</v>
      </c>
      <c r="O40" s="53"/>
      <c r="Z40" s="53"/>
      <c r="AA40" s="53">
        <v>12</v>
      </c>
      <c r="AB40" s="53">
        <v>0</v>
      </c>
      <c r="AC40" s="53">
        <v>3</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12</v>
      </c>
      <c r="CB40" s="53">
        <v>0</v>
      </c>
      <c r="CZ40" s="16">
        <v>2</v>
      </c>
    </row>
    <row r="41" spans="1:104" x14ac:dyDescent="0.2">
      <c r="A41" s="191"/>
      <c r="B41" s="192"/>
      <c r="C41" s="331" t="s">
        <v>4232</v>
      </c>
      <c r="D41" s="332"/>
      <c r="E41" s="193">
        <v>171.02799999999999</v>
      </c>
      <c r="F41" s="194"/>
      <c r="G41" s="195"/>
      <c r="H41" s="196"/>
      <c r="I41" s="197"/>
      <c r="J41" s="184"/>
      <c r="K41" s="197"/>
      <c r="M41" s="67" t="s">
        <v>4232</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C40</f>
        <v xml:space="preserve">Potrubí PP PN 20, DN 25+dodávka +MTZ </v>
      </c>
      <c r="BE41" s="53"/>
      <c r="BF41" s="53"/>
      <c r="BG41" s="53"/>
      <c r="BH41" s="53"/>
      <c r="BI41" s="53"/>
    </row>
    <row r="42" spans="1:104" x14ac:dyDescent="0.2">
      <c r="A42" s="161">
        <v>18</v>
      </c>
      <c r="B42" s="162" t="s">
        <v>4184</v>
      </c>
      <c r="C42" s="163" t="s">
        <v>4187</v>
      </c>
      <c r="D42" s="164" t="s">
        <v>201</v>
      </c>
      <c r="E42" s="165">
        <v>18.59</v>
      </c>
      <c r="F42" s="122">
        <f>'02 103 '!F18</f>
        <v>0</v>
      </c>
      <c r="G42" s="166">
        <f>E42*F42</f>
        <v>0</v>
      </c>
      <c r="H42" s="167">
        <v>0</v>
      </c>
      <c r="I42" s="168">
        <f>E42*H42</f>
        <v>0</v>
      </c>
      <c r="J42" s="167"/>
      <c r="K42" s="168">
        <f>E42*J42</f>
        <v>0</v>
      </c>
      <c r="O42" s="53"/>
      <c r="Z42" s="53"/>
      <c r="AA42" s="53">
        <v>12</v>
      </c>
      <c r="AB42" s="53">
        <v>0</v>
      </c>
      <c r="AC42" s="53">
        <v>4</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G42</f>
        <v>0</v>
      </c>
      <c r="BA42" s="53"/>
      <c r="BB42" s="53"/>
      <c r="BC42" s="53"/>
      <c r="BD42" s="53"/>
      <c r="BE42" s="53"/>
      <c r="BF42" s="53"/>
      <c r="BG42" s="53"/>
      <c r="BH42" s="53"/>
      <c r="BI42" s="53"/>
      <c r="CA42" s="53">
        <v>12</v>
      </c>
      <c r="CB42" s="53">
        <v>0</v>
      </c>
      <c r="CZ42" s="16">
        <v>2</v>
      </c>
    </row>
    <row r="43" spans="1:104" x14ac:dyDescent="0.2">
      <c r="A43" s="191"/>
      <c r="B43" s="192"/>
      <c r="C43" s="331" t="s">
        <v>2033</v>
      </c>
      <c r="D43" s="332"/>
      <c r="E43" s="193">
        <v>18.59</v>
      </c>
      <c r="F43" s="194"/>
      <c r="G43" s="195"/>
      <c r="H43" s="196"/>
      <c r="I43" s="197"/>
      <c r="J43" s="184"/>
      <c r="K43" s="197"/>
      <c r="M43" s="67" t="s">
        <v>2033</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C42</f>
        <v xml:space="preserve">Potrubí PP PN 20, DN 32+dodávka +MTZ </v>
      </c>
      <c r="BE43" s="53"/>
      <c r="BF43" s="53"/>
      <c r="BG43" s="53"/>
      <c r="BH43" s="53"/>
      <c r="BI43" s="53"/>
    </row>
    <row r="44" spans="1:104" x14ac:dyDescent="0.2">
      <c r="A44" s="161">
        <v>19</v>
      </c>
      <c r="B44" s="162" t="s">
        <v>4215</v>
      </c>
      <c r="C44" s="163" t="s">
        <v>4216</v>
      </c>
      <c r="D44" s="164" t="s">
        <v>3611</v>
      </c>
      <c r="E44" s="165">
        <v>38.667200000000001</v>
      </c>
      <c r="F44" s="122">
        <f>'02 103 '!F48</f>
        <v>0</v>
      </c>
      <c r="G44" s="166">
        <f>E44*F44</f>
        <v>0</v>
      </c>
      <c r="H44" s="167">
        <v>0</v>
      </c>
      <c r="I44" s="168">
        <f>E44*H44</f>
        <v>0</v>
      </c>
      <c r="J44" s="167"/>
      <c r="K44" s="168">
        <f>E44*J44</f>
        <v>0</v>
      </c>
      <c r="O44" s="53"/>
      <c r="Z44" s="53"/>
      <c r="AA44" s="53">
        <v>12</v>
      </c>
      <c r="AB44" s="53">
        <v>0</v>
      </c>
      <c r="AC44" s="53">
        <v>14</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G44</f>
        <v>0</v>
      </c>
      <c r="BA44" s="53"/>
      <c r="BB44" s="53"/>
      <c r="BC44" s="53"/>
      <c r="BD44" s="53"/>
      <c r="BE44" s="53"/>
      <c r="BF44" s="53"/>
      <c r="BG44" s="53"/>
      <c r="BH44" s="53"/>
      <c r="BI44" s="53"/>
      <c r="CA44" s="53">
        <v>12</v>
      </c>
      <c r="CB44" s="53">
        <v>0</v>
      </c>
      <c r="CZ44" s="16">
        <v>2</v>
      </c>
    </row>
    <row r="45" spans="1:104" x14ac:dyDescent="0.2">
      <c r="A45" s="191"/>
      <c r="B45" s="192"/>
      <c r="C45" s="331" t="s">
        <v>4233</v>
      </c>
      <c r="D45" s="332"/>
      <c r="E45" s="193">
        <v>38.667200000000001</v>
      </c>
      <c r="F45" s="194"/>
      <c r="G45" s="195"/>
      <c r="H45" s="196"/>
      <c r="I45" s="197"/>
      <c r="J45" s="184"/>
      <c r="K45" s="197"/>
      <c r="M45" s="67" t="s">
        <v>4233</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 xml:space="preserve">KK DN20 </v>
      </c>
      <c r="BE45" s="53"/>
      <c r="BF45" s="53"/>
      <c r="BG45" s="53"/>
      <c r="BH45" s="53"/>
      <c r="BI45" s="53"/>
    </row>
    <row r="46" spans="1:104" x14ac:dyDescent="0.2">
      <c r="A46" s="161">
        <v>20</v>
      </c>
      <c r="B46" s="162" t="s">
        <v>4211</v>
      </c>
      <c r="C46" s="163" t="s">
        <v>4212</v>
      </c>
      <c r="D46" s="164" t="s">
        <v>3611</v>
      </c>
      <c r="E46" s="165">
        <v>0.37180000000000002</v>
      </c>
      <c r="F46" s="122">
        <f>'02 103 '!F44</f>
        <v>0</v>
      </c>
      <c r="G46" s="166">
        <f>E46*F46</f>
        <v>0</v>
      </c>
      <c r="H46" s="167">
        <v>0</v>
      </c>
      <c r="I46" s="168">
        <f>E46*H46</f>
        <v>0</v>
      </c>
      <c r="J46" s="167"/>
      <c r="K46" s="168">
        <f>E46*J46</f>
        <v>0</v>
      </c>
      <c r="O46" s="53"/>
      <c r="Z46" s="53"/>
      <c r="AA46" s="53">
        <v>12</v>
      </c>
      <c r="AB46" s="53">
        <v>0</v>
      </c>
      <c r="AC46" s="53">
        <v>12</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12</v>
      </c>
      <c r="CB46" s="53">
        <v>0</v>
      </c>
      <c r="CZ46" s="16">
        <v>2</v>
      </c>
    </row>
    <row r="47" spans="1:104" x14ac:dyDescent="0.2">
      <c r="A47" s="191"/>
      <c r="B47" s="192"/>
      <c r="C47" s="331" t="s">
        <v>1237</v>
      </c>
      <c r="D47" s="332"/>
      <c r="E47" s="193">
        <v>0.37180000000000002</v>
      </c>
      <c r="F47" s="194"/>
      <c r="G47" s="195"/>
      <c r="H47" s="196"/>
      <c r="I47" s="197"/>
      <c r="J47" s="184"/>
      <c r="K47" s="197"/>
      <c r="M47" s="67" t="s">
        <v>1237</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 xml:space="preserve">zásobník TV OKC500NTR, 59kW, 1448 l/h </v>
      </c>
      <c r="BE47" s="53"/>
      <c r="BF47" s="53"/>
      <c r="BG47" s="53"/>
      <c r="BH47" s="53"/>
      <c r="BI47" s="53"/>
    </row>
    <row r="48" spans="1:104" x14ac:dyDescent="0.2">
      <c r="A48" s="161">
        <v>21</v>
      </c>
      <c r="B48" s="162" t="s">
        <v>4188</v>
      </c>
      <c r="C48" s="163" t="s">
        <v>4189</v>
      </c>
      <c r="D48" s="164" t="s">
        <v>201</v>
      </c>
      <c r="E48" s="165">
        <v>7.4359999999999999</v>
      </c>
      <c r="F48" s="122">
        <f>'02 103 '!F20</f>
        <v>0</v>
      </c>
      <c r="G48" s="166">
        <f>E48*F48</f>
        <v>0</v>
      </c>
      <c r="H48" s="167">
        <v>0</v>
      </c>
      <c r="I48" s="168">
        <f>E48*H48</f>
        <v>0</v>
      </c>
      <c r="J48" s="167"/>
      <c r="K48" s="168">
        <f>E48*J48</f>
        <v>0</v>
      </c>
      <c r="O48" s="53"/>
      <c r="Z48" s="53"/>
      <c r="AA48" s="53">
        <v>12</v>
      </c>
      <c r="AB48" s="53">
        <v>0</v>
      </c>
      <c r="AC48" s="53">
        <v>5</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12</v>
      </c>
      <c r="CB48" s="53">
        <v>0</v>
      </c>
      <c r="CZ48" s="16">
        <v>2</v>
      </c>
    </row>
    <row r="49" spans="1:104" x14ac:dyDescent="0.2">
      <c r="A49" s="191"/>
      <c r="B49" s="192"/>
      <c r="C49" s="331" t="s">
        <v>1318</v>
      </c>
      <c r="D49" s="332"/>
      <c r="E49" s="193">
        <v>7.4359999999999999</v>
      </c>
      <c r="F49" s="194"/>
      <c r="G49" s="195"/>
      <c r="H49" s="196"/>
      <c r="I49" s="197"/>
      <c r="J49" s="184"/>
      <c r="K49" s="197"/>
      <c r="M49" s="67" t="s">
        <v>1318</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 xml:space="preserve">Potrubí PP PN 20, DN 40+dodávka +MTZ </v>
      </c>
      <c r="BE49" s="53"/>
      <c r="BF49" s="53"/>
      <c r="BG49" s="53"/>
      <c r="BH49" s="53"/>
      <c r="BI49" s="53"/>
    </row>
    <row r="50" spans="1:104" x14ac:dyDescent="0.2">
      <c r="A50" s="161">
        <v>22</v>
      </c>
      <c r="B50" s="162" t="s">
        <v>4176</v>
      </c>
      <c r="C50" s="163" t="s">
        <v>4177</v>
      </c>
      <c r="D50" s="164" t="s">
        <v>3611</v>
      </c>
      <c r="E50" s="165">
        <v>22.308</v>
      </c>
      <c r="F50" s="122">
        <f>'02 103 '!F10</f>
        <v>0</v>
      </c>
      <c r="G50" s="166">
        <f>E50*F50</f>
        <v>0</v>
      </c>
      <c r="H50" s="167">
        <v>0</v>
      </c>
      <c r="I50" s="168">
        <f>E50*H50</f>
        <v>0</v>
      </c>
      <c r="J50" s="167"/>
      <c r="K50" s="168">
        <f>E50*J50</f>
        <v>0</v>
      </c>
      <c r="O50" s="53"/>
      <c r="Z50" s="53"/>
      <c r="AA50" s="53">
        <v>12</v>
      </c>
      <c r="AB50" s="53">
        <v>0</v>
      </c>
      <c r="AC50" s="53">
        <v>1</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12</v>
      </c>
      <c r="CB50" s="53">
        <v>0</v>
      </c>
      <c r="CZ50" s="16">
        <v>2</v>
      </c>
    </row>
    <row r="51" spans="1:104" x14ac:dyDescent="0.2">
      <c r="A51" s="191"/>
      <c r="B51" s="192"/>
      <c r="C51" s="331" t="s">
        <v>4059</v>
      </c>
      <c r="D51" s="332"/>
      <c r="E51" s="193">
        <v>22.308</v>
      </c>
      <c r="F51" s="194"/>
      <c r="G51" s="195"/>
      <c r="H51" s="196"/>
      <c r="I51" s="197"/>
      <c r="J51" s="184"/>
      <c r="K51" s="197"/>
      <c r="M51" s="67" t="s">
        <v>4059</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 xml:space="preserve">Protipožární manžety M+D </v>
      </c>
      <c r="BE51" s="53"/>
      <c r="BF51" s="53"/>
      <c r="BG51" s="53"/>
      <c r="BH51" s="53"/>
      <c r="BI51" s="53"/>
    </row>
    <row r="52" spans="1:104" x14ac:dyDescent="0.2">
      <c r="A52" s="161">
        <v>23</v>
      </c>
      <c r="B52" s="162" t="s">
        <v>4178</v>
      </c>
      <c r="C52" s="163" t="s">
        <v>4179</v>
      </c>
      <c r="D52" s="164" t="s">
        <v>3611</v>
      </c>
      <c r="E52" s="165">
        <v>58.744399999999999</v>
      </c>
      <c r="F52" s="122">
        <f>'02 103 '!F12</f>
        <v>0</v>
      </c>
      <c r="G52" s="166">
        <f>E52*F52</f>
        <v>0</v>
      </c>
      <c r="H52" s="167">
        <v>0</v>
      </c>
      <c r="I52" s="168">
        <f>E52*H52</f>
        <v>0</v>
      </c>
      <c r="J52" s="167"/>
      <c r="K52" s="168">
        <f>E52*J52</f>
        <v>0</v>
      </c>
      <c r="O52" s="53"/>
      <c r="Z52" s="53"/>
      <c r="AA52" s="53">
        <v>12</v>
      </c>
      <c r="AB52" s="53">
        <v>0</v>
      </c>
      <c r="AC52" s="53">
        <v>2</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12</v>
      </c>
      <c r="CB52" s="53">
        <v>0</v>
      </c>
      <c r="CZ52" s="16">
        <v>2</v>
      </c>
    </row>
    <row r="53" spans="1:104" x14ac:dyDescent="0.2">
      <c r="A53" s="191"/>
      <c r="B53" s="192"/>
      <c r="C53" s="331" t="s">
        <v>4234</v>
      </c>
      <c r="D53" s="332"/>
      <c r="E53" s="193">
        <v>58.744399999999999</v>
      </c>
      <c r="F53" s="194"/>
      <c r="G53" s="195"/>
      <c r="H53" s="196"/>
      <c r="I53" s="197"/>
      <c r="J53" s="184"/>
      <c r="K53" s="197"/>
      <c r="M53" s="67" t="s">
        <v>4234</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C52</f>
        <v xml:space="preserve">Rohový ventil DN 15 M+D </v>
      </c>
      <c r="BE53" s="53"/>
      <c r="BF53" s="53"/>
      <c r="BG53" s="53"/>
      <c r="BH53" s="53"/>
      <c r="BI53" s="53"/>
    </row>
    <row r="54" spans="1:104" ht="22.5" x14ac:dyDescent="0.2">
      <c r="A54" s="161">
        <v>24</v>
      </c>
      <c r="B54" s="162" t="s">
        <v>4223</v>
      </c>
      <c r="C54" s="163" t="s">
        <v>4224</v>
      </c>
      <c r="D54" s="164" t="s">
        <v>3611</v>
      </c>
      <c r="E54" s="165">
        <v>1.1153999999999999</v>
      </c>
      <c r="F54" s="122">
        <f>'02 103 '!F54</f>
        <v>0</v>
      </c>
      <c r="G54" s="166">
        <f>E54*F54</f>
        <v>0</v>
      </c>
      <c r="H54" s="167">
        <v>0</v>
      </c>
      <c r="I54" s="168">
        <f>E54*H54</f>
        <v>0</v>
      </c>
      <c r="J54" s="167"/>
      <c r="K54" s="168">
        <f>E54*J54</f>
        <v>0</v>
      </c>
      <c r="O54" s="53"/>
      <c r="Z54" s="53"/>
      <c r="AA54" s="53">
        <v>12</v>
      </c>
      <c r="AB54" s="53">
        <v>0</v>
      </c>
      <c r="AC54" s="53">
        <v>16</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12</v>
      </c>
      <c r="CB54" s="53">
        <v>0</v>
      </c>
      <c r="CZ54" s="16">
        <v>2</v>
      </c>
    </row>
    <row r="55" spans="1:104" x14ac:dyDescent="0.2">
      <c r="A55" s="191"/>
      <c r="B55" s="192"/>
      <c r="C55" s="331" t="s">
        <v>1449</v>
      </c>
      <c r="D55" s="332"/>
      <c r="E55" s="193">
        <v>1.1153999999999999</v>
      </c>
      <c r="F55" s="194"/>
      <c r="G55" s="195"/>
      <c r="H55" s="196"/>
      <c r="I55" s="197"/>
      <c r="J55" s="184"/>
      <c r="K55" s="197"/>
      <c r="M55" s="67" t="s">
        <v>1449</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C54</f>
        <v>pož. hydrant D25 s tvarově tálou hadicí dl. 30m, nerezová dvířka</v>
      </c>
      <c r="BE55" s="53"/>
      <c r="BF55" s="53"/>
      <c r="BG55" s="53"/>
      <c r="BH55" s="53"/>
      <c r="BI55" s="53"/>
    </row>
    <row r="56" spans="1:104" x14ac:dyDescent="0.2">
      <c r="A56" s="169" t="s">
        <v>42</v>
      </c>
      <c r="B56" s="170" t="s">
        <v>4171</v>
      </c>
      <c r="C56" s="171" t="s">
        <v>4172</v>
      </c>
      <c r="D56" s="172"/>
      <c r="E56" s="173"/>
      <c r="F56" s="173"/>
      <c r="G56" s="174">
        <f>SUM(G7:G55)</f>
        <v>0</v>
      </c>
      <c r="H56" s="175"/>
      <c r="I56" s="174">
        <f>SUM(I7:I55)</f>
        <v>0</v>
      </c>
      <c r="J56" s="176"/>
      <c r="K56" s="174">
        <f>SUM(K7:K55)</f>
        <v>0</v>
      </c>
      <c r="O56" s="53"/>
      <c r="X56" s="82">
        <f>K56</f>
        <v>0</v>
      </c>
      <c r="Y56" s="82">
        <f>I56</f>
        <v>0</v>
      </c>
      <c r="Z56" s="63">
        <f>G56</f>
        <v>0</v>
      </c>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83"/>
      <c r="BB56" s="83"/>
      <c r="BC56" s="83"/>
      <c r="BD56" s="83"/>
      <c r="BE56" s="83"/>
      <c r="BF56" s="83"/>
      <c r="BG56" s="53"/>
      <c r="BH56" s="53"/>
      <c r="BI56" s="53"/>
    </row>
    <row r="57" spans="1:104" x14ac:dyDescent="0.2">
      <c r="A57" s="177" t="s">
        <v>23</v>
      </c>
      <c r="B57" s="178" t="s">
        <v>43</v>
      </c>
      <c r="C57" s="179"/>
      <c r="D57" s="180"/>
      <c r="E57" s="181"/>
      <c r="F57" s="181"/>
      <c r="G57" s="182">
        <f>SUM(Z7:Z57)</f>
        <v>0</v>
      </c>
      <c r="H57" s="183"/>
      <c r="I57" s="182">
        <f>SUM(Y7:Y57)</f>
        <v>0</v>
      </c>
      <c r="J57" s="183"/>
      <c r="K57" s="182">
        <f>SUM(X7:X57)</f>
        <v>0</v>
      </c>
      <c r="O57" s="53"/>
      <c r="BA57" s="91"/>
      <c r="BB57" s="91"/>
      <c r="BC57" s="91"/>
      <c r="BD57" s="91"/>
      <c r="BE57" s="91"/>
      <c r="BF57" s="91"/>
    </row>
    <row r="58" spans="1:104" x14ac:dyDescent="0.2">
      <c r="E58" s="124"/>
    </row>
    <row r="59" spans="1:104" x14ac:dyDescent="0.2">
      <c r="E59" s="124"/>
    </row>
    <row r="60" spans="1:104" x14ac:dyDescent="0.2">
      <c r="E60" s="124"/>
    </row>
    <row r="61" spans="1:104" x14ac:dyDescent="0.2">
      <c r="E61" s="124"/>
    </row>
    <row r="62" spans="1:104" x14ac:dyDescent="0.2">
      <c r="E62" s="124"/>
    </row>
    <row r="63" spans="1:104" x14ac:dyDescent="0.2">
      <c r="E63" s="124"/>
    </row>
    <row r="64" spans="1:104" x14ac:dyDescent="0.2">
      <c r="E64" s="124"/>
    </row>
    <row r="65" spans="1:7" x14ac:dyDescent="0.2">
      <c r="E65" s="124"/>
    </row>
    <row r="66" spans="1:7" x14ac:dyDescent="0.2">
      <c r="E66" s="124"/>
    </row>
    <row r="67" spans="1:7" x14ac:dyDescent="0.2">
      <c r="E67" s="124"/>
    </row>
    <row r="68" spans="1:7" x14ac:dyDescent="0.2">
      <c r="E68" s="124"/>
    </row>
    <row r="69" spans="1:7" x14ac:dyDescent="0.2">
      <c r="E69" s="124"/>
    </row>
    <row r="70" spans="1:7" x14ac:dyDescent="0.2">
      <c r="E70" s="124"/>
    </row>
    <row r="71" spans="1:7" x14ac:dyDescent="0.2">
      <c r="E71" s="124"/>
    </row>
    <row r="72" spans="1:7" x14ac:dyDescent="0.2">
      <c r="E72" s="124"/>
    </row>
    <row r="73" spans="1:7" x14ac:dyDescent="0.2">
      <c r="E73" s="124"/>
    </row>
    <row r="74" spans="1:7" x14ac:dyDescent="0.2">
      <c r="E74" s="124"/>
    </row>
    <row r="75" spans="1:7" x14ac:dyDescent="0.2">
      <c r="E75" s="124"/>
    </row>
    <row r="76" spans="1:7" x14ac:dyDescent="0.2">
      <c r="E76" s="124"/>
    </row>
    <row r="77" spans="1:7" x14ac:dyDescent="0.2">
      <c r="E77" s="124"/>
    </row>
    <row r="78" spans="1:7" x14ac:dyDescent="0.2">
      <c r="E78" s="124"/>
    </row>
    <row r="79" spans="1:7" x14ac:dyDescent="0.2">
      <c r="A79" s="184"/>
      <c r="B79" s="184"/>
      <c r="C79" s="184"/>
      <c r="D79" s="184"/>
      <c r="E79" s="184"/>
      <c r="F79" s="184"/>
      <c r="G79" s="184"/>
    </row>
    <row r="80" spans="1:7" x14ac:dyDescent="0.2">
      <c r="A80" s="184"/>
      <c r="B80" s="184"/>
      <c r="C80" s="184"/>
      <c r="D80" s="184"/>
      <c r="E80" s="184"/>
      <c r="F80" s="184"/>
      <c r="G80" s="184"/>
    </row>
    <row r="81" spans="1:7" x14ac:dyDescent="0.2">
      <c r="A81" s="184"/>
      <c r="B81" s="184"/>
      <c r="C81" s="184"/>
      <c r="D81" s="184"/>
      <c r="E81" s="184"/>
      <c r="F81" s="184"/>
      <c r="G81" s="184"/>
    </row>
    <row r="82" spans="1:7" x14ac:dyDescent="0.2">
      <c r="A82" s="184"/>
      <c r="B82" s="184"/>
      <c r="C82" s="184"/>
      <c r="D82" s="184"/>
      <c r="E82" s="184"/>
      <c r="F82" s="184"/>
      <c r="G82" s="184"/>
    </row>
    <row r="83" spans="1:7" x14ac:dyDescent="0.2">
      <c r="E83" s="124"/>
    </row>
    <row r="84" spans="1:7" x14ac:dyDescent="0.2">
      <c r="E84" s="124"/>
    </row>
    <row r="85" spans="1:7" x14ac:dyDescent="0.2">
      <c r="E85" s="124"/>
    </row>
    <row r="86" spans="1:7" x14ac:dyDescent="0.2">
      <c r="E86" s="124"/>
    </row>
    <row r="87" spans="1:7" x14ac:dyDescent="0.2">
      <c r="E87" s="124"/>
    </row>
    <row r="88" spans="1:7" x14ac:dyDescent="0.2">
      <c r="E88" s="124"/>
    </row>
    <row r="89" spans="1:7" x14ac:dyDescent="0.2">
      <c r="E89" s="124"/>
    </row>
    <row r="90" spans="1:7" x14ac:dyDescent="0.2">
      <c r="E90" s="124"/>
    </row>
    <row r="91" spans="1:7" x14ac:dyDescent="0.2">
      <c r="E91" s="124"/>
    </row>
    <row r="92" spans="1:7" x14ac:dyDescent="0.2">
      <c r="E92" s="124"/>
    </row>
    <row r="93" spans="1:7" x14ac:dyDescent="0.2">
      <c r="E93" s="124"/>
    </row>
    <row r="94" spans="1:7" x14ac:dyDescent="0.2">
      <c r="E94" s="124"/>
    </row>
    <row r="95" spans="1:7" x14ac:dyDescent="0.2">
      <c r="E95" s="124"/>
    </row>
    <row r="96" spans="1:7" x14ac:dyDescent="0.2">
      <c r="E96" s="124"/>
    </row>
    <row r="97" spans="5:5" x14ac:dyDescent="0.2">
      <c r="E97" s="124"/>
    </row>
    <row r="98" spans="5:5" x14ac:dyDescent="0.2">
      <c r="E98" s="124"/>
    </row>
    <row r="99" spans="5:5" x14ac:dyDescent="0.2">
      <c r="E99" s="124"/>
    </row>
    <row r="100" spans="5:5" x14ac:dyDescent="0.2">
      <c r="E100" s="124"/>
    </row>
    <row r="101" spans="5:5" x14ac:dyDescent="0.2">
      <c r="E101" s="124"/>
    </row>
    <row r="102" spans="5:5" x14ac:dyDescent="0.2">
      <c r="E102" s="124"/>
    </row>
    <row r="103" spans="5:5" x14ac:dyDescent="0.2">
      <c r="E103" s="124"/>
    </row>
    <row r="104" spans="5:5" x14ac:dyDescent="0.2">
      <c r="E104" s="124"/>
    </row>
    <row r="105" spans="5:5" x14ac:dyDescent="0.2">
      <c r="E105" s="124"/>
    </row>
    <row r="106" spans="5:5" x14ac:dyDescent="0.2">
      <c r="E106" s="124"/>
    </row>
    <row r="107" spans="5:5" x14ac:dyDescent="0.2">
      <c r="E107" s="124"/>
    </row>
    <row r="108" spans="5:5" x14ac:dyDescent="0.2">
      <c r="E108" s="124"/>
    </row>
    <row r="109" spans="5:5" x14ac:dyDescent="0.2">
      <c r="E109" s="124"/>
    </row>
    <row r="110" spans="5:5" x14ac:dyDescent="0.2">
      <c r="E110" s="124"/>
    </row>
    <row r="111" spans="5:5" x14ac:dyDescent="0.2">
      <c r="E111" s="124"/>
    </row>
    <row r="112" spans="5:5" x14ac:dyDescent="0.2">
      <c r="E112" s="124"/>
    </row>
    <row r="113" spans="1:7" x14ac:dyDescent="0.2">
      <c r="E113" s="124"/>
    </row>
    <row r="114" spans="1:7" x14ac:dyDescent="0.2">
      <c r="A114" s="185"/>
      <c r="B114" s="185"/>
    </row>
    <row r="115" spans="1:7" x14ac:dyDescent="0.2">
      <c r="A115" s="184"/>
      <c r="B115" s="184"/>
      <c r="C115" s="186"/>
      <c r="D115" s="186"/>
      <c r="E115" s="187"/>
      <c r="F115" s="186"/>
      <c r="G115" s="188"/>
    </row>
    <row r="116" spans="1:7" x14ac:dyDescent="0.2">
      <c r="A116" s="189"/>
      <c r="B116" s="189"/>
      <c r="C116" s="184"/>
      <c r="D116" s="184"/>
      <c r="E116" s="190"/>
      <c r="F116" s="184"/>
      <c r="G116" s="184"/>
    </row>
    <row r="117" spans="1:7" x14ac:dyDescent="0.2">
      <c r="A117" s="184"/>
      <c r="B117" s="184"/>
      <c r="C117" s="184"/>
      <c r="D117" s="184"/>
      <c r="E117" s="190"/>
      <c r="F117" s="184"/>
      <c r="G117" s="184"/>
    </row>
    <row r="118" spans="1:7" x14ac:dyDescent="0.2">
      <c r="A118" s="184"/>
      <c r="B118" s="184"/>
      <c r="C118" s="184"/>
      <c r="D118" s="184"/>
      <c r="E118" s="190"/>
      <c r="F118" s="184"/>
      <c r="G118" s="184"/>
    </row>
    <row r="119" spans="1:7" x14ac:dyDescent="0.2">
      <c r="A119" s="184"/>
      <c r="B119" s="184"/>
      <c r="C119" s="184"/>
      <c r="D119" s="184"/>
      <c r="E119" s="190"/>
      <c r="F119" s="184"/>
      <c r="G119" s="184"/>
    </row>
    <row r="120" spans="1:7" x14ac:dyDescent="0.2">
      <c r="A120" s="184"/>
      <c r="B120" s="184"/>
      <c r="C120" s="184"/>
      <c r="D120" s="184"/>
      <c r="E120" s="190"/>
      <c r="F120" s="184"/>
      <c r="G120" s="184"/>
    </row>
    <row r="121" spans="1:7" x14ac:dyDescent="0.2">
      <c r="A121" s="184"/>
      <c r="B121" s="184"/>
      <c r="C121" s="184"/>
      <c r="D121" s="184"/>
      <c r="E121" s="190"/>
      <c r="F121" s="184"/>
      <c r="G121" s="184"/>
    </row>
    <row r="122" spans="1:7" x14ac:dyDescent="0.2">
      <c r="A122" s="184"/>
      <c r="B122" s="184"/>
      <c r="C122" s="184"/>
      <c r="D122" s="184"/>
      <c r="E122" s="190"/>
      <c r="F122" s="184"/>
      <c r="G122" s="184"/>
    </row>
    <row r="123" spans="1:7" x14ac:dyDescent="0.2">
      <c r="A123" s="184"/>
      <c r="B123" s="184"/>
      <c r="C123" s="184"/>
      <c r="D123" s="184"/>
      <c r="E123" s="190"/>
      <c r="F123" s="184"/>
      <c r="G123" s="184"/>
    </row>
    <row r="124" spans="1:7" x14ac:dyDescent="0.2">
      <c r="A124" s="184"/>
      <c r="B124" s="184"/>
      <c r="C124" s="184"/>
      <c r="D124" s="184"/>
      <c r="E124" s="190"/>
      <c r="F124" s="184"/>
      <c r="G124" s="184"/>
    </row>
    <row r="125" spans="1:7" x14ac:dyDescent="0.2">
      <c r="A125" s="184"/>
      <c r="B125" s="184"/>
      <c r="C125" s="184"/>
      <c r="D125" s="184"/>
      <c r="E125" s="190"/>
      <c r="F125" s="184"/>
      <c r="G125" s="184"/>
    </row>
    <row r="126" spans="1:7" x14ac:dyDescent="0.2">
      <c r="A126" s="184"/>
      <c r="B126" s="184"/>
      <c r="C126" s="184"/>
      <c r="D126" s="184"/>
      <c r="E126" s="190"/>
      <c r="F126" s="184"/>
      <c r="G126" s="184"/>
    </row>
    <row r="127" spans="1:7" x14ac:dyDescent="0.2">
      <c r="A127" s="184"/>
      <c r="B127" s="184"/>
      <c r="C127" s="184"/>
      <c r="D127" s="184"/>
      <c r="E127" s="190"/>
      <c r="F127" s="184"/>
      <c r="G127" s="184"/>
    </row>
    <row r="128" spans="1:7" x14ac:dyDescent="0.2">
      <c r="A128" s="184"/>
      <c r="B128" s="184"/>
      <c r="C128" s="184"/>
      <c r="D128" s="184"/>
      <c r="E128" s="190"/>
      <c r="F128" s="184"/>
      <c r="G128" s="184"/>
    </row>
  </sheetData>
  <sheetProtection algorithmName="SHA-512" hashValue="sEpknFXLYYAXMb0pS/oQ2WcIy155BUpRtXMEUi41fZB7tbXDgSK//OMFobe21dQd986uuylBawG6DJWkAVQ6bg==" saltValue="dmomRAOc7b2AA5GbWZwNqQ==" spinCount="100000" sheet="1" objects="1" scenarios="1"/>
  <mergeCells count="25">
    <mergeCell ref="C47:D47"/>
    <mergeCell ref="C49:D49"/>
    <mergeCell ref="C51:D51"/>
    <mergeCell ref="C53:D53"/>
    <mergeCell ref="C37:D37"/>
    <mergeCell ref="C39:D39"/>
    <mergeCell ref="C41:D41"/>
    <mergeCell ref="C43:D43"/>
    <mergeCell ref="C45:D45"/>
    <mergeCell ref="C55:D55"/>
    <mergeCell ref="C33:D33"/>
    <mergeCell ref="C31:D31"/>
    <mergeCell ref="A1:G1"/>
    <mergeCell ref="C9:D9"/>
    <mergeCell ref="C11:D11"/>
    <mergeCell ref="C13:D13"/>
    <mergeCell ref="C15:D15"/>
    <mergeCell ref="C17:D17"/>
    <mergeCell ref="C19:D19"/>
    <mergeCell ref="C21:D21"/>
    <mergeCell ref="C23:D23"/>
    <mergeCell ref="C25:D25"/>
    <mergeCell ref="C27:D27"/>
    <mergeCell ref="C29:D29"/>
    <mergeCell ref="C35:D35"/>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CZ187"/>
  <sheetViews>
    <sheetView showGridLines="0" showZeros="0" zoomScale="90" zoomScaleNormal="90" workbookViewId="0">
      <selection sqref="A1:G1"/>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4337</v>
      </c>
      <c r="E3" s="24"/>
      <c r="F3" s="25"/>
      <c r="G3" s="26"/>
    </row>
    <row r="4" spans="1:104" ht="13.5" customHeight="1" thickBot="1" x14ac:dyDescent="0.25">
      <c r="A4" s="27" t="s">
        <v>26</v>
      </c>
      <c r="B4" s="28"/>
      <c r="C4" s="29"/>
      <c r="D4" s="30" t="s">
        <v>4338</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1019</v>
      </c>
      <c r="C7" s="45" t="s">
        <v>1020</v>
      </c>
      <c r="D7" s="46"/>
      <c r="E7" s="47"/>
      <c r="F7" s="47"/>
      <c r="G7" s="48"/>
      <c r="H7" s="49"/>
      <c r="I7" s="50"/>
      <c r="J7" s="51"/>
      <c r="K7" s="52"/>
      <c r="O7" s="53"/>
    </row>
    <row r="8" spans="1:104" x14ac:dyDescent="0.2">
      <c r="A8" s="54">
        <v>1</v>
      </c>
      <c r="B8" s="55" t="s">
        <v>4236</v>
      </c>
      <c r="C8" s="56" t="s">
        <v>4237</v>
      </c>
      <c r="D8" s="57" t="s">
        <v>201</v>
      </c>
      <c r="E8" s="100">
        <v>12.564</v>
      </c>
      <c r="F8" s="59"/>
      <c r="G8" s="60">
        <f>E8*F8</f>
        <v>0</v>
      </c>
      <c r="H8" s="61">
        <v>0</v>
      </c>
      <c r="I8" s="62">
        <f>E8*H8</f>
        <v>0</v>
      </c>
      <c r="J8" s="61"/>
      <c r="K8" s="62">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x14ac:dyDescent="0.2">
      <c r="A9" s="64"/>
      <c r="B9" s="65"/>
      <c r="C9" s="329" t="s">
        <v>790</v>
      </c>
      <c r="D9" s="330"/>
      <c r="E9" s="103">
        <v>12.564</v>
      </c>
      <c r="F9" s="69"/>
      <c r="G9" s="70"/>
      <c r="H9" s="71"/>
      <c r="I9" s="66"/>
      <c r="J9" s="72"/>
      <c r="K9" s="66"/>
      <c r="M9" s="67" t="s">
        <v>790</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 xml:space="preserve">IZOLACE NÁVLEKOVÁ 40-42 </v>
      </c>
      <c r="BE9" s="53"/>
      <c r="BF9" s="53"/>
      <c r="BG9" s="53"/>
      <c r="BH9" s="53"/>
      <c r="BI9" s="53"/>
    </row>
    <row r="10" spans="1:104" x14ac:dyDescent="0.2">
      <c r="A10" s="54">
        <v>2</v>
      </c>
      <c r="B10" s="55" t="s">
        <v>4236</v>
      </c>
      <c r="C10" s="56" t="s">
        <v>4238</v>
      </c>
      <c r="D10" s="57" t="s">
        <v>201</v>
      </c>
      <c r="E10" s="100">
        <v>12.564</v>
      </c>
      <c r="F10" s="59"/>
      <c r="G10" s="60">
        <f>E10*F10</f>
        <v>0</v>
      </c>
      <c r="H10" s="61">
        <v>0</v>
      </c>
      <c r="I10" s="62">
        <f>E10*H10</f>
        <v>0</v>
      </c>
      <c r="J10" s="61">
        <v>0</v>
      </c>
      <c r="K10" s="62">
        <f>E10*J10</f>
        <v>0</v>
      </c>
      <c r="O10" s="53"/>
      <c r="Z10" s="53"/>
      <c r="AA10" s="53">
        <v>1</v>
      </c>
      <c r="AB10" s="53">
        <v>7</v>
      </c>
      <c r="AC10" s="53">
        <v>7</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1</v>
      </c>
      <c r="CB10" s="53">
        <v>7</v>
      </c>
      <c r="CZ10" s="16">
        <v>2</v>
      </c>
    </row>
    <row r="11" spans="1:104" x14ac:dyDescent="0.2">
      <c r="A11" s="64"/>
      <c r="B11" s="65"/>
      <c r="C11" s="329" t="s">
        <v>790</v>
      </c>
      <c r="D11" s="330"/>
      <c r="E11" s="103">
        <v>12.564</v>
      </c>
      <c r="F11" s="69"/>
      <c r="G11" s="70"/>
      <c r="H11" s="71"/>
      <c r="I11" s="66"/>
      <c r="J11" s="72"/>
      <c r="K11" s="66"/>
      <c r="M11" s="67" t="s">
        <v>790</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 xml:space="preserve">IZOLACE NÁVLEKOVÁ 40-35 </v>
      </c>
      <c r="BE11" s="53"/>
      <c r="BF11" s="53"/>
      <c r="BG11" s="53"/>
      <c r="BH11" s="53"/>
      <c r="BI11" s="53"/>
    </row>
    <row r="12" spans="1:104" x14ac:dyDescent="0.2">
      <c r="A12" s="54">
        <v>3</v>
      </c>
      <c r="B12" s="55" t="s">
        <v>4239</v>
      </c>
      <c r="C12" s="56" t="s">
        <v>4240</v>
      </c>
      <c r="D12" s="57" t="s">
        <v>201</v>
      </c>
      <c r="E12" s="100">
        <v>69.102000000000004</v>
      </c>
      <c r="F12" s="59"/>
      <c r="G12" s="60">
        <f>E12*F12</f>
        <v>0</v>
      </c>
      <c r="H12" s="61">
        <v>0</v>
      </c>
      <c r="I12" s="62">
        <f>E12*H12</f>
        <v>0</v>
      </c>
      <c r="J12" s="61">
        <v>0</v>
      </c>
      <c r="K12" s="62">
        <f>E12*J12</f>
        <v>0</v>
      </c>
      <c r="O12" s="53"/>
      <c r="Z12" s="53"/>
      <c r="AA12" s="53">
        <v>1</v>
      </c>
      <c r="AB12" s="53">
        <v>7</v>
      </c>
      <c r="AC12" s="53">
        <v>7</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7</v>
      </c>
      <c r="CZ12" s="16">
        <v>2</v>
      </c>
    </row>
    <row r="13" spans="1:104" x14ac:dyDescent="0.2">
      <c r="A13" s="64"/>
      <c r="B13" s="65"/>
      <c r="C13" s="329" t="s">
        <v>4241</v>
      </c>
      <c r="D13" s="330"/>
      <c r="E13" s="103">
        <v>69.102000000000004</v>
      </c>
      <c r="F13" s="69"/>
      <c r="G13" s="70"/>
      <c r="H13" s="71"/>
      <c r="I13" s="66"/>
      <c r="J13" s="72"/>
      <c r="K13" s="66"/>
      <c r="M13" s="67" t="s">
        <v>4241</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 xml:space="preserve">IZOLACE NÁVLEKOVÁ  30-28 </v>
      </c>
      <c r="BE13" s="53"/>
      <c r="BF13" s="53"/>
      <c r="BG13" s="53"/>
      <c r="BH13" s="53"/>
      <c r="BI13" s="53"/>
    </row>
    <row r="14" spans="1:104" x14ac:dyDescent="0.2">
      <c r="A14" s="54">
        <v>4</v>
      </c>
      <c r="B14" s="55" t="s">
        <v>4242</v>
      </c>
      <c r="C14" s="56" t="s">
        <v>4243</v>
      </c>
      <c r="D14" s="57" t="s">
        <v>201</v>
      </c>
      <c r="E14" s="100">
        <v>94.23</v>
      </c>
      <c r="F14" s="59"/>
      <c r="G14" s="60">
        <f>E14*F14</f>
        <v>0</v>
      </c>
      <c r="H14" s="61">
        <v>0</v>
      </c>
      <c r="I14" s="62">
        <f>E14*H14</f>
        <v>0</v>
      </c>
      <c r="J14" s="61"/>
      <c r="K14" s="62">
        <f>E14*J14</f>
        <v>0</v>
      </c>
      <c r="O14" s="53"/>
      <c r="Z14" s="53"/>
      <c r="AA14" s="53">
        <v>12</v>
      </c>
      <c r="AB14" s="53">
        <v>0</v>
      </c>
      <c r="AC14" s="53">
        <v>4</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12</v>
      </c>
      <c r="CB14" s="53">
        <v>0</v>
      </c>
      <c r="CZ14" s="16">
        <v>2</v>
      </c>
    </row>
    <row r="15" spans="1:104" x14ac:dyDescent="0.2">
      <c r="A15" s="64"/>
      <c r="B15" s="65"/>
      <c r="C15" s="329" t="s">
        <v>706</v>
      </c>
      <c r="D15" s="330"/>
      <c r="E15" s="103">
        <v>94.23</v>
      </c>
      <c r="F15" s="69"/>
      <c r="G15" s="70"/>
      <c r="H15" s="71"/>
      <c r="I15" s="66"/>
      <c r="J15" s="72"/>
      <c r="K15" s="66"/>
      <c r="M15" s="67" t="s">
        <v>706</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C14</f>
        <v xml:space="preserve">IZOLACE NÁVLEKOVÁ  20-22 </v>
      </c>
      <c r="BE15" s="53"/>
      <c r="BF15" s="53"/>
      <c r="BG15" s="53"/>
      <c r="BH15" s="53"/>
      <c r="BI15" s="53"/>
    </row>
    <row r="16" spans="1:104" x14ac:dyDescent="0.2">
      <c r="A16" s="54">
        <v>5</v>
      </c>
      <c r="B16" s="55" t="s">
        <v>4242</v>
      </c>
      <c r="C16" s="56" t="s">
        <v>4244</v>
      </c>
      <c r="D16" s="57" t="s">
        <v>201</v>
      </c>
      <c r="E16" s="100">
        <v>251.28</v>
      </c>
      <c r="F16" s="59"/>
      <c r="G16" s="60">
        <f>E16*F16</f>
        <v>0</v>
      </c>
      <c r="H16" s="61">
        <v>0</v>
      </c>
      <c r="I16" s="62">
        <f>E16*H16</f>
        <v>0</v>
      </c>
      <c r="J16" s="61"/>
      <c r="K16" s="62">
        <f>E16*J16</f>
        <v>0</v>
      </c>
      <c r="O16" s="53"/>
      <c r="Z16" s="53"/>
      <c r="AA16" s="53">
        <v>12</v>
      </c>
      <c r="AB16" s="53">
        <v>0</v>
      </c>
      <c r="AC16" s="53">
        <v>5</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G16</f>
        <v>0</v>
      </c>
      <c r="BA16" s="53"/>
      <c r="BB16" s="53"/>
      <c r="BC16" s="53"/>
      <c r="BD16" s="53"/>
      <c r="BE16" s="53"/>
      <c r="BF16" s="53"/>
      <c r="BG16" s="53"/>
      <c r="BH16" s="53"/>
      <c r="BI16" s="53"/>
      <c r="CA16" s="53">
        <v>12</v>
      </c>
      <c r="CB16" s="53">
        <v>0</v>
      </c>
      <c r="CZ16" s="16">
        <v>2</v>
      </c>
    </row>
    <row r="17" spans="1:104" x14ac:dyDescent="0.2">
      <c r="A17" s="64"/>
      <c r="B17" s="65"/>
      <c r="C17" s="329" t="s">
        <v>4245</v>
      </c>
      <c r="D17" s="330"/>
      <c r="E17" s="103">
        <v>251.28</v>
      </c>
      <c r="F17" s="69"/>
      <c r="G17" s="70"/>
      <c r="H17" s="71"/>
      <c r="I17" s="66"/>
      <c r="J17" s="72"/>
      <c r="K17" s="66"/>
      <c r="M17" s="67" t="s">
        <v>4245</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IZOLACE NÁVLEKOVÁ  20-20 </v>
      </c>
      <c r="BE17" s="53"/>
      <c r="BF17" s="53"/>
      <c r="BG17" s="53"/>
      <c r="BH17" s="53"/>
      <c r="BI17" s="53"/>
    </row>
    <row r="18" spans="1:104" x14ac:dyDescent="0.2">
      <c r="A18" s="54">
        <v>6</v>
      </c>
      <c r="B18" s="55" t="s">
        <v>4246</v>
      </c>
      <c r="C18" s="56" t="s">
        <v>4247</v>
      </c>
      <c r="D18" s="57" t="s">
        <v>201</v>
      </c>
      <c r="E18" s="100">
        <v>376.92</v>
      </c>
      <c r="F18" s="59"/>
      <c r="G18" s="60">
        <f>E18*F18</f>
        <v>0</v>
      </c>
      <c r="H18" s="61">
        <v>0</v>
      </c>
      <c r="I18" s="62">
        <f>E18*H18</f>
        <v>0</v>
      </c>
      <c r="J18" s="61"/>
      <c r="K18" s="62">
        <f>E18*J18</f>
        <v>0</v>
      </c>
      <c r="O18" s="53"/>
      <c r="Z18" s="53"/>
      <c r="AA18" s="53">
        <v>12</v>
      </c>
      <c r="AB18" s="53">
        <v>0</v>
      </c>
      <c r="AC18" s="53">
        <v>6</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12</v>
      </c>
      <c r="CB18" s="53">
        <v>0</v>
      </c>
      <c r="CZ18" s="16">
        <v>2</v>
      </c>
    </row>
    <row r="19" spans="1:104" x14ac:dyDescent="0.2">
      <c r="A19" s="64"/>
      <c r="B19" s="65"/>
      <c r="C19" s="329" t="s">
        <v>4248</v>
      </c>
      <c r="D19" s="330"/>
      <c r="E19" s="103">
        <v>376.92</v>
      </c>
      <c r="F19" s="69"/>
      <c r="G19" s="70"/>
      <c r="H19" s="71"/>
      <c r="I19" s="66"/>
      <c r="J19" s="72"/>
      <c r="K19" s="66"/>
      <c r="M19" s="67" t="s">
        <v>4248</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 xml:space="preserve">IZOLACE NÁVLEKOVÁ 20-16 </v>
      </c>
      <c r="BE19" s="53"/>
      <c r="BF19" s="53"/>
      <c r="BG19" s="53"/>
      <c r="BH19" s="53"/>
      <c r="BI19" s="53"/>
    </row>
    <row r="20" spans="1:104" x14ac:dyDescent="0.2">
      <c r="A20" s="54">
        <v>7</v>
      </c>
      <c r="B20" s="55" t="s">
        <v>4249</v>
      </c>
      <c r="C20" s="56" t="s">
        <v>4250</v>
      </c>
      <c r="D20" s="57" t="s">
        <v>4251</v>
      </c>
      <c r="E20" s="100">
        <v>1.2564</v>
      </c>
      <c r="F20" s="59"/>
      <c r="G20" s="60">
        <f>E20*F20</f>
        <v>0</v>
      </c>
      <c r="H20" s="61">
        <v>0</v>
      </c>
      <c r="I20" s="62">
        <f>E20*H20</f>
        <v>0</v>
      </c>
      <c r="J20" s="61"/>
      <c r="K20" s="62">
        <f>E20*J20</f>
        <v>0</v>
      </c>
      <c r="O20" s="53"/>
      <c r="Z20" s="53"/>
      <c r="AA20" s="53">
        <v>12</v>
      </c>
      <c r="AB20" s="53">
        <v>0</v>
      </c>
      <c r="AC20" s="53">
        <v>7</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12</v>
      </c>
      <c r="CB20" s="53">
        <v>0</v>
      </c>
      <c r="CZ20" s="16">
        <v>2</v>
      </c>
    </row>
    <row r="21" spans="1:104" x14ac:dyDescent="0.2">
      <c r="A21" s="64"/>
      <c r="B21" s="65"/>
      <c r="C21" s="329" t="s">
        <v>746</v>
      </c>
      <c r="D21" s="330"/>
      <c r="E21" s="103">
        <v>1.2564</v>
      </c>
      <c r="F21" s="69"/>
      <c r="G21" s="70"/>
      <c r="H21" s="71"/>
      <c r="I21" s="66"/>
      <c r="J21" s="72"/>
      <c r="K21" s="66"/>
      <c r="M21" s="67" t="s">
        <v>746</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 xml:space="preserve">PŘÍSLUŠENSTVÍ, LEPÍCÍ PÁSKA, </v>
      </c>
      <c r="BE21" s="53"/>
      <c r="BF21" s="53"/>
      <c r="BG21" s="53"/>
      <c r="BH21" s="53"/>
      <c r="BI21" s="53"/>
    </row>
    <row r="22" spans="1:104" x14ac:dyDescent="0.2">
      <c r="A22" s="74" t="s">
        <v>42</v>
      </c>
      <c r="B22" s="75" t="s">
        <v>1019</v>
      </c>
      <c r="C22" s="76" t="s">
        <v>1020</v>
      </c>
      <c r="D22" s="77"/>
      <c r="E22" s="78"/>
      <c r="F22" s="78"/>
      <c r="G22" s="79">
        <f>SUM(G7:G21)</f>
        <v>0</v>
      </c>
      <c r="H22" s="80"/>
      <c r="I22" s="79">
        <f>SUM(I7:I21)</f>
        <v>0</v>
      </c>
      <c r="J22" s="81"/>
      <c r="K22" s="79">
        <f>SUM(K7:K21)</f>
        <v>0</v>
      </c>
      <c r="O22" s="53"/>
      <c r="X22" s="82">
        <f>K22</f>
        <v>0</v>
      </c>
      <c r="Y22" s="82">
        <f>I22</f>
        <v>0</v>
      </c>
      <c r="Z22" s="63">
        <f>G22</f>
        <v>0</v>
      </c>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83"/>
      <c r="BB22" s="83"/>
      <c r="BC22" s="83"/>
      <c r="BD22" s="83"/>
      <c r="BE22" s="83"/>
      <c r="BF22" s="83"/>
      <c r="BG22" s="53"/>
      <c r="BH22" s="53"/>
      <c r="BI22" s="53"/>
    </row>
    <row r="23" spans="1:104" ht="14.25" customHeight="1" x14ac:dyDescent="0.2">
      <c r="A23" s="43" t="s">
        <v>38</v>
      </c>
      <c r="B23" s="44" t="s">
        <v>4252</v>
      </c>
      <c r="C23" s="45" t="s">
        <v>4253</v>
      </c>
      <c r="D23" s="46"/>
      <c r="E23" s="47"/>
      <c r="F23" s="47"/>
      <c r="G23" s="48"/>
      <c r="H23" s="49"/>
      <c r="I23" s="50"/>
      <c r="J23" s="51"/>
      <c r="K23" s="52"/>
      <c r="O23" s="53"/>
    </row>
    <row r="24" spans="1:104" ht="33.75" x14ac:dyDescent="0.2">
      <c r="A24" s="54">
        <v>8</v>
      </c>
      <c r="B24" s="55" t="s">
        <v>4254</v>
      </c>
      <c r="C24" s="56" t="s">
        <v>4255</v>
      </c>
      <c r="D24" s="57" t="s">
        <v>4256</v>
      </c>
      <c r="E24" s="100">
        <v>0.62819999999999998</v>
      </c>
      <c r="F24" s="59"/>
      <c r="G24" s="60">
        <f>E24*F24</f>
        <v>0</v>
      </c>
      <c r="H24" s="61">
        <v>0</v>
      </c>
      <c r="I24" s="62">
        <f>E24*H24</f>
        <v>0</v>
      </c>
      <c r="J24" s="61"/>
      <c r="K24" s="62">
        <f>E24*J24</f>
        <v>0</v>
      </c>
      <c r="O24" s="53"/>
      <c r="Z24" s="53"/>
      <c r="AA24" s="53">
        <v>12</v>
      </c>
      <c r="AB24" s="53">
        <v>0</v>
      </c>
      <c r="AC24" s="53">
        <v>8</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12</v>
      </c>
      <c r="CB24" s="53">
        <v>0</v>
      </c>
      <c r="CZ24" s="16">
        <v>2</v>
      </c>
    </row>
    <row r="25" spans="1:104" x14ac:dyDescent="0.2">
      <c r="A25" s="64"/>
      <c r="B25" s="65"/>
      <c r="C25" s="326" t="s">
        <v>4257</v>
      </c>
      <c r="D25" s="327"/>
      <c r="E25" s="327"/>
      <c r="F25" s="327"/>
      <c r="G25" s="328"/>
      <c r="I25" s="66"/>
      <c r="K25" s="66"/>
      <c r="L25" s="67" t="s">
        <v>4257</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104" x14ac:dyDescent="0.2">
      <c r="A26" s="64"/>
      <c r="B26" s="65"/>
      <c r="C26" s="329" t="s">
        <v>598</v>
      </c>
      <c r="D26" s="330"/>
      <c r="E26" s="103">
        <v>0.62819999999999998</v>
      </c>
      <c r="F26" s="69"/>
      <c r="G26" s="70"/>
      <c r="H26" s="71"/>
      <c r="I26" s="66"/>
      <c r="J26" s="72"/>
      <c r="K26" s="66"/>
      <c r="M26" s="67" t="s">
        <v>598</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73" t="str">
        <f>C25</f>
        <v xml:space="preserve">TV - 59 KW dodávka </v>
      </c>
      <c r="BE26" s="53"/>
      <c r="BF26" s="53"/>
      <c r="BG26" s="53"/>
      <c r="BH26" s="53"/>
      <c r="BI26" s="53"/>
    </row>
    <row r="27" spans="1:104" x14ac:dyDescent="0.2">
      <c r="A27" s="54">
        <v>9</v>
      </c>
      <c r="B27" s="55" t="s">
        <v>4258</v>
      </c>
      <c r="C27" s="56" t="s">
        <v>4259</v>
      </c>
      <c r="D27" s="57" t="s">
        <v>3611</v>
      </c>
      <c r="E27" s="100">
        <v>0.62819999999999998</v>
      </c>
      <c r="F27" s="59"/>
      <c r="G27" s="60">
        <f>E27*F27</f>
        <v>0</v>
      </c>
      <c r="H27" s="61">
        <v>0</v>
      </c>
      <c r="I27" s="62">
        <f>E27*H27</f>
        <v>0</v>
      </c>
      <c r="J27" s="61"/>
      <c r="K27" s="62">
        <f>E27*J27</f>
        <v>0</v>
      </c>
      <c r="O27" s="53"/>
      <c r="Z27" s="53"/>
      <c r="AA27" s="53">
        <v>12</v>
      </c>
      <c r="AB27" s="53">
        <v>0</v>
      </c>
      <c r="AC27" s="53">
        <v>9</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G27</f>
        <v>0</v>
      </c>
      <c r="BA27" s="53"/>
      <c r="BB27" s="53"/>
      <c r="BC27" s="53"/>
      <c r="BD27" s="53"/>
      <c r="BE27" s="53"/>
      <c r="BF27" s="53"/>
      <c r="BG27" s="53"/>
      <c r="BH27" s="53"/>
      <c r="BI27" s="53"/>
      <c r="CA27" s="53">
        <v>12</v>
      </c>
      <c r="CB27" s="53">
        <v>0</v>
      </c>
      <c r="CZ27" s="16">
        <v>2</v>
      </c>
    </row>
    <row r="28" spans="1:104" x14ac:dyDescent="0.2">
      <c r="A28" s="64"/>
      <c r="B28" s="65"/>
      <c r="C28" s="329" t="s">
        <v>598</v>
      </c>
      <c r="D28" s="330"/>
      <c r="E28" s="103">
        <v>0.62819999999999998</v>
      </c>
      <c r="F28" s="69"/>
      <c r="G28" s="70"/>
      <c r="H28" s="71"/>
      <c r="I28" s="66"/>
      <c r="J28" s="72"/>
      <c r="K28" s="66"/>
      <c r="M28" s="67" t="s">
        <v>598</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73" t="str">
        <f>C27</f>
        <v xml:space="preserve">montáž, spuštění, seřízení </v>
      </c>
      <c r="BE28" s="53"/>
      <c r="BF28" s="53"/>
      <c r="BG28" s="53"/>
      <c r="BH28" s="53"/>
      <c r="BI28" s="53"/>
    </row>
    <row r="29" spans="1:104" x14ac:dyDescent="0.2">
      <c r="A29" s="74" t="s">
        <v>42</v>
      </c>
      <c r="B29" s="75" t="s">
        <v>4252</v>
      </c>
      <c r="C29" s="76" t="s">
        <v>4253</v>
      </c>
      <c r="D29" s="77"/>
      <c r="E29" s="78"/>
      <c r="F29" s="78"/>
      <c r="G29" s="79">
        <f>SUM(G23:G28)</f>
        <v>0</v>
      </c>
      <c r="H29" s="80"/>
      <c r="I29" s="79">
        <f>SUM(I23:I28)</f>
        <v>0</v>
      </c>
      <c r="J29" s="81"/>
      <c r="K29" s="79">
        <f>SUM(K23:K28)</f>
        <v>0</v>
      </c>
      <c r="O29" s="53"/>
      <c r="X29" s="82">
        <f>K29</f>
        <v>0</v>
      </c>
      <c r="Y29" s="82">
        <f>I29</f>
        <v>0</v>
      </c>
      <c r="Z29" s="63">
        <f>G29</f>
        <v>0</v>
      </c>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83"/>
      <c r="BB29" s="83"/>
      <c r="BC29" s="83"/>
      <c r="BD29" s="83"/>
      <c r="BE29" s="83"/>
      <c r="BF29" s="83"/>
      <c r="BG29" s="53"/>
      <c r="BH29" s="53"/>
      <c r="BI29" s="53"/>
    </row>
    <row r="30" spans="1:104" ht="14.25" customHeight="1" x14ac:dyDescent="0.2">
      <c r="A30" s="43" t="s">
        <v>38</v>
      </c>
      <c r="B30" s="44" t="s">
        <v>4260</v>
      </c>
      <c r="C30" s="45" t="s">
        <v>4261</v>
      </c>
      <c r="D30" s="46"/>
      <c r="E30" s="47"/>
      <c r="F30" s="47"/>
      <c r="G30" s="48"/>
      <c r="H30" s="49"/>
      <c r="I30" s="50"/>
      <c r="J30" s="51"/>
      <c r="K30" s="52"/>
      <c r="O30" s="53"/>
    </row>
    <row r="31" spans="1:104" x14ac:dyDescent="0.2">
      <c r="A31" s="54">
        <v>10</v>
      </c>
      <c r="B31" s="55" t="s">
        <v>4262</v>
      </c>
      <c r="C31" s="56" t="s">
        <v>4263</v>
      </c>
      <c r="D31" s="57" t="s">
        <v>201</v>
      </c>
      <c r="E31" s="100">
        <v>12.564</v>
      </c>
      <c r="F31" s="59"/>
      <c r="G31" s="60">
        <f>E31*F31</f>
        <v>0</v>
      </c>
      <c r="H31" s="61">
        <v>0</v>
      </c>
      <c r="I31" s="62">
        <f>E31*H31</f>
        <v>0</v>
      </c>
      <c r="J31" s="61"/>
      <c r="K31" s="62">
        <f>E31*J31</f>
        <v>0</v>
      </c>
      <c r="O31" s="53"/>
      <c r="Z31" s="53"/>
      <c r="AA31" s="53">
        <v>12</v>
      </c>
      <c r="AB31" s="53">
        <v>0</v>
      </c>
      <c r="AC31" s="53">
        <v>10</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G31</f>
        <v>0</v>
      </c>
      <c r="BA31" s="53"/>
      <c r="BB31" s="53"/>
      <c r="BC31" s="53"/>
      <c r="BD31" s="53"/>
      <c r="BE31" s="53"/>
      <c r="BF31" s="53"/>
      <c r="BG31" s="53"/>
      <c r="BH31" s="53"/>
      <c r="BI31" s="53"/>
      <c r="CA31" s="53">
        <v>12</v>
      </c>
      <c r="CB31" s="53">
        <v>0</v>
      </c>
      <c r="CZ31" s="16">
        <v>2</v>
      </c>
    </row>
    <row r="32" spans="1:104" x14ac:dyDescent="0.2">
      <c r="A32" s="64"/>
      <c r="B32" s="65"/>
      <c r="C32" s="329" t="s">
        <v>790</v>
      </c>
      <c r="D32" s="330"/>
      <c r="E32" s="103">
        <v>12.564</v>
      </c>
      <c r="F32" s="69"/>
      <c r="G32" s="70"/>
      <c r="H32" s="71"/>
      <c r="I32" s="66"/>
      <c r="J32" s="72"/>
      <c r="K32" s="66"/>
      <c r="M32" s="67" t="s">
        <v>790</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73" t="str">
        <f>C31</f>
        <v xml:space="preserve">POTRUBÍ MĚDĚNÉ D42x1,5 + TVAROVKY + MTZ </v>
      </c>
      <c r="BE32" s="53"/>
      <c r="BF32" s="53"/>
      <c r="BG32" s="53"/>
      <c r="BH32" s="53"/>
      <c r="BI32" s="53"/>
    </row>
    <row r="33" spans="1:104" x14ac:dyDescent="0.2">
      <c r="A33" s="54">
        <v>11</v>
      </c>
      <c r="B33" s="55" t="s">
        <v>4262</v>
      </c>
      <c r="C33" s="56" t="s">
        <v>4264</v>
      </c>
      <c r="D33" s="57" t="s">
        <v>201</v>
      </c>
      <c r="E33" s="100">
        <v>12.564</v>
      </c>
      <c r="F33" s="59"/>
      <c r="G33" s="60">
        <f>E33*F33</f>
        <v>0</v>
      </c>
      <c r="H33" s="61">
        <v>0</v>
      </c>
      <c r="I33" s="62">
        <f>E33*H33</f>
        <v>0</v>
      </c>
      <c r="J33" s="61"/>
      <c r="K33" s="62">
        <f>E33*J33</f>
        <v>0</v>
      </c>
      <c r="O33" s="53"/>
      <c r="Z33" s="53"/>
      <c r="AA33" s="53">
        <v>12</v>
      </c>
      <c r="AB33" s="53">
        <v>0</v>
      </c>
      <c r="AC33" s="53">
        <v>11</v>
      </c>
      <c r="AD33" s="53"/>
      <c r="AE33" s="53"/>
      <c r="AF33" s="53"/>
      <c r="AG33" s="53"/>
      <c r="AH33" s="53"/>
      <c r="AI33" s="53"/>
      <c r="AJ33" s="53"/>
      <c r="AK33" s="53"/>
      <c r="AL33" s="53"/>
      <c r="AM33" s="53"/>
      <c r="AN33" s="53"/>
      <c r="AO33" s="53"/>
      <c r="AP33" s="53"/>
      <c r="AQ33" s="53"/>
      <c r="AR33" s="53"/>
      <c r="AS33" s="53"/>
      <c r="AT33" s="53"/>
      <c r="AU33" s="53"/>
      <c r="AV33" s="53"/>
      <c r="AW33" s="53"/>
      <c r="AX33" s="53"/>
      <c r="AY33" s="53"/>
      <c r="AZ33" s="63">
        <f>G33</f>
        <v>0</v>
      </c>
      <c r="BA33" s="53"/>
      <c r="BB33" s="53"/>
      <c r="BC33" s="53"/>
      <c r="BD33" s="53"/>
      <c r="BE33" s="53"/>
      <c r="BF33" s="53"/>
      <c r="BG33" s="53"/>
      <c r="BH33" s="53"/>
      <c r="BI33" s="53"/>
      <c r="CA33" s="53">
        <v>12</v>
      </c>
      <c r="CB33" s="53">
        <v>0</v>
      </c>
      <c r="CZ33" s="16">
        <v>2</v>
      </c>
    </row>
    <row r="34" spans="1:104" x14ac:dyDescent="0.2">
      <c r="A34" s="64"/>
      <c r="B34" s="65"/>
      <c r="C34" s="329" t="s">
        <v>790</v>
      </c>
      <c r="D34" s="330"/>
      <c r="E34" s="103">
        <v>12.564</v>
      </c>
      <c r="F34" s="69"/>
      <c r="G34" s="70"/>
      <c r="H34" s="71"/>
      <c r="I34" s="66"/>
      <c r="J34" s="72"/>
      <c r="K34" s="66"/>
      <c r="M34" s="67" t="s">
        <v>790</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C33</f>
        <v xml:space="preserve">POTRUBÍ MĚDĚNÉ D35x1,5 + TVAROVKY + MTZ </v>
      </c>
      <c r="BE34" s="53"/>
      <c r="BF34" s="53"/>
      <c r="BG34" s="53"/>
      <c r="BH34" s="53"/>
      <c r="BI34" s="53"/>
    </row>
    <row r="35" spans="1:104" x14ac:dyDescent="0.2">
      <c r="A35" s="54">
        <v>12</v>
      </c>
      <c r="B35" s="55" t="s">
        <v>4262</v>
      </c>
      <c r="C35" s="56" t="s">
        <v>4265</v>
      </c>
      <c r="D35" s="57" t="s">
        <v>201</v>
      </c>
      <c r="E35" s="100">
        <v>69.102000000000004</v>
      </c>
      <c r="F35" s="59"/>
      <c r="G35" s="60">
        <f>E35*F35</f>
        <v>0</v>
      </c>
      <c r="H35" s="61">
        <v>0</v>
      </c>
      <c r="I35" s="62">
        <f>E35*H35</f>
        <v>0</v>
      </c>
      <c r="J35" s="61">
        <v>0</v>
      </c>
      <c r="K35" s="62">
        <f>E35*J35</f>
        <v>0</v>
      </c>
      <c r="O35" s="53"/>
      <c r="Z35" s="53"/>
      <c r="AA35" s="53">
        <v>1</v>
      </c>
      <c r="AB35" s="53">
        <v>7</v>
      </c>
      <c r="AC35" s="53">
        <v>7</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G35</f>
        <v>0</v>
      </c>
      <c r="BA35" s="53"/>
      <c r="BB35" s="53"/>
      <c r="BC35" s="53"/>
      <c r="BD35" s="53"/>
      <c r="BE35" s="53"/>
      <c r="BF35" s="53"/>
      <c r="BG35" s="53"/>
      <c r="BH35" s="53"/>
      <c r="BI35" s="53"/>
      <c r="CA35" s="53">
        <v>1</v>
      </c>
      <c r="CB35" s="53">
        <v>7</v>
      </c>
      <c r="CZ35" s="16">
        <v>2</v>
      </c>
    </row>
    <row r="36" spans="1:104" x14ac:dyDescent="0.2">
      <c r="A36" s="64"/>
      <c r="B36" s="65"/>
      <c r="C36" s="329" t="s">
        <v>4241</v>
      </c>
      <c r="D36" s="330"/>
      <c r="E36" s="103">
        <v>69.102000000000004</v>
      </c>
      <c r="F36" s="69"/>
      <c r="G36" s="70"/>
      <c r="H36" s="71"/>
      <c r="I36" s="66"/>
      <c r="J36" s="72"/>
      <c r="K36" s="66"/>
      <c r="M36" s="67" t="s">
        <v>4241</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73" t="str">
        <f>C35</f>
        <v xml:space="preserve">POTRUBÍ MĚDĚNÉ D28x1,5 + TVAROVKY + MTZ </v>
      </c>
      <c r="BE36" s="53"/>
      <c r="BF36" s="53"/>
      <c r="BG36" s="53"/>
      <c r="BH36" s="53"/>
      <c r="BI36" s="53"/>
    </row>
    <row r="37" spans="1:104" x14ac:dyDescent="0.2">
      <c r="A37" s="54">
        <v>13</v>
      </c>
      <c r="B37" s="55" t="s">
        <v>4266</v>
      </c>
      <c r="C37" s="56" t="s">
        <v>4267</v>
      </c>
      <c r="D37" s="57" t="s">
        <v>201</v>
      </c>
      <c r="E37" s="100">
        <v>94.23</v>
      </c>
      <c r="F37" s="59"/>
      <c r="G37" s="60">
        <f>E37*F37</f>
        <v>0</v>
      </c>
      <c r="H37" s="61">
        <v>0</v>
      </c>
      <c r="I37" s="62">
        <f>E37*H37</f>
        <v>0</v>
      </c>
      <c r="J37" s="61"/>
      <c r="K37" s="62">
        <f>E37*J37</f>
        <v>0</v>
      </c>
      <c r="O37" s="53"/>
      <c r="Z37" s="53"/>
      <c r="AA37" s="53">
        <v>12</v>
      </c>
      <c r="AB37" s="53">
        <v>0</v>
      </c>
      <c r="AC37" s="53">
        <v>13</v>
      </c>
      <c r="AD37" s="53"/>
      <c r="AE37" s="53"/>
      <c r="AF37" s="53"/>
      <c r="AG37" s="53"/>
      <c r="AH37" s="53"/>
      <c r="AI37" s="53"/>
      <c r="AJ37" s="53"/>
      <c r="AK37" s="53"/>
      <c r="AL37" s="53"/>
      <c r="AM37" s="53"/>
      <c r="AN37" s="53"/>
      <c r="AO37" s="53"/>
      <c r="AP37" s="53"/>
      <c r="AQ37" s="53"/>
      <c r="AR37" s="53"/>
      <c r="AS37" s="53"/>
      <c r="AT37" s="53"/>
      <c r="AU37" s="53"/>
      <c r="AV37" s="53"/>
      <c r="AW37" s="53"/>
      <c r="AX37" s="53"/>
      <c r="AY37" s="53"/>
      <c r="AZ37" s="63">
        <f>G37</f>
        <v>0</v>
      </c>
      <c r="BA37" s="53"/>
      <c r="BB37" s="53"/>
      <c r="BC37" s="53"/>
      <c r="BD37" s="53"/>
      <c r="BE37" s="53"/>
      <c r="BF37" s="53"/>
      <c r="BG37" s="53"/>
      <c r="BH37" s="53"/>
      <c r="BI37" s="53"/>
      <c r="CA37" s="53">
        <v>12</v>
      </c>
      <c r="CB37" s="53">
        <v>0</v>
      </c>
      <c r="CZ37" s="16">
        <v>2</v>
      </c>
    </row>
    <row r="38" spans="1:104" x14ac:dyDescent="0.2">
      <c r="A38" s="64"/>
      <c r="B38" s="65"/>
      <c r="C38" s="329" t="s">
        <v>706</v>
      </c>
      <c r="D38" s="330"/>
      <c r="E38" s="103">
        <v>94.23</v>
      </c>
      <c r="F38" s="69"/>
      <c r="G38" s="70"/>
      <c r="H38" s="71"/>
      <c r="I38" s="66"/>
      <c r="J38" s="72"/>
      <c r="K38" s="66"/>
      <c r="M38" s="67" t="s">
        <v>706</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73" t="str">
        <f>C37</f>
        <v xml:space="preserve">POTRUBÍ MĚDĚNÉ D22x1 + TVAROVKY + MTZ </v>
      </c>
      <c r="BE38" s="53"/>
      <c r="BF38" s="53"/>
      <c r="BG38" s="53"/>
      <c r="BH38" s="53"/>
      <c r="BI38" s="53"/>
    </row>
    <row r="39" spans="1:104" x14ac:dyDescent="0.2">
      <c r="A39" s="54">
        <v>14</v>
      </c>
      <c r="B39" s="55" t="s">
        <v>4266</v>
      </c>
      <c r="C39" s="56" t="s">
        <v>4268</v>
      </c>
      <c r="D39" s="57" t="s">
        <v>201</v>
      </c>
      <c r="E39" s="100">
        <v>251.28</v>
      </c>
      <c r="F39" s="59"/>
      <c r="G39" s="60">
        <f>E39*F39</f>
        <v>0</v>
      </c>
      <c r="H39" s="61">
        <v>0</v>
      </c>
      <c r="I39" s="62">
        <f>E39*H39</f>
        <v>0</v>
      </c>
      <c r="J39" s="61"/>
      <c r="K39" s="62">
        <f>E39*J39</f>
        <v>0</v>
      </c>
      <c r="O39" s="53"/>
      <c r="Z39" s="53"/>
      <c r="AA39" s="53">
        <v>12</v>
      </c>
      <c r="AB39" s="53">
        <v>0</v>
      </c>
      <c r="AC39" s="53">
        <v>14</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G39</f>
        <v>0</v>
      </c>
      <c r="BA39" s="53"/>
      <c r="BB39" s="53"/>
      <c r="BC39" s="53"/>
      <c r="BD39" s="53"/>
      <c r="BE39" s="53"/>
      <c r="BF39" s="53"/>
      <c r="BG39" s="53"/>
      <c r="BH39" s="53"/>
      <c r="BI39" s="53"/>
      <c r="CA39" s="53">
        <v>12</v>
      </c>
      <c r="CB39" s="53">
        <v>0</v>
      </c>
      <c r="CZ39" s="16">
        <v>2</v>
      </c>
    </row>
    <row r="40" spans="1:104" x14ac:dyDescent="0.2">
      <c r="A40" s="64"/>
      <c r="B40" s="65"/>
      <c r="C40" s="329" t="s">
        <v>4245</v>
      </c>
      <c r="D40" s="330"/>
      <c r="E40" s="103">
        <v>251.28</v>
      </c>
      <c r="F40" s="69"/>
      <c r="G40" s="70"/>
      <c r="H40" s="71"/>
      <c r="I40" s="66"/>
      <c r="J40" s="72"/>
      <c r="K40" s="66"/>
      <c r="M40" s="67" t="s">
        <v>4245</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C39</f>
        <v xml:space="preserve">POTRUBÍ AL-PEX 20x2 + tvarovky + MTZ </v>
      </c>
      <c r="BE40" s="53"/>
      <c r="BF40" s="53"/>
      <c r="BG40" s="53"/>
      <c r="BH40" s="53"/>
      <c r="BI40" s="53"/>
    </row>
    <row r="41" spans="1:104" x14ac:dyDescent="0.2">
      <c r="A41" s="54">
        <v>15</v>
      </c>
      <c r="B41" s="55" t="s">
        <v>4269</v>
      </c>
      <c r="C41" s="56" t="s">
        <v>4270</v>
      </c>
      <c r="D41" s="57" t="s">
        <v>201</v>
      </c>
      <c r="E41" s="100">
        <v>376.92</v>
      </c>
      <c r="F41" s="59"/>
      <c r="G41" s="60">
        <f>E41*F41</f>
        <v>0</v>
      </c>
      <c r="H41" s="61">
        <v>0</v>
      </c>
      <c r="I41" s="62">
        <f>E41*H41</f>
        <v>0</v>
      </c>
      <c r="J41" s="61">
        <v>0</v>
      </c>
      <c r="K41" s="62">
        <f>E41*J41</f>
        <v>0</v>
      </c>
      <c r="O41" s="53"/>
      <c r="Z41" s="53"/>
      <c r="AA41" s="53">
        <v>1</v>
      </c>
      <c r="AB41" s="53">
        <v>7</v>
      </c>
      <c r="AC41" s="53">
        <v>7</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G41</f>
        <v>0</v>
      </c>
      <c r="BA41" s="53"/>
      <c r="BB41" s="53"/>
      <c r="BC41" s="53"/>
      <c r="BD41" s="53"/>
      <c r="BE41" s="53"/>
      <c r="BF41" s="53"/>
      <c r="BG41" s="53"/>
      <c r="BH41" s="53"/>
      <c r="BI41" s="53"/>
      <c r="CA41" s="53">
        <v>1</v>
      </c>
      <c r="CB41" s="53">
        <v>7</v>
      </c>
      <c r="CZ41" s="16">
        <v>2</v>
      </c>
    </row>
    <row r="42" spans="1:104" x14ac:dyDescent="0.2">
      <c r="A42" s="64"/>
      <c r="B42" s="65"/>
      <c r="C42" s="329" t="s">
        <v>4248</v>
      </c>
      <c r="D42" s="330"/>
      <c r="E42" s="103">
        <v>376.92</v>
      </c>
      <c r="F42" s="69"/>
      <c r="G42" s="70"/>
      <c r="H42" s="71"/>
      <c r="I42" s="66"/>
      <c r="J42" s="72"/>
      <c r="K42" s="66"/>
      <c r="M42" s="67" t="s">
        <v>4248</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73" t="str">
        <f>C41</f>
        <v xml:space="preserve">POTRUBÍ AL-PEX 16x2 + tvarovky + MTZ </v>
      </c>
      <c r="BE42" s="53"/>
      <c r="BF42" s="53"/>
      <c r="BG42" s="53"/>
      <c r="BH42" s="53"/>
      <c r="BI42" s="53"/>
    </row>
    <row r="43" spans="1:104" x14ac:dyDescent="0.2">
      <c r="A43" s="54">
        <v>16</v>
      </c>
      <c r="B43" s="55" t="s">
        <v>4271</v>
      </c>
      <c r="C43" s="56" t="s">
        <v>4272</v>
      </c>
      <c r="D43" s="57" t="s">
        <v>201</v>
      </c>
      <c r="E43" s="100">
        <v>120.6144</v>
      </c>
      <c r="F43" s="59"/>
      <c r="G43" s="60">
        <f>E43*F43</f>
        <v>0</v>
      </c>
      <c r="H43" s="61">
        <v>0</v>
      </c>
      <c r="I43" s="62">
        <f>E43*H43</f>
        <v>0</v>
      </c>
      <c r="J43" s="61"/>
      <c r="K43" s="62">
        <f>E43*J43</f>
        <v>0</v>
      </c>
      <c r="O43" s="53"/>
      <c r="Z43" s="53"/>
      <c r="AA43" s="53">
        <v>12</v>
      </c>
      <c r="AB43" s="53">
        <v>0</v>
      </c>
      <c r="AC43" s="53">
        <v>16</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G43</f>
        <v>0</v>
      </c>
      <c r="BA43" s="53"/>
      <c r="BB43" s="53"/>
      <c r="BC43" s="53"/>
      <c r="BD43" s="53"/>
      <c r="BE43" s="53"/>
      <c r="BF43" s="53"/>
      <c r="BG43" s="53"/>
      <c r="BH43" s="53"/>
      <c r="BI43" s="53"/>
      <c r="CA43" s="53">
        <v>12</v>
      </c>
      <c r="CB43" s="53">
        <v>0</v>
      </c>
      <c r="CZ43" s="16">
        <v>2</v>
      </c>
    </row>
    <row r="44" spans="1:104" x14ac:dyDescent="0.2">
      <c r="A44" s="64"/>
      <c r="B44" s="65"/>
      <c r="C44" s="329" t="s">
        <v>4273</v>
      </c>
      <c r="D44" s="330"/>
      <c r="E44" s="103">
        <v>120.6144</v>
      </c>
      <c r="F44" s="69"/>
      <c r="G44" s="70"/>
      <c r="H44" s="71"/>
      <c r="I44" s="66"/>
      <c r="J44" s="72"/>
      <c r="K44" s="66"/>
      <c r="M44" s="67" t="s">
        <v>4273</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73" t="str">
        <f>C43</f>
        <v xml:space="preserve">PŘÍPL POTR HLAD PRIPOJ DN15 </v>
      </c>
      <c r="BE44" s="53"/>
      <c r="BF44" s="53"/>
      <c r="BG44" s="53"/>
      <c r="BH44" s="53"/>
      <c r="BI44" s="53"/>
    </row>
    <row r="45" spans="1:104" x14ac:dyDescent="0.2">
      <c r="A45" s="54">
        <v>17</v>
      </c>
      <c r="B45" s="55" t="s">
        <v>4274</v>
      </c>
      <c r="C45" s="56" t="s">
        <v>4275</v>
      </c>
      <c r="D45" s="57" t="s">
        <v>201</v>
      </c>
      <c r="E45" s="100">
        <v>816.66</v>
      </c>
      <c r="F45" s="59"/>
      <c r="G45" s="60">
        <f>E45*F45</f>
        <v>0</v>
      </c>
      <c r="H45" s="61">
        <v>0</v>
      </c>
      <c r="I45" s="62">
        <f>E45*H45</f>
        <v>0</v>
      </c>
      <c r="J45" s="61"/>
      <c r="K45" s="62">
        <f>E45*J45</f>
        <v>0</v>
      </c>
      <c r="O45" s="53"/>
      <c r="Z45" s="53"/>
      <c r="AA45" s="53">
        <v>12</v>
      </c>
      <c r="AB45" s="53">
        <v>0</v>
      </c>
      <c r="AC45" s="53">
        <v>17</v>
      </c>
      <c r="AD45" s="53"/>
      <c r="AE45" s="53"/>
      <c r="AF45" s="53"/>
      <c r="AG45" s="53"/>
      <c r="AH45" s="53"/>
      <c r="AI45" s="53"/>
      <c r="AJ45" s="53"/>
      <c r="AK45" s="53"/>
      <c r="AL45" s="53"/>
      <c r="AM45" s="53"/>
      <c r="AN45" s="53"/>
      <c r="AO45" s="53"/>
      <c r="AP45" s="53"/>
      <c r="AQ45" s="53"/>
      <c r="AR45" s="53"/>
      <c r="AS45" s="53"/>
      <c r="AT45" s="53"/>
      <c r="AU45" s="53"/>
      <c r="AV45" s="53"/>
      <c r="AW45" s="53"/>
      <c r="AX45" s="53"/>
      <c r="AY45" s="53"/>
      <c r="AZ45" s="63">
        <f>G45</f>
        <v>0</v>
      </c>
      <c r="BA45" s="53"/>
      <c r="BB45" s="53"/>
      <c r="BC45" s="53"/>
      <c r="BD45" s="53"/>
      <c r="BE45" s="53"/>
      <c r="BF45" s="53"/>
      <c r="BG45" s="53"/>
      <c r="BH45" s="53"/>
      <c r="BI45" s="53"/>
      <c r="CA45" s="53">
        <v>12</v>
      </c>
      <c r="CB45" s="53">
        <v>0</v>
      </c>
      <c r="CZ45" s="16">
        <v>2</v>
      </c>
    </row>
    <row r="46" spans="1:104" x14ac:dyDescent="0.2">
      <c r="A46" s="64"/>
      <c r="B46" s="65"/>
      <c r="C46" s="329" t="s">
        <v>4276</v>
      </c>
      <c r="D46" s="330"/>
      <c r="E46" s="103">
        <v>816.66</v>
      </c>
      <c r="F46" s="69"/>
      <c r="G46" s="70"/>
      <c r="H46" s="71"/>
      <c r="I46" s="66"/>
      <c r="J46" s="72"/>
      <c r="K46" s="66"/>
      <c r="M46" s="67" t="s">
        <v>4276</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73" t="str">
        <f>C45</f>
        <v xml:space="preserve">TLAKOVÁ ZKOUŠKA, PROPLACH,DESINFEKCE </v>
      </c>
      <c r="BE46" s="53"/>
      <c r="BF46" s="53"/>
      <c r="BG46" s="53"/>
      <c r="BH46" s="53"/>
      <c r="BI46" s="53"/>
    </row>
    <row r="47" spans="1:104" x14ac:dyDescent="0.2">
      <c r="A47" s="74" t="s">
        <v>42</v>
      </c>
      <c r="B47" s="75" t="s">
        <v>4260</v>
      </c>
      <c r="C47" s="76" t="s">
        <v>4261</v>
      </c>
      <c r="D47" s="77"/>
      <c r="E47" s="78"/>
      <c r="F47" s="78"/>
      <c r="G47" s="79">
        <f>SUM(G30:G46)</f>
        <v>0</v>
      </c>
      <c r="H47" s="80"/>
      <c r="I47" s="79">
        <f>SUM(I30:I46)</f>
        <v>0</v>
      </c>
      <c r="J47" s="81"/>
      <c r="K47" s="79">
        <f>SUM(K30:K46)</f>
        <v>0</v>
      </c>
      <c r="O47" s="53"/>
      <c r="X47" s="82">
        <f>K47</f>
        <v>0</v>
      </c>
      <c r="Y47" s="82">
        <f>I47</f>
        <v>0</v>
      </c>
      <c r="Z47" s="63">
        <f>G47</f>
        <v>0</v>
      </c>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83"/>
      <c r="BB47" s="83"/>
      <c r="BC47" s="83"/>
      <c r="BD47" s="83"/>
      <c r="BE47" s="83"/>
      <c r="BF47" s="83"/>
      <c r="BG47" s="53"/>
      <c r="BH47" s="53"/>
      <c r="BI47" s="53"/>
    </row>
    <row r="48" spans="1:104" ht="14.25" customHeight="1" x14ac:dyDescent="0.2">
      <c r="A48" s="43" t="s">
        <v>38</v>
      </c>
      <c r="B48" s="44" t="s">
        <v>4277</v>
      </c>
      <c r="C48" s="45" t="s">
        <v>4278</v>
      </c>
      <c r="D48" s="46"/>
      <c r="E48" s="47"/>
      <c r="F48" s="47"/>
      <c r="G48" s="48"/>
      <c r="H48" s="49"/>
      <c r="I48" s="50"/>
      <c r="J48" s="51"/>
      <c r="K48" s="52"/>
      <c r="O48" s="53"/>
    </row>
    <row r="49" spans="1:104" x14ac:dyDescent="0.2">
      <c r="A49" s="54">
        <v>18</v>
      </c>
      <c r="B49" s="55" t="s">
        <v>4279</v>
      </c>
      <c r="C49" s="56" t="s">
        <v>4280</v>
      </c>
      <c r="D49" s="57" t="s">
        <v>3611</v>
      </c>
      <c r="E49" s="100">
        <v>1.2564</v>
      </c>
      <c r="F49" s="59"/>
      <c r="G49" s="60">
        <f>E49*F49</f>
        <v>0</v>
      </c>
      <c r="H49" s="61">
        <v>0</v>
      </c>
      <c r="I49" s="62">
        <f>E49*H49</f>
        <v>0</v>
      </c>
      <c r="J49" s="61"/>
      <c r="K49" s="62">
        <f>E49*J49</f>
        <v>0</v>
      </c>
      <c r="O49" s="53"/>
      <c r="Z49" s="53"/>
      <c r="AA49" s="53">
        <v>12</v>
      </c>
      <c r="AB49" s="53">
        <v>0</v>
      </c>
      <c r="AC49" s="53">
        <v>18</v>
      </c>
      <c r="AD49" s="53"/>
      <c r="AE49" s="53"/>
      <c r="AF49" s="53"/>
      <c r="AG49" s="53"/>
      <c r="AH49" s="53"/>
      <c r="AI49" s="53"/>
      <c r="AJ49" s="53"/>
      <c r="AK49" s="53"/>
      <c r="AL49" s="53"/>
      <c r="AM49" s="53"/>
      <c r="AN49" s="53"/>
      <c r="AO49" s="53"/>
      <c r="AP49" s="53"/>
      <c r="AQ49" s="53"/>
      <c r="AR49" s="53"/>
      <c r="AS49" s="53"/>
      <c r="AT49" s="53"/>
      <c r="AU49" s="53"/>
      <c r="AV49" s="53"/>
      <c r="AW49" s="53"/>
      <c r="AX49" s="53"/>
      <c r="AY49" s="53"/>
      <c r="AZ49" s="63">
        <f>G49</f>
        <v>0</v>
      </c>
      <c r="BA49" s="53"/>
      <c r="BB49" s="53"/>
      <c r="BC49" s="53"/>
      <c r="BD49" s="53"/>
      <c r="BE49" s="53"/>
      <c r="BF49" s="53"/>
      <c r="BG49" s="53"/>
      <c r="BH49" s="53"/>
      <c r="BI49" s="53"/>
      <c r="CA49" s="53">
        <v>12</v>
      </c>
      <c r="CB49" s="53">
        <v>0</v>
      </c>
      <c r="CZ49" s="16">
        <v>2</v>
      </c>
    </row>
    <row r="50" spans="1:104" x14ac:dyDescent="0.2">
      <c r="A50" s="64"/>
      <c r="B50" s="65"/>
      <c r="C50" s="329" t="s">
        <v>746</v>
      </c>
      <c r="D50" s="330"/>
      <c r="E50" s="103">
        <v>1.2564</v>
      </c>
      <c r="F50" s="69"/>
      <c r="G50" s="70"/>
      <c r="H50" s="71"/>
      <c r="I50" s="66"/>
      <c r="J50" s="72"/>
      <c r="K50" s="66"/>
      <c r="M50" s="67" t="s">
        <v>746</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73" t="str">
        <f>C49</f>
        <v xml:space="preserve">vyvažovací ventil DN40 + MTZ </v>
      </c>
      <c r="BE50" s="53"/>
      <c r="BF50" s="53"/>
      <c r="BG50" s="53"/>
      <c r="BH50" s="53"/>
      <c r="BI50" s="53"/>
    </row>
    <row r="51" spans="1:104" x14ac:dyDescent="0.2">
      <c r="A51" s="54">
        <v>19</v>
      </c>
      <c r="B51" s="55" t="s">
        <v>4281</v>
      </c>
      <c r="C51" s="56" t="s">
        <v>4282</v>
      </c>
      <c r="D51" s="57" t="s">
        <v>3611</v>
      </c>
      <c r="E51" s="100">
        <v>1.2564</v>
      </c>
      <c r="F51" s="59"/>
      <c r="G51" s="60">
        <f>E51*F51</f>
        <v>0</v>
      </c>
      <c r="H51" s="61">
        <v>0</v>
      </c>
      <c r="I51" s="62">
        <f>E51*H51</f>
        <v>0</v>
      </c>
      <c r="J51" s="61">
        <v>0</v>
      </c>
      <c r="K51" s="62">
        <f>E51*J51</f>
        <v>0</v>
      </c>
      <c r="O51" s="53"/>
      <c r="Z51" s="53"/>
      <c r="AA51" s="53">
        <v>1</v>
      </c>
      <c r="AB51" s="53">
        <v>7</v>
      </c>
      <c r="AC51" s="53">
        <v>7</v>
      </c>
      <c r="AD51" s="53"/>
      <c r="AE51" s="53"/>
      <c r="AF51" s="53"/>
      <c r="AG51" s="53"/>
      <c r="AH51" s="53"/>
      <c r="AI51" s="53"/>
      <c r="AJ51" s="53"/>
      <c r="AK51" s="53"/>
      <c r="AL51" s="53"/>
      <c r="AM51" s="53"/>
      <c r="AN51" s="53"/>
      <c r="AO51" s="53"/>
      <c r="AP51" s="53"/>
      <c r="AQ51" s="53"/>
      <c r="AR51" s="53"/>
      <c r="AS51" s="53"/>
      <c r="AT51" s="53"/>
      <c r="AU51" s="53"/>
      <c r="AV51" s="53"/>
      <c r="AW51" s="53"/>
      <c r="AX51" s="53"/>
      <c r="AY51" s="53"/>
      <c r="AZ51" s="63">
        <f>G51</f>
        <v>0</v>
      </c>
      <c r="BA51" s="53"/>
      <c r="BB51" s="53"/>
      <c r="BC51" s="53"/>
      <c r="BD51" s="53"/>
      <c r="BE51" s="53"/>
      <c r="BF51" s="53"/>
      <c r="BG51" s="53"/>
      <c r="BH51" s="53"/>
      <c r="BI51" s="53"/>
      <c r="CA51" s="53">
        <v>1</v>
      </c>
      <c r="CB51" s="53">
        <v>7</v>
      </c>
      <c r="CZ51" s="16">
        <v>2</v>
      </c>
    </row>
    <row r="52" spans="1:104" x14ac:dyDescent="0.2">
      <c r="A52" s="64"/>
      <c r="B52" s="65"/>
      <c r="C52" s="329" t="s">
        <v>746</v>
      </c>
      <c r="D52" s="330"/>
      <c r="E52" s="103">
        <v>1.2564</v>
      </c>
      <c r="F52" s="69"/>
      <c r="G52" s="70"/>
      <c r="H52" s="71"/>
      <c r="I52" s="66"/>
      <c r="J52" s="72"/>
      <c r="K52" s="66"/>
      <c r="M52" s="67" t="s">
        <v>746</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73" t="str">
        <f>C51</f>
        <v xml:space="preserve">vyvažovací ventil DN25 + MTZ </v>
      </c>
      <c r="BE52" s="53"/>
      <c r="BF52" s="53"/>
      <c r="BG52" s="53"/>
      <c r="BH52" s="53"/>
      <c r="BI52" s="53"/>
    </row>
    <row r="53" spans="1:104" x14ac:dyDescent="0.2">
      <c r="A53" s="54">
        <v>20</v>
      </c>
      <c r="B53" s="55" t="s">
        <v>4283</v>
      </c>
      <c r="C53" s="56" t="s">
        <v>4284</v>
      </c>
      <c r="D53" s="57" t="s">
        <v>3611</v>
      </c>
      <c r="E53" s="100">
        <v>28.897200000000002</v>
      </c>
      <c r="F53" s="59"/>
      <c r="G53" s="60">
        <f>E53*F53</f>
        <v>0</v>
      </c>
      <c r="H53" s="61">
        <v>0</v>
      </c>
      <c r="I53" s="62">
        <f>E53*H53</f>
        <v>0</v>
      </c>
      <c r="J53" s="61"/>
      <c r="K53" s="62">
        <f>E53*J53</f>
        <v>0</v>
      </c>
      <c r="O53" s="53"/>
      <c r="Z53" s="53"/>
      <c r="AA53" s="53">
        <v>12</v>
      </c>
      <c r="AB53" s="53">
        <v>0</v>
      </c>
      <c r="AC53" s="53">
        <v>20</v>
      </c>
      <c r="AD53" s="53"/>
      <c r="AE53" s="53"/>
      <c r="AF53" s="53"/>
      <c r="AG53" s="53"/>
      <c r="AH53" s="53"/>
      <c r="AI53" s="53"/>
      <c r="AJ53" s="53"/>
      <c r="AK53" s="53"/>
      <c r="AL53" s="53"/>
      <c r="AM53" s="53"/>
      <c r="AN53" s="53"/>
      <c r="AO53" s="53"/>
      <c r="AP53" s="53"/>
      <c r="AQ53" s="53"/>
      <c r="AR53" s="53"/>
      <c r="AS53" s="53"/>
      <c r="AT53" s="53"/>
      <c r="AU53" s="53"/>
      <c r="AV53" s="53"/>
      <c r="AW53" s="53"/>
      <c r="AX53" s="53"/>
      <c r="AY53" s="53"/>
      <c r="AZ53" s="63">
        <f>G53</f>
        <v>0</v>
      </c>
      <c r="BA53" s="53"/>
      <c r="BB53" s="53"/>
      <c r="BC53" s="53"/>
      <c r="BD53" s="53"/>
      <c r="BE53" s="53"/>
      <c r="BF53" s="53"/>
      <c r="BG53" s="53"/>
      <c r="BH53" s="53"/>
      <c r="BI53" s="53"/>
      <c r="CA53" s="53">
        <v>12</v>
      </c>
      <c r="CB53" s="53">
        <v>0</v>
      </c>
      <c r="CZ53" s="16">
        <v>2</v>
      </c>
    </row>
    <row r="54" spans="1:104" x14ac:dyDescent="0.2">
      <c r="A54" s="64"/>
      <c r="B54" s="65"/>
      <c r="C54" s="329" t="s">
        <v>4097</v>
      </c>
      <c r="D54" s="330"/>
      <c r="E54" s="103">
        <v>28.897200000000002</v>
      </c>
      <c r="F54" s="69"/>
      <c r="G54" s="70"/>
      <c r="H54" s="71"/>
      <c r="I54" s="66"/>
      <c r="J54" s="72"/>
      <c r="K54" s="66"/>
      <c r="M54" s="67" t="s">
        <v>4097</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73" t="str">
        <f>C53</f>
        <v xml:space="preserve">VENTIL AUTOMATICKÝ ODVZDUŠŇOVACÍ </v>
      </c>
      <c r="BE54" s="53"/>
      <c r="BF54" s="53"/>
      <c r="BG54" s="53"/>
      <c r="BH54" s="53"/>
      <c r="BI54" s="53"/>
    </row>
    <row r="55" spans="1:104" x14ac:dyDescent="0.2">
      <c r="A55" s="54">
        <v>21</v>
      </c>
      <c r="B55" s="55" t="s">
        <v>4285</v>
      </c>
      <c r="C55" s="56" t="s">
        <v>4286</v>
      </c>
      <c r="D55" s="57" t="s">
        <v>3611</v>
      </c>
      <c r="E55" s="100">
        <v>15.705</v>
      </c>
      <c r="F55" s="59"/>
      <c r="G55" s="60">
        <f>E55*F55</f>
        <v>0</v>
      </c>
      <c r="H55" s="61">
        <v>0</v>
      </c>
      <c r="I55" s="62">
        <f>E55*H55</f>
        <v>0</v>
      </c>
      <c r="J55" s="61"/>
      <c r="K55" s="62">
        <f>E55*J55</f>
        <v>0</v>
      </c>
      <c r="O55" s="53"/>
      <c r="Z55" s="53"/>
      <c r="AA55" s="53">
        <v>12</v>
      </c>
      <c r="AB55" s="53">
        <v>0</v>
      </c>
      <c r="AC55" s="53">
        <v>21</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G55</f>
        <v>0</v>
      </c>
      <c r="BA55" s="53"/>
      <c r="BB55" s="53"/>
      <c r="BC55" s="53"/>
      <c r="BD55" s="53"/>
      <c r="BE55" s="53"/>
      <c r="BF55" s="53"/>
      <c r="BG55" s="53"/>
      <c r="BH55" s="53"/>
      <c r="BI55" s="53"/>
      <c r="CA55" s="53">
        <v>12</v>
      </c>
      <c r="CB55" s="53">
        <v>0</v>
      </c>
      <c r="CZ55" s="16">
        <v>2</v>
      </c>
    </row>
    <row r="56" spans="1:104" x14ac:dyDescent="0.2">
      <c r="A56" s="64"/>
      <c r="B56" s="65"/>
      <c r="C56" s="329" t="s">
        <v>283</v>
      </c>
      <c r="D56" s="330"/>
      <c r="E56" s="103">
        <v>15.705</v>
      </c>
      <c r="F56" s="69"/>
      <c r="G56" s="70"/>
      <c r="H56" s="71"/>
      <c r="I56" s="66"/>
      <c r="J56" s="72"/>
      <c r="K56" s="66"/>
      <c r="M56" s="67" t="s">
        <v>283</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73" t="str">
        <f>C55</f>
        <v xml:space="preserve">šroubení k otopnému žebříku DN15 </v>
      </c>
      <c r="BE56" s="53"/>
      <c r="BF56" s="53"/>
      <c r="BG56" s="53"/>
      <c r="BH56" s="53"/>
      <c r="BI56" s="53"/>
    </row>
    <row r="57" spans="1:104" x14ac:dyDescent="0.2">
      <c r="A57" s="54">
        <v>22</v>
      </c>
      <c r="B57" s="55" t="s">
        <v>4287</v>
      </c>
      <c r="C57" s="56" t="s">
        <v>4288</v>
      </c>
      <c r="D57" s="57" t="s">
        <v>3611</v>
      </c>
      <c r="E57" s="100">
        <v>60.307200000000002</v>
      </c>
      <c r="F57" s="59"/>
      <c r="G57" s="60">
        <f>E57*F57</f>
        <v>0</v>
      </c>
      <c r="H57" s="61">
        <v>0</v>
      </c>
      <c r="I57" s="62">
        <f>E57*H57</f>
        <v>0</v>
      </c>
      <c r="J57" s="61"/>
      <c r="K57" s="62">
        <f>E57*J57</f>
        <v>0</v>
      </c>
      <c r="O57" s="53"/>
      <c r="Z57" s="53"/>
      <c r="AA57" s="53">
        <v>12</v>
      </c>
      <c r="AB57" s="53">
        <v>0</v>
      </c>
      <c r="AC57" s="53">
        <v>22</v>
      </c>
      <c r="AD57" s="53"/>
      <c r="AE57" s="53"/>
      <c r="AF57" s="53"/>
      <c r="AG57" s="53"/>
      <c r="AH57" s="53"/>
      <c r="AI57" s="53"/>
      <c r="AJ57" s="53"/>
      <c r="AK57" s="53"/>
      <c r="AL57" s="53"/>
      <c r="AM57" s="53"/>
      <c r="AN57" s="53"/>
      <c r="AO57" s="53"/>
      <c r="AP57" s="53"/>
      <c r="AQ57" s="53"/>
      <c r="AR57" s="53"/>
      <c r="AS57" s="53"/>
      <c r="AT57" s="53"/>
      <c r="AU57" s="53"/>
      <c r="AV57" s="53"/>
      <c r="AW57" s="53"/>
      <c r="AX57" s="53"/>
      <c r="AY57" s="53"/>
      <c r="AZ57" s="63">
        <f>G57</f>
        <v>0</v>
      </c>
      <c r="BA57" s="53"/>
      <c r="BB57" s="53"/>
      <c r="BC57" s="53"/>
      <c r="BD57" s="53"/>
      <c r="BE57" s="53"/>
      <c r="BF57" s="53"/>
      <c r="BG57" s="53"/>
      <c r="BH57" s="53"/>
      <c r="BI57" s="53"/>
      <c r="CA57" s="53">
        <v>12</v>
      </c>
      <c r="CB57" s="53">
        <v>0</v>
      </c>
      <c r="CZ57" s="16">
        <v>2</v>
      </c>
    </row>
    <row r="58" spans="1:104" x14ac:dyDescent="0.2">
      <c r="A58" s="64"/>
      <c r="B58" s="65"/>
      <c r="C58" s="329" t="s">
        <v>4289</v>
      </c>
      <c r="D58" s="330"/>
      <c r="E58" s="103">
        <v>60.307200000000002</v>
      </c>
      <c r="F58" s="69"/>
      <c r="G58" s="70"/>
      <c r="H58" s="71"/>
      <c r="I58" s="66"/>
      <c r="J58" s="72"/>
      <c r="K58" s="66"/>
      <c r="M58" s="67" t="s">
        <v>4289</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73" t="str">
        <f>C57</f>
        <v xml:space="preserve">TERMOSTATICKÁ HLAVICE a term. Ventil  DN15 </v>
      </c>
      <c r="BE58" s="53"/>
      <c r="BF58" s="53"/>
      <c r="BG58" s="53"/>
      <c r="BH58" s="53"/>
      <c r="BI58" s="53"/>
    </row>
    <row r="59" spans="1:104" x14ac:dyDescent="0.2">
      <c r="A59" s="54">
        <v>23</v>
      </c>
      <c r="B59" s="55" t="s">
        <v>4285</v>
      </c>
      <c r="C59" s="56" t="s">
        <v>4290</v>
      </c>
      <c r="D59" s="57" t="s">
        <v>3611</v>
      </c>
      <c r="E59" s="100">
        <v>44.602200000000003</v>
      </c>
      <c r="F59" s="59"/>
      <c r="G59" s="60">
        <f>E59*F59</f>
        <v>0</v>
      </c>
      <c r="H59" s="61">
        <v>0</v>
      </c>
      <c r="I59" s="62">
        <f>E59*H59</f>
        <v>0</v>
      </c>
      <c r="J59" s="61"/>
      <c r="K59" s="62">
        <f>E59*J59</f>
        <v>0</v>
      </c>
      <c r="O59" s="53"/>
      <c r="Z59" s="53"/>
      <c r="AA59" s="53">
        <v>12</v>
      </c>
      <c r="AB59" s="53">
        <v>0</v>
      </c>
      <c r="AC59" s="53">
        <v>23</v>
      </c>
      <c r="AD59" s="53"/>
      <c r="AE59" s="53"/>
      <c r="AF59" s="53"/>
      <c r="AG59" s="53"/>
      <c r="AH59" s="53"/>
      <c r="AI59" s="53"/>
      <c r="AJ59" s="53"/>
      <c r="AK59" s="53"/>
      <c r="AL59" s="53"/>
      <c r="AM59" s="53"/>
      <c r="AN59" s="53"/>
      <c r="AO59" s="53"/>
      <c r="AP59" s="53"/>
      <c r="AQ59" s="53"/>
      <c r="AR59" s="53"/>
      <c r="AS59" s="53"/>
      <c r="AT59" s="53"/>
      <c r="AU59" s="53"/>
      <c r="AV59" s="53"/>
      <c r="AW59" s="53"/>
      <c r="AX59" s="53"/>
      <c r="AY59" s="53"/>
      <c r="AZ59" s="63">
        <f>G59</f>
        <v>0</v>
      </c>
      <c r="BA59" s="53"/>
      <c r="BB59" s="53"/>
      <c r="BC59" s="53"/>
      <c r="BD59" s="53"/>
      <c r="BE59" s="53"/>
      <c r="BF59" s="53"/>
      <c r="BG59" s="53"/>
      <c r="BH59" s="53"/>
      <c r="BI59" s="53"/>
      <c r="CA59" s="53">
        <v>12</v>
      </c>
      <c r="CB59" s="53">
        <v>0</v>
      </c>
      <c r="CZ59" s="16">
        <v>2</v>
      </c>
    </row>
    <row r="60" spans="1:104" x14ac:dyDescent="0.2">
      <c r="A60" s="64"/>
      <c r="B60" s="65"/>
      <c r="C60" s="329" t="s">
        <v>4291</v>
      </c>
      <c r="D60" s="330"/>
      <c r="E60" s="103">
        <v>44.602200000000003</v>
      </c>
      <c r="F60" s="69"/>
      <c r="G60" s="70"/>
      <c r="H60" s="71"/>
      <c r="I60" s="66"/>
      <c r="J60" s="72"/>
      <c r="K60" s="66"/>
      <c r="M60" s="67" t="s">
        <v>4291</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73" t="str">
        <f>C59</f>
        <v xml:space="preserve">REGULOVATELNÉ ŠROUBENÍ DN15 </v>
      </c>
      <c r="BE60" s="53"/>
      <c r="BF60" s="53"/>
      <c r="BG60" s="53"/>
      <c r="BH60" s="53"/>
      <c r="BI60" s="53"/>
    </row>
    <row r="61" spans="1:104" ht="22.5" x14ac:dyDescent="0.2">
      <c r="A61" s="54">
        <v>24</v>
      </c>
      <c r="B61" s="55" t="s">
        <v>4285</v>
      </c>
      <c r="C61" s="56" t="s">
        <v>4292</v>
      </c>
      <c r="D61" s="57" t="s">
        <v>3611</v>
      </c>
      <c r="E61" s="100">
        <v>16.333200000000001</v>
      </c>
      <c r="F61" s="59"/>
      <c r="G61" s="60">
        <f>E61*F61</f>
        <v>0</v>
      </c>
      <c r="H61" s="61">
        <v>0</v>
      </c>
      <c r="I61" s="62">
        <f>E61*H61</f>
        <v>0</v>
      </c>
      <c r="J61" s="61"/>
      <c r="K61" s="62">
        <f>E61*J61</f>
        <v>0</v>
      </c>
      <c r="O61" s="53"/>
      <c r="Z61" s="53"/>
      <c r="AA61" s="53">
        <v>12</v>
      </c>
      <c r="AB61" s="53">
        <v>0</v>
      </c>
      <c r="AC61" s="53">
        <v>24</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G61</f>
        <v>0</v>
      </c>
      <c r="BA61" s="53"/>
      <c r="BB61" s="53"/>
      <c r="BC61" s="53"/>
      <c r="BD61" s="53"/>
      <c r="BE61" s="53"/>
      <c r="BF61" s="53"/>
      <c r="BG61" s="53"/>
      <c r="BH61" s="53"/>
      <c r="BI61" s="53"/>
      <c r="CA61" s="53">
        <v>12</v>
      </c>
      <c r="CB61" s="53">
        <v>0</v>
      </c>
      <c r="CZ61" s="16">
        <v>2</v>
      </c>
    </row>
    <row r="62" spans="1:104" ht="25.5" x14ac:dyDescent="0.2">
      <c r="A62" s="64"/>
      <c r="B62" s="65"/>
      <c r="C62" s="329" t="s">
        <v>4220</v>
      </c>
      <c r="D62" s="330"/>
      <c r="E62" s="103">
        <v>16.333200000000001</v>
      </c>
      <c r="F62" s="69"/>
      <c r="G62" s="70"/>
      <c r="H62" s="71"/>
      <c r="I62" s="66"/>
      <c r="J62" s="72"/>
      <c r="K62" s="66"/>
      <c r="M62" s="67" t="s">
        <v>4220</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73" t="str">
        <f>C61</f>
        <v>bytová ultrazvuková měřící sada tepla včetně prostorového termostatu a armatur</v>
      </c>
      <c r="BE62" s="53"/>
      <c r="BF62" s="53"/>
      <c r="BG62" s="53"/>
      <c r="BH62" s="53"/>
      <c r="BI62" s="53"/>
    </row>
    <row r="63" spans="1:104" x14ac:dyDescent="0.2">
      <c r="A63" s="74" t="s">
        <v>42</v>
      </c>
      <c r="B63" s="75" t="s">
        <v>4277</v>
      </c>
      <c r="C63" s="76" t="s">
        <v>4278</v>
      </c>
      <c r="D63" s="77"/>
      <c r="E63" s="78"/>
      <c r="F63" s="78"/>
      <c r="G63" s="79">
        <f>SUM(G48:G62)</f>
        <v>0</v>
      </c>
      <c r="H63" s="80"/>
      <c r="I63" s="79">
        <f>SUM(I48:I62)</f>
        <v>0</v>
      </c>
      <c r="J63" s="81"/>
      <c r="K63" s="79">
        <f>SUM(K48:K62)</f>
        <v>0</v>
      </c>
      <c r="O63" s="53"/>
      <c r="X63" s="82">
        <f>K63</f>
        <v>0</v>
      </c>
      <c r="Y63" s="82">
        <f>I63</f>
        <v>0</v>
      </c>
      <c r="Z63" s="63">
        <f>G63</f>
        <v>0</v>
      </c>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83"/>
      <c r="BB63" s="83"/>
      <c r="BC63" s="83"/>
      <c r="BD63" s="83"/>
      <c r="BE63" s="83"/>
      <c r="BF63" s="83"/>
      <c r="BG63" s="53"/>
      <c r="BH63" s="53"/>
      <c r="BI63" s="53"/>
    </row>
    <row r="64" spans="1:104" ht="14.25" customHeight="1" x14ac:dyDescent="0.2">
      <c r="A64" s="43" t="s">
        <v>38</v>
      </c>
      <c r="B64" s="44" t="s">
        <v>4293</v>
      </c>
      <c r="C64" s="45" t="s">
        <v>4294</v>
      </c>
      <c r="D64" s="46"/>
      <c r="E64" s="47"/>
      <c r="F64" s="47"/>
      <c r="G64" s="48"/>
      <c r="H64" s="49"/>
      <c r="I64" s="50"/>
      <c r="J64" s="51"/>
      <c r="K64" s="52"/>
      <c r="O64" s="53"/>
    </row>
    <row r="65" spans="1:104" x14ac:dyDescent="0.2">
      <c r="A65" s="54">
        <v>25</v>
      </c>
      <c r="B65" s="55" t="s">
        <v>4295</v>
      </c>
      <c r="C65" s="56" t="s">
        <v>4296</v>
      </c>
      <c r="D65" s="57" t="s">
        <v>3611</v>
      </c>
      <c r="E65" s="100">
        <v>0.62819999999999998</v>
      </c>
      <c r="F65" s="59"/>
      <c r="G65" s="60">
        <f>E65*F65</f>
        <v>0</v>
      </c>
      <c r="H65" s="61">
        <v>0</v>
      </c>
      <c r="I65" s="62">
        <f>E65*H65</f>
        <v>0</v>
      </c>
      <c r="J65" s="61">
        <v>0</v>
      </c>
      <c r="K65" s="62">
        <f>E65*J65</f>
        <v>0</v>
      </c>
      <c r="O65" s="53"/>
      <c r="Z65" s="53"/>
      <c r="AA65" s="53">
        <v>1</v>
      </c>
      <c r="AB65" s="53">
        <v>7</v>
      </c>
      <c r="AC65" s="53">
        <v>7</v>
      </c>
      <c r="AD65" s="53"/>
      <c r="AE65" s="53"/>
      <c r="AF65" s="53"/>
      <c r="AG65" s="53"/>
      <c r="AH65" s="53"/>
      <c r="AI65" s="53"/>
      <c r="AJ65" s="53"/>
      <c r="AK65" s="53"/>
      <c r="AL65" s="53"/>
      <c r="AM65" s="53"/>
      <c r="AN65" s="53"/>
      <c r="AO65" s="53"/>
      <c r="AP65" s="53"/>
      <c r="AQ65" s="53"/>
      <c r="AR65" s="53"/>
      <c r="AS65" s="53"/>
      <c r="AT65" s="53"/>
      <c r="AU65" s="53"/>
      <c r="AV65" s="53"/>
      <c r="AW65" s="53"/>
      <c r="AX65" s="53"/>
      <c r="AY65" s="53"/>
      <c r="AZ65" s="63">
        <f>G65</f>
        <v>0</v>
      </c>
      <c r="BA65" s="53"/>
      <c r="BB65" s="53"/>
      <c r="BC65" s="53"/>
      <c r="BD65" s="53"/>
      <c r="BE65" s="53"/>
      <c r="BF65" s="53"/>
      <c r="BG65" s="53"/>
      <c r="BH65" s="53"/>
      <c r="BI65" s="53"/>
      <c r="CA65" s="53">
        <v>1</v>
      </c>
      <c r="CB65" s="53">
        <v>7</v>
      </c>
      <c r="CZ65" s="16">
        <v>2</v>
      </c>
    </row>
    <row r="66" spans="1:104" x14ac:dyDescent="0.2">
      <c r="A66" s="64"/>
      <c r="B66" s="65"/>
      <c r="C66" s="329" t="s">
        <v>598</v>
      </c>
      <c r="D66" s="330"/>
      <c r="E66" s="103">
        <v>0.62819999999999998</v>
      </c>
      <c r="F66" s="69"/>
      <c r="G66" s="70"/>
      <c r="H66" s="71"/>
      <c r="I66" s="66"/>
      <c r="J66" s="72"/>
      <c r="K66" s="66"/>
      <c r="M66" s="67" t="s">
        <v>598</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73" t="str">
        <f>C65</f>
        <v xml:space="preserve"> VENTIL KOMPAKT 11VK-600/400 </v>
      </c>
      <c r="BE66" s="53"/>
      <c r="BF66" s="53"/>
      <c r="BG66" s="53"/>
      <c r="BH66" s="53"/>
      <c r="BI66" s="53"/>
    </row>
    <row r="67" spans="1:104" x14ac:dyDescent="0.2">
      <c r="A67" s="54">
        <v>26</v>
      </c>
      <c r="B67" s="55" t="s">
        <v>4297</v>
      </c>
      <c r="C67" s="56" t="s">
        <v>4298</v>
      </c>
      <c r="D67" s="57" t="s">
        <v>3611</v>
      </c>
      <c r="E67" s="100">
        <v>1.8846000000000001</v>
      </c>
      <c r="F67" s="59"/>
      <c r="G67" s="60">
        <f>E67*F67</f>
        <v>0</v>
      </c>
      <c r="H67" s="61">
        <v>0</v>
      </c>
      <c r="I67" s="62">
        <f>E67*H67</f>
        <v>0</v>
      </c>
      <c r="J67" s="61">
        <v>0</v>
      </c>
      <c r="K67" s="62">
        <f>E67*J67</f>
        <v>0</v>
      </c>
      <c r="O67" s="53"/>
      <c r="Z67" s="53"/>
      <c r="AA67" s="53">
        <v>1</v>
      </c>
      <c r="AB67" s="53">
        <v>7</v>
      </c>
      <c r="AC67" s="53">
        <v>7</v>
      </c>
      <c r="AD67" s="53"/>
      <c r="AE67" s="53"/>
      <c r="AF67" s="53"/>
      <c r="AG67" s="53"/>
      <c r="AH67" s="53"/>
      <c r="AI67" s="53"/>
      <c r="AJ67" s="53"/>
      <c r="AK67" s="53"/>
      <c r="AL67" s="53"/>
      <c r="AM67" s="53"/>
      <c r="AN67" s="53"/>
      <c r="AO67" s="53"/>
      <c r="AP67" s="53"/>
      <c r="AQ67" s="53"/>
      <c r="AR67" s="53"/>
      <c r="AS67" s="53"/>
      <c r="AT67" s="53"/>
      <c r="AU67" s="53"/>
      <c r="AV67" s="53"/>
      <c r="AW67" s="53"/>
      <c r="AX67" s="53"/>
      <c r="AY67" s="53"/>
      <c r="AZ67" s="63">
        <f>G67</f>
        <v>0</v>
      </c>
      <c r="BA67" s="53"/>
      <c r="BB67" s="53"/>
      <c r="BC67" s="53"/>
      <c r="BD67" s="53"/>
      <c r="BE67" s="53"/>
      <c r="BF67" s="53"/>
      <c r="BG67" s="53"/>
      <c r="BH67" s="53"/>
      <c r="BI67" s="53"/>
      <c r="CA67" s="53">
        <v>1</v>
      </c>
      <c r="CB67" s="53">
        <v>7</v>
      </c>
      <c r="CZ67" s="16">
        <v>2</v>
      </c>
    </row>
    <row r="68" spans="1:104" x14ac:dyDescent="0.2">
      <c r="A68" s="64"/>
      <c r="B68" s="65"/>
      <c r="C68" s="329" t="s">
        <v>987</v>
      </c>
      <c r="D68" s="330"/>
      <c r="E68" s="103">
        <v>1.8846000000000001</v>
      </c>
      <c r="F68" s="69"/>
      <c r="G68" s="70"/>
      <c r="H68" s="71"/>
      <c r="I68" s="66"/>
      <c r="J68" s="72"/>
      <c r="K68" s="66"/>
      <c r="M68" s="67" t="s">
        <v>987</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t="str">
        <f>C67</f>
        <v xml:space="preserve">11VK-600/500 </v>
      </c>
      <c r="BE68" s="53"/>
      <c r="BF68" s="53"/>
      <c r="BG68" s="53"/>
      <c r="BH68" s="53"/>
      <c r="BI68" s="53"/>
    </row>
    <row r="69" spans="1:104" x14ac:dyDescent="0.2">
      <c r="A69" s="54">
        <v>27</v>
      </c>
      <c r="B69" s="55" t="s">
        <v>4299</v>
      </c>
      <c r="C69" s="56" t="s">
        <v>4300</v>
      </c>
      <c r="D69" s="57" t="s">
        <v>3611</v>
      </c>
      <c r="E69" s="100">
        <v>0.62819999999999998</v>
      </c>
      <c r="F69" s="59"/>
      <c r="G69" s="60">
        <f>E69*F69</f>
        <v>0</v>
      </c>
      <c r="H69" s="61">
        <v>0</v>
      </c>
      <c r="I69" s="62">
        <f>E69*H69</f>
        <v>0</v>
      </c>
      <c r="J69" s="61">
        <v>0</v>
      </c>
      <c r="K69" s="62">
        <f>E69*J69</f>
        <v>0</v>
      </c>
      <c r="O69" s="53"/>
      <c r="Z69" s="53"/>
      <c r="AA69" s="53">
        <v>1</v>
      </c>
      <c r="AB69" s="53">
        <v>7</v>
      </c>
      <c r="AC69" s="53">
        <v>7</v>
      </c>
      <c r="AD69" s="53"/>
      <c r="AE69" s="53"/>
      <c r="AF69" s="53"/>
      <c r="AG69" s="53"/>
      <c r="AH69" s="53"/>
      <c r="AI69" s="53"/>
      <c r="AJ69" s="53"/>
      <c r="AK69" s="53"/>
      <c r="AL69" s="53"/>
      <c r="AM69" s="53"/>
      <c r="AN69" s="53"/>
      <c r="AO69" s="53"/>
      <c r="AP69" s="53"/>
      <c r="AQ69" s="53"/>
      <c r="AR69" s="53"/>
      <c r="AS69" s="53"/>
      <c r="AT69" s="53"/>
      <c r="AU69" s="53"/>
      <c r="AV69" s="53"/>
      <c r="AW69" s="53"/>
      <c r="AX69" s="53"/>
      <c r="AY69" s="53"/>
      <c r="AZ69" s="63">
        <f>G69</f>
        <v>0</v>
      </c>
      <c r="BA69" s="53"/>
      <c r="BB69" s="53"/>
      <c r="BC69" s="53"/>
      <c r="BD69" s="53"/>
      <c r="BE69" s="53"/>
      <c r="BF69" s="53"/>
      <c r="BG69" s="53"/>
      <c r="BH69" s="53"/>
      <c r="BI69" s="53"/>
      <c r="CA69" s="53">
        <v>1</v>
      </c>
      <c r="CB69" s="53">
        <v>7</v>
      </c>
      <c r="CZ69" s="16">
        <v>2</v>
      </c>
    </row>
    <row r="70" spans="1:104" x14ac:dyDescent="0.2">
      <c r="A70" s="64"/>
      <c r="B70" s="65"/>
      <c r="C70" s="329" t="s">
        <v>598</v>
      </c>
      <c r="D70" s="330"/>
      <c r="E70" s="103">
        <v>0.62819999999999998</v>
      </c>
      <c r="F70" s="69"/>
      <c r="G70" s="70"/>
      <c r="H70" s="71"/>
      <c r="I70" s="66"/>
      <c r="J70" s="72"/>
      <c r="K70" s="66"/>
      <c r="M70" s="67" t="s">
        <v>598</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73" t="str">
        <f>C69</f>
        <v xml:space="preserve">21VK-600/600 </v>
      </c>
      <c r="BE70" s="53"/>
      <c r="BF70" s="53"/>
      <c r="BG70" s="53"/>
      <c r="BH70" s="53"/>
      <c r="BI70" s="53"/>
    </row>
    <row r="71" spans="1:104" x14ac:dyDescent="0.2">
      <c r="A71" s="54">
        <v>28</v>
      </c>
      <c r="B71" s="55" t="s">
        <v>4301</v>
      </c>
      <c r="C71" s="56" t="s">
        <v>4302</v>
      </c>
      <c r="D71" s="57" t="s">
        <v>3611</v>
      </c>
      <c r="E71" s="100">
        <v>1.2564</v>
      </c>
      <c r="F71" s="59"/>
      <c r="G71" s="60">
        <f>E71*F71</f>
        <v>0</v>
      </c>
      <c r="H71" s="61">
        <v>0</v>
      </c>
      <c r="I71" s="62">
        <f>E71*H71</f>
        <v>0</v>
      </c>
      <c r="J71" s="61">
        <v>0</v>
      </c>
      <c r="K71" s="62">
        <f>E71*J71</f>
        <v>0</v>
      </c>
      <c r="O71" s="53"/>
      <c r="Z71" s="53"/>
      <c r="AA71" s="53">
        <v>1</v>
      </c>
      <c r="AB71" s="53">
        <v>7</v>
      </c>
      <c r="AC71" s="53">
        <v>7</v>
      </c>
      <c r="AD71" s="53"/>
      <c r="AE71" s="53"/>
      <c r="AF71" s="53"/>
      <c r="AG71" s="53"/>
      <c r="AH71" s="53"/>
      <c r="AI71" s="53"/>
      <c r="AJ71" s="53"/>
      <c r="AK71" s="53"/>
      <c r="AL71" s="53"/>
      <c r="AM71" s="53"/>
      <c r="AN71" s="53"/>
      <c r="AO71" s="53"/>
      <c r="AP71" s="53"/>
      <c r="AQ71" s="53"/>
      <c r="AR71" s="53"/>
      <c r="AS71" s="53"/>
      <c r="AT71" s="53"/>
      <c r="AU71" s="53"/>
      <c r="AV71" s="53"/>
      <c r="AW71" s="53"/>
      <c r="AX71" s="53"/>
      <c r="AY71" s="53"/>
      <c r="AZ71" s="63">
        <f>G71</f>
        <v>0</v>
      </c>
      <c r="BA71" s="53"/>
      <c r="BB71" s="53"/>
      <c r="BC71" s="53"/>
      <c r="BD71" s="53"/>
      <c r="BE71" s="53"/>
      <c r="BF71" s="53"/>
      <c r="BG71" s="53"/>
      <c r="BH71" s="53"/>
      <c r="BI71" s="53"/>
      <c r="CA71" s="53">
        <v>1</v>
      </c>
      <c r="CB71" s="53">
        <v>7</v>
      </c>
      <c r="CZ71" s="16">
        <v>2</v>
      </c>
    </row>
    <row r="72" spans="1:104" x14ac:dyDescent="0.2">
      <c r="A72" s="64"/>
      <c r="B72" s="65"/>
      <c r="C72" s="329" t="s">
        <v>746</v>
      </c>
      <c r="D72" s="330"/>
      <c r="E72" s="103">
        <v>1.2564</v>
      </c>
      <c r="F72" s="69"/>
      <c r="G72" s="70"/>
      <c r="H72" s="71"/>
      <c r="I72" s="66"/>
      <c r="J72" s="72"/>
      <c r="K72" s="66"/>
      <c r="M72" s="67" t="s">
        <v>746</v>
      </c>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73" t="str">
        <f>C71</f>
        <v xml:space="preserve">21VK-600/700 </v>
      </c>
      <c r="BE72" s="53"/>
      <c r="BF72" s="53"/>
      <c r="BG72" s="53"/>
      <c r="BH72" s="53"/>
      <c r="BI72" s="53"/>
    </row>
    <row r="73" spans="1:104" x14ac:dyDescent="0.2">
      <c r="A73" s="54">
        <v>29</v>
      </c>
      <c r="B73" s="55" t="s">
        <v>4303</v>
      </c>
      <c r="C73" s="56" t="s">
        <v>4304</v>
      </c>
      <c r="D73" s="57" t="s">
        <v>3611</v>
      </c>
      <c r="E73" s="100">
        <v>10.0512</v>
      </c>
      <c r="F73" s="59"/>
      <c r="G73" s="60">
        <f>E73*F73</f>
        <v>0</v>
      </c>
      <c r="H73" s="61">
        <v>0</v>
      </c>
      <c r="I73" s="62">
        <f>E73*H73</f>
        <v>0</v>
      </c>
      <c r="J73" s="61">
        <v>0</v>
      </c>
      <c r="K73" s="62">
        <f>E73*J73</f>
        <v>0</v>
      </c>
      <c r="O73" s="53"/>
      <c r="Z73" s="53"/>
      <c r="AA73" s="53">
        <v>1</v>
      </c>
      <c r="AB73" s="53">
        <v>7</v>
      </c>
      <c r="AC73" s="53">
        <v>7</v>
      </c>
      <c r="AD73" s="53"/>
      <c r="AE73" s="53"/>
      <c r="AF73" s="53"/>
      <c r="AG73" s="53"/>
      <c r="AH73" s="53"/>
      <c r="AI73" s="53"/>
      <c r="AJ73" s="53"/>
      <c r="AK73" s="53"/>
      <c r="AL73" s="53"/>
      <c r="AM73" s="53"/>
      <c r="AN73" s="53"/>
      <c r="AO73" s="53"/>
      <c r="AP73" s="53"/>
      <c r="AQ73" s="53"/>
      <c r="AR73" s="53"/>
      <c r="AS73" s="53"/>
      <c r="AT73" s="53"/>
      <c r="AU73" s="53"/>
      <c r="AV73" s="53"/>
      <c r="AW73" s="53"/>
      <c r="AX73" s="53"/>
      <c r="AY73" s="53"/>
      <c r="AZ73" s="63">
        <f>G73</f>
        <v>0</v>
      </c>
      <c r="BA73" s="53"/>
      <c r="BB73" s="53"/>
      <c r="BC73" s="53"/>
      <c r="BD73" s="53"/>
      <c r="BE73" s="53"/>
      <c r="BF73" s="53"/>
      <c r="BG73" s="53"/>
      <c r="BH73" s="53"/>
      <c r="BI73" s="53"/>
      <c r="CA73" s="53">
        <v>1</v>
      </c>
      <c r="CB73" s="53">
        <v>7</v>
      </c>
      <c r="CZ73" s="16">
        <v>2</v>
      </c>
    </row>
    <row r="74" spans="1:104" x14ac:dyDescent="0.2">
      <c r="A74" s="64"/>
      <c r="B74" s="65"/>
      <c r="C74" s="329" t="s">
        <v>3166</v>
      </c>
      <c r="D74" s="330"/>
      <c r="E74" s="103">
        <v>10.0512</v>
      </c>
      <c r="F74" s="69"/>
      <c r="G74" s="70"/>
      <c r="H74" s="71"/>
      <c r="I74" s="66"/>
      <c r="J74" s="72"/>
      <c r="K74" s="66"/>
      <c r="M74" s="67" t="s">
        <v>3166</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73" t="str">
        <f>C73</f>
        <v xml:space="preserve">21VK-600/800 </v>
      </c>
      <c r="BE74" s="53"/>
      <c r="BF74" s="53"/>
      <c r="BG74" s="53"/>
      <c r="BH74" s="53"/>
      <c r="BI74" s="53"/>
    </row>
    <row r="75" spans="1:104" x14ac:dyDescent="0.2">
      <c r="A75" s="54">
        <v>30</v>
      </c>
      <c r="B75" s="55" t="s">
        <v>4305</v>
      </c>
      <c r="C75" s="56" t="s">
        <v>4306</v>
      </c>
      <c r="D75" s="57" t="s">
        <v>3611</v>
      </c>
      <c r="E75" s="100">
        <v>8.1666000000000007</v>
      </c>
      <c r="F75" s="59"/>
      <c r="G75" s="60">
        <f>E75*F75</f>
        <v>0</v>
      </c>
      <c r="H75" s="61">
        <v>0</v>
      </c>
      <c r="I75" s="62">
        <f>E75*H75</f>
        <v>0</v>
      </c>
      <c r="J75" s="61">
        <v>0</v>
      </c>
      <c r="K75" s="62">
        <f>E75*J75</f>
        <v>0</v>
      </c>
      <c r="O75" s="53"/>
      <c r="Z75" s="53"/>
      <c r="AA75" s="53">
        <v>1</v>
      </c>
      <c r="AB75" s="53">
        <v>7</v>
      </c>
      <c r="AC75" s="53">
        <v>7</v>
      </c>
      <c r="AD75" s="53"/>
      <c r="AE75" s="53"/>
      <c r="AF75" s="53"/>
      <c r="AG75" s="53"/>
      <c r="AH75" s="53"/>
      <c r="AI75" s="53"/>
      <c r="AJ75" s="53"/>
      <c r="AK75" s="53"/>
      <c r="AL75" s="53"/>
      <c r="AM75" s="53"/>
      <c r="AN75" s="53"/>
      <c r="AO75" s="53"/>
      <c r="AP75" s="53"/>
      <c r="AQ75" s="53"/>
      <c r="AR75" s="53"/>
      <c r="AS75" s="53"/>
      <c r="AT75" s="53"/>
      <c r="AU75" s="53"/>
      <c r="AV75" s="53"/>
      <c r="AW75" s="53"/>
      <c r="AX75" s="53"/>
      <c r="AY75" s="53"/>
      <c r="AZ75" s="63">
        <f>G75</f>
        <v>0</v>
      </c>
      <c r="BA75" s="53"/>
      <c r="BB75" s="53"/>
      <c r="BC75" s="53"/>
      <c r="BD75" s="53"/>
      <c r="BE75" s="53"/>
      <c r="BF75" s="53"/>
      <c r="BG75" s="53"/>
      <c r="BH75" s="53"/>
      <c r="BI75" s="53"/>
      <c r="CA75" s="53">
        <v>1</v>
      </c>
      <c r="CB75" s="53">
        <v>7</v>
      </c>
      <c r="CZ75" s="16">
        <v>2</v>
      </c>
    </row>
    <row r="76" spans="1:104" x14ac:dyDescent="0.2">
      <c r="A76" s="64"/>
      <c r="B76" s="65"/>
      <c r="C76" s="329" t="s">
        <v>2972</v>
      </c>
      <c r="D76" s="330"/>
      <c r="E76" s="103">
        <v>8.1666000000000007</v>
      </c>
      <c r="F76" s="69"/>
      <c r="G76" s="70"/>
      <c r="H76" s="71"/>
      <c r="I76" s="66"/>
      <c r="J76" s="72"/>
      <c r="K76" s="66"/>
      <c r="M76" s="67" t="s">
        <v>2972</v>
      </c>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73" t="str">
        <f>C75</f>
        <v xml:space="preserve">KRE 1830,450 </v>
      </c>
      <c r="BE76" s="53"/>
      <c r="BF76" s="53"/>
      <c r="BG76" s="53"/>
      <c r="BH76" s="53"/>
      <c r="BI76" s="53"/>
    </row>
    <row r="77" spans="1:104" x14ac:dyDescent="0.2">
      <c r="A77" s="54">
        <v>31</v>
      </c>
      <c r="B77" s="55" t="s">
        <v>4305</v>
      </c>
      <c r="C77" s="56" t="s">
        <v>4306</v>
      </c>
      <c r="D77" s="57" t="s">
        <v>3611</v>
      </c>
      <c r="E77" s="100">
        <v>13.820399999999999</v>
      </c>
      <c r="F77" s="59"/>
      <c r="G77" s="60">
        <f>E77*F77</f>
        <v>0</v>
      </c>
      <c r="H77" s="61">
        <v>0</v>
      </c>
      <c r="I77" s="62">
        <f>E77*H77</f>
        <v>0</v>
      </c>
      <c r="J77" s="61">
        <v>0</v>
      </c>
      <c r="K77" s="62">
        <f>E77*J77</f>
        <v>0</v>
      </c>
      <c r="O77" s="53"/>
      <c r="Z77" s="53"/>
      <c r="AA77" s="53">
        <v>1</v>
      </c>
      <c r="AB77" s="53">
        <v>7</v>
      </c>
      <c r="AC77" s="53">
        <v>7</v>
      </c>
      <c r="AD77" s="53"/>
      <c r="AE77" s="53"/>
      <c r="AF77" s="53"/>
      <c r="AG77" s="53"/>
      <c r="AH77" s="53"/>
      <c r="AI77" s="53"/>
      <c r="AJ77" s="53"/>
      <c r="AK77" s="53"/>
      <c r="AL77" s="53"/>
      <c r="AM77" s="53"/>
      <c r="AN77" s="53"/>
      <c r="AO77" s="53"/>
      <c r="AP77" s="53"/>
      <c r="AQ77" s="53"/>
      <c r="AR77" s="53"/>
      <c r="AS77" s="53"/>
      <c r="AT77" s="53"/>
      <c r="AU77" s="53"/>
      <c r="AV77" s="53"/>
      <c r="AW77" s="53"/>
      <c r="AX77" s="53"/>
      <c r="AY77" s="53"/>
      <c r="AZ77" s="63">
        <f>G77</f>
        <v>0</v>
      </c>
      <c r="BA77" s="53"/>
      <c r="BB77" s="53"/>
      <c r="BC77" s="53"/>
      <c r="BD77" s="53"/>
      <c r="BE77" s="53"/>
      <c r="BF77" s="53"/>
      <c r="BG77" s="53"/>
      <c r="BH77" s="53"/>
      <c r="BI77" s="53"/>
      <c r="CA77" s="53">
        <v>1</v>
      </c>
      <c r="CB77" s="53">
        <v>7</v>
      </c>
      <c r="CZ77" s="16">
        <v>2</v>
      </c>
    </row>
    <row r="78" spans="1:104" x14ac:dyDescent="0.2">
      <c r="A78" s="64"/>
      <c r="B78" s="65"/>
      <c r="C78" s="329" t="s">
        <v>4307</v>
      </c>
      <c r="D78" s="330"/>
      <c r="E78" s="103">
        <v>13.820399999999999</v>
      </c>
      <c r="F78" s="69"/>
      <c r="G78" s="70"/>
      <c r="H78" s="71"/>
      <c r="I78" s="66"/>
      <c r="J78" s="72"/>
      <c r="K78" s="66"/>
      <c r="M78" s="67" t="s">
        <v>4307</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73" t="str">
        <f>C77</f>
        <v xml:space="preserve">KRE 1830,450 </v>
      </c>
      <c r="BE78" s="53"/>
      <c r="BF78" s="53"/>
      <c r="BG78" s="53"/>
      <c r="BH78" s="53"/>
      <c r="BI78" s="53"/>
    </row>
    <row r="79" spans="1:104" x14ac:dyDescent="0.2">
      <c r="A79" s="54">
        <v>32</v>
      </c>
      <c r="B79" s="55" t="s">
        <v>4308</v>
      </c>
      <c r="C79" s="56" t="s">
        <v>4309</v>
      </c>
      <c r="D79" s="57" t="s">
        <v>3611</v>
      </c>
      <c r="E79" s="100">
        <v>0.62819999999999998</v>
      </c>
      <c r="F79" s="59"/>
      <c r="G79" s="60">
        <f>E79*F79</f>
        <v>0</v>
      </c>
      <c r="H79" s="61">
        <v>0</v>
      </c>
      <c r="I79" s="62">
        <f>E79*H79</f>
        <v>0</v>
      </c>
      <c r="J79" s="61"/>
      <c r="K79" s="62">
        <f>E79*J79</f>
        <v>0</v>
      </c>
      <c r="O79" s="53"/>
      <c r="Z79" s="53"/>
      <c r="AA79" s="53">
        <v>12</v>
      </c>
      <c r="AB79" s="53">
        <v>0</v>
      </c>
      <c r="AC79" s="53">
        <v>32</v>
      </c>
      <c r="AD79" s="53"/>
      <c r="AE79" s="53"/>
      <c r="AF79" s="53"/>
      <c r="AG79" s="53"/>
      <c r="AH79" s="53"/>
      <c r="AI79" s="53"/>
      <c r="AJ79" s="53"/>
      <c r="AK79" s="53"/>
      <c r="AL79" s="53"/>
      <c r="AM79" s="53"/>
      <c r="AN79" s="53"/>
      <c r="AO79" s="53"/>
      <c r="AP79" s="53"/>
      <c r="AQ79" s="53"/>
      <c r="AR79" s="53"/>
      <c r="AS79" s="53"/>
      <c r="AT79" s="53"/>
      <c r="AU79" s="53"/>
      <c r="AV79" s="53"/>
      <c r="AW79" s="53"/>
      <c r="AX79" s="53"/>
      <c r="AY79" s="53"/>
      <c r="AZ79" s="63">
        <f>G79</f>
        <v>0</v>
      </c>
      <c r="BA79" s="53"/>
      <c r="BB79" s="53"/>
      <c r="BC79" s="53"/>
      <c r="BD79" s="53"/>
      <c r="BE79" s="53"/>
      <c r="BF79" s="53"/>
      <c r="BG79" s="53"/>
      <c r="BH79" s="53"/>
      <c r="BI79" s="53"/>
      <c r="CA79" s="53">
        <v>12</v>
      </c>
      <c r="CB79" s="53">
        <v>0</v>
      </c>
      <c r="CZ79" s="16">
        <v>2</v>
      </c>
    </row>
    <row r="80" spans="1:104" x14ac:dyDescent="0.2">
      <c r="A80" s="64"/>
      <c r="B80" s="65"/>
      <c r="C80" s="329" t="s">
        <v>598</v>
      </c>
      <c r="D80" s="330"/>
      <c r="E80" s="103">
        <v>0.62819999999999998</v>
      </c>
      <c r="F80" s="69"/>
      <c r="G80" s="70"/>
      <c r="H80" s="71"/>
      <c r="I80" s="66"/>
      <c r="J80" s="72"/>
      <c r="K80" s="66"/>
      <c r="M80" s="67" t="s">
        <v>598</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73" t="str">
        <f>C79</f>
        <v xml:space="preserve">21VK-600/1100 </v>
      </c>
      <c r="BE80" s="53"/>
      <c r="BF80" s="53"/>
      <c r="BG80" s="53"/>
      <c r="BH80" s="53"/>
      <c r="BI80" s="53"/>
    </row>
    <row r="81" spans="1:104" x14ac:dyDescent="0.2">
      <c r="A81" s="54">
        <v>33</v>
      </c>
      <c r="B81" s="55" t="s">
        <v>4305</v>
      </c>
      <c r="C81" s="56" t="s">
        <v>4306</v>
      </c>
      <c r="D81" s="57" t="s">
        <v>3611</v>
      </c>
      <c r="E81" s="100">
        <v>4.3974000000000002</v>
      </c>
      <c r="F81" s="59"/>
      <c r="G81" s="60">
        <f>E81*F81</f>
        <v>0</v>
      </c>
      <c r="H81" s="61">
        <v>0</v>
      </c>
      <c r="I81" s="62">
        <f>E81*H81</f>
        <v>0</v>
      </c>
      <c r="J81" s="61">
        <v>0</v>
      </c>
      <c r="K81" s="62">
        <f>E81*J81</f>
        <v>0</v>
      </c>
      <c r="O81" s="53"/>
      <c r="Z81" s="53"/>
      <c r="AA81" s="53">
        <v>1</v>
      </c>
      <c r="AB81" s="53">
        <v>7</v>
      </c>
      <c r="AC81" s="53">
        <v>7</v>
      </c>
      <c r="AD81" s="53"/>
      <c r="AE81" s="53"/>
      <c r="AF81" s="53"/>
      <c r="AG81" s="53"/>
      <c r="AH81" s="53"/>
      <c r="AI81" s="53"/>
      <c r="AJ81" s="53"/>
      <c r="AK81" s="53"/>
      <c r="AL81" s="53"/>
      <c r="AM81" s="53"/>
      <c r="AN81" s="53"/>
      <c r="AO81" s="53"/>
      <c r="AP81" s="53"/>
      <c r="AQ81" s="53"/>
      <c r="AR81" s="53"/>
      <c r="AS81" s="53"/>
      <c r="AT81" s="53"/>
      <c r="AU81" s="53"/>
      <c r="AV81" s="53"/>
      <c r="AW81" s="53"/>
      <c r="AX81" s="53"/>
      <c r="AY81" s="53"/>
      <c r="AZ81" s="63">
        <f>G81</f>
        <v>0</v>
      </c>
      <c r="BA81" s="53"/>
      <c r="BB81" s="53"/>
      <c r="BC81" s="53"/>
      <c r="BD81" s="53"/>
      <c r="BE81" s="53"/>
      <c r="BF81" s="53"/>
      <c r="BG81" s="53"/>
      <c r="BH81" s="53"/>
      <c r="BI81" s="53"/>
      <c r="CA81" s="53">
        <v>1</v>
      </c>
      <c r="CB81" s="53">
        <v>7</v>
      </c>
      <c r="CZ81" s="16">
        <v>2</v>
      </c>
    </row>
    <row r="82" spans="1:104" x14ac:dyDescent="0.2">
      <c r="A82" s="64"/>
      <c r="B82" s="65"/>
      <c r="C82" s="329" t="s">
        <v>595</v>
      </c>
      <c r="D82" s="330"/>
      <c r="E82" s="103">
        <v>4.3974000000000002</v>
      </c>
      <c r="F82" s="69"/>
      <c r="G82" s="70"/>
      <c r="H82" s="71"/>
      <c r="I82" s="66"/>
      <c r="J82" s="72"/>
      <c r="K82" s="66"/>
      <c r="M82" s="67" t="s">
        <v>595</v>
      </c>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73" t="str">
        <f>C81</f>
        <v xml:space="preserve">KRE 1830,450 </v>
      </c>
      <c r="BE82" s="53"/>
      <c r="BF82" s="53"/>
      <c r="BG82" s="53"/>
      <c r="BH82" s="53"/>
      <c r="BI82" s="53"/>
    </row>
    <row r="83" spans="1:104" x14ac:dyDescent="0.2">
      <c r="A83" s="54">
        <v>34</v>
      </c>
      <c r="B83" s="55" t="s">
        <v>4305</v>
      </c>
      <c r="C83" s="56" t="s">
        <v>4306</v>
      </c>
      <c r="D83" s="57" t="s">
        <v>3611</v>
      </c>
      <c r="E83" s="100">
        <v>1.8846000000000001</v>
      </c>
      <c r="F83" s="59"/>
      <c r="G83" s="60">
        <f>E83*F83</f>
        <v>0</v>
      </c>
      <c r="H83" s="61">
        <v>0</v>
      </c>
      <c r="I83" s="62">
        <f>E83*H83</f>
        <v>0</v>
      </c>
      <c r="J83" s="61">
        <v>0</v>
      </c>
      <c r="K83" s="62">
        <f>E83*J83</f>
        <v>0</v>
      </c>
      <c r="O83" s="53"/>
      <c r="Z83" s="53"/>
      <c r="AA83" s="53">
        <v>1</v>
      </c>
      <c r="AB83" s="53">
        <v>7</v>
      </c>
      <c r="AC83" s="53">
        <v>7</v>
      </c>
      <c r="AD83" s="53"/>
      <c r="AE83" s="53"/>
      <c r="AF83" s="53"/>
      <c r="AG83" s="53"/>
      <c r="AH83" s="53"/>
      <c r="AI83" s="53"/>
      <c r="AJ83" s="53"/>
      <c r="AK83" s="53"/>
      <c r="AL83" s="53"/>
      <c r="AM83" s="53"/>
      <c r="AN83" s="53"/>
      <c r="AO83" s="53"/>
      <c r="AP83" s="53"/>
      <c r="AQ83" s="53"/>
      <c r="AR83" s="53"/>
      <c r="AS83" s="53"/>
      <c r="AT83" s="53"/>
      <c r="AU83" s="53"/>
      <c r="AV83" s="53"/>
      <c r="AW83" s="53"/>
      <c r="AX83" s="53"/>
      <c r="AY83" s="53"/>
      <c r="AZ83" s="63">
        <f>G83</f>
        <v>0</v>
      </c>
      <c r="BA83" s="53"/>
      <c r="BB83" s="53"/>
      <c r="BC83" s="53"/>
      <c r="BD83" s="53"/>
      <c r="BE83" s="53"/>
      <c r="BF83" s="53"/>
      <c r="BG83" s="53"/>
      <c r="BH83" s="53"/>
      <c r="BI83" s="53"/>
      <c r="CA83" s="53">
        <v>1</v>
      </c>
      <c r="CB83" s="53">
        <v>7</v>
      </c>
      <c r="CZ83" s="16">
        <v>2</v>
      </c>
    </row>
    <row r="84" spans="1:104" x14ac:dyDescent="0.2">
      <c r="A84" s="64"/>
      <c r="B84" s="65"/>
      <c r="C84" s="329" t="s">
        <v>987</v>
      </c>
      <c r="D84" s="330"/>
      <c r="E84" s="103">
        <v>1.8846000000000001</v>
      </c>
      <c r="F84" s="69"/>
      <c r="G84" s="70"/>
      <c r="H84" s="71"/>
      <c r="I84" s="66"/>
      <c r="J84" s="72"/>
      <c r="K84" s="66"/>
      <c r="M84" s="67" t="s">
        <v>987</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73" t="str">
        <f>C83</f>
        <v xml:space="preserve">KRE 1830,450 </v>
      </c>
      <c r="BE84" s="53"/>
      <c r="BF84" s="53"/>
      <c r="BG84" s="53"/>
      <c r="BH84" s="53"/>
      <c r="BI84" s="53"/>
    </row>
    <row r="85" spans="1:104" x14ac:dyDescent="0.2">
      <c r="A85" s="54">
        <v>35</v>
      </c>
      <c r="B85" s="55" t="s">
        <v>4305</v>
      </c>
      <c r="C85" s="56" t="s">
        <v>4306</v>
      </c>
      <c r="D85" s="57" t="s">
        <v>3611</v>
      </c>
      <c r="E85" s="100">
        <v>0.62819999999999998</v>
      </c>
      <c r="F85" s="59"/>
      <c r="G85" s="60">
        <f>E85*F85</f>
        <v>0</v>
      </c>
      <c r="H85" s="61">
        <v>0</v>
      </c>
      <c r="I85" s="62">
        <f>E85*H85</f>
        <v>0</v>
      </c>
      <c r="J85" s="61">
        <v>0</v>
      </c>
      <c r="K85" s="62">
        <f>E85*J85</f>
        <v>0</v>
      </c>
      <c r="O85" s="53"/>
      <c r="Z85" s="53"/>
      <c r="AA85" s="53">
        <v>1</v>
      </c>
      <c r="AB85" s="53">
        <v>7</v>
      </c>
      <c r="AC85" s="53">
        <v>7</v>
      </c>
      <c r="AD85" s="53"/>
      <c r="AE85" s="53"/>
      <c r="AF85" s="53"/>
      <c r="AG85" s="53"/>
      <c r="AH85" s="53"/>
      <c r="AI85" s="53"/>
      <c r="AJ85" s="53"/>
      <c r="AK85" s="53"/>
      <c r="AL85" s="53"/>
      <c r="AM85" s="53"/>
      <c r="AN85" s="53"/>
      <c r="AO85" s="53"/>
      <c r="AP85" s="53"/>
      <c r="AQ85" s="53"/>
      <c r="AR85" s="53"/>
      <c r="AS85" s="53"/>
      <c r="AT85" s="53"/>
      <c r="AU85" s="53"/>
      <c r="AV85" s="53"/>
      <c r="AW85" s="53"/>
      <c r="AX85" s="53"/>
      <c r="AY85" s="53"/>
      <c r="AZ85" s="63">
        <f>G85</f>
        <v>0</v>
      </c>
      <c r="BA85" s="53"/>
      <c r="BB85" s="53"/>
      <c r="BC85" s="53"/>
      <c r="BD85" s="53"/>
      <c r="BE85" s="53"/>
      <c r="BF85" s="53"/>
      <c r="BG85" s="53"/>
      <c r="BH85" s="53"/>
      <c r="BI85" s="53"/>
      <c r="CA85" s="53">
        <v>1</v>
      </c>
      <c r="CB85" s="53">
        <v>7</v>
      </c>
      <c r="CZ85" s="16">
        <v>2</v>
      </c>
    </row>
    <row r="86" spans="1:104" x14ac:dyDescent="0.2">
      <c r="A86" s="64"/>
      <c r="B86" s="65"/>
      <c r="C86" s="329" t="s">
        <v>598</v>
      </c>
      <c r="D86" s="330"/>
      <c r="E86" s="103">
        <v>0.62819999999999998</v>
      </c>
      <c r="F86" s="69"/>
      <c r="G86" s="70"/>
      <c r="H86" s="71"/>
      <c r="I86" s="66"/>
      <c r="J86" s="72"/>
      <c r="K86" s="66"/>
      <c r="M86" s="67" t="s">
        <v>598</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73" t="str">
        <f>C85</f>
        <v xml:space="preserve">KRE 1830,450 </v>
      </c>
      <c r="BE86" s="53"/>
      <c r="BF86" s="53"/>
      <c r="BG86" s="53"/>
      <c r="BH86" s="53"/>
      <c r="BI86" s="53"/>
    </row>
    <row r="87" spans="1:104" x14ac:dyDescent="0.2">
      <c r="A87" s="54">
        <v>36</v>
      </c>
      <c r="B87" s="55" t="s">
        <v>4310</v>
      </c>
      <c r="C87" s="56" t="s">
        <v>4311</v>
      </c>
      <c r="D87" s="57" t="s">
        <v>3611</v>
      </c>
      <c r="E87" s="100">
        <v>0.62819999999999998</v>
      </c>
      <c r="F87" s="59"/>
      <c r="G87" s="60">
        <f>E87*F87</f>
        <v>0</v>
      </c>
      <c r="H87" s="61">
        <v>0</v>
      </c>
      <c r="I87" s="62">
        <f>E87*H87</f>
        <v>0</v>
      </c>
      <c r="J87" s="61"/>
      <c r="K87" s="62">
        <f>E87*J87</f>
        <v>0</v>
      </c>
      <c r="O87" s="53"/>
      <c r="Z87" s="53"/>
      <c r="AA87" s="53">
        <v>12</v>
      </c>
      <c r="AB87" s="53">
        <v>0</v>
      </c>
      <c r="AC87" s="53">
        <v>36</v>
      </c>
      <c r="AD87" s="53"/>
      <c r="AE87" s="53"/>
      <c r="AF87" s="53"/>
      <c r="AG87" s="53"/>
      <c r="AH87" s="53"/>
      <c r="AI87" s="53"/>
      <c r="AJ87" s="53"/>
      <c r="AK87" s="53"/>
      <c r="AL87" s="53"/>
      <c r="AM87" s="53"/>
      <c r="AN87" s="53"/>
      <c r="AO87" s="53"/>
      <c r="AP87" s="53"/>
      <c r="AQ87" s="53"/>
      <c r="AR87" s="53"/>
      <c r="AS87" s="53"/>
      <c r="AT87" s="53"/>
      <c r="AU87" s="53"/>
      <c r="AV87" s="53"/>
      <c r="AW87" s="53"/>
      <c r="AX87" s="53"/>
      <c r="AY87" s="53"/>
      <c r="AZ87" s="63">
        <f>G87</f>
        <v>0</v>
      </c>
      <c r="BA87" s="53"/>
      <c r="BB87" s="53"/>
      <c r="BC87" s="53"/>
      <c r="BD87" s="53"/>
      <c r="BE87" s="53"/>
      <c r="BF87" s="53"/>
      <c r="BG87" s="53"/>
      <c r="BH87" s="53"/>
      <c r="BI87" s="53"/>
      <c r="CA87" s="53">
        <v>12</v>
      </c>
      <c r="CB87" s="53">
        <v>0</v>
      </c>
      <c r="CZ87" s="16">
        <v>2</v>
      </c>
    </row>
    <row r="88" spans="1:104" x14ac:dyDescent="0.2">
      <c r="A88" s="64"/>
      <c r="B88" s="65"/>
      <c r="C88" s="329" t="s">
        <v>598</v>
      </c>
      <c r="D88" s="330"/>
      <c r="E88" s="103">
        <v>0.62819999999999998</v>
      </c>
      <c r="F88" s="69"/>
      <c r="G88" s="70"/>
      <c r="H88" s="71"/>
      <c r="I88" s="66"/>
      <c r="J88" s="72"/>
      <c r="K88" s="66"/>
      <c r="M88" s="67" t="s">
        <v>598</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73" t="str">
        <f>C87</f>
        <v xml:space="preserve">22VK-600/1200 </v>
      </c>
      <c r="BE88" s="53"/>
      <c r="BF88" s="53"/>
      <c r="BG88" s="53"/>
      <c r="BH88" s="53"/>
      <c r="BI88" s="53"/>
    </row>
    <row r="89" spans="1:104" x14ac:dyDescent="0.2">
      <c r="A89" s="54">
        <v>37</v>
      </c>
      <c r="B89" s="55" t="s">
        <v>4305</v>
      </c>
      <c r="C89" s="56" t="s">
        <v>4306</v>
      </c>
      <c r="D89" s="57" t="s">
        <v>3611</v>
      </c>
      <c r="E89" s="100">
        <v>8.1666000000000007</v>
      </c>
      <c r="F89" s="59"/>
      <c r="G89" s="60">
        <f>E89*F89</f>
        <v>0</v>
      </c>
      <c r="H89" s="61">
        <v>0</v>
      </c>
      <c r="I89" s="62">
        <f>E89*H89</f>
        <v>0</v>
      </c>
      <c r="J89" s="61">
        <v>0</v>
      </c>
      <c r="K89" s="62">
        <f>E89*J89</f>
        <v>0</v>
      </c>
      <c r="O89" s="53"/>
      <c r="Z89" s="53"/>
      <c r="AA89" s="53">
        <v>1</v>
      </c>
      <c r="AB89" s="53">
        <v>7</v>
      </c>
      <c r="AC89" s="53">
        <v>7</v>
      </c>
      <c r="AD89" s="53"/>
      <c r="AE89" s="53"/>
      <c r="AF89" s="53"/>
      <c r="AG89" s="53"/>
      <c r="AH89" s="53"/>
      <c r="AI89" s="53"/>
      <c r="AJ89" s="53"/>
      <c r="AK89" s="53"/>
      <c r="AL89" s="53"/>
      <c r="AM89" s="53"/>
      <c r="AN89" s="53"/>
      <c r="AO89" s="53"/>
      <c r="AP89" s="53"/>
      <c r="AQ89" s="53"/>
      <c r="AR89" s="53"/>
      <c r="AS89" s="53"/>
      <c r="AT89" s="53"/>
      <c r="AU89" s="53"/>
      <c r="AV89" s="53"/>
      <c r="AW89" s="53"/>
      <c r="AX89" s="53"/>
      <c r="AY89" s="53"/>
      <c r="AZ89" s="63">
        <f>G89</f>
        <v>0</v>
      </c>
      <c r="BA89" s="53"/>
      <c r="BB89" s="53"/>
      <c r="BC89" s="53"/>
      <c r="BD89" s="53"/>
      <c r="BE89" s="53"/>
      <c r="BF89" s="53"/>
      <c r="BG89" s="53"/>
      <c r="BH89" s="53"/>
      <c r="BI89" s="53"/>
      <c r="CA89" s="53">
        <v>1</v>
      </c>
      <c r="CB89" s="53">
        <v>7</v>
      </c>
      <c r="CZ89" s="16">
        <v>2</v>
      </c>
    </row>
    <row r="90" spans="1:104" x14ac:dyDescent="0.2">
      <c r="A90" s="64"/>
      <c r="B90" s="65"/>
      <c r="C90" s="329" t="s">
        <v>2972</v>
      </c>
      <c r="D90" s="330"/>
      <c r="E90" s="103">
        <v>8.1666000000000007</v>
      </c>
      <c r="F90" s="69"/>
      <c r="G90" s="70"/>
      <c r="H90" s="71"/>
      <c r="I90" s="66"/>
      <c r="J90" s="72"/>
      <c r="K90" s="66"/>
      <c r="M90" s="67" t="s">
        <v>2972</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73" t="str">
        <f>C89</f>
        <v xml:space="preserve">KRE 1830,450 </v>
      </c>
      <c r="BE90" s="53"/>
      <c r="BF90" s="53"/>
      <c r="BG90" s="53"/>
      <c r="BH90" s="53"/>
      <c r="BI90" s="53"/>
    </row>
    <row r="91" spans="1:104" x14ac:dyDescent="0.2">
      <c r="A91" s="54">
        <v>38</v>
      </c>
      <c r="B91" s="55" t="s">
        <v>4305</v>
      </c>
      <c r="C91" s="56" t="s">
        <v>4306</v>
      </c>
      <c r="D91" s="57" t="s">
        <v>3611</v>
      </c>
      <c r="E91" s="100">
        <v>7.5384000000000002</v>
      </c>
      <c r="F91" s="59"/>
      <c r="G91" s="60">
        <f>E91*F91</f>
        <v>0</v>
      </c>
      <c r="H91" s="61">
        <v>0</v>
      </c>
      <c r="I91" s="62">
        <f>E91*H91</f>
        <v>0</v>
      </c>
      <c r="J91" s="61">
        <v>0</v>
      </c>
      <c r="K91" s="62">
        <f>E91*J91</f>
        <v>0</v>
      </c>
      <c r="O91" s="53"/>
      <c r="Z91" s="53"/>
      <c r="AA91" s="53">
        <v>1</v>
      </c>
      <c r="AB91" s="53">
        <v>7</v>
      </c>
      <c r="AC91" s="53">
        <v>7</v>
      </c>
      <c r="AD91" s="53"/>
      <c r="AE91" s="53"/>
      <c r="AF91" s="53"/>
      <c r="AG91" s="53"/>
      <c r="AH91" s="53"/>
      <c r="AI91" s="53"/>
      <c r="AJ91" s="53"/>
      <c r="AK91" s="53"/>
      <c r="AL91" s="53"/>
      <c r="AM91" s="53"/>
      <c r="AN91" s="53"/>
      <c r="AO91" s="53"/>
      <c r="AP91" s="53"/>
      <c r="AQ91" s="53"/>
      <c r="AR91" s="53"/>
      <c r="AS91" s="53"/>
      <c r="AT91" s="53"/>
      <c r="AU91" s="53"/>
      <c r="AV91" s="53"/>
      <c r="AW91" s="53"/>
      <c r="AX91" s="53"/>
      <c r="AY91" s="53"/>
      <c r="AZ91" s="63">
        <f>G91</f>
        <v>0</v>
      </c>
      <c r="BA91" s="53"/>
      <c r="BB91" s="53"/>
      <c r="BC91" s="53"/>
      <c r="BD91" s="53"/>
      <c r="BE91" s="53"/>
      <c r="BF91" s="53"/>
      <c r="BG91" s="53"/>
      <c r="BH91" s="53"/>
      <c r="BI91" s="53"/>
      <c r="CA91" s="53">
        <v>1</v>
      </c>
      <c r="CB91" s="53">
        <v>7</v>
      </c>
      <c r="CZ91" s="16">
        <v>2</v>
      </c>
    </row>
    <row r="92" spans="1:104" x14ac:dyDescent="0.2">
      <c r="A92" s="64"/>
      <c r="B92" s="65"/>
      <c r="C92" s="329" t="s">
        <v>1580</v>
      </c>
      <c r="D92" s="330"/>
      <c r="E92" s="103">
        <v>7.5384000000000002</v>
      </c>
      <c r="F92" s="69"/>
      <c r="G92" s="70"/>
      <c r="H92" s="71"/>
      <c r="I92" s="66"/>
      <c r="J92" s="72"/>
      <c r="K92" s="66"/>
      <c r="M92" s="67" t="s">
        <v>1580</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73" t="str">
        <f>C91</f>
        <v xml:space="preserve">KRE 1830,450 </v>
      </c>
      <c r="BE92" s="53"/>
      <c r="BF92" s="53"/>
      <c r="BG92" s="53"/>
      <c r="BH92" s="53"/>
      <c r="BI92" s="53"/>
    </row>
    <row r="93" spans="1:104" x14ac:dyDescent="0.2">
      <c r="A93" s="54">
        <v>39</v>
      </c>
      <c r="B93" s="55" t="s">
        <v>4312</v>
      </c>
      <c r="C93" s="56" t="s">
        <v>4313</v>
      </c>
      <c r="D93" s="57" t="s">
        <v>3611</v>
      </c>
      <c r="E93" s="100">
        <v>47.115000000000002</v>
      </c>
      <c r="F93" s="59"/>
      <c r="G93" s="60">
        <f>E93*F93</f>
        <v>0</v>
      </c>
      <c r="H93" s="61">
        <v>0</v>
      </c>
      <c r="I93" s="62">
        <f>E93*H93</f>
        <v>0</v>
      </c>
      <c r="J93" s="61"/>
      <c r="K93" s="62">
        <f>E93*J93</f>
        <v>0</v>
      </c>
      <c r="O93" s="53"/>
      <c r="Z93" s="53"/>
      <c r="AA93" s="53">
        <v>12</v>
      </c>
      <c r="AB93" s="53">
        <v>0</v>
      </c>
      <c r="AC93" s="53">
        <v>39</v>
      </c>
      <c r="AD93" s="53"/>
      <c r="AE93" s="53"/>
      <c r="AF93" s="53"/>
      <c r="AG93" s="53"/>
      <c r="AH93" s="53"/>
      <c r="AI93" s="53"/>
      <c r="AJ93" s="53"/>
      <c r="AK93" s="53"/>
      <c r="AL93" s="53"/>
      <c r="AM93" s="53"/>
      <c r="AN93" s="53"/>
      <c r="AO93" s="53"/>
      <c r="AP93" s="53"/>
      <c r="AQ93" s="53"/>
      <c r="AR93" s="53"/>
      <c r="AS93" s="53"/>
      <c r="AT93" s="53"/>
      <c r="AU93" s="53"/>
      <c r="AV93" s="53"/>
      <c r="AW93" s="53"/>
      <c r="AX93" s="53"/>
      <c r="AY93" s="53"/>
      <c r="AZ93" s="63">
        <f>G93</f>
        <v>0</v>
      </c>
      <c r="BA93" s="53"/>
      <c r="BB93" s="53"/>
      <c r="BC93" s="53"/>
      <c r="BD93" s="53"/>
      <c r="BE93" s="53"/>
      <c r="BF93" s="53"/>
      <c r="BG93" s="53"/>
      <c r="BH93" s="53"/>
      <c r="BI93" s="53"/>
      <c r="CA93" s="53">
        <v>12</v>
      </c>
      <c r="CB93" s="53">
        <v>0</v>
      </c>
      <c r="CZ93" s="16">
        <v>2</v>
      </c>
    </row>
    <row r="94" spans="1:104" x14ac:dyDescent="0.2">
      <c r="A94" s="64"/>
      <c r="B94" s="65"/>
      <c r="C94" s="329" t="s">
        <v>883</v>
      </c>
      <c r="D94" s="330"/>
      <c r="E94" s="103">
        <v>47.115000000000002</v>
      </c>
      <c r="F94" s="69"/>
      <c r="G94" s="70"/>
      <c r="H94" s="71"/>
      <c r="I94" s="66"/>
      <c r="J94" s="72"/>
      <c r="K94" s="66"/>
      <c r="M94" s="67" t="s">
        <v>883</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73" t="str">
        <f>C93</f>
        <v xml:space="preserve">MONTÁŽ OTOPNÝCH TĚLES </v>
      </c>
      <c r="BE94" s="53"/>
      <c r="BF94" s="53"/>
      <c r="BG94" s="53"/>
      <c r="BH94" s="53"/>
      <c r="BI94" s="53"/>
    </row>
    <row r="95" spans="1:104" x14ac:dyDescent="0.2">
      <c r="A95" s="54">
        <v>40</v>
      </c>
      <c r="B95" s="55" t="s">
        <v>4314</v>
      </c>
      <c r="C95" s="56" t="s">
        <v>4315</v>
      </c>
      <c r="D95" s="57" t="s">
        <v>3611</v>
      </c>
      <c r="E95" s="100">
        <v>47.115000000000002</v>
      </c>
      <c r="F95" s="59"/>
      <c r="G95" s="60">
        <f>E95*F95</f>
        <v>0</v>
      </c>
      <c r="H95" s="61">
        <v>0</v>
      </c>
      <c r="I95" s="62">
        <f>E95*H95</f>
        <v>0</v>
      </c>
      <c r="J95" s="61"/>
      <c r="K95" s="62">
        <f>E95*J95</f>
        <v>0</v>
      </c>
      <c r="O95" s="53"/>
      <c r="Z95" s="53"/>
      <c r="AA95" s="53">
        <v>12</v>
      </c>
      <c r="AB95" s="53">
        <v>0</v>
      </c>
      <c r="AC95" s="53">
        <v>40</v>
      </c>
      <c r="AD95" s="53"/>
      <c r="AE95" s="53"/>
      <c r="AF95" s="53"/>
      <c r="AG95" s="53"/>
      <c r="AH95" s="53"/>
      <c r="AI95" s="53"/>
      <c r="AJ95" s="53"/>
      <c r="AK95" s="53"/>
      <c r="AL95" s="53"/>
      <c r="AM95" s="53"/>
      <c r="AN95" s="53"/>
      <c r="AO95" s="53"/>
      <c r="AP95" s="53"/>
      <c r="AQ95" s="53"/>
      <c r="AR95" s="53"/>
      <c r="AS95" s="53"/>
      <c r="AT95" s="53"/>
      <c r="AU95" s="53"/>
      <c r="AV95" s="53"/>
      <c r="AW95" s="53"/>
      <c r="AX95" s="53"/>
      <c r="AY95" s="53"/>
      <c r="AZ95" s="63">
        <f>G95</f>
        <v>0</v>
      </c>
      <c r="BA95" s="53"/>
      <c r="BB95" s="53"/>
      <c r="BC95" s="53"/>
      <c r="BD95" s="53"/>
      <c r="BE95" s="53"/>
      <c r="BF95" s="53"/>
      <c r="BG95" s="53"/>
      <c r="BH95" s="53"/>
      <c r="BI95" s="53"/>
      <c r="CA95" s="53">
        <v>12</v>
      </c>
      <c r="CB95" s="53">
        <v>0</v>
      </c>
      <c r="CZ95" s="16">
        <v>2</v>
      </c>
    </row>
    <row r="96" spans="1:104" x14ac:dyDescent="0.2">
      <c r="A96" s="64"/>
      <c r="B96" s="65"/>
      <c r="C96" s="329" t="s">
        <v>883</v>
      </c>
      <c r="D96" s="330"/>
      <c r="E96" s="103">
        <v>47.115000000000002</v>
      </c>
      <c r="F96" s="69"/>
      <c r="G96" s="70"/>
      <c r="H96" s="71"/>
      <c r="I96" s="66"/>
      <c r="J96" s="72"/>
      <c r="K96" s="66"/>
      <c r="M96" s="67" t="s">
        <v>883</v>
      </c>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73" t="str">
        <f>C95</f>
        <v xml:space="preserve">TLAKOVÁ ZKOUŠKA OTOPNÝCH TĚLES </v>
      </c>
      <c r="BE96" s="53"/>
      <c r="BF96" s="53"/>
      <c r="BG96" s="53"/>
      <c r="BH96" s="53"/>
      <c r="BI96" s="53"/>
    </row>
    <row r="97" spans="1:104" x14ac:dyDescent="0.2">
      <c r="A97" s="54">
        <v>41</v>
      </c>
      <c r="B97" s="55" t="s">
        <v>4316</v>
      </c>
      <c r="C97" s="56" t="s">
        <v>4317</v>
      </c>
      <c r="D97" s="57" t="s">
        <v>4318</v>
      </c>
      <c r="E97" s="100">
        <v>31.41</v>
      </c>
      <c r="F97" s="59"/>
      <c r="G97" s="60">
        <f>E97*F97</f>
        <v>0</v>
      </c>
      <c r="H97" s="61">
        <v>0</v>
      </c>
      <c r="I97" s="62">
        <f>E97*H97</f>
        <v>0</v>
      </c>
      <c r="J97" s="61"/>
      <c r="K97" s="62">
        <f>E97*J97</f>
        <v>0</v>
      </c>
      <c r="O97" s="53"/>
      <c r="Z97" s="53"/>
      <c r="AA97" s="53">
        <v>12</v>
      </c>
      <c r="AB97" s="53">
        <v>0</v>
      </c>
      <c r="AC97" s="53">
        <v>42</v>
      </c>
      <c r="AD97" s="53"/>
      <c r="AE97" s="53"/>
      <c r="AF97" s="53"/>
      <c r="AG97" s="53"/>
      <c r="AH97" s="53"/>
      <c r="AI97" s="53"/>
      <c r="AJ97" s="53"/>
      <c r="AK97" s="53"/>
      <c r="AL97" s="53"/>
      <c r="AM97" s="53"/>
      <c r="AN97" s="53"/>
      <c r="AO97" s="53"/>
      <c r="AP97" s="53"/>
      <c r="AQ97" s="53"/>
      <c r="AR97" s="53"/>
      <c r="AS97" s="53"/>
      <c r="AT97" s="53"/>
      <c r="AU97" s="53"/>
      <c r="AV97" s="53"/>
      <c r="AW97" s="53"/>
      <c r="AX97" s="53"/>
      <c r="AY97" s="53"/>
      <c r="AZ97" s="63">
        <f>G97</f>
        <v>0</v>
      </c>
      <c r="BA97" s="53"/>
      <c r="BB97" s="53"/>
      <c r="BC97" s="53"/>
      <c r="BD97" s="53"/>
      <c r="BE97" s="53"/>
      <c r="BF97" s="53"/>
      <c r="BG97" s="53"/>
      <c r="BH97" s="53"/>
      <c r="BI97" s="53"/>
      <c r="CA97" s="53">
        <v>12</v>
      </c>
      <c r="CB97" s="53">
        <v>0</v>
      </c>
      <c r="CZ97" s="16">
        <v>2</v>
      </c>
    </row>
    <row r="98" spans="1:104" x14ac:dyDescent="0.2">
      <c r="A98" s="64"/>
      <c r="B98" s="65"/>
      <c r="C98" s="329" t="s">
        <v>1706</v>
      </c>
      <c r="D98" s="330"/>
      <c r="E98" s="103">
        <v>31.41</v>
      </c>
      <c r="F98" s="69"/>
      <c r="G98" s="70"/>
      <c r="H98" s="71"/>
      <c r="I98" s="66"/>
      <c r="J98" s="72"/>
      <c r="K98" s="66"/>
      <c r="M98" s="67" t="s">
        <v>1706</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73" t="str">
        <f>C97</f>
        <v xml:space="preserve">MONTÁŽ KOVOVÝCH KONSTRUKCÍ ATYP.DO5KG </v>
      </c>
      <c r="BE98" s="53"/>
      <c r="BF98" s="53"/>
      <c r="BG98" s="53"/>
      <c r="BH98" s="53"/>
      <c r="BI98" s="53"/>
    </row>
    <row r="99" spans="1:104" x14ac:dyDescent="0.2">
      <c r="A99" s="54">
        <v>42</v>
      </c>
      <c r="B99" s="55" t="s">
        <v>4319</v>
      </c>
      <c r="C99" s="56" t="s">
        <v>4320</v>
      </c>
      <c r="D99" s="57" t="s">
        <v>3611</v>
      </c>
      <c r="E99" s="100">
        <v>12.564</v>
      </c>
      <c r="F99" s="59"/>
      <c r="G99" s="60">
        <f>E99*F99</f>
        <v>0</v>
      </c>
      <c r="H99" s="61">
        <v>0</v>
      </c>
      <c r="I99" s="62">
        <f>E99*H99</f>
        <v>0</v>
      </c>
      <c r="J99" s="61"/>
      <c r="K99" s="62">
        <f>E99*J99</f>
        <v>0</v>
      </c>
      <c r="O99" s="53"/>
      <c r="Z99" s="53"/>
      <c r="AA99" s="53">
        <v>12</v>
      </c>
      <c r="AB99" s="53">
        <v>0</v>
      </c>
      <c r="AC99" s="53">
        <v>43</v>
      </c>
      <c r="AD99" s="53"/>
      <c r="AE99" s="53"/>
      <c r="AF99" s="53"/>
      <c r="AG99" s="53"/>
      <c r="AH99" s="53"/>
      <c r="AI99" s="53"/>
      <c r="AJ99" s="53"/>
      <c r="AK99" s="53"/>
      <c r="AL99" s="53"/>
      <c r="AM99" s="53"/>
      <c r="AN99" s="53"/>
      <c r="AO99" s="53"/>
      <c r="AP99" s="53"/>
      <c r="AQ99" s="53"/>
      <c r="AR99" s="53"/>
      <c r="AS99" s="53"/>
      <c r="AT99" s="53"/>
      <c r="AU99" s="53"/>
      <c r="AV99" s="53"/>
      <c r="AW99" s="53"/>
      <c r="AX99" s="53"/>
      <c r="AY99" s="53"/>
      <c r="AZ99" s="63">
        <f>G99</f>
        <v>0</v>
      </c>
      <c r="BA99" s="53"/>
      <c r="BB99" s="53"/>
      <c r="BC99" s="53"/>
      <c r="BD99" s="53"/>
      <c r="BE99" s="53"/>
      <c r="BF99" s="53"/>
      <c r="BG99" s="53"/>
      <c r="BH99" s="53"/>
      <c r="BI99" s="53"/>
      <c r="CA99" s="53">
        <v>12</v>
      </c>
      <c r="CB99" s="53">
        <v>0</v>
      </c>
      <c r="CZ99" s="16">
        <v>2</v>
      </c>
    </row>
    <row r="100" spans="1:104" x14ac:dyDescent="0.2">
      <c r="A100" s="64"/>
      <c r="B100" s="65"/>
      <c r="C100" s="329" t="s">
        <v>790</v>
      </c>
      <c r="D100" s="330"/>
      <c r="E100" s="103">
        <v>12.564</v>
      </c>
      <c r="F100" s="69"/>
      <c r="G100" s="70"/>
      <c r="H100" s="71"/>
      <c r="I100" s="66"/>
      <c r="J100" s="72"/>
      <c r="K100" s="66"/>
      <c r="M100" s="67" t="s">
        <v>790</v>
      </c>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73" t="str">
        <f>C99</f>
        <v xml:space="preserve">MTZ KOVOVÝCH KCÍ ATYP DO 10KG </v>
      </c>
      <c r="BE100" s="53"/>
      <c r="BF100" s="53"/>
      <c r="BG100" s="53"/>
      <c r="BH100" s="53"/>
      <c r="BI100" s="53"/>
    </row>
    <row r="101" spans="1:104" ht="22.5" x14ac:dyDescent="0.2">
      <c r="A101" s="54">
        <v>43</v>
      </c>
      <c r="B101" s="55" t="s">
        <v>4321</v>
      </c>
      <c r="C101" s="56" t="s">
        <v>4322</v>
      </c>
      <c r="D101" s="57" t="s">
        <v>4318</v>
      </c>
      <c r="E101" s="100">
        <v>31.41</v>
      </c>
      <c r="F101" s="59"/>
      <c r="G101" s="60">
        <f>E101*F101</f>
        <v>0</v>
      </c>
      <c r="H101" s="61">
        <v>0</v>
      </c>
      <c r="I101" s="62">
        <f>E101*H101</f>
        <v>0</v>
      </c>
      <c r="J101" s="61"/>
      <c r="K101" s="62">
        <f>E101*J101</f>
        <v>0</v>
      </c>
      <c r="O101" s="53"/>
      <c r="Z101" s="53"/>
      <c r="AA101" s="53">
        <v>12</v>
      </c>
      <c r="AB101" s="53">
        <v>0</v>
      </c>
      <c r="AC101" s="53">
        <v>44</v>
      </c>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63">
        <f>G101</f>
        <v>0</v>
      </c>
      <c r="BA101" s="53"/>
      <c r="BB101" s="53"/>
      <c r="BC101" s="53"/>
      <c r="BD101" s="53"/>
      <c r="BE101" s="53"/>
      <c r="BF101" s="53"/>
      <c r="BG101" s="53"/>
      <c r="BH101" s="53"/>
      <c r="BI101" s="53"/>
      <c r="CA101" s="53">
        <v>12</v>
      </c>
      <c r="CB101" s="53">
        <v>0</v>
      </c>
      <c r="CZ101" s="16">
        <v>2</v>
      </c>
    </row>
    <row r="102" spans="1:104" x14ac:dyDescent="0.2">
      <c r="A102" s="64"/>
      <c r="B102" s="65"/>
      <c r="C102" s="329" t="s">
        <v>1706</v>
      </c>
      <c r="D102" s="330"/>
      <c r="E102" s="103">
        <v>31.41</v>
      </c>
      <c r="F102" s="69"/>
      <c r="G102" s="70"/>
      <c r="H102" s="71"/>
      <c r="I102" s="66"/>
      <c r="J102" s="72"/>
      <c r="K102" s="66"/>
      <c r="M102" s="67" t="s">
        <v>1706</v>
      </c>
      <c r="O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73" t="str">
        <f>C101</f>
        <v xml:space="preserve">DODÁVKA PROFILŮ PRO UCHYCENÍ POTR. A ROZDĚL. </v>
      </c>
      <c r="BE102" s="53"/>
      <c r="BF102" s="53"/>
      <c r="BG102" s="53"/>
      <c r="BH102" s="53"/>
      <c r="BI102" s="53"/>
    </row>
    <row r="103" spans="1:104" x14ac:dyDescent="0.2">
      <c r="A103" s="74" t="s">
        <v>42</v>
      </c>
      <c r="B103" s="75" t="s">
        <v>4293</v>
      </c>
      <c r="C103" s="76" t="s">
        <v>4294</v>
      </c>
      <c r="D103" s="77"/>
      <c r="E103" s="78"/>
      <c r="F103" s="78"/>
      <c r="G103" s="79">
        <f>SUM(G64:G102)</f>
        <v>0</v>
      </c>
      <c r="H103" s="80"/>
      <c r="I103" s="79">
        <f>SUM(I64:I102)</f>
        <v>0</v>
      </c>
      <c r="J103" s="81"/>
      <c r="K103" s="79">
        <f>SUM(K64:K102)</f>
        <v>0</v>
      </c>
      <c r="O103" s="53"/>
      <c r="X103" s="82">
        <f>K103</f>
        <v>0</v>
      </c>
      <c r="Y103" s="82">
        <f>I103</f>
        <v>0</v>
      </c>
      <c r="Z103" s="63">
        <f>G103</f>
        <v>0</v>
      </c>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83"/>
      <c r="BB103" s="83"/>
      <c r="BC103" s="83"/>
      <c r="BD103" s="83"/>
      <c r="BE103" s="83"/>
      <c r="BF103" s="83"/>
      <c r="BG103" s="53"/>
      <c r="BH103" s="53"/>
      <c r="BI103" s="53"/>
    </row>
    <row r="104" spans="1:104" ht="14.25" customHeight="1" x14ac:dyDescent="0.2">
      <c r="A104" s="43" t="s">
        <v>38</v>
      </c>
      <c r="B104" s="44" t="s">
        <v>1180</v>
      </c>
      <c r="C104" s="45" t="s">
        <v>1181</v>
      </c>
      <c r="D104" s="46"/>
      <c r="E104" s="47"/>
      <c r="F104" s="47"/>
      <c r="G104" s="48"/>
      <c r="H104" s="49"/>
      <c r="I104" s="50"/>
      <c r="J104" s="51"/>
      <c r="K104" s="52"/>
      <c r="O104" s="53"/>
    </row>
    <row r="105" spans="1:104" x14ac:dyDescent="0.2">
      <c r="A105" s="54">
        <v>44</v>
      </c>
      <c r="B105" s="55" t="s">
        <v>4323</v>
      </c>
      <c r="C105" s="56" t="s">
        <v>4324</v>
      </c>
      <c r="D105" s="57" t="s">
        <v>41</v>
      </c>
      <c r="E105" s="100">
        <v>6.282</v>
      </c>
      <c r="F105" s="59"/>
      <c r="G105" s="60">
        <f>E105*F105</f>
        <v>0</v>
      </c>
      <c r="H105" s="61">
        <v>0</v>
      </c>
      <c r="I105" s="62">
        <f>E105*H105</f>
        <v>0</v>
      </c>
      <c r="J105" s="61"/>
      <c r="K105" s="62">
        <f>E105*J105</f>
        <v>0</v>
      </c>
      <c r="O105" s="53"/>
      <c r="Z105" s="53"/>
      <c r="AA105" s="53">
        <v>12</v>
      </c>
      <c r="AB105" s="53">
        <v>0</v>
      </c>
      <c r="AC105" s="53">
        <v>45</v>
      </c>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63">
        <f>G105</f>
        <v>0</v>
      </c>
      <c r="BA105" s="53"/>
      <c r="BB105" s="53"/>
      <c r="BC105" s="53"/>
      <c r="BD105" s="53"/>
      <c r="BE105" s="53"/>
      <c r="BF105" s="53"/>
      <c r="BG105" s="53"/>
      <c r="BH105" s="53"/>
      <c r="BI105" s="53"/>
      <c r="CA105" s="53">
        <v>12</v>
      </c>
      <c r="CB105" s="53">
        <v>0</v>
      </c>
      <c r="CZ105" s="16">
        <v>2</v>
      </c>
    </row>
    <row r="106" spans="1:104" x14ac:dyDescent="0.2">
      <c r="A106" s="64"/>
      <c r="B106" s="65"/>
      <c r="C106" s="329" t="s">
        <v>612</v>
      </c>
      <c r="D106" s="330"/>
      <c r="E106" s="103">
        <v>6.282</v>
      </c>
      <c r="F106" s="69"/>
      <c r="G106" s="70"/>
      <c r="H106" s="71"/>
      <c r="I106" s="66"/>
      <c r="J106" s="72"/>
      <c r="K106" s="66"/>
      <c r="M106" s="67" t="s">
        <v>612</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73" t="str">
        <f>C105</f>
        <v xml:space="preserve">NÁTĚR SYNTETICKÝ KOV.KCÍ dvojnásobný </v>
      </c>
      <c r="BE106" s="53"/>
      <c r="BF106" s="53"/>
      <c r="BG106" s="53"/>
      <c r="BH106" s="53"/>
      <c r="BI106" s="53"/>
    </row>
    <row r="107" spans="1:104" x14ac:dyDescent="0.2">
      <c r="A107" s="54">
        <v>45</v>
      </c>
      <c r="B107" s="55" t="s">
        <v>4325</v>
      </c>
      <c r="C107" s="56" t="s">
        <v>4326</v>
      </c>
      <c r="D107" s="57" t="s">
        <v>1138</v>
      </c>
      <c r="E107" s="100">
        <v>6.282</v>
      </c>
      <c r="F107" s="59"/>
      <c r="G107" s="60">
        <f>E107*F107</f>
        <v>0</v>
      </c>
      <c r="H107" s="61">
        <v>0</v>
      </c>
      <c r="I107" s="62">
        <f>E107*H107</f>
        <v>0</v>
      </c>
      <c r="J107" s="61"/>
      <c r="K107" s="62">
        <f>E107*J107</f>
        <v>0</v>
      </c>
      <c r="O107" s="53"/>
      <c r="Z107" s="53"/>
      <c r="AA107" s="53">
        <v>12</v>
      </c>
      <c r="AB107" s="53">
        <v>0</v>
      </c>
      <c r="AC107" s="53">
        <v>46</v>
      </c>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63">
        <f>G107</f>
        <v>0</v>
      </c>
      <c r="BA107" s="53"/>
      <c r="BB107" s="53"/>
      <c r="BC107" s="53"/>
      <c r="BD107" s="53"/>
      <c r="BE107" s="53"/>
      <c r="BF107" s="53"/>
      <c r="BG107" s="53"/>
      <c r="BH107" s="53"/>
      <c r="BI107" s="53"/>
      <c r="CA107" s="53">
        <v>12</v>
      </c>
      <c r="CB107" s="53">
        <v>0</v>
      </c>
      <c r="CZ107" s="16">
        <v>2</v>
      </c>
    </row>
    <row r="108" spans="1:104" x14ac:dyDescent="0.2">
      <c r="A108" s="64"/>
      <c r="B108" s="65"/>
      <c r="C108" s="329" t="s">
        <v>612</v>
      </c>
      <c r="D108" s="330"/>
      <c r="E108" s="103">
        <v>6.282</v>
      </c>
      <c r="F108" s="69"/>
      <c r="G108" s="70"/>
      <c r="H108" s="71"/>
      <c r="I108" s="66"/>
      <c r="J108" s="72"/>
      <c r="K108" s="66"/>
      <c r="M108" s="67" t="s">
        <v>612</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73" t="str">
        <f>C107</f>
        <v xml:space="preserve">NÁTĚR SYNT.KOV.KCÍ 2xEMAIL </v>
      </c>
      <c r="BE108" s="53"/>
      <c r="BF108" s="53"/>
      <c r="BG108" s="53"/>
      <c r="BH108" s="53"/>
      <c r="BI108" s="53"/>
    </row>
    <row r="109" spans="1:104" x14ac:dyDescent="0.2">
      <c r="A109" s="74" t="s">
        <v>42</v>
      </c>
      <c r="B109" s="75" t="s">
        <v>1180</v>
      </c>
      <c r="C109" s="76" t="s">
        <v>1181</v>
      </c>
      <c r="D109" s="77"/>
      <c r="E109" s="78"/>
      <c r="F109" s="78"/>
      <c r="G109" s="79">
        <f>SUM(G104:G108)</f>
        <v>0</v>
      </c>
      <c r="H109" s="80"/>
      <c r="I109" s="79">
        <f>SUM(I104:I108)</f>
        <v>0</v>
      </c>
      <c r="J109" s="81"/>
      <c r="K109" s="79">
        <f>SUM(K104:K108)</f>
        <v>0</v>
      </c>
      <c r="O109" s="53"/>
      <c r="X109" s="82">
        <f>K109</f>
        <v>0</v>
      </c>
      <c r="Y109" s="82">
        <f>I109</f>
        <v>0</v>
      </c>
      <c r="Z109" s="63">
        <f>G109</f>
        <v>0</v>
      </c>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83"/>
      <c r="BB109" s="83"/>
      <c r="BC109" s="83"/>
      <c r="BD109" s="83"/>
      <c r="BE109" s="83"/>
      <c r="BF109" s="83"/>
      <c r="BG109" s="53"/>
      <c r="BH109" s="53"/>
      <c r="BI109" s="53"/>
    </row>
    <row r="110" spans="1:104" ht="14.25" customHeight="1" x14ac:dyDescent="0.2">
      <c r="A110" s="43" t="s">
        <v>38</v>
      </c>
      <c r="B110" s="44" t="s">
        <v>4327</v>
      </c>
      <c r="C110" s="45" t="s">
        <v>4328</v>
      </c>
      <c r="D110" s="46"/>
      <c r="E110" s="47"/>
      <c r="F110" s="47"/>
      <c r="G110" s="48"/>
      <c r="H110" s="49"/>
      <c r="I110" s="50"/>
      <c r="J110" s="51"/>
      <c r="K110" s="52"/>
      <c r="O110" s="53"/>
    </row>
    <row r="111" spans="1:104" x14ac:dyDescent="0.2">
      <c r="A111" s="54">
        <v>46</v>
      </c>
      <c r="B111" s="55" t="s">
        <v>4329</v>
      </c>
      <c r="C111" s="56" t="s">
        <v>4330</v>
      </c>
      <c r="D111" s="57" t="s">
        <v>4331</v>
      </c>
      <c r="E111" s="100">
        <v>25.128</v>
      </c>
      <c r="F111" s="59"/>
      <c r="G111" s="60">
        <f>E111*F111</f>
        <v>0</v>
      </c>
      <c r="H111" s="61">
        <v>0</v>
      </c>
      <c r="I111" s="62">
        <f>E111*H111</f>
        <v>0</v>
      </c>
      <c r="J111" s="61"/>
      <c r="K111" s="62">
        <f>E111*J111</f>
        <v>0</v>
      </c>
      <c r="O111" s="53"/>
      <c r="Z111" s="53"/>
      <c r="AA111" s="53">
        <v>12</v>
      </c>
      <c r="AB111" s="53">
        <v>0</v>
      </c>
      <c r="AC111" s="53">
        <v>47</v>
      </c>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63">
        <f>G111</f>
        <v>0</v>
      </c>
      <c r="BA111" s="53"/>
      <c r="BB111" s="53"/>
      <c r="BC111" s="53"/>
      <c r="BD111" s="53"/>
      <c r="BE111" s="53"/>
      <c r="BF111" s="53"/>
      <c r="BG111" s="53"/>
      <c r="BH111" s="53"/>
      <c r="BI111" s="53"/>
      <c r="CA111" s="53">
        <v>12</v>
      </c>
      <c r="CB111" s="53">
        <v>0</v>
      </c>
      <c r="CZ111" s="16">
        <v>1</v>
      </c>
    </row>
    <row r="112" spans="1:104" x14ac:dyDescent="0.2">
      <c r="A112" s="64"/>
      <c r="B112" s="65"/>
      <c r="C112" s="329" t="s">
        <v>2973</v>
      </c>
      <c r="D112" s="330"/>
      <c r="E112" s="103">
        <v>25.128</v>
      </c>
      <c r="F112" s="69"/>
      <c r="G112" s="70"/>
      <c r="H112" s="71"/>
      <c r="I112" s="66"/>
      <c r="J112" s="72"/>
      <c r="K112" s="66"/>
      <c r="M112" s="67" t="s">
        <v>2973</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73" t="str">
        <f>C111</f>
        <v xml:space="preserve">HZS-nezměřitelné práce celkem </v>
      </c>
      <c r="BE112" s="53"/>
      <c r="BF112" s="53"/>
      <c r="BG112" s="53"/>
      <c r="BH112" s="53"/>
      <c r="BI112" s="53"/>
    </row>
    <row r="113" spans="1:104" x14ac:dyDescent="0.2">
      <c r="A113" s="54">
        <v>47</v>
      </c>
      <c r="B113" s="55" t="s">
        <v>4332</v>
      </c>
      <c r="C113" s="56" t="s">
        <v>4333</v>
      </c>
      <c r="D113" s="57" t="s">
        <v>4331</v>
      </c>
      <c r="E113" s="100">
        <v>45.230400000000003</v>
      </c>
      <c r="F113" s="59"/>
      <c r="G113" s="60">
        <f>E113*F113</f>
        <v>0</v>
      </c>
      <c r="H113" s="61">
        <v>0</v>
      </c>
      <c r="I113" s="62">
        <f>E113*H113</f>
        <v>0</v>
      </c>
      <c r="J113" s="61"/>
      <c r="K113" s="62">
        <f>E113*J113</f>
        <v>0</v>
      </c>
      <c r="O113" s="53"/>
      <c r="Z113" s="53"/>
      <c r="AA113" s="53">
        <v>12</v>
      </c>
      <c r="AB113" s="53">
        <v>0</v>
      </c>
      <c r="AC113" s="53">
        <v>48</v>
      </c>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63">
        <f>G113</f>
        <v>0</v>
      </c>
      <c r="BA113" s="53"/>
      <c r="BB113" s="53"/>
      <c r="BC113" s="53"/>
      <c r="BD113" s="53"/>
      <c r="BE113" s="53"/>
      <c r="BF113" s="53"/>
      <c r="BG113" s="53"/>
      <c r="BH113" s="53"/>
      <c r="BI113" s="53"/>
      <c r="CA113" s="53">
        <v>12</v>
      </c>
      <c r="CB113" s="53">
        <v>0</v>
      </c>
      <c r="CZ113" s="16">
        <v>1</v>
      </c>
    </row>
    <row r="114" spans="1:104" x14ac:dyDescent="0.2">
      <c r="A114" s="64"/>
      <c r="B114" s="65"/>
      <c r="C114" s="329" t="s">
        <v>4334</v>
      </c>
      <c r="D114" s="330"/>
      <c r="E114" s="103">
        <v>45.230400000000003</v>
      </c>
      <c r="F114" s="69"/>
      <c r="G114" s="70"/>
      <c r="H114" s="71"/>
      <c r="I114" s="66"/>
      <c r="J114" s="72"/>
      <c r="K114" s="66"/>
      <c r="M114" s="67" t="s">
        <v>4334</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73" t="str">
        <f>C113</f>
        <v xml:space="preserve">hzs-topná zkouška, doregulování ventilů </v>
      </c>
      <c r="BE114" s="53"/>
      <c r="BF114" s="53"/>
      <c r="BG114" s="53"/>
      <c r="BH114" s="53"/>
      <c r="BI114" s="53"/>
    </row>
    <row r="115" spans="1:104" x14ac:dyDescent="0.2">
      <c r="A115" s="74" t="s">
        <v>42</v>
      </c>
      <c r="B115" s="75" t="s">
        <v>4327</v>
      </c>
      <c r="C115" s="76" t="s">
        <v>4328</v>
      </c>
      <c r="D115" s="77"/>
      <c r="E115" s="78"/>
      <c r="F115" s="78"/>
      <c r="G115" s="79">
        <f>SUM(G110:G114)</f>
        <v>0</v>
      </c>
      <c r="H115" s="80"/>
      <c r="I115" s="79">
        <f>SUM(I110:I114)</f>
        <v>0</v>
      </c>
      <c r="J115" s="81"/>
      <c r="K115" s="79">
        <f>SUM(K110:K114)</f>
        <v>0</v>
      </c>
      <c r="O115" s="53"/>
      <c r="X115" s="82">
        <f>K115</f>
        <v>0</v>
      </c>
      <c r="Y115" s="82">
        <f>I115</f>
        <v>0</v>
      </c>
      <c r="Z115" s="63">
        <f>G115</f>
        <v>0</v>
      </c>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83"/>
      <c r="BB115" s="83"/>
      <c r="BC115" s="83"/>
      <c r="BD115" s="83"/>
      <c r="BE115" s="83"/>
      <c r="BF115" s="83"/>
      <c r="BG115" s="53"/>
      <c r="BH115" s="53"/>
      <c r="BI115" s="53"/>
    </row>
    <row r="116" spans="1:104" x14ac:dyDescent="0.2">
      <c r="A116" s="84" t="s">
        <v>23</v>
      </c>
      <c r="B116" s="85" t="s">
        <v>43</v>
      </c>
      <c r="C116" s="86"/>
      <c r="D116" s="87"/>
      <c r="E116" s="88"/>
      <c r="F116" s="88"/>
      <c r="G116" s="89">
        <f>SUM(Z7:Z116)</f>
        <v>0</v>
      </c>
      <c r="H116" s="90"/>
      <c r="I116" s="89">
        <f>SUM(Y7:Y116)</f>
        <v>0</v>
      </c>
      <c r="J116" s="90"/>
      <c r="K116" s="89">
        <f>SUM(X7:X116)</f>
        <v>0</v>
      </c>
      <c r="O116" s="53"/>
      <c r="BA116" s="91"/>
      <c r="BB116" s="91"/>
      <c r="BC116" s="91"/>
      <c r="BD116" s="91"/>
      <c r="BE116" s="91"/>
      <c r="BF116" s="91"/>
    </row>
    <row r="117" spans="1:104" x14ac:dyDescent="0.2">
      <c r="E117" s="16"/>
    </row>
    <row r="118" spans="1:104" x14ac:dyDescent="0.2">
      <c r="E118" s="16"/>
    </row>
    <row r="119" spans="1:104" x14ac:dyDescent="0.2">
      <c r="E119" s="16"/>
    </row>
    <row r="120" spans="1:104" x14ac:dyDescent="0.2">
      <c r="E120" s="16"/>
    </row>
    <row r="121" spans="1:104" x14ac:dyDescent="0.2">
      <c r="E121" s="16"/>
    </row>
    <row r="122" spans="1:104" x14ac:dyDescent="0.2">
      <c r="E122" s="16"/>
    </row>
    <row r="123" spans="1:104" x14ac:dyDescent="0.2">
      <c r="E123" s="16"/>
    </row>
    <row r="124" spans="1:104" x14ac:dyDescent="0.2">
      <c r="E124" s="16"/>
    </row>
    <row r="125" spans="1:104" x14ac:dyDescent="0.2">
      <c r="E125" s="16"/>
    </row>
    <row r="126" spans="1:104" x14ac:dyDescent="0.2">
      <c r="E126" s="16"/>
    </row>
    <row r="127" spans="1:104" x14ac:dyDescent="0.2">
      <c r="E127" s="16"/>
    </row>
    <row r="128" spans="1:104" x14ac:dyDescent="0.2">
      <c r="E128" s="16"/>
    </row>
    <row r="129" spans="1:7" x14ac:dyDescent="0.2">
      <c r="E129" s="16"/>
    </row>
    <row r="130" spans="1:7" x14ac:dyDescent="0.2">
      <c r="E130" s="16"/>
    </row>
    <row r="131" spans="1:7" x14ac:dyDescent="0.2">
      <c r="E131" s="16"/>
    </row>
    <row r="132" spans="1:7" x14ac:dyDescent="0.2">
      <c r="E132" s="16"/>
    </row>
    <row r="133" spans="1:7" x14ac:dyDescent="0.2">
      <c r="E133" s="16"/>
    </row>
    <row r="134" spans="1:7" x14ac:dyDescent="0.2">
      <c r="E134" s="16"/>
    </row>
    <row r="135" spans="1:7" x14ac:dyDescent="0.2">
      <c r="E135" s="16"/>
    </row>
    <row r="136" spans="1:7" x14ac:dyDescent="0.2">
      <c r="E136" s="16"/>
    </row>
    <row r="137" spans="1:7" x14ac:dyDescent="0.2">
      <c r="E137" s="16"/>
    </row>
    <row r="138" spans="1:7" x14ac:dyDescent="0.2">
      <c r="A138" s="72"/>
      <c r="B138" s="72"/>
      <c r="C138" s="72"/>
      <c r="D138" s="72"/>
      <c r="E138" s="72"/>
      <c r="F138" s="72"/>
      <c r="G138" s="72"/>
    </row>
    <row r="139" spans="1:7" x14ac:dyDescent="0.2">
      <c r="A139" s="72"/>
      <c r="B139" s="72"/>
      <c r="C139" s="72"/>
      <c r="D139" s="72"/>
      <c r="E139" s="72"/>
      <c r="F139" s="72"/>
      <c r="G139" s="72"/>
    </row>
    <row r="140" spans="1:7" x14ac:dyDescent="0.2">
      <c r="A140" s="72"/>
      <c r="B140" s="72"/>
      <c r="C140" s="72"/>
      <c r="D140" s="72"/>
      <c r="E140" s="72"/>
      <c r="F140" s="72"/>
      <c r="G140" s="72"/>
    </row>
    <row r="141" spans="1:7" x14ac:dyDescent="0.2">
      <c r="A141" s="72"/>
      <c r="B141" s="72"/>
      <c r="C141" s="72"/>
      <c r="D141" s="72"/>
      <c r="E141" s="72"/>
      <c r="F141" s="72"/>
      <c r="G141" s="72"/>
    </row>
    <row r="142" spans="1:7" x14ac:dyDescent="0.2">
      <c r="E142" s="16"/>
    </row>
    <row r="143" spans="1:7" x14ac:dyDescent="0.2">
      <c r="E143" s="16"/>
    </row>
    <row r="144" spans="1:7" x14ac:dyDescent="0.2">
      <c r="E144" s="16"/>
    </row>
    <row r="145" spans="5:5" x14ac:dyDescent="0.2">
      <c r="E145" s="16"/>
    </row>
    <row r="146" spans="5:5" x14ac:dyDescent="0.2">
      <c r="E146" s="16"/>
    </row>
    <row r="147" spans="5:5" x14ac:dyDescent="0.2">
      <c r="E147" s="16"/>
    </row>
    <row r="148" spans="5:5" x14ac:dyDescent="0.2">
      <c r="E148" s="16"/>
    </row>
    <row r="149" spans="5:5" x14ac:dyDescent="0.2">
      <c r="E149" s="16"/>
    </row>
    <row r="150" spans="5:5" x14ac:dyDescent="0.2">
      <c r="E150" s="16"/>
    </row>
    <row r="151" spans="5:5" x14ac:dyDescent="0.2">
      <c r="E151" s="16"/>
    </row>
    <row r="152" spans="5:5" x14ac:dyDescent="0.2">
      <c r="E152" s="16"/>
    </row>
    <row r="153" spans="5:5" x14ac:dyDescent="0.2">
      <c r="E153" s="16"/>
    </row>
    <row r="154" spans="5:5" x14ac:dyDescent="0.2">
      <c r="E154" s="16"/>
    </row>
    <row r="155" spans="5:5" x14ac:dyDescent="0.2">
      <c r="E155" s="16"/>
    </row>
    <row r="156" spans="5:5" x14ac:dyDescent="0.2">
      <c r="E156" s="16"/>
    </row>
    <row r="157" spans="5:5" x14ac:dyDescent="0.2">
      <c r="E157" s="16"/>
    </row>
    <row r="158" spans="5:5" x14ac:dyDescent="0.2">
      <c r="E158" s="16"/>
    </row>
    <row r="159" spans="5:5" x14ac:dyDescent="0.2">
      <c r="E159" s="16"/>
    </row>
    <row r="160" spans="5:5" x14ac:dyDescent="0.2">
      <c r="E160" s="16"/>
    </row>
    <row r="161" spans="1:7" x14ac:dyDescent="0.2">
      <c r="E161" s="16"/>
    </row>
    <row r="162" spans="1:7" x14ac:dyDescent="0.2">
      <c r="E162" s="16"/>
    </row>
    <row r="163" spans="1:7" x14ac:dyDescent="0.2">
      <c r="E163" s="16"/>
    </row>
    <row r="164" spans="1:7" x14ac:dyDescent="0.2">
      <c r="E164" s="16"/>
    </row>
    <row r="165" spans="1:7" x14ac:dyDescent="0.2">
      <c r="E165" s="16"/>
    </row>
    <row r="166" spans="1:7" x14ac:dyDescent="0.2">
      <c r="E166" s="16"/>
    </row>
    <row r="167" spans="1:7" x14ac:dyDescent="0.2">
      <c r="E167" s="16"/>
    </row>
    <row r="168" spans="1:7" x14ac:dyDescent="0.2">
      <c r="E168" s="16"/>
    </row>
    <row r="169" spans="1:7" x14ac:dyDescent="0.2">
      <c r="E169" s="16"/>
    </row>
    <row r="170" spans="1:7" x14ac:dyDescent="0.2">
      <c r="E170" s="16"/>
    </row>
    <row r="171" spans="1:7" x14ac:dyDescent="0.2">
      <c r="E171" s="16"/>
    </row>
    <row r="172" spans="1:7" x14ac:dyDescent="0.2">
      <c r="E172" s="16"/>
    </row>
    <row r="173" spans="1:7" x14ac:dyDescent="0.2">
      <c r="A173" s="92"/>
      <c r="B173" s="92"/>
    </row>
    <row r="174" spans="1:7" x14ac:dyDescent="0.2">
      <c r="A174" s="72"/>
      <c r="B174" s="72"/>
      <c r="C174" s="93"/>
      <c r="D174" s="93"/>
      <c r="E174" s="94"/>
      <c r="F174" s="93"/>
      <c r="G174" s="95"/>
    </row>
    <row r="175" spans="1:7" x14ac:dyDescent="0.2">
      <c r="A175" s="96"/>
      <c r="B175" s="96"/>
      <c r="C175" s="72"/>
      <c r="D175" s="72"/>
      <c r="E175" s="97"/>
      <c r="F175" s="72"/>
      <c r="G175" s="72"/>
    </row>
    <row r="176" spans="1:7" x14ac:dyDescent="0.2">
      <c r="A176" s="72"/>
      <c r="B176" s="72"/>
      <c r="C176" s="72"/>
      <c r="D176" s="72"/>
      <c r="E176" s="97"/>
      <c r="F176" s="72"/>
      <c r="G176" s="72"/>
    </row>
    <row r="177" spans="1:7" x14ac:dyDescent="0.2">
      <c r="A177" s="72"/>
      <c r="B177" s="72"/>
      <c r="C177" s="72"/>
      <c r="D177" s="72"/>
      <c r="E177" s="97"/>
      <c r="F177" s="72"/>
      <c r="G177" s="72"/>
    </row>
    <row r="178" spans="1:7" x14ac:dyDescent="0.2">
      <c r="A178" s="72"/>
      <c r="B178" s="72"/>
      <c r="C178" s="72"/>
      <c r="D178" s="72"/>
      <c r="E178" s="97"/>
      <c r="F178" s="72"/>
      <c r="G178" s="72"/>
    </row>
    <row r="179" spans="1:7" x14ac:dyDescent="0.2">
      <c r="A179" s="72"/>
      <c r="B179" s="72"/>
      <c r="C179" s="72"/>
      <c r="D179" s="72"/>
      <c r="E179" s="97"/>
      <c r="F179" s="72"/>
      <c r="G179" s="72"/>
    </row>
    <row r="180" spans="1:7" x14ac:dyDescent="0.2">
      <c r="A180" s="72"/>
      <c r="B180" s="72"/>
      <c r="C180" s="72"/>
      <c r="D180" s="72"/>
      <c r="E180" s="97"/>
      <c r="F180" s="72"/>
      <c r="G180" s="72"/>
    </row>
    <row r="181" spans="1:7" x14ac:dyDescent="0.2">
      <c r="A181" s="72"/>
      <c r="B181" s="72"/>
      <c r="C181" s="72"/>
      <c r="D181" s="72"/>
      <c r="E181" s="97"/>
      <c r="F181" s="72"/>
      <c r="G181" s="72"/>
    </row>
    <row r="182" spans="1:7" x14ac:dyDescent="0.2">
      <c r="A182" s="72"/>
      <c r="B182" s="72"/>
      <c r="C182" s="72"/>
      <c r="D182" s="72"/>
      <c r="E182" s="97"/>
      <c r="F182" s="72"/>
      <c r="G182" s="72"/>
    </row>
    <row r="183" spans="1:7" x14ac:dyDescent="0.2">
      <c r="A183" s="72"/>
      <c r="B183" s="72"/>
      <c r="C183" s="72"/>
      <c r="D183" s="72"/>
      <c r="E183" s="97"/>
      <c r="F183" s="72"/>
      <c r="G183" s="72"/>
    </row>
    <row r="184" spans="1:7" x14ac:dyDescent="0.2">
      <c r="A184" s="72"/>
      <c r="B184" s="72"/>
      <c r="C184" s="72"/>
      <c r="D184" s="72"/>
      <c r="E184" s="97"/>
      <c r="F184" s="72"/>
      <c r="G184" s="72"/>
    </row>
    <row r="185" spans="1:7" x14ac:dyDescent="0.2">
      <c r="A185" s="72"/>
      <c r="B185" s="72"/>
      <c r="C185" s="72"/>
      <c r="D185" s="72"/>
      <c r="E185" s="97"/>
      <c r="F185" s="72"/>
      <c r="G185" s="72"/>
    </row>
    <row r="186" spans="1:7" x14ac:dyDescent="0.2">
      <c r="A186" s="72"/>
      <c r="B186" s="72"/>
      <c r="C186" s="72"/>
      <c r="D186" s="72"/>
      <c r="E186" s="97"/>
      <c r="F186" s="72"/>
      <c r="G186" s="72"/>
    </row>
    <row r="187" spans="1:7" x14ac:dyDescent="0.2">
      <c r="A187" s="72"/>
      <c r="B187" s="72"/>
      <c r="C187" s="72"/>
      <c r="D187" s="72"/>
      <c r="E187" s="97"/>
      <c r="F187" s="72"/>
      <c r="G187" s="72"/>
    </row>
  </sheetData>
  <sheetProtection algorithmName="SHA-512" hashValue="XtF8TjuRciglfdRQGTh5KYcF0dsFEwtMwBsvvd+Nrop+J9sWoQoU9VHaYa2wZE2BSaGOhLKIAldPPkLY6Q4qjw==" saltValue="SGFPe0ISbkgNi5RnttZ1BA==" spinCount="100000" sheet="1" objects="1" scenarios="1"/>
  <protectedRanges>
    <protectedRange sqref="F65 F67 F69 F71 F73 F75 F77 F79 F81 F83 F85 F87 F89 F91 F93 F95 F97 F99 F101 F105 F107 F111 F113" name="Oblast2"/>
    <protectedRange sqref="F10 F8 F12 F14 F16 F18 F20 F24 F27 F31 F33 F35 F37 F39 F41 F43 F45 F49 F51 F53 F55 F57 F59 F61" name="Oblast1"/>
  </protectedRanges>
  <mergeCells count="49">
    <mergeCell ref="C108:D108"/>
    <mergeCell ref="C112:D112"/>
    <mergeCell ref="C114:D114"/>
    <mergeCell ref="C94:D94"/>
    <mergeCell ref="C96:D96"/>
    <mergeCell ref="C98:D98"/>
    <mergeCell ref="C100:D100"/>
    <mergeCell ref="C102:D102"/>
    <mergeCell ref="C84:D84"/>
    <mergeCell ref="C86:D86"/>
    <mergeCell ref="C88:D88"/>
    <mergeCell ref="C90:D90"/>
    <mergeCell ref="C106:D106"/>
    <mergeCell ref="C92:D92"/>
    <mergeCell ref="C74:D74"/>
    <mergeCell ref="C76:D76"/>
    <mergeCell ref="C78:D78"/>
    <mergeCell ref="C80:D80"/>
    <mergeCell ref="C82:D82"/>
    <mergeCell ref="A1:G1"/>
    <mergeCell ref="C60:D60"/>
    <mergeCell ref="C62:D62"/>
    <mergeCell ref="C32:D32"/>
    <mergeCell ref="C34:D34"/>
    <mergeCell ref="C36:D36"/>
    <mergeCell ref="C38:D38"/>
    <mergeCell ref="C40:D40"/>
    <mergeCell ref="C42:D42"/>
    <mergeCell ref="C44:D44"/>
    <mergeCell ref="C46:D46"/>
    <mergeCell ref="C50:D50"/>
    <mergeCell ref="C52:D52"/>
    <mergeCell ref="C54:D54"/>
    <mergeCell ref="C56:D56"/>
    <mergeCell ref="C58:D58"/>
    <mergeCell ref="C9:D9"/>
    <mergeCell ref="C11:D11"/>
    <mergeCell ref="C13:D13"/>
    <mergeCell ref="C15:D15"/>
    <mergeCell ref="C17:D17"/>
    <mergeCell ref="C66:D66"/>
    <mergeCell ref="C68:D68"/>
    <mergeCell ref="C70:D70"/>
    <mergeCell ref="C72:D72"/>
    <mergeCell ref="C19:D19"/>
    <mergeCell ref="C21:D21"/>
    <mergeCell ref="C25:G25"/>
    <mergeCell ref="C26:D26"/>
    <mergeCell ref="C28:D28"/>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CZ187"/>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4337</v>
      </c>
      <c r="E3" s="132"/>
      <c r="F3" s="133"/>
      <c r="G3" s="134"/>
    </row>
    <row r="4" spans="1:104" ht="13.5" customHeight="1" thickBot="1" x14ac:dyDescent="0.25">
      <c r="A4" s="135" t="s">
        <v>26</v>
      </c>
      <c r="B4" s="136"/>
      <c r="C4" s="137"/>
      <c r="D4" s="138" t="s">
        <v>4349</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4327</v>
      </c>
      <c r="C7" s="153" t="s">
        <v>4339</v>
      </c>
      <c r="D7" s="154"/>
      <c r="E7" s="155"/>
      <c r="F7" s="155"/>
      <c r="G7" s="156"/>
      <c r="H7" s="157"/>
      <c r="I7" s="158"/>
      <c r="J7" s="159"/>
      <c r="K7" s="160"/>
      <c r="O7" s="53"/>
    </row>
    <row r="8" spans="1:104" x14ac:dyDescent="0.2">
      <c r="A8" s="161">
        <v>1</v>
      </c>
      <c r="B8" s="162" t="s">
        <v>4329</v>
      </c>
      <c r="C8" s="163" t="s">
        <v>4330</v>
      </c>
      <c r="D8" s="164" t="s">
        <v>4331</v>
      </c>
      <c r="E8" s="165">
        <v>14.872</v>
      </c>
      <c r="F8" s="122">
        <f>'03 101 '!F111</f>
        <v>0</v>
      </c>
      <c r="G8" s="166">
        <f>E8*F8</f>
        <v>0</v>
      </c>
      <c r="H8" s="167">
        <v>0</v>
      </c>
      <c r="I8" s="168">
        <f>E8*H8</f>
        <v>0</v>
      </c>
      <c r="J8" s="167"/>
      <c r="K8" s="168">
        <f>E8*J8</f>
        <v>0</v>
      </c>
      <c r="O8" s="53"/>
      <c r="Z8" s="53"/>
      <c r="AA8" s="53">
        <v>12</v>
      </c>
      <c r="AB8" s="53">
        <v>0</v>
      </c>
      <c r="AC8" s="53">
        <v>29</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1</v>
      </c>
    </row>
    <row r="9" spans="1:104" x14ac:dyDescent="0.2">
      <c r="A9" s="191"/>
      <c r="B9" s="192"/>
      <c r="C9" s="331" t="s">
        <v>3231</v>
      </c>
      <c r="D9" s="332"/>
      <c r="E9" s="193">
        <v>14.872</v>
      </c>
      <c r="F9" s="194"/>
      <c r="G9" s="195"/>
      <c r="H9" s="196"/>
      <c r="I9" s="197"/>
      <c r="J9" s="184"/>
      <c r="K9" s="197"/>
      <c r="M9" s="67" t="s">
        <v>3231</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 xml:space="preserve">HZS-nezměřitelné práce celkem </v>
      </c>
      <c r="BE9" s="53"/>
      <c r="BF9" s="53"/>
      <c r="BG9" s="53"/>
      <c r="BH9" s="53"/>
      <c r="BI9" s="53"/>
    </row>
    <row r="10" spans="1:104" x14ac:dyDescent="0.2">
      <c r="A10" s="161">
        <v>2</v>
      </c>
      <c r="B10" s="162" t="s">
        <v>4332</v>
      </c>
      <c r="C10" s="163" t="s">
        <v>4333</v>
      </c>
      <c r="D10" s="164" t="s">
        <v>4331</v>
      </c>
      <c r="E10" s="165">
        <v>26.769600000000001</v>
      </c>
      <c r="F10" s="122">
        <f>'03 101 '!F113</f>
        <v>0</v>
      </c>
      <c r="G10" s="166">
        <f>E10*F10</f>
        <v>0</v>
      </c>
      <c r="H10" s="167">
        <v>0</v>
      </c>
      <c r="I10" s="168">
        <f>E10*H10</f>
        <v>0</v>
      </c>
      <c r="J10" s="167"/>
      <c r="K10" s="168">
        <f>E10*J10</f>
        <v>0</v>
      </c>
      <c r="O10" s="53"/>
      <c r="Z10" s="53"/>
      <c r="AA10" s="53">
        <v>12</v>
      </c>
      <c r="AB10" s="53">
        <v>0</v>
      </c>
      <c r="AC10" s="53">
        <v>30</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12</v>
      </c>
      <c r="CB10" s="53">
        <v>0</v>
      </c>
      <c r="CZ10" s="16">
        <v>1</v>
      </c>
    </row>
    <row r="11" spans="1:104" x14ac:dyDescent="0.2">
      <c r="A11" s="191"/>
      <c r="B11" s="192"/>
      <c r="C11" s="331" t="s">
        <v>4340</v>
      </c>
      <c r="D11" s="332"/>
      <c r="E11" s="193">
        <v>26.769600000000001</v>
      </c>
      <c r="F11" s="194"/>
      <c r="G11" s="195"/>
      <c r="H11" s="196"/>
      <c r="I11" s="197"/>
      <c r="J11" s="184"/>
      <c r="K11" s="197"/>
      <c r="M11" s="67" t="s">
        <v>4340</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 xml:space="preserve">hzs-topná zkouška, doregulování ventilů </v>
      </c>
      <c r="BE11" s="53"/>
      <c r="BF11" s="53"/>
      <c r="BG11" s="53"/>
      <c r="BH11" s="53"/>
      <c r="BI11" s="53"/>
    </row>
    <row r="12" spans="1:104" x14ac:dyDescent="0.2">
      <c r="A12" s="169" t="s">
        <v>42</v>
      </c>
      <c r="B12" s="170" t="s">
        <v>4327</v>
      </c>
      <c r="C12" s="171" t="s">
        <v>4339</v>
      </c>
      <c r="D12" s="172"/>
      <c r="E12" s="173"/>
      <c r="F12" s="173"/>
      <c r="G12" s="174">
        <f>SUM(G7:G11)</f>
        <v>0</v>
      </c>
      <c r="H12" s="175"/>
      <c r="I12" s="174">
        <f>SUM(I7:I11)</f>
        <v>0</v>
      </c>
      <c r="J12" s="176"/>
      <c r="K12" s="174">
        <f>SUM(K7:K11)</f>
        <v>0</v>
      </c>
      <c r="O12" s="53"/>
      <c r="X12" s="82">
        <f>K12</f>
        <v>0</v>
      </c>
      <c r="Y12" s="82">
        <f>I12</f>
        <v>0</v>
      </c>
      <c r="Z12" s="63">
        <f>G12</f>
        <v>0</v>
      </c>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83"/>
      <c r="BB12" s="83"/>
      <c r="BC12" s="83"/>
      <c r="BD12" s="83"/>
      <c r="BE12" s="83"/>
      <c r="BF12" s="83"/>
      <c r="BG12" s="53"/>
      <c r="BH12" s="53"/>
      <c r="BI12" s="53"/>
    </row>
    <row r="13" spans="1:104" ht="14.25" customHeight="1" x14ac:dyDescent="0.2">
      <c r="A13" s="151" t="s">
        <v>38</v>
      </c>
      <c r="B13" s="152" t="s">
        <v>1019</v>
      </c>
      <c r="C13" s="153" t="s">
        <v>1020</v>
      </c>
      <c r="D13" s="154"/>
      <c r="E13" s="155"/>
      <c r="F13" s="155"/>
      <c r="G13" s="156"/>
      <c r="H13" s="157"/>
      <c r="I13" s="158"/>
      <c r="J13" s="159"/>
      <c r="K13" s="160"/>
      <c r="O13" s="53"/>
    </row>
    <row r="14" spans="1:104" x14ac:dyDescent="0.2">
      <c r="A14" s="161">
        <v>3</v>
      </c>
      <c r="B14" s="162" t="s">
        <v>4236</v>
      </c>
      <c r="C14" s="163" t="s">
        <v>4238</v>
      </c>
      <c r="D14" s="164" t="s">
        <v>201</v>
      </c>
      <c r="E14" s="165">
        <v>7.4359999999999999</v>
      </c>
      <c r="F14" s="122">
        <f>'03 101 '!F10</f>
        <v>0</v>
      </c>
      <c r="G14" s="166">
        <f>E14*F14</f>
        <v>0</v>
      </c>
      <c r="H14" s="167">
        <v>0</v>
      </c>
      <c r="I14" s="168">
        <f>E14*H14</f>
        <v>0</v>
      </c>
      <c r="J14" s="167">
        <v>0</v>
      </c>
      <c r="K14" s="168">
        <f>E14*J14</f>
        <v>0</v>
      </c>
      <c r="O14" s="53"/>
      <c r="Z14" s="53"/>
      <c r="AA14" s="53">
        <v>1</v>
      </c>
      <c r="AB14" s="53">
        <v>7</v>
      </c>
      <c r="AC14" s="53">
        <v>7</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v>
      </c>
      <c r="CB14" s="53">
        <v>7</v>
      </c>
      <c r="CZ14" s="16">
        <v>2</v>
      </c>
    </row>
    <row r="15" spans="1:104" x14ac:dyDescent="0.2">
      <c r="A15" s="191"/>
      <c r="B15" s="192"/>
      <c r="C15" s="331" t="s">
        <v>1318</v>
      </c>
      <c r="D15" s="332"/>
      <c r="E15" s="193">
        <v>7.4359999999999999</v>
      </c>
      <c r="F15" s="194"/>
      <c r="G15" s="195"/>
      <c r="H15" s="196"/>
      <c r="I15" s="197"/>
      <c r="J15" s="184"/>
      <c r="K15" s="197"/>
      <c r="M15" s="67" t="s">
        <v>1318</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C14</f>
        <v xml:space="preserve">IZOLACE NÁVLEKOVÁ 40-35 </v>
      </c>
      <c r="BE15" s="53"/>
      <c r="BF15" s="53"/>
      <c r="BG15" s="53"/>
      <c r="BH15" s="53"/>
      <c r="BI15" s="53"/>
    </row>
    <row r="16" spans="1:104" x14ac:dyDescent="0.2">
      <c r="A16" s="161">
        <v>4</v>
      </c>
      <c r="B16" s="162" t="s">
        <v>4239</v>
      </c>
      <c r="C16" s="163" t="s">
        <v>4240</v>
      </c>
      <c r="D16" s="164" t="s">
        <v>201</v>
      </c>
      <c r="E16" s="165">
        <v>40.898000000000003</v>
      </c>
      <c r="F16" s="122">
        <f>'03 101 '!F12</f>
        <v>0</v>
      </c>
      <c r="G16" s="166">
        <f>E16*F16</f>
        <v>0</v>
      </c>
      <c r="H16" s="167">
        <v>0</v>
      </c>
      <c r="I16" s="168">
        <f>E16*H16</f>
        <v>0</v>
      </c>
      <c r="J16" s="167">
        <v>0</v>
      </c>
      <c r="K16" s="168">
        <f>E16*J16</f>
        <v>0</v>
      </c>
      <c r="O16" s="53"/>
      <c r="Z16" s="53"/>
      <c r="AA16" s="53">
        <v>1</v>
      </c>
      <c r="AB16" s="53">
        <v>7</v>
      </c>
      <c r="AC16" s="53">
        <v>7</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G16</f>
        <v>0</v>
      </c>
      <c r="BA16" s="53"/>
      <c r="BB16" s="53"/>
      <c r="BC16" s="53"/>
      <c r="BD16" s="53"/>
      <c r="BE16" s="53"/>
      <c r="BF16" s="53"/>
      <c r="BG16" s="53"/>
      <c r="BH16" s="53"/>
      <c r="BI16" s="53"/>
      <c r="CA16" s="53">
        <v>1</v>
      </c>
      <c r="CB16" s="53">
        <v>7</v>
      </c>
      <c r="CZ16" s="16">
        <v>2</v>
      </c>
    </row>
    <row r="17" spans="1:104" x14ac:dyDescent="0.2">
      <c r="A17" s="191"/>
      <c r="B17" s="192"/>
      <c r="C17" s="331" t="s">
        <v>4341</v>
      </c>
      <c r="D17" s="332"/>
      <c r="E17" s="193">
        <v>40.898000000000003</v>
      </c>
      <c r="F17" s="194"/>
      <c r="G17" s="195"/>
      <c r="H17" s="196"/>
      <c r="I17" s="197"/>
      <c r="J17" s="184"/>
      <c r="K17" s="197"/>
      <c r="M17" s="67" t="s">
        <v>4341</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IZOLACE NÁVLEKOVÁ  30-28 </v>
      </c>
      <c r="BE17" s="53"/>
      <c r="BF17" s="53"/>
      <c r="BG17" s="53"/>
      <c r="BH17" s="53"/>
      <c r="BI17" s="53"/>
    </row>
    <row r="18" spans="1:104" x14ac:dyDescent="0.2">
      <c r="A18" s="161">
        <v>5</v>
      </c>
      <c r="B18" s="162" t="s">
        <v>4246</v>
      </c>
      <c r="C18" s="163" t="s">
        <v>4247</v>
      </c>
      <c r="D18" s="164" t="s">
        <v>201</v>
      </c>
      <c r="E18" s="165">
        <v>223.08</v>
      </c>
      <c r="F18" s="122">
        <f>'03 101 '!F18</f>
        <v>0</v>
      </c>
      <c r="G18" s="166">
        <f>E18*F18</f>
        <v>0</v>
      </c>
      <c r="H18" s="167">
        <v>0</v>
      </c>
      <c r="I18" s="168">
        <f>E18*H18</f>
        <v>0</v>
      </c>
      <c r="J18" s="167"/>
      <c r="K18" s="168">
        <f>E18*J18</f>
        <v>0</v>
      </c>
      <c r="O18" s="53"/>
      <c r="Z18" s="53"/>
      <c r="AA18" s="53">
        <v>12</v>
      </c>
      <c r="AB18" s="53">
        <v>0</v>
      </c>
      <c r="AC18" s="53">
        <v>4</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12</v>
      </c>
      <c r="CB18" s="53">
        <v>0</v>
      </c>
      <c r="CZ18" s="16">
        <v>2</v>
      </c>
    </row>
    <row r="19" spans="1:104" x14ac:dyDescent="0.2">
      <c r="A19" s="191"/>
      <c r="B19" s="192"/>
      <c r="C19" s="331" t="s">
        <v>4342</v>
      </c>
      <c r="D19" s="332"/>
      <c r="E19" s="193">
        <v>223.08</v>
      </c>
      <c r="F19" s="194"/>
      <c r="G19" s="195"/>
      <c r="H19" s="196"/>
      <c r="I19" s="197"/>
      <c r="J19" s="184"/>
      <c r="K19" s="197"/>
      <c r="M19" s="67" t="s">
        <v>4342</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 xml:space="preserve">IZOLACE NÁVLEKOVÁ 20-16 </v>
      </c>
      <c r="BE19" s="53"/>
      <c r="BF19" s="53"/>
      <c r="BG19" s="53"/>
      <c r="BH19" s="53"/>
      <c r="BI19" s="53"/>
    </row>
    <row r="20" spans="1:104" x14ac:dyDescent="0.2">
      <c r="A20" s="161">
        <v>6</v>
      </c>
      <c r="B20" s="162" t="s">
        <v>4242</v>
      </c>
      <c r="C20" s="163" t="s">
        <v>4243</v>
      </c>
      <c r="D20" s="164" t="s">
        <v>201</v>
      </c>
      <c r="E20" s="165">
        <v>55.77</v>
      </c>
      <c r="F20" s="122">
        <f>'03 101 '!F14</f>
        <v>0</v>
      </c>
      <c r="G20" s="166">
        <f>E20*F20</f>
        <v>0</v>
      </c>
      <c r="H20" s="167">
        <v>0</v>
      </c>
      <c r="I20" s="168">
        <f>E20*H20</f>
        <v>0</v>
      </c>
      <c r="J20" s="167"/>
      <c r="K20" s="168">
        <f>E20*J20</f>
        <v>0</v>
      </c>
      <c r="O20" s="53"/>
      <c r="Z20" s="53"/>
      <c r="AA20" s="53">
        <v>12</v>
      </c>
      <c r="AB20" s="53">
        <v>0</v>
      </c>
      <c r="AC20" s="53">
        <v>2</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12</v>
      </c>
      <c r="CB20" s="53">
        <v>0</v>
      </c>
      <c r="CZ20" s="16">
        <v>2</v>
      </c>
    </row>
    <row r="21" spans="1:104" x14ac:dyDescent="0.2">
      <c r="A21" s="191"/>
      <c r="B21" s="192"/>
      <c r="C21" s="331" t="s">
        <v>1294</v>
      </c>
      <c r="D21" s="332"/>
      <c r="E21" s="193">
        <v>55.77</v>
      </c>
      <c r="F21" s="194"/>
      <c r="G21" s="195"/>
      <c r="H21" s="196"/>
      <c r="I21" s="197"/>
      <c r="J21" s="184"/>
      <c r="K21" s="197"/>
      <c r="M21" s="67" t="s">
        <v>1294</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 xml:space="preserve">IZOLACE NÁVLEKOVÁ  20-22 </v>
      </c>
      <c r="BE21" s="53"/>
      <c r="BF21" s="53"/>
      <c r="BG21" s="53"/>
      <c r="BH21" s="53"/>
      <c r="BI21" s="53"/>
    </row>
    <row r="22" spans="1:104" x14ac:dyDescent="0.2">
      <c r="A22" s="161">
        <v>7</v>
      </c>
      <c r="B22" s="162" t="s">
        <v>4242</v>
      </c>
      <c r="C22" s="163" t="s">
        <v>4244</v>
      </c>
      <c r="D22" s="164" t="s">
        <v>201</v>
      </c>
      <c r="E22" s="165">
        <v>148.72</v>
      </c>
      <c r="F22" s="122">
        <f>'03 101 '!F16</f>
        <v>0</v>
      </c>
      <c r="G22" s="166">
        <f>E22*F22</f>
        <v>0</v>
      </c>
      <c r="H22" s="167">
        <v>0</v>
      </c>
      <c r="I22" s="168">
        <f>E22*H22</f>
        <v>0</v>
      </c>
      <c r="J22" s="167"/>
      <c r="K22" s="168">
        <f>E22*J22</f>
        <v>0</v>
      </c>
      <c r="O22" s="53"/>
      <c r="Z22" s="53"/>
      <c r="AA22" s="53">
        <v>12</v>
      </c>
      <c r="AB22" s="53">
        <v>0</v>
      </c>
      <c r="AC22" s="53">
        <v>3</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12</v>
      </c>
      <c r="CB22" s="53">
        <v>0</v>
      </c>
      <c r="CZ22" s="16">
        <v>2</v>
      </c>
    </row>
    <row r="23" spans="1:104" x14ac:dyDescent="0.2">
      <c r="A23" s="191"/>
      <c r="B23" s="192"/>
      <c r="C23" s="331" t="s">
        <v>4343</v>
      </c>
      <c r="D23" s="332"/>
      <c r="E23" s="193">
        <v>148.72</v>
      </c>
      <c r="F23" s="194"/>
      <c r="G23" s="195"/>
      <c r="H23" s="196"/>
      <c r="I23" s="197"/>
      <c r="J23" s="184"/>
      <c r="K23" s="197"/>
      <c r="M23" s="67" t="s">
        <v>4343</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 xml:space="preserve">IZOLACE NÁVLEKOVÁ  20-20 </v>
      </c>
      <c r="BE23" s="53"/>
      <c r="BF23" s="53"/>
      <c r="BG23" s="53"/>
      <c r="BH23" s="53"/>
      <c r="BI23" s="53"/>
    </row>
    <row r="24" spans="1:104" x14ac:dyDescent="0.2">
      <c r="A24" s="161">
        <v>8</v>
      </c>
      <c r="B24" s="162" t="s">
        <v>4249</v>
      </c>
      <c r="C24" s="163" t="s">
        <v>4250</v>
      </c>
      <c r="D24" s="164" t="s">
        <v>4251</v>
      </c>
      <c r="E24" s="165">
        <v>0.74360000000000004</v>
      </c>
      <c r="F24" s="122">
        <f>'03 101 '!F20</f>
        <v>0</v>
      </c>
      <c r="G24" s="166">
        <f>E24*F24</f>
        <v>0</v>
      </c>
      <c r="H24" s="167">
        <v>0</v>
      </c>
      <c r="I24" s="168">
        <f>E24*H24</f>
        <v>0</v>
      </c>
      <c r="J24" s="167"/>
      <c r="K24" s="168">
        <f>E24*J24</f>
        <v>0</v>
      </c>
      <c r="O24" s="53"/>
      <c r="Z24" s="53"/>
      <c r="AA24" s="53">
        <v>12</v>
      </c>
      <c r="AB24" s="53">
        <v>0</v>
      </c>
      <c r="AC24" s="53">
        <v>5</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12</v>
      </c>
      <c r="CB24" s="53">
        <v>0</v>
      </c>
      <c r="CZ24" s="16">
        <v>2</v>
      </c>
    </row>
    <row r="25" spans="1:104" x14ac:dyDescent="0.2">
      <c r="A25" s="191"/>
      <c r="B25" s="192"/>
      <c r="C25" s="331" t="s">
        <v>1308</v>
      </c>
      <c r="D25" s="332"/>
      <c r="E25" s="193">
        <v>0.74360000000000004</v>
      </c>
      <c r="F25" s="194"/>
      <c r="G25" s="195"/>
      <c r="H25" s="196"/>
      <c r="I25" s="197"/>
      <c r="J25" s="184"/>
      <c r="K25" s="197"/>
      <c r="M25" s="67" t="s">
        <v>1308</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 xml:space="preserve">PŘÍSLUŠENSTVÍ, LEPÍCÍ PÁSKA, </v>
      </c>
      <c r="BE25" s="53"/>
      <c r="BF25" s="53"/>
      <c r="BG25" s="53"/>
      <c r="BH25" s="53"/>
      <c r="BI25" s="53"/>
    </row>
    <row r="26" spans="1:104" x14ac:dyDescent="0.2">
      <c r="A26" s="161">
        <v>9</v>
      </c>
      <c r="B26" s="162" t="s">
        <v>4236</v>
      </c>
      <c r="C26" s="163" t="s">
        <v>4237</v>
      </c>
      <c r="D26" s="164" t="s">
        <v>201</v>
      </c>
      <c r="E26" s="165">
        <v>7.4359999999999999</v>
      </c>
      <c r="F26" s="122">
        <f>'03 101 '!F8</f>
        <v>0</v>
      </c>
      <c r="G26" s="166">
        <f>E26*F26</f>
        <v>0</v>
      </c>
      <c r="H26" s="167">
        <v>0</v>
      </c>
      <c r="I26" s="168">
        <f>E26*H26</f>
        <v>0</v>
      </c>
      <c r="J26" s="167"/>
      <c r="K26" s="168">
        <f>E26*J26</f>
        <v>0</v>
      </c>
      <c r="O26" s="53"/>
      <c r="Z26" s="53"/>
      <c r="AA26" s="53">
        <v>12</v>
      </c>
      <c r="AB26" s="53">
        <v>0</v>
      </c>
      <c r="AC26" s="53">
        <v>1</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12</v>
      </c>
      <c r="CB26" s="53">
        <v>0</v>
      </c>
      <c r="CZ26" s="16">
        <v>2</v>
      </c>
    </row>
    <row r="27" spans="1:104" x14ac:dyDescent="0.2">
      <c r="A27" s="191"/>
      <c r="B27" s="192"/>
      <c r="C27" s="331" t="s">
        <v>1318</v>
      </c>
      <c r="D27" s="332"/>
      <c r="E27" s="193">
        <v>7.4359999999999999</v>
      </c>
      <c r="F27" s="194"/>
      <c r="G27" s="195"/>
      <c r="H27" s="196"/>
      <c r="I27" s="197"/>
      <c r="J27" s="184"/>
      <c r="K27" s="197"/>
      <c r="M27" s="67" t="s">
        <v>1318</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 xml:space="preserve">IZOLACE NÁVLEKOVÁ 40-42 </v>
      </c>
      <c r="BE27" s="53"/>
      <c r="BF27" s="53"/>
      <c r="BG27" s="53"/>
      <c r="BH27" s="53"/>
      <c r="BI27" s="53"/>
    </row>
    <row r="28" spans="1:104" x14ac:dyDescent="0.2">
      <c r="A28" s="169" t="s">
        <v>42</v>
      </c>
      <c r="B28" s="170" t="s">
        <v>1019</v>
      </c>
      <c r="C28" s="171" t="s">
        <v>1020</v>
      </c>
      <c r="D28" s="172"/>
      <c r="E28" s="173"/>
      <c r="F28" s="173"/>
      <c r="G28" s="174">
        <f>SUM(G13:G27)</f>
        <v>0</v>
      </c>
      <c r="H28" s="175"/>
      <c r="I28" s="174">
        <f>SUM(I13:I27)</f>
        <v>0</v>
      </c>
      <c r="J28" s="176"/>
      <c r="K28" s="174">
        <f>SUM(K13:K27)</f>
        <v>0</v>
      </c>
      <c r="O28" s="53"/>
      <c r="X28" s="82">
        <f>K28</f>
        <v>0</v>
      </c>
      <c r="Y28" s="82">
        <f>I28</f>
        <v>0</v>
      </c>
      <c r="Z28" s="63">
        <f>G28</f>
        <v>0</v>
      </c>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83"/>
      <c r="BB28" s="83"/>
      <c r="BC28" s="83"/>
      <c r="BD28" s="83"/>
      <c r="BE28" s="83"/>
      <c r="BF28" s="83"/>
      <c r="BG28" s="53"/>
      <c r="BH28" s="53"/>
      <c r="BI28" s="53"/>
    </row>
    <row r="29" spans="1:104" ht="14.25" customHeight="1" x14ac:dyDescent="0.2">
      <c r="A29" s="151" t="s">
        <v>38</v>
      </c>
      <c r="B29" s="152" t="s">
        <v>4252</v>
      </c>
      <c r="C29" s="153" t="s">
        <v>4253</v>
      </c>
      <c r="D29" s="154"/>
      <c r="E29" s="155"/>
      <c r="F29" s="155"/>
      <c r="G29" s="156"/>
      <c r="H29" s="157"/>
      <c r="I29" s="158"/>
      <c r="J29" s="159"/>
      <c r="K29" s="160"/>
      <c r="O29" s="53"/>
    </row>
    <row r="30" spans="1:104" x14ac:dyDescent="0.2">
      <c r="A30" s="161">
        <v>10</v>
      </c>
      <c r="B30" s="162" t="s">
        <v>4258</v>
      </c>
      <c r="C30" s="163" t="s">
        <v>4259</v>
      </c>
      <c r="D30" s="164" t="s">
        <v>3611</v>
      </c>
      <c r="E30" s="165">
        <v>0.37180000000000002</v>
      </c>
      <c r="F30" s="122">
        <f>'03 101 '!F27</f>
        <v>0</v>
      </c>
      <c r="G30" s="166">
        <f>E30*F30</f>
        <v>0</v>
      </c>
      <c r="H30" s="167">
        <v>0</v>
      </c>
      <c r="I30" s="168">
        <f>E30*H30</f>
        <v>0</v>
      </c>
      <c r="J30" s="167"/>
      <c r="K30" s="168">
        <f>E30*J30</f>
        <v>0</v>
      </c>
      <c r="O30" s="53"/>
      <c r="Z30" s="53"/>
      <c r="AA30" s="53">
        <v>12</v>
      </c>
      <c r="AB30" s="53">
        <v>0</v>
      </c>
      <c r="AC30" s="53">
        <v>7</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12</v>
      </c>
      <c r="CB30" s="53">
        <v>0</v>
      </c>
      <c r="CZ30" s="16">
        <v>2</v>
      </c>
    </row>
    <row r="31" spans="1:104" x14ac:dyDescent="0.2">
      <c r="A31" s="191"/>
      <c r="B31" s="192"/>
      <c r="C31" s="331" t="s">
        <v>1237</v>
      </c>
      <c r="D31" s="332"/>
      <c r="E31" s="193">
        <v>0.37180000000000002</v>
      </c>
      <c r="F31" s="194"/>
      <c r="G31" s="195"/>
      <c r="H31" s="196"/>
      <c r="I31" s="197"/>
      <c r="J31" s="184"/>
      <c r="K31" s="197"/>
      <c r="M31" s="67" t="s">
        <v>1237</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 xml:space="preserve">montáž, spuštění, seřízení </v>
      </c>
      <c r="BE31" s="53"/>
      <c r="BF31" s="53"/>
      <c r="BG31" s="53"/>
      <c r="BH31" s="53"/>
      <c r="BI31" s="53"/>
    </row>
    <row r="32" spans="1:104" ht="33.75" x14ac:dyDescent="0.2">
      <c r="A32" s="161">
        <v>11</v>
      </c>
      <c r="B32" s="162" t="s">
        <v>4254</v>
      </c>
      <c r="C32" s="163" t="s">
        <v>4255</v>
      </c>
      <c r="D32" s="164" t="s">
        <v>4256</v>
      </c>
      <c r="E32" s="165">
        <v>0.37180000000000002</v>
      </c>
      <c r="F32" s="122">
        <f>'03 101 '!F24</f>
        <v>0</v>
      </c>
      <c r="G32" s="166">
        <f>E32*F32</f>
        <v>0</v>
      </c>
      <c r="H32" s="167">
        <v>0</v>
      </c>
      <c r="I32" s="168">
        <f>E32*H32</f>
        <v>0</v>
      </c>
      <c r="J32" s="167"/>
      <c r="K32" s="168">
        <f>E32*J32</f>
        <v>0</v>
      </c>
      <c r="O32" s="53"/>
      <c r="Z32" s="53"/>
      <c r="AA32" s="53">
        <v>12</v>
      </c>
      <c r="AB32" s="53">
        <v>0</v>
      </c>
      <c r="AC32" s="53">
        <v>6</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12</v>
      </c>
      <c r="CB32" s="53">
        <v>0</v>
      </c>
      <c r="CZ32" s="16">
        <v>2</v>
      </c>
    </row>
    <row r="33" spans="1:104" x14ac:dyDescent="0.2">
      <c r="A33" s="191"/>
      <c r="B33" s="192"/>
      <c r="C33" s="312" t="s">
        <v>4257</v>
      </c>
      <c r="D33" s="313"/>
      <c r="E33" s="313"/>
      <c r="F33" s="313"/>
      <c r="G33" s="314"/>
      <c r="I33" s="197"/>
      <c r="K33" s="197"/>
      <c r="L33" s="198" t="s">
        <v>4257</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191"/>
      <c r="B34" s="192"/>
      <c r="C34" s="331" t="s">
        <v>1237</v>
      </c>
      <c r="D34" s="332"/>
      <c r="E34" s="193">
        <v>0.37180000000000002</v>
      </c>
      <c r="F34" s="194"/>
      <c r="G34" s="195"/>
      <c r="H34" s="196"/>
      <c r="I34" s="197"/>
      <c r="J34" s="184"/>
      <c r="K34" s="197"/>
      <c r="M34" s="67" t="s">
        <v>1237</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C33</f>
        <v xml:space="preserve">TV - 59 KW dodávka </v>
      </c>
      <c r="BE34" s="53"/>
      <c r="BF34" s="53"/>
      <c r="BG34" s="53"/>
      <c r="BH34" s="53"/>
      <c r="BI34" s="53"/>
    </row>
    <row r="35" spans="1:104" x14ac:dyDescent="0.2">
      <c r="A35" s="169" t="s">
        <v>42</v>
      </c>
      <c r="B35" s="170" t="s">
        <v>4252</v>
      </c>
      <c r="C35" s="171" t="s">
        <v>4253</v>
      </c>
      <c r="D35" s="172"/>
      <c r="E35" s="173"/>
      <c r="F35" s="173"/>
      <c r="G35" s="174">
        <f>SUM(G29:G34)</f>
        <v>0</v>
      </c>
      <c r="H35" s="175"/>
      <c r="I35" s="174">
        <f>SUM(I29:I34)</f>
        <v>0</v>
      </c>
      <c r="J35" s="176"/>
      <c r="K35" s="174">
        <f>SUM(K29:K34)</f>
        <v>0</v>
      </c>
      <c r="O35" s="53"/>
      <c r="X35" s="82">
        <f>K35</f>
        <v>0</v>
      </c>
      <c r="Y35" s="82">
        <f>I35</f>
        <v>0</v>
      </c>
      <c r="Z35" s="63">
        <f>G35</f>
        <v>0</v>
      </c>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83"/>
      <c r="BB35" s="83"/>
      <c r="BC35" s="83"/>
      <c r="BD35" s="83"/>
      <c r="BE35" s="83"/>
      <c r="BF35" s="83"/>
      <c r="BG35" s="53"/>
      <c r="BH35" s="53"/>
      <c r="BI35" s="53"/>
    </row>
    <row r="36" spans="1:104" ht="14.25" customHeight="1" x14ac:dyDescent="0.2">
      <c r="A36" s="151" t="s">
        <v>38</v>
      </c>
      <c r="B36" s="152" t="s">
        <v>4260</v>
      </c>
      <c r="C36" s="153" t="s">
        <v>4261</v>
      </c>
      <c r="D36" s="154"/>
      <c r="E36" s="155"/>
      <c r="F36" s="155"/>
      <c r="G36" s="156"/>
      <c r="H36" s="157"/>
      <c r="I36" s="158"/>
      <c r="J36" s="159"/>
      <c r="K36" s="160"/>
      <c r="O36" s="53"/>
    </row>
    <row r="37" spans="1:104" x14ac:dyDescent="0.2">
      <c r="A37" s="161">
        <v>12</v>
      </c>
      <c r="B37" s="162" t="s">
        <v>4269</v>
      </c>
      <c r="C37" s="163" t="s">
        <v>4270</v>
      </c>
      <c r="D37" s="164" t="s">
        <v>201</v>
      </c>
      <c r="E37" s="165">
        <v>223.08</v>
      </c>
      <c r="F37" s="122">
        <f>'03 101 '!F41</f>
        <v>0</v>
      </c>
      <c r="G37" s="166">
        <f>E37*F37</f>
        <v>0</v>
      </c>
      <c r="H37" s="167">
        <v>0</v>
      </c>
      <c r="I37" s="168">
        <f>E37*H37</f>
        <v>0</v>
      </c>
      <c r="J37" s="167">
        <v>0</v>
      </c>
      <c r="K37" s="168">
        <f>E37*J37</f>
        <v>0</v>
      </c>
      <c r="O37" s="53"/>
      <c r="Z37" s="53"/>
      <c r="AA37" s="53">
        <v>1</v>
      </c>
      <c r="AB37" s="53">
        <v>7</v>
      </c>
      <c r="AC37" s="53">
        <v>7</v>
      </c>
      <c r="AD37" s="53"/>
      <c r="AE37" s="53"/>
      <c r="AF37" s="53"/>
      <c r="AG37" s="53"/>
      <c r="AH37" s="53"/>
      <c r="AI37" s="53"/>
      <c r="AJ37" s="53"/>
      <c r="AK37" s="53"/>
      <c r="AL37" s="53"/>
      <c r="AM37" s="53"/>
      <c r="AN37" s="53"/>
      <c r="AO37" s="53"/>
      <c r="AP37" s="53"/>
      <c r="AQ37" s="53"/>
      <c r="AR37" s="53"/>
      <c r="AS37" s="53"/>
      <c r="AT37" s="53"/>
      <c r="AU37" s="53"/>
      <c r="AV37" s="53"/>
      <c r="AW37" s="53"/>
      <c r="AX37" s="53"/>
      <c r="AY37" s="53"/>
      <c r="AZ37" s="63">
        <f>G37</f>
        <v>0</v>
      </c>
      <c r="BA37" s="53"/>
      <c r="BB37" s="53"/>
      <c r="BC37" s="53"/>
      <c r="BD37" s="53"/>
      <c r="BE37" s="53"/>
      <c r="BF37" s="53"/>
      <c r="BG37" s="53"/>
      <c r="BH37" s="53"/>
      <c r="BI37" s="53"/>
      <c r="CA37" s="53">
        <v>1</v>
      </c>
      <c r="CB37" s="53">
        <v>7</v>
      </c>
      <c r="CZ37" s="16">
        <v>2</v>
      </c>
    </row>
    <row r="38" spans="1:104" x14ac:dyDescent="0.2">
      <c r="A38" s="191"/>
      <c r="B38" s="192"/>
      <c r="C38" s="331" t="s">
        <v>4342</v>
      </c>
      <c r="D38" s="332"/>
      <c r="E38" s="193">
        <v>223.08</v>
      </c>
      <c r="F38" s="194"/>
      <c r="G38" s="195"/>
      <c r="H38" s="196"/>
      <c r="I38" s="197"/>
      <c r="J38" s="184"/>
      <c r="K38" s="197"/>
      <c r="M38" s="67" t="s">
        <v>4342</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73" t="str">
        <f>C37</f>
        <v xml:space="preserve">POTRUBÍ AL-PEX 16x2 + tvarovky + MTZ </v>
      </c>
      <c r="BE38" s="53"/>
      <c r="BF38" s="53"/>
      <c r="BG38" s="53"/>
      <c r="BH38" s="53"/>
      <c r="BI38" s="53"/>
    </row>
    <row r="39" spans="1:104" x14ac:dyDescent="0.2">
      <c r="A39" s="161">
        <v>13</v>
      </c>
      <c r="B39" s="162" t="s">
        <v>4262</v>
      </c>
      <c r="C39" s="163" t="s">
        <v>4265</v>
      </c>
      <c r="D39" s="164" t="s">
        <v>201</v>
      </c>
      <c r="E39" s="165">
        <v>40.898000000000003</v>
      </c>
      <c r="F39" s="122">
        <f>'03 101 '!F35</f>
        <v>0</v>
      </c>
      <c r="G39" s="166">
        <f>E39*F39</f>
        <v>0</v>
      </c>
      <c r="H39" s="167">
        <v>0</v>
      </c>
      <c r="I39" s="168">
        <f>E39*H39</f>
        <v>0</v>
      </c>
      <c r="J39" s="167">
        <v>0</v>
      </c>
      <c r="K39" s="168">
        <f>E39*J39</f>
        <v>0</v>
      </c>
      <c r="O39" s="53"/>
      <c r="Z39" s="53"/>
      <c r="AA39" s="53">
        <v>1</v>
      </c>
      <c r="AB39" s="53">
        <v>7</v>
      </c>
      <c r="AC39" s="53">
        <v>7</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G39</f>
        <v>0</v>
      </c>
      <c r="BA39" s="53"/>
      <c r="BB39" s="53"/>
      <c r="BC39" s="53"/>
      <c r="BD39" s="53"/>
      <c r="BE39" s="53"/>
      <c r="BF39" s="53"/>
      <c r="BG39" s="53"/>
      <c r="BH39" s="53"/>
      <c r="BI39" s="53"/>
      <c r="CA39" s="53">
        <v>1</v>
      </c>
      <c r="CB39" s="53">
        <v>7</v>
      </c>
      <c r="CZ39" s="16">
        <v>2</v>
      </c>
    </row>
    <row r="40" spans="1:104" x14ac:dyDescent="0.2">
      <c r="A40" s="191"/>
      <c r="B40" s="192"/>
      <c r="C40" s="331" t="s">
        <v>4341</v>
      </c>
      <c r="D40" s="332"/>
      <c r="E40" s="193">
        <v>40.898000000000003</v>
      </c>
      <c r="F40" s="194"/>
      <c r="G40" s="195"/>
      <c r="H40" s="196"/>
      <c r="I40" s="197"/>
      <c r="J40" s="184"/>
      <c r="K40" s="197"/>
      <c r="M40" s="67" t="s">
        <v>4341</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C39</f>
        <v xml:space="preserve">POTRUBÍ MĚDĚNÉ D28x1,5 + TVAROVKY + MTZ </v>
      </c>
      <c r="BE40" s="53"/>
      <c r="BF40" s="53"/>
      <c r="BG40" s="53"/>
      <c r="BH40" s="53"/>
      <c r="BI40" s="53"/>
    </row>
    <row r="41" spans="1:104" x14ac:dyDescent="0.2">
      <c r="A41" s="161">
        <v>14</v>
      </c>
      <c r="B41" s="162" t="s">
        <v>4274</v>
      </c>
      <c r="C41" s="163" t="s">
        <v>4275</v>
      </c>
      <c r="D41" s="164" t="s">
        <v>201</v>
      </c>
      <c r="E41" s="165">
        <v>483.34</v>
      </c>
      <c r="F41" s="122">
        <f>'03 101 '!F45</f>
        <v>0</v>
      </c>
      <c r="G41" s="166">
        <f>E41*F41</f>
        <v>0</v>
      </c>
      <c r="H41" s="167">
        <v>0</v>
      </c>
      <c r="I41" s="168">
        <f>E41*H41</f>
        <v>0</v>
      </c>
      <c r="J41" s="167"/>
      <c r="K41" s="168">
        <f>E41*J41</f>
        <v>0</v>
      </c>
      <c r="O41" s="53"/>
      <c r="Z41" s="53"/>
      <c r="AA41" s="53">
        <v>12</v>
      </c>
      <c r="AB41" s="53">
        <v>0</v>
      </c>
      <c r="AC41" s="53">
        <v>13</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G41</f>
        <v>0</v>
      </c>
      <c r="BA41" s="53"/>
      <c r="BB41" s="53"/>
      <c r="BC41" s="53"/>
      <c r="BD41" s="53"/>
      <c r="BE41" s="53"/>
      <c r="BF41" s="53"/>
      <c r="BG41" s="53"/>
      <c r="BH41" s="53"/>
      <c r="BI41" s="53"/>
      <c r="CA41" s="53">
        <v>12</v>
      </c>
      <c r="CB41" s="53">
        <v>0</v>
      </c>
      <c r="CZ41" s="16">
        <v>2</v>
      </c>
    </row>
    <row r="42" spans="1:104" x14ac:dyDescent="0.2">
      <c r="A42" s="191"/>
      <c r="B42" s="192"/>
      <c r="C42" s="331" t="s">
        <v>4344</v>
      </c>
      <c r="D42" s="332"/>
      <c r="E42" s="193">
        <v>483.34</v>
      </c>
      <c r="F42" s="194"/>
      <c r="G42" s="195"/>
      <c r="H42" s="196"/>
      <c r="I42" s="197"/>
      <c r="J42" s="184"/>
      <c r="K42" s="197"/>
      <c r="M42" s="67" t="s">
        <v>4344</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73" t="str">
        <f>C41</f>
        <v xml:space="preserve">TLAKOVÁ ZKOUŠKA, PROPLACH,DESINFEKCE </v>
      </c>
      <c r="BE42" s="53"/>
      <c r="BF42" s="53"/>
      <c r="BG42" s="53"/>
      <c r="BH42" s="53"/>
      <c r="BI42" s="53"/>
    </row>
    <row r="43" spans="1:104" x14ac:dyDescent="0.2">
      <c r="A43" s="161">
        <v>15</v>
      </c>
      <c r="B43" s="162" t="s">
        <v>4271</v>
      </c>
      <c r="C43" s="163" t="s">
        <v>4272</v>
      </c>
      <c r="D43" s="164" t="s">
        <v>201</v>
      </c>
      <c r="E43" s="165">
        <v>71.385599999999997</v>
      </c>
      <c r="F43" s="122">
        <f>'03 101 '!F43</f>
        <v>0</v>
      </c>
      <c r="G43" s="166">
        <f>E43*F43</f>
        <v>0</v>
      </c>
      <c r="H43" s="167">
        <v>0</v>
      </c>
      <c r="I43" s="168">
        <f>E43*H43</f>
        <v>0</v>
      </c>
      <c r="J43" s="167"/>
      <c r="K43" s="168">
        <f>E43*J43</f>
        <v>0</v>
      </c>
      <c r="O43" s="53"/>
      <c r="Z43" s="53"/>
      <c r="AA43" s="53">
        <v>12</v>
      </c>
      <c r="AB43" s="53">
        <v>0</v>
      </c>
      <c r="AC43" s="53">
        <v>12</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G43</f>
        <v>0</v>
      </c>
      <c r="BA43" s="53"/>
      <c r="BB43" s="53"/>
      <c r="BC43" s="53"/>
      <c r="BD43" s="53"/>
      <c r="BE43" s="53"/>
      <c r="BF43" s="53"/>
      <c r="BG43" s="53"/>
      <c r="BH43" s="53"/>
      <c r="BI43" s="53"/>
      <c r="CA43" s="53">
        <v>12</v>
      </c>
      <c r="CB43" s="53">
        <v>0</v>
      </c>
      <c r="CZ43" s="16">
        <v>2</v>
      </c>
    </row>
    <row r="44" spans="1:104" x14ac:dyDescent="0.2">
      <c r="A44" s="191"/>
      <c r="B44" s="192"/>
      <c r="C44" s="331" t="s">
        <v>4345</v>
      </c>
      <c r="D44" s="332"/>
      <c r="E44" s="193">
        <v>71.385599999999997</v>
      </c>
      <c r="F44" s="194"/>
      <c r="G44" s="195"/>
      <c r="H44" s="196"/>
      <c r="I44" s="197"/>
      <c r="J44" s="184"/>
      <c r="K44" s="197"/>
      <c r="M44" s="67" t="s">
        <v>4345</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73" t="str">
        <f>C43</f>
        <v xml:space="preserve">PŘÍPL POTR HLAD PRIPOJ DN15 </v>
      </c>
      <c r="BE44" s="53"/>
      <c r="BF44" s="53"/>
      <c r="BG44" s="53"/>
      <c r="BH44" s="53"/>
      <c r="BI44" s="53"/>
    </row>
    <row r="45" spans="1:104" x14ac:dyDescent="0.2">
      <c r="A45" s="161">
        <v>16</v>
      </c>
      <c r="B45" s="162" t="s">
        <v>4262</v>
      </c>
      <c r="C45" s="163" t="s">
        <v>4264</v>
      </c>
      <c r="D45" s="164" t="s">
        <v>201</v>
      </c>
      <c r="E45" s="165">
        <v>7.4359999999999999</v>
      </c>
      <c r="F45" s="122">
        <f>'03 101 '!F33</f>
        <v>0</v>
      </c>
      <c r="G45" s="166">
        <f>E45*F45</f>
        <v>0</v>
      </c>
      <c r="H45" s="167">
        <v>0</v>
      </c>
      <c r="I45" s="168">
        <f>E45*H45</f>
        <v>0</v>
      </c>
      <c r="J45" s="167"/>
      <c r="K45" s="168">
        <f>E45*J45</f>
        <v>0</v>
      </c>
      <c r="O45" s="53"/>
      <c r="Z45" s="53"/>
      <c r="AA45" s="53">
        <v>12</v>
      </c>
      <c r="AB45" s="53">
        <v>0</v>
      </c>
      <c r="AC45" s="53">
        <v>9</v>
      </c>
      <c r="AD45" s="53"/>
      <c r="AE45" s="53"/>
      <c r="AF45" s="53"/>
      <c r="AG45" s="53"/>
      <c r="AH45" s="53"/>
      <c r="AI45" s="53"/>
      <c r="AJ45" s="53"/>
      <c r="AK45" s="53"/>
      <c r="AL45" s="53"/>
      <c r="AM45" s="53"/>
      <c r="AN45" s="53"/>
      <c r="AO45" s="53"/>
      <c r="AP45" s="53"/>
      <c r="AQ45" s="53"/>
      <c r="AR45" s="53"/>
      <c r="AS45" s="53"/>
      <c r="AT45" s="53"/>
      <c r="AU45" s="53"/>
      <c r="AV45" s="53"/>
      <c r="AW45" s="53"/>
      <c r="AX45" s="53"/>
      <c r="AY45" s="53"/>
      <c r="AZ45" s="63">
        <f>G45</f>
        <v>0</v>
      </c>
      <c r="BA45" s="53"/>
      <c r="BB45" s="53"/>
      <c r="BC45" s="53"/>
      <c r="BD45" s="53"/>
      <c r="BE45" s="53"/>
      <c r="BF45" s="53"/>
      <c r="BG45" s="53"/>
      <c r="BH45" s="53"/>
      <c r="BI45" s="53"/>
      <c r="CA45" s="53">
        <v>12</v>
      </c>
      <c r="CB45" s="53">
        <v>0</v>
      </c>
      <c r="CZ45" s="16">
        <v>2</v>
      </c>
    </row>
    <row r="46" spans="1:104" x14ac:dyDescent="0.2">
      <c r="A46" s="191"/>
      <c r="B46" s="192"/>
      <c r="C46" s="331" t="s">
        <v>1318</v>
      </c>
      <c r="D46" s="332"/>
      <c r="E46" s="193">
        <v>7.4359999999999999</v>
      </c>
      <c r="F46" s="194"/>
      <c r="G46" s="195"/>
      <c r="H46" s="196"/>
      <c r="I46" s="197"/>
      <c r="J46" s="184"/>
      <c r="K46" s="197"/>
      <c r="M46" s="67" t="s">
        <v>1318</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73" t="str">
        <f>C45</f>
        <v xml:space="preserve">POTRUBÍ MĚDĚNÉ D35x1,5 + TVAROVKY + MTZ </v>
      </c>
      <c r="BE46" s="53"/>
      <c r="BF46" s="53"/>
      <c r="BG46" s="53"/>
      <c r="BH46" s="53"/>
      <c r="BI46" s="53"/>
    </row>
    <row r="47" spans="1:104" x14ac:dyDescent="0.2">
      <c r="A47" s="161">
        <v>17</v>
      </c>
      <c r="B47" s="162" t="s">
        <v>4262</v>
      </c>
      <c r="C47" s="163" t="s">
        <v>4263</v>
      </c>
      <c r="D47" s="164" t="s">
        <v>201</v>
      </c>
      <c r="E47" s="165">
        <v>7.4359999999999999</v>
      </c>
      <c r="F47" s="122">
        <f>'03 101 '!F31</f>
        <v>0</v>
      </c>
      <c r="G47" s="166">
        <f>E47*F47</f>
        <v>0</v>
      </c>
      <c r="H47" s="167">
        <v>0</v>
      </c>
      <c r="I47" s="168">
        <f>E47*H47</f>
        <v>0</v>
      </c>
      <c r="J47" s="167"/>
      <c r="K47" s="168">
        <f>E47*J47</f>
        <v>0</v>
      </c>
      <c r="O47" s="53"/>
      <c r="Z47" s="53"/>
      <c r="AA47" s="53">
        <v>12</v>
      </c>
      <c r="AB47" s="53">
        <v>0</v>
      </c>
      <c r="AC47" s="53">
        <v>8</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G47</f>
        <v>0</v>
      </c>
      <c r="BA47" s="53"/>
      <c r="BB47" s="53"/>
      <c r="BC47" s="53"/>
      <c r="BD47" s="53"/>
      <c r="BE47" s="53"/>
      <c r="BF47" s="53"/>
      <c r="BG47" s="53"/>
      <c r="BH47" s="53"/>
      <c r="BI47" s="53"/>
      <c r="CA47" s="53">
        <v>12</v>
      </c>
      <c r="CB47" s="53">
        <v>0</v>
      </c>
      <c r="CZ47" s="16">
        <v>2</v>
      </c>
    </row>
    <row r="48" spans="1:104" x14ac:dyDescent="0.2">
      <c r="A48" s="191"/>
      <c r="B48" s="192"/>
      <c r="C48" s="331" t="s">
        <v>1318</v>
      </c>
      <c r="D48" s="332"/>
      <c r="E48" s="193">
        <v>7.4359999999999999</v>
      </c>
      <c r="F48" s="194"/>
      <c r="G48" s="195"/>
      <c r="H48" s="196"/>
      <c r="I48" s="197"/>
      <c r="J48" s="184"/>
      <c r="K48" s="197"/>
      <c r="M48" s="67" t="s">
        <v>1318</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73" t="str">
        <f>C47</f>
        <v xml:space="preserve">POTRUBÍ MĚDĚNÉ D42x1,5 + TVAROVKY + MTZ </v>
      </c>
      <c r="BE48" s="53"/>
      <c r="BF48" s="53"/>
      <c r="BG48" s="53"/>
      <c r="BH48" s="53"/>
      <c r="BI48" s="53"/>
    </row>
    <row r="49" spans="1:104" x14ac:dyDescent="0.2">
      <c r="A49" s="161">
        <v>18</v>
      </c>
      <c r="B49" s="162" t="s">
        <v>4266</v>
      </c>
      <c r="C49" s="163" t="s">
        <v>4267</v>
      </c>
      <c r="D49" s="164" t="s">
        <v>201</v>
      </c>
      <c r="E49" s="165">
        <v>55.77</v>
      </c>
      <c r="F49" s="122">
        <f>'03 101 '!F37</f>
        <v>0</v>
      </c>
      <c r="G49" s="166">
        <f>E49*F49</f>
        <v>0</v>
      </c>
      <c r="H49" s="167">
        <v>0</v>
      </c>
      <c r="I49" s="168">
        <f>E49*H49</f>
        <v>0</v>
      </c>
      <c r="J49" s="167"/>
      <c r="K49" s="168">
        <f>E49*J49</f>
        <v>0</v>
      </c>
      <c r="O49" s="53"/>
      <c r="Z49" s="53"/>
      <c r="AA49" s="53">
        <v>12</v>
      </c>
      <c r="AB49" s="53">
        <v>0</v>
      </c>
      <c r="AC49" s="53">
        <v>10</v>
      </c>
      <c r="AD49" s="53"/>
      <c r="AE49" s="53"/>
      <c r="AF49" s="53"/>
      <c r="AG49" s="53"/>
      <c r="AH49" s="53"/>
      <c r="AI49" s="53"/>
      <c r="AJ49" s="53"/>
      <c r="AK49" s="53"/>
      <c r="AL49" s="53"/>
      <c r="AM49" s="53"/>
      <c r="AN49" s="53"/>
      <c r="AO49" s="53"/>
      <c r="AP49" s="53"/>
      <c r="AQ49" s="53"/>
      <c r="AR49" s="53"/>
      <c r="AS49" s="53"/>
      <c r="AT49" s="53"/>
      <c r="AU49" s="53"/>
      <c r="AV49" s="53"/>
      <c r="AW49" s="53"/>
      <c r="AX49" s="53"/>
      <c r="AY49" s="53"/>
      <c r="AZ49" s="63">
        <f>G49</f>
        <v>0</v>
      </c>
      <c r="BA49" s="53"/>
      <c r="BB49" s="53"/>
      <c r="BC49" s="53"/>
      <c r="BD49" s="53"/>
      <c r="BE49" s="53"/>
      <c r="BF49" s="53"/>
      <c r="BG49" s="53"/>
      <c r="BH49" s="53"/>
      <c r="BI49" s="53"/>
      <c r="CA49" s="53">
        <v>12</v>
      </c>
      <c r="CB49" s="53">
        <v>0</v>
      </c>
      <c r="CZ49" s="16">
        <v>2</v>
      </c>
    </row>
    <row r="50" spans="1:104" x14ac:dyDescent="0.2">
      <c r="A50" s="191"/>
      <c r="B50" s="192"/>
      <c r="C50" s="331" t="s">
        <v>1294</v>
      </c>
      <c r="D50" s="332"/>
      <c r="E50" s="193">
        <v>55.77</v>
      </c>
      <c r="F50" s="194"/>
      <c r="G50" s="195"/>
      <c r="H50" s="196"/>
      <c r="I50" s="197"/>
      <c r="J50" s="184"/>
      <c r="K50" s="197"/>
      <c r="M50" s="67" t="s">
        <v>1294</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73" t="str">
        <f>C49</f>
        <v xml:space="preserve">POTRUBÍ MĚDĚNÉ D22x1 + TVAROVKY + MTZ </v>
      </c>
      <c r="BE50" s="53"/>
      <c r="BF50" s="53"/>
      <c r="BG50" s="53"/>
      <c r="BH50" s="53"/>
      <c r="BI50" s="53"/>
    </row>
    <row r="51" spans="1:104" x14ac:dyDescent="0.2">
      <c r="A51" s="161">
        <v>19</v>
      </c>
      <c r="B51" s="162" t="s">
        <v>4266</v>
      </c>
      <c r="C51" s="163" t="s">
        <v>4268</v>
      </c>
      <c r="D51" s="164" t="s">
        <v>201</v>
      </c>
      <c r="E51" s="165">
        <v>148.72</v>
      </c>
      <c r="F51" s="122">
        <f>'03 101 '!F39</f>
        <v>0</v>
      </c>
      <c r="G51" s="166">
        <f>E51*F51</f>
        <v>0</v>
      </c>
      <c r="H51" s="167">
        <v>0</v>
      </c>
      <c r="I51" s="168">
        <f>E51*H51</f>
        <v>0</v>
      </c>
      <c r="J51" s="167"/>
      <c r="K51" s="168">
        <f>E51*J51</f>
        <v>0</v>
      </c>
      <c r="O51" s="53"/>
      <c r="Z51" s="53"/>
      <c r="AA51" s="53">
        <v>12</v>
      </c>
      <c r="AB51" s="53">
        <v>0</v>
      </c>
      <c r="AC51" s="53">
        <v>11</v>
      </c>
      <c r="AD51" s="53"/>
      <c r="AE51" s="53"/>
      <c r="AF51" s="53"/>
      <c r="AG51" s="53"/>
      <c r="AH51" s="53"/>
      <c r="AI51" s="53"/>
      <c r="AJ51" s="53"/>
      <c r="AK51" s="53"/>
      <c r="AL51" s="53"/>
      <c r="AM51" s="53"/>
      <c r="AN51" s="53"/>
      <c r="AO51" s="53"/>
      <c r="AP51" s="53"/>
      <c r="AQ51" s="53"/>
      <c r="AR51" s="53"/>
      <c r="AS51" s="53"/>
      <c r="AT51" s="53"/>
      <c r="AU51" s="53"/>
      <c r="AV51" s="53"/>
      <c r="AW51" s="53"/>
      <c r="AX51" s="53"/>
      <c r="AY51" s="53"/>
      <c r="AZ51" s="63">
        <f>G51</f>
        <v>0</v>
      </c>
      <c r="BA51" s="53"/>
      <c r="BB51" s="53"/>
      <c r="BC51" s="53"/>
      <c r="BD51" s="53"/>
      <c r="BE51" s="53"/>
      <c r="BF51" s="53"/>
      <c r="BG51" s="53"/>
      <c r="BH51" s="53"/>
      <c r="BI51" s="53"/>
      <c r="CA51" s="53">
        <v>12</v>
      </c>
      <c r="CB51" s="53">
        <v>0</v>
      </c>
      <c r="CZ51" s="16">
        <v>2</v>
      </c>
    </row>
    <row r="52" spans="1:104" x14ac:dyDescent="0.2">
      <c r="A52" s="191"/>
      <c r="B52" s="192"/>
      <c r="C52" s="331" t="s">
        <v>4343</v>
      </c>
      <c r="D52" s="332"/>
      <c r="E52" s="193">
        <v>148.72</v>
      </c>
      <c r="F52" s="194"/>
      <c r="G52" s="195"/>
      <c r="H52" s="196"/>
      <c r="I52" s="197"/>
      <c r="J52" s="184"/>
      <c r="K52" s="197"/>
      <c r="M52" s="67" t="s">
        <v>4343</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73" t="str">
        <f>C51</f>
        <v xml:space="preserve">POTRUBÍ AL-PEX 20x2 + tvarovky + MTZ </v>
      </c>
      <c r="BE52" s="53"/>
      <c r="BF52" s="53"/>
      <c r="BG52" s="53"/>
      <c r="BH52" s="53"/>
      <c r="BI52" s="53"/>
    </row>
    <row r="53" spans="1:104" x14ac:dyDescent="0.2">
      <c r="A53" s="169" t="s">
        <v>42</v>
      </c>
      <c r="B53" s="170" t="s">
        <v>4260</v>
      </c>
      <c r="C53" s="171" t="s">
        <v>4261</v>
      </c>
      <c r="D53" s="172"/>
      <c r="E53" s="173"/>
      <c r="F53" s="173"/>
      <c r="G53" s="174">
        <f>SUM(G36:G52)</f>
        <v>0</v>
      </c>
      <c r="H53" s="175"/>
      <c r="I53" s="174">
        <f>SUM(I36:I52)</f>
        <v>0</v>
      </c>
      <c r="J53" s="176"/>
      <c r="K53" s="174">
        <f>SUM(K36:K52)</f>
        <v>0</v>
      </c>
      <c r="O53" s="53"/>
      <c r="X53" s="82">
        <f>K53</f>
        <v>0</v>
      </c>
      <c r="Y53" s="82">
        <f>I53</f>
        <v>0</v>
      </c>
      <c r="Z53" s="63">
        <f>G53</f>
        <v>0</v>
      </c>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83"/>
      <c r="BB53" s="83"/>
      <c r="BC53" s="83"/>
      <c r="BD53" s="83"/>
      <c r="BE53" s="83"/>
      <c r="BF53" s="83"/>
      <c r="BG53" s="53"/>
      <c r="BH53" s="53"/>
      <c r="BI53" s="53"/>
    </row>
    <row r="54" spans="1:104" ht="14.25" customHeight="1" x14ac:dyDescent="0.2">
      <c r="A54" s="151" t="s">
        <v>38</v>
      </c>
      <c r="B54" s="152" t="s">
        <v>4277</v>
      </c>
      <c r="C54" s="153" t="s">
        <v>4278</v>
      </c>
      <c r="D54" s="154"/>
      <c r="E54" s="155"/>
      <c r="F54" s="155"/>
      <c r="G54" s="156"/>
      <c r="H54" s="157"/>
      <c r="I54" s="158"/>
      <c r="J54" s="159"/>
      <c r="K54" s="160"/>
      <c r="O54" s="53"/>
    </row>
    <row r="55" spans="1:104" x14ac:dyDescent="0.2">
      <c r="A55" s="161">
        <v>20</v>
      </c>
      <c r="B55" s="162" t="s">
        <v>4281</v>
      </c>
      <c r="C55" s="163" t="s">
        <v>4282</v>
      </c>
      <c r="D55" s="164" t="s">
        <v>3611</v>
      </c>
      <c r="E55" s="165">
        <v>0.74360000000000004</v>
      </c>
      <c r="F55" s="122">
        <f>'03 101 '!F51</f>
        <v>0</v>
      </c>
      <c r="G55" s="166">
        <f>E55*F55</f>
        <v>0</v>
      </c>
      <c r="H55" s="167">
        <v>0</v>
      </c>
      <c r="I55" s="168">
        <f>E55*H55</f>
        <v>0</v>
      </c>
      <c r="J55" s="167">
        <v>0</v>
      </c>
      <c r="K55" s="168">
        <f>E55*J55</f>
        <v>0</v>
      </c>
      <c r="O55" s="53"/>
      <c r="Z55" s="53"/>
      <c r="AA55" s="53">
        <v>1</v>
      </c>
      <c r="AB55" s="53">
        <v>7</v>
      </c>
      <c r="AC55" s="53">
        <v>7</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G55</f>
        <v>0</v>
      </c>
      <c r="BA55" s="53"/>
      <c r="BB55" s="53"/>
      <c r="BC55" s="53"/>
      <c r="BD55" s="53"/>
      <c r="BE55" s="53"/>
      <c r="BF55" s="53"/>
      <c r="BG55" s="53"/>
      <c r="BH55" s="53"/>
      <c r="BI55" s="53"/>
      <c r="CA55" s="53">
        <v>1</v>
      </c>
      <c r="CB55" s="53">
        <v>7</v>
      </c>
      <c r="CZ55" s="16">
        <v>2</v>
      </c>
    </row>
    <row r="56" spans="1:104" x14ac:dyDescent="0.2">
      <c r="A56" s="191"/>
      <c r="B56" s="192"/>
      <c r="C56" s="331" t="s">
        <v>1308</v>
      </c>
      <c r="D56" s="332"/>
      <c r="E56" s="193">
        <v>0.74360000000000004</v>
      </c>
      <c r="F56" s="194"/>
      <c r="G56" s="195"/>
      <c r="H56" s="196"/>
      <c r="I56" s="197"/>
      <c r="J56" s="184"/>
      <c r="K56" s="197"/>
      <c r="M56" s="67" t="s">
        <v>1308</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73" t="str">
        <f>C55</f>
        <v xml:space="preserve">vyvažovací ventil DN25 + MTZ </v>
      </c>
      <c r="BE56" s="53"/>
      <c r="BF56" s="53"/>
      <c r="BG56" s="53"/>
      <c r="BH56" s="53"/>
      <c r="BI56" s="53"/>
    </row>
    <row r="57" spans="1:104" x14ac:dyDescent="0.2">
      <c r="A57" s="161">
        <v>21</v>
      </c>
      <c r="B57" s="162" t="s">
        <v>4287</v>
      </c>
      <c r="C57" s="163" t="s">
        <v>4288</v>
      </c>
      <c r="D57" s="164" t="s">
        <v>3611</v>
      </c>
      <c r="E57" s="165">
        <v>35.692799999999998</v>
      </c>
      <c r="F57" s="122">
        <f>'03 101 '!F57</f>
        <v>0</v>
      </c>
      <c r="G57" s="166">
        <f>E57*F57</f>
        <v>0</v>
      </c>
      <c r="H57" s="167">
        <v>0</v>
      </c>
      <c r="I57" s="168">
        <f>E57*H57</f>
        <v>0</v>
      </c>
      <c r="J57" s="167"/>
      <c r="K57" s="168">
        <f>E57*J57</f>
        <v>0</v>
      </c>
      <c r="O57" s="53"/>
      <c r="Z57" s="53"/>
      <c r="AA57" s="53">
        <v>12</v>
      </c>
      <c r="AB57" s="53">
        <v>0</v>
      </c>
      <c r="AC57" s="53">
        <v>17</v>
      </c>
      <c r="AD57" s="53"/>
      <c r="AE57" s="53"/>
      <c r="AF57" s="53"/>
      <c r="AG57" s="53"/>
      <c r="AH57" s="53"/>
      <c r="AI57" s="53"/>
      <c r="AJ57" s="53"/>
      <c r="AK57" s="53"/>
      <c r="AL57" s="53"/>
      <c r="AM57" s="53"/>
      <c r="AN57" s="53"/>
      <c r="AO57" s="53"/>
      <c r="AP57" s="53"/>
      <c r="AQ57" s="53"/>
      <c r="AR57" s="53"/>
      <c r="AS57" s="53"/>
      <c r="AT57" s="53"/>
      <c r="AU57" s="53"/>
      <c r="AV57" s="53"/>
      <c r="AW57" s="53"/>
      <c r="AX57" s="53"/>
      <c r="AY57" s="53"/>
      <c r="AZ57" s="63">
        <f>G57</f>
        <v>0</v>
      </c>
      <c r="BA57" s="53"/>
      <c r="BB57" s="53"/>
      <c r="BC57" s="53"/>
      <c r="BD57" s="53"/>
      <c r="BE57" s="53"/>
      <c r="BF57" s="53"/>
      <c r="BG57" s="53"/>
      <c r="BH57" s="53"/>
      <c r="BI57" s="53"/>
      <c r="CA57" s="53">
        <v>12</v>
      </c>
      <c r="CB57" s="53">
        <v>0</v>
      </c>
      <c r="CZ57" s="16">
        <v>2</v>
      </c>
    </row>
    <row r="58" spans="1:104" x14ac:dyDescent="0.2">
      <c r="A58" s="191"/>
      <c r="B58" s="192"/>
      <c r="C58" s="331" t="s">
        <v>4346</v>
      </c>
      <c r="D58" s="332"/>
      <c r="E58" s="193">
        <v>35.692799999999998</v>
      </c>
      <c r="F58" s="194"/>
      <c r="G58" s="195"/>
      <c r="H58" s="196"/>
      <c r="I58" s="197"/>
      <c r="J58" s="184"/>
      <c r="K58" s="197"/>
      <c r="M58" s="67" t="s">
        <v>4346</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73" t="str">
        <f>C57</f>
        <v xml:space="preserve">TERMOSTATICKÁ HLAVICE a term. Ventil  DN15 </v>
      </c>
      <c r="BE58" s="53"/>
      <c r="BF58" s="53"/>
      <c r="BG58" s="53"/>
      <c r="BH58" s="53"/>
      <c r="BI58" s="53"/>
    </row>
    <row r="59" spans="1:104" x14ac:dyDescent="0.2">
      <c r="A59" s="161">
        <v>22</v>
      </c>
      <c r="B59" s="162" t="s">
        <v>4285</v>
      </c>
      <c r="C59" s="163" t="s">
        <v>4286</v>
      </c>
      <c r="D59" s="164" t="s">
        <v>3611</v>
      </c>
      <c r="E59" s="165">
        <v>9.2949999999999999</v>
      </c>
      <c r="F59" s="122">
        <f>'03 101 '!F55</f>
        <v>0</v>
      </c>
      <c r="G59" s="166">
        <f>E59*F59</f>
        <v>0</v>
      </c>
      <c r="H59" s="167">
        <v>0</v>
      </c>
      <c r="I59" s="168">
        <f>E59*H59</f>
        <v>0</v>
      </c>
      <c r="J59" s="167"/>
      <c r="K59" s="168">
        <f>E59*J59</f>
        <v>0</v>
      </c>
      <c r="O59" s="53"/>
      <c r="Z59" s="53"/>
      <c r="AA59" s="53">
        <v>12</v>
      </c>
      <c r="AB59" s="53">
        <v>0</v>
      </c>
      <c r="AC59" s="53">
        <v>16</v>
      </c>
      <c r="AD59" s="53"/>
      <c r="AE59" s="53"/>
      <c r="AF59" s="53"/>
      <c r="AG59" s="53"/>
      <c r="AH59" s="53"/>
      <c r="AI59" s="53"/>
      <c r="AJ59" s="53"/>
      <c r="AK59" s="53"/>
      <c r="AL59" s="53"/>
      <c r="AM59" s="53"/>
      <c r="AN59" s="53"/>
      <c r="AO59" s="53"/>
      <c r="AP59" s="53"/>
      <c r="AQ59" s="53"/>
      <c r="AR59" s="53"/>
      <c r="AS59" s="53"/>
      <c r="AT59" s="53"/>
      <c r="AU59" s="53"/>
      <c r="AV59" s="53"/>
      <c r="AW59" s="53"/>
      <c r="AX59" s="53"/>
      <c r="AY59" s="53"/>
      <c r="AZ59" s="63">
        <f>G59</f>
        <v>0</v>
      </c>
      <c r="BA59" s="53"/>
      <c r="BB59" s="53"/>
      <c r="BC59" s="53"/>
      <c r="BD59" s="53"/>
      <c r="BE59" s="53"/>
      <c r="BF59" s="53"/>
      <c r="BG59" s="53"/>
      <c r="BH59" s="53"/>
      <c r="BI59" s="53"/>
      <c r="CA59" s="53">
        <v>12</v>
      </c>
      <c r="CB59" s="53">
        <v>0</v>
      </c>
      <c r="CZ59" s="16">
        <v>2</v>
      </c>
    </row>
    <row r="60" spans="1:104" x14ac:dyDescent="0.2">
      <c r="A60" s="191"/>
      <c r="B60" s="192"/>
      <c r="C60" s="331" t="s">
        <v>487</v>
      </c>
      <c r="D60" s="332"/>
      <c r="E60" s="193">
        <v>9.2949999999999999</v>
      </c>
      <c r="F60" s="194"/>
      <c r="G60" s="195"/>
      <c r="H60" s="196"/>
      <c r="I60" s="197"/>
      <c r="J60" s="184"/>
      <c r="K60" s="197"/>
      <c r="M60" s="67" t="s">
        <v>487</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73" t="str">
        <f>C59</f>
        <v xml:space="preserve">šroubení k otopnému žebříku DN15 </v>
      </c>
      <c r="BE60" s="53"/>
      <c r="BF60" s="53"/>
      <c r="BG60" s="53"/>
      <c r="BH60" s="53"/>
      <c r="BI60" s="53"/>
    </row>
    <row r="61" spans="1:104" x14ac:dyDescent="0.2">
      <c r="A61" s="161">
        <v>23</v>
      </c>
      <c r="B61" s="162" t="s">
        <v>4285</v>
      </c>
      <c r="C61" s="163" t="s">
        <v>4290</v>
      </c>
      <c r="D61" s="164" t="s">
        <v>3611</v>
      </c>
      <c r="E61" s="165">
        <v>26.3978</v>
      </c>
      <c r="F61" s="122">
        <f>'03 101 '!F59</f>
        <v>0</v>
      </c>
      <c r="G61" s="166">
        <f>E61*F61</f>
        <v>0</v>
      </c>
      <c r="H61" s="167">
        <v>0</v>
      </c>
      <c r="I61" s="168">
        <f>E61*H61</f>
        <v>0</v>
      </c>
      <c r="J61" s="167"/>
      <c r="K61" s="168">
        <f>E61*J61</f>
        <v>0</v>
      </c>
      <c r="O61" s="53"/>
      <c r="Z61" s="53"/>
      <c r="AA61" s="53">
        <v>12</v>
      </c>
      <c r="AB61" s="53">
        <v>0</v>
      </c>
      <c r="AC61" s="53">
        <v>18</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G61</f>
        <v>0</v>
      </c>
      <c r="BA61" s="53"/>
      <c r="BB61" s="53"/>
      <c r="BC61" s="53"/>
      <c r="BD61" s="53"/>
      <c r="BE61" s="53"/>
      <c r="BF61" s="53"/>
      <c r="BG61" s="53"/>
      <c r="BH61" s="53"/>
      <c r="BI61" s="53"/>
      <c r="CA61" s="53">
        <v>12</v>
      </c>
      <c r="CB61" s="53">
        <v>0</v>
      </c>
      <c r="CZ61" s="16">
        <v>2</v>
      </c>
    </row>
    <row r="62" spans="1:104" x14ac:dyDescent="0.2">
      <c r="A62" s="191"/>
      <c r="B62" s="192"/>
      <c r="C62" s="331" t="s">
        <v>4347</v>
      </c>
      <c r="D62" s="332"/>
      <c r="E62" s="193">
        <v>26.3978</v>
      </c>
      <c r="F62" s="194"/>
      <c r="G62" s="195"/>
      <c r="H62" s="196"/>
      <c r="I62" s="197"/>
      <c r="J62" s="184"/>
      <c r="K62" s="197"/>
      <c r="M62" s="67" t="s">
        <v>4347</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73" t="str">
        <f>C61</f>
        <v xml:space="preserve">REGULOVATELNÉ ŠROUBENÍ DN15 </v>
      </c>
      <c r="BE62" s="53"/>
      <c r="BF62" s="53"/>
      <c r="BG62" s="53"/>
      <c r="BH62" s="53"/>
      <c r="BI62" s="53"/>
    </row>
    <row r="63" spans="1:104" ht="22.5" x14ac:dyDescent="0.2">
      <c r="A63" s="161">
        <v>24</v>
      </c>
      <c r="B63" s="162" t="s">
        <v>4285</v>
      </c>
      <c r="C63" s="163" t="s">
        <v>4292</v>
      </c>
      <c r="D63" s="164" t="s">
        <v>3611</v>
      </c>
      <c r="E63" s="165">
        <v>9.6668000000000003</v>
      </c>
      <c r="F63" s="122">
        <f>'03 101 '!F61</f>
        <v>0</v>
      </c>
      <c r="G63" s="166">
        <f>E63*F63</f>
        <v>0</v>
      </c>
      <c r="H63" s="167">
        <v>0</v>
      </c>
      <c r="I63" s="168">
        <f>E63*H63</f>
        <v>0</v>
      </c>
      <c r="J63" s="167"/>
      <c r="K63" s="168">
        <f>E63*J63</f>
        <v>0</v>
      </c>
      <c r="O63" s="53"/>
      <c r="Z63" s="53"/>
      <c r="AA63" s="53">
        <v>12</v>
      </c>
      <c r="AB63" s="53">
        <v>0</v>
      </c>
      <c r="AC63" s="53">
        <v>19</v>
      </c>
      <c r="AD63" s="53"/>
      <c r="AE63" s="53"/>
      <c r="AF63" s="53"/>
      <c r="AG63" s="53"/>
      <c r="AH63" s="53"/>
      <c r="AI63" s="53"/>
      <c r="AJ63" s="53"/>
      <c r="AK63" s="53"/>
      <c r="AL63" s="53"/>
      <c r="AM63" s="53"/>
      <c r="AN63" s="53"/>
      <c r="AO63" s="53"/>
      <c r="AP63" s="53"/>
      <c r="AQ63" s="53"/>
      <c r="AR63" s="53"/>
      <c r="AS63" s="53"/>
      <c r="AT63" s="53"/>
      <c r="AU63" s="53"/>
      <c r="AV63" s="53"/>
      <c r="AW63" s="53"/>
      <c r="AX63" s="53"/>
      <c r="AY63" s="53"/>
      <c r="AZ63" s="63">
        <f>G63</f>
        <v>0</v>
      </c>
      <c r="BA63" s="53"/>
      <c r="BB63" s="53"/>
      <c r="BC63" s="53"/>
      <c r="BD63" s="53"/>
      <c r="BE63" s="53"/>
      <c r="BF63" s="53"/>
      <c r="BG63" s="53"/>
      <c r="BH63" s="53"/>
      <c r="BI63" s="53"/>
      <c r="CA63" s="53">
        <v>12</v>
      </c>
      <c r="CB63" s="53">
        <v>0</v>
      </c>
      <c r="CZ63" s="16">
        <v>2</v>
      </c>
    </row>
    <row r="64" spans="1:104" ht="25.5" x14ac:dyDescent="0.2">
      <c r="A64" s="191"/>
      <c r="B64" s="192"/>
      <c r="C64" s="331" t="s">
        <v>4230</v>
      </c>
      <c r="D64" s="332"/>
      <c r="E64" s="193">
        <v>9.6668000000000003</v>
      </c>
      <c r="F64" s="194"/>
      <c r="G64" s="195"/>
      <c r="H64" s="196"/>
      <c r="I64" s="197"/>
      <c r="J64" s="184"/>
      <c r="K64" s="197"/>
      <c r="M64" s="67" t="s">
        <v>4230</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73" t="str">
        <f>C63</f>
        <v>bytová ultrazvuková měřící sada tepla včetně prostorového termostatu a armatur</v>
      </c>
      <c r="BE64" s="53"/>
      <c r="BF64" s="53"/>
      <c r="BG64" s="53"/>
      <c r="BH64" s="53"/>
      <c r="BI64" s="53"/>
    </row>
    <row r="65" spans="1:104" x14ac:dyDescent="0.2">
      <c r="A65" s="161">
        <v>25</v>
      </c>
      <c r="B65" s="162" t="s">
        <v>4279</v>
      </c>
      <c r="C65" s="163" t="s">
        <v>4280</v>
      </c>
      <c r="D65" s="164" t="s">
        <v>3611</v>
      </c>
      <c r="E65" s="165">
        <v>0.74360000000000004</v>
      </c>
      <c r="F65" s="122">
        <f>'03 101 '!F49</f>
        <v>0</v>
      </c>
      <c r="G65" s="166">
        <f>E65*F65</f>
        <v>0</v>
      </c>
      <c r="H65" s="167">
        <v>0</v>
      </c>
      <c r="I65" s="168">
        <f>E65*H65</f>
        <v>0</v>
      </c>
      <c r="J65" s="167"/>
      <c r="K65" s="168">
        <f>E65*J65</f>
        <v>0</v>
      </c>
      <c r="O65" s="53"/>
      <c r="Z65" s="53"/>
      <c r="AA65" s="53">
        <v>12</v>
      </c>
      <c r="AB65" s="53">
        <v>0</v>
      </c>
      <c r="AC65" s="53">
        <v>14</v>
      </c>
      <c r="AD65" s="53"/>
      <c r="AE65" s="53"/>
      <c r="AF65" s="53"/>
      <c r="AG65" s="53"/>
      <c r="AH65" s="53"/>
      <c r="AI65" s="53"/>
      <c r="AJ65" s="53"/>
      <c r="AK65" s="53"/>
      <c r="AL65" s="53"/>
      <c r="AM65" s="53"/>
      <c r="AN65" s="53"/>
      <c r="AO65" s="53"/>
      <c r="AP65" s="53"/>
      <c r="AQ65" s="53"/>
      <c r="AR65" s="53"/>
      <c r="AS65" s="53"/>
      <c r="AT65" s="53"/>
      <c r="AU65" s="53"/>
      <c r="AV65" s="53"/>
      <c r="AW65" s="53"/>
      <c r="AX65" s="53"/>
      <c r="AY65" s="53"/>
      <c r="AZ65" s="63">
        <f>G65</f>
        <v>0</v>
      </c>
      <c r="BA65" s="53"/>
      <c r="BB65" s="53"/>
      <c r="BC65" s="53"/>
      <c r="BD65" s="53"/>
      <c r="BE65" s="53"/>
      <c r="BF65" s="53"/>
      <c r="BG65" s="53"/>
      <c r="BH65" s="53"/>
      <c r="BI65" s="53"/>
      <c r="CA65" s="53">
        <v>12</v>
      </c>
      <c r="CB65" s="53">
        <v>0</v>
      </c>
      <c r="CZ65" s="16">
        <v>2</v>
      </c>
    </row>
    <row r="66" spans="1:104" x14ac:dyDescent="0.2">
      <c r="A66" s="191"/>
      <c r="B66" s="192"/>
      <c r="C66" s="331" t="s">
        <v>1308</v>
      </c>
      <c r="D66" s="332"/>
      <c r="E66" s="193">
        <v>0.74360000000000004</v>
      </c>
      <c r="F66" s="194"/>
      <c r="G66" s="195"/>
      <c r="H66" s="196"/>
      <c r="I66" s="197"/>
      <c r="J66" s="184"/>
      <c r="K66" s="197"/>
      <c r="M66" s="67" t="s">
        <v>1308</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73" t="str">
        <f>C65</f>
        <v xml:space="preserve">vyvažovací ventil DN40 + MTZ </v>
      </c>
      <c r="BE66" s="53"/>
      <c r="BF66" s="53"/>
      <c r="BG66" s="53"/>
      <c r="BH66" s="53"/>
      <c r="BI66" s="53"/>
    </row>
    <row r="67" spans="1:104" x14ac:dyDescent="0.2">
      <c r="A67" s="161">
        <v>26</v>
      </c>
      <c r="B67" s="162" t="s">
        <v>4283</v>
      </c>
      <c r="C67" s="163" t="s">
        <v>4284</v>
      </c>
      <c r="D67" s="164" t="s">
        <v>3611</v>
      </c>
      <c r="E67" s="165">
        <v>17.102799999999998</v>
      </c>
      <c r="F67" s="122">
        <f>'03 101 '!F53</f>
        <v>0</v>
      </c>
      <c r="G67" s="166">
        <f>E67*F67</f>
        <v>0</v>
      </c>
      <c r="H67" s="167">
        <v>0</v>
      </c>
      <c r="I67" s="168">
        <f>E67*H67</f>
        <v>0</v>
      </c>
      <c r="J67" s="167"/>
      <c r="K67" s="168">
        <f>E67*J67</f>
        <v>0</v>
      </c>
      <c r="O67" s="53"/>
      <c r="Z67" s="53"/>
      <c r="AA67" s="53">
        <v>12</v>
      </c>
      <c r="AB67" s="53">
        <v>0</v>
      </c>
      <c r="AC67" s="53">
        <v>15</v>
      </c>
      <c r="AD67" s="53"/>
      <c r="AE67" s="53"/>
      <c r="AF67" s="53"/>
      <c r="AG67" s="53"/>
      <c r="AH67" s="53"/>
      <c r="AI67" s="53"/>
      <c r="AJ67" s="53"/>
      <c r="AK67" s="53"/>
      <c r="AL67" s="53"/>
      <c r="AM67" s="53"/>
      <c r="AN67" s="53"/>
      <c r="AO67" s="53"/>
      <c r="AP67" s="53"/>
      <c r="AQ67" s="53"/>
      <c r="AR67" s="53"/>
      <c r="AS67" s="53"/>
      <c r="AT67" s="53"/>
      <c r="AU67" s="53"/>
      <c r="AV67" s="53"/>
      <c r="AW67" s="53"/>
      <c r="AX67" s="53"/>
      <c r="AY67" s="53"/>
      <c r="AZ67" s="63">
        <f>G67</f>
        <v>0</v>
      </c>
      <c r="BA67" s="53"/>
      <c r="BB67" s="53"/>
      <c r="BC67" s="53"/>
      <c r="BD67" s="53"/>
      <c r="BE67" s="53"/>
      <c r="BF67" s="53"/>
      <c r="BG67" s="53"/>
      <c r="BH67" s="53"/>
      <c r="BI67" s="53"/>
      <c r="CA67" s="53">
        <v>12</v>
      </c>
      <c r="CB67" s="53">
        <v>0</v>
      </c>
      <c r="CZ67" s="16">
        <v>2</v>
      </c>
    </row>
    <row r="68" spans="1:104" x14ac:dyDescent="0.2">
      <c r="A68" s="191"/>
      <c r="B68" s="192"/>
      <c r="C68" s="331" t="s">
        <v>4167</v>
      </c>
      <c r="D68" s="332"/>
      <c r="E68" s="193">
        <v>17.102799999999998</v>
      </c>
      <c r="F68" s="194"/>
      <c r="G68" s="195"/>
      <c r="H68" s="196"/>
      <c r="I68" s="197"/>
      <c r="J68" s="184"/>
      <c r="K68" s="197"/>
      <c r="M68" s="67" t="s">
        <v>4167</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t="str">
        <f>C67</f>
        <v xml:space="preserve">VENTIL AUTOMATICKÝ ODVZDUŠŇOVACÍ </v>
      </c>
      <c r="BE68" s="53"/>
      <c r="BF68" s="53"/>
      <c r="BG68" s="53"/>
      <c r="BH68" s="53"/>
      <c r="BI68" s="53"/>
    </row>
    <row r="69" spans="1:104" x14ac:dyDescent="0.2">
      <c r="A69" s="169" t="s">
        <v>42</v>
      </c>
      <c r="B69" s="170" t="s">
        <v>4277</v>
      </c>
      <c r="C69" s="171" t="s">
        <v>4278</v>
      </c>
      <c r="D69" s="172"/>
      <c r="E69" s="173"/>
      <c r="F69" s="173"/>
      <c r="G69" s="174">
        <f>SUM(G54:G68)</f>
        <v>0</v>
      </c>
      <c r="H69" s="175"/>
      <c r="I69" s="174">
        <f>SUM(I54:I68)</f>
        <v>0</v>
      </c>
      <c r="J69" s="176"/>
      <c r="K69" s="174">
        <f>SUM(K54:K68)</f>
        <v>0</v>
      </c>
      <c r="O69" s="53"/>
      <c r="X69" s="82">
        <f>K69</f>
        <v>0</v>
      </c>
      <c r="Y69" s="82">
        <f>I69</f>
        <v>0</v>
      </c>
      <c r="Z69" s="63">
        <f>G69</f>
        <v>0</v>
      </c>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83"/>
      <c r="BB69" s="83"/>
      <c r="BC69" s="83"/>
      <c r="BD69" s="83"/>
      <c r="BE69" s="83"/>
      <c r="BF69" s="83"/>
      <c r="BG69" s="53"/>
      <c r="BH69" s="53"/>
      <c r="BI69" s="53"/>
    </row>
    <row r="70" spans="1:104" ht="14.25" customHeight="1" x14ac:dyDescent="0.2">
      <c r="A70" s="151" t="s">
        <v>38</v>
      </c>
      <c r="B70" s="152" t="s">
        <v>4293</v>
      </c>
      <c r="C70" s="153" t="s">
        <v>4294</v>
      </c>
      <c r="D70" s="154"/>
      <c r="E70" s="155"/>
      <c r="F70" s="155"/>
      <c r="G70" s="156"/>
      <c r="H70" s="157"/>
      <c r="I70" s="158"/>
      <c r="J70" s="159"/>
      <c r="K70" s="160"/>
      <c r="O70" s="53"/>
    </row>
    <row r="71" spans="1:104" x14ac:dyDescent="0.2">
      <c r="A71" s="161">
        <v>27</v>
      </c>
      <c r="B71" s="162" t="s">
        <v>4299</v>
      </c>
      <c r="C71" s="163" t="s">
        <v>4300</v>
      </c>
      <c r="D71" s="164" t="s">
        <v>3611</v>
      </c>
      <c r="E71" s="165">
        <v>0.37180000000000002</v>
      </c>
      <c r="F71" s="122">
        <f>'03 101 '!F69</f>
        <v>0</v>
      </c>
      <c r="G71" s="166">
        <f>E71*F71</f>
        <v>0</v>
      </c>
      <c r="H71" s="167">
        <v>0</v>
      </c>
      <c r="I71" s="168">
        <f>E71*H71</f>
        <v>0</v>
      </c>
      <c r="J71" s="167">
        <v>0</v>
      </c>
      <c r="K71" s="168">
        <f>E71*J71</f>
        <v>0</v>
      </c>
      <c r="O71" s="53"/>
      <c r="Z71" s="53"/>
      <c r="AA71" s="53">
        <v>1</v>
      </c>
      <c r="AB71" s="53">
        <v>7</v>
      </c>
      <c r="AC71" s="53">
        <v>7</v>
      </c>
      <c r="AD71" s="53"/>
      <c r="AE71" s="53"/>
      <c r="AF71" s="53"/>
      <c r="AG71" s="53"/>
      <c r="AH71" s="53"/>
      <c r="AI71" s="53"/>
      <c r="AJ71" s="53"/>
      <c r="AK71" s="53"/>
      <c r="AL71" s="53"/>
      <c r="AM71" s="53"/>
      <c r="AN71" s="53"/>
      <c r="AO71" s="53"/>
      <c r="AP71" s="53"/>
      <c r="AQ71" s="53"/>
      <c r="AR71" s="53"/>
      <c r="AS71" s="53"/>
      <c r="AT71" s="53"/>
      <c r="AU71" s="53"/>
      <c r="AV71" s="53"/>
      <c r="AW71" s="53"/>
      <c r="AX71" s="53"/>
      <c r="AY71" s="53"/>
      <c r="AZ71" s="63">
        <f>G71</f>
        <v>0</v>
      </c>
      <c r="BA71" s="53"/>
      <c r="BB71" s="53"/>
      <c r="BC71" s="53"/>
      <c r="BD71" s="53"/>
      <c r="BE71" s="53"/>
      <c r="BF71" s="53"/>
      <c r="BG71" s="53"/>
      <c r="BH71" s="53"/>
      <c r="BI71" s="53"/>
      <c r="CA71" s="53">
        <v>1</v>
      </c>
      <c r="CB71" s="53">
        <v>7</v>
      </c>
      <c r="CZ71" s="16">
        <v>2</v>
      </c>
    </row>
    <row r="72" spans="1:104" x14ac:dyDescent="0.2">
      <c r="A72" s="191"/>
      <c r="B72" s="192"/>
      <c r="C72" s="331" t="s">
        <v>1237</v>
      </c>
      <c r="D72" s="332"/>
      <c r="E72" s="193">
        <v>0.37180000000000002</v>
      </c>
      <c r="F72" s="194"/>
      <c r="G72" s="195"/>
      <c r="H72" s="196"/>
      <c r="I72" s="197"/>
      <c r="J72" s="184"/>
      <c r="K72" s="197"/>
      <c r="M72" s="67" t="s">
        <v>1237</v>
      </c>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73" t="str">
        <f>C71</f>
        <v xml:space="preserve">21VK-600/600 </v>
      </c>
      <c r="BE72" s="53"/>
      <c r="BF72" s="53"/>
      <c r="BG72" s="53"/>
      <c r="BH72" s="53"/>
      <c r="BI72" s="53"/>
    </row>
    <row r="73" spans="1:104" x14ac:dyDescent="0.2">
      <c r="A73" s="161">
        <v>28</v>
      </c>
      <c r="B73" s="162" t="s">
        <v>4295</v>
      </c>
      <c r="C73" s="163" t="s">
        <v>4296</v>
      </c>
      <c r="D73" s="164" t="s">
        <v>3611</v>
      </c>
      <c r="E73" s="165">
        <v>0.37180000000000002</v>
      </c>
      <c r="F73" s="122">
        <f>'03 101 '!F65</f>
        <v>0</v>
      </c>
      <c r="G73" s="166">
        <f>E73*F73</f>
        <v>0</v>
      </c>
      <c r="H73" s="167">
        <v>0</v>
      </c>
      <c r="I73" s="168">
        <f>E73*H73</f>
        <v>0</v>
      </c>
      <c r="J73" s="167">
        <v>0</v>
      </c>
      <c r="K73" s="168">
        <f>E73*J73</f>
        <v>0</v>
      </c>
      <c r="O73" s="53"/>
      <c r="Z73" s="53"/>
      <c r="AA73" s="53">
        <v>1</v>
      </c>
      <c r="AB73" s="53">
        <v>7</v>
      </c>
      <c r="AC73" s="53">
        <v>7</v>
      </c>
      <c r="AD73" s="53"/>
      <c r="AE73" s="53"/>
      <c r="AF73" s="53"/>
      <c r="AG73" s="53"/>
      <c r="AH73" s="53"/>
      <c r="AI73" s="53"/>
      <c r="AJ73" s="53"/>
      <c r="AK73" s="53"/>
      <c r="AL73" s="53"/>
      <c r="AM73" s="53"/>
      <c r="AN73" s="53"/>
      <c r="AO73" s="53"/>
      <c r="AP73" s="53"/>
      <c r="AQ73" s="53"/>
      <c r="AR73" s="53"/>
      <c r="AS73" s="53"/>
      <c r="AT73" s="53"/>
      <c r="AU73" s="53"/>
      <c r="AV73" s="53"/>
      <c r="AW73" s="53"/>
      <c r="AX73" s="53"/>
      <c r="AY73" s="53"/>
      <c r="AZ73" s="63">
        <f>G73</f>
        <v>0</v>
      </c>
      <c r="BA73" s="53"/>
      <c r="BB73" s="53"/>
      <c r="BC73" s="53"/>
      <c r="BD73" s="53"/>
      <c r="BE73" s="53"/>
      <c r="BF73" s="53"/>
      <c r="BG73" s="53"/>
      <c r="BH73" s="53"/>
      <c r="BI73" s="53"/>
      <c r="CA73" s="53">
        <v>1</v>
      </c>
      <c r="CB73" s="53">
        <v>7</v>
      </c>
      <c r="CZ73" s="16">
        <v>2</v>
      </c>
    </row>
    <row r="74" spans="1:104" x14ac:dyDescent="0.2">
      <c r="A74" s="191"/>
      <c r="B74" s="192"/>
      <c r="C74" s="331" t="s">
        <v>1237</v>
      </c>
      <c r="D74" s="332"/>
      <c r="E74" s="193">
        <v>0.37180000000000002</v>
      </c>
      <c r="F74" s="194"/>
      <c r="G74" s="195"/>
      <c r="H74" s="196"/>
      <c r="I74" s="197"/>
      <c r="J74" s="184"/>
      <c r="K74" s="197"/>
      <c r="M74" s="67" t="s">
        <v>1237</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73" t="str">
        <f>C73</f>
        <v xml:space="preserve"> VENTIL KOMPAKT 11VK-600/400 </v>
      </c>
      <c r="BE74" s="53"/>
      <c r="BF74" s="53"/>
      <c r="BG74" s="53"/>
      <c r="BH74" s="53"/>
      <c r="BI74" s="53"/>
    </row>
    <row r="75" spans="1:104" x14ac:dyDescent="0.2">
      <c r="A75" s="161">
        <v>29</v>
      </c>
      <c r="B75" s="162" t="s">
        <v>4303</v>
      </c>
      <c r="C75" s="163" t="s">
        <v>4304</v>
      </c>
      <c r="D75" s="164" t="s">
        <v>3611</v>
      </c>
      <c r="E75" s="165">
        <v>5.9488000000000003</v>
      </c>
      <c r="F75" s="122">
        <f>'03 101 '!F73</f>
        <v>0</v>
      </c>
      <c r="G75" s="166">
        <f>E75*F75</f>
        <v>0</v>
      </c>
      <c r="H75" s="167">
        <v>0</v>
      </c>
      <c r="I75" s="168">
        <f>E75*H75</f>
        <v>0</v>
      </c>
      <c r="J75" s="167">
        <v>0</v>
      </c>
      <c r="K75" s="168">
        <f>E75*J75</f>
        <v>0</v>
      </c>
      <c r="O75" s="53"/>
      <c r="Z75" s="53"/>
      <c r="AA75" s="53">
        <v>1</v>
      </c>
      <c r="AB75" s="53">
        <v>7</v>
      </c>
      <c r="AC75" s="53">
        <v>7</v>
      </c>
      <c r="AD75" s="53"/>
      <c r="AE75" s="53"/>
      <c r="AF75" s="53"/>
      <c r="AG75" s="53"/>
      <c r="AH75" s="53"/>
      <c r="AI75" s="53"/>
      <c r="AJ75" s="53"/>
      <c r="AK75" s="53"/>
      <c r="AL75" s="53"/>
      <c r="AM75" s="53"/>
      <c r="AN75" s="53"/>
      <c r="AO75" s="53"/>
      <c r="AP75" s="53"/>
      <c r="AQ75" s="53"/>
      <c r="AR75" s="53"/>
      <c r="AS75" s="53"/>
      <c r="AT75" s="53"/>
      <c r="AU75" s="53"/>
      <c r="AV75" s="53"/>
      <c r="AW75" s="53"/>
      <c r="AX75" s="53"/>
      <c r="AY75" s="53"/>
      <c r="AZ75" s="63">
        <f>G75</f>
        <v>0</v>
      </c>
      <c r="BA75" s="53"/>
      <c r="BB75" s="53"/>
      <c r="BC75" s="53"/>
      <c r="BD75" s="53"/>
      <c r="BE75" s="53"/>
      <c r="BF75" s="53"/>
      <c r="BG75" s="53"/>
      <c r="BH75" s="53"/>
      <c r="BI75" s="53"/>
      <c r="CA75" s="53">
        <v>1</v>
      </c>
      <c r="CB75" s="53">
        <v>7</v>
      </c>
      <c r="CZ75" s="16">
        <v>2</v>
      </c>
    </row>
    <row r="76" spans="1:104" x14ac:dyDescent="0.2">
      <c r="A76" s="191"/>
      <c r="B76" s="192"/>
      <c r="C76" s="331" t="s">
        <v>3387</v>
      </c>
      <c r="D76" s="332"/>
      <c r="E76" s="193">
        <v>5.9488000000000003</v>
      </c>
      <c r="F76" s="194"/>
      <c r="G76" s="195"/>
      <c r="H76" s="196"/>
      <c r="I76" s="197"/>
      <c r="J76" s="184"/>
      <c r="K76" s="197"/>
      <c r="M76" s="67" t="s">
        <v>3387</v>
      </c>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73" t="str">
        <f>C75</f>
        <v xml:space="preserve">21VK-600/800 </v>
      </c>
      <c r="BE76" s="53"/>
      <c r="BF76" s="53"/>
      <c r="BG76" s="53"/>
      <c r="BH76" s="53"/>
      <c r="BI76" s="53"/>
    </row>
    <row r="77" spans="1:104" x14ac:dyDescent="0.2">
      <c r="A77" s="161">
        <v>30</v>
      </c>
      <c r="B77" s="162" t="s">
        <v>4297</v>
      </c>
      <c r="C77" s="163" t="s">
        <v>4298</v>
      </c>
      <c r="D77" s="164" t="s">
        <v>3611</v>
      </c>
      <c r="E77" s="165">
        <v>1.1153999999999999</v>
      </c>
      <c r="F77" s="122">
        <f>'03 101 '!F67</f>
        <v>0</v>
      </c>
      <c r="G77" s="166">
        <f>E77*F77</f>
        <v>0</v>
      </c>
      <c r="H77" s="167">
        <v>0</v>
      </c>
      <c r="I77" s="168">
        <f>E77*H77</f>
        <v>0</v>
      </c>
      <c r="J77" s="167">
        <v>0</v>
      </c>
      <c r="K77" s="168">
        <f>E77*J77</f>
        <v>0</v>
      </c>
      <c r="O77" s="53"/>
      <c r="Z77" s="53"/>
      <c r="AA77" s="53">
        <v>1</v>
      </c>
      <c r="AB77" s="53">
        <v>7</v>
      </c>
      <c r="AC77" s="53">
        <v>7</v>
      </c>
      <c r="AD77" s="53"/>
      <c r="AE77" s="53"/>
      <c r="AF77" s="53"/>
      <c r="AG77" s="53"/>
      <c r="AH77" s="53"/>
      <c r="AI77" s="53"/>
      <c r="AJ77" s="53"/>
      <c r="AK77" s="53"/>
      <c r="AL77" s="53"/>
      <c r="AM77" s="53"/>
      <c r="AN77" s="53"/>
      <c r="AO77" s="53"/>
      <c r="AP77" s="53"/>
      <c r="AQ77" s="53"/>
      <c r="AR77" s="53"/>
      <c r="AS77" s="53"/>
      <c r="AT77" s="53"/>
      <c r="AU77" s="53"/>
      <c r="AV77" s="53"/>
      <c r="AW77" s="53"/>
      <c r="AX77" s="53"/>
      <c r="AY77" s="53"/>
      <c r="AZ77" s="63">
        <f>G77</f>
        <v>0</v>
      </c>
      <c r="BA77" s="53"/>
      <c r="BB77" s="53"/>
      <c r="BC77" s="53"/>
      <c r="BD77" s="53"/>
      <c r="BE77" s="53"/>
      <c r="BF77" s="53"/>
      <c r="BG77" s="53"/>
      <c r="BH77" s="53"/>
      <c r="BI77" s="53"/>
      <c r="CA77" s="53">
        <v>1</v>
      </c>
      <c r="CB77" s="53">
        <v>7</v>
      </c>
      <c r="CZ77" s="16">
        <v>2</v>
      </c>
    </row>
    <row r="78" spans="1:104" x14ac:dyDescent="0.2">
      <c r="A78" s="191"/>
      <c r="B78" s="192"/>
      <c r="C78" s="331" t="s">
        <v>1449</v>
      </c>
      <c r="D78" s="332"/>
      <c r="E78" s="193">
        <v>1.1153999999999999</v>
      </c>
      <c r="F78" s="194"/>
      <c r="G78" s="195"/>
      <c r="H78" s="196"/>
      <c r="I78" s="197"/>
      <c r="J78" s="184"/>
      <c r="K78" s="197"/>
      <c r="M78" s="67" t="s">
        <v>1449</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73" t="str">
        <f>C77</f>
        <v xml:space="preserve">11VK-600/500 </v>
      </c>
      <c r="BE78" s="53"/>
      <c r="BF78" s="53"/>
      <c r="BG78" s="53"/>
      <c r="BH78" s="53"/>
      <c r="BI78" s="53"/>
    </row>
    <row r="79" spans="1:104" x14ac:dyDescent="0.2">
      <c r="A79" s="161">
        <v>31</v>
      </c>
      <c r="B79" s="162" t="s">
        <v>4305</v>
      </c>
      <c r="C79" s="163" t="s">
        <v>4306</v>
      </c>
      <c r="D79" s="164" t="s">
        <v>3611</v>
      </c>
      <c r="E79" s="165">
        <v>0.37180000000000002</v>
      </c>
      <c r="F79" s="122">
        <f>'03 101 '!F85</f>
        <v>0</v>
      </c>
      <c r="G79" s="166">
        <f>E79*F79</f>
        <v>0</v>
      </c>
      <c r="H79" s="167">
        <v>0</v>
      </c>
      <c r="I79" s="168">
        <f>E79*H79</f>
        <v>0</v>
      </c>
      <c r="J79" s="167">
        <v>0</v>
      </c>
      <c r="K79" s="168">
        <f>E79*J79</f>
        <v>0</v>
      </c>
      <c r="O79" s="53"/>
      <c r="Z79" s="53"/>
      <c r="AA79" s="53">
        <v>1</v>
      </c>
      <c r="AB79" s="53">
        <v>7</v>
      </c>
      <c r="AC79" s="53">
        <v>7</v>
      </c>
      <c r="AD79" s="53"/>
      <c r="AE79" s="53"/>
      <c r="AF79" s="53"/>
      <c r="AG79" s="53"/>
      <c r="AH79" s="53"/>
      <c r="AI79" s="53"/>
      <c r="AJ79" s="53"/>
      <c r="AK79" s="53"/>
      <c r="AL79" s="53"/>
      <c r="AM79" s="53"/>
      <c r="AN79" s="53"/>
      <c r="AO79" s="53"/>
      <c r="AP79" s="53"/>
      <c r="AQ79" s="53"/>
      <c r="AR79" s="53"/>
      <c r="AS79" s="53"/>
      <c r="AT79" s="53"/>
      <c r="AU79" s="53"/>
      <c r="AV79" s="53"/>
      <c r="AW79" s="53"/>
      <c r="AX79" s="53"/>
      <c r="AY79" s="53"/>
      <c r="AZ79" s="63">
        <f>G79</f>
        <v>0</v>
      </c>
      <c r="BA79" s="53"/>
      <c r="BB79" s="53"/>
      <c r="BC79" s="53"/>
      <c r="BD79" s="53"/>
      <c r="BE79" s="53"/>
      <c r="BF79" s="53"/>
      <c r="BG79" s="53"/>
      <c r="BH79" s="53"/>
      <c r="BI79" s="53"/>
      <c r="CA79" s="53">
        <v>1</v>
      </c>
      <c r="CB79" s="53">
        <v>7</v>
      </c>
      <c r="CZ79" s="16">
        <v>2</v>
      </c>
    </row>
    <row r="80" spans="1:104" x14ac:dyDescent="0.2">
      <c r="A80" s="191"/>
      <c r="B80" s="192"/>
      <c r="C80" s="331" t="s">
        <v>1237</v>
      </c>
      <c r="D80" s="332"/>
      <c r="E80" s="193">
        <v>0.37180000000000002</v>
      </c>
      <c r="F80" s="194"/>
      <c r="G80" s="195"/>
      <c r="H80" s="196"/>
      <c r="I80" s="197"/>
      <c r="J80" s="184"/>
      <c r="K80" s="197"/>
      <c r="M80" s="67" t="s">
        <v>1237</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73" t="str">
        <f>C79</f>
        <v xml:space="preserve">KRE 1830,450 </v>
      </c>
      <c r="BE80" s="53"/>
      <c r="BF80" s="53"/>
      <c r="BG80" s="53"/>
      <c r="BH80" s="53"/>
      <c r="BI80" s="53"/>
    </row>
    <row r="81" spans="1:104" x14ac:dyDescent="0.2">
      <c r="A81" s="161">
        <v>32</v>
      </c>
      <c r="B81" s="162" t="s">
        <v>4305</v>
      </c>
      <c r="C81" s="163" t="s">
        <v>4306</v>
      </c>
      <c r="D81" s="164" t="s">
        <v>3611</v>
      </c>
      <c r="E81" s="165">
        <v>4.8334000000000001</v>
      </c>
      <c r="F81" s="122">
        <f>'03 101 '!F89</f>
        <v>0</v>
      </c>
      <c r="G81" s="166">
        <f>E81*F81</f>
        <v>0</v>
      </c>
      <c r="H81" s="167">
        <v>0</v>
      </c>
      <c r="I81" s="168">
        <f>E81*H81</f>
        <v>0</v>
      </c>
      <c r="J81" s="167">
        <v>0</v>
      </c>
      <c r="K81" s="168">
        <f>E81*J81</f>
        <v>0</v>
      </c>
      <c r="O81" s="53"/>
      <c r="Z81" s="53"/>
      <c r="AA81" s="53">
        <v>1</v>
      </c>
      <c r="AB81" s="53">
        <v>7</v>
      </c>
      <c r="AC81" s="53">
        <v>7</v>
      </c>
      <c r="AD81" s="53"/>
      <c r="AE81" s="53"/>
      <c r="AF81" s="53"/>
      <c r="AG81" s="53"/>
      <c r="AH81" s="53"/>
      <c r="AI81" s="53"/>
      <c r="AJ81" s="53"/>
      <c r="AK81" s="53"/>
      <c r="AL81" s="53"/>
      <c r="AM81" s="53"/>
      <c r="AN81" s="53"/>
      <c r="AO81" s="53"/>
      <c r="AP81" s="53"/>
      <c r="AQ81" s="53"/>
      <c r="AR81" s="53"/>
      <c r="AS81" s="53"/>
      <c r="AT81" s="53"/>
      <c r="AU81" s="53"/>
      <c r="AV81" s="53"/>
      <c r="AW81" s="53"/>
      <c r="AX81" s="53"/>
      <c r="AY81" s="53"/>
      <c r="AZ81" s="63">
        <f>G81</f>
        <v>0</v>
      </c>
      <c r="BA81" s="53"/>
      <c r="BB81" s="53"/>
      <c r="BC81" s="53"/>
      <c r="BD81" s="53"/>
      <c r="BE81" s="53"/>
      <c r="BF81" s="53"/>
      <c r="BG81" s="53"/>
      <c r="BH81" s="53"/>
      <c r="BI81" s="53"/>
      <c r="CA81" s="53">
        <v>1</v>
      </c>
      <c r="CB81" s="53">
        <v>7</v>
      </c>
      <c r="CZ81" s="16">
        <v>2</v>
      </c>
    </row>
    <row r="82" spans="1:104" x14ac:dyDescent="0.2">
      <c r="A82" s="191"/>
      <c r="B82" s="192"/>
      <c r="C82" s="331" t="s">
        <v>3230</v>
      </c>
      <c r="D82" s="332"/>
      <c r="E82" s="193">
        <v>4.8334000000000001</v>
      </c>
      <c r="F82" s="194"/>
      <c r="G82" s="195"/>
      <c r="H82" s="196"/>
      <c r="I82" s="197"/>
      <c r="J82" s="184"/>
      <c r="K82" s="197"/>
      <c r="M82" s="67" t="s">
        <v>3230</v>
      </c>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73" t="str">
        <f>C81</f>
        <v xml:space="preserve">KRE 1830,450 </v>
      </c>
      <c r="BE82" s="53"/>
      <c r="BF82" s="53"/>
      <c r="BG82" s="53"/>
      <c r="BH82" s="53"/>
      <c r="BI82" s="53"/>
    </row>
    <row r="83" spans="1:104" x14ac:dyDescent="0.2">
      <c r="A83" s="161">
        <v>33</v>
      </c>
      <c r="B83" s="162" t="s">
        <v>4305</v>
      </c>
      <c r="C83" s="163" t="s">
        <v>4306</v>
      </c>
      <c r="D83" s="164" t="s">
        <v>3611</v>
      </c>
      <c r="E83" s="165">
        <v>4.4615999999999998</v>
      </c>
      <c r="F83" s="122">
        <f>'03 101 '!F91</f>
        <v>0</v>
      </c>
      <c r="G83" s="166">
        <f>E83*F83</f>
        <v>0</v>
      </c>
      <c r="H83" s="167">
        <v>0</v>
      </c>
      <c r="I83" s="168">
        <f>E83*H83</f>
        <v>0</v>
      </c>
      <c r="J83" s="167">
        <v>0</v>
      </c>
      <c r="K83" s="168">
        <f>E83*J83</f>
        <v>0</v>
      </c>
      <c r="O83" s="53"/>
      <c r="Z83" s="53"/>
      <c r="AA83" s="53">
        <v>1</v>
      </c>
      <c r="AB83" s="53">
        <v>7</v>
      </c>
      <c r="AC83" s="53">
        <v>7</v>
      </c>
      <c r="AD83" s="53"/>
      <c r="AE83" s="53"/>
      <c r="AF83" s="53"/>
      <c r="AG83" s="53"/>
      <c r="AH83" s="53"/>
      <c r="AI83" s="53"/>
      <c r="AJ83" s="53"/>
      <c r="AK83" s="53"/>
      <c r="AL83" s="53"/>
      <c r="AM83" s="53"/>
      <c r="AN83" s="53"/>
      <c r="AO83" s="53"/>
      <c r="AP83" s="53"/>
      <c r="AQ83" s="53"/>
      <c r="AR83" s="53"/>
      <c r="AS83" s="53"/>
      <c r="AT83" s="53"/>
      <c r="AU83" s="53"/>
      <c r="AV83" s="53"/>
      <c r="AW83" s="53"/>
      <c r="AX83" s="53"/>
      <c r="AY83" s="53"/>
      <c r="AZ83" s="63">
        <f>G83</f>
        <v>0</v>
      </c>
      <c r="BA83" s="53"/>
      <c r="BB83" s="53"/>
      <c r="BC83" s="53"/>
      <c r="BD83" s="53"/>
      <c r="BE83" s="53"/>
      <c r="BF83" s="53"/>
      <c r="BG83" s="53"/>
      <c r="BH83" s="53"/>
      <c r="BI83" s="53"/>
      <c r="CA83" s="53">
        <v>1</v>
      </c>
      <c r="CB83" s="53">
        <v>7</v>
      </c>
      <c r="CZ83" s="16">
        <v>2</v>
      </c>
    </row>
    <row r="84" spans="1:104" x14ac:dyDescent="0.2">
      <c r="A84" s="191"/>
      <c r="B84" s="192"/>
      <c r="C84" s="331" t="s">
        <v>1926</v>
      </c>
      <c r="D84" s="332"/>
      <c r="E84" s="193">
        <v>4.4615999999999998</v>
      </c>
      <c r="F84" s="194"/>
      <c r="G84" s="195"/>
      <c r="H84" s="196"/>
      <c r="I84" s="197"/>
      <c r="J84" s="184"/>
      <c r="K84" s="197"/>
      <c r="M84" s="67" t="s">
        <v>1926</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73" t="str">
        <f>C83</f>
        <v xml:space="preserve">KRE 1830,450 </v>
      </c>
      <c r="BE84" s="53"/>
      <c r="BF84" s="53"/>
      <c r="BG84" s="53"/>
      <c r="BH84" s="53"/>
      <c r="BI84" s="53"/>
    </row>
    <row r="85" spans="1:104" x14ac:dyDescent="0.2">
      <c r="A85" s="161">
        <v>34</v>
      </c>
      <c r="B85" s="162" t="s">
        <v>4305</v>
      </c>
      <c r="C85" s="163" t="s">
        <v>4306</v>
      </c>
      <c r="D85" s="164" t="s">
        <v>3611</v>
      </c>
      <c r="E85" s="165">
        <v>1.1153999999999999</v>
      </c>
      <c r="F85" s="122">
        <f>'03 101 '!F83</f>
        <v>0</v>
      </c>
      <c r="G85" s="166">
        <f>E85*F85</f>
        <v>0</v>
      </c>
      <c r="H85" s="167">
        <v>0</v>
      </c>
      <c r="I85" s="168">
        <f>E85*H85</f>
        <v>0</v>
      </c>
      <c r="J85" s="167">
        <v>0</v>
      </c>
      <c r="K85" s="168">
        <f>E85*J85</f>
        <v>0</v>
      </c>
      <c r="O85" s="53"/>
      <c r="Z85" s="53"/>
      <c r="AA85" s="53">
        <v>1</v>
      </c>
      <c r="AB85" s="53">
        <v>7</v>
      </c>
      <c r="AC85" s="53">
        <v>7</v>
      </c>
      <c r="AD85" s="53"/>
      <c r="AE85" s="53"/>
      <c r="AF85" s="53"/>
      <c r="AG85" s="53"/>
      <c r="AH85" s="53"/>
      <c r="AI85" s="53"/>
      <c r="AJ85" s="53"/>
      <c r="AK85" s="53"/>
      <c r="AL85" s="53"/>
      <c r="AM85" s="53"/>
      <c r="AN85" s="53"/>
      <c r="AO85" s="53"/>
      <c r="AP85" s="53"/>
      <c r="AQ85" s="53"/>
      <c r="AR85" s="53"/>
      <c r="AS85" s="53"/>
      <c r="AT85" s="53"/>
      <c r="AU85" s="53"/>
      <c r="AV85" s="53"/>
      <c r="AW85" s="53"/>
      <c r="AX85" s="53"/>
      <c r="AY85" s="53"/>
      <c r="AZ85" s="63">
        <f>G85</f>
        <v>0</v>
      </c>
      <c r="BA85" s="53"/>
      <c r="BB85" s="53"/>
      <c r="BC85" s="53"/>
      <c r="BD85" s="53"/>
      <c r="BE85" s="53"/>
      <c r="BF85" s="53"/>
      <c r="BG85" s="53"/>
      <c r="BH85" s="53"/>
      <c r="BI85" s="53"/>
      <c r="CA85" s="53">
        <v>1</v>
      </c>
      <c r="CB85" s="53">
        <v>7</v>
      </c>
      <c r="CZ85" s="16">
        <v>2</v>
      </c>
    </row>
    <row r="86" spans="1:104" x14ac:dyDescent="0.2">
      <c r="A86" s="191"/>
      <c r="B86" s="192"/>
      <c r="C86" s="331" t="s">
        <v>1449</v>
      </c>
      <c r="D86" s="332"/>
      <c r="E86" s="193">
        <v>1.1153999999999999</v>
      </c>
      <c r="F86" s="194"/>
      <c r="G86" s="195"/>
      <c r="H86" s="196"/>
      <c r="I86" s="197"/>
      <c r="J86" s="184"/>
      <c r="K86" s="197"/>
      <c r="M86" s="67" t="s">
        <v>1449</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73" t="str">
        <f>C85</f>
        <v xml:space="preserve">KRE 1830,450 </v>
      </c>
      <c r="BE86" s="53"/>
      <c r="BF86" s="53"/>
      <c r="BG86" s="53"/>
      <c r="BH86" s="53"/>
      <c r="BI86" s="53"/>
    </row>
    <row r="87" spans="1:104" x14ac:dyDescent="0.2">
      <c r="A87" s="161">
        <v>35</v>
      </c>
      <c r="B87" s="162" t="s">
        <v>4305</v>
      </c>
      <c r="C87" s="163" t="s">
        <v>4306</v>
      </c>
      <c r="D87" s="164" t="s">
        <v>3611</v>
      </c>
      <c r="E87" s="165">
        <v>8.1796000000000006</v>
      </c>
      <c r="F87" s="122">
        <f>'03 101 '!F77</f>
        <v>0</v>
      </c>
      <c r="G87" s="166">
        <f>E87*F87</f>
        <v>0</v>
      </c>
      <c r="H87" s="167">
        <v>0</v>
      </c>
      <c r="I87" s="168">
        <f>E87*H87</f>
        <v>0</v>
      </c>
      <c r="J87" s="167">
        <v>0</v>
      </c>
      <c r="K87" s="168">
        <f>E87*J87</f>
        <v>0</v>
      </c>
      <c r="O87" s="53"/>
      <c r="Z87" s="53"/>
      <c r="AA87" s="53">
        <v>1</v>
      </c>
      <c r="AB87" s="53">
        <v>7</v>
      </c>
      <c r="AC87" s="53">
        <v>7</v>
      </c>
      <c r="AD87" s="53"/>
      <c r="AE87" s="53"/>
      <c r="AF87" s="53"/>
      <c r="AG87" s="53"/>
      <c r="AH87" s="53"/>
      <c r="AI87" s="53"/>
      <c r="AJ87" s="53"/>
      <c r="AK87" s="53"/>
      <c r="AL87" s="53"/>
      <c r="AM87" s="53"/>
      <c r="AN87" s="53"/>
      <c r="AO87" s="53"/>
      <c r="AP87" s="53"/>
      <c r="AQ87" s="53"/>
      <c r="AR87" s="53"/>
      <c r="AS87" s="53"/>
      <c r="AT87" s="53"/>
      <c r="AU87" s="53"/>
      <c r="AV87" s="53"/>
      <c r="AW87" s="53"/>
      <c r="AX87" s="53"/>
      <c r="AY87" s="53"/>
      <c r="AZ87" s="63">
        <f>G87</f>
        <v>0</v>
      </c>
      <c r="BA87" s="53"/>
      <c r="BB87" s="53"/>
      <c r="BC87" s="53"/>
      <c r="BD87" s="53"/>
      <c r="BE87" s="53"/>
      <c r="BF87" s="53"/>
      <c r="BG87" s="53"/>
      <c r="BH87" s="53"/>
      <c r="BI87" s="53"/>
      <c r="CA87" s="53">
        <v>1</v>
      </c>
      <c r="CB87" s="53">
        <v>7</v>
      </c>
      <c r="CZ87" s="16">
        <v>2</v>
      </c>
    </row>
    <row r="88" spans="1:104" x14ac:dyDescent="0.2">
      <c r="A88" s="191"/>
      <c r="B88" s="192"/>
      <c r="C88" s="331" t="s">
        <v>4348</v>
      </c>
      <c r="D88" s="332"/>
      <c r="E88" s="193">
        <v>8.1796000000000006</v>
      </c>
      <c r="F88" s="194"/>
      <c r="G88" s="195"/>
      <c r="H88" s="196"/>
      <c r="I88" s="197"/>
      <c r="J88" s="184"/>
      <c r="K88" s="197"/>
      <c r="M88" s="67" t="s">
        <v>4348</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73" t="str">
        <f>C87</f>
        <v xml:space="preserve">KRE 1830,450 </v>
      </c>
      <c r="BE88" s="53"/>
      <c r="BF88" s="53"/>
      <c r="BG88" s="53"/>
      <c r="BH88" s="53"/>
      <c r="BI88" s="53"/>
    </row>
    <row r="89" spans="1:104" x14ac:dyDescent="0.2">
      <c r="A89" s="161">
        <v>36</v>
      </c>
      <c r="B89" s="162" t="s">
        <v>4305</v>
      </c>
      <c r="C89" s="163" t="s">
        <v>4306</v>
      </c>
      <c r="D89" s="164" t="s">
        <v>3611</v>
      </c>
      <c r="E89" s="165">
        <v>4.8334000000000001</v>
      </c>
      <c r="F89" s="122">
        <f>'03 101 '!F89</f>
        <v>0</v>
      </c>
      <c r="G89" s="166">
        <f>E89*F89</f>
        <v>0</v>
      </c>
      <c r="H89" s="167">
        <v>0</v>
      </c>
      <c r="I89" s="168">
        <f>E89*H89</f>
        <v>0</v>
      </c>
      <c r="J89" s="167">
        <v>0</v>
      </c>
      <c r="K89" s="168">
        <f>E89*J89</f>
        <v>0</v>
      </c>
      <c r="O89" s="53"/>
      <c r="Z89" s="53"/>
      <c r="AA89" s="53">
        <v>1</v>
      </c>
      <c r="AB89" s="53">
        <v>7</v>
      </c>
      <c r="AC89" s="53">
        <v>7</v>
      </c>
      <c r="AD89" s="53"/>
      <c r="AE89" s="53"/>
      <c r="AF89" s="53"/>
      <c r="AG89" s="53"/>
      <c r="AH89" s="53"/>
      <c r="AI89" s="53"/>
      <c r="AJ89" s="53"/>
      <c r="AK89" s="53"/>
      <c r="AL89" s="53"/>
      <c r="AM89" s="53"/>
      <c r="AN89" s="53"/>
      <c r="AO89" s="53"/>
      <c r="AP89" s="53"/>
      <c r="AQ89" s="53"/>
      <c r="AR89" s="53"/>
      <c r="AS89" s="53"/>
      <c r="AT89" s="53"/>
      <c r="AU89" s="53"/>
      <c r="AV89" s="53"/>
      <c r="AW89" s="53"/>
      <c r="AX89" s="53"/>
      <c r="AY89" s="53"/>
      <c r="AZ89" s="63">
        <f>G89</f>
        <v>0</v>
      </c>
      <c r="BA89" s="53"/>
      <c r="BB89" s="53"/>
      <c r="BC89" s="53"/>
      <c r="BD89" s="53"/>
      <c r="BE89" s="53"/>
      <c r="BF89" s="53"/>
      <c r="BG89" s="53"/>
      <c r="BH89" s="53"/>
      <c r="BI89" s="53"/>
      <c r="CA89" s="53">
        <v>1</v>
      </c>
      <c r="CB89" s="53">
        <v>7</v>
      </c>
      <c r="CZ89" s="16">
        <v>2</v>
      </c>
    </row>
    <row r="90" spans="1:104" x14ac:dyDescent="0.2">
      <c r="A90" s="191"/>
      <c r="B90" s="192"/>
      <c r="C90" s="331" t="s">
        <v>3230</v>
      </c>
      <c r="D90" s="332"/>
      <c r="E90" s="193">
        <v>4.8334000000000001</v>
      </c>
      <c r="F90" s="194"/>
      <c r="G90" s="195"/>
      <c r="H90" s="196"/>
      <c r="I90" s="197"/>
      <c r="J90" s="184"/>
      <c r="K90" s="197"/>
      <c r="M90" s="67" t="s">
        <v>3230</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73" t="str">
        <f>C89</f>
        <v xml:space="preserve">KRE 1830,450 </v>
      </c>
      <c r="BE90" s="53"/>
      <c r="BF90" s="53"/>
      <c r="BG90" s="53"/>
      <c r="BH90" s="53"/>
      <c r="BI90" s="53"/>
    </row>
    <row r="91" spans="1:104" x14ac:dyDescent="0.2">
      <c r="A91" s="161">
        <v>37</v>
      </c>
      <c r="B91" s="162" t="s">
        <v>4305</v>
      </c>
      <c r="C91" s="163" t="s">
        <v>4306</v>
      </c>
      <c r="D91" s="164" t="s">
        <v>3611</v>
      </c>
      <c r="E91" s="165">
        <v>2.6025999999999998</v>
      </c>
      <c r="F91" s="122">
        <f>'03 101 '!F81</f>
        <v>0</v>
      </c>
      <c r="G91" s="166">
        <f>E91*F91</f>
        <v>0</v>
      </c>
      <c r="H91" s="167">
        <v>0</v>
      </c>
      <c r="I91" s="168">
        <f>E91*H91</f>
        <v>0</v>
      </c>
      <c r="J91" s="167">
        <v>0</v>
      </c>
      <c r="K91" s="168">
        <f>E91*J91</f>
        <v>0</v>
      </c>
      <c r="O91" s="53"/>
      <c r="Z91" s="53"/>
      <c r="AA91" s="53">
        <v>1</v>
      </c>
      <c r="AB91" s="53">
        <v>7</v>
      </c>
      <c r="AC91" s="53">
        <v>7</v>
      </c>
      <c r="AD91" s="53"/>
      <c r="AE91" s="53"/>
      <c r="AF91" s="53"/>
      <c r="AG91" s="53"/>
      <c r="AH91" s="53"/>
      <c r="AI91" s="53"/>
      <c r="AJ91" s="53"/>
      <c r="AK91" s="53"/>
      <c r="AL91" s="53"/>
      <c r="AM91" s="53"/>
      <c r="AN91" s="53"/>
      <c r="AO91" s="53"/>
      <c r="AP91" s="53"/>
      <c r="AQ91" s="53"/>
      <c r="AR91" s="53"/>
      <c r="AS91" s="53"/>
      <c r="AT91" s="53"/>
      <c r="AU91" s="53"/>
      <c r="AV91" s="53"/>
      <c r="AW91" s="53"/>
      <c r="AX91" s="53"/>
      <c r="AY91" s="53"/>
      <c r="AZ91" s="63">
        <f>G91</f>
        <v>0</v>
      </c>
      <c r="BA91" s="53"/>
      <c r="BB91" s="53"/>
      <c r="BC91" s="53"/>
      <c r="BD91" s="53"/>
      <c r="BE91" s="53"/>
      <c r="BF91" s="53"/>
      <c r="BG91" s="53"/>
      <c r="BH91" s="53"/>
      <c r="BI91" s="53"/>
      <c r="CA91" s="53">
        <v>1</v>
      </c>
      <c r="CB91" s="53">
        <v>7</v>
      </c>
      <c r="CZ91" s="16">
        <v>2</v>
      </c>
    </row>
    <row r="92" spans="1:104" x14ac:dyDescent="0.2">
      <c r="A92" s="191"/>
      <c r="B92" s="192"/>
      <c r="C92" s="331" t="s">
        <v>1236</v>
      </c>
      <c r="D92" s="332"/>
      <c r="E92" s="193">
        <v>2.6025999999999998</v>
      </c>
      <c r="F92" s="194"/>
      <c r="G92" s="195"/>
      <c r="H92" s="196"/>
      <c r="I92" s="197"/>
      <c r="J92" s="184"/>
      <c r="K92" s="197"/>
      <c r="M92" s="67" t="s">
        <v>1236</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73" t="str">
        <f>C91</f>
        <v xml:space="preserve">KRE 1830,450 </v>
      </c>
      <c r="BE92" s="53"/>
      <c r="BF92" s="53"/>
      <c r="BG92" s="53"/>
      <c r="BH92" s="53"/>
      <c r="BI92" s="53"/>
    </row>
    <row r="93" spans="1:104" x14ac:dyDescent="0.2">
      <c r="A93" s="161">
        <v>38</v>
      </c>
      <c r="B93" s="162" t="s">
        <v>4301</v>
      </c>
      <c r="C93" s="163" t="s">
        <v>4302</v>
      </c>
      <c r="D93" s="164" t="s">
        <v>3611</v>
      </c>
      <c r="E93" s="165">
        <v>0.74360000000000004</v>
      </c>
      <c r="F93" s="122">
        <f>'03 101 '!F71</f>
        <v>0</v>
      </c>
      <c r="G93" s="166">
        <f>E93*F93</f>
        <v>0</v>
      </c>
      <c r="H93" s="167">
        <v>0</v>
      </c>
      <c r="I93" s="168">
        <f>E93*H93</f>
        <v>0</v>
      </c>
      <c r="J93" s="167">
        <v>0</v>
      </c>
      <c r="K93" s="168">
        <f>E93*J93</f>
        <v>0</v>
      </c>
      <c r="O93" s="53"/>
      <c r="Z93" s="53"/>
      <c r="AA93" s="53">
        <v>1</v>
      </c>
      <c r="AB93" s="53">
        <v>7</v>
      </c>
      <c r="AC93" s="53">
        <v>7</v>
      </c>
      <c r="AD93" s="53"/>
      <c r="AE93" s="53"/>
      <c r="AF93" s="53"/>
      <c r="AG93" s="53"/>
      <c r="AH93" s="53"/>
      <c r="AI93" s="53"/>
      <c r="AJ93" s="53"/>
      <c r="AK93" s="53"/>
      <c r="AL93" s="53"/>
      <c r="AM93" s="53"/>
      <c r="AN93" s="53"/>
      <c r="AO93" s="53"/>
      <c r="AP93" s="53"/>
      <c r="AQ93" s="53"/>
      <c r="AR93" s="53"/>
      <c r="AS93" s="53"/>
      <c r="AT93" s="53"/>
      <c r="AU93" s="53"/>
      <c r="AV93" s="53"/>
      <c r="AW93" s="53"/>
      <c r="AX93" s="53"/>
      <c r="AY93" s="53"/>
      <c r="AZ93" s="63">
        <f>G93</f>
        <v>0</v>
      </c>
      <c r="BA93" s="53"/>
      <c r="BB93" s="53"/>
      <c r="BC93" s="53"/>
      <c r="BD93" s="53"/>
      <c r="BE93" s="53"/>
      <c r="BF93" s="53"/>
      <c r="BG93" s="53"/>
      <c r="BH93" s="53"/>
      <c r="BI93" s="53"/>
      <c r="CA93" s="53">
        <v>1</v>
      </c>
      <c r="CB93" s="53">
        <v>7</v>
      </c>
      <c r="CZ93" s="16">
        <v>2</v>
      </c>
    </row>
    <row r="94" spans="1:104" x14ac:dyDescent="0.2">
      <c r="A94" s="191"/>
      <c r="B94" s="192"/>
      <c r="C94" s="331" t="s">
        <v>1308</v>
      </c>
      <c r="D94" s="332"/>
      <c r="E94" s="193">
        <v>0.74360000000000004</v>
      </c>
      <c r="F94" s="194"/>
      <c r="G94" s="195"/>
      <c r="H94" s="196"/>
      <c r="I94" s="197"/>
      <c r="J94" s="184"/>
      <c r="K94" s="197"/>
      <c r="M94" s="67" t="s">
        <v>1308</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73" t="str">
        <f>C93</f>
        <v xml:space="preserve">21VK-600/700 </v>
      </c>
      <c r="BE94" s="53"/>
      <c r="BF94" s="53"/>
      <c r="BG94" s="53"/>
      <c r="BH94" s="53"/>
      <c r="BI94" s="53"/>
    </row>
    <row r="95" spans="1:104" x14ac:dyDescent="0.2">
      <c r="A95" s="161">
        <v>39</v>
      </c>
      <c r="B95" s="162" t="s">
        <v>4312</v>
      </c>
      <c r="C95" s="163" t="s">
        <v>4313</v>
      </c>
      <c r="D95" s="164" t="s">
        <v>3611</v>
      </c>
      <c r="E95" s="165">
        <v>27.885000000000002</v>
      </c>
      <c r="F95" s="122">
        <f>'03 101 '!F93</f>
        <v>0</v>
      </c>
      <c r="G95" s="166">
        <f>E95*F95</f>
        <v>0</v>
      </c>
      <c r="H95" s="167">
        <v>0</v>
      </c>
      <c r="I95" s="168">
        <f>E95*H95</f>
        <v>0</v>
      </c>
      <c r="J95" s="167"/>
      <c r="K95" s="168">
        <f>E95*J95</f>
        <v>0</v>
      </c>
      <c r="O95" s="53"/>
      <c r="Z95" s="53"/>
      <c r="AA95" s="53">
        <v>12</v>
      </c>
      <c r="AB95" s="53">
        <v>0</v>
      </c>
      <c r="AC95" s="53">
        <v>22</v>
      </c>
      <c r="AD95" s="53"/>
      <c r="AE95" s="53"/>
      <c r="AF95" s="53"/>
      <c r="AG95" s="53"/>
      <c r="AH95" s="53"/>
      <c r="AI95" s="53"/>
      <c r="AJ95" s="53"/>
      <c r="AK95" s="53"/>
      <c r="AL95" s="53"/>
      <c r="AM95" s="53"/>
      <c r="AN95" s="53"/>
      <c r="AO95" s="53"/>
      <c r="AP95" s="53"/>
      <c r="AQ95" s="53"/>
      <c r="AR95" s="53"/>
      <c r="AS95" s="53"/>
      <c r="AT95" s="53"/>
      <c r="AU95" s="53"/>
      <c r="AV95" s="53"/>
      <c r="AW95" s="53"/>
      <c r="AX95" s="53"/>
      <c r="AY95" s="53"/>
      <c r="AZ95" s="63">
        <f>G95</f>
        <v>0</v>
      </c>
      <c r="BA95" s="53"/>
      <c r="BB95" s="53"/>
      <c r="BC95" s="53"/>
      <c r="BD95" s="53"/>
      <c r="BE95" s="53"/>
      <c r="BF95" s="53"/>
      <c r="BG95" s="53"/>
      <c r="BH95" s="53"/>
      <c r="BI95" s="53"/>
      <c r="CA95" s="53">
        <v>12</v>
      </c>
      <c r="CB95" s="53">
        <v>0</v>
      </c>
      <c r="CZ95" s="16">
        <v>2</v>
      </c>
    </row>
    <row r="96" spans="1:104" x14ac:dyDescent="0.2">
      <c r="A96" s="191"/>
      <c r="B96" s="192"/>
      <c r="C96" s="331" t="s">
        <v>1389</v>
      </c>
      <c r="D96" s="332"/>
      <c r="E96" s="193">
        <v>27.885000000000002</v>
      </c>
      <c r="F96" s="194"/>
      <c r="G96" s="195"/>
      <c r="H96" s="196"/>
      <c r="I96" s="197"/>
      <c r="J96" s="184"/>
      <c r="K96" s="197"/>
      <c r="M96" s="67" t="s">
        <v>1389</v>
      </c>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73" t="str">
        <f>C95</f>
        <v xml:space="preserve">MONTÁŽ OTOPNÝCH TĚLES </v>
      </c>
      <c r="BE96" s="53"/>
      <c r="BF96" s="53"/>
      <c r="BG96" s="53"/>
      <c r="BH96" s="53"/>
      <c r="BI96" s="53"/>
    </row>
    <row r="97" spans="1:104" x14ac:dyDescent="0.2">
      <c r="A97" s="161">
        <v>40</v>
      </c>
      <c r="B97" s="162" t="s">
        <v>4316</v>
      </c>
      <c r="C97" s="163" t="s">
        <v>4317</v>
      </c>
      <c r="D97" s="164" t="s">
        <v>4318</v>
      </c>
      <c r="E97" s="165">
        <v>18.59</v>
      </c>
      <c r="F97" s="122">
        <f>'03 101 '!F97</f>
        <v>0</v>
      </c>
      <c r="G97" s="166">
        <f>E97*F97</f>
        <v>0</v>
      </c>
      <c r="H97" s="167">
        <v>0</v>
      </c>
      <c r="I97" s="168">
        <f>E97*H97</f>
        <v>0</v>
      </c>
      <c r="J97" s="167"/>
      <c r="K97" s="168">
        <f>E97*J97</f>
        <v>0</v>
      </c>
      <c r="O97" s="53"/>
      <c r="Z97" s="53"/>
      <c r="AA97" s="53">
        <v>12</v>
      </c>
      <c r="AB97" s="53">
        <v>0</v>
      </c>
      <c r="AC97" s="53">
        <v>24</v>
      </c>
      <c r="AD97" s="53"/>
      <c r="AE97" s="53"/>
      <c r="AF97" s="53"/>
      <c r="AG97" s="53"/>
      <c r="AH97" s="53"/>
      <c r="AI97" s="53"/>
      <c r="AJ97" s="53"/>
      <c r="AK97" s="53"/>
      <c r="AL97" s="53"/>
      <c r="AM97" s="53"/>
      <c r="AN97" s="53"/>
      <c r="AO97" s="53"/>
      <c r="AP97" s="53"/>
      <c r="AQ97" s="53"/>
      <c r="AR97" s="53"/>
      <c r="AS97" s="53"/>
      <c r="AT97" s="53"/>
      <c r="AU97" s="53"/>
      <c r="AV97" s="53"/>
      <c r="AW97" s="53"/>
      <c r="AX97" s="53"/>
      <c r="AY97" s="53"/>
      <c r="AZ97" s="63">
        <f>G97</f>
        <v>0</v>
      </c>
      <c r="BA97" s="53"/>
      <c r="BB97" s="53"/>
      <c r="BC97" s="53"/>
      <c r="BD97" s="53"/>
      <c r="BE97" s="53"/>
      <c r="BF97" s="53"/>
      <c r="BG97" s="53"/>
      <c r="BH97" s="53"/>
      <c r="BI97" s="53"/>
      <c r="CA97" s="53">
        <v>12</v>
      </c>
      <c r="CB97" s="53">
        <v>0</v>
      </c>
      <c r="CZ97" s="16">
        <v>2</v>
      </c>
    </row>
    <row r="98" spans="1:104" x14ac:dyDescent="0.2">
      <c r="A98" s="191"/>
      <c r="B98" s="192"/>
      <c r="C98" s="331" t="s">
        <v>2033</v>
      </c>
      <c r="D98" s="332"/>
      <c r="E98" s="193">
        <v>18.59</v>
      </c>
      <c r="F98" s="194"/>
      <c r="G98" s="195"/>
      <c r="H98" s="196"/>
      <c r="I98" s="197"/>
      <c r="J98" s="184"/>
      <c r="K98" s="197"/>
      <c r="M98" s="67" t="s">
        <v>2033</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73" t="str">
        <f>C97</f>
        <v xml:space="preserve">MONTÁŽ KOVOVÝCH KONSTRUKCÍ ATYP.DO5KG </v>
      </c>
      <c r="BE98" s="53"/>
      <c r="BF98" s="53"/>
      <c r="BG98" s="53"/>
      <c r="BH98" s="53"/>
      <c r="BI98" s="53"/>
    </row>
    <row r="99" spans="1:104" x14ac:dyDescent="0.2">
      <c r="A99" s="161">
        <v>41</v>
      </c>
      <c r="B99" s="162" t="s">
        <v>4308</v>
      </c>
      <c r="C99" s="163" t="s">
        <v>4309</v>
      </c>
      <c r="D99" s="164" t="s">
        <v>3611</v>
      </c>
      <c r="E99" s="165">
        <v>0.37180000000000002</v>
      </c>
      <c r="F99" s="122">
        <f>'03 101 '!F79</f>
        <v>0</v>
      </c>
      <c r="G99" s="166">
        <f>E99*F99</f>
        <v>0</v>
      </c>
      <c r="H99" s="167">
        <v>0</v>
      </c>
      <c r="I99" s="168">
        <f>E99*H99</f>
        <v>0</v>
      </c>
      <c r="J99" s="167"/>
      <c r="K99" s="168">
        <f>E99*J99</f>
        <v>0</v>
      </c>
      <c r="O99" s="53"/>
      <c r="Z99" s="53"/>
      <c r="AA99" s="53">
        <v>12</v>
      </c>
      <c r="AB99" s="53">
        <v>0</v>
      </c>
      <c r="AC99" s="53">
        <v>20</v>
      </c>
      <c r="AD99" s="53"/>
      <c r="AE99" s="53"/>
      <c r="AF99" s="53"/>
      <c r="AG99" s="53"/>
      <c r="AH99" s="53"/>
      <c r="AI99" s="53"/>
      <c r="AJ99" s="53"/>
      <c r="AK99" s="53"/>
      <c r="AL99" s="53"/>
      <c r="AM99" s="53"/>
      <c r="AN99" s="53"/>
      <c r="AO99" s="53"/>
      <c r="AP99" s="53"/>
      <c r="AQ99" s="53"/>
      <c r="AR99" s="53"/>
      <c r="AS99" s="53"/>
      <c r="AT99" s="53"/>
      <c r="AU99" s="53"/>
      <c r="AV99" s="53"/>
      <c r="AW99" s="53"/>
      <c r="AX99" s="53"/>
      <c r="AY99" s="53"/>
      <c r="AZ99" s="63">
        <f>G99</f>
        <v>0</v>
      </c>
      <c r="BA99" s="53"/>
      <c r="BB99" s="53"/>
      <c r="BC99" s="53"/>
      <c r="BD99" s="53"/>
      <c r="BE99" s="53"/>
      <c r="BF99" s="53"/>
      <c r="BG99" s="53"/>
      <c r="BH99" s="53"/>
      <c r="BI99" s="53"/>
      <c r="CA99" s="53">
        <v>12</v>
      </c>
      <c r="CB99" s="53">
        <v>0</v>
      </c>
      <c r="CZ99" s="16">
        <v>2</v>
      </c>
    </row>
    <row r="100" spans="1:104" x14ac:dyDescent="0.2">
      <c r="A100" s="191"/>
      <c r="B100" s="192"/>
      <c r="C100" s="331" t="s">
        <v>1237</v>
      </c>
      <c r="D100" s="332"/>
      <c r="E100" s="193">
        <v>0.37180000000000002</v>
      </c>
      <c r="F100" s="194"/>
      <c r="G100" s="195"/>
      <c r="H100" s="196"/>
      <c r="I100" s="197"/>
      <c r="J100" s="184"/>
      <c r="K100" s="197"/>
      <c r="M100" s="67" t="s">
        <v>1237</v>
      </c>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73" t="str">
        <f>C99</f>
        <v xml:space="preserve">21VK-600/1100 </v>
      </c>
      <c r="BE100" s="53"/>
      <c r="BF100" s="53"/>
      <c r="BG100" s="53"/>
      <c r="BH100" s="53"/>
      <c r="BI100" s="53"/>
    </row>
    <row r="101" spans="1:104" ht="22.5" x14ac:dyDescent="0.2">
      <c r="A101" s="161">
        <v>42</v>
      </c>
      <c r="B101" s="162" t="s">
        <v>4321</v>
      </c>
      <c r="C101" s="163" t="s">
        <v>4322</v>
      </c>
      <c r="D101" s="164" t="s">
        <v>4318</v>
      </c>
      <c r="E101" s="165">
        <v>18.59</v>
      </c>
      <c r="F101" s="122">
        <f>'03 101 '!F101</f>
        <v>0</v>
      </c>
      <c r="G101" s="166">
        <f>E101*F101</f>
        <v>0</v>
      </c>
      <c r="H101" s="167">
        <v>0</v>
      </c>
      <c r="I101" s="168">
        <f>E101*H101</f>
        <v>0</v>
      </c>
      <c r="J101" s="167"/>
      <c r="K101" s="168">
        <f>E101*J101</f>
        <v>0</v>
      </c>
      <c r="O101" s="53"/>
      <c r="Z101" s="53"/>
      <c r="AA101" s="53">
        <v>12</v>
      </c>
      <c r="AB101" s="53">
        <v>0</v>
      </c>
      <c r="AC101" s="53">
        <v>26</v>
      </c>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63">
        <f>G101</f>
        <v>0</v>
      </c>
      <c r="BA101" s="53"/>
      <c r="BB101" s="53"/>
      <c r="BC101" s="53"/>
      <c r="BD101" s="53"/>
      <c r="BE101" s="53"/>
      <c r="BF101" s="53"/>
      <c r="BG101" s="53"/>
      <c r="BH101" s="53"/>
      <c r="BI101" s="53"/>
      <c r="CA101" s="53">
        <v>12</v>
      </c>
      <c r="CB101" s="53">
        <v>0</v>
      </c>
      <c r="CZ101" s="16">
        <v>2</v>
      </c>
    </row>
    <row r="102" spans="1:104" x14ac:dyDescent="0.2">
      <c r="A102" s="191"/>
      <c r="B102" s="192"/>
      <c r="C102" s="331" t="s">
        <v>2033</v>
      </c>
      <c r="D102" s="332"/>
      <c r="E102" s="193">
        <v>18.59</v>
      </c>
      <c r="F102" s="194"/>
      <c r="G102" s="195"/>
      <c r="H102" s="196"/>
      <c r="I102" s="197"/>
      <c r="J102" s="184"/>
      <c r="K102" s="197"/>
      <c r="M102" s="67" t="s">
        <v>2033</v>
      </c>
      <c r="O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73" t="str">
        <f>C101</f>
        <v xml:space="preserve">DODÁVKA PROFILŮ PRO UCHYCENÍ POTR. A ROZDĚL. </v>
      </c>
      <c r="BE102" s="53"/>
      <c r="BF102" s="53"/>
      <c r="BG102" s="53"/>
      <c r="BH102" s="53"/>
      <c r="BI102" s="53"/>
    </row>
    <row r="103" spans="1:104" x14ac:dyDescent="0.2">
      <c r="A103" s="161">
        <v>43</v>
      </c>
      <c r="B103" s="162" t="s">
        <v>4319</v>
      </c>
      <c r="C103" s="163" t="s">
        <v>4320</v>
      </c>
      <c r="D103" s="164" t="s">
        <v>3611</v>
      </c>
      <c r="E103" s="165">
        <v>7.4359999999999999</v>
      </c>
      <c r="F103" s="122">
        <f>'03 101 '!F99</f>
        <v>0</v>
      </c>
      <c r="G103" s="166">
        <f>E103*F103</f>
        <v>0</v>
      </c>
      <c r="H103" s="167">
        <v>0</v>
      </c>
      <c r="I103" s="168">
        <f>E103*H103</f>
        <v>0</v>
      </c>
      <c r="J103" s="167"/>
      <c r="K103" s="168">
        <f>E103*J103</f>
        <v>0</v>
      </c>
      <c r="O103" s="53"/>
      <c r="Z103" s="53"/>
      <c r="AA103" s="53">
        <v>12</v>
      </c>
      <c r="AB103" s="53">
        <v>0</v>
      </c>
      <c r="AC103" s="53">
        <v>25</v>
      </c>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63">
        <f>G103</f>
        <v>0</v>
      </c>
      <c r="BA103" s="53"/>
      <c r="BB103" s="53"/>
      <c r="BC103" s="53"/>
      <c r="BD103" s="53"/>
      <c r="BE103" s="53"/>
      <c r="BF103" s="53"/>
      <c r="BG103" s="53"/>
      <c r="BH103" s="53"/>
      <c r="BI103" s="53"/>
      <c r="CA103" s="53">
        <v>12</v>
      </c>
      <c r="CB103" s="53">
        <v>0</v>
      </c>
      <c r="CZ103" s="16">
        <v>2</v>
      </c>
    </row>
    <row r="104" spans="1:104" x14ac:dyDescent="0.2">
      <c r="A104" s="191"/>
      <c r="B104" s="192"/>
      <c r="C104" s="331" t="s">
        <v>1318</v>
      </c>
      <c r="D104" s="332"/>
      <c r="E104" s="193">
        <v>7.4359999999999999</v>
      </c>
      <c r="F104" s="194"/>
      <c r="G104" s="195"/>
      <c r="H104" s="196"/>
      <c r="I104" s="197"/>
      <c r="J104" s="184"/>
      <c r="K104" s="197"/>
      <c r="M104" s="67" t="s">
        <v>1318</v>
      </c>
      <c r="O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73" t="str">
        <f>C103</f>
        <v xml:space="preserve">MTZ KOVOVÝCH KCÍ ATYP DO 10KG </v>
      </c>
      <c r="BE104" s="53"/>
      <c r="BF104" s="53"/>
      <c r="BG104" s="53"/>
      <c r="BH104" s="53"/>
      <c r="BI104" s="53"/>
    </row>
    <row r="105" spans="1:104" x14ac:dyDescent="0.2">
      <c r="A105" s="161">
        <v>44</v>
      </c>
      <c r="B105" s="162" t="s">
        <v>4314</v>
      </c>
      <c r="C105" s="163" t="s">
        <v>4315</v>
      </c>
      <c r="D105" s="164" t="s">
        <v>3611</v>
      </c>
      <c r="E105" s="165">
        <v>27.885000000000002</v>
      </c>
      <c r="F105" s="122">
        <f>'03 101 '!F95</f>
        <v>0</v>
      </c>
      <c r="G105" s="166">
        <f>E105*F105</f>
        <v>0</v>
      </c>
      <c r="H105" s="167">
        <v>0</v>
      </c>
      <c r="I105" s="168">
        <f>E105*H105</f>
        <v>0</v>
      </c>
      <c r="J105" s="167"/>
      <c r="K105" s="168">
        <f>E105*J105</f>
        <v>0</v>
      </c>
      <c r="O105" s="53"/>
      <c r="Z105" s="53"/>
      <c r="AA105" s="53">
        <v>12</v>
      </c>
      <c r="AB105" s="53">
        <v>0</v>
      </c>
      <c r="AC105" s="53">
        <v>23</v>
      </c>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63">
        <f>G105</f>
        <v>0</v>
      </c>
      <c r="BA105" s="53"/>
      <c r="BB105" s="53"/>
      <c r="BC105" s="53"/>
      <c r="BD105" s="53"/>
      <c r="BE105" s="53"/>
      <c r="BF105" s="53"/>
      <c r="BG105" s="53"/>
      <c r="BH105" s="53"/>
      <c r="BI105" s="53"/>
      <c r="CA105" s="53">
        <v>12</v>
      </c>
      <c r="CB105" s="53">
        <v>0</v>
      </c>
      <c r="CZ105" s="16">
        <v>2</v>
      </c>
    </row>
    <row r="106" spans="1:104" x14ac:dyDescent="0.2">
      <c r="A106" s="191"/>
      <c r="B106" s="192"/>
      <c r="C106" s="331" t="s">
        <v>1389</v>
      </c>
      <c r="D106" s="332"/>
      <c r="E106" s="193">
        <v>27.885000000000002</v>
      </c>
      <c r="F106" s="194"/>
      <c r="G106" s="195"/>
      <c r="H106" s="196"/>
      <c r="I106" s="197"/>
      <c r="J106" s="184"/>
      <c r="K106" s="197"/>
      <c r="M106" s="67" t="s">
        <v>1389</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73" t="str">
        <f>C105</f>
        <v xml:space="preserve">TLAKOVÁ ZKOUŠKA OTOPNÝCH TĚLES </v>
      </c>
      <c r="BE106" s="53"/>
      <c r="BF106" s="53"/>
      <c r="BG106" s="53"/>
      <c r="BH106" s="53"/>
      <c r="BI106" s="53"/>
    </row>
    <row r="107" spans="1:104" x14ac:dyDescent="0.2">
      <c r="A107" s="161">
        <v>45</v>
      </c>
      <c r="B107" s="162" t="s">
        <v>4310</v>
      </c>
      <c r="C107" s="163" t="s">
        <v>4311</v>
      </c>
      <c r="D107" s="164" t="s">
        <v>3611</v>
      </c>
      <c r="E107" s="165">
        <v>0.37180000000000002</v>
      </c>
      <c r="F107" s="122">
        <f>'03 101 '!F87</f>
        <v>0</v>
      </c>
      <c r="G107" s="166">
        <f>E107*F107</f>
        <v>0</v>
      </c>
      <c r="H107" s="167">
        <v>0</v>
      </c>
      <c r="I107" s="168">
        <f>E107*H107</f>
        <v>0</v>
      </c>
      <c r="J107" s="167"/>
      <c r="K107" s="168">
        <f>E107*J107</f>
        <v>0</v>
      </c>
      <c r="O107" s="53"/>
      <c r="Z107" s="53"/>
      <c r="AA107" s="53">
        <v>12</v>
      </c>
      <c r="AB107" s="53">
        <v>0</v>
      </c>
      <c r="AC107" s="53">
        <v>21</v>
      </c>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63">
        <f>G107</f>
        <v>0</v>
      </c>
      <c r="BA107" s="53"/>
      <c r="BB107" s="53"/>
      <c r="BC107" s="53"/>
      <c r="BD107" s="53"/>
      <c r="BE107" s="53"/>
      <c r="BF107" s="53"/>
      <c r="BG107" s="53"/>
      <c r="BH107" s="53"/>
      <c r="BI107" s="53"/>
      <c r="CA107" s="53">
        <v>12</v>
      </c>
      <c r="CB107" s="53">
        <v>0</v>
      </c>
      <c r="CZ107" s="16">
        <v>2</v>
      </c>
    </row>
    <row r="108" spans="1:104" x14ac:dyDescent="0.2">
      <c r="A108" s="191"/>
      <c r="B108" s="192"/>
      <c r="C108" s="331" t="s">
        <v>1237</v>
      </c>
      <c r="D108" s="332"/>
      <c r="E108" s="193">
        <v>0.37180000000000002</v>
      </c>
      <c r="F108" s="194"/>
      <c r="G108" s="195"/>
      <c r="H108" s="196"/>
      <c r="I108" s="197"/>
      <c r="J108" s="184"/>
      <c r="K108" s="197"/>
      <c r="M108" s="67" t="s">
        <v>1237</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73" t="str">
        <f>C107</f>
        <v xml:space="preserve">22VK-600/1200 </v>
      </c>
      <c r="BE108" s="53"/>
      <c r="BF108" s="53"/>
      <c r="BG108" s="53"/>
      <c r="BH108" s="53"/>
      <c r="BI108" s="53"/>
    </row>
    <row r="109" spans="1:104" x14ac:dyDescent="0.2">
      <c r="A109" s="169" t="s">
        <v>42</v>
      </c>
      <c r="B109" s="170" t="s">
        <v>4293</v>
      </c>
      <c r="C109" s="171" t="s">
        <v>4294</v>
      </c>
      <c r="D109" s="172"/>
      <c r="E109" s="173"/>
      <c r="F109" s="173"/>
      <c r="G109" s="174">
        <f>SUM(G70:G108)</f>
        <v>0</v>
      </c>
      <c r="H109" s="175"/>
      <c r="I109" s="174">
        <f>SUM(I70:I108)</f>
        <v>0</v>
      </c>
      <c r="J109" s="176"/>
      <c r="K109" s="174">
        <f>SUM(K70:K108)</f>
        <v>0</v>
      </c>
      <c r="O109" s="53"/>
      <c r="X109" s="82">
        <f>K109</f>
        <v>0</v>
      </c>
      <c r="Y109" s="82">
        <f>I109</f>
        <v>0</v>
      </c>
      <c r="Z109" s="63">
        <f>G109</f>
        <v>0</v>
      </c>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83"/>
      <c r="BB109" s="83"/>
      <c r="BC109" s="83"/>
      <c r="BD109" s="83"/>
      <c r="BE109" s="83"/>
      <c r="BF109" s="83"/>
      <c r="BG109" s="53"/>
      <c r="BH109" s="53"/>
      <c r="BI109" s="53"/>
    </row>
    <row r="110" spans="1:104" ht="14.25" customHeight="1" x14ac:dyDescent="0.2">
      <c r="A110" s="151" t="s">
        <v>38</v>
      </c>
      <c r="B110" s="152" t="s">
        <v>1180</v>
      </c>
      <c r="C110" s="153" t="s">
        <v>1181</v>
      </c>
      <c r="D110" s="154"/>
      <c r="E110" s="155"/>
      <c r="F110" s="155"/>
      <c r="G110" s="156"/>
      <c r="H110" s="157"/>
      <c r="I110" s="158"/>
      <c r="J110" s="159"/>
      <c r="K110" s="160"/>
      <c r="O110" s="53"/>
    </row>
    <row r="111" spans="1:104" x14ac:dyDescent="0.2">
      <c r="A111" s="161">
        <v>46</v>
      </c>
      <c r="B111" s="162" t="s">
        <v>4325</v>
      </c>
      <c r="C111" s="163" t="s">
        <v>4326</v>
      </c>
      <c r="D111" s="164" t="s">
        <v>1138</v>
      </c>
      <c r="E111" s="165">
        <v>3.718</v>
      </c>
      <c r="F111" s="122">
        <f>'03 101 '!F107</f>
        <v>0</v>
      </c>
      <c r="G111" s="166">
        <f>E111*F111</f>
        <v>0</v>
      </c>
      <c r="H111" s="167">
        <v>0</v>
      </c>
      <c r="I111" s="168">
        <f>E111*H111</f>
        <v>0</v>
      </c>
      <c r="J111" s="167"/>
      <c r="K111" s="168">
        <f>E111*J111</f>
        <v>0</v>
      </c>
      <c r="O111" s="53"/>
      <c r="Z111" s="53"/>
      <c r="AA111" s="53">
        <v>12</v>
      </c>
      <c r="AB111" s="53">
        <v>0</v>
      </c>
      <c r="AC111" s="53">
        <v>28</v>
      </c>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63">
        <f>G111</f>
        <v>0</v>
      </c>
      <c r="BA111" s="53"/>
      <c r="BB111" s="53"/>
      <c r="BC111" s="53"/>
      <c r="BD111" s="53"/>
      <c r="BE111" s="53"/>
      <c r="BF111" s="53"/>
      <c r="BG111" s="53"/>
      <c r="BH111" s="53"/>
      <c r="BI111" s="53"/>
      <c r="CA111" s="53">
        <v>12</v>
      </c>
      <c r="CB111" s="53">
        <v>0</v>
      </c>
      <c r="CZ111" s="16">
        <v>2</v>
      </c>
    </row>
    <row r="112" spans="1:104" x14ac:dyDescent="0.2">
      <c r="A112" s="191"/>
      <c r="B112" s="192"/>
      <c r="C112" s="331" t="s">
        <v>1239</v>
      </c>
      <c r="D112" s="332"/>
      <c r="E112" s="193">
        <v>3.718</v>
      </c>
      <c r="F112" s="194"/>
      <c r="G112" s="195"/>
      <c r="H112" s="196"/>
      <c r="I112" s="197"/>
      <c r="J112" s="184"/>
      <c r="K112" s="197"/>
      <c r="M112" s="67" t="s">
        <v>1239</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73" t="str">
        <f>C111</f>
        <v xml:space="preserve">NÁTĚR SYNT.KOV.KCÍ 2xEMAIL </v>
      </c>
      <c r="BE112" s="53"/>
      <c r="BF112" s="53"/>
      <c r="BG112" s="53"/>
      <c r="BH112" s="53"/>
      <c r="BI112" s="53"/>
    </row>
    <row r="113" spans="1:104" x14ac:dyDescent="0.2">
      <c r="A113" s="161">
        <v>47</v>
      </c>
      <c r="B113" s="162" t="s">
        <v>4323</v>
      </c>
      <c r="C113" s="163" t="s">
        <v>4324</v>
      </c>
      <c r="D113" s="164" t="s">
        <v>41</v>
      </c>
      <c r="E113" s="165">
        <v>3.718</v>
      </c>
      <c r="F113" s="122">
        <f>'03 101 '!F105</f>
        <v>0</v>
      </c>
      <c r="G113" s="166">
        <f>E113*F113</f>
        <v>0</v>
      </c>
      <c r="H113" s="167">
        <v>0</v>
      </c>
      <c r="I113" s="168">
        <f>E113*H113</f>
        <v>0</v>
      </c>
      <c r="J113" s="167"/>
      <c r="K113" s="168">
        <f>E113*J113</f>
        <v>0</v>
      </c>
      <c r="O113" s="53"/>
      <c r="Z113" s="53"/>
      <c r="AA113" s="53">
        <v>12</v>
      </c>
      <c r="AB113" s="53">
        <v>0</v>
      </c>
      <c r="AC113" s="53">
        <v>27</v>
      </c>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63">
        <f>G113</f>
        <v>0</v>
      </c>
      <c r="BA113" s="53"/>
      <c r="BB113" s="53"/>
      <c r="BC113" s="53"/>
      <c r="BD113" s="53"/>
      <c r="BE113" s="53"/>
      <c r="BF113" s="53"/>
      <c r="BG113" s="53"/>
      <c r="BH113" s="53"/>
      <c r="BI113" s="53"/>
      <c r="CA113" s="53">
        <v>12</v>
      </c>
      <c r="CB113" s="53">
        <v>0</v>
      </c>
      <c r="CZ113" s="16">
        <v>2</v>
      </c>
    </row>
    <row r="114" spans="1:104" x14ac:dyDescent="0.2">
      <c r="A114" s="191"/>
      <c r="B114" s="192"/>
      <c r="C114" s="331" t="s">
        <v>1239</v>
      </c>
      <c r="D114" s="332"/>
      <c r="E114" s="193">
        <v>3.718</v>
      </c>
      <c r="F114" s="194"/>
      <c r="G114" s="195"/>
      <c r="H114" s="196"/>
      <c r="I114" s="197"/>
      <c r="J114" s="184"/>
      <c r="K114" s="197"/>
      <c r="M114" s="67" t="s">
        <v>1239</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73" t="str">
        <f>C113</f>
        <v xml:space="preserve">NÁTĚR SYNTETICKÝ KOV.KCÍ dvojnásobný </v>
      </c>
      <c r="BE114" s="53"/>
      <c r="BF114" s="53"/>
      <c r="BG114" s="53"/>
      <c r="BH114" s="53"/>
      <c r="BI114" s="53"/>
    </row>
    <row r="115" spans="1:104" x14ac:dyDescent="0.2">
      <c r="A115" s="169" t="s">
        <v>42</v>
      </c>
      <c r="B115" s="170" t="s">
        <v>1180</v>
      </c>
      <c r="C115" s="171" t="s">
        <v>1181</v>
      </c>
      <c r="D115" s="172"/>
      <c r="E115" s="173"/>
      <c r="F115" s="173"/>
      <c r="G115" s="174">
        <f>SUM(G110:G114)</f>
        <v>0</v>
      </c>
      <c r="H115" s="175"/>
      <c r="I115" s="174">
        <f>SUM(I110:I114)</f>
        <v>0</v>
      </c>
      <c r="J115" s="176"/>
      <c r="K115" s="174">
        <f>SUM(K110:K114)</f>
        <v>0</v>
      </c>
      <c r="O115" s="53"/>
      <c r="X115" s="82">
        <f>K115</f>
        <v>0</v>
      </c>
      <c r="Y115" s="82">
        <f>I115</f>
        <v>0</v>
      </c>
      <c r="Z115" s="63">
        <f>G115</f>
        <v>0</v>
      </c>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83"/>
      <c r="BB115" s="83"/>
      <c r="BC115" s="83"/>
      <c r="BD115" s="83"/>
      <c r="BE115" s="83"/>
      <c r="BF115" s="83"/>
      <c r="BG115" s="53"/>
      <c r="BH115" s="53"/>
      <c r="BI115" s="53"/>
    </row>
    <row r="116" spans="1:104" x14ac:dyDescent="0.2">
      <c r="A116" s="177" t="s">
        <v>23</v>
      </c>
      <c r="B116" s="178" t="s">
        <v>43</v>
      </c>
      <c r="C116" s="179"/>
      <c r="D116" s="180"/>
      <c r="E116" s="181"/>
      <c r="F116" s="181"/>
      <c r="G116" s="182">
        <f>SUM(Z7:Z116)</f>
        <v>0</v>
      </c>
      <c r="H116" s="183"/>
      <c r="I116" s="182">
        <f>SUM(Y7:Y116)</f>
        <v>0</v>
      </c>
      <c r="J116" s="183"/>
      <c r="K116" s="182">
        <f>SUM(X7:X116)</f>
        <v>0</v>
      </c>
      <c r="O116" s="53"/>
      <c r="BA116" s="91"/>
      <c r="BB116" s="91"/>
      <c r="BC116" s="91"/>
      <c r="BD116" s="91"/>
      <c r="BE116" s="91"/>
      <c r="BF116" s="91"/>
    </row>
    <row r="117" spans="1:104" x14ac:dyDescent="0.2">
      <c r="E117" s="124"/>
    </row>
    <row r="118" spans="1:104" x14ac:dyDescent="0.2">
      <c r="E118" s="124"/>
    </row>
    <row r="119" spans="1:104" x14ac:dyDescent="0.2">
      <c r="E119" s="124"/>
    </row>
    <row r="120" spans="1:104" x14ac:dyDescent="0.2">
      <c r="E120" s="124"/>
    </row>
    <row r="121" spans="1:104" x14ac:dyDescent="0.2">
      <c r="E121" s="124"/>
    </row>
    <row r="122" spans="1:104" x14ac:dyDescent="0.2">
      <c r="E122" s="124"/>
    </row>
    <row r="123" spans="1:104" x14ac:dyDescent="0.2">
      <c r="E123" s="124"/>
    </row>
    <row r="124" spans="1:104" x14ac:dyDescent="0.2">
      <c r="E124" s="124"/>
    </row>
    <row r="125" spans="1:104" x14ac:dyDescent="0.2">
      <c r="E125" s="124"/>
    </row>
    <row r="126" spans="1:104" x14ac:dyDescent="0.2">
      <c r="E126" s="124"/>
    </row>
    <row r="127" spans="1:104" x14ac:dyDescent="0.2">
      <c r="E127" s="124"/>
    </row>
    <row r="128" spans="1:104" x14ac:dyDescent="0.2">
      <c r="E128" s="124"/>
    </row>
    <row r="129" spans="1:7" x14ac:dyDescent="0.2">
      <c r="E129" s="124"/>
    </row>
    <row r="130" spans="1:7" x14ac:dyDescent="0.2">
      <c r="E130" s="124"/>
    </row>
    <row r="131" spans="1:7" x14ac:dyDescent="0.2">
      <c r="E131" s="124"/>
    </row>
    <row r="132" spans="1:7" x14ac:dyDescent="0.2">
      <c r="E132" s="124"/>
    </row>
    <row r="133" spans="1:7" x14ac:dyDescent="0.2">
      <c r="E133" s="124"/>
    </row>
    <row r="134" spans="1:7" x14ac:dyDescent="0.2">
      <c r="E134" s="124"/>
    </row>
    <row r="135" spans="1:7" x14ac:dyDescent="0.2">
      <c r="E135" s="124"/>
    </row>
    <row r="136" spans="1:7" x14ac:dyDescent="0.2">
      <c r="E136" s="124"/>
    </row>
    <row r="137" spans="1:7" x14ac:dyDescent="0.2">
      <c r="E137" s="124"/>
    </row>
    <row r="138" spans="1:7" x14ac:dyDescent="0.2">
      <c r="A138" s="184"/>
      <c r="B138" s="184"/>
      <c r="C138" s="184"/>
      <c r="D138" s="184"/>
      <c r="E138" s="184"/>
      <c r="F138" s="184"/>
      <c r="G138" s="184"/>
    </row>
    <row r="139" spans="1:7" x14ac:dyDescent="0.2">
      <c r="A139" s="184"/>
      <c r="B139" s="184"/>
      <c r="C139" s="184"/>
      <c r="D139" s="184"/>
      <c r="E139" s="184"/>
      <c r="F139" s="184"/>
      <c r="G139" s="184"/>
    </row>
    <row r="140" spans="1:7" x14ac:dyDescent="0.2">
      <c r="A140" s="184"/>
      <c r="B140" s="184"/>
      <c r="C140" s="184"/>
      <c r="D140" s="184"/>
      <c r="E140" s="184"/>
      <c r="F140" s="184"/>
      <c r="G140" s="184"/>
    </row>
    <row r="141" spans="1:7" x14ac:dyDescent="0.2">
      <c r="A141" s="184"/>
      <c r="B141" s="184"/>
      <c r="C141" s="184"/>
      <c r="D141" s="184"/>
      <c r="E141" s="184"/>
      <c r="F141" s="184"/>
      <c r="G141" s="184"/>
    </row>
    <row r="142" spans="1:7" x14ac:dyDescent="0.2">
      <c r="E142" s="124"/>
    </row>
    <row r="143" spans="1:7" x14ac:dyDescent="0.2">
      <c r="E143" s="124"/>
    </row>
    <row r="144" spans="1:7" x14ac:dyDescent="0.2">
      <c r="E144" s="124"/>
    </row>
    <row r="145" spans="5:5" x14ac:dyDescent="0.2">
      <c r="E145" s="124"/>
    </row>
    <row r="146" spans="5:5" x14ac:dyDescent="0.2">
      <c r="E146" s="124"/>
    </row>
    <row r="147" spans="5:5" x14ac:dyDescent="0.2">
      <c r="E147" s="124"/>
    </row>
    <row r="148" spans="5:5" x14ac:dyDescent="0.2">
      <c r="E148" s="124"/>
    </row>
    <row r="149" spans="5:5" x14ac:dyDescent="0.2">
      <c r="E149" s="124"/>
    </row>
    <row r="150" spans="5:5" x14ac:dyDescent="0.2">
      <c r="E150" s="124"/>
    </row>
    <row r="151" spans="5:5" x14ac:dyDescent="0.2">
      <c r="E151" s="124"/>
    </row>
    <row r="152" spans="5:5" x14ac:dyDescent="0.2">
      <c r="E152" s="124"/>
    </row>
    <row r="153" spans="5:5" x14ac:dyDescent="0.2">
      <c r="E153" s="124"/>
    </row>
    <row r="154" spans="5:5" x14ac:dyDescent="0.2">
      <c r="E154" s="124"/>
    </row>
    <row r="155" spans="5:5" x14ac:dyDescent="0.2">
      <c r="E155" s="124"/>
    </row>
    <row r="156" spans="5:5" x14ac:dyDescent="0.2">
      <c r="E156" s="124"/>
    </row>
    <row r="157" spans="5:5" x14ac:dyDescent="0.2">
      <c r="E157" s="124"/>
    </row>
    <row r="158" spans="5:5" x14ac:dyDescent="0.2">
      <c r="E158" s="124"/>
    </row>
    <row r="159" spans="5:5" x14ac:dyDescent="0.2">
      <c r="E159" s="124"/>
    </row>
    <row r="160" spans="5:5" x14ac:dyDescent="0.2">
      <c r="E160" s="124"/>
    </row>
    <row r="161" spans="1:7" x14ac:dyDescent="0.2">
      <c r="E161" s="124"/>
    </row>
    <row r="162" spans="1:7" x14ac:dyDescent="0.2">
      <c r="E162" s="124"/>
    </row>
    <row r="163" spans="1:7" x14ac:dyDescent="0.2">
      <c r="E163" s="124"/>
    </row>
    <row r="164" spans="1:7" x14ac:dyDescent="0.2">
      <c r="E164" s="124"/>
    </row>
    <row r="165" spans="1:7" x14ac:dyDescent="0.2">
      <c r="E165" s="124"/>
    </row>
    <row r="166" spans="1:7" x14ac:dyDescent="0.2">
      <c r="E166" s="124"/>
    </row>
    <row r="167" spans="1:7" x14ac:dyDescent="0.2">
      <c r="E167" s="124"/>
    </row>
    <row r="168" spans="1:7" x14ac:dyDescent="0.2">
      <c r="E168" s="124"/>
    </row>
    <row r="169" spans="1:7" x14ac:dyDescent="0.2">
      <c r="E169" s="124"/>
    </row>
    <row r="170" spans="1:7" x14ac:dyDescent="0.2">
      <c r="E170" s="124"/>
    </row>
    <row r="171" spans="1:7" x14ac:dyDescent="0.2">
      <c r="E171" s="124"/>
    </row>
    <row r="172" spans="1:7" x14ac:dyDescent="0.2">
      <c r="E172" s="124"/>
    </row>
    <row r="173" spans="1:7" x14ac:dyDescent="0.2">
      <c r="A173" s="185"/>
      <c r="B173" s="185"/>
    </row>
    <row r="174" spans="1:7" x14ac:dyDescent="0.2">
      <c r="A174" s="184"/>
      <c r="B174" s="184"/>
      <c r="C174" s="186"/>
      <c r="D174" s="186"/>
      <c r="E174" s="187"/>
      <c r="F174" s="186"/>
      <c r="G174" s="188"/>
    </row>
    <row r="175" spans="1:7" x14ac:dyDescent="0.2">
      <c r="A175" s="189"/>
      <c r="B175" s="189"/>
      <c r="C175" s="184"/>
      <c r="D175" s="184"/>
      <c r="E175" s="190"/>
      <c r="F175" s="184"/>
      <c r="G175" s="184"/>
    </row>
    <row r="176" spans="1:7" x14ac:dyDescent="0.2">
      <c r="A176" s="184"/>
      <c r="B176" s="184"/>
      <c r="C176" s="184"/>
      <c r="D176" s="184"/>
      <c r="E176" s="190"/>
      <c r="F176" s="184"/>
      <c r="G176" s="184"/>
    </row>
    <row r="177" spans="1:7" x14ac:dyDescent="0.2">
      <c r="A177" s="184"/>
      <c r="B177" s="184"/>
      <c r="C177" s="184"/>
      <c r="D177" s="184"/>
      <c r="E177" s="190"/>
      <c r="F177" s="184"/>
      <c r="G177" s="184"/>
    </row>
    <row r="178" spans="1:7" x14ac:dyDescent="0.2">
      <c r="A178" s="184"/>
      <c r="B178" s="184"/>
      <c r="C178" s="184"/>
      <c r="D178" s="184"/>
      <c r="E178" s="190"/>
      <c r="F178" s="184"/>
      <c r="G178" s="184"/>
    </row>
    <row r="179" spans="1:7" x14ac:dyDescent="0.2">
      <c r="A179" s="184"/>
      <c r="B179" s="184"/>
      <c r="C179" s="184"/>
      <c r="D179" s="184"/>
      <c r="E179" s="190"/>
      <c r="F179" s="184"/>
      <c r="G179" s="184"/>
    </row>
    <row r="180" spans="1:7" x14ac:dyDescent="0.2">
      <c r="A180" s="184"/>
      <c r="B180" s="184"/>
      <c r="C180" s="184"/>
      <c r="D180" s="184"/>
      <c r="E180" s="190"/>
      <c r="F180" s="184"/>
      <c r="G180" s="184"/>
    </row>
    <row r="181" spans="1:7" x14ac:dyDescent="0.2">
      <c r="A181" s="184"/>
      <c r="B181" s="184"/>
      <c r="C181" s="184"/>
      <c r="D181" s="184"/>
      <c r="E181" s="190"/>
      <c r="F181" s="184"/>
      <c r="G181" s="184"/>
    </row>
    <row r="182" spans="1:7" x14ac:dyDescent="0.2">
      <c r="A182" s="184"/>
      <c r="B182" s="184"/>
      <c r="C182" s="184"/>
      <c r="D182" s="184"/>
      <c r="E182" s="190"/>
      <c r="F182" s="184"/>
      <c r="G182" s="184"/>
    </row>
    <row r="183" spans="1:7" x14ac:dyDescent="0.2">
      <c r="A183" s="184"/>
      <c r="B183" s="184"/>
      <c r="C183" s="184"/>
      <c r="D183" s="184"/>
      <c r="E183" s="190"/>
      <c r="F183" s="184"/>
      <c r="G183" s="184"/>
    </row>
    <row r="184" spans="1:7" x14ac:dyDescent="0.2">
      <c r="A184" s="184"/>
      <c r="B184" s="184"/>
      <c r="C184" s="184"/>
      <c r="D184" s="184"/>
      <c r="E184" s="190"/>
      <c r="F184" s="184"/>
      <c r="G184" s="184"/>
    </row>
    <row r="185" spans="1:7" x14ac:dyDescent="0.2">
      <c r="A185" s="184"/>
      <c r="B185" s="184"/>
      <c r="C185" s="184"/>
      <c r="D185" s="184"/>
      <c r="E185" s="190"/>
      <c r="F185" s="184"/>
      <c r="G185" s="184"/>
    </row>
    <row r="186" spans="1:7" x14ac:dyDescent="0.2">
      <c r="A186" s="184"/>
      <c r="B186" s="184"/>
      <c r="C186" s="184"/>
      <c r="D186" s="184"/>
      <c r="E186" s="190"/>
      <c r="F186" s="184"/>
      <c r="G186" s="184"/>
    </row>
    <row r="187" spans="1:7" x14ac:dyDescent="0.2">
      <c r="A187" s="184"/>
      <c r="B187" s="184"/>
      <c r="C187" s="184"/>
      <c r="D187" s="184"/>
      <c r="E187" s="190"/>
      <c r="F187" s="184"/>
      <c r="G187" s="184"/>
    </row>
  </sheetData>
  <sheetProtection algorithmName="SHA-512" hashValue="oqEj55SZRDM6c6OhkuFDbAmGoEO1OgUi1TVZ0RUCNCS+VmbZIGD0mqsEPWdxbW/41W1EyGE3sj4pMBYKhSPmVQ==" saltValue="HxxxH2NsM8HCeh/32g1fAw==" spinCount="100000" sheet="1" objects="1" scenarios="1"/>
  <mergeCells count="49">
    <mergeCell ref="C106:D106"/>
    <mergeCell ref="C108:D108"/>
    <mergeCell ref="C112:D112"/>
    <mergeCell ref="C114:D114"/>
    <mergeCell ref="C94:D94"/>
    <mergeCell ref="C96:D96"/>
    <mergeCell ref="C98:D98"/>
    <mergeCell ref="C100:D100"/>
    <mergeCell ref="C102:D102"/>
    <mergeCell ref="C104:D104"/>
    <mergeCell ref="C92:D92"/>
    <mergeCell ref="C64:D64"/>
    <mergeCell ref="C66:D66"/>
    <mergeCell ref="C68:D68"/>
    <mergeCell ref="C72:D72"/>
    <mergeCell ref="C74:D74"/>
    <mergeCell ref="C76:D76"/>
    <mergeCell ref="C78:D78"/>
    <mergeCell ref="C80:D80"/>
    <mergeCell ref="C82:D82"/>
    <mergeCell ref="C84:D84"/>
    <mergeCell ref="C86:D86"/>
    <mergeCell ref="C88:D88"/>
    <mergeCell ref="C90:D90"/>
    <mergeCell ref="A1:G1"/>
    <mergeCell ref="C9:D9"/>
    <mergeCell ref="C11:D11"/>
    <mergeCell ref="C15:D15"/>
    <mergeCell ref="C17:D17"/>
    <mergeCell ref="C19:D19"/>
    <mergeCell ref="C21:D21"/>
    <mergeCell ref="C23:D23"/>
    <mergeCell ref="C25:D25"/>
    <mergeCell ref="C27:D27"/>
    <mergeCell ref="C58:D58"/>
    <mergeCell ref="C60:D60"/>
    <mergeCell ref="C62:D62"/>
    <mergeCell ref="C31:D31"/>
    <mergeCell ref="C33:G33"/>
    <mergeCell ref="C34:D34"/>
    <mergeCell ref="C38:D38"/>
    <mergeCell ref="C40:D40"/>
    <mergeCell ref="C42:D42"/>
    <mergeCell ref="C44:D44"/>
    <mergeCell ref="C46:D46"/>
    <mergeCell ref="C48:D48"/>
    <mergeCell ref="C50:D50"/>
    <mergeCell ref="C52:D52"/>
    <mergeCell ref="C56:D56"/>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CZ113"/>
  <sheetViews>
    <sheetView showGridLines="0" showZeros="0" zoomScale="90" zoomScaleNormal="90" workbookViewId="0">
      <selection activeCell="F38" sqref="F3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4380</v>
      </c>
      <c r="E3" s="24"/>
      <c r="F3" s="25"/>
      <c r="G3" s="26"/>
    </row>
    <row r="4" spans="1:104" ht="13.5" customHeight="1" thickBot="1" x14ac:dyDescent="0.25">
      <c r="A4" s="27" t="s">
        <v>26</v>
      </c>
      <c r="B4" s="28"/>
      <c r="C4" s="29"/>
      <c r="D4" s="30" t="s">
        <v>4381</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4350</v>
      </c>
      <c r="C7" s="45" t="s">
        <v>4351</v>
      </c>
      <c r="D7" s="46"/>
      <c r="E7" s="47"/>
      <c r="F7" s="47"/>
      <c r="G7" s="48"/>
      <c r="H7" s="49"/>
      <c r="I7" s="50"/>
      <c r="J7" s="51"/>
      <c r="K7" s="52"/>
      <c r="O7" s="53"/>
    </row>
    <row r="8" spans="1:104" ht="22.5" x14ac:dyDescent="0.2">
      <c r="A8" s="54">
        <v>1</v>
      </c>
      <c r="B8" s="55" t="s">
        <v>4352</v>
      </c>
      <c r="C8" s="56" t="s">
        <v>4353</v>
      </c>
      <c r="D8" s="57" t="s">
        <v>4354</v>
      </c>
      <c r="E8" s="100">
        <v>75.384</v>
      </c>
      <c r="F8" s="59"/>
      <c r="G8" s="60">
        <f>E8*F8</f>
        <v>0</v>
      </c>
      <c r="H8" s="61">
        <v>0</v>
      </c>
      <c r="I8" s="62">
        <f>E8*H8</f>
        <v>0</v>
      </c>
      <c r="J8" s="61">
        <v>0</v>
      </c>
      <c r="K8" s="62">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64"/>
      <c r="B9" s="65"/>
      <c r="C9" s="326" t="s">
        <v>4355</v>
      </c>
      <c r="D9" s="327"/>
      <c r="E9" s="327"/>
      <c r="F9" s="327"/>
      <c r="G9" s="328"/>
      <c r="I9" s="66"/>
      <c r="K9" s="66"/>
      <c r="L9" s="67" t="s">
        <v>4355</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9" t="s">
        <v>4356</v>
      </c>
      <c r="D10" s="330"/>
      <c r="E10" s="103">
        <v>75.384</v>
      </c>
      <c r="F10" s="69"/>
      <c r="G10" s="70"/>
      <c r="H10" s="71"/>
      <c r="I10" s="66"/>
      <c r="J10" s="72"/>
      <c r="K10" s="66"/>
      <c r="M10" s="67" t="s">
        <v>4356</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73" t="str">
        <f>C9</f>
        <v xml:space="preserve">dle PD </v>
      </c>
      <c r="BE10" s="53"/>
      <c r="BF10" s="53"/>
      <c r="BG10" s="53"/>
      <c r="BH10" s="53"/>
      <c r="BI10" s="53"/>
    </row>
    <row r="11" spans="1:104" x14ac:dyDescent="0.2">
      <c r="A11" s="54">
        <v>2</v>
      </c>
      <c r="B11" s="55" t="s">
        <v>4357</v>
      </c>
      <c r="C11" s="56" t="s">
        <v>4358</v>
      </c>
      <c r="D11" s="57" t="s">
        <v>201</v>
      </c>
      <c r="E11" s="100">
        <v>100.512</v>
      </c>
      <c r="F11" s="59"/>
      <c r="G11" s="60">
        <f>E11*F11</f>
        <v>0</v>
      </c>
      <c r="H11" s="61">
        <v>0</v>
      </c>
      <c r="I11" s="62">
        <f>E11*H11</f>
        <v>0</v>
      </c>
      <c r="J11" s="61"/>
      <c r="K11" s="62">
        <f>E11*J11</f>
        <v>0</v>
      </c>
      <c r="O11" s="53"/>
      <c r="Z11" s="53"/>
      <c r="AA11" s="53">
        <v>3</v>
      </c>
      <c r="AB11" s="53">
        <v>1</v>
      </c>
      <c r="AC11" s="53">
        <v>15165651</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G11</f>
        <v>0</v>
      </c>
      <c r="BA11" s="53"/>
      <c r="BB11" s="53"/>
      <c r="BC11" s="53"/>
      <c r="BD11" s="53"/>
      <c r="BE11" s="53"/>
      <c r="BF11" s="53"/>
      <c r="BG11" s="53"/>
      <c r="BH11" s="53"/>
      <c r="BI11" s="53"/>
      <c r="CA11" s="53">
        <v>3</v>
      </c>
      <c r="CB11" s="53">
        <v>1</v>
      </c>
      <c r="CZ11" s="16">
        <v>1</v>
      </c>
    </row>
    <row r="12" spans="1:104" x14ac:dyDescent="0.2">
      <c r="A12" s="64"/>
      <c r="B12" s="65"/>
      <c r="C12" s="326" t="s">
        <v>4355</v>
      </c>
      <c r="D12" s="327"/>
      <c r="E12" s="327"/>
      <c r="F12" s="327"/>
      <c r="G12" s="328"/>
      <c r="I12" s="66"/>
      <c r="K12" s="66"/>
      <c r="L12" s="67" t="s">
        <v>4355</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64"/>
      <c r="B13" s="65"/>
      <c r="C13" s="329" t="s">
        <v>4064</v>
      </c>
      <c r="D13" s="330"/>
      <c r="E13" s="103">
        <v>100.512</v>
      </c>
      <c r="F13" s="69"/>
      <c r="G13" s="70"/>
      <c r="H13" s="71"/>
      <c r="I13" s="66"/>
      <c r="J13" s="72"/>
      <c r="K13" s="66"/>
      <c r="M13" s="67" t="s">
        <v>4064</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 xml:space="preserve">dle PD </v>
      </c>
      <c r="BE13" s="53"/>
      <c r="BF13" s="53"/>
      <c r="BG13" s="53"/>
      <c r="BH13" s="53"/>
      <c r="BI13" s="53"/>
    </row>
    <row r="14" spans="1:104" x14ac:dyDescent="0.2">
      <c r="A14" s="54">
        <v>3</v>
      </c>
      <c r="B14" s="55" t="s">
        <v>4357</v>
      </c>
      <c r="C14" s="56" t="s">
        <v>4359</v>
      </c>
      <c r="D14" s="57" t="s">
        <v>201</v>
      </c>
      <c r="E14" s="100">
        <v>9.423</v>
      </c>
      <c r="F14" s="59"/>
      <c r="G14" s="60">
        <f>E14*F14</f>
        <v>0</v>
      </c>
      <c r="H14" s="61">
        <v>0</v>
      </c>
      <c r="I14" s="62">
        <f>E14*H14</f>
        <v>0</v>
      </c>
      <c r="J14" s="61"/>
      <c r="K14" s="62">
        <f>E14*J14</f>
        <v>0</v>
      </c>
      <c r="O14" s="53"/>
      <c r="Z14" s="53"/>
      <c r="AA14" s="53">
        <v>12</v>
      </c>
      <c r="AB14" s="53">
        <v>0</v>
      </c>
      <c r="AC14" s="53">
        <v>3</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12</v>
      </c>
      <c r="CB14" s="53">
        <v>0</v>
      </c>
      <c r="CZ14" s="16">
        <v>1</v>
      </c>
    </row>
    <row r="15" spans="1:104" x14ac:dyDescent="0.2">
      <c r="A15" s="64"/>
      <c r="B15" s="65"/>
      <c r="C15" s="326" t="s">
        <v>4355</v>
      </c>
      <c r="D15" s="327"/>
      <c r="E15" s="327"/>
      <c r="F15" s="327"/>
      <c r="G15" s="328"/>
      <c r="I15" s="66"/>
      <c r="K15" s="66"/>
      <c r="L15" s="67" t="s">
        <v>4355</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64"/>
      <c r="B16" s="65"/>
      <c r="C16" s="329" t="s">
        <v>615</v>
      </c>
      <c r="D16" s="330"/>
      <c r="E16" s="103">
        <v>9.423</v>
      </c>
      <c r="F16" s="69"/>
      <c r="G16" s="70"/>
      <c r="H16" s="71"/>
      <c r="I16" s="66"/>
      <c r="J16" s="72"/>
      <c r="K16" s="66"/>
      <c r="M16" s="67" t="s">
        <v>615</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73" t="str">
        <f>C15</f>
        <v xml:space="preserve">dle PD </v>
      </c>
      <c r="BE16" s="53"/>
      <c r="BF16" s="53"/>
      <c r="BG16" s="53"/>
      <c r="BH16" s="53"/>
      <c r="BI16" s="53"/>
    </row>
    <row r="17" spans="1:104" x14ac:dyDescent="0.2">
      <c r="A17" s="54">
        <v>4</v>
      </c>
      <c r="B17" s="55" t="s">
        <v>4360</v>
      </c>
      <c r="C17" s="56" t="s">
        <v>4361</v>
      </c>
      <c r="D17" s="57" t="s">
        <v>3611</v>
      </c>
      <c r="E17" s="100">
        <v>21.358799999999999</v>
      </c>
      <c r="F17" s="59"/>
      <c r="G17" s="60">
        <f>E17*F17</f>
        <v>0</v>
      </c>
      <c r="H17" s="61">
        <v>0</v>
      </c>
      <c r="I17" s="62">
        <f>E17*H17</f>
        <v>0</v>
      </c>
      <c r="J17" s="61"/>
      <c r="K17" s="62">
        <f>E17*J17</f>
        <v>0</v>
      </c>
      <c r="O17" s="53"/>
      <c r="Z17" s="53"/>
      <c r="AA17" s="53">
        <v>3</v>
      </c>
      <c r="AB17" s="53">
        <v>1</v>
      </c>
      <c r="AC17" s="53">
        <v>51651515</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G17</f>
        <v>0</v>
      </c>
      <c r="BA17" s="53"/>
      <c r="BB17" s="53"/>
      <c r="BC17" s="53"/>
      <c r="BD17" s="53"/>
      <c r="BE17" s="53"/>
      <c r="BF17" s="53"/>
      <c r="BG17" s="53"/>
      <c r="BH17" s="53"/>
      <c r="BI17" s="53"/>
      <c r="CA17" s="53">
        <v>3</v>
      </c>
      <c r="CB17" s="53">
        <v>1</v>
      </c>
      <c r="CZ17" s="16">
        <v>1</v>
      </c>
    </row>
    <row r="18" spans="1:104" x14ac:dyDescent="0.2">
      <c r="A18" s="64"/>
      <c r="B18" s="65"/>
      <c r="C18" s="326" t="s">
        <v>4355</v>
      </c>
      <c r="D18" s="327"/>
      <c r="E18" s="327"/>
      <c r="F18" s="327"/>
      <c r="G18" s="328"/>
      <c r="I18" s="66"/>
      <c r="K18" s="66"/>
      <c r="L18" s="67" t="s">
        <v>4355</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64"/>
      <c r="B19" s="65"/>
      <c r="C19" s="329" t="s">
        <v>4362</v>
      </c>
      <c r="D19" s="330"/>
      <c r="E19" s="103">
        <v>21.358799999999999</v>
      </c>
      <c r="F19" s="69"/>
      <c r="G19" s="70"/>
      <c r="H19" s="71"/>
      <c r="I19" s="66"/>
      <c r="J19" s="72"/>
      <c r="K19" s="66"/>
      <c r="M19" s="67" t="s">
        <v>4362</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 xml:space="preserve">dle PD </v>
      </c>
      <c r="BE19" s="53"/>
      <c r="BF19" s="53"/>
      <c r="BG19" s="53"/>
      <c r="BH19" s="53"/>
      <c r="BI19" s="53"/>
    </row>
    <row r="20" spans="1:104" ht="33.75" x14ac:dyDescent="0.2">
      <c r="A20" s="54">
        <v>5</v>
      </c>
      <c r="B20" s="55" t="s">
        <v>4363</v>
      </c>
      <c r="C20" s="56" t="s">
        <v>4364</v>
      </c>
      <c r="D20" s="57" t="s">
        <v>3611</v>
      </c>
      <c r="E20" s="100">
        <v>15.705</v>
      </c>
      <c r="F20" s="59"/>
      <c r="G20" s="60">
        <f>E20*F20</f>
        <v>0</v>
      </c>
      <c r="H20" s="61">
        <v>0</v>
      </c>
      <c r="I20" s="62">
        <f>E20*H20</f>
        <v>0</v>
      </c>
      <c r="J20" s="61">
        <v>0</v>
      </c>
      <c r="K20" s="62">
        <f>E20*J20</f>
        <v>0</v>
      </c>
      <c r="O20" s="53"/>
      <c r="Z20" s="53"/>
      <c r="AA20" s="53">
        <v>1</v>
      </c>
      <c r="AB20" s="53">
        <v>1</v>
      </c>
      <c r="AC20" s="53">
        <v>1</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v>
      </c>
      <c r="CB20" s="53">
        <v>1</v>
      </c>
      <c r="CZ20" s="16">
        <v>1</v>
      </c>
    </row>
    <row r="21" spans="1:104" x14ac:dyDescent="0.2">
      <c r="A21" s="64"/>
      <c r="B21" s="65"/>
      <c r="C21" s="326" t="s">
        <v>4355</v>
      </c>
      <c r="D21" s="327"/>
      <c r="E21" s="327"/>
      <c r="F21" s="327"/>
      <c r="G21" s="328"/>
      <c r="I21" s="66"/>
      <c r="K21" s="66"/>
      <c r="L21" s="67" t="s">
        <v>4355</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104" x14ac:dyDescent="0.2">
      <c r="A22" s="64"/>
      <c r="B22" s="65"/>
      <c r="C22" s="329" t="s">
        <v>283</v>
      </c>
      <c r="D22" s="330"/>
      <c r="E22" s="103">
        <v>15.705</v>
      </c>
      <c r="F22" s="69"/>
      <c r="G22" s="70"/>
      <c r="H22" s="71"/>
      <c r="I22" s="66"/>
      <c r="J22" s="72"/>
      <c r="K22" s="66"/>
      <c r="M22" s="67" t="s">
        <v>283</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73" t="str">
        <f>C21</f>
        <v xml:space="preserve">dle PD </v>
      </c>
      <c r="BE22" s="53"/>
      <c r="BF22" s="53"/>
      <c r="BG22" s="53"/>
      <c r="BH22" s="53"/>
      <c r="BI22" s="53"/>
    </row>
    <row r="23" spans="1:104" x14ac:dyDescent="0.2">
      <c r="A23" s="54">
        <v>6</v>
      </c>
      <c r="B23" s="55" t="s">
        <v>4365</v>
      </c>
      <c r="C23" s="56" t="s">
        <v>4366</v>
      </c>
      <c r="D23" s="57" t="s">
        <v>3611</v>
      </c>
      <c r="E23" s="100">
        <v>0.62819999999999998</v>
      </c>
      <c r="F23" s="59"/>
      <c r="G23" s="60">
        <f>E23*F23</f>
        <v>0</v>
      </c>
      <c r="H23" s="61">
        <v>0</v>
      </c>
      <c r="I23" s="62">
        <f>E23*H23</f>
        <v>0</v>
      </c>
      <c r="J23" s="61"/>
      <c r="K23" s="62">
        <f>E23*J23</f>
        <v>0</v>
      </c>
      <c r="O23" s="53"/>
      <c r="Z23" s="53"/>
      <c r="AA23" s="53">
        <v>12</v>
      </c>
      <c r="AB23" s="53">
        <v>0</v>
      </c>
      <c r="AC23" s="53">
        <v>6</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G23</f>
        <v>0</v>
      </c>
      <c r="BA23" s="53"/>
      <c r="BB23" s="53"/>
      <c r="BC23" s="53"/>
      <c r="BD23" s="53"/>
      <c r="BE23" s="53"/>
      <c r="BF23" s="53"/>
      <c r="BG23" s="53"/>
      <c r="BH23" s="53"/>
      <c r="BI23" s="53"/>
      <c r="CA23" s="53">
        <v>12</v>
      </c>
      <c r="CB23" s="53">
        <v>0</v>
      </c>
      <c r="CZ23" s="16">
        <v>1</v>
      </c>
    </row>
    <row r="24" spans="1:104" x14ac:dyDescent="0.2">
      <c r="A24" s="64"/>
      <c r="B24" s="65"/>
      <c r="C24" s="326" t="s">
        <v>4355</v>
      </c>
      <c r="D24" s="327"/>
      <c r="E24" s="327"/>
      <c r="F24" s="327"/>
      <c r="G24" s="328"/>
      <c r="I24" s="66"/>
      <c r="K24" s="66"/>
      <c r="L24" s="67" t="s">
        <v>4355</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64"/>
      <c r="B25" s="65"/>
      <c r="C25" s="329" t="s">
        <v>598</v>
      </c>
      <c r="D25" s="330"/>
      <c r="E25" s="103">
        <v>0.62819999999999998</v>
      </c>
      <c r="F25" s="69"/>
      <c r="G25" s="70"/>
      <c r="H25" s="71"/>
      <c r="I25" s="66"/>
      <c r="J25" s="72"/>
      <c r="K25" s="66"/>
      <c r="M25" s="67" t="s">
        <v>598</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 xml:space="preserve">dle PD </v>
      </c>
      <c r="BE25" s="53"/>
      <c r="BF25" s="53"/>
      <c r="BG25" s="53"/>
      <c r="BH25" s="53"/>
      <c r="BI25" s="53"/>
    </row>
    <row r="26" spans="1:104" x14ac:dyDescent="0.2">
      <c r="A26" s="54">
        <v>7</v>
      </c>
      <c r="B26" s="55" t="s">
        <v>4367</v>
      </c>
      <c r="C26" s="56" t="s">
        <v>4368</v>
      </c>
      <c r="D26" s="57" t="s">
        <v>3611</v>
      </c>
      <c r="E26" s="100">
        <v>5.6538000000000004</v>
      </c>
      <c r="F26" s="59"/>
      <c r="G26" s="60">
        <f>E26*F26</f>
        <v>0</v>
      </c>
      <c r="H26" s="61">
        <v>0</v>
      </c>
      <c r="I26" s="62">
        <f>E26*H26</f>
        <v>0</v>
      </c>
      <c r="J26" s="61"/>
      <c r="K26" s="62">
        <f>E26*J26</f>
        <v>0</v>
      </c>
      <c r="O26" s="53"/>
      <c r="Z26" s="53"/>
      <c r="AA26" s="53">
        <v>12</v>
      </c>
      <c r="AB26" s="53">
        <v>0</v>
      </c>
      <c r="AC26" s="53">
        <v>7</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12</v>
      </c>
      <c r="CB26" s="53">
        <v>0</v>
      </c>
      <c r="CZ26" s="16">
        <v>1</v>
      </c>
    </row>
    <row r="27" spans="1:104" x14ac:dyDescent="0.2">
      <c r="A27" s="64"/>
      <c r="B27" s="65"/>
      <c r="C27" s="326" t="s">
        <v>4355</v>
      </c>
      <c r="D27" s="327"/>
      <c r="E27" s="327"/>
      <c r="F27" s="327"/>
      <c r="G27" s="328"/>
      <c r="I27" s="66"/>
      <c r="K27" s="66"/>
      <c r="L27" s="67" t="s">
        <v>4355</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row>
    <row r="28" spans="1:104" x14ac:dyDescent="0.2">
      <c r="A28" s="64"/>
      <c r="B28" s="65"/>
      <c r="C28" s="329" t="s">
        <v>291</v>
      </c>
      <c r="D28" s="330"/>
      <c r="E28" s="103">
        <v>5.6538000000000004</v>
      </c>
      <c r="F28" s="69"/>
      <c r="G28" s="70"/>
      <c r="H28" s="71"/>
      <c r="I28" s="66"/>
      <c r="J28" s="72"/>
      <c r="K28" s="66"/>
      <c r="M28" s="67" t="s">
        <v>291</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73" t="str">
        <f>C27</f>
        <v xml:space="preserve">dle PD </v>
      </c>
      <c r="BE28" s="53"/>
      <c r="BF28" s="53"/>
      <c r="BG28" s="53"/>
      <c r="BH28" s="53"/>
      <c r="BI28" s="53"/>
    </row>
    <row r="29" spans="1:104" ht="22.5" x14ac:dyDescent="0.2">
      <c r="A29" s="54">
        <v>8</v>
      </c>
      <c r="B29" s="55" t="s">
        <v>4148</v>
      </c>
      <c r="C29" s="56" t="s">
        <v>4369</v>
      </c>
      <c r="D29" s="57" t="s">
        <v>4370</v>
      </c>
      <c r="E29" s="100">
        <v>5.0255999999999998</v>
      </c>
      <c r="F29" s="59"/>
      <c r="G29" s="60">
        <f>E29*F29</f>
        <v>0</v>
      </c>
      <c r="H29" s="61">
        <v>0</v>
      </c>
      <c r="I29" s="62">
        <f>E29*H29</f>
        <v>0</v>
      </c>
      <c r="J29" s="61"/>
      <c r="K29" s="62">
        <f>E29*J29</f>
        <v>0</v>
      </c>
      <c r="O29" s="53"/>
      <c r="Z29" s="53"/>
      <c r="AA29" s="53">
        <v>12</v>
      </c>
      <c r="AB29" s="53">
        <v>0</v>
      </c>
      <c r="AC29" s="53">
        <v>8</v>
      </c>
      <c r="AD29" s="53"/>
      <c r="AE29" s="53"/>
      <c r="AF29" s="53"/>
      <c r="AG29" s="53"/>
      <c r="AH29" s="53"/>
      <c r="AI29" s="53"/>
      <c r="AJ29" s="53"/>
      <c r="AK29" s="53"/>
      <c r="AL29" s="53"/>
      <c r="AM29" s="53"/>
      <c r="AN29" s="53"/>
      <c r="AO29" s="53"/>
      <c r="AP29" s="53"/>
      <c r="AQ29" s="53"/>
      <c r="AR29" s="53"/>
      <c r="AS29" s="53"/>
      <c r="AT29" s="53"/>
      <c r="AU29" s="53"/>
      <c r="AV29" s="53"/>
      <c r="AW29" s="53"/>
      <c r="AX29" s="53"/>
      <c r="AY29" s="53"/>
      <c r="AZ29" s="63">
        <f>G29</f>
        <v>0</v>
      </c>
      <c r="BA29" s="53"/>
      <c r="BB29" s="53"/>
      <c r="BC29" s="53"/>
      <c r="BD29" s="53"/>
      <c r="BE29" s="53"/>
      <c r="BF29" s="53"/>
      <c r="BG29" s="53"/>
      <c r="BH29" s="53"/>
      <c r="BI29" s="53"/>
      <c r="CA29" s="53">
        <v>12</v>
      </c>
      <c r="CB29" s="53">
        <v>0</v>
      </c>
      <c r="CZ29" s="16">
        <v>1</v>
      </c>
    </row>
    <row r="30" spans="1:104" x14ac:dyDescent="0.2">
      <c r="A30" s="64"/>
      <c r="B30" s="65"/>
      <c r="C30" s="326" t="s">
        <v>4355</v>
      </c>
      <c r="D30" s="327"/>
      <c r="E30" s="327"/>
      <c r="F30" s="327"/>
      <c r="G30" s="328"/>
      <c r="I30" s="66"/>
      <c r="K30" s="66"/>
      <c r="L30" s="67" t="s">
        <v>4355</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64"/>
      <c r="B31" s="65"/>
      <c r="C31" s="329" t="s">
        <v>621</v>
      </c>
      <c r="D31" s="330"/>
      <c r="E31" s="103">
        <v>5.0255999999999998</v>
      </c>
      <c r="F31" s="69"/>
      <c r="G31" s="70"/>
      <c r="H31" s="71"/>
      <c r="I31" s="66"/>
      <c r="J31" s="72"/>
      <c r="K31" s="66"/>
      <c r="M31" s="67" t="s">
        <v>621</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 xml:space="preserve">dle PD </v>
      </c>
      <c r="BE31" s="53"/>
      <c r="BF31" s="53"/>
      <c r="BG31" s="53"/>
      <c r="BH31" s="53"/>
      <c r="BI31" s="53"/>
    </row>
    <row r="32" spans="1:104" x14ac:dyDescent="0.2">
      <c r="A32" s="54">
        <v>9</v>
      </c>
      <c r="B32" s="55" t="s">
        <v>4371</v>
      </c>
      <c r="C32" s="56" t="s">
        <v>4372</v>
      </c>
      <c r="D32" s="57" t="s">
        <v>3611</v>
      </c>
      <c r="E32" s="100">
        <v>34.551000000000002</v>
      </c>
      <c r="F32" s="59"/>
      <c r="G32" s="60">
        <f>E32*F32</f>
        <v>0</v>
      </c>
      <c r="H32" s="61">
        <v>0</v>
      </c>
      <c r="I32" s="62">
        <f>E32*H32</f>
        <v>0</v>
      </c>
      <c r="J32" s="61"/>
      <c r="K32" s="62">
        <f>E32*J32</f>
        <v>0</v>
      </c>
      <c r="O32" s="53"/>
      <c r="Z32" s="53"/>
      <c r="AA32" s="53">
        <v>12</v>
      </c>
      <c r="AB32" s="53">
        <v>0</v>
      </c>
      <c r="AC32" s="53">
        <v>9</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12</v>
      </c>
      <c r="CB32" s="53">
        <v>0</v>
      </c>
      <c r="CZ32" s="16">
        <v>1</v>
      </c>
    </row>
    <row r="33" spans="1:104" x14ac:dyDescent="0.2">
      <c r="A33" s="64"/>
      <c r="B33" s="65"/>
      <c r="C33" s="326" t="s">
        <v>4355</v>
      </c>
      <c r="D33" s="327"/>
      <c r="E33" s="327"/>
      <c r="F33" s="327"/>
      <c r="G33" s="328"/>
      <c r="I33" s="66"/>
      <c r="K33" s="66"/>
      <c r="L33" s="67" t="s">
        <v>4355</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64"/>
      <c r="B34" s="65"/>
      <c r="C34" s="329" t="s">
        <v>276</v>
      </c>
      <c r="D34" s="330"/>
      <c r="E34" s="103">
        <v>34.551000000000002</v>
      </c>
      <c r="F34" s="69"/>
      <c r="G34" s="70"/>
      <c r="H34" s="71"/>
      <c r="I34" s="66"/>
      <c r="J34" s="72"/>
      <c r="K34" s="66"/>
      <c r="M34" s="67" t="s">
        <v>276</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C33</f>
        <v xml:space="preserve">dle PD </v>
      </c>
      <c r="BE34" s="53"/>
      <c r="BF34" s="53"/>
      <c r="BG34" s="53"/>
      <c r="BH34" s="53"/>
      <c r="BI34" s="53"/>
    </row>
    <row r="35" spans="1:104" x14ac:dyDescent="0.2">
      <c r="A35" s="54">
        <v>10</v>
      </c>
      <c r="B35" s="55" t="s">
        <v>4373</v>
      </c>
      <c r="C35" s="56" t="s">
        <v>4374</v>
      </c>
      <c r="D35" s="57" t="s">
        <v>201</v>
      </c>
      <c r="E35" s="100">
        <v>185.31899999999999</v>
      </c>
      <c r="F35" s="59"/>
      <c r="G35" s="60">
        <f>E35*F35</f>
        <v>0</v>
      </c>
      <c r="H35" s="61">
        <v>0</v>
      </c>
      <c r="I35" s="62">
        <f>E35*H35</f>
        <v>0</v>
      </c>
      <c r="J35" s="61"/>
      <c r="K35" s="62">
        <f>E35*J35</f>
        <v>0</v>
      </c>
      <c r="O35" s="53"/>
      <c r="Z35" s="53"/>
      <c r="AA35" s="53">
        <v>12</v>
      </c>
      <c r="AB35" s="53">
        <v>0</v>
      </c>
      <c r="AC35" s="53">
        <v>10</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G35</f>
        <v>0</v>
      </c>
      <c r="BA35" s="53"/>
      <c r="BB35" s="53"/>
      <c r="BC35" s="53"/>
      <c r="BD35" s="53"/>
      <c r="BE35" s="53"/>
      <c r="BF35" s="53"/>
      <c r="BG35" s="53"/>
      <c r="BH35" s="53"/>
      <c r="BI35" s="53"/>
      <c r="CA35" s="53">
        <v>12</v>
      </c>
      <c r="CB35" s="53">
        <v>0</v>
      </c>
      <c r="CZ35" s="16">
        <v>1</v>
      </c>
    </row>
    <row r="36" spans="1:104" x14ac:dyDescent="0.2">
      <c r="A36" s="64"/>
      <c r="B36" s="65"/>
      <c r="C36" s="326" t="s">
        <v>4355</v>
      </c>
      <c r="D36" s="327"/>
      <c r="E36" s="327"/>
      <c r="F36" s="327"/>
      <c r="G36" s="328"/>
      <c r="I36" s="66"/>
      <c r="K36" s="66"/>
      <c r="L36" s="67" t="s">
        <v>4355</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64"/>
      <c r="B37" s="65"/>
      <c r="C37" s="329" t="s">
        <v>4375</v>
      </c>
      <c r="D37" s="330"/>
      <c r="E37" s="103">
        <v>185.31899999999999</v>
      </c>
      <c r="F37" s="69"/>
      <c r="G37" s="70"/>
      <c r="H37" s="71"/>
      <c r="I37" s="66"/>
      <c r="J37" s="72"/>
      <c r="K37" s="66"/>
      <c r="M37" s="67" t="s">
        <v>4375</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 xml:space="preserve">dle PD </v>
      </c>
      <c r="BE37" s="53"/>
      <c r="BF37" s="53"/>
      <c r="BG37" s="53"/>
      <c r="BH37" s="53"/>
      <c r="BI37" s="53"/>
    </row>
    <row r="38" spans="1:104" x14ac:dyDescent="0.2">
      <c r="A38" s="54">
        <v>11</v>
      </c>
      <c r="B38" s="55" t="s">
        <v>4376</v>
      </c>
      <c r="C38" s="56" t="s">
        <v>4377</v>
      </c>
      <c r="D38" s="57" t="s">
        <v>4331</v>
      </c>
      <c r="E38" s="100">
        <v>15.705</v>
      </c>
      <c r="F38" s="59"/>
      <c r="G38" s="60">
        <f>E38*F38</f>
        <v>0</v>
      </c>
      <c r="H38" s="61">
        <v>0</v>
      </c>
      <c r="I38" s="62">
        <f>E38*H38</f>
        <v>0</v>
      </c>
      <c r="J38" s="61"/>
      <c r="K38" s="62">
        <f>E38*J38</f>
        <v>0</v>
      </c>
      <c r="O38" s="53"/>
      <c r="Z38" s="53"/>
      <c r="AA38" s="53">
        <v>12</v>
      </c>
      <c r="AB38" s="53">
        <v>0</v>
      </c>
      <c r="AC38" s="53">
        <v>11</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12</v>
      </c>
      <c r="CB38" s="53">
        <v>0</v>
      </c>
      <c r="CZ38" s="16">
        <v>1</v>
      </c>
    </row>
    <row r="39" spans="1:104" x14ac:dyDescent="0.2">
      <c r="A39" s="64"/>
      <c r="B39" s="65"/>
      <c r="C39" s="326" t="s">
        <v>4355</v>
      </c>
      <c r="D39" s="327"/>
      <c r="E39" s="327"/>
      <c r="F39" s="327"/>
      <c r="G39" s="328"/>
      <c r="I39" s="66"/>
      <c r="K39" s="66"/>
      <c r="L39" s="67" t="s">
        <v>4355</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64"/>
      <c r="B40" s="65"/>
      <c r="C40" s="329" t="s">
        <v>283</v>
      </c>
      <c r="D40" s="330"/>
      <c r="E40" s="103">
        <v>15.705</v>
      </c>
      <c r="F40" s="69"/>
      <c r="G40" s="70"/>
      <c r="H40" s="71"/>
      <c r="I40" s="66"/>
      <c r="J40" s="72"/>
      <c r="K40" s="66"/>
      <c r="M40" s="67" t="s">
        <v>283</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C39</f>
        <v xml:space="preserve">dle PD </v>
      </c>
      <c r="BE40" s="53"/>
      <c r="BF40" s="53"/>
      <c r="BG40" s="53"/>
      <c r="BH40" s="53"/>
      <c r="BI40" s="53"/>
    </row>
    <row r="41" spans="1:104" x14ac:dyDescent="0.2">
      <c r="A41" s="74" t="s">
        <v>42</v>
      </c>
      <c r="B41" s="75" t="s">
        <v>4350</v>
      </c>
      <c r="C41" s="76" t="s">
        <v>4351</v>
      </c>
      <c r="D41" s="77"/>
      <c r="E41" s="78"/>
      <c r="F41" s="78"/>
      <c r="G41" s="79">
        <f>SUM(G7:G40)</f>
        <v>0</v>
      </c>
      <c r="H41" s="80"/>
      <c r="I41" s="79">
        <f>SUM(I7:I40)</f>
        <v>0</v>
      </c>
      <c r="J41" s="81"/>
      <c r="K41" s="79">
        <f>SUM(K7:K40)</f>
        <v>0</v>
      </c>
      <c r="O41" s="53"/>
      <c r="X41" s="82">
        <f>K41</f>
        <v>0</v>
      </c>
      <c r="Y41" s="82">
        <f>I41</f>
        <v>0</v>
      </c>
      <c r="Z41" s="63">
        <f>G41</f>
        <v>0</v>
      </c>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83"/>
      <c r="BB41" s="83"/>
      <c r="BC41" s="83"/>
      <c r="BD41" s="83"/>
      <c r="BE41" s="83"/>
      <c r="BF41" s="83"/>
      <c r="BG41" s="53"/>
      <c r="BH41" s="53"/>
      <c r="BI41" s="53"/>
    </row>
    <row r="42" spans="1:104" x14ac:dyDescent="0.2">
      <c r="A42" s="84" t="s">
        <v>23</v>
      </c>
      <c r="B42" s="85" t="s">
        <v>43</v>
      </c>
      <c r="C42" s="86"/>
      <c r="D42" s="87"/>
      <c r="E42" s="88"/>
      <c r="F42" s="88"/>
      <c r="G42" s="89">
        <f>SUM(Z7:Z42)</f>
        <v>0</v>
      </c>
      <c r="H42" s="90"/>
      <c r="I42" s="89">
        <f>SUM(Y7:Y42)</f>
        <v>0</v>
      </c>
      <c r="J42" s="90"/>
      <c r="K42" s="89">
        <f>SUM(X7:X42)</f>
        <v>0</v>
      </c>
      <c r="O42" s="53"/>
      <c r="BA42" s="91"/>
      <c r="BB42" s="91"/>
      <c r="BC42" s="91"/>
      <c r="BD42" s="91"/>
      <c r="BE42" s="91"/>
      <c r="BF42" s="91"/>
    </row>
    <row r="43" spans="1:104" x14ac:dyDescent="0.2">
      <c r="E43" s="16"/>
    </row>
    <row r="44" spans="1:104" x14ac:dyDescent="0.2">
      <c r="E44" s="16"/>
    </row>
    <row r="45" spans="1:104" x14ac:dyDescent="0.2">
      <c r="E45" s="16"/>
    </row>
    <row r="46" spans="1:104" x14ac:dyDescent="0.2">
      <c r="E46" s="16"/>
    </row>
    <row r="47" spans="1:104" x14ac:dyDescent="0.2">
      <c r="E47" s="16"/>
    </row>
    <row r="48" spans="1:104" x14ac:dyDescent="0.2">
      <c r="E48" s="16"/>
    </row>
    <row r="49" spans="1:7" x14ac:dyDescent="0.2">
      <c r="E49" s="16"/>
    </row>
    <row r="50" spans="1:7" x14ac:dyDescent="0.2">
      <c r="E50" s="16"/>
    </row>
    <row r="51" spans="1:7" x14ac:dyDescent="0.2">
      <c r="E51" s="16"/>
    </row>
    <row r="52" spans="1:7" x14ac:dyDescent="0.2">
      <c r="E52" s="16"/>
    </row>
    <row r="53" spans="1:7" x14ac:dyDescent="0.2">
      <c r="E53" s="16"/>
    </row>
    <row r="54" spans="1:7" x14ac:dyDescent="0.2">
      <c r="E54" s="16"/>
    </row>
    <row r="55" spans="1:7" x14ac:dyDescent="0.2">
      <c r="E55" s="16"/>
    </row>
    <row r="56" spans="1:7" x14ac:dyDescent="0.2">
      <c r="E56" s="16"/>
    </row>
    <row r="57" spans="1:7" x14ac:dyDescent="0.2">
      <c r="E57" s="16"/>
    </row>
    <row r="58" spans="1:7" x14ac:dyDescent="0.2">
      <c r="E58" s="16"/>
    </row>
    <row r="59" spans="1:7" x14ac:dyDescent="0.2">
      <c r="E59" s="16"/>
    </row>
    <row r="60" spans="1:7" x14ac:dyDescent="0.2">
      <c r="E60" s="16"/>
    </row>
    <row r="61" spans="1:7" x14ac:dyDescent="0.2">
      <c r="E61" s="16"/>
    </row>
    <row r="62" spans="1:7" x14ac:dyDescent="0.2">
      <c r="E62" s="16"/>
    </row>
    <row r="63" spans="1:7" x14ac:dyDescent="0.2">
      <c r="E63" s="16"/>
    </row>
    <row r="64" spans="1:7" x14ac:dyDescent="0.2">
      <c r="A64" s="72"/>
      <c r="B64" s="72"/>
      <c r="C64" s="72"/>
      <c r="D64" s="72"/>
      <c r="E64" s="72"/>
      <c r="F64" s="72"/>
      <c r="G64" s="72"/>
    </row>
    <row r="65" spans="1:7" x14ac:dyDescent="0.2">
      <c r="A65" s="72"/>
      <c r="B65" s="72"/>
      <c r="C65" s="72"/>
      <c r="D65" s="72"/>
      <c r="E65" s="72"/>
      <c r="F65" s="72"/>
      <c r="G65" s="72"/>
    </row>
    <row r="66" spans="1:7" x14ac:dyDescent="0.2">
      <c r="A66" s="72"/>
      <c r="B66" s="72"/>
      <c r="C66" s="72"/>
      <c r="D66" s="72"/>
      <c r="E66" s="72"/>
      <c r="F66" s="72"/>
      <c r="G66" s="72"/>
    </row>
    <row r="67" spans="1:7" x14ac:dyDescent="0.2">
      <c r="A67" s="72"/>
      <c r="B67" s="72"/>
      <c r="C67" s="72"/>
      <c r="D67" s="72"/>
      <c r="E67" s="72"/>
      <c r="F67" s="72"/>
      <c r="G67" s="72"/>
    </row>
    <row r="68" spans="1:7" x14ac:dyDescent="0.2">
      <c r="E68" s="16"/>
    </row>
    <row r="69" spans="1:7" x14ac:dyDescent="0.2">
      <c r="E69" s="16"/>
    </row>
    <row r="70" spans="1:7" x14ac:dyDescent="0.2">
      <c r="E70" s="16"/>
    </row>
    <row r="71" spans="1:7" x14ac:dyDescent="0.2">
      <c r="E71" s="16"/>
    </row>
    <row r="72" spans="1:7" x14ac:dyDescent="0.2">
      <c r="E72" s="16"/>
    </row>
    <row r="73" spans="1:7" x14ac:dyDescent="0.2">
      <c r="E73" s="16"/>
    </row>
    <row r="74" spans="1:7" x14ac:dyDescent="0.2">
      <c r="E74" s="16"/>
    </row>
    <row r="75" spans="1:7" x14ac:dyDescent="0.2">
      <c r="E75" s="16"/>
    </row>
    <row r="76" spans="1:7" x14ac:dyDescent="0.2">
      <c r="E76" s="16"/>
    </row>
    <row r="77" spans="1:7" x14ac:dyDescent="0.2">
      <c r="E77" s="16"/>
    </row>
    <row r="78" spans="1:7" x14ac:dyDescent="0.2">
      <c r="E78" s="16"/>
    </row>
    <row r="79" spans="1:7" x14ac:dyDescent="0.2">
      <c r="E79" s="16"/>
    </row>
    <row r="80" spans="1:7" x14ac:dyDescent="0.2">
      <c r="E80" s="16"/>
    </row>
    <row r="81" spans="5:5" x14ac:dyDescent="0.2">
      <c r="E81" s="16"/>
    </row>
    <row r="82" spans="5:5" x14ac:dyDescent="0.2">
      <c r="E82" s="16"/>
    </row>
    <row r="83" spans="5:5" x14ac:dyDescent="0.2">
      <c r="E83" s="16"/>
    </row>
    <row r="84" spans="5:5" x14ac:dyDescent="0.2">
      <c r="E84" s="16"/>
    </row>
    <row r="85" spans="5:5" x14ac:dyDescent="0.2">
      <c r="E85" s="16"/>
    </row>
    <row r="86" spans="5:5" x14ac:dyDescent="0.2">
      <c r="E86" s="16"/>
    </row>
    <row r="87" spans="5:5" x14ac:dyDescent="0.2">
      <c r="E87" s="16"/>
    </row>
    <row r="88" spans="5:5" x14ac:dyDescent="0.2">
      <c r="E88" s="16"/>
    </row>
    <row r="89" spans="5:5" x14ac:dyDescent="0.2">
      <c r="E89" s="16"/>
    </row>
    <row r="90" spans="5:5" x14ac:dyDescent="0.2">
      <c r="E90" s="16"/>
    </row>
    <row r="91" spans="5:5" x14ac:dyDescent="0.2">
      <c r="E91" s="16"/>
    </row>
    <row r="92" spans="5:5" x14ac:dyDescent="0.2">
      <c r="E92" s="16"/>
    </row>
    <row r="93" spans="5:5" x14ac:dyDescent="0.2">
      <c r="E93" s="16"/>
    </row>
    <row r="94" spans="5:5" x14ac:dyDescent="0.2">
      <c r="E94" s="16"/>
    </row>
    <row r="95" spans="5:5" x14ac:dyDescent="0.2">
      <c r="E95" s="16"/>
    </row>
    <row r="96" spans="5:5" x14ac:dyDescent="0.2">
      <c r="E96" s="16"/>
    </row>
    <row r="97" spans="1:7" x14ac:dyDescent="0.2">
      <c r="E97" s="16"/>
    </row>
    <row r="98" spans="1:7" x14ac:dyDescent="0.2">
      <c r="E98" s="16"/>
    </row>
    <row r="99" spans="1:7" x14ac:dyDescent="0.2">
      <c r="A99" s="92"/>
      <c r="B99" s="92"/>
    </row>
    <row r="100" spans="1:7" x14ac:dyDescent="0.2">
      <c r="A100" s="72"/>
      <c r="B100" s="72"/>
      <c r="C100" s="93"/>
      <c r="D100" s="93"/>
      <c r="E100" s="94"/>
      <c r="F100" s="93"/>
      <c r="G100" s="95"/>
    </row>
    <row r="101" spans="1:7" x14ac:dyDescent="0.2">
      <c r="A101" s="96"/>
      <c r="B101" s="96"/>
      <c r="C101" s="72"/>
      <c r="D101" s="72"/>
      <c r="E101" s="97"/>
      <c r="F101" s="72"/>
      <c r="G101" s="72"/>
    </row>
    <row r="102" spans="1:7" x14ac:dyDescent="0.2">
      <c r="A102" s="72"/>
      <c r="B102" s="72"/>
      <c r="C102" s="72"/>
      <c r="D102" s="72"/>
      <c r="E102" s="97"/>
      <c r="F102" s="72"/>
      <c r="G102" s="72"/>
    </row>
    <row r="103" spans="1:7" x14ac:dyDescent="0.2">
      <c r="A103" s="72"/>
      <c r="B103" s="72"/>
      <c r="C103" s="72"/>
      <c r="D103" s="72"/>
      <c r="E103" s="97"/>
      <c r="F103" s="72"/>
      <c r="G103" s="72"/>
    </row>
    <row r="104" spans="1:7" x14ac:dyDescent="0.2">
      <c r="A104" s="72"/>
      <c r="B104" s="72"/>
      <c r="C104" s="72"/>
      <c r="D104" s="72"/>
      <c r="E104" s="97"/>
      <c r="F104" s="72"/>
      <c r="G104" s="72"/>
    </row>
    <row r="105" spans="1:7" x14ac:dyDescent="0.2">
      <c r="A105" s="72"/>
      <c r="B105" s="72"/>
      <c r="C105" s="72"/>
      <c r="D105" s="72"/>
      <c r="E105" s="97"/>
      <c r="F105" s="72"/>
      <c r="G105" s="72"/>
    </row>
    <row r="106" spans="1:7" x14ac:dyDescent="0.2">
      <c r="A106" s="72"/>
      <c r="B106" s="72"/>
      <c r="C106" s="72"/>
      <c r="D106" s="72"/>
      <c r="E106" s="97"/>
      <c r="F106" s="72"/>
      <c r="G106" s="72"/>
    </row>
    <row r="107" spans="1:7" x14ac:dyDescent="0.2">
      <c r="A107" s="72"/>
      <c r="B107" s="72"/>
      <c r="C107" s="72"/>
      <c r="D107" s="72"/>
      <c r="E107" s="97"/>
      <c r="F107" s="72"/>
      <c r="G107" s="72"/>
    </row>
    <row r="108" spans="1:7" x14ac:dyDescent="0.2">
      <c r="A108" s="72"/>
      <c r="B108" s="72"/>
      <c r="C108" s="72"/>
      <c r="D108" s="72"/>
      <c r="E108" s="97"/>
      <c r="F108" s="72"/>
      <c r="G108" s="72"/>
    </row>
    <row r="109" spans="1:7" x14ac:dyDescent="0.2">
      <c r="A109" s="72"/>
      <c r="B109" s="72"/>
      <c r="C109" s="72"/>
      <c r="D109" s="72"/>
      <c r="E109" s="97"/>
      <c r="F109" s="72"/>
      <c r="G109" s="72"/>
    </row>
    <row r="110" spans="1:7" x14ac:dyDescent="0.2">
      <c r="A110" s="72"/>
      <c r="B110" s="72"/>
      <c r="C110" s="72"/>
      <c r="D110" s="72"/>
      <c r="E110" s="97"/>
      <c r="F110" s="72"/>
      <c r="G110" s="72"/>
    </row>
    <row r="111" spans="1:7" x14ac:dyDescent="0.2">
      <c r="A111" s="72"/>
      <c r="B111" s="72"/>
      <c r="C111" s="72"/>
      <c r="D111" s="72"/>
      <c r="E111" s="97"/>
      <c r="F111" s="72"/>
      <c r="G111" s="72"/>
    </row>
    <row r="112" spans="1:7" x14ac:dyDescent="0.2">
      <c r="A112" s="72"/>
      <c r="B112" s="72"/>
      <c r="C112" s="72"/>
      <c r="D112" s="72"/>
      <c r="E112" s="97"/>
      <c r="F112" s="72"/>
      <c r="G112" s="72"/>
    </row>
    <row r="113" spans="1:7" x14ac:dyDescent="0.2">
      <c r="A113" s="72"/>
      <c r="B113" s="72"/>
      <c r="C113" s="72"/>
      <c r="D113" s="72"/>
      <c r="E113" s="97"/>
      <c r="F113" s="72"/>
      <c r="G113" s="72"/>
    </row>
  </sheetData>
  <sheetProtection algorithmName="SHA-512" hashValue="AG8Eaaoezx8SO5HtrUXm1FinwVA5mNXjsPdfp/Y7H9uXoOqqFVLbalvA4ojZk/IWkO12QLY77w4utK428gI2mQ==" saltValue="x9G/A85aRdsTjgF6dLdR8g==" spinCount="100000" sheet="1" objects="1" scenarios="1"/>
  <protectedRanges>
    <protectedRange sqref="F8 F11 F14 F17 F20 F23 F26 F29 F32 F35 F38" name="Oblast1"/>
  </protectedRanges>
  <mergeCells count="23">
    <mergeCell ref="C39:G39"/>
    <mergeCell ref="C40:D40"/>
    <mergeCell ref="C27:G27"/>
    <mergeCell ref="C28:D28"/>
    <mergeCell ref="C30:G30"/>
    <mergeCell ref="C31:D31"/>
    <mergeCell ref="C33:G33"/>
    <mergeCell ref="C34:D34"/>
    <mergeCell ref="C36:G36"/>
    <mergeCell ref="C37:D37"/>
    <mergeCell ref="C25:D25"/>
    <mergeCell ref="A1:G1"/>
    <mergeCell ref="C9:G9"/>
    <mergeCell ref="C10:D10"/>
    <mergeCell ref="C12:G12"/>
    <mergeCell ref="C13:D13"/>
    <mergeCell ref="C15:G15"/>
    <mergeCell ref="C16:D16"/>
    <mergeCell ref="C18:G18"/>
    <mergeCell ref="C19:D19"/>
    <mergeCell ref="C21:G21"/>
    <mergeCell ref="C22:D22"/>
    <mergeCell ref="C24:G24"/>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CZ113"/>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4380</v>
      </c>
      <c r="E3" s="132"/>
      <c r="F3" s="133"/>
      <c r="G3" s="134"/>
    </row>
    <row r="4" spans="1:104" ht="13.5" customHeight="1" thickBot="1" x14ac:dyDescent="0.25">
      <c r="A4" s="135" t="s">
        <v>26</v>
      </c>
      <c r="B4" s="136"/>
      <c r="C4" s="137"/>
      <c r="D4" s="138" t="s">
        <v>4385</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4350</v>
      </c>
      <c r="C7" s="153" t="s">
        <v>40</v>
      </c>
      <c r="D7" s="154"/>
      <c r="E7" s="155"/>
      <c r="F7" s="155"/>
      <c r="G7" s="156"/>
      <c r="H7" s="157"/>
      <c r="I7" s="158"/>
      <c r="J7" s="159"/>
      <c r="K7" s="160"/>
      <c r="O7" s="53"/>
    </row>
    <row r="8" spans="1:104" ht="22.5" x14ac:dyDescent="0.2">
      <c r="A8" s="161">
        <v>1</v>
      </c>
      <c r="B8" s="162" t="s">
        <v>4352</v>
      </c>
      <c r="C8" s="163" t="s">
        <v>4353</v>
      </c>
      <c r="D8" s="164" t="s">
        <v>4354</v>
      </c>
      <c r="E8" s="165">
        <v>44.616</v>
      </c>
      <c r="F8" s="122">
        <f>'04 101 '!F8</f>
        <v>0</v>
      </c>
      <c r="G8" s="166">
        <f>E8*F8</f>
        <v>0</v>
      </c>
      <c r="H8" s="167">
        <v>0</v>
      </c>
      <c r="I8" s="168">
        <f>E8*H8</f>
        <v>0</v>
      </c>
      <c r="J8" s="167">
        <v>0</v>
      </c>
      <c r="K8" s="168">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191"/>
      <c r="B9" s="192"/>
      <c r="C9" s="312" t="s">
        <v>4355</v>
      </c>
      <c r="D9" s="313"/>
      <c r="E9" s="313"/>
      <c r="F9" s="313"/>
      <c r="G9" s="314"/>
      <c r="I9" s="197"/>
      <c r="K9" s="197"/>
      <c r="L9" s="198" t="s">
        <v>4355</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191"/>
      <c r="B10" s="192"/>
      <c r="C10" s="331" t="s">
        <v>4382</v>
      </c>
      <c r="D10" s="332"/>
      <c r="E10" s="193">
        <v>44.616</v>
      </c>
      <c r="F10" s="194"/>
      <c r="G10" s="195"/>
      <c r="H10" s="196"/>
      <c r="I10" s="197"/>
      <c r="J10" s="184"/>
      <c r="K10" s="197"/>
      <c r="M10" s="67" t="s">
        <v>4382</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73" t="str">
        <f>C9</f>
        <v xml:space="preserve">dle PD </v>
      </c>
      <c r="BE10" s="53"/>
      <c r="BF10" s="53"/>
      <c r="BG10" s="53"/>
      <c r="BH10" s="53"/>
      <c r="BI10" s="53"/>
    </row>
    <row r="11" spans="1:104" ht="33.75" x14ac:dyDescent="0.2">
      <c r="A11" s="161">
        <v>2</v>
      </c>
      <c r="B11" s="162" t="s">
        <v>4363</v>
      </c>
      <c r="C11" s="163" t="s">
        <v>4364</v>
      </c>
      <c r="D11" s="164" t="s">
        <v>3611</v>
      </c>
      <c r="E11" s="165">
        <v>9.2949999999999999</v>
      </c>
      <c r="F11" s="122">
        <f>'04 101 '!F20</f>
        <v>0</v>
      </c>
      <c r="G11" s="166">
        <f>E11*F11</f>
        <v>0</v>
      </c>
      <c r="H11" s="167">
        <v>0</v>
      </c>
      <c r="I11" s="168">
        <f>E11*H11</f>
        <v>0</v>
      </c>
      <c r="J11" s="167">
        <v>0</v>
      </c>
      <c r="K11" s="168">
        <f>E11*J11</f>
        <v>0</v>
      </c>
      <c r="O11" s="53"/>
      <c r="Z11" s="53"/>
      <c r="AA11" s="53">
        <v>1</v>
      </c>
      <c r="AB11" s="53">
        <v>1</v>
      </c>
      <c r="AC11" s="53">
        <v>1</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G11</f>
        <v>0</v>
      </c>
      <c r="BA11" s="53"/>
      <c r="BB11" s="53"/>
      <c r="BC11" s="53"/>
      <c r="BD11" s="53"/>
      <c r="BE11" s="53"/>
      <c r="BF11" s="53"/>
      <c r="BG11" s="53"/>
      <c r="BH11" s="53"/>
      <c r="BI11" s="53"/>
      <c r="CA11" s="53">
        <v>1</v>
      </c>
      <c r="CB11" s="53">
        <v>1</v>
      </c>
      <c r="CZ11" s="16">
        <v>1</v>
      </c>
    </row>
    <row r="12" spans="1:104" x14ac:dyDescent="0.2">
      <c r="A12" s="191"/>
      <c r="B12" s="192"/>
      <c r="C12" s="312" t="s">
        <v>4355</v>
      </c>
      <c r="D12" s="313"/>
      <c r="E12" s="313"/>
      <c r="F12" s="313"/>
      <c r="G12" s="314"/>
      <c r="I12" s="197"/>
      <c r="K12" s="197"/>
      <c r="L12" s="198" t="s">
        <v>4355</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191"/>
      <c r="B13" s="192"/>
      <c r="C13" s="331" t="s">
        <v>487</v>
      </c>
      <c r="D13" s="332"/>
      <c r="E13" s="193">
        <v>9.2949999999999999</v>
      </c>
      <c r="F13" s="194"/>
      <c r="G13" s="195"/>
      <c r="H13" s="196"/>
      <c r="I13" s="197"/>
      <c r="J13" s="184"/>
      <c r="K13" s="197"/>
      <c r="M13" s="67" t="s">
        <v>487</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 xml:space="preserve">dle PD </v>
      </c>
      <c r="BE13" s="53"/>
      <c r="BF13" s="53"/>
      <c r="BG13" s="53"/>
      <c r="BH13" s="53"/>
      <c r="BI13" s="53"/>
    </row>
    <row r="14" spans="1:104" x14ac:dyDescent="0.2">
      <c r="A14" s="161">
        <v>3</v>
      </c>
      <c r="B14" s="162" t="s">
        <v>4367</v>
      </c>
      <c r="C14" s="163" t="s">
        <v>4368</v>
      </c>
      <c r="D14" s="164" t="s">
        <v>3611</v>
      </c>
      <c r="E14" s="165">
        <v>3.3462000000000001</v>
      </c>
      <c r="F14" s="122">
        <f>'04 101 '!F26</f>
        <v>0</v>
      </c>
      <c r="G14" s="166">
        <f>E14*F14</f>
        <v>0</v>
      </c>
      <c r="H14" s="167">
        <v>0</v>
      </c>
      <c r="I14" s="168">
        <f>E14*H14</f>
        <v>0</v>
      </c>
      <c r="J14" s="167"/>
      <c r="K14" s="168">
        <f>E14*J14</f>
        <v>0</v>
      </c>
      <c r="O14" s="53"/>
      <c r="Z14" s="53"/>
      <c r="AA14" s="53">
        <v>12</v>
      </c>
      <c r="AB14" s="53">
        <v>0</v>
      </c>
      <c r="AC14" s="53">
        <v>3</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12</v>
      </c>
      <c r="CB14" s="53">
        <v>0</v>
      </c>
      <c r="CZ14" s="16">
        <v>1</v>
      </c>
    </row>
    <row r="15" spans="1:104" x14ac:dyDescent="0.2">
      <c r="A15" s="191"/>
      <c r="B15" s="192"/>
      <c r="C15" s="312" t="s">
        <v>4355</v>
      </c>
      <c r="D15" s="313"/>
      <c r="E15" s="313"/>
      <c r="F15" s="313"/>
      <c r="G15" s="314"/>
      <c r="I15" s="197"/>
      <c r="K15" s="197"/>
      <c r="L15" s="198" t="s">
        <v>4355</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191"/>
      <c r="B16" s="192"/>
      <c r="C16" s="331" t="s">
        <v>490</v>
      </c>
      <c r="D16" s="332"/>
      <c r="E16" s="193">
        <v>3.3462000000000001</v>
      </c>
      <c r="F16" s="194"/>
      <c r="G16" s="195"/>
      <c r="H16" s="196"/>
      <c r="I16" s="197"/>
      <c r="J16" s="184"/>
      <c r="K16" s="197"/>
      <c r="M16" s="67" t="s">
        <v>490</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73" t="str">
        <f>C15</f>
        <v xml:space="preserve">dle PD </v>
      </c>
      <c r="BE16" s="53"/>
      <c r="BF16" s="53"/>
      <c r="BG16" s="53"/>
      <c r="BH16" s="53"/>
      <c r="BI16" s="53"/>
    </row>
    <row r="17" spans="1:104" x14ac:dyDescent="0.2">
      <c r="A17" s="161">
        <v>4</v>
      </c>
      <c r="B17" s="162" t="s">
        <v>4373</v>
      </c>
      <c r="C17" s="163" t="s">
        <v>4374</v>
      </c>
      <c r="D17" s="164" t="s">
        <v>201</v>
      </c>
      <c r="E17" s="165">
        <v>109.681</v>
      </c>
      <c r="F17" s="122">
        <f>'04 101 '!F35</f>
        <v>0</v>
      </c>
      <c r="G17" s="166">
        <f>E17*F17</f>
        <v>0</v>
      </c>
      <c r="H17" s="167">
        <v>0</v>
      </c>
      <c r="I17" s="168">
        <f>E17*H17</f>
        <v>0</v>
      </c>
      <c r="J17" s="167"/>
      <c r="K17" s="168">
        <f>E17*J17</f>
        <v>0</v>
      </c>
      <c r="O17" s="53"/>
      <c r="Z17" s="53"/>
      <c r="AA17" s="53">
        <v>12</v>
      </c>
      <c r="AB17" s="53">
        <v>0</v>
      </c>
      <c r="AC17" s="53">
        <v>6</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G17</f>
        <v>0</v>
      </c>
      <c r="BA17" s="53"/>
      <c r="BB17" s="53"/>
      <c r="BC17" s="53"/>
      <c r="BD17" s="53"/>
      <c r="BE17" s="53"/>
      <c r="BF17" s="53"/>
      <c r="BG17" s="53"/>
      <c r="BH17" s="53"/>
      <c r="BI17" s="53"/>
      <c r="CA17" s="53">
        <v>12</v>
      </c>
      <c r="CB17" s="53">
        <v>0</v>
      </c>
      <c r="CZ17" s="16">
        <v>1</v>
      </c>
    </row>
    <row r="18" spans="1:104" x14ac:dyDescent="0.2">
      <c r="A18" s="191"/>
      <c r="B18" s="192"/>
      <c r="C18" s="312" t="s">
        <v>4355</v>
      </c>
      <c r="D18" s="313"/>
      <c r="E18" s="313"/>
      <c r="F18" s="313"/>
      <c r="G18" s="314"/>
      <c r="I18" s="197"/>
      <c r="K18" s="197"/>
      <c r="L18" s="198" t="s">
        <v>4355</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104" x14ac:dyDescent="0.2">
      <c r="A19" s="191"/>
      <c r="B19" s="192"/>
      <c r="C19" s="331" t="s">
        <v>4383</v>
      </c>
      <c r="D19" s="332"/>
      <c r="E19" s="193">
        <v>109.681</v>
      </c>
      <c r="F19" s="194"/>
      <c r="G19" s="195"/>
      <c r="H19" s="196"/>
      <c r="I19" s="197"/>
      <c r="J19" s="184"/>
      <c r="K19" s="197"/>
      <c r="M19" s="67" t="s">
        <v>4383</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 xml:space="preserve">dle PD </v>
      </c>
      <c r="BE19" s="53"/>
      <c r="BF19" s="53"/>
      <c r="BG19" s="53"/>
      <c r="BH19" s="53"/>
      <c r="BI19" s="53"/>
    </row>
    <row r="20" spans="1:104" x14ac:dyDescent="0.2">
      <c r="A20" s="161">
        <v>5</v>
      </c>
      <c r="B20" s="162" t="s">
        <v>4357</v>
      </c>
      <c r="C20" s="163" t="s">
        <v>4359</v>
      </c>
      <c r="D20" s="164" t="s">
        <v>201</v>
      </c>
      <c r="E20" s="165">
        <v>5.577</v>
      </c>
      <c r="F20" s="122">
        <f>'04 101 '!F14</f>
        <v>0</v>
      </c>
      <c r="G20" s="166">
        <f>E20*F20</f>
        <v>0</v>
      </c>
      <c r="H20" s="167">
        <v>0</v>
      </c>
      <c r="I20" s="168">
        <f>E20*H20</f>
        <v>0</v>
      </c>
      <c r="J20" s="167"/>
      <c r="K20" s="168">
        <f>E20*J20</f>
        <v>0</v>
      </c>
      <c r="O20" s="53"/>
      <c r="Z20" s="53"/>
      <c r="AA20" s="53">
        <v>12</v>
      </c>
      <c r="AB20" s="53">
        <v>0</v>
      </c>
      <c r="AC20" s="53">
        <v>1</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12</v>
      </c>
      <c r="CB20" s="53">
        <v>0</v>
      </c>
      <c r="CZ20" s="16">
        <v>1</v>
      </c>
    </row>
    <row r="21" spans="1:104" x14ac:dyDescent="0.2">
      <c r="A21" s="191"/>
      <c r="B21" s="192"/>
      <c r="C21" s="312" t="s">
        <v>4355</v>
      </c>
      <c r="D21" s="313"/>
      <c r="E21" s="313"/>
      <c r="F21" s="313"/>
      <c r="G21" s="314"/>
      <c r="I21" s="197"/>
      <c r="K21" s="197"/>
      <c r="L21" s="198" t="s">
        <v>4355</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104" x14ac:dyDescent="0.2">
      <c r="A22" s="191"/>
      <c r="B22" s="192"/>
      <c r="C22" s="331" t="s">
        <v>1240</v>
      </c>
      <c r="D22" s="332"/>
      <c r="E22" s="193">
        <v>5.577</v>
      </c>
      <c r="F22" s="194"/>
      <c r="G22" s="195"/>
      <c r="H22" s="196"/>
      <c r="I22" s="197"/>
      <c r="J22" s="184"/>
      <c r="K22" s="197"/>
      <c r="M22" s="67" t="s">
        <v>1240</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73" t="str">
        <f>C21</f>
        <v xml:space="preserve">dle PD </v>
      </c>
      <c r="BE22" s="53"/>
      <c r="BF22" s="53"/>
      <c r="BG22" s="53"/>
      <c r="BH22" s="53"/>
      <c r="BI22" s="53"/>
    </row>
    <row r="23" spans="1:104" x14ac:dyDescent="0.2">
      <c r="A23" s="161">
        <v>6</v>
      </c>
      <c r="B23" s="162" t="s">
        <v>4371</v>
      </c>
      <c r="C23" s="163" t="s">
        <v>4372</v>
      </c>
      <c r="D23" s="164" t="s">
        <v>3611</v>
      </c>
      <c r="E23" s="165">
        <v>20.449000000000002</v>
      </c>
      <c r="F23" s="122">
        <f>'04 101 '!F32</f>
        <v>0</v>
      </c>
      <c r="G23" s="166">
        <f>E23*F23</f>
        <v>0</v>
      </c>
      <c r="H23" s="167">
        <v>0</v>
      </c>
      <c r="I23" s="168">
        <f>E23*H23</f>
        <v>0</v>
      </c>
      <c r="J23" s="167"/>
      <c r="K23" s="168">
        <f>E23*J23</f>
        <v>0</v>
      </c>
      <c r="O23" s="53"/>
      <c r="Z23" s="53"/>
      <c r="AA23" s="53">
        <v>12</v>
      </c>
      <c r="AB23" s="53">
        <v>0</v>
      </c>
      <c r="AC23" s="53">
        <v>5</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G23</f>
        <v>0</v>
      </c>
      <c r="BA23" s="53"/>
      <c r="BB23" s="53"/>
      <c r="BC23" s="53"/>
      <c r="BD23" s="53"/>
      <c r="BE23" s="53"/>
      <c r="BF23" s="53"/>
      <c r="BG23" s="53"/>
      <c r="BH23" s="53"/>
      <c r="BI23" s="53"/>
      <c r="CA23" s="53">
        <v>12</v>
      </c>
      <c r="CB23" s="53">
        <v>0</v>
      </c>
      <c r="CZ23" s="16">
        <v>1</v>
      </c>
    </row>
    <row r="24" spans="1:104" x14ac:dyDescent="0.2">
      <c r="A24" s="191"/>
      <c r="B24" s="192"/>
      <c r="C24" s="312" t="s">
        <v>4355</v>
      </c>
      <c r="D24" s="313"/>
      <c r="E24" s="313"/>
      <c r="F24" s="313"/>
      <c r="G24" s="314"/>
      <c r="I24" s="197"/>
      <c r="K24" s="197"/>
      <c r="L24" s="198" t="s">
        <v>4355</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104" x14ac:dyDescent="0.2">
      <c r="A25" s="191"/>
      <c r="B25" s="192"/>
      <c r="C25" s="331" t="s">
        <v>486</v>
      </c>
      <c r="D25" s="332"/>
      <c r="E25" s="193">
        <v>20.449000000000002</v>
      </c>
      <c r="F25" s="194"/>
      <c r="G25" s="195"/>
      <c r="H25" s="196"/>
      <c r="I25" s="197"/>
      <c r="J25" s="184"/>
      <c r="K25" s="197"/>
      <c r="M25" s="67" t="s">
        <v>486</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 xml:space="preserve">dle PD </v>
      </c>
      <c r="BE25" s="53"/>
      <c r="BF25" s="53"/>
      <c r="BG25" s="53"/>
      <c r="BH25" s="53"/>
      <c r="BI25" s="53"/>
    </row>
    <row r="26" spans="1:104" x14ac:dyDescent="0.2">
      <c r="A26" s="161">
        <v>7</v>
      </c>
      <c r="B26" s="162" t="s">
        <v>4376</v>
      </c>
      <c r="C26" s="163" t="s">
        <v>4377</v>
      </c>
      <c r="D26" s="164" t="s">
        <v>4331</v>
      </c>
      <c r="E26" s="165">
        <v>9.2949999999999999</v>
      </c>
      <c r="F26" s="122">
        <f>'04 101 '!F38</f>
        <v>0</v>
      </c>
      <c r="G26" s="166">
        <f>E26*F26</f>
        <v>0</v>
      </c>
      <c r="H26" s="167">
        <v>0</v>
      </c>
      <c r="I26" s="168">
        <f>E26*H26</f>
        <v>0</v>
      </c>
      <c r="J26" s="167"/>
      <c r="K26" s="168">
        <f>E26*J26</f>
        <v>0</v>
      </c>
      <c r="O26" s="53"/>
      <c r="Z26" s="53"/>
      <c r="AA26" s="53">
        <v>12</v>
      </c>
      <c r="AB26" s="53">
        <v>0</v>
      </c>
      <c r="AC26" s="53">
        <v>7</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12</v>
      </c>
      <c r="CB26" s="53">
        <v>0</v>
      </c>
      <c r="CZ26" s="16">
        <v>1</v>
      </c>
    </row>
    <row r="27" spans="1:104" x14ac:dyDescent="0.2">
      <c r="A27" s="191"/>
      <c r="B27" s="192"/>
      <c r="C27" s="312" t="s">
        <v>4355</v>
      </c>
      <c r="D27" s="313"/>
      <c r="E27" s="313"/>
      <c r="F27" s="313"/>
      <c r="G27" s="314"/>
      <c r="I27" s="197"/>
      <c r="K27" s="197"/>
      <c r="L27" s="198" t="s">
        <v>4355</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row>
    <row r="28" spans="1:104" x14ac:dyDescent="0.2">
      <c r="A28" s="191"/>
      <c r="B28" s="192"/>
      <c r="C28" s="331" t="s">
        <v>487</v>
      </c>
      <c r="D28" s="332"/>
      <c r="E28" s="193">
        <v>9.2949999999999999</v>
      </c>
      <c r="F28" s="194"/>
      <c r="G28" s="195"/>
      <c r="H28" s="196"/>
      <c r="I28" s="197"/>
      <c r="J28" s="184"/>
      <c r="K28" s="197"/>
      <c r="M28" s="67" t="s">
        <v>487</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73" t="str">
        <f>C27</f>
        <v xml:space="preserve">dle PD </v>
      </c>
      <c r="BE28" s="53"/>
      <c r="BF28" s="53"/>
      <c r="BG28" s="53"/>
      <c r="BH28" s="53"/>
      <c r="BI28" s="53"/>
    </row>
    <row r="29" spans="1:104" x14ac:dyDescent="0.2">
      <c r="A29" s="161">
        <v>8</v>
      </c>
      <c r="B29" s="162" t="s">
        <v>4365</v>
      </c>
      <c r="C29" s="163" t="s">
        <v>4366</v>
      </c>
      <c r="D29" s="164" t="s">
        <v>3611</v>
      </c>
      <c r="E29" s="165">
        <v>0.37180000000000002</v>
      </c>
      <c r="F29" s="122">
        <f>'04 101 '!F23</f>
        <v>0</v>
      </c>
      <c r="G29" s="166">
        <f>E29*F29</f>
        <v>0</v>
      </c>
      <c r="H29" s="167">
        <v>0</v>
      </c>
      <c r="I29" s="168">
        <f>E29*H29</f>
        <v>0</v>
      </c>
      <c r="J29" s="167"/>
      <c r="K29" s="168">
        <f>E29*J29</f>
        <v>0</v>
      </c>
      <c r="O29" s="53"/>
      <c r="Z29" s="53"/>
      <c r="AA29" s="53">
        <v>12</v>
      </c>
      <c r="AB29" s="53">
        <v>0</v>
      </c>
      <c r="AC29" s="53">
        <v>2</v>
      </c>
      <c r="AD29" s="53"/>
      <c r="AE29" s="53"/>
      <c r="AF29" s="53"/>
      <c r="AG29" s="53"/>
      <c r="AH29" s="53"/>
      <c r="AI29" s="53"/>
      <c r="AJ29" s="53"/>
      <c r="AK29" s="53"/>
      <c r="AL29" s="53"/>
      <c r="AM29" s="53"/>
      <c r="AN29" s="53"/>
      <c r="AO29" s="53"/>
      <c r="AP29" s="53"/>
      <c r="AQ29" s="53"/>
      <c r="AR29" s="53"/>
      <c r="AS29" s="53"/>
      <c r="AT29" s="53"/>
      <c r="AU29" s="53"/>
      <c r="AV29" s="53"/>
      <c r="AW29" s="53"/>
      <c r="AX29" s="53"/>
      <c r="AY29" s="53"/>
      <c r="AZ29" s="63">
        <f>G29</f>
        <v>0</v>
      </c>
      <c r="BA29" s="53"/>
      <c r="BB29" s="53"/>
      <c r="BC29" s="53"/>
      <c r="BD29" s="53"/>
      <c r="BE29" s="53"/>
      <c r="BF29" s="53"/>
      <c r="BG29" s="53"/>
      <c r="BH29" s="53"/>
      <c r="BI29" s="53"/>
      <c r="CA29" s="53">
        <v>12</v>
      </c>
      <c r="CB29" s="53">
        <v>0</v>
      </c>
      <c r="CZ29" s="16">
        <v>1</v>
      </c>
    </row>
    <row r="30" spans="1:104" x14ac:dyDescent="0.2">
      <c r="A30" s="191"/>
      <c r="B30" s="192"/>
      <c r="C30" s="312" t="s">
        <v>4355</v>
      </c>
      <c r="D30" s="313"/>
      <c r="E30" s="313"/>
      <c r="F30" s="313"/>
      <c r="G30" s="314"/>
      <c r="I30" s="197"/>
      <c r="K30" s="197"/>
      <c r="L30" s="198" t="s">
        <v>4355</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104" x14ac:dyDescent="0.2">
      <c r="A31" s="191"/>
      <c r="B31" s="192"/>
      <c r="C31" s="331" t="s">
        <v>1237</v>
      </c>
      <c r="D31" s="332"/>
      <c r="E31" s="193">
        <v>0.37180000000000002</v>
      </c>
      <c r="F31" s="194"/>
      <c r="G31" s="195"/>
      <c r="H31" s="196"/>
      <c r="I31" s="197"/>
      <c r="J31" s="184"/>
      <c r="K31" s="197"/>
      <c r="M31" s="67" t="s">
        <v>1237</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 xml:space="preserve">dle PD </v>
      </c>
      <c r="BE31" s="53"/>
      <c r="BF31" s="53"/>
      <c r="BG31" s="53"/>
      <c r="BH31" s="53"/>
      <c r="BI31" s="53"/>
    </row>
    <row r="32" spans="1:104" ht="22.5" x14ac:dyDescent="0.2">
      <c r="A32" s="161">
        <v>9</v>
      </c>
      <c r="B32" s="162" t="s">
        <v>4148</v>
      </c>
      <c r="C32" s="163" t="s">
        <v>4369</v>
      </c>
      <c r="D32" s="164" t="s">
        <v>4370</v>
      </c>
      <c r="E32" s="165">
        <v>2.9744000000000002</v>
      </c>
      <c r="F32" s="122">
        <f>'04 101 '!F29</f>
        <v>0</v>
      </c>
      <c r="G32" s="166">
        <f>E32*F32</f>
        <v>0</v>
      </c>
      <c r="H32" s="167">
        <v>0</v>
      </c>
      <c r="I32" s="168">
        <f>E32*H32</f>
        <v>0</v>
      </c>
      <c r="J32" s="167"/>
      <c r="K32" s="168">
        <f>E32*J32</f>
        <v>0</v>
      </c>
      <c r="O32" s="53"/>
      <c r="Z32" s="53"/>
      <c r="AA32" s="53">
        <v>12</v>
      </c>
      <c r="AB32" s="53">
        <v>0</v>
      </c>
      <c r="AC32" s="53">
        <v>4</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12</v>
      </c>
      <c r="CB32" s="53">
        <v>0</v>
      </c>
      <c r="CZ32" s="16">
        <v>1</v>
      </c>
    </row>
    <row r="33" spans="1:104" x14ac:dyDescent="0.2">
      <c r="A33" s="191"/>
      <c r="B33" s="192"/>
      <c r="C33" s="312" t="s">
        <v>4355</v>
      </c>
      <c r="D33" s="313"/>
      <c r="E33" s="313"/>
      <c r="F33" s="313"/>
      <c r="G33" s="314"/>
      <c r="I33" s="197"/>
      <c r="K33" s="197"/>
      <c r="L33" s="198" t="s">
        <v>4355</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x14ac:dyDescent="0.2">
      <c r="A34" s="191"/>
      <c r="B34" s="192"/>
      <c r="C34" s="331" t="s">
        <v>1242</v>
      </c>
      <c r="D34" s="332"/>
      <c r="E34" s="193">
        <v>2.9744000000000002</v>
      </c>
      <c r="F34" s="194"/>
      <c r="G34" s="195"/>
      <c r="H34" s="196"/>
      <c r="I34" s="197"/>
      <c r="J34" s="184"/>
      <c r="K34" s="197"/>
      <c r="M34" s="67" t="s">
        <v>1242</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C33</f>
        <v xml:space="preserve">dle PD </v>
      </c>
      <c r="BE34" s="53"/>
      <c r="BF34" s="53"/>
      <c r="BG34" s="53"/>
      <c r="BH34" s="53"/>
      <c r="BI34" s="53"/>
    </row>
    <row r="35" spans="1:104" x14ac:dyDescent="0.2">
      <c r="A35" s="161">
        <v>10</v>
      </c>
      <c r="B35" s="162" t="s">
        <v>4357</v>
      </c>
      <c r="C35" s="163" t="s">
        <v>4358</v>
      </c>
      <c r="D35" s="164" t="s">
        <v>201</v>
      </c>
      <c r="E35" s="165">
        <v>59.488</v>
      </c>
      <c r="F35" s="122">
        <f>'04 101 '!F11</f>
        <v>0</v>
      </c>
      <c r="G35" s="166">
        <f>E35*F35</f>
        <v>0</v>
      </c>
      <c r="H35" s="167">
        <v>0</v>
      </c>
      <c r="I35" s="168">
        <f>E35*H35</f>
        <v>0</v>
      </c>
      <c r="J35" s="167"/>
      <c r="K35" s="168">
        <f>E35*J35</f>
        <v>0</v>
      </c>
      <c r="O35" s="53"/>
      <c r="Z35" s="53"/>
      <c r="AA35" s="53">
        <v>3</v>
      </c>
      <c r="AB35" s="53">
        <v>1</v>
      </c>
      <c r="AC35" s="53">
        <v>15165651</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G35</f>
        <v>0</v>
      </c>
      <c r="BA35" s="53"/>
      <c r="BB35" s="53"/>
      <c r="BC35" s="53"/>
      <c r="BD35" s="53"/>
      <c r="BE35" s="53"/>
      <c r="BF35" s="53"/>
      <c r="BG35" s="53"/>
      <c r="BH35" s="53"/>
      <c r="BI35" s="53"/>
      <c r="CA35" s="53">
        <v>3</v>
      </c>
      <c r="CB35" s="53">
        <v>1</v>
      </c>
      <c r="CZ35" s="16">
        <v>1</v>
      </c>
    </row>
    <row r="36" spans="1:104" x14ac:dyDescent="0.2">
      <c r="A36" s="191"/>
      <c r="B36" s="192"/>
      <c r="C36" s="312" t="s">
        <v>4355</v>
      </c>
      <c r="D36" s="313"/>
      <c r="E36" s="313"/>
      <c r="F36" s="313"/>
      <c r="G36" s="314"/>
      <c r="I36" s="197"/>
      <c r="K36" s="197"/>
      <c r="L36" s="198" t="s">
        <v>4355</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191"/>
      <c r="B37" s="192"/>
      <c r="C37" s="331" t="s">
        <v>4160</v>
      </c>
      <c r="D37" s="332"/>
      <c r="E37" s="193">
        <v>59.488</v>
      </c>
      <c r="F37" s="194"/>
      <c r="G37" s="195"/>
      <c r="H37" s="196"/>
      <c r="I37" s="197"/>
      <c r="J37" s="184"/>
      <c r="K37" s="197"/>
      <c r="M37" s="67" t="s">
        <v>4160</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 xml:space="preserve">dle PD </v>
      </c>
      <c r="BE37" s="53"/>
      <c r="BF37" s="53"/>
      <c r="BG37" s="53"/>
      <c r="BH37" s="53"/>
      <c r="BI37" s="53"/>
    </row>
    <row r="38" spans="1:104" x14ac:dyDescent="0.2">
      <c r="A38" s="161">
        <v>11</v>
      </c>
      <c r="B38" s="162" t="s">
        <v>4360</v>
      </c>
      <c r="C38" s="163" t="s">
        <v>4361</v>
      </c>
      <c r="D38" s="164" t="s">
        <v>3611</v>
      </c>
      <c r="E38" s="165">
        <v>12.6412</v>
      </c>
      <c r="F38" s="122">
        <f>'04 101 '!F17</f>
        <v>0</v>
      </c>
      <c r="G38" s="166">
        <f>E38*F38</f>
        <v>0</v>
      </c>
      <c r="H38" s="167">
        <v>0</v>
      </c>
      <c r="I38" s="168">
        <f>E38*H38</f>
        <v>0</v>
      </c>
      <c r="J38" s="167"/>
      <c r="K38" s="168">
        <f>E38*J38</f>
        <v>0</v>
      </c>
      <c r="O38" s="53"/>
      <c r="Z38" s="53"/>
      <c r="AA38" s="53">
        <v>3</v>
      </c>
      <c r="AB38" s="53">
        <v>1</v>
      </c>
      <c r="AC38" s="53">
        <v>51651515</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3</v>
      </c>
      <c r="CB38" s="53">
        <v>1</v>
      </c>
      <c r="CZ38" s="16">
        <v>1</v>
      </c>
    </row>
    <row r="39" spans="1:104" x14ac:dyDescent="0.2">
      <c r="A39" s="191"/>
      <c r="B39" s="192"/>
      <c r="C39" s="312" t="s">
        <v>4355</v>
      </c>
      <c r="D39" s="313"/>
      <c r="E39" s="313"/>
      <c r="F39" s="313"/>
      <c r="G39" s="314"/>
      <c r="I39" s="197"/>
      <c r="K39" s="197"/>
      <c r="L39" s="198" t="s">
        <v>4355</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191"/>
      <c r="B40" s="192"/>
      <c r="C40" s="331" t="s">
        <v>4384</v>
      </c>
      <c r="D40" s="332"/>
      <c r="E40" s="193">
        <v>12.6412</v>
      </c>
      <c r="F40" s="194"/>
      <c r="G40" s="195"/>
      <c r="H40" s="196"/>
      <c r="I40" s="197"/>
      <c r="J40" s="184"/>
      <c r="K40" s="197"/>
      <c r="M40" s="67" t="s">
        <v>4384</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73" t="str">
        <f>C39</f>
        <v xml:space="preserve">dle PD </v>
      </c>
      <c r="BE40" s="53"/>
      <c r="BF40" s="53"/>
      <c r="BG40" s="53"/>
      <c r="BH40" s="53"/>
      <c r="BI40" s="53"/>
    </row>
    <row r="41" spans="1:104" x14ac:dyDescent="0.2">
      <c r="A41" s="169" t="s">
        <v>42</v>
      </c>
      <c r="B41" s="170" t="s">
        <v>4350</v>
      </c>
      <c r="C41" s="171" t="s">
        <v>40</v>
      </c>
      <c r="D41" s="172"/>
      <c r="E41" s="173"/>
      <c r="F41" s="173"/>
      <c r="G41" s="174">
        <f>SUM(G7:G40)</f>
        <v>0</v>
      </c>
      <c r="H41" s="175"/>
      <c r="I41" s="174">
        <f>SUM(I7:I40)</f>
        <v>0</v>
      </c>
      <c r="J41" s="176"/>
      <c r="K41" s="174">
        <f>SUM(K7:K40)</f>
        <v>0</v>
      </c>
      <c r="O41" s="53"/>
      <c r="X41" s="82">
        <f>K41</f>
        <v>0</v>
      </c>
      <c r="Y41" s="82">
        <f>I41</f>
        <v>0</v>
      </c>
      <c r="Z41" s="63">
        <f>G41</f>
        <v>0</v>
      </c>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83"/>
      <c r="BB41" s="83"/>
      <c r="BC41" s="83"/>
      <c r="BD41" s="83"/>
      <c r="BE41" s="83"/>
      <c r="BF41" s="83"/>
      <c r="BG41" s="53"/>
      <c r="BH41" s="53"/>
      <c r="BI41" s="53"/>
    </row>
    <row r="42" spans="1:104" x14ac:dyDescent="0.2">
      <c r="A42" s="177" t="s">
        <v>23</v>
      </c>
      <c r="B42" s="178" t="s">
        <v>43</v>
      </c>
      <c r="C42" s="179"/>
      <c r="D42" s="180"/>
      <c r="E42" s="181"/>
      <c r="F42" s="181"/>
      <c r="G42" s="182">
        <f>SUM(Z7:Z42)</f>
        <v>0</v>
      </c>
      <c r="H42" s="183"/>
      <c r="I42" s="182">
        <f>SUM(Y7:Y42)</f>
        <v>0</v>
      </c>
      <c r="J42" s="183"/>
      <c r="K42" s="182">
        <f>SUM(X7:X42)</f>
        <v>0</v>
      </c>
      <c r="O42" s="53"/>
      <c r="BA42" s="91"/>
      <c r="BB42" s="91"/>
      <c r="BC42" s="91"/>
      <c r="BD42" s="91"/>
      <c r="BE42" s="91"/>
      <c r="BF42" s="91"/>
    </row>
    <row r="43" spans="1:104" x14ac:dyDescent="0.2">
      <c r="E43" s="124"/>
    </row>
    <row r="44" spans="1:104" x14ac:dyDescent="0.2">
      <c r="E44" s="124"/>
    </row>
    <row r="45" spans="1:104" x14ac:dyDescent="0.2">
      <c r="E45" s="124"/>
    </row>
    <row r="46" spans="1:104" x14ac:dyDescent="0.2">
      <c r="E46" s="124"/>
    </row>
    <row r="47" spans="1:104" x14ac:dyDescent="0.2">
      <c r="E47" s="124"/>
    </row>
    <row r="48" spans="1:104" x14ac:dyDescent="0.2">
      <c r="E48" s="124"/>
    </row>
    <row r="49" spans="1:7" x14ac:dyDescent="0.2">
      <c r="E49" s="124"/>
    </row>
    <row r="50" spans="1:7" x14ac:dyDescent="0.2">
      <c r="E50" s="124"/>
    </row>
    <row r="51" spans="1:7" x14ac:dyDescent="0.2">
      <c r="E51" s="124"/>
    </row>
    <row r="52" spans="1:7" x14ac:dyDescent="0.2">
      <c r="E52" s="124"/>
    </row>
    <row r="53" spans="1:7" x14ac:dyDescent="0.2">
      <c r="E53" s="124"/>
    </row>
    <row r="54" spans="1:7" x14ac:dyDescent="0.2">
      <c r="E54" s="124"/>
    </row>
    <row r="55" spans="1:7" x14ac:dyDescent="0.2">
      <c r="E55" s="124"/>
    </row>
    <row r="56" spans="1:7" x14ac:dyDescent="0.2">
      <c r="E56" s="124"/>
    </row>
    <row r="57" spans="1:7" x14ac:dyDescent="0.2">
      <c r="E57" s="124"/>
    </row>
    <row r="58" spans="1:7" x14ac:dyDescent="0.2">
      <c r="E58" s="124"/>
    </row>
    <row r="59" spans="1:7" x14ac:dyDescent="0.2">
      <c r="E59" s="124"/>
    </row>
    <row r="60" spans="1:7" x14ac:dyDescent="0.2">
      <c r="E60" s="124"/>
    </row>
    <row r="61" spans="1:7" x14ac:dyDescent="0.2">
      <c r="E61" s="124"/>
    </row>
    <row r="62" spans="1:7" x14ac:dyDescent="0.2">
      <c r="E62" s="124"/>
    </row>
    <row r="63" spans="1:7" x14ac:dyDescent="0.2">
      <c r="E63" s="124"/>
    </row>
    <row r="64" spans="1:7" x14ac:dyDescent="0.2">
      <c r="A64" s="184"/>
      <c r="B64" s="184"/>
      <c r="C64" s="184"/>
      <c r="D64" s="184"/>
      <c r="E64" s="184"/>
      <c r="F64" s="184"/>
      <c r="G64" s="184"/>
    </row>
    <row r="65" spans="1:7" x14ac:dyDescent="0.2">
      <c r="A65" s="184"/>
      <c r="B65" s="184"/>
      <c r="C65" s="184"/>
      <c r="D65" s="184"/>
      <c r="E65" s="184"/>
      <c r="F65" s="184"/>
      <c r="G65" s="184"/>
    </row>
    <row r="66" spans="1:7" x14ac:dyDescent="0.2">
      <c r="A66" s="184"/>
      <c r="B66" s="184"/>
      <c r="C66" s="184"/>
      <c r="D66" s="184"/>
      <c r="E66" s="184"/>
      <c r="F66" s="184"/>
      <c r="G66" s="184"/>
    </row>
    <row r="67" spans="1:7" x14ac:dyDescent="0.2">
      <c r="A67" s="184"/>
      <c r="B67" s="184"/>
      <c r="C67" s="184"/>
      <c r="D67" s="184"/>
      <c r="E67" s="184"/>
      <c r="F67" s="184"/>
      <c r="G67" s="184"/>
    </row>
    <row r="68" spans="1:7" x14ac:dyDescent="0.2">
      <c r="E68" s="124"/>
    </row>
    <row r="69" spans="1:7" x14ac:dyDescent="0.2">
      <c r="E69" s="124"/>
    </row>
    <row r="70" spans="1:7" x14ac:dyDescent="0.2">
      <c r="E70" s="124"/>
    </row>
    <row r="71" spans="1:7" x14ac:dyDescent="0.2">
      <c r="E71" s="124"/>
    </row>
    <row r="72" spans="1:7" x14ac:dyDescent="0.2">
      <c r="E72" s="124"/>
    </row>
    <row r="73" spans="1:7" x14ac:dyDescent="0.2">
      <c r="E73" s="124"/>
    </row>
    <row r="74" spans="1:7" x14ac:dyDescent="0.2">
      <c r="E74" s="124"/>
    </row>
    <row r="75" spans="1:7" x14ac:dyDescent="0.2">
      <c r="E75" s="124"/>
    </row>
    <row r="76" spans="1:7" x14ac:dyDescent="0.2">
      <c r="E76" s="124"/>
    </row>
    <row r="77" spans="1:7" x14ac:dyDescent="0.2">
      <c r="E77" s="124"/>
    </row>
    <row r="78" spans="1:7" x14ac:dyDescent="0.2">
      <c r="E78" s="124"/>
    </row>
    <row r="79" spans="1:7" x14ac:dyDescent="0.2">
      <c r="E79" s="124"/>
    </row>
    <row r="80" spans="1:7" x14ac:dyDescent="0.2">
      <c r="E80" s="124"/>
    </row>
    <row r="81" spans="5:5" x14ac:dyDescent="0.2">
      <c r="E81" s="124"/>
    </row>
    <row r="82" spans="5:5" x14ac:dyDescent="0.2">
      <c r="E82" s="124"/>
    </row>
    <row r="83" spans="5:5" x14ac:dyDescent="0.2">
      <c r="E83" s="124"/>
    </row>
    <row r="84" spans="5:5" x14ac:dyDescent="0.2">
      <c r="E84" s="124"/>
    </row>
    <row r="85" spans="5:5" x14ac:dyDescent="0.2">
      <c r="E85" s="124"/>
    </row>
    <row r="86" spans="5:5" x14ac:dyDescent="0.2">
      <c r="E86" s="124"/>
    </row>
    <row r="87" spans="5:5" x14ac:dyDescent="0.2">
      <c r="E87" s="124"/>
    </row>
    <row r="88" spans="5:5" x14ac:dyDescent="0.2">
      <c r="E88" s="124"/>
    </row>
    <row r="89" spans="5:5" x14ac:dyDescent="0.2">
      <c r="E89" s="124"/>
    </row>
    <row r="90" spans="5:5" x14ac:dyDescent="0.2">
      <c r="E90" s="124"/>
    </row>
    <row r="91" spans="5:5" x14ac:dyDescent="0.2">
      <c r="E91" s="124"/>
    </row>
    <row r="92" spans="5:5" x14ac:dyDescent="0.2">
      <c r="E92" s="124"/>
    </row>
    <row r="93" spans="5:5" x14ac:dyDescent="0.2">
      <c r="E93" s="124"/>
    </row>
    <row r="94" spans="5:5" x14ac:dyDescent="0.2">
      <c r="E94" s="124"/>
    </row>
    <row r="95" spans="5:5" x14ac:dyDescent="0.2">
      <c r="E95" s="124"/>
    </row>
    <row r="96" spans="5:5" x14ac:dyDescent="0.2">
      <c r="E96" s="124"/>
    </row>
    <row r="97" spans="1:7" x14ac:dyDescent="0.2">
      <c r="E97" s="124"/>
    </row>
    <row r="98" spans="1:7" x14ac:dyDescent="0.2">
      <c r="E98" s="124"/>
    </row>
    <row r="99" spans="1:7" x14ac:dyDescent="0.2">
      <c r="A99" s="185"/>
      <c r="B99" s="185"/>
    </row>
    <row r="100" spans="1:7" x14ac:dyDescent="0.2">
      <c r="A100" s="184"/>
      <c r="B100" s="184"/>
      <c r="C100" s="186"/>
      <c r="D100" s="186"/>
      <c r="E100" s="187"/>
      <c r="F100" s="186"/>
      <c r="G100" s="188"/>
    </row>
    <row r="101" spans="1:7" x14ac:dyDescent="0.2">
      <c r="A101" s="189"/>
      <c r="B101" s="189"/>
      <c r="C101" s="184"/>
      <c r="D101" s="184"/>
      <c r="E101" s="190"/>
      <c r="F101" s="184"/>
      <c r="G101" s="184"/>
    </row>
    <row r="102" spans="1:7" x14ac:dyDescent="0.2">
      <c r="A102" s="184"/>
      <c r="B102" s="184"/>
      <c r="C102" s="184"/>
      <c r="D102" s="184"/>
      <c r="E102" s="190"/>
      <c r="F102" s="184"/>
      <c r="G102" s="184"/>
    </row>
    <row r="103" spans="1:7" x14ac:dyDescent="0.2">
      <c r="A103" s="184"/>
      <c r="B103" s="184"/>
      <c r="C103" s="184"/>
      <c r="D103" s="184"/>
      <c r="E103" s="190"/>
      <c r="F103" s="184"/>
      <c r="G103" s="184"/>
    </row>
    <row r="104" spans="1:7" x14ac:dyDescent="0.2">
      <c r="A104" s="184"/>
      <c r="B104" s="184"/>
      <c r="C104" s="184"/>
      <c r="D104" s="184"/>
      <c r="E104" s="190"/>
      <c r="F104" s="184"/>
      <c r="G104" s="184"/>
    </row>
    <row r="105" spans="1:7" x14ac:dyDescent="0.2">
      <c r="A105" s="184"/>
      <c r="B105" s="184"/>
      <c r="C105" s="184"/>
      <c r="D105" s="184"/>
      <c r="E105" s="190"/>
      <c r="F105" s="184"/>
      <c r="G105" s="184"/>
    </row>
    <row r="106" spans="1:7" x14ac:dyDescent="0.2">
      <c r="A106" s="184"/>
      <c r="B106" s="184"/>
      <c r="C106" s="184"/>
      <c r="D106" s="184"/>
      <c r="E106" s="190"/>
      <c r="F106" s="184"/>
      <c r="G106" s="184"/>
    </row>
    <row r="107" spans="1:7" x14ac:dyDescent="0.2">
      <c r="A107" s="184"/>
      <c r="B107" s="184"/>
      <c r="C107" s="184"/>
      <c r="D107" s="184"/>
      <c r="E107" s="190"/>
      <c r="F107" s="184"/>
      <c r="G107" s="184"/>
    </row>
    <row r="108" spans="1:7" x14ac:dyDescent="0.2">
      <c r="A108" s="184"/>
      <c r="B108" s="184"/>
      <c r="C108" s="184"/>
      <c r="D108" s="184"/>
      <c r="E108" s="190"/>
      <c r="F108" s="184"/>
      <c r="G108" s="184"/>
    </row>
    <row r="109" spans="1:7" x14ac:dyDescent="0.2">
      <c r="A109" s="184"/>
      <c r="B109" s="184"/>
      <c r="C109" s="184"/>
      <c r="D109" s="184"/>
      <c r="E109" s="190"/>
      <c r="F109" s="184"/>
      <c r="G109" s="184"/>
    </row>
    <row r="110" spans="1:7" x14ac:dyDescent="0.2">
      <c r="A110" s="184"/>
      <c r="B110" s="184"/>
      <c r="C110" s="184"/>
      <c r="D110" s="184"/>
      <c r="E110" s="190"/>
      <c r="F110" s="184"/>
      <c r="G110" s="184"/>
    </row>
    <row r="111" spans="1:7" x14ac:dyDescent="0.2">
      <c r="A111" s="184"/>
      <c r="B111" s="184"/>
      <c r="C111" s="184"/>
      <c r="D111" s="184"/>
      <c r="E111" s="190"/>
      <c r="F111" s="184"/>
      <c r="G111" s="184"/>
    </row>
    <row r="112" spans="1:7" x14ac:dyDescent="0.2">
      <c r="A112" s="184"/>
      <c r="B112" s="184"/>
      <c r="C112" s="184"/>
      <c r="D112" s="184"/>
      <c r="E112" s="190"/>
      <c r="F112" s="184"/>
      <c r="G112" s="184"/>
    </row>
    <row r="113" spans="1:7" x14ac:dyDescent="0.2">
      <c r="A113" s="184"/>
      <c r="B113" s="184"/>
      <c r="C113" s="184"/>
      <c r="D113" s="184"/>
      <c r="E113" s="190"/>
      <c r="F113" s="184"/>
      <c r="G113" s="184"/>
    </row>
  </sheetData>
  <sheetProtection algorithmName="SHA-512" hashValue="+xPF/au+dLprhPjQptu0BTZxda05FiqrCRDjcpKJo7vaio0Pn+mF3yj5yWn++kUW5SGdRRUMCkfggoiIyftFIQ==" saltValue="fvw7fo834ZWrkWM7SWfxBw==" spinCount="100000" sheet="1" objects="1" scenarios="1"/>
  <mergeCells count="23">
    <mergeCell ref="C39:G39"/>
    <mergeCell ref="C40:D40"/>
    <mergeCell ref="C27:G27"/>
    <mergeCell ref="C28:D28"/>
    <mergeCell ref="C30:G30"/>
    <mergeCell ref="C31:D31"/>
    <mergeCell ref="C33:G33"/>
    <mergeCell ref="C34:D34"/>
    <mergeCell ref="C36:G36"/>
    <mergeCell ref="C37:D37"/>
    <mergeCell ref="C25:D25"/>
    <mergeCell ref="A1:G1"/>
    <mergeCell ref="C9:G9"/>
    <mergeCell ref="C10:D10"/>
    <mergeCell ref="C12:G12"/>
    <mergeCell ref="C13:D13"/>
    <mergeCell ref="C15:G15"/>
    <mergeCell ref="C16:D16"/>
    <mergeCell ref="C18:G18"/>
    <mergeCell ref="C19:D19"/>
    <mergeCell ref="C21:G21"/>
    <mergeCell ref="C22:D22"/>
    <mergeCell ref="C24:G24"/>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CZ127"/>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4473</v>
      </c>
      <c r="E3" s="24"/>
      <c r="F3" s="25"/>
      <c r="G3" s="26"/>
    </row>
    <row r="4" spans="1:104" ht="13.5" customHeight="1" thickBot="1" x14ac:dyDescent="0.25">
      <c r="A4" s="27" t="s">
        <v>26</v>
      </c>
      <c r="B4" s="28"/>
      <c r="C4" s="29"/>
      <c r="D4" s="30" t="s">
        <v>4474</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4386</v>
      </c>
      <c r="C7" s="45" t="s">
        <v>40</v>
      </c>
      <c r="D7" s="46"/>
      <c r="E7" s="47"/>
      <c r="F7" s="47"/>
      <c r="G7" s="48"/>
      <c r="H7" s="49"/>
      <c r="I7" s="50"/>
      <c r="J7" s="51"/>
      <c r="K7" s="52"/>
      <c r="O7" s="53"/>
    </row>
    <row r="8" spans="1:104" ht="22.5" x14ac:dyDescent="0.2">
      <c r="A8" s="54">
        <v>1</v>
      </c>
      <c r="B8" s="55" t="s">
        <v>4387</v>
      </c>
      <c r="C8" s="56" t="s">
        <v>4388</v>
      </c>
      <c r="D8" s="57" t="s">
        <v>281</v>
      </c>
      <c r="E8" s="100">
        <v>0.62819999999999998</v>
      </c>
      <c r="F8" s="59"/>
      <c r="G8" s="60">
        <f t="shared" ref="G8:G13" si="0">E8*F8</f>
        <v>0</v>
      </c>
      <c r="H8" s="61">
        <v>2.0000000000000001E-4</v>
      </c>
      <c r="I8" s="62">
        <f t="shared" ref="I8:I13" si="1">E8*H8</f>
        <v>1.2564E-4</v>
      </c>
      <c r="J8" s="61"/>
      <c r="K8" s="62">
        <f t="shared" ref="K8:K13" si="2">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 t="shared" ref="AZ8:AZ13" si="3">G8</f>
        <v>0</v>
      </c>
      <c r="BA8" s="53"/>
      <c r="BB8" s="53"/>
      <c r="BC8" s="53"/>
      <c r="BD8" s="53"/>
      <c r="BE8" s="53"/>
      <c r="BF8" s="53"/>
      <c r="BG8" s="53"/>
      <c r="BH8" s="53"/>
      <c r="BI8" s="53"/>
      <c r="CA8" s="53">
        <v>12</v>
      </c>
      <c r="CB8" s="53">
        <v>0</v>
      </c>
      <c r="CZ8" s="16">
        <v>2</v>
      </c>
    </row>
    <row r="9" spans="1:104" ht="33.75" x14ac:dyDescent="0.2">
      <c r="A9" s="54">
        <v>2</v>
      </c>
      <c r="B9" s="55" t="s">
        <v>4389</v>
      </c>
      <c r="C9" s="56" t="s">
        <v>4390</v>
      </c>
      <c r="D9" s="57" t="s">
        <v>201</v>
      </c>
      <c r="E9" s="100">
        <v>12.564</v>
      </c>
      <c r="F9" s="59"/>
      <c r="G9" s="60">
        <f t="shared" si="0"/>
        <v>0</v>
      </c>
      <c r="H9" s="61">
        <v>9.9999999999944599E-4</v>
      </c>
      <c r="I9" s="62">
        <f t="shared" si="1"/>
        <v>1.2563999999993039E-2</v>
      </c>
      <c r="J9" s="61"/>
      <c r="K9" s="62">
        <f t="shared" si="2"/>
        <v>0</v>
      </c>
      <c r="O9" s="53"/>
      <c r="Z9" s="53"/>
      <c r="AA9" s="53">
        <v>12</v>
      </c>
      <c r="AB9" s="53">
        <v>0</v>
      </c>
      <c r="AC9" s="53">
        <v>2</v>
      </c>
      <c r="AD9" s="53"/>
      <c r="AE9" s="53"/>
      <c r="AF9" s="53"/>
      <c r="AG9" s="53"/>
      <c r="AH9" s="53"/>
      <c r="AI9" s="53"/>
      <c r="AJ9" s="53"/>
      <c r="AK9" s="53"/>
      <c r="AL9" s="53"/>
      <c r="AM9" s="53"/>
      <c r="AN9" s="53"/>
      <c r="AO9" s="53"/>
      <c r="AP9" s="53"/>
      <c r="AQ9" s="53"/>
      <c r="AR9" s="53"/>
      <c r="AS9" s="53"/>
      <c r="AT9" s="53"/>
      <c r="AU9" s="53"/>
      <c r="AV9" s="53"/>
      <c r="AW9" s="53"/>
      <c r="AX9" s="53"/>
      <c r="AY9" s="53"/>
      <c r="AZ9" s="63">
        <f t="shared" si="3"/>
        <v>0</v>
      </c>
      <c r="BA9" s="53"/>
      <c r="BB9" s="53"/>
      <c r="BC9" s="53"/>
      <c r="BD9" s="53"/>
      <c r="BE9" s="53"/>
      <c r="BF9" s="53"/>
      <c r="BG9" s="53"/>
      <c r="BH9" s="53"/>
      <c r="BI9" s="53"/>
      <c r="CA9" s="53">
        <v>12</v>
      </c>
      <c r="CB9" s="53">
        <v>0</v>
      </c>
      <c r="CZ9" s="16">
        <v>2</v>
      </c>
    </row>
    <row r="10" spans="1:104" x14ac:dyDescent="0.2">
      <c r="A10" s="54">
        <v>3</v>
      </c>
      <c r="B10" s="55" t="s">
        <v>4391</v>
      </c>
      <c r="C10" s="56" t="s">
        <v>4392</v>
      </c>
      <c r="D10" s="57" t="s">
        <v>281</v>
      </c>
      <c r="E10" s="100">
        <v>0.62819999999999998</v>
      </c>
      <c r="F10" s="59"/>
      <c r="G10" s="60">
        <f t="shared" si="0"/>
        <v>0</v>
      </c>
      <c r="H10" s="61">
        <v>2.5999999999992701E-4</v>
      </c>
      <c r="I10" s="62">
        <f t="shared" si="1"/>
        <v>1.6333199999995414E-4</v>
      </c>
      <c r="J10" s="61"/>
      <c r="K10" s="62">
        <f t="shared" si="2"/>
        <v>0</v>
      </c>
      <c r="O10" s="53"/>
      <c r="Z10" s="53"/>
      <c r="AA10" s="53">
        <v>12</v>
      </c>
      <c r="AB10" s="53">
        <v>0</v>
      </c>
      <c r="AC10" s="53">
        <v>3</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 t="shared" si="3"/>
        <v>0</v>
      </c>
      <c r="BA10" s="53"/>
      <c r="BB10" s="53"/>
      <c r="BC10" s="53"/>
      <c r="BD10" s="53"/>
      <c r="BE10" s="53"/>
      <c r="BF10" s="53"/>
      <c r="BG10" s="53"/>
      <c r="BH10" s="53"/>
      <c r="BI10" s="53"/>
      <c r="CA10" s="53">
        <v>12</v>
      </c>
      <c r="CB10" s="53">
        <v>0</v>
      </c>
      <c r="CZ10" s="16">
        <v>2</v>
      </c>
    </row>
    <row r="11" spans="1:104" x14ac:dyDescent="0.2">
      <c r="A11" s="54">
        <v>4</v>
      </c>
      <c r="B11" s="55" t="s">
        <v>4393</v>
      </c>
      <c r="C11" s="56" t="s">
        <v>4394</v>
      </c>
      <c r="D11" s="57" t="s">
        <v>17</v>
      </c>
      <c r="E11" s="100">
        <v>1.2564</v>
      </c>
      <c r="F11" s="59"/>
      <c r="G11" s="60">
        <f t="shared" si="0"/>
        <v>0</v>
      </c>
      <c r="H11" s="61">
        <v>0</v>
      </c>
      <c r="I11" s="62">
        <f t="shared" si="1"/>
        <v>0</v>
      </c>
      <c r="J11" s="61"/>
      <c r="K11" s="62">
        <f t="shared" si="2"/>
        <v>0</v>
      </c>
      <c r="O11" s="53"/>
      <c r="Z11" s="53"/>
      <c r="AA11" s="53">
        <v>12</v>
      </c>
      <c r="AB11" s="53">
        <v>0</v>
      </c>
      <c r="AC11" s="53">
        <v>4</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 t="shared" si="3"/>
        <v>0</v>
      </c>
      <c r="BA11" s="53"/>
      <c r="BB11" s="53"/>
      <c r="BC11" s="53"/>
      <c r="BD11" s="53"/>
      <c r="BE11" s="53"/>
      <c r="BF11" s="53"/>
      <c r="BG11" s="53"/>
      <c r="BH11" s="53"/>
      <c r="BI11" s="53"/>
      <c r="CA11" s="53">
        <v>12</v>
      </c>
      <c r="CB11" s="53">
        <v>0</v>
      </c>
      <c r="CZ11" s="16">
        <v>2</v>
      </c>
    </row>
    <row r="12" spans="1:104" x14ac:dyDescent="0.2">
      <c r="A12" s="54">
        <v>5</v>
      </c>
      <c r="B12" s="55" t="s">
        <v>4395</v>
      </c>
      <c r="C12" s="56" t="s">
        <v>4396</v>
      </c>
      <c r="D12" s="57" t="s">
        <v>17</v>
      </c>
      <c r="E12" s="100">
        <v>1.2564</v>
      </c>
      <c r="F12" s="59"/>
      <c r="G12" s="60">
        <f t="shared" si="0"/>
        <v>0</v>
      </c>
      <c r="H12" s="61">
        <v>0</v>
      </c>
      <c r="I12" s="62">
        <f t="shared" si="1"/>
        <v>0</v>
      </c>
      <c r="J12" s="61"/>
      <c r="K12" s="62">
        <f t="shared" si="2"/>
        <v>0</v>
      </c>
      <c r="O12" s="53"/>
      <c r="Z12" s="53"/>
      <c r="AA12" s="53">
        <v>12</v>
      </c>
      <c r="AB12" s="53">
        <v>0</v>
      </c>
      <c r="AC12" s="53">
        <v>5</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 t="shared" si="3"/>
        <v>0</v>
      </c>
      <c r="BA12" s="53"/>
      <c r="BB12" s="53"/>
      <c r="BC12" s="53"/>
      <c r="BD12" s="53"/>
      <c r="BE12" s="53"/>
      <c r="BF12" s="53"/>
      <c r="BG12" s="53"/>
      <c r="BH12" s="53"/>
      <c r="BI12" s="53"/>
      <c r="CA12" s="53">
        <v>12</v>
      </c>
      <c r="CB12" s="53">
        <v>0</v>
      </c>
      <c r="CZ12" s="16">
        <v>2</v>
      </c>
    </row>
    <row r="13" spans="1:104" x14ac:dyDescent="0.2">
      <c r="A13" s="54">
        <v>6</v>
      </c>
      <c r="B13" s="55" t="s">
        <v>4397</v>
      </c>
      <c r="C13" s="56" t="s">
        <v>4398</v>
      </c>
      <c r="D13" s="57" t="s">
        <v>17</v>
      </c>
      <c r="E13" s="100">
        <v>1.2564</v>
      </c>
      <c r="F13" s="59"/>
      <c r="G13" s="60">
        <f t="shared" si="0"/>
        <v>0</v>
      </c>
      <c r="H13" s="61">
        <v>0</v>
      </c>
      <c r="I13" s="62">
        <f t="shared" si="1"/>
        <v>0</v>
      </c>
      <c r="J13" s="61"/>
      <c r="K13" s="62">
        <f t="shared" si="2"/>
        <v>0</v>
      </c>
      <c r="O13" s="53"/>
      <c r="Z13" s="53"/>
      <c r="AA13" s="53">
        <v>12</v>
      </c>
      <c r="AB13" s="53">
        <v>0</v>
      </c>
      <c r="AC13" s="53">
        <v>6</v>
      </c>
      <c r="AD13" s="53"/>
      <c r="AE13" s="53"/>
      <c r="AF13" s="53"/>
      <c r="AG13" s="53"/>
      <c r="AH13" s="53"/>
      <c r="AI13" s="53"/>
      <c r="AJ13" s="53"/>
      <c r="AK13" s="53"/>
      <c r="AL13" s="53"/>
      <c r="AM13" s="53"/>
      <c r="AN13" s="53"/>
      <c r="AO13" s="53"/>
      <c r="AP13" s="53"/>
      <c r="AQ13" s="53"/>
      <c r="AR13" s="53"/>
      <c r="AS13" s="53"/>
      <c r="AT13" s="53"/>
      <c r="AU13" s="53"/>
      <c r="AV13" s="53"/>
      <c r="AW13" s="53"/>
      <c r="AX13" s="53"/>
      <c r="AY13" s="53"/>
      <c r="AZ13" s="63">
        <f t="shared" si="3"/>
        <v>0</v>
      </c>
      <c r="BA13" s="53"/>
      <c r="BB13" s="53"/>
      <c r="BC13" s="53"/>
      <c r="BD13" s="53"/>
      <c r="BE13" s="53"/>
      <c r="BF13" s="53"/>
      <c r="BG13" s="53"/>
      <c r="BH13" s="53"/>
      <c r="BI13" s="53"/>
      <c r="CA13" s="53">
        <v>12</v>
      </c>
      <c r="CB13" s="53">
        <v>0</v>
      </c>
      <c r="CZ13" s="16">
        <v>2</v>
      </c>
    </row>
    <row r="14" spans="1:104" x14ac:dyDescent="0.2">
      <c r="A14" s="74" t="s">
        <v>42</v>
      </c>
      <c r="B14" s="75" t="s">
        <v>4386</v>
      </c>
      <c r="C14" s="76" t="s">
        <v>40</v>
      </c>
      <c r="D14" s="77"/>
      <c r="E14" s="78"/>
      <c r="F14" s="78"/>
      <c r="G14" s="79">
        <f>SUM(G7:G13)</f>
        <v>0</v>
      </c>
      <c r="H14" s="80"/>
      <c r="I14" s="79">
        <f>SUM(I7:I13)</f>
        <v>1.2852971999992992E-2</v>
      </c>
      <c r="J14" s="81"/>
      <c r="K14" s="79">
        <f>SUM(K7:K13)</f>
        <v>0</v>
      </c>
      <c r="O14" s="53"/>
      <c r="X14" s="82">
        <f>K14</f>
        <v>0</v>
      </c>
      <c r="Y14" s="82">
        <f>I14</f>
        <v>1.2852971999992992E-2</v>
      </c>
      <c r="Z14" s="63">
        <f>G14</f>
        <v>0</v>
      </c>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83"/>
      <c r="BB14" s="83"/>
      <c r="BC14" s="83"/>
      <c r="BD14" s="83"/>
      <c r="BE14" s="83"/>
      <c r="BF14" s="83"/>
      <c r="BG14" s="53"/>
      <c r="BH14" s="53"/>
      <c r="BI14" s="53"/>
    </row>
    <row r="15" spans="1:104" ht="14.25" customHeight="1" x14ac:dyDescent="0.2">
      <c r="A15" s="43" t="s">
        <v>38</v>
      </c>
      <c r="B15" s="44" t="s">
        <v>4399</v>
      </c>
      <c r="C15" s="45" t="s">
        <v>40</v>
      </c>
      <c r="D15" s="46"/>
      <c r="E15" s="47"/>
      <c r="F15" s="47"/>
      <c r="G15" s="48"/>
      <c r="H15" s="49"/>
      <c r="I15" s="50"/>
      <c r="J15" s="51"/>
      <c r="K15" s="52"/>
      <c r="O15" s="53"/>
    </row>
    <row r="16" spans="1:104" ht="22.5" x14ac:dyDescent="0.2">
      <c r="A16" s="54">
        <v>7</v>
      </c>
      <c r="B16" s="55" t="s">
        <v>4400</v>
      </c>
      <c r="C16" s="56" t="s">
        <v>4401</v>
      </c>
      <c r="D16" s="57" t="s">
        <v>4402</v>
      </c>
      <c r="E16" s="100">
        <v>1.8846000000000001</v>
      </c>
      <c r="F16" s="59"/>
      <c r="G16" s="60">
        <f>E16*F16</f>
        <v>0</v>
      </c>
      <c r="H16" s="61">
        <v>0</v>
      </c>
      <c r="I16" s="62">
        <f>E16*H16</f>
        <v>0</v>
      </c>
      <c r="J16" s="61">
        <v>0</v>
      </c>
      <c r="K16" s="62">
        <f>E16*J16</f>
        <v>0</v>
      </c>
      <c r="O16" s="53"/>
      <c r="Z16" s="53"/>
      <c r="AA16" s="53">
        <v>1</v>
      </c>
      <c r="AB16" s="53">
        <v>1</v>
      </c>
      <c r="AC16" s="53">
        <v>1</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G16</f>
        <v>0</v>
      </c>
      <c r="BA16" s="53"/>
      <c r="BB16" s="53"/>
      <c r="BC16" s="53"/>
      <c r="BD16" s="53"/>
      <c r="BE16" s="53"/>
      <c r="BF16" s="53"/>
      <c r="BG16" s="53"/>
      <c r="BH16" s="53"/>
      <c r="BI16" s="53"/>
      <c r="CA16" s="53">
        <v>1</v>
      </c>
      <c r="CB16" s="53">
        <v>1</v>
      </c>
      <c r="CZ16" s="16">
        <v>1</v>
      </c>
    </row>
    <row r="17" spans="1:104" x14ac:dyDescent="0.2">
      <c r="A17" s="74" t="s">
        <v>42</v>
      </c>
      <c r="B17" s="75" t="s">
        <v>4399</v>
      </c>
      <c r="C17" s="76" t="s">
        <v>40</v>
      </c>
      <c r="D17" s="77"/>
      <c r="E17" s="78"/>
      <c r="F17" s="78"/>
      <c r="G17" s="79">
        <f>SUM(G15:G16)</f>
        <v>0</v>
      </c>
      <c r="H17" s="80"/>
      <c r="I17" s="79">
        <f>SUM(I15:I16)</f>
        <v>0</v>
      </c>
      <c r="J17" s="81"/>
      <c r="K17" s="79">
        <f>SUM(K15:K16)</f>
        <v>0</v>
      </c>
      <c r="O17" s="53"/>
      <c r="X17" s="82">
        <f>K17</f>
        <v>0</v>
      </c>
      <c r="Y17" s="82">
        <f>I17</f>
        <v>0</v>
      </c>
      <c r="Z17" s="63">
        <f>G17</f>
        <v>0</v>
      </c>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83"/>
      <c r="BB17" s="83"/>
      <c r="BC17" s="83"/>
      <c r="BD17" s="83"/>
      <c r="BE17" s="83"/>
      <c r="BF17" s="83"/>
      <c r="BG17" s="53"/>
      <c r="BH17" s="53"/>
      <c r="BI17" s="53"/>
    </row>
    <row r="18" spans="1:104" ht="14.25" customHeight="1" x14ac:dyDescent="0.2">
      <c r="A18" s="43" t="s">
        <v>38</v>
      </c>
      <c r="B18" s="44" t="s">
        <v>4386</v>
      </c>
      <c r="C18" s="45" t="s">
        <v>40</v>
      </c>
      <c r="D18" s="46"/>
      <c r="E18" s="47"/>
      <c r="F18" s="47"/>
      <c r="G18" s="48"/>
      <c r="H18" s="49"/>
      <c r="I18" s="50"/>
      <c r="J18" s="51"/>
      <c r="K18" s="52"/>
      <c r="O18" s="53"/>
    </row>
    <row r="19" spans="1:104" x14ac:dyDescent="0.2">
      <c r="A19" s="54">
        <v>8</v>
      </c>
      <c r="B19" s="55" t="s">
        <v>4403</v>
      </c>
      <c r="C19" s="56" t="s">
        <v>4404</v>
      </c>
      <c r="D19" s="57" t="s">
        <v>281</v>
      </c>
      <c r="E19" s="100">
        <v>0.62819999999999998</v>
      </c>
      <c r="F19" s="59"/>
      <c r="G19" s="60">
        <f t="shared" ref="G19:G45" si="4">E19*F19</f>
        <v>0</v>
      </c>
      <c r="H19" s="61">
        <v>0</v>
      </c>
      <c r="I19" s="62">
        <f t="shared" ref="I19:I45" si="5">E19*H19</f>
        <v>0</v>
      </c>
      <c r="J19" s="61">
        <v>0</v>
      </c>
      <c r="K19" s="62">
        <f t="shared" ref="K19:K45" si="6">E19*J19</f>
        <v>0</v>
      </c>
      <c r="O19" s="53"/>
      <c r="Z19" s="53"/>
      <c r="AA19" s="53">
        <v>1</v>
      </c>
      <c r="AB19" s="53">
        <v>7</v>
      </c>
      <c r="AC19" s="53">
        <v>7</v>
      </c>
      <c r="AD19" s="53"/>
      <c r="AE19" s="53"/>
      <c r="AF19" s="53"/>
      <c r="AG19" s="53"/>
      <c r="AH19" s="53"/>
      <c r="AI19" s="53"/>
      <c r="AJ19" s="53"/>
      <c r="AK19" s="53"/>
      <c r="AL19" s="53"/>
      <c r="AM19" s="53"/>
      <c r="AN19" s="53"/>
      <c r="AO19" s="53"/>
      <c r="AP19" s="53"/>
      <c r="AQ19" s="53"/>
      <c r="AR19" s="53"/>
      <c r="AS19" s="53"/>
      <c r="AT19" s="53"/>
      <c r="AU19" s="53"/>
      <c r="AV19" s="53"/>
      <c r="AW19" s="53"/>
      <c r="AX19" s="53"/>
      <c r="AY19" s="53"/>
      <c r="AZ19" s="63">
        <f t="shared" ref="AZ19:AZ45" si="7">G19</f>
        <v>0</v>
      </c>
      <c r="BA19" s="53"/>
      <c r="BB19" s="53"/>
      <c r="BC19" s="53"/>
      <c r="BD19" s="53"/>
      <c r="BE19" s="53"/>
      <c r="BF19" s="53"/>
      <c r="BG19" s="53"/>
      <c r="BH19" s="53"/>
      <c r="BI19" s="53"/>
      <c r="CA19" s="53">
        <v>1</v>
      </c>
      <c r="CB19" s="53">
        <v>7</v>
      </c>
      <c r="CZ19" s="16">
        <v>2</v>
      </c>
    </row>
    <row r="20" spans="1:104" ht="22.5" x14ac:dyDescent="0.2">
      <c r="A20" s="54">
        <v>9</v>
      </c>
      <c r="B20" s="55" t="s">
        <v>4405</v>
      </c>
      <c r="C20" s="56" t="s">
        <v>4406</v>
      </c>
      <c r="D20" s="57" t="s">
        <v>201</v>
      </c>
      <c r="E20" s="100">
        <v>64.076400000000007</v>
      </c>
      <c r="F20" s="59"/>
      <c r="G20" s="60">
        <f t="shared" si="4"/>
        <v>0</v>
      </c>
      <c r="H20" s="61">
        <v>0</v>
      </c>
      <c r="I20" s="62">
        <f t="shared" si="5"/>
        <v>0</v>
      </c>
      <c r="J20" s="61">
        <v>0</v>
      </c>
      <c r="K20" s="62">
        <f t="shared" si="6"/>
        <v>0</v>
      </c>
      <c r="O20" s="53"/>
      <c r="Z20" s="53"/>
      <c r="AA20" s="53">
        <v>1</v>
      </c>
      <c r="AB20" s="53">
        <v>7</v>
      </c>
      <c r="AC20" s="53">
        <v>7</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 t="shared" si="7"/>
        <v>0</v>
      </c>
      <c r="BA20" s="53"/>
      <c r="BB20" s="53"/>
      <c r="BC20" s="53"/>
      <c r="BD20" s="53"/>
      <c r="BE20" s="53"/>
      <c r="BF20" s="53"/>
      <c r="BG20" s="53"/>
      <c r="BH20" s="53"/>
      <c r="BI20" s="53"/>
      <c r="CA20" s="53">
        <v>1</v>
      </c>
      <c r="CB20" s="53">
        <v>7</v>
      </c>
      <c r="CZ20" s="16">
        <v>2</v>
      </c>
    </row>
    <row r="21" spans="1:104" x14ac:dyDescent="0.2">
      <c r="A21" s="54">
        <v>10</v>
      </c>
      <c r="B21" s="55" t="s">
        <v>4407</v>
      </c>
      <c r="C21" s="56" t="s">
        <v>4408</v>
      </c>
      <c r="D21" s="57" t="s">
        <v>281</v>
      </c>
      <c r="E21" s="100">
        <v>62.82</v>
      </c>
      <c r="F21" s="59"/>
      <c r="G21" s="60">
        <f t="shared" si="4"/>
        <v>0</v>
      </c>
      <c r="H21" s="61">
        <v>1.4000000000002899E-4</v>
      </c>
      <c r="I21" s="62">
        <f t="shared" si="5"/>
        <v>8.7948000000018216E-3</v>
      </c>
      <c r="J21" s="61"/>
      <c r="K21" s="62">
        <f t="shared" si="6"/>
        <v>0</v>
      </c>
      <c r="O21" s="53"/>
      <c r="Z21" s="53"/>
      <c r="AA21" s="53">
        <v>3</v>
      </c>
      <c r="AB21" s="53">
        <v>7</v>
      </c>
      <c r="AC21" s="53">
        <v>35441415</v>
      </c>
      <c r="AD21" s="53"/>
      <c r="AE21" s="53"/>
      <c r="AF21" s="53"/>
      <c r="AG21" s="53"/>
      <c r="AH21" s="53"/>
      <c r="AI21" s="53"/>
      <c r="AJ21" s="53"/>
      <c r="AK21" s="53"/>
      <c r="AL21" s="53"/>
      <c r="AM21" s="53"/>
      <c r="AN21" s="53"/>
      <c r="AO21" s="53"/>
      <c r="AP21" s="53"/>
      <c r="AQ21" s="53"/>
      <c r="AR21" s="53"/>
      <c r="AS21" s="53"/>
      <c r="AT21" s="53"/>
      <c r="AU21" s="53"/>
      <c r="AV21" s="53"/>
      <c r="AW21" s="53"/>
      <c r="AX21" s="53"/>
      <c r="AY21" s="53"/>
      <c r="AZ21" s="63">
        <f t="shared" si="7"/>
        <v>0</v>
      </c>
      <c r="BA21" s="53"/>
      <c r="BB21" s="53"/>
      <c r="BC21" s="53"/>
      <c r="BD21" s="53"/>
      <c r="BE21" s="53"/>
      <c r="BF21" s="53"/>
      <c r="BG21" s="53"/>
      <c r="BH21" s="53"/>
      <c r="BI21" s="53"/>
      <c r="CA21" s="53">
        <v>3</v>
      </c>
      <c r="CB21" s="53">
        <v>7</v>
      </c>
      <c r="CZ21" s="16">
        <v>2</v>
      </c>
    </row>
    <row r="22" spans="1:104" x14ac:dyDescent="0.2">
      <c r="A22" s="54">
        <v>11</v>
      </c>
      <c r="B22" s="55" t="s">
        <v>4409</v>
      </c>
      <c r="C22" s="56" t="s">
        <v>4410</v>
      </c>
      <c r="D22" s="57" t="s">
        <v>3516</v>
      </c>
      <c r="E22" s="100">
        <v>50.256</v>
      </c>
      <c r="F22" s="59"/>
      <c r="G22" s="60">
        <f t="shared" si="4"/>
        <v>0</v>
      </c>
      <c r="H22" s="61">
        <v>9.9999999999944599E-4</v>
      </c>
      <c r="I22" s="62">
        <f t="shared" si="5"/>
        <v>5.0255999999972156E-2</v>
      </c>
      <c r="J22" s="61"/>
      <c r="K22" s="62">
        <f t="shared" si="6"/>
        <v>0</v>
      </c>
      <c r="O22" s="53"/>
      <c r="Z22" s="53"/>
      <c r="AA22" s="53">
        <v>3</v>
      </c>
      <c r="AB22" s="53">
        <v>7</v>
      </c>
      <c r="AC22" s="53">
        <v>35441073</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 t="shared" si="7"/>
        <v>0</v>
      </c>
      <c r="BA22" s="53"/>
      <c r="BB22" s="53"/>
      <c r="BC22" s="53"/>
      <c r="BD22" s="53"/>
      <c r="BE22" s="53"/>
      <c r="BF22" s="53"/>
      <c r="BG22" s="53"/>
      <c r="BH22" s="53"/>
      <c r="BI22" s="53"/>
      <c r="CA22" s="53">
        <v>3</v>
      </c>
      <c r="CB22" s="53">
        <v>7</v>
      </c>
      <c r="CZ22" s="16">
        <v>2</v>
      </c>
    </row>
    <row r="23" spans="1:104" x14ac:dyDescent="0.2">
      <c r="A23" s="54">
        <v>12</v>
      </c>
      <c r="B23" s="55" t="s">
        <v>4411</v>
      </c>
      <c r="C23" s="56" t="s">
        <v>4412</v>
      </c>
      <c r="D23" s="57" t="s">
        <v>3516</v>
      </c>
      <c r="E23" s="100">
        <v>12.721</v>
      </c>
      <c r="F23" s="59"/>
      <c r="G23" s="60">
        <f t="shared" si="4"/>
        <v>0</v>
      </c>
      <c r="H23" s="61">
        <v>9.9999999999944599E-4</v>
      </c>
      <c r="I23" s="62">
        <f t="shared" si="5"/>
        <v>1.2720999999992953E-2</v>
      </c>
      <c r="J23" s="61"/>
      <c r="K23" s="62">
        <f t="shared" si="6"/>
        <v>0</v>
      </c>
      <c r="O23" s="53"/>
      <c r="Z23" s="53"/>
      <c r="AA23" s="53">
        <v>3</v>
      </c>
      <c r="AB23" s="53">
        <v>7</v>
      </c>
      <c r="AC23" s="53">
        <v>35441077</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 t="shared" si="7"/>
        <v>0</v>
      </c>
      <c r="BA23" s="53"/>
      <c r="BB23" s="53"/>
      <c r="BC23" s="53"/>
      <c r="BD23" s="53"/>
      <c r="BE23" s="53"/>
      <c r="BF23" s="53"/>
      <c r="BG23" s="53"/>
      <c r="BH23" s="53"/>
      <c r="BI23" s="53"/>
      <c r="CA23" s="53">
        <v>3</v>
      </c>
      <c r="CB23" s="53">
        <v>7</v>
      </c>
      <c r="CZ23" s="16">
        <v>2</v>
      </c>
    </row>
    <row r="24" spans="1:104" x14ac:dyDescent="0.2">
      <c r="A24" s="54">
        <v>13</v>
      </c>
      <c r="B24" s="55" t="s">
        <v>4413</v>
      </c>
      <c r="C24" s="56" t="s">
        <v>4414</v>
      </c>
      <c r="D24" s="57" t="s">
        <v>281</v>
      </c>
      <c r="E24" s="100">
        <v>94.23</v>
      </c>
      <c r="F24" s="59"/>
      <c r="G24" s="60">
        <f t="shared" si="4"/>
        <v>0</v>
      </c>
      <c r="H24" s="61">
        <v>3.00000000000189E-4</v>
      </c>
      <c r="I24" s="62">
        <f t="shared" si="5"/>
        <v>2.8269000000017811E-2</v>
      </c>
      <c r="J24" s="61"/>
      <c r="K24" s="62">
        <f t="shared" si="6"/>
        <v>0</v>
      </c>
      <c r="O24" s="53"/>
      <c r="Z24" s="53"/>
      <c r="AA24" s="53">
        <v>3</v>
      </c>
      <c r="AB24" s="53">
        <v>7</v>
      </c>
      <c r="AC24" s="53">
        <v>35441550</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 t="shared" si="7"/>
        <v>0</v>
      </c>
      <c r="BA24" s="53"/>
      <c r="BB24" s="53"/>
      <c r="BC24" s="53"/>
      <c r="BD24" s="53"/>
      <c r="BE24" s="53"/>
      <c r="BF24" s="53"/>
      <c r="BG24" s="53"/>
      <c r="BH24" s="53"/>
      <c r="BI24" s="53"/>
      <c r="CA24" s="53">
        <v>3</v>
      </c>
      <c r="CB24" s="53">
        <v>7</v>
      </c>
      <c r="CZ24" s="16">
        <v>2</v>
      </c>
    </row>
    <row r="25" spans="1:104" x14ac:dyDescent="0.2">
      <c r="A25" s="54">
        <v>14</v>
      </c>
      <c r="B25" s="55" t="s">
        <v>4415</v>
      </c>
      <c r="C25" s="56" t="s">
        <v>4416</v>
      </c>
      <c r="D25" s="57" t="s">
        <v>281</v>
      </c>
      <c r="E25" s="100">
        <v>31.41</v>
      </c>
      <c r="F25" s="59"/>
      <c r="G25" s="60">
        <f t="shared" si="4"/>
        <v>0</v>
      </c>
      <c r="H25" s="61">
        <v>2.29999999999952E-4</v>
      </c>
      <c r="I25" s="62">
        <f t="shared" si="5"/>
        <v>7.2242999999984929E-3</v>
      </c>
      <c r="J25" s="61"/>
      <c r="K25" s="62">
        <f t="shared" si="6"/>
        <v>0</v>
      </c>
      <c r="O25" s="53"/>
      <c r="Z25" s="53"/>
      <c r="AA25" s="53">
        <v>3</v>
      </c>
      <c r="AB25" s="53">
        <v>7</v>
      </c>
      <c r="AC25" s="53">
        <v>35441885</v>
      </c>
      <c r="AD25" s="53"/>
      <c r="AE25" s="53"/>
      <c r="AF25" s="53"/>
      <c r="AG25" s="53"/>
      <c r="AH25" s="53"/>
      <c r="AI25" s="53"/>
      <c r="AJ25" s="53"/>
      <c r="AK25" s="53"/>
      <c r="AL25" s="53"/>
      <c r="AM25" s="53"/>
      <c r="AN25" s="53"/>
      <c r="AO25" s="53"/>
      <c r="AP25" s="53"/>
      <c r="AQ25" s="53"/>
      <c r="AR25" s="53"/>
      <c r="AS25" s="53"/>
      <c r="AT25" s="53"/>
      <c r="AU25" s="53"/>
      <c r="AV25" s="53"/>
      <c r="AW25" s="53"/>
      <c r="AX25" s="53"/>
      <c r="AY25" s="53"/>
      <c r="AZ25" s="63">
        <f t="shared" si="7"/>
        <v>0</v>
      </c>
      <c r="BA25" s="53"/>
      <c r="BB25" s="53"/>
      <c r="BC25" s="53"/>
      <c r="BD25" s="53"/>
      <c r="BE25" s="53"/>
      <c r="BF25" s="53"/>
      <c r="BG25" s="53"/>
      <c r="BH25" s="53"/>
      <c r="BI25" s="53"/>
      <c r="CA25" s="53">
        <v>3</v>
      </c>
      <c r="CB25" s="53">
        <v>7</v>
      </c>
      <c r="CZ25" s="16">
        <v>2</v>
      </c>
    </row>
    <row r="26" spans="1:104" x14ac:dyDescent="0.2">
      <c r="A26" s="54">
        <v>15</v>
      </c>
      <c r="B26" s="55" t="s">
        <v>4417</v>
      </c>
      <c r="C26" s="56" t="s">
        <v>4418</v>
      </c>
      <c r="D26" s="57" t="s">
        <v>281</v>
      </c>
      <c r="E26" s="100">
        <v>1.2564</v>
      </c>
      <c r="F26" s="59"/>
      <c r="G26" s="60">
        <f t="shared" si="4"/>
        <v>0</v>
      </c>
      <c r="H26" s="61">
        <v>4.3000000000015199E-4</v>
      </c>
      <c r="I26" s="62">
        <f t="shared" si="5"/>
        <v>5.40252000000191E-4</v>
      </c>
      <c r="J26" s="61"/>
      <c r="K26" s="62">
        <f t="shared" si="6"/>
        <v>0</v>
      </c>
      <c r="O26" s="53"/>
      <c r="Z26" s="53"/>
      <c r="AA26" s="53">
        <v>3</v>
      </c>
      <c r="AB26" s="53">
        <v>7</v>
      </c>
      <c r="AC26" s="53">
        <v>35441860</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 t="shared" si="7"/>
        <v>0</v>
      </c>
      <c r="BA26" s="53"/>
      <c r="BB26" s="53"/>
      <c r="BC26" s="53"/>
      <c r="BD26" s="53"/>
      <c r="BE26" s="53"/>
      <c r="BF26" s="53"/>
      <c r="BG26" s="53"/>
      <c r="BH26" s="53"/>
      <c r="BI26" s="53"/>
      <c r="CA26" s="53">
        <v>3</v>
      </c>
      <c r="CB26" s="53">
        <v>7</v>
      </c>
      <c r="CZ26" s="16">
        <v>2</v>
      </c>
    </row>
    <row r="27" spans="1:104" x14ac:dyDescent="0.2">
      <c r="A27" s="54">
        <v>16</v>
      </c>
      <c r="B27" s="55" t="s">
        <v>4419</v>
      </c>
      <c r="C27" s="56" t="s">
        <v>4420</v>
      </c>
      <c r="D27" s="57" t="s">
        <v>281</v>
      </c>
      <c r="E27" s="100">
        <v>15.0768</v>
      </c>
      <c r="F27" s="59"/>
      <c r="G27" s="60">
        <f t="shared" si="4"/>
        <v>0</v>
      </c>
      <c r="H27" s="61">
        <v>1.2999999999996299E-4</v>
      </c>
      <c r="I27" s="62">
        <f t="shared" si="5"/>
        <v>1.959983999999442E-3</v>
      </c>
      <c r="J27" s="61"/>
      <c r="K27" s="62">
        <f t="shared" si="6"/>
        <v>0</v>
      </c>
      <c r="O27" s="53"/>
      <c r="Z27" s="53"/>
      <c r="AA27" s="53">
        <v>3</v>
      </c>
      <c r="AB27" s="53">
        <v>7</v>
      </c>
      <c r="AC27" s="53">
        <v>35441905</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 t="shared" si="7"/>
        <v>0</v>
      </c>
      <c r="BA27" s="53"/>
      <c r="BB27" s="53"/>
      <c r="BC27" s="53"/>
      <c r="BD27" s="53"/>
      <c r="BE27" s="53"/>
      <c r="BF27" s="53"/>
      <c r="BG27" s="53"/>
      <c r="BH27" s="53"/>
      <c r="BI27" s="53"/>
      <c r="CA27" s="53">
        <v>3</v>
      </c>
      <c r="CB27" s="53">
        <v>7</v>
      </c>
      <c r="CZ27" s="16">
        <v>2</v>
      </c>
    </row>
    <row r="28" spans="1:104" ht="22.5" x14ac:dyDescent="0.2">
      <c r="A28" s="54">
        <v>17</v>
      </c>
      <c r="B28" s="55" t="s">
        <v>4421</v>
      </c>
      <c r="C28" s="56" t="s">
        <v>4422</v>
      </c>
      <c r="D28" s="57" t="s">
        <v>201</v>
      </c>
      <c r="E28" s="100">
        <v>141.345</v>
      </c>
      <c r="F28" s="59"/>
      <c r="G28" s="60">
        <f t="shared" si="4"/>
        <v>0</v>
      </c>
      <c r="H28" s="61">
        <v>0</v>
      </c>
      <c r="I28" s="62">
        <f t="shared" si="5"/>
        <v>0</v>
      </c>
      <c r="J28" s="61">
        <v>0</v>
      </c>
      <c r="K28" s="62">
        <f t="shared" si="6"/>
        <v>0</v>
      </c>
      <c r="O28" s="53"/>
      <c r="Z28" s="53"/>
      <c r="AA28" s="53">
        <v>1</v>
      </c>
      <c r="AB28" s="53">
        <v>7</v>
      </c>
      <c r="AC28" s="53">
        <v>7</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 t="shared" si="7"/>
        <v>0</v>
      </c>
      <c r="BA28" s="53"/>
      <c r="BB28" s="53"/>
      <c r="BC28" s="53"/>
      <c r="BD28" s="53"/>
      <c r="BE28" s="53"/>
      <c r="BF28" s="53"/>
      <c r="BG28" s="53"/>
      <c r="BH28" s="53"/>
      <c r="BI28" s="53"/>
      <c r="CA28" s="53">
        <v>1</v>
      </c>
      <c r="CB28" s="53">
        <v>7</v>
      </c>
      <c r="CZ28" s="16">
        <v>2</v>
      </c>
    </row>
    <row r="29" spans="1:104" x14ac:dyDescent="0.2">
      <c r="A29" s="54">
        <v>18</v>
      </c>
      <c r="B29" s="55" t="s">
        <v>4423</v>
      </c>
      <c r="C29" s="56" t="s">
        <v>4424</v>
      </c>
      <c r="D29" s="57" t="s">
        <v>3516</v>
      </c>
      <c r="E29" s="100">
        <v>157.05000000000001</v>
      </c>
      <c r="F29" s="59"/>
      <c r="G29" s="60">
        <f t="shared" si="4"/>
        <v>0</v>
      </c>
      <c r="H29" s="61">
        <v>9.9999999999944599E-4</v>
      </c>
      <c r="I29" s="62">
        <f t="shared" si="5"/>
        <v>0.15704999999991301</v>
      </c>
      <c r="J29" s="61"/>
      <c r="K29" s="62">
        <f t="shared" si="6"/>
        <v>0</v>
      </c>
      <c r="O29" s="53"/>
      <c r="Z29" s="53"/>
      <c r="AA29" s="53">
        <v>3</v>
      </c>
      <c r="AB29" s="53">
        <v>7</v>
      </c>
      <c r="AC29" s="53">
        <v>35442062</v>
      </c>
      <c r="AD29" s="53"/>
      <c r="AE29" s="53"/>
      <c r="AF29" s="53"/>
      <c r="AG29" s="53"/>
      <c r="AH29" s="53"/>
      <c r="AI29" s="53"/>
      <c r="AJ29" s="53"/>
      <c r="AK29" s="53"/>
      <c r="AL29" s="53"/>
      <c r="AM29" s="53"/>
      <c r="AN29" s="53"/>
      <c r="AO29" s="53"/>
      <c r="AP29" s="53"/>
      <c r="AQ29" s="53"/>
      <c r="AR29" s="53"/>
      <c r="AS29" s="53"/>
      <c r="AT29" s="53"/>
      <c r="AU29" s="53"/>
      <c r="AV29" s="53"/>
      <c r="AW29" s="53"/>
      <c r="AX29" s="53"/>
      <c r="AY29" s="53"/>
      <c r="AZ29" s="63">
        <f t="shared" si="7"/>
        <v>0</v>
      </c>
      <c r="BA29" s="53"/>
      <c r="BB29" s="53"/>
      <c r="BC29" s="53"/>
      <c r="BD29" s="53"/>
      <c r="BE29" s="53"/>
      <c r="BF29" s="53"/>
      <c r="BG29" s="53"/>
      <c r="BH29" s="53"/>
      <c r="BI29" s="53"/>
      <c r="CA29" s="53">
        <v>3</v>
      </c>
      <c r="CB29" s="53">
        <v>7</v>
      </c>
      <c r="CZ29" s="16">
        <v>2</v>
      </c>
    </row>
    <row r="30" spans="1:104" ht="22.5" x14ac:dyDescent="0.2">
      <c r="A30" s="54">
        <v>19</v>
      </c>
      <c r="B30" s="55" t="s">
        <v>4425</v>
      </c>
      <c r="C30" s="56" t="s">
        <v>4426</v>
      </c>
      <c r="D30" s="57" t="s">
        <v>281</v>
      </c>
      <c r="E30" s="100">
        <v>31.41</v>
      </c>
      <c r="F30" s="59"/>
      <c r="G30" s="60">
        <f t="shared" si="4"/>
        <v>0</v>
      </c>
      <c r="H30" s="61">
        <v>2.5999999999992701E-4</v>
      </c>
      <c r="I30" s="62">
        <f t="shared" si="5"/>
        <v>8.166599999997708E-3</v>
      </c>
      <c r="J30" s="61"/>
      <c r="K30" s="62">
        <f t="shared" si="6"/>
        <v>0</v>
      </c>
      <c r="O30" s="53"/>
      <c r="Z30" s="53"/>
      <c r="AA30" s="53">
        <v>3</v>
      </c>
      <c r="AB30" s="53">
        <v>7</v>
      </c>
      <c r="AC30" s="53">
        <v>35441986</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 t="shared" si="7"/>
        <v>0</v>
      </c>
      <c r="BA30" s="53"/>
      <c r="BB30" s="53"/>
      <c r="BC30" s="53"/>
      <c r="BD30" s="53"/>
      <c r="BE30" s="53"/>
      <c r="BF30" s="53"/>
      <c r="BG30" s="53"/>
      <c r="BH30" s="53"/>
      <c r="BI30" s="53"/>
      <c r="CA30" s="53">
        <v>3</v>
      </c>
      <c r="CB30" s="53">
        <v>7</v>
      </c>
      <c r="CZ30" s="16">
        <v>2</v>
      </c>
    </row>
    <row r="31" spans="1:104" x14ac:dyDescent="0.2">
      <c r="A31" s="54">
        <v>20</v>
      </c>
      <c r="B31" s="55" t="s">
        <v>4427</v>
      </c>
      <c r="C31" s="56" t="s">
        <v>4428</v>
      </c>
      <c r="D31" s="57" t="s">
        <v>281</v>
      </c>
      <c r="E31" s="100">
        <v>12.564</v>
      </c>
      <c r="F31" s="59"/>
      <c r="G31" s="60">
        <f t="shared" si="4"/>
        <v>0</v>
      </c>
      <c r="H31" s="61">
        <v>7.0000000000014495E-4</v>
      </c>
      <c r="I31" s="62">
        <f t="shared" si="5"/>
        <v>8.7948000000018216E-3</v>
      </c>
      <c r="J31" s="61"/>
      <c r="K31" s="62">
        <f t="shared" si="6"/>
        <v>0</v>
      </c>
      <c r="O31" s="53"/>
      <c r="Z31" s="53"/>
      <c r="AA31" s="53">
        <v>3</v>
      </c>
      <c r="AB31" s="53">
        <v>7</v>
      </c>
      <c r="AC31" s="53">
        <v>35441996</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 t="shared" si="7"/>
        <v>0</v>
      </c>
      <c r="BA31" s="53"/>
      <c r="BB31" s="53"/>
      <c r="BC31" s="53"/>
      <c r="BD31" s="53"/>
      <c r="BE31" s="53"/>
      <c r="BF31" s="53"/>
      <c r="BG31" s="53"/>
      <c r="BH31" s="53"/>
      <c r="BI31" s="53"/>
      <c r="CA31" s="53">
        <v>3</v>
      </c>
      <c r="CB31" s="53">
        <v>7</v>
      </c>
      <c r="CZ31" s="16">
        <v>2</v>
      </c>
    </row>
    <row r="32" spans="1:104" ht="22.5" x14ac:dyDescent="0.2">
      <c r="A32" s="54">
        <v>21</v>
      </c>
      <c r="B32" s="55" t="s">
        <v>4429</v>
      </c>
      <c r="C32" s="56" t="s">
        <v>4430</v>
      </c>
      <c r="D32" s="57" t="s">
        <v>281</v>
      </c>
      <c r="E32" s="100">
        <v>3.141</v>
      </c>
      <c r="F32" s="59"/>
      <c r="G32" s="60">
        <f t="shared" si="4"/>
        <v>0</v>
      </c>
      <c r="H32" s="61">
        <v>0</v>
      </c>
      <c r="I32" s="62">
        <f t="shared" si="5"/>
        <v>0</v>
      </c>
      <c r="J32" s="61">
        <v>0</v>
      </c>
      <c r="K32" s="62">
        <f t="shared" si="6"/>
        <v>0</v>
      </c>
      <c r="O32" s="53"/>
      <c r="Z32" s="53"/>
      <c r="AA32" s="53">
        <v>1</v>
      </c>
      <c r="AB32" s="53">
        <v>7</v>
      </c>
      <c r="AC32" s="53">
        <v>7</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 t="shared" si="7"/>
        <v>0</v>
      </c>
      <c r="BA32" s="53"/>
      <c r="BB32" s="53"/>
      <c r="BC32" s="53"/>
      <c r="BD32" s="53"/>
      <c r="BE32" s="53"/>
      <c r="BF32" s="53"/>
      <c r="BG32" s="53"/>
      <c r="BH32" s="53"/>
      <c r="BI32" s="53"/>
      <c r="CA32" s="53">
        <v>1</v>
      </c>
      <c r="CB32" s="53">
        <v>7</v>
      </c>
      <c r="CZ32" s="16">
        <v>2</v>
      </c>
    </row>
    <row r="33" spans="1:104" ht="22.5" x14ac:dyDescent="0.2">
      <c r="A33" s="54">
        <v>22</v>
      </c>
      <c r="B33" s="55" t="s">
        <v>4431</v>
      </c>
      <c r="C33" s="56" t="s">
        <v>4432</v>
      </c>
      <c r="D33" s="57" t="s">
        <v>281</v>
      </c>
      <c r="E33" s="100">
        <v>3.141</v>
      </c>
      <c r="F33" s="59"/>
      <c r="G33" s="60">
        <f t="shared" si="4"/>
        <v>0</v>
      </c>
      <c r="H33" s="61">
        <v>1.9999999999988898E-3</v>
      </c>
      <c r="I33" s="62">
        <f t="shared" si="5"/>
        <v>6.2819999999965126E-3</v>
      </c>
      <c r="J33" s="61"/>
      <c r="K33" s="62">
        <f t="shared" si="6"/>
        <v>0</v>
      </c>
      <c r="O33" s="53"/>
      <c r="Z33" s="53"/>
      <c r="AA33" s="53">
        <v>3</v>
      </c>
      <c r="AB33" s="53">
        <v>7</v>
      </c>
      <c r="AC33" s="53">
        <v>35441832</v>
      </c>
      <c r="AD33" s="53"/>
      <c r="AE33" s="53"/>
      <c r="AF33" s="53"/>
      <c r="AG33" s="53"/>
      <c r="AH33" s="53"/>
      <c r="AI33" s="53"/>
      <c r="AJ33" s="53"/>
      <c r="AK33" s="53"/>
      <c r="AL33" s="53"/>
      <c r="AM33" s="53"/>
      <c r="AN33" s="53"/>
      <c r="AO33" s="53"/>
      <c r="AP33" s="53"/>
      <c r="AQ33" s="53"/>
      <c r="AR33" s="53"/>
      <c r="AS33" s="53"/>
      <c r="AT33" s="53"/>
      <c r="AU33" s="53"/>
      <c r="AV33" s="53"/>
      <c r="AW33" s="53"/>
      <c r="AX33" s="53"/>
      <c r="AY33" s="53"/>
      <c r="AZ33" s="63">
        <f t="shared" si="7"/>
        <v>0</v>
      </c>
      <c r="BA33" s="53"/>
      <c r="BB33" s="53"/>
      <c r="BC33" s="53"/>
      <c r="BD33" s="53"/>
      <c r="BE33" s="53"/>
      <c r="BF33" s="53"/>
      <c r="BG33" s="53"/>
      <c r="BH33" s="53"/>
      <c r="BI33" s="53"/>
      <c r="CA33" s="53">
        <v>3</v>
      </c>
      <c r="CB33" s="53">
        <v>7</v>
      </c>
      <c r="CZ33" s="16">
        <v>2</v>
      </c>
    </row>
    <row r="34" spans="1:104" x14ac:dyDescent="0.2">
      <c r="A34" s="54">
        <v>23</v>
      </c>
      <c r="B34" s="55" t="s">
        <v>4433</v>
      </c>
      <c r="C34" s="56" t="s">
        <v>4434</v>
      </c>
      <c r="D34" s="57" t="s">
        <v>281</v>
      </c>
      <c r="E34" s="100">
        <v>3.7692000000000001</v>
      </c>
      <c r="F34" s="59"/>
      <c r="G34" s="60">
        <f t="shared" si="4"/>
        <v>0</v>
      </c>
      <c r="H34" s="61">
        <v>1.99999999999978E-4</v>
      </c>
      <c r="I34" s="62">
        <f t="shared" si="5"/>
        <v>7.5383999999991715E-4</v>
      </c>
      <c r="J34" s="61"/>
      <c r="K34" s="62">
        <f t="shared" si="6"/>
        <v>0</v>
      </c>
      <c r="O34" s="53"/>
      <c r="Z34" s="53"/>
      <c r="AA34" s="53">
        <v>3</v>
      </c>
      <c r="AB34" s="53">
        <v>7</v>
      </c>
      <c r="AC34" s="53">
        <v>35441925</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 t="shared" si="7"/>
        <v>0</v>
      </c>
      <c r="BA34" s="53"/>
      <c r="BB34" s="53"/>
      <c r="BC34" s="53"/>
      <c r="BD34" s="53"/>
      <c r="BE34" s="53"/>
      <c r="BF34" s="53"/>
      <c r="BG34" s="53"/>
      <c r="BH34" s="53"/>
      <c r="BI34" s="53"/>
      <c r="CA34" s="53">
        <v>3</v>
      </c>
      <c r="CB34" s="53">
        <v>7</v>
      </c>
      <c r="CZ34" s="16">
        <v>2</v>
      </c>
    </row>
    <row r="35" spans="1:104" x14ac:dyDescent="0.2">
      <c r="A35" s="54">
        <v>24</v>
      </c>
      <c r="B35" s="55" t="s">
        <v>4435</v>
      </c>
      <c r="C35" s="56" t="s">
        <v>4436</v>
      </c>
      <c r="D35" s="57" t="s">
        <v>281</v>
      </c>
      <c r="E35" s="100">
        <v>6.282</v>
      </c>
      <c r="F35" s="59"/>
      <c r="G35" s="60">
        <f t="shared" si="4"/>
        <v>0</v>
      </c>
      <c r="H35" s="61">
        <v>3.1999999999987599E-4</v>
      </c>
      <c r="I35" s="62">
        <f t="shared" si="5"/>
        <v>2.0102399999992211E-3</v>
      </c>
      <c r="J35" s="61"/>
      <c r="K35" s="62">
        <f t="shared" si="6"/>
        <v>0</v>
      </c>
      <c r="O35" s="53"/>
      <c r="Z35" s="53"/>
      <c r="AA35" s="53">
        <v>3</v>
      </c>
      <c r="AB35" s="53">
        <v>7</v>
      </c>
      <c r="AC35" s="53">
        <v>35441836</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 t="shared" si="7"/>
        <v>0</v>
      </c>
      <c r="BA35" s="53"/>
      <c r="BB35" s="53"/>
      <c r="BC35" s="53"/>
      <c r="BD35" s="53"/>
      <c r="BE35" s="53"/>
      <c r="BF35" s="53"/>
      <c r="BG35" s="53"/>
      <c r="BH35" s="53"/>
      <c r="BI35" s="53"/>
      <c r="CA35" s="53">
        <v>3</v>
      </c>
      <c r="CB35" s="53">
        <v>7</v>
      </c>
      <c r="CZ35" s="16">
        <v>2</v>
      </c>
    </row>
    <row r="36" spans="1:104" ht="22.5" x14ac:dyDescent="0.2">
      <c r="A36" s="54">
        <v>25</v>
      </c>
      <c r="B36" s="55" t="s">
        <v>4437</v>
      </c>
      <c r="C36" s="56" t="s">
        <v>4438</v>
      </c>
      <c r="D36" s="57" t="s">
        <v>281</v>
      </c>
      <c r="E36" s="100">
        <v>3.7692000000000001</v>
      </c>
      <c r="F36" s="59"/>
      <c r="G36" s="60">
        <f t="shared" si="4"/>
        <v>0</v>
      </c>
      <c r="H36" s="61">
        <v>0</v>
      </c>
      <c r="I36" s="62">
        <f t="shared" si="5"/>
        <v>0</v>
      </c>
      <c r="J36" s="61">
        <v>0</v>
      </c>
      <c r="K36" s="62">
        <f t="shared" si="6"/>
        <v>0</v>
      </c>
      <c r="O36" s="53"/>
      <c r="Z36" s="53"/>
      <c r="AA36" s="53">
        <v>1</v>
      </c>
      <c r="AB36" s="53">
        <v>7</v>
      </c>
      <c r="AC36" s="53">
        <v>7</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 t="shared" si="7"/>
        <v>0</v>
      </c>
      <c r="BA36" s="53"/>
      <c r="BB36" s="53"/>
      <c r="BC36" s="53"/>
      <c r="BD36" s="53"/>
      <c r="BE36" s="53"/>
      <c r="BF36" s="53"/>
      <c r="BG36" s="53"/>
      <c r="BH36" s="53"/>
      <c r="BI36" s="53"/>
      <c r="CA36" s="53">
        <v>1</v>
      </c>
      <c r="CB36" s="53">
        <v>7</v>
      </c>
      <c r="CZ36" s="16">
        <v>2</v>
      </c>
    </row>
    <row r="37" spans="1:104" x14ac:dyDescent="0.2">
      <c r="A37" s="54">
        <v>26</v>
      </c>
      <c r="B37" s="55" t="s">
        <v>4439</v>
      </c>
      <c r="C37" s="56" t="s">
        <v>4440</v>
      </c>
      <c r="D37" s="57" t="s">
        <v>281</v>
      </c>
      <c r="E37" s="100">
        <v>3.7692000000000001</v>
      </c>
      <c r="F37" s="59"/>
      <c r="G37" s="60">
        <f t="shared" si="4"/>
        <v>0</v>
      </c>
      <c r="H37" s="61">
        <v>0</v>
      </c>
      <c r="I37" s="62">
        <f t="shared" si="5"/>
        <v>0</v>
      </c>
      <c r="J37" s="61"/>
      <c r="K37" s="62">
        <f t="shared" si="6"/>
        <v>0</v>
      </c>
      <c r="O37" s="53"/>
      <c r="Z37" s="53"/>
      <c r="AA37" s="53">
        <v>3</v>
      </c>
      <c r="AB37" s="53">
        <v>7</v>
      </c>
      <c r="AC37" s="53">
        <v>35442110</v>
      </c>
      <c r="AD37" s="53"/>
      <c r="AE37" s="53"/>
      <c r="AF37" s="53"/>
      <c r="AG37" s="53"/>
      <c r="AH37" s="53"/>
      <c r="AI37" s="53"/>
      <c r="AJ37" s="53"/>
      <c r="AK37" s="53"/>
      <c r="AL37" s="53"/>
      <c r="AM37" s="53"/>
      <c r="AN37" s="53"/>
      <c r="AO37" s="53"/>
      <c r="AP37" s="53"/>
      <c r="AQ37" s="53"/>
      <c r="AR37" s="53"/>
      <c r="AS37" s="53"/>
      <c r="AT37" s="53"/>
      <c r="AU37" s="53"/>
      <c r="AV37" s="53"/>
      <c r="AW37" s="53"/>
      <c r="AX37" s="53"/>
      <c r="AY37" s="53"/>
      <c r="AZ37" s="63">
        <f t="shared" si="7"/>
        <v>0</v>
      </c>
      <c r="BA37" s="53"/>
      <c r="BB37" s="53"/>
      <c r="BC37" s="53"/>
      <c r="BD37" s="53"/>
      <c r="BE37" s="53"/>
      <c r="BF37" s="53"/>
      <c r="BG37" s="53"/>
      <c r="BH37" s="53"/>
      <c r="BI37" s="53"/>
      <c r="CA37" s="53">
        <v>3</v>
      </c>
      <c r="CB37" s="53">
        <v>7</v>
      </c>
      <c r="CZ37" s="16">
        <v>2</v>
      </c>
    </row>
    <row r="38" spans="1:104" ht="22.5" x14ac:dyDescent="0.2">
      <c r="A38" s="54">
        <v>27</v>
      </c>
      <c r="B38" s="55" t="s">
        <v>4441</v>
      </c>
      <c r="C38" s="56" t="s">
        <v>4442</v>
      </c>
      <c r="D38" s="57" t="s">
        <v>201</v>
      </c>
      <c r="E38" s="100">
        <v>15.705</v>
      </c>
      <c r="F38" s="59"/>
      <c r="G38" s="60">
        <f t="shared" si="4"/>
        <v>0</v>
      </c>
      <c r="H38" s="61">
        <v>0</v>
      </c>
      <c r="I38" s="62">
        <f t="shared" si="5"/>
        <v>0</v>
      </c>
      <c r="J38" s="61">
        <v>0</v>
      </c>
      <c r="K38" s="62">
        <f t="shared" si="6"/>
        <v>0</v>
      </c>
      <c r="O38" s="53"/>
      <c r="Z38" s="53"/>
      <c r="AA38" s="53">
        <v>1</v>
      </c>
      <c r="AB38" s="53">
        <v>7</v>
      </c>
      <c r="AC38" s="53">
        <v>7</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 t="shared" si="7"/>
        <v>0</v>
      </c>
      <c r="BA38" s="53"/>
      <c r="BB38" s="53"/>
      <c r="BC38" s="53"/>
      <c r="BD38" s="53"/>
      <c r="BE38" s="53"/>
      <c r="BF38" s="53"/>
      <c r="BG38" s="53"/>
      <c r="BH38" s="53"/>
      <c r="BI38" s="53"/>
      <c r="CA38" s="53">
        <v>1</v>
      </c>
      <c r="CB38" s="53">
        <v>7</v>
      </c>
      <c r="CZ38" s="16">
        <v>2</v>
      </c>
    </row>
    <row r="39" spans="1:104" x14ac:dyDescent="0.2">
      <c r="A39" s="54">
        <v>28</v>
      </c>
      <c r="B39" s="55" t="s">
        <v>4443</v>
      </c>
      <c r="C39" s="56" t="s">
        <v>4444</v>
      </c>
      <c r="D39" s="57" t="s">
        <v>201</v>
      </c>
      <c r="E39" s="100">
        <v>15.705</v>
      </c>
      <c r="F39" s="59"/>
      <c r="G39" s="60">
        <f t="shared" si="4"/>
        <v>0</v>
      </c>
      <c r="H39" s="61">
        <v>8.2000000000004303E-4</v>
      </c>
      <c r="I39" s="62">
        <f t="shared" si="5"/>
        <v>1.2878100000000677E-2</v>
      </c>
      <c r="J39" s="61"/>
      <c r="K39" s="62">
        <f t="shared" si="6"/>
        <v>0</v>
      </c>
      <c r="O39" s="53"/>
      <c r="Z39" s="53"/>
      <c r="AA39" s="53">
        <v>3</v>
      </c>
      <c r="AB39" s="53">
        <v>7</v>
      </c>
      <c r="AC39" s="53">
        <v>34572407</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 t="shared" si="7"/>
        <v>0</v>
      </c>
      <c r="BA39" s="53"/>
      <c r="BB39" s="53"/>
      <c r="BC39" s="53"/>
      <c r="BD39" s="53"/>
      <c r="BE39" s="53"/>
      <c r="BF39" s="53"/>
      <c r="BG39" s="53"/>
      <c r="BH39" s="53"/>
      <c r="BI39" s="53"/>
      <c r="CA39" s="53">
        <v>3</v>
      </c>
      <c r="CB39" s="53">
        <v>7</v>
      </c>
      <c r="CZ39" s="16">
        <v>2</v>
      </c>
    </row>
    <row r="40" spans="1:104" x14ac:dyDescent="0.2">
      <c r="A40" s="54">
        <v>29</v>
      </c>
      <c r="B40" s="55" t="s">
        <v>4445</v>
      </c>
      <c r="C40" s="56" t="s">
        <v>4446</v>
      </c>
      <c r="D40" s="57" t="s">
        <v>281</v>
      </c>
      <c r="E40" s="100">
        <v>0.62819999999999998</v>
      </c>
      <c r="F40" s="59"/>
      <c r="G40" s="60">
        <f t="shared" si="4"/>
        <v>0</v>
      </c>
      <c r="H40" s="61">
        <v>0</v>
      </c>
      <c r="I40" s="62">
        <f t="shared" si="5"/>
        <v>0</v>
      </c>
      <c r="J40" s="61">
        <v>0</v>
      </c>
      <c r="K40" s="62">
        <f t="shared" si="6"/>
        <v>0</v>
      </c>
      <c r="O40" s="53"/>
      <c r="Z40" s="53"/>
      <c r="AA40" s="53">
        <v>1</v>
      </c>
      <c r="AB40" s="53">
        <v>7</v>
      </c>
      <c r="AC40" s="53">
        <v>7</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 t="shared" si="7"/>
        <v>0</v>
      </c>
      <c r="BA40" s="53"/>
      <c r="BB40" s="53"/>
      <c r="BC40" s="53"/>
      <c r="BD40" s="53"/>
      <c r="BE40" s="53"/>
      <c r="BF40" s="53"/>
      <c r="BG40" s="53"/>
      <c r="BH40" s="53"/>
      <c r="BI40" s="53"/>
      <c r="CA40" s="53">
        <v>1</v>
      </c>
      <c r="CB40" s="53">
        <v>7</v>
      </c>
      <c r="CZ40" s="16">
        <v>2</v>
      </c>
    </row>
    <row r="41" spans="1:104" x14ac:dyDescent="0.2">
      <c r="A41" s="54">
        <v>30</v>
      </c>
      <c r="B41" s="55" t="s">
        <v>4447</v>
      </c>
      <c r="C41" s="56" t="s">
        <v>4448</v>
      </c>
      <c r="D41" s="57" t="s">
        <v>281</v>
      </c>
      <c r="E41" s="100">
        <v>0.62819999999999998</v>
      </c>
      <c r="F41" s="59"/>
      <c r="G41" s="60">
        <f t="shared" si="4"/>
        <v>0</v>
      </c>
      <c r="H41" s="61">
        <v>3.9999999999977796E-3</v>
      </c>
      <c r="I41" s="62">
        <f t="shared" si="5"/>
        <v>2.5127999999986052E-3</v>
      </c>
      <c r="J41" s="61"/>
      <c r="K41" s="62">
        <f t="shared" si="6"/>
        <v>0</v>
      </c>
      <c r="O41" s="53"/>
      <c r="Z41" s="53"/>
      <c r="AA41" s="53">
        <v>3</v>
      </c>
      <c r="AB41" s="53">
        <v>7</v>
      </c>
      <c r="AC41" s="53">
        <v>35441070</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 t="shared" si="7"/>
        <v>0</v>
      </c>
      <c r="BA41" s="53"/>
      <c r="BB41" s="53"/>
      <c r="BC41" s="53"/>
      <c r="BD41" s="53"/>
      <c r="BE41" s="53"/>
      <c r="BF41" s="53"/>
      <c r="BG41" s="53"/>
      <c r="BH41" s="53"/>
      <c r="BI41" s="53"/>
      <c r="CA41" s="53">
        <v>3</v>
      </c>
      <c r="CB41" s="53">
        <v>7</v>
      </c>
      <c r="CZ41" s="16">
        <v>2</v>
      </c>
    </row>
    <row r="42" spans="1:104" ht="22.5" x14ac:dyDescent="0.2">
      <c r="A42" s="54">
        <v>31</v>
      </c>
      <c r="B42" s="55" t="s">
        <v>4449</v>
      </c>
      <c r="C42" s="56" t="s">
        <v>4450</v>
      </c>
      <c r="D42" s="57" t="s">
        <v>201</v>
      </c>
      <c r="E42" s="100">
        <v>15.705</v>
      </c>
      <c r="F42" s="59"/>
      <c r="G42" s="60">
        <f t="shared" si="4"/>
        <v>0</v>
      </c>
      <c r="H42" s="61">
        <v>0</v>
      </c>
      <c r="I42" s="62">
        <f t="shared" si="5"/>
        <v>0</v>
      </c>
      <c r="J42" s="61">
        <v>0</v>
      </c>
      <c r="K42" s="62">
        <f t="shared" si="6"/>
        <v>0</v>
      </c>
      <c r="O42" s="53"/>
      <c r="Z42" s="53"/>
      <c r="AA42" s="53">
        <v>1</v>
      </c>
      <c r="AB42" s="53">
        <v>7</v>
      </c>
      <c r="AC42" s="53">
        <v>7</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 t="shared" si="7"/>
        <v>0</v>
      </c>
      <c r="BA42" s="53"/>
      <c r="BB42" s="53"/>
      <c r="BC42" s="53"/>
      <c r="BD42" s="53"/>
      <c r="BE42" s="53"/>
      <c r="BF42" s="53"/>
      <c r="BG42" s="53"/>
      <c r="BH42" s="53"/>
      <c r="BI42" s="53"/>
      <c r="CA42" s="53">
        <v>1</v>
      </c>
      <c r="CB42" s="53">
        <v>7</v>
      </c>
      <c r="CZ42" s="16">
        <v>2</v>
      </c>
    </row>
    <row r="43" spans="1:104" ht="22.5" x14ac:dyDescent="0.2">
      <c r="A43" s="54">
        <v>32</v>
      </c>
      <c r="B43" s="55" t="s">
        <v>4451</v>
      </c>
      <c r="C43" s="56" t="s">
        <v>4452</v>
      </c>
      <c r="D43" s="57" t="s">
        <v>281</v>
      </c>
      <c r="E43" s="100">
        <v>0.62819999999999998</v>
      </c>
      <c r="F43" s="59"/>
      <c r="G43" s="60">
        <f t="shared" si="4"/>
        <v>0</v>
      </c>
      <c r="H43" s="61">
        <v>0</v>
      </c>
      <c r="I43" s="62">
        <f t="shared" si="5"/>
        <v>0</v>
      </c>
      <c r="J43" s="61">
        <v>0</v>
      </c>
      <c r="K43" s="62">
        <f t="shared" si="6"/>
        <v>0</v>
      </c>
      <c r="O43" s="53"/>
      <c r="Z43" s="53"/>
      <c r="AA43" s="53">
        <v>1</v>
      </c>
      <c r="AB43" s="53">
        <v>7</v>
      </c>
      <c r="AC43" s="53">
        <v>7</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 t="shared" si="7"/>
        <v>0</v>
      </c>
      <c r="BA43" s="53"/>
      <c r="BB43" s="53"/>
      <c r="BC43" s="53"/>
      <c r="BD43" s="53"/>
      <c r="BE43" s="53"/>
      <c r="BF43" s="53"/>
      <c r="BG43" s="53"/>
      <c r="BH43" s="53"/>
      <c r="BI43" s="53"/>
      <c r="CA43" s="53">
        <v>1</v>
      </c>
      <c r="CB43" s="53">
        <v>7</v>
      </c>
      <c r="CZ43" s="16">
        <v>2</v>
      </c>
    </row>
    <row r="44" spans="1:104" x14ac:dyDescent="0.2">
      <c r="A44" s="54">
        <v>33</v>
      </c>
      <c r="B44" s="55" t="s">
        <v>4453</v>
      </c>
      <c r="C44" s="56" t="s">
        <v>4454</v>
      </c>
      <c r="D44" s="57" t="s">
        <v>281</v>
      </c>
      <c r="E44" s="100">
        <v>0.62819999999999998</v>
      </c>
      <c r="F44" s="59"/>
      <c r="G44" s="60">
        <f t="shared" si="4"/>
        <v>0</v>
      </c>
      <c r="H44" s="61">
        <v>0</v>
      </c>
      <c r="I44" s="62">
        <f t="shared" si="5"/>
        <v>0</v>
      </c>
      <c r="J44" s="61">
        <v>0</v>
      </c>
      <c r="K44" s="62">
        <f t="shared" si="6"/>
        <v>0</v>
      </c>
      <c r="O44" s="53"/>
      <c r="Z44" s="53"/>
      <c r="AA44" s="53">
        <v>1</v>
      </c>
      <c r="AB44" s="53">
        <v>7</v>
      </c>
      <c r="AC44" s="53">
        <v>7</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 t="shared" si="7"/>
        <v>0</v>
      </c>
      <c r="BA44" s="53"/>
      <c r="BB44" s="53"/>
      <c r="BC44" s="53"/>
      <c r="BD44" s="53"/>
      <c r="BE44" s="53"/>
      <c r="BF44" s="53"/>
      <c r="BG44" s="53"/>
      <c r="BH44" s="53"/>
      <c r="BI44" s="53"/>
      <c r="CA44" s="53">
        <v>1</v>
      </c>
      <c r="CB44" s="53">
        <v>7</v>
      </c>
      <c r="CZ44" s="16">
        <v>2</v>
      </c>
    </row>
    <row r="45" spans="1:104" ht="22.5" x14ac:dyDescent="0.2">
      <c r="A45" s="54">
        <v>34</v>
      </c>
      <c r="B45" s="55" t="s">
        <v>4455</v>
      </c>
      <c r="C45" s="56" t="s">
        <v>4456</v>
      </c>
      <c r="D45" s="57" t="s">
        <v>201</v>
      </c>
      <c r="E45" s="100">
        <v>1.2564</v>
      </c>
      <c r="F45" s="59"/>
      <c r="G45" s="60">
        <f t="shared" si="4"/>
        <v>0</v>
      </c>
      <c r="H45" s="61">
        <v>0</v>
      </c>
      <c r="I45" s="62">
        <f t="shared" si="5"/>
        <v>0</v>
      </c>
      <c r="J45" s="61">
        <v>0</v>
      </c>
      <c r="K45" s="62">
        <f t="shared" si="6"/>
        <v>0</v>
      </c>
      <c r="O45" s="53"/>
      <c r="Z45" s="53"/>
      <c r="AA45" s="53">
        <v>1</v>
      </c>
      <c r="AB45" s="53">
        <v>7</v>
      </c>
      <c r="AC45" s="53">
        <v>7</v>
      </c>
      <c r="AD45" s="53"/>
      <c r="AE45" s="53"/>
      <c r="AF45" s="53"/>
      <c r="AG45" s="53"/>
      <c r="AH45" s="53"/>
      <c r="AI45" s="53"/>
      <c r="AJ45" s="53"/>
      <c r="AK45" s="53"/>
      <c r="AL45" s="53"/>
      <c r="AM45" s="53"/>
      <c r="AN45" s="53"/>
      <c r="AO45" s="53"/>
      <c r="AP45" s="53"/>
      <c r="AQ45" s="53"/>
      <c r="AR45" s="53"/>
      <c r="AS45" s="53"/>
      <c r="AT45" s="53"/>
      <c r="AU45" s="53"/>
      <c r="AV45" s="53"/>
      <c r="AW45" s="53"/>
      <c r="AX45" s="53"/>
      <c r="AY45" s="53"/>
      <c r="AZ45" s="63">
        <f t="shared" si="7"/>
        <v>0</v>
      </c>
      <c r="BA45" s="53"/>
      <c r="BB45" s="53"/>
      <c r="BC45" s="53"/>
      <c r="BD45" s="53"/>
      <c r="BE45" s="53"/>
      <c r="BF45" s="53"/>
      <c r="BG45" s="53"/>
      <c r="BH45" s="53"/>
      <c r="BI45" s="53"/>
      <c r="CA45" s="53">
        <v>1</v>
      </c>
      <c r="CB45" s="53">
        <v>7</v>
      </c>
      <c r="CZ45" s="16">
        <v>2</v>
      </c>
    </row>
    <row r="46" spans="1:104" x14ac:dyDescent="0.2">
      <c r="A46" s="74" t="s">
        <v>42</v>
      </c>
      <c r="B46" s="75" t="s">
        <v>4386</v>
      </c>
      <c r="C46" s="76" t="s">
        <v>40</v>
      </c>
      <c r="D46" s="77"/>
      <c r="E46" s="78"/>
      <c r="F46" s="78"/>
      <c r="G46" s="79">
        <f>SUM(G18:G45)</f>
        <v>0</v>
      </c>
      <c r="H46" s="80"/>
      <c r="I46" s="79">
        <f>SUM(I18:I45)</f>
        <v>0.30821371599989028</v>
      </c>
      <c r="J46" s="81"/>
      <c r="K46" s="79">
        <f>SUM(K18:K45)</f>
        <v>0</v>
      </c>
      <c r="O46" s="53"/>
      <c r="X46" s="82">
        <f>K46</f>
        <v>0</v>
      </c>
      <c r="Y46" s="82">
        <f>I46</f>
        <v>0.30821371599989028</v>
      </c>
      <c r="Z46" s="63">
        <f>G46</f>
        <v>0</v>
      </c>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83"/>
      <c r="BB46" s="83"/>
      <c r="BC46" s="83"/>
      <c r="BD46" s="83"/>
      <c r="BE46" s="83"/>
      <c r="BF46" s="83"/>
      <c r="BG46" s="53"/>
      <c r="BH46" s="53"/>
      <c r="BI46" s="53"/>
    </row>
    <row r="47" spans="1:104" ht="14.25" customHeight="1" x14ac:dyDescent="0.2">
      <c r="A47" s="43" t="s">
        <v>38</v>
      </c>
      <c r="B47" s="44" t="s">
        <v>4457</v>
      </c>
      <c r="C47" s="45" t="s">
        <v>40</v>
      </c>
      <c r="D47" s="46"/>
      <c r="E47" s="47"/>
      <c r="F47" s="47"/>
      <c r="G47" s="48"/>
      <c r="H47" s="49"/>
      <c r="I47" s="50"/>
      <c r="J47" s="51"/>
      <c r="K47" s="52"/>
      <c r="O47" s="53"/>
    </row>
    <row r="48" spans="1:104" ht="22.5" x14ac:dyDescent="0.2">
      <c r="A48" s="54">
        <v>35</v>
      </c>
      <c r="B48" s="55" t="s">
        <v>4458</v>
      </c>
      <c r="C48" s="56" t="s">
        <v>4459</v>
      </c>
      <c r="D48" s="57" t="s">
        <v>70</v>
      </c>
      <c r="E48" s="100">
        <v>4.5229999999999997</v>
      </c>
      <c r="F48" s="59"/>
      <c r="G48" s="60">
        <f>E48*F48</f>
        <v>0</v>
      </c>
      <c r="H48" s="61">
        <v>0</v>
      </c>
      <c r="I48" s="62">
        <f>E48*H48</f>
        <v>0</v>
      </c>
      <c r="J48" s="61">
        <v>0</v>
      </c>
      <c r="K48" s="62">
        <f>E48*J48</f>
        <v>0</v>
      </c>
      <c r="O48" s="53"/>
      <c r="Z48" s="53"/>
      <c r="AA48" s="53">
        <v>1</v>
      </c>
      <c r="AB48" s="53">
        <v>1</v>
      </c>
      <c r="AC48" s="53">
        <v>1</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v>
      </c>
      <c r="CB48" s="53">
        <v>1</v>
      </c>
      <c r="CZ48" s="16">
        <v>1</v>
      </c>
    </row>
    <row r="49" spans="1:104" ht="22.5" x14ac:dyDescent="0.2">
      <c r="A49" s="54">
        <v>36</v>
      </c>
      <c r="B49" s="55" t="s">
        <v>4460</v>
      </c>
      <c r="C49" s="56" t="s">
        <v>4461</v>
      </c>
      <c r="D49" s="57" t="s">
        <v>201</v>
      </c>
      <c r="E49" s="100">
        <v>18.846</v>
      </c>
      <c r="F49" s="59"/>
      <c r="G49" s="60">
        <f>E49*F49</f>
        <v>0</v>
      </c>
      <c r="H49" s="61">
        <v>0</v>
      </c>
      <c r="I49" s="62">
        <f>E49*H49</f>
        <v>0</v>
      </c>
      <c r="J49" s="61">
        <v>0</v>
      </c>
      <c r="K49" s="62">
        <f>E49*J49</f>
        <v>0</v>
      </c>
      <c r="O49" s="53"/>
      <c r="Z49" s="53"/>
      <c r="AA49" s="53">
        <v>1</v>
      </c>
      <c r="AB49" s="53">
        <v>1</v>
      </c>
      <c r="AC49" s="53">
        <v>1</v>
      </c>
      <c r="AD49" s="53"/>
      <c r="AE49" s="53"/>
      <c r="AF49" s="53"/>
      <c r="AG49" s="53"/>
      <c r="AH49" s="53"/>
      <c r="AI49" s="53"/>
      <c r="AJ49" s="53"/>
      <c r="AK49" s="53"/>
      <c r="AL49" s="53"/>
      <c r="AM49" s="53"/>
      <c r="AN49" s="53"/>
      <c r="AO49" s="53"/>
      <c r="AP49" s="53"/>
      <c r="AQ49" s="53"/>
      <c r="AR49" s="53"/>
      <c r="AS49" s="53"/>
      <c r="AT49" s="53"/>
      <c r="AU49" s="53"/>
      <c r="AV49" s="53"/>
      <c r="AW49" s="53"/>
      <c r="AX49" s="53"/>
      <c r="AY49" s="53"/>
      <c r="AZ49" s="63">
        <f>G49</f>
        <v>0</v>
      </c>
      <c r="BA49" s="53"/>
      <c r="BB49" s="53"/>
      <c r="BC49" s="53"/>
      <c r="BD49" s="53"/>
      <c r="BE49" s="53"/>
      <c r="BF49" s="53"/>
      <c r="BG49" s="53"/>
      <c r="BH49" s="53"/>
      <c r="BI49" s="53"/>
      <c r="CA49" s="53">
        <v>1</v>
      </c>
      <c r="CB49" s="53">
        <v>1</v>
      </c>
      <c r="CZ49" s="16">
        <v>1</v>
      </c>
    </row>
    <row r="50" spans="1:104" ht="22.5" x14ac:dyDescent="0.2">
      <c r="A50" s="54">
        <v>37</v>
      </c>
      <c r="B50" s="55" t="s">
        <v>4462</v>
      </c>
      <c r="C50" s="56" t="s">
        <v>4463</v>
      </c>
      <c r="D50" s="57" t="s">
        <v>70</v>
      </c>
      <c r="E50" s="100">
        <v>4.5229999999999997</v>
      </c>
      <c r="F50" s="59"/>
      <c r="G50" s="60">
        <f>E50*F50</f>
        <v>0</v>
      </c>
      <c r="H50" s="61">
        <v>0</v>
      </c>
      <c r="I50" s="62">
        <f>E50*H50</f>
        <v>0</v>
      </c>
      <c r="J50" s="61">
        <v>0</v>
      </c>
      <c r="K50" s="62">
        <f>E50*J50</f>
        <v>0</v>
      </c>
      <c r="O50" s="53"/>
      <c r="Z50" s="53"/>
      <c r="AA50" s="53">
        <v>1</v>
      </c>
      <c r="AB50" s="53">
        <v>1</v>
      </c>
      <c r="AC50" s="53">
        <v>1</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1</v>
      </c>
      <c r="CB50" s="53">
        <v>1</v>
      </c>
      <c r="CZ50" s="16">
        <v>1</v>
      </c>
    </row>
    <row r="51" spans="1:104" x14ac:dyDescent="0.2">
      <c r="A51" s="74" t="s">
        <v>42</v>
      </c>
      <c r="B51" s="75" t="s">
        <v>4457</v>
      </c>
      <c r="C51" s="76" t="s">
        <v>40</v>
      </c>
      <c r="D51" s="77"/>
      <c r="E51" s="78"/>
      <c r="F51" s="78"/>
      <c r="G51" s="79">
        <f>SUM(G47:G50)</f>
        <v>0</v>
      </c>
      <c r="H51" s="80"/>
      <c r="I51" s="79">
        <f>SUM(I47:I50)</f>
        <v>0</v>
      </c>
      <c r="J51" s="81"/>
      <c r="K51" s="79">
        <f>SUM(K47:K50)</f>
        <v>0</v>
      </c>
      <c r="O51" s="53"/>
      <c r="X51" s="82">
        <f>K51</f>
        <v>0</v>
      </c>
      <c r="Y51" s="82">
        <f>I51</f>
        <v>0</v>
      </c>
      <c r="Z51" s="63">
        <f>G51</f>
        <v>0</v>
      </c>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83"/>
      <c r="BB51" s="83"/>
      <c r="BC51" s="83"/>
      <c r="BD51" s="83"/>
      <c r="BE51" s="83"/>
      <c r="BF51" s="83"/>
      <c r="BG51" s="53"/>
      <c r="BH51" s="53"/>
      <c r="BI51" s="53"/>
    </row>
    <row r="52" spans="1:104" ht="14.25" customHeight="1" x14ac:dyDescent="0.2">
      <c r="A52" s="43" t="s">
        <v>38</v>
      </c>
      <c r="B52" s="44" t="s">
        <v>4464</v>
      </c>
      <c r="C52" s="45" t="s">
        <v>40</v>
      </c>
      <c r="D52" s="46"/>
      <c r="E52" s="47"/>
      <c r="F52" s="47"/>
      <c r="G52" s="48"/>
      <c r="H52" s="49"/>
      <c r="I52" s="50"/>
      <c r="J52" s="51"/>
      <c r="K52" s="52"/>
      <c r="O52" s="53"/>
    </row>
    <row r="53" spans="1:104" ht="22.5" x14ac:dyDescent="0.2">
      <c r="A53" s="54">
        <v>38</v>
      </c>
      <c r="B53" s="55" t="s">
        <v>4465</v>
      </c>
      <c r="C53" s="56" t="s">
        <v>4466</v>
      </c>
      <c r="D53" s="57" t="s">
        <v>4467</v>
      </c>
      <c r="E53" s="100">
        <v>3.7692000000000001</v>
      </c>
      <c r="F53" s="59"/>
      <c r="G53" s="60">
        <f>E53*F53</f>
        <v>0</v>
      </c>
      <c r="H53" s="61">
        <v>0</v>
      </c>
      <c r="I53" s="62">
        <f>E53*H53</f>
        <v>0</v>
      </c>
      <c r="J53" s="61">
        <v>0</v>
      </c>
      <c r="K53" s="62">
        <f>E53*J53</f>
        <v>0</v>
      </c>
      <c r="O53" s="53"/>
      <c r="Z53" s="53"/>
      <c r="AA53" s="53">
        <v>1</v>
      </c>
      <c r="AB53" s="53">
        <v>1</v>
      </c>
      <c r="AC53" s="53">
        <v>1</v>
      </c>
      <c r="AD53" s="53"/>
      <c r="AE53" s="53"/>
      <c r="AF53" s="53"/>
      <c r="AG53" s="53"/>
      <c r="AH53" s="53"/>
      <c r="AI53" s="53"/>
      <c r="AJ53" s="53"/>
      <c r="AK53" s="53"/>
      <c r="AL53" s="53"/>
      <c r="AM53" s="53"/>
      <c r="AN53" s="53"/>
      <c r="AO53" s="53"/>
      <c r="AP53" s="53"/>
      <c r="AQ53" s="53"/>
      <c r="AR53" s="53"/>
      <c r="AS53" s="53"/>
      <c r="AT53" s="53"/>
      <c r="AU53" s="53"/>
      <c r="AV53" s="53"/>
      <c r="AW53" s="53"/>
      <c r="AX53" s="53"/>
      <c r="AY53" s="53"/>
      <c r="AZ53" s="63">
        <f>G53</f>
        <v>0</v>
      </c>
      <c r="BA53" s="53"/>
      <c r="BB53" s="53"/>
      <c r="BC53" s="53"/>
      <c r="BD53" s="53"/>
      <c r="BE53" s="53"/>
      <c r="BF53" s="53"/>
      <c r="BG53" s="53"/>
      <c r="BH53" s="53"/>
      <c r="BI53" s="53"/>
      <c r="CA53" s="53">
        <v>1</v>
      </c>
      <c r="CB53" s="53">
        <v>1</v>
      </c>
      <c r="CZ53" s="16">
        <v>1</v>
      </c>
    </row>
    <row r="54" spans="1:104" x14ac:dyDescent="0.2">
      <c r="A54" s="54">
        <v>39</v>
      </c>
      <c r="B54" s="55" t="s">
        <v>4468</v>
      </c>
      <c r="C54" s="56" t="s">
        <v>4469</v>
      </c>
      <c r="D54" s="57" t="s">
        <v>4470</v>
      </c>
      <c r="E54" s="100">
        <v>4.3974000000000002</v>
      </c>
      <c r="F54" s="59"/>
      <c r="G54" s="60">
        <f>E54*F54</f>
        <v>0</v>
      </c>
      <c r="H54" s="61">
        <v>0</v>
      </c>
      <c r="I54" s="62">
        <f>E54*H54</f>
        <v>0</v>
      </c>
      <c r="J54" s="61">
        <v>0</v>
      </c>
      <c r="K54" s="62">
        <f>E54*J54</f>
        <v>0</v>
      </c>
      <c r="O54" s="53"/>
      <c r="Z54" s="53"/>
      <c r="AA54" s="53">
        <v>1</v>
      </c>
      <c r="AB54" s="53">
        <v>1</v>
      </c>
      <c r="AC54" s="53">
        <v>1</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1</v>
      </c>
      <c r="CB54" s="53">
        <v>1</v>
      </c>
      <c r="CZ54" s="16">
        <v>1</v>
      </c>
    </row>
    <row r="55" spans="1:104" x14ac:dyDescent="0.2">
      <c r="A55" s="74" t="s">
        <v>42</v>
      </c>
      <c r="B55" s="75" t="s">
        <v>4464</v>
      </c>
      <c r="C55" s="76" t="s">
        <v>40</v>
      </c>
      <c r="D55" s="77"/>
      <c r="E55" s="78"/>
      <c r="F55" s="78"/>
      <c r="G55" s="79">
        <f>SUM(G52:G54)</f>
        <v>0</v>
      </c>
      <c r="H55" s="80"/>
      <c r="I55" s="79">
        <f>SUM(I52:I54)</f>
        <v>0</v>
      </c>
      <c r="J55" s="81"/>
      <c r="K55" s="79">
        <f>SUM(K52:K54)</f>
        <v>0</v>
      </c>
      <c r="O55" s="53"/>
      <c r="X55" s="82">
        <f>K55</f>
        <v>0</v>
      </c>
      <c r="Y55" s="82">
        <f>I55</f>
        <v>0</v>
      </c>
      <c r="Z55" s="63">
        <f>G55</f>
        <v>0</v>
      </c>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83"/>
      <c r="BB55" s="83"/>
      <c r="BC55" s="83"/>
      <c r="BD55" s="83"/>
      <c r="BE55" s="83"/>
      <c r="BF55" s="83"/>
      <c r="BG55" s="53"/>
      <c r="BH55" s="53"/>
      <c r="BI55" s="53"/>
    </row>
    <row r="56" spans="1:104" x14ac:dyDescent="0.2">
      <c r="A56" s="84" t="s">
        <v>23</v>
      </c>
      <c r="B56" s="85" t="s">
        <v>43</v>
      </c>
      <c r="C56" s="86"/>
      <c r="D56" s="87"/>
      <c r="E56" s="88"/>
      <c r="F56" s="88"/>
      <c r="G56" s="89">
        <f>SUM(Z7:Z56)</f>
        <v>0</v>
      </c>
      <c r="H56" s="90"/>
      <c r="I56" s="89">
        <f>SUM(Y7:Y56)</f>
        <v>0.32106668799988325</v>
      </c>
      <c r="J56" s="90"/>
      <c r="K56" s="89">
        <f>SUM(X7:X56)</f>
        <v>0</v>
      </c>
      <c r="O56" s="53"/>
      <c r="BA56" s="91"/>
      <c r="BB56" s="91"/>
      <c r="BC56" s="91"/>
      <c r="BD56" s="91"/>
      <c r="BE56" s="91"/>
      <c r="BF56" s="91"/>
    </row>
    <row r="57" spans="1:104" x14ac:dyDescent="0.2">
      <c r="E57" s="16"/>
    </row>
    <row r="58" spans="1:104" x14ac:dyDescent="0.2">
      <c r="E58" s="16"/>
    </row>
    <row r="59" spans="1:104" x14ac:dyDescent="0.2">
      <c r="E59" s="16"/>
    </row>
    <row r="60" spans="1:104" x14ac:dyDescent="0.2">
      <c r="E60" s="16"/>
    </row>
    <row r="61" spans="1:104" x14ac:dyDescent="0.2">
      <c r="E61" s="16"/>
    </row>
    <row r="62" spans="1:104" x14ac:dyDescent="0.2">
      <c r="E62" s="16"/>
    </row>
    <row r="63" spans="1:104" x14ac:dyDescent="0.2">
      <c r="E63" s="16"/>
    </row>
    <row r="64" spans="1:104" x14ac:dyDescent="0.2">
      <c r="E64" s="16"/>
    </row>
    <row r="65" spans="1:7" x14ac:dyDescent="0.2">
      <c r="E65" s="16"/>
    </row>
    <row r="66" spans="1:7" x14ac:dyDescent="0.2">
      <c r="E66" s="16"/>
    </row>
    <row r="67" spans="1:7" x14ac:dyDescent="0.2">
      <c r="E67" s="16"/>
    </row>
    <row r="68" spans="1:7" x14ac:dyDescent="0.2">
      <c r="E68" s="16"/>
    </row>
    <row r="69" spans="1:7" x14ac:dyDescent="0.2">
      <c r="E69" s="16"/>
    </row>
    <row r="70" spans="1:7" x14ac:dyDescent="0.2">
      <c r="E70" s="16"/>
    </row>
    <row r="71" spans="1:7" x14ac:dyDescent="0.2">
      <c r="E71" s="16"/>
    </row>
    <row r="72" spans="1:7" x14ac:dyDescent="0.2">
      <c r="E72" s="16"/>
    </row>
    <row r="73" spans="1:7" x14ac:dyDescent="0.2">
      <c r="E73" s="16"/>
    </row>
    <row r="74" spans="1:7" x14ac:dyDescent="0.2">
      <c r="E74" s="16"/>
    </row>
    <row r="75" spans="1:7" x14ac:dyDescent="0.2">
      <c r="E75" s="16"/>
    </row>
    <row r="76" spans="1:7" x14ac:dyDescent="0.2">
      <c r="E76" s="16"/>
    </row>
    <row r="77" spans="1:7" x14ac:dyDescent="0.2">
      <c r="E77" s="16"/>
    </row>
    <row r="78" spans="1:7" x14ac:dyDescent="0.2">
      <c r="A78" s="72"/>
      <c r="B78" s="72"/>
      <c r="C78" s="72"/>
      <c r="D78" s="72"/>
      <c r="E78" s="72"/>
      <c r="F78" s="72"/>
      <c r="G78" s="72"/>
    </row>
    <row r="79" spans="1:7" x14ac:dyDescent="0.2">
      <c r="A79" s="72"/>
      <c r="B79" s="72"/>
      <c r="C79" s="72"/>
      <c r="D79" s="72"/>
      <c r="E79" s="72"/>
      <c r="F79" s="72"/>
      <c r="G79" s="72"/>
    </row>
    <row r="80" spans="1:7" x14ac:dyDescent="0.2">
      <c r="A80" s="72"/>
      <c r="B80" s="72"/>
      <c r="C80" s="72"/>
      <c r="D80" s="72"/>
      <c r="E80" s="72"/>
      <c r="F80" s="72"/>
      <c r="G80" s="72"/>
    </row>
    <row r="81" spans="1:7" x14ac:dyDescent="0.2">
      <c r="A81" s="72"/>
      <c r="B81" s="72"/>
      <c r="C81" s="72"/>
      <c r="D81" s="72"/>
      <c r="E81" s="72"/>
      <c r="F81" s="72"/>
      <c r="G81" s="72"/>
    </row>
    <row r="82" spans="1:7" x14ac:dyDescent="0.2">
      <c r="E82" s="16"/>
    </row>
    <row r="83" spans="1:7" x14ac:dyDescent="0.2">
      <c r="E83" s="16"/>
    </row>
    <row r="84" spans="1:7" x14ac:dyDescent="0.2">
      <c r="E84" s="16"/>
    </row>
    <row r="85" spans="1:7" x14ac:dyDescent="0.2">
      <c r="E85" s="16"/>
    </row>
    <row r="86" spans="1:7" x14ac:dyDescent="0.2">
      <c r="E86" s="16"/>
    </row>
    <row r="87" spans="1:7" x14ac:dyDescent="0.2">
      <c r="E87" s="16"/>
    </row>
    <row r="88" spans="1:7" x14ac:dyDescent="0.2">
      <c r="E88" s="16"/>
    </row>
    <row r="89" spans="1:7" x14ac:dyDescent="0.2">
      <c r="E89" s="16"/>
    </row>
    <row r="90" spans="1:7" x14ac:dyDescent="0.2">
      <c r="E90" s="16"/>
    </row>
    <row r="91" spans="1:7" x14ac:dyDescent="0.2">
      <c r="E91" s="16"/>
    </row>
    <row r="92" spans="1:7" x14ac:dyDescent="0.2">
      <c r="E92" s="16"/>
    </row>
    <row r="93" spans="1:7" x14ac:dyDescent="0.2">
      <c r="E93" s="16"/>
    </row>
    <row r="94" spans="1:7" x14ac:dyDescent="0.2">
      <c r="E94" s="16"/>
    </row>
    <row r="95" spans="1:7" x14ac:dyDescent="0.2">
      <c r="E95" s="16"/>
    </row>
    <row r="96" spans="1:7" x14ac:dyDescent="0.2">
      <c r="E96" s="16"/>
    </row>
    <row r="97" spans="5:5" x14ac:dyDescent="0.2">
      <c r="E97" s="16"/>
    </row>
    <row r="98" spans="5:5" x14ac:dyDescent="0.2">
      <c r="E98" s="16"/>
    </row>
    <row r="99" spans="5:5" x14ac:dyDescent="0.2">
      <c r="E99" s="16"/>
    </row>
    <row r="100" spans="5:5" x14ac:dyDescent="0.2">
      <c r="E100" s="16"/>
    </row>
    <row r="101" spans="5:5" x14ac:dyDescent="0.2">
      <c r="E101" s="16"/>
    </row>
    <row r="102" spans="5:5" x14ac:dyDescent="0.2">
      <c r="E102" s="16"/>
    </row>
    <row r="103" spans="5:5" x14ac:dyDescent="0.2">
      <c r="E103" s="16"/>
    </row>
    <row r="104" spans="5:5" x14ac:dyDescent="0.2">
      <c r="E104" s="16"/>
    </row>
    <row r="105" spans="5:5" x14ac:dyDescent="0.2">
      <c r="E105" s="16"/>
    </row>
    <row r="106" spans="5:5" x14ac:dyDescent="0.2">
      <c r="E106" s="16"/>
    </row>
    <row r="107" spans="5:5" x14ac:dyDescent="0.2">
      <c r="E107" s="16"/>
    </row>
    <row r="108" spans="5:5" x14ac:dyDescent="0.2">
      <c r="E108" s="16"/>
    </row>
    <row r="109" spans="5:5" x14ac:dyDescent="0.2">
      <c r="E109" s="16"/>
    </row>
    <row r="110" spans="5:5" x14ac:dyDescent="0.2">
      <c r="E110" s="16"/>
    </row>
    <row r="111" spans="5:5" x14ac:dyDescent="0.2">
      <c r="E111" s="16"/>
    </row>
    <row r="112" spans="5:5" x14ac:dyDescent="0.2">
      <c r="E112" s="16"/>
    </row>
    <row r="113" spans="1:7" x14ac:dyDescent="0.2">
      <c r="A113" s="92"/>
      <c r="B113" s="92"/>
    </row>
    <row r="114" spans="1:7" x14ac:dyDescent="0.2">
      <c r="A114" s="72"/>
      <c r="B114" s="72"/>
      <c r="C114" s="93"/>
      <c r="D114" s="93"/>
      <c r="E114" s="94"/>
      <c r="F114" s="93"/>
      <c r="G114" s="95"/>
    </row>
    <row r="115" spans="1:7" x14ac:dyDescent="0.2">
      <c r="A115" s="96"/>
      <c r="B115" s="96"/>
      <c r="C115" s="72"/>
      <c r="D115" s="72"/>
      <c r="E115" s="97"/>
      <c r="F115" s="72"/>
      <c r="G115" s="72"/>
    </row>
    <row r="116" spans="1:7" x14ac:dyDescent="0.2">
      <c r="A116" s="72"/>
      <c r="B116" s="72"/>
      <c r="C116" s="72"/>
      <c r="D116" s="72"/>
      <c r="E116" s="97"/>
      <c r="F116" s="72"/>
      <c r="G116" s="72"/>
    </row>
    <row r="117" spans="1:7" x14ac:dyDescent="0.2">
      <c r="A117" s="72"/>
      <c r="B117" s="72"/>
      <c r="C117" s="72"/>
      <c r="D117" s="72"/>
      <c r="E117" s="97"/>
      <c r="F117" s="72"/>
      <c r="G117" s="72"/>
    </row>
    <row r="118" spans="1:7" x14ac:dyDescent="0.2">
      <c r="A118" s="72"/>
      <c r="B118" s="72"/>
      <c r="C118" s="72"/>
      <c r="D118" s="72"/>
      <c r="E118" s="97"/>
      <c r="F118" s="72"/>
      <c r="G118" s="72"/>
    </row>
    <row r="119" spans="1:7" x14ac:dyDescent="0.2">
      <c r="A119" s="72"/>
      <c r="B119" s="72"/>
      <c r="C119" s="72"/>
      <c r="D119" s="72"/>
      <c r="E119" s="97"/>
      <c r="F119" s="72"/>
      <c r="G119" s="72"/>
    </row>
    <row r="120" spans="1:7" x14ac:dyDescent="0.2">
      <c r="A120" s="72"/>
      <c r="B120" s="72"/>
      <c r="C120" s="72"/>
      <c r="D120" s="72"/>
      <c r="E120" s="97"/>
      <c r="F120" s="72"/>
      <c r="G120" s="72"/>
    </row>
    <row r="121" spans="1:7" x14ac:dyDescent="0.2">
      <c r="A121" s="72"/>
      <c r="B121" s="72"/>
      <c r="C121" s="72"/>
      <c r="D121" s="72"/>
      <c r="E121" s="97"/>
      <c r="F121" s="72"/>
      <c r="G121" s="72"/>
    </row>
    <row r="122" spans="1:7" x14ac:dyDescent="0.2">
      <c r="A122" s="72"/>
      <c r="B122" s="72"/>
      <c r="C122" s="72"/>
      <c r="D122" s="72"/>
      <c r="E122" s="97"/>
      <c r="F122" s="72"/>
      <c r="G122" s="72"/>
    </row>
    <row r="123" spans="1:7" x14ac:dyDescent="0.2">
      <c r="A123" s="72"/>
      <c r="B123" s="72"/>
      <c r="C123" s="72"/>
      <c r="D123" s="72"/>
      <c r="E123" s="97"/>
      <c r="F123" s="72"/>
      <c r="G123" s="72"/>
    </row>
    <row r="124" spans="1:7" x14ac:dyDescent="0.2">
      <c r="A124" s="72"/>
      <c r="B124" s="72"/>
      <c r="C124" s="72"/>
      <c r="D124" s="72"/>
      <c r="E124" s="97"/>
      <c r="F124" s="72"/>
      <c r="G124" s="72"/>
    </row>
    <row r="125" spans="1:7" x14ac:dyDescent="0.2">
      <c r="A125" s="72"/>
      <c r="B125" s="72"/>
      <c r="C125" s="72"/>
      <c r="D125" s="72"/>
      <c r="E125" s="97"/>
      <c r="F125" s="72"/>
      <c r="G125" s="72"/>
    </row>
    <row r="126" spans="1:7" x14ac:dyDescent="0.2">
      <c r="A126" s="72"/>
      <c r="B126" s="72"/>
      <c r="C126" s="72"/>
      <c r="D126" s="72"/>
      <c r="E126" s="97"/>
      <c r="F126" s="72"/>
      <c r="G126" s="72"/>
    </row>
    <row r="127" spans="1:7" x14ac:dyDescent="0.2">
      <c r="A127" s="72"/>
      <c r="B127" s="72"/>
      <c r="C127" s="72"/>
      <c r="D127" s="72"/>
      <c r="E127" s="97"/>
      <c r="F127" s="72"/>
      <c r="G127" s="72"/>
    </row>
  </sheetData>
  <sheetProtection algorithmName="SHA-512" hashValue="AjqQ2nzjB4H2duHkQnGsySDAX/wVl5R0252xnr2cDEAiLZUEu4LOW0ojlrPGv53tAteDZ7EiYxKBgiCE2lfZrQ==" saltValue="HOl2IEldmTNanUtfltEvGQ==" spinCount="100000" sheet="1" objects="1" scenarios="1"/>
  <protectedRanges>
    <protectedRange sqref="F8 F9:F13 F16 F19:F38 F39:F45 F48:F50 F53 F54" name="Oblast1"/>
  </protectedRanges>
  <mergeCells count="1">
    <mergeCell ref="A1:G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CZ125"/>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4473</v>
      </c>
      <c r="E3" s="132"/>
      <c r="F3" s="133"/>
      <c r="G3" s="134"/>
    </row>
    <row r="4" spans="1:104" ht="13.5" customHeight="1" thickBot="1" x14ac:dyDescent="0.25">
      <c r="A4" s="135" t="s">
        <v>26</v>
      </c>
      <c r="B4" s="136"/>
      <c r="C4" s="137"/>
      <c r="D4" s="138" t="s">
        <v>4475</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4457</v>
      </c>
      <c r="C7" s="153" t="s">
        <v>40</v>
      </c>
      <c r="D7" s="154"/>
      <c r="E7" s="155"/>
      <c r="F7" s="155"/>
      <c r="G7" s="156"/>
      <c r="H7" s="157"/>
      <c r="I7" s="158"/>
      <c r="J7" s="159"/>
      <c r="K7" s="160"/>
      <c r="O7" s="53"/>
    </row>
    <row r="8" spans="1:104" ht="22.5" x14ac:dyDescent="0.2">
      <c r="A8" s="161">
        <v>1</v>
      </c>
      <c r="B8" s="162" t="s">
        <v>4458</v>
      </c>
      <c r="C8" s="163" t="s">
        <v>4459</v>
      </c>
      <c r="D8" s="164" t="s">
        <v>70</v>
      </c>
      <c r="E8" s="165">
        <v>2.677</v>
      </c>
      <c r="F8" s="122">
        <f>'05 D.1.4.5.1C '!F48</f>
        <v>0</v>
      </c>
      <c r="G8" s="166">
        <f>E8*F8</f>
        <v>0</v>
      </c>
      <c r="H8" s="167">
        <v>0</v>
      </c>
      <c r="I8" s="168">
        <f>E8*H8</f>
        <v>0</v>
      </c>
      <c r="J8" s="167">
        <v>0</v>
      </c>
      <c r="K8" s="168">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ht="22.5" x14ac:dyDescent="0.2">
      <c r="A9" s="161">
        <v>2</v>
      </c>
      <c r="B9" s="162" t="s">
        <v>4460</v>
      </c>
      <c r="C9" s="163" t="s">
        <v>4461</v>
      </c>
      <c r="D9" s="164" t="s">
        <v>201</v>
      </c>
      <c r="E9" s="165">
        <v>11.154</v>
      </c>
      <c r="F9" s="122">
        <f>'05 D.1.4.5.1C '!F49</f>
        <v>0</v>
      </c>
      <c r="G9" s="166">
        <f>E9*F9</f>
        <v>0</v>
      </c>
      <c r="H9" s="167">
        <v>0</v>
      </c>
      <c r="I9" s="168">
        <f>E9*H9</f>
        <v>0</v>
      </c>
      <c r="J9" s="167">
        <v>0</v>
      </c>
      <c r="K9" s="168">
        <f>E9*J9</f>
        <v>0</v>
      </c>
      <c r="O9" s="53"/>
      <c r="Z9" s="53"/>
      <c r="AA9" s="53">
        <v>1</v>
      </c>
      <c r="AB9" s="53">
        <v>1</v>
      </c>
      <c r="AC9" s="53">
        <v>1</v>
      </c>
      <c r="AD9" s="53"/>
      <c r="AE9" s="53"/>
      <c r="AF9" s="53"/>
      <c r="AG9" s="53"/>
      <c r="AH9" s="53"/>
      <c r="AI9" s="53"/>
      <c r="AJ9" s="53"/>
      <c r="AK9" s="53"/>
      <c r="AL9" s="53"/>
      <c r="AM9" s="53"/>
      <c r="AN9" s="53"/>
      <c r="AO9" s="53"/>
      <c r="AP9" s="53"/>
      <c r="AQ9" s="53"/>
      <c r="AR9" s="53"/>
      <c r="AS9" s="53"/>
      <c r="AT9" s="53"/>
      <c r="AU9" s="53"/>
      <c r="AV9" s="53"/>
      <c r="AW9" s="53"/>
      <c r="AX9" s="53"/>
      <c r="AY9" s="53"/>
      <c r="AZ9" s="63">
        <f>G9</f>
        <v>0</v>
      </c>
      <c r="BA9" s="53"/>
      <c r="BB9" s="53"/>
      <c r="BC9" s="53"/>
      <c r="BD9" s="53"/>
      <c r="BE9" s="53"/>
      <c r="BF9" s="53"/>
      <c r="BG9" s="53"/>
      <c r="BH9" s="53"/>
      <c r="BI9" s="53"/>
      <c r="CA9" s="53">
        <v>1</v>
      </c>
      <c r="CB9" s="53">
        <v>1</v>
      </c>
      <c r="CZ9" s="16">
        <v>1</v>
      </c>
    </row>
    <row r="10" spans="1:104" ht="22.5" x14ac:dyDescent="0.2">
      <c r="A10" s="161">
        <v>3</v>
      </c>
      <c r="B10" s="162" t="s">
        <v>4462</v>
      </c>
      <c r="C10" s="163" t="s">
        <v>4463</v>
      </c>
      <c r="D10" s="164" t="s">
        <v>70</v>
      </c>
      <c r="E10" s="165">
        <v>2.677</v>
      </c>
      <c r="F10" s="122">
        <f>'05 D.1.4.5.1C '!F50</f>
        <v>0</v>
      </c>
      <c r="G10" s="166">
        <f>E10*F10</f>
        <v>0</v>
      </c>
      <c r="H10" s="167">
        <v>0</v>
      </c>
      <c r="I10" s="168">
        <f>E10*H10</f>
        <v>0</v>
      </c>
      <c r="J10" s="167">
        <v>0</v>
      </c>
      <c r="K10" s="168">
        <f>E10*J10</f>
        <v>0</v>
      </c>
      <c r="O10" s="53"/>
      <c r="Z10" s="53"/>
      <c r="AA10" s="53">
        <v>1</v>
      </c>
      <c r="AB10" s="53">
        <v>1</v>
      </c>
      <c r="AC10" s="53">
        <v>1</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1</v>
      </c>
      <c r="CB10" s="53">
        <v>1</v>
      </c>
      <c r="CZ10" s="16">
        <v>1</v>
      </c>
    </row>
    <row r="11" spans="1:104" x14ac:dyDescent="0.2">
      <c r="A11" s="169" t="s">
        <v>42</v>
      </c>
      <c r="B11" s="170" t="s">
        <v>4457</v>
      </c>
      <c r="C11" s="171" t="s">
        <v>40</v>
      </c>
      <c r="D11" s="172"/>
      <c r="E11" s="173"/>
      <c r="F11" s="173"/>
      <c r="G11" s="174">
        <f>SUM(G7:G10)</f>
        <v>0</v>
      </c>
      <c r="H11" s="175"/>
      <c r="I11" s="174">
        <f>SUM(I7:I10)</f>
        <v>0</v>
      </c>
      <c r="J11" s="176"/>
      <c r="K11" s="174">
        <f>SUM(K7:K10)</f>
        <v>0</v>
      </c>
      <c r="O11" s="53"/>
      <c r="X11" s="82">
        <f>K11</f>
        <v>0</v>
      </c>
      <c r="Y11" s="82">
        <f>I11</f>
        <v>0</v>
      </c>
      <c r="Z11" s="63">
        <f>G11</f>
        <v>0</v>
      </c>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83"/>
      <c r="BB11" s="83"/>
      <c r="BC11" s="83"/>
      <c r="BD11" s="83"/>
      <c r="BE11" s="83"/>
      <c r="BF11" s="83"/>
      <c r="BG11" s="53"/>
      <c r="BH11" s="53"/>
      <c r="BI11" s="53"/>
    </row>
    <row r="12" spans="1:104" ht="14.25" customHeight="1" x14ac:dyDescent="0.2">
      <c r="A12" s="151" t="s">
        <v>38</v>
      </c>
      <c r="B12" s="152" t="s">
        <v>4464</v>
      </c>
      <c r="C12" s="153" t="s">
        <v>40</v>
      </c>
      <c r="D12" s="154"/>
      <c r="E12" s="155"/>
      <c r="F12" s="155"/>
      <c r="G12" s="156"/>
      <c r="H12" s="157"/>
      <c r="I12" s="158"/>
      <c r="J12" s="159"/>
      <c r="K12" s="160"/>
      <c r="O12" s="53"/>
    </row>
    <row r="13" spans="1:104" ht="22.5" x14ac:dyDescent="0.2">
      <c r="A13" s="161">
        <v>4</v>
      </c>
      <c r="B13" s="162" t="s">
        <v>4465</v>
      </c>
      <c r="C13" s="163" t="s">
        <v>4466</v>
      </c>
      <c r="D13" s="164" t="s">
        <v>4467</v>
      </c>
      <c r="E13" s="165">
        <v>2.2307999999999999</v>
      </c>
      <c r="F13" s="122">
        <f>'05 D.1.4.5.1C '!F53</f>
        <v>0</v>
      </c>
      <c r="G13" s="166">
        <f>E13*F13</f>
        <v>0</v>
      </c>
      <c r="H13" s="167">
        <v>0</v>
      </c>
      <c r="I13" s="168">
        <f>E13*H13</f>
        <v>0</v>
      </c>
      <c r="J13" s="167">
        <v>0</v>
      </c>
      <c r="K13" s="168">
        <f>E13*J13</f>
        <v>0</v>
      </c>
      <c r="O13" s="53"/>
      <c r="Z13" s="53"/>
      <c r="AA13" s="53">
        <v>1</v>
      </c>
      <c r="AB13" s="53">
        <v>1</v>
      </c>
      <c r="AC13" s="53">
        <v>1</v>
      </c>
      <c r="AD13" s="53"/>
      <c r="AE13" s="53"/>
      <c r="AF13" s="53"/>
      <c r="AG13" s="53"/>
      <c r="AH13" s="53"/>
      <c r="AI13" s="53"/>
      <c r="AJ13" s="53"/>
      <c r="AK13" s="53"/>
      <c r="AL13" s="53"/>
      <c r="AM13" s="53"/>
      <c r="AN13" s="53"/>
      <c r="AO13" s="53"/>
      <c r="AP13" s="53"/>
      <c r="AQ13" s="53"/>
      <c r="AR13" s="53"/>
      <c r="AS13" s="53"/>
      <c r="AT13" s="53"/>
      <c r="AU13" s="53"/>
      <c r="AV13" s="53"/>
      <c r="AW13" s="53"/>
      <c r="AX13" s="53"/>
      <c r="AY13" s="53"/>
      <c r="AZ13" s="63">
        <f>G13</f>
        <v>0</v>
      </c>
      <c r="BA13" s="53"/>
      <c r="BB13" s="53"/>
      <c r="BC13" s="53"/>
      <c r="BD13" s="53"/>
      <c r="BE13" s="53"/>
      <c r="BF13" s="53"/>
      <c r="BG13" s="53"/>
      <c r="BH13" s="53"/>
      <c r="BI13" s="53"/>
      <c r="CA13" s="53">
        <v>1</v>
      </c>
      <c r="CB13" s="53">
        <v>1</v>
      </c>
      <c r="CZ13" s="16">
        <v>1</v>
      </c>
    </row>
    <row r="14" spans="1:104" x14ac:dyDescent="0.2">
      <c r="A14" s="161">
        <v>5</v>
      </c>
      <c r="B14" s="162" t="s">
        <v>4468</v>
      </c>
      <c r="C14" s="163" t="s">
        <v>4469</v>
      </c>
      <c r="D14" s="164" t="s">
        <v>4470</v>
      </c>
      <c r="E14" s="165">
        <v>2.6025999999999998</v>
      </c>
      <c r="F14" s="122">
        <f>'05 D.1.4.5.1C '!F54</f>
        <v>0</v>
      </c>
      <c r="G14" s="166">
        <f>E14*F14</f>
        <v>0</v>
      </c>
      <c r="H14" s="167">
        <v>0</v>
      </c>
      <c r="I14" s="168">
        <f>E14*H14</f>
        <v>0</v>
      </c>
      <c r="J14" s="167">
        <v>0</v>
      </c>
      <c r="K14" s="168">
        <f>E14*J14</f>
        <v>0</v>
      </c>
      <c r="O14" s="53"/>
      <c r="Z14" s="53"/>
      <c r="AA14" s="53">
        <v>1</v>
      </c>
      <c r="AB14" s="53">
        <v>1</v>
      </c>
      <c r="AC14" s="53">
        <v>1</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v>
      </c>
      <c r="CB14" s="53">
        <v>1</v>
      </c>
      <c r="CZ14" s="16">
        <v>1</v>
      </c>
    </row>
    <row r="15" spans="1:104" x14ac:dyDescent="0.2">
      <c r="A15" s="169" t="s">
        <v>42</v>
      </c>
      <c r="B15" s="170" t="s">
        <v>4464</v>
      </c>
      <c r="C15" s="171" t="s">
        <v>40</v>
      </c>
      <c r="D15" s="172"/>
      <c r="E15" s="173"/>
      <c r="F15" s="173"/>
      <c r="G15" s="174">
        <f>SUM(G12:G14)</f>
        <v>0</v>
      </c>
      <c r="H15" s="175"/>
      <c r="I15" s="174">
        <f>SUM(I12:I14)</f>
        <v>0</v>
      </c>
      <c r="J15" s="176"/>
      <c r="K15" s="174">
        <f>SUM(K12:K14)</f>
        <v>0</v>
      </c>
      <c r="O15" s="53"/>
      <c r="X15" s="82">
        <f>K15</f>
        <v>0</v>
      </c>
      <c r="Y15" s="82">
        <f>I15</f>
        <v>0</v>
      </c>
      <c r="Z15" s="63">
        <f>G15</f>
        <v>0</v>
      </c>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83"/>
      <c r="BB15" s="83"/>
      <c r="BC15" s="83"/>
      <c r="BD15" s="83"/>
      <c r="BE15" s="83"/>
      <c r="BF15" s="83"/>
      <c r="BG15" s="53"/>
      <c r="BH15" s="53"/>
      <c r="BI15" s="53"/>
    </row>
    <row r="16" spans="1:104" ht="14.25" customHeight="1" x14ac:dyDescent="0.2">
      <c r="A16" s="151" t="s">
        <v>38</v>
      </c>
      <c r="B16" s="152" t="s">
        <v>4399</v>
      </c>
      <c r="C16" s="153" t="s">
        <v>40</v>
      </c>
      <c r="D16" s="154"/>
      <c r="E16" s="155"/>
      <c r="F16" s="155"/>
      <c r="G16" s="156"/>
      <c r="H16" s="157"/>
      <c r="I16" s="158"/>
      <c r="J16" s="159"/>
      <c r="K16" s="160"/>
      <c r="O16" s="53"/>
    </row>
    <row r="17" spans="1:104" ht="22.5" x14ac:dyDescent="0.2">
      <c r="A17" s="161">
        <v>6</v>
      </c>
      <c r="B17" s="162" t="s">
        <v>4400</v>
      </c>
      <c r="C17" s="163" t="s">
        <v>4401</v>
      </c>
      <c r="D17" s="164" t="s">
        <v>4402</v>
      </c>
      <c r="E17" s="165">
        <v>1.1153999999999999</v>
      </c>
      <c r="F17" s="122">
        <f>'05 D.1.4.5.1C '!F16</f>
        <v>0</v>
      </c>
      <c r="G17" s="166">
        <f>E17*F17</f>
        <v>0</v>
      </c>
      <c r="H17" s="167">
        <v>0</v>
      </c>
      <c r="I17" s="168">
        <f>E17*H17</f>
        <v>0</v>
      </c>
      <c r="J17" s="167">
        <v>0</v>
      </c>
      <c r="K17" s="168">
        <f>E17*J17</f>
        <v>0</v>
      </c>
      <c r="O17" s="53"/>
      <c r="Z17" s="53"/>
      <c r="AA17" s="53">
        <v>1</v>
      </c>
      <c r="AB17" s="53">
        <v>1</v>
      </c>
      <c r="AC17" s="53">
        <v>1</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G17</f>
        <v>0</v>
      </c>
      <c r="BA17" s="53"/>
      <c r="BB17" s="53"/>
      <c r="BC17" s="53"/>
      <c r="BD17" s="53"/>
      <c r="BE17" s="53"/>
      <c r="BF17" s="53"/>
      <c r="BG17" s="53"/>
      <c r="BH17" s="53"/>
      <c r="BI17" s="53"/>
      <c r="CA17" s="53">
        <v>1</v>
      </c>
      <c r="CB17" s="53">
        <v>1</v>
      </c>
      <c r="CZ17" s="16">
        <v>1</v>
      </c>
    </row>
    <row r="18" spans="1:104" x14ac:dyDescent="0.2">
      <c r="A18" s="169" t="s">
        <v>42</v>
      </c>
      <c r="B18" s="170" t="s">
        <v>4399</v>
      </c>
      <c r="C18" s="171" t="s">
        <v>40</v>
      </c>
      <c r="D18" s="172"/>
      <c r="E18" s="173"/>
      <c r="F18" s="173"/>
      <c r="G18" s="174">
        <f>SUM(G16:G17)</f>
        <v>0</v>
      </c>
      <c r="H18" s="175"/>
      <c r="I18" s="174">
        <f>SUM(I16:I17)</f>
        <v>0</v>
      </c>
      <c r="J18" s="176"/>
      <c r="K18" s="174">
        <f>SUM(K16:K17)</f>
        <v>0</v>
      </c>
      <c r="O18" s="53"/>
      <c r="X18" s="82">
        <f>K18</f>
        <v>0</v>
      </c>
      <c r="Y18" s="82">
        <f>I18</f>
        <v>0</v>
      </c>
      <c r="Z18" s="63">
        <f>G18</f>
        <v>0</v>
      </c>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83"/>
      <c r="BB18" s="83"/>
      <c r="BC18" s="83"/>
      <c r="BD18" s="83"/>
      <c r="BE18" s="83"/>
      <c r="BF18" s="83"/>
      <c r="BG18" s="53"/>
      <c r="BH18" s="53"/>
      <c r="BI18" s="53"/>
    </row>
    <row r="19" spans="1:104" ht="14.25" customHeight="1" x14ac:dyDescent="0.2">
      <c r="A19" s="151" t="s">
        <v>38</v>
      </c>
      <c r="B19" s="152" t="s">
        <v>4386</v>
      </c>
      <c r="C19" s="153" t="s">
        <v>40</v>
      </c>
      <c r="D19" s="154"/>
      <c r="E19" s="155"/>
      <c r="F19" s="155"/>
      <c r="G19" s="156"/>
      <c r="H19" s="157"/>
      <c r="I19" s="158"/>
      <c r="J19" s="159"/>
      <c r="K19" s="160"/>
      <c r="O19" s="53"/>
    </row>
    <row r="20" spans="1:104" ht="22.5" x14ac:dyDescent="0.2">
      <c r="A20" s="161">
        <v>7</v>
      </c>
      <c r="B20" s="162" t="s">
        <v>4421</v>
      </c>
      <c r="C20" s="163" t="s">
        <v>4422</v>
      </c>
      <c r="D20" s="164" t="s">
        <v>201</v>
      </c>
      <c r="E20" s="165">
        <v>83.655000000000001</v>
      </c>
      <c r="F20" s="122">
        <f>'05 D.1.4.5.1C '!F28</f>
        <v>0</v>
      </c>
      <c r="G20" s="166">
        <f t="shared" ref="G20:G52" si="0">E20*F20</f>
        <v>0</v>
      </c>
      <c r="H20" s="167">
        <v>0</v>
      </c>
      <c r="I20" s="168">
        <f t="shared" ref="I20:I52" si="1">E20*H20</f>
        <v>0</v>
      </c>
      <c r="J20" s="167">
        <v>0</v>
      </c>
      <c r="K20" s="168">
        <f t="shared" ref="K20:K52" si="2">E20*J20</f>
        <v>0</v>
      </c>
      <c r="O20" s="53"/>
      <c r="Z20" s="53"/>
      <c r="AA20" s="53">
        <v>1</v>
      </c>
      <c r="AB20" s="53">
        <v>7</v>
      </c>
      <c r="AC20" s="53">
        <v>7</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 t="shared" ref="AZ20:AZ52" si="3">G20</f>
        <v>0</v>
      </c>
      <c r="BA20" s="53"/>
      <c r="BB20" s="53"/>
      <c r="BC20" s="53"/>
      <c r="BD20" s="53"/>
      <c r="BE20" s="53"/>
      <c r="BF20" s="53"/>
      <c r="BG20" s="53"/>
      <c r="BH20" s="53"/>
      <c r="BI20" s="53"/>
      <c r="CA20" s="53">
        <v>1</v>
      </c>
      <c r="CB20" s="53">
        <v>7</v>
      </c>
      <c r="CZ20" s="16">
        <v>2</v>
      </c>
    </row>
    <row r="21" spans="1:104" x14ac:dyDescent="0.2">
      <c r="A21" s="161">
        <v>8</v>
      </c>
      <c r="B21" s="162" t="s">
        <v>4403</v>
      </c>
      <c r="C21" s="163" t="s">
        <v>4404</v>
      </c>
      <c r="D21" s="164" t="s">
        <v>281</v>
      </c>
      <c r="E21" s="165">
        <v>0.37180000000000002</v>
      </c>
      <c r="F21" s="122">
        <f>'05 D.1.4.5.1C '!F19</f>
        <v>0</v>
      </c>
      <c r="G21" s="166">
        <f t="shared" si="0"/>
        <v>0</v>
      </c>
      <c r="H21" s="167">
        <v>0</v>
      </c>
      <c r="I21" s="168">
        <f t="shared" si="1"/>
        <v>0</v>
      </c>
      <c r="J21" s="167">
        <v>0</v>
      </c>
      <c r="K21" s="168">
        <f t="shared" si="2"/>
        <v>0</v>
      </c>
      <c r="O21" s="53"/>
      <c r="Z21" s="53"/>
      <c r="AA21" s="53">
        <v>1</v>
      </c>
      <c r="AB21" s="53">
        <v>7</v>
      </c>
      <c r="AC21" s="53">
        <v>7</v>
      </c>
      <c r="AD21" s="53"/>
      <c r="AE21" s="53"/>
      <c r="AF21" s="53"/>
      <c r="AG21" s="53"/>
      <c r="AH21" s="53"/>
      <c r="AI21" s="53"/>
      <c r="AJ21" s="53"/>
      <c r="AK21" s="53"/>
      <c r="AL21" s="53"/>
      <c r="AM21" s="53"/>
      <c r="AN21" s="53"/>
      <c r="AO21" s="53"/>
      <c r="AP21" s="53"/>
      <c r="AQ21" s="53"/>
      <c r="AR21" s="53"/>
      <c r="AS21" s="53"/>
      <c r="AT21" s="53"/>
      <c r="AU21" s="53"/>
      <c r="AV21" s="53"/>
      <c r="AW21" s="53"/>
      <c r="AX21" s="53"/>
      <c r="AY21" s="53"/>
      <c r="AZ21" s="63">
        <f t="shared" si="3"/>
        <v>0</v>
      </c>
      <c r="BA21" s="53"/>
      <c r="BB21" s="53"/>
      <c r="BC21" s="53"/>
      <c r="BD21" s="53"/>
      <c r="BE21" s="53"/>
      <c r="BF21" s="53"/>
      <c r="BG21" s="53"/>
      <c r="BH21" s="53"/>
      <c r="BI21" s="53"/>
      <c r="CA21" s="53">
        <v>1</v>
      </c>
      <c r="CB21" s="53">
        <v>7</v>
      </c>
      <c r="CZ21" s="16">
        <v>2</v>
      </c>
    </row>
    <row r="22" spans="1:104" ht="22.5" x14ac:dyDescent="0.2">
      <c r="A22" s="161">
        <v>9</v>
      </c>
      <c r="B22" s="162" t="s">
        <v>4405</v>
      </c>
      <c r="C22" s="163" t="s">
        <v>4406</v>
      </c>
      <c r="D22" s="164" t="s">
        <v>201</v>
      </c>
      <c r="E22" s="165">
        <v>37.9236</v>
      </c>
      <c r="F22" s="122">
        <f>'05 D.1.4.5.1C '!F20</f>
        <v>0</v>
      </c>
      <c r="G22" s="166">
        <f t="shared" si="0"/>
        <v>0</v>
      </c>
      <c r="H22" s="167">
        <v>0</v>
      </c>
      <c r="I22" s="168">
        <f t="shared" si="1"/>
        <v>0</v>
      </c>
      <c r="J22" s="167">
        <v>0</v>
      </c>
      <c r="K22" s="168">
        <f t="shared" si="2"/>
        <v>0</v>
      </c>
      <c r="O22" s="53"/>
      <c r="Z22" s="53"/>
      <c r="AA22" s="53">
        <v>1</v>
      </c>
      <c r="AB22" s="53">
        <v>7</v>
      </c>
      <c r="AC22" s="53">
        <v>7</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 t="shared" si="3"/>
        <v>0</v>
      </c>
      <c r="BA22" s="53"/>
      <c r="BB22" s="53"/>
      <c r="BC22" s="53"/>
      <c r="BD22" s="53"/>
      <c r="BE22" s="53"/>
      <c r="BF22" s="53"/>
      <c r="BG22" s="53"/>
      <c r="BH22" s="53"/>
      <c r="BI22" s="53"/>
      <c r="CA22" s="53">
        <v>1</v>
      </c>
      <c r="CB22" s="53">
        <v>7</v>
      </c>
      <c r="CZ22" s="16">
        <v>2</v>
      </c>
    </row>
    <row r="23" spans="1:104" ht="22.5" x14ac:dyDescent="0.2">
      <c r="A23" s="161">
        <v>10</v>
      </c>
      <c r="B23" s="162" t="s">
        <v>4429</v>
      </c>
      <c r="C23" s="163" t="s">
        <v>4430</v>
      </c>
      <c r="D23" s="164" t="s">
        <v>281</v>
      </c>
      <c r="E23" s="165">
        <v>1.859</v>
      </c>
      <c r="F23" s="122">
        <f>'05 D.1.4.5.1C '!F32</f>
        <v>0</v>
      </c>
      <c r="G23" s="166">
        <f t="shared" si="0"/>
        <v>0</v>
      </c>
      <c r="H23" s="167">
        <v>0</v>
      </c>
      <c r="I23" s="168">
        <f t="shared" si="1"/>
        <v>0</v>
      </c>
      <c r="J23" s="167">
        <v>0</v>
      </c>
      <c r="K23" s="168">
        <f t="shared" si="2"/>
        <v>0</v>
      </c>
      <c r="O23" s="53"/>
      <c r="Z23" s="53"/>
      <c r="AA23" s="53">
        <v>1</v>
      </c>
      <c r="AB23" s="53">
        <v>7</v>
      </c>
      <c r="AC23" s="53">
        <v>7</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 t="shared" si="3"/>
        <v>0</v>
      </c>
      <c r="BA23" s="53"/>
      <c r="BB23" s="53"/>
      <c r="BC23" s="53"/>
      <c r="BD23" s="53"/>
      <c r="BE23" s="53"/>
      <c r="BF23" s="53"/>
      <c r="BG23" s="53"/>
      <c r="BH23" s="53"/>
      <c r="BI23" s="53"/>
      <c r="CA23" s="53">
        <v>1</v>
      </c>
      <c r="CB23" s="53">
        <v>7</v>
      </c>
      <c r="CZ23" s="16">
        <v>2</v>
      </c>
    </row>
    <row r="24" spans="1:104" ht="22.5" x14ac:dyDescent="0.2">
      <c r="A24" s="161">
        <v>11</v>
      </c>
      <c r="B24" s="162" t="s">
        <v>4437</v>
      </c>
      <c r="C24" s="163" t="s">
        <v>4438</v>
      </c>
      <c r="D24" s="164" t="s">
        <v>281</v>
      </c>
      <c r="E24" s="165">
        <v>2.2307999999999999</v>
      </c>
      <c r="F24" s="122">
        <f>'05 D.1.4.5.1C '!F36</f>
        <v>0</v>
      </c>
      <c r="G24" s="166">
        <f t="shared" si="0"/>
        <v>0</v>
      </c>
      <c r="H24" s="167">
        <v>0</v>
      </c>
      <c r="I24" s="168">
        <f t="shared" si="1"/>
        <v>0</v>
      </c>
      <c r="J24" s="167">
        <v>0</v>
      </c>
      <c r="K24" s="168">
        <f t="shared" si="2"/>
        <v>0</v>
      </c>
      <c r="O24" s="53"/>
      <c r="Z24" s="53"/>
      <c r="AA24" s="53">
        <v>1</v>
      </c>
      <c r="AB24" s="53">
        <v>7</v>
      </c>
      <c r="AC24" s="53">
        <v>7</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 t="shared" si="3"/>
        <v>0</v>
      </c>
      <c r="BA24" s="53"/>
      <c r="BB24" s="53"/>
      <c r="BC24" s="53"/>
      <c r="BD24" s="53"/>
      <c r="BE24" s="53"/>
      <c r="BF24" s="53"/>
      <c r="BG24" s="53"/>
      <c r="BH24" s="53"/>
      <c r="BI24" s="53"/>
      <c r="CA24" s="53">
        <v>1</v>
      </c>
      <c r="CB24" s="53">
        <v>7</v>
      </c>
      <c r="CZ24" s="16">
        <v>2</v>
      </c>
    </row>
    <row r="25" spans="1:104" ht="22.5" x14ac:dyDescent="0.2">
      <c r="A25" s="161">
        <v>12</v>
      </c>
      <c r="B25" s="162" t="s">
        <v>4441</v>
      </c>
      <c r="C25" s="163" t="s">
        <v>4442</v>
      </c>
      <c r="D25" s="164" t="s">
        <v>201</v>
      </c>
      <c r="E25" s="165">
        <v>9.2949999999999999</v>
      </c>
      <c r="F25" s="122">
        <f>'05 D.1.4.5.1C '!F38</f>
        <v>0</v>
      </c>
      <c r="G25" s="166">
        <f t="shared" si="0"/>
        <v>0</v>
      </c>
      <c r="H25" s="167">
        <v>0</v>
      </c>
      <c r="I25" s="168">
        <f t="shared" si="1"/>
        <v>0</v>
      </c>
      <c r="J25" s="167">
        <v>0</v>
      </c>
      <c r="K25" s="168">
        <f t="shared" si="2"/>
        <v>0</v>
      </c>
      <c r="O25" s="53"/>
      <c r="Z25" s="53"/>
      <c r="AA25" s="53">
        <v>1</v>
      </c>
      <c r="AB25" s="53">
        <v>7</v>
      </c>
      <c r="AC25" s="53">
        <v>7</v>
      </c>
      <c r="AD25" s="53"/>
      <c r="AE25" s="53"/>
      <c r="AF25" s="53"/>
      <c r="AG25" s="53"/>
      <c r="AH25" s="53"/>
      <c r="AI25" s="53"/>
      <c r="AJ25" s="53"/>
      <c r="AK25" s="53"/>
      <c r="AL25" s="53"/>
      <c r="AM25" s="53"/>
      <c r="AN25" s="53"/>
      <c r="AO25" s="53"/>
      <c r="AP25" s="53"/>
      <c r="AQ25" s="53"/>
      <c r="AR25" s="53"/>
      <c r="AS25" s="53"/>
      <c r="AT25" s="53"/>
      <c r="AU25" s="53"/>
      <c r="AV25" s="53"/>
      <c r="AW25" s="53"/>
      <c r="AX25" s="53"/>
      <c r="AY25" s="53"/>
      <c r="AZ25" s="63">
        <f t="shared" si="3"/>
        <v>0</v>
      </c>
      <c r="BA25" s="53"/>
      <c r="BB25" s="53"/>
      <c r="BC25" s="53"/>
      <c r="BD25" s="53"/>
      <c r="BE25" s="53"/>
      <c r="BF25" s="53"/>
      <c r="BG25" s="53"/>
      <c r="BH25" s="53"/>
      <c r="BI25" s="53"/>
      <c r="CA25" s="53">
        <v>1</v>
      </c>
      <c r="CB25" s="53">
        <v>7</v>
      </c>
      <c r="CZ25" s="16">
        <v>2</v>
      </c>
    </row>
    <row r="26" spans="1:104" x14ac:dyDescent="0.2">
      <c r="A26" s="161">
        <v>13</v>
      </c>
      <c r="B26" s="162" t="s">
        <v>4445</v>
      </c>
      <c r="C26" s="163" t="s">
        <v>4446</v>
      </c>
      <c r="D26" s="164" t="s">
        <v>281</v>
      </c>
      <c r="E26" s="165">
        <v>0.37180000000000002</v>
      </c>
      <c r="F26" s="122">
        <f>'05 D.1.4.5.1C '!F40</f>
        <v>0</v>
      </c>
      <c r="G26" s="166">
        <f t="shared" si="0"/>
        <v>0</v>
      </c>
      <c r="H26" s="167">
        <v>0</v>
      </c>
      <c r="I26" s="168">
        <f t="shared" si="1"/>
        <v>0</v>
      </c>
      <c r="J26" s="167">
        <v>0</v>
      </c>
      <c r="K26" s="168">
        <f t="shared" si="2"/>
        <v>0</v>
      </c>
      <c r="O26" s="53"/>
      <c r="Z26" s="53"/>
      <c r="AA26" s="53">
        <v>1</v>
      </c>
      <c r="AB26" s="53">
        <v>7</v>
      </c>
      <c r="AC26" s="53">
        <v>7</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 t="shared" si="3"/>
        <v>0</v>
      </c>
      <c r="BA26" s="53"/>
      <c r="BB26" s="53"/>
      <c r="BC26" s="53"/>
      <c r="BD26" s="53"/>
      <c r="BE26" s="53"/>
      <c r="BF26" s="53"/>
      <c r="BG26" s="53"/>
      <c r="BH26" s="53"/>
      <c r="BI26" s="53"/>
      <c r="CA26" s="53">
        <v>1</v>
      </c>
      <c r="CB26" s="53">
        <v>7</v>
      </c>
      <c r="CZ26" s="16">
        <v>2</v>
      </c>
    </row>
    <row r="27" spans="1:104" ht="22.5" x14ac:dyDescent="0.2">
      <c r="A27" s="161">
        <v>14</v>
      </c>
      <c r="B27" s="162" t="s">
        <v>4451</v>
      </c>
      <c r="C27" s="163" t="s">
        <v>4452</v>
      </c>
      <c r="D27" s="164" t="s">
        <v>281</v>
      </c>
      <c r="E27" s="165">
        <v>0.37180000000000002</v>
      </c>
      <c r="F27" s="122">
        <f>'05 D.1.4.5.1C '!F43</f>
        <v>0</v>
      </c>
      <c r="G27" s="166">
        <f t="shared" si="0"/>
        <v>0</v>
      </c>
      <c r="H27" s="167">
        <v>0</v>
      </c>
      <c r="I27" s="168">
        <f t="shared" si="1"/>
        <v>0</v>
      </c>
      <c r="J27" s="167">
        <v>0</v>
      </c>
      <c r="K27" s="168">
        <f t="shared" si="2"/>
        <v>0</v>
      </c>
      <c r="O27" s="53"/>
      <c r="Z27" s="53"/>
      <c r="AA27" s="53">
        <v>1</v>
      </c>
      <c r="AB27" s="53">
        <v>7</v>
      </c>
      <c r="AC27" s="53">
        <v>7</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 t="shared" si="3"/>
        <v>0</v>
      </c>
      <c r="BA27" s="53"/>
      <c r="BB27" s="53"/>
      <c r="BC27" s="53"/>
      <c r="BD27" s="53"/>
      <c r="BE27" s="53"/>
      <c r="BF27" s="53"/>
      <c r="BG27" s="53"/>
      <c r="BH27" s="53"/>
      <c r="BI27" s="53"/>
      <c r="CA27" s="53">
        <v>1</v>
      </c>
      <c r="CB27" s="53">
        <v>7</v>
      </c>
      <c r="CZ27" s="16">
        <v>2</v>
      </c>
    </row>
    <row r="28" spans="1:104" x14ac:dyDescent="0.2">
      <c r="A28" s="161">
        <v>15</v>
      </c>
      <c r="B28" s="162" t="s">
        <v>4453</v>
      </c>
      <c r="C28" s="163" t="s">
        <v>4454</v>
      </c>
      <c r="D28" s="164" t="s">
        <v>281</v>
      </c>
      <c r="E28" s="165">
        <v>0.37180000000000002</v>
      </c>
      <c r="F28" s="122">
        <f>'05 D.1.4.5.1C '!F44</f>
        <v>0</v>
      </c>
      <c r="G28" s="166">
        <f t="shared" si="0"/>
        <v>0</v>
      </c>
      <c r="H28" s="167">
        <v>0</v>
      </c>
      <c r="I28" s="168">
        <f t="shared" si="1"/>
        <v>0</v>
      </c>
      <c r="J28" s="167">
        <v>0</v>
      </c>
      <c r="K28" s="168">
        <f t="shared" si="2"/>
        <v>0</v>
      </c>
      <c r="O28" s="53"/>
      <c r="Z28" s="53"/>
      <c r="AA28" s="53">
        <v>1</v>
      </c>
      <c r="AB28" s="53">
        <v>7</v>
      </c>
      <c r="AC28" s="53">
        <v>7</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 t="shared" si="3"/>
        <v>0</v>
      </c>
      <c r="BA28" s="53"/>
      <c r="BB28" s="53"/>
      <c r="BC28" s="53"/>
      <c r="BD28" s="53"/>
      <c r="BE28" s="53"/>
      <c r="BF28" s="53"/>
      <c r="BG28" s="53"/>
      <c r="BH28" s="53"/>
      <c r="BI28" s="53"/>
      <c r="CA28" s="53">
        <v>1</v>
      </c>
      <c r="CB28" s="53">
        <v>7</v>
      </c>
      <c r="CZ28" s="16">
        <v>2</v>
      </c>
    </row>
    <row r="29" spans="1:104" ht="22.5" x14ac:dyDescent="0.2">
      <c r="A29" s="161">
        <v>16</v>
      </c>
      <c r="B29" s="162" t="s">
        <v>4449</v>
      </c>
      <c r="C29" s="163" t="s">
        <v>4450</v>
      </c>
      <c r="D29" s="164" t="s">
        <v>201</v>
      </c>
      <c r="E29" s="165">
        <v>9.2949999999999999</v>
      </c>
      <c r="F29" s="122">
        <f>'05 D.1.4.5.1C '!F42</f>
        <v>0</v>
      </c>
      <c r="G29" s="166">
        <f t="shared" si="0"/>
        <v>0</v>
      </c>
      <c r="H29" s="167">
        <v>0</v>
      </c>
      <c r="I29" s="168">
        <f t="shared" si="1"/>
        <v>0</v>
      </c>
      <c r="J29" s="167">
        <v>0</v>
      </c>
      <c r="K29" s="168">
        <f t="shared" si="2"/>
        <v>0</v>
      </c>
      <c r="O29" s="53"/>
      <c r="Z29" s="53"/>
      <c r="AA29" s="53">
        <v>1</v>
      </c>
      <c r="AB29" s="53">
        <v>7</v>
      </c>
      <c r="AC29" s="53">
        <v>7</v>
      </c>
      <c r="AD29" s="53"/>
      <c r="AE29" s="53"/>
      <c r="AF29" s="53"/>
      <c r="AG29" s="53"/>
      <c r="AH29" s="53"/>
      <c r="AI29" s="53"/>
      <c r="AJ29" s="53"/>
      <c r="AK29" s="53"/>
      <c r="AL29" s="53"/>
      <c r="AM29" s="53"/>
      <c r="AN29" s="53"/>
      <c r="AO29" s="53"/>
      <c r="AP29" s="53"/>
      <c r="AQ29" s="53"/>
      <c r="AR29" s="53"/>
      <c r="AS29" s="53"/>
      <c r="AT29" s="53"/>
      <c r="AU29" s="53"/>
      <c r="AV29" s="53"/>
      <c r="AW29" s="53"/>
      <c r="AX29" s="53"/>
      <c r="AY29" s="53"/>
      <c r="AZ29" s="63">
        <f t="shared" si="3"/>
        <v>0</v>
      </c>
      <c r="BA29" s="53"/>
      <c r="BB29" s="53"/>
      <c r="BC29" s="53"/>
      <c r="BD29" s="53"/>
      <c r="BE29" s="53"/>
      <c r="BF29" s="53"/>
      <c r="BG29" s="53"/>
      <c r="BH29" s="53"/>
      <c r="BI29" s="53"/>
      <c r="CA29" s="53">
        <v>1</v>
      </c>
      <c r="CB29" s="53">
        <v>7</v>
      </c>
      <c r="CZ29" s="16">
        <v>2</v>
      </c>
    </row>
    <row r="30" spans="1:104" ht="22.5" x14ac:dyDescent="0.2">
      <c r="A30" s="161">
        <v>17</v>
      </c>
      <c r="B30" s="162" t="s">
        <v>4455</v>
      </c>
      <c r="C30" s="163" t="s">
        <v>4456</v>
      </c>
      <c r="D30" s="164" t="s">
        <v>201</v>
      </c>
      <c r="E30" s="165">
        <v>0.74360000000000004</v>
      </c>
      <c r="F30" s="122">
        <f>'05 D.1.4.5.1C '!F45</f>
        <v>0</v>
      </c>
      <c r="G30" s="166">
        <f t="shared" si="0"/>
        <v>0</v>
      </c>
      <c r="H30" s="167">
        <v>0</v>
      </c>
      <c r="I30" s="168">
        <f t="shared" si="1"/>
        <v>0</v>
      </c>
      <c r="J30" s="167">
        <v>0</v>
      </c>
      <c r="K30" s="168">
        <f t="shared" si="2"/>
        <v>0</v>
      </c>
      <c r="O30" s="53"/>
      <c r="Z30" s="53"/>
      <c r="AA30" s="53">
        <v>1</v>
      </c>
      <c r="AB30" s="53">
        <v>7</v>
      </c>
      <c r="AC30" s="53">
        <v>7</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 t="shared" si="3"/>
        <v>0</v>
      </c>
      <c r="BA30" s="53"/>
      <c r="BB30" s="53"/>
      <c r="BC30" s="53"/>
      <c r="BD30" s="53"/>
      <c r="BE30" s="53"/>
      <c r="BF30" s="53"/>
      <c r="BG30" s="53"/>
      <c r="BH30" s="53"/>
      <c r="BI30" s="53"/>
      <c r="CA30" s="53">
        <v>1</v>
      </c>
      <c r="CB30" s="53">
        <v>7</v>
      </c>
      <c r="CZ30" s="16">
        <v>2</v>
      </c>
    </row>
    <row r="31" spans="1:104" ht="33.75" x14ac:dyDescent="0.2">
      <c r="A31" s="161">
        <v>18</v>
      </c>
      <c r="B31" s="162" t="s">
        <v>4389</v>
      </c>
      <c r="C31" s="163" t="s">
        <v>4390</v>
      </c>
      <c r="D31" s="164" t="s">
        <v>201</v>
      </c>
      <c r="E31" s="165">
        <v>7.4359999999999999</v>
      </c>
      <c r="F31" s="122">
        <f>'05 D.1.4.5.1C '!F9</f>
        <v>0</v>
      </c>
      <c r="G31" s="166">
        <f t="shared" si="0"/>
        <v>0</v>
      </c>
      <c r="H31" s="167">
        <v>9.9999999999944599E-4</v>
      </c>
      <c r="I31" s="168">
        <f t="shared" si="1"/>
        <v>7.4359999999958799E-3</v>
      </c>
      <c r="J31" s="167"/>
      <c r="K31" s="168">
        <f t="shared" si="2"/>
        <v>0</v>
      </c>
      <c r="O31" s="53"/>
      <c r="Z31" s="53"/>
      <c r="AA31" s="53">
        <v>12</v>
      </c>
      <c r="AB31" s="53">
        <v>0</v>
      </c>
      <c r="AC31" s="53">
        <v>2</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 t="shared" si="3"/>
        <v>0</v>
      </c>
      <c r="BA31" s="53"/>
      <c r="BB31" s="53"/>
      <c r="BC31" s="53"/>
      <c r="BD31" s="53"/>
      <c r="BE31" s="53"/>
      <c r="BF31" s="53"/>
      <c r="BG31" s="53"/>
      <c r="BH31" s="53"/>
      <c r="BI31" s="53"/>
      <c r="CA31" s="53">
        <v>12</v>
      </c>
      <c r="CB31" s="53">
        <v>0</v>
      </c>
      <c r="CZ31" s="16">
        <v>2</v>
      </c>
    </row>
    <row r="32" spans="1:104" x14ac:dyDescent="0.2">
      <c r="A32" s="161">
        <v>19</v>
      </c>
      <c r="B32" s="162" t="s">
        <v>4391</v>
      </c>
      <c r="C32" s="163" t="s">
        <v>4392</v>
      </c>
      <c r="D32" s="164" t="s">
        <v>281</v>
      </c>
      <c r="E32" s="165">
        <v>0.37180000000000002</v>
      </c>
      <c r="F32" s="122">
        <f>'05 D.1.4.5.1C '!F10</f>
        <v>0</v>
      </c>
      <c r="G32" s="166">
        <f t="shared" si="0"/>
        <v>0</v>
      </c>
      <c r="H32" s="167">
        <v>2.5999999999992701E-4</v>
      </c>
      <c r="I32" s="168">
        <f t="shared" si="1"/>
        <v>9.6667999999972871E-5</v>
      </c>
      <c r="J32" s="167"/>
      <c r="K32" s="168">
        <f t="shared" si="2"/>
        <v>0</v>
      </c>
      <c r="O32" s="53"/>
      <c r="Z32" s="53"/>
      <c r="AA32" s="53">
        <v>12</v>
      </c>
      <c r="AB32" s="53">
        <v>0</v>
      </c>
      <c r="AC32" s="53">
        <v>3</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 t="shared" si="3"/>
        <v>0</v>
      </c>
      <c r="BA32" s="53"/>
      <c r="BB32" s="53"/>
      <c r="BC32" s="53"/>
      <c r="BD32" s="53"/>
      <c r="BE32" s="53"/>
      <c r="BF32" s="53"/>
      <c r="BG32" s="53"/>
      <c r="BH32" s="53"/>
      <c r="BI32" s="53"/>
      <c r="CA32" s="53">
        <v>12</v>
      </c>
      <c r="CB32" s="53">
        <v>0</v>
      </c>
      <c r="CZ32" s="16">
        <v>2</v>
      </c>
    </row>
    <row r="33" spans="1:104" ht="22.5" x14ac:dyDescent="0.2">
      <c r="A33" s="161">
        <v>20</v>
      </c>
      <c r="B33" s="162" t="s">
        <v>4387</v>
      </c>
      <c r="C33" s="163" t="s">
        <v>4388</v>
      </c>
      <c r="D33" s="164" t="s">
        <v>281</v>
      </c>
      <c r="E33" s="165">
        <v>0.37180000000000002</v>
      </c>
      <c r="F33" s="122">
        <f>'05 D.1.4.5.1C '!F8</f>
        <v>0</v>
      </c>
      <c r="G33" s="166">
        <f t="shared" si="0"/>
        <v>0</v>
      </c>
      <c r="H33" s="167">
        <v>1.99999999999978E-4</v>
      </c>
      <c r="I33" s="168">
        <f t="shared" si="1"/>
        <v>7.4359999999991827E-5</v>
      </c>
      <c r="J33" s="167"/>
      <c r="K33" s="168">
        <f t="shared" si="2"/>
        <v>0</v>
      </c>
      <c r="O33" s="53"/>
      <c r="Z33" s="53"/>
      <c r="AA33" s="53">
        <v>12</v>
      </c>
      <c r="AB33" s="53">
        <v>0</v>
      </c>
      <c r="AC33" s="53">
        <v>1</v>
      </c>
      <c r="AD33" s="53"/>
      <c r="AE33" s="53"/>
      <c r="AF33" s="53"/>
      <c r="AG33" s="53"/>
      <c r="AH33" s="53"/>
      <c r="AI33" s="53"/>
      <c r="AJ33" s="53"/>
      <c r="AK33" s="53"/>
      <c r="AL33" s="53"/>
      <c r="AM33" s="53"/>
      <c r="AN33" s="53"/>
      <c r="AO33" s="53"/>
      <c r="AP33" s="53"/>
      <c r="AQ33" s="53"/>
      <c r="AR33" s="53"/>
      <c r="AS33" s="53"/>
      <c r="AT33" s="53"/>
      <c r="AU33" s="53"/>
      <c r="AV33" s="53"/>
      <c r="AW33" s="53"/>
      <c r="AX33" s="53"/>
      <c r="AY33" s="53"/>
      <c r="AZ33" s="63">
        <f t="shared" si="3"/>
        <v>0</v>
      </c>
      <c r="BA33" s="53"/>
      <c r="BB33" s="53"/>
      <c r="BC33" s="53"/>
      <c r="BD33" s="53"/>
      <c r="BE33" s="53"/>
      <c r="BF33" s="53"/>
      <c r="BG33" s="53"/>
      <c r="BH33" s="53"/>
      <c r="BI33" s="53"/>
      <c r="CA33" s="53">
        <v>12</v>
      </c>
      <c r="CB33" s="53">
        <v>0</v>
      </c>
      <c r="CZ33" s="16">
        <v>2</v>
      </c>
    </row>
    <row r="34" spans="1:104" x14ac:dyDescent="0.2">
      <c r="A34" s="161">
        <v>21</v>
      </c>
      <c r="B34" s="162" t="s">
        <v>4393</v>
      </c>
      <c r="C34" s="163" t="s">
        <v>4394</v>
      </c>
      <c r="D34" s="164" t="s">
        <v>17</v>
      </c>
      <c r="E34" s="165">
        <v>0.74360000000000004</v>
      </c>
      <c r="F34" s="122">
        <f>'05 D.1.4.5.1C '!F11</f>
        <v>0</v>
      </c>
      <c r="G34" s="166">
        <f t="shared" si="0"/>
        <v>0</v>
      </c>
      <c r="H34" s="167">
        <v>0</v>
      </c>
      <c r="I34" s="168">
        <f t="shared" si="1"/>
        <v>0</v>
      </c>
      <c r="J34" s="167"/>
      <c r="K34" s="168">
        <f t="shared" si="2"/>
        <v>0</v>
      </c>
      <c r="O34" s="53"/>
      <c r="Z34" s="53"/>
      <c r="AA34" s="53">
        <v>12</v>
      </c>
      <c r="AB34" s="53">
        <v>0</v>
      </c>
      <c r="AC34" s="53">
        <v>4</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 t="shared" si="3"/>
        <v>0</v>
      </c>
      <c r="BA34" s="53"/>
      <c r="BB34" s="53"/>
      <c r="BC34" s="53"/>
      <c r="BD34" s="53"/>
      <c r="BE34" s="53"/>
      <c r="BF34" s="53"/>
      <c r="BG34" s="53"/>
      <c r="BH34" s="53"/>
      <c r="BI34" s="53"/>
      <c r="CA34" s="53">
        <v>12</v>
      </c>
      <c r="CB34" s="53">
        <v>0</v>
      </c>
      <c r="CZ34" s="16">
        <v>2</v>
      </c>
    </row>
    <row r="35" spans="1:104" x14ac:dyDescent="0.2">
      <c r="A35" s="161">
        <v>22</v>
      </c>
      <c r="B35" s="162" t="s">
        <v>4395</v>
      </c>
      <c r="C35" s="163" t="s">
        <v>4396</v>
      </c>
      <c r="D35" s="164" t="s">
        <v>17</v>
      </c>
      <c r="E35" s="165">
        <v>0.74360000000000004</v>
      </c>
      <c r="F35" s="122">
        <f>'05 D.1.4.5.1C '!F12</f>
        <v>0</v>
      </c>
      <c r="G35" s="166">
        <f t="shared" si="0"/>
        <v>0</v>
      </c>
      <c r="H35" s="167">
        <v>0</v>
      </c>
      <c r="I35" s="168">
        <f t="shared" si="1"/>
        <v>0</v>
      </c>
      <c r="J35" s="167"/>
      <c r="K35" s="168">
        <f t="shared" si="2"/>
        <v>0</v>
      </c>
      <c r="O35" s="53"/>
      <c r="Z35" s="53"/>
      <c r="AA35" s="53">
        <v>12</v>
      </c>
      <c r="AB35" s="53">
        <v>0</v>
      </c>
      <c r="AC35" s="53">
        <v>5</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 t="shared" si="3"/>
        <v>0</v>
      </c>
      <c r="BA35" s="53"/>
      <c r="BB35" s="53"/>
      <c r="BC35" s="53"/>
      <c r="BD35" s="53"/>
      <c r="BE35" s="53"/>
      <c r="BF35" s="53"/>
      <c r="BG35" s="53"/>
      <c r="BH35" s="53"/>
      <c r="BI35" s="53"/>
      <c r="CA35" s="53">
        <v>12</v>
      </c>
      <c r="CB35" s="53">
        <v>0</v>
      </c>
      <c r="CZ35" s="16">
        <v>2</v>
      </c>
    </row>
    <row r="36" spans="1:104" x14ac:dyDescent="0.2">
      <c r="A36" s="161">
        <v>23</v>
      </c>
      <c r="B36" s="162" t="s">
        <v>4397</v>
      </c>
      <c r="C36" s="163" t="s">
        <v>4398</v>
      </c>
      <c r="D36" s="164" t="s">
        <v>17</v>
      </c>
      <c r="E36" s="165">
        <v>0.74360000000000004</v>
      </c>
      <c r="F36" s="122">
        <f>'05 D.1.4.5.1C '!F13</f>
        <v>0</v>
      </c>
      <c r="G36" s="166">
        <f t="shared" si="0"/>
        <v>0</v>
      </c>
      <c r="H36" s="167">
        <v>0</v>
      </c>
      <c r="I36" s="168">
        <f t="shared" si="1"/>
        <v>0</v>
      </c>
      <c r="J36" s="167"/>
      <c r="K36" s="168">
        <f t="shared" si="2"/>
        <v>0</v>
      </c>
      <c r="O36" s="53"/>
      <c r="Z36" s="53"/>
      <c r="AA36" s="53">
        <v>12</v>
      </c>
      <c r="AB36" s="53">
        <v>0</v>
      </c>
      <c r="AC36" s="53">
        <v>6</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 t="shared" si="3"/>
        <v>0</v>
      </c>
      <c r="BA36" s="53"/>
      <c r="BB36" s="53"/>
      <c r="BC36" s="53"/>
      <c r="BD36" s="53"/>
      <c r="BE36" s="53"/>
      <c r="BF36" s="53"/>
      <c r="BG36" s="53"/>
      <c r="BH36" s="53"/>
      <c r="BI36" s="53"/>
      <c r="CA36" s="53">
        <v>12</v>
      </c>
      <c r="CB36" s="53">
        <v>0</v>
      </c>
      <c r="CZ36" s="16">
        <v>2</v>
      </c>
    </row>
    <row r="37" spans="1:104" x14ac:dyDescent="0.2">
      <c r="A37" s="161">
        <v>24</v>
      </c>
      <c r="B37" s="162" t="s">
        <v>4443</v>
      </c>
      <c r="C37" s="163" t="s">
        <v>4444</v>
      </c>
      <c r="D37" s="164" t="s">
        <v>201</v>
      </c>
      <c r="E37" s="165">
        <v>9.2949999999999999</v>
      </c>
      <c r="F37" s="122">
        <f>'05 D.1.4.5.1C '!F39</f>
        <v>0</v>
      </c>
      <c r="G37" s="166">
        <f t="shared" si="0"/>
        <v>0</v>
      </c>
      <c r="H37" s="167">
        <v>8.2000000000004303E-4</v>
      </c>
      <c r="I37" s="168">
        <f t="shared" si="1"/>
        <v>7.6219000000003999E-3</v>
      </c>
      <c r="J37" s="167"/>
      <c r="K37" s="168">
        <f t="shared" si="2"/>
        <v>0</v>
      </c>
      <c r="O37" s="53"/>
      <c r="Z37" s="53"/>
      <c r="AA37" s="53">
        <v>3</v>
      </c>
      <c r="AB37" s="53">
        <v>7</v>
      </c>
      <c r="AC37" s="53">
        <v>34572407</v>
      </c>
      <c r="AD37" s="53"/>
      <c r="AE37" s="53"/>
      <c r="AF37" s="53"/>
      <c r="AG37" s="53"/>
      <c r="AH37" s="53"/>
      <c r="AI37" s="53"/>
      <c r="AJ37" s="53"/>
      <c r="AK37" s="53"/>
      <c r="AL37" s="53"/>
      <c r="AM37" s="53"/>
      <c r="AN37" s="53"/>
      <c r="AO37" s="53"/>
      <c r="AP37" s="53"/>
      <c r="AQ37" s="53"/>
      <c r="AR37" s="53"/>
      <c r="AS37" s="53"/>
      <c r="AT37" s="53"/>
      <c r="AU37" s="53"/>
      <c r="AV37" s="53"/>
      <c r="AW37" s="53"/>
      <c r="AX37" s="53"/>
      <c r="AY37" s="53"/>
      <c r="AZ37" s="63">
        <f t="shared" si="3"/>
        <v>0</v>
      </c>
      <c r="BA37" s="53"/>
      <c r="BB37" s="53"/>
      <c r="BC37" s="53"/>
      <c r="BD37" s="53"/>
      <c r="BE37" s="53"/>
      <c r="BF37" s="53"/>
      <c r="BG37" s="53"/>
      <c r="BH37" s="53"/>
      <c r="BI37" s="53"/>
      <c r="CA37" s="53">
        <v>3</v>
      </c>
      <c r="CB37" s="53">
        <v>7</v>
      </c>
      <c r="CZ37" s="16">
        <v>2</v>
      </c>
    </row>
    <row r="38" spans="1:104" x14ac:dyDescent="0.2">
      <c r="A38" s="161">
        <v>25</v>
      </c>
      <c r="B38" s="162" t="s">
        <v>4447</v>
      </c>
      <c r="C38" s="163" t="s">
        <v>4448</v>
      </c>
      <c r="D38" s="164" t="s">
        <v>281</v>
      </c>
      <c r="E38" s="165">
        <v>0.37180000000000002</v>
      </c>
      <c r="F38" s="122">
        <f>'05 D.1.4.5.1C '!F41</f>
        <v>0</v>
      </c>
      <c r="G38" s="166">
        <f t="shared" si="0"/>
        <v>0</v>
      </c>
      <c r="H38" s="167">
        <v>3.9999999999977796E-3</v>
      </c>
      <c r="I38" s="168">
        <f t="shared" si="1"/>
        <v>1.4871999999991746E-3</v>
      </c>
      <c r="J38" s="167"/>
      <c r="K38" s="168">
        <f t="shared" si="2"/>
        <v>0</v>
      </c>
      <c r="O38" s="53"/>
      <c r="Z38" s="53"/>
      <c r="AA38" s="53">
        <v>3</v>
      </c>
      <c r="AB38" s="53">
        <v>7</v>
      </c>
      <c r="AC38" s="53">
        <v>35441070</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 t="shared" si="3"/>
        <v>0</v>
      </c>
      <c r="BA38" s="53"/>
      <c r="BB38" s="53"/>
      <c r="BC38" s="53"/>
      <c r="BD38" s="53"/>
      <c r="BE38" s="53"/>
      <c r="BF38" s="53"/>
      <c r="BG38" s="53"/>
      <c r="BH38" s="53"/>
      <c r="BI38" s="53"/>
      <c r="CA38" s="53">
        <v>3</v>
      </c>
      <c r="CB38" s="53">
        <v>7</v>
      </c>
      <c r="CZ38" s="16">
        <v>2</v>
      </c>
    </row>
    <row r="39" spans="1:104" x14ac:dyDescent="0.2">
      <c r="A39" s="161">
        <v>26</v>
      </c>
      <c r="B39" s="162" t="s">
        <v>4409</v>
      </c>
      <c r="C39" s="163" t="s">
        <v>4410</v>
      </c>
      <c r="D39" s="164" t="s">
        <v>3516</v>
      </c>
      <c r="E39" s="165">
        <v>29.744</v>
      </c>
      <c r="F39" s="122">
        <f>'05 D.1.4.5.1C '!F22</f>
        <v>0</v>
      </c>
      <c r="G39" s="166">
        <f t="shared" si="0"/>
        <v>0</v>
      </c>
      <c r="H39" s="167">
        <v>9.9999999999944599E-4</v>
      </c>
      <c r="I39" s="168">
        <f t="shared" si="1"/>
        <v>2.974399999998352E-2</v>
      </c>
      <c r="J39" s="167"/>
      <c r="K39" s="168">
        <f t="shared" si="2"/>
        <v>0</v>
      </c>
      <c r="O39" s="53"/>
      <c r="Z39" s="53"/>
      <c r="AA39" s="53">
        <v>3</v>
      </c>
      <c r="AB39" s="53">
        <v>7</v>
      </c>
      <c r="AC39" s="53">
        <v>35441073</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 t="shared" si="3"/>
        <v>0</v>
      </c>
      <c r="BA39" s="53"/>
      <c r="BB39" s="53"/>
      <c r="BC39" s="53"/>
      <c r="BD39" s="53"/>
      <c r="BE39" s="53"/>
      <c r="BF39" s="53"/>
      <c r="BG39" s="53"/>
      <c r="BH39" s="53"/>
      <c r="BI39" s="53"/>
      <c r="CA39" s="53">
        <v>3</v>
      </c>
      <c r="CB39" s="53">
        <v>7</v>
      </c>
      <c r="CZ39" s="16">
        <v>2</v>
      </c>
    </row>
    <row r="40" spans="1:104" x14ac:dyDescent="0.2">
      <c r="A40" s="161">
        <v>27</v>
      </c>
      <c r="B40" s="162" t="s">
        <v>4411</v>
      </c>
      <c r="C40" s="163" t="s">
        <v>4412</v>
      </c>
      <c r="D40" s="164" t="s">
        <v>3516</v>
      </c>
      <c r="E40" s="165">
        <v>7.5289000000000001</v>
      </c>
      <c r="F40" s="122">
        <f>'05 D.1.4.5.1C '!F23</f>
        <v>0</v>
      </c>
      <c r="G40" s="166">
        <f t="shared" si="0"/>
        <v>0</v>
      </c>
      <c r="H40" s="167">
        <v>9.9999999999944599E-4</v>
      </c>
      <c r="I40" s="168">
        <f t="shared" si="1"/>
        <v>7.5288999999958287E-3</v>
      </c>
      <c r="J40" s="167"/>
      <c r="K40" s="168">
        <f t="shared" si="2"/>
        <v>0</v>
      </c>
      <c r="O40" s="53"/>
      <c r="Z40" s="53"/>
      <c r="AA40" s="53">
        <v>3</v>
      </c>
      <c r="AB40" s="53">
        <v>7</v>
      </c>
      <c r="AC40" s="53">
        <v>35441077</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 t="shared" si="3"/>
        <v>0</v>
      </c>
      <c r="BA40" s="53"/>
      <c r="BB40" s="53"/>
      <c r="BC40" s="53"/>
      <c r="BD40" s="53"/>
      <c r="BE40" s="53"/>
      <c r="BF40" s="53"/>
      <c r="BG40" s="53"/>
      <c r="BH40" s="53"/>
      <c r="BI40" s="53"/>
      <c r="CA40" s="53">
        <v>3</v>
      </c>
      <c r="CB40" s="53">
        <v>7</v>
      </c>
      <c r="CZ40" s="16">
        <v>2</v>
      </c>
    </row>
    <row r="41" spans="1:104" x14ac:dyDescent="0.2">
      <c r="A41" s="161">
        <v>28</v>
      </c>
      <c r="B41" s="162" t="s">
        <v>4407</v>
      </c>
      <c r="C41" s="163" t="s">
        <v>4408</v>
      </c>
      <c r="D41" s="164" t="s">
        <v>281</v>
      </c>
      <c r="E41" s="165">
        <v>37.18</v>
      </c>
      <c r="F41" s="122">
        <f>'05 D.1.4.5.1C '!F21</f>
        <v>0</v>
      </c>
      <c r="G41" s="166">
        <f t="shared" si="0"/>
        <v>0</v>
      </c>
      <c r="H41" s="167">
        <v>1.4000000000002899E-4</v>
      </c>
      <c r="I41" s="168">
        <f t="shared" si="1"/>
        <v>5.2052000000010782E-3</v>
      </c>
      <c r="J41" s="167"/>
      <c r="K41" s="168">
        <f t="shared" si="2"/>
        <v>0</v>
      </c>
      <c r="O41" s="53"/>
      <c r="Z41" s="53"/>
      <c r="AA41" s="53">
        <v>3</v>
      </c>
      <c r="AB41" s="53">
        <v>7</v>
      </c>
      <c r="AC41" s="53">
        <v>35441415</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 t="shared" si="3"/>
        <v>0</v>
      </c>
      <c r="BA41" s="53"/>
      <c r="BB41" s="53"/>
      <c r="BC41" s="53"/>
      <c r="BD41" s="53"/>
      <c r="BE41" s="53"/>
      <c r="BF41" s="53"/>
      <c r="BG41" s="53"/>
      <c r="BH41" s="53"/>
      <c r="BI41" s="53"/>
      <c r="CA41" s="53">
        <v>3</v>
      </c>
      <c r="CB41" s="53">
        <v>7</v>
      </c>
      <c r="CZ41" s="16">
        <v>2</v>
      </c>
    </row>
    <row r="42" spans="1:104" x14ac:dyDescent="0.2">
      <c r="A42" s="161">
        <v>29</v>
      </c>
      <c r="B42" s="162" t="s">
        <v>4413</v>
      </c>
      <c r="C42" s="163" t="s">
        <v>4414</v>
      </c>
      <c r="D42" s="164" t="s">
        <v>281</v>
      </c>
      <c r="E42" s="165">
        <v>55.77</v>
      </c>
      <c r="F42" s="122">
        <f>'05 D.1.4.5.1C '!F24</f>
        <v>0</v>
      </c>
      <c r="G42" s="166">
        <f t="shared" si="0"/>
        <v>0</v>
      </c>
      <c r="H42" s="167">
        <v>3.00000000000189E-4</v>
      </c>
      <c r="I42" s="168">
        <f t="shared" si="1"/>
        <v>1.6731000000010543E-2</v>
      </c>
      <c r="J42" s="167"/>
      <c r="K42" s="168">
        <f t="shared" si="2"/>
        <v>0</v>
      </c>
      <c r="O42" s="53"/>
      <c r="Z42" s="53"/>
      <c r="AA42" s="53">
        <v>3</v>
      </c>
      <c r="AB42" s="53">
        <v>7</v>
      </c>
      <c r="AC42" s="53">
        <v>35441550</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 t="shared" si="3"/>
        <v>0</v>
      </c>
      <c r="BA42" s="53"/>
      <c r="BB42" s="53"/>
      <c r="BC42" s="53"/>
      <c r="BD42" s="53"/>
      <c r="BE42" s="53"/>
      <c r="BF42" s="53"/>
      <c r="BG42" s="53"/>
      <c r="BH42" s="53"/>
      <c r="BI42" s="53"/>
      <c r="CA42" s="53">
        <v>3</v>
      </c>
      <c r="CB42" s="53">
        <v>7</v>
      </c>
      <c r="CZ42" s="16">
        <v>2</v>
      </c>
    </row>
    <row r="43" spans="1:104" ht="22.5" x14ac:dyDescent="0.2">
      <c r="A43" s="161">
        <v>30</v>
      </c>
      <c r="B43" s="162" t="s">
        <v>4431</v>
      </c>
      <c r="C43" s="163" t="s">
        <v>4432</v>
      </c>
      <c r="D43" s="164" t="s">
        <v>281</v>
      </c>
      <c r="E43" s="165">
        <v>1.859</v>
      </c>
      <c r="F43" s="122">
        <f>'05 D.1.4.5.1C '!F33</f>
        <v>0</v>
      </c>
      <c r="G43" s="166">
        <f t="shared" si="0"/>
        <v>0</v>
      </c>
      <c r="H43" s="167">
        <v>1.9999999999988898E-3</v>
      </c>
      <c r="I43" s="168">
        <f t="shared" si="1"/>
        <v>3.7179999999979361E-3</v>
      </c>
      <c r="J43" s="167"/>
      <c r="K43" s="168">
        <f t="shared" si="2"/>
        <v>0</v>
      </c>
      <c r="O43" s="53"/>
      <c r="Z43" s="53"/>
      <c r="AA43" s="53">
        <v>3</v>
      </c>
      <c r="AB43" s="53">
        <v>7</v>
      </c>
      <c r="AC43" s="53">
        <v>35441832</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 t="shared" si="3"/>
        <v>0</v>
      </c>
      <c r="BA43" s="53"/>
      <c r="BB43" s="53"/>
      <c r="BC43" s="53"/>
      <c r="BD43" s="53"/>
      <c r="BE43" s="53"/>
      <c r="BF43" s="53"/>
      <c r="BG43" s="53"/>
      <c r="BH43" s="53"/>
      <c r="BI43" s="53"/>
      <c r="CA43" s="53">
        <v>3</v>
      </c>
      <c r="CB43" s="53">
        <v>7</v>
      </c>
      <c r="CZ43" s="16">
        <v>2</v>
      </c>
    </row>
    <row r="44" spans="1:104" x14ac:dyDescent="0.2">
      <c r="A44" s="161">
        <v>31</v>
      </c>
      <c r="B44" s="162" t="s">
        <v>4435</v>
      </c>
      <c r="C44" s="163" t="s">
        <v>4436</v>
      </c>
      <c r="D44" s="164" t="s">
        <v>281</v>
      </c>
      <c r="E44" s="165">
        <v>3.718</v>
      </c>
      <c r="F44" s="122">
        <f>'05 D.1.4.5.1C '!F35</f>
        <v>0</v>
      </c>
      <c r="G44" s="166">
        <f t="shared" si="0"/>
        <v>0</v>
      </c>
      <c r="H44" s="167">
        <v>3.1999999999987599E-4</v>
      </c>
      <c r="I44" s="168">
        <f t="shared" si="1"/>
        <v>1.189759999999539E-3</v>
      </c>
      <c r="J44" s="167"/>
      <c r="K44" s="168">
        <f t="shared" si="2"/>
        <v>0</v>
      </c>
      <c r="O44" s="53"/>
      <c r="Z44" s="53"/>
      <c r="AA44" s="53">
        <v>3</v>
      </c>
      <c r="AB44" s="53">
        <v>7</v>
      </c>
      <c r="AC44" s="53">
        <v>35441836</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 t="shared" si="3"/>
        <v>0</v>
      </c>
      <c r="BA44" s="53"/>
      <c r="BB44" s="53"/>
      <c r="BC44" s="53"/>
      <c r="BD44" s="53"/>
      <c r="BE44" s="53"/>
      <c r="BF44" s="53"/>
      <c r="BG44" s="53"/>
      <c r="BH44" s="53"/>
      <c r="BI44" s="53"/>
      <c r="CA44" s="53">
        <v>3</v>
      </c>
      <c r="CB44" s="53">
        <v>7</v>
      </c>
      <c r="CZ44" s="16">
        <v>2</v>
      </c>
    </row>
    <row r="45" spans="1:104" x14ac:dyDescent="0.2">
      <c r="A45" s="161">
        <v>32</v>
      </c>
      <c r="B45" s="162" t="s">
        <v>4417</v>
      </c>
      <c r="C45" s="163" t="s">
        <v>4418</v>
      </c>
      <c r="D45" s="164" t="s">
        <v>281</v>
      </c>
      <c r="E45" s="165">
        <v>0.74360000000000004</v>
      </c>
      <c r="F45" s="122">
        <f>'05 D.1.4.5.1C '!F26</f>
        <v>0</v>
      </c>
      <c r="G45" s="166">
        <f t="shared" si="0"/>
        <v>0</v>
      </c>
      <c r="H45" s="167">
        <v>4.3000000000015199E-4</v>
      </c>
      <c r="I45" s="168">
        <f t="shared" si="1"/>
        <v>3.1974800000011304E-4</v>
      </c>
      <c r="J45" s="167"/>
      <c r="K45" s="168">
        <f t="shared" si="2"/>
        <v>0</v>
      </c>
      <c r="O45" s="53"/>
      <c r="Z45" s="53"/>
      <c r="AA45" s="53">
        <v>3</v>
      </c>
      <c r="AB45" s="53">
        <v>7</v>
      </c>
      <c r="AC45" s="53">
        <v>35441860</v>
      </c>
      <c r="AD45" s="53"/>
      <c r="AE45" s="53"/>
      <c r="AF45" s="53"/>
      <c r="AG45" s="53"/>
      <c r="AH45" s="53"/>
      <c r="AI45" s="53"/>
      <c r="AJ45" s="53"/>
      <c r="AK45" s="53"/>
      <c r="AL45" s="53"/>
      <c r="AM45" s="53"/>
      <c r="AN45" s="53"/>
      <c r="AO45" s="53"/>
      <c r="AP45" s="53"/>
      <c r="AQ45" s="53"/>
      <c r="AR45" s="53"/>
      <c r="AS45" s="53"/>
      <c r="AT45" s="53"/>
      <c r="AU45" s="53"/>
      <c r="AV45" s="53"/>
      <c r="AW45" s="53"/>
      <c r="AX45" s="53"/>
      <c r="AY45" s="53"/>
      <c r="AZ45" s="63">
        <f t="shared" si="3"/>
        <v>0</v>
      </c>
      <c r="BA45" s="53"/>
      <c r="BB45" s="53"/>
      <c r="BC45" s="53"/>
      <c r="BD45" s="53"/>
      <c r="BE45" s="53"/>
      <c r="BF45" s="53"/>
      <c r="BG45" s="53"/>
      <c r="BH45" s="53"/>
      <c r="BI45" s="53"/>
      <c r="CA45" s="53">
        <v>3</v>
      </c>
      <c r="CB45" s="53">
        <v>7</v>
      </c>
      <c r="CZ45" s="16">
        <v>2</v>
      </c>
    </row>
    <row r="46" spans="1:104" x14ac:dyDescent="0.2">
      <c r="A46" s="161">
        <v>33</v>
      </c>
      <c r="B46" s="162" t="s">
        <v>4415</v>
      </c>
      <c r="C46" s="163" t="s">
        <v>4416</v>
      </c>
      <c r="D46" s="164" t="s">
        <v>281</v>
      </c>
      <c r="E46" s="165">
        <v>18.59</v>
      </c>
      <c r="F46" s="122">
        <f>'05 D.1.4.5.1C '!F25</f>
        <v>0</v>
      </c>
      <c r="G46" s="166">
        <f t="shared" si="0"/>
        <v>0</v>
      </c>
      <c r="H46" s="167">
        <v>2.29999999999952E-4</v>
      </c>
      <c r="I46" s="168">
        <f t="shared" si="1"/>
        <v>4.2756999999991078E-3</v>
      </c>
      <c r="J46" s="167"/>
      <c r="K46" s="168">
        <f t="shared" si="2"/>
        <v>0</v>
      </c>
      <c r="O46" s="53"/>
      <c r="Z46" s="53"/>
      <c r="AA46" s="53">
        <v>3</v>
      </c>
      <c r="AB46" s="53">
        <v>7</v>
      </c>
      <c r="AC46" s="53">
        <v>35441885</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 t="shared" si="3"/>
        <v>0</v>
      </c>
      <c r="BA46" s="53"/>
      <c r="BB46" s="53"/>
      <c r="BC46" s="53"/>
      <c r="BD46" s="53"/>
      <c r="BE46" s="53"/>
      <c r="BF46" s="53"/>
      <c r="BG46" s="53"/>
      <c r="BH46" s="53"/>
      <c r="BI46" s="53"/>
      <c r="CA46" s="53">
        <v>3</v>
      </c>
      <c r="CB46" s="53">
        <v>7</v>
      </c>
      <c r="CZ46" s="16">
        <v>2</v>
      </c>
    </row>
    <row r="47" spans="1:104" x14ac:dyDescent="0.2">
      <c r="A47" s="161">
        <v>34</v>
      </c>
      <c r="B47" s="162" t="s">
        <v>4419</v>
      </c>
      <c r="C47" s="163" t="s">
        <v>4420</v>
      </c>
      <c r="D47" s="164" t="s">
        <v>281</v>
      </c>
      <c r="E47" s="165">
        <v>8.9231999999999996</v>
      </c>
      <c r="F47" s="122">
        <f>'05 D.1.4.5.1C '!F27</f>
        <v>0</v>
      </c>
      <c r="G47" s="166">
        <f t="shared" si="0"/>
        <v>0</v>
      </c>
      <c r="H47" s="167">
        <v>1.2999999999996299E-4</v>
      </c>
      <c r="I47" s="168">
        <f t="shared" si="1"/>
        <v>1.1600159999996698E-3</v>
      </c>
      <c r="J47" s="167"/>
      <c r="K47" s="168">
        <f t="shared" si="2"/>
        <v>0</v>
      </c>
      <c r="O47" s="53"/>
      <c r="Z47" s="53"/>
      <c r="AA47" s="53">
        <v>3</v>
      </c>
      <c r="AB47" s="53">
        <v>7</v>
      </c>
      <c r="AC47" s="53">
        <v>35441905</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 t="shared" si="3"/>
        <v>0</v>
      </c>
      <c r="BA47" s="53"/>
      <c r="BB47" s="53"/>
      <c r="BC47" s="53"/>
      <c r="BD47" s="53"/>
      <c r="BE47" s="53"/>
      <c r="BF47" s="53"/>
      <c r="BG47" s="53"/>
      <c r="BH47" s="53"/>
      <c r="BI47" s="53"/>
      <c r="CA47" s="53">
        <v>3</v>
      </c>
      <c r="CB47" s="53">
        <v>7</v>
      </c>
      <c r="CZ47" s="16">
        <v>2</v>
      </c>
    </row>
    <row r="48" spans="1:104" x14ac:dyDescent="0.2">
      <c r="A48" s="161">
        <v>35</v>
      </c>
      <c r="B48" s="162" t="s">
        <v>4433</v>
      </c>
      <c r="C48" s="163" t="s">
        <v>4434</v>
      </c>
      <c r="D48" s="164" t="s">
        <v>281</v>
      </c>
      <c r="E48" s="165">
        <v>2.2307999999999999</v>
      </c>
      <c r="F48" s="122">
        <f>'05 D.1.4.5.1C '!F34</f>
        <v>0</v>
      </c>
      <c r="G48" s="166">
        <f t="shared" si="0"/>
        <v>0</v>
      </c>
      <c r="H48" s="167">
        <v>1.99999999999978E-4</v>
      </c>
      <c r="I48" s="168">
        <f t="shared" si="1"/>
        <v>4.4615999999995091E-4</v>
      </c>
      <c r="J48" s="167"/>
      <c r="K48" s="168">
        <f t="shared" si="2"/>
        <v>0</v>
      </c>
      <c r="O48" s="53"/>
      <c r="Z48" s="53"/>
      <c r="AA48" s="53">
        <v>3</v>
      </c>
      <c r="AB48" s="53">
        <v>7</v>
      </c>
      <c r="AC48" s="53">
        <v>35441925</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 t="shared" si="3"/>
        <v>0</v>
      </c>
      <c r="BA48" s="53"/>
      <c r="BB48" s="53"/>
      <c r="BC48" s="53"/>
      <c r="BD48" s="53"/>
      <c r="BE48" s="53"/>
      <c r="BF48" s="53"/>
      <c r="BG48" s="53"/>
      <c r="BH48" s="53"/>
      <c r="BI48" s="53"/>
      <c r="CA48" s="53">
        <v>3</v>
      </c>
      <c r="CB48" s="53">
        <v>7</v>
      </c>
      <c r="CZ48" s="16">
        <v>2</v>
      </c>
    </row>
    <row r="49" spans="1:104" ht="22.5" x14ac:dyDescent="0.2">
      <c r="A49" s="161">
        <v>36</v>
      </c>
      <c r="B49" s="162" t="s">
        <v>4425</v>
      </c>
      <c r="C49" s="163" t="s">
        <v>4426</v>
      </c>
      <c r="D49" s="164" t="s">
        <v>281</v>
      </c>
      <c r="E49" s="165">
        <v>18.59</v>
      </c>
      <c r="F49" s="122">
        <f>'05 D.1.4.5.1C '!F30</f>
        <v>0</v>
      </c>
      <c r="G49" s="166">
        <f t="shared" si="0"/>
        <v>0</v>
      </c>
      <c r="H49" s="167">
        <v>2.5999999999992701E-4</v>
      </c>
      <c r="I49" s="168">
        <f t="shared" si="1"/>
        <v>4.8333999999986433E-3</v>
      </c>
      <c r="J49" s="167"/>
      <c r="K49" s="168">
        <f t="shared" si="2"/>
        <v>0</v>
      </c>
      <c r="O49" s="53"/>
      <c r="Z49" s="53"/>
      <c r="AA49" s="53">
        <v>3</v>
      </c>
      <c r="AB49" s="53">
        <v>7</v>
      </c>
      <c r="AC49" s="53">
        <v>35441986</v>
      </c>
      <c r="AD49" s="53"/>
      <c r="AE49" s="53"/>
      <c r="AF49" s="53"/>
      <c r="AG49" s="53"/>
      <c r="AH49" s="53"/>
      <c r="AI49" s="53"/>
      <c r="AJ49" s="53"/>
      <c r="AK49" s="53"/>
      <c r="AL49" s="53"/>
      <c r="AM49" s="53"/>
      <c r="AN49" s="53"/>
      <c r="AO49" s="53"/>
      <c r="AP49" s="53"/>
      <c r="AQ49" s="53"/>
      <c r="AR49" s="53"/>
      <c r="AS49" s="53"/>
      <c r="AT49" s="53"/>
      <c r="AU49" s="53"/>
      <c r="AV49" s="53"/>
      <c r="AW49" s="53"/>
      <c r="AX49" s="53"/>
      <c r="AY49" s="53"/>
      <c r="AZ49" s="63">
        <f t="shared" si="3"/>
        <v>0</v>
      </c>
      <c r="BA49" s="53"/>
      <c r="BB49" s="53"/>
      <c r="BC49" s="53"/>
      <c r="BD49" s="53"/>
      <c r="BE49" s="53"/>
      <c r="BF49" s="53"/>
      <c r="BG49" s="53"/>
      <c r="BH49" s="53"/>
      <c r="BI49" s="53"/>
      <c r="CA49" s="53">
        <v>3</v>
      </c>
      <c r="CB49" s="53">
        <v>7</v>
      </c>
      <c r="CZ49" s="16">
        <v>2</v>
      </c>
    </row>
    <row r="50" spans="1:104" x14ac:dyDescent="0.2">
      <c r="A50" s="161">
        <v>37</v>
      </c>
      <c r="B50" s="162" t="s">
        <v>4427</v>
      </c>
      <c r="C50" s="163" t="s">
        <v>4428</v>
      </c>
      <c r="D50" s="164" t="s">
        <v>281</v>
      </c>
      <c r="E50" s="165">
        <v>7.4359999999999999</v>
      </c>
      <c r="F50" s="122">
        <f>'05 D.1.4.5.1C '!F31</f>
        <v>0</v>
      </c>
      <c r="G50" s="166">
        <f t="shared" si="0"/>
        <v>0</v>
      </c>
      <c r="H50" s="167">
        <v>7.0000000000014495E-4</v>
      </c>
      <c r="I50" s="168">
        <f t="shared" si="1"/>
        <v>5.2052000000010782E-3</v>
      </c>
      <c r="J50" s="167"/>
      <c r="K50" s="168">
        <f t="shared" si="2"/>
        <v>0</v>
      </c>
      <c r="O50" s="53"/>
      <c r="Z50" s="53"/>
      <c r="AA50" s="53">
        <v>3</v>
      </c>
      <c r="AB50" s="53">
        <v>7</v>
      </c>
      <c r="AC50" s="53">
        <v>35441996</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 t="shared" si="3"/>
        <v>0</v>
      </c>
      <c r="BA50" s="53"/>
      <c r="BB50" s="53"/>
      <c r="BC50" s="53"/>
      <c r="BD50" s="53"/>
      <c r="BE50" s="53"/>
      <c r="BF50" s="53"/>
      <c r="BG50" s="53"/>
      <c r="BH50" s="53"/>
      <c r="BI50" s="53"/>
      <c r="CA50" s="53">
        <v>3</v>
      </c>
      <c r="CB50" s="53">
        <v>7</v>
      </c>
      <c r="CZ50" s="16">
        <v>2</v>
      </c>
    </row>
    <row r="51" spans="1:104" x14ac:dyDescent="0.2">
      <c r="A51" s="161">
        <v>38</v>
      </c>
      <c r="B51" s="162" t="s">
        <v>4423</v>
      </c>
      <c r="C51" s="163" t="s">
        <v>4424</v>
      </c>
      <c r="D51" s="164" t="s">
        <v>3516</v>
      </c>
      <c r="E51" s="165">
        <v>92.95</v>
      </c>
      <c r="F51" s="122">
        <f>'05 D.1.4.5.1C '!F29</f>
        <v>0</v>
      </c>
      <c r="G51" s="166">
        <f t="shared" si="0"/>
        <v>0</v>
      </c>
      <c r="H51" s="167">
        <v>9.9999999999944599E-4</v>
      </c>
      <c r="I51" s="168">
        <f t="shared" si="1"/>
        <v>9.2949999999948504E-2</v>
      </c>
      <c r="J51" s="167"/>
      <c r="K51" s="168">
        <f t="shared" si="2"/>
        <v>0</v>
      </c>
      <c r="O51" s="53"/>
      <c r="Z51" s="53"/>
      <c r="AA51" s="53">
        <v>3</v>
      </c>
      <c r="AB51" s="53">
        <v>7</v>
      </c>
      <c r="AC51" s="53">
        <v>35442062</v>
      </c>
      <c r="AD51" s="53"/>
      <c r="AE51" s="53"/>
      <c r="AF51" s="53"/>
      <c r="AG51" s="53"/>
      <c r="AH51" s="53"/>
      <c r="AI51" s="53"/>
      <c r="AJ51" s="53"/>
      <c r="AK51" s="53"/>
      <c r="AL51" s="53"/>
      <c r="AM51" s="53"/>
      <c r="AN51" s="53"/>
      <c r="AO51" s="53"/>
      <c r="AP51" s="53"/>
      <c r="AQ51" s="53"/>
      <c r="AR51" s="53"/>
      <c r="AS51" s="53"/>
      <c r="AT51" s="53"/>
      <c r="AU51" s="53"/>
      <c r="AV51" s="53"/>
      <c r="AW51" s="53"/>
      <c r="AX51" s="53"/>
      <c r="AY51" s="53"/>
      <c r="AZ51" s="63">
        <f t="shared" si="3"/>
        <v>0</v>
      </c>
      <c r="BA51" s="53"/>
      <c r="BB51" s="53"/>
      <c r="BC51" s="53"/>
      <c r="BD51" s="53"/>
      <c r="BE51" s="53"/>
      <c r="BF51" s="53"/>
      <c r="BG51" s="53"/>
      <c r="BH51" s="53"/>
      <c r="BI51" s="53"/>
      <c r="CA51" s="53">
        <v>3</v>
      </c>
      <c r="CB51" s="53">
        <v>7</v>
      </c>
      <c r="CZ51" s="16">
        <v>2</v>
      </c>
    </row>
    <row r="52" spans="1:104" x14ac:dyDescent="0.2">
      <c r="A52" s="161">
        <v>39</v>
      </c>
      <c r="B52" s="162" t="s">
        <v>4439</v>
      </c>
      <c r="C52" s="163" t="s">
        <v>4440</v>
      </c>
      <c r="D52" s="164" t="s">
        <v>281</v>
      </c>
      <c r="E52" s="165">
        <v>2.2307999999999999</v>
      </c>
      <c r="F52" s="122">
        <f>'05 D.1.4.5.1C '!F37</f>
        <v>0</v>
      </c>
      <c r="G52" s="166">
        <f t="shared" si="0"/>
        <v>0</v>
      </c>
      <c r="H52" s="167">
        <v>0</v>
      </c>
      <c r="I52" s="168">
        <f t="shared" si="1"/>
        <v>0</v>
      </c>
      <c r="J52" s="167"/>
      <c r="K52" s="168">
        <f t="shared" si="2"/>
        <v>0</v>
      </c>
      <c r="O52" s="53"/>
      <c r="Z52" s="53"/>
      <c r="AA52" s="53">
        <v>3</v>
      </c>
      <c r="AB52" s="53">
        <v>7</v>
      </c>
      <c r="AC52" s="53">
        <v>35442110</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 t="shared" si="3"/>
        <v>0</v>
      </c>
      <c r="BA52" s="53"/>
      <c r="BB52" s="53"/>
      <c r="BC52" s="53"/>
      <c r="BD52" s="53"/>
      <c r="BE52" s="53"/>
      <c r="BF52" s="53"/>
      <c r="BG52" s="53"/>
      <c r="BH52" s="53"/>
      <c r="BI52" s="53"/>
      <c r="CA52" s="53">
        <v>3</v>
      </c>
      <c r="CB52" s="53">
        <v>7</v>
      </c>
      <c r="CZ52" s="16">
        <v>2</v>
      </c>
    </row>
    <row r="53" spans="1:104" x14ac:dyDescent="0.2">
      <c r="A53" s="169" t="s">
        <v>42</v>
      </c>
      <c r="B53" s="170" t="s">
        <v>4386</v>
      </c>
      <c r="C53" s="171" t="s">
        <v>40</v>
      </c>
      <c r="D53" s="172"/>
      <c r="E53" s="173"/>
      <c r="F53" s="173"/>
      <c r="G53" s="174">
        <f>SUM(G19:G52)</f>
        <v>0</v>
      </c>
      <c r="H53" s="175"/>
      <c r="I53" s="174">
        <f>SUM(I19:I52)</f>
        <v>0.19002321199993091</v>
      </c>
      <c r="J53" s="176"/>
      <c r="K53" s="174">
        <f>SUM(K19:K52)</f>
        <v>0</v>
      </c>
      <c r="O53" s="53"/>
      <c r="X53" s="82">
        <f>K53</f>
        <v>0</v>
      </c>
      <c r="Y53" s="82">
        <f>I53</f>
        <v>0.19002321199993091</v>
      </c>
      <c r="Z53" s="63">
        <f>G53</f>
        <v>0</v>
      </c>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83"/>
      <c r="BB53" s="83"/>
      <c r="BC53" s="83"/>
      <c r="BD53" s="83"/>
      <c r="BE53" s="83"/>
      <c r="BF53" s="83"/>
      <c r="BG53" s="53"/>
      <c r="BH53" s="53"/>
      <c r="BI53" s="53"/>
    </row>
    <row r="54" spans="1:104" x14ac:dyDescent="0.2">
      <c r="A54" s="177" t="s">
        <v>23</v>
      </c>
      <c r="B54" s="178" t="s">
        <v>43</v>
      </c>
      <c r="C54" s="179"/>
      <c r="D54" s="180"/>
      <c r="E54" s="181"/>
      <c r="F54" s="181"/>
      <c r="G54" s="182">
        <f>SUM(Z7:Z54)</f>
        <v>0</v>
      </c>
      <c r="H54" s="183"/>
      <c r="I54" s="182">
        <f>SUM(Y7:Y54)</f>
        <v>0.19002321199993091</v>
      </c>
      <c r="J54" s="183"/>
      <c r="K54" s="182">
        <f>SUM(X7:X54)</f>
        <v>0</v>
      </c>
      <c r="O54" s="53"/>
      <c r="BA54" s="91"/>
      <c r="BB54" s="91"/>
      <c r="BC54" s="91"/>
      <c r="BD54" s="91"/>
      <c r="BE54" s="91"/>
      <c r="BF54" s="91"/>
    </row>
    <row r="55" spans="1:104" x14ac:dyDescent="0.2">
      <c r="E55" s="124"/>
    </row>
    <row r="56" spans="1:104" x14ac:dyDescent="0.2">
      <c r="E56" s="124"/>
    </row>
    <row r="57" spans="1:104" x14ac:dyDescent="0.2">
      <c r="E57" s="124"/>
    </row>
    <row r="58" spans="1:104" x14ac:dyDescent="0.2">
      <c r="E58" s="124"/>
    </row>
    <row r="59" spans="1:104" x14ac:dyDescent="0.2">
      <c r="E59" s="124"/>
    </row>
    <row r="60" spans="1:104" x14ac:dyDescent="0.2">
      <c r="E60" s="124"/>
    </row>
    <row r="61" spans="1:104" x14ac:dyDescent="0.2">
      <c r="E61" s="124"/>
    </row>
    <row r="62" spans="1:104" x14ac:dyDescent="0.2">
      <c r="E62" s="124"/>
    </row>
    <row r="63" spans="1:104" x14ac:dyDescent="0.2">
      <c r="E63" s="124"/>
    </row>
    <row r="64" spans="1:104" x14ac:dyDescent="0.2">
      <c r="E64" s="124"/>
    </row>
    <row r="65" spans="1:7" x14ac:dyDescent="0.2">
      <c r="E65" s="124"/>
    </row>
    <row r="66" spans="1:7" x14ac:dyDescent="0.2">
      <c r="E66" s="124"/>
    </row>
    <row r="67" spans="1:7" x14ac:dyDescent="0.2">
      <c r="E67" s="124"/>
    </row>
    <row r="68" spans="1:7" x14ac:dyDescent="0.2">
      <c r="E68" s="124"/>
    </row>
    <row r="69" spans="1:7" x14ac:dyDescent="0.2">
      <c r="E69" s="124"/>
    </row>
    <row r="70" spans="1:7" x14ac:dyDescent="0.2">
      <c r="E70" s="124"/>
    </row>
    <row r="71" spans="1:7" x14ac:dyDescent="0.2">
      <c r="E71" s="124"/>
    </row>
    <row r="72" spans="1:7" x14ac:dyDescent="0.2">
      <c r="E72" s="124"/>
    </row>
    <row r="73" spans="1:7" x14ac:dyDescent="0.2">
      <c r="E73" s="124"/>
    </row>
    <row r="74" spans="1:7" x14ac:dyDescent="0.2">
      <c r="E74" s="124"/>
    </row>
    <row r="75" spans="1:7" x14ac:dyDescent="0.2">
      <c r="E75" s="124"/>
    </row>
    <row r="76" spans="1:7" x14ac:dyDescent="0.2">
      <c r="A76" s="184"/>
      <c r="B76" s="184"/>
      <c r="C76" s="184"/>
      <c r="D76" s="184"/>
      <c r="E76" s="184"/>
      <c r="F76" s="184"/>
      <c r="G76" s="184"/>
    </row>
    <row r="77" spans="1:7" x14ac:dyDescent="0.2">
      <c r="A77" s="184"/>
      <c r="B77" s="184"/>
      <c r="C77" s="184"/>
      <c r="D77" s="184"/>
      <c r="E77" s="184"/>
      <c r="F77" s="184"/>
      <c r="G77" s="184"/>
    </row>
    <row r="78" spans="1:7" x14ac:dyDescent="0.2">
      <c r="A78" s="184"/>
      <c r="B78" s="184"/>
      <c r="C78" s="184"/>
      <c r="D78" s="184"/>
      <c r="E78" s="184"/>
      <c r="F78" s="184"/>
      <c r="G78" s="184"/>
    </row>
    <row r="79" spans="1:7" x14ac:dyDescent="0.2">
      <c r="A79" s="184"/>
      <c r="B79" s="184"/>
      <c r="C79" s="184"/>
      <c r="D79" s="184"/>
      <c r="E79" s="184"/>
      <c r="F79" s="184"/>
      <c r="G79" s="184"/>
    </row>
    <row r="80" spans="1:7" x14ac:dyDescent="0.2">
      <c r="E80" s="124"/>
    </row>
    <row r="81" spans="5:5" x14ac:dyDescent="0.2">
      <c r="E81" s="124"/>
    </row>
    <row r="82" spans="5:5" x14ac:dyDescent="0.2">
      <c r="E82" s="124"/>
    </row>
    <row r="83" spans="5:5" x14ac:dyDescent="0.2">
      <c r="E83" s="124"/>
    </row>
    <row r="84" spans="5:5" x14ac:dyDescent="0.2">
      <c r="E84" s="124"/>
    </row>
    <row r="85" spans="5:5" x14ac:dyDescent="0.2">
      <c r="E85" s="124"/>
    </row>
    <row r="86" spans="5:5" x14ac:dyDescent="0.2">
      <c r="E86" s="124"/>
    </row>
    <row r="87" spans="5:5" x14ac:dyDescent="0.2">
      <c r="E87" s="124"/>
    </row>
    <row r="88" spans="5:5" x14ac:dyDescent="0.2">
      <c r="E88" s="124"/>
    </row>
    <row r="89" spans="5:5" x14ac:dyDescent="0.2">
      <c r="E89" s="124"/>
    </row>
    <row r="90" spans="5:5" x14ac:dyDescent="0.2">
      <c r="E90" s="124"/>
    </row>
    <row r="91" spans="5:5" x14ac:dyDescent="0.2">
      <c r="E91" s="124"/>
    </row>
    <row r="92" spans="5:5" x14ac:dyDescent="0.2">
      <c r="E92" s="124"/>
    </row>
    <row r="93" spans="5:5" x14ac:dyDescent="0.2">
      <c r="E93" s="124"/>
    </row>
    <row r="94" spans="5:5" x14ac:dyDescent="0.2">
      <c r="E94" s="124"/>
    </row>
    <row r="95" spans="5:5" x14ac:dyDescent="0.2">
      <c r="E95" s="124"/>
    </row>
    <row r="96" spans="5:5" x14ac:dyDescent="0.2">
      <c r="E96" s="124"/>
    </row>
    <row r="97" spans="1:7" x14ac:dyDescent="0.2">
      <c r="E97" s="124"/>
    </row>
    <row r="98" spans="1:7" x14ac:dyDescent="0.2">
      <c r="E98" s="124"/>
    </row>
    <row r="99" spans="1:7" x14ac:dyDescent="0.2">
      <c r="E99" s="124"/>
    </row>
    <row r="100" spans="1:7" x14ac:dyDescent="0.2">
      <c r="E100" s="124"/>
    </row>
    <row r="101" spans="1:7" x14ac:dyDescent="0.2">
      <c r="E101" s="124"/>
    </row>
    <row r="102" spans="1:7" x14ac:dyDescent="0.2">
      <c r="E102" s="124"/>
    </row>
    <row r="103" spans="1:7" x14ac:dyDescent="0.2">
      <c r="E103" s="124"/>
    </row>
    <row r="104" spans="1:7" x14ac:dyDescent="0.2">
      <c r="E104" s="124"/>
    </row>
    <row r="105" spans="1:7" x14ac:dyDescent="0.2">
      <c r="E105" s="124"/>
    </row>
    <row r="106" spans="1:7" x14ac:dyDescent="0.2">
      <c r="E106" s="124"/>
    </row>
    <row r="107" spans="1:7" x14ac:dyDescent="0.2">
      <c r="E107" s="124"/>
    </row>
    <row r="108" spans="1:7" x14ac:dyDescent="0.2">
      <c r="E108" s="124"/>
    </row>
    <row r="109" spans="1:7" x14ac:dyDescent="0.2">
      <c r="E109" s="124"/>
    </row>
    <row r="110" spans="1:7" x14ac:dyDescent="0.2">
      <c r="E110" s="124"/>
    </row>
    <row r="111" spans="1:7" x14ac:dyDescent="0.2">
      <c r="A111" s="185"/>
      <c r="B111" s="185"/>
    </row>
    <row r="112" spans="1:7" x14ac:dyDescent="0.2">
      <c r="A112" s="184"/>
      <c r="B112" s="184"/>
      <c r="C112" s="186"/>
      <c r="D112" s="186"/>
      <c r="E112" s="187"/>
      <c r="F112" s="186"/>
      <c r="G112" s="188"/>
    </row>
    <row r="113" spans="1:7" x14ac:dyDescent="0.2">
      <c r="A113" s="189"/>
      <c r="B113" s="189"/>
      <c r="C113" s="184"/>
      <c r="D113" s="184"/>
      <c r="E113" s="190"/>
      <c r="F113" s="184"/>
      <c r="G113" s="184"/>
    </row>
    <row r="114" spans="1:7" x14ac:dyDescent="0.2">
      <c r="A114" s="184"/>
      <c r="B114" s="184"/>
      <c r="C114" s="184"/>
      <c r="D114" s="184"/>
      <c r="E114" s="190"/>
      <c r="F114" s="184"/>
      <c r="G114" s="184"/>
    </row>
    <row r="115" spans="1:7" x14ac:dyDescent="0.2">
      <c r="A115" s="184"/>
      <c r="B115" s="184"/>
      <c r="C115" s="184"/>
      <c r="D115" s="184"/>
      <c r="E115" s="190"/>
      <c r="F115" s="184"/>
      <c r="G115" s="184"/>
    </row>
    <row r="116" spans="1:7" x14ac:dyDescent="0.2">
      <c r="A116" s="184"/>
      <c r="B116" s="184"/>
      <c r="C116" s="184"/>
      <c r="D116" s="184"/>
      <c r="E116" s="190"/>
      <c r="F116" s="184"/>
      <c r="G116" s="184"/>
    </row>
    <row r="117" spans="1:7" x14ac:dyDescent="0.2">
      <c r="A117" s="184"/>
      <c r="B117" s="184"/>
      <c r="C117" s="184"/>
      <c r="D117" s="184"/>
      <c r="E117" s="190"/>
      <c r="F117" s="184"/>
      <c r="G117" s="184"/>
    </row>
    <row r="118" spans="1:7" x14ac:dyDescent="0.2">
      <c r="A118" s="184"/>
      <c r="B118" s="184"/>
      <c r="C118" s="184"/>
      <c r="D118" s="184"/>
      <c r="E118" s="190"/>
      <c r="F118" s="184"/>
      <c r="G118" s="184"/>
    </row>
    <row r="119" spans="1:7" x14ac:dyDescent="0.2">
      <c r="A119" s="184"/>
      <c r="B119" s="184"/>
      <c r="C119" s="184"/>
      <c r="D119" s="184"/>
      <c r="E119" s="190"/>
      <c r="F119" s="184"/>
      <c r="G119" s="184"/>
    </row>
    <row r="120" spans="1:7" x14ac:dyDescent="0.2">
      <c r="A120" s="184"/>
      <c r="B120" s="184"/>
      <c r="C120" s="184"/>
      <c r="D120" s="184"/>
      <c r="E120" s="190"/>
      <c r="F120" s="184"/>
      <c r="G120" s="184"/>
    </row>
    <row r="121" spans="1:7" x14ac:dyDescent="0.2">
      <c r="A121" s="184"/>
      <c r="B121" s="184"/>
      <c r="C121" s="184"/>
      <c r="D121" s="184"/>
      <c r="E121" s="190"/>
      <c r="F121" s="184"/>
      <c r="G121" s="184"/>
    </row>
    <row r="122" spans="1:7" x14ac:dyDescent="0.2">
      <c r="A122" s="184"/>
      <c r="B122" s="184"/>
      <c r="C122" s="184"/>
      <c r="D122" s="184"/>
      <c r="E122" s="190"/>
      <c r="F122" s="184"/>
      <c r="G122" s="184"/>
    </row>
    <row r="123" spans="1:7" x14ac:dyDescent="0.2">
      <c r="A123" s="184"/>
      <c r="B123" s="184"/>
      <c r="C123" s="184"/>
      <c r="D123" s="184"/>
      <c r="E123" s="190"/>
      <c r="F123" s="184"/>
      <c r="G123" s="184"/>
    </row>
    <row r="124" spans="1:7" x14ac:dyDescent="0.2">
      <c r="A124" s="184"/>
      <c r="B124" s="184"/>
      <c r="C124" s="184"/>
      <c r="D124" s="184"/>
      <c r="E124" s="190"/>
      <c r="F124" s="184"/>
      <c r="G124" s="184"/>
    </row>
    <row r="125" spans="1:7" x14ac:dyDescent="0.2">
      <c r="A125" s="184"/>
      <c r="B125" s="184"/>
      <c r="C125" s="184"/>
      <c r="D125" s="184"/>
      <c r="E125" s="190"/>
      <c r="F125" s="184"/>
      <c r="G125" s="184"/>
    </row>
  </sheetData>
  <sheetProtection algorithmName="SHA-512" hashValue="LOVXHx/xdlatpPJZZvzUkSJhZK3GwJE25/G3La2tSUEUooI7G3Wy7EYoHqHOfQ6i20fs5xPdSkup0jigHa33Yw==" saltValue="GjC1uRbMiRlquEChZPeslA==" spinCount="100000" sheet="1" objects="1" scenarios="1"/>
  <mergeCells count="1">
    <mergeCell ref="A1:G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CZ356"/>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9.7109375" style="35" bestFit="1"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4473</v>
      </c>
      <c r="E3" s="24"/>
      <c r="F3" s="25"/>
      <c r="G3" s="26"/>
    </row>
    <row r="4" spans="1:104" ht="13.5" customHeight="1" thickBot="1" x14ac:dyDescent="0.25">
      <c r="A4" s="27" t="s">
        <v>26</v>
      </c>
      <c r="B4" s="28"/>
      <c r="C4" s="29"/>
      <c r="D4" s="30" t="s">
        <v>4842</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4386</v>
      </c>
      <c r="C7" s="45" t="s">
        <v>4734</v>
      </c>
      <c r="D7" s="46"/>
      <c r="E7" s="47"/>
      <c r="F7" s="47"/>
      <c r="G7" s="48"/>
      <c r="H7" s="49"/>
      <c r="I7" s="50"/>
      <c r="J7" s="51"/>
      <c r="K7" s="52"/>
      <c r="O7" s="53"/>
    </row>
    <row r="8" spans="1:104" x14ac:dyDescent="0.2">
      <c r="A8" s="54">
        <v>1</v>
      </c>
      <c r="B8" s="55" t="s">
        <v>4485</v>
      </c>
      <c r="C8" s="56" t="s">
        <v>4486</v>
      </c>
      <c r="D8" s="57" t="s">
        <v>281</v>
      </c>
      <c r="E8" s="100">
        <v>141.345</v>
      </c>
      <c r="F8" s="59"/>
      <c r="G8" s="60">
        <f>E8*F8</f>
        <v>0</v>
      </c>
      <c r="H8" s="61">
        <v>0</v>
      </c>
      <c r="I8" s="62">
        <f>E8*H8</f>
        <v>0</v>
      </c>
      <c r="J8" s="61">
        <v>0</v>
      </c>
      <c r="K8" s="62">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x14ac:dyDescent="0.2">
      <c r="A9" s="64"/>
      <c r="B9" s="65"/>
      <c r="C9" s="329" t="s">
        <v>4735</v>
      </c>
      <c r="D9" s="330"/>
      <c r="E9" s="103">
        <v>141.345</v>
      </c>
      <c r="F9" s="69"/>
      <c r="G9" s="70"/>
      <c r="H9" s="71"/>
      <c r="I9" s="66"/>
      <c r="J9" s="72"/>
      <c r="K9" s="66"/>
      <c r="M9" s="67" t="s">
        <v>4735</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 xml:space="preserve">Montáž krabice lištová plastová odbočná </v>
      </c>
      <c r="BE9" s="53"/>
      <c r="BF9" s="53"/>
      <c r="BG9" s="53"/>
      <c r="BH9" s="53"/>
      <c r="BI9" s="53"/>
    </row>
    <row r="10" spans="1:104" ht="22.5" x14ac:dyDescent="0.2">
      <c r="A10" s="54">
        <v>2</v>
      </c>
      <c r="B10" s="55" t="s">
        <v>4690</v>
      </c>
      <c r="C10" s="56" t="s">
        <v>4691</v>
      </c>
      <c r="D10" s="57" t="s">
        <v>281</v>
      </c>
      <c r="E10" s="100">
        <v>141.345</v>
      </c>
      <c r="F10" s="59"/>
      <c r="G10" s="60">
        <f>E10*F10</f>
        <v>0</v>
      </c>
      <c r="H10" s="61">
        <v>1.1E-4</v>
      </c>
      <c r="I10" s="62">
        <f>E10*H10</f>
        <v>1.554795E-2</v>
      </c>
      <c r="J10" s="61"/>
      <c r="K10" s="62">
        <f>E10*J10</f>
        <v>0</v>
      </c>
      <c r="O10" s="53"/>
      <c r="Z10" s="53"/>
      <c r="AA10" s="53">
        <v>3</v>
      </c>
      <c r="AB10" s="53">
        <v>0</v>
      </c>
      <c r="AC10" s="53">
        <v>34571533</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3</v>
      </c>
      <c r="CB10" s="53">
        <v>0</v>
      </c>
      <c r="CZ10" s="16">
        <v>2</v>
      </c>
    </row>
    <row r="11" spans="1:104" x14ac:dyDescent="0.2">
      <c r="A11" s="64"/>
      <c r="B11" s="65"/>
      <c r="C11" s="329" t="s">
        <v>4735</v>
      </c>
      <c r="D11" s="330"/>
      <c r="E11" s="103">
        <v>141.345</v>
      </c>
      <c r="F11" s="69"/>
      <c r="G11" s="70"/>
      <c r="H11" s="71"/>
      <c r="I11" s="66"/>
      <c r="J11" s="72"/>
      <c r="K11" s="66"/>
      <c r="M11" s="67" t="s">
        <v>4735</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krabice odbočná z polystyrénu D 9020/CR 88x88x53mm</v>
      </c>
      <c r="BE11" s="53"/>
      <c r="BF11" s="53"/>
      <c r="BG11" s="53"/>
      <c r="BH11" s="53"/>
      <c r="BI11" s="53"/>
    </row>
    <row r="12" spans="1:104" ht="22.5" x14ac:dyDescent="0.2">
      <c r="A12" s="54">
        <v>3</v>
      </c>
      <c r="B12" s="55" t="s">
        <v>4487</v>
      </c>
      <c r="C12" s="56" t="s">
        <v>4488</v>
      </c>
      <c r="D12" s="57" t="s">
        <v>281</v>
      </c>
      <c r="E12" s="100">
        <v>821.68560000000002</v>
      </c>
      <c r="F12" s="59"/>
      <c r="G12" s="60">
        <f>E12*F12</f>
        <v>0</v>
      </c>
      <c r="H12" s="61">
        <v>0</v>
      </c>
      <c r="I12" s="62">
        <f>E12*H12</f>
        <v>0</v>
      </c>
      <c r="J12" s="61">
        <v>0</v>
      </c>
      <c r="K12" s="62">
        <f>E12*J12</f>
        <v>0</v>
      </c>
      <c r="O12" s="53"/>
      <c r="Z12" s="53"/>
      <c r="AA12" s="53">
        <v>1</v>
      </c>
      <c r="AB12" s="53">
        <v>7</v>
      </c>
      <c r="AC12" s="53">
        <v>7</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7</v>
      </c>
      <c r="CZ12" s="16">
        <v>2</v>
      </c>
    </row>
    <row r="13" spans="1:104" x14ac:dyDescent="0.2">
      <c r="A13" s="64"/>
      <c r="B13" s="65"/>
      <c r="C13" s="329" t="s">
        <v>4736</v>
      </c>
      <c r="D13" s="330"/>
      <c r="E13" s="103">
        <v>821.68560000000002</v>
      </c>
      <c r="F13" s="69"/>
      <c r="G13" s="70"/>
      <c r="H13" s="71"/>
      <c r="I13" s="66"/>
      <c r="J13" s="72"/>
      <c r="K13" s="66"/>
      <c r="M13" s="67" t="s">
        <v>4736</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Montáž krabice přístrojová zapuštěná plastová kruhová</v>
      </c>
      <c r="BE13" s="53"/>
      <c r="BF13" s="53"/>
      <c r="BG13" s="53"/>
      <c r="BH13" s="53"/>
      <c r="BI13" s="53"/>
    </row>
    <row r="14" spans="1:104" x14ac:dyDescent="0.2">
      <c r="A14" s="54">
        <v>4</v>
      </c>
      <c r="B14" s="55" t="s">
        <v>4688</v>
      </c>
      <c r="C14" s="56" t="s">
        <v>4689</v>
      </c>
      <c r="D14" s="57" t="s">
        <v>281</v>
      </c>
      <c r="E14" s="100">
        <v>821.68560000000002</v>
      </c>
      <c r="F14" s="59"/>
      <c r="G14" s="60">
        <f>E14*F14</f>
        <v>0</v>
      </c>
      <c r="H14" s="61">
        <v>3.0000000000000001E-5</v>
      </c>
      <c r="I14" s="62">
        <f>E14*H14</f>
        <v>2.4650568000000001E-2</v>
      </c>
      <c r="J14" s="61"/>
      <c r="K14" s="62">
        <f>E14*J14</f>
        <v>0</v>
      </c>
      <c r="O14" s="53"/>
      <c r="Z14" s="53"/>
      <c r="AA14" s="53">
        <v>3</v>
      </c>
      <c r="AB14" s="53">
        <v>0</v>
      </c>
      <c r="AC14" s="53">
        <v>34571512</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3</v>
      </c>
      <c r="CB14" s="53">
        <v>0</v>
      </c>
      <c r="CZ14" s="16">
        <v>2</v>
      </c>
    </row>
    <row r="15" spans="1:104" x14ac:dyDescent="0.2">
      <c r="A15" s="64"/>
      <c r="B15" s="65"/>
      <c r="C15" s="329" t="s">
        <v>4736</v>
      </c>
      <c r="D15" s="330"/>
      <c r="E15" s="103">
        <v>821.68560000000002</v>
      </c>
      <c r="F15" s="69"/>
      <c r="G15" s="70"/>
      <c r="H15" s="71"/>
      <c r="I15" s="66"/>
      <c r="J15" s="72"/>
      <c r="K15" s="66"/>
      <c r="M15" s="67" t="s">
        <v>4736</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C14</f>
        <v>krabice přístrojová instalační 500V, 71x71x42mm</v>
      </c>
      <c r="BE15" s="53"/>
      <c r="BF15" s="53"/>
      <c r="BG15" s="53"/>
      <c r="BH15" s="53"/>
      <c r="BI15" s="53"/>
    </row>
    <row r="16" spans="1:104" ht="22.5" x14ac:dyDescent="0.2">
      <c r="A16" s="54">
        <v>5</v>
      </c>
      <c r="B16" s="55" t="s">
        <v>4489</v>
      </c>
      <c r="C16" s="56" t="s">
        <v>4490</v>
      </c>
      <c r="D16" s="57" t="s">
        <v>281</v>
      </c>
      <c r="E16" s="100">
        <v>5.0255999999999998</v>
      </c>
      <c r="F16" s="59"/>
      <c r="G16" s="60">
        <f>E16*F16</f>
        <v>0</v>
      </c>
      <c r="H16" s="61">
        <v>0</v>
      </c>
      <c r="I16" s="62">
        <f>E16*H16</f>
        <v>0</v>
      </c>
      <c r="J16" s="61">
        <v>0</v>
      </c>
      <c r="K16" s="62">
        <f>E16*J16</f>
        <v>0</v>
      </c>
      <c r="O16" s="53"/>
      <c r="Z16" s="53"/>
      <c r="AA16" s="53">
        <v>1</v>
      </c>
      <c r="AB16" s="53">
        <v>7</v>
      </c>
      <c r="AC16" s="53">
        <v>7</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G16</f>
        <v>0</v>
      </c>
      <c r="BA16" s="53"/>
      <c r="BB16" s="53"/>
      <c r="BC16" s="53"/>
      <c r="BD16" s="53"/>
      <c r="BE16" s="53"/>
      <c r="BF16" s="53"/>
      <c r="BG16" s="53"/>
      <c r="BH16" s="53"/>
      <c r="BI16" s="53"/>
      <c r="CA16" s="53">
        <v>1</v>
      </c>
      <c r="CB16" s="53">
        <v>7</v>
      </c>
      <c r="CZ16" s="16">
        <v>2</v>
      </c>
    </row>
    <row r="17" spans="1:104" x14ac:dyDescent="0.2">
      <c r="A17" s="64"/>
      <c r="B17" s="65"/>
      <c r="C17" s="329" t="s">
        <v>621</v>
      </c>
      <c r="D17" s="330"/>
      <c r="E17" s="103">
        <v>5.0255999999999998</v>
      </c>
      <c r="F17" s="69"/>
      <c r="G17" s="70"/>
      <c r="H17" s="71"/>
      <c r="I17" s="66"/>
      <c r="J17" s="72"/>
      <c r="K17" s="66"/>
      <c r="M17" s="67" t="s">
        <v>621</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Montáž rozvodka zapuštěná plastová čtyřhranná bez svorkovnic</v>
      </c>
      <c r="BE17" s="53"/>
      <c r="BF17" s="53"/>
      <c r="BG17" s="53"/>
      <c r="BH17" s="53"/>
      <c r="BI17" s="53"/>
    </row>
    <row r="18" spans="1:104" ht="22.5" x14ac:dyDescent="0.2">
      <c r="A18" s="54">
        <v>6</v>
      </c>
      <c r="B18" s="55" t="s">
        <v>4686</v>
      </c>
      <c r="C18" s="56" t="s">
        <v>4687</v>
      </c>
      <c r="D18" s="57" t="s">
        <v>281</v>
      </c>
      <c r="E18" s="100">
        <v>5.0255999999999998</v>
      </c>
      <c r="F18" s="59"/>
      <c r="G18" s="60">
        <f>E18*F18</f>
        <v>0</v>
      </c>
      <c r="H18" s="61">
        <v>9.3000000000000005E-4</v>
      </c>
      <c r="I18" s="62">
        <f>E18*H18</f>
        <v>4.6738079999999998E-3</v>
      </c>
      <c r="J18" s="61"/>
      <c r="K18" s="62">
        <f>E18*J18</f>
        <v>0</v>
      </c>
      <c r="O18" s="53"/>
      <c r="Z18" s="53"/>
      <c r="AA18" s="53">
        <v>3</v>
      </c>
      <c r="AB18" s="53">
        <v>0</v>
      </c>
      <c r="AC18" s="53">
        <v>34571408</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3</v>
      </c>
      <c r="CB18" s="53">
        <v>0</v>
      </c>
      <c r="CZ18" s="16">
        <v>2</v>
      </c>
    </row>
    <row r="19" spans="1:104" x14ac:dyDescent="0.2">
      <c r="A19" s="64"/>
      <c r="B19" s="65"/>
      <c r="C19" s="329" t="s">
        <v>621</v>
      </c>
      <c r="D19" s="330"/>
      <c r="E19" s="103">
        <v>5.0255999999999998</v>
      </c>
      <c r="F19" s="69"/>
      <c r="G19" s="70"/>
      <c r="H19" s="71"/>
      <c r="I19" s="66"/>
      <c r="J19" s="72"/>
      <c r="K19" s="66"/>
      <c r="M19" s="67" t="s">
        <v>621</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rozvodka krabicová ochranné přípojnice pospojení,</v>
      </c>
      <c r="BE19" s="53"/>
      <c r="BF19" s="53"/>
      <c r="BG19" s="53"/>
      <c r="BH19" s="53"/>
      <c r="BI19" s="53"/>
    </row>
    <row r="20" spans="1:104" x14ac:dyDescent="0.2">
      <c r="A20" s="54">
        <v>7</v>
      </c>
      <c r="B20" s="55" t="s">
        <v>4684</v>
      </c>
      <c r="C20" s="56" t="s">
        <v>4685</v>
      </c>
      <c r="D20" s="57" t="s">
        <v>281</v>
      </c>
      <c r="E20" s="100">
        <v>4.3974000000000002</v>
      </c>
      <c r="F20" s="59"/>
      <c r="G20" s="60">
        <f>E20*F20</f>
        <v>0</v>
      </c>
      <c r="H20" s="61">
        <v>3.5E-4</v>
      </c>
      <c r="I20" s="62">
        <f>E20*H20</f>
        <v>1.5390900000000001E-3</v>
      </c>
      <c r="J20" s="61"/>
      <c r="K20" s="62">
        <f>E20*J20</f>
        <v>0</v>
      </c>
      <c r="O20" s="53"/>
      <c r="Z20" s="53"/>
      <c r="AA20" s="53">
        <v>3</v>
      </c>
      <c r="AB20" s="53">
        <v>0</v>
      </c>
      <c r="AC20" s="53">
        <v>34562905</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3</v>
      </c>
      <c r="CB20" s="53">
        <v>0</v>
      </c>
      <c r="CZ20" s="16">
        <v>2</v>
      </c>
    </row>
    <row r="21" spans="1:104" x14ac:dyDescent="0.2">
      <c r="A21" s="64"/>
      <c r="B21" s="65"/>
      <c r="C21" s="329" t="s">
        <v>595</v>
      </c>
      <c r="D21" s="330"/>
      <c r="E21" s="103">
        <v>4.3974000000000002</v>
      </c>
      <c r="F21" s="69"/>
      <c r="G21" s="70"/>
      <c r="H21" s="71"/>
      <c r="I21" s="66"/>
      <c r="J21" s="72"/>
      <c r="K21" s="66"/>
      <c r="M21" s="67" t="s">
        <v>595</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svornice ekvipotenciální pro vodiče min. 1ž 30ž4</v>
      </c>
      <c r="BE21" s="53"/>
      <c r="BF21" s="53"/>
      <c r="BG21" s="53"/>
      <c r="BH21" s="53"/>
      <c r="BI21" s="53"/>
    </row>
    <row r="22" spans="1:104" x14ac:dyDescent="0.2">
      <c r="A22" s="54">
        <v>8</v>
      </c>
      <c r="B22" s="55" t="s">
        <v>4737</v>
      </c>
      <c r="C22" s="56" t="s">
        <v>4738</v>
      </c>
      <c r="D22" s="57" t="s">
        <v>281</v>
      </c>
      <c r="E22" s="100">
        <v>0.62819999999999998</v>
      </c>
      <c r="F22" s="59"/>
      <c r="G22" s="60">
        <f>E22*F22</f>
        <v>0</v>
      </c>
      <c r="H22" s="61">
        <v>3.5E-4</v>
      </c>
      <c r="I22" s="62">
        <f>E22*H22</f>
        <v>2.1986999999999999E-4</v>
      </c>
      <c r="J22" s="61"/>
      <c r="K22" s="62">
        <f>E22*J22</f>
        <v>0</v>
      </c>
      <c r="O22" s="53"/>
      <c r="Z22" s="53"/>
      <c r="AA22" s="53">
        <v>3</v>
      </c>
      <c r="AB22" s="53">
        <v>0</v>
      </c>
      <c r="AC22" s="53" t="s">
        <v>4737</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3</v>
      </c>
      <c r="CB22" s="53">
        <v>0</v>
      </c>
      <c r="CZ22" s="16">
        <v>2</v>
      </c>
    </row>
    <row r="23" spans="1:104" x14ac:dyDescent="0.2">
      <c r="A23" s="64"/>
      <c r="B23" s="65"/>
      <c r="C23" s="329" t="s">
        <v>598</v>
      </c>
      <c r="D23" s="330"/>
      <c r="E23" s="103">
        <v>0.62819999999999998</v>
      </c>
      <c r="F23" s="69"/>
      <c r="G23" s="70"/>
      <c r="H23" s="71"/>
      <c r="I23" s="66"/>
      <c r="J23" s="72"/>
      <c r="K23" s="66"/>
      <c r="M23" s="67" t="s">
        <v>598</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svornice ekvipúotenciální pro min. počet vodičů:</v>
      </c>
      <c r="BE23" s="53"/>
      <c r="BF23" s="53"/>
      <c r="BG23" s="53"/>
      <c r="BH23" s="53"/>
      <c r="BI23" s="53"/>
    </row>
    <row r="24" spans="1:104" ht="22.5" x14ac:dyDescent="0.2">
      <c r="A24" s="54">
        <v>9</v>
      </c>
      <c r="B24" s="55" t="s">
        <v>4491</v>
      </c>
      <c r="C24" s="56" t="s">
        <v>4492</v>
      </c>
      <c r="D24" s="57" t="s">
        <v>201</v>
      </c>
      <c r="E24" s="100">
        <v>2236.3919999999998</v>
      </c>
      <c r="F24" s="59"/>
      <c r="G24" s="60">
        <f>E24*F24</f>
        <v>0</v>
      </c>
      <c r="H24" s="61">
        <v>0</v>
      </c>
      <c r="I24" s="62">
        <f>E24*H24</f>
        <v>0</v>
      </c>
      <c r="J24" s="61">
        <v>0</v>
      </c>
      <c r="K24" s="62">
        <f>E24*J24</f>
        <v>0</v>
      </c>
      <c r="O24" s="53"/>
      <c r="Z24" s="53"/>
      <c r="AA24" s="53">
        <v>1</v>
      </c>
      <c r="AB24" s="53">
        <v>7</v>
      </c>
      <c r="AC24" s="53">
        <v>7</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v>
      </c>
      <c r="CB24" s="53">
        <v>7</v>
      </c>
      <c r="CZ24" s="16">
        <v>2</v>
      </c>
    </row>
    <row r="25" spans="1:104" ht="25.5" x14ac:dyDescent="0.2">
      <c r="A25" s="64"/>
      <c r="B25" s="65"/>
      <c r="C25" s="329" t="s">
        <v>4739</v>
      </c>
      <c r="D25" s="330"/>
      <c r="E25" s="103">
        <v>2236.3919999999998</v>
      </c>
      <c r="F25" s="69"/>
      <c r="G25" s="70"/>
      <c r="H25" s="71"/>
      <c r="I25" s="66"/>
      <c r="J25" s="72"/>
      <c r="K25" s="66"/>
      <c r="M25" s="67" t="s">
        <v>4739</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Montáž vodič Cu izolovaný plný a laněný s PVC pláštěm žíla 1,5-16 mm2 volně (CY, CHAH-R(V))</v>
      </c>
      <c r="BE25" s="53"/>
      <c r="BF25" s="53"/>
      <c r="BG25" s="53"/>
      <c r="BH25" s="53"/>
      <c r="BI25" s="53"/>
    </row>
    <row r="26" spans="1:104" x14ac:dyDescent="0.2">
      <c r="A26" s="54">
        <v>10</v>
      </c>
      <c r="B26" s="55" t="s">
        <v>4656</v>
      </c>
      <c r="C26" s="56" t="s">
        <v>4657</v>
      </c>
      <c r="D26" s="57" t="s">
        <v>201</v>
      </c>
      <c r="E26" s="100">
        <v>1633.32</v>
      </c>
      <c r="F26" s="59"/>
      <c r="G26" s="60">
        <f>E26*F26</f>
        <v>0</v>
      </c>
      <c r="H26" s="61">
        <v>8.0000000000000007E-5</v>
      </c>
      <c r="I26" s="62">
        <f>E26*H26</f>
        <v>0.13066559999999999</v>
      </c>
      <c r="J26" s="61"/>
      <c r="K26" s="62">
        <f>E26*J26</f>
        <v>0</v>
      </c>
      <c r="O26" s="53"/>
      <c r="Z26" s="53"/>
      <c r="AA26" s="53">
        <v>3</v>
      </c>
      <c r="AB26" s="53">
        <v>0</v>
      </c>
      <c r="AC26" s="53">
        <v>34140844</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3</v>
      </c>
      <c r="CB26" s="53">
        <v>0</v>
      </c>
      <c r="CZ26" s="16">
        <v>2</v>
      </c>
    </row>
    <row r="27" spans="1:104" x14ac:dyDescent="0.2">
      <c r="A27" s="64"/>
      <c r="B27" s="65"/>
      <c r="C27" s="329" t="s">
        <v>4740</v>
      </c>
      <c r="D27" s="330"/>
      <c r="E27" s="103">
        <v>1633.32</v>
      </c>
      <c r="F27" s="69"/>
      <c r="G27" s="70"/>
      <c r="H27" s="71"/>
      <c r="I27" s="66"/>
      <c r="J27" s="72"/>
      <c r="K27" s="66"/>
      <c r="M27" s="67" t="s">
        <v>4740</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vodič izolovaný s Cu jádrem 6mm2</v>
      </c>
      <c r="BE27" s="53"/>
      <c r="BF27" s="53"/>
      <c r="BG27" s="53"/>
      <c r="BH27" s="53"/>
      <c r="BI27" s="53"/>
    </row>
    <row r="28" spans="1:104" x14ac:dyDescent="0.2">
      <c r="A28" s="54">
        <v>11</v>
      </c>
      <c r="B28" s="55" t="s">
        <v>4658</v>
      </c>
      <c r="C28" s="56" t="s">
        <v>4659</v>
      </c>
      <c r="D28" s="57" t="s">
        <v>201</v>
      </c>
      <c r="E28" s="100">
        <v>376.92</v>
      </c>
      <c r="F28" s="59"/>
      <c r="G28" s="60">
        <f>E28*F28</f>
        <v>0</v>
      </c>
      <c r="H28" s="61">
        <v>1.2E-4</v>
      </c>
      <c r="I28" s="62">
        <f>E28*H28</f>
        <v>4.5230400000000004E-2</v>
      </c>
      <c r="J28" s="61"/>
      <c r="K28" s="62">
        <f>E28*J28</f>
        <v>0</v>
      </c>
      <c r="O28" s="53"/>
      <c r="Z28" s="53"/>
      <c r="AA28" s="53">
        <v>3</v>
      </c>
      <c r="AB28" s="53">
        <v>0</v>
      </c>
      <c r="AC28" s="53">
        <v>34140846</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3</v>
      </c>
      <c r="CB28" s="53">
        <v>0</v>
      </c>
      <c r="CZ28" s="16">
        <v>2</v>
      </c>
    </row>
    <row r="29" spans="1:104" x14ac:dyDescent="0.2">
      <c r="A29" s="64"/>
      <c r="B29" s="65"/>
      <c r="C29" s="329" t="s">
        <v>4248</v>
      </c>
      <c r="D29" s="330"/>
      <c r="E29" s="103">
        <v>376.92</v>
      </c>
      <c r="F29" s="69"/>
      <c r="G29" s="70"/>
      <c r="H29" s="71"/>
      <c r="I29" s="66"/>
      <c r="J29" s="72"/>
      <c r="K29" s="66"/>
      <c r="M29" s="67" t="s">
        <v>4248</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C28</f>
        <v>vodič izolovaný s Cu jádrem 10mm2</v>
      </c>
      <c r="BE29" s="53"/>
      <c r="BF29" s="53"/>
      <c r="BG29" s="53"/>
      <c r="BH29" s="53"/>
      <c r="BI29" s="53"/>
    </row>
    <row r="30" spans="1:104" x14ac:dyDescent="0.2">
      <c r="A30" s="54">
        <v>12</v>
      </c>
      <c r="B30" s="55" t="s">
        <v>4662</v>
      </c>
      <c r="C30" s="56" t="s">
        <v>4663</v>
      </c>
      <c r="D30" s="57" t="s">
        <v>201</v>
      </c>
      <c r="E30" s="100">
        <v>226.15199999999999</v>
      </c>
      <c r="F30" s="59"/>
      <c r="G30" s="60">
        <f>E30*F30</f>
        <v>0</v>
      </c>
      <c r="H30" s="61">
        <v>1.8000000000000001E-4</v>
      </c>
      <c r="I30" s="62">
        <f>E30*H30</f>
        <v>4.0707359999999998E-2</v>
      </c>
      <c r="J30" s="61"/>
      <c r="K30" s="62">
        <f>E30*J30</f>
        <v>0</v>
      </c>
      <c r="O30" s="53"/>
      <c r="Z30" s="53"/>
      <c r="AA30" s="53">
        <v>3</v>
      </c>
      <c r="AB30" s="53">
        <v>0</v>
      </c>
      <c r="AC30" s="53">
        <v>34142159</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3</v>
      </c>
      <c r="CB30" s="53">
        <v>0</v>
      </c>
      <c r="CZ30" s="16">
        <v>2</v>
      </c>
    </row>
    <row r="31" spans="1:104" x14ac:dyDescent="0.2">
      <c r="A31" s="64"/>
      <c r="B31" s="65"/>
      <c r="C31" s="329" t="s">
        <v>4741</v>
      </c>
      <c r="D31" s="330"/>
      <c r="E31" s="103">
        <v>226.15199999999999</v>
      </c>
      <c r="F31" s="69"/>
      <c r="G31" s="70"/>
      <c r="H31" s="71"/>
      <c r="I31" s="66"/>
      <c r="J31" s="72"/>
      <c r="K31" s="66"/>
      <c r="M31" s="67" t="s">
        <v>4741</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vodič silový s Cu jádrem 16mm2</v>
      </c>
      <c r="BE31" s="53"/>
      <c r="BF31" s="53"/>
      <c r="BG31" s="53"/>
      <c r="BH31" s="53"/>
      <c r="BI31" s="53"/>
    </row>
    <row r="32" spans="1:104" ht="22.5" x14ac:dyDescent="0.2">
      <c r="A32" s="54">
        <v>13</v>
      </c>
      <c r="B32" s="55" t="s">
        <v>4493</v>
      </c>
      <c r="C32" s="56" t="s">
        <v>4494</v>
      </c>
      <c r="D32" s="57" t="s">
        <v>201</v>
      </c>
      <c r="E32" s="100">
        <v>31.41</v>
      </c>
      <c r="F32" s="59"/>
      <c r="G32" s="60">
        <f>E32*F32</f>
        <v>0</v>
      </c>
      <c r="H32" s="61">
        <v>0</v>
      </c>
      <c r="I32" s="62">
        <f>E32*H32</f>
        <v>0</v>
      </c>
      <c r="J32" s="61">
        <v>0</v>
      </c>
      <c r="K32" s="62">
        <f>E32*J32</f>
        <v>0</v>
      </c>
      <c r="O32" s="53"/>
      <c r="Z32" s="53"/>
      <c r="AA32" s="53">
        <v>1</v>
      </c>
      <c r="AB32" s="53">
        <v>7</v>
      </c>
      <c r="AC32" s="53">
        <v>7</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v>
      </c>
      <c r="CB32" s="53">
        <v>7</v>
      </c>
      <c r="CZ32" s="16">
        <v>2</v>
      </c>
    </row>
    <row r="33" spans="1:104" ht="25.5" x14ac:dyDescent="0.2">
      <c r="A33" s="64"/>
      <c r="B33" s="65"/>
      <c r="C33" s="329" t="s">
        <v>1706</v>
      </c>
      <c r="D33" s="330"/>
      <c r="E33" s="103">
        <v>31.41</v>
      </c>
      <c r="F33" s="69"/>
      <c r="G33" s="70"/>
      <c r="H33" s="71"/>
      <c r="I33" s="66"/>
      <c r="J33" s="72"/>
      <c r="K33" s="66"/>
      <c r="M33" s="67" t="s">
        <v>1706</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Montáž vodič Cu izolovaný plný a laněný s PVC pláštěm žíla 25-35 mm2 pevně (CY, CHAH-R(V))</v>
      </c>
      <c r="BE33" s="53"/>
      <c r="BF33" s="53"/>
      <c r="BG33" s="53"/>
      <c r="BH33" s="53"/>
      <c r="BI33" s="53"/>
    </row>
    <row r="34" spans="1:104" x14ac:dyDescent="0.2">
      <c r="A34" s="54">
        <v>14</v>
      </c>
      <c r="B34" s="55" t="s">
        <v>4660</v>
      </c>
      <c r="C34" s="56" t="s">
        <v>4661</v>
      </c>
      <c r="D34" s="57" t="s">
        <v>201</v>
      </c>
      <c r="E34" s="100">
        <v>31.41</v>
      </c>
      <c r="F34" s="59"/>
      <c r="G34" s="60">
        <f>E34*F34</f>
        <v>0</v>
      </c>
      <c r="H34" s="61">
        <v>4.0999999999999999E-4</v>
      </c>
      <c r="I34" s="62">
        <f>E34*H34</f>
        <v>1.28781E-2</v>
      </c>
      <c r="J34" s="61"/>
      <c r="K34" s="62">
        <f>E34*J34</f>
        <v>0</v>
      </c>
      <c r="O34" s="53"/>
      <c r="Z34" s="53"/>
      <c r="AA34" s="53">
        <v>3</v>
      </c>
      <c r="AB34" s="53">
        <v>0</v>
      </c>
      <c r="AC34" s="53">
        <v>34140851</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G34</f>
        <v>0</v>
      </c>
      <c r="BA34" s="53"/>
      <c r="BB34" s="53"/>
      <c r="BC34" s="53"/>
      <c r="BD34" s="53"/>
      <c r="BE34" s="53"/>
      <c r="BF34" s="53"/>
      <c r="BG34" s="53"/>
      <c r="BH34" s="53"/>
      <c r="BI34" s="53"/>
      <c r="CA34" s="53">
        <v>3</v>
      </c>
      <c r="CB34" s="53">
        <v>0</v>
      </c>
      <c r="CZ34" s="16">
        <v>2</v>
      </c>
    </row>
    <row r="35" spans="1:104" x14ac:dyDescent="0.2">
      <c r="A35" s="64"/>
      <c r="B35" s="65"/>
      <c r="C35" s="329" t="s">
        <v>1706</v>
      </c>
      <c r="D35" s="330"/>
      <c r="E35" s="103">
        <v>31.41</v>
      </c>
      <c r="F35" s="69"/>
      <c r="G35" s="70"/>
      <c r="H35" s="71"/>
      <c r="I35" s="66"/>
      <c r="J35" s="72"/>
      <c r="K35" s="66"/>
      <c r="M35" s="67" t="s">
        <v>1706</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vodič izolovaný s Cu jádrem 35mm2</v>
      </c>
      <c r="BE35" s="53"/>
      <c r="BF35" s="53"/>
      <c r="BG35" s="53"/>
      <c r="BH35" s="53"/>
      <c r="BI35" s="53"/>
    </row>
    <row r="36" spans="1:104" ht="22.5" x14ac:dyDescent="0.2">
      <c r="A36" s="54">
        <v>15</v>
      </c>
      <c r="B36" s="55" t="s">
        <v>4495</v>
      </c>
      <c r="C36" s="56" t="s">
        <v>4496</v>
      </c>
      <c r="D36" s="57" t="s">
        <v>201</v>
      </c>
      <c r="E36" s="100">
        <v>339.22800000000001</v>
      </c>
      <c r="F36" s="59"/>
      <c r="G36" s="60">
        <f>E36*F36</f>
        <v>0</v>
      </c>
      <c r="H36" s="61">
        <v>0</v>
      </c>
      <c r="I36" s="62">
        <f>E36*H36</f>
        <v>0</v>
      </c>
      <c r="J36" s="61">
        <v>0</v>
      </c>
      <c r="K36" s="62">
        <f>E36*J36</f>
        <v>0</v>
      </c>
      <c r="O36" s="53"/>
      <c r="Z36" s="53"/>
      <c r="AA36" s="53">
        <v>1</v>
      </c>
      <c r="AB36" s="53">
        <v>7</v>
      </c>
      <c r="AC36" s="53">
        <v>7</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v>
      </c>
      <c r="CB36" s="53">
        <v>7</v>
      </c>
      <c r="CZ36" s="16">
        <v>2</v>
      </c>
    </row>
    <row r="37" spans="1:104" ht="25.5" x14ac:dyDescent="0.2">
      <c r="A37" s="64"/>
      <c r="B37" s="65"/>
      <c r="C37" s="329" t="s">
        <v>4742</v>
      </c>
      <c r="D37" s="330"/>
      <c r="E37" s="103">
        <v>339.22800000000001</v>
      </c>
      <c r="F37" s="69"/>
      <c r="G37" s="70"/>
      <c r="H37" s="71"/>
      <c r="I37" s="66"/>
      <c r="J37" s="72"/>
      <c r="K37" s="66"/>
      <c r="M37" s="67" t="s">
        <v>4742</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Montáž kabel Cu bez ukončení uložený pod omítku plný plochý 3x1 až 2,5 mm2 (CYKYLo)</v>
      </c>
      <c r="BE37" s="53"/>
      <c r="BF37" s="53"/>
      <c r="BG37" s="53"/>
      <c r="BH37" s="53"/>
      <c r="BI37" s="53"/>
    </row>
    <row r="38" spans="1:104" x14ac:dyDescent="0.2">
      <c r="A38" s="54">
        <v>16</v>
      </c>
      <c r="B38" s="55" t="s">
        <v>4636</v>
      </c>
      <c r="C38" s="56" t="s">
        <v>4637</v>
      </c>
      <c r="D38" s="57" t="s">
        <v>201</v>
      </c>
      <c r="E38" s="100">
        <v>407.0736</v>
      </c>
      <c r="F38" s="59"/>
      <c r="G38" s="60">
        <f>E38*F38</f>
        <v>0</v>
      </c>
      <c r="H38" s="61">
        <v>6.9999999999999994E-5</v>
      </c>
      <c r="I38" s="62">
        <f>E38*H38</f>
        <v>2.8495151999999996E-2</v>
      </c>
      <c r="J38" s="61"/>
      <c r="K38" s="62">
        <f>E38*J38</f>
        <v>0</v>
      </c>
      <c r="O38" s="53"/>
      <c r="Z38" s="53"/>
      <c r="AA38" s="53">
        <v>3</v>
      </c>
      <c r="AB38" s="53">
        <v>0</v>
      </c>
      <c r="AC38" s="53">
        <v>34109515</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3</v>
      </c>
      <c r="CB38" s="53">
        <v>0</v>
      </c>
      <c r="CZ38" s="16">
        <v>2</v>
      </c>
    </row>
    <row r="39" spans="1:104" x14ac:dyDescent="0.2">
      <c r="A39" s="64"/>
      <c r="B39" s="65"/>
      <c r="C39" s="329" t="s">
        <v>4743</v>
      </c>
      <c r="D39" s="330"/>
      <c r="E39" s="103">
        <v>407.0736</v>
      </c>
      <c r="F39" s="69"/>
      <c r="G39" s="70"/>
      <c r="H39" s="71"/>
      <c r="I39" s="66"/>
      <c r="J39" s="72"/>
      <c r="K39" s="66"/>
      <c r="M39" s="67" t="s">
        <v>4743</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kabel silový s Cu jádrem plochý 1kV 3x1,5mm2</v>
      </c>
      <c r="BE39" s="53"/>
      <c r="BF39" s="53"/>
      <c r="BG39" s="53"/>
      <c r="BH39" s="53"/>
      <c r="BI39" s="53"/>
    </row>
    <row r="40" spans="1:104" ht="22.5" x14ac:dyDescent="0.2">
      <c r="A40" s="54">
        <v>17</v>
      </c>
      <c r="B40" s="55" t="s">
        <v>4497</v>
      </c>
      <c r="C40" s="56" t="s">
        <v>4498</v>
      </c>
      <c r="D40" s="57" t="s">
        <v>201</v>
      </c>
      <c r="E40" s="100">
        <v>2952.54</v>
      </c>
      <c r="F40" s="59"/>
      <c r="G40" s="60">
        <f>E40*F40</f>
        <v>0</v>
      </c>
      <c r="H40" s="61">
        <v>0</v>
      </c>
      <c r="I40" s="62">
        <f>E40*H40</f>
        <v>0</v>
      </c>
      <c r="J40" s="61">
        <v>0</v>
      </c>
      <c r="K40" s="62">
        <f>E40*J40</f>
        <v>0</v>
      </c>
      <c r="O40" s="53"/>
      <c r="Z40" s="53"/>
      <c r="AA40" s="53">
        <v>1</v>
      </c>
      <c r="AB40" s="53">
        <v>7</v>
      </c>
      <c r="AC40" s="53">
        <v>7</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v>
      </c>
      <c r="CB40" s="53">
        <v>7</v>
      </c>
      <c r="CZ40" s="16">
        <v>2</v>
      </c>
    </row>
    <row r="41" spans="1:104" ht="25.5" x14ac:dyDescent="0.2">
      <c r="A41" s="64"/>
      <c r="B41" s="65"/>
      <c r="C41" s="329" t="s">
        <v>4744</v>
      </c>
      <c r="D41" s="330"/>
      <c r="E41" s="103">
        <v>2952.54</v>
      </c>
      <c r="F41" s="69"/>
      <c r="G41" s="70"/>
      <c r="H41" s="71"/>
      <c r="I41" s="66"/>
      <c r="J41" s="72"/>
      <c r="K41" s="66"/>
      <c r="M41" s="67" t="s">
        <v>4744</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C40</f>
        <v>Montáž kabel Cu bez ukončení uložený pod omítku plný kulatý 3x1,5 mm2 (CYKY)</v>
      </c>
      <c r="BE41" s="53"/>
      <c r="BF41" s="53"/>
      <c r="BG41" s="53"/>
      <c r="BH41" s="53"/>
      <c r="BI41" s="53"/>
    </row>
    <row r="42" spans="1:104" x14ac:dyDescent="0.2">
      <c r="A42" s="54">
        <v>18</v>
      </c>
      <c r="B42" s="55" t="s">
        <v>4638</v>
      </c>
      <c r="C42" s="56" t="s">
        <v>4639</v>
      </c>
      <c r="D42" s="57" t="s">
        <v>201</v>
      </c>
      <c r="E42" s="100">
        <v>3543.0479999999998</v>
      </c>
      <c r="F42" s="59"/>
      <c r="G42" s="60">
        <f>E42*F42</f>
        <v>0</v>
      </c>
      <c r="H42" s="61">
        <v>1.2E-4</v>
      </c>
      <c r="I42" s="62">
        <f>E42*H42</f>
        <v>0.42516576</v>
      </c>
      <c r="J42" s="61"/>
      <c r="K42" s="62">
        <f>E42*J42</f>
        <v>0</v>
      </c>
      <c r="O42" s="53"/>
      <c r="Z42" s="53"/>
      <c r="AA42" s="53">
        <v>3</v>
      </c>
      <c r="AB42" s="53">
        <v>0</v>
      </c>
      <c r="AC42" s="53">
        <v>34111030</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G42</f>
        <v>0</v>
      </c>
      <c r="BA42" s="53"/>
      <c r="BB42" s="53"/>
      <c r="BC42" s="53"/>
      <c r="BD42" s="53"/>
      <c r="BE42" s="53"/>
      <c r="BF42" s="53"/>
      <c r="BG42" s="53"/>
      <c r="BH42" s="53"/>
      <c r="BI42" s="53"/>
      <c r="CA42" s="53">
        <v>3</v>
      </c>
      <c r="CB42" s="53">
        <v>0</v>
      </c>
      <c r="CZ42" s="16">
        <v>2</v>
      </c>
    </row>
    <row r="43" spans="1:104" x14ac:dyDescent="0.2">
      <c r="A43" s="64"/>
      <c r="B43" s="65"/>
      <c r="C43" s="329" t="s">
        <v>4745</v>
      </c>
      <c r="D43" s="330"/>
      <c r="E43" s="103">
        <v>3543.0479999999998</v>
      </c>
      <c r="F43" s="69"/>
      <c r="G43" s="70"/>
      <c r="H43" s="71"/>
      <c r="I43" s="66"/>
      <c r="J43" s="72"/>
      <c r="K43" s="66"/>
      <c r="M43" s="67" t="s">
        <v>4745</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C42</f>
        <v>kabel silový s Cu jádrem 1kV 3x1,5mm2</v>
      </c>
      <c r="BE43" s="53"/>
      <c r="BF43" s="53"/>
      <c r="BG43" s="53"/>
      <c r="BH43" s="53"/>
      <c r="BI43" s="53"/>
    </row>
    <row r="44" spans="1:104" ht="22.5" x14ac:dyDescent="0.2">
      <c r="A44" s="54">
        <v>19</v>
      </c>
      <c r="B44" s="55" t="s">
        <v>4499</v>
      </c>
      <c r="C44" s="56" t="s">
        <v>4500</v>
      </c>
      <c r="D44" s="57" t="s">
        <v>201</v>
      </c>
      <c r="E44" s="100">
        <v>6721.74</v>
      </c>
      <c r="F44" s="59"/>
      <c r="G44" s="60">
        <f>E44*F44</f>
        <v>0</v>
      </c>
      <c r="H44" s="61">
        <v>0</v>
      </c>
      <c r="I44" s="62">
        <f>E44*H44</f>
        <v>0</v>
      </c>
      <c r="J44" s="61">
        <v>0</v>
      </c>
      <c r="K44" s="62">
        <f>E44*J44</f>
        <v>0</v>
      </c>
      <c r="O44" s="53"/>
      <c r="Z44" s="53"/>
      <c r="AA44" s="53">
        <v>1</v>
      </c>
      <c r="AB44" s="53">
        <v>7</v>
      </c>
      <c r="AC44" s="53">
        <v>7</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G44</f>
        <v>0</v>
      </c>
      <c r="BA44" s="53"/>
      <c r="BB44" s="53"/>
      <c r="BC44" s="53"/>
      <c r="BD44" s="53"/>
      <c r="BE44" s="53"/>
      <c r="BF44" s="53"/>
      <c r="BG44" s="53"/>
      <c r="BH44" s="53"/>
      <c r="BI44" s="53"/>
      <c r="CA44" s="53">
        <v>1</v>
      </c>
      <c r="CB44" s="53">
        <v>7</v>
      </c>
      <c r="CZ44" s="16">
        <v>2</v>
      </c>
    </row>
    <row r="45" spans="1:104" ht="25.5" x14ac:dyDescent="0.2">
      <c r="A45" s="64"/>
      <c r="B45" s="65"/>
      <c r="C45" s="329" t="s">
        <v>4746</v>
      </c>
      <c r="D45" s="330"/>
      <c r="E45" s="103">
        <v>6721.74</v>
      </c>
      <c r="F45" s="69"/>
      <c r="G45" s="70"/>
      <c r="H45" s="71"/>
      <c r="I45" s="66"/>
      <c r="J45" s="72"/>
      <c r="K45" s="66"/>
      <c r="M45" s="67" t="s">
        <v>4746</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Montáž kabel Cu bez ukončení uložený pod omítku plný kulatý 3x2,5 až 6 mm2 (CYKY)</v>
      </c>
      <c r="BE45" s="53"/>
      <c r="BF45" s="53"/>
      <c r="BG45" s="53"/>
      <c r="BH45" s="53"/>
      <c r="BI45" s="53"/>
    </row>
    <row r="46" spans="1:104" x14ac:dyDescent="0.2">
      <c r="A46" s="54">
        <v>20</v>
      </c>
      <c r="B46" s="55" t="s">
        <v>4640</v>
      </c>
      <c r="C46" s="56" t="s">
        <v>4641</v>
      </c>
      <c r="D46" s="57" t="s">
        <v>201</v>
      </c>
      <c r="E46" s="100">
        <v>8066.0879999999997</v>
      </c>
      <c r="F46" s="59"/>
      <c r="G46" s="60">
        <f>E46*F46</f>
        <v>0</v>
      </c>
      <c r="H46" s="61">
        <v>1.7000000000000001E-4</v>
      </c>
      <c r="I46" s="62">
        <f>E46*H46</f>
        <v>1.37123496</v>
      </c>
      <c r="J46" s="61"/>
      <c r="K46" s="62">
        <f>E46*J46</f>
        <v>0</v>
      </c>
      <c r="O46" s="53"/>
      <c r="Z46" s="53"/>
      <c r="AA46" s="53">
        <v>3</v>
      </c>
      <c r="AB46" s="53">
        <v>0</v>
      </c>
      <c r="AC46" s="53">
        <v>34111036</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3</v>
      </c>
      <c r="CB46" s="53">
        <v>0</v>
      </c>
      <c r="CZ46" s="16">
        <v>2</v>
      </c>
    </row>
    <row r="47" spans="1:104" x14ac:dyDescent="0.2">
      <c r="A47" s="64"/>
      <c r="B47" s="65"/>
      <c r="C47" s="329" t="s">
        <v>4747</v>
      </c>
      <c r="D47" s="330"/>
      <c r="E47" s="103">
        <v>8066.0879999999997</v>
      </c>
      <c r="F47" s="69"/>
      <c r="G47" s="70"/>
      <c r="H47" s="71"/>
      <c r="I47" s="66"/>
      <c r="J47" s="72"/>
      <c r="K47" s="66"/>
      <c r="M47" s="67" t="s">
        <v>4747</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kabel silový s Cu jádrem 1kV 3x2,5mm2</v>
      </c>
      <c r="BE47" s="53"/>
      <c r="BF47" s="53"/>
      <c r="BG47" s="53"/>
      <c r="BH47" s="53"/>
      <c r="BI47" s="53"/>
    </row>
    <row r="48" spans="1:104" ht="22.5" x14ac:dyDescent="0.2">
      <c r="A48" s="54">
        <v>21</v>
      </c>
      <c r="B48" s="55" t="s">
        <v>4501</v>
      </c>
      <c r="C48" s="56" t="s">
        <v>4502</v>
      </c>
      <c r="D48" s="57" t="s">
        <v>201</v>
      </c>
      <c r="E48" s="100">
        <v>52.768799999999999</v>
      </c>
      <c r="F48" s="59"/>
      <c r="G48" s="60">
        <f>E48*F48</f>
        <v>0</v>
      </c>
      <c r="H48" s="61">
        <v>0</v>
      </c>
      <c r="I48" s="62">
        <f>E48*H48</f>
        <v>0</v>
      </c>
      <c r="J48" s="61">
        <v>0</v>
      </c>
      <c r="K48" s="62">
        <f>E48*J48</f>
        <v>0</v>
      </c>
      <c r="O48" s="53"/>
      <c r="Z48" s="53"/>
      <c r="AA48" s="53">
        <v>1</v>
      </c>
      <c r="AB48" s="53">
        <v>7</v>
      </c>
      <c r="AC48" s="53">
        <v>7</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v>
      </c>
      <c r="CB48" s="53">
        <v>7</v>
      </c>
      <c r="CZ48" s="16">
        <v>2</v>
      </c>
    </row>
    <row r="49" spans="1:104" ht="25.5" x14ac:dyDescent="0.2">
      <c r="A49" s="64"/>
      <c r="B49" s="65"/>
      <c r="C49" s="329" t="s">
        <v>4748</v>
      </c>
      <c r="D49" s="330"/>
      <c r="E49" s="103">
        <v>52.768799999999999</v>
      </c>
      <c r="F49" s="69"/>
      <c r="G49" s="70"/>
      <c r="H49" s="71"/>
      <c r="I49" s="66"/>
      <c r="J49" s="72"/>
      <c r="K49" s="66"/>
      <c r="M49" s="67" t="s">
        <v>4748</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Montáž kabel Cu plný kulatý žíla 3x50+35 až 95+50 mm2 zatažený v trubkách (CYKY)</v>
      </c>
      <c r="BE49" s="53"/>
      <c r="BF49" s="53"/>
      <c r="BG49" s="53"/>
      <c r="BH49" s="53"/>
      <c r="BI49" s="53"/>
    </row>
    <row r="50" spans="1:104" x14ac:dyDescent="0.2">
      <c r="A50" s="54">
        <v>22</v>
      </c>
      <c r="B50" s="55" t="s">
        <v>4652</v>
      </c>
      <c r="C50" s="56" t="s">
        <v>4653</v>
      </c>
      <c r="D50" s="57" t="s">
        <v>201</v>
      </c>
      <c r="E50" s="100">
        <v>63.322600000000001</v>
      </c>
      <c r="F50" s="59"/>
      <c r="G50" s="60">
        <f>E50*F50</f>
        <v>0</v>
      </c>
      <c r="H50" s="61">
        <v>2.2499999999999998E-3</v>
      </c>
      <c r="I50" s="62">
        <f>E50*H50</f>
        <v>0.14247584999999999</v>
      </c>
      <c r="J50" s="61"/>
      <c r="K50" s="62">
        <f>E50*J50</f>
        <v>0</v>
      </c>
      <c r="O50" s="53"/>
      <c r="Z50" s="53"/>
      <c r="AA50" s="53">
        <v>3</v>
      </c>
      <c r="AB50" s="53">
        <v>0</v>
      </c>
      <c r="AC50" s="53">
        <v>34111637</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3</v>
      </c>
      <c r="CB50" s="53">
        <v>0</v>
      </c>
      <c r="CZ50" s="16">
        <v>2</v>
      </c>
    </row>
    <row r="51" spans="1:104" x14ac:dyDescent="0.2">
      <c r="A51" s="64"/>
      <c r="B51" s="65"/>
      <c r="C51" s="329" t="s">
        <v>4749</v>
      </c>
      <c r="D51" s="330"/>
      <c r="E51" s="103">
        <v>63.322600000000001</v>
      </c>
      <c r="F51" s="69"/>
      <c r="G51" s="70"/>
      <c r="H51" s="71"/>
      <c r="I51" s="66"/>
      <c r="J51" s="72"/>
      <c r="K51" s="66"/>
      <c r="M51" s="67" t="s">
        <v>4749</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kabel silový s Cu jádrem 1kV 4x50mm2</v>
      </c>
      <c r="BE51" s="53"/>
      <c r="BF51" s="53"/>
      <c r="BG51" s="53"/>
      <c r="BH51" s="53"/>
      <c r="BI51" s="53"/>
    </row>
    <row r="52" spans="1:104" ht="22.5" x14ac:dyDescent="0.2">
      <c r="A52" s="54">
        <v>23</v>
      </c>
      <c r="B52" s="55" t="s">
        <v>4503</v>
      </c>
      <c r="C52" s="56" t="s">
        <v>4504</v>
      </c>
      <c r="D52" s="57" t="s">
        <v>201</v>
      </c>
      <c r="E52" s="100">
        <v>6.282</v>
      </c>
      <c r="F52" s="59"/>
      <c r="G52" s="60">
        <f>E52*F52</f>
        <v>0</v>
      </c>
      <c r="H52" s="61">
        <v>0</v>
      </c>
      <c r="I52" s="62">
        <f>E52*H52</f>
        <v>0</v>
      </c>
      <c r="J52" s="61">
        <v>0</v>
      </c>
      <c r="K52" s="62">
        <f>E52*J52</f>
        <v>0</v>
      </c>
      <c r="O52" s="53"/>
      <c r="Z52" s="53"/>
      <c r="AA52" s="53">
        <v>1</v>
      </c>
      <c r="AB52" s="53">
        <v>7</v>
      </c>
      <c r="AC52" s="53">
        <v>7</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1</v>
      </c>
      <c r="CB52" s="53">
        <v>7</v>
      </c>
      <c r="CZ52" s="16">
        <v>2</v>
      </c>
    </row>
    <row r="53" spans="1:104" ht="25.5" x14ac:dyDescent="0.2">
      <c r="A53" s="64"/>
      <c r="B53" s="65"/>
      <c r="C53" s="329" t="s">
        <v>612</v>
      </c>
      <c r="D53" s="330"/>
      <c r="E53" s="103">
        <v>6.282</v>
      </c>
      <c r="F53" s="69"/>
      <c r="G53" s="70"/>
      <c r="H53" s="71"/>
      <c r="I53" s="66"/>
      <c r="J53" s="72"/>
      <c r="K53" s="66"/>
      <c r="M53" s="67" t="s">
        <v>612</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C52</f>
        <v>Montáž kabel Cu plný kulatý žíla 4x16 až 25 mm2 uložený volně (CYKY)</v>
      </c>
      <c r="BE53" s="53"/>
      <c r="BF53" s="53"/>
      <c r="BG53" s="53"/>
      <c r="BH53" s="53"/>
      <c r="BI53" s="53"/>
    </row>
    <row r="54" spans="1:104" x14ac:dyDescent="0.2">
      <c r="A54" s="54">
        <v>24</v>
      </c>
      <c r="B54" s="55" t="s">
        <v>4642</v>
      </c>
      <c r="C54" s="56" t="s">
        <v>4643</v>
      </c>
      <c r="D54" s="57" t="s">
        <v>201</v>
      </c>
      <c r="E54" s="100">
        <v>7.2243000000000004</v>
      </c>
      <c r="F54" s="59"/>
      <c r="G54" s="60">
        <f>E54*F54</f>
        <v>0</v>
      </c>
      <c r="H54" s="61">
        <v>8.9999999999999998E-4</v>
      </c>
      <c r="I54" s="62">
        <f>E54*H54</f>
        <v>6.5018699999999999E-3</v>
      </c>
      <c r="J54" s="61"/>
      <c r="K54" s="62">
        <f>E54*J54</f>
        <v>0</v>
      </c>
      <c r="O54" s="53"/>
      <c r="Z54" s="53"/>
      <c r="AA54" s="53">
        <v>3</v>
      </c>
      <c r="AB54" s="53">
        <v>0</v>
      </c>
      <c r="AC54" s="53">
        <v>34111080</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3</v>
      </c>
      <c r="CB54" s="53">
        <v>0</v>
      </c>
      <c r="CZ54" s="16">
        <v>2</v>
      </c>
    </row>
    <row r="55" spans="1:104" x14ac:dyDescent="0.2">
      <c r="A55" s="64"/>
      <c r="B55" s="65"/>
      <c r="C55" s="329" t="s">
        <v>4750</v>
      </c>
      <c r="D55" s="330"/>
      <c r="E55" s="103">
        <v>7.2243000000000004</v>
      </c>
      <c r="F55" s="69"/>
      <c r="G55" s="70"/>
      <c r="H55" s="71"/>
      <c r="I55" s="66"/>
      <c r="J55" s="72"/>
      <c r="K55" s="66"/>
      <c r="M55" s="67" t="s">
        <v>4750</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C54</f>
        <v>kabel silový s Cu jádrem 1kV 4x16mm2</v>
      </c>
      <c r="BE55" s="53"/>
      <c r="BF55" s="53"/>
      <c r="BG55" s="53"/>
      <c r="BH55" s="53"/>
      <c r="BI55" s="53"/>
    </row>
    <row r="56" spans="1:104" ht="22.5" x14ac:dyDescent="0.2">
      <c r="A56" s="54">
        <v>25</v>
      </c>
      <c r="B56" s="55" t="s">
        <v>4505</v>
      </c>
      <c r="C56" s="56" t="s">
        <v>4506</v>
      </c>
      <c r="D56" s="57" t="s">
        <v>201</v>
      </c>
      <c r="E56" s="100">
        <v>2663.5680000000002</v>
      </c>
      <c r="F56" s="59"/>
      <c r="G56" s="60">
        <f>E56*F56</f>
        <v>0</v>
      </c>
      <c r="H56" s="61">
        <v>0</v>
      </c>
      <c r="I56" s="62">
        <f>E56*H56</f>
        <v>0</v>
      </c>
      <c r="J56" s="61">
        <v>0</v>
      </c>
      <c r="K56" s="62">
        <f>E56*J56</f>
        <v>0</v>
      </c>
      <c r="O56" s="53"/>
      <c r="Z56" s="53"/>
      <c r="AA56" s="53">
        <v>1</v>
      </c>
      <c r="AB56" s="53">
        <v>7</v>
      </c>
      <c r="AC56" s="53">
        <v>7</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G56</f>
        <v>0</v>
      </c>
      <c r="BA56" s="53"/>
      <c r="BB56" s="53"/>
      <c r="BC56" s="53"/>
      <c r="BD56" s="53"/>
      <c r="BE56" s="53"/>
      <c r="BF56" s="53"/>
      <c r="BG56" s="53"/>
      <c r="BH56" s="53"/>
      <c r="BI56" s="53"/>
      <c r="CA56" s="53">
        <v>1</v>
      </c>
      <c r="CB56" s="53">
        <v>7</v>
      </c>
      <c r="CZ56" s="16">
        <v>2</v>
      </c>
    </row>
    <row r="57" spans="1:104" ht="25.5" x14ac:dyDescent="0.2">
      <c r="A57" s="64"/>
      <c r="B57" s="65"/>
      <c r="C57" s="329" t="s">
        <v>4751</v>
      </c>
      <c r="D57" s="330"/>
      <c r="E57" s="103">
        <v>2663.5680000000002</v>
      </c>
      <c r="F57" s="69"/>
      <c r="G57" s="70"/>
      <c r="H57" s="71"/>
      <c r="I57" s="66"/>
      <c r="J57" s="72"/>
      <c r="K57" s="66"/>
      <c r="M57" s="67" t="s">
        <v>4751</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C56</f>
        <v>Montáž kabel Cu plný kulatý žíla 5x1,5 až 2,5 mm2 uložený volně (CYKY)</v>
      </c>
      <c r="BE57" s="53"/>
      <c r="BF57" s="53"/>
      <c r="BG57" s="53"/>
      <c r="BH57" s="53"/>
      <c r="BI57" s="53"/>
    </row>
    <row r="58" spans="1:104" x14ac:dyDescent="0.2">
      <c r="A58" s="54">
        <v>26</v>
      </c>
      <c r="B58" s="55" t="s">
        <v>4644</v>
      </c>
      <c r="C58" s="56" t="s">
        <v>4645</v>
      </c>
      <c r="D58" s="57" t="s">
        <v>201</v>
      </c>
      <c r="E58" s="100">
        <v>2557.4022</v>
      </c>
      <c r="F58" s="59"/>
      <c r="G58" s="60">
        <f>E58*F58</f>
        <v>0</v>
      </c>
      <c r="H58" s="61">
        <v>1.6000000000000001E-4</v>
      </c>
      <c r="I58" s="62">
        <f>E58*H58</f>
        <v>0.40918435200000003</v>
      </c>
      <c r="J58" s="61"/>
      <c r="K58" s="62">
        <f>E58*J58</f>
        <v>0</v>
      </c>
      <c r="O58" s="53"/>
      <c r="Z58" s="53"/>
      <c r="AA58" s="53">
        <v>3</v>
      </c>
      <c r="AB58" s="53">
        <v>0</v>
      </c>
      <c r="AC58" s="53">
        <v>34111090</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G58</f>
        <v>0</v>
      </c>
      <c r="BA58" s="53"/>
      <c r="BB58" s="53"/>
      <c r="BC58" s="53"/>
      <c r="BD58" s="53"/>
      <c r="BE58" s="53"/>
      <c r="BF58" s="53"/>
      <c r="BG58" s="53"/>
      <c r="BH58" s="53"/>
      <c r="BI58" s="53"/>
      <c r="CA58" s="53">
        <v>3</v>
      </c>
      <c r="CB58" s="53">
        <v>0</v>
      </c>
      <c r="CZ58" s="16">
        <v>2</v>
      </c>
    </row>
    <row r="59" spans="1:104" x14ac:dyDescent="0.2">
      <c r="A59" s="64"/>
      <c r="B59" s="65"/>
      <c r="C59" s="329" t="s">
        <v>4752</v>
      </c>
      <c r="D59" s="330"/>
      <c r="E59" s="103">
        <v>2557.4022</v>
      </c>
      <c r="F59" s="69"/>
      <c r="G59" s="70"/>
      <c r="H59" s="71"/>
      <c r="I59" s="66"/>
      <c r="J59" s="72"/>
      <c r="K59" s="66"/>
      <c r="M59" s="67" t="s">
        <v>4752</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C58</f>
        <v>kabel silový s Cu jádrem 1kV 5x1,5mm2</v>
      </c>
      <c r="BE59" s="53"/>
      <c r="BF59" s="53"/>
      <c r="BG59" s="53"/>
      <c r="BH59" s="53"/>
      <c r="BI59" s="53"/>
    </row>
    <row r="60" spans="1:104" x14ac:dyDescent="0.2">
      <c r="A60" s="54">
        <v>27</v>
      </c>
      <c r="B60" s="55" t="s">
        <v>4646</v>
      </c>
      <c r="C60" s="56" t="s">
        <v>4647</v>
      </c>
      <c r="D60" s="57" t="s">
        <v>201</v>
      </c>
      <c r="E60" s="100">
        <v>505.70100000000002</v>
      </c>
      <c r="F60" s="59"/>
      <c r="G60" s="60">
        <f>E60*F60</f>
        <v>0</v>
      </c>
      <c r="H60" s="61">
        <v>2.5000000000000001E-4</v>
      </c>
      <c r="I60" s="62">
        <f>E60*H60</f>
        <v>0.12642525000000002</v>
      </c>
      <c r="J60" s="61"/>
      <c r="K60" s="62">
        <f>E60*J60</f>
        <v>0</v>
      </c>
      <c r="O60" s="53"/>
      <c r="Z60" s="53"/>
      <c r="AA60" s="53">
        <v>3</v>
      </c>
      <c r="AB60" s="53">
        <v>0</v>
      </c>
      <c r="AC60" s="53">
        <v>34111094</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G60</f>
        <v>0</v>
      </c>
      <c r="BA60" s="53"/>
      <c r="BB60" s="53"/>
      <c r="BC60" s="53"/>
      <c r="BD60" s="53"/>
      <c r="BE60" s="53"/>
      <c r="BF60" s="53"/>
      <c r="BG60" s="53"/>
      <c r="BH60" s="53"/>
      <c r="BI60" s="53"/>
      <c r="CA60" s="53">
        <v>3</v>
      </c>
      <c r="CB60" s="53">
        <v>0</v>
      </c>
      <c r="CZ60" s="16">
        <v>2</v>
      </c>
    </row>
    <row r="61" spans="1:104" x14ac:dyDescent="0.2">
      <c r="A61" s="64"/>
      <c r="B61" s="65"/>
      <c r="C61" s="329" t="s">
        <v>4753</v>
      </c>
      <c r="D61" s="330"/>
      <c r="E61" s="103">
        <v>505.70100000000002</v>
      </c>
      <c r="F61" s="69"/>
      <c r="G61" s="70"/>
      <c r="H61" s="71"/>
      <c r="I61" s="66"/>
      <c r="J61" s="72"/>
      <c r="K61" s="66"/>
      <c r="M61" s="67" t="s">
        <v>4753</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C60</f>
        <v>kabel silový s Cu jádrem 1kV 5x2,5mm2</v>
      </c>
      <c r="BE61" s="53"/>
      <c r="BF61" s="53"/>
      <c r="BG61" s="53"/>
      <c r="BH61" s="53"/>
      <c r="BI61" s="53"/>
    </row>
    <row r="62" spans="1:104" ht="22.5" x14ac:dyDescent="0.2">
      <c r="A62" s="54">
        <v>28</v>
      </c>
      <c r="B62" s="55" t="s">
        <v>4507</v>
      </c>
      <c r="C62" s="56" t="s">
        <v>4508</v>
      </c>
      <c r="D62" s="57" t="s">
        <v>201</v>
      </c>
      <c r="E62" s="100">
        <v>361.21499999999997</v>
      </c>
      <c r="F62" s="59"/>
      <c r="G62" s="60">
        <f>E62*F62</f>
        <v>0</v>
      </c>
      <c r="H62" s="61">
        <v>0</v>
      </c>
      <c r="I62" s="62">
        <f>E62*H62</f>
        <v>0</v>
      </c>
      <c r="J62" s="61">
        <v>0</v>
      </c>
      <c r="K62" s="62">
        <f>E62*J62</f>
        <v>0</v>
      </c>
      <c r="O62" s="53"/>
      <c r="Z62" s="53"/>
      <c r="AA62" s="53">
        <v>1</v>
      </c>
      <c r="AB62" s="53">
        <v>7</v>
      </c>
      <c r="AC62" s="53">
        <v>7</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G62</f>
        <v>0</v>
      </c>
      <c r="BA62" s="53"/>
      <c r="BB62" s="53"/>
      <c r="BC62" s="53"/>
      <c r="BD62" s="53"/>
      <c r="BE62" s="53"/>
      <c r="BF62" s="53"/>
      <c r="BG62" s="53"/>
      <c r="BH62" s="53"/>
      <c r="BI62" s="53"/>
      <c r="CA62" s="53">
        <v>1</v>
      </c>
      <c r="CB62" s="53">
        <v>7</v>
      </c>
      <c r="CZ62" s="16">
        <v>2</v>
      </c>
    </row>
    <row r="63" spans="1:104" x14ac:dyDescent="0.2">
      <c r="A63" s="64"/>
      <c r="B63" s="65"/>
      <c r="C63" s="329" t="s">
        <v>4754</v>
      </c>
      <c r="D63" s="330"/>
      <c r="E63" s="103">
        <v>361.21499999999997</v>
      </c>
      <c r="F63" s="69"/>
      <c r="G63" s="70"/>
      <c r="H63" s="71"/>
      <c r="I63" s="66"/>
      <c r="J63" s="72"/>
      <c r="K63" s="66"/>
      <c r="M63" s="67" t="s">
        <v>4754</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C62</f>
        <v>Montáž kabel Cu plný kulatý žíla 5x4 až 6 mm2 uložený volně (CYKY)</v>
      </c>
      <c r="BE63" s="53"/>
      <c r="BF63" s="53"/>
      <c r="BG63" s="53"/>
      <c r="BH63" s="53"/>
      <c r="BI63" s="53"/>
    </row>
    <row r="64" spans="1:104" x14ac:dyDescent="0.2">
      <c r="A64" s="54">
        <v>29</v>
      </c>
      <c r="B64" s="55" t="s">
        <v>4650</v>
      </c>
      <c r="C64" s="56" t="s">
        <v>4651</v>
      </c>
      <c r="D64" s="57" t="s">
        <v>201</v>
      </c>
      <c r="E64" s="100">
        <v>317.86919999999998</v>
      </c>
      <c r="F64" s="59"/>
      <c r="G64" s="60">
        <f>E64*F64</f>
        <v>0</v>
      </c>
      <c r="H64" s="61">
        <v>5.2999999999999998E-4</v>
      </c>
      <c r="I64" s="62">
        <f>E64*H64</f>
        <v>0.16847067599999999</v>
      </c>
      <c r="J64" s="61"/>
      <c r="K64" s="62">
        <f>E64*J64</f>
        <v>0</v>
      </c>
      <c r="O64" s="53"/>
      <c r="Z64" s="53"/>
      <c r="AA64" s="53">
        <v>3</v>
      </c>
      <c r="AB64" s="53">
        <v>0</v>
      </c>
      <c r="AC64" s="53">
        <v>34111100</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G64</f>
        <v>0</v>
      </c>
      <c r="BA64" s="53"/>
      <c r="BB64" s="53"/>
      <c r="BC64" s="53"/>
      <c r="BD64" s="53"/>
      <c r="BE64" s="53"/>
      <c r="BF64" s="53"/>
      <c r="BG64" s="53"/>
      <c r="BH64" s="53"/>
      <c r="BI64" s="53"/>
      <c r="CA64" s="53">
        <v>3</v>
      </c>
      <c r="CB64" s="53">
        <v>0</v>
      </c>
      <c r="CZ64" s="16">
        <v>2</v>
      </c>
    </row>
    <row r="65" spans="1:104" x14ac:dyDescent="0.2">
      <c r="A65" s="64"/>
      <c r="B65" s="65"/>
      <c r="C65" s="329" t="s">
        <v>4755</v>
      </c>
      <c r="D65" s="330"/>
      <c r="E65" s="103">
        <v>317.86919999999998</v>
      </c>
      <c r="F65" s="69"/>
      <c r="G65" s="70"/>
      <c r="H65" s="71"/>
      <c r="I65" s="66"/>
      <c r="J65" s="72"/>
      <c r="K65" s="66"/>
      <c r="M65" s="67" t="s">
        <v>4755</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C64</f>
        <v>kabel silový s Cu jádrem 1kV 5x6mm2</v>
      </c>
      <c r="BE65" s="53"/>
      <c r="BF65" s="53"/>
      <c r="BG65" s="53"/>
      <c r="BH65" s="53"/>
      <c r="BI65" s="53"/>
    </row>
    <row r="66" spans="1:104" x14ac:dyDescent="0.2">
      <c r="A66" s="54">
        <v>30</v>
      </c>
      <c r="B66" s="55" t="s">
        <v>4648</v>
      </c>
      <c r="C66" s="56" t="s">
        <v>4649</v>
      </c>
      <c r="D66" s="57" t="s">
        <v>201</v>
      </c>
      <c r="E66" s="100">
        <v>97.528000000000006</v>
      </c>
      <c r="F66" s="59"/>
      <c r="G66" s="60">
        <f>E66*F66</f>
        <v>0</v>
      </c>
      <c r="H66" s="61">
        <v>3.4000000000000002E-4</v>
      </c>
      <c r="I66" s="62">
        <f>E66*H66</f>
        <v>3.3159520000000005E-2</v>
      </c>
      <c r="J66" s="61"/>
      <c r="K66" s="62">
        <f>E66*J66</f>
        <v>0</v>
      </c>
      <c r="O66" s="53"/>
      <c r="Z66" s="53"/>
      <c r="AA66" s="53">
        <v>3</v>
      </c>
      <c r="AB66" s="53">
        <v>0</v>
      </c>
      <c r="AC66" s="53">
        <v>34111098</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G66</f>
        <v>0</v>
      </c>
      <c r="BA66" s="53"/>
      <c r="BB66" s="53"/>
      <c r="BC66" s="53"/>
      <c r="BD66" s="53"/>
      <c r="BE66" s="53"/>
      <c r="BF66" s="53"/>
      <c r="BG66" s="53"/>
      <c r="BH66" s="53"/>
      <c r="BI66" s="53"/>
      <c r="CA66" s="53">
        <v>3</v>
      </c>
      <c r="CB66" s="53">
        <v>0</v>
      </c>
      <c r="CZ66" s="16">
        <v>2</v>
      </c>
    </row>
    <row r="67" spans="1:104" x14ac:dyDescent="0.2">
      <c r="A67" s="64"/>
      <c r="B67" s="65"/>
      <c r="C67" s="329" t="s">
        <v>4756</v>
      </c>
      <c r="D67" s="330"/>
      <c r="E67" s="103">
        <v>97.528000000000006</v>
      </c>
      <c r="F67" s="69"/>
      <c r="G67" s="70"/>
      <c r="H67" s="71"/>
      <c r="I67" s="66"/>
      <c r="J67" s="72"/>
      <c r="K67" s="66"/>
      <c r="M67" s="67" t="s">
        <v>4756</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C66</f>
        <v>kabel silový s Cu jádrem 1kV 5x4mm2</v>
      </c>
      <c r="BE67" s="53"/>
      <c r="BF67" s="53"/>
      <c r="BG67" s="53"/>
      <c r="BH67" s="53"/>
      <c r="BI67" s="53"/>
    </row>
    <row r="68" spans="1:104" ht="22.5" x14ac:dyDescent="0.2">
      <c r="A68" s="54">
        <v>31</v>
      </c>
      <c r="B68" s="55" t="s">
        <v>4509</v>
      </c>
      <c r="C68" s="56" t="s">
        <v>4510</v>
      </c>
      <c r="D68" s="57" t="s">
        <v>201</v>
      </c>
      <c r="E68" s="100">
        <v>6.282</v>
      </c>
      <c r="F68" s="59"/>
      <c r="G68" s="60">
        <f>E68*F68</f>
        <v>0</v>
      </c>
      <c r="H68" s="61">
        <v>0</v>
      </c>
      <c r="I68" s="62">
        <f>E68*H68</f>
        <v>0</v>
      </c>
      <c r="J68" s="61">
        <v>0</v>
      </c>
      <c r="K68" s="62">
        <f>E68*J68</f>
        <v>0</v>
      </c>
      <c r="O68" s="53"/>
      <c r="Z68" s="53"/>
      <c r="AA68" s="53">
        <v>1</v>
      </c>
      <c r="AB68" s="53">
        <v>7</v>
      </c>
      <c r="AC68" s="53">
        <v>7</v>
      </c>
      <c r="AD68" s="53"/>
      <c r="AE68" s="53"/>
      <c r="AF68" s="53"/>
      <c r="AG68" s="53"/>
      <c r="AH68" s="53"/>
      <c r="AI68" s="53"/>
      <c r="AJ68" s="53"/>
      <c r="AK68" s="53"/>
      <c r="AL68" s="53"/>
      <c r="AM68" s="53"/>
      <c r="AN68" s="53"/>
      <c r="AO68" s="53"/>
      <c r="AP68" s="53"/>
      <c r="AQ68" s="53"/>
      <c r="AR68" s="53"/>
      <c r="AS68" s="53"/>
      <c r="AT68" s="53"/>
      <c r="AU68" s="53"/>
      <c r="AV68" s="53"/>
      <c r="AW68" s="53"/>
      <c r="AX68" s="53"/>
      <c r="AY68" s="53"/>
      <c r="AZ68" s="63">
        <f>G68</f>
        <v>0</v>
      </c>
      <c r="BA68" s="53"/>
      <c r="BB68" s="53"/>
      <c r="BC68" s="53"/>
      <c r="BD68" s="53"/>
      <c r="BE68" s="53"/>
      <c r="BF68" s="53"/>
      <c r="BG68" s="53"/>
      <c r="BH68" s="53"/>
      <c r="BI68" s="53"/>
      <c r="CA68" s="53">
        <v>1</v>
      </c>
      <c r="CB68" s="53">
        <v>7</v>
      </c>
      <c r="CZ68" s="16">
        <v>2</v>
      </c>
    </row>
    <row r="69" spans="1:104" ht="25.5" x14ac:dyDescent="0.2">
      <c r="A69" s="64"/>
      <c r="B69" s="65"/>
      <c r="C69" s="329" t="s">
        <v>612</v>
      </c>
      <c r="D69" s="330"/>
      <c r="E69" s="103">
        <v>6.282</v>
      </c>
      <c r="F69" s="69"/>
      <c r="G69" s="70"/>
      <c r="H69" s="71"/>
      <c r="I69" s="66"/>
      <c r="J69" s="72"/>
      <c r="K69" s="66"/>
      <c r="M69" s="67" t="s">
        <v>612</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C68</f>
        <v>Montáž kabel Cu stíněný ovládací žíly 2 až 19x1 mm2 uložený volně (JYTY)</v>
      </c>
      <c r="BE69" s="53"/>
      <c r="BF69" s="53"/>
      <c r="BG69" s="53"/>
      <c r="BH69" s="53"/>
      <c r="BI69" s="53"/>
    </row>
    <row r="70" spans="1:104" x14ac:dyDescent="0.2">
      <c r="A70" s="54">
        <v>32</v>
      </c>
      <c r="B70" s="55" t="s">
        <v>4654</v>
      </c>
      <c r="C70" s="56" t="s">
        <v>4655</v>
      </c>
      <c r="D70" s="57" t="s">
        <v>201</v>
      </c>
      <c r="E70" s="100">
        <v>6.282</v>
      </c>
      <c r="F70" s="59"/>
      <c r="G70" s="60">
        <f>E70*F70</f>
        <v>0</v>
      </c>
      <c r="H70" s="61">
        <v>6.9999999999999994E-5</v>
      </c>
      <c r="I70" s="62">
        <f>E70*H70</f>
        <v>4.3973999999999999E-4</v>
      </c>
      <c r="J70" s="61"/>
      <c r="K70" s="62">
        <f>E70*J70</f>
        <v>0</v>
      </c>
      <c r="O70" s="53"/>
      <c r="Z70" s="53"/>
      <c r="AA70" s="53">
        <v>3</v>
      </c>
      <c r="AB70" s="53">
        <v>0</v>
      </c>
      <c r="AC70" s="53">
        <v>34121582</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G70</f>
        <v>0</v>
      </c>
      <c r="BA70" s="53"/>
      <c r="BB70" s="53"/>
      <c r="BC70" s="53"/>
      <c r="BD70" s="53"/>
      <c r="BE70" s="53"/>
      <c r="BF70" s="53"/>
      <c r="BG70" s="53"/>
      <c r="BH70" s="53"/>
      <c r="BI70" s="53"/>
      <c r="CA70" s="53">
        <v>3</v>
      </c>
      <c r="CB70" s="53">
        <v>0</v>
      </c>
      <c r="CZ70" s="16">
        <v>2</v>
      </c>
    </row>
    <row r="71" spans="1:104" x14ac:dyDescent="0.2">
      <c r="A71" s="64"/>
      <c r="B71" s="65"/>
      <c r="C71" s="329" t="s">
        <v>612</v>
      </c>
      <c r="D71" s="330"/>
      <c r="E71" s="103">
        <v>6.282</v>
      </c>
      <c r="F71" s="69"/>
      <c r="G71" s="70"/>
      <c r="H71" s="71"/>
      <c r="I71" s="66"/>
      <c r="J71" s="72"/>
      <c r="K71" s="66"/>
      <c r="M71" s="67" t="s">
        <v>612</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C70</f>
        <v>kabel ovládací stíněný 4x1mm (JYTY)</v>
      </c>
      <c r="BE71" s="53"/>
      <c r="BF71" s="53"/>
      <c r="BG71" s="53"/>
      <c r="BH71" s="53"/>
      <c r="BI71" s="53"/>
    </row>
    <row r="72" spans="1:104" ht="22.5" x14ac:dyDescent="0.2">
      <c r="A72" s="54">
        <v>33</v>
      </c>
      <c r="B72" s="55" t="s">
        <v>4511</v>
      </c>
      <c r="C72" s="56" t="s">
        <v>4512</v>
      </c>
      <c r="D72" s="57" t="s">
        <v>281</v>
      </c>
      <c r="E72" s="100">
        <v>1410.9372000000001</v>
      </c>
      <c r="F72" s="59"/>
      <c r="G72" s="60">
        <f>E72*F72</f>
        <v>0</v>
      </c>
      <c r="H72" s="61">
        <v>0</v>
      </c>
      <c r="I72" s="62">
        <f>E72*H72</f>
        <v>0</v>
      </c>
      <c r="J72" s="61">
        <v>0</v>
      </c>
      <c r="K72" s="62">
        <f>E72*J72</f>
        <v>0</v>
      </c>
      <c r="O72" s="53"/>
      <c r="Z72" s="53"/>
      <c r="AA72" s="53">
        <v>1</v>
      </c>
      <c r="AB72" s="53">
        <v>7</v>
      </c>
      <c r="AC72" s="53">
        <v>7</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G72</f>
        <v>0</v>
      </c>
      <c r="BA72" s="53"/>
      <c r="BB72" s="53"/>
      <c r="BC72" s="53"/>
      <c r="BD72" s="53"/>
      <c r="BE72" s="53"/>
      <c r="BF72" s="53"/>
      <c r="BG72" s="53"/>
      <c r="BH72" s="53"/>
      <c r="BI72" s="53"/>
      <c r="CA72" s="53">
        <v>1</v>
      </c>
      <c r="CB72" s="53">
        <v>7</v>
      </c>
      <c r="CZ72" s="16">
        <v>2</v>
      </c>
    </row>
    <row r="73" spans="1:104" x14ac:dyDescent="0.2">
      <c r="A73" s="64"/>
      <c r="B73" s="65"/>
      <c r="C73" s="329" t="s">
        <v>4757</v>
      </c>
      <c r="D73" s="330"/>
      <c r="E73" s="103">
        <v>1410.9372000000001</v>
      </c>
      <c r="F73" s="69"/>
      <c r="G73" s="70"/>
      <c r="H73" s="71"/>
      <c r="I73" s="66"/>
      <c r="J73" s="72"/>
      <c r="K73" s="66"/>
      <c r="M73" s="67" t="s">
        <v>4757</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C72</f>
        <v>Ostatní práce při montáži vodičů a kabelů - označení dalším štítkem</v>
      </c>
      <c r="BE73" s="53"/>
      <c r="BF73" s="53"/>
      <c r="BG73" s="53"/>
      <c r="BH73" s="53"/>
      <c r="BI73" s="53"/>
    </row>
    <row r="74" spans="1:104" x14ac:dyDescent="0.2">
      <c r="A74" s="54">
        <v>34</v>
      </c>
      <c r="B74" s="55" t="s">
        <v>4758</v>
      </c>
      <c r="C74" s="56" t="s">
        <v>4759</v>
      </c>
      <c r="D74" s="57" t="s">
        <v>281</v>
      </c>
      <c r="E74" s="100">
        <v>1410.9372000000001</v>
      </c>
      <c r="F74" s="59"/>
      <c r="G74" s="60">
        <f>E74*F74</f>
        <v>0</v>
      </c>
      <c r="H74" s="61">
        <v>0</v>
      </c>
      <c r="I74" s="62">
        <f>E74*H74</f>
        <v>0</v>
      </c>
      <c r="J74" s="61"/>
      <c r="K74" s="62">
        <f>E74*J74</f>
        <v>0</v>
      </c>
      <c r="O74" s="53"/>
      <c r="Z74" s="53"/>
      <c r="AA74" s="53">
        <v>3</v>
      </c>
      <c r="AB74" s="53">
        <v>0</v>
      </c>
      <c r="AC74" s="53" t="s">
        <v>4758</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3</v>
      </c>
      <c r="CB74" s="53">
        <v>0</v>
      </c>
      <c r="CZ74" s="16">
        <v>2</v>
      </c>
    </row>
    <row r="75" spans="1:104" x14ac:dyDescent="0.2">
      <c r="A75" s="64"/>
      <c r="B75" s="65"/>
      <c r="C75" s="329" t="s">
        <v>4757</v>
      </c>
      <c r="D75" s="330"/>
      <c r="E75" s="103">
        <v>1410.9372000000001</v>
      </c>
      <c r="F75" s="69"/>
      <c r="G75" s="70"/>
      <c r="H75" s="71"/>
      <c r="I75" s="66"/>
      <c r="J75" s="72"/>
      <c r="K75" s="66"/>
      <c r="M75" s="67" t="s">
        <v>4757</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Návlečky na popisy žil vodičů - čtyřhrané pro</v>
      </c>
      <c r="BE75" s="53"/>
      <c r="BF75" s="53"/>
      <c r="BG75" s="53"/>
      <c r="BH75" s="53"/>
      <c r="BI75" s="53"/>
    </row>
    <row r="76" spans="1:104" ht="22.5" x14ac:dyDescent="0.2">
      <c r="A76" s="54">
        <v>35</v>
      </c>
      <c r="B76" s="55" t="s">
        <v>4513</v>
      </c>
      <c r="C76" s="56" t="s">
        <v>4514</v>
      </c>
      <c r="D76" s="57" t="s">
        <v>281</v>
      </c>
      <c r="E76" s="100">
        <v>363.7278</v>
      </c>
      <c r="F76" s="59"/>
      <c r="G76" s="60">
        <f>E76*F76</f>
        <v>0</v>
      </c>
      <c r="H76" s="61">
        <v>0</v>
      </c>
      <c r="I76" s="62">
        <f>E76*H76</f>
        <v>0</v>
      </c>
      <c r="J76" s="61">
        <v>0</v>
      </c>
      <c r="K76" s="62">
        <f>E76*J76</f>
        <v>0</v>
      </c>
      <c r="O76" s="53"/>
      <c r="Z76" s="53"/>
      <c r="AA76" s="53">
        <v>1</v>
      </c>
      <c r="AB76" s="53">
        <v>7</v>
      </c>
      <c r="AC76" s="53">
        <v>7</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1</v>
      </c>
      <c r="CB76" s="53">
        <v>7</v>
      </c>
      <c r="CZ76" s="16">
        <v>2</v>
      </c>
    </row>
    <row r="77" spans="1:104" x14ac:dyDescent="0.2">
      <c r="A77" s="64"/>
      <c r="B77" s="65"/>
      <c r="C77" s="329" t="s">
        <v>4760</v>
      </c>
      <c r="D77" s="330"/>
      <c r="E77" s="103">
        <v>363.7278</v>
      </c>
      <c r="F77" s="69"/>
      <c r="G77" s="70"/>
      <c r="H77" s="71"/>
      <c r="I77" s="66"/>
      <c r="J77" s="72"/>
      <c r="K77" s="66"/>
      <c r="M77" s="67" t="s">
        <v>4760</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C76</f>
        <v>Ukončení vodič izolovaný do 2,5mm2 v rozváděči nebo na přístroji</v>
      </c>
      <c r="BE77" s="53"/>
      <c r="BF77" s="53"/>
      <c r="BG77" s="53"/>
      <c r="BH77" s="53"/>
      <c r="BI77" s="53"/>
    </row>
    <row r="78" spans="1:104" x14ac:dyDescent="0.2">
      <c r="A78" s="54">
        <v>36</v>
      </c>
      <c r="B78" s="55" t="s">
        <v>4676</v>
      </c>
      <c r="C78" s="56" t="s">
        <v>4677</v>
      </c>
      <c r="D78" s="57" t="s">
        <v>281</v>
      </c>
      <c r="E78" s="100">
        <v>363.7278</v>
      </c>
      <c r="F78" s="59"/>
      <c r="G78" s="60">
        <f>E78*F78</f>
        <v>0</v>
      </c>
      <c r="H78" s="61">
        <v>0</v>
      </c>
      <c r="I78" s="62">
        <f>E78*H78</f>
        <v>0</v>
      </c>
      <c r="J78" s="61"/>
      <c r="K78" s="62">
        <f>E78*J78</f>
        <v>0</v>
      </c>
      <c r="O78" s="53"/>
      <c r="Z78" s="53"/>
      <c r="AA78" s="53">
        <v>3</v>
      </c>
      <c r="AB78" s="53">
        <v>0</v>
      </c>
      <c r="AC78" s="53">
        <v>34562693</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3</v>
      </c>
      <c r="CB78" s="53">
        <v>0</v>
      </c>
      <c r="CZ78" s="16">
        <v>2</v>
      </c>
    </row>
    <row r="79" spans="1:104" x14ac:dyDescent="0.2">
      <c r="A79" s="64"/>
      <c r="B79" s="65"/>
      <c r="C79" s="329" t="s">
        <v>4760</v>
      </c>
      <c r="D79" s="330"/>
      <c r="E79" s="103">
        <v>363.7278</v>
      </c>
      <c r="F79" s="69"/>
      <c r="G79" s="70"/>
      <c r="H79" s="71"/>
      <c r="I79" s="66"/>
      <c r="J79" s="72"/>
      <c r="K79" s="66"/>
      <c r="M79" s="67" t="s">
        <v>4760</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C78</f>
        <v>svorkovnice krabicová bezšroubová s vodiči 2x2,</v>
      </c>
      <c r="BE79" s="53"/>
      <c r="BF79" s="53"/>
      <c r="BG79" s="53"/>
      <c r="BH79" s="53"/>
      <c r="BI79" s="53"/>
    </row>
    <row r="80" spans="1:104" x14ac:dyDescent="0.2">
      <c r="A80" s="54">
        <v>37</v>
      </c>
      <c r="B80" s="55" t="s">
        <v>4678</v>
      </c>
      <c r="C80" s="56" t="s">
        <v>4679</v>
      </c>
      <c r="D80" s="57" t="s">
        <v>281</v>
      </c>
      <c r="E80" s="100">
        <v>565.38</v>
      </c>
      <c r="F80" s="59"/>
      <c r="G80" s="60">
        <f>E80*F80</f>
        <v>0</v>
      </c>
      <c r="H80" s="61">
        <v>0</v>
      </c>
      <c r="I80" s="62">
        <f>E80*H80</f>
        <v>0</v>
      </c>
      <c r="J80" s="61"/>
      <c r="K80" s="62">
        <f>E80*J80</f>
        <v>0</v>
      </c>
      <c r="O80" s="53"/>
      <c r="Z80" s="53"/>
      <c r="AA80" s="53">
        <v>3</v>
      </c>
      <c r="AB80" s="53">
        <v>0</v>
      </c>
      <c r="AC80" s="53">
        <v>34562694</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G80</f>
        <v>0</v>
      </c>
      <c r="BA80" s="53"/>
      <c r="BB80" s="53"/>
      <c r="BC80" s="53"/>
      <c r="BD80" s="53"/>
      <c r="BE80" s="53"/>
      <c r="BF80" s="53"/>
      <c r="BG80" s="53"/>
      <c r="BH80" s="53"/>
      <c r="BI80" s="53"/>
      <c r="CA80" s="53">
        <v>3</v>
      </c>
      <c r="CB80" s="53">
        <v>0</v>
      </c>
      <c r="CZ80" s="16">
        <v>2</v>
      </c>
    </row>
    <row r="81" spans="1:104" x14ac:dyDescent="0.2">
      <c r="A81" s="64"/>
      <c r="B81" s="65"/>
      <c r="C81" s="329" t="s">
        <v>4761</v>
      </c>
      <c r="D81" s="330"/>
      <c r="E81" s="103">
        <v>565.38</v>
      </c>
      <c r="F81" s="69"/>
      <c r="G81" s="70"/>
      <c r="H81" s="71"/>
      <c r="I81" s="66"/>
      <c r="J81" s="72"/>
      <c r="K81" s="66"/>
      <c r="M81" s="67" t="s">
        <v>4761</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svorkovnice krabicová bezšroubová s vodiči 3x2,</v>
      </c>
      <c r="BE81" s="53"/>
      <c r="BF81" s="53"/>
      <c r="BG81" s="53"/>
      <c r="BH81" s="53"/>
      <c r="BI81" s="53"/>
    </row>
    <row r="82" spans="1:104" x14ac:dyDescent="0.2">
      <c r="A82" s="54">
        <v>38</v>
      </c>
      <c r="B82" s="55" t="s">
        <v>4680</v>
      </c>
      <c r="C82" s="56" t="s">
        <v>4681</v>
      </c>
      <c r="D82" s="57" t="s">
        <v>281</v>
      </c>
      <c r="E82" s="100">
        <v>502.56</v>
      </c>
      <c r="F82" s="59"/>
      <c r="G82" s="60">
        <f>E82*F82</f>
        <v>0</v>
      </c>
      <c r="H82" s="61">
        <v>0</v>
      </c>
      <c r="I82" s="62">
        <f>E82*H82</f>
        <v>0</v>
      </c>
      <c r="J82" s="61"/>
      <c r="K82" s="62">
        <f>E82*J82</f>
        <v>0</v>
      </c>
      <c r="O82" s="53"/>
      <c r="Z82" s="53"/>
      <c r="AA82" s="53">
        <v>3</v>
      </c>
      <c r="AB82" s="53">
        <v>0</v>
      </c>
      <c r="AC82" s="53">
        <v>34562695</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G82</f>
        <v>0</v>
      </c>
      <c r="BA82" s="53"/>
      <c r="BB82" s="53"/>
      <c r="BC82" s="53"/>
      <c r="BD82" s="53"/>
      <c r="BE82" s="53"/>
      <c r="BF82" s="53"/>
      <c r="BG82" s="53"/>
      <c r="BH82" s="53"/>
      <c r="BI82" s="53"/>
      <c r="CA82" s="53">
        <v>3</v>
      </c>
      <c r="CB82" s="53">
        <v>0</v>
      </c>
      <c r="CZ82" s="16">
        <v>2</v>
      </c>
    </row>
    <row r="83" spans="1:104" x14ac:dyDescent="0.2">
      <c r="A83" s="64"/>
      <c r="B83" s="65"/>
      <c r="C83" s="329" t="s">
        <v>4762</v>
      </c>
      <c r="D83" s="330"/>
      <c r="E83" s="103">
        <v>502.56</v>
      </c>
      <c r="F83" s="69"/>
      <c r="G83" s="70"/>
      <c r="H83" s="71"/>
      <c r="I83" s="66"/>
      <c r="J83" s="72"/>
      <c r="K83" s="66"/>
      <c r="M83" s="67" t="s">
        <v>4762</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t="str">
        <f>C82</f>
        <v>svorkovnice krabicová bezšroubová s vodiči 4x2,</v>
      </c>
      <c r="BE83" s="53"/>
      <c r="BF83" s="53"/>
      <c r="BG83" s="53"/>
      <c r="BH83" s="53"/>
      <c r="BI83" s="53"/>
    </row>
    <row r="84" spans="1:104" x14ac:dyDescent="0.2">
      <c r="A84" s="54">
        <v>39</v>
      </c>
      <c r="B84" s="55" t="s">
        <v>4682</v>
      </c>
      <c r="C84" s="56" t="s">
        <v>4683</v>
      </c>
      <c r="D84" s="57" t="s">
        <v>281</v>
      </c>
      <c r="E84" s="100">
        <v>389.48399999999998</v>
      </c>
      <c r="F84" s="59"/>
      <c r="G84" s="60">
        <f>E84*F84</f>
        <v>0</v>
      </c>
      <c r="H84" s="61">
        <v>0</v>
      </c>
      <c r="I84" s="62">
        <f>E84*H84</f>
        <v>0</v>
      </c>
      <c r="J84" s="61"/>
      <c r="K84" s="62">
        <f>E84*J84</f>
        <v>0</v>
      </c>
      <c r="O84" s="53"/>
      <c r="Z84" s="53"/>
      <c r="AA84" s="53">
        <v>3</v>
      </c>
      <c r="AB84" s="53">
        <v>0</v>
      </c>
      <c r="AC84" s="53">
        <v>34562696</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3</v>
      </c>
      <c r="CB84" s="53">
        <v>0</v>
      </c>
      <c r="CZ84" s="16">
        <v>2</v>
      </c>
    </row>
    <row r="85" spans="1:104" x14ac:dyDescent="0.2">
      <c r="A85" s="64"/>
      <c r="B85" s="65"/>
      <c r="C85" s="329" t="s">
        <v>4763</v>
      </c>
      <c r="D85" s="330"/>
      <c r="E85" s="103">
        <v>389.48399999999998</v>
      </c>
      <c r="F85" s="69"/>
      <c r="G85" s="70"/>
      <c r="H85" s="71"/>
      <c r="I85" s="66"/>
      <c r="J85" s="72"/>
      <c r="K85" s="66"/>
      <c r="M85" s="67" t="s">
        <v>4763</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svorkovnice krabicová bezšroubová s vodiči 5x2,</v>
      </c>
      <c r="BE85" s="53"/>
      <c r="BF85" s="53"/>
      <c r="BG85" s="53"/>
      <c r="BH85" s="53"/>
      <c r="BI85" s="53"/>
    </row>
    <row r="86" spans="1:104" ht="22.5" x14ac:dyDescent="0.2">
      <c r="A86" s="54">
        <v>40</v>
      </c>
      <c r="B86" s="55" t="s">
        <v>4515</v>
      </c>
      <c r="C86" s="56" t="s">
        <v>4516</v>
      </c>
      <c r="D86" s="57" t="s">
        <v>281</v>
      </c>
      <c r="E86" s="100">
        <v>30.153600000000001</v>
      </c>
      <c r="F86" s="59"/>
      <c r="G86" s="60">
        <f>E86*F86</f>
        <v>0</v>
      </c>
      <c r="H86" s="61">
        <v>0</v>
      </c>
      <c r="I86" s="62">
        <f>E86*H86</f>
        <v>0</v>
      </c>
      <c r="J86" s="61">
        <v>0</v>
      </c>
      <c r="K86" s="62">
        <f>E86*J86</f>
        <v>0</v>
      </c>
      <c r="O86" s="53"/>
      <c r="Z86" s="53"/>
      <c r="AA86" s="53">
        <v>1</v>
      </c>
      <c r="AB86" s="53">
        <v>7</v>
      </c>
      <c r="AC86" s="53">
        <v>7</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1</v>
      </c>
      <c r="CB86" s="53">
        <v>7</v>
      </c>
      <c r="CZ86" s="16">
        <v>2</v>
      </c>
    </row>
    <row r="87" spans="1:104" x14ac:dyDescent="0.2">
      <c r="A87" s="64"/>
      <c r="B87" s="65"/>
      <c r="C87" s="329" t="s">
        <v>4764</v>
      </c>
      <c r="D87" s="330"/>
      <c r="E87" s="103">
        <v>30.153600000000001</v>
      </c>
      <c r="F87" s="69"/>
      <c r="G87" s="70"/>
      <c r="H87" s="71"/>
      <c r="I87" s="66"/>
      <c r="J87" s="72"/>
      <c r="K87" s="66"/>
      <c r="M87" s="67" t="s">
        <v>4764</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Ukončení vodič izolovaný do 4 mm2 v rozváděči nebo  na přístroji</v>
      </c>
      <c r="BE87" s="53"/>
      <c r="BF87" s="53"/>
      <c r="BG87" s="53"/>
      <c r="BH87" s="53"/>
      <c r="BI87" s="53"/>
    </row>
    <row r="88" spans="1:104" ht="22.5" x14ac:dyDescent="0.2">
      <c r="A88" s="54">
        <v>41</v>
      </c>
      <c r="B88" s="55" t="s">
        <v>4517</v>
      </c>
      <c r="C88" s="56" t="s">
        <v>4518</v>
      </c>
      <c r="D88" s="57" t="s">
        <v>281</v>
      </c>
      <c r="E88" s="100">
        <v>428.43239999999997</v>
      </c>
      <c r="F88" s="59"/>
      <c r="G88" s="60">
        <f>E88*F88</f>
        <v>0</v>
      </c>
      <c r="H88" s="61">
        <v>0</v>
      </c>
      <c r="I88" s="62">
        <f>E88*H88</f>
        <v>0</v>
      </c>
      <c r="J88" s="61">
        <v>0</v>
      </c>
      <c r="K88" s="62">
        <f>E88*J88</f>
        <v>0</v>
      </c>
      <c r="O88" s="53"/>
      <c r="Z88" s="53"/>
      <c r="AA88" s="53">
        <v>1</v>
      </c>
      <c r="AB88" s="53">
        <v>7</v>
      </c>
      <c r="AC88" s="53">
        <v>7</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1</v>
      </c>
      <c r="CB88" s="53">
        <v>7</v>
      </c>
      <c r="CZ88" s="16">
        <v>2</v>
      </c>
    </row>
    <row r="89" spans="1:104" x14ac:dyDescent="0.2">
      <c r="A89" s="64"/>
      <c r="B89" s="65"/>
      <c r="C89" s="329" t="s">
        <v>4765</v>
      </c>
      <c r="D89" s="330"/>
      <c r="E89" s="103">
        <v>428.43239999999997</v>
      </c>
      <c r="F89" s="69"/>
      <c r="G89" s="70"/>
      <c r="H89" s="71"/>
      <c r="I89" s="66"/>
      <c r="J89" s="72"/>
      <c r="K89" s="66"/>
      <c r="M89" s="67" t="s">
        <v>4765</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73" t="str">
        <f>C88</f>
        <v>Ukončení vodič izolovaný do 6 mm2 v rozváděči nebo  na přístroji</v>
      </c>
      <c r="BE89" s="53"/>
      <c r="BF89" s="53"/>
      <c r="BG89" s="53"/>
      <c r="BH89" s="53"/>
      <c r="BI89" s="53"/>
    </row>
    <row r="90" spans="1:104" ht="22.5" x14ac:dyDescent="0.2">
      <c r="A90" s="54">
        <v>42</v>
      </c>
      <c r="B90" s="55" t="s">
        <v>4519</v>
      </c>
      <c r="C90" s="56" t="s">
        <v>4520</v>
      </c>
      <c r="D90" s="57" t="s">
        <v>281</v>
      </c>
      <c r="E90" s="100">
        <v>48.999600000000001</v>
      </c>
      <c r="F90" s="59"/>
      <c r="G90" s="60">
        <f>E90*F90</f>
        <v>0</v>
      </c>
      <c r="H90" s="61">
        <v>0</v>
      </c>
      <c r="I90" s="62">
        <f>E90*H90</f>
        <v>0</v>
      </c>
      <c r="J90" s="61">
        <v>0</v>
      </c>
      <c r="K90" s="62">
        <f>E90*J90</f>
        <v>0</v>
      </c>
      <c r="O90" s="53"/>
      <c r="Z90" s="53"/>
      <c r="AA90" s="53">
        <v>1</v>
      </c>
      <c r="AB90" s="53">
        <v>7</v>
      </c>
      <c r="AC90" s="53">
        <v>7</v>
      </c>
      <c r="AD90" s="53"/>
      <c r="AE90" s="53"/>
      <c r="AF90" s="53"/>
      <c r="AG90" s="53"/>
      <c r="AH90" s="53"/>
      <c r="AI90" s="53"/>
      <c r="AJ90" s="53"/>
      <c r="AK90" s="53"/>
      <c r="AL90" s="53"/>
      <c r="AM90" s="53"/>
      <c r="AN90" s="53"/>
      <c r="AO90" s="53"/>
      <c r="AP90" s="53"/>
      <c r="AQ90" s="53"/>
      <c r="AR90" s="53"/>
      <c r="AS90" s="53"/>
      <c r="AT90" s="53"/>
      <c r="AU90" s="53"/>
      <c r="AV90" s="53"/>
      <c r="AW90" s="53"/>
      <c r="AX90" s="53"/>
      <c r="AY90" s="53"/>
      <c r="AZ90" s="63">
        <f>G90</f>
        <v>0</v>
      </c>
      <c r="BA90" s="53"/>
      <c r="BB90" s="53"/>
      <c r="BC90" s="53"/>
      <c r="BD90" s="53"/>
      <c r="BE90" s="53"/>
      <c r="BF90" s="53"/>
      <c r="BG90" s="53"/>
      <c r="BH90" s="53"/>
      <c r="BI90" s="53"/>
      <c r="CA90" s="53">
        <v>1</v>
      </c>
      <c r="CB90" s="53">
        <v>7</v>
      </c>
      <c r="CZ90" s="16">
        <v>2</v>
      </c>
    </row>
    <row r="91" spans="1:104" x14ac:dyDescent="0.2">
      <c r="A91" s="64"/>
      <c r="B91" s="65"/>
      <c r="C91" s="329" t="s">
        <v>4766</v>
      </c>
      <c r="D91" s="330"/>
      <c r="E91" s="103">
        <v>48.999600000000001</v>
      </c>
      <c r="F91" s="69"/>
      <c r="G91" s="70"/>
      <c r="H91" s="71"/>
      <c r="I91" s="66"/>
      <c r="J91" s="72"/>
      <c r="K91" s="66"/>
      <c r="M91" s="67" t="s">
        <v>4766</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73" t="str">
        <f>C90</f>
        <v>Ukončení vodič izolovaný do 10 mm2 v rozváděči nebo na přístroji</v>
      </c>
      <c r="BE91" s="53"/>
      <c r="BF91" s="53"/>
      <c r="BG91" s="53"/>
      <c r="BH91" s="53"/>
      <c r="BI91" s="53"/>
    </row>
    <row r="92" spans="1:104" ht="22.5" x14ac:dyDescent="0.2">
      <c r="A92" s="54">
        <v>43</v>
      </c>
      <c r="B92" s="55" t="s">
        <v>4521</v>
      </c>
      <c r="C92" s="56" t="s">
        <v>4522</v>
      </c>
      <c r="D92" s="57" t="s">
        <v>281</v>
      </c>
      <c r="E92" s="100">
        <v>34.551000000000002</v>
      </c>
      <c r="F92" s="59"/>
      <c r="G92" s="60">
        <f>E92*F92</f>
        <v>0</v>
      </c>
      <c r="H92" s="61">
        <v>0</v>
      </c>
      <c r="I92" s="62">
        <f>E92*H92</f>
        <v>0</v>
      </c>
      <c r="J92" s="61">
        <v>0</v>
      </c>
      <c r="K92" s="62">
        <f>E92*J92</f>
        <v>0</v>
      </c>
      <c r="O92" s="53"/>
      <c r="Z92" s="53"/>
      <c r="AA92" s="53">
        <v>1</v>
      </c>
      <c r="AB92" s="53">
        <v>7</v>
      </c>
      <c r="AC92" s="53">
        <v>7</v>
      </c>
      <c r="AD92" s="53"/>
      <c r="AE92" s="53"/>
      <c r="AF92" s="53"/>
      <c r="AG92" s="53"/>
      <c r="AH92" s="53"/>
      <c r="AI92" s="53"/>
      <c r="AJ92" s="53"/>
      <c r="AK92" s="53"/>
      <c r="AL92" s="53"/>
      <c r="AM92" s="53"/>
      <c r="AN92" s="53"/>
      <c r="AO92" s="53"/>
      <c r="AP92" s="53"/>
      <c r="AQ92" s="53"/>
      <c r="AR92" s="53"/>
      <c r="AS92" s="53"/>
      <c r="AT92" s="53"/>
      <c r="AU92" s="53"/>
      <c r="AV92" s="53"/>
      <c r="AW92" s="53"/>
      <c r="AX92" s="53"/>
      <c r="AY92" s="53"/>
      <c r="AZ92" s="63">
        <f>G92</f>
        <v>0</v>
      </c>
      <c r="BA92" s="53"/>
      <c r="BB92" s="53"/>
      <c r="BC92" s="53"/>
      <c r="BD92" s="53"/>
      <c r="BE92" s="53"/>
      <c r="BF92" s="53"/>
      <c r="BG92" s="53"/>
      <c r="BH92" s="53"/>
      <c r="BI92" s="53"/>
      <c r="CA92" s="53">
        <v>1</v>
      </c>
      <c r="CB92" s="53">
        <v>7</v>
      </c>
      <c r="CZ92" s="16">
        <v>2</v>
      </c>
    </row>
    <row r="93" spans="1:104" x14ac:dyDescent="0.2">
      <c r="A93" s="64"/>
      <c r="B93" s="65"/>
      <c r="C93" s="329" t="s">
        <v>276</v>
      </c>
      <c r="D93" s="330"/>
      <c r="E93" s="103">
        <v>34.551000000000002</v>
      </c>
      <c r="F93" s="69"/>
      <c r="G93" s="70"/>
      <c r="H93" s="71"/>
      <c r="I93" s="66"/>
      <c r="J93" s="72"/>
      <c r="K93" s="66"/>
      <c r="M93" s="67" t="s">
        <v>276</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73" t="str">
        <f>C92</f>
        <v>Ukončení vodič izolovaný do 16 mm2 v rozváděči nebo na přístroji</v>
      </c>
      <c r="BE93" s="53"/>
      <c r="BF93" s="53"/>
      <c r="BG93" s="53"/>
      <c r="BH93" s="53"/>
      <c r="BI93" s="53"/>
    </row>
    <row r="94" spans="1:104" ht="22.5" x14ac:dyDescent="0.2">
      <c r="A94" s="54">
        <v>44</v>
      </c>
      <c r="B94" s="55" t="s">
        <v>4523</v>
      </c>
      <c r="C94" s="56" t="s">
        <v>4524</v>
      </c>
      <c r="D94" s="57" t="s">
        <v>281</v>
      </c>
      <c r="E94" s="100">
        <v>4.3974000000000002</v>
      </c>
      <c r="F94" s="59"/>
      <c r="G94" s="60">
        <f>E94*F94</f>
        <v>0</v>
      </c>
      <c r="H94" s="61">
        <v>0</v>
      </c>
      <c r="I94" s="62">
        <f>E94*H94</f>
        <v>0</v>
      </c>
      <c r="J94" s="61">
        <v>0</v>
      </c>
      <c r="K94" s="62">
        <f>E94*J94</f>
        <v>0</v>
      </c>
      <c r="O94" s="53"/>
      <c r="Z94" s="53"/>
      <c r="AA94" s="53">
        <v>1</v>
      </c>
      <c r="AB94" s="53">
        <v>7</v>
      </c>
      <c r="AC94" s="53">
        <v>7</v>
      </c>
      <c r="AD94" s="53"/>
      <c r="AE94" s="53"/>
      <c r="AF94" s="53"/>
      <c r="AG94" s="53"/>
      <c r="AH94" s="53"/>
      <c r="AI94" s="53"/>
      <c r="AJ94" s="53"/>
      <c r="AK94" s="53"/>
      <c r="AL94" s="53"/>
      <c r="AM94" s="53"/>
      <c r="AN94" s="53"/>
      <c r="AO94" s="53"/>
      <c r="AP94" s="53"/>
      <c r="AQ94" s="53"/>
      <c r="AR94" s="53"/>
      <c r="AS94" s="53"/>
      <c r="AT94" s="53"/>
      <c r="AU94" s="53"/>
      <c r="AV94" s="53"/>
      <c r="AW94" s="53"/>
      <c r="AX94" s="53"/>
      <c r="AY94" s="53"/>
      <c r="AZ94" s="63">
        <f>G94</f>
        <v>0</v>
      </c>
      <c r="BA94" s="53"/>
      <c r="BB94" s="53"/>
      <c r="BC94" s="53"/>
      <c r="BD94" s="53"/>
      <c r="BE94" s="53"/>
      <c r="BF94" s="53"/>
      <c r="BG94" s="53"/>
      <c r="BH94" s="53"/>
      <c r="BI94" s="53"/>
      <c r="CA94" s="53">
        <v>1</v>
      </c>
      <c r="CB94" s="53">
        <v>7</v>
      </c>
      <c r="CZ94" s="16">
        <v>2</v>
      </c>
    </row>
    <row r="95" spans="1:104" x14ac:dyDescent="0.2">
      <c r="A95" s="64"/>
      <c r="B95" s="65"/>
      <c r="C95" s="329" t="s">
        <v>595</v>
      </c>
      <c r="D95" s="330"/>
      <c r="E95" s="103">
        <v>4.3974000000000002</v>
      </c>
      <c r="F95" s="69"/>
      <c r="G95" s="70"/>
      <c r="H95" s="71"/>
      <c r="I95" s="66"/>
      <c r="J95" s="72"/>
      <c r="K95" s="66"/>
      <c r="M95" s="67" t="s">
        <v>595</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73" t="str">
        <f>C94</f>
        <v>Ukončení vodič izolovaný do 35 mm2 v rozváděči nebo na přístroji</v>
      </c>
      <c r="BE95" s="53"/>
      <c r="BF95" s="53"/>
      <c r="BG95" s="53"/>
      <c r="BH95" s="53"/>
      <c r="BI95" s="53"/>
    </row>
    <row r="96" spans="1:104" ht="22.5" x14ac:dyDescent="0.2">
      <c r="A96" s="54">
        <v>45</v>
      </c>
      <c r="B96" s="55" t="s">
        <v>4525</v>
      </c>
      <c r="C96" s="56" t="s">
        <v>4526</v>
      </c>
      <c r="D96" s="57" t="s">
        <v>281</v>
      </c>
      <c r="E96" s="100">
        <v>75.384</v>
      </c>
      <c r="F96" s="59"/>
      <c r="G96" s="60">
        <f>E96*F96</f>
        <v>0</v>
      </c>
      <c r="H96" s="61">
        <v>0</v>
      </c>
      <c r="I96" s="62">
        <f>E96*H96</f>
        <v>0</v>
      </c>
      <c r="J96" s="61">
        <v>0</v>
      </c>
      <c r="K96" s="62">
        <f>E96*J96</f>
        <v>0</v>
      </c>
      <c r="O96" s="53"/>
      <c r="Z96" s="53"/>
      <c r="AA96" s="53">
        <v>1</v>
      </c>
      <c r="AB96" s="53">
        <v>7</v>
      </c>
      <c r="AC96" s="53">
        <v>7</v>
      </c>
      <c r="AD96" s="53"/>
      <c r="AE96" s="53"/>
      <c r="AF96" s="53"/>
      <c r="AG96" s="53"/>
      <c r="AH96" s="53"/>
      <c r="AI96" s="53"/>
      <c r="AJ96" s="53"/>
      <c r="AK96" s="53"/>
      <c r="AL96" s="53"/>
      <c r="AM96" s="53"/>
      <c r="AN96" s="53"/>
      <c r="AO96" s="53"/>
      <c r="AP96" s="53"/>
      <c r="AQ96" s="53"/>
      <c r="AR96" s="53"/>
      <c r="AS96" s="53"/>
      <c r="AT96" s="53"/>
      <c r="AU96" s="53"/>
      <c r="AV96" s="53"/>
      <c r="AW96" s="53"/>
      <c r="AX96" s="53"/>
      <c r="AY96" s="53"/>
      <c r="AZ96" s="63">
        <f>G96</f>
        <v>0</v>
      </c>
      <c r="BA96" s="53"/>
      <c r="BB96" s="53"/>
      <c r="BC96" s="53"/>
      <c r="BD96" s="53"/>
      <c r="BE96" s="53"/>
      <c r="BF96" s="53"/>
      <c r="BG96" s="53"/>
      <c r="BH96" s="53"/>
      <c r="BI96" s="53"/>
      <c r="CA96" s="53">
        <v>1</v>
      </c>
      <c r="CB96" s="53">
        <v>7</v>
      </c>
      <c r="CZ96" s="16">
        <v>2</v>
      </c>
    </row>
    <row r="97" spans="1:104" x14ac:dyDescent="0.2">
      <c r="A97" s="64"/>
      <c r="B97" s="65"/>
      <c r="C97" s="329" t="s">
        <v>4356</v>
      </c>
      <c r="D97" s="330"/>
      <c r="E97" s="103">
        <v>75.384</v>
      </c>
      <c r="F97" s="69"/>
      <c r="G97" s="70"/>
      <c r="H97" s="71"/>
      <c r="I97" s="66"/>
      <c r="J97" s="72"/>
      <c r="K97" s="66"/>
      <c r="M97" s="67" t="s">
        <v>4356</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73" t="str">
        <f>C96</f>
        <v>Ukončení vodič izolovaný do 50 mm2 v rozváděči nebo na přístroji</v>
      </c>
      <c r="BE97" s="53"/>
      <c r="BF97" s="53"/>
      <c r="BG97" s="53"/>
      <c r="BH97" s="53"/>
      <c r="BI97" s="53"/>
    </row>
    <row r="98" spans="1:104" ht="22.5" x14ac:dyDescent="0.2">
      <c r="A98" s="54">
        <v>46</v>
      </c>
      <c r="B98" s="55" t="s">
        <v>4527</v>
      </c>
      <c r="C98" s="56" t="s">
        <v>4528</v>
      </c>
      <c r="D98" s="57" t="s">
        <v>281</v>
      </c>
      <c r="E98" s="100">
        <v>17.589600000000001</v>
      </c>
      <c r="F98" s="59"/>
      <c r="G98" s="60">
        <f>E98*F98</f>
        <v>0</v>
      </c>
      <c r="H98" s="61">
        <v>0</v>
      </c>
      <c r="I98" s="62">
        <f>E98*H98</f>
        <v>0</v>
      </c>
      <c r="J98" s="61">
        <v>0</v>
      </c>
      <c r="K98" s="62">
        <f>E98*J98</f>
        <v>0</v>
      </c>
      <c r="O98" s="53"/>
      <c r="Z98" s="53"/>
      <c r="AA98" s="53">
        <v>1</v>
      </c>
      <c r="AB98" s="53">
        <v>7</v>
      </c>
      <c r="AC98" s="53">
        <v>7</v>
      </c>
      <c r="AD98" s="53"/>
      <c r="AE98" s="53"/>
      <c r="AF98" s="53"/>
      <c r="AG98" s="53"/>
      <c r="AH98" s="53"/>
      <c r="AI98" s="53"/>
      <c r="AJ98" s="53"/>
      <c r="AK98" s="53"/>
      <c r="AL98" s="53"/>
      <c r="AM98" s="53"/>
      <c r="AN98" s="53"/>
      <c r="AO98" s="53"/>
      <c r="AP98" s="53"/>
      <c r="AQ98" s="53"/>
      <c r="AR98" s="53"/>
      <c r="AS98" s="53"/>
      <c r="AT98" s="53"/>
      <c r="AU98" s="53"/>
      <c r="AV98" s="53"/>
      <c r="AW98" s="53"/>
      <c r="AX98" s="53"/>
      <c r="AY98" s="53"/>
      <c r="AZ98" s="63">
        <f>G98</f>
        <v>0</v>
      </c>
      <c r="BA98" s="53"/>
      <c r="BB98" s="53"/>
      <c r="BC98" s="53"/>
      <c r="BD98" s="53"/>
      <c r="BE98" s="53"/>
      <c r="BF98" s="53"/>
      <c r="BG98" s="53"/>
      <c r="BH98" s="53"/>
      <c r="BI98" s="53"/>
      <c r="CA98" s="53">
        <v>1</v>
      </c>
      <c r="CB98" s="53">
        <v>7</v>
      </c>
      <c r="CZ98" s="16">
        <v>2</v>
      </c>
    </row>
    <row r="99" spans="1:104" x14ac:dyDescent="0.2">
      <c r="A99" s="64"/>
      <c r="B99" s="65"/>
      <c r="C99" s="329" t="s">
        <v>773</v>
      </c>
      <c r="D99" s="330"/>
      <c r="E99" s="103">
        <v>17.589600000000001</v>
      </c>
      <c r="F99" s="69"/>
      <c r="G99" s="70"/>
      <c r="H99" s="71"/>
      <c r="I99" s="66"/>
      <c r="J99" s="72"/>
      <c r="K99" s="66"/>
      <c r="M99" s="67" t="s">
        <v>773</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73" t="str">
        <f>C98</f>
        <v>Montáž rozvodnice oceloplechová nebo plastová běžná do 20 kg</v>
      </c>
      <c r="BE99" s="53"/>
      <c r="BF99" s="53"/>
      <c r="BG99" s="53"/>
      <c r="BH99" s="53"/>
      <c r="BI99" s="53"/>
    </row>
    <row r="100" spans="1:104" ht="22.5" x14ac:dyDescent="0.2">
      <c r="A100" s="54">
        <v>47</v>
      </c>
      <c r="B100" s="55" t="s">
        <v>4696</v>
      </c>
      <c r="C100" s="56" t="s">
        <v>4697</v>
      </c>
      <c r="D100" s="57" t="s">
        <v>281</v>
      </c>
      <c r="E100" s="100">
        <v>16.961400000000001</v>
      </c>
      <c r="F100" s="59"/>
      <c r="G100" s="60">
        <f>E100*F100</f>
        <v>0</v>
      </c>
      <c r="H100" s="61">
        <v>2.82E-3</v>
      </c>
      <c r="I100" s="62">
        <f>E100*H100</f>
        <v>4.7831148000000004E-2</v>
      </c>
      <c r="J100" s="61"/>
      <c r="K100" s="62">
        <f>E100*J100</f>
        <v>0</v>
      </c>
      <c r="O100" s="53"/>
      <c r="Z100" s="53"/>
      <c r="AA100" s="53">
        <v>3</v>
      </c>
      <c r="AB100" s="53">
        <v>0</v>
      </c>
      <c r="AC100" s="53">
        <v>35713111</v>
      </c>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63">
        <f>G100</f>
        <v>0</v>
      </c>
      <c r="BA100" s="53"/>
      <c r="BB100" s="53"/>
      <c r="BC100" s="53"/>
      <c r="BD100" s="53"/>
      <c r="BE100" s="53"/>
      <c r="BF100" s="53"/>
      <c r="BG100" s="53"/>
      <c r="BH100" s="53"/>
      <c r="BI100" s="53"/>
      <c r="CA100" s="53">
        <v>3</v>
      </c>
      <c r="CB100" s="53">
        <v>0</v>
      </c>
      <c r="CZ100" s="16">
        <v>2</v>
      </c>
    </row>
    <row r="101" spans="1:104" x14ac:dyDescent="0.2">
      <c r="A101" s="64"/>
      <c r="B101" s="65"/>
      <c r="C101" s="329" t="s">
        <v>4079</v>
      </c>
      <c r="D101" s="330"/>
      <c r="E101" s="103">
        <v>16.961400000000001</v>
      </c>
      <c r="F101" s="69"/>
      <c r="G101" s="70"/>
      <c r="H101" s="71"/>
      <c r="I101" s="66"/>
      <c r="J101" s="72"/>
      <c r="K101" s="66"/>
      <c r="M101" s="67" t="s">
        <v>4079</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C100</f>
        <v>rozvodnice nástěnná, 3 řady, šířka 14 modulárních</v>
      </c>
      <c r="BE101" s="53"/>
      <c r="BF101" s="53"/>
      <c r="BG101" s="53"/>
      <c r="BH101" s="53"/>
      <c r="BI101" s="53"/>
    </row>
    <row r="102" spans="1:104" x14ac:dyDescent="0.2">
      <c r="A102" s="54">
        <v>48</v>
      </c>
      <c r="B102" s="55" t="s">
        <v>4694</v>
      </c>
      <c r="C102" s="56" t="s">
        <v>4695</v>
      </c>
      <c r="D102" s="57" t="s">
        <v>281</v>
      </c>
      <c r="E102" s="100">
        <v>0.62819999999999998</v>
      </c>
      <c r="F102" s="59"/>
      <c r="G102" s="60">
        <f>E102*F102</f>
        <v>0</v>
      </c>
      <c r="H102" s="61">
        <v>1.4999999999999999E-2</v>
      </c>
      <c r="I102" s="62">
        <f>E102*H102</f>
        <v>9.4229999999999991E-3</v>
      </c>
      <c r="J102" s="61"/>
      <c r="K102" s="62">
        <f>E102*J102</f>
        <v>0</v>
      </c>
      <c r="O102" s="53"/>
      <c r="Z102" s="53"/>
      <c r="AA102" s="53">
        <v>3</v>
      </c>
      <c r="AB102" s="53">
        <v>0</v>
      </c>
      <c r="AC102" s="53">
        <v>35711733</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G102</f>
        <v>0</v>
      </c>
      <c r="BA102" s="53"/>
      <c r="BB102" s="53"/>
      <c r="BC102" s="53"/>
      <c r="BD102" s="53"/>
      <c r="BE102" s="53"/>
      <c r="BF102" s="53"/>
      <c r="BG102" s="53"/>
      <c r="BH102" s="53"/>
      <c r="BI102" s="53"/>
      <c r="CA102" s="53">
        <v>3</v>
      </c>
      <c r="CB102" s="53">
        <v>0</v>
      </c>
      <c r="CZ102" s="16">
        <v>2</v>
      </c>
    </row>
    <row r="103" spans="1:104" x14ac:dyDescent="0.2">
      <c r="A103" s="64"/>
      <c r="B103" s="65"/>
      <c r="C103" s="329" t="s">
        <v>598</v>
      </c>
      <c r="D103" s="330"/>
      <c r="E103" s="103">
        <v>0.62819999999999998</v>
      </c>
      <c r="F103" s="69"/>
      <c r="G103" s="70"/>
      <c r="H103" s="71"/>
      <c r="I103" s="66"/>
      <c r="J103" s="72"/>
      <c r="K103" s="66"/>
      <c r="M103" s="67" t="s">
        <v>598</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73" t="str">
        <f>C102</f>
        <v>Skříň do výklenku pro osazení hlavního deionu s</v>
      </c>
      <c r="BE103" s="53"/>
      <c r="BF103" s="53"/>
      <c r="BG103" s="53"/>
      <c r="BH103" s="53"/>
      <c r="BI103" s="53"/>
    </row>
    <row r="104" spans="1:104" ht="22.5" x14ac:dyDescent="0.2">
      <c r="A104" s="54">
        <v>49</v>
      </c>
      <c r="B104" s="55" t="s">
        <v>4529</v>
      </c>
      <c r="C104" s="56" t="s">
        <v>4530</v>
      </c>
      <c r="D104" s="57" t="s">
        <v>281</v>
      </c>
      <c r="E104" s="100">
        <v>0.62819999999999998</v>
      </c>
      <c r="F104" s="59"/>
      <c r="G104" s="60">
        <f>E104*F104</f>
        <v>0</v>
      </c>
      <c r="H104" s="61">
        <v>0</v>
      </c>
      <c r="I104" s="62">
        <f>E104*H104</f>
        <v>0</v>
      </c>
      <c r="J104" s="61">
        <v>0</v>
      </c>
      <c r="K104" s="62">
        <f>E104*J104</f>
        <v>0</v>
      </c>
      <c r="O104" s="53"/>
      <c r="Z104" s="53"/>
      <c r="AA104" s="53">
        <v>1</v>
      </c>
      <c r="AB104" s="53">
        <v>7</v>
      </c>
      <c r="AC104" s="53">
        <v>7</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63">
        <f>G104</f>
        <v>0</v>
      </c>
      <c r="BA104" s="53"/>
      <c r="BB104" s="53"/>
      <c r="BC104" s="53"/>
      <c r="BD104" s="53"/>
      <c r="BE104" s="53"/>
      <c r="BF104" s="53"/>
      <c r="BG104" s="53"/>
      <c r="BH104" s="53"/>
      <c r="BI104" s="53"/>
      <c r="CA104" s="53">
        <v>1</v>
      </c>
      <c r="CB104" s="53">
        <v>7</v>
      </c>
      <c r="CZ104" s="16">
        <v>2</v>
      </c>
    </row>
    <row r="105" spans="1:104" x14ac:dyDescent="0.2">
      <c r="A105" s="64"/>
      <c r="B105" s="65"/>
      <c r="C105" s="329" t="s">
        <v>598</v>
      </c>
      <c r="D105" s="330"/>
      <c r="E105" s="103">
        <v>0.62819999999999998</v>
      </c>
      <c r="F105" s="69"/>
      <c r="G105" s="70"/>
      <c r="H105" s="71"/>
      <c r="I105" s="66"/>
      <c r="J105" s="72"/>
      <c r="K105" s="66"/>
      <c r="M105" s="67" t="s">
        <v>598</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73" t="str">
        <f>C104</f>
        <v>Montáž rozvodnice oceloplechová nebo plastová běžná do 50 kg</v>
      </c>
      <c r="BE105" s="53"/>
      <c r="BF105" s="53"/>
      <c r="BG105" s="53"/>
      <c r="BH105" s="53"/>
      <c r="BI105" s="53"/>
    </row>
    <row r="106" spans="1:104" x14ac:dyDescent="0.2">
      <c r="A106" s="54">
        <v>50</v>
      </c>
      <c r="B106" s="55" t="s">
        <v>4698</v>
      </c>
      <c r="C106" s="56" t="s">
        <v>4699</v>
      </c>
      <c r="D106" s="57" t="s">
        <v>281</v>
      </c>
      <c r="E106" s="100">
        <v>0.62819999999999998</v>
      </c>
      <c r="F106" s="59"/>
      <c r="G106" s="60">
        <f>E106*F106</f>
        <v>0</v>
      </c>
      <c r="H106" s="61">
        <v>2.6099999999999999E-3</v>
      </c>
      <c r="I106" s="62">
        <f>E106*H106</f>
        <v>1.639602E-3</v>
      </c>
      <c r="J106" s="61"/>
      <c r="K106" s="62">
        <f>E106*J106</f>
        <v>0</v>
      </c>
      <c r="O106" s="53"/>
      <c r="Z106" s="53"/>
      <c r="AA106" s="53">
        <v>3</v>
      </c>
      <c r="AB106" s="53">
        <v>0</v>
      </c>
      <c r="AC106" s="53">
        <v>35713142</v>
      </c>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63">
        <f>G106</f>
        <v>0</v>
      </c>
      <c r="BA106" s="53"/>
      <c r="BB106" s="53"/>
      <c r="BC106" s="53"/>
      <c r="BD106" s="53"/>
      <c r="BE106" s="53"/>
      <c r="BF106" s="53"/>
      <c r="BG106" s="53"/>
      <c r="BH106" s="53"/>
      <c r="BI106" s="53"/>
      <c r="CA106" s="53">
        <v>3</v>
      </c>
      <c r="CB106" s="53">
        <v>0</v>
      </c>
      <c r="CZ106" s="16">
        <v>2</v>
      </c>
    </row>
    <row r="107" spans="1:104" x14ac:dyDescent="0.2">
      <c r="A107" s="64"/>
      <c r="B107" s="65"/>
      <c r="C107" s="329" t="s">
        <v>598</v>
      </c>
      <c r="D107" s="330"/>
      <c r="E107" s="103">
        <v>0.62819999999999998</v>
      </c>
      <c r="F107" s="69"/>
      <c r="G107" s="70"/>
      <c r="H107" s="71"/>
      <c r="I107" s="66"/>
      <c r="J107" s="72"/>
      <c r="K107" s="66"/>
      <c r="M107" s="67" t="s">
        <v>598</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73" t="str">
        <f>C106</f>
        <v>rozvodnice zapuštěná RH-spol, včetně jisticích a</v>
      </c>
      <c r="BE107" s="53"/>
      <c r="BF107" s="53"/>
      <c r="BG107" s="53"/>
      <c r="BH107" s="53"/>
      <c r="BI107" s="53"/>
    </row>
    <row r="108" spans="1:104" ht="22.5" x14ac:dyDescent="0.2">
      <c r="A108" s="54">
        <v>51</v>
      </c>
      <c r="B108" s="55" t="s">
        <v>4531</v>
      </c>
      <c r="C108" s="56" t="s">
        <v>4532</v>
      </c>
      <c r="D108" s="57" t="s">
        <v>281</v>
      </c>
      <c r="E108" s="100">
        <v>3.7692000000000001</v>
      </c>
      <c r="F108" s="59"/>
      <c r="G108" s="60">
        <f>E108*F108</f>
        <v>0</v>
      </c>
      <c r="H108" s="61">
        <v>0</v>
      </c>
      <c r="I108" s="62">
        <f>E108*H108</f>
        <v>0</v>
      </c>
      <c r="J108" s="61">
        <v>0</v>
      </c>
      <c r="K108" s="62">
        <f>E108*J108</f>
        <v>0</v>
      </c>
      <c r="O108" s="53"/>
      <c r="Z108" s="53"/>
      <c r="AA108" s="53">
        <v>1</v>
      </c>
      <c r="AB108" s="53">
        <v>7</v>
      </c>
      <c r="AC108" s="53">
        <v>7</v>
      </c>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63">
        <f>G108</f>
        <v>0</v>
      </c>
      <c r="BA108" s="53"/>
      <c r="BB108" s="53"/>
      <c r="BC108" s="53"/>
      <c r="BD108" s="53"/>
      <c r="BE108" s="53"/>
      <c r="BF108" s="53"/>
      <c r="BG108" s="53"/>
      <c r="BH108" s="53"/>
      <c r="BI108" s="53"/>
      <c r="CA108" s="53">
        <v>1</v>
      </c>
      <c r="CB108" s="53">
        <v>7</v>
      </c>
      <c r="CZ108" s="16">
        <v>2</v>
      </c>
    </row>
    <row r="109" spans="1:104" x14ac:dyDescent="0.2">
      <c r="A109" s="64"/>
      <c r="B109" s="65"/>
      <c r="C109" s="329" t="s">
        <v>297</v>
      </c>
      <c r="D109" s="330"/>
      <c r="E109" s="103">
        <v>3.7692000000000001</v>
      </c>
      <c r="F109" s="69"/>
      <c r="G109" s="70"/>
      <c r="H109" s="71"/>
      <c r="I109" s="66"/>
      <c r="J109" s="72"/>
      <c r="K109" s="66"/>
      <c r="M109" s="67" t="s">
        <v>297</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73" t="str">
        <f>C108</f>
        <v>Montáž rozvodnice oceloplechová nebo plastová běžná do 200 kg</v>
      </c>
      <c r="BE109" s="53"/>
      <c r="BF109" s="53"/>
      <c r="BG109" s="53"/>
      <c r="BH109" s="53"/>
      <c r="BI109" s="53"/>
    </row>
    <row r="110" spans="1:104" x14ac:dyDescent="0.2">
      <c r="A110" s="54">
        <v>52</v>
      </c>
      <c r="B110" s="55" t="s">
        <v>4767</v>
      </c>
      <c r="C110" s="56" t="s">
        <v>4768</v>
      </c>
      <c r="D110" s="57" t="s">
        <v>281</v>
      </c>
      <c r="E110" s="100">
        <v>3.141</v>
      </c>
      <c r="F110" s="59"/>
      <c r="G110" s="60">
        <f>E110*F110</f>
        <v>0</v>
      </c>
      <c r="H110" s="61">
        <v>1.6899999999999998E-2</v>
      </c>
      <c r="I110" s="62">
        <f>E110*H110</f>
        <v>5.3082899999999995E-2</v>
      </c>
      <c r="J110" s="61"/>
      <c r="K110" s="62">
        <f>E110*J110</f>
        <v>0</v>
      </c>
      <c r="O110" s="53"/>
      <c r="Z110" s="53"/>
      <c r="AA110" s="53">
        <v>3</v>
      </c>
      <c r="AB110" s="53">
        <v>0</v>
      </c>
      <c r="AC110" s="53" t="s">
        <v>4767</v>
      </c>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63">
        <f>G110</f>
        <v>0</v>
      </c>
      <c r="BA110" s="53"/>
      <c r="BB110" s="53"/>
      <c r="BC110" s="53"/>
      <c r="BD110" s="53"/>
      <c r="BE110" s="53"/>
      <c r="BF110" s="53"/>
      <c r="BG110" s="53"/>
      <c r="BH110" s="53"/>
      <c r="BI110" s="53"/>
      <c r="CA110" s="53">
        <v>3</v>
      </c>
      <c r="CB110" s="53">
        <v>0</v>
      </c>
      <c r="CZ110" s="16">
        <v>2</v>
      </c>
    </row>
    <row r="111" spans="1:104" x14ac:dyDescent="0.2">
      <c r="A111" s="64"/>
      <c r="B111" s="65"/>
      <c r="C111" s="329" t="s">
        <v>295</v>
      </c>
      <c r="D111" s="330"/>
      <c r="E111" s="103">
        <v>3.141</v>
      </c>
      <c r="F111" s="69"/>
      <c r="G111" s="70"/>
      <c r="H111" s="71"/>
      <c r="I111" s="66"/>
      <c r="J111" s="72"/>
      <c r="K111" s="66"/>
      <c r="M111" s="67" t="s">
        <v>295</v>
      </c>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73" t="str">
        <f>C110</f>
        <v>Rozvodnice elektroměrová, stoupačková se</v>
      </c>
      <c r="BE111" s="53"/>
      <c r="BF111" s="53"/>
      <c r="BG111" s="53"/>
      <c r="BH111" s="53"/>
      <c r="BI111" s="53"/>
    </row>
    <row r="112" spans="1:104" x14ac:dyDescent="0.2">
      <c r="A112" s="54">
        <v>53</v>
      </c>
      <c r="B112" s="55" t="s">
        <v>4769</v>
      </c>
      <c r="C112" s="56" t="s">
        <v>4768</v>
      </c>
      <c r="D112" s="57" t="s">
        <v>281</v>
      </c>
      <c r="E112" s="100">
        <v>0.62819999999999998</v>
      </c>
      <c r="F112" s="59"/>
      <c r="G112" s="60">
        <f>E112*F112</f>
        <v>0</v>
      </c>
      <c r="H112" s="61">
        <v>1.6899999999999998E-2</v>
      </c>
      <c r="I112" s="62">
        <f>E112*H112</f>
        <v>1.0616579999999999E-2</v>
      </c>
      <c r="J112" s="61"/>
      <c r="K112" s="62">
        <f>E112*J112</f>
        <v>0</v>
      </c>
      <c r="O112" s="53"/>
      <c r="Z112" s="53"/>
      <c r="AA112" s="53">
        <v>3</v>
      </c>
      <c r="AB112" s="53">
        <v>0</v>
      </c>
      <c r="AC112" s="53" t="s">
        <v>4769</v>
      </c>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63">
        <f>G112</f>
        <v>0</v>
      </c>
      <c r="BA112" s="53"/>
      <c r="BB112" s="53"/>
      <c r="BC112" s="53"/>
      <c r="BD112" s="53"/>
      <c r="BE112" s="53"/>
      <c r="BF112" s="53"/>
      <c r="BG112" s="53"/>
      <c r="BH112" s="53"/>
      <c r="BI112" s="53"/>
      <c r="CA112" s="53">
        <v>3</v>
      </c>
      <c r="CB112" s="53">
        <v>0</v>
      </c>
      <c r="CZ112" s="16">
        <v>2</v>
      </c>
    </row>
    <row r="113" spans="1:104" x14ac:dyDescent="0.2">
      <c r="A113" s="64"/>
      <c r="B113" s="65"/>
      <c r="C113" s="329" t="s">
        <v>598</v>
      </c>
      <c r="D113" s="330"/>
      <c r="E113" s="103">
        <v>0.62819999999999998</v>
      </c>
      <c r="F113" s="69"/>
      <c r="G113" s="70"/>
      <c r="H113" s="71"/>
      <c r="I113" s="66"/>
      <c r="J113" s="72"/>
      <c r="K113" s="66"/>
      <c r="M113" s="67" t="s">
        <v>598</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73" t="str">
        <f>C112</f>
        <v>Rozvodnice elektroměrová, stoupačková se</v>
      </c>
      <c r="BE113" s="53"/>
      <c r="BF113" s="53"/>
      <c r="BG113" s="53"/>
      <c r="BH113" s="53"/>
      <c r="BI113" s="53"/>
    </row>
    <row r="114" spans="1:104" ht="22.5" x14ac:dyDescent="0.2">
      <c r="A114" s="54">
        <v>54</v>
      </c>
      <c r="B114" s="55" t="s">
        <v>4533</v>
      </c>
      <c r="C114" s="56" t="s">
        <v>4534</v>
      </c>
      <c r="D114" s="57" t="s">
        <v>281</v>
      </c>
      <c r="E114" s="100">
        <v>23.871600000000001</v>
      </c>
      <c r="F114" s="59"/>
      <c r="G114" s="60">
        <f>E114*F114</f>
        <v>0</v>
      </c>
      <c r="H114" s="61">
        <v>0</v>
      </c>
      <c r="I114" s="62">
        <f>E114*H114</f>
        <v>0</v>
      </c>
      <c r="J114" s="61">
        <v>0</v>
      </c>
      <c r="K114" s="62">
        <f>E114*J114</f>
        <v>0</v>
      </c>
      <c r="O114" s="53"/>
      <c r="Z114" s="53"/>
      <c r="AA114" s="53">
        <v>1</v>
      </c>
      <c r="AB114" s="53">
        <v>7</v>
      </c>
      <c r="AC114" s="53">
        <v>7</v>
      </c>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63">
        <f>G114</f>
        <v>0</v>
      </c>
      <c r="BA114" s="53"/>
      <c r="BB114" s="53"/>
      <c r="BC114" s="53"/>
      <c r="BD114" s="53"/>
      <c r="BE114" s="53"/>
      <c r="BF114" s="53"/>
      <c r="BG114" s="53"/>
      <c r="BH114" s="53"/>
      <c r="BI114" s="53"/>
      <c r="CA114" s="53">
        <v>1</v>
      </c>
      <c r="CB114" s="53">
        <v>7</v>
      </c>
      <c r="CZ114" s="16">
        <v>2</v>
      </c>
    </row>
    <row r="115" spans="1:104" x14ac:dyDescent="0.2">
      <c r="A115" s="64"/>
      <c r="B115" s="65"/>
      <c r="C115" s="329" t="s">
        <v>4770</v>
      </c>
      <c r="D115" s="330"/>
      <c r="E115" s="103">
        <v>23.871600000000001</v>
      </c>
      <c r="F115" s="69"/>
      <c r="G115" s="70"/>
      <c r="H115" s="71"/>
      <c r="I115" s="66"/>
      <c r="J115" s="72"/>
      <c r="K115" s="66"/>
      <c r="M115" s="67" t="s">
        <v>4770</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73" t="str">
        <f>C114</f>
        <v>Montáž vypínač nástěnný 1-jednopólový prostředí venkovní/mokré</v>
      </c>
      <c r="BE115" s="53"/>
      <c r="BF115" s="53"/>
      <c r="BG115" s="53"/>
      <c r="BH115" s="53"/>
      <c r="BI115" s="53"/>
    </row>
    <row r="116" spans="1:104" x14ac:dyDescent="0.2">
      <c r="A116" s="54">
        <v>55</v>
      </c>
      <c r="B116" s="55" t="s">
        <v>4771</v>
      </c>
      <c r="C116" s="56" t="s">
        <v>4772</v>
      </c>
      <c r="D116" s="57" t="s">
        <v>281</v>
      </c>
      <c r="E116" s="100">
        <v>23.871600000000001</v>
      </c>
      <c r="F116" s="59"/>
      <c r="G116" s="60">
        <f>E116*F116</f>
        <v>0</v>
      </c>
      <c r="H116" s="61">
        <v>5.0000000000000002E-5</v>
      </c>
      <c r="I116" s="62">
        <f>E116*H116</f>
        <v>1.1935800000000001E-3</v>
      </c>
      <c r="J116" s="61"/>
      <c r="K116" s="62">
        <f>E116*J116</f>
        <v>0</v>
      </c>
      <c r="O116" s="53"/>
      <c r="Z116" s="53"/>
      <c r="AA116" s="53">
        <v>3</v>
      </c>
      <c r="AB116" s="53">
        <v>0</v>
      </c>
      <c r="AC116" s="53" t="s">
        <v>4771</v>
      </c>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63">
        <f>G116</f>
        <v>0</v>
      </c>
      <c r="BA116" s="53"/>
      <c r="BB116" s="53"/>
      <c r="BC116" s="53"/>
      <c r="BD116" s="53"/>
      <c r="BE116" s="53"/>
      <c r="BF116" s="53"/>
      <c r="BG116" s="53"/>
      <c r="BH116" s="53"/>
      <c r="BI116" s="53"/>
      <c r="CA116" s="53">
        <v>3</v>
      </c>
      <c r="CB116" s="53">
        <v>0</v>
      </c>
      <c r="CZ116" s="16">
        <v>2</v>
      </c>
    </row>
    <row r="117" spans="1:104" x14ac:dyDescent="0.2">
      <c r="A117" s="64"/>
      <c r="B117" s="65"/>
      <c r="C117" s="329" t="s">
        <v>4770</v>
      </c>
      <c r="D117" s="330"/>
      <c r="E117" s="103">
        <v>23.871600000000001</v>
      </c>
      <c r="F117" s="69"/>
      <c r="G117" s="70"/>
      <c r="H117" s="71"/>
      <c r="I117" s="66"/>
      <c r="J117" s="72"/>
      <c r="K117" s="66"/>
      <c r="M117" s="67" t="s">
        <v>4770</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73" t="str">
        <f>C116</f>
        <v>Jednopólový vypínač č. 1, IP 44, nástěnný</v>
      </c>
      <c r="BE117" s="53"/>
      <c r="BF117" s="53"/>
      <c r="BG117" s="53"/>
      <c r="BH117" s="53"/>
      <c r="BI117" s="53"/>
    </row>
    <row r="118" spans="1:104" ht="22.5" x14ac:dyDescent="0.2">
      <c r="A118" s="54">
        <v>56</v>
      </c>
      <c r="B118" s="55" t="s">
        <v>4535</v>
      </c>
      <c r="C118" s="56" t="s">
        <v>4536</v>
      </c>
      <c r="D118" s="57" t="s">
        <v>281</v>
      </c>
      <c r="E118" s="100">
        <v>34.551000000000002</v>
      </c>
      <c r="F118" s="59"/>
      <c r="G118" s="60">
        <f>E118*F118</f>
        <v>0</v>
      </c>
      <c r="H118" s="61">
        <v>0</v>
      </c>
      <c r="I118" s="62">
        <f>E118*H118</f>
        <v>0</v>
      </c>
      <c r="J118" s="61">
        <v>0</v>
      </c>
      <c r="K118" s="62">
        <f>E118*J118</f>
        <v>0</v>
      </c>
      <c r="O118" s="53"/>
      <c r="Z118" s="53"/>
      <c r="AA118" s="53">
        <v>1</v>
      </c>
      <c r="AB118" s="53">
        <v>7</v>
      </c>
      <c r="AC118" s="53">
        <v>7</v>
      </c>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63">
        <f>G118</f>
        <v>0</v>
      </c>
      <c r="BA118" s="53"/>
      <c r="BB118" s="53"/>
      <c r="BC118" s="53"/>
      <c r="BD118" s="53"/>
      <c r="BE118" s="53"/>
      <c r="BF118" s="53"/>
      <c r="BG118" s="53"/>
      <c r="BH118" s="53"/>
      <c r="BI118" s="53"/>
      <c r="CA118" s="53">
        <v>1</v>
      </c>
      <c r="CB118" s="53">
        <v>7</v>
      </c>
      <c r="CZ118" s="16">
        <v>2</v>
      </c>
    </row>
    <row r="119" spans="1:104" x14ac:dyDescent="0.2">
      <c r="A119" s="64"/>
      <c r="B119" s="65"/>
      <c r="C119" s="329" t="s">
        <v>276</v>
      </c>
      <c r="D119" s="330"/>
      <c r="E119" s="103">
        <v>34.551000000000002</v>
      </c>
      <c r="F119" s="69"/>
      <c r="G119" s="70"/>
      <c r="H119" s="71"/>
      <c r="I119" s="66"/>
      <c r="J119" s="72"/>
      <c r="K119" s="66"/>
      <c r="M119" s="67" t="s">
        <v>276</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73" t="str">
        <f>C118</f>
        <v>Montáž vypínač (polo)zapuštěný bezšroubové připojení 1-jednopólový</v>
      </c>
      <c r="BE119" s="53"/>
      <c r="BF119" s="53"/>
      <c r="BG119" s="53"/>
      <c r="BH119" s="53"/>
      <c r="BI119" s="53"/>
    </row>
    <row r="120" spans="1:104" x14ac:dyDescent="0.2">
      <c r="A120" s="54">
        <v>57</v>
      </c>
      <c r="B120" s="55" t="s">
        <v>4664</v>
      </c>
      <c r="C120" s="56" t="s">
        <v>4665</v>
      </c>
      <c r="D120" s="57" t="s">
        <v>281</v>
      </c>
      <c r="E120" s="100">
        <v>33.294600000000003</v>
      </c>
      <c r="F120" s="59"/>
      <c r="G120" s="60">
        <f>E120*F120</f>
        <v>0</v>
      </c>
      <c r="H120" s="61">
        <v>5.0000000000000002E-5</v>
      </c>
      <c r="I120" s="62">
        <f>E120*H120</f>
        <v>1.6647300000000001E-3</v>
      </c>
      <c r="J120" s="61"/>
      <c r="K120" s="62">
        <f>E120*J120</f>
        <v>0</v>
      </c>
      <c r="O120" s="53"/>
      <c r="Z120" s="53"/>
      <c r="AA120" s="53">
        <v>3</v>
      </c>
      <c r="AB120" s="53">
        <v>0</v>
      </c>
      <c r="AC120" s="53">
        <v>34535512</v>
      </c>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63">
        <f>G120</f>
        <v>0</v>
      </c>
      <c r="BA120" s="53"/>
      <c r="BB120" s="53"/>
      <c r="BC120" s="53"/>
      <c r="BD120" s="53"/>
      <c r="BE120" s="53"/>
      <c r="BF120" s="53"/>
      <c r="BG120" s="53"/>
      <c r="BH120" s="53"/>
      <c r="BI120" s="53"/>
      <c r="CA120" s="53">
        <v>3</v>
      </c>
      <c r="CB120" s="53">
        <v>0</v>
      </c>
      <c r="CZ120" s="16">
        <v>2</v>
      </c>
    </row>
    <row r="121" spans="1:104" x14ac:dyDescent="0.2">
      <c r="A121" s="64"/>
      <c r="B121" s="65"/>
      <c r="C121" s="329" t="s">
        <v>1142</v>
      </c>
      <c r="D121" s="330"/>
      <c r="E121" s="103">
        <v>33.294600000000003</v>
      </c>
      <c r="F121" s="69"/>
      <c r="G121" s="70"/>
      <c r="H121" s="71"/>
      <c r="I121" s="66"/>
      <c r="J121" s="72"/>
      <c r="K121" s="66"/>
      <c r="M121" s="67" t="s">
        <v>1142</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73" t="str">
        <f>C120</f>
        <v>spínač jednopólový 10A bílý</v>
      </c>
      <c r="BE121" s="53"/>
      <c r="BF121" s="53"/>
      <c r="BG121" s="53"/>
      <c r="BH121" s="53"/>
      <c r="BI121" s="53"/>
    </row>
    <row r="122" spans="1:104" x14ac:dyDescent="0.2">
      <c r="A122" s="54">
        <v>58</v>
      </c>
      <c r="B122" s="55" t="s">
        <v>4773</v>
      </c>
      <c r="C122" s="56" t="s">
        <v>4774</v>
      </c>
      <c r="D122" s="57" t="s">
        <v>281</v>
      </c>
      <c r="E122" s="100">
        <v>1.2564</v>
      </c>
      <c r="F122" s="59"/>
      <c r="G122" s="60">
        <f>E122*F122</f>
        <v>0</v>
      </c>
      <c r="H122" s="61">
        <v>5.0000000000000002E-5</v>
      </c>
      <c r="I122" s="62">
        <f>E122*H122</f>
        <v>6.2819999999999998E-5</v>
      </c>
      <c r="J122" s="61"/>
      <c r="K122" s="62">
        <f>E122*J122</f>
        <v>0</v>
      </c>
      <c r="O122" s="53"/>
      <c r="Z122" s="53"/>
      <c r="AA122" s="53">
        <v>3</v>
      </c>
      <c r="AB122" s="53">
        <v>0</v>
      </c>
      <c r="AC122" s="53" t="s">
        <v>4773</v>
      </c>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63">
        <f>G122</f>
        <v>0</v>
      </c>
      <c r="BA122" s="53"/>
      <c r="BB122" s="53"/>
      <c r="BC122" s="53"/>
      <c r="BD122" s="53"/>
      <c r="BE122" s="53"/>
      <c r="BF122" s="53"/>
      <c r="BG122" s="53"/>
      <c r="BH122" s="53"/>
      <c r="BI122" s="53"/>
      <c r="CA122" s="53">
        <v>3</v>
      </c>
      <c r="CB122" s="53">
        <v>0</v>
      </c>
      <c r="CZ122" s="16">
        <v>2</v>
      </c>
    </row>
    <row r="123" spans="1:104" x14ac:dyDescent="0.2">
      <c r="A123" s="64"/>
      <c r="B123" s="65"/>
      <c r="C123" s="329" t="s">
        <v>746</v>
      </c>
      <c r="D123" s="330"/>
      <c r="E123" s="103">
        <v>1.2564</v>
      </c>
      <c r="F123" s="69"/>
      <c r="G123" s="70"/>
      <c r="H123" s="71"/>
      <c r="I123" s="66"/>
      <c r="J123" s="72"/>
      <c r="K123" s="66"/>
      <c r="M123" s="67" t="s">
        <v>746</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73" t="str">
        <f>C122</f>
        <v>Požární tlačítko se dvěma kontakty, IP55</v>
      </c>
      <c r="BE123" s="53"/>
      <c r="BF123" s="53"/>
      <c r="BG123" s="53"/>
      <c r="BH123" s="53"/>
      <c r="BI123" s="53"/>
    </row>
    <row r="124" spans="1:104" ht="22.5" x14ac:dyDescent="0.2">
      <c r="A124" s="54">
        <v>59</v>
      </c>
      <c r="B124" s="55" t="s">
        <v>4537</v>
      </c>
      <c r="C124" s="56" t="s">
        <v>4538</v>
      </c>
      <c r="D124" s="57" t="s">
        <v>281</v>
      </c>
      <c r="E124" s="100">
        <v>55.281599999999997</v>
      </c>
      <c r="F124" s="59"/>
      <c r="G124" s="60">
        <f>E124*F124</f>
        <v>0</v>
      </c>
      <c r="H124" s="61">
        <v>0</v>
      </c>
      <c r="I124" s="62">
        <f>E124*H124</f>
        <v>0</v>
      </c>
      <c r="J124" s="61">
        <v>0</v>
      </c>
      <c r="K124" s="62">
        <f>E124*J124</f>
        <v>0</v>
      </c>
      <c r="O124" s="53"/>
      <c r="Z124" s="53"/>
      <c r="AA124" s="53">
        <v>1</v>
      </c>
      <c r="AB124" s="53">
        <v>7</v>
      </c>
      <c r="AC124" s="53">
        <v>7</v>
      </c>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63">
        <f>G124</f>
        <v>0</v>
      </c>
      <c r="BA124" s="53"/>
      <c r="BB124" s="53"/>
      <c r="BC124" s="53"/>
      <c r="BD124" s="53"/>
      <c r="BE124" s="53"/>
      <c r="BF124" s="53"/>
      <c r="BG124" s="53"/>
      <c r="BH124" s="53"/>
      <c r="BI124" s="53"/>
      <c r="CA124" s="53">
        <v>1</v>
      </c>
      <c r="CB124" s="53">
        <v>7</v>
      </c>
      <c r="CZ124" s="16">
        <v>2</v>
      </c>
    </row>
    <row r="125" spans="1:104" ht="25.5" x14ac:dyDescent="0.2">
      <c r="A125" s="64"/>
      <c r="B125" s="65"/>
      <c r="C125" s="329" t="s">
        <v>4775</v>
      </c>
      <c r="D125" s="330"/>
      <c r="E125" s="103">
        <v>55.281599999999997</v>
      </c>
      <c r="F125" s="69"/>
      <c r="G125" s="70"/>
      <c r="H125" s="71"/>
      <c r="I125" s="66"/>
      <c r="J125" s="72"/>
      <c r="K125" s="66"/>
      <c r="M125" s="67" t="s">
        <v>4775</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73" t="str">
        <f>C124</f>
        <v>Montáž ovladač (polo)zapuštěný bezšroubové připojení 1/0-tlačítkový zapínací + vyp. č. 1</v>
      </c>
      <c r="BE125" s="53"/>
      <c r="BF125" s="53"/>
      <c r="BG125" s="53"/>
      <c r="BH125" s="53"/>
      <c r="BI125" s="53"/>
    </row>
    <row r="126" spans="1:104" x14ac:dyDescent="0.2">
      <c r="A126" s="54">
        <v>60</v>
      </c>
      <c r="B126" s="55" t="s">
        <v>4776</v>
      </c>
      <c r="C126" s="56" t="s">
        <v>4777</v>
      </c>
      <c r="D126" s="57" t="s">
        <v>281</v>
      </c>
      <c r="E126" s="100">
        <v>55.281599999999997</v>
      </c>
      <c r="F126" s="59"/>
      <c r="G126" s="60">
        <f>E126*F126</f>
        <v>0</v>
      </c>
      <c r="H126" s="61">
        <v>5.0000000000000002E-5</v>
      </c>
      <c r="I126" s="62">
        <f>E126*H126</f>
        <v>2.7640799999999999E-3</v>
      </c>
      <c r="J126" s="61"/>
      <c r="K126" s="62">
        <f>E126*J126</f>
        <v>0</v>
      </c>
      <c r="O126" s="53"/>
      <c r="Z126" s="53"/>
      <c r="AA126" s="53">
        <v>3</v>
      </c>
      <c r="AB126" s="53">
        <v>0</v>
      </c>
      <c r="AC126" s="53" t="s">
        <v>4776</v>
      </c>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63">
        <f>G126</f>
        <v>0</v>
      </c>
      <c r="BA126" s="53"/>
      <c r="BB126" s="53"/>
      <c r="BC126" s="53"/>
      <c r="BD126" s="53"/>
      <c r="BE126" s="53"/>
      <c r="BF126" s="53"/>
      <c r="BG126" s="53"/>
      <c r="BH126" s="53"/>
      <c r="BI126" s="53"/>
      <c r="CA126" s="53">
        <v>3</v>
      </c>
      <c r="CB126" s="53">
        <v>0</v>
      </c>
      <c r="CZ126" s="16">
        <v>2</v>
      </c>
    </row>
    <row r="127" spans="1:104" x14ac:dyDescent="0.2">
      <c r="A127" s="64"/>
      <c r="B127" s="65"/>
      <c r="C127" s="329" t="s">
        <v>4775</v>
      </c>
      <c r="D127" s="330"/>
      <c r="E127" s="103">
        <v>55.281599999999997</v>
      </c>
      <c r="F127" s="69"/>
      <c r="G127" s="70"/>
      <c r="H127" s="71"/>
      <c r="I127" s="66"/>
      <c r="J127" s="72"/>
      <c r="K127" s="66"/>
      <c r="M127" s="67" t="s">
        <v>4775</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73" t="str">
        <f>C126</f>
        <v>spínač dvojitý řazení 1/0 + 1/0 10A, bílý</v>
      </c>
      <c r="BE127" s="53"/>
      <c r="BF127" s="53"/>
      <c r="BG127" s="53"/>
      <c r="BH127" s="53"/>
      <c r="BI127" s="53"/>
    </row>
    <row r="128" spans="1:104" ht="22.5" x14ac:dyDescent="0.2">
      <c r="A128" s="54">
        <v>61</v>
      </c>
      <c r="B128" s="55" t="s">
        <v>4539</v>
      </c>
      <c r="C128" s="56" t="s">
        <v>4540</v>
      </c>
      <c r="D128" s="57" t="s">
        <v>281</v>
      </c>
      <c r="E128" s="100">
        <v>55.281599999999997</v>
      </c>
      <c r="F128" s="59"/>
      <c r="G128" s="60">
        <f>E128*F128</f>
        <v>0</v>
      </c>
      <c r="H128" s="61">
        <v>0</v>
      </c>
      <c r="I128" s="62">
        <f>E128*H128</f>
        <v>0</v>
      </c>
      <c r="J128" s="61">
        <v>0</v>
      </c>
      <c r="K128" s="62">
        <f>E128*J128</f>
        <v>0</v>
      </c>
      <c r="O128" s="53"/>
      <c r="Z128" s="53"/>
      <c r="AA128" s="53">
        <v>1</v>
      </c>
      <c r="AB128" s="53">
        <v>7</v>
      </c>
      <c r="AC128" s="53">
        <v>7</v>
      </c>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63">
        <f>G128</f>
        <v>0</v>
      </c>
      <c r="BA128" s="53"/>
      <c r="BB128" s="53"/>
      <c r="BC128" s="53"/>
      <c r="BD128" s="53"/>
      <c r="BE128" s="53"/>
      <c r="BF128" s="53"/>
      <c r="BG128" s="53"/>
      <c r="BH128" s="53"/>
      <c r="BI128" s="53"/>
      <c r="CA128" s="53">
        <v>1</v>
      </c>
      <c r="CB128" s="53">
        <v>7</v>
      </c>
      <c r="CZ128" s="16">
        <v>2</v>
      </c>
    </row>
    <row r="129" spans="1:104" x14ac:dyDescent="0.2">
      <c r="A129" s="64"/>
      <c r="B129" s="65"/>
      <c r="C129" s="329" t="s">
        <v>4775</v>
      </c>
      <c r="D129" s="330"/>
      <c r="E129" s="103">
        <v>55.281599999999997</v>
      </c>
      <c r="F129" s="69"/>
      <c r="G129" s="70"/>
      <c r="H129" s="71"/>
      <c r="I129" s="66"/>
      <c r="J129" s="72"/>
      <c r="K129" s="66"/>
      <c r="M129" s="67" t="s">
        <v>4775</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73" t="str">
        <f>C128</f>
        <v>Montáž přepínač (polo)zapuštěný bezšroubové připojení 5-seriový</v>
      </c>
      <c r="BE129" s="53"/>
      <c r="BF129" s="53"/>
      <c r="BG129" s="53"/>
      <c r="BH129" s="53"/>
      <c r="BI129" s="53"/>
    </row>
    <row r="130" spans="1:104" x14ac:dyDescent="0.2">
      <c r="A130" s="54">
        <v>62</v>
      </c>
      <c r="B130" s="55" t="s">
        <v>4668</v>
      </c>
      <c r="C130" s="56" t="s">
        <v>4669</v>
      </c>
      <c r="D130" s="57" t="s">
        <v>281</v>
      </c>
      <c r="E130" s="100">
        <v>55.281599999999997</v>
      </c>
      <c r="F130" s="59"/>
      <c r="G130" s="60">
        <f>E130*F130</f>
        <v>0</v>
      </c>
      <c r="H130" s="61">
        <v>5.0000000000000002E-5</v>
      </c>
      <c r="I130" s="62">
        <f>E130*H130</f>
        <v>2.7640799999999999E-3</v>
      </c>
      <c r="J130" s="61"/>
      <c r="K130" s="62">
        <f>E130*J130</f>
        <v>0</v>
      </c>
      <c r="O130" s="53"/>
      <c r="Z130" s="53"/>
      <c r="AA130" s="53">
        <v>3</v>
      </c>
      <c r="AB130" s="53">
        <v>0</v>
      </c>
      <c r="AC130" s="53">
        <v>34535573</v>
      </c>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63">
        <f>G130</f>
        <v>0</v>
      </c>
      <c r="BA130" s="53"/>
      <c r="BB130" s="53"/>
      <c r="BC130" s="53"/>
      <c r="BD130" s="53"/>
      <c r="BE130" s="53"/>
      <c r="BF130" s="53"/>
      <c r="BG130" s="53"/>
      <c r="BH130" s="53"/>
      <c r="BI130" s="53"/>
      <c r="CA130" s="53">
        <v>3</v>
      </c>
      <c r="CB130" s="53">
        <v>0</v>
      </c>
      <c r="CZ130" s="16">
        <v>2</v>
      </c>
    </row>
    <row r="131" spans="1:104" x14ac:dyDescent="0.2">
      <c r="A131" s="64"/>
      <c r="B131" s="65"/>
      <c r="C131" s="329" t="s">
        <v>4775</v>
      </c>
      <c r="D131" s="330"/>
      <c r="E131" s="103">
        <v>55.281599999999997</v>
      </c>
      <c r="F131" s="69"/>
      <c r="G131" s="70"/>
      <c r="H131" s="71"/>
      <c r="I131" s="66"/>
      <c r="J131" s="72"/>
      <c r="K131" s="66"/>
      <c r="M131" s="67" t="s">
        <v>4775</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73" t="str">
        <f>C130</f>
        <v>spínač řazení 5 10A bílý</v>
      </c>
      <c r="BE131" s="53"/>
      <c r="BF131" s="53"/>
      <c r="BG131" s="53"/>
      <c r="BH131" s="53"/>
      <c r="BI131" s="53"/>
    </row>
    <row r="132" spans="1:104" ht="22.5" x14ac:dyDescent="0.2">
      <c r="A132" s="54">
        <v>63</v>
      </c>
      <c r="B132" s="55" t="s">
        <v>4541</v>
      </c>
      <c r="C132" s="56" t="s">
        <v>4542</v>
      </c>
      <c r="D132" s="57" t="s">
        <v>281</v>
      </c>
      <c r="E132" s="100">
        <v>53.396999999999998</v>
      </c>
      <c r="F132" s="59"/>
      <c r="G132" s="60">
        <f>E132*F132</f>
        <v>0</v>
      </c>
      <c r="H132" s="61">
        <v>0</v>
      </c>
      <c r="I132" s="62">
        <f>E132*H132</f>
        <v>0</v>
      </c>
      <c r="J132" s="61">
        <v>0</v>
      </c>
      <c r="K132" s="62">
        <f>E132*J132</f>
        <v>0</v>
      </c>
      <c r="O132" s="53"/>
      <c r="Z132" s="53"/>
      <c r="AA132" s="53">
        <v>1</v>
      </c>
      <c r="AB132" s="53">
        <v>7</v>
      </c>
      <c r="AC132" s="53">
        <v>7</v>
      </c>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63">
        <f>G132</f>
        <v>0</v>
      </c>
      <c r="BA132" s="53"/>
      <c r="BB132" s="53"/>
      <c r="BC132" s="53"/>
      <c r="BD132" s="53"/>
      <c r="BE132" s="53"/>
      <c r="BF132" s="53"/>
      <c r="BG132" s="53"/>
      <c r="BH132" s="53"/>
      <c r="BI132" s="53"/>
      <c r="CA132" s="53">
        <v>1</v>
      </c>
      <c r="CB132" s="53">
        <v>7</v>
      </c>
      <c r="CZ132" s="16">
        <v>2</v>
      </c>
    </row>
    <row r="133" spans="1:104" x14ac:dyDescent="0.2">
      <c r="A133" s="64"/>
      <c r="B133" s="65"/>
      <c r="C133" s="329" t="s">
        <v>4778</v>
      </c>
      <c r="D133" s="330"/>
      <c r="E133" s="103">
        <v>53.396999999999998</v>
      </c>
      <c r="F133" s="69"/>
      <c r="G133" s="70"/>
      <c r="H133" s="71"/>
      <c r="I133" s="66"/>
      <c r="J133" s="72"/>
      <c r="K133" s="66"/>
      <c r="M133" s="67" t="s">
        <v>4778</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73" t="str">
        <f>C132</f>
        <v>Montáž přepínač (polo)zapuštěný bezšroubové připojení 6-střídavý</v>
      </c>
      <c r="BE133" s="53"/>
      <c r="BF133" s="53"/>
      <c r="BG133" s="53"/>
      <c r="BH133" s="53"/>
      <c r="BI133" s="53"/>
    </row>
    <row r="134" spans="1:104" x14ac:dyDescent="0.2">
      <c r="A134" s="54">
        <v>64</v>
      </c>
      <c r="B134" s="55" t="s">
        <v>4666</v>
      </c>
      <c r="C134" s="56" t="s">
        <v>4667</v>
      </c>
      <c r="D134" s="57" t="s">
        <v>281</v>
      </c>
      <c r="E134" s="100">
        <v>53.396999999999998</v>
      </c>
      <c r="F134" s="59"/>
      <c r="G134" s="60">
        <f>E134*F134</f>
        <v>0</v>
      </c>
      <c r="H134" s="61">
        <v>5.0000000000000002E-5</v>
      </c>
      <c r="I134" s="62">
        <f>E134*H134</f>
        <v>2.6698500000000001E-3</v>
      </c>
      <c r="J134" s="61"/>
      <c r="K134" s="62">
        <f>E134*J134</f>
        <v>0</v>
      </c>
      <c r="O134" s="53"/>
      <c r="Z134" s="53"/>
      <c r="AA134" s="53">
        <v>3</v>
      </c>
      <c r="AB134" s="53">
        <v>0</v>
      </c>
      <c r="AC134" s="53">
        <v>34535552</v>
      </c>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63">
        <f>G134</f>
        <v>0</v>
      </c>
      <c r="BA134" s="53"/>
      <c r="BB134" s="53"/>
      <c r="BC134" s="53"/>
      <c r="BD134" s="53"/>
      <c r="BE134" s="53"/>
      <c r="BF134" s="53"/>
      <c r="BG134" s="53"/>
      <c r="BH134" s="53"/>
      <c r="BI134" s="53"/>
      <c r="CA134" s="53">
        <v>3</v>
      </c>
      <c r="CB134" s="53">
        <v>0</v>
      </c>
      <c r="CZ134" s="16">
        <v>2</v>
      </c>
    </row>
    <row r="135" spans="1:104" x14ac:dyDescent="0.2">
      <c r="A135" s="64"/>
      <c r="B135" s="65"/>
      <c r="C135" s="329" t="s">
        <v>4778</v>
      </c>
      <c r="D135" s="330"/>
      <c r="E135" s="103">
        <v>53.396999999999998</v>
      </c>
      <c r="F135" s="69"/>
      <c r="G135" s="70"/>
      <c r="H135" s="71"/>
      <c r="I135" s="66"/>
      <c r="J135" s="72"/>
      <c r="K135" s="66"/>
      <c r="M135" s="67" t="s">
        <v>4778</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73" t="str">
        <f>C134</f>
        <v>přepínač střídavý řazení 6 10A 3553-01289 bílý</v>
      </c>
      <c r="BE135" s="53"/>
      <c r="BF135" s="53"/>
      <c r="BG135" s="53"/>
      <c r="BH135" s="53"/>
      <c r="BI135" s="53"/>
    </row>
    <row r="136" spans="1:104" ht="22.5" x14ac:dyDescent="0.2">
      <c r="A136" s="54">
        <v>65</v>
      </c>
      <c r="B136" s="55" t="s">
        <v>4543</v>
      </c>
      <c r="C136" s="56" t="s">
        <v>4544</v>
      </c>
      <c r="D136" s="57" t="s">
        <v>281</v>
      </c>
      <c r="E136" s="100">
        <v>22.615200000000002</v>
      </c>
      <c r="F136" s="59"/>
      <c r="G136" s="60">
        <f>E136*F136</f>
        <v>0</v>
      </c>
      <c r="H136" s="61">
        <v>0</v>
      </c>
      <c r="I136" s="62">
        <f>E136*H136</f>
        <v>0</v>
      </c>
      <c r="J136" s="61">
        <v>0</v>
      </c>
      <c r="K136" s="62">
        <f>E136*J136</f>
        <v>0</v>
      </c>
      <c r="O136" s="53"/>
      <c r="Z136" s="53"/>
      <c r="AA136" s="53">
        <v>1</v>
      </c>
      <c r="AB136" s="53">
        <v>7</v>
      </c>
      <c r="AC136" s="53">
        <v>7</v>
      </c>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63">
        <f>G136</f>
        <v>0</v>
      </c>
      <c r="BA136" s="53"/>
      <c r="BB136" s="53"/>
      <c r="BC136" s="53"/>
      <c r="BD136" s="53"/>
      <c r="BE136" s="53"/>
      <c r="BF136" s="53"/>
      <c r="BG136" s="53"/>
      <c r="BH136" s="53"/>
      <c r="BI136" s="53"/>
      <c r="CA136" s="53">
        <v>1</v>
      </c>
      <c r="CB136" s="53">
        <v>7</v>
      </c>
      <c r="CZ136" s="16">
        <v>2</v>
      </c>
    </row>
    <row r="137" spans="1:104" ht="25.5" x14ac:dyDescent="0.2">
      <c r="A137" s="64"/>
      <c r="B137" s="65"/>
      <c r="C137" s="329" t="s">
        <v>4779</v>
      </c>
      <c r="D137" s="330"/>
      <c r="E137" s="103">
        <v>22.615200000000002</v>
      </c>
      <c r="F137" s="69"/>
      <c r="G137" s="70"/>
      <c r="H137" s="71"/>
      <c r="I137" s="66"/>
      <c r="J137" s="72"/>
      <c r="K137" s="66"/>
      <c r="M137" s="67" t="s">
        <v>4779</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73" t="str">
        <f>C136</f>
        <v>Montáž přepínač (polo)zapuštěný bezšroubové připojení 6+6-dvojitý střídavý</v>
      </c>
      <c r="BE137" s="53"/>
      <c r="BF137" s="53"/>
      <c r="BG137" s="53"/>
      <c r="BH137" s="53"/>
      <c r="BI137" s="53"/>
    </row>
    <row r="138" spans="1:104" x14ac:dyDescent="0.2">
      <c r="A138" s="54">
        <v>66</v>
      </c>
      <c r="B138" s="55" t="s">
        <v>4628</v>
      </c>
      <c r="C138" s="56" t="s">
        <v>4780</v>
      </c>
      <c r="D138" s="57" t="s">
        <v>281</v>
      </c>
      <c r="E138" s="100">
        <v>22.615200000000002</v>
      </c>
      <c r="F138" s="59"/>
      <c r="G138" s="60">
        <f>E138*F138</f>
        <v>0</v>
      </c>
      <c r="H138" s="61">
        <v>1E-4</v>
      </c>
      <c r="I138" s="62">
        <f>E138*H138</f>
        <v>2.2615200000000004E-3</v>
      </c>
      <c r="J138" s="61"/>
      <c r="K138" s="62">
        <f>E138*J138</f>
        <v>0</v>
      </c>
      <c r="O138" s="53"/>
      <c r="Z138" s="53"/>
      <c r="AA138" s="53">
        <v>3</v>
      </c>
      <c r="AB138" s="53">
        <v>0</v>
      </c>
      <c r="AC138" s="53" t="s">
        <v>4628</v>
      </c>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63">
        <f>G138</f>
        <v>0</v>
      </c>
      <c r="BA138" s="53"/>
      <c r="BB138" s="53"/>
      <c r="BC138" s="53"/>
      <c r="BD138" s="53"/>
      <c r="BE138" s="53"/>
      <c r="BF138" s="53"/>
      <c r="BG138" s="53"/>
      <c r="BH138" s="53"/>
      <c r="BI138" s="53"/>
      <c r="CA138" s="53">
        <v>3</v>
      </c>
      <c r="CB138" s="53">
        <v>0</v>
      </c>
      <c r="CZ138" s="16">
        <v>2</v>
      </c>
    </row>
    <row r="139" spans="1:104" x14ac:dyDescent="0.2">
      <c r="A139" s="64"/>
      <c r="B139" s="65"/>
      <c r="C139" s="329" t="s">
        <v>4779</v>
      </c>
      <c r="D139" s="330"/>
      <c r="E139" s="103">
        <v>22.615200000000002</v>
      </c>
      <c r="F139" s="69"/>
      <c r="G139" s="70"/>
      <c r="H139" s="71"/>
      <c r="I139" s="66"/>
      <c r="J139" s="72"/>
      <c r="K139" s="66"/>
      <c r="M139" s="67" t="s">
        <v>4779</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73" t="str">
        <f>C138</f>
        <v>Přepínač dvojitý střídavý, řazení 6+6, bílý</v>
      </c>
      <c r="BE139" s="53"/>
      <c r="BF139" s="53"/>
      <c r="BG139" s="53"/>
      <c r="BH139" s="53"/>
      <c r="BI139" s="53"/>
    </row>
    <row r="140" spans="1:104" ht="22.5" x14ac:dyDescent="0.2">
      <c r="A140" s="54">
        <v>67</v>
      </c>
      <c r="B140" s="55" t="s">
        <v>4545</v>
      </c>
      <c r="C140" s="56" t="s">
        <v>4546</v>
      </c>
      <c r="D140" s="57" t="s">
        <v>281</v>
      </c>
      <c r="E140" s="100">
        <v>15.705</v>
      </c>
      <c r="F140" s="59"/>
      <c r="G140" s="60">
        <f>E140*F140</f>
        <v>0</v>
      </c>
      <c r="H140" s="61">
        <v>0</v>
      </c>
      <c r="I140" s="62">
        <f>E140*H140</f>
        <v>0</v>
      </c>
      <c r="J140" s="61">
        <v>0</v>
      </c>
      <c r="K140" s="62">
        <f>E140*J140</f>
        <v>0</v>
      </c>
      <c r="O140" s="53"/>
      <c r="Z140" s="53"/>
      <c r="AA140" s="53">
        <v>1</v>
      </c>
      <c r="AB140" s="53">
        <v>7</v>
      </c>
      <c r="AC140" s="53">
        <v>7</v>
      </c>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63">
        <f>G140</f>
        <v>0</v>
      </c>
      <c r="BA140" s="53"/>
      <c r="BB140" s="53"/>
      <c r="BC140" s="53"/>
      <c r="BD140" s="53"/>
      <c r="BE140" s="53"/>
      <c r="BF140" s="53"/>
      <c r="BG140" s="53"/>
      <c r="BH140" s="53"/>
      <c r="BI140" s="53"/>
      <c r="CA140" s="53">
        <v>1</v>
      </c>
      <c r="CB140" s="53">
        <v>7</v>
      </c>
      <c r="CZ140" s="16">
        <v>2</v>
      </c>
    </row>
    <row r="141" spans="1:104" x14ac:dyDescent="0.2">
      <c r="A141" s="64"/>
      <c r="B141" s="65"/>
      <c r="C141" s="329" t="s">
        <v>283</v>
      </c>
      <c r="D141" s="330"/>
      <c r="E141" s="103">
        <v>15.705</v>
      </c>
      <c r="F141" s="69"/>
      <c r="G141" s="70"/>
      <c r="H141" s="71"/>
      <c r="I141" s="66"/>
      <c r="J141" s="72"/>
      <c r="K141" s="66"/>
      <c r="M141" s="67" t="s">
        <v>283</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73" t="str">
        <f>C140</f>
        <v>Montáž přepínač (polo)zapuštěný bezšroubové připojení 7-křížový</v>
      </c>
      <c r="BE141" s="53"/>
      <c r="BF141" s="53"/>
      <c r="BG141" s="53"/>
      <c r="BH141" s="53"/>
      <c r="BI141" s="53"/>
    </row>
    <row r="142" spans="1:104" x14ac:dyDescent="0.2">
      <c r="A142" s="54">
        <v>68</v>
      </c>
      <c r="B142" s="55" t="s">
        <v>4670</v>
      </c>
      <c r="C142" s="56" t="s">
        <v>4671</v>
      </c>
      <c r="D142" s="57" t="s">
        <v>281</v>
      </c>
      <c r="E142" s="100">
        <v>15.705</v>
      </c>
      <c r="F142" s="59"/>
      <c r="G142" s="60">
        <f>E142*F142</f>
        <v>0</v>
      </c>
      <c r="H142" s="61">
        <v>5.0000000000000002E-5</v>
      </c>
      <c r="I142" s="62">
        <f>E142*H142</f>
        <v>7.8525000000000003E-4</v>
      </c>
      <c r="J142" s="61"/>
      <c r="K142" s="62">
        <f>E142*J142</f>
        <v>0</v>
      </c>
      <c r="O142" s="53"/>
      <c r="Z142" s="53"/>
      <c r="AA142" s="53">
        <v>3</v>
      </c>
      <c r="AB142" s="53">
        <v>0</v>
      </c>
      <c r="AC142" s="53">
        <v>34535710</v>
      </c>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63">
        <f>G142</f>
        <v>0</v>
      </c>
      <c r="BA142" s="53"/>
      <c r="BB142" s="53"/>
      <c r="BC142" s="53"/>
      <c r="BD142" s="53"/>
      <c r="BE142" s="53"/>
      <c r="BF142" s="53"/>
      <c r="BG142" s="53"/>
      <c r="BH142" s="53"/>
      <c r="BI142" s="53"/>
      <c r="CA142" s="53">
        <v>3</v>
      </c>
      <c r="CB142" s="53">
        <v>0</v>
      </c>
      <c r="CZ142" s="16">
        <v>2</v>
      </c>
    </row>
    <row r="143" spans="1:104" x14ac:dyDescent="0.2">
      <c r="A143" s="64"/>
      <c r="B143" s="65"/>
      <c r="C143" s="329" t="s">
        <v>283</v>
      </c>
      <c r="D143" s="330"/>
      <c r="E143" s="103">
        <v>15.705</v>
      </c>
      <c r="F143" s="69"/>
      <c r="G143" s="70"/>
      <c r="H143" s="71"/>
      <c r="I143" s="66"/>
      <c r="J143" s="72"/>
      <c r="K143" s="66"/>
      <c r="M143" s="67" t="s">
        <v>283</v>
      </c>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73" t="str">
        <f>C142</f>
        <v>přepínač křížový řazení 7 10A 3553-01289 bílý</v>
      </c>
      <c r="BE143" s="53"/>
      <c r="BF143" s="53"/>
      <c r="BG143" s="53"/>
      <c r="BH143" s="53"/>
      <c r="BI143" s="53"/>
    </row>
    <row r="144" spans="1:104" ht="22.5" x14ac:dyDescent="0.2">
      <c r="A144" s="54">
        <v>69</v>
      </c>
      <c r="B144" s="55" t="s">
        <v>4547</v>
      </c>
      <c r="C144" s="56" t="s">
        <v>4548</v>
      </c>
      <c r="D144" s="57" t="s">
        <v>281</v>
      </c>
      <c r="E144" s="100">
        <v>13.820399999999999</v>
      </c>
      <c r="F144" s="59"/>
      <c r="G144" s="60">
        <f>E144*F144</f>
        <v>0</v>
      </c>
      <c r="H144" s="61">
        <v>0</v>
      </c>
      <c r="I144" s="62">
        <f>E144*H144</f>
        <v>0</v>
      </c>
      <c r="J144" s="61">
        <v>0</v>
      </c>
      <c r="K144" s="62">
        <f>E144*J144</f>
        <v>0</v>
      </c>
      <c r="O144" s="53"/>
      <c r="Z144" s="53"/>
      <c r="AA144" s="53">
        <v>1</v>
      </c>
      <c r="AB144" s="53">
        <v>7</v>
      </c>
      <c r="AC144" s="53">
        <v>7</v>
      </c>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63">
        <f>G144</f>
        <v>0</v>
      </c>
      <c r="BA144" s="53"/>
      <c r="BB144" s="53"/>
      <c r="BC144" s="53"/>
      <c r="BD144" s="53"/>
      <c r="BE144" s="53"/>
      <c r="BF144" s="53"/>
      <c r="BG144" s="53"/>
      <c r="BH144" s="53"/>
      <c r="BI144" s="53"/>
      <c r="CA144" s="53">
        <v>1</v>
      </c>
      <c r="CB144" s="53">
        <v>7</v>
      </c>
      <c r="CZ144" s="16">
        <v>2</v>
      </c>
    </row>
    <row r="145" spans="1:104" x14ac:dyDescent="0.2">
      <c r="A145" s="64"/>
      <c r="B145" s="65"/>
      <c r="C145" s="329" t="s">
        <v>4307</v>
      </c>
      <c r="D145" s="330"/>
      <c r="E145" s="103">
        <v>13.820399999999999</v>
      </c>
      <c r="F145" s="69"/>
      <c r="G145" s="70"/>
      <c r="H145" s="71"/>
      <c r="I145" s="66"/>
      <c r="J145" s="72"/>
      <c r="K145" s="66"/>
      <c r="M145" s="67" t="s">
        <v>4307</v>
      </c>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73" t="str">
        <f>C144</f>
        <v xml:space="preserve">Montáž čidlo pohybu nástěnné se zapojením vodičů </v>
      </c>
      <c r="BE145" s="53"/>
      <c r="BF145" s="53"/>
      <c r="BG145" s="53"/>
      <c r="BH145" s="53"/>
      <c r="BI145" s="53"/>
    </row>
    <row r="146" spans="1:104" ht="22.5" x14ac:dyDescent="0.2">
      <c r="A146" s="54">
        <v>70</v>
      </c>
      <c r="B146" s="55" t="s">
        <v>4781</v>
      </c>
      <c r="C146" s="56" t="s">
        <v>4782</v>
      </c>
      <c r="D146" s="57" t="s">
        <v>281</v>
      </c>
      <c r="E146" s="100">
        <v>11.307600000000001</v>
      </c>
      <c r="F146" s="59"/>
      <c r="G146" s="60">
        <f>E146*F146</f>
        <v>0</v>
      </c>
      <c r="H146" s="61">
        <v>0</v>
      </c>
      <c r="I146" s="62">
        <f>E146*H146</f>
        <v>0</v>
      </c>
      <c r="J146" s="61"/>
      <c r="K146" s="62">
        <f>E146*J146</f>
        <v>0</v>
      </c>
      <c r="O146" s="53"/>
      <c r="Z146" s="53"/>
      <c r="AA146" s="53">
        <v>3</v>
      </c>
      <c r="AB146" s="53">
        <v>0</v>
      </c>
      <c r="AC146" s="53" t="s">
        <v>4781</v>
      </c>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63">
        <f>G146</f>
        <v>0</v>
      </c>
      <c r="BA146" s="53"/>
      <c r="BB146" s="53"/>
      <c r="BC146" s="53"/>
      <c r="BD146" s="53"/>
      <c r="BE146" s="53"/>
      <c r="BF146" s="53"/>
      <c r="BG146" s="53"/>
      <c r="BH146" s="53"/>
      <c r="BI146" s="53"/>
      <c r="CA146" s="53">
        <v>3</v>
      </c>
      <c r="CB146" s="53">
        <v>0</v>
      </c>
      <c r="CZ146" s="16">
        <v>2</v>
      </c>
    </row>
    <row r="147" spans="1:104" x14ac:dyDescent="0.2">
      <c r="A147" s="64"/>
      <c r="B147" s="65"/>
      <c r="C147" s="329" t="s">
        <v>4783</v>
      </c>
      <c r="D147" s="330"/>
      <c r="E147" s="103">
        <v>11.307600000000001</v>
      </c>
      <c r="F147" s="69"/>
      <c r="G147" s="70"/>
      <c r="H147" s="71"/>
      <c r="I147" s="66"/>
      <c r="J147" s="72"/>
      <c r="K147" s="66"/>
      <c r="M147" s="67" t="s">
        <v>4783</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73" t="str">
        <f>C146</f>
        <v>PIR čidlo pohybu, záběr min. 120st, dosah min. 6 m</v>
      </c>
      <c r="BE147" s="53"/>
      <c r="BF147" s="53"/>
      <c r="BG147" s="53"/>
      <c r="BH147" s="53"/>
      <c r="BI147" s="53"/>
    </row>
    <row r="148" spans="1:104" ht="22.5" x14ac:dyDescent="0.2">
      <c r="A148" s="54">
        <v>71</v>
      </c>
      <c r="B148" s="55" t="s">
        <v>4781</v>
      </c>
      <c r="C148" s="56" t="s">
        <v>4782</v>
      </c>
      <c r="D148" s="57" t="s">
        <v>281</v>
      </c>
      <c r="E148" s="100">
        <v>2.5127999999999999</v>
      </c>
      <c r="F148" s="59"/>
      <c r="G148" s="60">
        <f>E148*F148</f>
        <v>0</v>
      </c>
      <c r="H148" s="61">
        <v>0</v>
      </c>
      <c r="I148" s="62">
        <f>E148*H148</f>
        <v>0</v>
      </c>
      <c r="J148" s="61"/>
      <c r="K148" s="62">
        <f>E148*J148</f>
        <v>0</v>
      </c>
      <c r="O148" s="53"/>
      <c r="Z148" s="53"/>
      <c r="AA148" s="53">
        <v>3</v>
      </c>
      <c r="AB148" s="53">
        <v>0</v>
      </c>
      <c r="AC148" s="53" t="s">
        <v>4781</v>
      </c>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63">
        <f>G148</f>
        <v>0</v>
      </c>
      <c r="BA148" s="53"/>
      <c r="BB148" s="53"/>
      <c r="BC148" s="53"/>
      <c r="BD148" s="53"/>
      <c r="BE148" s="53"/>
      <c r="BF148" s="53"/>
      <c r="BG148" s="53"/>
      <c r="BH148" s="53"/>
      <c r="BI148" s="53"/>
      <c r="CA148" s="53">
        <v>3</v>
      </c>
      <c r="CB148" s="53">
        <v>0</v>
      </c>
      <c r="CZ148" s="16">
        <v>2</v>
      </c>
    </row>
    <row r="149" spans="1:104" x14ac:dyDescent="0.2">
      <c r="A149" s="64"/>
      <c r="B149" s="65"/>
      <c r="C149" s="329" t="s">
        <v>618</v>
      </c>
      <c r="D149" s="330"/>
      <c r="E149" s="103">
        <v>2.5127999999999999</v>
      </c>
      <c r="F149" s="69"/>
      <c r="G149" s="70"/>
      <c r="H149" s="71"/>
      <c r="I149" s="66"/>
      <c r="J149" s="72"/>
      <c r="K149" s="66"/>
      <c r="M149" s="67" t="s">
        <v>618</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73" t="str">
        <f>C148</f>
        <v>PIR čidlo pohybu, záběr min. 120st, dosah min. 6 m</v>
      </c>
      <c r="BE149" s="53"/>
      <c r="BF149" s="53"/>
      <c r="BG149" s="53"/>
      <c r="BH149" s="53"/>
      <c r="BI149" s="53"/>
    </row>
    <row r="150" spans="1:104" ht="22.5" x14ac:dyDescent="0.2">
      <c r="A150" s="54">
        <v>72</v>
      </c>
      <c r="B150" s="55" t="s">
        <v>4549</v>
      </c>
      <c r="C150" s="56" t="s">
        <v>4550</v>
      </c>
      <c r="D150" s="57" t="s">
        <v>281</v>
      </c>
      <c r="E150" s="100">
        <v>15.705</v>
      </c>
      <c r="F150" s="59"/>
      <c r="G150" s="60">
        <f>E150*F150</f>
        <v>0</v>
      </c>
      <c r="H150" s="61">
        <v>0</v>
      </c>
      <c r="I150" s="62">
        <f>E150*H150</f>
        <v>0</v>
      </c>
      <c r="J150" s="61">
        <v>0</v>
      </c>
      <c r="K150" s="62">
        <f>E150*J150</f>
        <v>0</v>
      </c>
      <c r="O150" s="53"/>
      <c r="Z150" s="53"/>
      <c r="AA150" s="53">
        <v>1</v>
      </c>
      <c r="AB150" s="53">
        <v>7</v>
      </c>
      <c r="AC150" s="53">
        <v>7</v>
      </c>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63">
        <f>G150</f>
        <v>0</v>
      </c>
      <c r="BA150" s="53"/>
      <c r="BB150" s="53"/>
      <c r="BC150" s="53"/>
      <c r="BD150" s="53"/>
      <c r="BE150" s="53"/>
      <c r="BF150" s="53"/>
      <c r="BG150" s="53"/>
      <c r="BH150" s="53"/>
      <c r="BI150" s="53"/>
      <c r="CA150" s="53">
        <v>1</v>
      </c>
      <c r="CB150" s="53">
        <v>7</v>
      </c>
      <c r="CZ150" s="16">
        <v>2</v>
      </c>
    </row>
    <row r="151" spans="1:104" x14ac:dyDescent="0.2">
      <c r="A151" s="64"/>
      <c r="B151" s="65"/>
      <c r="C151" s="329" t="s">
        <v>283</v>
      </c>
      <c r="D151" s="330"/>
      <c r="E151" s="103">
        <v>15.705</v>
      </c>
      <c r="F151" s="69"/>
      <c r="G151" s="70"/>
      <c r="H151" s="71"/>
      <c r="I151" s="66"/>
      <c r="J151" s="72"/>
      <c r="K151" s="66"/>
      <c r="M151" s="67" t="s">
        <v>283</v>
      </c>
      <c r="O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73" t="str">
        <f>C150</f>
        <v>Montáž přípojka sporáková s doutnavkou se zapojením vodičů</v>
      </c>
      <c r="BE151" s="53"/>
      <c r="BF151" s="53"/>
      <c r="BG151" s="53"/>
      <c r="BH151" s="53"/>
      <c r="BI151" s="53"/>
    </row>
    <row r="152" spans="1:104" ht="22.5" x14ac:dyDescent="0.2">
      <c r="A152" s="54">
        <v>73</v>
      </c>
      <c r="B152" s="55" t="s">
        <v>4672</v>
      </c>
      <c r="C152" s="56" t="s">
        <v>4673</v>
      </c>
      <c r="D152" s="57" t="s">
        <v>281</v>
      </c>
      <c r="E152" s="100">
        <v>15.705</v>
      </c>
      <c r="F152" s="59"/>
      <c r="G152" s="60">
        <f>E152*F152</f>
        <v>0</v>
      </c>
      <c r="H152" s="61">
        <v>3.2000000000000003E-4</v>
      </c>
      <c r="I152" s="62">
        <f>E152*H152</f>
        <v>5.0256000000000007E-3</v>
      </c>
      <c r="J152" s="61"/>
      <c r="K152" s="62">
        <f>E152*J152</f>
        <v>0</v>
      </c>
      <c r="O152" s="53"/>
      <c r="Z152" s="53"/>
      <c r="AA152" s="53">
        <v>3</v>
      </c>
      <c r="AB152" s="53">
        <v>0</v>
      </c>
      <c r="AC152" s="53">
        <v>34536392</v>
      </c>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63">
        <f>G152</f>
        <v>0</v>
      </c>
      <c r="BA152" s="53"/>
      <c r="BB152" s="53"/>
      <c r="BC152" s="53"/>
      <c r="BD152" s="53"/>
      <c r="BE152" s="53"/>
      <c r="BF152" s="53"/>
      <c r="BG152" s="53"/>
      <c r="BH152" s="53"/>
      <c r="BI152" s="53"/>
      <c r="CA152" s="53">
        <v>3</v>
      </c>
      <c r="CB152" s="53">
        <v>0</v>
      </c>
      <c r="CZ152" s="16">
        <v>2</v>
      </c>
    </row>
    <row r="153" spans="1:104" x14ac:dyDescent="0.2">
      <c r="A153" s="64"/>
      <c r="B153" s="65"/>
      <c r="C153" s="329" t="s">
        <v>283</v>
      </c>
      <c r="D153" s="330"/>
      <c r="E153" s="103">
        <v>15.705</v>
      </c>
      <c r="F153" s="69"/>
      <c r="G153" s="70"/>
      <c r="H153" s="71"/>
      <c r="I153" s="66"/>
      <c r="J153" s="72"/>
      <c r="K153" s="66"/>
      <c r="M153" s="67" t="s">
        <v>283</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73" t="str">
        <f>C152</f>
        <v>spínač páčkový trojpólový 25A nástěnný se signální</v>
      </c>
      <c r="BE153" s="53"/>
      <c r="BF153" s="53"/>
      <c r="BG153" s="53"/>
      <c r="BH153" s="53"/>
      <c r="BI153" s="53"/>
    </row>
    <row r="154" spans="1:104" ht="22.5" x14ac:dyDescent="0.2">
      <c r="A154" s="54">
        <v>74</v>
      </c>
      <c r="B154" s="55" t="s">
        <v>4551</v>
      </c>
      <c r="C154" s="56" t="s">
        <v>4552</v>
      </c>
      <c r="D154" s="57" t="s">
        <v>281</v>
      </c>
      <c r="E154" s="100">
        <v>358.7022</v>
      </c>
      <c r="F154" s="59"/>
      <c r="G154" s="60">
        <f>E154*F154</f>
        <v>0</v>
      </c>
      <c r="H154" s="61">
        <v>0</v>
      </c>
      <c r="I154" s="62">
        <f>E154*H154</f>
        <v>0</v>
      </c>
      <c r="J154" s="61">
        <v>0</v>
      </c>
      <c r="K154" s="62">
        <f>E154*J154</f>
        <v>0</v>
      </c>
      <c r="O154" s="53"/>
      <c r="Z154" s="53"/>
      <c r="AA154" s="53">
        <v>1</v>
      </c>
      <c r="AB154" s="53">
        <v>7</v>
      </c>
      <c r="AC154" s="53">
        <v>7</v>
      </c>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63">
        <f>G154</f>
        <v>0</v>
      </c>
      <c r="BA154" s="53"/>
      <c r="BB154" s="53"/>
      <c r="BC154" s="53"/>
      <c r="BD154" s="53"/>
      <c r="BE154" s="53"/>
      <c r="BF154" s="53"/>
      <c r="BG154" s="53"/>
      <c r="BH154" s="53"/>
      <c r="BI154" s="53"/>
      <c r="CA154" s="53">
        <v>1</v>
      </c>
      <c r="CB154" s="53">
        <v>7</v>
      </c>
      <c r="CZ154" s="16">
        <v>2</v>
      </c>
    </row>
    <row r="155" spans="1:104" ht="25.5" x14ac:dyDescent="0.2">
      <c r="A155" s="64"/>
      <c r="B155" s="65"/>
      <c r="C155" s="329" t="s">
        <v>4784</v>
      </c>
      <c r="D155" s="330"/>
      <c r="E155" s="103">
        <v>358.7022</v>
      </c>
      <c r="F155" s="69"/>
      <c r="G155" s="70"/>
      <c r="H155" s="71"/>
      <c r="I155" s="66"/>
      <c r="J155" s="72"/>
      <c r="K155" s="66"/>
      <c r="M155" s="67" t="s">
        <v>4784</v>
      </c>
      <c r="O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73" t="str">
        <f>C154</f>
        <v>Montáž zásuvka (polo)zapuštěná bezšroubové připojení 2P+PE se zapojením vodičů</v>
      </c>
      <c r="BE155" s="53"/>
      <c r="BF155" s="53"/>
      <c r="BG155" s="53"/>
      <c r="BH155" s="53"/>
      <c r="BI155" s="53"/>
    </row>
    <row r="156" spans="1:104" ht="22.5" x14ac:dyDescent="0.2">
      <c r="A156" s="54">
        <v>75</v>
      </c>
      <c r="B156" s="55" t="s">
        <v>4553</v>
      </c>
      <c r="C156" s="56" t="s">
        <v>4554</v>
      </c>
      <c r="D156" s="57" t="s">
        <v>281</v>
      </c>
      <c r="E156" s="100">
        <v>201.024</v>
      </c>
      <c r="F156" s="59"/>
      <c r="G156" s="60">
        <f>E156*F156</f>
        <v>0</v>
      </c>
      <c r="H156" s="61">
        <v>0</v>
      </c>
      <c r="I156" s="62">
        <f>E156*H156</f>
        <v>0</v>
      </c>
      <c r="J156" s="61">
        <v>0</v>
      </c>
      <c r="K156" s="62">
        <f>E156*J156</f>
        <v>0</v>
      </c>
      <c r="O156" s="53"/>
      <c r="Z156" s="53"/>
      <c r="AA156" s="53">
        <v>1</v>
      </c>
      <c r="AB156" s="53">
        <v>7</v>
      </c>
      <c r="AC156" s="53">
        <v>7</v>
      </c>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63">
        <f>G156</f>
        <v>0</v>
      </c>
      <c r="BA156" s="53"/>
      <c r="BB156" s="53"/>
      <c r="BC156" s="53"/>
      <c r="BD156" s="53"/>
      <c r="BE156" s="53"/>
      <c r="BF156" s="53"/>
      <c r="BG156" s="53"/>
      <c r="BH156" s="53"/>
      <c r="BI156" s="53"/>
      <c r="CA156" s="53">
        <v>1</v>
      </c>
      <c r="CB156" s="53">
        <v>7</v>
      </c>
      <c r="CZ156" s="16">
        <v>2</v>
      </c>
    </row>
    <row r="157" spans="1:104" ht="25.5" x14ac:dyDescent="0.2">
      <c r="A157" s="64"/>
      <c r="B157" s="65"/>
      <c r="C157" s="329" t="s">
        <v>4785</v>
      </c>
      <c r="D157" s="330"/>
      <c r="E157" s="103">
        <v>201.024</v>
      </c>
      <c r="F157" s="69"/>
      <c r="G157" s="70"/>
      <c r="H157" s="71"/>
      <c r="I157" s="66"/>
      <c r="J157" s="72"/>
      <c r="K157" s="66"/>
      <c r="M157" s="67" t="s">
        <v>4785</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73" t="str">
        <f>C156</f>
        <v>Montáž zásuvka (polo)zapuštěná bezšroubové připojení 2P+PE dvojí zapojení - průběžná</v>
      </c>
      <c r="BE157" s="53"/>
      <c r="BF157" s="53"/>
      <c r="BG157" s="53"/>
      <c r="BH157" s="53"/>
      <c r="BI157" s="53"/>
    </row>
    <row r="158" spans="1:104" x14ac:dyDescent="0.2">
      <c r="A158" s="54">
        <v>76</v>
      </c>
      <c r="B158" s="55" t="s">
        <v>4674</v>
      </c>
      <c r="C158" s="56" t="s">
        <v>4675</v>
      </c>
      <c r="D158" s="57" t="s">
        <v>281</v>
      </c>
      <c r="E158" s="100">
        <v>559.72619999999995</v>
      </c>
      <c r="F158" s="59"/>
      <c r="G158" s="60">
        <f>E158*F158</f>
        <v>0</v>
      </c>
      <c r="H158" s="61">
        <v>6.9999999999999994E-5</v>
      </c>
      <c r="I158" s="62">
        <f>E158*H158</f>
        <v>3.9180833999999991E-2</v>
      </c>
      <c r="J158" s="61"/>
      <c r="K158" s="62">
        <f>E158*J158</f>
        <v>0</v>
      </c>
      <c r="O158" s="53"/>
      <c r="Z158" s="53"/>
      <c r="AA158" s="53">
        <v>3</v>
      </c>
      <c r="AB158" s="53">
        <v>0</v>
      </c>
      <c r="AC158" s="53">
        <v>34551140</v>
      </c>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63">
        <f>G158</f>
        <v>0</v>
      </c>
      <c r="BA158" s="53"/>
      <c r="BB158" s="53"/>
      <c r="BC158" s="53"/>
      <c r="BD158" s="53"/>
      <c r="BE158" s="53"/>
      <c r="BF158" s="53"/>
      <c r="BG158" s="53"/>
      <c r="BH158" s="53"/>
      <c r="BI158" s="53"/>
      <c r="CA158" s="53">
        <v>3</v>
      </c>
      <c r="CB158" s="53">
        <v>0</v>
      </c>
      <c r="CZ158" s="16">
        <v>2</v>
      </c>
    </row>
    <row r="159" spans="1:104" x14ac:dyDescent="0.2">
      <c r="A159" s="64"/>
      <c r="B159" s="65"/>
      <c r="C159" s="329" t="s">
        <v>4786</v>
      </c>
      <c r="D159" s="330"/>
      <c r="E159" s="103">
        <v>559.72619999999995</v>
      </c>
      <c r="F159" s="69"/>
      <c r="G159" s="70"/>
      <c r="H159" s="71"/>
      <c r="I159" s="66"/>
      <c r="J159" s="72"/>
      <c r="K159" s="66"/>
      <c r="M159" s="67" t="s">
        <v>4786</v>
      </c>
      <c r="O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73" t="str">
        <f>C158</f>
        <v>zásuvka s krytem 2P+PE 10/16A bezšroubová</v>
      </c>
      <c r="BE159" s="53"/>
      <c r="BF159" s="53"/>
      <c r="BG159" s="53"/>
      <c r="BH159" s="53"/>
      <c r="BI159" s="53"/>
    </row>
    <row r="160" spans="1:104" ht="22.5" x14ac:dyDescent="0.2">
      <c r="A160" s="54">
        <v>77</v>
      </c>
      <c r="B160" s="55" t="s">
        <v>4555</v>
      </c>
      <c r="C160" s="56" t="s">
        <v>4556</v>
      </c>
      <c r="D160" s="57" t="s">
        <v>281</v>
      </c>
      <c r="E160" s="100">
        <v>1.2564</v>
      </c>
      <c r="F160" s="59"/>
      <c r="G160" s="60">
        <f>E160*F160</f>
        <v>0</v>
      </c>
      <c r="H160" s="61">
        <v>0</v>
      </c>
      <c r="I160" s="62">
        <f>E160*H160</f>
        <v>0</v>
      </c>
      <c r="J160" s="61">
        <v>0</v>
      </c>
      <c r="K160" s="62">
        <f>E160*J160</f>
        <v>0</v>
      </c>
      <c r="O160" s="53"/>
      <c r="Z160" s="53"/>
      <c r="AA160" s="53">
        <v>1</v>
      </c>
      <c r="AB160" s="53">
        <v>7</v>
      </c>
      <c r="AC160" s="53">
        <v>7</v>
      </c>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63">
        <f>G160</f>
        <v>0</v>
      </c>
      <c r="BA160" s="53"/>
      <c r="BB160" s="53"/>
      <c r="BC160" s="53"/>
      <c r="BD160" s="53"/>
      <c r="BE160" s="53"/>
      <c r="BF160" s="53"/>
      <c r="BG160" s="53"/>
      <c r="BH160" s="53"/>
      <c r="BI160" s="53"/>
      <c r="CA160" s="53">
        <v>1</v>
      </c>
      <c r="CB160" s="53">
        <v>7</v>
      </c>
      <c r="CZ160" s="16">
        <v>2</v>
      </c>
    </row>
    <row r="161" spans="1:104" ht="25.5" x14ac:dyDescent="0.2">
      <c r="A161" s="64"/>
      <c r="B161" s="65"/>
      <c r="C161" s="329" t="s">
        <v>746</v>
      </c>
      <c r="D161" s="330"/>
      <c r="E161" s="103">
        <v>1.2564</v>
      </c>
      <c r="F161" s="69"/>
      <c r="G161" s="70"/>
      <c r="H161" s="71"/>
      <c r="I161" s="66"/>
      <c r="J161" s="72"/>
      <c r="K161" s="66"/>
      <c r="M161" s="67" t="s">
        <v>746</v>
      </c>
      <c r="O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73" t="str">
        <f>C160</f>
        <v>Montáž zásuvka chráněná v krabici šroubové připojení 2P+PE prostředí venkovní, mokré</v>
      </c>
      <c r="BE161" s="53"/>
      <c r="BF161" s="53"/>
      <c r="BG161" s="53"/>
      <c r="BH161" s="53"/>
      <c r="BI161" s="53"/>
    </row>
    <row r="162" spans="1:104" ht="33.75" x14ac:dyDescent="0.2">
      <c r="A162" s="54">
        <v>78</v>
      </c>
      <c r="B162" s="55" t="s">
        <v>4557</v>
      </c>
      <c r="C162" s="56" t="s">
        <v>4558</v>
      </c>
      <c r="D162" s="57" t="s">
        <v>281</v>
      </c>
      <c r="E162" s="100">
        <v>0.62819999999999998</v>
      </c>
      <c r="F162" s="59"/>
      <c r="G162" s="60">
        <f>E162*F162</f>
        <v>0</v>
      </c>
      <c r="H162" s="61">
        <v>0</v>
      </c>
      <c r="I162" s="62">
        <f>E162*H162</f>
        <v>0</v>
      </c>
      <c r="J162" s="61">
        <v>0</v>
      </c>
      <c r="K162" s="62">
        <f>E162*J162</f>
        <v>0</v>
      </c>
      <c r="O162" s="53"/>
      <c r="Z162" s="53"/>
      <c r="AA162" s="53">
        <v>1</v>
      </c>
      <c r="AB162" s="53">
        <v>7</v>
      </c>
      <c r="AC162" s="53">
        <v>7</v>
      </c>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63">
        <f>G162</f>
        <v>0</v>
      </c>
      <c r="BA162" s="53"/>
      <c r="BB162" s="53"/>
      <c r="BC162" s="53"/>
      <c r="BD162" s="53"/>
      <c r="BE162" s="53"/>
      <c r="BF162" s="53"/>
      <c r="BG162" s="53"/>
      <c r="BH162" s="53"/>
      <c r="BI162" s="53"/>
      <c r="CA162" s="53">
        <v>1</v>
      </c>
      <c r="CB162" s="53">
        <v>7</v>
      </c>
      <c r="CZ162" s="16">
        <v>2</v>
      </c>
    </row>
    <row r="163" spans="1:104" ht="25.5" x14ac:dyDescent="0.2">
      <c r="A163" s="64"/>
      <c r="B163" s="65"/>
      <c r="C163" s="329" t="s">
        <v>598</v>
      </c>
      <c r="D163" s="330"/>
      <c r="E163" s="103">
        <v>0.62819999999999998</v>
      </c>
      <c r="F163" s="69"/>
      <c r="G163" s="70"/>
      <c r="H163" s="71"/>
      <c r="I163" s="66"/>
      <c r="J163" s="72"/>
      <c r="K163" s="66"/>
      <c r="M163" s="67" t="s">
        <v>598</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73" t="str">
        <f>C162</f>
        <v>Montáž zásuvka chráněná v krabici šroubové připojení 2P+PE dvojí zapojení, prostředí venkovní</v>
      </c>
      <c r="BE163" s="53"/>
      <c r="BF163" s="53"/>
      <c r="BG163" s="53"/>
      <c r="BH163" s="53"/>
      <c r="BI163" s="53"/>
    </row>
    <row r="164" spans="1:104" ht="22.5" x14ac:dyDescent="0.2">
      <c r="A164" s="54">
        <v>79</v>
      </c>
      <c r="B164" s="55" t="s">
        <v>4700</v>
      </c>
      <c r="C164" s="56" t="s">
        <v>4701</v>
      </c>
      <c r="D164" s="57" t="s">
        <v>281</v>
      </c>
      <c r="E164" s="100">
        <v>1.8846000000000001</v>
      </c>
      <c r="F164" s="59"/>
      <c r="G164" s="60">
        <f>E164*F164</f>
        <v>0</v>
      </c>
      <c r="H164" s="61">
        <v>2.7E-4</v>
      </c>
      <c r="I164" s="62">
        <f>E164*H164</f>
        <v>5.0884200000000002E-4</v>
      </c>
      <c r="J164" s="61"/>
      <c r="K164" s="62">
        <f>E164*J164</f>
        <v>0</v>
      </c>
      <c r="O164" s="53"/>
      <c r="Z164" s="53"/>
      <c r="AA164" s="53">
        <v>3</v>
      </c>
      <c r="AB164" s="53">
        <v>0</v>
      </c>
      <c r="AC164" s="53">
        <v>35811077</v>
      </c>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63">
        <f>G164</f>
        <v>0</v>
      </c>
      <c r="BA164" s="53"/>
      <c r="BB164" s="53"/>
      <c r="BC164" s="53"/>
      <c r="BD164" s="53"/>
      <c r="BE164" s="53"/>
      <c r="BF164" s="53"/>
      <c r="BG164" s="53"/>
      <c r="BH164" s="53"/>
      <c r="BI164" s="53"/>
      <c r="CA164" s="53">
        <v>3</v>
      </c>
      <c r="CB164" s="53">
        <v>0</v>
      </c>
      <c r="CZ164" s="16">
        <v>2</v>
      </c>
    </row>
    <row r="165" spans="1:104" x14ac:dyDescent="0.2">
      <c r="A165" s="64"/>
      <c r="B165" s="65"/>
      <c r="C165" s="329" t="s">
        <v>987</v>
      </c>
      <c r="D165" s="330"/>
      <c r="E165" s="103">
        <v>1.8846000000000001</v>
      </c>
      <c r="F165" s="69"/>
      <c r="G165" s="70"/>
      <c r="H165" s="71"/>
      <c r="I165" s="66"/>
      <c r="J165" s="72"/>
      <c r="K165" s="66"/>
      <c r="M165" s="67" t="s">
        <v>987</v>
      </c>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73" t="str">
        <f>C164</f>
        <v>zásuvka nepropustná nástěnná 16A 230V 3pólová,</v>
      </c>
      <c r="BE165" s="53"/>
      <c r="BF165" s="53"/>
      <c r="BG165" s="53"/>
      <c r="BH165" s="53"/>
      <c r="BI165" s="53"/>
    </row>
    <row r="166" spans="1:104" ht="22.5" x14ac:dyDescent="0.2">
      <c r="A166" s="54">
        <v>80</v>
      </c>
      <c r="B166" s="55" t="s">
        <v>4559</v>
      </c>
      <c r="C166" s="56" t="s">
        <v>4560</v>
      </c>
      <c r="D166" s="57" t="s">
        <v>281</v>
      </c>
      <c r="E166" s="100">
        <v>0.62819999999999998</v>
      </c>
      <c r="F166" s="59"/>
      <c r="G166" s="60">
        <f>E166*F166</f>
        <v>0</v>
      </c>
      <c r="H166" s="61">
        <v>0</v>
      </c>
      <c r="I166" s="62">
        <f>E166*H166</f>
        <v>0</v>
      </c>
      <c r="J166" s="61">
        <v>0</v>
      </c>
      <c r="K166" s="62">
        <f>E166*J166</f>
        <v>0</v>
      </c>
      <c r="O166" s="53"/>
      <c r="Z166" s="53"/>
      <c r="AA166" s="53">
        <v>1</v>
      </c>
      <c r="AB166" s="53">
        <v>7</v>
      </c>
      <c r="AC166" s="53">
        <v>7</v>
      </c>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63">
        <f>G166</f>
        <v>0</v>
      </c>
      <c r="BA166" s="53"/>
      <c r="BB166" s="53"/>
      <c r="BC166" s="53"/>
      <c r="BD166" s="53"/>
      <c r="BE166" s="53"/>
      <c r="BF166" s="53"/>
      <c r="BG166" s="53"/>
      <c r="BH166" s="53"/>
      <c r="BI166" s="53"/>
      <c r="CA166" s="53">
        <v>1</v>
      </c>
      <c r="CB166" s="53">
        <v>7</v>
      </c>
      <c r="CZ166" s="16">
        <v>2</v>
      </c>
    </row>
    <row r="167" spans="1:104" ht="25.5" x14ac:dyDescent="0.2">
      <c r="A167" s="64"/>
      <c r="B167" s="65"/>
      <c r="C167" s="329" t="s">
        <v>598</v>
      </c>
      <c r="D167" s="330"/>
      <c r="E167" s="103">
        <v>0.62819999999999998</v>
      </c>
      <c r="F167" s="69"/>
      <c r="G167" s="70"/>
      <c r="H167" s="71"/>
      <c r="I167" s="66"/>
      <c r="J167" s="72"/>
      <c r="K167" s="66"/>
      <c r="M167" s="67" t="s">
        <v>598</v>
      </c>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73" t="str">
        <f>C166</f>
        <v>Montáž zásuvek chráněných v krabici šroubové připojení 3P+N+PE prostředí venkovní, mokré</v>
      </c>
      <c r="BE167" s="53"/>
      <c r="BF167" s="53"/>
      <c r="BG167" s="53"/>
      <c r="BH167" s="53"/>
      <c r="BI167" s="53"/>
    </row>
    <row r="168" spans="1:104" x14ac:dyDescent="0.2">
      <c r="A168" s="54">
        <v>81</v>
      </c>
      <c r="B168" s="55" t="s">
        <v>4702</v>
      </c>
      <c r="C168" s="56" t="s">
        <v>4703</v>
      </c>
      <c r="D168" s="57" t="s">
        <v>281</v>
      </c>
      <c r="E168" s="100">
        <v>0.62819999999999998</v>
      </c>
      <c r="F168" s="59"/>
      <c r="G168" s="60">
        <f>E168*F168</f>
        <v>0</v>
      </c>
      <c r="H168" s="61">
        <v>2.2000000000000001E-4</v>
      </c>
      <c r="I168" s="62">
        <f>E168*H168</f>
        <v>1.3820400000000001E-4</v>
      </c>
      <c r="J168" s="61"/>
      <c r="K168" s="62">
        <f>E168*J168</f>
        <v>0</v>
      </c>
      <c r="O168" s="53"/>
      <c r="Z168" s="53"/>
      <c r="AA168" s="53">
        <v>3</v>
      </c>
      <c r="AB168" s="53">
        <v>0</v>
      </c>
      <c r="AC168" s="53">
        <v>35811132</v>
      </c>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63">
        <f>G168</f>
        <v>0</v>
      </c>
      <c r="BA168" s="53"/>
      <c r="BB168" s="53"/>
      <c r="BC168" s="53"/>
      <c r="BD168" s="53"/>
      <c r="BE168" s="53"/>
      <c r="BF168" s="53"/>
      <c r="BG168" s="53"/>
      <c r="BH168" s="53"/>
      <c r="BI168" s="53"/>
      <c r="CA168" s="53">
        <v>3</v>
      </c>
      <c r="CB168" s="53">
        <v>0</v>
      </c>
      <c r="CZ168" s="16">
        <v>2</v>
      </c>
    </row>
    <row r="169" spans="1:104" x14ac:dyDescent="0.2">
      <c r="A169" s="64"/>
      <c r="B169" s="65"/>
      <c r="C169" s="329" t="s">
        <v>598</v>
      </c>
      <c r="D169" s="330"/>
      <c r="E169" s="103">
        <v>0.62819999999999998</v>
      </c>
      <c r="F169" s="69"/>
      <c r="G169" s="70"/>
      <c r="H169" s="71"/>
      <c r="I169" s="66"/>
      <c r="J169" s="72"/>
      <c r="K169" s="66"/>
      <c r="M169" s="67" t="s">
        <v>598</v>
      </c>
      <c r="O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73" t="str">
        <f>C168</f>
        <v>zásuvka 16A 230/400V 3P+N+PE, IP44, nástěnná</v>
      </c>
      <c r="BE169" s="53"/>
      <c r="BF169" s="53"/>
      <c r="BG169" s="53"/>
      <c r="BH169" s="53"/>
      <c r="BI169" s="53"/>
    </row>
    <row r="170" spans="1:104" x14ac:dyDescent="0.2">
      <c r="A170" s="54">
        <v>82</v>
      </c>
      <c r="B170" s="55" t="s">
        <v>4563</v>
      </c>
      <c r="C170" s="56" t="s">
        <v>4564</v>
      </c>
      <c r="D170" s="57" t="s">
        <v>281</v>
      </c>
      <c r="E170" s="100">
        <v>21.358799999999999</v>
      </c>
      <c r="F170" s="59"/>
      <c r="G170" s="60">
        <f>E170*F170</f>
        <v>0</v>
      </c>
      <c r="H170" s="61">
        <v>0</v>
      </c>
      <c r="I170" s="62">
        <f>E170*H170</f>
        <v>0</v>
      </c>
      <c r="J170" s="61">
        <v>0</v>
      </c>
      <c r="K170" s="62">
        <f>E170*J170</f>
        <v>0</v>
      </c>
      <c r="O170" s="53"/>
      <c r="Z170" s="53"/>
      <c r="AA170" s="53">
        <v>1</v>
      </c>
      <c r="AB170" s="53">
        <v>7</v>
      </c>
      <c r="AC170" s="53">
        <v>7</v>
      </c>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63">
        <f>G170</f>
        <v>0</v>
      </c>
      <c r="BA170" s="53"/>
      <c r="BB170" s="53"/>
      <c r="BC170" s="53"/>
      <c r="BD170" s="53"/>
      <c r="BE170" s="53"/>
      <c r="BF170" s="53"/>
      <c r="BG170" s="53"/>
      <c r="BH170" s="53"/>
      <c r="BI170" s="53"/>
      <c r="CA170" s="53">
        <v>1</v>
      </c>
      <c r="CB170" s="53">
        <v>7</v>
      </c>
      <c r="CZ170" s="16">
        <v>2</v>
      </c>
    </row>
    <row r="171" spans="1:104" x14ac:dyDescent="0.2">
      <c r="A171" s="64"/>
      <c r="B171" s="65"/>
      <c r="C171" s="329" t="s">
        <v>4362</v>
      </c>
      <c r="D171" s="330"/>
      <c r="E171" s="103">
        <v>21.358799999999999</v>
      </c>
      <c r="F171" s="69"/>
      <c r="G171" s="70"/>
      <c r="H171" s="71"/>
      <c r="I171" s="66"/>
      <c r="J171" s="72"/>
      <c r="K171" s="66"/>
      <c r="M171" s="67" t="s">
        <v>4362</v>
      </c>
      <c r="O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73" t="str">
        <f>C170</f>
        <v xml:space="preserve">Montáž relé pomocné ventilátorové </v>
      </c>
      <c r="BE171" s="53"/>
      <c r="BF171" s="53"/>
      <c r="BG171" s="53"/>
      <c r="BH171" s="53"/>
      <c r="BI171" s="53"/>
    </row>
    <row r="172" spans="1:104" ht="22.5" x14ac:dyDescent="0.2">
      <c r="A172" s="54">
        <v>83</v>
      </c>
      <c r="B172" s="55" t="s">
        <v>4565</v>
      </c>
      <c r="C172" s="56" t="s">
        <v>4566</v>
      </c>
      <c r="D172" s="57" t="s">
        <v>281</v>
      </c>
      <c r="E172" s="100">
        <v>33.294600000000003</v>
      </c>
      <c r="F172" s="59"/>
      <c r="G172" s="60">
        <f>E172*F172</f>
        <v>0</v>
      </c>
      <c r="H172" s="61">
        <v>0</v>
      </c>
      <c r="I172" s="62">
        <f>E172*H172</f>
        <v>0</v>
      </c>
      <c r="J172" s="61">
        <v>0</v>
      </c>
      <c r="K172" s="62">
        <f>E172*J172</f>
        <v>0</v>
      </c>
      <c r="O172" s="53"/>
      <c r="Z172" s="53"/>
      <c r="AA172" s="53">
        <v>1</v>
      </c>
      <c r="AB172" s="53">
        <v>7</v>
      </c>
      <c r="AC172" s="53">
        <v>7</v>
      </c>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63">
        <f>G172</f>
        <v>0</v>
      </c>
      <c r="BA172" s="53"/>
      <c r="BB172" s="53"/>
      <c r="BC172" s="53"/>
      <c r="BD172" s="53"/>
      <c r="BE172" s="53"/>
      <c r="BF172" s="53"/>
      <c r="BG172" s="53"/>
      <c r="BH172" s="53"/>
      <c r="BI172" s="53"/>
      <c r="CA172" s="53">
        <v>1</v>
      </c>
      <c r="CB172" s="53">
        <v>7</v>
      </c>
      <c r="CZ172" s="16">
        <v>2</v>
      </c>
    </row>
    <row r="173" spans="1:104" x14ac:dyDescent="0.2">
      <c r="A173" s="64"/>
      <c r="B173" s="65"/>
      <c r="C173" s="329" t="s">
        <v>1142</v>
      </c>
      <c r="D173" s="330"/>
      <c r="E173" s="103">
        <v>33.294600000000003</v>
      </c>
      <c r="F173" s="69"/>
      <c r="G173" s="70"/>
      <c r="H173" s="71"/>
      <c r="I173" s="66"/>
      <c r="J173" s="72"/>
      <c r="K173" s="66"/>
      <c r="M173" s="67" t="s">
        <v>1142</v>
      </c>
      <c r="O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73" t="str">
        <f>C172</f>
        <v>Montáž přístroje s měřícím ústrojím bez zapojení vodičů</v>
      </c>
      <c r="BE173" s="53"/>
      <c r="BF173" s="53"/>
      <c r="BG173" s="53"/>
      <c r="BH173" s="53"/>
      <c r="BI173" s="53"/>
    </row>
    <row r="174" spans="1:104" x14ac:dyDescent="0.2">
      <c r="A174" s="54">
        <v>84</v>
      </c>
      <c r="B174" s="55" t="s">
        <v>4483</v>
      </c>
      <c r="C174" s="56" t="s">
        <v>4787</v>
      </c>
      <c r="D174" s="57" t="s">
        <v>281</v>
      </c>
      <c r="E174" s="100">
        <v>16.333200000000001</v>
      </c>
      <c r="F174" s="59"/>
      <c r="G174" s="60">
        <f>E174*F174</f>
        <v>0</v>
      </c>
      <c r="H174" s="61">
        <v>6.9999999999999994E-5</v>
      </c>
      <c r="I174" s="62">
        <f>E174*H174</f>
        <v>1.143324E-3</v>
      </c>
      <c r="J174" s="61"/>
      <c r="K174" s="62">
        <f>E174*J174</f>
        <v>0</v>
      </c>
      <c r="O174" s="53"/>
      <c r="Z174" s="53"/>
      <c r="AA174" s="53">
        <v>3</v>
      </c>
      <c r="AB174" s="53">
        <v>0</v>
      </c>
      <c r="AC174" s="53">
        <v>405412070</v>
      </c>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63">
        <f>G174</f>
        <v>0</v>
      </c>
      <c r="BA174" s="53"/>
      <c r="BB174" s="53"/>
      <c r="BC174" s="53"/>
      <c r="BD174" s="53"/>
      <c r="BE174" s="53"/>
      <c r="BF174" s="53"/>
      <c r="BG174" s="53"/>
      <c r="BH174" s="53"/>
      <c r="BI174" s="53"/>
      <c r="CA174" s="53">
        <v>3</v>
      </c>
      <c r="CB174" s="53">
        <v>0</v>
      </c>
      <c r="CZ174" s="16">
        <v>2</v>
      </c>
    </row>
    <row r="175" spans="1:104" x14ac:dyDescent="0.2">
      <c r="A175" s="64"/>
      <c r="B175" s="65"/>
      <c r="C175" s="329" t="s">
        <v>4220</v>
      </c>
      <c r="D175" s="330"/>
      <c r="E175" s="103">
        <v>16.333200000000001</v>
      </c>
      <c r="F175" s="69"/>
      <c r="G175" s="70"/>
      <c r="H175" s="71"/>
      <c r="I175" s="66"/>
      <c r="J175" s="72"/>
      <c r="K175" s="66"/>
      <c r="M175" s="67" t="s">
        <v>4220</v>
      </c>
      <c r="O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73" t="str">
        <f>C174</f>
        <v>Prostorový termostat, týdenní program, bílá</v>
      </c>
      <c r="BE175" s="53"/>
      <c r="BF175" s="53"/>
      <c r="BG175" s="53"/>
      <c r="BH175" s="53"/>
      <c r="BI175" s="53"/>
    </row>
    <row r="176" spans="1:104" x14ac:dyDescent="0.2">
      <c r="A176" s="54">
        <v>85</v>
      </c>
      <c r="B176" s="55" t="s">
        <v>4788</v>
      </c>
      <c r="C176" s="56" t="s">
        <v>4789</v>
      </c>
      <c r="D176" s="57" t="s">
        <v>281</v>
      </c>
      <c r="E176" s="100">
        <v>0.62819999999999998</v>
      </c>
      <c r="F176" s="59"/>
      <c r="G176" s="60">
        <f>E176*F176</f>
        <v>0</v>
      </c>
      <c r="H176" s="61">
        <v>6.9999999999999994E-5</v>
      </c>
      <c r="I176" s="62">
        <f>E176*H176</f>
        <v>4.3973999999999996E-5</v>
      </c>
      <c r="J176" s="61"/>
      <c r="K176" s="62">
        <f>E176*J176</f>
        <v>0</v>
      </c>
      <c r="O176" s="53"/>
      <c r="Z176" s="53"/>
      <c r="AA176" s="53">
        <v>3</v>
      </c>
      <c r="AB176" s="53">
        <v>0</v>
      </c>
      <c r="AC176" s="53" t="s">
        <v>4788</v>
      </c>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63">
        <f>G176</f>
        <v>0</v>
      </c>
      <c r="BA176" s="53"/>
      <c r="BB176" s="53"/>
      <c r="BC176" s="53"/>
      <c r="BD176" s="53"/>
      <c r="BE176" s="53"/>
      <c r="BF176" s="53"/>
      <c r="BG176" s="53"/>
      <c r="BH176" s="53"/>
      <c r="BI176" s="53"/>
      <c r="CA176" s="53">
        <v>3</v>
      </c>
      <c r="CB176" s="53">
        <v>0</v>
      </c>
      <c r="CZ176" s="16">
        <v>2</v>
      </c>
    </row>
    <row r="177" spans="1:104" x14ac:dyDescent="0.2">
      <c r="A177" s="64"/>
      <c r="B177" s="65"/>
      <c r="C177" s="329" t="s">
        <v>598</v>
      </c>
      <c r="D177" s="330"/>
      <c r="E177" s="103">
        <v>0.62819999999999998</v>
      </c>
      <c r="F177" s="69"/>
      <c r="G177" s="70"/>
      <c r="H177" s="71"/>
      <c r="I177" s="66"/>
      <c r="J177" s="72"/>
      <c r="K177" s="66"/>
      <c r="M177" s="67" t="s">
        <v>598</v>
      </c>
      <c r="O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73" t="str">
        <f>C176</f>
        <v>Autonomní detekce a signalizace požáru dle</v>
      </c>
      <c r="BE177" s="53"/>
      <c r="BF177" s="53"/>
      <c r="BG177" s="53"/>
      <c r="BH177" s="53"/>
      <c r="BI177" s="53"/>
    </row>
    <row r="178" spans="1:104" x14ac:dyDescent="0.2">
      <c r="A178" s="54">
        <v>86</v>
      </c>
      <c r="B178" s="55" t="s">
        <v>4788</v>
      </c>
      <c r="C178" s="56" t="s">
        <v>4789</v>
      </c>
      <c r="D178" s="57" t="s">
        <v>281</v>
      </c>
      <c r="E178" s="100">
        <v>16.333200000000001</v>
      </c>
      <c r="F178" s="59"/>
      <c r="G178" s="60">
        <f>E178*F178</f>
        <v>0</v>
      </c>
      <c r="H178" s="61">
        <v>6.9999999999999994E-5</v>
      </c>
      <c r="I178" s="62">
        <f>E178*H178</f>
        <v>1.143324E-3</v>
      </c>
      <c r="J178" s="61"/>
      <c r="K178" s="62">
        <f>E178*J178</f>
        <v>0</v>
      </c>
      <c r="O178" s="53"/>
      <c r="Z178" s="53"/>
      <c r="AA178" s="53">
        <v>3</v>
      </c>
      <c r="AB178" s="53">
        <v>0</v>
      </c>
      <c r="AC178" s="53" t="s">
        <v>4788</v>
      </c>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63">
        <f>G178</f>
        <v>0</v>
      </c>
      <c r="BA178" s="53"/>
      <c r="BB178" s="53"/>
      <c r="BC178" s="53"/>
      <c r="BD178" s="53"/>
      <c r="BE178" s="53"/>
      <c r="BF178" s="53"/>
      <c r="BG178" s="53"/>
      <c r="BH178" s="53"/>
      <c r="BI178" s="53"/>
      <c r="CA178" s="53">
        <v>3</v>
      </c>
      <c r="CB178" s="53">
        <v>0</v>
      </c>
      <c r="CZ178" s="16">
        <v>2</v>
      </c>
    </row>
    <row r="179" spans="1:104" x14ac:dyDescent="0.2">
      <c r="A179" s="64"/>
      <c r="B179" s="65"/>
      <c r="C179" s="329" t="s">
        <v>4220</v>
      </c>
      <c r="D179" s="330"/>
      <c r="E179" s="103">
        <v>16.333200000000001</v>
      </c>
      <c r="F179" s="69"/>
      <c r="G179" s="70"/>
      <c r="H179" s="71"/>
      <c r="I179" s="66"/>
      <c r="J179" s="72"/>
      <c r="K179" s="66"/>
      <c r="M179" s="67" t="s">
        <v>4220</v>
      </c>
      <c r="O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73" t="str">
        <f>C178</f>
        <v>Autonomní detekce a signalizace požáru dle</v>
      </c>
      <c r="BE179" s="53"/>
      <c r="BF179" s="53"/>
      <c r="BG179" s="53"/>
      <c r="BH179" s="53"/>
      <c r="BI179" s="53"/>
    </row>
    <row r="180" spans="1:104" ht="22.5" x14ac:dyDescent="0.2">
      <c r="A180" s="54">
        <v>87</v>
      </c>
      <c r="B180" s="55" t="s">
        <v>4561</v>
      </c>
      <c r="C180" s="56" t="s">
        <v>4562</v>
      </c>
      <c r="D180" s="57" t="s">
        <v>281</v>
      </c>
      <c r="E180" s="100">
        <v>821.68560000000002</v>
      </c>
      <c r="F180" s="59"/>
      <c r="G180" s="60">
        <f>E180*F180</f>
        <v>0</v>
      </c>
      <c r="H180" s="61">
        <v>0</v>
      </c>
      <c r="I180" s="62">
        <f>E180*H180</f>
        <v>0</v>
      </c>
      <c r="J180" s="61">
        <v>0</v>
      </c>
      <c r="K180" s="62">
        <f>E180*J180</f>
        <v>0</v>
      </c>
      <c r="O180" s="53"/>
      <c r="Z180" s="53"/>
      <c r="AA180" s="53">
        <v>1</v>
      </c>
      <c r="AB180" s="53">
        <v>7</v>
      </c>
      <c r="AC180" s="53">
        <v>7</v>
      </c>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63">
        <f>G180</f>
        <v>0</v>
      </c>
      <c r="BA180" s="53"/>
      <c r="BB180" s="53"/>
      <c r="BC180" s="53"/>
      <c r="BD180" s="53"/>
      <c r="BE180" s="53"/>
      <c r="BF180" s="53"/>
      <c r="BG180" s="53"/>
      <c r="BH180" s="53"/>
      <c r="BI180" s="53"/>
      <c r="CA180" s="53">
        <v>1</v>
      </c>
      <c r="CB180" s="53">
        <v>7</v>
      </c>
      <c r="CZ180" s="16">
        <v>2</v>
      </c>
    </row>
    <row r="181" spans="1:104" x14ac:dyDescent="0.2">
      <c r="A181" s="64"/>
      <c r="B181" s="65"/>
      <c r="C181" s="329" t="s">
        <v>4736</v>
      </c>
      <c r="D181" s="330"/>
      <c r="E181" s="103">
        <v>821.68560000000002</v>
      </c>
      <c r="F181" s="69"/>
      <c r="G181" s="70"/>
      <c r="H181" s="71"/>
      <c r="I181" s="66"/>
      <c r="J181" s="72"/>
      <c r="K181" s="66"/>
      <c r="M181" s="67" t="s">
        <v>4736</v>
      </c>
      <c r="O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73" t="str">
        <f>C180</f>
        <v xml:space="preserve">Příplatek k cenám za změnu barvy koncových prvků </v>
      </c>
      <c r="BE181" s="53"/>
      <c r="BF181" s="53"/>
      <c r="BG181" s="53"/>
      <c r="BH181" s="53"/>
      <c r="BI181" s="53"/>
    </row>
    <row r="182" spans="1:104" ht="33.75" x14ac:dyDescent="0.2">
      <c r="A182" s="54">
        <v>88</v>
      </c>
      <c r="B182" s="55" t="s">
        <v>4567</v>
      </c>
      <c r="C182" s="56" t="s">
        <v>4568</v>
      </c>
      <c r="D182" s="57" t="s">
        <v>281</v>
      </c>
      <c r="E182" s="100">
        <v>16.961400000000001</v>
      </c>
      <c r="F182" s="59"/>
      <c r="G182" s="60">
        <f>E182*F182</f>
        <v>0</v>
      </c>
      <c r="H182" s="61">
        <v>0</v>
      </c>
      <c r="I182" s="62">
        <f>E182*H182</f>
        <v>0</v>
      </c>
      <c r="J182" s="61">
        <v>0</v>
      </c>
      <c r="K182" s="62">
        <f>E182*J182</f>
        <v>0</v>
      </c>
      <c r="O182" s="53"/>
      <c r="Z182" s="53"/>
      <c r="AA182" s="53">
        <v>1</v>
      </c>
      <c r="AB182" s="53">
        <v>7</v>
      </c>
      <c r="AC182" s="53">
        <v>7</v>
      </c>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63">
        <f>G182</f>
        <v>0</v>
      </c>
      <c r="BA182" s="53"/>
      <c r="BB182" s="53"/>
      <c r="BC182" s="53"/>
      <c r="BD182" s="53"/>
      <c r="BE182" s="53"/>
      <c r="BF182" s="53"/>
      <c r="BG182" s="53"/>
      <c r="BH182" s="53"/>
      <c r="BI182" s="53"/>
      <c r="CA182" s="53">
        <v>1</v>
      </c>
      <c r="CB182" s="53">
        <v>7</v>
      </c>
      <c r="CZ182" s="16">
        <v>2</v>
      </c>
    </row>
    <row r="183" spans="1:104" ht="25.5" x14ac:dyDescent="0.2">
      <c r="A183" s="64"/>
      <c r="B183" s="65"/>
      <c r="C183" s="329" t="s">
        <v>4079</v>
      </c>
      <c r="D183" s="330"/>
      <c r="E183" s="103">
        <v>16.961400000000001</v>
      </c>
      <c r="F183" s="69"/>
      <c r="G183" s="70"/>
      <c r="H183" s="71"/>
      <c r="I183" s="66"/>
      <c r="J183" s="72"/>
      <c r="K183" s="66"/>
      <c r="M183" s="67" t="s">
        <v>4079</v>
      </c>
      <c r="O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73" t="str">
        <f>C182</f>
        <v>Montáž svítidel žárovkových nebo LED se zapojením vodičů bytových nebo společenských místností nástě</v>
      </c>
      <c r="BE183" s="53"/>
      <c r="BF183" s="53"/>
      <c r="BG183" s="53"/>
      <c r="BH183" s="53"/>
      <c r="BI183" s="53"/>
    </row>
    <row r="184" spans="1:104" x14ac:dyDescent="0.2">
      <c r="A184" s="54">
        <v>89</v>
      </c>
      <c r="B184" s="55" t="s">
        <v>4692</v>
      </c>
      <c r="C184" s="56" t="s">
        <v>4693</v>
      </c>
      <c r="D184" s="57" t="s">
        <v>281</v>
      </c>
      <c r="E184" s="100">
        <v>16.961400000000001</v>
      </c>
      <c r="F184" s="59"/>
      <c r="G184" s="60">
        <f>E184*F184</f>
        <v>0</v>
      </c>
      <c r="H184" s="61">
        <v>1.6000000000000001E-3</v>
      </c>
      <c r="I184" s="62">
        <f>E184*H184</f>
        <v>2.7138240000000004E-2</v>
      </c>
      <c r="J184" s="61"/>
      <c r="K184" s="62">
        <f>E184*J184</f>
        <v>0</v>
      </c>
      <c r="O184" s="53"/>
      <c r="Z184" s="53"/>
      <c r="AA184" s="53">
        <v>3</v>
      </c>
      <c r="AB184" s="53">
        <v>0</v>
      </c>
      <c r="AC184" s="53">
        <v>34838100</v>
      </c>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63">
        <f>G184</f>
        <v>0</v>
      </c>
      <c r="BA184" s="53"/>
      <c r="BB184" s="53"/>
      <c r="BC184" s="53"/>
      <c r="BD184" s="53"/>
      <c r="BE184" s="53"/>
      <c r="BF184" s="53"/>
      <c r="BG184" s="53"/>
      <c r="BH184" s="53"/>
      <c r="BI184" s="53"/>
      <c r="CA184" s="53">
        <v>3</v>
      </c>
      <c r="CB184" s="53">
        <v>0</v>
      </c>
      <c r="CZ184" s="16">
        <v>2</v>
      </c>
    </row>
    <row r="185" spans="1:104" x14ac:dyDescent="0.2">
      <c r="A185" s="64"/>
      <c r="B185" s="65"/>
      <c r="C185" s="329" t="s">
        <v>4079</v>
      </c>
      <c r="D185" s="330"/>
      <c r="E185" s="103">
        <v>16.961400000000001</v>
      </c>
      <c r="F185" s="69"/>
      <c r="G185" s="70"/>
      <c r="H185" s="71"/>
      <c r="I185" s="66"/>
      <c r="J185" s="72"/>
      <c r="K185" s="66"/>
      <c r="M185" s="67" t="s">
        <v>4079</v>
      </c>
      <c r="O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73" t="str">
        <f>C184</f>
        <v>svítidlo dočasné nouzové LED osvětlení, 1h s</v>
      </c>
      <c r="BE185" s="53"/>
      <c r="BF185" s="53"/>
      <c r="BG185" s="53"/>
      <c r="BH185" s="53"/>
      <c r="BI185" s="53"/>
    </row>
    <row r="186" spans="1:104" ht="22.5" x14ac:dyDescent="0.2">
      <c r="A186" s="54">
        <v>90</v>
      </c>
      <c r="B186" s="55" t="s">
        <v>4569</v>
      </c>
      <c r="C186" s="56" t="s">
        <v>4570</v>
      </c>
      <c r="D186" s="57" t="s">
        <v>201</v>
      </c>
      <c r="E186" s="100">
        <v>91.088999999999999</v>
      </c>
      <c r="F186" s="59"/>
      <c r="G186" s="60">
        <f>E186*F186</f>
        <v>0</v>
      </c>
      <c r="H186" s="61">
        <v>0</v>
      </c>
      <c r="I186" s="62">
        <f>E186*H186</f>
        <v>0</v>
      </c>
      <c r="J186" s="61">
        <v>0</v>
      </c>
      <c r="K186" s="62">
        <f>E186*J186</f>
        <v>0</v>
      </c>
      <c r="O186" s="53"/>
      <c r="Z186" s="53"/>
      <c r="AA186" s="53">
        <v>1</v>
      </c>
      <c r="AB186" s="53">
        <v>7</v>
      </c>
      <c r="AC186" s="53">
        <v>7</v>
      </c>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63">
        <f>G186</f>
        <v>0</v>
      </c>
      <c r="BA186" s="53"/>
      <c r="BB186" s="53"/>
      <c r="BC186" s="53"/>
      <c r="BD186" s="53"/>
      <c r="BE186" s="53"/>
      <c r="BF186" s="53"/>
      <c r="BG186" s="53"/>
      <c r="BH186" s="53"/>
      <c r="BI186" s="53"/>
      <c r="CA186" s="53">
        <v>1</v>
      </c>
      <c r="CB186" s="53">
        <v>7</v>
      </c>
      <c r="CZ186" s="16">
        <v>2</v>
      </c>
    </row>
    <row r="187" spans="1:104" x14ac:dyDescent="0.2">
      <c r="A187" s="64"/>
      <c r="B187" s="65"/>
      <c r="C187" s="329" t="s">
        <v>4790</v>
      </c>
      <c r="D187" s="330"/>
      <c r="E187" s="103">
        <v>91.088999999999999</v>
      </c>
      <c r="F187" s="69"/>
      <c r="G187" s="70"/>
      <c r="H187" s="71"/>
      <c r="I187" s="66"/>
      <c r="J187" s="72"/>
      <c r="K187" s="66"/>
      <c r="M187" s="67" t="s">
        <v>4790</v>
      </c>
      <c r="O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73" t="str">
        <f>C186</f>
        <v>Montáž svítidlo LED bytové přisazené nástěnné páskové lištové</v>
      </c>
      <c r="BE187" s="53"/>
      <c r="BF187" s="53"/>
      <c r="BG187" s="53"/>
      <c r="BH187" s="53"/>
      <c r="BI187" s="53"/>
    </row>
    <row r="188" spans="1:104" ht="22.5" x14ac:dyDescent="0.2">
      <c r="A188" s="54">
        <v>91</v>
      </c>
      <c r="B188" s="55" t="s">
        <v>4791</v>
      </c>
      <c r="C188" s="56" t="s">
        <v>4792</v>
      </c>
      <c r="D188" s="57" t="s">
        <v>281</v>
      </c>
      <c r="E188" s="100">
        <v>91.088999999999999</v>
      </c>
      <c r="F188" s="59"/>
      <c r="G188" s="60">
        <f>E188*F188</f>
        <v>0</v>
      </c>
      <c r="H188" s="61">
        <v>5.0000000000000001E-4</v>
      </c>
      <c r="I188" s="62">
        <f>E188*H188</f>
        <v>4.5544500000000002E-2</v>
      </c>
      <c r="J188" s="61"/>
      <c r="K188" s="62">
        <f>E188*J188</f>
        <v>0</v>
      </c>
      <c r="O188" s="53"/>
      <c r="Z188" s="53"/>
      <c r="AA188" s="53">
        <v>3</v>
      </c>
      <c r="AB188" s="53">
        <v>0</v>
      </c>
      <c r="AC188" s="53" t="s">
        <v>4791</v>
      </c>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63">
        <f>G188</f>
        <v>0</v>
      </c>
      <c r="BA188" s="53"/>
      <c r="BB188" s="53"/>
      <c r="BC188" s="53"/>
      <c r="BD188" s="53"/>
      <c r="BE188" s="53"/>
      <c r="BF188" s="53"/>
      <c r="BG188" s="53"/>
      <c r="BH188" s="53"/>
      <c r="BI188" s="53"/>
      <c r="CA188" s="53">
        <v>3</v>
      </c>
      <c r="CB188" s="53">
        <v>0</v>
      </c>
      <c r="CZ188" s="16">
        <v>2</v>
      </c>
    </row>
    <row r="189" spans="1:104" x14ac:dyDescent="0.2">
      <c r="A189" s="64"/>
      <c r="B189" s="65"/>
      <c r="C189" s="329" t="s">
        <v>4790</v>
      </c>
      <c r="D189" s="330"/>
      <c r="E189" s="103">
        <v>91.088999999999999</v>
      </c>
      <c r="F189" s="69"/>
      <c r="G189" s="70"/>
      <c r="H189" s="71"/>
      <c r="I189" s="66"/>
      <c r="J189" s="72"/>
      <c r="K189" s="66"/>
      <c r="M189" s="67" t="s">
        <v>4790</v>
      </c>
      <c r="O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73" t="str">
        <f>C188</f>
        <v>Svítidlo pro osvětlení kuchyňské linky, LED pásek</v>
      </c>
      <c r="BE189" s="53"/>
      <c r="BF189" s="53"/>
      <c r="BG189" s="53"/>
      <c r="BH189" s="53"/>
      <c r="BI189" s="53"/>
    </row>
    <row r="190" spans="1:104" ht="22.5" x14ac:dyDescent="0.2">
      <c r="A190" s="54">
        <v>92</v>
      </c>
      <c r="B190" s="55" t="s">
        <v>4571</v>
      </c>
      <c r="C190" s="56" t="s">
        <v>4572</v>
      </c>
      <c r="D190" s="57" t="s">
        <v>281</v>
      </c>
      <c r="E190" s="100">
        <v>107.4222</v>
      </c>
      <c r="F190" s="59"/>
      <c r="G190" s="60">
        <f>E190*F190</f>
        <v>0</v>
      </c>
      <c r="H190" s="61">
        <v>0</v>
      </c>
      <c r="I190" s="62">
        <f>E190*H190</f>
        <v>0</v>
      </c>
      <c r="J190" s="61">
        <v>0</v>
      </c>
      <c r="K190" s="62">
        <f>E190*J190</f>
        <v>0</v>
      </c>
      <c r="O190" s="53"/>
      <c r="Z190" s="53"/>
      <c r="AA190" s="53">
        <v>1</v>
      </c>
      <c r="AB190" s="53">
        <v>7</v>
      </c>
      <c r="AC190" s="53">
        <v>7</v>
      </c>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63">
        <f>G190</f>
        <v>0</v>
      </c>
      <c r="BA190" s="53"/>
      <c r="BB190" s="53"/>
      <c r="BC190" s="53"/>
      <c r="BD190" s="53"/>
      <c r="BE190" s="53"/>
      <c r="BF190" s="53"/>
      <c r="BG190" s="53"/>
      <c r="BH190" s="53"/>
      <c r="BI190" s="53"/>
      <c r="CA190" s="53">
        <v>1</v>
      </c>
      <c r="CB190" s="53">
        <v>7</v>
      </c>
      <c r="CZ190" s="16">
        <v>2</v>
      </c>
    </row>
    <row r="191" spans="1:104" x14ac:dyDescent="0.2">
      <c r="A191" s="64"/>
      <c r="B191" s="65"/>
      <c r="C191" s="329" t="s">
        <v>4793</v>
      </c>
      <c r="D191" s="330"/>
      <c r="E191" s="103">
        <v>107.4222</v>
      </c>
      <c r="F191" s="69"/>
      <c r="G191" s="70"/>
      <c r="H191" s="71"/>
      <c r="I191" s="66"/>
      <c r="J191" s="72"/>
      <c r="K191" s="66"/>
      <c r="M191" s="67" t="s">
        <v>4793</v>
      </c>
      <c r="O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73" t="str">
        <f>C190</f>
        <v>Montáž svítidlo LED bytové přisazené stropní panelové do 0,09 m2</v>
      </c>
      <c r="BE191" s="53"/>
      <c r="BF191" s="53"/>
      <c r="BG191" s="53"/>
      <c r="BH191" s="53"/>
      <c r="BI191" s="53"/>
    </row>
    <row r="192" spans="1:104" x14ac:dyDescent="0.2">
      <c r="A192" s="54">
        <v>93</v>
      </c>
      <c r="B192" s="55" t="s">
        <v>4794</v>
      </c>
      <c r="C192" s="56" t="s">
        <v>4795</v>
      </c>
      <c r="D192" s="57" t="s">
        <v>281</v>
      </c>
      <c r="E192" s="100">
        <v>46.486800000000002</v>
      </c>
      <c r="F192" s="59"/>
      <c r="G192" s="60">
        <f>E192*F192</f>
        <v>0</v>
      </c>
      <c r="H192" s="61">
        <v>3.3E-3</v>
      </c>
      <c r="I192" s="62">
        <f>E192*H192</f>
        <v>0.15340644000000001</v>
      </c>
      <c r="J192" s="61"/>
      <c r="K192" s="62">
        <f>E192*J192</f>
        <v>0</v>
      </c>
      <c r="O192" s="53"/>
      <c r="Z192" s="53"/>
      <c r="AA192" s="53">
        <v>3</v>
      </c>
      <c r="AB192" s="53">
        <v>0</v>
      </c>
      <c r="AC192" s="53" t="s">
        <v>4794</v>
      </c>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63">
        <f>G192</f>
        <v>0</v>
      </c>
      <c r="BA192" s="53"/>
      <c r="BB192" s="53"/>
      <c r="BC192" s="53"/>
      <c r="BD192" s="53"/>
      <c r="BE192" s="53"/>
      <c r="BF192" s="53"/>
      <c r="BG192" s="53"/>
      <c r="BH192" s="53"/>
      <c r="BI192" s="53"/>
      <c r="CA192" s="53">
        <v>3</v>
      </c>
      <c r="CB192" s="53">
        <v>0</v>
      </c>
      <c r="CZ192" s="16">
        <v>2</v>
      </c>
    </row>
    <row r="193" spans="1:104" x14ac:dyDescent="0.2">
      <c r="A193" s="64"/>
      <c r="B193" s="65"/>
      <c r="C193" s="329" t="s">
        <v>4796</v>
      </c>
      <c r="D193" s="330"/>
      <c r="E193" s="103">
        <v>46.486800000000002</v>
      </c>
      <c r="F193" s="69"/>
      <c r="G193" s="70"/>
      <c r="H193" s="71"/>
      <c r="I193" s="66"/>
      <c r="J193" s="72"/>
      <c r="K193" s="66"/>
      <c r="M193" s="67" t="s">
        <v>4796</v>
      </c>
      <c r="O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73" t="str">
        <f>C192</f>
        <v>Svítidlo stropní interierové, kruhové, LED, 230 V,</v>
      </c>
      <c r="BE193" s="53"/>
      <c r="BF193" s="53"/>
      <c r="BG193" s="53"/>
      <c r="BH193" s="53"/>
      <c r="BI193" s="53"/>
    </row>
    <row r="194" spans="1:104" x14ac:dyDescent="0.2">
      <c r="A194" s="54">
        <v>94</v>
      </c>
      <c r="B194" s="55" t="s">
        <v>4797</v>
      </c>
      <c r="C194" s="56" t="s">
        <v>4798</v>
      </c>
      <c r="D194" s="57" t="s">
        <v>281</v>
      </c>
      <c r="E194" s="100">
        <v>18.846</v>
      </c>
      <c r="F194" s="59"/>
      <c r="G194" s="60">
        <f>E194*F194</f>
        <v>0</v>
      </c>
      <c r="H194" s="61">
        <v>3.8999999999999998E-3</v>
      </c>
      <c r="I194" s="62">
        <f>E194*H194</f>
        <v>7.3499399999999993E-2</v>
      </c>
      <c r="J194" s="61"/>
      <c r="K194" s="62">
        <f>E194*J194</f>
        <v>0</v>
      </c>
      <c r="O194" s="53"/>
      <c r="Z194" s="53"/>
      <c r="AA194" s="53">
        <v>3</v>
      </c>
      <c r="AB194" s="53">
        <v>0</v>
      </c>
      <c r="AC194" s="53" t="s">
        <v>4797</v>
      </c>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63">
        <f>G194</f>
        <v>0</v>
      </c>
      <c r="BA194" s="53"/>
      <c r="BB194" s="53"/>
      <c r="BC194" s="53"/>
      <c r="BD194" s="53"/>
      <c r="BE194" s="53"/>
      <c r="BF194" s="53"/>
      <c r="BG194" s="53"/>
      <c r="BH194" s="53"/>
      <c r="BI194" s="53"/>
      <c r="CA194" s="53">
        <v>3</v>
      </c>
      <c r="CB194" s="53">
        <v>0</v>
      </c>
      <c r="CZ194" s="16">
        <v>2</v>
      </c>
    </row>
    <row r="195" spans="1:104" x14ac:dyDescent="0.2">
      <c r="A195" s="64"/>
      <c r="B195" s="65"/>
      <c r="C195" s="329" t="s">
        <v>1582</v>
      </c>
      <c r="D195" s="330"/>
      <c r="E195" s="103">
        <v>18.846</v>
      </c>
      <c r="F195" s="69"/>
      <c r="G195" s="70"/>
      <c r="H195" s="71"/>
      <c r="I195" s="66"/>
      <c r="J195" s="72"/>
      <c r="K195" s="66"/>
      <c r="M195" s="67" t="s">
        <v>1582</v>
      </c>
      <c r="O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73" t="str">
        <f>C194</f>
        <v>Svítidlo stropní, IP54, LED, 230 V, 50 Hz, 25 W,</v>
      </c>
      <c r="BE195" s="53"/>
      <c r="BF195" s="53"/>
      <c r="BG195" s="53"/>
      <c r="BH195" s="53"/>
      <c r="BI195" s="53"/>
    </row>
    <row r="196" spans="1:104" x14ac:dyDescent="0.2">
      <c r="A196" s="54">
        <v>95</v>
      </c>
      <c r="B196" s="55" t="s">
        <v>4799</v>
      </c>
      <c r="C196" s="56" t="s">
        <v>4800</v>
      </c>
      <c r="D196" s="57" t="s">
        <v>281</v>
      </c>
      <c r="E196" s="100">
        <v>2.5127999999999999</v>
      </c>
      <c r="F196" s="59"/>
      <c r="G196" s="60">
        <f>E196*F196</f>
        <v>0</v>
      </c>
      <c r="H196" s="61">
        <v>3.8999999999999998E-3</v>
      </c>
      <c r="I196" s="62">
        <f>E196*H196</f>
        <v>9.7999199999999984E-3</v>
      </c>
      <c r="J196" s="61"/>
      <c r="K196" s="62">
        <f>E196*J196</f>
        <v>0</v>
      </c>
      <c r="O196" s="53"/>
      <c r="Z196" s="53"/>
      <c r="AA196" s="53">
        <v>3</v>
      </c>
      <c r="AB196" s="53">
        <v>0</v>
      </c>
      <c r="AC196" s="53" t="s">
        <v>4799</v>
      </c>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63">
        <f>G196</f>
        <v>0</v>
      </c>
      <c r="BA196" s="53"/>
      <c r="BB196" s="53"/>
      <c r="BC196" s="53"/>
      <c r="BD196" s="53"/>
      <c r="BE196" s="53"/>
      <c r="BF196" s="53"/>
      <c r="BG196" s="53"/>
      <c r="BH196" s="53"/>
      <c r="BI196" s="53"/>
      <c r="CA196" s="53">
        <v>3</v>
      </c>
      <c r="CB196" s="53">
        <v>0</v>
      </c>
      <c r="CZ196" s="16">
        <v>2</v>
      </c>
    </row>
    <row r="197" spans="1:104" x14ac:dyDescent="0.2">
      <c r="A197" s="64"/>
      <c r="B197" s="65"/>
      <c r="C197" s="329" t="s">
        <v>618</v>
      </c>
      <c r="D197" s="330"/>
      <c r="E197" s="103">
        <v>2.5127999999999999</v>
      </c>
      <c r="F197" s="69"/>
      <c r="G197" s="70"/>
      <c r="H197" s="71"/>
      <c r="I197" s="66"/>
      <c r="J197" s="72"/>
      <c r="K197" s="66"/>
      <c r="M197" s="67" t="s">
        <v>618</v>
      </c>
      <c r="O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73" t="str">
        <f>C196</f>
        <v>Svítidlo nástěnné, IP44, LED, 230 V, 50 Hz, 4000 K</v>
      </c>
      <c r="BE197" s="53"/>
      <c r="BF197" s="53"/>
      <c r="BG197" s="53"/>
      <c r="BH197" s="53"/>
      <c r="BI197" s="53"/>
    </row>
    <row r="198" spans="1:104" x14ac:dyDescent="0.2">
      <c r="A198" s="54">
        <v>96</v>
      </c>
      <c r="B198" s="55" t="s">
        <v>4801</v>
      </c>
      <c r="C198" s="56" t="s">
        <v>4802</v>
      </c>
      <c r="D198" s="57" t="s">
        <v>281</v>
      </c>
      <c r="E198" s="100">
        <v>16.961400000000001</v>
      </c>
      <c r="F198" s="59"/>
      <c r="G198" s="60">
        <f>E198*F198</f>
        <v>0</v>
      </c>
      <c r="H198" s="61">
        <v>4.1999999999999997E-3</v>
      </c>
      <c r="I198" s="62">
        <f>E198*H198</f>
        <v>7.1237880000000003E-2</v>
      </c>
      <c r="J198" s="61"/>
      <c r="K198" s="62">
        <f>E198*J198</f>
        <v>0</v>
      </c>
      <c r="O198" s="53"/>
      <c r="Z198" s="53"/>
      <c r="AA198" s="53">
        <v>3</v>
      </c>
      <c r="AB198" s="53">
        <v>0</v>
      </c>
      <c r="AC198" s="53" t="s">
        <v>4801</v>
      </c>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63">
        <f>G198</f>
        <v>0</v>
      </c>
      <c r="BA198" s="53"/>
      <c r="BB198" s="53"/>
      <c r="BC198" s="53"/>
      <c r="BD198" s="53"/>
      <c r="BE198" s="53"/>
      <c r="BF198" s="53"/>
      <c r="BG198" s="53"/>
      <c r="BH198" s="53"/>
      <c r="BI198" s="53"/>
      <c r="CA198" s="53">
        <v>3</v>
      </c>
      <c r="CB198" s="53">
        <v>0</v>
      </c>
      <c r="CZ198" s="16">
        <v>2</v>
      </c>
    </row>
    <row r="199" spans="1:104" x14ac:dyDescent="0.2">
      <c r="A199" s="64"/>
      <c r="B199" s="65"/>
      <c r="C199" s="329" t="s">
        <v>4079</v>
      </c>
      <c r="D199" s="330"/>
      <c r="E199" s="103">
        <v>16.961400000000001</v>
      </c>
      <c r="F199" s="69"/>
      <c r="G199" s="70"/>
      <c r="H199" s="71"/>
      <c r="I199" s="66"/>
      <c r="J199" s="72"/>
      <c r="K199" s="66"/>
      <c r="M199" s="67" t="s">
        <v>4079</v>
      </c>
      <c r="O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73" t="str">
        <f>C198</f>
        <v>Svítidlo stropní, LED, 230 V, 50 Hz, 6000 K</v>
      </c>
      <c r="BE199" s="53"/>
      <c r="BF199" s="53"/>
      <c r="BG199" s="53"/>
      <c r="BH199" s="53"/>
      <c r="BI199" s="53"/>
    </row>
    <row r="200" spans="1:104" x14ac:dyDescent="0.2">
      <c r="A200" s="54">
        <v>97</v>
      </c>
      <c r="B200" s="55" t="s">
        <v>4803</v>
      </c>
      <c r="C200" s="56" t="s">
        <v>4804</v>
      </c>
      <c r="D200" s="57" t="s">
        <v>281</v>
      </c>
      <c r="E200" s="100">
        <v>16.961400000000001</v>
      </c>
      <c r="F200" s="59"/>
      <c r="G200" s="60">
        <f>E200*F200</f>
        <v>0</v>
      </c>
      <c r="H200" s="61">
        <v>4.1999999999999997E-3</v>
      </c>
      <c r="I200" s="62">
        <f>E200*H200</f>
        <v>7.1237880000000003E-2</v>
      </c>
      <c r="J200" s="61"/>
      <c r="K200" s="62">
        <f>E200*J200</f>
        <v>0</v>
      </c>
      <c r="O200" s="53"/>
      <c r="Z200" s="53"/>
      <c r="AA200" s="53">
        <v>3</v>
      </c>
      <c r="AB200" s="53">
        <v>0</v>
      </c>
      <c r="AC200" s="53" t="s">
        <v>4803</v>
      </c>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63">
        <f>G200</f>
        <v>0</v>
      </c>
      <c r="BA200" s="53"/>
      <c r="BB200" s="53"/>
      <c r="BC200" s="53"/>
      <c r="BD200" s="53"/>
      <c r="BE200" s="53"/>
      <c r="BF200" s="53"/>
      <c r="BG200" s="53"/>
      <c r="BH200" s="53"/>
      <c r="BI200" s="53"/>
      <c r="CA200" s="53">
        <v>3</v>
      </c>
      <c r="CB200" s="53">
        <v>0</v>
      </c>
      <c r="CZ200" s="16">
        <v>2</v>
      </c>
    </row>
    <row r="201" spans="1:104" x14ac:dyDescent="0.2">
      <c r="A201" s="64"/>
      <c r="B201" s="65"/>
      <c r="C201" s="329" t="s">
        <v>4079</v>
      </c>
      <c r="D201" s="330"/>
      <c r="E201" s="103">
        <v>16.961400000000001</v>
      </c>
      <c r="F201" s="69"/>
      <c r="G201" s="70"/>
      <c r="H201" s="71"/>
      <c r="I201" s="66"/>
      <c r="J201" s="72"/>
      <c r="K201" s="66"/>
      <c r="M201" s="67" t="s">
        <v>4079</v>
      </c>
      <c r="O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73" t="str">
        <f>C200</f>
        <v>LED lineární svítidlo, 230 V, 50 Hz, do 4000 K</v>
      </c>
      <c r="BE201" s="53"/>
      <c r="BF201" s="53"/>
      <c r="BG201" s="53"/>
      <c r="BH201" s="53"/>
      <c r="BI201" s="53"/>
    </row>
    <row r="202" spans="1:104" x14ac:dyDescent="0.2">
      <c r="A202" s="54">
        <v>98</v>
      </c>
      <c r="B202" s="55" t="s">
        <v>4805</v>
      </c>
      <c r="C202" s="56" t="s">
        <v>4806</v>
      </c>
      <c r="D202" s="57" t="s">
        <v>281</v>
      </c>
      <c r="E202" s="100">
        <v>5.6538000000000004</v>
      </c>
      <c r="F202" s="59"/>
      <c r="G202" s="60">
        <f>E202*F202</f>
        <v>0</v>
      </c>
      <c r="H202" s="61">
        <v>1.12E-2</v>
      </c>
      <c r="I202" s="62">
        <f>E202*H202</f>
        <v>6.332256E-2</v>
      </c>
      <c r="J202" s="61"/>
      <c r="K202" s="62">
        <f>E202*J202</f>
        <v>0</v>
      </c>
      <c r="O202" s="53"/>
      <c r="Z202" s="53"/>
      <c r="AA202" s="53">
        <v>3</v>
      </c>
      <c r="AB202" s="53">
        <v>0</v>
      </c>
      <c r="AC202" s="53" t="s">
        <v>4805</v>
      </c>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63">
        <f>G202</f>
        <v>0</v>
      </c>
      <c r="BA202" s="53"/>
      <c r="BB202" s="53"/>
      <c r="BC202" s="53"/>
      <c r="BD202" s="53"/>
      <c r="BE202" s="53"/>
      <c r="BF202" s="53"/>
      <c r="BG202" s="53"/>
      <c r="BH202" s="53"/>
      <c r="BI202" s="53"/>
      <c r="CA202" s="53">
        <v>3</v>
      </c>
      <c r="CB202" s="53">
        <v>0</v>
      </c>
      <c r="CZ202" s="16">
        <v>2</v>
      </c>
    </row>
    <row r="203" spans="1:104" x14ac:dyDescent="0.2">
      <c r="A203" s="64"/>
      <c r="B203" s="65"/>
      <c r="C203" s="329" t="s">
        <v>291</v>
      </c>
      <c r="D203" s="330"/>
      <c r="E203" s="103">
        <v>5.6538000000000004</v>
      </c>
      <c r="F203" s="69"/>
      <c r="G203" s="70"/>
      <c r="H203" s="71"/>
      <c r="I203" s="66"/>
      <c r="J203" s="72"/>
      <c r="K203" s="66"/>
      <c r="M203" s="67" t="s">
        <v>291</v>
      </c>
      <c r="O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73" t="str">
        <f>C202</f>
        <v>LED linérní svítidlo, 20 W, IP65</v>
      </c>
      <c r="BE203" s="53"/>
      <c r="BF203" s="53"/>
      <c r="BG203" s="53"/>
      <c r="BH203" s="53"/>
      <c r="BI203" s="53"/>
    </row>
    <row r="204" spans="1:104" ht="22.5" x14ac:dyDescent="0.2">
      <c r="A204" s="54">
        <v>99</v>
      </c>
      <c r="B204" s="55" t="s">
        <v>4573</v>
      </c>
      <c r="C204" s="56" t="s">
        <v>4574</v>
      </c>
      <c r="D204" s="57" t="s">
        <v>281</v>
      </c>
      <c r="E204" s="100">
        <v>0.62819999999999998</v>
      </c>
      <c r="F204" s="59"/>
      <c r="G204" s="60">
        <f>E204*F204</f>
        <v>0</v>
      </c>
      <c r="H204" s="61">
        <v>0</v>
      </c>
      <c r="I204" s="62">
        <f>E204*H204</f>
        <v>0</v>
      </c>
      <c r="J204" s="61">
        <v>0</v>
      </c>
      <c r="K204" s="62">
        <f>E204*J204</f>
        <v>0</v>
      </c>
      <c r="O204" s="53"/>
      <c r="Z204" s="53"/>
      <c r="AA204" s="53">
        <v>1</v>
      </c>
      <c r="AB204" s="53">
        <v>7</v>
      </c>
      <c r="AC204" s="53">
        <v>7</v>
      </c>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63">
        <f>G204</f>
        <v>0</v>
      </c>
      <c r="BA204" s="53"/>
      <c r="BB204" s="53"/>
      <c r="BC204" s="53"/>
      <c r="BD204" s="53"/>
      <c r="BE204" s="53"/>
      <c r="BF204" s="53"/>
      <c r="BG204" s="53"/>
      <c r="BH204" s="53"/>
      <c r="BI204" s="53"/>
      <c r="CA204" s="53">
        <v>1</v>
      </c>
      <c r="CB204" s="53">
        <v>7</v>
      </c>
      <c r="CZ204" s="16">
        <v>2</v>
      </c>
    </row>
    <row r="205" spans="1:104" x14ac:dyDescent="0.2">
      <c r="A205" s="64"/>
      <c r="B205" s="65"/>
      <c r="C205" s="329" t="s">
        <v>598</v>
      </c>
      <c r="D205" s="330"/>
      <c r="E205" s="103">
        <v>0.62819999999999998</v>
      </c>
      <c r="F205" s="69"/>
      <c r="G205" s="70"/>
      <c r="H205" s="71"/>
      <c r="I205" s="66"/>
      <c r="J205" s="72"/>
      <c r="K205" s="66"/>
      <c r="M205" s="67" t="s">
        <v>598</v>
      </c>
      <c r="O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73" t="str">
        <f>C204</f>
        <v>Celková prohlídka elektrického rozvodu a zařízení do 1 milionu Kč</v>
      </c>
      <c r="BE205" s="53"/>
      <c r="BF205" s="53"/>
      <c r="BG205" s="53"/>
      <c r="BH205" s="53"/>
      <c r="BI205" s="53"/>
    </row>
    <row r="206" spans="1:104" ht="22.5" x14ac:dyDescent="0.2">
      <c r="A206" s="54">
        <v>100</v>
      </c>
      <c r="B206" s="55" t="s">
        <v>4575</v>
      </c>
      <c r="C206" s="56" t="s">
        <v>4807</v>
      </c>
      <c r="D206" s="57" t="s">
        <v>281</v>
      </c>
      <c r="E206" s="100">
        <v>4.3974000000000002</v>
      </c>
      <c r="F206" s="59"/>
      <c r="G206" s="60">
        <f>E206*F206</f>
        <v>0</v>
      </c>
      <c r="H206" s="61">
        <v>0</v>
      </c>
      <c r="I206" s="62">
        <f>E206*H206</f>
        <v>0</v>
      </c>
      <c r="J206" s="61">
        <v>0</v>
      </c>
      <c r="K206" s="62">
        <f>E206*J206</f>
        <v>0</v>
      </c>
      <c r="O206" s="53"/>
      <c r="Z206" s="53"/>
      <c r="AA206" s="53">
        <v>1</v>
      </c>
      <c r="AB206" s="53">
        <v>7</v>
      </c>
      <c r="AC206" s="53">
        <v>7</v>
      </c>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63">
        <f>G206</f>
        <v>0</v>
      </c>
      <c r="BA206" s="53"/>
      <c r="BB206" s="53"/>
      <c r="BC206" s="53"/>
      <c r="BD206" s="53"/>
      <c r="BE206" s="53"/>
      <c r="BF206" s="53"/>
      <c r="BG206" s="53"/>
      <c r="BH206" s="53"/>
      <c r="BI206" s="53"/>
      <c r="CA206" s="53">
        <v>1</v>
      </c>
      <c r="CB206" s="53">
        <v>7</v>
      </c>
      <c r="CZ206" s="16">
        <v>2</v>
      </c>
    </row>
    <row r="207" spans="1:104" x14ac:dyDescent="0.2">
      <c r="A207" s="64"/>
      <c r="B207" s="65"/>
      <c r="C207" s="329" t="s">
        <v>595</v>
      </c>
      <c r="D207" s="330"/>
      <c r="E207" s="103">
        <v>4.3974000000000002</v>
      </c>
      <c r="F207" s="69"/>
      <c r="G207" s="70"/>
      <c r="H207" s="71"/>
      <c r="I207" s="66"/>
      <c r="J207" s="72"/>
      <c r="K207" s="66"/>
      <c r="M207" s="67" t="s">
        <v>595</v>
      </c>
      <c r="O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73" t="str">
        <f>C206</f>
        <v>Příplatek k celkové prohlídce za každých dalších 500 000,- Kč</v>
      </c>
      <c r="BE207" s="53"/>
      <c r="BF207" s="53"/>
      <c r="BG207" s="53"/>
      <c r="BH207" s="53"/>
      <c r="BI207" s="53"/>
    </row>
    <row r="208" spans="1:104" x14ac:dyDescent="0.2">
      <c r="A208" s="54">
        <v>101</v>
      </c>
      <c r="B208" s="55" t="s">
        <v>4577</v>
      </c>
      <c r="C208" s="56" t="s">
        <v>4578</v>
      </c>
      <c r="D208" s="57" t="s">
        <v>281</v>
      </c>
      <c r="E208" s="100">
        <v>4.3974000000000002</v>
      </c>
      <c r="F208" s="59"/>
      <c r="G208" s="60">
        <f>E208*F208</f>
        <v>0</v>
      </c>
      <c r="H208" s="61">
        <v>0</v>
      </c>
      <c r="I208" s="62">
        <f>E208*H208</f>
        <v>0</v>
      </c>
      <c r="J208" s="61">
        <v>0</v>
      </c>
      <c r="K208" s="62">
        <f>E208*J208</f>
        <v>0</v>
      </c>
      <c r="O208" s="53"/>
      <c r="Z208" s="53"/>
      <c r="AA208" s="53">
        <v>1</v>
      </c>
      <c r="AB208" s="53">
        <v>7</v>
      </c>
      <c r="AC208" s="53">
        <v>7</v>
      </c>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63">
        <f>G208</f>
        <v>0</v>
      </c>
      <c r="BA208" s="53"/>
      <c r="BB208" s="53"/>
      <c r="BC208" s="53"/>
      <c r="BD208" s="53"/>
      <c r="BE208" s="53"/>
      <c r="BF208" s="53"/>
      <c r="BG208" s="53"/>
      <c r="BH208" s="53"/>
      <c r="BI208" s="53"/>
      <c r="CA208" s="53">
        <v>1</v>
      </c>
      <c r="CB208" s="53">
        <v>7</v>
      </c>
      <c r="CZ208" s="16">
        <v>2</v>
      </c>
    </row>
    <row r="209" spans="1:104" x14ac:dyDescent="0.2">
      <c r="A209" s="64"/>
      <c r="B209" s="65"/>
      <c r="C209" s="329" t="s">
        <v>595</v>
      </c>
      <c r="D209" s="330"/>
      <c r="E209" s="103">
        <v>4.3974000000000002</v>
      </c>
      <c r="F209" s="69"/>
      <c r="G209" s="70"/>
      <c r="H209" s="71"/>
      <c r="I209" s="66"/>
      <c r="J209" s="72"/>
      <c r="K209" s="66"/>
      <c r="M209" s="67" t="s">
        <v>595</v>
      </c>
      <c r="O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73" t="str">
        <f>C208</f>
        <v xml:space="preserve">Kontrola rozvaděč nn silový hmotnosti do 200 kg </v>
      </c>
      <c r="BE209" s="53"/>
      <c r="BF209" s="53"/>
      <c r="BG209" s="53"/>
      <c r="BH209" s="53"/>
      <c r="BI209" s="53"/>
    </row>
    <row r="210" spans="1:104" x14ac:dyDescent="0.2">
      <c r="A210" s="54">
        <v>102</v>
      </c>
      <c r="B210" s="55" t="s">
        <v>4579</v>
      </c>
      <c r="C210" s="56" t="s">
        <v>4580</v>
      </c>
      <c r="D210" s="57" t="s">
        <v>281</v>
      </c>
      <c r="E210" s="100">
        <v>16.961400000000001</v>
      </c>
      <c r="F210" s="59"/>
      <c r="G210" s="60">
        <f>E210*F210</f>
        <v>0</v>
      </c>
      <c r="H210" s="61">
        <v>0</v>
      </c>
      <c r="I210" s="62">
        <f>E210*H210</f>
        <v>0</v>
      </c>
      <c r="J210" s="61">
        <v>0</v>
      </c>
      <c r="K210" s="62">
        <f>E210*J210</f>
        <v>0</v>
      </c>
      <c r="O210" s="53"/>
      <c r="Z210" s="53"/>
      <c r="AA210" s="53">
        <v>1</v>
      </c>
      <c r="AB210" s="53">
        <v>7</v>
      </c>
      <c r="AC210" s="53">
        <v>7</v>
      </c>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63">
        <f>G210</f>
        <v>0</v>
      </c>
      <c r="BA210" s="53"/>
      <c r="BB210" s="53"/>
      <c r="BC210" s="53"/>
      <c r="BD210" s="53"/>
      <c r="BE210" s="53"/>
      <c r="BF210" s="53"/>
      <c r="BG210" s="53"/>
      <c r="BH210" s="53"/>
      <c r="BI210" s="53"/>
      <c r="CA210" s="53">
        <v>1</v>
      </c>
      <c r="CB210" s="53">
        <v>7</v>
      </c>
      <c r="CZ210" s="16">
        <v>2</v>
      </c>
    </row>
    <row r="211" spans="1:104" x14ac:dyDescent="0.2">
      <c r="A211" s="64"/>
      <c r="B211" s="65"/>
      <c r="C211" s="329" t="s">
        <v>4079</v>
      </c>
      <c r="D211" s="330"/>
      <c r="E211" s="103">
        <v>16.961400000000001</v>
      </c>
      <c r="F211" s="69"/>
      <c r="G211" s="70"/>
      <c r="H211" s="71"/>
      <c r="I211" s="66"/>
      <c r="J211" s="72"/>
      <c r="K211" s="66"/>
      <c r="M211" s="67" t="s">
        <v>4079</v>
      </c>
      <c r="O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73" t="str">
        <f>C210</f>
        <v xml:space="preserve">Oživení rozvaděče se složitou výstrojí </v>
      </c>
      <c r="BE211" s="53"/>
      <c r="BF211" s="53"/>
      <c r="BG211" s="53"/>
      <c r="BH211" s="53"/>
      <c r="BI211" s="53"/>
    </row>
    <row r="212" spans="1:104" ht="22.5" x14ac:dyDescent="0.2">
      <c r="A212" s="54">
        <v>103</v>
      </c>
      <c r="B212" s="55" t="s">
        <v>4581</v>
      </c>
      <c r="C212" s="56" t="s">
        <v>4582</v>
      </c>
      <c r="D212" s="57" t="s">
        <v>281</v>
      </c>
      <c r="E212" s="100">
        <v>291.48480000000001</v>
      </c>
      <c r="F212" s="59"/>
      <c r="G212" s="60">
        <f>E212*F212</f>
        <v>0</v>
      </c>
      <c r="H212" s="61">
        <v>0</v>
      </c>
      <c r="I212" s="62">
        <f>E212*H212</f>
        <v>0</v>
      </c>
      <c r="J212" s="61">
        <v>0</v>
      </c>
      <c r="K212" s="62">
        <f>E212*J212</f>
        <v>0</v>
      </c>
      <c r="O212" s="53"/>
      <c r="Z212" s="53"/>
      <c r="AA212" s="53">
        <v>1</v>
      </c>
      <c r="AB212" s="53">
        <v>7</v>
      </c>
      <c r="AC212" s="53">
        <v>7</v>
      </c>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63">
        <f>G212</f>
        <v>0</v>
      </c>
      <c r="BA212" s="53"/>
      <c r="BB212" s="53"/>
      <c r="BC212" s="53"/>
      <c r="BD212" s="53"/>
      <c r="BE212" s="53"/>
      <c r="BF212" s="53"/>
      <c r="BG212" s="53"/>
      <c r="BH212" s="53"/>
      <c r="BI212" s="53"/>
      <c r="CA212" s="53">
        <v>1</v>
      </c>
      <c r="CB212" s="53">
        <v>7</v>
      </c>
      <c r="CZ212" s="16">
        <v>2</v>
      </c>
    </row>
    <row r="213" spans="1:104" x14ac:dyDescent="0.2">
      <c r="A213" s="64"/>
      <c r="B213" s="65"/>
      <c r="C213" s="329" t="s">
        <v>4808</v>
      </c>
      <c r="D213" s="330"/>
      <c r="E213" s="103">
        <v>291.48480000000001</v>
      </c>
      <c r="F213" s="69"/>
      <c r="G213" s="70"/>
      <c r="H213" s="71"/>
      <c r="I213" s="66"/>
      <c r="J213" s="72"/>
      <c r="K213" s="66"/>
      <c r="M213" s="67" t="s">
        <v>4808</v>
      </c>
      <c r="O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73" t="str">
        <f>C212</f>
        <v>Zkouška izolační kabelu do 1 kV počtu a průřezu žil do 4x25 mm2</v>
      </c>
      <c r="BE213" s="53"/>
      <c r="BF213" s="53"/>
      <c r="BG213" s="53"/>
      <c r="BH213" s="53"/>
      <c r="BI213" s="53"/>
    </row>
    <row r="214" spans="1:104" ht="22.5" x14ac:dyDescent="0.2">
      <c r="A214" s="54">
        <v>104</v>
      </c>
      <c r="B214" s="55" t="s">
        <v>4583</v>
      </c>
      <c r="C214" s="56" t="s">
        <v>4584</v>
      </c>
      <c r="D214" s="57" t="s">
        <v>281</v>
      </c>
      <c r="E214" s="100">
        <v>5.0255999999999998</v>
      </c>
      <c r="F214" s="59"/>
      <c r="G214" s="60">
        <f>E214*F214</f>
        <v>0</v>
      </c>
      <c r="H214" s="61">
        <v>0</v>
      </c>
      <c r="I214" s="62">
        <f>E214*H214</f>
        <v>0</v>
      </c>
      <c r="J214" s="61">
        <v>0</v>
      </c>
      <c r="K214" s="62">
        <f>E214*J214</f>
        <v>0</v>
      </c>
      <c r="O214" s="53"/>
      <c r="Z214" s="53"/>
      <c r="AA214" s="53">
        <v>1</v>
      </c>
      <c r="AB214" s="53">
        <v>7</v>
      </c>
      <c r="AC214" s="53">
        <v>7</v>
      </c>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63">
        <f>G214</f>
        <v>0</v>
      </c>
      <c r="BA214" s="53"/>
      <c r="BB214" s="53"/>
      <c r="BC214" s="53"/>
      <c r="BD214" s="53"/>
      <c r="BE214" s="53"/>
      <c r="BF214" s="53"/>
      <c r="BG214" s="53"/>
      <c r="BH214" s="53"/>
      <c r="BI214" s="53"/>
      <c r="CA214" s="53">
        <v>1</v>
      </c>
      <c r="CB214" s="53">
        <v>7</v>
      </c>
      <c r="CZ214" s="16">
        <v>2</v>
      </c>
    </row>
    <row r="215" spans="1:104" x14ac:dyDescent="0.2">
      <c r="A215" s="64"/>
      <c r="B215" s="65"/>
      <c r="C215" s="329" t="s">
        <v>621</v>
      </c>
      <c r="D215" s="330"/>
      <c r="E215" s="103">
        <v>5.0255999999999998</v>
      </c>
      <c r="F215" s="69"/>
      <c r="G215" s="70"/>
      <c r="H215" s="71"/>
      <c r="I215" s="66"/>
      <c r="J215" s="72"/>
      <c r="K215" s="66"/>
      <c r="M215" s="67" t="s">
        <v>621</v>
      </c>
      <c r="O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73" t="str">
        <f>C214</f>
        <v xml:space="preserve">Zkouška izolační kabelu do 1 kV do 4x35 až 50 mm2 </v>
      </c>
      <c r="BE215" s="53"/>
      <c r="BF215" s="53"/>
      <c r="BG215" s="53"/>
      <c r="BH215" s="53"/>
      <c r="BI215" s="53"/>
    </row>
    <row r="216" spans="1:104" ht="22.5" x14ac:dyDescent="0.2">
      <c r="A216" s="54">
        <v>105</v>
      </c>
      <c r="B216" s="55" t="s">
        <v>4585</v>
      </c>
      <c r="C216" s="56" t="s">
        <v>4586</v>
      </c>
      <c r="D216" s="57" t="s">
        <v>281</v>
      </c>
      <c r="E216" s="100">
        <v>246.8826</v>
      </c>
      <c r="F216" s="59"/>
      <c r="G216" s="60">
        <f>E216*F216</f>
        <v>0</v>
      </c>
      <c r="H216" s="61">
        <v>0</v>
      </c>
      <c r="I216" s="62">
        <f>E216*H216</f>
        <v>0</v>
      </c>
      <c r="J216" s="61">
        <v>0</v>
      </c>
      <c r="K216" s="62">
        <f>E216*J216</f>
        <v>0</v>
      </c>
      <c r="O216" s="53"/>
      <c r="Z216" s="53"/>
      <c r="AA216" s="53">
        <v>1</v>
      </c>
      <c r="AB216" s="53">
        <v>7</v>
      </c>
      <c r="AC216" s="53">
        <v>7</v>
      </c>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63">
        <f>G216</f>
        <v>0</v>
      </c>
      <c r="BA216" s="53"/>
      <c r="BB216" s="53"/>
      <c r="BC216" s="53"/>
      <c r="BD216" s="53"/>
      <c r="BE216" s="53"/>
      <c r="BF216" s="53"/>
      <c r="BG216" s="53"/>
      <c r="BH216" s="53"/>
      <c r="BI216" s="53"/>
      <c r="CA216" s="53">
        <v>1</v>
      </c>
      <c r="CB216" s="53">
        <v>7</v>
      </c>
      <c r="CZ216" s="16">
        <v>2</v>
      </c>
    </row>
    <row r="217" spans="1:104" x14ac:dyDescent="0.2">
      <c r="A217" s="64"/>
      <c r="B217" s="65"/>
      <c r="C217" s="329" t="s">
        <v>4809</v>
      </c>
      <c r="D217" s="330"/>
      <c r="E217" s="103">
        <v>246.8826</v>
      </c>
      <c r="F217" s="69"/>
      <c r="G217" s="70"/>
      <c r="H217" s="71"/>
      <c r="I217" s="66"/>
      <c r="J217" s="72"/>
      <c r="K217" s="66"/>
      <c r="M217" s="67" t="s">
        <v>4809</v>
      </c>
      <c r="O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73" t="str">
        <f>C216</f>
        <v>Měření impedance nulové smyčky okruhu vedení jednofázového 220 V</v>
      </c>
      <c r="BE217" s="53"/>
      <c r="BF217" s="53"/>
      <c r="BG217" s="53"/>
      <c r="BH217" s="53"/>
      <c r="BI217" s="53"/>
    </row>
    <row r="218" spans="1:104" ht="22.5" x14ac:dyDescent="0.2">
      <c r="A218" s="54">
        <v>106</v>
      </c>
      <c r="B218" s="55" t="s">
        <v>4587</v>
      </c>
      <c r="C218" s="56" t="s">
        <v>4588</v>
      </c>
      <c r="D218" s="57" t="s">
        <v>281</v>
      </c>
      <c r="E218" s="100">
        <v>39.576599999999999</v>
      </c>
      <c r="F218" s="59"/>
      <c r="G218" s="60">
        <f>E218*F218</f>
        <v>0</v>
      </c>
      <c r="H218" s="61">
        <v>0</v>
      </c>
      <c r="I218" s="62">
        <f>E218*H218</f>
        <v>0</v>
      </c>
      <c r="J218" s="61">
        <v>0</v>
      </c>
      <c r="K218" s="62">
        <f>E218*J218</f>
        <v>0</v>
      </c>
      <c r="O218" s="53"/>
      <c r="Z218" s="53"/>
      <c r="AA218" s="53">
        <v>1</v>
      </c>
      <c r="AB218" s="53">
        <v>7</v>
      </c>
      <c r="AC218" s="53">
        <v>7</v>
      </c>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63">
        <f>G218</f>
        <v>0</v>
      </c>
      <c r="BA218" s="53"/>
      <c r="BB218" s="53"/>
      <c r="BC218" s="53"/>
      <c r="BD218" s="53"/>
      <c r="BE218" s="53"/>
      <c r="BF218" s="53"/>
      <c r="BG218" s="53"/>
      <c r="BH218" s="53"/>
      <c r="BI218" s="53"/>
      <c r="CA218" s="53">
        <v>1</v>
      </c>
      <c r="CB218" s="53">
        <v>7</v>
      </c>
      <c r="CZ218" s="16">
        <v>2</v>
      </c>
    </row>
    <row r="219" spans="1:104" x14ac:dyDescent="0.2">
      <c r="A219" s="64"/>
      <c r="B219" s="65"/>
      <c r="C219" s="329" t="s">
        <v>4810</v>
      </c>
      <c r="D219" s="330"/>
      <c r="E219" s="103">
        <v>39.576599999999999</v>
      </c>
      <c r="F219" s="69"/>
      <c r="G219" s="70"/>
      <c r="H219" s="71"/>
      <c r="I219" s="66"/>
      <c r="J219" s="72"/>
      <c r="K219" s="66"/>
      <c r="M219" s="67" t="s">
        <v>4810</v>
      </c>
      <c r="O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73" t="str">
        <f>C218</f>
        <v>Měření impedance nulové smyčky okruhu vedení třífázového 3x380 V</v>
      </c>
      <c r="BE219" s="53"/>
      <c r="BF219" s="53"/>
      <c r="BG219" s="53"/>
      <c r="BH219" s="53"/>
      <c r="BI219" s="53"/>
    </row>
    <row r="220" spans="1:104" x14ac:dyDescent="0.2">
      <c r="A220" s="54">
        <v>107</v>
      </c>
      <c r="B220" s="55" t="s">
        <v>4589</v>
      </c>
      <c r="C220" s="56" t="s">
        <v>4590</v>
      </c>
      <c r="D220" s="57" t="s">
        <v>281</v>
      </c>
      <c r="E220" s="100">
        <v>21.986999999999998</v>
      </c>
      <c r="F220" s="59"/>
      <c r="G220" s="60">
        <f>E220*F220</f>
        <v>0</v>
      </c>
      <c r="H220" s="61">
        <v>0</v>
      </c>
      <c r="I220" s="62">
        <f>E220*H220</f>
        <v>0</v>
      </c>
      <c r="J220" s="61">
        <v>0</v>
      </c>
      <c r="K220" s="62">
        <f>E220*J220</f>
        <v>0</v>
      </c>
      <c r="O220" s="53"/>
      <c r="Z220" s="53"/>
      <c r="AA220" s="53">
        <v>1</v>
      </c>
      <c r="AB220" s="53">
        <v>7</v>
      </c>
      <c r="AC220" s="53">
        <v>7</v>
      </c>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63">
        <f>G220</f>
        <v>0</v>
      </c>
      <c r="BA220" s="53"/>
      <c r="BB220" s="53"/>
      <c r="BC220" s="53"/>
      <c r="BD220" s="53"/>
      <c r="BE220" s="53"/>
      <c r="BF220" s="53"/>
      <c r="BG220" s="53"/>
      <c r="BH220" s="53"/>
      <c r="BI220" s="53"/>
      <c r="CA220" s="53">
        <v>1</v>
      </c>
      <c r="CB220" s="53">
        <v>7</v>
      </c>
      <c r="CZ220" s="16">
        <v>2</v>
      </c>
    </row>
    <row r="221" spans="1:104" x14ac:dyDescent="0.2">
      <c r="A221" s="64"/>
      <c r="B221" s="65"/>
      <c r="C221" s="329" t="s">
        <v>4811</v>
      </c>
      <c r="D221" s="330"/>
      <c r="E221" s="103">
        <v>21.986999999999998</v>
      </c>
      <c r="F221" s="69"/>
      <c r="G221" s="70"/>
      <c r="H221" s="71"/>
      <c r="I221" s="66"/>
      <c r="J221" s="72"/>
      <c r="K221" s="66"/>
      <c r="M221" s="67" t="s">
        <v>4811</v>
      </c>
      <c r="O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73" t="str">
        <f>C220</f>
        <v xml:space="preserve">Měření zemních odporů zemniče </v>
      </c>
      <c r="BE221" s="53"/>
      <c r="BF221" s="53"/>
      <c r="BG221" s="53"/>
      <c r="BH221" s="53"/>
      <c r="BI221" s="53"/>
    </row>
    <row r="222" spans="1:104" ht="22.5" x14ac:dyDescent="0.2">
      <c r="A222" s="54">
        <v>108</v>
      </c>
      <c r="B222" s="55" t="s">
        <v>4591</v>
      </c>
      <c r="C222" s="56" t="s">
        <v>4592</v>
      </c>
      <c r="D222" s="57" t="s">
        <v>41</v>
      </c>
      <c r="E222" s="100">
        <v>1.3355999999999999</v>
      </c>
      <c r="F222" s="59"/>
      <c r="G222" s="60">
        <f>E222*F222</f>
        <v>0</v>
      </c>
      <c r="H222" s="61">
        <v>0</v>
      </c>
      <c r="I222" s="62">
        <f>E222*H222</f>
        <v>0</v>
      </c>
      <c r="J222" s="61">
        <v>0</v>
      </c>
      <c r="K222" s="62">
        <f>E222*J222</f>
        <v>0</v>
      </c>
      <c r="O222" s="53"/>
      <c r="Z222" s="53"/>
      <c r="AA222" s="53">
        <v>1</v>
      </c>
      <c r="AB222" s="53">
        <v>7</v>
      </c>
      <c r="AC222" s="53">
        <v>7</v>
      </c>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63">
        <f>G222</f>
        <v>0</v>
      </c>
      <c r="BA222" s="53"/>
      <c r="BB222" s="53"/>
      <c r="BC222" s="53"/>
      <c r="BD222" s="53"/>
      <c r="BE222" s="53"/>
      <c r="BF222" s="53"/>
      <c r="BG222" s="53"/>
      <c r="BH222" s="53"/>
      <c r="BI222" s="53"/>
      <c r="CA222" s="53">
        <v>1</v>
      </c>
      <c r="CB222" s="53">
        <v>7</v>
      </c>
      <c r="CZ222" s="16">
        <v>2</v>
      </c>
    </row>
    <row r="223" spans="1:104" x14ac:dyDescent="0.2">
      <c r="A223" s="64"/>
      <c r="B223" s="65"/>
      <c r="C223" s="329" t="s">
        <v>4812</v>
      </c>
      <c r="D223" s="330"/>
      <c r="E223" s="103">
        <v>1.3355999999999999</v>
      </c>
      <c r="F223" s="69"/>
      <c r="G223" s="70"/>
      <c r="H223" s="71"/>
      <c r="I223" s="66"/>
      <c r="J223" s="72"/>
      <c r="K223" s="66"/>
      <c r="M223" s="67" t="s">
        <v>4812</v>
      </c>
      <c r="O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73" t="str">
        <f>C222</f>
        <v>Montáž se zhotovením přepážka - ucpávka ve stropním průchodu</v>
      </c>
      <c r="BE223" s="53"/>
      <c r="BF223" s="53"/>
      <c r="BG223" s="53"/>
      <c r="BH223" s="53"/>
      <c r="BI223" s="53"/>
    </row>
    <row r="224" spans="1:104" ht="22.5" x14ac:dyDescent="0.2">
      <c r="A224" s="54">
        <v>109</v>
      </c>
      <c r="B224" s="55" t="s">
        <v>4813</v>
      </c>
      <c r="C224" s="56" t="s">
        <v>4814</v>
      </c>
      <c r="D224" s="57" t="s">
        <v>41</v>
      </c>
      <c r="E224" s="100">
        <v>1.3355999999999999</v>
      </c>
      <c r="F224" s="59"/>
      <c r="G224" s="60">
        <f>E224*F224</f>
        <v>0</v>
      </c>
      <c r="H224" s="61">
        <v>2.0000000000000001E-4</v>
      </c>
      <c r="I224" s="62">
        <f>E224*H224</f>
        <v>2.6711999999999998E-4</v>
      </c>
      <c r="J224" s="61"/>
      <c r="K224" s="62">
        <f>E224*J224</f>
        <v>0</v>
      </c>
      <c r="O224" s="53"/>
      <c r="Z224" s="53"/>
      <c r="AA224" s="53">
        <v>3</v>
      </c>
      <c r="AB224" s="53">
        <v>0</v>
      </c>
      <c r="AC224" s="53" t="s">
        <v>4813</v>
      </c>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63">
        <f>G224</f>
        <v>0</v>
      </c>
      <c r="BA224" s="53"/>
      <c r="BB224" s="53"/>
      <c r="BC224" s="53"/>
      <c r="BD224" s="53"/>
      <c r="BE224" s="53"/>
      <c r="BF224" s="53"/>
      <c r="BG224" s="53"/>
      <c r="BH224" s="53"/>
      <c r="BI224" s="53"/>
      <c r="CA224" s="53">
        <v>3</v>
      </c>
      <c r="CB224" s="53">
        <v>0</v>
      </c>
      <c r="CZ224" s="16">
        <v>2</v>
      </c>
    </row>
    <row r="225" spans="1:104" x14ac:dyDescent="0.2">
      <c r="A225" s="64"/>
      <c r="B225" s="65"/>
      <c r="C225" s="329" t="s">
        <v>4812</v>
      </c>
      <c r="D225" s="330"/>
      <c r="E225" s="103">
        <v>1.3355999999999999</v>
      </c>
      <c r="F225" s="69"/>
      <c r="G225" s="70"/>
      <c r="H225" s="71"/>
      <c r="I225" s="66"/>
      <c r="J225" s="72"/>
      <c r="K225" s="66"/>
      <c r="M225" s="67" t="s">
        <v>4812</v>
      </c>
      <c r="O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73" t="str">
        <f>C224</f>
        <v>ucpávka pro multikanál kabelovodu - protipožární</v>
      </c>
      <c r="BE225" s="53"/>
      <c r="BF225" s="53"/>
      <c r="BG225" s="53"/>
      <c r="BH225" s="53"/>
      <c r="BI225" s="53"/>
    </row>
    <row r="226" spans="1:104" ht="22.5" x14ac:dyDescent="0.2">
      <c r="A226" s="54">
        <v>110</v>
      </c>
      <c r="B226" s="55" t="s">
        <v>4593</v>
      </c>
      <c r="C226" s="56" t="s">
        <v>4594</v>
      </c>
      <c r="D226" s="57" t="s">
        <v>201</v>
      </c>
      <c r="E226" s="100">
        <v>549.67499999999995</v>
      </c>
      <c r="F226" s="59"/>
      <c r="G226" s="60">
        <f>E226*F226</f>
        <v>0</v>
      </c>
      <c r="H226" s="61">
        <v>0</v>
      </c>
      <c r="I226" s="62">
        <f>E226*H226</f>
        <v>0</v>
      </c>
      <c r="J226" s="61"/>
      <c r="K226" s="62">
        <f>E226*J226</f>
        <v>0</v>
      </c>
      <c r="O226" s="53"/>
      <c r="Z226" s="53"/>
      <c r="AA226" s="53">
        <v>12</v>
      </c>
      <c r="AB226" s="53">
        <v>0</v>
      </c>
      <c r="AC226" s="53">
        <v>110</v>
      </c>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63">
        <f>G226</f>
        <v>0</v>
      </c>
      <c r="BA226" s="53"/>
      <c r="BB226" s="53"/>
      <c r="BC226" s="53"/>
      <c r="BD226" s="53"/>
      <c r="BE226" s="53"/>
      <c r="BF226" s="53"/>
      <c r="BG226" s="53"/>
      <c r="BH226" s="53"/>
      <c r="BI226" s="53"/>
      <c r="CA226" s="53">
        <v>12</v>
      </c>
      <c r="CB226" s="53">
        <v>0</v>
      </c>
      <c r="CZ226" s="16">
        <v>2</v>
      </c>
    </row>
    <row r="227" spans="1:104" x14ac:dyDescent="0.2">
      <c r="A227" s="64"/>
      <c r="B227" s="65"/>
      <c r="C227" s="329" t="s">
        <v>4815</v>
      </c>
      <c r="D227" s="330"/>
      <c r="E227" s="103">
        <v>549.67499999999995</v>
      </c>
      <c r="F227" s="69"/>
      <c r="G227" s="70"/>
      <c r="H227" s="71"/>
      <c r="I227" s="66"/>
      <c r="J227" s="72"/>
      <c r="K227" s="66"/>
      <c r="M227" s="67" t="s">
        <v>4815</v>
      </c>
      <c r="O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73" t="str">
        <f>C226</f>
        <v>Vysekání rýh ve zdi betonové kamenné hloubky do 3 cm šířka do 3 cm</v>
      </c>
      <c r="BE227" s="53"/>
      <c r="BF227" s="53"/>
      <c r="BG227" s="53"/>
      <c r="BH227" s="53"/>
      <c r="BI227" s="53"/>
    </row>
    <row r="228" spans="1:104" ht="22.5" x14ac:dyDescent="0.2">
      <c r="A228" s="54">
        <v>111</v>
      </c>
      <c r="B228" s="55" t="s">
        <v>4449</v>
      </c>
      <c r="C228" s="56" t="s">
        <v>4450</v>
      </c>
      <c r="D228" s="57" t="s">
        <v>201</v>
      </c>
      <c r="E228" s="100">
        <v>659.61</v>
      </c>
      <c r="F228" s="59"/>
      <c r="G228" s="60">
        <f>E228*F228</f>
        <v>0</v>
      </c>
      <c r="H228" s="61">
        <v>0</v>
      </c>
      <c r="I228" s="62">
        <f>E228*H228</f>
        <v>0</v>
      </c>
      <c r="J228" s="61"/>
      <c r="K228" s="62">
        <f>E228*J228</f>
        <v>0</v>
      </c>
      <c r="O228" s="53"/>
      <c r="Z228" s="53"/>
      <c r="AA228" s="53">
        <v>12</v>
      </c>
      <c r="AB228" s="53">
        <v>0</v>
      </c>
      <c r="AC228" s="53">
        <v>111</v>
      </c>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63">
        <f>G228</f>
        <v>0</v>
      </c>
      <c r="BA228" s="53"/>
      <c r="BB228" s="53"/>
      <c r="BC228" s="53"/>
      <c r="BD228" s="53"/>
      <c r="BE228" s="53"/>
      <c r="BF228" s="53"/>
      <c r="BG228" s="53"/>
      <c r="BH228" s="53"/>
      <c r="BI228" s="53"/>
      <c r="CA228" s="53">
        <v>12</v>
      </c>
      <c r="CB228" s="53">
        <v>0</v>
      </c>
      <c r="CZ228" s="16">
        <v>2</v>
      </c>
    </row>
    <row r="229" spans="1:104" x14ac:dyDescent="0.2">
      <c r="A229" s="64"/>
      <c r="B229" s="65"/>
      <c r="C229" s="329" t="s">
        <v>4816</v>
      </c>
      <c r="D229" s="330"/>
      <c r="E229" s="103">
        <v>659.61</v>
      </c>
      <c r="F229" s="69"/>
      <c r="G229" s="70"/>
      <c r="H229" s="71"/>
      <c r="I229" s="66"/>
      <c r="J229" s="72"/>
      <c r="K229" s="66"/>
      <c r="M229" s="67" t="s">
        <v>4816</v>
      </c>
      <c r="O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73" t="str">
        <f>C228</f>
        <v>Vysekání rýh v cihelných zdech hloubky do 3 cm šířka do 3 cm</v>
      </c>
      <c r="BE229" s="53"/>
      <c r="BF229" s="53"/>
      <c r="BG229" s="53"/>
      <c r="BH229" s="53"/>
      <c r="BI229" s="53"/>
    </row>
    <row r="230" spans="1:104" ht="22.5" x14ac:dyDescent="0.2">
      <c r="A230" s="54">
        <v>112</v>
      </c>
      <c r="B230" s="55" t="s">
        <v>4595</v>
      </c>
      <c r="C230" s="56" t="s">
        <v>4596</v>
      </c>
      <c r="D230" s="57" t="s">
        <v>201</v>
      </c>
      <c r="E230" s="100">
        <v>235.57499999999999</v>
      </c>
      <c r="F230" s="59"/>
      <c r="G230" s="60">
        <f>E230*F230</f>
        <v>0</v>
      </c>
      <c r="H230" s="61">
        <v>0</v>
      </c>
      <c r="I230" s="62">
        <f>E230*H230</f>
        <v>0</v>
      </c>
      <c r="J230" s="61"/>
      <c r="K230" s="62">
        <f>E230*J230</f>
        <v>0</v>
      </c>
      <c r="O230" s="53"/>
      <c r="Z230" s="53"/>
      <c r="AA230" s="53">
        <v>12</v>
      </c>
      <c r="AB230" s="53">
        <v>0</v>
      </c>
      <c r="AC230" s="53">
        <v>112</v>
      </c>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63">
        <f>G230</f>
        <v>0</v>
      </c>
      <c r="BA230" s="53"/>
      <c r="BB230" s="53"/>
      <c r="BC230" s="53"/>
      <c r="BD230" s="53"/>
      <c r="BE230" s="53"/>
      <c r="BF230" s="53"/>
      <c r="BG230" s="53"/>
      <c r="BH230" s="53"/>
      <c r="BI230" s="53"/>
      <c r="CA230" s="53">
        <v>12</v>
      </c>
      <c r="CB230" s="53">
        <v>0</v>
      </c>
      <c r="CZ230" s="16">
        <v>2</v>
      </c>
    </row>
    <row r="231" spans="1:104" x14ac:dyDescent="0.2">
      <c r="A231" s="64"/>
      <c r="B231" s="65"/>
      <c r="C231" s="329" t="s">
        <v>4817</v>
      </c>
      <c r="D231" s="330"/>
      <c r="E231" s="103">
        <v>235.57499999999999</v>
      </c>
      <c r="F231" s="69"/>
      <c r="G231" s="70"/>
      <c r="H231" s="71"/>
      <c r="I231" s="66"/>
      <c r="J231" s="72"/>
      <c r="K231" s="66"/>
      <c r="M231" s="67" t="s">
        <v>4817</v>
      </c>
      <c r="O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73" t="str">
        <f>C230</f>
        <v>Vysekání rýh v cihelných zdech hloubky do 3 cm šířka do 5 cm</v>
      </c>
      <c r="BE231" s="53"/>
      <c r="BF231" s="53"/>
      <c r="BG231" s="53"/>
      <c r="BH231" s="53"/>
      <c r="BI231" s="53"/>
    </row>
    <row r="232" spans="1:104" ht="22.5" x14ac:dyDescent="0.2">
      <c r="A232" s="54">
        <v>113</v>
      </c>
      <c r="B232" s="55" t="s">
        <v>4597</v>
      </c>
      <c r="C232" s="56" t="s">
        <v>4598</v>
      </c>
      <c r="D232" s="57" t="s">
        <v>201</v>
      </c>
      <c r="E232" s="100">
        <v>188.46</v>
      </c>
      <c r="F232" s="59"/>
      <c r="G232" s="60">
        <f>E232*F232</f>
        <v>0</v>
      </c>
      <c r="H232" s="61">
        <v>0</v>
      </c>
      <c r="I232" s="62">
        <f>E232*H232</f>
        <v>0</v>
      </c>
      <c r="J232" s="61"/>
      <c r="K232" s="62">
        <f>E232*J232</f>
        <v>0</v>
      </c>
      <c r="O232" s="53"/>
      <c r="Z232" s="53"/>
      <c r="AA232" s="53">
        <v>12</v>
      </c>
      <c r="AB232" s="53">
        <v>0</v>
      </c>
      <c r="AC232" s="53">
        <v>113</v>
      </c>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63">
        <f>G232</f>
        <v>0</v>
      </c>
      <c r="BA232" s="53"/>
      <c r="BB232" s="53"/>
      <c r="BC232" s="53"/>
      <c r="BD232" s="53"/>
      <c r="BE232" s="53"/>
      <c r="BF232" s="53"/>
      <c r="BG232" s="53"/>
      <c r="BH232" s="53"/>
      <c r="BI232" s="53"/>
      <c r="CA232" s="53">
        <v>12</v>
      </c>
      <c r="CB232" s="53">
        <v>0</v>
      </c>
      <c r="CZ232" s="16">
        <v>2</v>
      </c>
    </row>
    <row r="233" spans="1:104" x14ac:dyDescent="0.2">
      <c r="A233" s="64"/>
      <c r="B233" s="65"/>
      <c r="C233" s="329" t="s">
        <v>4175</v>
      </c>
      <c r="D233" s="330"/>
      <c r="E233" s="103">
        <v>188.46</v>
      </c>
      <c r="F233" s="69"/>
      <c r="G233" s="70"/>
      <c r="H233" s="71"/>
      <c r="I233" s="66"/>
      <c r="J233" s="72"/>
      <c r="K233" s="66"/>
      <c r="M233" s="67" t="s">
        <v>4175</v>
      </c>
      <c r="O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73" t="str">
        <f>C232</f>
        <v>Vysekání rýh v cihelných zdech hloubky do 5 cm šířka do 10 cm</v>
      </c>
      <c r="BE233" s="53"/>
      <c r="BF233" s="53"/>
      <c r="BG233" s="53"/>
      <c r="BH233" s="53"/>
      <c r="BI233" s="53"/>
    </row>
    <row r="234" spans="1:104" ht="22.5" x14ac:dyDescent="0.2">
      <c r="A234" s="54">
        <v>114</v>
      </c>
      <c r="B234" s="55" t="s">
        <v>4455</v>
      </c>
      <c r="C234" s="56" t="s">
        <v>4456</v>
      </c>
      <c r="D234" s="57" t="s">
        <v>201</v>
      </c>
      <c r="E234" s="100">
        <v>51.5124</v>
      </c>
      <c r="F234" s="59"/>
      <c r="G234" s="60">
        <f>E234*F234</f>
        <v>0</v>
      </c>
      <c r="H234" s="61">
        <v>0</v>
      </c>
      <c r="I234" s="62">
        <f>E234*H234</f>
        <v>0</v>
      </c>
      <c r="J234" s="61"/>
      <c r="K234" s="62">
        <f>E234*J234</f>
        <v>0</v>
      </c>
      <c r="O234" s="53"/>
      <c r="Z234" s="53"/>
      <c r="AA234" s="53">
        <v>12</v>
      </c>
      <c r="AB234" s="53">
        <v>0</v>
      </c>
      <c r="AC234" s="53">
        <v>114</v>
      </c>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63">
        <f>G234</f>
        <v>0</v>
      </c>
      <c r="BA234" s="53"/>
      <c r="BB234" s="53"/>
      <c r="BC234" s="53"/>
      <c r="BD234" s="53"/>
      <c r="BE234" s="53"/>
      <c r="BF234" s="53"/>
      <c r="BG234" s="53"/>
      <c r="BH234" s="53"/>
      <c r="BI234" s="53"/>
      <c r="CA234" s="53">
        <v>12</v>
      </c>
      <c r="CB234" s="53">
        <v>0</v>
      </c>
      <c r="CZ234" s="16">
        <v>2</v>
      </c>
    </row>
    <row r="235" spans="1:104" ht="25.5" x14ac:dyDescent="0.2">
      <c r="A235" s="64"/>
      <c r="B235" s="65"/>
      <c r="C235" s="329" t="s">
        <v>4818</v>
      </c>
      <c r="D235" s="330"/>
      <c r="E235" s="103">
        <v>51.5124</v>
      </c>
      <c r="F235" s="69"/>
      <c r="G235" s="70"/>
      <c r="H235" s="71"/>
      <c r="I235" s="66"/>
      <c r="J235" s="72"/>
      <c r="K235" s="66"/>
      <c r="M235" s="67" t="s">
        <v>4818</v>
      </c>
      <c r="O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73" t="str">
        <f>C234</f>
        <v>Jádrové vrty diamantovými korunkami do D 35 mm do stavebních materiálů</v>
      </c>
      <c r="BE235" s="53"/>
      <c r="BF235" s="53"/>
      <c r="BG235" s="53"/>
      <c r="BH235" s="53"/>
      <c r="BI235" s="53"/>
    </row>
    <row r="236" spans="1:104" ht="22.5" x14ac:dyDescent="0.2">
      <c r="A236" s="54">
        <v>115</v>
      </c>
      <c r="B236" s="55" t="s">
        <v>4599</v>
      </c>
      <c r="C236" s="56" t="s">
        <v>4456</v>
      </c>
      <c r="D236" s="57" t="s">
        <v>201</v>
      </c>
      <c r="E236" s="100">
        <v>22.1126</v>
      </c>
      <c r="F236" s="59"/>
      <c r="G236" s="60">
        <f>E236*F236</f>
        <v>0</v>
      </c>
      <c r="H236" s="61">
        <v>0</v>
      </c>
      <c r="I236" s="62">
        <f>E236*H236</f>
        <v>0</v>
      </c>
      <c r="J236" s="61"/>
      <c r="K236" s="62">
        <f>E236*J236</f>
        <v>0</v>
      </c>
      <c r="O236" s="53"/>
      <c r="Z236" s="53"/>
      <c r="AA236" s="53">
        <v>12</v>
      </c>
      <c r="AB236" s="53">
        <v>0</v>
      </c>
      <c r="AC236" s="53">
        <v>115</v>
      </c>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63">
        <f>G236</f>
        <v>0</v>
      </c>
      <c r="BA236" s="53"/>
      <c r="BB236" s="53"/>
      <c r="BC236" s="53"/>
      <c r="BD236" s="53"/>
      <c r="BE236" s="53"/>
      <c r="BF236" s="53"/>
      <c r="BG236" s="53"/>
      <c r="BH236" s="53"/>
      <c r="BI236" s="53"/>
      <c r="CA236" s="53">
        <v>12</v>
      </c>
      <c r="CB236" s="53">
        <v>0</v>
      </c>
      <c r="CZ236" s="16">
        <v>2</v>
      </c>
    </row>
    <row r="237" spans="1:104" ht="25.5" x14ac:dyDescent="0.2">
      <c r="A237" s="64"/>
      <c r="B237" s="65"/>
      <c r="C237" s="329" t="s">
        <v>4819</v>
      </c>
      <c r="D237" s="330"/>
      <c r="E237" s="103">
        <v>22.1126</v>
      </c>
      <c r="F237" s="69"/>
      <c r="G237" s="70"/>
      <c r="H237" s="71"/>
      <c r="I237" s="66"/>
      <c r="J237" s="72"/>
      <c r="K237" s="66"/>
      <c r="M237" s="67" t="s">
        <v>4819</v>
      </c>
      <c r="O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73" t="str">
        <f>C236</f>
        <v>Jádrové vrty diamantovými korunkami do D 35 mm do stavebních materiálů</v>
      </c>
      <c r="BE237" s="53"/>
      <c r="BF237" s="53"/>
      <c r="BG237" s="53"/>
      <c r="BH237" s="53"/>
      <c r="BI237" s="53"/>
    </row>
    <row r="238" spans="1:104" x14ac:dyDescent="0.2">
      <c r="A238" s="54">
        <v>116</v>
      </c>
      <c r="B238" s="55" t="s">
        <v>4393</v>
      </c>
      <c r="C238" s="56" t="s">
        <v>4394</v>
      </c>
      <c r="D238" s="57" t="s">
        <v>17</v>
      </c>
      <c r="E238" s="100">
        <v>1.2564</v>
      </c>
      <c r="F238" s="59"/>
      <c r="G238" s="60">
        <f>E238*F238</f>
        <v>0</v>
      </c>
      <c r="H238" s="61">
        <v>0</v>
      </c>
      <c r="I238" s="62">
        <f>E238*H238</f>
        <v>0</v>
      </c>
      <c r="J238" s="61"/>
      <c r="K238" s="62">
        <f>E238*J238</f>
        <v>0</v>
      </c>
      <c r="O238" s="53"/>
      <c r="Z238" s="53"/>
      <c r="AA238" s="53">
        <v>12</v>
      </c>
      <c r="AB238" s="53">
        <v>0</v>
      </c>
      <c r="AC238" s="53">
        <v>116</v>
      </c>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63">
        <f>G238</f>
        <v>0</v>
      </c>
      <c r="BA238" s="53"/>
      <c r="BB238" s="53"/>
      <c r="BC238" s="53"/>
      <c r="BD238" s="53"/>
      <c r="BE238" s="53"/>
      <c r="BF238" s="53"/>
      <c r="BG238" s="53"/>
      <c r="BH238" s="53"/>
      <c r="BI238" s="53"/>
      <c r="CA238" s="53">
        <v>12</v>
      </c>
      <c r="CB238" s="53">
        <v>0</v>
      </c>
      <c r="CZ238" s="16">
        <v>2</v>
      </c>
    </row>
    <row r="239" spans="1:104" x14ac:dyDescent="0.2">
      <c r="A239" s="64"/>
      <c r="B239" s="65"/>
      <c r="C239" s="329" t="s">
        <v>746</v>
      </c>
      <c r="D239" s="330"/>
      <c r="E239" s="103">
        <v>1.2564</v>
      </c>
      <c r="F239" s="69"/>
      <c r="G239" s="70"/>
      <c r="H239" s="71"/>
      <c r="I239" s="66"/>
      <c r="J239" s="72"/>
      <c r="K239" s="66"/>
      <c r="M239" s="67" t="s">
        <v>746</v>
      </c>
      <c r="O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73" t="str">
        <f>C238</f>
        <v xml:space="preserve">Přidružený materiál </v>
      </c>
      <c r="BE239" s="53"/>
      <c r="BF239" s="53"/>
      <c r="BG239" s="53"/>
      <c r="BH239" s="53"/>
      <c r="BI239" s="53"/>
    </row>
    <row r="240" spans="1:104" x14ac:dyDescent="0.2">
      <c r="A240" s="54">
        <v>117</v>
      </c>
      <c r="B240" s="55" t="s">
        <v>4395</v>
      </c>
      <c r="C240" s="56" t="s">
        <v>4396</v>
      </c>
      <c r="D240" s="57" t="s">
        <v>17</v>
      </c>
      <c r="E240" s="100">
        <v>1.2564</v>
      </c>
      <c r="F240" s="59"/>
      <c r="G240" s="60">
        <f>E240*F240</f>
        <v>0</v>
      </c>
      <c r="H240" s="61">
        <v>0</v>
      </c>
      <c r="I240" s="62">
        <f>E240*H240</f>
        <v>0</v>
      </c>
      <c r="J240" s="61"/>
      <c r="K240" s="62">
        <f>E240*J240</f>
        <v>0</v>
      </c>
      <c r="O240" s="53"/>
      <c r="Z240" s="53"/>
      <c r="AA240" s="53">
        <v>12</v>
      </c>
      <c r="AB240" s="53">
        <v>0</v>
      </c>
      <c r="AC240" s="53">
        <v>117</v>
      </c>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63">
        <f>G240</f>
        <v>0</v>
      </c>
      <c r="BA240" s="53"/>
      <c r="BB240" s="53"/>
      <c r="BC240" s="53"/>
      <c r="BD240" s="53"/>
      <c r="BE240" s="53"/>
      <c r="BF240" s="53"/>
      <c r="BG240" s="53"/>
      <c r="BH240" s="53"/>
      <c r="BI240" s="53"/>
      <c r="CA240" s="53">
        <v>12</v>
      </c>
      <c r="CB240" s="53">
        <v>0</v>
      </c>
      <c r="CZ240" s="16">
        <v>2</v>
      </c>
    </row>
    <row r="241" spans="1:104" x14ac:dyDescent="0.2">
      <c r="A241" s="64"/>
      <c r="B241" s="65"/>
      <c r="C241" s="329" t="s">
        <v>746</v>
      </c>
      <c r="D241" s="330"/>
      <c r="E241" s="103">
        <v>1.2564</v>
      </c>
      <c r="F241" s="69"/>
      <c r="G241" s="70"/>
      <c r="H241" s="71"/>
      <c r="I241" s="66"/>
      <c r="J241" s="72"/>
      <c r="K241" s="66"/>
      <c r="M241" s="67" t="s">
        <v>746</v>
      </c>
      <c r="O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73" t="str">
        <f>C240</f>
        <v xml:space="preserve">Podíl přidružených výkonů </v>
      </c>
      <c r="BE241" s="53"/>
      <c r="BF241" s="53"/>
      <c r="BG241" s="53"/>
      <c r="BH241" s="53"/>
      <c r="BI241" s="53"/>
    </row>
    <row r="242" spans="1:104" x14ac:dyDescent="0.2">
      <c r="A242" s="54">
        <v>118</v>
      </c>
      <c r="B242" s="55" t="s">
        <v>4397</v>
      </c>
      <c r="C242" s="56" t="s">
        <v>4398</v>
      </c>
      <c r="D242" s="57" t="s">
        <v>17</v>
      </c>
      <c r="E242" s="100">
        <v>1.2564</v>
      </c>
      <c r="F242" s="59"/>
      <c r="G242" s="60">
        <f>E242*F242</f>
        <v>0</v>
      </c>
      <c r="H242" s="61">
        <v>0</v>
      </c>
      <c r="I242" s="62">
        <f>E242*H242</f>
        <v>0</v>
      </c>
      <c r="J242" s="61"/>
      <c r="K242" s="62">
        <f>E242*J242</f>
        <v>0</v>
      </c>
      <c r="O242" s="53"/>
      <c r="Z242" s="53"/>
      <c r="AA242" s="53">
        <v>12</v>
      </c>
      <c r="AB242" s="53">
        <v>0</v>
      </c>
      <c r="AC242" s="53">
        <v>118</v>
      </c>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63">
        <f>G242</f>
        <v>0</v>
      </c>
      <c r="BA242" s="53"/>
      <c r="BB242" s="53"/>
      <c r="BC242" s="53"/>
      <c r="BD242" s="53"/>
      <c r="BE242" s="53"/>
      <c r="BF242" s="53"/>
      <c r="BG242" s="53"/>
      <c r="BH242" s="53"/>
      <c r="BI242" s="53"/>
      <c r="CA242" s="53">
        <v>12</v>
      </c>
      <c r="CB242" s="53">
        <v>0</v>
      </c>
      <c r="CZ242" s="16">
        <v>2</v>
      </c>
    </row>
    <row r="243" spans="1:104" x14ac:dyDescent="0.2">
      <c r="A243" s="64"/>
      <c r="B243" s="65"/>
      <c r="C243" s="329" t="s">
        <v>746</v>
      </c>
      <c r="D243" s="330"/>
      <c r="E243" s="103">
        <v>1.2564</v>
      </c>
      <c r="F243" s="69"/>
      <c r="G243" s="70"/>
      <c r="H243" s="71"/>
      <c r="I243" s="66"/>
      <c r="J243" s="72"/>
      <c r="K243" s="66"/>
      <c r="M243" s="67" t="s">
        <v>746</v>
      </c>
      <c r="O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73" t="str">
        <f>C242</f>
        <v xml:space="preserve">Zednické výpomoci </v>
      </c>
      <c r="BE243" s="53"/>
      <c r="BF243" s="53"/>
      <c r="BG243" s="53"/>
      <c r="BH243" s="53"/>
      <c r="BI243" s="53"/>
    </row>
    <row r="244" spans="1:104" x14ac:dyDescent="0.2">
      <c r="A244" s="74" t="s">
        <v>42</v>
      </c>
      <c r="B244" s="75" t="s">
        <v>4386</v>
      </c>
      <c r="C244" s="76" t="s">
        <v>4734</v>
      </c>
      <c r="D244" s="77"/>
      <c r="E244" s="78"/>
      <c r="F244" s="78"/>
      <c r="G244" s="79">
        <f>SUM(G7:G243)</f>
        <v>0</v>
      </c>
      <c r="H244" s="80"/>
      <c r="I244" s="79">
        <f>SUM(I7:I243)</f>
        <v>3.687063058000001</v>
      </c>
      <c r="J244" s="81"/>
      <c r="K244" s="79">
        <f>SUM(K7:K243)</f>
        <v>0</v>
      </c>
      <c r="O244" s="53"/>
      <c r="X244" s="82">
        <f>K244</f>
        <v>0</v>
      </c>
      <c r="Y244" s="82">
        <f>I244</f>
        <v>3.687063058000001</v>
      </c>
      <c r="Z244" s="63">
        <f>G244</f>
        <v>0</v>
      </c>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83"/>
      <c r="BB244" s="83"/>
      <c r="BC244" s="83"/>
      <c r="BD244" s="83"/>
      <c r="BE244" s="83"/>
      <c r="BF244" s="83"/>
      <c r="BG244" s="53"/>
      <c r="BH244" s="53"/>
      <c r="BI244" s="53"/>
    </row>
    <row r="245" spans="1:104" ht="14.25" customHeight="1" x14ac:dyDescent="0.2">
      <c r="A245" s="43" t="s">
        <v>38</v>
      </c>
      <c r="B245" s="44" t="s">
        <v>4704</v>
      </c>
      <c r="C245" s="45" t="s">
        <v>4820</v>
      </c>
      <c r="D245" s="46"/>
      <c r="E245" s="47"/>
      <c r="F245" s="47"/>
      <c r="G245" s="48"/>
      <c r="H245" s="49"/>
      <c r="I245" s="50"/>
      <c r="J245" s="51"/>
      <c r="K245" s="52"/>
      <c r="O245" s="53"/>
    </row>
    <row r="246" spans="1:104" ht="22.5" x14ac:dyDescent="0.2">
      <c r="A246" s="54">
        <v>119</v>
      </c>
      <c r="B246" s="55" t="s">
        <v>4705</v>
      </c>
      <c r="C246" s="56" t="s">
        <v>4706</v>
      </c>
      <c r="D246" s="57" t="s">
        <v>201</v>
      </c>
      <c r="E246" s="100">
        <v>816.66</v>
      </c>
      <c r="F246" s="59"/>
      <c r="G246" s="60">
        <f>E246*F246</f>
        <v>0</v>
      </c>
      <c r="H246" s="61">
        <v>0</v>
      </c>
      <c r="I246" s="62">
        <f>E246*H246</f>
        <v>0</v>
      </c>
      <c r="J246" s="61">
        <v>0</v>
      </c>
      <c r="K246" s="62">
        <f>E246*J246</f>
        <v>0</v>
      </c>
      <c r="O246" s="53"/>
      <c r="Z246" s="53"/>
      <c r="AA246" s="53">
        <v>1</v>
      </c>
      <c r="AB246" s="53">
        <v>7</v>
      </c>
      <c r="AC246" s="53">
        <v>7</v>
      </c>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63">
        <f>G246</f>
        <v>0</v>
      </c>
      <c r="BA246" s="53"/>
      <c r="BB246" s="53"/>
      <c r="BC246" s="53"/>
      <c r="BD246" s="53"/>
      <c r="BE246" s="53"/>
      <c r="BF246" s="53"/>
      <c r="BG246" s="53"/>
      <c r="BH246" s="53"/>
      <c r="BI246" s="53"/>
      <c r="CA246" s="53">
        <v>1</v>
      </c>
      <c r="CB246" s="53">
        <v>7</v>
      </c>
      <c r="CZ246" s="16">
        <v>2</v>
      </c>
    </row>
    <row r="247" spans="1:104" ht="25.5" x14ac:dyDescent="0.2">
      <c r="A247" s="64"/>
      <c r="B247" s="65"/>
      <c r="C247" s="329" t="s">
        <v>4276</v>
      </c>
      <c r="D247" s="330"/>
      <c r="E247" s="103">
        <v>816.66</v>
      </c>
      <c r="F247" s="69"/>
      <c r="G247" s="70"/>
      <c r="H247" s="71"/>
      <c r="I247" s="66"/>
      <c r="J247" s="72"/>
      <c r="K247" s="66"/>
      <c r="M247" s="67" t="s">
        <v>4276</v>
      </c>
      <c r="O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73" t="str">
        <f>C246</f>
        <v>Montáž kabelového žlabu drátěného do velikosti 150/100 mm včetně přepážky a víka</v>
      </c>
      <c r="BE247" s="53"/>
      <c r="BF247" s="53"/>
      <c r="BG247" s="53"/>
      <c r="BH247" s="53"/>
      <c r="BI247" s="53"/>
    </row>
    <row r="248" spans="1:104" ht="22.5" x14ac:dyDescent="0.2">
      <c r="A248" s="54">
        <v>120</v>
      </c>
      <c r="B248" s="55" t="s">
        <v>4711</v>
      </c>
      <c r="C248" s="56" t="s">
        <v>4821</v>
      </c>
      <c r="D248" s="57" t="s">
        <v>201</v>
      </c>
      <c r="E248" s="100">
        <v>188.46</v>
      </c>
      <c r="F248" s="59"/>
      <c r="G248" s="60">
        <f>E248*F248</f>
        <v>0</v>
      </c>
      <c r="H248" s="61">
        <v>4.4999999999999997E-3</v>
      </c>
      <c r="I248" s="62">
        <f>E248*H248</f>
        <v>0.84806999999999999</v>
      </c>
      <c r="J248" s="61"/>
      <c r="K248" s="62">
        <f>E248*J248</f>
        <v>0</v>
      </c>
      <c r="O248" s="53"/>
      <c r="Z248" s="53"/>
      <c r="AA248" s="53">
        <v>3</v>
      </c>
      <c r="AB248" s="53">
        <v>0</v>
      </c>
      <c r="AC248" s="53">
        <v>211110</v>
      </c>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63">
        <f>G248</f>
        <v>0</v>
      </c>
      <c r="BA248" s="53"/>
      <c r="BB248" s="53"/>
      <c r="BC248" s="53"/>
      <c r="BD248" s="53"/>
      <c r="BE248" s="53"/>
      <c r="BF248" s="53"/>
      <c r="BG248" s="53"/>
      <c r="BH248" s="53"/>
      <c r="BI248" s="53"/>
      <c r="CA248" s="53">
        <v>3</v>
      </c>
      <c r="CB248" s="53">
        <v>0</v>
      </c>
      <c r="CZ248" s="16">
        <v>2</v>
      </c>
    </row>
    <row r="249" spans="1:104" x14ac:dyDescent="0.2">
      <c r="A249" s="64"/>
      <c r="B249" s="65"/>
      <c r="C249" s="329" t="s">
        <v>4175</v>
      </c>
      <c r="D249" s="330"/>
      <c r="E249" s="103">
        <v>188.46</v>
      </c>
      <c r="F249" s="69"/>
      <c r="G249" s="70"/>
      <c r="H249" s="71"/>
      <c r="I249" s="66"/>
      <c r="J249" s="72"/>
      <c r="K249" s="66"/>
      <c r="M249" s="67" t="s">
        <v>4175</v>
      </c>
      <c r="O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73" t="str">
        <f>C248</f>
        <v>drátěný žlab kabelový pozinkovaný (GZ) 2m/ks 50/50</v>
      </c>
      <c r="BE249" s="53"/>
      <c r="BF249" s="53"/>
      <c r="BG249" s="53"/>
      <c r="BH249" s="53"/>
      <c r="BI249" s="53"/>
    </row>
    <row r="250" spans="1:104" x14ac:dyDescent="0.2">
      <c r="A250" s="54">
        <v>121</v>
      </c>
      <c r="B250" s="55" t="s">
        <v>4713</v>
      </c>
      <c r="C250" s="56" t="s">
        <v>4822</v>
      </c>
      <c r="D250" s="57" t="s">
        <v>201</v>
      </c>
      <c r="E250" s="100">
        <v>628.20000000000005</v>
      </c>
      <c r="F250" s="59"/>
      <c r="G250" s="60">
        <f>E250*F250</f>
        <v>0</v>
      </c>
      <c r="H250" s="61">
        <v>4.4999999999999997E-3</v>
      </c>
      <c r="I250" s="62">
        <f>E250*H250</f>
        <v>2.8269000000000002</v>
      </c>
      <c r="J250" s="61"/>
      <c r="K250" s="62">
        <f>E250*J250</f>
        <v>0</v>
      </c>
      <c r="O250" s="53"/>
      <c r="Z250" s="53"/>
      <c r="AA250" s="53">
        <v>3</v>
      </c>
      <c r="AB250" s="53">
        <v>0</v>
      </c>
      <c r="AC250" s="53">
        <v>211120</v>
      </c>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63">
        <f>G250</f>
        <v>0</v>
      </c>
      <c r="BA250" s="53"/>
      <c r="BB250" s="53"/>
      <c r="BC250" s="53"/>
      <c r="BD250" s="53"/>
      <c r="BE250" s="53"/>
      <c r="BF250" s="53"/>
      <c r="BG250" s="53"/>
      <c r="BH250" s="53"/>
      <c r="BI250" s="53"/>
      <c r="CA250" s="53">
        <v>3</v>
      </c>
      <c r="CB250" s="53">
        <v>0</v>
      </c>
      <c r="CZ250" s="16">
        <v>2</v>
      </c>
    </row>
    <row r="251" spans="1:104" x14ac:dyDescent="0.2">
      <c r="A251" s="64"/>
      <c r="B251" s="65"/>
      <c r="C251" s="329" t="s">
        <v>4823</v>
      </c>
      <c r="D251" s="330"/>
      <c r="E251" s="103">
        <v>628.20000000000005</v>
      </c>
      <c r="F251" s="69"/>
      <c r="G251" s="70"/>
      <c r="H251" s="71"/>
      <c r="I251" s="66"/>
      <c r="J251" s="72"/>
      <c r="K251" s="66"/>
      <c r="M251" s="67" t="s">
        <v>4823</v>
      </c>
      <c r="O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73" t="str">
        <f>C250</f>
        <v>drátěný žlab kabelový pozinkovaný (GZ) 2m/ks</v>
      </c>
      <c r="BE251" s="53"/>
      <c r="BF251" s="53"/>
      <c r="BG251" s="53"/>
      <c r="BH251" s="53"/>
      <c r="BI251" s="53"/>
    </row>
    <row r="252" spans="1:104" x14ac:dyDescent="0.2">
      <c r="A252" s="54">
        <v>122</v>
      </c>
      <c r="B252" s="55" t="s">
        <v>4715</v>
      </c>
      <c r="C252" s="56" t="s">
        <v>4824</v>
      </c>
      <c r="D252" s="57" t="s">
        <v>281</v>
      </c>
      <c r="E252" s="100">
        <v>816.66</v>
      </c>
      <c r="F252" s="59"/>
      <c r="G252" s="60">
        <f>E252*F252</f>
        <v>0</v>
      </c>
      <c r="H252" s="61">
        <v>4.4999999999999997E-3</v>
      </c>
      <c r="I252" s="62">
        <f>E252*H252</f>
        <v>3.6749699999999996</v>
      </c>
      <c r="J252" s="61"/>
      <c r="K252" s="62">
        <f>E252*J252</f>
        <v>0</v>
      </c>
      <c r="O252" s="53"/>
      <c r="Z252" s="53"/>
      <c r="AA252" s="53">
        <v>3</v>
      </c>
      <c r="AB252" s="53">
        <v>0</v>
      </c>
      <c r="AC252" s="53">
        <v>213010</v>
      </c>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63">
        <f>G252</f>
        <v>0</v>
      </c>
      <c r="BA252" s="53"/>
      <c r="BB252" s="53"/>
      <c r="BC252" s="53"/>
      <c r="BD252" s="53"/>
      <c r="BE252" s="53"/>
      <c r="BF252" s="53"/>
      <c r="BG252" s="53"/>
      <c r="BH252" s="53"/>
      <c r="BI252" s="53"/>
      <c r="CA252" s="53">
        <v>3</v>
      </c>
      <c r="CB252" s="53">
        <v>0</v>
      </c>
      <c r="CZ252" s="16">
        <v>2</v>
      </c>
    </row>
    <row r="253" spans="1:104" x14ac:dyDescent="0.2">
      <c r="A253" s="64"/>
      <c r="B253" s="65"/>
      <c r="C253" s="329" t="s">
        <v>4276</v>
      </c>
      <c r="D253" s="330"/>
      <c r="E253" s="103">
        <v>816.66</v>
      </c>
      <c r="F253" s="69"/>
      <c r="G253" s="70"/>
      <c r="H253" s="71"/>
      <c r="I253" s="66"/>
      <c r="J253" s="72"/>
      <c r="K253" s="66"/>
      <c r="M253" s="67" t="s">
        <v>4276</v>
      </c>
      <c r="O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73" t="str">
        <f>C252</f>
        <v>spojka drátěného žlabu GZ výšky bočnice 50 mm</v>
      </c>
      <c r="BE253" s="53"/>
      <c r="BF253" s="53"/>
      <c r="BG253" s="53"/>
      <c r="BH253" s="53"/>
      <c r="BI253" s="53"/>
    </row>
    <row r="254" spans="1:104" ht="22.5" x14ac:dyDescent="0.2">
      <c r="A254" s="54">
        <v>123</v>
      </c>
      <c r="B254" s="55" t="s">
        <v>4717</v>
      </c>
      <c r="C254" s="56" t="s">
        <v>4825</v>
      </c>
      <c r="D254" s="57" t="s">
        <v>281</v>
      </c>
      <c r="E254" s="100">
        <v>1256.4000000000001</v>
      </c>
      <c r="F254" s="59"/>
      <c r="G254" s="60">
        <f>E254*F254</f>
        <v>0</v>
      </c>
      <c r="H254" s="61">
        <v>4.4999999999999997E-3</v>
      </c>
      <c r="I254" s="62">
        <f>E254*H254</f>
        <v>5.6538000000000004</v>
      </c>
      <c r="J254" s="61"/>
      <c r="K254" s="62">
        <f>E254*J254</f>
        <v>0</v>
      </c>
      <c r="O254" s="53"/>
      <c r="Z254" s="53"/>
      <c r="AA254" s="53">
        <v>3</v>
      </c>
      <c r="AB254" s="53">
        <v>0</v>
      </c>
      <c r="AC254" s="53">
        <v>213080</v>
      </c>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63">
        <f>G254</f>
        <v>0</v>
      </c>
      <c r="BA254" s="53"/>
      <c r="BB254" s="53"/>
      <c r="BC254" s="53"/>
      <c r="BD254" s="53"/>
      <c r="BE254" s="53"/>
      <c r="BF254" s="53"/>
      <c r="BG254" s="53"/>
      <c r="BH254" s="53"/>
      <c r="BI254" s="53"/>
      <c r="CA254" s="53">
        <v>3</v>
      </c>
      <c r="CB254" s="53">
        <v>0</v>
      </c>
      <c r="CZ254" s="16">
        <v>2</v>
      </c>
    </row>
    <row r="255" spans="1:104" x14ac:dyDescent="0.2">
      <c r="A255" s="64"/>
      <c r="B255" s="65"/>
      <c r="C255" s="329" t="s">
        <v>4826</v>
      </c>
      <c r="D255" s="330"/>
      <c r="E255" s="103">
        <v>1256.4000000000001</v>
      </c>
      <c r="F255" s="69"/>
      <c r="G255" s="70"/>
      <c r="H255" s="71"/>
      <c r="I255" s="66"/>
      <c r="J255" s="72"/>
      <c r="K255" s="66"/>
      <c r="M255" s="67" t="s">
        <v>4826</v>
      </c>
      <c r="O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73" t="str">
        <f>C254</f>
        <v>spojovací sada přepážky drátěného žlabu GZ výšky</v>
      </c>
      <c r="BE255" s="53"/>
      <c r="BF255" s="53"/>
      <c r="BG255" s="53"/>
      <c r="BH255" s="53"/>
      <c r="BI255" s="53"/>
    </row>
    <row r="256" spans="1:104" x14ac:dyDescent="0.2">
      <c r="A256" s="54">
        <v>124</v>
      </c>
      <c r="B256" s="55" t="s">
        <v>4719</v>
      </c>
      <c r="C256" s="56" t="s">
        <v>4827</v>
      </c>
      <c r="D256" s="57" t="s">
        <v>281</v>
      </c>
      <c r="E256" s="100">
        <v>1633.32</v>
      </c>
      <c r="F256" s="59"/>
      <c r="G256" s="60">
        <f>E256*F256</f>
        <v>0</v>
      </c>
      <c r="H256" s="61">
        <v>4.4999999999999997E-3</v>
      </c>
      <c r="I256" s="62">
        <f>E256*H256</f>
        <v>7.3499399999999993</v>
      </c>
      <c r="J256" s="61"/>
      <c r="K256" s="62">
        <f>E256*J256</f>
        <v>0</v>
      </c>
      <c r="O256" s="53"/>
      <c r="Z256" s="53"/>
      <c r="AA256" s="53">
        <v>3</v>
      </c>
      <c r="AB256" s="53">
        <v>0</v>
      </c>
      <c r="AC256" s="53">
        <v>213085</v>
      </c>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63">
        <f>G256</f>
        <v>0</v>
      </c>
      <c r="BA256" s="53"/>
      <c r="BB256" s="53"/>
      <c r="BC256" s="53"/>
      <c r="BD256" s="53"/>
      <c r="BE256" s="53"/>
      <c r="BF256" s="53"/>
      <c r="BG256" s="53"/>
      <c r="BH256" s="53"/>
      <c r="BI256" s="53"/>
      <c r="CA256" s="53">
        <v>3</v>
      </c>
      <c r="CB256" s="53">
        <v>0</v>
      </c>
      <c r="CZ256" s="16">
        <v>2</v>
      </c>
    </row>
    <row r="257" spans="1:104" x14ac:dyDescent="0.2">
      <c r="A257" s="64"/>
      <c r="B257" s="65"/>
      <c r="C257" s="329" t="s">
        <v>4740</v>
      </c>
      <c r="D257" s="330"/>
      <c r="E257" s="103">
        <v>1633.32</v>
      </c>
      <c r="F257" s="69"/>
      <c r="G257" s="70"/>
      <c r="H257" s="71"/>
      <c r="I257" s="66"/>
      <c r="J257" s="72"/>
      <c r="K257" s="66"/>
      <c r="M257" s="67" t="s">
        <v>4740</v>
      </c>
      <c r="O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73" t="str">
        <f>C256</f>
        <v>spojka víka drátěného žlabu GZ</v>
      </c>
      <c r="BE257" s="53"/>
      <c r="BF257" s="53"/>
      <c r="BG257" s="53"/>
      <c r="BH257" s="53"/>
      <c r="BI257" s="53"/>
    </row>
    <row r="258" spans="1:104" x14ac:dyDescent="0.2">
      <c r="A258" s="54">
        <v>125</v>
      </c>
      <c r="B258" s="55" t="s">
        <v>4725</v>
      </c>
      <c r="C258" s="56" t="s">
        <v>4828</v>
      </c>
      <c r="D258" s="57" t="s">
        <v>201</v>
      </c>
      <c r="E258" s="100">
        <v>188.46</v>
      </c>
      <c r="F258" s="59"/>
      <c r="G258" s="60">
        <f>E258*F258</f>
        <v>0</v>
      </c>
      <c r="H258" s="61">
        <v>4.4999999999999997E-3</v>
      </c>
      <c r="I258" s="62">
        <f>E258*H258</f>
        <v>0.84806999999999999</v>
      </c>
      <c r="J258" s="61"/>
      <c r="K258" s="62">
        <f>E258*J258</f>
        <v>0</v>
      </c>
      <c r="O258" s="53"/>
      <c r="Z258" s="53"/>
      <c r="AA258" s="53">
        <v>3</v>
      </c>
      <c r="AB258" s="53">
        <v>0</v>
      </c>
      <c r="AC258" s="53">
        <v>222005</v>
      </c>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63">
        <f>G258</f>
        <v>0</v>
      </c>
      <c r="BA258" s="53"/>
      <c r="BB258" s="53"/>
      <c r="BC258" s="53"/>
      <c r="BD258" s="53"/>
      <c r="BE258" s="53"/>
      <c r="BF258" s="53"/>
      <c r="BG258" s="53"/>
      <c r="BH258" s="53"/>
      <c r="BI258" s="53"/>
      <c r="CA258" s="53">
        <v>3</v>
      </c>
      <c r="CB258" s="53">
        <v>0</v>
      </c>
      <c r="CZ258" s="16">
        <v>2</v>
      </c>
    </row>
    <row r="259" spans="1:104" x14ac:dyDescent="0.2">
      <c r="A259" s="64"/>
      <c r="B259" s="65"/>
      <c r="C259" s="329" t="s">
        <v>4175</v>
      </c>
      <c r="D259" s="330"/>
      <c r="E259" s="103">
        <v>188.46</v>
      </c>
      <c r="F259" s="69"/>
      <c r="G259" s="70"/>
      <c r="H259" s="71"/>
      <c r="I259" s="66"/>
      <c r="J259" s="72"/>
      <c r="K259" s="66"/>
      <c r="M259" s="67" t="s">
        <v>4175</v>
      </c>
      <c r="O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73" t="str">
        <f>C258</f>
        <v>víko drátěného žlabu GZ 50</v>
      </c>
      <c r="BE259" s="53"/>
      <c r="BF259" s="53"/>
      <c r="BG259" s="53"/>
      <c r="BH259" s="53"/>
      <c r="BI259" s="53"/>
    </row>
    <row r="260" spans="1:104" x14ac:dyDescent="0.2">
      <c r="A260" s="54">
        <v>126</v>
      </c>
      <c r="B260" s="55" t="s">
        <v>4727</v>
      </c>
      <c r="C260" s="56" t="s">
        <v>4829</v>
      </c>
      <c r="D260" s="57" t="s">
        <v>201</v>
      </c>
      <c r="E260" s="100">
        <v>628.20000000000005</v>
      </c>
      <c r="F260" s="59"/>
      <c r="G260" s="60">
        <f>E260*F260</f>
        <v>0</v>
      </c>
      <c r="H260" s="61">
        <v>4.4999999999999997E-3</v>
      </c>
      <c r="I260" s="62">
        <f>E260*H260</f>
        <v>2.8269000000000002</v>
      </c>
      <c r="J260" s="61"/>
      <c r="K260" s="62">
        <f>E260*J260</f>
        <v>0</v>
      </c>
      <c r="O260" s="53"/>
      <c r="Z260" s="53"/>
      <c r="AA260" s="53">
        <v>3</v>
      </c>
      <c r="AB260" s="53">
        <v>0</v>
      </c>
      <c r="AC260" s="53">
        <v>222010</v>
      </c>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63">
        <f>G260</f>
        <v>0</v>
      </c>
      <c r="BA260" s="53"/>
      <c r="BB260" s="53"/>
      <c r="BC260" s="53"/>
      <c r="BD260" s="53"/>
      <c r="BE260" s="53"/>
      <c r="BF260" s="53"/>
      <c r="BG260" s="53"/>
      <c r="BH260" s="53"/>
      <c r="BI260" s="53"/>
      <c r="CA260" s="53">
        <v>3</v>
      </c>
      <c r="CB260" s="53">
        <v>0</v>
      </c>
      <c r="CZ260" s="16">
        <v>2</v>
      </c>
    </row>
    <row r="261" spans="1:104" x14ac:dyDescent="0.2">
      <c r="A261" s="64"/>
      <c r="B261" s="65"/>
      <c r="C261" s="329" t="s">
        <v>4823</v>
      </c>
      <c r="D261" s="330"/>
      <c r="E261" s="103">
        <v>628.20000000000005</v>
      </c>
      <c r="F261" s="69"/>
      <c r="G261" s="70"/>
      <c r="H261" s="71"/>
      <c r="I261" s="66"/>
      <c r="J261" s="72"/>
      <c r="K261" s="66"/>
      <c r="M261" s="67" t="s">
        <v>4823</v>
      </c>
      <c r="O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73" t="str">
        <f>C260</f>
        <v>víko drátěného žlabu GZ 100</v>
      </c>
      <c r="BE261" s="53"/>
      <c r="BF261" s="53"/>
      <c r="BG261" s="53"/>
      <c r="BH261" s="53"/>
      <c r="BI261" s="53"/>
    </row>
    <row r="262" spans="1:104" x14ac:dyDescent="0.2">
      <c r="A262" s="54">
        <v>127</v>
      </c>
      <c r="B262" s="55" t="s">
        <v>4729</v>
      </c>
      <c r="C262" s="56" t="s">
        <v>4830</v>
      </c>
      <c r="D262" s="57" t="s">
        <v>201</v>
      </c>
      <c r="E262" s="100">
        <v>628.20000000000005</v>
      </c>
      <c r="F262" s="59"/>
      <c r="G262" s="60">
        <f>E262*F262</f>
        <v>0</v>
      </c>
      <c r="H262" s="61">
        <v>4.4999999999999997E-3</v>
      </c>
      <c r="I262" s="62">
        <f>E262*H262</f>
        <v>2.8269000000000002</v>
      </c>
      <c r="J262" s="61"/>
      <c r="K262" s="62">
        <f>E262*J262</f>
        <v>0</v>
      </c>
      <c r="O262" s="53"/>
      <c r="Z262" s="53"/>
      <c r="AA262" s="53">
        <v>3</v>
      </c>
      <c r="AB262" s="53">
        <v>0</v>
      </c>
      <c r="AC262" s="53">
        <v>222105</v>
      </c>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63">
        <f>G262</f>
        <v>0</v>
      </c>
      <c r="BA262" s="53"/>
      <c r="BB262" s="53"/>
      <c r="BC262" s="53"/>
      <c r="BD262" s="53"/>
      <c r="BE262" s="53"/>
      <c r="BF262" s="53"/>
      <c r="BG262" s="53"/>
      <c r="BH262" s="53"/>
      <c r="BI262" s="53"/>
      <c r="CA262" s="53">
        <v>3</v>
      </c>
      <c r="CB262" s="53">
        <v>0</v>
      </c>
      <c r="CZ262" s="16">
        <v>2</v>
      </c>
    </row>
    <row r="263" spans="1:104" x14ac:dyDescent="0.2">
      <c r="A263" s="64"/>
      <c r="B263" s="65"/>
      <c r="C263" s="329" t="s">
        <v>4823</v>
      </c>
      <c r="D263" s="330"/>
      <c r="E263" s="103">
        <v>628.20000000000005</v>
      </c>
      <c r="F263" s="69"/>
      <c r="G263" s="70"/>
      <c r="H263" s="71"/>
      <c r="I263" s="66"/>
      <c r="J263" s="72"/>
      <c r="K263" s="66"/>
      <c r="M263" s="67" t="s">
        <v>4823</v>
      </c>
      <c r="O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73" t="str">
        <f>C262</f>
        <v>přepážka drátěného žlabu GZ 50</v>
      </c>
      <c r="BE263" s="53"/>
      <c r="BF263" s="53"/>
      <c r="BG263" s="53"/>
      <c r="BH263" s="53"/>
      <c r="BI263" s="53"/>
    </row>
    <row r="264" spans="1:104" ht="22.5" x14ac:dyDescent="0.2">
      <c r="A264" s="54">
        <v>128</v>
      </c>
      <c r="B264" s="55" t="s">
        <v>4707</v>
      </c>
      <c r="C264" s="56" t="s">
        <v>4708</v>
      </c>
      <c r="D264" s="57" t="s">
        <v>281</v>
      </c>
      <c r="E264" s="100">
        <v>659.61</v>
      </c>
      <c r="F264" s="59"/>
      <c r="G264" s="60">
        <f>E264*F264</f>
        <v>0</v>
      </c>
      <c r="H264" s="61">
        <v>0</v>
      </c>
      <c r="I264" s="62">
        <f>E264*H264</f>
        <v>0</v>
      </c>
      <c r="J264" s="61">
        <v>0</v>
      </c>
      <c r="K264" s="62">
        <f>E264*J264</f>
        <v>0</v>
      </c>
      <c r="O264" s="53"/>
      <c r="Z264" s="53"/>
      <c r="AA264" s="53">
        <v>1</v>
      </c>
      <c r="AB264" s="53">
        <v>7</v>
      </c>
      <c r="AC264" s="53">
        <v>7</v>
      </c>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63">
        <f>G264</f>
        <v>0</v>
      </c>
      <c r="BA264" s="53"/>
      <c r="BB264" s="53"/>
      <c r="BC264" s="53"/>
      <c r="BD264" s="53"/>
      <c r="BE264" s="53"/>
      <c r="BF264" s="53"/>
      <c r="BG264" s="53"/>
      <c r="BH264" s="53"/>
      <c r="BI264" s="53"/>
      <c r="CA264" s="53">
        <v>1</v>
      </c>
      <c r="CB264" s="53">
        <v>7</v>
      </c>
      <c r="CZ264" s="16">
        <v>2</v>
      </c>
    </row>
    <row r="265" spans="1:104" ht="25.5" x14ac:dyDescent="0.2">
      <c r="A265" s="64"/>
      <c r="B265" s="65"/>
      <c r="C265" s="329" t="s">
        <v>4816</v>
      </c>
      <c r="D265" s="330"/>
      <c r="E265" s="103">
        <v>659.61</v>
      </c>
      <c r="F265" s="69"/>
      <c r="G265" s="70"/>
      <c r="H265" s="71"/>
      <c r="I265" s="66"/>
      <c r="J265" s="72"/>
      <c r="K265" s="66"/>
      <c r="M265" s="67" t="s">
        <v>4816</v>
      </c>
      <c r="O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73" t="str">
        <f>C264</f>
        <v>Montáž nosníku s konzolami nebo závitovými tyčemi pro šířky do 150 mm</v>
      </c>
      <c r="BE265" s="53"/>
      <c r="BF265" s="53"/>
      <c r="BG265" s="53"/>
      <c r="BH265" s="53"/>
      <c r="BI265" s="53"/>
    </row>
    <row r="266" spans="1:104" x14ac:dyDescent="0.2">
      <c r="A266" s="54">
        <v>129</v>
      </c>
      <c r="B266" s="55" t="s">
        <v>4721</v>
      </c>
      <c r="C266" s="56" t="s">
        <v>4831</v>
      </c>
      <c r="D266" s="57" t="s">
        <v>281</v>
      </c>
      <c r="E266" s="100">
        <v>157.05000000000001</v>
      </c>
      <c r="F266" s="59"/>
      <c r="G266" s="60">
        <f>E266*F266</f>
        <v>0</v>
      </c>
      <c r="H266" s="61">
        <v>4.4999999999999997E-3</v>
      </c>
      <c r="I266" s="62">
        <f>E266*H266</f>
        <v>0.70672500000000005</v>
      </c>
      <c r="J266" s="61"/>
      <c r="K266" s="62">
        <f>E266*J266</f>
        <v>0</v>
      </c>
      <c r="O266" s="53"/>
      <c r="Z266" s="53"/>
      <c r="AA266" s="53">
        <v>3</v>
      </c>
      <c r="AB266" s="53">
        <v>0</v>
      </c>
      <c r="AC266" s="53">
        <v>215005</v>
      </c>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63">
        <f>G266</f>
        <v>0</v>
      </c>
      <c r="BA266" s="53"/>
      <c r="BB266" s="53"/>
      <c r="BC266" s="53"/>
      <c r="BD266" s="53"/>
      <c r="BE266" s="53"/>
      <c r="BF266" s="53"/>
      <c r="BG266" s="53"/>
      <c r="BH266" s="53"/>
      <c r="BI266" s="53"/>
      <c r="CA266" s="53">
        <v>3</v>
      </c>
      <c r="CB266" s="53">
        <v>0</v>
      </c>
      <c r="CZ266" s="16">
        <v>2</v>
      </c>
    </row>
    <row r="267" spans="1:104" x14ac:dyDescent="0.2">
      <c r="A267" s="64"/>
      <c r="B267" s="65"/>
      <c r="C267" s="329" t="s">
        <v>4832</v>
      </c>
      <c r="D267" s="330"/>
      <c r="E267" s="103">
        <v>157.05000000000001</v>
      </c>
      <c r="F267" s="69"/>
      <c r="G267" s="70"/>
      <c r="H267" s="71"/>
      <c r="I267" s="66"/>
      <c r="J267" s="72"/>
      <c r="K267" s="66"/>
      <c r="M267" s="67" t="s">
        <v>4832</v>
      </c>
      <c r="O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73" t="str">
        <f>C266</f>
        <v>nosník drátěného žlabu GZ 50</v>
      </c>
      <c r="BE267" s="53"/>
      <c r="BF267" s="53"/>
      <c r="BG267" s="53"/>
      <c r="BH267" s="53"/>
      <c r="BI267" s="53"/>
    </row>
    <row r="268" spans="1:104" x14ac:dyDescent="0.2">
      <c r="A268" s="54">
        <v>130</v>
      </c>
      <c r="B268" s="55" t="s">
        <v>4723</v>
      </c>
      <c r="C268" s="56" t="s">
        <v>4833</v>
      </c>
      <c r="D268" s="57" t="s">
        <v>281</v>
      </c>
      <c r="E268" s="100">
        <v>502.56</v>
      </c>
      <c r="F268" s="59"/>
      <c r="G268" s="60">
        <f>E268*F268</f>
        <v>0</v>
      </c>
      <c r="H268" s="61">
        <v>4.4999999999999997E-3</v>
      </c>
      <c r="I268" s="62">
        <f>E268*H268</f>
        <v>2.26152</v>
      </c>
      <c r="J268" s="61"/>
      <c r="K268" s="62">
        <f>E268*J268</f>
        <v>0</v>
      </c>
      <c r="O268" s="53"/>
      <c r="Z268" s="53"/>
      <c r="AA268" s="53">
        <v>3</v>
      </c>
      <c r="AB268" s="53">
        <v>0</v>
      </c>
      <c r="AC268" s="53">
        <v>215010</v>
      </c>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63">
        <f>G268</f>
        <v>0</v>
      </c>
      <c r="BA268" s="53"/>
      <c r="BB268" s="53"/>
      <c r="BC268" s="53"/>
      <c r="BD268" s="53"/>
      <c r="BE268" s="53"/>
      <c r="BF268" s="53"/>
      <c r="BG268" s="53"/>
      <c r="BH268" s="53"/>
      <c r="BI268" s="53"/>
      <c r="CA268" s="53">
        <v>3</v>
      </c>
      <c r="CB268" s="53">
        <v>0</v>
      </c>
      <c r="CZ268" s="16">
        <v>2</v>
      </c>
    </row>
    <row r="269" spans="1:104" x14ac:dyDescent="0.2">
      <c r="A269" s="64"/>
      <c r="B269" s="65"/>
      <c r="C269" s="329" t="s">
        <v>4762</v>
      </c>
      <c r="D269" s="330"/>
      <c r="E269" s="103">
        <v>502.56</v>
      </c>
      <c r="F269" s="69"/>
      <c r="G269" s="70"/>
      <c r="H269" s="71"/>
      <c r="I269" s="66"/>
      <c r="J269" s="72"/>
      <c r="K269" s="66"/>
      <c r="M269" s="67" t="s">
        <v>4762</v>
      </c>
      <c r="O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73" t="str">
        <f>C268</f>
        <v>nosník drátěného žlabu GZ 100</v>
      </c>
      <c r="BE269" s="53"/>
      <c r="BF269" s="53"/>
      <c r="BG269" s="53"/>
      <c r="BH269" s="53"/>
      <c r="BI269" s="53"/>
    </row>
    <row r="270" spans="1:104" ht="22.5" x14ac:dyDescent="0.2">
      <c r="A270" s="54">
        <v>131</v>
      </c>
      <c r="B270" s="55" t="s">
        <v>4709</v>
      </c>
      <c r="C270" s="56" t="s">
        <v>4710</v>
      </c>
      <c r="D270" s="57" t="s">
        <v>201</v>
      </c>
      <c r="E270" s="100">
        <v>12.564</v>
      </c>
      <c r="F270" s="59"/>
      <c r="G270" s="60">
        <f>E270*F270</f>
        <v>0</v>
      </c>
      <c r="H270" s="61">
        <v>0</v>
      </c>
      <c r="I270" s="62">
        <f>E270*H270</f>
        <v>0</v>
      </c>
      <c r="J270" s="61">
        <v>0</v>
      </c>
      <c r="K270" s="62">
        <f>E270*J270</f>
        <v>0</v>
      </c>
      <c r="O270" s="53"/>
      <c r="Z270" s="53"/>
      <c r="AA270" s="53">
        <v>1</v>
      </c>
      <c r="AB270" s="53">
        <v>7</v>
      </c>
      <c r="AC270" s="53">
        <v>7</v>
      </c>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63">
        <f>G270</f>
        <v>0</v>
      </c>
      <c r="BA270" s="53"/>
      <c r="BB270" s="53"/>
      <c r="BC270" s="53"/>
      <c r="BD270" s="53"/>
      <c r="BE270" s="53"/>
      <c r="BF270" s="53"/>
      <c r="BG270" s="53"/>
      <c r="BH270" s="53"/>
      <c r="BI270" s="53"/>
      <c r="CA270" s="53">
        <v>1</v>
      </c>
      <c r="CB270" s="53">
        <v>7</v>
      </c>
      <c r="CZ270" s="16">
        <v>2</v>
      </c>
    </row>
    <row r="271" spans="1:104" x14ac:dyDescent="0.2">
      <c r="A271" s="64"/>
      <c r="B271" s="65"/>
      <c r="C271" s="329" t="s">
        <v>790</v>
      </c>
      <c r="D271" s="330"/>
      <c r="E271" s="103">
        <v>12.564</v>
      </c>
      <c r="F271" s="69"/>
      <c r="G271" s="70"/>
      <c r="H271" s="71"/>
      <c r="I271" s="66"/>
      <c r="J271" s="72"/>
      <c r="K271" s="66"/>
      <c r="M271" s="67" t="s">
        <v>790</v>
      </c>
      <c r="O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73" t="str">
        <f>C270</f>
        <v>Montáž kabelů sdělovacích pro vnitřní rozvody do 15 žil</v>
      </c>
      <c r="BE271" s="53"/>
      <c r="BF271" s="53"/>
      <c r="BG271" s="53"/>
      <c r="BH271" s="53"/>
      <c r="BI271" s="53"/>
    </row>
    <row r="272" spans="1:104" x14ac:dyDescent="0.2">
      <c r="A272" s="54">
        <v>132</v>
      </c>
      <c r="B272" s="55" t="s">
        <v>4834</v>
      </c>
      <c r="C272" s="56" t="s">
        <v>4835</v>
      </c>
      <c r="D272" s="57" t="s">
        <v>201</v>
      </c>
      <c r="E272" s="100">
        <v>15.0768</v>
      </c>
      <c r="F272" s="59"/>
      <c r="G272" s="60">
        <f>E272*F272</f>
        <v>0</v>
      </c>
      <c r="H272" s="61">
        <v>2.0000000000000002E-5</v>
      </c>
      <c r="I272" s="62">
        <f>E272*H272</f>
        <v>3.0153600000000003E-4</v>
      </c>
      <c r="J272" s="61"/>
      <c r="K272" s="62">
        <f>E272*J272</f>
        <v>0</v>
      </c>
      <c r="O272" s="53"/>
      <c r="Z272" s="53"/>
      <c r="AA272" s="53">
        <v>3</v>
      </c>
      <c r="AB272" s="53">
        <v>0</v>
      </c>
      <c r="AC272" s="53" t="s">
        <v>4834</v>
      </c>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63">
        <f>G272</f>
        <v>0</v>
      </c>
      <c r="BA272" s="53"/>
      <c r="BB272" s="53"/>
      <c r="BC272" s="53"/>
      <c r="BD272" s="53"/>
      <c r="BE272" s="53"/>
      <c r="BF272" s="53"/>
      <c r="BG272" s="53"/>
      <c r="BH272" s="53"/>
      <c r="BI272" s="53"/>
      <c r="CA272" s="53">
        <v>3</v>
      </c>
      <c r="CB272" s="53">
        <v>0</v>
      </c>
      <c r="CZ272" s="16">
        <v>2</v>
      </c>
    </row>
    <row r="273" spans="1:104" x14ac:dyDescent="0.2">
      <c r="A273" s="64"/>
      <c r="B273" s="65"/>
      <c r="C273" s="329" t="s">
        <v>592</v>
      </c>
      <c r="D273" s="330"/>
      <c r="E273" s="103">
        <v>15.0768</v>
      </c>
      <c r="F273" s="69"/>
      <c r="G273" s="70"/>
      <c r="H273" s="71"/>
      <c r="I273" s="66"/>
      <c r="J273" s="72"/>
      <c r="K273" s="66"/>
      <c r="M273" s="67" t="s">
        <v>592</v>
      </c>
      <c r="O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73" t="str">
        <f>C272</f>
        <v>kabel sdělovací s Cu jádrem 4x2x0,8mm</v>
      </c>
      <c r="BE273" s="53"/>
      <c r="BF273" s="53"/>
      <c r="BG273" s="53"/>
      <c r="BH273" s="53"/>
      <c r="BI273" s="53"/>
    </row>
    <row r="274" spans="1:104" x14ac:dyDescent="0.2">
      <c r="A274" s="74" t="s">
        <v>42</v>
      </c>
      <c r="B274" s="75" t="s">
        <v>4704</v>
      </c>
      <c r="C274" s="76" t="s">
        <v>4820</v>
      </c>
      <c r="D274" s="77"/>
      <c r="E274" s="78"/>
      <c r="F274" s="78"/>
      <c r="G274" s="79">
        <f>SUM(G245:G273)</f>
        <v>0</v>
      </c>
      <c r="H274" s="80"/>
      <c r="I274" s="79">
        <f>SUM(I245:I273)</f>
        <v>29.824096535999999</v>
      </c>
      <c r="J274" s="81"/>
      <c r="K274" s="79">
        <f>SUM(K245:K273)</f>
        <v>0</v>
      </c>
      <c r="O274" s="53"/>
      <c r="X274" s="82">
        <f>K274</f>
        <v>0</v>
      </c>
      <c r="Y274" s="82">
        <f>I274</f>
        <v>29.824096535999999</v>
      </c>
      <c r="Z274" s="63">
        <f>G274</f>
        <v>0</v>
      </c>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83"/>
      <c r="BB274" s="83"/>
      <c r="BC274" s="83"/>
      <c r="BD274" s="83"/>
      <c r="BE274" s="83"/>
      <c r="BF274" s="83"/>
      <c r="BG274" s="53"/>
      <c r="BH274" s="53"/>
      <c r="BI274" s="53"/>
    </row>
    <row r="275" spans="1:104" ht="14.25" customHeight="1" x14ac:dyDescent="0.2">
      <c r="A275" s="43" t="s">
        <v>38</v>
      </c>
      <c r="B275" s="44" t="s">
        <v>4476</v>
      </c>
      <c r="C275" s="45" t="s">
        <v>4836</v>
      </c>
      <c r="D275" s="46"/>
      <c r="E275" s="47"/>
      <c r="F275" s="47"/>
      <c r="G275" s="48"/>
      <c r="H275" s="49"/>
      <c r="I275" s="50"/>
      <c r="J275" s="51"/>
      <c r="K275" s="52"/>
      <c r="O275" s="53"/>
    </row>
    <row r="276" spans="1:104" x14ac:dyDescent="0.2">
      <c r="A276" s="54">
        <v>133</v>
      </c>
      <c r="B276" s="55" t="s">
        <v>4477</v>
      </c>
      <c r="C276" s="56" t="s">
        <v>4478</v>
      </c>
      <c r="D276" s="57" t="s">
        <v>281</v>
      </c>
      <c r="E276" s="100">
        <v>61.563600000000001</v>
      </c>
      <c r="F276" s="59"/>
      <c r="G276" s="60">
        <f>E276*F276</f>
        <v>0</v>
      </c>
      <c r="H276" s="61">
        <v>0</v>
      </c>
      <c r="I276" s="62">
        <f>E276*H276</f>
        <v>0</v>
      </c>
      <c r="J276" s="61"/>
      <c r="K276" s="62">
        <f>E276*J276</f>
        <v>0</v>
      </c>
      <c r="O276" s="53"/>
      <c r="Z276" s="53"/>
      <c r="AA276" s="53">
        <v>12</v>
      </c>
      <c r="AB276" s="53">
        <v>0</v>
      </c>
      <c r="AC276" s="53">
        <v>133</v>
      </c>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63">
        <f>G276</f>
        <v>0</v>
      </c>
      <c r="BA276" s="53"/>
      <c r="BB276" s="53"/>
      <c r="BC276" s="53"/>
      <c r="BD276" s="53"/>
      <c r="BE276" s="53"/>
      <c r="BF276" s="53"/>
      <c r="BG276" s="53"/>
      <c r="BH276" s="53"/>
      <c r="BI276" s="53"/>
      <c r="CA276" s="53">
        <v>12</v>
      </c>
      <c r="CB276" s="53">
        <v>0</v>
      </c>
      <c r="CZ276" s="16">
        <v>1</v>
      </c>
    </row>
    <row r="277" spans="1:104" x14ac:dyDescent="0.2">
      <c r="A277" s="64"/>
      <c r="B277" s="65"/>
      <c r="C277" s="329" t="s">
        <v>4837</v>
      </c>
      <c r="D277" s="330"/>
      <c r="E277" s="103">
        <v>61.563600000000001</v>
      </c>
      <c r="F277" s="69"/>
      <c r="G277" s="70"/>
      <c r="H277" s="71"/>
      <c r="I277" s="66"/>
      <c r="J277" s="72"/>
      <c r="K277" s="66"/>
      <c r="M277" s="67" t="s">
        <v>4837</v>
      </c>
      <c r="O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73" t="str">
        <f>C276</f>
        <v xml:space="preserve">Montáž štítku kabelového průběžného </v>
      </c>
      <c r="BE277" s="53"/>
      <c r="BF277" s="53"/>
      <c r="BG277" s="53"/>
      <c r="BH277" s="53"/>
      <c r="BI277" s="53"/>
    </row>
    <row r="278" spans="1:104" x14ac:dyDescent="0.2">
      <c r="A278" s="54">
        <v>134</v>
      </c>
      <c r="B278" s="55" t="s">
        <v>4838</v>
      </c>
      <c r="C278" s="56" t="s">
        <v>4839</v>
      </c>
      <c r="D278" s="57" t="s">
        <v>281</v>
      </c>
      <c r="E278" s="100">
        <v>61.563600000000001</v>
      </c>
      <c r="F278" s="59"/>
      <c r="G278" s="60">
        <f>E278*F278</f>
        <v>0</v>
      </c>
      <c r="H278" s="61">
        <v>0</v>
      </c>
      <c r="I278" s="62">
        <f>E278*H278</f>
        <v>0</v>
      </c>
      <c r="J278" s="61"/>
      <c r="K278" s="62">
        <f>E278*J278</f>
        <v>0</v>
      </c>
      <c r="O278" s="53"/>
      <c r="Z278" s="53"/>
      <c r="AA278" s="53">
        <v>3</v>
      </c>
      <c r="AB278" s="53">
        <v>0</v>
      </c>
      <c r="AC278" s="53" t="s">
        <v>4838</v>
      </c>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63">
        <f>G278</f>
        <v>0</v>
      </c>
      <c r="BA278" s="53"/>
      <c r="BB278" s="53"/>
      <c r="BC278" s="53"/>
      <c r="BD278" s="53"/>
      <c r="BE278" s="53"/>
      <c r="BF278" s="53"/>
      <c r="BG278" s="53"/>
      <c r="BH278" s="53"/>
      <c r="BI278" s="53"/>
      <c r="CA278" s="53">
        <v>3</v>
      </c>
      <c r="CB278" s="53">
        <v>0</v>
      </c>
      <c r="CZ278" s="16">
        <v>1</v>
      </c>
    </row>
    <row r="279" spans="1:104" x14ac:dyDescent="0.2">
      <c r="A279" s="64"/>
      <c r="B279" s="65"/>
      <c r="C279" s="329" t="s">
        <v>4837</v>
      </c>
      <c r="D279" s="330"/>
      <c r="E279" s="103">
        <v>61.563600000000001</v>
      </c>
      <c r="F279" s="69"/>
      <c r="G279" s="70"/>
      <c r="H279" s="71"/>
      <c r="I279" s="66"/>
      <c r="J279" s="72"/>
      <c r="K279" s="66"/>
      <c r="M279" s="67" t="s">
        <v>4837</v>
      </c>
      <c r="O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73" t="str">
        <f>C278</f>
        <v>štíte označovací na kabely</v>
      </c>
      <c r="BE279" s="53"/>
      <c r="BF279" s="53"/>
      <c r="BG279" s="53"/>
      <c r="BH279" s="53"/>
      <c r="BI279" s="53"/>
    </row>
    <row r="280" spans="1:104" x14ac:dyDescent="0.2">
      <c r="A280" s="74" t="s">
        <v>42</v>
      </c>
      <c r="B280" s="75" t="s">
        <v>4476</v>
      </c>
      <c r="C280" s="76" t="s">
        <v>4836</v>
      </c>
      <c r="D280" s="77"/>
      <c r="E280" s="78"/>
      <c r="F280" s="78"/>
      <c r="G280" s="79">
        <f>SUM(G275:G279)</f>
        <v>0</v>
      </c>
      <c r="H280" s="80"/>
      <c r="I280" s="79">
        <f>SUM(I275:I279)</f>
        <v>0</v>
      </c>
      <c r="J280" s="81"/>
      <c r="K280" s="79">
        <f>SUM(K275:K279)</f>
        <v>0</v>
      </c>
      <c r="O280" s="53"/>
      <c r="X280" s="82">
        <f>K280</f>
        <v>0</v>
      </c>
      <c r="Y280" s="82">
        <f>I280</f>
        <v>0</v>
      </c>
      <c r="Z280" s="63">
        <f>G280</f>
        <v>0</v>
      </c>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83"/>
      <c r="BB280" s="83"/>
      <c r="BC280" s="83"/>
      <c r="BD280" s="83"/>
      <c r="BE280" s="83"/>
      <c r="BF280" s="83"/>
      <c r="BG280" s="53"/>
      <c r="BH280" s="53"/>
      <c r="BI280" s="53"/>
    </row>
    <row r="281" spans="1:104" ht="14.25" customHeight="1" x14ac:dyDescent="0.2">
      <c r="A281" s="43" t="s">
        <v>38</v>
      </c>
      <c r="B281" s="44" t="s">
        <v>4457</v>
      </c>
      <c r="C281" s="45" t="s">
        <v>4840</v>
      </c>
      <c r="D281" s="46"/>
      <c r="E281" s="47"/>
      <c r="F281" s="47"/>
      <c r="G281" s="48"/>
      <c r="H281" s="49"/>
      <c r="I281" s="50"/>
      <c r="J281" s="51"/>
      <c r="K281" s="52"/>
      <c r="O281" s="53"/>
    </row>
    <row r="282" spans="1:104" ht="22.5" x14ac:dyDescent="0.2">
      <c r="A282" s="54">
        <v>135</v>
      </c>
      <c r="B282" s="55" t="s">
        <v>4481</v>
      </c>
      <c r="C282" s="56" t="s">
        <v>4482</v>
      </c>
      <c r="D282" s="57" t="s">
        <v>41</v>
      </c>
      <c r="E282" s="100">
        <v>10.553800000000001</v>
      </c>
      <c r="F282" s="59"/>
      <c r="G282" s="60">
        <f>E282*F282</f>
        <v>0</v>
      </c>
      <c r="H282" s="61">
        <v>2.5000000000000001E-4</v>
      </c>
      <c r="I282" s="62">
        <f>E282*H282</f>
        <v>2.6384500000000001E-3</v>
      </c>
      <c r="J282" s="61"/>
      <c r="K282" s="62">
        <f>E282*J282</f>
        <v>0</v>
      </c>
      <c r="O282" s="53"/>
      <c r="Z282" s="53"/>
      <c r="AA282" s="53">
        <v>12</v>
      </c>
      <c r="AB282" s="53">
        <v>0</v>
      </c>
      <c r="AC282" s="53">
        <v>135</v>
      </c>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63">
        <f>G282</f>
        <v>0</v>
      </c>
      <c r="BA282" s="53"/>
      <c r="BB282" s="53"/>
      <c r="BC282" s="53"/>
      <c r="BD282" s="53"/>
      <c r="BE282" s="53"/>
      <c r="BF282" s="53"/>
      <c r="BG282" s="53"/>
      <c r="BH282" s="53"/>
      <c r="BI282" s="53"/>
      <c r="CA282" s="53">
        <v>12</v>
      </c>
      <c r="CB282" s="53">
        <v>0</v>
      </c>
      <c r="CZ282" s="16">
        <v>1</v>
      </c>
    </row>
    <row r="283" spans="1:104" ht="25.5" x14ac:dyDescent="0.2">
      <c r="A283" s="64"/>
      <c r="B283" s="65"/>
      <c r="C283" s="329" t="s">
        <v>4841</v>
      </c>
      <c r="D283" s="330"/>
      <c r="E283" s="103">
        <v>10.553800000000001</v>
      </c>
      <c r="F283" s="69"/>
      <c r="G283" s="70"/>
      <c r="H283" s="71"/>
      <c r="I283" s="66"/>
      <c r="J283" s="72"/>
      <c r="K283" s="66"/>
      <c r="M283" s="67" t="s">
        <v>4841</v>
      </c>
      <c r="O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73" t="str">
        <f>C282</f>
        <v>Nátěry asfaltovým lakem kovových doplňkových konstrukcí jednonásobné</v>
      </c>
      <c r="BE283" s="53"/>
      <c r="BF283" s="53"/>
      <c r="BG283" s="53"/>
      <c r="BH283" s="53"/>
      <c r="BI283" s="53"/>
    </row>
    <row r="284" spans="1:104" x14ac:dyDescent="0.2">
      <c r="A284" s="74" t="s">
        <v>42</v>
      </c>
      <c r="B284" s="75" t="s">
        <v>4457</v>
      </c>
      <c r="C284" s="76" t="s">
        <v>4840</v>
      </c>
      <c r="D284" s="77"/>
      <c r="E284" s="78"/>
      <c r="F284" s="78"/>
      <c r="G284" s="79">
        <f>SUM(G281:G283)</f>
        <v>0</v>
      </c>
      <c r="H284" s="80"/>
      <c r="I284" s="79">
        <f>SUM(I281:I283)</f>
        <v>2.6384500000000001E-3</v>
      </c>
      <c r="J284" s="81"/>
      <c r="K284" s="79">
        <f>SUM(K281:K283)</f>
        <v>0</v>
      </c>
      <c r="O284" s="53"/>
      <c r="X284" s="82">
        <f>K284</f>
        <v>0</v>
      </c>
      <c r="Y284" s="82">
        <f>I284</f>
        <v>2.6384500000000001E-3</v>
      </c>
      <c r="Z284" s="63">
        <f>G284</f>
        <v>0</v>
      </c>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83"/>
      <c r="BB284" s="83"/>
      <c r="BC284" s="83"/>
      <c r="BD284" s="83"/>
      <c r="BE284" s="83"/>
      <c r="BF284" s="83"/>
      <c r="BG284" s="53"/>
      <c r="BH284" s="53"/>
      <c r="BI284" s="53"/>
    </row>
    <row r="285" spans="1:104" x14ac:dyDescent="0.2">
      <c r="A285" s="84" t="s">
        <v>23</v>
      </c>
      <c r="B285" s="85" t="s">
        <v>43</v>
      </c>
      <c r="C285" s="86"/>
      <c r="D285" s="87"/>
      <c r="E285" s="88"/>
      <c r="F285" s="88"/>
      <c r="G285" s="89">
        <f>SUM(Z7:Z285)</f>
        <v>0</v>
      </c>
      <c r="H285" s="90"/>
      <c r="I285" s="89">
        <f>SUM(Y7:Y285)</f>
        <v>33.513798043999998</v>
      </c>
      <c r="J285" s="90"/>
      <c r="K285" s="89">
        <f>SUM(X7:X285)</f>
        <v>0</v>
      </c>
      <c r="O285" s="53"/>
      <c r="BA285" s="91"/>
      <c r="BB285" s="91"/>
      <c r="BC285" s="91"/>
      <c r="BD285" s="91"/>
      <c r="BE285" s="91"/>
      <c r="BF285" s="91"/>
    </row>
    <row r="286" spans="1:104" x14ac:dyDescent="0.2">
      <c r="E286" s="16"/>
    </row>
    <row r="287" spans="1:104" x14ac:dyDescent="0.2">
      <c r="E287" s="16"/>
    </row>
    <row r="288" spans="1:104" x14ac:dyDescent="0.2">
      <c r="E288" s="16"/>
    </row>
    <row r="289" spans="5:5" x14ac:dyDescent="0.2">
      <c r="E289" s="16"/>
    </row>
    <row r="290" spans="5:5" x14ac:dyDescent="0.2">
      <c r="E290" s="16"/>
    </row>
    <row r="291" spans="5:5" x14ac:dyDescent="0.2">
      <c r="E291" s="16"/>
    </row>
    <row r="292" spans="5:5" x14ac:dyDescent="0.2">
      <c r="E292" s="16"/>
    </row>
    <row r="293" spans="5:5" x14ac:dyDescent="0.2">
      <c r="E293" s="16"/>
    </row>
    <row r="294" spans="5:5" x14ac:dyDescent="0.2">
      <c r="E294" s="16"/>
    </row>
    <row r="295" spans="5:5" x14ac:dyDescent="0.2">
      <c r="E295" s="16"/>
    </row>
    <row r="296" spans="5:5" x14ac:dyDescent="0.2">
      <c r="E296" s="16"/>
    </row>
    <row r="297" spans="5:5" x14ac:dyDescent="0.2">
      <c r="E297" s="16"/>
    </row>
    <row r="298" spans="5:5" x14ac:dyDescent="0.2">
      <c r="E298" s="16"/>
    </row>
    <row r="299" spans="5:5" x14ac:dyDescent="0.2">
      <c r="E299" s="16"/>
    </row>
    <row r="300" spans="5:5" x14ac:dyDescent="0.2">
      <c r="E300" s="16"/>
    </row>
    <row r="301" spans="5:5" x14ac:dyDescent="0.2">
      <c r="E301" s="16"/>
    </row>
    <row r="302" spans="5:5" x14ac:dyDescent="0.2">
      <c r="E302" s="16"/>
    </row>
    <row r="303" spans="5:5" x14ac:dyDescent="0.2">
      <c r="E303" s="16"/>
    </row>
    <row r="304" spans="5:5" x14ac:dyDescent="0.2">
      <c r="E304" s="16"/>
    </row>
    <row r="305" spans="1:7" x14ac:dyDescent="0.2">
      <c r="E305" s="16"/>
    </row>
    <row r="306" spans="1:7" x14ac:dyDescent="0.2">
      <c r="E306" s="16"/>
    </row>
    <row r="307" spans="1:7" x14ac:dyDescent="0.2">
      <c r="A307" s="72"/>
      <c r="B307" s="72"/>
      <c r="C307" s="72"/>
      <c r="D307" s="72"/>
      <c r="E307" s="72"/>
      <c r="F307" s="72"/>
      <c r="G307" s="72"/>
    </row>
    <row r="308" spans="1:7" x14ac:dyDescent="0.2">
      <c r="A308" s="72"/>
      <c r="B308" s="72"/>
      <c r="C308" s="72"/>
      <c r="D308" s="72"/>
      <c r="E308" s="72"/>
      <c r="F308" s="72"/>
      <c r="G308" s="72"/>
    </row>
    <row r="309" spans="1:7" x14ac:dyDescent="0.2">
      <c r="A309" s="72"/>
      <c r="B309" s="72"/>
      <c r="C309" s="72"/>
      <c r="D309" s="72"/>
      <c r="E309" s="72"/>
      <c r="F309" s="72"/>
      <c r="G309" s="72"/>
    </row>
    <row r="310" spans="1:7" x14ac:dyDescent="0.2">
      <c r="A310" s="72"/>
      <c r="B310" s="72"/>
      <c r="C310" s="72"/>
      <c r="D310" s="72"/>
      <c r="E310" s="72"/>
      <c r="F310" s="72"/>
      <c r="G310" s="72"/>
    </row>
    <row r="311" spans="1:7" x14ac:dyDescent="0.2">
      <c r="E311" s="16"/>
    </row>
    <row r="312" spans="1:7" x14ac:dyDescent="0.2">
      <c r="E312" s="16"/>
    </row>
    <row r="313" spans="1:7" x14ac:dyDescent="0.2">
      <c r="E313" s="16"/>
    </row>
    <row r="314" spans="1:7" x14ac:dyDescent="0.2">
      <c r="E314" s="16"/>
    </row>
    <row r="315" spans="1:7" x14ac:dyDescent="0.2">
      <c r="E315" s="16"/>
    </row>
    <row r="316" spans="1:7" x14ac:dyDescent="0.2">
      <c r="E316" s="16"/>
    </row>
    <row r="317" spans="1:7" x14ac:dyDescent="0.2">
      <c r="E317" s="16"/>
    </row>
    <row r="318" spans="1:7" x14ac:dyDescent="0.2">
      <c r="E318" s="16"/>
    </row>
    <row r="319" spans="1:7" x14ac:dyDescent="0.2">
      <c r="E319" s="16"/>
    </row>
    <row r="320" spans="1:7" x14ac:dyDescent="0.2">
      <c r="E320" s="16"/>
    </row>
    <row r="321" spans="5:5" x14ac:dyDescent="0.2">
      <c r="E321" s="16"/>
    </row>
    <row r="322" spans="5:5" x14ac:dyDescent="0.2">
      <c r="E322" s="16"/>
    </row>
    <row r="323" spans="5:5" x14ac:dyDescent="0.2">
      <c r="E323" s="16"/>
    </row>
    <row r="324" spans="5:5" x14ac:dyDescent="0.2">
      <c r="E324" s="16"/>
    </row>
    <row r="325" spans="5:5" x14ac:dyDescent="0.2">
      <c r="E325" s="16"/>
    </row>
    <row r="326" spans="5:5" x14ac:dyDescent="0.2">
      <c r="E326" s="16"/>
    </row>
    <row r="327" spans="5:5" x14ac:dyDescent="0.2">
      <c r="E327" s="16"/>
    </row>
    <row r="328" spans="5:5" x14ac:dyDescent="0.2">
      <c r="E328" s="16"/>
    </row>
    <row r="329" spans="5:5" x14ac:dyDescent="0.2">
      <c r="E329" s="16"/>
    </row>
    <row r="330" spans="5:5" x14ac:dyDescent="0.2">
      <c r="E330" s="16"/>
    </row>
    <row r="331" spans="5:5" x14ac:dyDescent="0.2">
      <c r="E331" s="16"/>
    </row>
    <row r="332" spans="5:5" x14ac:dyDescent="0.2">
      <c r="E332" s="16"/>
    </row>
    <row r="333" spans="5:5" x14ac:dyDescent="0.2">
      <c r="E333" s="16"/>
    </row>
    <row r="334" spans="5:5" x14ac:dyDescent="0.2">
      <c r="E334" s="16"/>
    </row>
    <row r="335" spans="5:5" x14ac:dyDescent="0.2">
      <c r="E335" s="16"/>
    </row>
    <row r="336" spans="5:5" x14ac:dyDescent="0.2">
      <c r="E336" s="16"/>
    </row>
    <row r="337" spans="1:7" x14ac:dyDescent="0.2">
      <c r="E337" s="16"/>
    </row>
    <row r="338" spans="1:7" x14ac:dyDescent="0.2">
      <c r="E338" s="16"/>
    </row>
    <row r="339" spans="1:7" x14ac:dyDescent="0.2">
      <c r="E339" s="16"/>
    </row>
    <row r="340" spans="1:7" x14ac:dyDescent="0.2">
      <c r="E340" s="16"/>
    </row>
    <row r="341" spans="1:7" x14ac:dyDescent="0.2">
      <c r="E341" s="16"/>
    </row>
    <row r="342" spans="1:7" x14ac:dyDescent="0.2">
      <c r="A342" s="92"/>
      <c r="B342" s="92"/>
    </row>
    <row r="343" spans="1:7" x14ac:dyDescent="0.2">
      <c r="A343" s="72"/>
      <c r="B343" s="72"/>
      <c r="C343" s="93"/>
      <c r="D343" s="93"/>
      <c r="E343" s="94"/>
      <c r="F343" s="93"/>
      <c r="G343" s="95"/>
    </row>
    <row r="344" spans="1:7" x14ac:dyDescent="0.2">
      <c r="A344" s="96"/>
      <c r="B344" s="96"/>
      <c r="C344" s="72"/>
      <c r="D344" s="72"/>
      <c r="E344" s="97"/>
      <c r="F344" s="72"/>
      <c r="G344" s="72"/>
    </row>
    <row r="345" spans="1:7" x14ac:dyDescent="0.2">
      <c r="A345" s="72"/>
      <c r="B345" s="72"/>
      <c r="C345" s="72"/>
      <c r="D345" s="72"/>
      <c r="E345" s="97"/>
      <c r="F345" s="72"/>
      <c r="G345" s="72"/>
    </row>
    <row r="346" spans="1:7" x14ac:dyDescent="0.2">
      <c r="A346" s="72"/>
      <c r="B346" s="72"/>
      <c r="C346" s="72"/>
      <c r="D346" s="72"/>
      <c r="E346" s="97"/>
      <c r="F346" s="72"/>
      <c r="G346" s="72"/>
    </row>
    <row r="347" spans="1:7" x14ac:dyDescent="0.2">
      <c r="A347" s="72"/>
      <c r="B347" s="72"/>
      <c r="C347" s="72"/>
      <c r="D347" s="72"/>
      <c r="E347" s="97"/>
      <c r="F347" s="72"/>
      <c r="G347" s="72"/>
    </row>
    <row r="348" spans="1:7" x14ac:dyDescent="0.2">
      <c r="A348" s="72"/>
      <c r="B348" s="72"/>
      <c r="C348" s="72"/>
      <c r="D348" s="72"/>
      <c r="E348" s="97"/>
      <c r="F348" s="72"/>
      <c r="G348" s="72"/>
    </row>
    <row r="349" spans="1:7" x14ac:dyDescent="0.2">
      <c r="A349" s="72"/>
      <c r="B349" s="72"/>
      <c r="C349" s="72"/>
      <c r="D349" s="72"/>
      <c r="E349" s="97"/>
      <c r="F349" s="72"/>
      <c r="G349" s="72"/>
    </row>
    <row r="350" spans="1:7" x14ac:dyDescent="0.2">
      <c r="A350" s="72"/>
      <c r="B350" s="72"/>
      <c r="C350" s="72"/>
      <c r="D350" s="72"/>
      <c r="E350" s="97"/>
      <c r="F350" s="72"/>
      <c r="G350" s="72"/>
    </row>
    <row r="351" spans="1:7" x14ac:dyDescent="0.2">
      <c r="A351" s="72"/>
      <c r="B351" s="72"/>
      <c r="C351" s="72"/>
      <c r="D351" s="72"/>
      <c r="E351" s="97"/>
      <c r="F351" s="72"/>
      <c r="G351" s="72"/>
    </row>
    <row r="352" spans="1:7" x14ac:dyDescent="0.2">
      <c r="A352" s="72"/>
      <c r="B352" s="72"/>
      <c r="C352" s="72"/>
      <c r="D352" s="72"/>
      <c r="E352" s="97"/>
      <c r="F352" s="72"/>
      <c r="G352" s="72"/>
    </row>
    <row r="353" spans="1:7" x14ac:dyDescent="0.2">
      <c r="A353" s="72"/>
      <c r="B353" s="72"/>
      <c r="C353" s="72"/>
      <c r="D353" s="72"/>
      <c r="E353" s="97"/>
      <c r="F353" s="72"/>
      <c r="G353" s="72"/>
    </row>
    <row r="354" spans="1:7" x14ac:dyDescent="0.2">
      <c r="A354" s="72"/>
      <c r="B354" s="72"/>
      <c r="C354" s="72"/>
      <c r="D354" s="72"/>
      <c r="E354" s="97"/>
      <c r="F354" s="72"/>
      <c r="G354" s="72"/>
    </row>
    <row r="355" spans="1:7" x14ac:dyDescent="0.2">
      <c r="A355" s="72"/>
      <c r="B355" s="72"/>
      <c r="C355" s="72"/>
      <c r="D355" s="72"/>
      <c r="E355" s="97"/>
      <c r="F355" s="72"/>
      <c r="G355" s="72"/>
    </row>
    <row r="356" spans="1:7" x14ac:dyDescent="0.2">
      <c r="A356" s="72"/>
      <c r="B356" s="72"/>
      <c r="C356" s="72"/>
      <c r="D356" s="72"/>
      <c r="E356" s="97"/>
      <c r="F356" s="72"/>
      <c r="G356" s="72"/>
    </row>
  </sheetData>
  <sheetProtection algorithmName="SHA-512" hashValue="uRPBFHbwN1sYKbQX4UbazpIEs873xhYF5YFJk8gFCALHTknmsMCPz1pcVJcSZIL8H8VB89TJOvBh+JBVzve48g==" saltValue="BMK24l5qnGsXQZ1naTs7jw==" spinCount="100000" sheet="1" objects="1" scenarios="1"/>
  <protectedRanges>
    <protectedRange sqref="F208 F210 F212 F214 F216 F218 F220 F222 F224 F226 F228 F230 F232 F234 F236 F238 F240 F242 F246 F248 F250 F252 F254 F256 F258 F260 F262 F264 F266 F268 F270 F272 F276 F278 F282" name="Oblast4"/>
    <protectedRange sqref="F128 F130 F132 F134 F136 F138 F140 F142 F144 F146 F148 F150 F152 F154 F156 F158 F160 F162 F164 F166 F168 F170 F172 F174 F176 F178 F180 F182 F184 F186 F188 F190 F192 F194 F196 F198 F200 F202 F204 F206" name="Oblast3"/>
    <protectedRange sqref="F68 F70 F72 F74 F76 F78 F80 F82 F84 F86 F88 F90 F92 F94 F96 F98 F100 F102 F104 F106 F108 F110 F112 F114 F116 F118 F120 F122 F124 F126" name="Oblast2"/>
    <protectedRange sqref="F8 F10 F12 F14 F16 F18 F20 F22 F24 F26 F28 F30 F32 F34 F36 F38 F40 F42 F44 F46 F48 F50 F52 F54 F56 F58 F60 F62 F64 F66" name="Oblast1"/>
  </protectedRanges>
  <mergeCells count="136">
    <mergeCell ref="C283:D283"/>
    <mergeCell ref="C267:D267"/>
    <mergeCell ref="C269:D269"/>
    <mergeCell ref="C271:D271"/>
    <mergeCell ref="C273:D273"/>
    <mergeCell ref="C277:D277"/>
    <mergeCell ref="C279:D279"/>
    <mergeCell ref="C255:D255"/>
    <mergeCell ref="C257:D257"/>
    <mergeCell ref="C259:D259"/>
    <mergeCell ref="C261:D261"/>
    <mergeCell ref="C263:D263"/>
    <mergeCell ref="C265:D265"/>
    <mergeCell ref="C237:D237"/>
    <mergeCell ref="C239:D239"/>
    <mergeCell ref="C241:D241"/>
    <mergeCell ref="C243:D243"/>
    <mergeCell ref="C247:D247"/>
    <mergeCell ref="C249:D249"/>
    <mergeCell ref="C251:D251"/>
    <mergeCell ref="C253:D253"/>
    <mergeCell ref="C225:D225"/>
    <mergeCell ref="C227:D227"/>
    <mergeCell ref="C229:D229"/>
    <mergeCell ref="C231:D231"/>
    <mergeCell ref="C233:D233"/>
    <mergeCell ref="C235:D235"/>
    <mergeCell ref="C213:D213"/>
    <mergeCell ref="C215:D215"/>
    <mergeCell ref="C217:D217"/>
    <mergeCell ref="C219:D219"/>
    <mergeCell ref="C221:D221"/>
    <mergeCell ref="C223:D223"/>
    <mergeCell ref="C201:D201"/>
    <mergeCell ref="C203:D203"/>
    <mergeCell ref="C205:D205"/>
    <mergeCell ref="C207:D207"/>
    <mergeCell ref="C209:D209"/>
    <mergeCell ref="C211:D211"/>
    <mergeCell ref="C189:D189"/>
    <mergeCell ref="C191:D191"/>
    <mergeCell ref="C193:D193"/>
    <mergeCell ref="C195:D195"/>
    <mergeCell ref="C197:D197"/>
    <mergeCell ref="C199:D199"/>
    <mergeCell ref="C177:D177"/>
    <mergeCell ref="C179:D179"/>
    <mergeCell ref="C181:D181"/>
    <mergeCell ref="C183:D183"/>
    <mergeCell ref="C185:D185"/>
    <mergeCell ref="C187:D187"/>
    <mergeCell ref="C165:D165"/>
    <mergeCell ref="C167:D167"/>
    <mergeCell ref="C169:D169"/>
    <mergeCell ref="C171:D171"/>
    <mergeCell ref="C173:D173"/>
    <mergeCell ref="C175:D175"/>
    <mergeCell ref="C153:D153"/>
    <mergeCell ref="C155:D155"/>
    <mergeCell ref="C157:D157"/>
    <mergeCell ref="C159:D159"/>
    <mergeCell ref="C161:D161"/>
    <mergeCell ref="C163:D163"/>
    <mergeCell ref="C141:D141"/>
    <mergeCell ref="C143:D143"/>
    <mergeCell ref="C145:D145"/>
    <mergeCell ref="C147:D147"/>
    <mergeCell ref="C149:D149"/>
    <mergeCell ref="C151:D151"/>
    <mergeCell ref="C129:D129"/>
    <mergeCell ref="C131:D131"/>
    <mergeCell ref="C133:D133"/>
    <mergeCell ref="C135:D135"/>
    <mergeCell ref="C137:D137"/>
    <mergeCell ref="C139:D139"/>
    <mergeCell ref="C117:D117"/>
    <mergeCell ref="C119:D119"/>
    <mergeCell ref="C121:D121"/>
    <mergeCell ref="C123:D123"/>
    <mergeCell ref="C125:D125"/>
    <mergeCell ref="C127:D127"/>
    <mergeCell ref="C105:D105"/>
    <mergeCell ref="C107:D107"/>
    <mergeCell ref="C109:D109"/>
    <mergeCell ref="C111:D111"/>
    <mergeCell ref="C113:D113"/>
    <mergeCell ref="C115:D115"/>
    <mergeCell ref="C99:D99"/>
    <mergeCell ref="C101:D101"/>
    <mergeCell ref="C103:D103"/>
    <mergeCell ref="C81:D81"/>
    <mergeCell ref="C83:D83"/>
    <mergeCell ref="C85:D85"/>
    <mergeCell ref="C87:D87"/>
    <mergeCell ref="C89:D89"/>
    <mergeCell ref="C91:D91"/>
    <mergeCell ref="C45:D45"/>
    <mergeCell ref="C47:D47"/>
    <mergeCell ref="C49:D49"/>
    <mergeCell ref="C51:D51"/>
    <mergeCell ref="C53:D53"/>
    <mergeCell ref="C55:D55"/>
    <mergeCell ref="C93:D93"/>
    <mergeCell ref="C95:D95"/>
    <mergeCell ref="C97:D97"/>
    <mergeCell ref="C69:D69"/>
    <mergeCell ref="C71:D71"/>
    <mergeCell ref="C73:D73"/>
    <mergeCell ref="C75:D75"/>
    <mergeCell ref="C77:D77"/>
    <mergeCell ref="C79:D79"/>
    <mergeCell ref="C57:D57"/>
    <mergeCell ref="C59:D59"/>
    <mergeCell ref="C61:D61"/>
    <mergeCell ref="C63:D63"/>
    <mergeCell ref="C65:D65"/>
    <mergeCell ref="C67:D67"/>
    <mergeCell ref="A1:G1"/>
    <mergeCell ref="C9:D9"/>
    <mergeCell ref="C11:D11"/>
    <mergeCell ref="C13:D13"/>
    <mergeCell ref="C15:D15"/>
    <mergeCell ref="C17:D17"/>
    <mergeCell ref="C19:D19"/>
    <mergeCell ref="C41:D41"/>
    <mergeCell ref="C43:D43"/>
    <mergeCell ref="C33:D33"/>
    <mergeCell ref="C35:D35"/>
    <mergeCell ref="C37:D37"/>
    <mergeCell ref="C39:D39"/>
    <mergeCell ref="C21:D21"/>
    <mergeCell ref="C23:D23"/>
    <mergeCell ref="C25:D25"/>
    <mergeCell ref="C27:D27"/>
    <mergeCell ref="C29:D29"/>
    <mergeCell ref="C31:D3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CZ221"/>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4473</v>
      </c>
      <c r="E3" s="132"/>
      <c r="F3" s="133"/>
      <c r="G3" s="134"/>
    </row>
    <row r="4" spans="1:104" ht="13.5" customHeight="1" thickBot="1" x14ac:dyDescent="0.25">
      <c r="A4" s="135" t="s">
        <v>26</v>
      </c>
      <c r="B4" s="136"/>
      <c r="C4" s="137"/>
      <c r="D4" s="138" t="s">
        <v>4733</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4476</v>
      </c>
      <c r="C7" s="153" t="s">
        <v>40</v>
      </c>
      <c r="D7" s="154"/>
      <c r="E7" s="155"/>
      <c r="F7" s="155"/>
      <c r="G7" s="156"/>
      <c r="H7" s="157"/>
      <c r="I7" s="158"/>
      <c r="J7" s="159"/>
      <c r="K7" s="160"/>
      <c r="O7" s="53"/>
    </row>
    <row r="8" spans="1:104" x14ac:dyDescent="0.2">
      <c r="A8" s="161">
        <v>1</v>
      </c>
      <c r="B8" s="162" t="s">
        <v>4477</v>
      </c>
      <c r="C8" s="163" t="s">
        <v>4478</v>
      </c>
      <c r="D8" s="164" t="s">
        <v>281</v>
      </c>
      <c r="E8" s="165">
        <v>36.436399999999999</v>
      </c>
      <c r="F8" s="122">
        <f>'05 D.1.4.5B '!F276</f>
        <v>0</v>
      </c>
      <c r="G8" s="166">
        <f>E8*F8</f>
        <v>0</v>
      </c>
      <c r="H8" s="167">
        <v>0</v>
      </c>
      <c r="I8" s="168">
        <f>E8*H8</f>
        <v>0</v>
      </c>
      <c r="J8" s="167">
        <v>0</v>
      </c>
      <c r="K8" s="168">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161">
        <v>2</v>
      </c>
      <c r="B9" s="162" t="s">
        <v>4479</v>
      </c>
      <c r="C9" s="163" t="s">
        <v>4480</v>
      </c>
      <c r="D9" s="164" t="s">
        <v>281</v>
      </c>
      <c r="E9" s="165">
        <v>36.436399999999999</v>
      </c>
      <c r="F9" s="122">
        <f>'05 D.1.4.5B '!F278</f>
        <v>0</v>
      </c>
      <c r="G9" s="166">
        <f>E9*F9</f>
        <v>0</v>
      </c>
      <c r="H9" s="167">
        <v>0</v>
      </c>
      <c r="I9" s="168">
        <f>E9*H9</f>
        <v>0</v>
      </c>
      <c r="J9" s="167"/>
      <c r="K9" s="168">
        <f>E9*J9</f>
        <v>0</v>
      </c>
      <c r="O9" s="53"/>
      <c r="Z9" s="53"/>
      <c r="AA9" s="53">
        <v>12</v>
      </c>
      <c r="AB9" s="53">
        <v>0</v>
      </c>
      <c r="AC9" s="53">
        <v>35</v>
      </c>
      <c r="AD9" s="53"/>
      <c r="AE9" s="53"/>
      <c r="AF9" s="53"/>
      <c r="AG9" s="53"/>
      <c r="AH9" s="53"/>
      <c r="AI9" s="53"/>
      <c r="AJ9" s="53"/>
      <c r="AK9" s="53"/>
      <c r="AL9" s="53"/>
      <c r="AM9" s="53"/>
      <c r="AN9" s="53"/>
      <c r="AO9" s="53"/>
      <c r="AP9" s="53"/>
      <c r="AQ9" s="53"/>
      <c r="AR9" s="53"/>
      <c r="AS9" s="53"/>
      <c r="AT9" s="53"/>
      <c r="AU9" s="53"/>
      <c r="AV9" s="53"/>
      <c r="AW9" s="53"/>
      <c r="AX9" s="53"/>
      <c r="AY9" s="53"/>
      <c r="AZ9" s="63">
        <f>G9</f>
        <v>0</v>
      </c>
      <c r="BA9" s="53"/>
      <c r="BB9" s="53"/>
      <c r="BC9" s="53"/>
      <c r="BD9" s="53"/>
      <c r="BE9" s="53"/>
      <c r="BF9" s="53"/>
      <c r="BG9" s="53"/>
      <c r="BH9" s="53"/>
      <c r="BI9" s="53"/>
      <c r="CA9" s="53">
        <v>12</v>
      </c>
      <c r="CB9" s="53">
        <v>0</v>
      </c>
      <c r="CZ9" s="16">
        <v>1</v>
      </c>
    </row>
    <row r="10" spans="1:104" x14ac:dyDescent="0.2">
      <c r="A10" s="169" t="s">
        <v>42</v>
      </c>
      <c r="B10" s="170" t="s">
        <v>4476</v>
      </c>
      <c r="C10" s="171" t="s">
        <v>40</v>
      </c>
      <c r="D10" s="172"/>
      <c r="E10" s="173"/>
      <c r="F10" s="173"/>
      <c r="G10" s="174">
        <f>SUM(G7:G9)</f>
        <v>0</v>
      </c>
      <c r="H10" s="175"/>
      <c r="I10" s="174">
        <f>SUM(I7:I9)</f>
        <v>0</v>
      </c>
      <c r="J10" s="176"/>
      <c r="K10" s="174">
        <f>SUM(K7:K9)</f>
        <v>0</v>
      </c>
      <c r="O10" s="53"/>
      <c r="X10" s="82">
        <f>K10</f>
        <v>0</v>
      </c>
      <c r="Y10" s="82">
        <f>I10</f>
        <v>0</v>
      </c>
      <c r="Z10" s="63">
        <f>G10</f>
        <v>0</v>
      </c>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83"/>
      <c r="BB10" s="83"/>
      <c r="BC10" s="83"/>
      <c r="BD10" s="83"/>
      <c r="BE10" s="83"/>
      <c r="BF10" s="83"/>
      <c r="BG10" s="53"/>
      <c r="BH10" s="53"/>
      <c r="BI10" s="53"/>
    </row>
    <row r="11" spans="1:104" ht="14.25" customHeight="1" x14ac:dyDescent="0.2">
      <c r="A11" s="151" t="s">
        <v>38</v>
      </c>
      <c r="B11" s="152" t="s">
        <v>4457</v>
      </c>
      <c r="C11" s="153" t="s">
        <v>40</v>
      </c>
      <c r="D11" s="154"/>
      <c r="E11" s="155"/>
      <c r="F11" s="155"/>
      <c r="G11" s="156"/>
      <c r="H11" s="157"/>
      <c r="I11" s="158"/>
      <c r="J11" s="159"/>
      <c r="K11" s="160"/>
      <c r="O11" s="53"/>
    </row>
    <row r="12" spans="1:104" ht="22.5" x14ac:dyDescent="0.2">
      <c r="A12" s="161">
        <v>3</v>
      </c>
      <c r="B12" s="162" t="s">
        <v>4481</v>
      </c>
      <c r="C12" s="163" t="s">
        <v>4482</v>
      </c>
      <c r="D12" s="164" t="s">
        <v>41</v>
      </c>
      <c r="E12" s="165">
        <v>6.2462</v>
      </c>
      <c r="F12" s="122">
        <f>'05 D.1.4.5B '!F282</f>
        <v>0</v>
      </c>
      <c r="G12" s="166">
        <f>E12*F12</f>
        <v>0</v>
      </c>
      <c r="H12" s="167">
        <v>2.4999999999986101E-4</v>
      </c>
      <c r="I12" s="168">
        <f>E12*H12</f>
        <v>1.5615499999991319E-3</v>
      </c>
      <c r="J12" s="167">
        <v>0</v>
      </c>
      <c r="K12" s="168">
        <f>E12*J12</f>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1</v>
      </c>
      <c r="CZ12" s="16">
        <v>1</v>
      </c>
    </row>
    <row r="13" spans="1:104" x14ac:dyDescent="0.2">
      <c r="A13" s="169" t="s">
        <v>42</v>
      </c>
      <c r="B13" s="170" t="s">
        <v>4457</v>
      </c>
      <c r="C13" s="171" t="s">
        <v>40</v>
      </c>
      <c r="D13" s="172"/>
      <c r="E13" s="173"/>
      <c r="F13" s="173"/>
      <c r="G13" s="174">
        <f>SUM(G11:G12)</f>
        <v>0</v>
      </c>
      <c r="H13" s="175"/>
      <c r="I13" s="174">
        <f>SUM(I11:I12)</f>
        <v>1.5615499999991319E-3</v>
      </c>
      <c r="J13" s="176"/>
      <c r="K13" s="174">
        <f>SUM(K11:K12)</f>
        <v>0</v>
      </c>
      <c r="O13" s="53"/>
      <c r="X13" s="82">
        <f>K13</f>
        <v>0</v>
      </c>
      <c r="Y13" s="82">
        <f>I13</f>
        <v>1.5615499999991319E-3</v>
      </c>
      <c r="Z13" s="63">
        <f>G13</f>
        <v>0</v>
      </c>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83"/>
      <c r="BB13" s="83"/>
      <c r="BC13" s="83"/>
      <c r="BD13" s="83"/>
      <c r="BE13" s="83"/>
      <c r="BF13" s="83"/>
      <c r="BG13" s="53"/>
      <c r="BH13" s="53"/>
      <c r="BI13" s="53"/>
    </row>
    <row r="14" spans="1:104" ht="14.25" customHeight="1" x14ac:dyDescent="0.2">
      <c r="A14" s="151" t="s">
        <v>38</v>
      </c>
      <c r="B14" s="152" t="s">
        <v>4386</v>
      </c>
      <c r="C14" s="153" t="s">
        <v>40</v>
      </c>
      <c r="D14" s="154"/>
      <c r="E14" s="155"/>
      <c r="F14" s="155"/>
      <c r="G14" s="156"/>
      <c r="H14" s="157"/>
      <c r="I14" s="158"/>
      <c r="J14" s="159"/>
      <c r="K14" s="160"/>
      <c r="O14" s="53"/>
    </row>
    <row r="15" spans="1:104" x14ac:dyDescent="0.2">
      <c r="A15" s="161">
        <v>4</v>
      </c>
      <c r="B15" s="162" t="s">
        <v>4483</v>
      </c>
      <c r="C15" s="163" t="s">
        <v>4484</v>
      </c>
      <c r="D15" s="164" t="s">
        <v>281</v>
      </c>
      <c r="E15" s="165">
        <v>9.6668000000000003</v>
      </c>
      <c r="F15" s="122">
        <f>'05 D.1.4.5B '!F174</f>
        <v>0</v>
      </c>
      <c r="G15" s="166">
        <f t="shared" ref="G15:G46" si="0">E15*F15</f>
        <v>0</v>
      </c>
      <c r="H15" s="167">
        <v>7.0000000000014495E-5</v>
      </c>
      <c r="I15" s="168">
        <f t="shared" ref="I15:I46" si="1">E15*H15</f>
        <v>6.7667600000014016E-4</v>
      </c>
      <c r="J15" s="167">
        <v>0</v>
      </c>
      <c r="K15" s="168">
        <f t="shared" ref="K15:K46" si="2">E15*J15</f>
        <v>0</v>
      </c>
      <c r="O15" s="53"/>
      <c r="Z15" s="53"/>
      <c r="AA15" s="53">
        <v>1</v>
      </c>
      <c r="AB15" s="53">
        <v>7</v>
      </c>
      <c r="AC15" s="53">
        <v>7</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 t="shared" ref="AZ15:AZ46" si="3">G15</f>
        <v>0</v>
      </c>
      <c r="BA15" s="53"/>
      <c r="BB15" s="53"/>
      <c r="BC15" s="53"/>
      <c r="BD15" s="53"/>
      <c r="BE15" s="53"/>
      <c r="BF15" s="53"/>
      <c r="BG15" s="53"/>
      <c r="BH15" s="53"/>
      <c r="BI15" s="53"/>
      <c r="CA15" s="53">
        <v>1</v>
      </c>
      <c r="CB15" s="53">
        <v>7</v>
      </c>
      <c r="CZ15" s="16">
        <v>2</v>
      </c>
    </row>
    <row r="16" spans="1:104" x14ac:dyDescent="0.2">
      <c r="A16" s="161">
        <v>5</v>
      </c>
      <c r="B16" s="162" t="s">
        <v>4485</v>
      </c>
      <c r="C16" s="163" t="s">
        <v>4486</v>
      </c>
      <c r="D16" s="164" t="s">
        <v>281</v>
      </c>
      <c r="E16" s="165">
        <v>83.655000000000001</v>
      </c>
      <c r="F16" s="122">
        <f>'05 D.1.4.5B '!F8</f>
        <v>0</v>
      </c>
      <c r="G16" s="166">
        <f t="shared" si="0"/>
        <v>0</v>
      </c>
      <c r="H16" s="167">
        <v>0</v>
      </c>
      <c r="I16" s="168">
        <f t="shared" si="1"/>
        <v>0</v>
      </c>
      <c r="J16" s="167">
        <v>0</v>
      </c>
      <c r="K16" s="168">
        <f t="shared" si="2"/>
        <v>0</v>
      </c>
      <c r="O16" s="53"/>
      <c r="Z16" s="53"/>
      <c r="AA16" s="53">
        <v>1</v>
      </c>
      <c r="AB16" s="53">
        <v>7</v>
      </c>
      <c r="AC16" s="53">
        <v>7</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 t="shared" si="3"/>
        <v>0</v>
      </c>
      <c r="BA16" s="53"/>
      <c r="BB16" s="53"/>
      <c r="BC16" s="53"/>
      <c r="BD16" s="53"/>
      <c r="BE16" s="53"/>
      <c r="BF16" s="53"/>
      <c r="BG16" s="53"/>
      <c r="BH16" s="53"/>
      <c r="BI16" s="53"/>
      <c r="CA16" s="53">
        <v>1</v>
      </c>
      <c r="CB16" s="53">
        <v>7</v>
      </c>
      <c r="CZ16" s="16">
        <v>2</v>
      </c>
    </row>
    <row r="17" spans="1:104" ht="22.5" x14ac:dyDescent="0.2">
      <c r="A17" s="161">
        <v>6</v>
      </c>
      <c r="B17" s="162" t="s">
        <v>4487</v>
      </c>
      <c r="C17" s="163" t="s">
        <v>4488</v>
      </c>
      <c r="D17" s="164" t="s">
        <v>281</v>
      </c>
      <c r="E17" s="165">
        <v>486.31439999999998</v>
      </c>
      <c r="F17" s="122">
        <f>'05 D.1.4.5B '!F12</f>
        <v>0</v>
      </c>
      <c r="G17" s="166">
        <f t="shared" si="0"/>
        <v>0</v>
      </c>
      <c r="H17" s="167">
        <v>0</v>
      </c>
      <c r="I17" s="168">
        <f t="shared" si="1"/>
        <v>0</v>
      </c>
      <c r="J17" s="167">
        <v>0</v>
      </c>
      <c r="K17" s="168">
        <f t="shared" si="2"/>
        <v>0</v>
      </c>
      <c r="O17" s="53"/>
      <c r="Z17" s="53"/>
      <c r="AA17" s="53">
        <v>1</v>
      </c>
      <c r="AB17" s="53">
        <v>7</v>
      </c>
      <c r="AC17" s="53">
        <v>7</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 t="shared" si="3"/>
        <v>0</v>
      </c>
      <c r="BA17" s="53"/>
      <c r="BB17" s="53"/>
      <c r="BC17" s="53"/>
      <c r="BD17" s="53"/>
      <c r="BE17" s="53"/>
      <c r="BF17" s="53"/>
      <c r="BG17" s="53"/>
      <c r="BH17" s="53"/>
      <c r="BI17" s="53"/>
      <c r="CA17" s="53">
        <v>1</v>
      </c>
      <c r="CB17" s="53">
        <v>7</v>
      </c>
      <c r="CZ17" s="16">
        <v>2</v>
      </c>
    </row>
    <row r="18" spans="1:104" ht="22.5" x14ac:dyDescent="0.2">
      <c r="A18" s="161">
        <v>7</v>
      </c>
      <c r="B18" s="162" t="s">
        <v>4489</v>
      </c>
      <c r="C18" s="163" t="s">
        <v>4490</v>
      </c>
      <c r="D18" s="164" t="s">
        <v>281</v>
      </c>
      <c r="E18" s="165">
        <v>2.9744000000000002</v>
      </c>
      <c r="F18" s="122">
        <f>'05 D.1.4.5B '!F16</f>
        <v>0</v>
      </c>
      <c r="G18" s="166">
        <f t="shared" si="0"/>
        <v>0</v>
      </c>
      <c r="H18" s="167">
        <v>0</v>
      </c>
      <c r="I18" s="168">
        <f t="shared" si="1"/>
        <v>0</v>
      </c>
      <c r="J18" s="167">
        <v>0</v>
      </c>
      <c r="K18" s="168">
        <f t="shared" si="2"/>
        <v>0</v>
      </c>
      <c r="O18" s="53"/>
      <c r="Z18" s="53"/>
      <c r="AA18" s="53">
        <v>1</v>
      </c>
      <c r="AB18" s="53">
        <v>7</v>
      </c>
      <c r="AC18" s="53">
        <v>7</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 t="shared" si="3"/>
        <v>0</v>
      </c>
      <c r="BA18" s="53"/>
      <c r="BB18" s="53"/>
      <c r="BC18" s="53"/>
      <c r="BD18" s="53"/>
      <c r="BE18" s="53"/>
      <c r="BF18" s="53"/>
      <c r="BG18" s="53"/>
      <c r="BH18" s="53"/>
      <c r="BI18" s="53"/>
      <c r="CA18" s="53">
        <v>1</v>
      </c>
      <c r="CB18" s="53">
        <v>7</v>
      </c>
      <c r="CZ18" s="16">
        <v>2</v>
      </c>
    </row>
    <row r="19" spans="1:104" ht="22.5" x14ac:dyDescent="0.2">
      <c r="A19" s="161">
        <v>8</v>
      </c>
      <c r="B19" s="162" t="s">
        <v>4491</v>
      </c>
      <c r="C19" s="163" t="s">
        <v>4492</v>
      </c>
      <c r="D19" s="164" t="s">
        <v>201</v>
      </c>
      <c r="E19" s="165">
        <v>1323.6079999999999</v>
      </c>
      <c r="F19" s="122">
        <f>'05 D.1.4.5B '!F24</f>
        <v>0</v>
      </c>
      <c r="G19" s="166">
        <f>E19*F19</f>
        <v>0</v>
      </c>
      <c r="H19" s="167">
        <v>0</v>
      </c>
      <c r="I19" s="168">
        <f t="shared" si="1"/>
        <v>0</v>
      </c>
      <c r="J19" s="167">
        <v>0</v>
      </c>
      <c r="K19" s="168">
        <f t="shared" si="2"/>
        <v>0</v>
      </c>
      <c r="O19" s="53"/>
      <c r="Z19" s="53"/>
      <c r="AA19" s="53">
        <v>1</v>
      </c>
      <c r="AB19" s="53">
        <v>7</v>
      </c>
      <c r="AC19" s="53">
        <v>7</v>
      </c>
      <c r="AD19" s="53"/>
      <c r="AE19" s="53"/>
      <c r="AF19" s="53"/>
      <c r="AG19" s="53"/>
      <c r="AH19" s="53"/>
      <c r="AI19" s="53"/>
      <c r="AJ19" s="53"/>
      <c r="AK19" s="53"/>
      <c r="AL19" s="53"/>
      <c r="AM19" s="53"/>
      <c r="AN19" s="53"/>
      <c r="AO19" s="53"/>
      <c r="AP19" s="53"/>
      <c r="AQ19" s="53"/>
      <c r="AR19" s="53"/>
      <c r="AS19" s="53"/>
      <c r="AT19" s="53"/>
      <c r="AU19" s="53"/>
      <c r="AV19" s="53"/>
      <c r="AW19" s="53"/>
      <c r="AX19" s="53"/>
      <c r="AY19" s="53"/>
      <c r="AZ19" s="63">
        <f t="shared" si="3"/>
        <v>0</v>
      </c>
      <c r="BA19" s="53"/>
      <c r="BB19" s="53"/>
      <c r="BC19" s="53"/>
      <c r="BD19" s="53"/>
      <c r="BE19" s="53"/>
      <c r="BF19" s="53"/>
      <c r="BG19" s="53"/>
      <c r="BH19" s="53"/>
      <c r="BI19" s="53"/>
      <c r="CA19" s="53">
        <v>1</v>
      </c>
      <c r="CB19" s="53">
        <v>7</v>
      </c>
      <c r="CZ19" s="16">
        <v>2</v>
      </c>
    </row>
    <row r="20" spans="1:104" ht="22.5" x14ac:dyDescent="0.2">
      <c r="A20" s="161">
        <v>9</v>
      </c>
      <c r="B20" s="162" t="s">
        <v>4493</v>
      </c>
      <c r="C20" s="163" t="s">
        <v>4494</v>
      </c>
      <c r="D20" s="164" t="s">
        <v>201</v>
      </c>
      <c r="E20" s="165">
        <v>18.59</v>
      </c>
      <c r="F20" s="122">
        <f>'05 D.1.4.5B '!F32</f>
        <v>0</v>
      </c>
      <c r="G20" s="166">
        <f t="shared" si="0"/>
        <v>0</v>
      </c>
      <c r="H20" s="167">
        <v>0</v>
      </c>
      <c r="I20" s="168">
        <f t="shared" si="1"/>
        <v>0</v>
      </c>
      <c r="J20" s="167">
        <v>0</v>
      </c>
      <c r="K20" s="168">
        <f t="shared" si="2"/>
        <v>0</v>
      </c>
      <c r="O20" s="53"/>
      <c r="Z20" s="53"/>
      <c r="AA20" s="53">
        <v>1</v>
      </c>
      <c r="AB20" s="53">
        <v>7</v>
      </c>
      <c r="AC20" s="53">
        <v>7</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 t="shared" si="3"/>
        <v>0</v>
      </c>
      <c r="BA20" s="53"/>
      <c r="BB20" s="53"/>
      <c r="BC20" s="53"/>
      <c r="BD20" s="53"/>
      <c r="BE20" s="53"/>
      <c r="BF20" s="53"/>
      <c r="BG20" s="53"/>
      <c r="BH20" s="53"/>
      <c r="BI20" s="53"/>
      <c r="CA20" s="53">
        <v>1</v>
      </c>
      <c r="CB20" s="53">
        <v>7</v>
      </c>
      <c r="CZ20" s="16">
        <v>2</v>
      </c>
    </row>
    <row r="21" spans="1:104" ht="22.5" x14ac:dyDescent="0.2">
      <c r="A21" s="161">
        <v>10</v>
      </c>
      <c r="B21" s="162" t="s">
        <v>4495</v>
      </c>
      <c r="C21" s="163" t="s">
        <v>4496</v>
      </c>
      <c r="D21" s="164" t="s">
        <v>201</v>
      </c>
      <c r="E21" s="165">
        <v>200.77199999999999</v>
      </c>
      <c r="F21" s="122">
        <f>'05 D.1.4.5B '!F36</f>
        <v>0</v>
      </c>
      <c r="G21" s="166">
        <f t="shared" si="0"/>
        <v>0</v>
      </c>
      <c r="H21" s="167">
        <v>0</v>
      </c>
      <c r="I21" s="168">
        <f t="shared" si="1"/>
        <v>0</v>
      </c>
      <c r="J21" s="167">
        <v>0</v>
      </c>
      <c r="K21" s="168">
        <f t="shared" si="2"/>
        <v>0</v>
      </c>
      <c r="O21" s="53"/>
      <c r="Z21" s="53"/>
      <c r="AA21" s="53">
        <v>1</v>
      </c>
      <c r="AB21" s="53">
        <v>7</v>
      </c>
      <c r="AC21" s="53">
        <v>7</v>
      </c>
      <c r="AD21" s="53"/>
      <c r="AE21" s="53"/>
      <c r="AF21" s="53"/>
      <c r="AG21" s="53"/>
      <c r="AH21" s="53"/>
      <c r="AI21" s="53"/>
      <c r="AJ21" s="53"/>
      <c r="AK21" s="53"/>
      <c r="AL21" s="53"/>
      <c r="AM21" s="53"/>
      <c r="AN21" s="53"/>
      <c r="AO21" s="53"/>
      <c r="AP21" s="53"/>
      <c r="AQ21" s="53"/>
      <c r="AR21" s="53"/>
      <c r="AS21" s="53"/>
      <c r="AT21" s="53"/>
      <c r="AU21" s="53"/>
      <c r="AV21" s="53"/>
      <c r="AW21" s="53"/>
      <c r="AX21" s="53"/>
      <c r="AY21" s="53"/>
      <c r="AZ21" s="63">
        <f t="shared" si="3"/>
        <v>0</v>
      </c>
      <c r="BA21" s="53"/>
      <c r="BB21" s="53"/>
      <c r="BC21" s="53"/>
      <c r="BD21" s="53"/>
      <c r="BE21" s="53"/>
      <c r="BF21" s="53"/>
      <c r="BG21" s="53"/>
      <c r="BH21" s="53"/>
      <c r="BI21" s="53"/>
      <c r="CA21" s="53">
        <v>1</v>
      </c>
      <c r="CB21" s="53">
        <v>7</v>
      </c>
      <c r="CZ21" s="16">
        <v>2</v>
      </c>
    </row>
    <row r="22" spans="1:104" ht="22.5" x14ac:dyDescent="0.2">
      <c r="A22" s="161">
        <v>11</v>
      </c>
      <c r="B22" s="162" t="s">
        <v>4497</v>
      </c>
      <c r="C22" s="163" t="s">
        <v>4498</v>
      </c>
      <c r="D22" s="164" t="s">
        <v>201</v>
      </c>
      <c r="E22" s="165">
        <v>1747.46</v>
      </c>
      <c r="F22" s="122">
        <f>'05 D.1.4.5B '!F40</f>
        <v>0</v>
      </c>
      <c r="G22" s="166">
        <f t="shared" si="0"/>
        <v>0</v>
      </c>
      <c r="H22" s="167">
        <v>0</v>
      </c>
      <c r="I22" s="168">
        <f t="shared" si="1"/>
        <v>0</v>
      </c>
      <c r="J22" s="167">
        <v>0</v>
      </c>
      <c r="K22" s="168">
        <f t="shared" si="2"/>
        <v>0</v>
      </c>
      <c r="O22" s="53"/>
      <c r="Z22" s="53"/>
      <c r="AA22" s="53">
        <v>1</v>
      </c>
      <c r="AB22" s="53">
        <v>7</v>
      </c>
      <c r="AC22" s="53">
        <v>7</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 t="shared" si="3"/>
        <v>0</v>
      </c>
      <c r="BA22" s="53"/>
      <c r="BB22" s="53"/>
      <c r="BC22" s="53"/>
      <c r="BD22" s="53"/>
      <c r="BE22" s="53"/>
      <c r="BF22" s="53"/>
      <c r="BG22" s="53"/>
      <c r="BH22" s="53"/>
      <c r="BI22" s="53"/>
      <c r="CA22" s="53">
        <v>1</v>
      </c>
      <c r="CB22" s="53">
        <v>7</v>
      </c>
      <c r="CZ22" s="16">
        <v>2</v>
      </c>
    </row>
    <row r="23" spans="1:104" ht="22.5" x14ac:dyDescent="0.2">
      <c r="A23" s="161">
        <v>12</v>
      </c>
      <c r="B23" s="162" t="s">
        <v>4499</v>
      </c>
      <c r="C23" s="163" t="s">
        <v>4500</v>
      </c>
      <c r="D23" s="164" t="s">
        <v>201</v>
      </c>
      <c r="E23" s="165">
        <v>3978.26</v>
      </c>
      <c r="F23" s="122">
        <f>'05 D.1.4.5B '!F44</f>
        <v>0</v>
      </c>
      <c r="G23" s="166">
        <f t="shared" si="0"/>
        <v>0</v>
      </c>
      <c r="H23" s="167">
        <v>0</v>
      </c>
      <c r="I23" s="168">
        <f t="shared" si="1"/>
        <v>0</v>
      </c>
      <c r="J23" s="167">
        <v>0</v>
      </c>
      <c r="K23" s="168">
        <f t="shared" si="2"/>
        <v>0</v>
      </c>
      <c r="O23" s="53"/>
      <c r="Z23" s="53"/>
      <c r="AA23" s="53">
        <v>1</v>
      </c>
      <c r="AB23" s="53">
        <v>7</v>
      </c>
      <c r="AC23" s="53">
        <v>7</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 t="shared" si="3"/>
        <v>0</v>
      </c>
      <c r="BA23" s="53"/>
      <c r="BB23" s="53"/>
      <c r="BC23" s="53"/>
      <c r="BD23" s="53"/>
      <c r="BE23" s="53"/>
      <c r="BF23" s="53"/>
      <c r="BG23" s="53"/>
      <c r="BH23" s="53"/>
      <c r="BI23" s="53"/>
      <c r="CA23" s="53">
        <v>1</v>
      </c>
      <c r="CB23" s="53">
        <v>7</v>
      </c>
      <c r="CZ23" s="16">
        <v>2</v>
      </c>
    </row>
    <row r="24" spans="1:104" ht="22.5" x14ac:dyDescent="0.2">
      <c r="A24" s="161">
        <v>13</v>
      </c>
      <c r="B24" s="162" t="s">
        <v>4501</v>
      </c>
      <c r="C24" s="163" t="s">
        <v>4502</v>
      </c>
      <c r="D24" s="164" t="s">
        <v>201</v>
      </c>
      <c r="E24" s="165">
        <v>31.231200000000001</v>
      </c>
      <c r="F24" s="122">
        <f>'05 D.1.4.5B '!F48</f>
        <v>0</v>
      </c>
      <c r="G24" s="166">
        <f t="shared" si="0"/>
        <v>0</v>
      </c>
      <c r="H24" s="167">
        <v>0</v>
      </c>
      <c r="I24" s="168">
        <f t="shared" si="1"/>
        <v>0</v>
      </c>
      <c r="J24" s="167">
        <v>0</v>
      </c>
      <c r="K24" s="168">
        <f t="shared" si="2"/>
        <v>0</v>
      </c>
      <c r="O24" s="53"/>
      <c r="Z24" s="53"/>
      <c r="AA24" s="53">
        <v>1</v>
      </c>
      <c r="AB24" s="53">
        <v>7</v>
      </c>
      <c r="AC24" s="53">
        <v>7</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 t="shared" si="3"/>
        <v>0</v>
      </c>
      <c r="BA24" s="53"/>
      <c r="BB24" s="53"/>
      <c r="BC24" s="53"/>
      <c r="BD24" s="53"/>
      <c r="BE24" s="53"/>
      <c r="BF24" s="53"/>
      <c r="BG24" s="53"/>
      <c r="BH24" s="53"/>
      <c r="BI24" s="53"/>
      <c r="CA24" s="53">
        <v>1</v>
      </c>
      <c r="CB24" s="53">
        <v>7</v>
      </c>
      <c r="CZ24" s="16">
        <v>2</v>
      </c>
    </row>
    <row r="25" spans="1:104" ht="22.5" x14ac:dyDescent="0.2">
      <c r="A25" s="161">
        <v>14</v>
      </c>
      <c r="B25" s="162" t="s">
        <v>4503</v>
      </c>
      <c r="C25" s="163" t="s">
        <v>4504</v>
      </c>
      <c r="D25" s="164" t="s">
        <v>201</v>
      </c>
      <c r="E25" s="165">
        <v>3.718</v>
      </c>
      <c r="F25" s="122">
        <f>'05 D.1.4.5B '!F52</f>
        <v>0</v>
      </c>
      <c r="G25" s="166">
        <f t="shared" si="0"/>
        <v>0</v>
      </c>
      <c r="H25" s="167">
        <v>0</v>
      </c>
      <c r="I25" s="168">
        <f t="shared" si="1"/>
        <v>0</v>
      </c>
      <c r="J25" s="167">
        <v>0</v>
      </c>
      <c r="K25" s="168">
        <f t="shared" si="2"/>
        <v>0</v>
      </c>
      <c r="O25" s="53"/>
      <c r="Z25" s="53"/>
      <c r="AA25" s="53">
        <v>1</v>
      </c>
      <c r="AB25" s="53">
        <v>7</v>
      </c>
      <c r="AC25" s="53">
        <v>7</v>
      </c>
      <c r="AD25" s="53"/>
      <c r="AE25" s="53"/>
      <c r="AF25" s="53"/>
      <c r="AG25" s="53"/>
      <c r="AH25" s="53"/>
      <c r="AI25" s="53"/>
      <c r="AJ25" s="53"/>
      <c r="AK25" s="53"/>
      <c r="AL25" s="53"/>
      <c r="AM25" s="53"/>
      <c r="AN25" s="53"/>
      <c r="AO25" s="53"/>
      <c r="AP25" s="53"/>
      <c r="AQ25" s="53"/>
      <c r="AR25" s="53"/>
      <c r="AS25" s="53"/>
      <c r="AT25" s="53"/>
      <c r="AU25" s="53"/>
      <c r="AV25" s="53"/>
      <c r="AW25" s="53"/>
      <c r="AX25" s="53"/>
      <c r="AY25" s="53"/>
      <c r="AZ25" s="63">
        <f t="shared" si="3"/>
        <v>0</v>
      </c>
      <c r="BA25" s="53"/>
      <c r="BB25" s="53"/>
      <c r="BC25" s="53"/>
      <c r="BD25" s="53"/>
      <c r="BE25" s="53"/>
      <c r="BF25" s="53"/>
      <c r="BG25" s="53"/>
      <c r="BH25" s="53"/>
      <c r="BI25" s="53"/>
      <c r="CA25" s="53">
        <v>1</v>
      </c>
      <c r="CB25" s="53">
        <v>7</v>
      </c>
      <c r="CZ25" s="16">
        <v>2</v>
      </c>
    </row>
    <row r="26" spans="1:104" ht="22.5" x14ac:dyDescent="0.2">
      <c r="A26" s="161">
        <v>15</v>
      </c>
      <c r="B26" s="162" t="s">
        <v>4505</v>
      </c>
      <c r="C26" s="163" t="s">
        <v>4506</v>
      </c>
      <c r="D26" s="164" t="s">
        <v>201</v>
      </c>
      <c r="E26" s="165">
        <v>1576.432</v>
      </c>
      <c r="F26" s="122">
        <f>'05 D.1.4.5B '!F56</f>
        <v>0</v>
      </c>
      <c r="G26" s="166">
        <f t="shared" si="0"/>
        <v>0</v>
      </c>
      <c r="H26" s="167">
        <v>0</v>
      </c>
      <c r="I26" s="168">
        <f t="shared" si="1"/>
        <v>0</v>
      </c>
      <c r="J26" s="167">
        <v>0</v>
      </c>
      <c r="K26" s="168">
        <f t="shared" si="2"/>
        <v>0</v>
      </c>
      <c r="O26" s="53"/>
      <c r="Z26" s="53"/>
      <c r="AA26" s="53">
        <v>1</v>
      </c>
      <c r="AB26" s="53">
        <v>7</v>
      </c>
      <c r="AC26" s="53">
        <v>7</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 t="shared" si="3"/>
        <v>0</v>
      </c>
      <c r="BA26" s="53"/>
      <c r="BB26" s="53"/>
      <c r="BC26" s="53"/>
      <c r="BD26" s="53"/>
      <c r="BE26" s="53"/>
      <c r="BF26" s="53"/>
      <c r="BG26" s="53"/>
      <c r="BH26" s="53"/>
      <c r="BI26" s="53"/>
      <c r="CA26" s="53">
        <v>1</v>
      </c>
      <c r="CB26" s="53">
        <v>7</v>
      </c>
      <c r="CZ26" s="16">
        <v>2</v>
      </c>
    </row>
    <row r="27" spans="1:104" ht="22.5" x14ac:dyDescent="0.2">
      <c r="A27" s="161">
        <v>16</v>
      </c>
      <c r="B27" s="162" t="s">
        <v>4507</v>
      </c>
      <c r="C27" s="163" t="s">
        <v>4508</v>
      </c>
      <c r="D27" s="164" t="s">
        <v>201</v>
      </c>
      <c r="E27" s="165">
        <v>213.785</v>
      </c>
      <c r="F27" s="122">
        <f>'05 D.1.4.5B '!F62</f>
        <v>0</v>
      </c>
      <c r="G27" s="166">
        <f t="shared" si="0"/>
        <v>0</v>
      </c>
      <c r="H27" s="167">
        <v>0</v>
      </c>
      <c r="I27" s="168">
        <f t="shared" si="1"/>
        <v>0</v>
      </c>
      <c r="J27" s="167">
        <v>0</v>
      </c>
      <c r="K27" s="168">
        <f t="shared" si="2"/>
        <v>0</v>
      </c>
      <c r="O27" s="53"/>
      <c r="Z27" s="53"/>
      <c r="AA27" s="53">
        <v>1</v>
      </c>
      <c r="AB27" s="53">
        <v>7</v>
      </c>
      <c r="AC27" s="53">
        <v>7</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 t="shared" si="3"/>
        <v>0</v>
      </c>
      <c r="BA27" s="53"/>
      <c r="BB27" s="53"/>
      <c r="BC27" s="53"/>
      <c r="BD27" s="53"/>
      <c r="BE27" s="53"/>
      <c r="BF27" s="53"/>
      <c r="BG27" s="53"/>
      <c r="BH27" s="53"/>
      <c r="BI27" s="53"/>
      <c r="CA27" s="53">
        <v>1</v>
      </c>
      <c r="CB27" s="53">
        <v>7</v>
      </c>
      <c r="CZ27" s="16">
        <v>2</v>
      </c>
    </row>
    <row r="28" spans="1:104" ht="22.5" x14ac:dyDescent="0.2">
      <c r="A28" s="161">
        <v>17</v>
      </c>
      <c r="B28" s="162" t="s">
        <v>4509</v>
      </c>
      <c r="C28" s="163" t="s">
        <v>4510</v>
      </c>
      <c r="D28" s="164" t="s">
        <v>201</v>
      </c>
      <c r="E28" s="165">
        <v>3.718</v>
      </c>
      <c r="F28" s="122">
        <f>'05 D.1.4.5B '!F68</f>
        <v>0</v>
      </c>
      <c r="G28" s="166">
        <f t="shared" si="0"/>
        <v>0</v>
      </c>
      <c r="H28" s="167">
        <v>0</v>
      </c>
      <c r="I28" s="168">
        <f t="shared" si="1"/>
        <v>0</v>
      </c>
      <c r="J28" s="167">
        <v>0</v>
      </c>
      <c r="K28" s="168">
        <f t="shared" si="2"/>
        <v>0</v>
      </c>
      <c r="O28" s="53"/>
      <c r="Z28" s="53"/>
      <c r="AA28" s="53">
        <v>1</v>
      </c>
      <c r="AB28" s="53">
        <v>7</v>
      </c>
      <c r="AC28" s="53">
        <v>7</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 t="shared" si="3"/>
        <v>0</v>
      </c>
      <c r="BA28" s="53"/>
      <c r="BB28" s="53"/>
      <c r="BC28" s="53"/>
      <c r="BD28" s="53"/>
      <c r="BE28" s="53"/>
      <c r="BF28" s="53"/>
      <c r="BG28" s="53"/>
      <c r="BH28" s="53"/>
      <c r="BI28" s="53"/>
      <c r="CA28" s="53">
        <v>1</v>
      </c>
      <c r="CB28" s="53">
        <v>7</v>
      </c>
      <c r="CZ28" s="16">
        <v>2</v>
      </c>
    </row>
    <row r="29" spans="1:104" ht="22.5" x14ac:dyDescent="0.2">
      <c r="A29" s="161">
        <v>18</v>
      </c>
      <c r="B29" s="162" t="s">
        <v>4511</v>
      </c>
      <c r="C29" s="163" t="s">
        <v>4512</v>
      </c>
      <c r="D29" s="164" t="s">
        <v>281</v>
      </c>
      <c r="E29" s="165">
        <v>835.06280000000004</v>
      </c>
      <c r="F29" s="122">
        <f>'05 D.1.4.5B '!F72</f>
        <v>0</v>
      </c>
      <c r="G29" s="166">
        <f t="shared" si="0"/>
        <v>0</v>
      </c>
      <c r="H29" s="167">
        <v>0</v>
      </c>
      <c r="I29" s="168">
        <f t="shared" si="1"/>
        <v>0</v>
      </c>
      <c r="J29" s="167">
        <v>0</v>
      </c>
      <c r="K29" s="168">
        <f t="shared" si="2"/>
        <v>0</v>
      </c>
      <c r="O29" s="53"/>
      <c r="Z29" s="53"/>
      <c r="AA29" s="53">
        <v>1</v>
      </c>
      <c r="AB29" s="53">
        <v>7</v>
      </c>
      <c r="AC29" s="53">
        <v>7</v>
      </c>
      <c r="AD29" s="53"/>
      <c r="AE29" s="53"/>
      <c r="AF29" s="53"/>
      <c r="AG29" s="53"/>
      <c r="AH29" s="53"/>
      <c r="AI29" s="53"/>
      <c r="AJ29" s="53"/>
      <c r="AK29" s="53"/>
      <c r="AL29" s="53"/>
      <c r="AM29" s="53"/>
      <c r="AN29" s="53"/>
      <c r="AO29" s="53"/>
      <c r="AP29" s="53"/>
      <c r="AQ29" s="53"/>
      <c r="AR29" s="53"/>
      <c r="AS29" s="53"/>
      <c r="AT29" s="53"/>
      <c r="AU29" s="53"/>
      <c r="AV29" s="53"/>
      <c r="AW29" s="53"/>
      <c r="AX29" s="53"/>
      <c r="AY29" s="53"/>
      <c r="AZ29" s="63">
        <f t="shared" si="3"/>
        <v>0</v>
      </c>
      <c r="BA29" s="53"/>
      <c r="BB29" s="53"/>
      <c r="BC29" s="53"/>
      <c r="BD29" s="53"/>
      <c r="BE29" s="53"/>
      <c r="BF29" s="53"/>
      <c r="BG29" s="53"/>
      <c r="BH29" s="53"/>
      <c r="BI29" s="53"/>
      <c r="CA29" s="53">
        <v>1</v>
      </c>
      <c r="CB29" s="53">
        <v>7</v>
      </c>
      <c r="CZ29" s="16">
        <v>2</v>
      </c>
    </row>
    <row r="30" spans="1:104" ht="22.5" x14ac:dyDescent="0.2">
      <c r="A30" s="161">
        <v>19</v>
      </c>
      <c r="B30" s="162" t="s">
        <v>4513</v>
      </c>
      <c r="C30" s="163" t="s">
        <v>4514</v>
      </c>
      <c r="D30" s="164" t="s">
        <v>281</v>
      </c>
      <c r="E30" s="165">
        <v>215.2722</v>
      </c>
      <c r="F30" s="122">
        <f>'05 D.1.4.5B '!F76</f>
        <v>0</v>
      </c>
      <c r="G30" s="166">
        <f t="shared" si="0"/>
        <v>0</v>
      </c>
      <c r="H30" s="167">
        <v>0</v>
      </c>
      <c r="I30" s="168">
        <f t="shared" si="1"/>
        <v>0</v>
      </c>
      <c r="J30" s="167">
        <v>0</v>
      </c>
      <c r="K30" s="168">
        <f t="shared" si="2"/>
        <v>0</v>
      </c>
      <c r="O30" s="53"/>
      <c r="Z30" s="53"/>
      <c r="AA30" s="53">
        <v>1</v>
      </c>
      <c r="AB30" s="53">
        <v>7</v>
      </c>
      <c r="AC30" s="53">
        <v>7</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 t="shared" si="3"/>
        <v>0</v>
      </c>
      <c r="BA30" s="53"/>
      <c r="BB30" s="53"/>
      <c r="BC30" s="53"/>
      <c r="BD30" s="53"/>
      <c r="BE30" s="53"/>
      <c r="BF30" s="53"/>
      <c r="BG30" s="53"/>
      <c r="BH30" s="53"/>
      <c r="BI30" s="53"/>
      <c r="CA30" s="53">
        <v>1</v>
      </c>
      <c r="CB30" s="53">
        <v>7</v>
      </c>
      <c r="CZ30" s="16">
        <v>2</v>
      </c>
    </row>
    <row r="31" spans="1:104" ht="22.5" x14ac:dyDescent="0.2">
      <c r="A31" s="161">
        <v>20</v>
      </c>
      <c r="B31" s="162" t="s">
        <v>4515</v>
      </c>
      <c r="C31" s="163" t="s">
        <v>4516</v>
      </c>
      <c r="D31" s="164" t="s">
        <v>281</v>
      </c>
      <c r="E31" s="165">
        <v>17.846399999999999</v>
      </c>
      <c r="F31" s="122">
        <f>'05 D.1.4.5B '!F86</f>
        <v>0</v>
      </c>
      <c r="G31" s="166">
        <f t="shared" si="0"/>
        <v>0</v>
      </c>
      <c r="H31" s="167">
        <v>0</v>
      </c>
      <c r="I31" s="168">
        <f t="shared" si="1"/>
        <v>0</v>
      </c>
      <c r="J31" s="167">
        <v>0</v>
      </c>
      <c r="K31" s="168">
        <f t="shared" si="2"/>
        <v>0</v>
      </c>
      <c r="O31" s="53"/>
      <c r="Z31" s="53"/>
      <c r="AA31" s="53">
        <v>1</v>
      </c>
      <c r="AB31" s="53">
        <v>7</v>
      </c>
      <c r="AC31" s="53">
        <v>7</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 t="shared" si="3"/>
        <v>0</v>
      </c>
      <c r="BA31" s="53"/>
      <c r="BB31" s="53"/>
      <c r="BC31" s="53"/>
      <c r="BD31" s="53"/>
      <c r="BE31" s="53"/>
      <c r="BF31" s="53"/>
      <c r="BG31" s="53"/>
      <c r="BH31" s="53"/>
      <c r="BI31" s="53"/>
      <c r="CA31" s="53">
        <v>1</v>
      </c>
      <c r="CB31" s="53">
        <v>7</v>
      </c>
      <c r="CZ31" s="16">
        <v>2</v>
      </c>
    </row>
    <row r="32" spans="1:104" ht="22.5" x14ac:dyDescent="0.2">
      <c r="A32" s="161">
        <v>21</v>
      </c>
      <c r="B32" s="162" t="s">
        <v>4517</v>
      </c>
      <c r="C32" s="163" t="s">
        <v>4518</v>
      </c>
      <c r="D32" s="164" t="s">
        <v>281</v>
      </c>
      <c r="E32" s="165">
        <v>253.5676</v>
      </c>
      <c r="F32" s="122">
        <f>'05 D.1.4.5B '!F88</f>
        <v>0</v>
      </c>
      <c r="G32" s="166">
        <f t="shared" si="0"/>
        <v>0</v>
      </c>
      <c r="H32" s="167">
        <v>0</v>
      </c>
      <c r="I32" s="168">
        <f t="shared" si="1"/>
        <v>0</v>
      </c>
      <c r="J32" s="167">
        <v>0</v>
      </c>
      <c r="K32" s="168">
        <f t="shared" si="2"/>
        <v>0</v>
      </c>
      <c r="O32" s="53"/>
      <c r="Z32" s="53"/>
      <c r="AA32" s="53">
        <v>1</v>
      </c>
      <c r="AB32" s="53">
        <v>7</v>
      </c>
      <c r="AC32" s="53">
        <v>7</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 t="shared" si="3"/>
        <v>0</v>
      </c>
      <c r="BA32" s="53"/>
      <c r="BB32" s="53"/>
      <c r="BC32" s="53"/>
      <c r="BD32" s="53"/>
      <c r="BE32" s="53"/>
      <c r="BF32" s="53"/>
      <c r="BG32" s="53"/>
      <c r="BH32" s="53"/>
      <c r="BI32" s="53"/>
      <c r="CA32" s="53">
        <v>1</v>
      </c>
      <c r="CB32" s="53">
        <v>7</v>
      </c>
      <c r="CZ32" s="16">
        <v>2</v>
      </c>
    </row>
    <row r="33" spans="1:104" ht="22.5" x14ac:dyDescent="0.2">
      <c r="A33" s="161">
        <v>22</v>
      </c>
      <c r="B33" s="162" t="s">
        <v>4519</v>
      </c>
      <c r="C33" s="163" t="s">
        <v>4520</v>
      </c>
      <c r="D33" s="164" t="s">
        <v>281</v>
      </c>
      <c r="E33" s="165">
        <v>29.000399999999999</v>
      </c>
      <c r="F33" s="122">
        <f>'05 D.1.4.5B '!F90</f>
        <v>0</v>
      </c>
      <c r="G33" s="166">
        <f t="shared" si="0"/>
        <v>0</v>
      </c>
      <c r="H33" s="167">
        <v>0</v>
      </c>
      <c r="I33" s="168">
        <f t="shared" si="1"/>
        <v>0</v>
      </c>
      <c r="J33" s="167">
        <v>0</v>
      </c>
      <c r="K33" s="168">
        <f t="shared" si="2"/>
        <v>0</v>
      </c>
      <c r="O33" s="53"/>
      <c r="Z33" s="53"/>
      <c r="AA33" s="53">
        <v>1</v>
      </c>
      <c r="AB33" s="53">
        <v>7</v>
      </c>
      <c r="AC33" s="53">
        <v>7</v>
      </c>
      <c r="AD33" s="53"/>
      <c r="AE33" s="53"/>
      <c r="AF33" s="53"/>
      <c r="AG33" s="53"/>
      <c r="AH33" s="53"/>
      <c r="AI33" s="53"/>
      <c r="AJ33" s="53"/>
      <c r="AK33" s="53"/>
      <c r="AL33" s="53"/>
      <c r="AM33" s="53"/>
      <c r="AN33" s="53"/>
      <c r="AO33" s="53"/>
      <c r="AP33" s="53"/>
      <c r="AQ33" s="53"/>
      <c r="AR33" s="53"/>
      <c r="AS33" s="53"/>
      <c r="AT33" s="53"/>
      <c r="AU33" s="53"/>
      <c r="AV33" s="53"/>
      <c r="AW33" s="53"/>
      <c r="AX33" s="53"/>
      <c r="AY33" s="53"/>
      <c r="AZ33" s="63">
        <f t="shared" si="3"/>
        <v>0</v>
      </c>
      <c r="BA33" s="53"/>
      <c r="BB33" s="53"/>
      <c r="BC33" s="53"/>
      <c r="BD33" s="53"/>
      <c r="BE33" s="53"/>
      <c r="BF33" s="53"/>
      <c r="BG33" s="53"/>
      <c r="BH33" s="53"/>
      <c r="BI33" s="53"/>
      <c r="CA33" s="53">
        <v>1</v>
      </c>
      <c r="CB33" s="53">
        <v>7</v>
      </c>
      <c r="CZ33" s="16">
        <v>2</v>
      </c>
    </row>
    <row r="34" spans="1:104" ht="22.5" x14ac:dyDescent="0.2">
      <c r="A34" s="161">
        <v>23</v>
      </c>
      <c r="B34" s="162" t="s">
        <v>4521</v>
      </c>
      <c r="C34" s="163" t="s">
        <v>4522</v>
      </c>
      <c r="D34" s="164" t="s">
        <v>281</v>
      </c>
      <c r="E34" s="165">
        <v>20.449000000000002</v>
      </c>
      <c r="F34" s="122">
        <f>'05 D.1.4.5B '!F92</f>
        <v>0</v>
      </c>
      <c r="G34" s="166">
        <f t="shared" si="0"/>
        <v>0</v>
      </c>
      <c r="H34" s="167">
        <v>0</v>
      </c>
      <c r="I34" s="168">
        <f t="shared" si="1"/>
        <v>0</v>
      </c>
      <c r="J34" s="167">
        <v>0</v>
      </c>
      <c r="K34" s="168">
        <f t="shared" si="2"/>
        <v>0</v>
      </c>
      <c r="O34" s="53"/>
      <c r="Z34" s="53"/>
      <c r="AA34" s="53">
        <v>1</v>
      </c>
      <c r="AB34" s="53">
        <v>7</v>
      </c>
      <c r="AC34" s="53">
        <v>7</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 t="shared" si="3"/>
        <v>0</v>
      </c>
      <c r="BA34" s="53"/>
      <c r="BB34" s="53"/>
      <c r="BC34" s="53"/>
      <c r="BD34" s="53"/>
      <c r="BE34" s="53"/>
      <c r="BF34" s="53"/>
      <c r="BG34" s="53"/>
      <c r="BH34" s="53"/>
      <c r="BI34" s="53"/>
      <c r="CA34" s="53">
        <v>1</v>
      </c>
      <c r="CB34" s="53">
        <v>7</v>
      </c>
      <c r="CZ34" s="16">
        <v>2</v>
      </c>
    </row>
    <row r="35" spans="1:104" ht="22.5" x14ac:dyDescent="0.2">
      <c r="A35" s="161">
        <v>24</v>
      </c>
      <c r="B35" s="162" t="s">
        <v>4523</v>
      </c>
      <c r="C35" s="163" t="s">
        <v>4524</v>
      </c>
      <c r="D35" s="164" t="s">
        <v>281</v>
      </c>
      <c r="E35" s="165">
        <v>2.6025999999999998</v>
      </c>
      <c r="F35" s="122">
        <f>'05 D.1.4.5B '!F94</f>
        <v>0</v>
      </c>
      <c r="G35" s="166">
        <f t="shared" si="0"/>
        <v>0</v>
      </c>
      <c r="H35" s="167">
        <v>0</v>
      </c>
      <c r="I35" s="168">
        <f t="shared" si="1"/>
        <v>0</v>
      </c>
      <c r="J35" s="167">
        <v>0</v>
      </c>
      <c r="K35" s="168">
        <f t="shared" si="2"/>
        <v>0</v>
      </c>
      <c r="O35" s="53"/>
      <c r="Z35" s="53"/>
      <c r="AA35" s="53">
        <v>1</v>
      </c>
      <c r="AB35" s="53">
        <v>7</v>
      </c>
      <c r="AC35" s="53">
        <v>7</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 t="shared" si="3"/>
        <v>0</v>
      </c>
      <c r="BA35" s="53"/>
      <c r="BB35" s="53"/>
      <c r="BC35" s="53"/>
      <c r="BD35" s="53"/>
      <c r="BE35" s="53"/>
      <c r="BF35" s="53"/>
      <c r="BG35" s="53"/>
      <c r="BH35" s="53"/>
      <c r="BI35" s="53"/>
      <c r="CA35" s="53">
        <v>1</v>
      </c>
      <c r="CB35" s="53">
        <v>7</v>
      </c>
      <c r="CZ35" s="16">
        <v>2</v>
      </c>
    </row>
    <row r="36" spans="1:104" ht="22.5" x14ac:dyDescent="0.2">
      <c r="A36" s="161">
        <v>25</v>
      </c>
      <c r="B36" s="162" t="s">
        <v>4525</v>
      </c>
      <c r="C36" s="163" t="s">
        <v>4526</v>
      </c>
      <c r="D36" s="164" t="s">
        <v>281</v>
      </c>
      <c r="E36" s="165">
        <v>44.616</v>
      </c>
      <c r="F36" s="122">
        <f>'05 D.1.4.5B '!F96</f>
        <v>0</v>
      </c>
      <c r="G36" s="166">
        <f t="shared" si="0"/>
        <v>0</v>
      </c>
      <c r="H36" s="167">
        <v>0</v>
      </c>
      <c r="I36" s="168">
        <f t="shared" si="1"/>
        <v>0</v>
      </c>
      <c r="J36" s="167">
        <v>0</v>
      </c>
      <c r="K36" s="168">
        <f t="shared" si="2"/>
        <v>0</v>
      </c>
      <c r="O36" s="53"/>
      <c r="Z36" s="53"/>
      <c r="AA36" s="53">
        <v>1</v>
      </c>
      <c r="AB36" s="53">
        <v>7</v>
      </c>
      <c r="AC36" s="53">
        <v>7</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 t="shared" si="3"/>
        <v>0</v>
      </c>
      <c r="BA36" s="53"/>
      <c r="BB36" s="53"/>
      <c r="BC36" s="53"/>
      <c r="BD36" s="53"/>
      <c r="BE36" s="53"/>
      <c r="BF36" s="53"/>
      <c r="BG36" s="53"/>
      <c r="BH36" s="53"/>
      <c r="BI36" s="53"/>
      <c r="CA36" s="53">
        <v>1</v>
      </c>
      <c r="CB36" s="53">
        <v>7</v>
      </c>
      <c r="CZ36" s="16">
        <v>2</v>
      </c>
    </row>
    <row r="37" spans="1:104" ht="22.5" x14ac:dyDescent="0.2">
      <c r="A37" s="161">
        <v>26</v>
      </c>
      <c r="B37" s="162" t="s">
        <v>4527</v>
      </c>
      <c r="C37" s="163" t="s">
        <v>4528</v>
      </c>
      <c r="D37" s="164" t="s">
        <v>281</v>
      </c>
      <c r="E37" s="165">
        <v>10.410399999999999</v>
      </c>
      <c r="F37" s="122">
        <f>'05 D.1.4.5B '!F98</f>
        <v>0</v>
      </c>
      <c r="G37" s="166">
        <f t="shared" si="0"/>
        <v>0</v>
      </c>
      <c r="H37" s="167">
        <v>0</v>
      </c>
      <c r="I37" s="168">
        <f t="shared" si="1"/>
        <v>0</v>
      </c>
      <c r="J37" s="167">
        <v>0</v>
      </c>
      <c r="K37" s="168">
        <f t="shared" si="2"/>
        <v>0</v>
      </c>
      <c r="O37" s="53"/>
      <c r="Z37" s="53"/>
      <c r="AA37" s="53">
        <v>1</v>
      </c>
      <c r="AB37" s="53">
        <v>7</v>
      </c>
      <c r="AC37" s="53">
        <v>7</v>
      </c>
      <c r="AD37" s="53"/>
      <c r="AE37" s="53"/>
      <c r="AF37" s="53"/>
      <c r="AG37" s="53"/>
      <c r="AH37" s="53"/>
      <c r="AI37" s="53"/>
      <c r="AJ37" s="53"/>
      <c r="AK37" s="53"/>
      <c r="AL37" s="53"/>
      <c r="AM37" s="53"/>
      <c r="AN37" s="53"/>
      <c r="AO37" s="53"/>
      <c r="AP37" s="53"/>
      <c r="AQ37" s="53"/>
      <c r="AR37" s="53"/>
      <c r="AS37" s="53"/>
      <c r="AT37" s="53"/>
      <c r="AU37" s="53"/>
      <c r="AV37" s="53"/>
      <c r="AW37" s="53"/>
      <c r="AX37" s="53"/>
      <c r="AY37" s="53"/>
      <c r="AZ37" s="63">
        <f t="shared" si="3"/>
        <v>0</v>
      </c>
      <c r="BA37" s="53"/>
      <c r="BB37" s="53"/>
      <c r="BC37" s="53"/>
      <c r="BD37" s="53"/>
      <c r="BE37" s="53"/>
      <c r="BF37" s="53"/>
      <c r="BG37" s="53"/>
      <c r="BH37" s="53"/>
      <c r="BI37" s="53"/>
      <c r="CA37" s="53">
        <v>1</v>
      </c>
      <c r="CB37" s="53">
        <v>7</v>
      </c>
      <c r="CZ37" s="16">
        <v>2</v>
      </c>
    </row>
    <row r="38" spans="1:104" ht="22.5" x14ac:dyDescent="0.2">
      <c r="A38" s="161">
        <v>27</v>
      </c>
      <c r="B38" s="162" t="s">
        <v>4529</v>
      </c>
      <c r="C38" s="163" t="s">
        <v>4530</v>
      </c>
      <c r="D38" s="164" t="s">
        <v>281</v>
      </c>
      <c r="E38" s="165">
        <v>0.37180000000000002</v>
      </c>
      <c r="F38" s="122">
        <f>'05 D.1.4.5B '!F104</f>
        <v>0</v>
      </c>
      <c r="G38" s="166">
        <f t="shared" si="0"/>
        <v>0</v>
      </c>
      <c r="H38" s="167">
        <v>0</v>
      </c>
      <c r="I38" s="168">
        <f t="shared" si="1"/>
        <v>0</v>
      </c>
      <c r="J38" s="167">
        <v>0</v>
      </c>
      <c r="K38" s="168">
        <f t="shared" si="2"/>
        <v>0</v>
      </c>
      <c r="O38" s="53"/>
      <c r="Z38" s="53"/>
      <c r="AA38" s="53">
        <v>1</v>
      </c>
      <c r="AB38" s="53">
        <v>7</v>
      </c>
      <c r="AC38" s="53">
        <v>7</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 t="shared" si="3"/>
        <v>0</v>
      </c>
      <c r="BA38" s="53"/>
      <c r="BB38" s="53"/>
      <c r="BC38" s="53"/>
      <c r="BD38" s="53"/>
      <c r="BE38" s="53"/>
      <c r="BF38" s="53"/>
      <c r="BG38" s="53"/>
      <c r="BH38" s="53"/>
      <c r="BI38" s="53"/>
      <c r="CA38" s="53">
        <v>1</v>
      </c>
      <c r="CB38" s="53">
        <v>7</v>
      </c>
      <c r="CZ38" s="16">
        <v>2</v>
      </c>
    </row>
    <row r="39" spans="1:104" ht="22.5" x14ac:dyDescent="0.2">
      <c r="A39" s="161">
        <v>28</v>
      </c>
      <c r="B39" s="162" t="s">
        <v>4531</v>
      </c>
      <c r="C39" s="163" t="s">
        <v>4532</v>
      </c>
      <c r="D39" s="164" t="s">
        <v>281</v>
      </c>
      <c r="E39" s="165">
        <v>2.2307999999999999</v>
      </c>
      <c r="F39" s="122">
        <f>'05 D.1.4.5B '!F108</f>
        <v>0</v>
      </c>
      <c r="G39" s="166">
        <f t="shared" si="0"/>
        <v>0</v>
      </c>
      <c r="H39" s="167">
        <v>0</v>
      </c>
      <c r="I39" s="168">
        <f t="shared" si="1"/>
        <v>0</v>
      </c>
      <c r="J39" s="167">
        <v>0</v>
      </c>
      <c r="K39" s="168">
        <f t="shared" si="2"/>
        <v>0</v>
      </c>
      <c r="O39" s="53"/>
      <c r="Z39" s="53"/>
      <c r="AA39" s="53">
        <v>1</v>
      </c>
      <c r="AB39" s="53">
        <v>7</v>
      </c>
      <c r="AC39" s="53">
        <v>7</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 t="shared" si="3"/>
        <v>0</v>
      </c>
      <c r="BA39" s="53"/>
      <c r="BB39" s="53"/>
      <c r="BC39" s="53"/>
      <c r="BD39" s="53"/>
      <c r="BE39" s="53"/>
      <c r="BF39" s="53"/>
      <c r="BG39" s="53"/>
      <c r="BH39" s="53"/>
      <c r="BI39" s="53"/>
      <c r="CA39" s="53">
        <v>1</v>
      </c>
      <c r="CB39" s="53">
        <v>7</v>
      </c>
      <c r="CZ39" s="16">
        <v>2</v>
      </c>
    </row>
    <row r="40" spans="1:104" ht="22.5" x14ac:dyDescent="0.2">
      <c r="A40" s="161">
        <v>29</v>
      </c>
      <c r="B40" s="162" t="s">
        <v>4533</v>
      </c>
      <c r="C40" s="163" t="s">
        <v>4534</v>
      </c>
      <c r="D40" s="164" t="s">
        <v>281</v>
      </c>
      <c r="E40" s="165">
        <v>14.128399999999999</v>
      </c>
      <c r="F40" s="122">
        <f>'05 D.1.4.5B '!F114</f>
        <v>0</v>
      </c>
      <c r="G40" s="166">
        <f t="shared" si="0"/>
        <v>0</v>
      </c>
      <c r="H40" s="167">
        <v>0</v>
      </c>
      <c r="I40" s="168">
        <f t="shared" si="1"/>
        <v>0</v>
      </c>
      <c r="J40" s="167">
        <v>0</v>
      </c>
      <c r="K40" s="168">
        <f t="shared" si="2"/>
        <v>0</v>
      </c>
      <c r="O40" s="53"/>
      <c r="Z40" s="53"/>
      <c r="AA40" s="53">
        <v>1</v>
      </c>
      <c r="AB40" s="53">
        <v>7</v>
      </c>
      <c r="AC40" s="53">
        <v>7</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 t="shared" si="3"/>
        <v>0</v>
      </c>
      <c r="BA40" s="53"/>
      <c r="BB40" s="53"/>
      <c r="BC40" s="53"/>
      <c r="BD40" s="53"/>
      <c r="BE40" s="53"/>
      <c r="BF40" s="53"/>
      <c r="BG40" s="53"/>
      <c r="BH40" s="53"/>
      <c r="BI40" s="53"/>
      <c r="CA40" s="53">
        <v>1</v>
      </c>
      <c r="CB40" s="53">
        <v>7</v>
      </c>
      <c r="CZ40" s="16">
        <v>2</v>
      </c>
    </row>
    <row r="41" spans="1:104" ht="22.5" x14ac:dyDescent="0.2">
      <c r="A41" s="161">
        <v>30</v>
      </c>
      <c r="B41" s="162" t="s">
        <v>4535</v>
      </c>
      <c r="C41" s="163" t="s">
        <v>4536</v>
      </c>
      <c r="D41" s="164" t="s">
        <v>281</v>
      </c>
      <c r="E41" s="165">
        <v>20.449000000000002</v>
      </c>
      <c r="F41" s="122">
        <f>'05 D.1.4.5B '!F118</f>
        <v>0</v>
      </c>
      <c r="G41" s="166">
        <f t="shared" si="0"/>
        <v>0</v>
      </c>
      <c r="H41" s="167">
        <v>0</v>
      </c>
      <c r="I41" s="168">
        <f t="shared" si="1"/>
        <v>0</v>
      </c>
      <c r="J41" s="167">
        <v>0</v>
      </c>
      <c r="K41" s="168">
        <f t="shared" si="2"/>
        <v>0</v>
      </c>
      <c r="O41" s="53"/>
      <c r="Z41" s="53"/>
      <c r="AA41" s="53">
        <v>1</v>
      </c>
      <c r="AB41" s="53">
        <v>7</v>
      </c>
      <c r="AC41" s="53">
        <v>7</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 t="shared" si="3"/>
        <v>0</v>
      </c>
      <c r="BA41" s="53"/>
      <c r="BB41" s="53"/>
      <c r="BC41" s="53"/>
      <c r="BD41" s="53"/>
      <c r="BE41" s="53"/>
      <c r="BF41" s="53"/>
      <c r="BG41" s="53"/>
      <c r="BH41" s="53"/>
      <c r="BI41" s="53"/>
      <c r="CA41" s="53">
        <v>1</v>
      </c>
      <c r="CB41" s="53">
        <v>7</v>
      </c>
      <c r="CZ41" s="16">
        <v>2</v>
      </c>
    </row>
    <row r="42" spans="1:104" ht="22.5" x14ac:dyDescent="0.2">
      <c r="A42" s="161">
        <v>31</v>
      </c>
      <c r="B42" s="162" t="s">
        <v>4537</v>
      </c>
      <c r="C42" s="163" t="s">
        <v>4538</v>
      </c>
      <c r="D42" s="164" t="s">
        <v>281</v>
      </c>
      <c r="E42" s="165">
        <v>32.718400000000003</v>
      </c>
      <c r="F42" s="122">
        <f>'05 D.1.4.5B '!F124</f>
        <v>0</v>
      </c>
      <c r="G42" s="166">
        <f t="shared" si="0"/>
        <v>0</v>
      </c>
      <c r="H42" s="167">
        <v>0</v>
      </c>
      <c r="I42" s="168">
        <f t="shared" si="1"/>
        <v>0</v>
      </c>
      <c r="J42" s="167">
        <v>0</v>
      </c>
      <c r="K42" s="168">
        <f t="shared" si="2"/>
        <v>0</v>
      </c>
      <c r="O42" s="53"/>
      <c r="Z42" s="53"/>
      <c r="AA42" s="53">
        <v>1</v>
      </c>
      <c r="AB42" s="53">
        <v>7</v>
      </c>
      <c r="AC42" s="53">
        <v>7</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 t="shared" si="3"/>
        <v>0</v>
      </c>
      <c r="BA42" s="53"/>
      <c r="BB42" s="53"/>
      <c r="BC42" s="53"/>
      <c r="BD42" s="53"/>
      <c r="BE42" s="53"/>
      <c r="BF42" s="53"/>
      <c r="BG42" s="53"/>
      <c r="BH42" s="53"/>
      <c r="BI42" s="53"/>
      <c r="CA42" s="53">
        <v>1</v>
      </c>
      <c r="CB42" s="53">
        <v>7</v>
      </c>
      <c r="CZ42" s="16">
        <v>2</v>
      </c>
    </row>
    <row r="43" spans="1:104" ht="22.5" x14ac:dyDescent="0.2">
      <c r="A43" s="161">
        <v>32</v>
      </c>
      <c r="B43" s="162" t="s">
        <v>4539</v>
      </c>
      <c r="C43" s="163" t="s">
        <v>4540</v>
      </c>
      <c r="D43" s="164" t="s">
        <v>281</v>
      </c>
      <c r="E43" s="165">
        <v>32.718400000000003</v>
      </c>
      <c r="F43" s="122">
        <f>'05 D.1.4.5B '!F128</f>
        <v>0</v>
      </c>
      <c r="G43" s="166">
        <f t="shared" si="0"/>
        <v>0</v>
      </c>
      <c r="H43" s="167">
        <v>0</v>
      </c>
      <c r="I43" s="168">
        <f t="shared" si="1"/>
        <v>0</v>
      </c>
      <c r="J43" s="167">
        <v>0</v>
      </c>
      <c r="K43" s="168">
        <f t="shared" si="2"/>
        <v>0</v>
      </c>
      <c r="O43" s="53"/>
      <c r="Z43" s="53"/>
      <c r="AA43" s="53">
        <v>1</v>
      </c>
      <c r="AB43" s="53">
        <v>7</v>
      </c>
      <c r="AC43" s="53">
        <v>7</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 t="shared" si="3"/>
        <v>0</v>
      </c>
      <c r="BA43" s="53"/>
      <c r="BB43" s="53"/>
      <c r="BC43" s="53"/>
      <c r="BD43" s="53"/>
      <c r="BE43" s="53"/>
      <c r="BF43" s="53"/>
      <c r="BG43" s="53"/>
      <c r="BH43" s="53"/>
      <c r="BI43" s="53"/>
      <c r="CA43" s="53">
        <v>1</v>
      </c>
      <c r="CB43" s="53">
        <v>7</v>
      </c>
      <c r="CZ43" s="16">
        <v>2</v>
      </c>
    </row>
    <row r="44" spans="1:104" ht="22.5" x14ac:dyDescent="0.2">
      <c r="A44" s="161">
        <v>33</v>
      </c>
      <c r="B44" s="162" t="s">
        <v>4541</v>
      </c>
      <c r="C44" s="163" t="s">
        <v>4542</v>
      </c>
      <c r="D44" s="164" t="s">
        <v>281</v>
      </c>
      <c r="E44" s="165">
        <v>31.603000000000002</v>
      </c>
      <c r="F44" s="122">
        <f>'05 D.1.4.5B '!F132</f>
        <v>0</v>
      </c>
      <c r="G44" s="166">
        <f t="shared" si="0"/>
        <v>0</v>
      </c>
      <c r="H44" s="167">
        <v>0</v>
      </c>
      <c r="I44" s="168">
        <f t="shared" si="1"/>
        <v>0</v>
      </c>
      <c r="J44" s="167">
        <v>0</v>
      </c>
      <c r="K44" s="168">
        <f t="shared" si="2"/>
        <v>0</v>
      </c>
      <c r="O44" s="53"/>
      <c r="Z44" s="53"/>
      <c r="AA44" s="53">
        <v>1</v>
      </c>
      <c r="AB44" s="53">
        <v>7</v>
      </c>
      <c r="AC44" s="53">
        <v>7</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 t="shared" si="3"/>
        <v>0</v>
      </c>
      <c r="BA44" s="53"/>
      <c r="BB44" s="53"/>
      <c r="BC44" s="53"/>
      <c r="BD44" s="53"/>
      <c r="BE44" s="53"/>
      <c r="BF44" s="53"/>
      <c r="BG44" s="53"/>
      <c r="BH44" s="53"/>
      <c r="BI44" s="53"/>
      <c r="CA44" s="53">
        <v>1</v>
      </c>
      <c r="CB44" s="53">
        <v>7</v>
      </c>
      <c r="CZ44" s="16">
        <v>2</v>
      </c>
    </row>
    <row r="45" spans="1:104" ht="22.5" x14ac:dyDescent="0.2">
      <c r="A45" s="161">
        <v>34</v>
      </c>
      <c r="B45" s="162" t="s">
        <v>4543</v>
      </c>
      <c r="C45" s="163" t="s">
        <v>4544</v>
      </c>
      <c r="D45" s="164" t="s">
        <v>281</v>
      </c>
      <c r="E45" s="165">
        <v>13.3848</v>
      </c>
      <c r="F45" s="122">
        <f>'05 D.1.4.5B '!F136</f>
        <v>0</v>
      </c>
      <c r="G45" s="166">
        <f t="shared" si="0"/>
        <v>0</v>
      </c>
      <c r="H45" s="167">
        <v>0</v>
      </c>
      <c r="I45" s="168">
        <f t="shared" si="1"/>
        <v>0</v>
      </c>
      <c r="J45" s="167">
        <v>0</v>
      </c>
      <c r="K45" s="168">
        <f t="shared" si="2"/>
        <v>0</v>
      </c>
      <c r="O45" s="53"/>
      <c r="Z45" s="53"/>
      <c r="AA45" s="53">
        <v>1</v>
      </c>
      <c r="AB45" s="53">
        <v>7</v>
      </c>
      <c r="AC45" s="53">
        <v>7</v>
      </c>
      <c r="AD45" s="53"/>
      <c r="AE45" s="53"/>
      <c r="AF45" s="53"/>
      <c r="AG45" s="53"/>
      <c r="AH45" s="53"/>
      <c r="AI45" s="53"/>
      <c r="AJ45" s="53"/>
      <c r="AK45" s="53"/>
      <c r="AL45" s="53"/>
      <c r="AM45" s="53"/>
      <c r="AN45" s="53"/>
      <c r="AO45" s="53"/>
      <c r="AP45" s="53"/>
      <c r="AQ45" s="53"/>
      <c r="AR45" s="53"/>
      <c r="AS45" s="53"/>
      <c r="AT45" s="53"/>
      <c r="AU45" s="53"/>
      <c r="AV45" s="53"/>
      <c r="AW45" s="53"/>
      <c r="AX45" s="53"/>
      <c r="AY45" s="53"/>
      <c r="AZ45" s="63">
        <f t="shared" si="3"/>
        <v>0</v>
      </c>
      <c r="BA45" s="53"/>
      <c r="BB45" s="53"/>
      <c r="BC45" s="53"/>
      <c r="BD45" s="53"/>
      <c r="BE45" s="53"/>
      <c r="BF45" s="53"/>
      <c r="BG45" s="53"/>
      <c r="BH45" s="53"/>
      <c r="BI45" s="53"/>
      <c r="CA45" s="53">
        <v>1</v>
      </c>
      <c r="CB45" s="53">
        <v>7</v>
      </c>
      <c r="CZ45" s="16">
        <v>2</v>
      </c>
    </row>
    <row r="46" spans="1:104" ht="22.5" x14ac:dyDescent="0.2">
      <c r="A46" s="161">
        <v>35</v>
      </c>
      <c r="B46" s="162" t="s">
        <v>4545</v>
      </c>
      <c r="C46" s="163" t="s">
        <v>4546</v>
      </c>
      <c r="D46" s="164" t="s">
        <v>281</v>
      </c>
      <c r="E46" s="165">
        <v>9.2949999999999999</v>
      </c>
      <c r="F46" s="122">
        <f>'05 D.1.4.5B '!F140</f>
        <v>0</v>
      </c>
      <c r="G46" s="166">
        <f t="shared" si="0"/>
        <v>0</v>
      </c>
      <c r="H46" s="167">
        <v>0</v>
      </c>
      <c r="I46" s="168">
        <f t="shared" si="1"/>
        <v>0</v>
      </c>
      <c r="J46" s="167">
        <v>0</v>
      </c>
      <c r="K46" s="168">
        <f t="shared" si="2"/>
        <v>0</v>
      </c>
      <c r="O46" s="53"/>
      <c r="Z46" s="53"/>
      <c r="AA46" s="53">
        <v>1</v>
      </c>
      <c r="AB46" s="53">
        <v>7</v>
      </c>
      <c r="AC46" s="53">
        <v>7</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 t="shared" si="3"/>
        <v>0</v>
      </c>
      <c r="BA46" s="53"/>
      <c r="BB46" s="53"/>
      <c r="BC46" s="53"/>
      <c r="BD46" s="53"/>
      <c r="BE46" s="53"/>
      <c r="BF46" s="53"/>
      <c r="BG46" s="53"/>
      <c r="BH46" s="53"/>
      <c r="BI46" s="53"/>
      <c r="CA46" s="53">
        <v>1</v>
      </c>
      <c r="CB46" s="53">
        <v>7</v>
      </c>
      <c r="CZ46" s="16">
        <v>2</v>
      </c>
    </row>
    <row r="47" spans="1:104" ht="22.5" x14ac:dyDescent="0.2">
      <c r="A47" s="161">
        <v>36</v>
      </c>
      <c r="B47" s="162" t="s">
        <v>4547</v>
      </c>
      <c r="C47" s="163" t="s">
        <v>4548</v>
      </c>
      <c r="D47" s="164" t="s">
        <v>281</v>
      </c>
      <c r="E47" s="165">
        <v>8.1796000000000006</v>
      </c>
      <c r="F47" s="122">
        <f>'05 D.1.4.5B '!F144</f>
        <v>0</v>
      </c>
      <c r="G47" s="166">
        <f t="shared" ref="G47:G78" si="4">E47*F47</f>
        <v>0</v>
      </c>
      <c r="H47" s="167">
        <v>0</v>
      </c>
      <c r="I47" s="168">
        <f t="shared" ref="I47:I78" si="5">E47*H47</f>
        <v>0</v>
      </c>
      <c r="J47" s="167">
        <v>0</v>
      </c>
      <c r="K47" s="168">
        <f t="shared" ref="K47:K78" si="6">E47*J47</f>
        <v>0</v>
      </c>
      <c r="O47" s="53"/>
      <c r="Z47" s="53"/>
      <c r="AA47" s="53">
        <v>1</v>
      </c>
      <c r="AB47" s="53">
        <v>7</v>
      </c>
      <c r="AC47" s="53">
        <v>7</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 t="shared" ref="AZ47:AZ78" si="7">G47</f>
        <v>0</v>
      </c>
      <c r="BA47" s="53"/>
      <c r="BB47" s="53"/>
      <c r="BC47" s="53"/>
      <c r="BD47" s="53"/>
      <c r="BE47" s="53"/>
      <c r="BF47" s="53"/>
      <c r="BG47" s="53"/>
      <c r="BH47" s="53"/>
      <c r="BI47" s="53"/>
      <c r="CA47" s="53">
        <v>1</v>
      </c>
      <c r="CB47" s="53">
        <v>7</v>
      </c>
      <c r="CZ47" s="16">
        <v>2</v>
      </c>
    </row>
    <row r="48" spans="1:104" ht="22.5" x14ac:dyDescent="0.2">
      <c r="A48" s="161">
        <v>37</v>
      </c>
      <c r="B48" s="162" t="s">
        <v>4549</v>
      </c>
      <c r="C48" s="163" t="s">
        <v>4550</v>
      </c>
      <c r="D48" s="164" t="s">
        <v>281</v>
      </c>
      <c r="E48" s="165">
        <v>9.2949999999999999</v>
      </c>
      <c r="F48" s="122">
        <f>'05 D.1.4.5B '!F150</f>
        <v>0</v>
      </c>
      <c r="G48" s="166">
        <f t="shared" si="4"/>
        <v>0</v>
      </c>
      <c r="H48" s="167">
        <v>0</v>
      </c>
      <c r="I48" s="168">
        <f t="shared" si="5"/>
        <v>0</v>
      </c>
      <c r="J48" s="167">
        <v>0</v>
      </c>
      <c r="K48" s="168">
        <f t="shared" si="6"/>
        <v>0</v>
      </c>
      <c r="O48" s="53"/>
      <c r="Z48" s="53"/>
      <c r="AA48" s="53">
        <v>1</v>
      </c>
      <c r="AB48" s="53">
        <v>7</v>
      </c>
      <c r="AC48" s="53">
        <v>7</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 t="shared" si="7"/>
        <v>0</v>
      </c>
      <c r="BA48" s="53"/>
      <c r="BB48" s="53"/>
      <c r="BC48" s="53"/>
      <c r="BD48" s="53"/>
      <c r="BE48" s="53"/>
      <c r="BF48" s="53"/>
      <c r="BG48" s="53"/>
      <c r="BH48" s="53"/>
      <c r="BI48" s="53"/>
      <c r="CA48" s="53">
        <v>1</v>
      </c>
      <c r="CB48" s="53">
        <v>7</v>
      </c>
      <c r="CZ48" s="16">
        <v>2</v>
      </c>
    </row>
    <row r="49" spans="1:104" ht="22.5" x14ac:dyDescent="0.2">
      <c r="A49" s="161">
        <v>38</v>
      </c>
      <c r="B49" s="162" t="s">
        <v>4551</v>
      </c>
      <c r="C49" s="163" t="s">
        <v>4552</v>
      </c>
      <c r="D49" s="164" t="s">
        <v>281</v>
      </c>
      <c r="E49" s="165">
        <v>212.2978</v>
      </c>
      <c r="F49" s="122">
        <f>'05 D.1.4.5B '!F154</f>
        <v>0</v>
      </c>
      <c r="G49" s="166">
        <f t="shared" si="4"/>
        <v>0</v>
      </c>
      <c r="H49" s="167">
        <v>0</v>
      </c>
      <c r="I49" s="168">
        <f t="shared" si="5"/>
        <v>0</v>
      </c>
      <c r="J49" s="167">
        <v>0</v>
      </c>
      <c r="K49" s="168">
        <f t="shared" si="6"/>
        <v>0</v>
      </c>
      <c r="O49" s="53"/>
      <c r="Z49" s="53"/>
      <c r="AA49" s="53">
        <v>1</v>
      </c>
      <c r="AB49" s="53">
        <v>7</v>
      </c>
      <c r="AC49" s="53">
        <v>7</v>
      </c>
      <c r="AD49" s="53"/>
      <c r="AE49" s="53"/>
      <c r="AF49" s="53"/>
      <c r="AG49" s="53"/>
      <c r="AH49" s="53"/>
      <c r="AI49" s="53"/>
      <c r="AJ49" s="53"/>
      <c r="AK49" s="53"/>
      <c r="AL49" s="53"/>
      <c r="AM49" s="53"/>
      <c r="AN49" s="53"/>
      <c r="AO49" s="53"/>
      <c r="AP49" s="53"/>
      <c r="AQ49" s="53"/>
      <c r="AR49" s="53"/>
      <c r="AS49" s="53"/>
      <c r="AT49" s="53"/>
      <c r="AU49" s="53"/>
      <c r="AV49" s="53"/>
      <c r="AW49" s="53"/>
      <c r="AX49" s="53"/>
      <c r="AY49" s="53"/>
      <c r="AZ49" s="63">
        <f t="shared" si="7"/>
        <v>0</v>
      </c>
      <c r="BA49" s="53"/>
      <c r="BB49" s="53"/>
      <c r="BC49" s="53"/>
      <c r="BD49" s="53"/>
      <c r="BE49" s="53"/>
      <c r="BF49" s="53"/>
      <c r="BG49" s="53"/>
      <c r="BH49" s="53"/>
      <c r="BI49" s="53"/>
      <c r="CA49" s="53">
        <v>1</v>
      </c>
      <c r="CB49" s="53">
        <v>7</v>
      </c>
      <c r="CZ49" s="16">
        <v>2</v>
      </c>
    </row>
    <row r="50" spans="1:104" ht="22.5" x14ac:dyDescent="0.2">
      <c r="A50" s="161">
        <v>39</v>
      </c>
      <c r="B50" s="162" t="s">
        <v>4553</v>
      </c>
      <c r="C50" s="163" t="s">
        <v>4554</v>
      </c>
      <c r="D50" s="164" t="s">
        <v>281</v>
      </c>
      <c r="E50" s="165">
        <v>118.976</v>
      </c>
      <c r="F50" s="122">
        <f>'05 D.1.4.5B '!F156</f>
        <v>0</v>
      </c>
      <c r="G50" s="166">
        <f t="shared" si="4"/>
        <v>0</v>
      </c>
      <c r="H50" s="167">
        <v>0</v>
      </c>
      <c r="I50" s="168">
        <f t="shared" si="5"/>
        <v>0</v>
      </c>
      <c r="J50" s="167">
        <v>0</v>
      </c>
      <c r="K50" s="168">
        <f t="shared" si="6"/>
        <v>0</v>
      </c>
      <c r="O50" s="53"/>
      <c r="Z50" s="53"/>
      <c r="AA50" s="53">
        <v>1</v>
      </c>
      <c r="AB50" s="53">
        <v>7</v>
      </c>
      <c r="AC50" s="53">
        <v>7</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 t="shared" si="7"/>
        <v>0</v>
      </c>
      <c r="BA50" s="53"/>
      <c r="BB50" s="53"/>
      <c r="BC50" s="53"/>
      <c r="BD50" s="53"/>
      <c r="BE50" s="53"/>
      <c r="BF50" s="53"/>
      <c r="BG50" s="53"/>
      <c r="BH50" s="53"/>
      <c r="BI50" s="53"/>
      <c r="CA50" s="53">
        <v>1</v>
      </c>
      <c r="CB50" s="53">
        <v>7</v>
      </c>
      <c r="CZ50" s="16">
        <v>2</v>
      </c>
    </row>
    <row r="51" spans="1:104" ht="22.5" x14ac:dyDescent="0.2">
      <c r="A51" s="161">
        <v>40</v>
      </c>
      <c r="B51" s="162" t="s">
        <v>4555</v>
      </c>
      <c r="C51" s="163" t="s">
        <v>4556</v>
      </c>
      <c r="D51" s="164" t="s">
        <v>281</v>
      </c>
      <c r="E51" s="165">
        <v>0.74360000000000004</v>
      </c>
      <c r="F51" s="122">
        <f>'05 D.1.4.5B '!F160</f>
        <v>0</v>
      </c>
      <c r="G51" s="166">
        <f t="shared" si="4"/>
        <v>0</v>
      </c>
      <c r="H51" s="167">
        <v>0</v>
      </c>
      <c r="I51" s="168">
        <f t="shared" si="5"/>
        <v>0</v>
      </c>
      <c r="J51" s="167">
        <v>0</v>
      </c>
      <c r="K51" s="168">
        <f t="shared" si="6"/>
        <v>0</v>
      </c>
      <c r="O51" s="53"/>
      <c r="Z51" s="53"/>
      <c r="AA51" s="53">
        <v>1</v>
      </c>
      <c r="AB51" s="53">
        <v>7</v>
      </c>
      <c r="AC51" s="53">
        <v>7</v>
      </c>
      <c r="AD51" s="53"/>
      <c r="AE51" s="53"/>
      <c r="AF51" s="53"/>
      <c r="AG51" s="53"/>
      <c r="AH51" s="53"/>
      <c r="AI51" s="53"/>
      <c r="AJ51" s="53"/>
      <c r="AK51" s="53"/>
      <c r="AL51" s="53"/>
      <c r="AM51" s="53"/>
      <c r="AN51" s="53"/>
      <c r="AO51" s="53"/>
      <c r="AP51" s="53"/>
      <c r="AQ51" s="53"/>
      <c r="AR51" s="53"/>
      <c r="AS51" s="53"/>
      <c r="AT51" s="53"/>
      <c r="AU51" s="53"/>
      <c r="AV51" s="53"/>
      <c r="AW51" s="53"/>
      <c r="AX51" s="53"/>
      <c r="AY51" s="53"/>
      <c r="AZ51" s="63">
        <f t="shared" si="7"/>
        <v>0</v>
      </c>
      <c r="BA51" s="53"/>
      <c r="BB51" s="53"/>
      <c r="BC51" s="53"/>
      <c r="BD51" s="53"/>
      <c r="BE51" s="53"/>
      <c r="BF51" s="53"/>
      <c r="BG51" s="53"/>
      <c r="BH51" s="53"/>
      <c r="BI51" s="53"/>
      <c r="CA51" s="53">
        <v>1</v>
      </c>
      <c r="CB51" s="53">
        <v>7</v>
      </c>
      <c r="CZ51" s="16">
        <v>2</v>
      </c>
    </row>
    <row r="52" spans="1:104" ht="33.75" x14ac:dyDescent="0.2">
      <c r="A52" s="161">
        <v>41</v>
      </c>
      <c r="B52" s="162" t="s">
        <v>4557</v>
      </c>
      <c r="C52" s="163" t="s">
        <v>4558</v>
      </c>
      <c r="D52" s="164" t="s">
        <v>281</v>
      </c>
      <c r="E52" s="165">
        <v>0.37180000000000002</v>
      </c>
      <c r="F52" s="122">
        <f>'05 D.1.4.5B '!F162</f>
        <v>0</v>
      </c>
      <c r="G52" s="166">
        <f t="shared" si="4"/>
        <v>0</v>
      </c>
      <c r="H52" s="167">
        <v>0</v>
      </c>
      <c r="I52" s="168">
        <f t="shared" si="5"/>
        <v>0</v>
      </c>
      <c r="J52" s="167">
        <v>0</v>
      </c>
      <c r="K52" s="168">
        <f t="shared" si="6"/>
        <v>0</v>
      </c>
      <c r="O52" s="53"/>
      <c r="Z52" s="53"/>
      <c r="AA52" s="53">
        <v>1</v>
      </c>
      <c r="AB52" s="53">
        <v>7</v>
      </c>
      <c r="AC52" s="53">
        <v>7</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 t="shared" si="7"/>
        <v>0</v>
      </c>
      <c r="BA52" s="53"/>
      <c r="BB52" s="53"/>
      <c r="BC52" s="53"/>
      <c r="BD52" s="53"/>
      <c r="BE52" s="53"/>
      <c r="BF52" s="53"/>
      <c r="BG52" s="53"/>
      <c r="BH52" s="53"/>
      <c r="BI52" s="53"/>
      <c r="CA52" s="53">
        <v>1</v>
      </c>
      <c r="CB52" s="53">
        <v>7</v>
      </c>
      <c r="CZ52" s="16">
        <v>2</v>
      </c>
    </row>
    <row r="53" spans="1:104" ht="22.5" x14ac:dyDescent="0.2">
      <c r="A53" s="161">
        <v>42</v>
      </c>
      <c r="B53" s="162" t="s">
        <v>4559</v>
      </c>
      <c r="C53" s="163" t="s">
        <v>4560</v>
      </c>
      <c r="D53" s="164" t="s">
        <v>281</v>
      </c>
      <c r="E53" s="165">
        <v>0.37180000000000002</v>
      </c>
      <c r="F53" s="122">
        <f>'05 D.1.4.5B '!F166</f>
        <v>0</v>
      </c>
      <c r="G53" s="166">
        <f t="shared" si="4"/>
        <v>0</v>
      </c>
      <c r="H53" s="167">
        <v>0</v>
      </c>
      <c r="I53" s="168">
        <f t="shared" si="5"/>
        <v>0</v>
      </c>
      <c r="J53" s="167">
        <v>0</v>
      </c>
      <c r="K53" s="168">
        <f t="shared" si="6"/>
        <v>0</v>
      </c>
      <c r="O53" s="53"/>
      <c r="Z53" s="53"/>
      <c r="AA53" s="53">
        <v>1</v>
      </c>
      <c r="AB53" s="53">
        <v>7</v>
      </c>
      <c r="AC53" s="53">
        <v>7</v>
      </c>
      <c r="AD53" s="53"/>
      <c r="AE53" s="53"/>
      <c r="AF53" s="53"/>
      <c r="AG53" s="53"/>
      <c r="AH53" s="53"/>
      <c r="AI53" s="53"/>
      <c r="AJ53" s="53"/>
      <c r="AK53" s="53"/>
      <c r="AL53" s="53"/>
      <c r="AM53" s="53"/>
      <c r="AN53" s="53"/>
      <c r="AO53" s="53"/>
      <c r="AP53" s="53"/>
      <c r="AQ53" s="53"/>
      <c r="AR53" s="53"/>
      <c r="AS53" s="53"/>
      <c r="AT53" s="53"/>
      <c r="AU53" s="53"/>
      <c r="AV53" s="53"/>
      <c r="AW53" s="53"/>
      <c r="AX53" s="53"/>
      <c r="AY53" s="53"/>
      <c r="AZ53" s="63">
        <f t="shared" si="7"/>
        <v>0</v>
      </c>
      <c r="BA53" s="53"/>
      <c r="BB53" s="53"/>
      <c r="BC53" s="53"/>
      <c r="BD53" s="53"/>
      <c r="BE53" s="53"/>
      <c r="BF53" s="53"/>
      <c r="BG53" s="53"/>
      <c r="BH53" s="53"/>
      <c r="BI53" s="53"/>
      <c r="CA53" s="53">
        <v>1</v>
      </c>
      <c r="CB53" s="53">
        <v>7</v>
      </c>
      <c r="CZ53" s="16">
        <v>2</v>
      </c>
    </row>
    <row r="54" spans="1:104" ht="22.5" x14ac:dyDescent="0.2">
      <c r="A54" s="161">
        <v>43</v>
      </c>
      <c r="B54" s="162" t="s">
        <v>4561</v>
      </c>
      <c r="C54" s="163" t="s">
        <v>4562</v>
      </c>
      <c r="D54" s="164" t="s">
        <v>281</v>
      </c>
      <c r="E54" s="165">
        <v>486.31439999999998</v>
      </c>
      <c r="F54" s="122">
        <f>'05 D.1.4.5B '!F180</f>
        <v>0</v>
      </c>
      <c r="G54" s="166">
        <f t="shared" si="4"/>
        <v>0</v>
      </c>
      <c r="H54" s="167">
        <v>0</v>
      </c>
      <c r="I54" s="168">
        <f t="shared" si="5"/>
        <v>0</v>
      </c>
      <c r="J54" s="167">
        <v>0</v>
      </c>
      <c r="K54" s="168">
        <f t="shared" si="6"/>
        <v>0</v>
      </c>
      <c r="O54" s="53"/>
      <c r="Z54" s="53"/>
      <c r="AA54" s="53">
        <v>1</v>
      </c>
      <c r="AB54" s="53">
        <v>7</v>
      </c>
      <c r="AC54" s="53">
        <v>7</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 t="shared" si="7"/>
        <v>0</v>
      </c>
      <c r="BA54" s="53"/>
      <c r="BB54" s="53"/>
      <c r="BC54" s="53"/>
      <c r="BD54" s="53"/>
      <c r="BE54" s="53"/>
      <c r="BF54" s="53"/>
      <c r="BG54" s="53"/>
      <c r="BH54" s="53"/>
      <c r="BI54" s="53"/>
      <c r="CA54" s="53">
        <v>1</v>
      </c>
      <c r="CB54" s="53">
        <v>7</v>
      </c>
      <c r="CZ54" s="16">
        <v>2</v>
      </c>
    </row>
    <row r="55" spans="1:104" x14ac:dyDescent="0.2">
      <c r="A55" s="161">
        <v>44</v>
      </c>
      <c r="B55" s="162" t="s">
        <v>4563</v>
      </c>
      <c r="C55" s="163" t="s">
        <v>4564</v>
      </c>
      <c r="D55" s="164" t="s">
        <v>281</v>
      </c>
      <c r="E55" s="165">
        <v>12.6412</v>
      </c>
      <c r="F55" s="122">
        <f>'05 D.1.4.5B '!F170</f>
        <v>0</v>
      </c>
      <c r="G55" s="166">
        <f t="shared" si="4"/>
        <v>0</v>
      </c>
      <c r="H55" s="167">
        <v>0</v>
      </c>
      <c r="I55" s="168">
        <f t="shared" si="5"/>
        <v>0</v>
      </c>
      <c r="J55" s="167">
        <v>0</v>
      </c>
      <c r="K55" s="168">
        <f t="shared" si="6"/>
        <v>0</v>
      </c>
      <c r="O55" s="53"/>
      <c r="Z55" s="53"/>
      <c r="AA55" s="53">
        <v>1</v>
      </c>
      <c r="AB55" s="53">
        <v>7</v>
      </c>
      <c r="AC55" s="53">
        <v>7</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 t="shared" si="7"/>
        <v>0</v>
      </c>
      <c r="BA55" s="53"/>
      <c r="BB55" s="53"/>
      <c r="BC55" s="53"/>
      <c r="BD55" s="53"/>
      <c r="BE55" s="53"/>
      <c r="BF55" s="53"/>
      <c r="BG55" s="53"/>
      <c r="BH55" s="53"/>
      <c r="BI55" s="53"/>
      <c r="CA55" s="53">
        <v>1</v>
      </c>
      <c r="CB55" s="53">
        <v>7</v>
      </c>
      <c r="CZ55" s="16">
        <v>2</v>
      </c>
    </row>
    <row r="56" spans="1:104" ht="22.5" x14ac:dyDescent="0.2">
      <c r="A56" s="161">
        <v>45</v>
      </c>
      <c r="B56" s="162" t="s">
        <v>4565</v>
      </c>
      <c r="C56" s="163" t="s">
        <v>4566</v>
      </c>
      <c r="D56" s="164" t="s">
        <v>281</v>
      </c>
      <c r="E56" s="165">
        <v>19.705400000000001</v>
      </c>
      <c r="F56" s="122">
        <f>'05 D.1.4.5B '!F172</f>
        <v>0</v>
      </c>
      <c r="G56" s="166">
        <f t="shared" si="4"/>
        <v>0</v>
      </c>
      <c r="H56" s="167">
        <v>0</v>
      </c>
      <c r="I56" s="168">
        <f t="shared" si="5"/>
        <v>0</v>
      </c>
      <c r="J56" s="167">
        <v>0</v>
      </c>
      <c r="K56" s="168">
        <f t="shared" si="6"/>
        <v>0</v>
      </c>
      <c r="O56" s="53"/>
      <c r="Z56" s="53"/>
      <c r="AA56" s="53">
        <v>1</v>
      </c>
      <c r="AB56" s="53">
        <v>7</v>
      </c>
      <c r="AC56" s="53">
        <v>7</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 t="shared" si="7"/>
        <v>0</v>
      </c>
      <c r="BA56" s="53"/>
      <c r="BB56" s="53"/>
      <c r="BC56" s="53"/>
      <c r="BD56" s="53"/>
      <c r="BE56" s="53"/>
      <c r="BF56" s="53"/>
      <c r="BG56" s="53"/>
      <c r="BH56" s="53"/>
      <c r="BI56" s="53"/>
      <c r="CA56" s="53">
        <v>1</v>
      </c>
      <c r="CB56" s="53">
        <v>7</v>
      </c>
      <c r="CZ56" s="16">
        <v>2</v>
      </c>
    </row>
    <row r="57" spans="1:104" ht="33.75" x14ac:dyDescent="0.2">
      <c r="A57" s="161">
        <v>46</v>
      </c>
      <c r="B57" s="162" t="s">
        <v>4567</v>
      </c>
      <c r="C57" s="163" t="s">
        <v>4568</v>
      </c>
      <c r="D57" s="164" t="s">
        <v>281</v>
      </c>
      <c r="E57" s="165">
        <v>10.038600000000001</v>
      </c>
      <c r="F57" s="122">
        <f>'05 D.1.4.5B '!F182</f>
        <v>0</v>
      </c>
      <c r="G57" s="166">
        <f t="shared" si="4"/>
        <v>0</v>
      </c>
      <c r="H57" s="167">
        <v>0</v>
      </c>
      <c r="I57" s="168">
        <f t="shared" si="5"/>
        <v>0</v>
      </c>
      <c r="J57" s="167">
        <v>0</v>
      </c>
      <c r="K57" s="168">
        <f t="shared" si="6"/>
        <v>0</v>
      </c>
      <c r="O57" s="53"/>
      <c r="Z57" s="53"/>
      <c r="AA57" s="53">
        <v>1</v>
      </c>
      <c r="AB57" s="53">
        <v>7</v>
      </c>
      <c r="AC57" s="53">
        <v>7</v>
      </c>
      <c r="AD57" s="53"/>
      <c r="AE57" s="53"/>
      <c r="AF57" s="53"/>
      <c r="AG57" s="53"/>
      <c r="AH57" s="53"/>
      <c r="AI57" s="53"/>
      <c r="AJ57" s="53"/>
      <c r="AK57" s="53"/>
      <c r="AL57" s="53"/>
      <c r="AM57" s="53"/>
      <c r="AN57" s="53"/>
      <c r="AO57" s="53"/>
      <c r="AP57" s="53"/>
      <c r="AQ57" s="53"/>
      <c r="AR57" s="53"/>
      <c r="AS57" s="53"/>
      <c r="AT57" s="53"/>
      <c r="AU57" s="53"/>
      <c r="AV57" s="53"/>
      <c r="AW57" s="53"/>
      <c r="AX57" s="53"/>
      <c r="AY57" s="53"/>
      <c r="AZ57" s="63">
        <f t="shared" si="7"/>
        <v>0</v>
      </c>
      <c r="BA57" s="53"/>
      <c r="BB57" s="53"/>
      <c r="BC57" s="53"/>
      <c r="BD57" s="53"/>
      <c r="BE57" s="53"/>
      <c r="BF57" s="53"/>
      <c r="BG57" s="53"/>
      <c r="BH57" s="53"/>
      <c r="BI57" s="53"/>
      <c r="CA57" s="53">
        <v>1</v>
      </c>
      <c r="CB57" s="53">
        <v>7</v>
      </c>
      <c r="CZ57" s="16">
        <v>2</v>
      </c>
    </row>
    <row r="58" spans="1:104" ht="22.5" x14ac:dyDescent="0.2">
      <c r="A58" s="161">
        <v>47</v>
      </c>
      <c r="B58" s="162" t="s">
        <v>4569</v>
      </c>
      <c r="C58" s="163" t="s">
        <v>4570</v>
      </c>
      <c r="D58" s="164" t="s">
        <v>201</v>
      </c>
      <c r="E58" s="165">
        <v>53.911000000000001</v>
      </c>
      <c r="F58" s="122">
        <f>'05 D.1.4.5B '!F186</f>
        <v>0</v>
      </c>
      <c r="G58" s="166">
        <f t="shared" si="4"/>
        <v>0</v>
      </c>
      <c r="H58" s="167">
        <v>0</v>
      </c>
      <c r="I58" s="168">
        <f t="shared" si="5"/>
        <v>0</v>
      </c>
      <c r="J58" s="167">
        <v>0</v>
      </c>
      <c r="K58" s="168">
        <f t="shared" si="6"/>
        <v>0</v>
      </c>
      <c r="O58" s="53"/>
      <c r="Z58" s="53"/>
      <c r="AA58" s="53">
        <v>1</v>
      </c>
      <c r="AB58" s="53">
        <v>7</v>
      </c>
      <c r="AC58" s="53">
        <v>7</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 t="shared" si="7"/>
        <v>0</v>
      </c>
      <c r="BA58" s="53"/>
      <c r="BB58" s="53"/>
      <c r="BC58" s="53"/>
      <c r="BD58" s="53"/>
      <c r="BE58" s="53"/>
      <c r="BF58" s="53"/>
      <c r="BG58" s="53"/>
      <c r="BH58" s="53"/>
      <c r="BI58" s="53"/>
      <c r="CA58" s="53">
        <v>1</v>
      </c>
      <c r="CB58" s="53">
        <v>7</v>
      </c>
      <c r="CZ58" s="16">
        <v>2</v>
      </c>
    </row>
    <row r="59" spans="1:104" ht="22.5" x14ac:dyDescent="0.2">
      <c r="A59" s="161">
        <v>48</v>
      </c>
      <c r="B59" s="162" t="s">
        <v>4571</v>
      </c>
      <c r="C59" s="163" t="s">
        <v>4572</v>
      </c>
      <c r="D59" s="164" t="s">
        <v>281</v>
      </c>
      <c r="E59" s="165">
        <v>63.577800000000003</v>
      </c>
      <c r="F59" s="122">
        <f>'05 D.1.4.5B '!F190</f>
        <v>0</v>
      </c>
      <c r="G59" s="166">
        <f t="shared" si="4"/>
        <v>0</v>
      </c>
      <c r="H59" s="167">
        <v>0</v>
      </c>
      <c r="I59" s="168">
        <f t="shared" si="5"/>
        <v>0</v>
      </c>
      <c r="J59" s="167">
        <v>0</v>
      </c>
      <c r="K59" s="168">
        <f t="shared" si="6"/>
        <v>0</v>
      </c>
      <c r="O59" s="53"/>
      <c r="Z59" s="53"/>
      <c r="AA59" s="53">
        <v>1</v>
      </c>
      <c r="AB59" s="53">
        <v>7</v>
      </c>
      <c r="AC59" s="53">
        <v>7</v>
      </c>
      <c r="AD59" s="53"/>
      <c r="AE59" s="53"/>
      <c r="AF59" s="53"/>
      <c r="AG59" s="53"/>
      <c r="AH59" s="53"/>
      <c r="AI59" s="53"/>
      <c r="AJ59" s="53"/>
      <c r="AK59" s="53"/>
      <c r="AL59" s="53"/>
      <c r="AM59" s="53"/>
      <c r="AN59" s="53"/>
      <c r="AO59" s="53"/>
      <c r="AP59" s="53"/>
      <c r="AQ59" s="53"/>
      <c r="AR59" s="53"/>
      <c r="AS59" s="53"/>
      <c r="AT59" s="53"/>
      <c r="AU59" s="53"/>
      <c r="AV59" s="53"/>
      <c r="AW59" s="53"/>
      <c r="AX59" s="53"/>
      <c r="AY59" s="53"/>
      <c r="AZ59" s="63">
        <f t="shared" si="7"/>
        <v>0</v>
      </c>
      <c r="BA59" s="53"/>
      <c r="BB59" s="53"/>
      <c r="BC59" s="53"/>
      <c r="BD59" s="53"/>
      <c r="BE59" s="53"/>
      <c r="BF59" s="53"/>
      <c r="BG59" s="53"/>
      <c r="BH59" s="53"/>
      <c r="BI59" s="53"/>
      <c r="CA59" s="53">
        <v>1</v>
      </c>
      <c r="CB59" s="53">
        <v>7</v>
      </c>
      <c r="CZ59" s="16">
        <v>2</v>
      </c>
    </row>
    <row r="60" spans="1:104" ht="22.5" x14ac:dyDescent="0.2">
      <c r="A60" s="161">
        <v>49</v>
      </c>
      <c r="B60" s="162" t="s">
        <v>4573</v>
      </c>
      <c r="C60" s="163" t="s">
        <v>4574</v>
      </c>
      <c r="D60" s="164" t="s">
        <v>281</v>
      </c>
      <c r="E60" s="165">
        <v>0.37180000000000002</v>
      </c>
      <c r="F60" s="122">
        <f>'05 D.1.4.5B '!F204</f>
        <v>0</v>
      </c>
      <c r="G60" s="166">
        <f t="shared" si="4"/>
        <v>0</v>
      </c>
      <c r="H60" s="167">
        <v>0</v>
      </c>
      <c r="I60" s="168">
        <f t="shared" si="5"/>
        <v>0</v>
      </c>
      <c r="J60" s="167">
        <v>0</v>
      </c>
      <c r="K60" s="168">
        <f t="shared" si="6"/>
        <v>0</v>
      </c>
      <c r="O60" s="53"/>
      <c r="Z60" s="53"/>
      <c r="AA60" s="53">
        <v>1</v>
      </c>
      <c r="AB60" s="53">
        <v>7</v>
      </c>
      <c r="AC60" s="53">
        <v>7</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 t="shared" si="7"/>
        <v>0</v>
      </c>
      <c r="BA60" s="53"/>
      <c r="BB60" s="53"/>
      <c r="BC60" s="53"/>
      <c r="BD60" s="53"/>
      <c r="BE60" s="53"/>
      <c r="BF60" s="53"/>
      <c r="BG60" s="53"/>
      <c r="BH60" s="53"/>
      <c r="BI60" s="53"/>
      <c r="CA60" s="53">
        <v>1</v>
      </c>
      <c r="CB60" s="53">
        <v>7</v>
      </c>
      <c r="CZ60" s="16">
        <v>2</v>
      </c>
    </row>
    <row r="61" spans="1:104" ht="22.5" x14ac:dyDescent="0.2">
      <c r="A61" s="161">
        <v>50</v>
      </c>
      <c r="B61" s="162" t="s">
        <v>4575</v>
      </c>
      <c r="C61" s="163" t="s">
        <v>4576</v>
      </c>
      <c r="D61" s="164" t="s">
        <v>281</v>
      </c>
      <c r="E61" s="165">
        <v>2.6025999999999998</v>
      </c>
      <c r="F61" s="122">
        <f>'05 D.1.4.5B '!F206</f>
        <v>0</v>
      </c>
      <c r="G61" s="166">
        <f t="shared" si="4"/>
        <v>0</v>
      </c>
      <c r="H61" s="167">
        <v>0</v>
      </c>
      <c r="I61" s="168">
        <f t="shared" si="5"/>
        <v>0</v>
      </c>
      <c r="J61" s="167">
        <v>0</v>
      </c>
      <c r="K61" s="168">
        <f t="shared" si="6"/>
        <v>0</v>
      </c>
      <c r="O61" s="53"/>
      <c r="Z61" s="53"/>
      <c r="AA61" s="53">
        <v>1</v>
      </c>
      <c r="AB61" s="53">
        <v>7</v>
      </c>
      <c r="AC61" s="53">
        <v>7</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 t="shared" si="7"/>
        <v>0</v>
      </c>
      <c r="BA61" s="53"/>
      <c r="BB61" s="53"/>
      <c r="BC61" s="53"/>
      <c r="BD61" s="53"/>
      <c r="BE61" s="53"/>
      <c r="BF61" s="53"/>
      <c r="BG61" s="53"/>
      <c r="BH61" s="53"/>
      <c r="BI61" s="53"/>
      <c r="CA61" s="53">
        <v>1</v>
      </c>
      <c r="CB61" s="53">
        <v>7</v>
      </c>
      <c r="CZ61" s="16">
        <v>2</v>
      </c>
    </row>
    <row r="62" spans="1:104" x14ac:dyDescent="0.2">
      <c r="A62" s="161">
        <v>51</v>
      </c>
      <c r="B62" s="162" t="s">
        <v>4577</v>
      </c>
      <c r="C62" s="163" t="s">
        <v>4578</v>
      </c>
      <c r="D62" s="164" t="s">
        <v>281</v>
      </c>
      <c r="E62" s="165">
        <v>2.6025999999999998</v>
      </c>
      <c r="F62" s="122">
        <f>'05 D.1.4.5B '!F208</f>
        <v>0</v>
      </c>
      <c r="G62" s="166">
        <f t="shared" si="4"/>
        <v>0</v>
      </c>
      <c r="H62" s="167">
        <v>0</v>
      </c>
      <c r="I62" s="168">
        <f t="shared" si="5"/>
        <v>0</v>
      </c>
      <c r="J62" s="167">
        <v>0</v>
      </c>
      <c r="K62" s="168">
        <f t="shared" si="6"/>
        <v>0</v>
      </c>
      <c r="O62" s="53"/>
      <c r="Z62" s="53"/>
      <c r="AA62" s="53">
        <v>1</v>
      </c>
      <c r="AB62" s="53">
        <v>7</v>
      </c>
      <c r="AC62" s="53">
        <v>7</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 t="shared" si="7"/>
        <v>0</v>
      </c>
      <c r="BA62" s="53"/>
      <c r="BB62" s="53"/>
      <c r="BC62" s="53"/>
      <c r="BD62" s="53"/>
      <c r="BE62" s="53"/>
      <c r="BF62" s="53"/>
      <c r="BG62" s="53"/>
      <c r="BH62" s="53"/>
      <c r="BI62" s="53"/>
      <c r="CA62" s="53">
        <v>1</v>
      </c>
      <c r="CB62" s="53">
        <v>7</v>
      </c>
      <c r="CZ62" s="16">
        <v>2</v>
      </c>
    </row>
    <row r="63" spans="1:104" x14ac:dyDescent="0.2">
      <c r="A63" s="161">
        <v>52</v>
      </c>
      <c r="B63" s="162" t="s">
        <v>4579</v>
      </c>
      <c r="C63" s="163" t="s">
        <v>4580</v>
      </c>
      <c r="D63" s="164" t="s">
        <v>281</v>
      </c>
      <c r="E63" s="165">
        <v>10.038600000000001</v>
      </c>
      <c r="F63" s="122">
        <f>'05 D.1.4.5B '!F210</f>
        <v>0</v>
      </c>
      <c r="G63" s="166">
        <f t="shared" si="4"/>
        <v>0</v>
      </c>
      <c r="H63" s="167">
        <v>0</v>
      </c>
      <c r="I63" s="168">
        <f t="shared" si="5"/>
        <v>0</v>
      </c>
      <c r="J63" s="167">
        <v>0</v>
      </c>
      <c r="K63" s="168">
        <f t="shared" si="6"/>
        <v>0</v>
      </c>
      <c r="O63" s="53"/>
      <c r="Z63" s="53"/>
      <c r="AA63" s="53">
        <v>1</v>
      </c>
      <c r="AB63" s="53">
        <v>7</v>
      </c>
      <c r="AC63" s="53">
        <v>7</v>
      </c>
      <c r="AD63" s="53"/>
      <c r="AE63" s="53"/>
      <c r="AF63" s="53"/>
      <c r="AG63" s="53"/>
      <c r="AH63" s="53"/>
      <c r="AI63" s="53"/>
      <c r="AJ63" s="53"/>
      <c r="AK63" s="53"/>
      <c r="AL63" s="53"/>
      <c r="AM63" s="53"/>
      <c r="AN63" s="53"/>
      <c r="AO63" s="53"/>
      <c r="AP63" s="53"/>
      <c r="AQ63" s="53"/>
      <c r="AR63" s="53"/>
      <c r="AS63" s="53"/>
      <c r="AT63" s="53"/>
      <c r="AU63" s="53"/>
      <c r="AV63" s="53"/>
      <c r="AW63" s="53"/>
      <c r="AX63" s="53"/>
      <c r="AY63" s="53"/>
      <c r="AZ63" s="63">
        <f t="shared" si="7"/>
        <v>0</v>
      </c>
      <c r="BA63" s="53"/>
      <c r="BB63" s="53"/>
      <c r="BC63" s="53"/>
      <c r="BD63" s="53"/>
      <c r="BE63" s="53"/>
      <c r="BF63" s="53"/>
      <c r="BG63" s="53"/>
      <c r="BH63" s="53"/>
      <c r="BI63" s="53"/>
      <c r="CA63" s="53">
        <v>1</v>
      </c>
      <c r="CB63" s="53">
        <v>7</v>
      </c>
      <c r="CZ63" s="16">
        <v>2</v>
      </c>
    </row>
    <row r="64" spans="1:104" ht="22.5" x14ac:dyDescent="0.2">
      <c r="A64" s="161">
        <v>53</v>
      </c>
      <c r="B64" s="162" t="s">
        <v>4581</v>
      </c>
      <c r="C64" s="163" t="s">
        <v>4582</v>
      </c>
      <c r="D64" s="164" t="s">
        <v>281</v>
      </c>
      <c r="E64" s="165">
        <v>172.51519999999999</v>
      </c>
      <c r="F64" s="122">
        <f>'05 D.1.4.5B '!F212</f>
        <v>0</v>
      </c>
      <c r="G64" s="166">
        <f t="shared" si="4"/>
        <v>0</v>
      </c>
      <c r="H64" s="167">
        <v>0</v>
      </c>
      <c r="I64" s="168">
        <f t="shared" si="5"/>
        <v>0</v>
      </c>
      <c r="J64" s="167">
        <v>0</v>
      </c>
      <c r="K64" s="168">
        <f t="shared" si="6"/>
        <v>0</v>
      </c>
      <c r="O64" s="53"/>
      <c r="Z64" s="53"/>
      <c r="AA64" s="53">
        <v>1</v>
      </c>
      <c r="AB64" s="53">
        <v>7</v>
      </c>
      <c r="AC64" s="53">
        <v>7</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 t="shared" si="7"/>
        <v>0</v>
      </c>
      <c r="BA64" s="53"/>
      <c r="BB64" s="53"/>
      <c r="BC64" s="53"/>
      <c r="BD64" s="53"/>
      <c r="BE64" s="53"/>
      <c r="BF64" s="53"/>
      <c r="BG64" s="53"/>
      <c r="BH64" s="53"/>
      <c r="BI64" s="53"/>
      <c r="CA64" s="53">
        <v>1</v>
      </c>
      <c r="CB64" s="53">
        <v>7</v>
      </c>
      <c r="CZ64" s="16">
        <v>2</v>
      </c>
    </row>
    <row r="65" spans="1:104" ht="22.5" x14ac:dyDescent="0.2">
      <c r="A65" s="161">
        <v>54</v>
      </c>
      <c r="B65" s="162" t="s">
        <v>4583</v>
      </c>
      <c r="C65" s="163" t="s">
        <v>4584</v>
      </c>
      <c r="D65" s="164" t="s">
        <v>281</v>
      </c>
      <c r="E65" s="165">
        <v>2.9744000000000002</v>
      </c>
      <c r="F65" s="122">
        <f>'05 D.1.4.5B '!F214</f>
        <v>0</v>
      </c>
      <c r="G65" s="166">
        <f t="shared" si="4"/>
        <v>0</v>
      </c>
      <c r="H65" s="167">
        <v>0</v>
      </c>
      <c r="I65" s="168">
        <f t="shared" si="5"/>
        <v>0</v>
      </c>
      <c r="J65" s="167">
        <v>0</v>
      </c>
      <c r="K65" s="168">
        <f t="shared" si="6"/>
        <v>0</v>
      </c>
      <c r="O65" s="53"/>
      <c r="Z65" s="53"/>
      <c r="AA65" s="53">
        <v>1</v>
      </c>
      <c r="AB65" s="53">
        <v>7</v>
      </c>
      <c r="AC65" s="53">
        <v>7</v>
      </c>
      <c r="AD65" s="53"/>
      <c r="AE65" s="53"/>
      <c r="AF65" s="53"/>
      <c r="AG65" s="53"/>
      <c r="AH65" s="53"/>
      <c r="AI65" s="53"/>
      <c r="AJ65" s="53"/>
      <c r="AK65" s="53"/>
      <c r="AL65" s="53"/>
      <c r="AM65" s="53"/>
      <c r="AN65" s="53"/>
      <c r="AO65" s="53"/>
      <c r="AP65" s="53"/>
      <c r="AQ65" s="53"/>
      <c r="AR65" s="53"/>
      <c r="AS65" s="53"/>
      <c r="AT65" s="53"/>
      <c r="AU65" s="53"/>
      <c r="AV65" s="53"/>
      <c r="AW65" s="53"/>
      <c r="AX65" s="53"/>
      <c r="AY65" s="53"/>
      <c r="AZ65" s="63">
        <f t="shared" si="7"/>
        <v>0</v>
      </c>
      <c r="BA65" s="53"/>
      <c r="BB65" s="53"/>
      <c r="BC65" s="53"/>
      <c r="BD65" s="53"/>
      <c r="BE65" s="53"/>
      <c r="BF65" s="53"/>
      <c r="BG65" s="53"/>
      <c r="BH65" s="53"/>
      <c r="BI65" s="53"/>
      <c r="CA65" s="53">
        <v>1</v>
      </c>
      <c r="CB65" s="53">
        <v>7</v>
      </c>
      <c r="CZ65" s="16">
        <v>2</v>
      </c>
    </row>
    <row r="66" spans="1:104" ht="22.5" x14ac:dyDescent="0.2">
      <c r="A66" s="161">
        <v>55</v>
      </c>
      <c r="B66" s="162" t="s">
        <v>4585</v>
      </c>
      <c r="C66" s="163" t="s">
        <v>4586</v>
      </c>
      <c r="D66" s="164" t="s">
        <v>281</v>
      </c>
      <c r="E66" s="165">
        <v>146.1174</v>
      </c>
      <c r="F66" s="122">
        <f>'05 D.1.4.5B '!F216</f>
        <v>0</v>
      </c>
      <c r="G66" s="166">
        <f t="shared" si="4"/>
        <v>0</v>
      </c>
      <c r="H66" s="167">
        <v>0</v>
      </c>
      <c r="I66" s="168">
        <f t="shared" si="5"/>
        <v>0</v>
      </c>
      <c r="J66" s="167">
        <v>0</v>
      </c>
      <c r="K66" s="168">
        <f t="shared" si="6"/>
        <v>0</v>
      </c>
      <c r="O66" s="53"/>
      <c r="Z66" s="53"/>
      <c r="AA66" s="53">
        <v>1</v>
      </c>
      <c r="AB66" s="53">
        <v>7</v>
      </c>
      <c r="AC66" s="53">
        <v>7</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 t="shared" si="7"/>
        <v>0</v>
      </c>
      <c r="BA66" s="53"/>
      <c r="BB66" s="53"/>
      <c r="BC66" s="53"/>
      <c r="BD66" s="53"/>
      <c r="BE66" s="53"/>
      <c r="BF66" s="53"/>
      <c r="BG66" s="53"/>
      <c r="BH66" s="53"/>
      <c r="BI66" s="53"/>
      <c r="CA66" s="53">
        <v>1</v>
      </c>
      <c r="CB66" s="53">
        <v>7</v>
      </c>
      <c r="CZ66" s="16">
        <v>2</v>
      </c>
    </row>
    <row r="67" spans="1:104" ht="22.5" x14ac:dyDescent="0.2">
      <c r="A67" s="161">
        <v>56</v>
      </c>
      <c r="B67" s="162" t="s">
        <v>4587</v>
      </c>
      <c r="C67" s="163" t="s">
        <v>4588</v>
      </c>
      <c r="D67" s="164" t="s">
        <v>281</v>
      </c>
      <c r="E67" s="165">
        <v>23.423400000000001</v>
      </c>
      <c r="F67" s="122">
        <f>'05 D.1.4.5B '!F218</f>
        <v>0</v>
      </c>
      <c r="G67" s="166">
        <f t="shared" si="4"/>
        <v>0</v>
      </c>
      <c r="H67" s="167">
        <v>0</v>
      </c>
      <c r="I67" s="168">
        <f t="shared" si="5"/>
        <v>0</v>
      </c>
      <c r="J67" s="167">
        <v>0</v>
      </c>
      <c r="K67" s="168">
        <f t="shared" si="6"/>
        <v>0</v>
      </c>
      <c r="O67" s="53"/>
      <c r="Z67" s="53"/>
      <c r="AA67" s="53">
        <v>1</v>
      </c>
      <c r="AB67" s="53">
        <v>7</v>
      </c>
      <c r="AC67" s="53">
        <v>7</v>
      </c>
      <c r="AD67" s="53"/>
      <c r="AE67" s="53"/>
      <c r="AF67" s="53"/>
      <c r="AG67" s="53"/>
      <c r="AH67" s="53"/>
      <c r="AI67" s="53"/>
      <c r="AJ67" s="53"/>
      <c r="AK67" s="53"/>
      <c r="AL67" s="53"/>
      <c r="AM67" s="53"/>
      <c r="AN67" s="53"/>
      <c r="AO67" s="53"/>
      <c r="AP67" s="53"/>
      <c r="AQ67" s="53"/>
      <c r="AR67" s="53"/>
      <c r="AS67" s="53"/>
      <c r="AT67" s="53"/>
      <c r="AU67" s="53"/>
      <c r="AV67" s="53"/>
      <c r="AW67" s="53"/>
      <c r="AX67" s="53"/>
      <c r="AY67" s="53"/>
      <c r="AZ67" s="63">
        <f t="shared" si="7"/>
        <v>0</v>
      </c>
      <c r="BA67" s="53"/>
      <c r="BB67" s="53"/>
      <c r="BC67" s="53"/>
      <c r="BD67" s="53"/>
      <c r="BE67" s="53"/>
      <c r="BF67" s="53"/>
      <c r="BG67" s="53"/>
      <c r="BH67" s="53"/>
      <c r="BI67" s="53"/>
      <c r="CA67" s="53">
        <v>1</v>
      </c>
      <c r="CB67" s="53">
        <v>7</v>
      </c>
      <c r="CZ67" s="16">
        <v>2</v>
      </c>
    </row>
    <row r="68" spans="1:104" x14ac:dyDescent="0.2">
      <c r="A68" s="161">
        <v>57</v>
      </c>
      <c r="B68" s="162" t="s">
        <v>4589</v>
      </c>
      <c r="C68" s="163" t="s">
        <v>4590</v>
      </c>
      <c r="D68" s="164" t="s">
        <v>281</v>
      </c>
      <c r="E68" s="165">
        <v>13.013</v>
      </c>
      <c r="F68" s="122">
        <f>'05 D.1.4.5B '!F220</f>
        <v>0</v>
      </c>
      <c r="G68" s="166">
        <f t="shared" si="4"/>
        <v>0</v>
      </c>
      <c r="H68" s="167">
        <v>0</v>
      </c>
      <c r="I68" s="168">
        <f t="shared" si="5"/>
        <v>0</v>
      </c>
      <c r="J68" s="167">
        <v>0</v>
      </c>
      <c r="K68" s="168">
        <f t="shared" si="6"/>
        <v>0</v>
      </c>
      <c r="O68" s="53"/>
      <c r="Z68" s="53"/>
      <c r="AA68" s="53">
        <v>1</v>
      </c>
      <c r="AB68" s="53">
        <v>7</v>
      </c>
      <c r="AC68" s="53">
        <v>7</v>
      </c>
      <c r="AD68" s="53"/>
      <c r="AE68" s="53"/>
      <c r="AF68" s="53"/>
      <c r="AG68" s="53"/>
      <c r="AH68" s="53"/>
      <c r="AI68" s="53"/>
      <c r="AJ68" s="53"/>
      <c r="AK68" s="53"/>
      <c r="AL68" s="53"/>
      <c r="AM68" s="53"/>
      <c r="AN68" s="53"/>
      <c r="AO68" s="53"/>
      <c r="AP68" s="53"/>
      <c r="AQ68" s="53"/>
      <c r="AR68" s="53"/>
      <c r="AS68" s="53"/>
      <c r="AT68" s="53"/>
      <c r="AU68" s="53"/>
      <c r="AV68" s="53"/>
      <c r="AW68" s="53"/>
      <c r="AX68" s="53"/>
      <c r="AY68" s="53"/>
      <c r="AZ68" s="63">
        <f t="shared" si="7"/>
        <v>0</v>
      </c>
      <c r="BA68" s="53"/>
      <c r="BB68" s="53"/>
      <c r="BC68" s="53"/>
      <c r="BD68" s="53"/>
      <c r="BE68" s="53"/>
      <c r="BF68" s="53"/>
      <c r="BG68" s="53"/>
      <c r="BH68" s="53"/>
      <c r="BI68" s="53"/>
      <c r="CA68" s="53">
        <v>1</v>
      </c>
      <c r="CB68" s="53">
        <v>7</v>
      </c>
      <c r="CZ68" s="16">
        <v>2</v>
      </c>
    </row>
    <row r="69" spans="1:104" ht="22.5" x14ac:dyDescent="0.2">
      <c r="A69" s="161">
        <v>58</v>
      </c>
      <c r="B69" s="162" t="s">
        <v>4591</v>
      </c>
      <c r="C69" s="163" t="s">
        <v>4592</v>
      </c>
      <c r="D69" s="164" t="s">
        <v>41</v>
      </c>
      <c r="E69" s="165">
        <v>0.79039999999999999</v>
      </c>
      <c r="F69" s="122">
        <f>'05 D.1.4.5B '!F222</f>
        <v>0</v>
      </c>
      <c r="G69" s="166">
        <f t="shared" si="4"/>
        <v>0</v>
      </c>
      <c r="H69" s="167">
        <v>0</v>
      </c>
      <c r="I69" s="168">
        <f t="shared" si="5"/>
        <v>0</v>
      </c>
      <c r="J69" s="167">
        <v>0</v>
      </c>
      <c r="K69" s="168">
        <f t="shared" si="6"/>
        <v>0</v>
      </c>
      <c r="O69" s="53"/>
      <c r="Z69" s="53"/>
      <c r="AA69" s="53">
        <v>1</v>
      </c>
      <c r="AB69" s="53">
        <v>7</v>
      </c>
      <c r="AC69" s="53">
        <v>7</v>
      </c>
      <c r="AD69" s="53"/>
      <c r="AE69" s="53"/>
      <c r="AF69" s="53"/>
      <c r="AG69" s="53"/>
      <c r="AH69" s="53"/>
      <c r="AI69" s="53"/>
      <c r="AJ69" s="53"/>
      <c r="AK69" s="53"/>
      <c r="AL69" s="53"/>
      <c r="AM69" s="53"/>
      <c r="AN69" s="53"/>
      <c r="AO69" s="53"/>
      <c r="AP69" s="53"/>
      <c r="AQ69" s="53"/>
      <c r="AR69" s="53"/>
      <c r="AS69" s="53"/>
      <c r="AT69" s="53"/>
      <c r="AU69" s="53"/>
      <c r="AV69" s="53"/>
      <c r="AW69" s="53"/>
      <c r="AX69" s="53"/>
      <c r="AY69" s="53"/>
      <c r="AZ69" s="63">
        <f t="shared" si="7"/>
        <v>0</v>
      </c>
      <c r="BA69" s="53"/>
      <c r="BB69" s="53"/>
      <c r="BC69" s="53"/>
      <c r="BD69" s="53"/>
      <c r="BE69" s="53"/>
      <c r="BF69" s="53"/>
      <c r="BG69" s="53"/>
      <c r="BH69" s="53"/>
      <c r="BI69" s="53"/>
      <c r="CA69" s="53">
        <v>1</v>
      </c>
      <c r="CB69" s="53">
        <v>7</v>
      </c>
      <c r="CZ69" s="16">
        <v>2</v>
      </c>
    </row>
    <row r="70" spans="1:104" ht="22.5" x14ac:dyDescent="0.2">
      <c r="A70" s="161">
        <v>59</v>
      </c>
      <c r="B70" s="162" t="s">
        <v>4593</v>
      </c>
      <c r="C70" s="163" t="s">
        <v>4594</v>
      </c>
      <c r="D70" s="164" t="s">
        <v>201</v>
      </c>
      <c r="E70" s="165">
        <v>325.32499999999999</v>
      </c>
      <c r="F70" s="122">
        <f>'05 D.1.4.5B '!F226</f>
        <v>0</v>
      </c>
      <c r="G70" s="166">
        <f t="shared" si="4"/>
        <v>0</v>
      </c>
      <c r="H70" s="167">
        <v>0</v>
      </c>
      <c r="I70" s="168">
        <f t="shared" si="5"/>
        <v>0</v>
      </c>
      <c r="J70" s="167">
        <v>0</v>
      </c>
      <c r="K70" s="168">
        <f t="shared" si="6"/>
        <v>0</v>
      </c>
      <c r="O70" s="53"/>
      <c r="Z70" s="53"/>
      <c r="AA70" s="53">
        <v>1</v>
      </c>
      <c r="AB70" s="53">
        <v>7</v>
      </c>
      <c r="AC70" s="53">
        <v>7</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 t="shared" si="7"/>
        <v>0</v>
      </c>
      <c r="BA70" s="53"/>
      <c r="BB70" s="53"/>
      <c r="BC70" s="53"/>
      <c r="BD70" s="53"/>
      <c r="BE70" s="53"/>
      <c r="BF70" s="53"/>
      <c r="BG70" s="53"/>
      <c r="BH70" s="53"/>
      <c r="BI70" s="53"/>
      <c r="CA70" s="53">
        <v>1</v>
      </c>
      <c r="CB70" s="53">
        <v>7</v>
      </c>
      <c r="CZ70" s="16">
        <v>2</v>
      </c>
    </row>
    <row r="71" spans="1:104" ht="22.5" x14ac:dyDescent="0.2">
      <c r="A71" s="161">
        <v>60</v>
      </c>
      <c r="B71" s="162" t="s">
        <v>4449</v>
      </c>
      <c r="C71" s="163" t="s">
        <v>4450</v>
      </c>
      <c r="D71" s="164" t="s">
        <v>201</v>
      </c>
      <c r="E71" s="165">
        <v>390.39</v>
      </c>
      <c r="F71" s="122">
        <f>'05 D.1.4.5B '!F228</f>
        <v>0</v>
      </c>
      <c r="G71" s="166">
        <f t="shared" si="4"/>
        <v>0</v>
      </c>
      <c r="H71" s="167">
        <v>0</v>
      </c>
      <c r="I71" s="168">
        <f t="shared" si="5"/>
        <v>0</v>
      </c>
      <c r="J71" s="167">
        <v>0</v>
      </c>
      <c r="K71" s="168">
        <f t="shared" si="6"/>
        <v>0</v>
      </c>
      <c r="O71" s="53"/>
      <c r="Z71" s="53"/>
      <c r="AA71" s="53">
        <v>1</v>
      </c>
      <c r="AB71" s="53">
        <v>7</v>
      </c>
      <c r="AC71" s="53">
        <v>7</v>
      </c>
      <c r="AD71" s="53"/>
      <c r="AE71" s="53"/>
      <c r="AF71" s="53"/>
      <c r="AG71" s="53"/>
      <c r="AH71" s="53"/>
      <c r="AI71" s="53"/>
      <c r="AJ71" s="53"/>
      <c r="AK71" s="53"/>
      <c r="AL71" s="53"/>
      <c r="AM71" s="53"/>
      <c r="AN71" s="53"/>
      <c r="AO71" s="53"/>
      <c r="AP71" s="53"/>
      <c r="AQ71" s="53"/>
      <c r="AR71" s="53"/>
      <c r="AS71" s="53"/>
      <c r="AT71" s="53"/>
      <c r="AU71" s="53"/>
      <c r="AV71" s="53"/>
      <c r="AW71" s="53"/>
      <c r="AX71" s="53"/>
      <c r="AY71" s="53"/>
      <c r="AZ71" s="63">
        <f t="shared" si="7"/>
        <v>0</v>
      </c>
      <c r="BA71" s="53"/>
      <c r="BB71" s="53"/>
      <c r="BC71" s="53"/>
      <c r="BD71" s="53"/>
      <c r="BE71" s="53"/>
      <c r="BF71" s="53"/>
      <c r="BG71" s="53"/>
      <c r="BH71" s="53"/>
      <c r="BI71" s="53"/>
      <c r="CA71" s="53">
        <v>1</v>
      </c>
      <c r="CB71" s="53">
        <v>7</v>
      </c>
      <c r="CZ71" s="16">
        <v>2</v>
      </c>
    </row>
    <row r="72" spans="1:104" ht="22.5" x14ac:dyDescent="0.2">
      <c r="A72" s="161">
        <v>61</v>
      </c>
      <c r="B72" s="162" t="s">
        <v>4595</v>
      </c>
      <c r="C72" s="163" t="s">
        <v>4596</v>
      </c>
      <c r="D72" s="164" t="s">
        <v>201</v>
      </c>
      <c r="E72" s="165">
        <v>139.42500000000001</v>
      </c>
      <c r="F72" s="122">
        <f>'05 D.1.4.5B '!F230</f>
        <v>0</v>
      </c>
      <c r="G72" s="166">
        <f t="shared" si="4"/>
        <v>0</v>
      </c>
      <c r="H72" s="167">
        <v>0</v>
      </c>
      <c r="I72" s="168">
        <f t="shared" si="5"/>
        <v>0</v>
      </c>
      <c r="J72" s="167">
        <v>0</v>
      </c>
      <c r="K72" s="168">
        <f t="shared" si="6"/>
        <v>0</v>
      </c>
      <c r="O72" s="53"/>
      <c r="Z72" s="53"/>
      <c r="AA72" s="53">
        <v>1</v>
      </c>
      <c r="AB72" s="53">
        <v>7</v>
      </c>
      <c r="AC72" s="53">
        <v>7</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 t="shared" si="7"/>
        <v>0</v>
      </c>
      <c r="BA72" s="53"/>
      <c r="BB72" s="53"/>
      <c r="BC72" s="53"/>
      <c r="BD72" s="53"/>
      <c r="BE72" s="53"/>
      <c r="BF72" s="53"/>
      <c r="BG72" s="53"/>
      <c r="BH72" s="53"/>
      <c r="BI72" s="53"/>
      <c r="CA72" s="53">
        <v>1</v>
      </c>
      <c r="CB72" s="53">
        <v>7</v>
      </c>
      <c r="CZ72" s="16">
        <v>2</v>
      </c>
    </row>
    <row r="73" spans="1:104" ht="22.5" x14ac:dyDescent="0.2">
      <c r="A73" s="161">
        <v>62</v>
      </c>
      <c r="B73" s="162" t="s">
        <v>4597</v>
      </c>
      <c r="C73" s="163" t="s">
        <v>4598</v>
      </c>
      <c r="D73" s="164" t="s">
        <v>201</v>
      </c>
      <c r="E73" s="165">
        <v>111.54</v>
      </c>
      <c r="F73" s="122">
        <f>'05 D.1.4.5B '!F232</f>
        <v>0</v>
      </c>
      <c r="G73" s="166">
        <f t="shared" si="4"/>
        <v>0</v>
      </c>
      <c r="H73" s="167">
        <v>0</v>
      </c>
      <c r="I73" s="168">
        <f t="shared" si="5"/>
        <v>0</v>
      </c>
      <c r="J73" s="167">
        <v>0</v>
      </c>
      <c r="K73" s="168">
        <f t="shared" si="6"/>
        <v>0</v>
      </c>
      <c r="O73" s="53"/>
      <c r="Z73" s="53"/>
      <c r="AA73" s="53">
        <v>1</v>
      </c>
      <c r="AB73" s="53">
        <v>7</v>
      </c>
      <c r="AC73" s="53">
        <v>7</v>
      </c>
      <c r="AD73" s="53"/>
      <c r="AE73" s="53"/>
      <c r="AF73" s="53"/>
      <c r="AG73" s="53"/>
      <c r="AH73" s="53"/>
      <c r="AI73" s="53"/>
      <c r="AJ73" s="53"/>
      <c r="AK73" s="53"/>
      <c r="AL73" s="53"/>
      <c r="AM73" s="53"/>
      <c r="AN73" s="53"/>
      <c r="AO73" s="53"/>
      <c r="AP73" s="53"/>
      <c r="AQ73" s="53"/>
      <c r="AR73" s="53"/>
      <c r="AS73" s="53"/>
      <c r="AT73" s="53"/>
      <c r="AU73" s="53"/>
      <c r="AV73" s="53"/>
      <c r="AW73" s="53"/>
      <c r="AX73" s="53"/>
      <c r="AY73" s="53"/>
      <c r="AZ73" s="63">
        <f t="shared" si="7"/>
        <v>0</v>
      </c>
      <c r="BA73" s="53"/>
      <c r="BB73" s="53"/>
      <c r="BC73" s="53"/>
      <c r="BD73" s="53"/>
      <c r="BE73" s="53"/>
      <c r="BF73" s="53"/>
      <c r="BG73" s="53"/>
      <c r="BH73" s="53"/>
      <c r="BI73" s="53"/>
      <c r="CA73" s="53">
        <v>1</v>
      </c>
      <c r="CB73" s="53">
        <v>7</v>
      </c>
      <c r="CZ73" s="16">
        <v>2</v>
      </c>
    </row>
    <row r="74" spans="1:104" ht="22.5" x14ac:dyDescent="0.2">
      <c r="A74" s="161">
        <v>63</v>
      </c>
      <c r="B74" s="162" t="s">
        <v>4455</v>
      </c>
      <c r="C74" s="163" t="s">
        <v>4456</v>
      </c>
      <c r="D74" s="164" t="s">
        <v>201</v>
      </c>
      <c r="E74" s="165">
        <v>30.4876</v>
      </c>
      <c r="F74" s="122">
        <f>'05 D.1.4.5B '!F234</f>
        <v>0</v>
      </c>
      <c r="G74" s="166">
        <f t="shared" si="4"/>
        <v>0</v>
      </c>
      <c r="H74" s="167">
        <v>0</v>
      </c>
      <c r="I74" s="168">
        <f t="shared" si="5"/>
        <v>0</v>
      </c>
      <c r="J74" s="167">
        <v>0</v>
      </c>
      <c r="K74" s="168">
        <f t="shared" si="6"/>
        <v>0</v>
      </c>
      <c r="O74" s="53"/>
      <c r="Z74" s="53"/>
      <c r="AA74" s="53">
        <v>1</v>
      </c>
      <c r="AB74" s="53">
        <v>7</v>
      </c>
      <c r="AC74" s="53">
        <v>7</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 t="shared" si="7"/>
        <v>0</v>
      </c>
      <c r="BA74" s="53"/>
      <c r="BB74" s="53"/>
      <c r="BC74" s="53"/>
      <c r="BD74" s="53"/>
      <c r="BE74" s="53"/>
      <c r="BF74" s="53"/>
      <c r="BG74" s="53"/>
      <c r="BH74" s="53"/>
      <c r="BI74" s="53"/>
      <c r="CA74" s="53">
        <v>1</v>
      </c>
      <c r="CB74" s="53">
        <v>7</v>
      </c>
      <c r="CZ74" s="16">
        <v>2</v>
      </c>
    </row>
    <row r="75" spans="1:104" ht="22.5" x14ac:dyDescent="0.2">
      <c r="A75" s="161">
        <v>64</v>
      </c>
      <c r="B75" s="162" t="s">
        <v>4599</v>
      </c>
      <c r="C75" s="163" t="s">
        <v>4456</v>
      </c>
      <c r="D75" s="164" t="s">
        <v>201</v>
      </c>
      <c r="E75" s="165">
        <v>13.087400000000001</v>
      </c>
      <c r="F75" s="122">
        <f>'05 D.1.4.5B '!F236</f>
        <v>0</v>
      </c>
      <c r="G75" s="166">
        <f t="shared" si="4"/>
        <v>0</v>
      </c>
      <c r="H75" s="167">
        <v>0</v>
      </c>
      <c r="I75" s="168">
        <f t="shared" si="5"/>
        <v>0</v>
      </c>
      <c r="J75" s="167">
        <v>0</v>
      </c>
      <c r="K75" s="168">
        <f t="shared" si="6"/>
        <v>0</v>
      </c>
      <c r="O75" s="53"/>
      <c r="Z75" s="53"/>
      <c r="AA75" s="53">
        <v>1</v>
      </c>
      <c r="AB75" s="53">
        <v>7</v>
      </c>
      <c r="AC75" s="53">
        <v>7</v>
      </c>
      <c r="AD75" s="53"/>
      <c r="AE75" s="53"/>
      <c r="AF75" s="53"/>
      <c r="AG75" s="53"/>
      <c r="AH75" s="53"/>
      <c r="AI75" s="53"/>
      <c r="AJ75" s="53"/>
      <c r="AK75" s="53"/>
      <c r="AL75" s="53"/>
      <c r="AM75" s="53"/>
      <c r="AN75" s="53"/>
      <c r="AO75" s="53"/>
      <c r="AP75" s="53"/>
      <c r="AQ75" s="53"/>
      <c r="AR75" s="53"/>
      <c r="AS75" s="53"/>
      <c r="AT75" s="53"/>
      <c r="AU75" s="53"/>
      <c r="AV75" s="53"/>
      <c r="AW75" s="53"/>
      <c r="AX75" s="53"/>
      <c r="AY75" s="53"/>
      <c r="AZ75" s="63">
        <f t="shared" si="7"/>
        <v>0</v>
      </c>
      <c r="BA75" s="53"/>
      <c r="BB75" s="53"/>
      <c r="BC75" s="53"/>
      <c r="BD75" s="53"/>
      <c r="BE75" s="53"/>
      <c r="BF75" s="53"/>
      <c r="BG75" s="53"/>
      <c r="BH75" s="53"/>
      <c r="BI75" s="53"/>
      <c r="CA75" s="53">
        <v>1</v>
      </c>
      <c r="CB75" s="53">
        <v>7</v>
      </c>
      <c r="CZ75" s="16">
        <v>2</v>
      </c>
    </row>
    <row r="76" spans="1:104" x14ac:dyDescent="0.2">
      <c r="A76" s="161">
        <v>65</v>
      </c>
      <c r="B76" s="162" t="s">
        <v>4600</v>
      </c>
      <c r="C76" s="163" t="s">
        <v>4601</v>
      </c>
      <c r="D76" s="164" t="s">
        <v>281</v>
      </c>
      <c r="E76" s="165">
        <v>14.128399999999999</v>
      </c>
      <c r="F76" s="122">
        <f>'05 D.1.4.5B '!F116</f>
        <v>0</v>
      </c>
      <c r="G76" s="166">
        <f t="shared" si="4"/>
        <v>0</v>
      </c>
      <c r="H76" s="167">
        <v>4.99999999999945E-5</v>
      </c>
      <c r="I76" s="168">
        <f t="shared" si="5"/>
        <v>7.0641999999992229E-4</v>
      </c>
      <c r="J76" s="167"/>
      <c r="K76" s="168">
        <f t="shared" si="6"/>
        <v>0</v>
      </c>
      <c r="O76" s="53"/>
      <c r="Z76" s="53"/>
      <c r="AA76" s="53">
        <v>12</v>
      </c>
      <c r="AB76" s="53">
        <v>0</v>
      </c>
      <c r="AC76" s="53">
        <v>5</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 t="shared" si="7"/>
        <v>0</v>
      </c>
      <c r="BA76" s="53"/>
      <c r="BB76" s="53"/>
      <c r="BC76" s="53"/>
      <c r="BD76" s="53"/>
      <c r="BE76" s="53"/>
      <c r="BF76" s="53"/>
      <c r="BG76" s="53"/>
      <c r="BH76" s="53"/>
      <c r="BI76" s="53"/>
      <c r="CA76" s="53">
        <v>12</v>
      </c>
      <c r="CB76" s="53">
        <v>0</v>
      </c>
      <c r="CZ76" s="16">
        <v>2</v>
      </c>
    </row>
    <row r="77" spans="1:104" x14ac:dyDescent="0.2">
      <c r="A77" s="161">
        <v>66</v>
      </c>
      <c r="B77" s="162" t="s">
        <v>4602</v>
      </c>
      <c r="C77" s="163" t="s">
        <v>4603</v>
      </c>
      <c r="D77" s="164" t="s">
        <v>281</v>
      </c>
      <c r="E77" s="165">
        <v>32.718400000000003</v>
      </c>
      <c r="F77" s="122">
        <f>'05 D.1.4.5B '!F126</f>
        <v>0</v>
      </c>
      <c r="G77" s="166">
        <f t="shared" si="4"/>
        <v>0</v>
      </c>
      <c r="H77" s="167">
        <v>4.99999999999945E-5</v>
      </c>
      <c r="I77" s="168">
        <f t="shared" si="5"/>
        <v>1.6359199999998201E-3</v>
      </c>
      <c r="J77" s="167"/>
      <c r="K77" s="168">
        <f t="shared" si="6"/>
        <v>0</v>
      </c>
      <c r="O77" s="53"/>
      <c r="Z77" s="53"/>
      <c r="AA77" s="53">
        <v>12</v>
      </c>
      <c r="AB77" s="53">
        <v>0</v>
      </c>
      <c r="AC77" s="53">
        <v>7</v>
      </c>
      <c r="AD77" s="53"/>
      <c r="AE77" s="53"/>
      <c r="AF77" s="53"/>
      <c r="AG77" s="53"/>
      <c r="AH77" s="53"/>
      <c r="AI77" s="53"/>
      <c r="AJ77" s="53"/>
      <c r="AK77" s="53"/>
      <c r="AL77" s="53"/>
      <c r="AM77" s="53"/>
      <c r="AN77" s="53"/>
      <c r="AO77" s="53"/>
      <c r="AP77" s="53"/>
      <c r="AQ77" s="53"/>
      <c r="AR77" s="53"/>
      <c r="AS77" s="53"/>
      <c r="AT77" s="53"/>
      <c r="AU77" s="53"/>
      <c r="AV77" s="53"/>
      <c r="AW77" s="53"/>
      <c r="AX77" s="53"/>
      <c r="AY77" s="53"/>
      <c r="AZ77" s="63">
        <f t="shared" si="7"/>
        <v>0</v>
      </c>
      <c r="BA77" s="53"/>
      <c r="BB77" s="53"/>
      <c r="BC77" s="53"/>
      <c r="BD77" s="53"/>
      <c r="BE77" s="53"/>
      <c r="BF77" s="53"/>
      <c r="BG77" s="53"/>
      <c r="BH77" s="53"/>
      <c r="BI77" s="53"/>
      <c r="CA77" s="53">
        <v>12</v>
      </c>
      <c r="CB77" s="53">
        <v>0</v>
      </c>
      <c r="CZ77" s="16">
        <v>2</v>
      </c>
    </row>
    <row r="78" spans="1:104" x14ac:dyDescent="0.2">
      <c r="A78" s="161">
        <v>67</v>
      </c>
      <c r="B78" s="162" t="s">
        <v>4604</v>
      </c>
      <c r="C78" s="163" t="s">
        <v>4605</v>
      </c>
      <c r="D78" s="164" t="s">
        <v>281</v>
      </c>
      <c r="E78" s="165">
        <v>0.74360000000000004</v>
      </c>
      <c r="F78" s="122">
        <f>'05 D.1.4.5B '!F122</f>
        <v>0</v>
      </c>
      <c r="G78" s="166">
        <f t="shared" si="4"/>
        <v>0</v>
      </c>
      <c r="H78" s="167">
        <v>4.99999999999945E-5</v>
      </c>
      <c r="I78" s="168">
        <f t="shared" si="5"/>
        <v>3.7179999999995914E-5</v>
      </c>
      <c r="J78" s="167"/>
      <c r="K78" s="168">
        <f t="shared" si="6"/>
        <v>0</v>
      </c>
      <c r="O78" s="53"/>
      <c r="Z78" s="53"/>
      <c r="AA78" s="53">
        <v>12</v>
      </c>
      <c r="AB78" s="53">
        <v>0</v>
      </c>
      <c r="AC78" s="53">
        <v>6</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 t="shared" si="7"/>
        <v>0</v>
      </c>
      <c r="BA78" s="53"/>
      <c r="BB78" s="53"/>
      <c r="BC78" s="53"/>
      <c r="BD78" s="53"/>
      <c r="BE78" s="53"/>
      <c r="BF78" s="53"/>
      <c r="BG78" s="53"/>
      <c r="BH78" s="53"/>
      <c r="BI78" s="53"/>
      <c r="CA78" s="53">
        <v>12</v>
      </c>
      <c r="CB78" s="53">
        <v>0</v>
      </c>
      <c r="CZ78" s="16">
        <v>2</v>
      </c>
    </row>
    <row r="79" spans="1:104" ht="22.5" x14ac:dyDescent="0.2">
      <c r="A79" s="161">
        <v>68</v>
      </c>
      <c r="B79" s="162" t="s">
        <v>4606</v>
      </c>
      <c r="C79" s="163" t="s">
        <v>4607</v>
      </c>
      <c r="D79" s="164" t="s">
        <v>281</v>
      </c>
      <c r="E79" s="165">
        <v>0.37180000000000002</v>
      </c>
      <c r="F79" s="122">
        <f>'05 D.1.4.5B '!F22</f>
        <v>0</v>
      </c>
      <c r="G79" s="166">
        <f t="shared" ref="G79:G110" si="8">E79*F79</f>
        <v>0</v>
      </c>
      <c r="H79" s="167">
        <v>3.5000000000007199E-4</v>
      </c>
      <c r="I79" s="168">
        <f t="shared" ref="I79:I110" si="9">E79*H79</f>
        <v>1.3013000000002678E-4</v>
      </c>
      <c r="J79" s="167"/>
      <c r="K79" s="168">
        <f t="shared" ref="K79:K110" si="10">E79*J79</f>
        <v>0</v>
      </c>
      <c r="O79" s="53"/>
      <c r="Z79" s="53"/>
      <c r="AA79" s="53">
        <v>12</v>
      </c>
      <c r="AB79" s="53">
        <v>0</v>
      </c>
      <c r="AC79" s="53">
        <v>1</v>
      </c>
      <c r="AD79" s="53"/>
      <c r="AE79" s="53"/>
      <c r="AF79" s="53"/>
      <c r="AG79" s="53"/>
      <c r="AH79" s="53"/>
      <c r="AI79" s="53"/>
      <c r="AJ79" s="53"/>
      <c r="AK79" s="53"/>
      <c r="AL79" s="53"/>
      <c r="AM79" s="53"/>
      <c r="AN79" s="53"/>
      <c r="AO79" s="53"/>
      <c r="AP79" s="53"/>
      <c r="AQ79" s="53"/>
      <c r="AR79" s="53"/>
      <c r="AS79" s="53"/>
      <c r="AT79" s="53"/>
      <c r="AU79" s="53"/>
      <c r="AV79" s="53"/>
      <c r="AW79" s="53"/>
      <c r="AX79" s="53"/>
      <c r="AY79" s="53"/>
      <c r="AZ79" s="63">
        <f t="shared" ref="AZ79:AZ110" si="11">G79</f>
        <v>0</v>
      </c>
      <c r="BA79" s="53"/>
      <c r="BB79" s="53"/>
      <c r="BC79" s="53"/>
      <c r="BD79" s="53"/>
      <c r="BE79" s="53"/>
      <c r="BF79" s="53"/>
      <c r="BG79" s="53"/>
      <c r="BH79" s="53"/>
      <c r="BI79" s="53"/>
      <c r="CA79" s="53">
        <v>12</v>
      </c>
      <c r="CB79" s="53">
        <v>0</v>
      </c>
      <c r="CZ79" s="16">
        <v>2</v>
      </c>
    </row>
    <row r="80" spans="1:104" ht="22.5" x14ac:dyDescent="0.2">
      <c r="A80" s="161">
        <v>69</v>
      </c>
      <c r="B80" s="162" t="s">
        <v>4608</v>
      </c>
      <c r="C80" s="163" t="s">
        <v>4609</v>
      </c>
      <c r="D80" s="164" t="s">
        <v>41</v>
      </c>
      <c r="E80" s="165">
        <v>0.79039999999999999</v>
      </c>
      <c r="F80" s="122">
        <f>'05 D.1.4.5B '!F224</f>
        <v>0</v>
      </c>
      <c r="G80" s="166">
        <f t="shared" si="8"/>
        <v>0</v>
      </c>
      <c r="H80" s="167">
        <v>1.99999999999978E-4</v>
      </c>
      <c r="I80" s="168">
        <f t="shared" si="9"/>
        <v>1.580799999999826E-4</v>
      </c>
      <c r="J80" s="167"/>
      <c r="K80" s="168">
        <f t="shared" si="10"/>
        <v>0</v>
      </c>
      <c r="O80" s="53"/>
      <c r="Z80" s="53"/>
      <c r="AA80" s="53">
        <v>12</v>
      </c>
      <c r="AB80" s="53">
        <v>0</v>
      </c>
      <c r="AC80" s="53">
        <v>20</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 t="shared" si="11"/>
        <v>0</v>
      </c>
      <c r="BA80" s="53"/>
      <c r="BB80" s="53"/>
      <c r="BC80" s="53"/>
      <c r="BD80" s="53"/>
      <c r="BE80" s="53"/>
      <c r="BF80" s="53"/>
      <c r="BG80" s="53"/>
      <c r="BH80" s="53"/>
      <c r="BI80" s="53"/>
      <c r="CA80" s="53">
        <v>12</v>
      </c>
      <c r="CB80" s="53">
        <v>0</v>
      </c>
      <c r="CZ80" s="16">
        <v>2</v>
      </c>
    </row>
    <row r="81" spans="1:104" x14ac:dyDescent="0.2">
      <c r="A81" s="161">
        <v>70</v>
      </c>
      <c r="B81" s="162" t="s">
        <v>4610</v>
      </c>
      <c r="C81" s="163" t="s">
        <v>4611</v>
      </c>
      <c r="D81" s="164" t="s">
        <v>281</v>
      </c>
      <c r="E81" s="165">
        <v>3.3462000000000001</v>
      </c>
      <c r="F81" s="122">
        <f>'05 D.1.4.5B '!F202</f>
        <v>0</v>
      </c>
      <c r="G81" s="166">
        <f t="shared" si="8"/>
        <v>0</v>
      </c>
      <c r="H81" s="167">
        <v>1.12000000000023E-2</v>
      </c>
      <c r="I81" s="168">
        <f t="shared" si="9"/>
        <v>3.7477440000007696E-2</v>
      </c>
      <c r="J81" s="167"/>
      <c r="K81" s="168">
        <f t="shared" si="10"/>
        <v>0</v>
      </c>
      <c r="O81" s="53"/>
      <c r="Z81" s="53"/>
      <c r="AA81" s="53">
        <v>12</v>
      </c>
      <c r="AB81" s="53">
        <v>0</v>
      </c>
      <c r="AC81" s="53">
        <v>19</v>
      </c>
      <c r="AD81" s="53"/>
      <c r="AE81" s="53"/>
      <c r="AF81" s="53"/>
      <c r="AG81" s="53"/>
      <c r="AH81" s="53"/>
      <c r="AI81" s="53"/>
      <c r="AJ81" s="53"/>
      <c r="AK81" s="53"/>
      <c r="AL81" s="53"/>
      <c r="AM81" s="53"/>
      <c r="AN81" s="53"/>
      <c r="AO81" s="53"/>
      <c r="AP81" s="53"/>
      <c r="AQ81" s="53"/>
      <c r="AR81" s="53"/>
      <c r="AS81" s="53"/>
      <c r="AT81" s="53"/>
      <c r="AU81" s="53"/>
      <c r="AV81" s="53"/>
      <c r="AW81" s="53"/>
      <c r="AX81" s="53"/>
      <c r="AY81" s="53"/>
      <c r="AZ81" s="63">
        <f t="shared" si="11"/>
        <v>0</v>
      </c>
      <c r="BA81" s="53"/>
      <c r="BB81" s="53"/>
      <c r="BC81" s="53"/>
      <c r="BD81" s="53"/>
      <c r="BE81" s="53"/>
      <c r="BF81" s="53"/>
      <c r="BG81" s="53"/>
      <c r="BH81" s="53"/>
      <c r="BI81" s="53"/>
      <c r="CA81" s="53">
        <v>12</v>
      </c>
      <c r="CB81" s="53">
        <v>0</v>
      </c>
      <c r="CZ81" s="16">
        <v>2</v>
      </c>
    </row>
    <row r="82" spans="1:104" ht="33.75" x14ac:dyDescent="0.2">
      <c r="A82" s="161">
        <v>71</v>
      </c>
      <c r="B82" s="162" t="s">
        <v>4612</v>
      </c>
      <c r="C82" s="163" t="s">
        <v>4613</v>
      </c>
      <c r="D82" s="164" t="s">
        <v>281</v>
      </c>
      <c r="E82" s="165">
        <v>53.911000000000001</v>
      </c>
      <c r="F82" s="122">
        <f>'05 D.1.4.5B '!F188</f>
        <v>0</v>
      </c>
      <c r="G82" s="166">
        <f t="shared" si="8"/>
        <v>0</v>
      </c>
      <c r="H82" s="167">
        <v>4.99999999999723E-4</v>
      </c>
      <c r="I82" s="168">
        <f t="shared" si="9"/>
        <v>2.6955499999985068E-2</v>
      </c>
      <c r="J82" s="167"/>
      <c r="K82" s="168">
        <f t="shared" si="10"/>
        <v>0</v>
      </c>
      <c r="O82" s="53"/>
      <c r="Z82" s="53"/>
      <c r="AA82" s="53">
        <v>12</v>
      </c>
      <c r="AB82" s="53">
        <v>0</v>
      </c>
      <c r="AC82" s="53">
        <v>13</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 t="shared" si="11"/>
        <v>0</v>
      </c>
      <c r="BA82" s="53"/>
      <c r="BB82" s="53"/>
      <c r="BC82" s="53"/>
      <c r="BD82" s="53"/>
      <c r="BE82" s="53"/>
      <c r="BF82" s="53"/>
      <c r="BG82" s="53"/>
      <c r="BH82" s="53"/>
      <c r="BI82" s="53"/>
      <c r="CA82" s="53">
        <v>12</v>
      </c>
      <c r="CB82" s="53">
        <v>0</v>
      </c>
      <c r="CZ82" s="16">
        <v>2</v>
      </c>
    </row>
    <row r="83" spans="1:104" ht="33.75" x14ac:dyDescent="0.2">
      <c r="A83" s="161">
        <v>72</v>
      </c>
      <c r="B83" s="162" t="s">
        <v>4614</v>
      </c>
      <c r="C83" s="163" t="s">
        <v>4615</v>
      </c>
      <c r="D83" s="164" t="s">
        <v>281</v>
      </c>
      <c r="E83" s="165">
        <v>1.4872000000000001</v>
      </c>
      <c r="F83" s="122">
        <f>'05 D.1.4.5B '!F146</f>
        <v>0</v>
      </c>
      <c r="G83" s="166">
        <f t="shared" si="8"/>
        <v>0</v>
      </c>
      <c r="H83" s="167">
        <v>0</v>
      </c>
      <c r="I83" s="168">
        <f t="shared" si="9"/>
        <v>0</v>
      </c>
      <c r="J83" s="167"/>
      <c r="K83" s="168">
        <f t="shared" si="10"/>
        <v>0</v>
      </c>
      <c r="O83" s="53"/>
      <c r="Z83" s="53"/>
      <c r="AA83" s="53">
        <v>12</v>
      </c>
      <c r="AB83" s="53">
        <v>0</v>
      </c>
      <c r="AC83" s="53">
        <v>10</v>
      </c>
      <c r="AD83" s="53"/>
      <c r="AE83" s="53"/>
      <c r="AF83" s="53"/>
      <c r="AG83" s="53"/>
      <c r="AH83" s="53"/>
      <c r="AI83" s="53"/>
      <c r="AJ83" s="53"/>
      <c r="AK83" s="53"/>
      <c r="AL83" s="53"/>
      <c r="AM83" s="53"/>
      <c r="AN83" s="53"/>
      <c r="AO83" s="53"/>
      <c r="AP83" s="53"/>
      <c r="AQ83" s="53"/>
      <c r="AR83" s="53"/>
      <c r="AS83" s="53"/>
      <c r="AT83" s="53"/>
      <c r="AU83" s="53"/>
      <c r="AV83" s="53"/>
      <c r="AW83" s="53"/>
      <c r="AX83" s="53"/>
      <c r="AY83" s="53"/>
      <c r="AZ83" s="63">
        <f t="shared" si="11"/>
        <v>0</v>
      </c>
      <c r="BA83" s="53"/>
      <c r="BB83" s="53"/>
      <c r="BC83" s="53"/>
      <c r="BD83" s="53"/>
      <c r="BE83" s="53"/>
      <c r="BF83" s="53"/>
      <c r="BG83" s="53"/>
      <c r="BH83" s="53"/>
      <c r="BI83" s="53"/>
      <c r="CA83" s="53">
        <v>12</v>
      </c>
      <c r="CB83" s="53">
        <v>0</v>
      </c>
      <c r="CZ83" s="16">
        <v>2</v>
      </c>
    </row>
    <row r="84" spans="1:104" ht="33.75" x14ac:dyDescent="0.2">
      <c r="A84" s="161">
        <v>73</v>
      </c>
      <c r="B84" s="162" t="s">
        <v>4614</v>
      </c>
      <c r="C84" s="163" t="s">
        <v>4615</v>
      </c>
      <c r="D84" s="164" t="s">
        <v>281</v>
      </c>
      <c r="E84" s="165">
        <v>6.6924000000000001</v>
      </c>
      <c r="F84" s="122">
        <f>'05 D.1.4.5B '!F148</f>
        <v>0</v>
      </c>
      <c r="G84" s="166">
        <f t="shared" si="8"/>
        <v>0</v>
      </c>
      <c r="H84" s="167">
        <v>0</v>
      </c>
      <c r="I84" s="168">
        <f t="shared" si="9"/>
        <v>0</v>
      </c>
      <c r="J84" s="167"/>
      <c r="K84" s="168">
        <f t="shared" si="10"/>
        <v>0</v>
      </c>
      <c r="O84" s="53"/>
      <c r="Z84" s="53"/>
      <c r="AA84" s="53">
        <v>12</v>
      </c>
      <c r="AB84" s="53">
        <v>0</v>
      </c>
      <c r="AC84" s="53">
        <v>9</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 t="shared" si="11"/>
        <v>0</v>
      </c>
      <c r="BA84" s="53"/>
      <c r="BB84" s="53"/>
      <c r="BC84" s="53"/>
      <c r="BD84" s="53"/>
      <c r="BE84" s="53"/>
      <c r="BF84" s="53"/>
      <c r="BG84" s="53"/>
      <c r="BH84" s="53"/>
      <c r="BI84" s="53"/>
      <c r="CA84" s="53">
        <v>12</v>
      </c>
      <c r="CB84" s="53">
        <v>0</v>
      </c>
      <c r="CZ84" s="16">
        <v>2</v>
      </c>
    </row>
    <row r="85" spans="1:104" ht="22.5" x14ac:dyDescent="0.2">
      <c r="A85" s="161">
        <v>74</v>
      </c>
      <c r="B85" s="162" t="s">
        <v>4616</v>
      </c>
      <c r="C85" s="163" t="s">
        <v>4617</v>
      </c>
      <c r="D85" s="164" t="s">
        <v>281</v>
      </c>
      <c r="E85" s="165">
        <v>27.513200000000001</v>
      </c>
      <c r="F85" s="122">
        <f>'05 D.1.4.5B '!F192</f>
        <v>0</v>
      </c>
      <c r="G85" s="166">
        <f t="shared" si="8"/>
        <v>0</v>
      </c>
      <c r="H85" s="167">
        <v>3.2999999999994102E-3</v>
      </c>
      <c r="I85" s="168">
        <f t="shared" si="9"/>
        <v>9.0793559999983772E-2</v>
      </c>
      <c r="J85" s="167"/>
      <c r="K85" s="168">
        <f t="shared" si="10"/>
        <v>0</v>
      </c>
      <c r="O85" s="53"/>
      <c r="Z85" s="53"/>
      <c r="AA85" s="53">
        <v>12</v>
      </c>
      <c r="AB85" s="53">
        <v>0</v>
      </c>
      <c r="AC85" s="53">
        <v>14</v>
      </c>
      <c r="AD85" s="53"/>
      <c r="AE85" s="53"/>
      <c r="AF85" s="53"/>
      <c r="AG85" s="53"/>
      <c r="AH85" s="53"/>
      <c r="AI85" s="53"/>
      <c r="AJ85" s="53"/>
      <c r="AK85" s="53"/>
      <c r="AL85" s="53"/>
      <c r="AM85" s="53"/>
      <c r="AN85" s="53"/>
      <c r="AO85" s="53"/>
      <c r="AP85" s="53"/>
      <c r="AQ85" s="53"/>
      <c r="AR85" s="53"/>
      <c r="AS85" s="53"/>
      <c r="AT85" s="53"/>
      <c r="AU85" s="53"/>
      <c r="AV85" s="53"/>
      <c r="AW85" s="53"/>
      <c r="AX85" s="53"/>
      <c r="AY85" s="53"/>
      <c r="AZ85" s="63">
        <f t="shared" si="11"/>
        <v>0</v>
      </c>
      <c r="BA85" s="53"/>
      <c r="BB85" s="53"/>
      <c r="BC85" s="53"/>
      <c r="BD85" s="53"/>
      <c r="BE85" s="53"/>
      <c r="BF85" s="53"/>
      <c r="BG85" s="53"/>
      <c r="BH85" s="53"/>
      <c r="BI85" s="53"/>
      <c r="CA85" s="53">
        <v>12</v>
      </c>
      <c r="CB85" s="53">
        <v>0</v>
      </c>
      <c r="CZ85" s="16">
        <v>2</v>
      </c>
    </row>
    <row r="86" spans="1:104" ht="22.5" x14ac:dyDescent="0.2">
      <c r="A86" s="161">
        <v>75</v>
      </c>
      <c r="B86" s="162" t="s">
        <v>4618</v>
      </c>
      <c r="C86" s="163" t="s">
        <v>4619</v>
      </c>
      <c r="D86" s="164" t="s">
        <v>281</v>
      </c>
      <c r="E86" s="165">
        <v>11.154</v>
      </c>
      <c r="F86" s="122">
        <f>'05 D.1.4.5B '!F194</f>
        <v>0</v>
      </c>
      <c r="G86" s="166">
        <f t="shared" si="8"/>
        <v>0</v>
      </c>
      <c r="H86" s="167">
        <v>3.9000000000015702E-3</v>
      </c>
      <c r="I86" s="168">
        <f t="shared" si="9"/>
        <v>4.3500600000017514E-2</v>
      </c>
      <c r="J86" s="167"/>
      <c r="K86" s="168">
        <f t="shared" si="10"/>
        <v>0</v>
      </c>
      <c r="O86" s="53"/>
      <c r="Z86" s="53"/>
      <c r="AA86" s="53">
        <v>12</v>
      </c>
      <c r="AB86" s="53">
        <v>0</v>
      </c>
      <c r="AC86" s="53">
        <v>15</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 t="shared" si="11"/>
        <v>0</v>
      </c>
      <c r="BA86" s="53"/>
      <c r="BB86" s="53"/>
      <c r="BC86" s="53"/>
      <c r="BD86" s="53"/>
      <c r="BE86" s="53"/>
      <c r="BF86" s="53"/>
      <c r="BG86" s="53"/>
      <c r="BH86" s="53"/>
      <c r="BI86" s="53"/>
      <c r="CA86" s="53">
        <v>12</v>
      </c>
      <c r="CB86" s="53">
        <v>0</v>
      </c>
      <c r="CZ86" s="16">
        <v>2</v>
      </c>
    </row>
    <row r="87" spans="1:104" x14ac:dyDescent="0.2">
      <c r="A87" s="161">
        <v>76</v>
      </c>
      <c r="B87" s="162" t="s">
        <v>4620</v>
      </c>
      <c r="C87" s="163" t="s">
        <v>4621</v>
      </c>
      <c r="D87" s="164" t="s">
        <v>281</v>
      </c>
      <c r="E87" s="165">
        <v>1.4872000000000001</v>
      </c>
      <c r="F87" s="122">
        <f>'05 D.1.4.5B '!F196</f>
        <v>0</v>
      </c>
      <c r="G87" s="166">
        <f t="shared" si="8"/>
        <v>0</v>
      </c>
      <c r="H87" s="167">
        <v>3.9000000000015702E-3</v>
      </c>
      <c r="I87" s="168">
        <f t="shared" si="9"/>
        <v>5.8000800000023358E-3</v>
      </c>
      <c r="J87" s="167"/>
      <c r="K87" s="168">
        <f t="shared" si="10"/>
        <v>0</v>
      </c>
      <c r="O87" s="53"/>
      <c r="Z87" s="53"/>
      <c r="AA87" s="53">
        <v>12</v>
      </c>
      <c r="AB87" s="53">
        <v>0</v>
      </c>
      <c r="AC87" s="53">
        <v>16</v>
      </c>
      <c r="AD87" s="53"/>
      <c r="AE87" s="53"/>
      <c r="AF87" s="53"/>
      <c r="AG87" s="53"/>
      <c r="AH87" s="53"/>
      <c r="AI87" s="53"/>
      <c r="AJ87" s="53"/>
      <c r="AK87" s="53"/>
      <c r="AL87" s="53"/>
      <c r="AM87" s="53"/>
      <c r="AN87" s="53"/>
      <c r="AO87" s="53"/>
      <c r="AP87" s="53"/>
      <c r="AQ87" s="53"/>
      <c r="AR87" s="53"/>
      <c r="AS87" s="53"/>
      <c r="AT87" s="53"/>
      <c r="AU87" s="53"/>
      <c r="AV87" s="53"/>
      <c r="AW87" s="53"/>
      <c r="AX87" s="53"/>
      <c r="AY87" s="53"/>
      <c r="AZ87" s="63">
        <f t="shared" si="11"/>
        <v>0</v>
      </c>
      <c r="BA87" s="53"/>
      <c r="BB87" s="53"/>
      <c r="BC87" s="53"/>
      <c r="BD87" s="53"/>
      <c r="BE87" s="53"/>
      <c r="BF87" s="53"/>
      <c r="BG87" s="53"/>
      <c r="BH87" s="53"/>
      <c r="BI87" s="53"/>
      <c r="CA87" s="53">
        <v>12</v>
      </c>
      <c r="CB87" s="53">
        <v>0</v>
      </c>
      <c r="CZ87" s="16">
        <v>2</v>
      </c>
    </row>
    <row r="88" spans="1:104" x14ac:dyDescent="0.2">
      <c r="A88" s="161">
        <v>77</v>
      </c>
      <c r="B88" s="162" t="s">
        <v>4622</v>
      </c>
      <c r="C88" s="163" t="s">
        <v>4623</v>
      </c>
      <c r="D88" s="164" t="s">
        <v>281</v>
      </c>
      <c r="E88" s="165">
        <v>10.038600000000001</v>
      </c>
      <c r="F88" s="122">
        <f>'05 D.1.4.5B '!F198</f>
        <v>0</v>
      </c>
      <c r="G88" s="166">
        <f t="shared" si="8"/>
        <v>0</v>
      </c>
      <c r="H88" s="167">
        <v>4.1999999999973196E-3</v>
      </c>
      <c r="I88" s="168">
        <f t="shared" si="9"/>
        <v>4.2162119999973095E-2</v>
      </c>
      <c r="J88" s="167"/>
      <c r="K88" s="168">
        <f t="shared" si="10"/>
        <v>0</v>
      </c>
      <c r="O88" s="53"/>
      <c r="Z88" s="53"/>
      <c r="AA88" s="53">
        <v>12</v>
      </c>
      <c r="AB88" s="53">
        <v>0</v>
      </c>
      <c r="AC88" s="53">
        <v>17</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 t="shared" si="11"/>
        <v>0</v>
      </c>
      <c r="BA88" s="53"/>
      <c r="BB88" s="53"/>
      <c r="BC88" s="53"/>
      <c r="BD88" s="53"/>
      <c r="BE88" s="53"/>
      <c r="BF88" s="53"/>
      <c r="BG88" s="53"/>
      <c r="BH88" s="53"/>
      <c r="BI88" s="53"/>
      <c r="CA88" s="53">
        <v>12</v>
      </c>
      <c r="CB88" s="53">
        <v>0</v>
      </c>
      <c r="CZ88" s="16">
        <v>2</v>
      </c>
    </row>
    <row r="89" spans="1:104" x14ac:dyDescent="0.2">
      <c r="A89" s="161">
        <v>78</v>
      </c>
      <c r="B89" s="162" t="s">
        <v>4624</v>
      </c>
      <c r="C89" s="163" t="s">
        <v>4625</v>
      </c>
      <c r="D89" s="164" t="s">
        <v>281</v>
      </c>
      <c r="E89" s="165">
        <v>10.038600000000001</v>
      </c>
      <c r="F89" s="122">
        <f>'05 D.1.4.5B '!F200</f>
        <v>0</v>
      </c>
      <c r="G89" s="166">
        <f t="shared" si="8"/>
        <v>0</v>
      </c>
      <c r="H89" s="167">
        <v>4.1999999999973196E-3</v>
      </c>
      <c r="I89" s="168">
        <f t="shared" si="9"/>
        <v>4.2162119999973095E-2</v>
      </c>
      <c r="J89" s="167"/>
      <c r="K89" s="168">
        <f t="shared" si="10"/>
        <v>0</v>
      </c>
      <c r="O89" s="53"/>
      <c r="Z89" s="53"/>
      <c r="AA89" s="53">
        <v>12</v>
      </c>
      <c r="AB89" s="53">
        <v>0</v>
      </c>
      <c r="AC89" s="53">
        <v>18</v>
      </c>
      <c r="AD89" s="53"/>
      <c r="AE89" s="53"/>
      <c r="AF89" s="53"/>
      <c r="AG89" s="53"/>
      <c r="AH89" s="53"/>
      <c r="AI89" s="53"/>
      <c r="AJ89" s="53"/>
      <c r="AK89" s="53"/>
      <c r="AL89" s="53"/>
      <c r="AM89" s="53"/>
      <c r="AN89" s="53"/>
      <c r="AO89" s="53"/>
      <c r="AP89" s="53"/>
      <c r="AQ89" s="53"/>
      <c r="AR89" s="53"/>
      <c r="AS89" s="53"/>
      <c r="AT89" s="53"/>
      <c r="AU89" s="53"/>
      <c r="AV89" s="53"/>
      <c r="AW89" s="53"/>
      <c r="AX89" s="53"/>
      <c r="AY89" s="53"/>
      <c r="AZ89" s="63">
        <f t="shared" si="11"/>
        <v>0</v>
      </c>
      <c r="BA89" s="53"/>
      <c r="BB89" s="53"/>
      <c r="BC89" s="53"/>
      <c r="BD89" s="53"/>
      <c r="BE89" s="53"/>
      <c r="BF89" s="53"/>
      <c r="BG89" s="53"/>
      <c r="BH89" s="53"/>
      <c r="BI89" s="53"/>
      <c r="CA89" s="53">
        <v>12</v>
      </c>
      <c r="CB89" s="53">
        <v>0</v>
      </c>
      <c r="CZ89" s="16">
        <v>2</v>
      </c>
    </row>
    <row r="90" spans="1:104" ht="22.5" x14ac:dyDescent="0.2">
      <c r="A90" s="161">
        <v>79</v>
      </c>
      <c r="B90" s="162" t="s">
        <v>4626</v>
      </c>
      <c r="C90" s="163" t="s">
        <v>4627</v>
      </c>
      <c r="D90" s="164" t="s">
        <v>281</v>
      </c>
      <c r="E90" s="165">
        <v>835.06280000000004</v>
      </c>
      <c r="F90" s="122">
        <f>'05 D.1.4.5B '!F74</f>
        <v>0</v>
      </c>
      <c r="G90" s="166">
        <f t="shared" si="8"/>
        <v>0</v>
      </c>
      <c r="H90" s="167">
        <v>0</v>
      </c>
      <c r="I90" s="168">
        <f t="shared" si="9"/>
        <v>0</v>
      </c>
      <c r="J90" s="167"/>
      <c r="K90" s="168">
        <f t="shared" si="10"/>
        <v>0</v>
      </c>
      <c r="O90" s="53"/>
      <c r="Z90" s="53"/>
      <c r="AA90" s="53">
        <v>12</v>
      </c>
      <c r="AB90" s="53">
        <v>0</v>
      </c>
      <c r="AC90" s="53">
        <v>2</v>
      </c>
      <c r="AD90" s="53"/>
      <c r="AE90" s="53"/>
      <c r="AF90" s="53"/>
      <c r="AG90" s="53"/>
      <c r="AH90" s="53"/>
      <c r="AI90" s="53"/>
      <c r="AJ90" s="53"/>
      <c r="AK90" s="53"/>
      <c r="AL90" s="53"/>
      <c r="AM90" s="53"/>
      <c r="AN90" s="53"/>
      <c r="AO90" s="53"/>
      <c r="AP90" s="53"/>
      <c r="AQ90" s="53"/>
      <c r="AR90" s="53"/>
      <c r="AS90" s="53"/>
      <c r="AT90" s="53"/>
      <c r="AU90" s="53"/>
      <c r="AV90" s="53"/>
      <c r="AW90" s="53"/>
      <c r="AX90" s="53"/>
      <c r="AY90" s="53"/>
      <c r="AZ90" s="63">
        <f t="shared" si="11"/>
        <v>0</v>
      </c>
      <c r="BA90" s="53"/>
      <c r="BB90" s="53"/>
      <c r="BC90" s="53"/>
      <c r="BD90" s="53"/>
      <c r="BE90" s="53"/>
      <c r="BF90" s="53"/>
      <c r="BG90" s="53"/>
      <c r="BH90" s="53"/>
      <c r="BI90" s="53"/>
      <c r="CA90" s="53">
        <v>12</v>
      </c>
      <c r="CB90" s="53">
        <v>0</v>
      </c>
      <c r="CZ90" s="16">
        <v>2</v>
      </c>
    </row>
    <row r="91" spans="1:104" x14ac:dyDescent="0.2">
      <c r="A91" s="161">
        <v>80</v>
      </c>
      <c r="B91" s="162" t="s">
        <v>4628</v>
      </c>
      <c r="C91" s="163" t="s">
        <v>4629</v>
      </c>
      <c r="D91" s="164" t="s">
        <v>281</v>
      </c>
      <c r="E91" s="165">
        <v>13.3848</v>
      </c>
      <c r="F91" s="122">
        <f>'05 D.1.4.5B '!F138</f>
        <v>0</v>
      </c>
      <c r="G91" s="166">
        <f t="shared" si="8"/>
        <v>0</v>
      </c>
      <c r="H91" s="167">
        <v>9.9999999999989E-5</v>
      </c>
      <c r="I91" s="168">
        <f t="shared" si="9"/>
        <v>1.3384799999998527E-3</v>
      </c>
      <c r="J91" s="167"/>
      <c r="K91" s="168">
        <f t="shared" si="10"/>
        <v>0</v>
      </c>
      <c r="O91" s="53"/>
      <c r="Z91" s="53"/>
      <c r="AA91" s="53">
        <v>12</v>
      </c>
      <c r="AB91" s="53">
        <v>0</v>
      </c>
      <c r="AC91" s="53">
        <v>8</v>
      </c>
      <c r="AD91" s="53"/>
      <c r="AE91" s="53"/>
      <c r="AF91" s="53"/>
      <c r="AG91" s="53"/>
      <c r="AH91" s="53"/>
      <c r="AI91" s="53"/>
      <c r="AJ91" s="53"/>
      <c r="AK91" s="53"/>
      <c r="AL91" s="53"/>
      <c r="AM91" s="53"/>
      <c r="AN91" s="53"/>
      <c r="AO91" s="53"/>
      <c r="AP91" s="53"/>
      <c r="AQ91" s="53"/>
      <c r="AR91" s="53"/>
      <c r="AS91" s="53"/>
      <c r="AT91" s="53"/>
      <c r="AU91" s="53"/>
      <c r="AV91" s="53"/>
      <c r="AW91" s="53"/>
      <c r="AX91" s="53"/>
      <c r="AY91" s="53"/>
      <c r="AZ91" s="63">
        <f t="shared" si="11"/>
        <v>0</v>
      </c>
      <c r="BA91" s="53"/>
      <c r="BB91" s="53"/>
      <c r="BC91" s="53"/>
      <c r="BD91" s="53"/>
      <c r="BE91" s="53"/>
      <c r="BF91" s="53"/>
      <c r="BG91" s="53"/>
      <c r="BH91" s="53"/>
      <c r="BI91" s="53"/>
      <c r="CA91" s="53">
        <v>12</v>
      </c>
      <c r="CB91" s="53">
        <v>0</v>
      </c>
      <c r="CZ91" s="16">
        <v>2</v>
      </c>
    </row>
    <row r="92" spans="1:104" ht="33.75" x14ac:dyDescent="0.2">
      <c r="A92" s="161">
        <v>81</v>
      </c>
      <c r="B92" s="162" t="s">
        <v>4630</v>
      </c>
      <c r="C92" s="163" t="s">
        <v>4631</v>
      </c>
      <c r="D92" s="164" t="s">
        <v>281</v>
      </c>
      <c r="E92" s="165">
        <v>1.859</v>
      </c>
      <c r="F92" s="122">
        <f>'05 D.1.4.5B '!F110</f>
        <v>0</v>
      </c>
      <c r="G92" s="166">
        <f t="shared" si="8"/>
        <v>0</v>
      </c>
      <c r="H92" s="167">
        <v>1.6899999999992601E-2</v>
      </c>
      <c r="I92" s="168">
        <f t="shared" si="9"/>
        <v>3.1417099999986244E-2</v>
      </c>
      <c r="J92" s="167"/>
      <c r="K92" s="168">
        <f t="shared" si="10"/>
        <v>0</v>
      </c>
      <c r="O92" s="53"/>
      <c r="Z92" s="53"/>
      <c r="AA92" s="53">
        <v>12</v>
      </c>
      <c r="AB92" s="53">
        <v>0</v>
      </c>
      <c r="AC92" s="53">
        <v>3</v>
      </c>
      <c r="AD92" s="53"/>
      <c r="AE92" s="53"/>
      <c r="AF92" s="53"/>
      <c r="AG92" s="53"/>
      <c r="AH92" s="53"/>
      <c r="AI92" s="53"/>
      <c r="AJ92" s="53"/>
      <c r="AK92" s="53"/>
      <c r="AL92" s="53"/>
      <c r="AM92" s="53"/>
      <c r="AN92" s="53"/>
      <c r="AO92" s="53"/>
      <c r="AP92" s="53"/>
      <c r="AQ92" s="53"/>
      <c r="AR92" s="53"/>
      <c r="AS92" s="53"/>
      <c r="AT92" s="53"/>
      <c r="AU92" s="53"/>
      <c r="AV92" s="53"/>
      <c r="AW92" s="53"/>
      <c r="AX92" s="53"/>
      <c r="AY92" s="53"/>
      <c r="AZ92" s="63">
        <f t="shared" si="11"/>
        <v>0</v>
      </c>
      <c r="BA92" s="53"/>
      <c r="BB92" s="53"/>
      <c r="BC92" s="53"/>
      <c r="BD92" s="53"/>
      <c r="BE92" s="53"/>
      <c r="BF92" s="53"/>
      <c r="BG92" s="53"/>
      <c r="BH92" s="53"/>
      <c r="BI92" s="53"/>
      <c r="CA92" s="53">
        <v>12</v>
      </c>
      <c r="CB92" s="53">
        <v>0</v>
      </c>
      <c r="CZ92" s="16">
        <v>2</v>
      </c>
    </row>
    <row r="93" spans="1:104" ht="33.75" x14ac:dyDescent="0.2">
      <c r="A93" s="161">
        <v>82</v>
      </c>
      <c r="B93" s="162" t="s">
        <v>4632</v>
      </c>
      <c r="C93" s="163" t="s">
        <v>4633</v>
      </c>
      <c r="D93" s="164" t="s">
        <v>281</v>
      </c>
      <c r="E93" s="165">
        <v>0.37180000000000002</v>
      </c>
      <c r="F93" s="122">
        <f>'05 D.1.4.5B '!F112</f>
        <v>0</v>
      </c>
      <c r="G93" s="166">
        <f t="shared" si="8"/>
        <v>0</v>
      </c>
      <c r="H93" s="167">
        <v>1.6899999999992601E-2</v>
      </c>
      <c r="I93" s="168">
        <f t="shared" si="9"/>
        <v>6.2834199999972492E-3</v>
      </c>
      <c r="J93" s="167"/>
      <c r="K93" s="168">
        <f t="shared" si="10"/>
        <v>0</v>
      </c>
      <c r="O93" s="53"/>
      <c r="Z93" s="53"/>
      <c r="AA93" s="53">
        <v>12</v>
      </c>
      <c r="AB93" s="53">
        <v>0</v>
      </c>
      <c r="AC93" s="53">
        <v>4</v>
      </c>
      <c r="AD93" s="53"/>
      <c r="AE93" s="53"/>
      <c r="AF93" s="53"/>
      <c r="AG93" s="53"/>
      <c r="AH93" s="53"/>
      <c r="AI93" s="53"/>
      <c r="AJ93" s="53"/>
      <c r="AK93" s="53"/>
      <c r="AL93" s="53"/>
      <c r="AM93" s="53"/>
      <c r="AN93" s="53"/>
      <c r="AO93" s="53"/>
      <c r="AP93" s="53"/>
      <c r="AQ93" s="53"/>
      <c r="AR93" s="53"/>
      <c r="AS93" s="53"/>
      <c r="AT93" s="53"/>
      <c r="AU93" s="53"/>
      <c r="AV93" s="53"/>
      <c r="AW93" s="53"/>
      <c r="AX93" s="53"/>
      <c r="AY93" s="53"/>
      <c r="AZ93" s="63">
        <f t="shared" si="11"/>
        <v>0</v>
      </c>
      <c r="BA93" s="53"/>
      <c r="BB93" s="53"/>
      <c r="BC93" s="53"/>
      <c r="BD93" s="53"/>
      <c r="BE93" s="53"/>
      <c r="BF93" s="53"/>
      <c r="BG93" s="53"/>
      <c r="BH93" s="53"/>
      <c r="BI93" s="53"/>
      <c r="CA93" s="53">
        <v>12</v>
      </c>
      <c r="CB93" s="53">
        <v>0</v>
      </c>
      <c r="CZ93" s="16">
        <v>2</v>
      </c>
    </row>
    <row r="94" spans="1:104" ht="22.5" x14ac:dyDescent="0.2">
      <c r="A94" s="161">
        <v>83</v>
      </c>
      <c r="B94" s="162" t="s">
        <v>4634</v>
      </c>
      <c r="C94" s="163" t="s">
        <v>4635</v>
      </c>
      <c r="D94" s="164" t="s">
        <v>281</v>
      </c>
      <c r="E94" s="165">
        <v>0.37180000000000002</v>
      </c>
      <c r="F94" s="122">
        <f>'05 D.1.4.5B '!F176</f>
        <v>0</v>
      </c>
      <c r="G94" s="166">
        <f t="shared" si="8"/>
        <v>0</v>
      </c>
      <c r="H94" s="167">
        <v>7.0000000000014495E-5</v>
      </c>
      <c r="I94" s="168">
        <f t="shared" si="9"/>
        <v>2.6026000000005392E-5</v>
      </c>
      <c r="J94" s="167"/>
      <c r="K94" s="168">
        <f t="shared" si="10"/>
        <v>0</v>
      </c>
      <c r="O94" s="53"/>
      <c r="Z94" s="53"/>
      <c r="AA94" s="53">
        <v>12</v>
      </c>
      <c r="AB94" s="53">
        <v>0</v>
      </c>
      <c r="AC94" s="53">
        <v>11</v>
      </c>
      <c r="AD94" s="53"/>
      <c r="AE94" s="53"/>
      <c r="AF94" s="53"/>
      <c r="AG94" s="53"/>
      <c r="AH94" s="53"/>
      <c r="AI94" s="53"/>
      <c r="AJ94" s="53"/>
      <c r="AK94" s="53"/>
      <c r="AL94" s="53"/>
      <c r="AM94" s="53"/>
      <c r="AN94" s="53"/>
      <c r="AO94" s="53"/>
      <c r="AP94" s="53"/>
      <c r="AQ94" s="53"/>
      <c r="AR94" s="53"/>
      <c r="AS94" s="53"/>
      <c r="AT94" s="53"/>
      <c r="AU94" s="53"/>
      <c r="AV94" s="53"/>
      <c r="AW94" s="53"/>
      <c r="AX94" s="53"/>
      <c r="AY94" s="53"/>
      <c r="AZ94" s="63">
        <f t="shared" si="11"/>
        <v>0</v>
      </c>
      <c r="BA94" s="53"/>
      <c r="BB94" s="53"/>
      <c r="BC94" s="53"/>
      <c r="BD94" s="53"/>
      <c r="BE94" s="53"/>
      <c r="BF94" s="53"/>
      <c r="BG94" s="53"/>
      <c r="BH94" s="53"/>
      <c r="BI94" s="53"/>
      <c r="CA94" s="53">
        <v>12</v>
      </c>
      <c r="CB94" s="53">
        <v>0</v>
      </c>
      <c r="CZ94" s="16">
        <v>2</v>
      </c>
    </row>
    <row r="95" spans="1:104" ht="22.5" x14ac:dyDescent="0.2">
      <c r="A95" s="161">
        <v>84</v>
      </c>
      <c r="B95" s="162" t="s">
        <v>4634</v>
      </c>
      <c r="C95" s="163" t="s">
        <v>4635</v>
      </c>
      <c r="D95" s="164" t="s">
        <v>281</v>
      </c>
      <c r="E95" s="165">
        <v>9.6668000000000003</v>
      </c>
      <c r="F95" s="122">
        <f>'05 D.1.4.5B '!F178</f>
        <v>0</v>
      </c>
      <c r="G95" s="166">
        <f t="shared" si="8"/>
        <v>0</v>
      </c>
      <c r="H95" s="167">
        <v>7.0000000000014495E-5</v>
      </c>
      <c r="I95" s="168">
        <f t="shared" si="9"/>
        <v>6.7667600000014016E-4</v>
      </c>
      <c r="J95" s="167"/>
      <c r="K95" s="168">
        <f t="shared" si="10"/>
        <v>0</v>
      </c>
      <c r="O95" s="53"/>
      <c r="Z95" s="53"/>
      <c r="AA95" s="53">
        <v>12</v>
      </c>
      <c r="AB95" s="53">
        <v>0</v>
      </c>
      <c r="AC95" s="53">
        <v>12</v>
      </c>
      <c r="AD95" s="53"/>
      <c r="AE95" s="53"/>
      <c r="AF95" s="53"/>
      <c r="AG95" s="53"/>
      <c r="AH95" s="53"/>
      <c r="AI95" s="53"/>
      <c r="AJ95" s="53"/>
      <c r="AK95" s="53"/>
      <c r="AL95" s="53"/>
      <c r="AM95" s="53"/>
      <c r="AN95" s="53"/>
      <c r="AO95" s="53"/>
      <c r="AP95" s="53"/>
      <c r="AQ95" s="53"/>
      <c r="AR95" s="53"/>
      <c r="AS95" s="53"/>
      <c r="AT95" s="53"/>
      <c r="AU95" s="53"/>
      <c r="AV95" s="53"/>
      <c r="AW95" s="53"/>
      <c r="AX95" s="53"/>
      <c r="AY95" s="53"/>
      <c r="AZ95" s="63">
        <f t="shared" si="11"/>
        <v>0</v>
      </c>
      <c r="BA95" s="53"/>
      <c r="BB95" s="53"/>
      <c r="BC95" s="53"/>
      <c r="BD95" s="53"/>
      <c r="BE95" s="53"/>
      <c r="BF95" s="53"/>
      <c r="BG95" s="53"/>
      <c r="BH95" s="53"/>
      <c r="BI95" s="53"/>
      <c r="CA95" s="53">
        <v>12</v>
      </c>
      <c r="CB95" s="53">
        <v>0</v>
      </c>
      <c r="CZ95" s="16">
        <v>2</v>
      </c>
    </row>
    <row r="96" spans="1:104" x14ac:dyDescent="0.2">
      <c r="A96" s="161">
        <v>85</v>
      </c>
      <c r="B96" s="162" t="s">
        <v>4393</v>
      </c>
      <c r="C96" s="163" t="s">
        <v>4394</v>
      </c>
      <c r="D96" s="164" t="s">
        <v>17</v>
      </c>
      <c r="E96" s="165">
        <v>0.74360000000000004</v>
      </c>
      <c r="F96" s="122">
        <f>'05 D.1.4.5B '!F238</f>
        <v>0</v>
      </c>
      <c r="G96" s="166">
        <f t="shared" si="8"/>
        <v>0</v>
      </c>
      <c r="H96" s="167">
        <v>0</v>
      </c>
      <c r="I96" s="168">
        <f t="shared" si="9"/>
        <v>0</v>
      </c>
      <c r="J96" s="167"/>
      <c r="K96" s="168">
        <f t="shared" si="10"/>
        <v>0</v>
      </c>
      <c r="O96" s="53"/>
      <c r="Z96" s="53"/>
      <c r="AA96" s="53">
        <v>12</v>
      </c>
      <c r="AB96" s="53">
        <v>0</v>
      </c>
      <c r="AC96" s="53">
        <v>21</v>
      </c>
      <c r="AD96" s="53"/>
      <c r="AE96" s="53"/>
      <c r="AF96" s="53"/>
      <c r="AG96" s="53"/>
      <c r="AH96" s="53"/>
      <c r="AI96" s="53"/>
      <c r="AJ96" s="53"/>
      <c r="AK96" s="53"/>
      <c r="AL96" s="53"/>
      <c r="AM96" s="53"/>
      <c r="AN96" s="53"/>
      <c r="AO96" s="53"/>
      <c r="AP96" s="53"/>
      <c r="AQ96" s="53"/>
      <c r="AR96" s="53"/>
      <c r="AS96" s="53"/>
      <c r="AT96" s="53"/>
      <c r="AU96" s="53"/>
      <c r="AV96" s="53"/>
      <c r="AW96" s="53"/>
      <c r="AX96" s="53"/>
      <c r="AY96" s="53"/>
      <c r="AZ96" s="63">
        <f t="shared" si="11"/>
        <v>0</v>
      </c>
      <c r="BA96" s="53"/>
      <c r="BB96" s="53"/>
      <c r="BC96" s="53"/>
      <c r="BD96" s="53"/>
      <c r="BE96" s="53"/>
      <c r="BF96" s="53"/>
      <c r="BG96" s="53"/>
      <c r="BH96" s="53"/>
      <c r="BI96" s="53"/>
      <c r="CA96" s="53">
        <v>12</v>
      </c>
      <c r="CB96" s="53">
        <v>0</v>
      </c>
      <c r="CZ96" s="16">
        <v>2</v>
      </c>
    </row>
    <row r="97" spans="1:104" x14ac:dyDescent="0.2">
      <c r="A97" s="161">
        <v>86</v>
      </c>
      <c r="B97" s="162" t="s">
        <v>4395</v>
      </c>
      <c r="C97" s="163" t="s">
        <v>4396</v>
      </c>
      <c r="D97" s="164" t="s">
        <v>17</v>
      </c>
      <c r="E97" s="165">
        <v>0.74360000000000004</v>
      </c>
      <c r="F97" s="122">
        <f>'05 D.1.4.5B '!F240</f>
        <v>0</v>
      </c>
      <c r="G97" s="166">
        <f t="shared" si="8"/>
        <v>0</v>
      </c>
      <c r="H97" s="167">
        <v>0</v>
      </c>
      <c r="I97" s="168">
        <f t="shared" si="9"/>
        <v>0</v>
      </c>
      <c r="J97" s="167"/>
      <c r="K97" s="168">
        <f t="shared" si="10"/>
        <v>0</v>
      </c>
      <c r="O97" s="53"/>
      <c r="Z97" s="53"/>
      <c r="AA97" s="53">
        <v>12</v>
      </c>
      <c r="AB97" s="53">
        <v>0</v>
      </c>
      <c r="AC97" s="53">
        <v>22</v>
      </c>
      <c r="AD97" s="53"/>
      <c r="AE97" s="53"/>
      <c r="AF97" s="53"/>
      <c r="AG97" s="53"/>
      <c r="AH97" s="53"/>
      <c r="AI97" s="53"/>
      <c r="AJ97" s="53"/>
      <c r="AK97" s="53"/>
      <c r="AL97" s="53"/>
      <c r="AM97" s="53"/>
      <c r="AN97" s="53"/>
      <c r="AO97" s="53"/>
      <c r="AP97" s="53"/>
      <c r="AQ97" s="53"/>
      <c r="AR97" s="53"/>
      <c r="AS97" s="53"/>
      <c r="AT97" s="53"/>
      <c r="AU97" s="53"/>
      <c r="AV97" s="53"/>
      <c r="AW97" s="53"/>
      <c r="AX97" s="53"/>
      <c r="AY97" s="53"/>
      <c r="AZ97" s="63">
        <f t="shared" si="11"/>
        <v>0</v>
      </c>
      <c r="BA97" s="53"/>
      <c r="BB97" s="53"/>
      <c r="BC97" s="53"/>
      <c r="BD97" s="53"/>
      <c r="BE97" s="53"/>
      <c r="BF97" s="53"/>
      <c r="BG97" s="53"/>
      <c r="BH97" s="53"/>
      <c r="BI97" s="53"/>
      <c r="CA97" s="53">
        <v>12</v>
      </c>
      <c r="CB97" s="53">
        <v>0</v>
      </c>
      <c r="CZ97" s="16">
        <v>2</v>
      </c>
    </row>
    <row r="98" spans="1:104" x14ac:dyDescent="0.2">
      <c r="A98" s="161">
        <v>87</v>
      </c>
      <c r="B98" s="162" t="s">
        <v>4397</v>
      </c>
      <c r="C98" s="163" t="s">
        <v>4398</v>
      </c>
      <c r="D98" s="164" t="s">
        <v>17</v>
      </c>
      <c r="E98" s="165">
        <v>0.74360000000000004</v>
      </c>
      <c r="F98" s="122">
        <f>'05 D.1.4.5B '!F242</f>
        <v>0</v>
      </c>
      <c r="G98" s="166">
        <f t="shared" si="8"/>
        <v>0</v>
      </c>
      <c r="H98" s="167">
        <v>0</v>
      </c>
      <c r="I98" s="168">
        <f t="shared" si="9"/>
        <v>0</v>
      </c>
      <c r="J98" s="167"/>
      <c r="K98" s="168">
        <f t="shared" si="10"/>
        <v>0</v>
      </c>
      <c r="O98" s="53"/>
      <c r="Z98" s="53"/>
      <c r="AA98" s="53">
        <v>12</v>
      </c>
      <c r="AB98" s="53">
        <v>0</v>
      </c>
      <c r="AC98" s="53">
        <v>23</v>
      </c>
      <c r="AD98" s="53"/>
      <c r="AE98" s="53"/>
      <c r="AF98" s="53"/>
      <c r="AG98" s="53"/>
      <c r="AH98" s="53"/>
      <c r="AI98" s="53"/>
      <c r="AJ98" s="53"/>
      <c r="AK98" s="53"/>
      <c r="AL98" s="53"/>
      <c r="AM98" s="53"/>
      <c r="AN98" s="53"/>
      <c r="AO98" s="53"/>
      <c r="AP98" s="53"/>
      <c r="AQ98" s="53"/>
      <c r="AR98" s="53"/>
      <c r="AS98" s="53"/>
      <c r="AT98" s="53"/>
      <c r="AU98" s="53"/>
      <c r="AV98" s="53"/>
      <c r="AW98" s="53"/>
      <c r="AX98" s="53"/>
      <c r="AY98" s="53"/>
      <c r="AZ98" s="63">
        <f t="shared" si="11"/>
        <v>0</v>
      </c>
      <c r="BA98" s="53"/>
      <c r="BB98" s="53"/>
      <c r="BC98" s="53"/>
      <c r="BD98" s="53"/>
      <c r="BE98" s="53"/>
      <c r="BF98" s="53"/>
      <c r="BG98" s="53"/>
      <c r="BH98" s="53"/>
      <c r="BI98" s="53"/>
      <c r="CA98" s="53">
        <v>12</v>
      </c>
      <c r="CB98" s="53">
        <v>0</v>
      </c>
      <c r="CZ98" s="16">
        <v>2</v>
      </c>
    </row>
    <row r="99" spans="1:104" x14ac:dyDescent="0.2">
      <c r="A99" s="161">
        <v>88</v>
      </c>
      <c r="B99" s="162" t="s">
        <v>4636</v>
      </c>
      <c r="C99" s="163" t="s">
        <v>4637</v>
      </c>
      <c r="D99" s="164" t="s">
        <v>201</v>
      </c>
      <c r="E99" s="165">
        <v>240.9264</v>
      </c>
      <c r="F99" s="122">
        <f>'05 D.1.4.5B '!F38</f>
        <v>0</v>
      </c>
      <c r="G99" s="166">
        <f t="shared" si="8"/>
        <v>0</v>
      </c>
      <c r="H99" s="167">
        <v>7.0000000000014495E-5</v>
      </c>
      <c r="I99" s="168">
        <f t="shared" si="9"/>
        <v>1.6864848000003492E-2</v>
      </c>
      <c r="J99" s="167"/>
      <c r="K99" s="168">
        <f t="shared" si="10"/>
        <v>0</v>
      </c>
      <c r="O99" s="53"/>
      <c r="Z99" s="53"/>
      <c r="AA99" s="53">
        <v>3</v>
      </c>
      <c r="AB99" s="53">
        <v>7</v>
      </c>
      <c r="AC99" s="53">
        <v>34109515</v>
      </c>
      <c r="AD99" s="53"/>
      <c r="AE99" s="53"/>
      <c r="AF99" s="53"/>
      <c r="AG99" s="53"/>
      <c r="AH99" s="53"/>
      <c r="AI99" s="53"/>
      <c r="AJ99" s="53"/>
      <c r="AK99" s="53"/>
      <c r="AL99" s="53"/>
      <c r="AM99" s="53"/>
      <c r="AN99" s="53"/>
      <c r="AO99" s="53"/>
      <c r="AP99" s="53"/>
      <c r="AQ99" s="53"/>
      <c r="AR99" s="53"/>
      <c r="AS99" s="53"/>
      <c r="AT99" s="53"/>
      <c r="AU99" s="53"/>
      <c r="AV99" s="53"/>
      <c r="AW99" s="53"/>
      <c r="AX99" s="53"/>
      <c r="AY99" s="53"/>
      <c r="AZ99" s="63">
        <f t="shared" si="11"/>
        <v>0</v>
      </c>
      <c r="BA99" s="53"/>
      <c r="BB99" s="53"/>
      <c r="BC99" s="53"/>
      <c r="BD99" s="53"/>
      <c r="BE99" s="53"/>
      <c r="BF99" s="53"/>
      <c r="BG99" s="53"/>
      <c r="BH99" s="53"/>
      <c r="BI99" s="53"/>
      <c r="CA99" s="53">
        <v>3</v>
      </c>
      <c r="CB99" s="53">
        <v>7</v>
      </c>
      <c r="CZ99" s="16">
        <v>2</v>
      </c>
    </row>
    <row r="100" spans="1:104" x14ac:dyDescent="0.2">
      <c r="A100" s="161">
        <v>89</v>
      </c>
      <c r="B100" s="162" t="s">
        <v>4638</v>
      </c>
      <c r="C100" s="163" t="s">
        <v>4639</v>
      </c>
      <c r="D100" s="164" t="s">
        <v>201</v>
      </c>
      <c r="E100" s="165">
        <v>2096.9520000000002</v>
      </c>
      <c r="F100" s="122">
        <f>'05 D.1.4.5B '!F42</f>
        <v>0</v>
      </c>
      <c r="G100" s="166">
        <f t="shared" si="8"/>
        <v>0</v>
      </c>
      <c r="H100" s="167">
        <v>1.20000000000009E-4</v>
      </c>
      <c r="I100" s="168">
        <f t="shared" si="9"/>
        <v>0.25163424000001888</v>
      </c>
      <c r="J100" s="167"/>
      <c r="K100" s="168">
        <f t="shared" si="10"/>
        <v>0</v>
      </c>
      <c r="O100" s="53"/>
      <c r="Z100" s="53"/>
      <c r="AA100" s="53">
        <v>3</v>
      </c>
      <c r="AB100" s="53">
        <v>7</v>
      </c>
      <c r="AC100" s="53">
        <v>34111030</v>
      </c>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63">
        <f t="shared" si="11"/>
        <v>0</v>
      </c>
      <c r="BA100" s="53"/>
      <c r="BB100" s="53"/>
      <c r="BC100" s="53"/>
      <c r="BD100" s="53"/>
      <c r="BE100" s="53"/>
      <c r="BF100" s="53"/>
      <c r="BG100" s="53"/>
      <c r="BH100" s="53"/>
      <c r="BI100" s="53"/>
      <c r="CA100" s="53">
        <v>3</v>
      </c>
      <c r="CB100" s="53">
        <v>7</v>
      </c>
      <c r="CZ100" s="16">
        <v>2</v>
      </c>
    </row>
    <row r="101" spans="1:104" x14ac:dyDescent="0.2">
      <c r="A101" s="161">
        <v>90</v>
      </c>
      <c r="B101" s="162" t="s">
        <v>4640</v>
      </c>
      <c r="C101" s="163" t="s">
        <v>4641</v>
      </c>
      <c r="D101" s="164" t="s">
        <v>201</v>
      </c>
      <c r="E101" s="165">
        <v>4773.9120000000003</v>
      </c>
      <c r="F101" s="122">
        <f>'05 D.1.4.5B '!F46</f>
        <v>0</v>
      </c>
      <c r="G101" s="166">
        <f t="shared" si="8"/>
        <v>0</v>
      </c>
      <c r="H101" s="167">
        <v>1.7000000000000299E-4</v>
      </c>
      <c r="I101" s="168">
        <f t="shared" si="9"/>
        <v>0.81156504000001428</v>
      </c>
      <c r="J101" s="167"/>
      <c r="K101" s="168">
        <f t="shared" si="10"/>
        <v>0</v>
      </c>
      <c r="O101" s="53"/>
      <c r="Z101" s="53"/>
      <c r="AA101" s="53">
        <v>3</v>
      </c>
      <c r="AB101" s="53">
        <v>7</v>
      </c>
      <c r="AC101" s="53">
        <v>34111036</v>
      </c>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63">
        <f t="shared" si="11"/>
        <v>0</v>
      </c>
      <c r="BA101" s="53"/>
      <c r="BB101" s="53"/>
      <c r="BC101" s="53"/>
      <c r="BD101" s="53"/>
      <c r="BE101" s="53"/>
      <c r="BF101" s="53"/>
      <c r="BG101" s="53"/>
      <c r="BH101" s="53"/>
      <c r="BI101" s="53"/>
      <c r="CA101" s="53">
        <v>3</v>
      </c>
      <c r="CB101" s="53">
        <v>7</v>
      </c>
      <c r="CZ101" s="16">
        <v>2</v>
      </c>
    </row>
    <row r="102" spans="1:104" x14ac:dyDescent="0.2">
      <c r="A102" s="161">
        <v>91</v>
      </c>
      <c r="B102" s="162" t="s">
        <v>4642</v>
      </c>
      <c r="C102" s="163" t="s">
        <v>4643</v>
      </c>
      <c r="D102" s="164" t="s">
        <v>201</v>
      </c>
      <c r="E102" s="165">
        <v>4.2756999999999996</v>
      </c>
      <c r="F102" s="122">
        <f>'05 D.1.4.5B '!F54</f>
        <v>0</v>
      </c>
      <c r="G102" s="166">
        <f t="shared" si="8"/>
        <v>0</v>
      </c>
      <c r="H102" s="167">
        <v>8.9999999999967905E-4</v>
      </c>
      <c r="I102" s="168">
        <f t="shared" si="9"/>
        <v>3.8481299999986274E-3</v>
      </c>
      <c r="J102" s="167"/>
      <c r="K102" s="168">
        <f t="shared" si="10"/>
        <v>0</v>
      </c>
      <c r="O102" s="53"/>
      <c r="Z102" s="53"/>
      <c r="AA102" s="53">
        <v>3</v>
      </c>
      <c r="AB102" s="53">
        <v>7</v>
      </c>
      <c r="AC102" s="53">
        <v>34111080</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 t="shared" si="11"/>
        <v>0</v>
      </c>
      <c r="BA102" s="53"/>
      <c r="BB102" s="53"/>
      <c r="BC102" s="53"/>
      <c r="BD102" s="53"/>
      <c r="BE102" s="53"/>
      <c r="BF102" s="53"/>
      <c r="BG102" s="53"/>
      <c r="BH102" s="53"/>
      <c r="BI102" s="53"/>
      <c r="CA102" s="53">
        <v>3</v>
      </c>
      <c r="CB102" s="53">
        <v>7</v>
      </c>
      <c r="CZ102" s="16">
        <v>2</v>
      </c>
    </row>
    <row r="103" spans="1:104" x14ac:dyDescent="0.2">
      <c r="A103" s="161">
        <v>92</v>
      </c>
      <c r="B103" s="162" t="s">
        <v>4644</v>
      </c>
      <c r="C103" s="163" t="s">
        <v>4645</v>
      </c>
      <c r="D103" s="164" t="s">
        <v>201</v>
      </c>
      <c r="E103" s="165">
        <v>1513.5978</v>
      </c>
      <c r="F103" s="122">
        <f>'05 D.1.4.5B '!F58</f>
        <v>0</v>
      </c>
      <c r="G103" s="166">
        <f t="shared" si="8"/>
        <v>0</v>
      </c>
      <c r="H103" s="167">
        <v>1.59999999999938E-4</v>
      </c>
      <c r="I103" s="168">
        <f t="shared" si="9"/>
        <v>0.24217564799990615</v>
      </c>
      <c r="J103" s="167"/>
      <c r="K103" s="168">
        <f t="shared" si="10"/>
        <v>0</v>
      </c>
      <c r="O103" s="53"/>
      <c r="Z103" s="53"/>
      <c r="AA103" s="53">
        <v>3</v>
      </c>
      <c r="AB103" s="53">
        <v>7</v>
      </c>
      <c r="AC103" s="53">
        <v>34111090</v>
      </c>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63">
        <f t="shared" si="11"/>
        <v>0</v>
      </c>
      <c r="BA103" s="53"/>
      <c r="BB103" s="53"/>
      <c r="BC103" s="53"/>
      <c r="BD103" s="53"/>
      <c r="BE103" s="53"/>
      <c r="BF103" s="53"/>
      <c r="BG103" s="53"/>
      <c r="BH103" s="53"/>
      <c r="BI103" s="53"/>
      <c r="CA103" s="53">
        <v>3</v>
      </c>
      <c r="CB103" s="53">
        <v>7</v>
      </c>
      <c r="CZ103" s="16">
        <v>2</v>
      </c>
    </row>
    <row r="104" spans="1:104" x14ac:dyDescent="0.2">
      <c r="A104" s="161">
        <v>93</v>
      </c>
      <c r="B104" s="162" t="s">
        <v>4646</v>
      </c>
      <c r="C104" s="163" t="s">
        <v>4647</v>
      </c>
      <c r="D104" s="164" t="s">
        <v>201</v>
      </c>
      <c r="E104" s="165">
        <v>299.29899999999998</v>
      </c>
      <c r="F104" s="122">
        <f>'05 D.1.4.5B '!F60</f>
        <v>0</v>
      </c>
      <c r="G104" s="166">
        <f t="shared" si="8"/>
        <v>0</v>
      </c>
      <c r="H104" s="167">
        <v>2.4999999999986101E-4</v>
      </c>
      <c r="I104" s="168">
        <f t="shared" si="9"/>
        <v>7.482474999995839E-2</v>
      </c>
      <c r="J104" s="167"/>
      <c r="K104" s="168">
        <f t="shared" si="10"/>
        <v>0</v>
      </c>
      <c r="O104" s="53"/>
      <c r="Z104" s="53"/>
      <c r="AA104" s="53">
        <v>3</v>
      </c>
      <c r="AB104" s="53">
        <v>7</v>
      </c>
      <c r="AC104" s="53">
        <v>34111094</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63">
        <f t="shared" si="11"/>
        <v>0</v>
      </c>
      <c r="BA104" s="53"/>
      <c r="BB104" s="53"/>
      <c r="BC104" s="53"/>
      <c r="BD104" s="53"/>
      <c r="BE104" s="53"/>
      <c r="BF104" s="53"/>
      <c r="BG104" s="53"/>
      <c r="BH104" s="53"/>
      <c r="BI104" s="53"/>
      <c r="CA104" s="53">
        <v>3</v>
      </c>
      <c r="CB104" s="53">
        <v>7</v>
      </c>
      <c r="CZ104" s="16">
        <v>2</v>
      </c>
    </row>
    <row r="105" spans="1:104" x14ac:dyDescent="0.2">
      <c r="A105" s="161">
        <v>94</v>
      </c>
      <c r="B105" s="162" t="s">
        <v>4648</v>
      </c>
      <c r="C105" s="163" t="s">
        <v>4649</v>
      </c>
      <c r="D105" s="164" t="s">
        <v>201</v>
      </c>
      <c r="E105" s="165">
        <v>57.721899999999998</v>
      </c>
      <c r="F105" s="122">
        <f>'05 D.1.4.5B '!F66</f>
        <v>0</v>
      </c>
      <c r="G105" s="166">
        <f t="shared" si="8"/>
        <v>0</v>
      </c>
      <c r="H105" s="167">
        <v>3.4000000000000702E-4</v>
      </c>
      <c r="I105" s="168">
        <f t="shared" si="9"/>
        <v>1.9625446000000404E-2</v>
      </c>
      <c r="J105" s="167"/>
      <c r="K105" s="168">
        <f t="shared" si="10"/>
        <v>0</v>
      </c>
      <c r="O105" s="53"/>
      <c r="Z105" s="53"/>
      <c r="AA105" s="53">
        <v>3</v>
      </c>
      <c r="AB105" s="53">
        <v>7</v>
      </c>
      <c r="AC105" s="53">
        <v>34111098</v>
      </c>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63">
        <f t="shared" si="11"/>
        <v>0</v>
      </c>
      <c r="BA105" s="53"/>
      <c r="BB105" s="53"/>
      <c r="BC105" s="53"/>
      <c r="BD105" s="53"/>
      <c r="BE105" s="53"/>
      <c r="BF105" s="53"/>
      <c r="BG105" s="53"/>
      <c r="BH105" s="53"/>
      <c r="BI105" s="53"/>
      <c r="CA105" s="53">
        <v>3</v>
      </c>
      <c r="CB105" s="53">
        <v>7</v>
      </c>
      <c r="CZ105" s="16">
        <v>2</v>
      </c>
    </row>
    <row r="106" spans="1:104" x14ac:dyDescent="0.2">
      <c r="A106" s="161">
        <v>95</v>
      </c>
      <c r="B106" s="162" t="s">
        <v>4650</v>
      </c>
      <c r="C106" s="163" t="s">
        <v>4651</v>
      </c>
      <c r="D106" s="164" t="s">
        <v>201</v>
      </c>
      <c r="E106" s="165">
        <v>188.13079999999999</v>
      </c>
      <c r="F106" s="122">
        <f>'05 D.1.4.5B '!F64</f>
        <v>0</v>
      </c>
      <c r="G106" s="166">
        <f t="shared" si="8"/>
        <v>0</v>
      </c>
      <c r="H106" s="167">
        <v>5.3000000000036395E-4</v>
      </c>
      <c r="I106" s="168">
        <f t="shared" si="9"/>
        <v>9.9709324000068461E-2</v>
      </c>
      <c r="J106" s="167"/>
      <c r="K106" s="168">
        <f t="shared" si="10"/>
        <v>0</v>
      </c>
      <c r="O106" s="53"/>
      <c r="Z106" s="53"/>
      <c r="AA106" s="53">
        <v>3</v>
      </c>
      <c r="AB106" s="53">
        <v>7</v>
      </c>
      <c r="AC106" s="53">
        <v>34111100</v>
      </c>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63">
        <f t="shared" si="11"/>
        <v>0</v>
      </c>
      <c r="BA106" s="53"/>
      <c r="BB106" s="53"/>
      <c r="BC106" s="53"/>
      <c r="BD106" s="53"/>
      <c r="BE106" s="53"/>
      <c r="BF106" s="53"/>
      <c r="BG106" s="53"/>
      <c r="BH106" s="53"/>
      <c r="BI106" s="53"/>
      <c r="CA106" s="53">
        <v>3</v>
      </c>
      <c r="CB106" s="53">
        <v>7</v>
      </c>
      <c r="CZ106" s="16">
        <v>2</v>
      </c>
    </row>
    <row r="107" spans="1:104" x14ac:dyDescent="0.2">
      <c r="A107" s="161">
        <v>96</v>
      </c>
      <c r="B107" s="162" t="s">
        <v>4652</v>
      </c>
      <c r="C107" s="163" t="s">
        <v>4653</v>
      </c>
      <c r="D107" s="164" t="s">
        <v>201</v>
      </c>
      <c r="E107" s="165">
        <v>37.477400000000003</v>
      </c>
      <c r="F107" s="122">
        <f>'05 D.1.4.5B '!F50</f>
        <v>0</v>
      </c>
      <c r="G107" s="166">
        <f t="shared" si="8"/>
        <v>0</v>
      </c>
      <c r="H107" s="167">
        <v>2.25000000000009E-3</v>
      </c>
      <c r="I107" s="168">
        <f t="shared" si="9"/>
        <v>8.4324150000003387E-2</v>
      </c>
      <c r="J107" s="167"/>
      <c r="K107" s="168">
        <f t="shared" si="10"/>
        <v>0</v>
      </c>
      <c r="O107" s="53"/>
      <c r="Z107" s="53"/>
      <c r="AA107" s="53">
        <v>3</v>
      </c>
      <c r="AB107" s="53">
        <v>7</v>
      </c>
      <c r="AC107" s="53">
        <v>34111637</v>
      </c>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63">
        <f t="shared" si="11"/>
        <v>0</v>
      </c>
      <c r="BA107" s="53"/>
      <c r="BB107" s="53"/>
      <c r="BC107" s="53"/>
      <c r="BD107" s="53"/>
      <c r="BE107" s="53"/>
      <c r="BF107" s="53"/>
      <c r="BG107" s="53"/>
      <c r="BH107" s="53"/>
      <c r="BI107" s="53"/>
      <c r="CA107" s="53">
        <v>3</v>
      </c>
      <c r="CB107" s="53">
        <v>7</v>
      </c>
      <c r="CZ107" s="16">
        <v>2</v>
      </c>
    </row>
    <row r="108" spans="1:104" x14ac:dyDescent="0.2">
      <c r="A108" s="161">
        <v>97</v>
      </c>
      <c r="B108" s="162" t="s">
        <v>4654</v>
      </c>
      <c r="C108" s="163" t="s">
        <v>4655</v>
      </c>
      <c r="D108" s="164" t="s">
        <v>201</v>
      </c>
      <c r="E108" s="165">
        <v>3.718</v>
      </c>
      <c r="F108" s="122">
        <f>'05 D.1.4.5B '!F70</f>
        <v>0</v>
      </c>
      <c r="G108" s="166">
        <f t="shared" si="8"/>
        <v>0</v>
      </c>
      <c r="H108" s="167">
        <v>7.0000000000014495E-5</v>
      </c>
      <c r="I108" s="168">
        <f t="shared" si="9"/>
        <v>2.6026000000005389E-4</v>
      </c>
      <c r="J108" s="167"/>
      <c r="K108" s="168">
        <f t="shared" si="10"/>
        <v>0</v>
      </c>
      <c r="O108" s="53"/>
      <c r="Z108" s="53"/>
      <c r="AA108" s="53">
        <v>3</v>
      </c>
      <c r="AB108" s="53">
        <v>7</v>
      </c>
      <c r="AC108" s="53">
        <v>34121582</v>
      </c>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63">
        <f t="shared" si="11"/>
        <v>0</v>
      </c>
      <c r="BA108" s="53"/>
      <c r="BB108" s="53"/>
      <c r="BC108" s="53"/>
      <c r="BD108" s="53"/>
      <c r="BE108" s="53"/>
      <c r="BF108" s="53"/>
      <c r="BG108" s="53"/>
      <c r="BH108" s="53"/>
      <c r="BI108" s="53"/>
      <c r="CA108" s="53">
        <v>3</v>
      </c>
      <c r="CB108" s="53">
        <v>7</v>
      </c>
      <c r="CZ108" s="16">
        <v>2</v>
      </c>
    </row>
    <row r="109" spans="1:104" x14ac:dyDescent="0.2">
      <c r="A109" s="161">
        <v>98</v>
      </c>
      <c r="B109" s="162" t="s">
        <v>4656</v>
      </c>
      <c r="C109" s="163" t="s">
        <v>4657</v>
      </c>
      <c r="D109" s="164" t="s">
        <v>201</v>
      </c>
      <c r="E109" s="165">
        <v>966.68</v>
      </c>
      <c r="F109" s="122">
        <f>'05 D.1.4.5B '!F26</f>
        <v>0</v>
      </c>
      <c r="G109" s="166">
        <f t="shared" si="8"/>
        <v>0</v>
      </c>
      <c r="H109" s="167">
        <v>7.9999999999968998E-5</v>
      </c>
      <c r="I109" s="168">
        <f t="shared" si="9"/>
        <v>7.7334399999970022E-2</v>
      </c>
      <c r="J109" s="167"/>
      <c r="K109" s="168">
        <f t="shared" si="10"/>
        <v>0</v>
      </c>
      <c r="O109" s="53"/>
      <c r="Z109" s="53"/>
      <c r="AA109" s="53">
        <v>3</v>
      </c>
      <c r="AB109" s="53">
        <v>7</v>
      </c>
      <c r="AC109" s="53">
        <v>34140844</v>
      </c>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63">
        <f t="shared" si="11"/>
        <v>0</v>
      </c>
      <c r="BA109" s="53"/>
      <c r="BB109" s="53"/>
      <c r="BC109" s="53"/>
      <c r="BD109" s="53"/>
      <c r="BE109" s="53"/>
      <c r="BF109" s="53"/>
      <c r="BG109" s="53"/>
      <c r="BH109" s="53"/>
      <c r="BI109" s="53"/>
      <c r="CA109" s="53">
        <v>3</v>
      </c>
      <c r="CB109" s="53">
        <v>7</v>
      </c>
      <c r="CZ109" s="16">
        <v>2</v>
      </c>
    </row>
    <row r="110" spans="1:104" x14ac:dyDescent="0.2">
      <c r="A110" s="161">
        <v>99</v>
      </c>
      <c r="B110" s="162" t="s">
        <v>4658</v>
      </c>
      <c r="C110" s="163" t="s">
        <v>4659</v>
      </c>
      <c r="D110" s="164" t="s">
        <v>201</v>
      </c>
      <c r="E110" s="165">
        <v>223.08</v>
      </c>
      <c r="F110" s="122">
        <f>'05 D.1.4.5B '!F28</f>
        <v>0</v>
      </c>
      <c r="G110" s="166">
        <f t="shared" si="8"/>
        <v>0</v>
      </c>
      <c r="H110" s="167">
        <v>1.20000000000009E-4</v>
      </c>
      <c r="I110" s="168">
        <f t="shared" si="9"/>
        <v>2.676960000000201E-2</v>
      </c>
      <c r="J110" s="167"/>
      <c r="K110" s="168">
        <f t="shared" si="10"/>
        <v>0</v>
      </c>
      <c r="O110" s="53"/>
      <c r="Z110" s="53"/>
      <c r="AA110" s="53">
        <v>3</v>
      </c>
      <c r="AB110" s="53">
        <v>7</v>
      </c>
      <c r="AC110" s="53">
        <v>34140846</v>
      </c>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63">
        <f t="shared" si="11"/>
        <v>0</v>
      </c>
      <c r="BA110" s="53"/>
      <c r="BB110" s="53"/>
      <c r="BC110" s="53"/>
      <c r="BD110" s="53"/>
      <c r="BE110" s="53"/>
      <c r="BF110" s="53"/>
      <c r="BG110" s="53"/>
      <c r="BH110" s="53"/>
      <c r="BI110" s="53"/>
      <c r="CA110" s="53">
        <v>3</v>
      </c>
      <c r="CB110" s="53">
        <v>7</v>
      </c>
      <c r="CZ110" s="16">
        <v>2</v>
      </c>
    </row>
    <row r="111" spans="1:104" x14ac:dyDescent="0.2">
      <c r="A111" s="161">
        <v>100</v>
      </c>
      <c r="B111" s="162" t="s">
        <v>4660</v>
      </c>
      <c r="C111" s="163" t="s">
        <v>4661</v>
      </c>
      <c r="D111" s="164" t="s">
        <v>201</v>
      </c>
      <c r="E111" s="165">
        <v>18.59</v>
      </c>
      <c r="F111" s="122">
        <f>'05 D.1.4.5B '!F34</f>
        <v>0</v>
      </c>
      <c r="G111" s="166">
        <f t="shared" ref="G111:G132" si="12">E111*F111</f>
        <v>0</v>
      </c>
      <c r="H111" s="167">
        <v>4.1000000000002102E-4</v>
      </c>
      <c r="I111" s="168">
        <f t="shared" ref="I111:I132" si="13">E111*H111</f>
        <v>7.6219000000003912E-3</v>
      </c>
      <c r="J111" s="167"/>
      <c r="K111" s="168">
        <f t="shared" ref="K111:K132" si="14">E111*J111</f>
        <v>0</v>
      </c>
      <c r="O111" s="53"/>
      <c r="Z111" s="53"/>
      <c r="AA111" s="53">
        <v>3</v>
      </c>
      <c r="AB111" s="53">
        <v>7</v>
      </c>
      <c r="AC111" s="53">
        <v>34140851</v>
      </c>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63">
        <f t="shared" ref="AZ111:AZ132" si="15">G111</f>
        <v>0</v>
      </c>
      <c r="BA111" s="53"/>
      <c r="BB111" s="53"/>
      <c r="BC111" s="53"/>
      <c r="BD111" s="53"/>
      <c r="BE111" s="53"/>
      <c r="BF111" s="53"/>
      <c r="BG111" s="53"/>
      <c r="BH111" s="53"/>
      <c r="BI111" s="53"/>
      <c r="CA111" s="53">
        <v>3</v>
      </c>
      <c r="CB111" s="53">
        <v>7</v>
      </c>
      <c r="CZ111" s="16">
        <v>2</v>
      </c>
    </row>
    <row r="112" spans="1:104" x14ac:dyDescent="0.2">
      <c r="A112" s="161">
        <v>101</v>
      </c>
      <c r="B112" s="162" t="s">
        <v>4662</v>
      </c>
      <c r="C112" s="163" t="s">
        <v>4663</v>
      </c>
      <c r="D112" s="164" t="s">
        <v>201</v>
      </c>
      <c r="E112" s="165">
        <v>133.84800000000001</v>
      </c>
      <c r="F112" s="122">
        <f>'05 D.1.4.5B '!F30</f>
        <v>0</v>
      </c>
      <c r="G112" s="166">
        <f t="shared" si="12"/>
        <v>0</v>
      </c>
      <c r="H112" s="167">
        <v>1.8000000000006899E-4</v>
      </c>
      <c r="I112" s="168">
        <f t="shared" si="13"/>
        <v>2.4092640000009238E-2</v>
      </c>
      <c r="J112" s="167"/>
      <c r="K112" s="168">
        <f t="shared" si="14"/>
        <v>0</v>
      </c>
      <c r="O112" s="53"/>
      <c r="Z112" s="53"/>
      <c r="AA112" s="53">
        <v>3</v>
      </c>
      <c r="AB112" s="53">
        <v>7</v>
      </c>
      <c r="AC112" s="53">
        <v>34142159</v>
      </c>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63">
        <f t="shared" si="15"/>
        <v>0</v>
      </c>
      <c r="BA112" s="53"/>
      <c r="BB112" s="53"/>
      <c r="BC112" s="53"/>
      <c r="BD112" s="53"/>
      <c r="BE112" s="53"/>
      <c r="BF112" s="53"/>
      <c r="BG112" s="53"/>
      <c r="BH112" s="53"/>
      <c r="BI112" s="53"/>
      <c r="CA112" s="53">
        <v>3</v>
      </c>
      <c r="CB112" s="53">
        <v>7</v>
      </c>
      <c r="CZ112" s="16">
        <v>2</v>
      </c>
    </row>
    <row r="113" spans="1:104" x14ac:dyDescent="0.2">
      <c r="A113" s="161">
        <v>102</v>
      </c>
      <c r="B113" s="162" t="s">
        <v>4664</v>
      </c>
      <c r="C113" s="163" t="s">
        <v>4665</v>
      </c>
      <c r="D113" s="164" t="s">
        <v>281</v>
      </c>
      <c r="E113" s="165">
        <v>19.705400000000001</v>
      </c>
      <c r="F113" s="122">
        <f>'05 D.1.4.5B '!F120</f>
        <v>0</v>
      </c>
      <c r="G113" s="166">
        <f t="shared" si="12"/>
        <v>0</v>
      </c>
      <c r="H113" s="167">
        <v>4.99999999999945E-5</v>
      </c>
      <c r="I113" s="168">
        <f t="shared" si="13"/>
        <v>9.8526999999989169E-4</v>
      </c>
      <c r="J113" s="167"/>
      <c r="K113" s="168">
        <f t="shared" si="14"/>
        <v>0</v>
      </c>
      <c r="O113" s="53"/>
      <c r="Z113" s="53"/>
      <c r="AA113" s="53">
        <v>3</v>
      </c>
      <c r="AB113" s="53">
        <v>7</v>
      </c>
      <c r="AC113" s="53">
        <v>34535512</v>
      </c>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63">
        <f t="shared" si="15"/>
        <v>0</v>
      </c>
      <c r="BA113" s="53"/>
      <c r="BB113" s="53"/>
      <c r="BC113" s="53"/>
      <c r="BD113" s="53"/>
      <c r="BE113" s="53"/>
      <c r="BF113" s="53"/>
      <c r="BG113" s="53"/>
      <c r="BH113" s="53"/>
      <c r="BI113" s="53"/>
      <c r="CA113" s="53">
        <v>3</v>
      </c>
      <c r="CB113" s="53">
        <v>7</v>
      </c>
      <c r="CZ113" s="16">
        <v>2</v>
      </c>
    </row>
    <row r="114" spans="1:104" x14ac:dyDescent="0.2">
      <c r="A114" s="161">
        <v>103</v>
      </c>
      <c r="B114" s="162" t="s">
        <v>4666</v>
      </c>
      <c r="C114" s="163" t="s">
        <v>4667</v>
      </c>
      <c r="D114" s="164" t="s">
        <v>281</v>
      </c>
      <c r="E114" s="165">
        <v>31.603000000000002</v>
      </c>
      <c r="F114" s="122">
        <f>'05 D.1.4.5B '!F134</f>
        <v>0</v>
      </c>
      <c r="G114" s="166">
        <f t="shared" si="12"/>
        <v>0</v>
      </c>
      <c r="H114" s="167">
        <v>4.99999999999945E-5</v>
      </c>
      <c r="I114" s="168">
        <f t="shared" si="13"/>
        <v>1.5801499999998263E-3</v>
      </c>
      <c r="J114" s="167"/>
      <c r="K114" s="168">
        <f t="shared" si="14"/>
        <v>0</v>
      </c>
      <c r="O114" s="53"/>
      <c r="Z114" s="53"/>
      <c r="AA114" s="53">
        <v>3</v>
      </c>
      <c r="AB114" s="53">
        <v>7</v>
      </c>
      <c r="AC114" s="53">
        <v>34535552</v>
      </c>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63">
        <f t="shared" si="15"/>
        <v>0</v>
      </c>
      <c r="BA114" s="53"/>
      <c r="BB114" s="53"/>
      <c r="BC114" s="53"/>
      <c r="BD114" s="53"/>
      <c r="BE114" s="53"/>
      <c r="BF114" s="53"/>
      <c r="BG114" s="53"/>
      <c r="BH114" s="53"/>
      <c r="BI114" s="53"/>
      <c r="CA114" s="53">
        <v>3</v>
      </c>
      <c r="CB114" s="53">
        <v>7</v>
      </c>
      <c r="CZ114" s="16">
        <v>2</v>
      </c>
    </row>
    <row r="115" spans="1:104" x14ac:dyDescent="0.2">
      <c r="A115" s="161">
        <v>104</v>
      </c>
      <c r="B115" s="162" t="s">
        <v>4668</v>
      </c>
      <c r="C115" s="163" t="s">
        <v>4669</v>
      </c>
      <c r="D115" s="164" t="s">
        <v>281</v>
      </c>
      <c r="E115" s="165">
        <v>32.718400000000003</v>
      </c>
      <c r="F115" s="122">
        <f>'05 D.1.4.5B '!F130</f>
        <v>0</v>
      </c>
      <c r="G115" s="166">
        <f t="shared" si="12"/>
        <v>0</v>
      </c>
      <c r="H115" s="167">
        <v>4.99999999999945E-5</v>
      </c>
      <c r="I115" s="168">
        <f t="shared" si="13"/>
        <v>1.6359199999998201E-3</v>
      </c>
      <c r="J115" s="167"/>
      <c r="K115" s="168">
        <f t="shared" si="14"/>
        <v>0</v>
      </c>
      <c r="O115" s="53"/>
      <c r="Z115" s="53"/>
      <c r="AA115" s="53">
        <v>3</v>
      </c>
      <c r="AB115" s="53">
        <v>7</v>
      </c>
      <c r="AC115" s="53">
        <v>34535573</v>
      </c>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63">
        <f t="shared" si="15"/>
        <v>0</v>
      </c>
      <c r="BA115" s="53"/>
      <c r="BB115" s="53"/>
      <c r="BC115" s="53"/>
      <c r="BD115" s="53"/>
      <c r="BE115" s="53"/>
      <c r="BF115" s="53"/>
      <c r="BG115" s="53"/>
      <c r="BH115" s="53"/>
      <c r="BI115" s="53"/>
      <c r="CA115" s="53">
        <v>3</v>
      </c>
      <c r="CB115" s="53">
        <v>7</v>
      </c>
      <c r="CZ115" s="16">
        <v>2</v>
      </c>
    </row>
    <row r="116" spans="1:104" x14ac:dyDescent="0.2">
      <c r="A116" s="161">
        <v>105</v>
      </c>
      <c r="B116" s="162" t="s">
        <v>4670</v>
      </c>
      <c r="C116" s="163" t="s">
        <v>4671</v>
      </c>
      <c r="D116" s="164" t="s">
        <v>281</v>
      </c>
      <c r="E116" s="165">
        <v>9.2949999999999999</v>
      </c>
      <c r="F116" s="122">
        <f>'05 D.1.4.5B '!F142</f>
        <v>0</v>
      </c>
      <c r="G116" s="166">
        <f t="shared" si="12"/>
        <v>0</v>
      </c>
      <c r="H116" s="167">
        <v>4.99999999999945E-5</v>
      </c>
      <c r="I116" s="168">
        <f t="shared" si="13"/>
        <v>4.6474999999994887E-4</v>
      </c>
      <c r="J116" s="167"/>
      <c r="K116" s="168">
        <f t="shared" si="14"/>
        <v>0</v>
      </c>
      <c r="O116" s="53"/>
      <c r="Z116" s="53"/>
      <c r="AA116" s="53">
        <v>3</v>
      </c>
      <c r="AB116" s="53">
        <v>7</v>
      </c>
      <c r="AC116" s="53">
        <v>34535710</v>
      </c>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63">
        <f t="shared" si="15"/>
        <v>0</v>
      </c>
      <c r="BA116" s="53"/>
      <c r="BB116" s="53"/>
      <c r="BC116" s="53"/>
      <c r="BD116" s="53"/>
      <c r="BE116" s="53"/>
      <c r="BF116" s="53"/>
      <c r="BG116" s="53"/>
      <c r="BH116" s="53"/>
      <c r="BI116" s="53"/>
      <c r="CA116" s="53">
        <v>3</v>
      </c>
      <c r="CB116" s="53">
        <v>7</v>
      </c>
      <c r="CZ116" s="16">
        <v>2</v>
      </c>
    </row>
    <row r="117" spans="1:104" ht="22.5" x14ac:dyDescent="0.2">
      <c r="A117" s="161">
        <v>106</v>
      </c>
      <c r="B117" s="162" t="s">
        <v>4672</v>
      </c>
      <c r="C117" s="163" t="s">
        <v>4673</v>
      </c>
      <c r="D117" s="164" t="s">
        <v>281</v>
      </c>
      <c r="E117" s="165">
        <v>9.2949999999999999</v>
      </c>
      <c r="F117" s="122">
        <f>'05 D.1.4.5B '!F152</f>
        <v>0</v>
      </c>
      <c r="G117" s="166">
        <f t="shared" si="12"/>
        <v>0</v>
      </c>
      <c r="H117" s="167">
        <v>3.1999999999987599E-4</v>
      </c>
      <c r="I117" s="168">
        <f t="shared" si="13"/>
        <v>2.9743999999988472E-3</v>
      </c>
      <c r="J117" s="167"/>
      <c r="K117" s="168">
        <f t="shared" si="14"/>
        <v>0</v>
      </c>
      <c r="O117" s="53"/>
      <c r="Z117" s="53"/>
      <c r="AA117" s="53">
        <v>3</v>
      </c>
      <c r="AB117" s="53">
        <v>7</v>
      </c>
      <c r="AC117" s="53">
        <v>34536392</v>
      </c>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63">
        <f t="shared" si="15"/>
        <v>0</v>
      </c>
      <c r="BA117" s="53"/>
      <c r="BB117" s="53"/>
      <c r="BC117" s="53"/>
      <c r="BD117" s="53"/>
      <c r="BE117" s="53"/>
      <c r="BF117" s="53"/>
      <c r="BG117" s="53"/>
      <c r="BH117" s="53"/>
      <c r="BI117" s="53"/>
      <c r="CA117" s="53">
        <v>3</v>
      </c>
      <c r="CB117" s="53">
        <v>7</v>
      </c>
      <c r="CZ117" s="16">
        <v>2</v>
      </c>
    </row>
    <row r="118" spans="1:104" x14ac:dyDescent="0.2">
      <c r="A118" s="161">
        <v>107</v>
      </c>
      <c r="B118" s="162" t="s">
        <v>4674</v>
      </c>
      <c r="C118" s="163" t="s">
        <v>4675</v>
      </c>
      <c r="D118" s="164" t="s">
        <v>281</v>
      </c>
      <c r="E118" s="165">
        <v>331.27379999999999</v>
      </c>
      <c r="F118" s="122">
        <f>'05 D.1.4.5B '!F158</f>
        <v>0</v>
      </c>
      <c r="G118" s="166">
        <f t="shared" si="12"/>
        <v>0</v>
      </c>
      <c r="H118" s="167">
        <v>7.0000000000014495E-5</v>
      </c>
      <c r="I118" s="168">
        <f t="shared" si="13"/>
        <v>2.3189166000004802E-2</v>
      </c>
      <c r="J118" s="167"/>
      <c r="K118" s="168">
        <f t="shared" si="14"/>
        <v>0</v>
      </c>
      <c r="O118" s="53"/>
      <c r="Z118" s="53"/>
      <c r="AA118" s="53">
        <v>3</v>
      </c>
      <c r="AB118" s="53">
        <v>7</v>
      </c>
      <c r="AC118" s="53">
        <v>34551140</v>
      </c>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63">
        <f t="shared" si="15"/>
        <v>0</v>
      </c>
      <c r="BA118" s="53"/>
      <c r="BB118" s="53"/>
      <c r="BC118" s="53"/>
      <c r="BD118" s="53"/>
      <c r="BE118" s="53"/>
      <c r="BF118" s="53"/>
      <c r="BG118" s="53"/>
      <c r="BH118" s="53"/>
      <c r="BI118" s="53"/>
      <c r="CA118" s="53">
        <v>3</v>
      </c>
      <c r="CB118" s="53">
        <v>7</v>
      </c>
      <c r="CZ118" s="16">
        <v>2</v>
      </c>
    </row>
    <row r="119" spans="1:104" x14ac:dyDescent="0.2">
      <c r="A119" s="161">
        <v>108</v>
      </c>
      <c r="B119" s="162" t="s">
        <v>4676</v>
      </c>
      <c r="C119" s="163" t="s">
        <v>4677</v>
      </c>
      <c r="D119" s="164" t="s">
        <v>281</v>
      </c>
      <c r="E119" s="165">
        <v>215.2722</v>
      </c>
      <c r="F119" s="122">
        <f>'05 D.1.4.5B '!F78</f>
        <v>0</v>
      </c>
      <c r="G119" s="166">
        <f t="shared" si="12"/>
        <v>0</v>
      </c>
      <c r="H119" s="167">
        <v>0</v>
      </c>
      <c r="I119" s="168">
        <f t="shared" si="13"/>
        <v>0</v>
      </c>
      <c r="J119" s="167"/>
      <c r="K119" s="168">
        <f t="shared" si="14"/>
        <v>0</v>
      </c>
      <c r="O119" s="53"/>
      <c r="Z119" s="53"/>
      <c r="AA119" s="53">
        <v>3</v>
      </c>
      <c r="AB119" s="53">
        <v>7</v>
      </c>
      <c r="AC119" s="53">
        <v>34562693</v>
      </c>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63">
        <f t="shared" si="15"/>
        <v>0</v>
      </c>
      <c r="BA119" s="53"/>
      <c r="BB119" s="53"/>
      <c r="BC119" s="53"/>
      <c r="BD119" s="53"/>
      <c r="BE119" s="53"/>
      <c r="BF119" s="53"/>
      <c r="BG119" s="53"/>
      <c r="BH119" s="53"/>
      <c r="BI119" s="53"/>
      <c r="CA119" s="53">
        <v>3</v>
      </c>
      <c r="CB119" s="53">
        <v>7</v>
      </c>
      <c r="CZ119" s="16">
        <v>2</v>
      </c>
    </row>
    <row r="120" spans="1:104" x14ac:dyDescent="0.2">
      <c r="A120" s="161">
        <v>109</v>
      </c>
      <c r="B120" s="162" t="s">
        <v>4678</v>
      </c>
      <c r="C120" s="163" t="s">
        <v>4679</v>
      </c>
      <c r="D120" s="164" t="s">
        <v>281</v>
      </c>
      <c r="E120" s="165">
        <v>334.62</v>
      </c>
      <c r="F120" s="122">
        <f>'05 D.1.4.5B '!F80</f>
        <v>0</v>
      </c>
      <c r="G120" s="166">
        <f t="shared" si="12"/>
        <v>0</v>
      </c>
      <c r="H120" s="167">
        <v>0</v>
      </c>
      <c r="I120" s="168">
        <f t="shared" si="13"/>
        <v>0</v>
      </c>
      <c r="J120" s="167"/>
      <c r="K120" s="168">
        <f t="shared" si="14"/>
        <v>0</v>
      </c>
      <c r="O120" s="53"/>
      <c r="Z120" s="53"/>
      <c r="AA120" s="53">
        <v>3</v>
      </c>
      <c r="AB120" s="53">
        <v>7</v>
      </c>
      <c r="AC120" s="53">
        <v>34562694</v>
      </c>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63">
        <f t="shared" si="15"/>
        <v>0</v>
      </c>
      <c r="BA120" s="53"/>
      <c r="BB120" s="53"/>
      <c r="BC120" s="53"/>
      <c r="BD120" s="53"/>
      <c r="BE120" s="53"/>
      <c r="BF120" s="53"/>
      <c r="BG120" s="53"/>
      <c r="BH120" s="53"/>
      <c r="BI120" s="53"/>
      <c r="CA120" s="53">
        <v>3</v>
      </c>
      <c r="CB120" s="53">
        <v>7</v>
      </c>
      <c r="CZ120" s="16">
        <v>2</v>
      </c>
    </row>
    <row r="121" spans="1:104" x14ac:dyDescent="0.2">
      <c r="A121" s="161">
        <v>110</v>
      </c>
      <c r="B121" s="162" t="s">
        <v>4680</v>
      </c>
      <c r="C121" s="163" t="s">
        <v>4681</v>
      </c>
      <c r="D121" s="164" t="s">
        <v>281</v>
      </c>
      <c r="E121" s="165">
        <v>297.44</v>
      </c>
      <c r="F121" s="122">
        <f>'05 D.1.4.5B '!F82</f>
        <v>0</v>
      </c>
      <c r="G121" s="166">
        <f t="shared" si="12"/>
        <v>0</v>
      </c>
      <c r="H121" s="167">
        <v>0</v>
      </c>
      <c r="I121" s="168">
        <f t="shared" si="13"/>
        <v>0</v>
      </c>
      <c r="J121" s="167"/>
      <c r="K121" s="168">
        <f t="shared" si="14"/>
        <v>0</v>
      </c>
      <c r="O121" s="53"/>
      <c r="Z121" s="53"/>
      <c r="AA121" s="53">
        <v>3</v>
      </c>
      <c r="AB121" s="53">
        <v>7</v>
      </c>
      <c r="AC121" s="53">
        <v>34562695</v>
      </c>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63">
        <f t="shared" si="15"/>
        <v>0</v>
      </c>
      <c r="BA121" s="53"/>
      <c r="BB121" s="53"/>
      <c r="BC121" s="53"/>
      <c r="BD121" s="53"/>
      <c r="BE121" s="53"/>
      <c r="BF121" s="53"/>
      <c r="BG121" s="53"/>
      <c r="BH121" s="53"/>
      <c r="BI121" s="53"/>
      <c r="CA121" s="53">
        <v>3</v>
      </c>
      <c r="CB121" s="53">
        <v>7</v>
      </c>
      <c r="CZ121" s="16">
        <v>2</v>
      </c>
    </row>
    <row r="122" spans="1:104" x14ac:dyDescent="0.2">
      <c r="A122" s="161">
        <v>111</v>
      </c>
      <c r="B122" s="162" t="s">
        <v>4682</v>
      </c>
      <c r="C122" s="163" t="s">
        <v>4683</v>
      </c>
      <c r="D122" s="164" t="s">
        <v>281</v>
      </c>
      <c r="E122" s="165">
        <v>230.51599999999999</v>
      </c>
      <c r="F122" s="122">
        <f>'05 D.1.4.5B '!F84</f>
        <v>0</v>
      </c>
      <c r="G122" s="166">
        <f t="shared" si="12"/>
        <v>0</v>
      </c>
      <c r="H122" s="167">
        <v>0</v>
      </c>
      <c r="I122" s="168">
        <f t="shared" si="13"/>
        <v>0</v>
      </c>
      <c r="J122" s="167"/>
      <c r="K122" s="168">
        <f t="shared" si="14"/>
        <v>0</v>
      </c>
      <c r="O122" s="53"/>
      <c r="Z122" s="53"/>
      <c r="AA122" s="53">
        <v>3</v>
      </c>
      <c r="AB122" s="53">
        <v>7</v>
      </c>
      <c r="AC122" s="53">
        <v>34562696</v>
      </c>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63">
        <f t="shared" si="15"/>
        <v>0</v>
      </c>
      <c r="BA122" s="53"/>
      <c r="BB122" s="53"/>
      <c r="BC122" s="53"/>
      <c r="BD122" s="53"/>
      <c r="BE122" s="53"/>
      <c r="BF122" s="53"/>
      <c r="BG122" s="53"/>
      <c r="BH122" s="53"/>
      <c r="BI122" s="53"/>
      <c r="CA122" s="53">
        <v>3</v>
      </c>
      <c r="CB122" s="53">
        <v>7</v>
      </c>
      <c r="CZ122" s="16">
        <v>2</v>
      </c>
    </row>
    <row r="123" spans="1:104" x14ac:dyDescent="0.2">
      <c r="A123" s="161">
        <v>112</v>
      </c>
      <c r="B123" s="162" t="s">
        <v>4684</v>
      </c>
      <c r="C123" s="163" t="s">
        <v>4685</v>
      </c>
      <c r="D123" s="164" t="s">
        <v>281</v>
      </c>
      <c r="E123" s="165">
        <v>2.6025999999999998</v>
      </c>
      <c r="F123" s="122">
        <f>'05 D.1.4.5B '!F20</f>
        <v>0</v>
      </c>
      <c r="G123" s="166">
        <f t="shared" si="12"/>
        <v>0</v>
      </c>
      <c r="H123" s="167">
        <v>3.5000000000007199E-4</v>
      </c>
      <c r="I123" s="168">
        <f t="shared" si="13"/>
        <v>9.1091000000018726E-4</v>
      </c>
      <c r="J123" s="167"/>
      <c r="K123" s="168">
        <f t="shared" si="14"/>
        <v>0</v>
      </c>
      <c r="O123" s="53"/>
      <c r="Z123" s="53"/>
      <c r="AA123" s="53">
        <v>3</v>
      </c>
      <c r="AB123" s="53">
        <v>7</v>
      </c>
      <c r="AC123" s="53">
        <v>34562905</v>
      </c>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63">
        <f t="shared" si="15"/>
        <v>0</v>
      </c>
      <c r="BA123" s="53"/>
      <c r="BB123" s="53"/>
      <c r="BC123" s="53"/>
      <c r="BD123" s="53"/>
      <c r="BE123" s="53"/>
      <c r="BF123" s="53"/>
      <c r="BG123" s="53"/>
      <c r="BH123" s="53"/>
      <c r="BI123" s="53"/>
      <c r="CA123" s="53">
        <v>3</v>
      </c>
      <c r="CB123" s="53">
        <v>7</v>
      </c>
      <c r="CZ123" s="16">
        <v>2</v>
      </c>
    </row>
    <row r="124" spans="1:104" ht="22.5" x14ac:dyDescent="0.2">
      <c r="A124" s="161">
        <v>113</v>
      </c>
      <c r="B124" s="162" t="s">
        <v>4686</v>
      </c>
      <c r="C124" s="163" t="s">
        <v>4687</v>
      </c>
      <c r="D124" s="164" t="s">
        <v>281</v>
      </c>
      <c r="E124" s="165">
        <v>2.9744000000000002</v>
      </c>
      <c r="F124" s="122">
        <f>'05 D.1.4.5B '!F18</f>
        <v>0</v>
      </c>
      <c r="G124" s="166">
        <f t="shared" si="12"/>
        <v>0</v>
      </c>
      <c r="H124" s="167">
        <v>9.3000000000031903E-4</v>
      </c>
      <c r="I124" s="168">
        <f t="shared" si="13"/>
        <v>2.7661920000009491E-3</v>
      </c>
      <c r="J124" s="167"/>
      <c r="K124" s="168">
        <f t="shared" si="14"/>
        <v>0</v>
      </c>
      <c r="O124" s="53"/>
      <c r="Z124" s="53"/>
      <c r="AA124" s="53">
        <v>3</v>
      </c>
      <c r="AB124" s="53">
        <v>7</v>
      </c>
      <c r="AC124" s="53">
        <v>34571408</v>
      </c>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63">
        <f t="shared" si="15"/>
        <v>0</v>
      </c>
      <c r="BA124" s="53"/>
      <c r="BB124" s="53"/>
      <c r="BC124" s="53"/>
      <c r="BD124" s="53"/>
      <c r="BE124" s="53"/>
      <c r="BF124" s="53"/>
      <c r="BG124" s="53"/>
      <c r="BH124" s="53"/>
      <c r="BI124" s="53"/>
      <c r="CA124" s="53">
        <v>3</v>
      </c>
      <c r="CB124" s="53">
        <v>7</v>
      </c>
      <c r="CZ124" s="16">
        <v>2</v>
      </c>
    </row>
    <row r="125" spans="1:104" x14ac:dyDescent="0.2">
      <c r="A125" s="161">
        <v>114</v>
      </c>
      <c r="B125" s="162" t="s">
        <v>4688</v>
      </c>
      <c r="C125" s="163" t="s">
        <v>4689</v>
      </c>
      <c r="D125" s="164" t="s">
        <v>281</v>
      </c>
      <c r="E125" s="165">
        <v>486.31439999999998</v>
      </c>
      <c r="F125" s="122">
        <f>'05 D.1.4.5B '!F14</f>
        <v>0</v>
      </c>
      <c r="G125" s="166">
        <f t="shared" si="12"/>
        <v>0</v>
      </c>
      <c r="H125" s="167">
        <v>3.00000000000022E-5</v>
      </c>
      <c r="I125" s="168">
        <f t="shared" si="13"/>
        <v>1.458943200000107E-2</v>
      </c>
      <c r="J125" s="167"/>
      <c r="K125" s="168">
        <f t="shared" si="14"/>
        <v>0</v>
      </c>
      <c r="O125" s="53"/>
      <c r="Z125" s="53"/>
      <c r="AA125" s="53">
        <v>3</v>
      </c>
      <c r="AB125" s="53">
        <v>7</v>
      </c>
      <c r="AC125" s="53">
        <v>34571512</v>
      </c>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63">
        <f t="shared" si="15"/>
        <v>0</v>
      </c>
      <c r="BA125" s="53"/>
      <c r="BB125" s="53"/>
      <c r="BC125" s="53"/>
      <c r="BD125" s="53"/>
      <c r="BE125" s="53"/>
      <c r="BF125" s="53"/>
      <c r="BG125" s="53"/>
      <c r="BH125" s="53"/>
      <c r="BI125" s="53"/>
      <c r="CA125" s="53">
        <v>3</v>
      </c>
      <c r="CB125" s="53">
        <v>7</v>
      </c>
      <c r="CZ125" s="16">
        <v>2</v>
      </c>
    </row>
    <row r="126" spans="1:104" ht="22.5" x14ac:dyDescent="0.2">
      <c r="A126" s="161">
        <v>115</v>
      </c>
      <c r="B126" s="162" t="s">
        <v>4690</v>
      </c>
      <c r="C126" s="163" t="s">
        <v>4691</v>
      </c>
      <c r="D126" s="164" t="s">
        <v>281</v>
      </c>
      <c r="E126" s="165">
        <v>83.655000000000001</v>
      </c>
      <c r="F126" s="122">
        <f>'05 D.1.4.5B '!F10</f>
        <v>0</v>
      </c>
      <c r="G126" s="166">
        <f t="shared" si="12"/>
        <v>0</v>
      </c>
      <c r="H126" s="167">
        <v>1.10000000000054E-4</v>
      </c>
      <c r="I126" s="168">
        <f t="shared" si="13"/>
        <v>9.202050000004517E-3</v>
      </c>
      <c r="J126" s="167"/>
      <c r="K126" s="168">
        <f t="shared" si="14"/>
        <v>0</v>
      </c>
      <c r="O126" s="53"/>
      <c r="Z126" s="53"/>
      <c r="AA126" s="53">
        <v>3</v>
      </c>
      <c r="AB126" s="53">
        <v>7</v>
      </c>
      <c r="AC126" s="53">
        <v>34571533</v>
      </c>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63">
        <f t="shared" si="15"/>
        <v>0</v>
      </c>
      <c r="BA126" s="53"/>
      <c r="BB126" s="53"/>
      <c r="BC126" s="53"/>
      <c r="BD126" s="53"/>
      <c r="BE126" s="53"/>
      <c r="BF126" s="53"/>
      <c r="BG126" s="53"/>
      <c r="BH126" s="53"/>
      <c r="BI126" s="53"/>
      <c r="CA126" s="53">
        <v>3</v>
      </c>
      <c r="CB126" s="53">
        <v>7</v>
      </c>
      <c r="CZ126" s="16">
        <v>2</v>
      </c>
    </row>
    <row r="127" spans="1:104" x14ac:dyDescent="0.2">
      <c r="A127" s="161">
        <v>116</v>
      </c>
      <c r="B127" s="162" t="s">
        <v>4692</v>
      </c>
      <c r="C127" s="163" t="s">
        <v>4693</v>
      </c>
      <c r="D127" s="164" t="s">
        <v>281</v>
      </c>
      <c r="E127" s="165">
        <v>10.038600000000001</v>
      </c>
      <c r="F127" s="122">
        <f>'05 D.1.4.5B '!F184</f>
        <v>0</v>
      </c>
      <c r="G127" s="166">
        <f t="shared" si="12"/>
        <v>0</v>
      </c>
      <c r="H127" s="167">
        <v>1.5999999999998201E-3</v>
      </c>
      <c r="I127" s="168">
        <f t="shared" si="13"/>
        <v>1.6061759999998194E-2</v>
      </c>
      <c r="J127" s="167"/>
      <c r="K127" s="168">
        <f t="shared" si="14"/>
        <v>0</v>
      </c>
      <c r="O127" s="53"/>
      <c r="Z127" s="53"/>
      <c r="AA127" s="53">
        <v>3</v>
      </c>
      <c r="AB127" s="53">
        <v>7</v>
      </c>
      <c r="AC127" s="53">
        <v>34838100</v>
      </c>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63">
        <f t="shared" si="15"/>
        <v>0</v>
      </c>
      <c r="BA127" s="53"/>
      <c r="BB127" s="53"/>
      <c r="BC127" s="53"/>
      <c r="BD127" s="53"/>
      <c r="BE127" s="53"/>
      <c r="BF127" s="53"/>
      <c r="BG127" s="53"/>
      <c r="BH127" s="53"/>
      <c r="BI127" s="53"/>
      <c r="CA127" s="53">
        <v>3</v>
      </c>
      <c r="CB127" s="53">
        <v>7</v>
      </c>
      <c r="CZ127" s="16">
        <v>2</v>
      </c>
    </row>
    <row r="128" spans="1:104" x14ac:dyDescent="0.2">
      <c r="A128" s="161">
        <v>117</v>
      </c>
      <c r="B128" s="162" t="s">
        <v>4694</v>
      </c>
      <c r="C128" s="163" t="s">
        <v>4695</v>
      </c>
      <c r="D128" s="164" t="s">
        <v>281</v>
      </c>
      <c r="E128" s="165">
        <v>0.37180000000000002</v>
      </c>
      <c r="F128" s="122">
        <f>'05 D.1.4.5B '!F102</f>
        <v>0</v>
      </c>
      <c r="G128" s="166">
        <f t="shared" si="12"/>
        <v>0</v>
      </c>
      <c r="H128" s="167">
        <v>1.50000000000006E-2</v>
      </c>
      <c r="I128" s="168">
        <f t="shared" si="13"/>
        <v>5.5770000000002233E-3</v>
      </c>
      <c r="J128" s="167"/>
      <c r="K128" s="168">
        <f t="shared" si="14"/>
        <v>0</v>
      </c>
      <c r="O128" s="53"/>
      <c r="Z128" s="53"/>
      <c r="AA128" s="53">
        <v>3</v>
      </c>
      <c r="AB128" s="53">
        <v>7</v>
      </c>
      <c r="AC128" s="53">
        <v>35711733</v>
      </c>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63">
        <f t="shared" si="15"/>
        <v>0</v>
      </c>
      <c r="BA128" s="53"/>
      <c r="BB128" s="53"/>
      <c r="BC128" s="53"/>
      <c r="BD128" s="53"/>
      <c r="BE128" s="53"/>
      <c r="BF128" s="53"/>
      <c r="BG128" s="53"/>
      <c r="BH128" s="53"/>
      <c r="BI128" s="53"/>
      <c r="CA128" s="53">
        <v>3</v>
      </c>
      <c r="CB128" s="53">
        <v>7</v>
      </c>
      <c r="CZ128" s="16">
        <v>2</v>
      </c>
    </row>
    <row r="129" spans="1:104" ht="22.5" x14ac:dyDescent="0.2">
      <c r="A129" s="161">
        <v>118</v>
      </c>
      <c r="B129" s="162" t="s">
        <v>4696</v>
      </c>
      <c r="C129" s="163" t="s">
        <v>4697</v>
      </c>
      <c r="D129" s="164" t="s">
        <v>281</v>
      </c>
      <c r="E129" s="165">
        <v>10.038600000000001</v>
      </c>
      <c r="F129" s="122">
        <f>'05 D.1.4.5B '!F100</f>
        <v>0</v>
      </c>
      <c r="G129" s="166">
        <f t="shared" si="12"/>
        <v>0</v>
      </c>
      <c r="H129" s="167">
        <v>2.81999999999982E-3</v>
      </c>
      <c r="I129" s="168">
        <f t="shared" si="13"/>
        <v>2.8308851999998195E-2</v>
      </c>
      <c r="J129" s="167"/>
      <c r="K129" s="168">
        <f t="shared" si="14"/>
        <v>0</v>
      </c>
      <c r="O129" s="53"/>
      <c r="Z129" s="53"/>
      <c r="AA129" s="53">
        <v>3</v>
      </c>
      <c r="AB129" s="53">
        <v>7</v>
      </c>
      <c r="AC129" s="53">
        <v>35713111</v>
      </c>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63">
        <f t="shared" si="15"/>
        <v>0</v>
      </c>
      <c r="BA129" s="53"/>
      <c r="BB129" s="53"/>
      <c r="BC129" s="53"/>
      <c r="BD129" s="53"/>
      <c r="BE129" s="53"/>
      <c r="BF129" s="53"/>
      <c r="BG129" s="53"/>
      <c r="BH129" s="53"/>
      <c r="BI129" s="53"/>
      <c r="CA129" s="53">
        <v>3</v>
      </c>
      <c r="CB129" s="53">
        <v>7</v>
      </c>
      <c r="CZ129" s="16">
        <v>2</v>
      </c>
    </row>
    <row r="130" spans="1:104" x14ac:dyDescent="0.2">
      <c r="A130" s="161">
        <v>119</v>
      </c>
      <c r="B130" s="162" t="s">
        <v>4698</v>
      </c>
      <c r="C130" s="163" t="s">
        <v>4699</v>
      </c>
      <c r="D130" s="164" t="s">
        <v>281</v>
      </c>
      <c r="E130" s="165">
        <v>0.37180000000000002</v>
      </c>
      <c r="F130" s="122">
        <f>'05 D.1.4.5B '!F106</f>
        <v>0</v>
      </c>
      <c r="G130" s="166">
        <f t="shared" si="12"/>
        <v>0</v>
      </c>
      <c r="H130" s="167">
        <v>2.6100000000006699E-3</v>
      </c>
      <c r="I130" s="168">
        <f t="shared" si="13"/>
        <v>9.7039800000024918E-4</v>
      </c>
      <c r="J130" s="167"/>
      <c r="K130" s="168">
        <f t="shared" si="14"/>
        <v>0</v>
      </c>
      <c r="O130" s="53"/>
      <c r="Z130" s="53"/>
      <c r="AA130" s="53">
        <v>3</v>
      </c>
      <c r="AB130" s="53">
        <v>7</v>
      </c>
      <c r="AC130" s="53">
        <v>35713142</v>
      </c>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63">
        <f t="shared" si="15"/>
        <v>0</v>
      </c>
      <c r="BA130" s="53"/>
      <c r="BB130" s="53"/>
      <c r="BC130" s="53"/>
      <c r="BD130" s="53"/>
      <c r="BE130" s="53"/>
      <c r="BF130" s="53"/>
      <c r="BG130" s="53"/>
      <c r="BH130" s="53"/>
      <c r="BI130" s="53"/>
      <c r="CA130" s="53">
        <v>3</v>
      </c>
      <c r="CB130" s="53">
        <v>7</v>
      </c>
      <c r="CZ130" s="16">
        <v>2</v>
      </c>
    </row>
    <row r="131" spans="1:104" ht="22.5" x14ac:dyDescent="0.2">
      <c r="A131" s="161">
        <v>120</v>
      </c>
      <c r="B131" s="162" t="s">
        <v>4700</v>
      </c>
      <c r="C131" s="163" t="s">
        <v>4701</v>
      </c>
      <c r="D131" s="164" t="s">
        <v>281</v>
      </c>
      <c r="E131" s="165">
        <v>1.1153999999999999</v>
      </c>
      <c r="F131" s="122">
        <f>'05 D.1.4.5B '!F164</f>
        <v>0</v>
      </c>
      <c r="G131" s="166">
        <f t="shared" si="12"/>
        <v>0</v>
      </c>
      <c r="H131" s="167">
        <v>2.6999999999999198E-4</v>
      </c>
      <c r="I131" s="168">
        <f t="shared" si="13"/>
        <v>3.0115799999999105E-4</v>
      </c>
      <c r="J131" s="167"/>
      <c r="K131" s="168">
        <f t="shared" si="14"/>
        <v>0</v>
      </c>
      <c r="O131" s="53"/>
      <c r="Z131" s="53"/>
      <c r="AA131" s="53">
        <v>3</v>
      </c>
      <c r="AB131" s="53">
        <v>7</v>
      </c>
      <c r="AC131" s="53">
        <v>35811077</v>
      </c>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63">
        <f t="shared" si="15"/>
        <v>0</v>
      </c>
      <c r="BA131" s="53"/>
      <c r="BB131" s="53"/>
      <c r="BC131" s="53"/>
      <c r="BD131" s="53"/>
      <c r="BE131" s="53"/>
      <c r="BF131" s="53"/>
      <c r="BG131" s="53"/>
      <c r="BH131" s="53"/>
      <c r="BI131" s="53"/>
      <c r="CA131" s="53">
        <v>3</v>
      </c>
      <c r="CB131" s="53">
        <v>7</v>
      </c>
      <c r="CZ131" s="16">
        <v>2</v>
      </c>
    </row>
    <row r="132" spans="1:104" x14ac:dyDescent="0.2">
      <c r="A132" s="161">
        <v>121</v>
      </c>
      <c r="B132" s="162" t="s">
        <v>4702</v>
      </c>
      <c r="C132" s="163" t="s">
        <v>4703</v>
      </c>
      <c r="D132" s="164" t="s">
        <v>281</v>
      </c>
      <c r="E132" s="165">
        <v>0.37180000000000002</v>
      </c>
      <c r="F132" s="122">
        <f>'05 D.1.4.5B '!F168</f>
        <v>0</v>
      </c>
      <c r="G132" s="166">
        <f t="shared" si="12"/>
        <v>0</v>
      </c>
      <c r="H132" s="167">
        <v>2.20000000000109E-4</v>
      </c>
      <c r="I132" s="168">
        <f t="shared" si="13"/>
        <v>8.1796000000040523E-5</v>
      </c>
      <c r="J132" s="167"/>
      <c r="K132" s="168">
        <f t="shared" si="14"/>
        <v>0</v>
      </c>
      <c r="O132" s="53"/>
      <c r="Z132" s="53"/>
      <c r="AA132" s="53">
        <v>3</v>
      </c>
      <c r="AB132" s="53">
        <v>7</v>
      </c>
      <c r="AC132" s="53">
        <v>35811132</v>
      </c>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63">
        <f t="shared" si="15"/>
        <v>0</v>
      </c>
      <c r="BA132" s="53"/>
      <c r="BB132" s="53"/>
      <c r="BC132" s="53"/>
      <c r="BD132" s="53"/>
      <c r="BE132" s="53"/>
      <c r="BF132" s="53"/>
      <c r="BG132" s="53"/>
      <c r="BH132" s="53"/>
      <c r="BI132" s="53"/>
      <c r="CA132" s="53">
        <v>3</v>
      </c>
      <c r="CB132" s="53">
        <v>7</v>
      </c>
      <c r="CZ132" s="16">
        <v>2</v>
      </c>
    </row>
    <row r="133" spans="1:104" x14ac:dyDescent="0.2">
      <c r="A133" s="169" t="s">
        <v>42</v>
      </c>
      <c r="B133" s="170" t="s">
        <v>4386</v>
      </c>
      <c r="C133" s="171" t="s">
        <v>40</v>
      </c>
      <c r="D133" s="172"/>
      <c r="E133" s="173"/>
      <c r="F133" s="173"/>
      <c r="G133" s="174">
        <f>SUM(G14:G132)</f>
        <v>0</v>
      </c>
      <c r="H133" s="175"/>
      <c r="I133" s="174">
        <f>SUM(I14:I132)</f>
        <v>2.1821871079998862</v>
      </c>
      <c r="J133" s="176"/>
      <c r="K133" s="174">
        <f>SUM(K14:K132)</f>
        <v>0</v>
      </c>
      <c r="O133" s="53"/>
      <c r="X133" s="82">
        <f>K133</f>
        <v>0</v>
      </c>
      <c r="Y133" s="82">
        <f>I133</f>
        <v>2.1821871079998862</v>
      </c>
      <c r="Z133" s="63">
        <f>G133</f>
        <v>0</v>
      </c>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83"/>
      <c r="BB133" s="83"/>
      <c r="BC133" s="83"/>
      <c r="BD133" s="83"/>
      <c r="BE133" s="83"/>
      <c r="BF133" s="83"/>
      <c r="BG133" s="53"/>
      <c r="BH133" s="53"/>
      <c r="BI133" s="53"/>
    </row>
    <row r="134" spans="1:104" ht="14.25" customHeight="1" x14ac:dyDescent="0.2">
      <c r="A134" s="151" t="s">
        <v>38</v>
      </c>
      <c r="B134" s="152" t="s">
        <v>4704</v>
      </c>
      <c r="C134" s="153" t="s">
        <v>40</v>
      </c>
      <c r="D134" s="154"/>
      <c r="E134" s="155"/>
      <c r="F134" s="155"/>
      <c r="G134" s="156"/>
      <c r="H134" s="157"/>
      <c r="I134" s="158"/>
      <c r="J134" s="159"/>
      <c r="K134" s="160"/>
      <c r="O134" s="53"/>
    </row>
    <row r="135" spans="1:104" ht="22.5" x14ac:dyDescent="0.2">
      <c r="A135" s="161">
        <v>122</v>
      </c>
      <c r="B135" s="162" t="s">
        <v>4705</v>
      </c>
      <c r="C135" s="163" t="s">
        <v>4706</v>
      </c>
      <c r="D135" s="164" t="s">
        <v>201</v>
      </c>
      <c r="E135" s="165">
        <v>483.34</v>
      </c>
      <c r="F135" s="122">
        <f>'05 D.1.4.5B '!F246</f>
        <v>0</v>
      </c>
      <c r="G135" s="166">
        <f t="shared" ref="G135:G148" si="16">E135*F135</f>
        <v>0</v>
      </c>
      <c r="H135" s="167">
        <v>0</v>
      </c>
      <c r="I135" s="168">
        <f t="shared" ref="I135:I148" si="17">E135*H135</f>
        <v>0</v>
      </c>
      <c r="J135" s="167">
        <v>0</v>
      </c>
      <c r="K135" s="168">
        <f t="shared" ref="K135:K148" si="18">E135*J135</f>
        <v>0</v>
      </c>
      <c r="O135" s="53"/>
      <c r="Z135" s="53"/>
      <c r="AA135" s="53">
        <v>1</v>
      </c>
      <c r="AB135" s="53">
        <v>7</v>
      </c>
      <c r="AC135" s="53">
        <v>7</v>
      </c>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63">
        <f t="shared" ref="AZ135:AZ148" si="19">G135</f>
        <v>0</v>
      </c>
      <c r="BA135" s="53"/>
      <c r="BB135" s="53"/>
      <c r="BC135" s="53"/>
      <c r="BD135" s="53"/>
      <c r="BE135" s="53"/>
      <c r="BF135" s="53"/>
      <c r="BG135" s="53"/>
      <c r="BH135" s="53"/>
      <c r="BI135" s="53"/>
      <c r="CA135" s="53">
        <v>1</v>
      </c>
      <c r="CB135" s="53">
        <v>7</v>
      </c>
      <c r="CZ135" s="16">
        <v>2</v>
      </c>
    </row>
    <row r="136" spans="1:104" ht="22.5" x14ac:dyDescent="0.2">
      <c r="A136" s="161">
        <v>123</v>
      </c>
      <c r="B136" s="162" t="s">
        <v>4707</v>
      </c>
      <c r="C136" s="163" t="s">
        <v>4708</v>
      </c>
      <c r="D136" s="164" t="s">
        <v>281</v>
      </c>
      <c r="E136" s="165">
        <v>390.39</v>
      </c>
      <c r="F136" s="122">
        <f>'05 D.1.4.5B '!F264</f>
        <v>0</v>
      </c>
      <c r="G136" s="166">
        <f t="shared" si="16"/>
        <v>0</v>
      </c>
      <c r="H136" s="167">
        <v>0</v>
      </c>
      <c r="I136" s="168">
        <f t="shared" si="17"/>
        <v>0</v>
      </c>
      <c r="J136" s="167">
        <v>0</v>
      </c>
      <c r="K136" s="168">
        <f t="shared" si="18"/>
        <v>0</v>
      </c>
      <c r="O136" s="53"/>
      <c r="Z136" s="53"/>
      <c r="AA136" s="53">
        <v>1</v>
      </c>
      <c r="AB136" s="53">
        <v>7</v>
      </c>
      <c r="AC136" s="53">
        <v>7</v>
      </c>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63">
        <f t="shared" si="19"/>
        <v>0</v>
      </c>
      <c r="BA136" s="53"/>
      <c r="BB136" s="53"/>
      <c r="BC136" s="53"/>
      <c r="BD136" s="53"/>
      <c r="BE136" s="53"/>
      <c r="BF136" s="53"/>
      <c r="BG136" s="53"/>
      <c r="BH136" s="53"/>
      <c r="BI136" s="53"/>
      <c r="CA136" s="53">
        <v>1</v>
      </c>
      <c r="CB136" s="53">
        <v>7</v>
      </c>
      <c r="CZ136" s="16">
        <v>2</v>
      </c>
    </row>
    <row r="137" spans="1:104" ht="22.5" x14ac:dyDescent="0.2">
      <c r="A137" s="161">
        <v>124</v>
      </c>
      <c r="B137" s="162" t="s">
        <v>4709</v>
      </c>
      <c r="C137" s="163" t="s">
        <v>4710</v>
      </c>
      <c r="D137" s="164" t="s">
        <v>201</v>
      </c>
      <c r="E137" s="165">
        <v>7.4359999999999999</v>
      </c>
      <c r="F137" s="122">
        <f>'05 D.1.4.5B '!F270</f>
        <v>0</v>
      </c>
      <c r="G137" s="166">
        <f t="shared" si="16"/>
        <v>0</v>
      </c>
      <c r="H137" s="167">
        <v>0</v>
      </c>
      <c r="I137" s="168">
        <f t="shared" si="17"/>
        <v>0</v>
      </c>
      <c r="J137" s="167">
        <v>0</v>
      </c>
      <c r="K137" s="168">
        <f t="shared" si="18"/>
        <v>0</v>
      </c>
      <c r="O137" s="53"/>
      <c r="Z137" s="53"/>
      <c r="AA137" s="53">
        <v>1</v>
      </c>
      <c r="AB137" s="53">
        <v>7</v>
      </c>
      <c r="AC137" s="53">
        <v>7</v>
      </c>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63">
        <f t="shared" si="19"/>
        <v>0</v>
      </c>
      <c r="BA137" s="53"/>
      <c r="BB137" s="53"/>
      <c r="BC137" s="53"/>
      <c r="BD137" s="53"/>
      <c r="BE137" s="53"/>
      <c r="BF137" s="53"/>
      <c r="BG137" s="53"/>
      <c r="BH137" s="53"/>
      <c r="BI137" s="53"/>
      <c r="CA137" s="53">
        <v>1</v>
      </c>
      <c r="CB137" s="53">
        <v>7</v>
      </c>
      <c r="CZ137" s="16">
        <v>2</v>
      </c>
    </row>
    <row r="138" spans="1:104" ht="22.5" x14ac:dyDescent="0.2">
      <c r="A138" s="161">
        <v>125</v>
      </c>
      <c r="B138" s="162" t="s">
        <v>4711</v>
      </c>
      <c r="C138" s="163" t="s">
        <v>4712</v>
      </c>
      <c r="D138" s="164" t="s">
        <v>201</v>
      </c>
      <c r="E138" s="165">
        <v>111.54</v>
      </c>
      <c r="F138" s="122">
        <f>'05 D.1.4.5B '!F248</f>
        <v>0</v>
      </c>
      <c r="G138" s="166">
        <f t="shared" si="16"/>
        <v>0</v>
      </c>
      <c r="H138" s="167">
        <v>4.5000000000001697E-3</v>
      </c>
      <c r="I138" s="168">
        <f t="shared" si="17"/>
        <v>0.50193000000001897</v>
      </c>
      <c r="J138" s="167"/>
      <c r="K138" s="168">
        <f t="shared" si="18"/>
        <v>0</v>
      </c>
      <c r="O138" s="53"/>
      <c r="Z138" s="53"/>
      <c r="AA138" s="53">
        <v>12</v>
      </c>
      <c r="AB138" s="53">
        <v>0</v>
      </c>
      <c r="AC138" s="53">
        <v>24</v>
      </c>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63">
        <f t="shared" si="19"/>
        <v>0</v>
      </c>
      <c r="BA138" s="53"/>
      <c r="BB138" s="53"/>
      <c r="BC138" s="53"/>
      <c r="BD138" s="53"/>
      <c r="BE138" s="53"/>
      <c r="BF138" s="53"/>
      <c r="BG138" s="53"/>
      <c r="BH138" s="53"/>
      <c r="BI138" s="53"/>
      <c r="CA138" s="53">
        <v>12</v>
      </c>
      <c r="CB138" s="53">
        <v>0</v>
      </c>
      <c r="CZ138" s="16">
        <v>2</v>
      </c>
    </row>
    <row r="139" spans="1:104" ht="22.5" x14ac:dyDescent="0.2">
      <c r="A139" s="161">
        <v>126</v>
      </c>
      <c r="B139" s="162" t="s">
        <v>4713</v>
      </c>
      <c r="C139" s="163" t="s">
        <v>4714</v>
      </c>
      <c r="D139" s="164" t="s">
        <v>201</v>
      </c>
      <c r="E139" s="165">
        <v>371.8</v>
      </c>
      <c r="F139" s="122">
        <f>'05 D.1.4.5B '!F250</f>
        <v>0</v>
      </c>
      <c r="G139" s="166">
        <f t="shared" si="16"/>
        <v>0</v>
      </c>
      <c r="H139" s="167">
        <v>4.5000000000001697E-3</v>
      </c>
      <c r="I139" s="168">
        <f t="shared" si="17"/>
        <v>1.6731000000000631</v>
      </c>
      <c r="J139" s="167"/>
      <c r="K139" s="168">
        <f t="shared" si="18"/>
        <v>0</v>
      </c>
      <c r="O139" s="53"/>
      <c r="Z139" s="53"/>
      <c r="AA139" s="53">
        <v>12</v>
      </c>
      <c r="AB139" s="53">
        <v>0</v>
      </c>
      <c r="AC139" s="53">
        <v>25</v>
      </c>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63">
        <f t="shared" si="19"/>
        <v>0</v>
      </c>
      <c r="BA139" s="53"/>
      <c r="BB139" s="53"/>
      <c r="BC139" s="53"/>
      <c r="BD139" s="53"/>
      <c r="BE139" s="53"/>
      <c r="BF139" s="53"/>
      <c r="BG139" s="53"/>
      <c r="BH139" s="53"/>
      <c r="BI139" s="53"/>
      <c r="CA139" s="53">
        <v>12</v>
      </c>
      <c r="CB139" s="53">
        <v>0</v>
      </c>
      <c r="CZ139" s="16">
        <v>2</v>
      </c>
    </row>
    <row r="140" spans="1:104" x14ac:dyDescent="0.2">
      <c r="A140" s="161">
        <v>127</v>
      </c>
      <c r="B140" s="162" t="s">
        <v>4715</v>
      </c>
      <c r="C140" s="163" t="s">
        <v>4716</v>
      </c>
      <c r="D140" s="164" t="s">
        <v>281</v>
      </c>
      <c r="E140" s="165">
        <v>483.34</v>
      </c>
      <c r="F140" s="122">
        <f>'05 D.1.4.5B '!F252</f>
        <v>0</v>
      </c>
      <c r="G140" s="166">
        <f t="shared" si="16"/>
        <v>0</v>
      </c>
      <c r="H140" s="167">
        <v>4.5000000000001697E-3</v>
      </c>
      <c r="I140" s="168">
        <f t="shared" si="17"/>
        <v>2.1750300000000817</v>
      </c>
      <c r="J140" s="167"/>
      <c r="K140" s="168">
        <f t="shared" si="18"/>
        <v>0</v>
      </c>
      <c r="O140" s="53"/>
      <c r="Z140" s="53"/>
      <c r="AA140" s="53">
        <v>12</v>
      </c>
      <c r="AB140" s="53">
        <v>0</v>
      </c>
      <c r="AC140" s="53">
        <v>26</v>
      </c>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63">
        <f t="shared" si="19"/>
        <v>0</v>
      </c>
      <c r="BA140" s="53"/>
      <c r="BB140" s="53"/>
      <c r="BC140" s="53"/>
      <c r="BD140" s="53"/>
      <c r="BE140" s="53"/>
      <c r="BF140" s="53"/>
      <c r="BG140" s="53"/>
      <c r="BH140" s="53"/>
      <c r="BI140" s="53"/>
      <c r="CA140" s="53">
        <v>12</v>
      </c>
      <c r="CB140" s="53">
        <v>0</v>
      </c>
      <c r="CZ140" s="16">
        <v>2</v>
      </c>
    </row>
    <row r="141" spans="1:104" ht="22.5" x14ac:dyDescent="0.2">
      <c r="A141" s="161">
        <v>128</v>
      </c>
      <c r="B141" s="162" t="s">
        <v>4717</v>
      </c>
      <c r="C141" s="163" t="s">
        <v>4718</v>
      </c>
      <c r="D141" s="164" t="s">
        <v>281</v>
      </c>
      <c r="E141" s="165">
        <v>743.6</v>
      </c>
      <c r="F141" s="122">
        <f>'05 D.1.4.5B '!F254</f>
        <v>0</v>
      </c>
      <c r="G141" s="166">
        <f t="shared" si="16"/>
        <v>0</v>
      </c>
      <c r="H141" s="167">
        <v>4.5000000000001697E-3</v>
      </c>
      <c r="I141" s="168">
        <f t="shared" si="17"/>
        <v>3.3462000000001262</v>
      </c>
      <c r="J141" s="167"/>
      <c r="K141" s="168">
        <f t="shared" si="18"/>
        <v>0</v>
      </c>
      <c r="O141" s="53"/>
      <c r="Z141" s="53"/>
      <c r="AA141" s="53">
        <v>12</v>
      </c>
      <c r="AB141" s="53">
        <v>0</v>
      </c>
      <c r="AC141" s="53">
        <v>27</v>
      </c>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63">
        <f t="shared" si="19"/>
        <v>0</v>
      </c>
      <c r="BA141" s="53"/>
      <c r="BB141" s="53"/>
      <c r="BC141" s="53"/>
      <c r="BD141" s="53"/>
      <c r="BE141" s="53"/>
      <c r="BF141" s="53"/>
      <c r="BG141" s="53"/>
      <c r="BH141" s="53"/>
      <c r="BI141" s="53"/>
      <c r="CA141" s="53">
        <v>12</v>
      </c>
      <c r="CB141" s="53">
        <v>0</v>
      </c>
      <c r="CZ141" s="16">
        <v>2</v>
      </c>
    </row>
    <row r="142" spans="1:104" x14ac:dyDescent="0.2">
      <c r="A142" s="161">
        <v>129</v>
      </c>
      <c r="B142" s="162" t="s">
        <v>4719</v>
      </c>
      <c r="C142" s="163" t="s">
        <v>4720</v>
      </c>
      <c r="D142" s="164" t="s">
        <v>281</v>
      </c>
      <c r="E142" s="165">
        <v>966.68</v>
      </c>
      <c r="F142" s="122">
        <f>'05 D.1.4.5B '!F256</f>
        <v>0</v>
      </c>
      <c r="G142" s="166">
        <f t="shared" si="16"/>
        <v>0</v>
      </c>
      <c r="H142" s="167">
        <v>4.5000000000001697E-3</v>
      </c>
      <c r="I142" s="168">
        <f t="shared" si="17"/>
        <v>4.3500600000001635</v>
      </c>
      <c r="J142" s="167"/>
      <c r="K142" s="168">
        <f t="shared" si="18"/>
        <v>0</v>
      </c>
      <c r="O142" s="53"/>
      <c r="Z142" s="53"/>
      <c r="AA142" s="53">
        <v>12</v>
      </c>
      <c r="AB142" s="53">
        <v>0</v>
      </c>
      <c r="AC142" s="53">
        <v>28</v>
      </c>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63">
        <f t="shared" si="19"/>
        <v>0</v>
      </c>
      <c r="BA142" s="53"/>
      <c r="BB142" s="53"/>
      <c r="BC142" s="53"/>
      <c r="BD142" s="53"/>
      <c r="BE142" s="53"/>
      <c r="BF142" s="53"/>
      <c r="BG142" s="53"/>
      <c r="BH142" s="53"/>
      <c r="BI142" s="53"/>
      <c r="CA142" s="53">
        <v>12</v>
      </c>
      <c r="CB142" s="53">
        <v>0</v>
      </c>
      <c r="CZ142" s="16">
        <v>2</v>
      </c>
    </row>
    <row r="143" spans="1:104" x14ac:dyDescent="0.2">
      <c r="A143" s="161">
        <v>130</v>
      </c>
      <c r="B143" s="162" t="s">
        <v>4721</v>
      </c>
      <c r="C143" s="163" t="s">
        <v>4722</v>
      </c>
      <c r="D143" s="164" t="s">
        <v>281</v>
      </c>
      <c r="E143" s="165">
        <v>92.95</v>
      </c>
      <c r="F143" s="122">
        <f>'05 D.1.4.5B '!F266</f>
        <v>0</v>
      </c>
      <c r="G143" s="166">
        <f t="shared" si="16"/>
        <v>0</v>
      </c>
      <c r="H143" s="167">
        <v>4.5000000000001697E-3</v>
      </c>
      <c r="I143" s="168">
        <f t="shared" si="17"/>
        <v>0.41827500000001577</v>
      </c>
      <c r="J143" s="167"/>
      <c r="K143" s="168">
        <f t="shared" si="18"/>
        <v>0</v>
      </c>
      <c r="O143" s="53"/>
      <c r="Z143" s="53"/>
      <c r="AA143" s="53">
        <v>12</v>
      </c>
      <c r="AB143" s="53">
        <v>0</v>
      </c>
      <c r="AC143" s="53">
        <v>32</v>
      </c>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63">
        <f t="shared" si="19"/>
        <v>0</v>
      </c>
      <c r="BA143" s="53"/>
      <c r="BB143" s="53"/>
      <c r="BC143" s="53"/>
      <c r="BD143" s="53"/>
      <c r="BE143" s="53"/>
      <c r="BF143" s="53"/>
      <c r="BG143" s="53"/>
      <c r="BH143" s="53"/>
      <c r="BI143" s="53"/>
      <c r="CA143" s="53">
        <v>12</v>
      </c>
      <c r="CB143" s="53">
        <v>0</v>
      </c>
      <c r="CZ143" s="16">
        <v>2</v>
      </c>
    </row>
    <row r="144" spans="1:104" x14ac:dyDescent="0.2">
      <c r="A144" s="161">
        <v>131</v>
      </c>
      <c r="B144" s="162" t="s">
        <v>4723</v>
      </c>
      <c r="C144" s="163" t="s">
        <v>4724</v>
      </c>
      <c r="D144" s="164" t="s">
        <v>281</v>
      </c>
      <c r="E144" s="165">
        <v>297.44</v>
      </c>
      <c r="F144" s="122">
        <f>'05 D.1.4.5B '!F268</f>
        <v>0</v>
      </c>
      <c r="G144" s="166">
        <f t="shared" si="16"/>
        <v>0</v>
      </c>
      <c r="H144" s="167">
        <v>4.5000000000001697E-3</v>
      </c>
      <c r="I144" s="168">
        <f t="shared" si="17"/>
        <v>1.3384800000000505</v>
      </c>
      <c r="J144" s="167"/>
      <c r="K144" s="168">
        <f t="shared" si="18"/>
        <v>0</v>
      </c>
      <c r="O144" s="53"/>
      <c r="Z144" s="53"/>
      <c r="AA144" s="53">
        <v>12</v>
      </c>
      <c r="AB144" s="53">
        <v>0</v>
      </c>
      <c r="AC144" s="53">
        <v>33</v>
      </c>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63">
        <f t="shared" si="19"/>
        <v>0</v>
      </c>
      <c r="BA144" s="53"/>
      <c r="BB144" s="53"/>
      <c r="BC144" s="53"/>
      <c r="BD144" s="53"/>
      <c r="BE144" s="53"/>
      <c r="BF144" s="53"/>
      <c r="BG144" s="53"/>
      <c r="BH144" s="53"/>
      <c r="BI144" s="53"/>
      <c r="CA144" s="53">
        <v>12</v>
      </c>
      <c r="CB144" s="53">
        <v>0</v>
      </c>
      <c r="CZ144" s="16">
        <v>2</v>
      </c>
    </row>
    <row r="145" spans="1:104" x14ac:dyDescent="0.2">
      <c r="A145" s="161">
        <v>132</v>
      </c>
      <c r="B145" s="162" t="s">
        <v>4725</v>
      </c>
      <c r="C145" s="163" t="s">
        <v>4726</v>
      </c>
      <c r="D145" s="164" t="s">
        <v>201</v>
      </c>
      <c r="E145" s="165">
        <v>111.54</v>
      </c>
      <c r="F145" s="122">
        <f>'05 D.1.4.5B '!F258</f>
        <v>0</v>
      </c>
      <c r="G145" s="166">
        <f t="shared" si="16"/>
        <v>0</v>
      </c>
      <c r="H145" s="167">
        <v>4.5000000000001697E-3</v>
      </c>
      <c r="I145" s="168">
        <f t="shared" si="17"/>
        <v>0.50193000000001897</v>
      </c>
      <c r="J145" s="167"/>
      <c r="K145" s="168">
        <f t="shared" si="18"/>
        <v>0</v>
      </c>
      <c r="O145" s="53"/>
      <c r="Z145" s="53"/>
      <c r="AA145" s="53">
        <v>12</v>
      </c>
      <c r="AB145" s="53">
        <v>0</v>
      </c>
      <c r="AC145" s="53">
        <v>29</v>
      </c>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63">
        <f t="shared" si="19"/>
        <v>0</v>
      </c>
      <c r="BA145" s="53"/>
      <c r="BB145" s="53"/>
      <c r="BC145" s="53"/>
      <c r="BD145" s="53"/>
      <c r="BE145" s="53"/>
      <c r="BF145" s="53"/>
      <c r="BG145" s="53"/>
      <c r="BH145" s="53"/>
      <c r="BI145" s="53"/>
      <c r="CA145" s="53">
        <v>12</v>
      </c>
      <c r="CB145" s="53">
        <v>0</v>
      </c>
      <c r="CZ145" s="16">
        <v>2</v>
      </c>
    </row>
    <row r="146" spans="1:104" x14ac:dyDescent="0.2">
      <c r="A146" s="161">
        <v>133</v>
      </c>
      <c r="B146" s="162" t="s">
        <v>4727</v>
      </c>
      <c r="C146" s="163" t="s">
        <v>4728</v>
      </c>
      <c r="D146" s="164" t="s">
        <v>201</v>
      </c>
      <c r="E146" s="165">
        <v>371.8</v>
      </c>
      <c r="F146" s="122">
        <f>'05 D.1.4.5B '!F260</f>
        <v>0</v>
      </c>
      <c r="G146" s="166">
        <f t="shared" si="16"/>
        <v>0</v>
      </c>
      <c r="H146" s="167">
        <v>4.5000000000001697E-3</v>
      </c>
      <c r="I146" s="168">
        <f t="shared" si="17"/>
        <v>1.6731000000000631</v>
      </c>
      <c r="J146" s="167"/>
      <c r="K146" s="168">
        <f t="shared" si="18"/>
        <v>0</v>
      </c>
      <c r="O146" s="53"/>
      <c r="Z146" s="53"/>
      <c r="AA146" s="53">
        <v>12</v>
      </c>
      <c r="AB146" s="53">
        <v>0</v>
      </c>
      <c r="AC146" s="53">
        <v>30</v>
      </c>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63">
        <f t="shared" si="19"/>
        <v>0</v>
      </c>
      <c r="BA146" s="53"/>
      <c r="BB146" s="53"/>
      <c r="BC146" s="53"/>
      <c r="BD146" s="53"/>
      <c r="BE146" s="53"/>
      <c r="BF146" s="53"/>
      <c r="BG146" s="53"/>
      <c r="BH146" s="53"/>
      <c r="BI146" s="53"/>
      <c r="CA146" s="53">
        <v>12</v>
      </c>
      <c r="CB146" s="53">
        <v>0</v>
      </c>
      <c r="CZ146" s="16">
        <v>2</v>
      </c>
    </row>
    <row r="147" spans="1:104" x14ac:dyDescent="0.2">
      <c r="A147" s="161">
        <v>134</v>
      </c>
      <c r="B147" s="162" t="s">
        <v>4729</v>
      </c>
      <c r="C147" s="163" t="s">
        <v>4730</v>
      </c>
      <c r="D147" s="164" t="s">
        <v>201</v>
      </c>
      <c r="E147" s="165">
        <v>371.8</v>
      </c>
      <c r="F147" s="122">
        <f>'05 D.1.4.5B '!F262</f>
        <v>0</v>
      </c>
      <c r="G147" s="166">
        <f t="shared" si="16"/>
        <v>0</v>
      </c>
      <c r="H147" s="167">
        <v>4.5000000000001697E-3</v>
      </c>
      <c r="I147" s="168">
        <f t="shared" si="17"/>
        <v>1.6731000000000631</v>
      </c>
      <c r="J147" s="167"/>
      <c r="K147" s="168">
        <f t="shared" si="18"/>
        <v>0</v>
      </c>
      <c r="O147" s="53"/>
      <c r="Z147" s="53"/>
      <c r="AA147" s="53">
        <v>12</v>
      </c>
      <c r="AB147" s="53">
        <v>0</v>
      </c>
      <c r="AC147" s="53">
        <v>31</v>
      </c>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63">
        <f t="shared" si="19"/>
        <v>0</v>
      </c>
      <c r="BA147" s="53"/>
      <c r="BB147" s="53"/>
      <c r="BC147" s="53"/>
      <c r="BD147" s="53"/>
      <c r="BE147" s="53"/>
      <c r="BF147" s="53"/>
      <c r="BG147" s="53"/>
      <c r="BH147" s="53"/>
      <c r="BI147" s="53"/>
      <c r="CA147" s="53">
        <v>12</v>
      </c>
      <c r="CB147" s="53">
        <v>0</v>
      </c>
      <c r="CZ147" s="16">
        <v>2</v>
      </c>
    </row>
    <row r="148" spans="1:104" x14ac:dyDescent="0.2">
      <c r="A148" s="161">
        <v>135</v>
      </c>
      <c r="B148" s="162" t="s">
        <v>4731</v>
      </c>
      <c r="C148" s="163" t="s">
        <v>4732</v>
      </c>
      <c r="D148" s="164" t="s">
        <v>201</v>
      </c>
      <c r="E148" s="165">
        <v>8.9231999999999996</v>
      </c>
      <c r="F148" s="122">
        <f>'05 D.1.4.5B '!F272</f>
        <v>0</v>
      </c>
      <c r="G148" s="166">
        <f t="shared" si="16"/>
        <v>0</v>
      </c>
      <c r="H148" s="167">
        <v>1.9999999999992199E-5</v>
      </c>
      <c r="I148" s="168">
        <f t="shared" si="17"/>
        <v>1.7846399999993037E-4</v>
      </c>
      <c r="J148" s="167"/>
      <c r="K148" s="168">
        <f t="shared" si="18"/>
        <v>0</v>
      </c>
      <c r="O148" s="53"/>
      <c r="Z148" s="53"/>
      <c r="AA148" s="53">
        <v>12</v>
      </c>
      <c r="AB148" s="53">
        <v>0</v>
      </c>
      <c r="AC148" s="53">
        <v>34</v>
      </c>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63">
        <f t="shared" si="19"/>
        <v>0</v>
      </c>
      <c r="BA148" s="53"/>
      <c r="BB148" s="53"/>
      <c r="BC148" s="53"/>
      <c r="BD148" s="53"/>
      <c r="BE148" s="53"/>
      <c r="BF148" s="53"/>
      <c r="BG148" s="53"/>
      <c r="BH148" s="53"/>
      <c r="BI148" s="53"/>
      <c r="CA148" s="53">
        <v>12</v>
      </c>
      <c r="CB148" s="53">
        <v>0</v>
      </c>
      <c r="CZ148" s="16">
        <v>2</v>
      </c>
    </row>
    <row r="149" spans="1:104" x14ac:dyDescent="0.2">
      <c r="A149" s="169" t="s">
        <v>42</v>
      </c>
      <c r="B149" s="170" t="s">
        <v>4704</v>
      </c>
      <c r="C149" s="171" t="s">
        <v>40</v>
      </c>
      <c r="D149" s="172"/>
      <c r="E149" s="173"/>
      <c r="F149" s="173"/>
      <c r="G149" s="174">
        <f>SUM(G134:G148)</f>
        <v>0</v>
      </c>
      <c r="H149" s="175"/>
      <c r="I149" s="174">
        <f>SUM(I134:I148)</f>
        <v>17.651383464000666</v>
      </c>
      <c r="J149" s="176"/>
      <c r="K149" s="174">
        <f>SUM(K134:K148)</f>
        <v>0</v>
      </c>
      <c r="O149" s="53"/>
      <c r="X149" s="82">
        <f>K149</f>
        <v>0</v>
      </c>
      <c r="Y149" s="82">
        <f>I149</f>
        <v>17.651383464000666</v>
      </c>
      <c r="Z149" s="63">
        <f>G149</f>
        <v>0</v>
      </c>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83"/>
      <c r="BB149" s="83"/>
      <c r="BC149" s="83"/>
      <c r="BD149" s="83"/>
      <c r="BE149" s="83"/>
      <c r="BF149" s="83"/>
      <c r="BG149" s="53"/>
      <c r="BH149" s="53"/>
      <c r="BI149" s="53"/>
    </row>
    <row r="150" spans="1:104" x14ac:dyDescent="0.2">
      <c r="A150" s="177" t="s">
        <v>23</v>
      </c>
      <c r="B150" s="178" t="s">
        <v>43</v>
      </c>
      <c r="C150" s="179"/>
      <c r="D150" s="180"/>
      <c r="E150" s="181"/>
      <c r="F150" s="181"/>
      <c r="G150" s="182">
        <f>SUM(Z7:Z150)</f>
        <v>0</v>
      </c>
      <c r="H150" s="183"/>
      <c r="I150" s="182">
        <f>SUM(Y7:Y150)</f>
        <v>19.835132122000552</v>
      </c>
      <c r="J150" s="183"/>
      <c r="K150" s="182">
        <f>SUM(X7:X150)</f>
        <v>0</v>
      </c>
      <c r="O150" s="53"/>
      <c r="BA150" s="91"/>
      <c r="BB150" s="91"/>
      <c r="BC150" s="91"/>
      <c r="BD150" s="91"/>
      <c r="BE150" s="91"/>
      <c r="BF150" s="91"/>
    </row>
    <row r="151" spans="1:104" x14ac:dyDescent="0.2">
      <c r="E151" s="124"/>
    </row>
    <row r="152" spans="1:104" x14ac:dyDescent="0.2">
      <c r="E152" s="124"/>
    </row>
    <row r="153" spans="1:104" x14ac:dyDescent="0.2">
      <c r="E153" s="124"/>
    </row>
    <row r="154" spans="1:104" x14ac:dyDescent="0.2">
      <c r="E154" s="124"/>
    </row>
    <row r="155" spans="1:104" x14ac:dyDescent="0.2">
      <c r="E155" s="124"/>
    </row>
    <row r="156" spans="1:104" x14ac:dyDescent="0.2">
      <c r="E156" s="124"/>
    </row>
    <row r="157" spans="1:104" x14ac:dyDescent="0.2">
      <c r="E157" s="124"/>
    </row>
    <row r="158" spans="1:104" x14ac:dyDescent="0.2">
      <c r="E158" s="124"/>
    </row>
    <row r="159" spans="1:104" x14ac:dyDescent="0.2">
      <c r="E159" s="124"/>
    </row>
    <row r="160" spans="1:104" x14ac:dyDescent="0.2">
      <c r="E160" s="124"/>
    </row>
    <row r="161" spans="1:7" x14ac:dyDescent="0.2">
      <c r="E161" s="124"/>
    </row>
    <row r="162" spans="1:7" x14ac:dyDescent="0.2">
      <c r="E162" s="124"/>
    </row>
    <row r="163" spans="1:7" x14ac:dyDescent="0.2">
      <c r="E163" s="124"/>
    </row>
    <row r="164" spans="1:7" x14ac:dyDescent="0.2">
      <c r="E164" s="124"/>
    </row>
    <row r="165" spans="1:7" x14ac:dyDescent="0.2">
      <c r="E165" s="124"/>
    </row>
    <row r="166" spans="1:7" x14ac:dyDescent="0.2">
      <c r="E166" s="124"/>
    </row>
    <row r="167" spans="1:7" x14ac:dyDescent="0.2">
      <c r="E167" s="124"/>
    </row>
    <row r="168" spans="1:7" x14ac:dyDescent="0.2">
      <c r="E168" s="124"/>
    </row>
    <row r="169" spans="1:7" x14ac:dyDescent="0.2">
      <c r="E169" s="124"/>
    </row>
    <row r="170" spans="1:7" x14ac:dyDescent="0.2">
      <c r="E170" s="124"/>
    </row>
    <row r="171" spans="1:7" x14ac:dyDescent="0.2">
      <c r="E171" s="124"/>
    </row>
    <row r="172" spans="1:7" x14ac:dyDescent="0.2">
      <c r="A172" s="184"/>
      <c r="B172" s="184"/>
      <c r="C172" s="184"/>
      <c r="D172" s="184"/>
      <c r="E172" s="184"/>
      <c r="F172" s="184"/>
      <c r="G172" s="184"/>
    </row>
    <row r="173" spans="1:7" x14ac:dyDescent="0.2">
      <c r="A173" s="184"/>
      <c r="B173" s="184"/>
      <c r="C173" s="184"/>
      <c r="D173" s="184"/>
      <c r="E173" s="184"/>
      <c r="F173" s="184"/>
      <c r="G173" s="184"/>
    </row>
    <row r="174" spans="1:7" x14ac:dyDescent="0.2">
      <c r="A174" s="184"/>
      <c r="B174" s="184"/>
      <c r="C174" s="184"/>
      <c r="D174" s="184"/>
      <c r="E174" s="184"/>
      <c r="F174" s="184"/>
      <c r="G174" s="184"/>
    </row>
    <row r="175" spans="1:7" x14ac:dyDescent="0.2">
      <c r="A175" s="184"/>
      <c r="B175" s="184"/>
      <c r="C175" s="184"/>
      <c r="D175" s="184"/>
      <c r="E175" s="184"/>
      <c r="F175" s="184"/>
      <c r="G175" s="184"/>
    </row>
    <row r="176" spans="1:7" x14ac:dyDescent="0.2">
      <c r="E176" s="124"/>
    </row>
    <row r="177" spans="5:5" x14ac:dyDescent="0.2">
      <c r="E177" s="124"/>
    </row>
    <row r="178" spans="5:5" x14ac:dyDescent="0.2">
      <c r="E178" s="124"/>
    </row>
    <row r="179" spans="5:5" x14ac:dyDescent="0.2">
      <c r="E179" s="124"/>
    </row>
    <row r="180" spans="5:5" x14ac:dyDescent="0.2">
      <c r="E180" s="124"/>
    </row>
    <row r="181" spans="5:5" x14ac:dyDescent="0.2">
      <c r="E181" s="124"/>
    </row>
    <row r="182" spans="5:5" x14ac:dyDescent="0.2">
      <c r="E182" s="124"/>
    </row>
    <row r="183" spans="5:5" x14ac:dyDescent="0.2">
      <c r="E183" s="124"/>
    </row>
    <row r="184" spans="5:5" x14ac:dyDescent="0.2">
      <c r="E184" s="124"/>
    </row>
    <row r="185" spans="5:5" x14ac:dyDescent="0.2">
      <c r="E185" s="124"/>
    </row>
    <row r="186" spans="5:5" x14ac:dyDescent="0.2">
      <c r="E186" s="124"/>
    </row>
    <row r="187" spans="5:5" x14ac:dyDescent="0.2">
      <c r="E187" s="124"/>
    </row>
    <row r="188" spans="5:5" x14ac:dyDescent="0.2">
      <c r="E188" s="124"/>
    </row>
    <row r="189" spans="5:5" x14ac:dyDescent="0.2">
      <c r="E189" s="124"/>
    </row>
    <row r="190" spans="5:5" x14ac:dyDescent="0.2">
      <c r="E190" s="124"/>
    </row>
    <row r="191" spans="5:5" x14ac:dyDescent="0.2">
      <c r="E191" s="124"/>
    </row>
    <row r="192" spans="5:5" x14ac:dyDescent="0.2">
      <c r="E192" s="124"/>
    </row>
    <row r="193" spans="1:7" x14ac:dyDescent="0.2">
      <c r="E193" s="124"/>
    </row>
    <row r="194" spans="1:7" x14ac:dyDescent="0.2">
      <c r="E194" s="124"/>
    </row>
    <row r="195" spans="1:7" x14ac:dyDescent="0.2">
      <c r="E195" s="124"/>
    </row>
    <row r="196" spans="1:7" x14ac:dyDescent="0.2">
      <c r="E196" s="124"/>
    </row>
    <row r="197" spans="1:7" x14ac:dyDescent="0.2">
      <c r="E197" s="124"/>
    </row>
    <row r="198" spans="1:7" x14ac:dyDescent="0.2">
      <c r="E198" s="124"/>
    </row>
    <row r="199" spans="1:7" x14ac:dyDescent="0.2">
      <c r="E199" s="124"/>
    </row>
    <row r="200" spans="1:7" x14ac:dyDescent="0.2">
      <c r="E200" s="124"/>
    </row>
    <row r="201" spans="1:7" x14ac:dyDescent="0.2">
      <c r="E201" s="124"/>
    </row>
    <row r="202" spans="1:7" x14ac:dyDescent="0.2">
      <c r="E202" s="124"/>
    </row>
    <row r="203" spans="1:7" x14ac:dyDescent="0.2">
      <c r="E203" s="124"/>
    </row>
    <row r="204" spans="1:7" x14ac:dyDescent="0.2">
      <c r="E204" s="124"/>
    </row>
    <row r="205" spans="1:7" x14ac:dyDescent="0.2">
      <c r="E205" s="124"/>
    </row>
    <row r="206" spans="1:7" x14ac:dyDescent="0.2">
      <c r="E206" s="124"/>
    </row>
    <row r="207" spans="1:7" x14ac:dyDescent="0.2">
      <c r="A207" s="185"/>
      <c r="B207" s="185"/>
    </row>
    <row r="208" spans="1:7" x14ac:dyDescent="0.2">
      <c r="A208" s="184"/>
      <c r="B208" s="184"/>
      <c r="C208" s="186"/>
      <c r="D208" s="186"/>
      <c r="E208" s="187"/>
      <c r="F208" s="186"/>
      <c r="G208" s="188"/>
    </row>
    <row r="209" spans="1:7" x14ac:dyDescent="0.2">
      <c r="A209" s="189"/>
      <c r="B209" s="189"/>
      <c r="C209" s="184"/>
      <c r="D209" s="184"/>
      <c r="E209" s="190"/>
      <c r="F209" s="184"/>
      <c r="G209" s="184"/>
    </row>
    <row r="210" spans="1:7" x14ac:dyDescent="0.2">
      <c r="A210" s="184"/>
      <c r="B210" s="184"/>
      <c r="C210" s="184"/>
      <c r="D210" s="184"/>
      <c r="E210" s="190"/>
      <c r="F210" s="184"/>
      <c r="G210" s="184"/>
    </row>
    <row r="211" spans="1:7" x14ac:dyDescent="0.2">
      <c r="A211" s="184"/>
      <c r="B211" s="184"/>
      <c r="C211" s="184"/>
      <c r="D211" s="184"/>
      <c r="E211" s="190"/>
      <c r="F211" s="184"/>
      <c r="G211" s="184"/>
    </row>
    <row r="212" spans="1:7" x14ac:dyDescent="0.2">
      <c r="A212" s="184"/>
      <c r="B212" s="184"/>
      <c r="C212" s="184"/>
      <c r="D212" s="184"/>
      <c r="E212" s="190"/>
      <c r="F212" s="184"/>
      <c r="G212" s="184"/>
    </row>
    <row r="213" spans="1:7" x14ac:dyDescent="0.2">
      <c r="A213" s="184"/>
      <c r="B213" s="184"/>
      <c r="C213" s="184"/>
      <c r="D213" s="184"/>
      <c r="E213" s="190"/>
      <c r="F213" s="184"/>
      <c r="G213" s="184"/>
    </row>
    <row r="214" spans="1:7" x14ac:dyDescent="0.2">
      <c r="A214" s="184"/>
      <c r="B214" s="184"/>
      <c r="C214" s="184"/>
      <c r="D214" s="184"/>
      <c r="E214" s="190"/>
      <c r="F214" s="184"/>
      <c r="G214" s="184"/>
    </row>
    <row r="215" spans="1:7" x14ac:dyDescent="0.2">
      <c r="A215" s="184"/>
      <c r="B215" s="184"/>
      <c r="C215" s="184"/>
      <c r="D215" s="184"/>
      <c r="E215" s="190"/>
      <c r="F215" s="184"/>
      <c r="G215" s="184"/>
    </row>
    <row r="216" spans="1:7" x14ac:dyDescent="0.2">
      <c r="A216" s="184"/>
      <c r="B216" s="184"/>
      <c r="C216" s="184"/>
      <c r="D216" s="184"/>
      <c r="E216" s="190"/>
      <c r="F216" s="184"/>
      <c r="G216" s="184"/>
    </row>
    <row r="217" spans="1:7" x14ac:dyDescent="0.2">
      <c r="A217" s="184"/>
      <c r="B217" s="184"/>
      <c r="C217" s="184"/>
      <c r="D217" s="184"/>
      <c r="E217" s="190"/>
      <c r="F217" s="184"/>
      <c r="G217" s="184"/>
    </row>
    <row r="218" spans="1:7" x14ac:dyDescent="0.2">
      <c r="A218" s="184"/>
      <c r="B218" s="184"/>
      <c r="C218" s="184"/>
      <c r="D218" s="184"/>
      <c r="E218" s="190"/>
      <c r="F218" s="184"/>
      <c r="G218" s="184"/>
    </row>
    <row r="219" spans="1:7" x14ac:dyDescent="0.2">
      <c r="A219" s="184"/>
      <c r="B219" s="184"/>
      <c r="C219" s="184"/>
      <c r="D219" s="184"/>
      <c r="E219" s="190"/>
      <c r="F219" s="184"/>
      <c r="G219" s="184"/>
    </row>
    <row r="220" spans="1:7" x14ac:dyDescent="0.2">
      <c r="A220" s="184"/>
      <c r="B220" s="184"/>
      <c r="C220" s="184"/>
      <c r="D220" s="184"/>
      <c r="E220" s="190"/>
      <c r="F220" s="184"/>
      <c r="G220" s="184"/>
    </row>
    <row r="221" spans="1:7" x14ac:dyDescent="0.2">
      <c r="A221" s="184"/>
      <c r="B221" s="184"/>
      <c r="C221" s="184"/>
      <c r="D221" s="184"/>
      <c r="E221" s="190"/>
      <c r="F221" s="184"/>
      <c r="G221" s="184"/>
    </row>
  </sheetData>
  <sheetProtection algorithmName="SHA-512" hashValue="FmNH7lhJNyYN+Ma7GpRTJSg/xZ9xCxHkQz4uao2ofgwwzDIZwv+hLCXJ3NhE+J+qRwZOC05KDk20ppkLkfDGwA==" saltValue="P1tIh5TYl2gCliwOgPK/pA==" spinCount="100000" sheet="1" objects="1" scenarios="1"/>
  <mergeCells count="1">
    <mergeCell ref="A1:G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CZ192"/>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4929</v>
      </c>
      <c r="E3" s="24"/>
      <c r="F3" s="25"/>
      <c r="G3" s="26"/>
    </row>
    <row r="4" spans="1:104" ht="13.5" customHeight="1" thickBot="1" x14ac:dyDescent="0.25">
      <c r="A4" s="27" t="s">
        <v>26</v>
      </c>
      <c r="B4" s="28"/>
      <c r="C4" s="29"/>
      <c r="D4" s="30" t="s">
        <v>4980</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4386</v>
      </c>
      <c r="C7" s="45" t="s">
        <v>4734</v>
      </c>
      <c r="D7" s="46"/>
      <c r="E7" s="47"/>
      <c r="F7" s="47"/>
      <c r="G7" s="48"/>
      <c r="H7" s="49"/>
      <c r="I7" s="50"/>
      <c r="J7" s="51"/>
      <c r="K7" s="52"/>
      <c r="O7" s="53"/>
    </row>
    <row r="8" spans="1:104" ht="22.5" x14ac:dyDescent="0.2">
      <c r="A8" s="54">
        <v>1</v>
      </c>
      <c r="B8" s="55" t="s">
        <v>4487</v>
      </c>
      <c r="C8" s="56" t="s">
        <v>4488</v>
      </c>
      <c r="D8" s="57" t="s">
        <v>281</v>
      </c>
      <c r="E8" s="100">
        <v>48.999600000000001</v>
      </c>
      <c r="F8" s="59"/>
      <c r="G8" s="60">
        <f>E8*F8</f>
        <v>0</v>
      </c>
      <c r="H8" s="61">
        <v>0</v>
      </c>
      <c r="I8" s="62">
        <f>E8*H8</f>
        <v>0</v>
      </c>
      <c r="J8" s="61">
        <v>0</v>
      </c>
      <c r="K8" s="62">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x14ac:dyDescent="0.2">
      <c r="A9" s="64"/>
      <c r="B9" s="65"/>
      <c r="C9" s="329" t="s">
        <v>4766</v>
      </c>
      <c r="D9" s="330"/>
      <c r="E9" s="103">
        <v>48.999600000000001</v>
      </c>
      <c r="F9" s="69"/>
      <c r="G9" s="70"/>
      <c r="H9" s="71"/>
      <c r="I9" s="66"/>
      <c r="J9" s="72"/>
      <c r="K9" s="66"/>
      <c r="M9" s="67" t="s">
        <v>4766</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Montáž krabice přístrojová zapuštěná plastová kruhová</v>
      </c>
      <c r="BE9" s="53"/>
      <c r="BF9" s="53"/>
      <c r="BG9" s="53"/>
      <c r="BH9" s="53"/>
      <c r="BI9" s="53"/>
    </row>
    <row r="10" spans="1:104" x14ac:dyDescent="0.2">
      <c r="A10" s="54">
        <v>2</v>
      </c>
      <c r="B10" s="55" t="s">
        <v>4688</v>
      </c>
      <c r="C10" s="56" t="s">
        <v>4689</v>
      </c>
      <c r="D10" s="57" t="s">
        <v>281</v>
      </c>
      <c r="E10" s="100">
        <v>48.999600000000001</v>
      </c>
      <c r="F10" s="59"/>
      <c r="G10" s="60">
        <f>E10*F10</f>
        <v>0</v>
      </c>
      <c r="H10" s="61">
        <v>3.0000000000000001E-5</v>
      </c>
      <c r="I10" s="62">
        <f>E10*H10</f>
        <v>1.469988E-3</v>
      </c>
      <c r="J10" s="61"/>
      <c r="K10" s="62">
        <f>E10*J10</f>
        <v>0</v>
      </c>
      <c r="O10" s="53"/>
      <c r="Z10" s="53"/>
      <c r="AA10" s="53">
        <v>3</v>
      </c>
      <c r="AB10" s="53">
        <v>0</v>
      </c>
      <c r="AC10" s="53">
        <v>34571512</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3</v>
      </c>
      <c r="CB10" s="53">
        <v>0</v>
      </c>
      <c r="CZ10" s="16">
        <v>2</v>
      </c>
    </row>
    <row r="11" spans="1:104" x14ac:dyDescent="0.2">
      <c r="A11" s="64"/>
      <c r="B11" s="65"/>
      <c r="C11" s="329" t="s">
        <v>4766</v>
      </c>
      <c r="D11" s="330"/>
      <c r="E11" s="103">
        <v>48.999600000000001</v>
      </c>
      <c r="F11" s="69"/>
      <c r="G11" s="70"/>
      <c r="H11" s="71"/>
      <c r="I11" s="66"/>
      <c r="J11" s="72"/>
      <c r="K11" s="66"/>
      <c r="M11" s="67" t="s">
        <v>4766</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krabice přístrojová instalační 500V, 71x71x42mm</v>
      </c>
      <c r="BE11" s="53"/>
      <c r="BF11" s="53"/>
      <c r="BG11" s="53"/>
      <c r="BH11" s="53"/>
      <c r="BI11" s="53"/>
    </row>
    <row r="12" spans="1:104" ht="22.5" x14ac:dyDescent="0.2">
      <c r="A12" s="54">
        <v>3</v>
      </c>
      <c r="B12" s="55" t="s">
        <v>4561</v>
      </c>
      <c r="C12" s="56" t="s">
        <v>4562</v>
      </c>
      <c r="D12" s="57" t="s">
        <v>281</v>
      </c>
      <c r="E12" s="100">
        <v>32.666400000000003</v>
      </c>
      <c r="F12" s="59"/>
      <c r="G12" s="60">
        <f>E12*F12</f>
        <v>0</v>
      </c>
      <c r="H12" s="61">
        <v>0</v>
      </c>
      <c r="I12" s="62">
        <f>E12*H12</f>
        <v>0</v>
      </c>
      <c r="J12" s="61">
        <v>0</v>
      </c>
      <c r="K12" s="62">
        <f>E12*J12</f>
        <v>0</v>
      </c>
      <c r="O12" s="53"/>
      <c r="Z12" s="53"/>
      <c r="AA12" s="53">
        <v>1</v>
      </c>
      <c r="AB12" s="53">
        <v>7</v>
      </c>
      <c r="AC12" s="53">
        <v>7</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7</v>
      </c>
      <c r="CZ12" s="16">
        <v>2</v>
      </c>
    </row>
    <row r="13" spans="1:104" x14ac:dyDescent="0.2">
      <c r="A13" s="64"/>
      <c r="B13" s="65"/>
      <c r="C13" s="329" t="s">
        <v>4931</v>
      </c>
      <c r="D13" s="330"/>
      <c r="E13" s="103">
        <v>32.666400000000003</v>
      </c>
      <c r="F13" s="69"/>
      <c r="G13" s="70"/>
      <c r="H13" s="71"/>
      <c r="I13" s="66"/>
      <c r="J13" s="72"/>
      <c r="K13" s="66"/>
      <c r="M13" s="67" t="s">
        <v>4931</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 xml:space="preserve">Příplatek k cenám za změnu barvy koncových prvků </v>
      </c>
      <c r="BE13" s="53"/>
      <c r="BF13" s="53"/>
      <c r="BG13" s="53"/>
      <c r="BH13" s="53"/>
      <c r="BI13" s="53"/>
    </row>
    <row r="14" spans="1:104" ht="22.5" x14ac:dyDescent="0.2">
      <c r="A14" s="54">
        <v>4</v>
      </c>
      <c r="B14" s="55" t="s">
        <v>4451</v>
      </c>
      <c r="C14" s="56" t="s">
        <v>4452</v>
      </c>
      <c r="D14" s="57" t="s">
        <v>281</v>
      </c>
      <c r="E14" s="100">
        <v>0.62819999999999998</v>
      </c>
      <c r="F14" s="59"/>
      <c r="G14" s="60">
        <f>E14*F14</f>
        <v>0</v>
      </c>
      <c r="H14" s="61">
        <v>0</v>
      </c>
      <c r="I14" s="62">
        <f>E14*H14</f>
        <v>0</v>
      </c>
      <c r="J14" s="61">
        <v>0</v>
      </c>
      <c r="K14" s="62">
        <f>E14*J14</f>
        <v>0</v>
      </c>
      <c r="O14" s="53"/>
      <c r="Z14" s="53"/>
      <c r="AA14" s="53">
        <v>1</v>
      </c>
      <c r="AB14" s="53">
        <v>7</v>
      </c>
      <c r="AC14" s="53">
        <v>7</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v>
      </c>
      <c r="CB14" s="53">
        <v>7</v>
      </c>
      <c r="CZ14" s="16">
        <v>2</v>
      </c>
    </row>
    <row r="15" spans="1:104" x14ac:dyDescent="0.2">
      <c r="A15" s="64"/>
      <c r="B15" s="65"/>
      <c r="C15" s="329" t="s">
        <v>598</v>
      </c>
      <c r="D15" s="330"/>
      <c r="E15" s="103">
        <v>0.62819999999999998</v>
      </c>
      <c r="F15" s="69"/>
      <c r="G15" s="70"/>
      <c r="H15" s="71"/>
      <c r="I15" s="66"/>
      <c r="J15" s="72"/>
      <c r="K15" s="66"/>
      <c r="M15" s="67" t="s">
        <v>598</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C14</f>
        <v>Celková prohlídka elektrického rozvodu a zařízení do 500 000,- Kč</v>
      </c>
      <c r="BE15" s="53"/>
      <c r="BF15" s="53"/>
      <c r="BG15" s="53"/>
      <c r="BH15" s="53"/>
      <c r="BI15" s="53"/>
    </row>
    <row r="16" spans="1:104" ht="22.5" x14ac:dyDescent="0.2">
      <c r="A16" s="54">
        <v>5</v>
      </c>
      <c r="B16" s="55" t="s">
        <v>4449</v>
      </c>
      <c r="C16" s="56" t="s">
        <v>4450</v>
      </c>
      <c r="D16" s="57" t="s">
        <v>201</v>
      </c>
      <c r="E16" s="100">
        <v>94.23</v>
      </c>
      <c r="F16" s="59"/>
      <c r="G16" s="60">
        <f>E16*F16</f>
        <v>0</v>
      </c>
      <c r="H16" s="61">
        <v>0</v>
      </c>
      <c r="I16" s="62">
        <f>E16*H16</f>
        <v>0</v>
      </c>
      <c r="J16" s="61"/>
      <c r="K16" s="62">
        <f>E16*J16</f>
        <v>0</v>
      </c>
      <c r="O16" s="53"/>
      <c r="Z16" s="53"/>
      <c r="AA16" s="53">
        <v>12</v>
      </c>
      <c r="AB16" s="53">
        <v>0</v>
      </c>
      <c r="AC16" s="53">
        <v>5</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G16</f>
        <v>0</v>
      </c>
      <c r="BA16" s="53"/>
      <c r="BB16" s="53"/>
      <c r="BC16" s="53"/>
      <c r="BD16" s="53"/>
      <c r="BE16" s="53"/>
      <c r="BF16" s="53"/>
      <c r="BG16" s="53"/>
      <c r="BH16" s="53"/>
      <c r="BI16" s="53"/>
      <c r="CA16" s="53">
        <v>12</v>
      </c>
      <c r="CB16" s="53">
        <v>0</v>
      </c>
      <c r="CZ16" s="16">
        <v>2</v>
      </c>
    </row>
    <row r="17" spans="1:104" x14ac:dyDescent="0.2">
      <c r="A17" s="64"/>
      <c r="B17" s="65"/>
      <c r="C17" s="329" t="s">
        <v>706</v>
      </c>
      <c r="D17" s="330"/>
      <c r="E17" s="103">
        <v>94.23</v>
      </c>
      <c r="F17" s="69"/>
      <c r="G17" s="70"/>
      <c r="H17" s="71"/>
      <c r="I17" s="66"/>
      <c r="J17" s="72"/>
      <c r="K17" s="66"/>
      <c r="M17" s="67" t="s">
        <v>706</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Vysekání rýh v cihelných zdech hloubky do 3 cm šířka do 3 cm</v>
      </c>
      <c r="BE17" s="53"/>
      <c r="BF17" s="53"/>
      <c r="BG17" s="53"/>
      <c r="BH17" s="53"/>
      <c r="BI17" s="53"/>
    </row>
    <row r="18" spans="1:104" ht="22.5" x14ac:dyDescent="0.2">
      <c r="A18" s="54">
        <v>6</v>
      </c>
      <c r="B18" s="55" t="s">
        <v>4595</v>
      </c>
      <c r="C18" s="56" t="s">
        <v>4596</v>
      </c>
      <c r="D18" s="57" t="s">
        <v>201</v>
      </c>
      <c r="E18" s="100">
        <v>18.846</v>
      </c>
      <c r="F18" s="59"/>
      <c r="G18" s="60">
        <f>E18*F18</f>
        <v>0</v>
      </c>
      <c r="H18" s="61">
        <v>0</v>
      </c>
      <c r="I18" s="62">
        <f>E18*H18</f>
        <v>0</v>
      </c>
      <c r="J18" s="61"/>
      <c r="K18" s="62">
        <f>E18*J18</f>
        <v>0</v>
      </c>
      <c r="O18" s="53"/>
      <c r="Z18" s="53"/>
      <c r="AA18" s="53">
        <v>12</v>
      </c>
      <c r="AB18" s="53">
        <v>0</v>
      </c>
      <c r="AC18" s="53">
        <v>6</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12</v>
      </c>
      <c r="CB18" s="53">
        <v>0</v>
      </c>
      <c r="CZ18" s="16">
        <v>2</v>
      </c>
    </row>
    <row r="19" spans="1:104" x14ac:dyDescent="0.2">
      <c r="A19" s="64"/>
      <c r="B19" s="65"/>
      <c r="C19" s="329" t="s">
        <v>1582</v>
      </c>
      <c r="D19" s="330"/>
      <c r="E19" s="103">
        <v>18.846</v>
      </c>
      <c r="F19" s="69"/>
      <c r="G19" s="70"/>
      <c r="H19" s="71"/>
      <c r="I19" s="66"/>
      <c r="J19" s="72"/>
      <c r="K19" s="66"/>
      <c r="M19" s="67" t="s">
        <v>1582</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Vysekání rýh v cihelných zdech hloubky do 3 cm šířka do 5 cm</v>
      </c>
      <c r="BE19" s="53"/>
      <c r="BF19" s="53"/>
      <c r="BG19" s="53"/>
      <c r="BH19" s="53"/>
      <c r="BI19" s="53"/>
    </row>
    <row r="20" spans="1:104" ht="22.5" x14ac:dyDescent="0.2">
      <c r="A20" s="54">
        <v>7</v>
      </c>
      <c r="B20" s="55" t="s">
        <v>4455</v>
      </c>
      <c r="C20" s="56" t="s">
        <v>4456</v>
      </c>
      <c r="D20" s="57" t="s">
        <v>201</v>
      </c>
      <c r="E20" s="100">
        <v>14.9512</v>
      </c>
      <c r="F20" s="59"/>
      <c r="G20" s="60">
        <f>E20*F20</f>
        <v>0</v>
      </c>
      <c r="H20" s="61">
        <v>0</v>
      </c>
      <c r="I20" s="62">
        <f>E20*H20</f>
        <v>0</v>
      </c>
      <c r="J20" s="61"/>
      <c r="K20" s="62">
        <f>E20*J20</f>
        <v>0</v>
      </c>
      <c r="O20" s="53"/>
      <c r="Z20" s="53"/>
      <c r="AA20" s="53">
        <v>12</v>
      </c>
      <c r="AB20" s="53">
        <v>0</v>
      </c>
      <c r="AC20" s="53">
        <v>7</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12</v>
      </c>
      <c r="CB20" s="53">
        <v>0</v>
      </c>
      <c r="CZ20" s="16">
        <v>2</v>
      </c>
    </row>
    <row r="21" spans="1:104" ht="25.5" x14ac:dyDescent="0.2">
      <c r="A21" s="64"/>
      <c r="B21" s="65"/>
      <c r="C21" s="329" t="s">
        <v>4932</v>
      </c>
      <c r="D21" s="330"/>
      <c r="E21" s="103">
        <v>14.9512</v>
      </c>
      <c r="F21" s="69"/>
      <c r="G21" s="70"/>
      <c r="H21" s="71"/>
      <c r="I21" s="66"/>
      <c r="J21" s="72"/>
      <c r="K21" s="66"/>
      <c r="M21" s="67" t="s">
        <v>4932</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Jádrové vrty diamantovými korunkami do D 35 mm do stavebních materiálů</v>
      </c>
      <c r="BE21" s="53"/>
      <c r="BF21" s="53"/>
      <c r="BG21" s="53"/>
      <c r="BH21" s="53"/>
      <c r="BI21" s="53"/>
    </row>
    <row r="22" spans="1:104" ht="22.5" x14ac:dyDescent="0.2">
      <c r="A22" s="54">
        <v>8</v>
      </c>
      <c r="B22" s="55" t="s">
        <v>4599</v>
      </c>
      <c r="C22" s="56" t="s">
        <v>4456</v>
      </c>
      <c r="D22" s="57" t="s">
        <v>201</v>
      </c>
      <c r="E22" s="100">
        <v>8.1666000000000007</v>
      </c>
      <c r="F22" s="59"/>
      <c r="G22" s="60">
        <f>E22*F22</f>
        <v>0</v>
      </c>
      <c r="H22" s="61">
        <v>0</v>
      </c>
      <c r="I22" s="62">
        <f>E22*H22</f>
        <v>0</v>
      </c>
      <c r="J22" s="61"/>
      <c r="K22" s="62">
        <f>E22*J22</f>
        <v>0</v>
      </c>
      <c r="O22" s="53"/>
      <c r="Z22" s="53"/>
      <c r="AA22" s="53">
        <v>12</v>
      </c>
      <c r="AB22" s="53">
        <v>0</v>
      </c>
      <c r="AC22" s="53">
        <v>8</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12</v>
      </c>
      <c r="CB22" s="53">
        <v>0</v>
      </c>
      <c r="CZ22" s="16">
        <v>2</v>
      </c>
    </row>
    <row r="23" spans="1:104" ht="25.5" x14ac:dyDescent="0.2">
      <c r="A23" s="64"/>
      <c r="B23" s="65"/>
      <c r="C23" s="329" t="s">
        <v>2972</v>
      </c>
      <c r="D23" s="330"/>
      <c r="E23" s="103">
        <v>8.1666000000000007</v>
      </c>
      <c r="F23" s="69"/>
      <c r="G23" s="70"/>
      <c r="H23" s="71"/>
      <c r="I23" s="66"/>
      <c r="J23" s="72"/>
      <c r="K23" s="66"/>
      <c r="M23" s="67" t="s">
        <v>2972</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Jádrové vrty diamantovými korunkami do D 35 mm do stavebních materiálů</v>
      </c>
      <c r="BE23" s="53"/>
      <c r="BF23" s="53"/>
      <c r="BG23" s="53"/>
      <c r="BH23" s="53"/>
      <c r="BI23" s="53"/>
    </row>
    <row r="24" spans="1:104" x14ac:dyDescent="0.2">
      <c r="A24" s="54">
        <v>9</v>
      </c>
      <c r="B24" s="55" t="s">
        <v>4393</v>
      </c>
      <c r="C24" s="56" t="s">
        <v>4394</v>
      </c>
      <c r="D24" s="57" t="s">
        <v>17</v>
      </c>
      <c r="E24" s="100">
        <v>1.2564</v>
      </c>
      <c r="F24" s="59"/>
      <c r="G24" s="60">
        <f>E24*F24</f>
        <v>0</v>
      </c>
      <c r="H24" s="61">
        <v>0</v>
      </c>
      <c r="I24" s="62">
        <f>E24*H24</f>
        <v>0</v>
      </c>
      <c r="J24" s="61"/>
      <c r="K24" s="62">
        <f>E24*J24</f>
        <v>0</v>
      </c>
      <c r="O24" s="53"/>
      <c r="Z24" s="53"/>
      <c r="AA24" s="53">
        <v>12</v>
      </c>
      <c r="AB24" s="53">
        <v>0</v>
      </c>
      <c r="AC24" s="53">
        <v>9</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12</v>
      </c>
      <c r="CB24" s="53">
        <v>0</v>
      </c>
      <c r="CZ24" s="16">
        <v>2</v>
      </c>
    </row>
    <row r="25" spans="1:104" x14ac:dyDescent="0.2">
      <c r="A25" s="64"/>
      <c r="B25" s="65"/>
      <c r="C25" s="329" t="s">
        <v>746</v>
      </c>
      <c r="D25" s="330"/>
      <c r="E25" s="103">
        <v>1.2564</v>
      </c>
      <c r="F25" s="69"/>
      <c r="G25" s="70"/>
      <c r="H25" s="71"/>
      <c r="I25" s="66"/>
      <c r="J25" s="72"/>
      <c r="K25" s="66"/>
      <c r="M25" s="67" t="s">
        <v>746</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 xml:space="preserve">Přidružený materiál </v>
      </c>
      <c r="BE25" s="53"/>
      <c r="BF25" s="53"/>
      <c r="BG25" s="53"/>
      <c r="BH25" s="53"/>
      <c r="BI25" s="53"/>
    </row>
    <row r="26" spans="1:104" x14ac:dyDescent="0.2">
      <c r="A26" s="54">
        <v>10</v>
      </c>
      <c r="B26" s="55" t="s">
        <v>4395</v>
      </c>
      <c r="C26" s="56" t="s">
        <v>4396</v>
      </c>
      <c r="D26" s="57" t="s">
        <v>17</v>
      </c>
      <c r="E26" s="100">
        <v>1.2564</v>
      </c>
      <c r="F26" s="59"/>
      <c r="G26" s="60">
        <f>E26*F26</f>
        <v>0</v>
      </c>
      <c r="H26" s="61">
        <v>0</v>
      </c>
      <c r="I26" s="62">
        <f>E26*H26</f>
        <v>0</v>
      </c>
      <c r="J26" s="61"/>
      <c r="K26" s="62">
        <f>E26*J26</f>
        <v>0</v>
      </c>
      <c r="O26" s="53"/>
      <c r="Z26" s="53"/>
      <c r="AA26" s="53">
        <v>12</v>
      </c>
      <c r="AB26" s="53">
        <v>0</v>
      </c>
      <c r="AC26" s="53">
        <v>10</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12</v>
      </c>
      <c r="CB26" s="53">
        <v>0</v>
      </c>
      <c r="CZ26" s="16">
        <v>2</v>
      </c>
    </row>
    <row r="27" spans="1:104" x14ac:dyDescent="0.2">
      <c r="A27" s="64"/>
      <c r="B27" s="65"/>
      <c r="C27" s="329" t="s">
        <v>746</v>
      </c>
      <c r="D27" s="330"/>
      <c r="E27" s="103">
        <v>1.2564</v>
      </c>
      <c r="F27" s="69"/>
      <c r="G27" s="70"/>
      <c r="H27" s="71"/>
      <c r="I27" s="66"/>
      <c r="J27" s="72"/>
      <c r="K27" s="66"/>
      <c r="M27" s="67" t="s">
        <v>746</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 xml:space="preserve">Podíl přidružených výkonů </v>
      </c>
      <c r="BE27" s="53"/>
      <c r="BF27" s="53"/>
      <c r="BG27" s="53"/>
      <c r="BH27" s="53"/>
      <c r="BI27" s="53"/>
    </row>
    <row r="28" spans="1:104" x14ac:dyDescent="0.2">
      <c r="A28" s="54">
        <v>11</v>
      </c>
      <c r="B28" s="55" t="s">
        <v>4397</v>
      </c>
      <c r="C28" s="56" t="s">
        <v>4398</v>
      </c>
      <c r="D28" s="57" t="s">
        <v>17</v>
      </c>
      <c r="E28" s="100">
        <v>1.2564</v>
      </c>
      <c r="F28" s="59"/>
      <c r="G28" s="60">
        <f>E28*F28</f>
        <v>0</v>
      </c>
      <c r="H28" s="61">
        <v>0</v>
      </c>
      <c r="I28" s="62">
        <f>E28*H28</f>
        <v>0</v>
      </c>
      <c r="J28" s="61"/>
      <c r="K28" s="62">
        <f>E28*J28</f>
        <v>0</v>
      </c>
      <c r="O28" s="53"/>
      <c r="Z28" s="53"/>
      <c r="AA28" s="53">
        <v>12</v>
      </c>
      <c r="AB28" s="53">
        <v>0</v>
      </c>
      <c r="AC28" s="53">
        <v>11</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12</v>
      </c>
      <c r="CB28" s="53">
        <v>0</v>
      </c>
      <c r="CZ28" s="16">
        <v>2</v>
      </c>
    </row>
    <row r="29" spans="1:104" x14ac:dyDescent="0.2">
      <c r="A29" s="64"/>
      <c r="B29" s="65"/>
      <c r="C29" s="329" t="s">
        <v>746</v>
      </c>
      <c r="D29" s="330"/>
      <c r="E29" s="103">
        <v>1.2564</v>
      </c>
      <c r="F29" s="69"/>
      <c r="G29" s="70"/>
      <c r="H29" s="71"/>
      <c r="I29" s="66"/>
      <c r="J29" s="72"/>
      <c r="K29" s="66"/>
      <c r="M29" s="67" t="s">
        <v>746</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C28</f>
        <v xml:space="preserve">Zednické výpomoci </v>
      </c>
      <c r="BE29" s="53"/>
      <c r="BF29" s="53"/>
      <c r="BG29" s="53"/>
      <c r="BH29" s="53"/>
      <c r="BI29" s="53"/>
    </row>
    <row r="30" spans="1:104" x14ac:dyDescent="0.2">
      <c r="A30" s="74" t="s">
        <v>42</v>
      </c>
      <c r="B30" s="75" t="s">
        <v>4386</v>
      </c>
      <c r="C30" s="76" t="s">
        <v>4734</v>
      </c>
      <c r="D30" s="77"/>
      <c r="E30" s="78"/>
      <c r="F30" s="78"/>
      <c r="G30" s="79">
        <f>SUM(G7:G29)</f>
        <v>0</v>
      </c>
      <c r="H30" s="80"/>
      <c r="I30" s="79">
        <f>SUM(I7:I29)</f>
        <v>1.469988E-3</v>
      </c>
      <c r="J30" s="81"/>
      <c r="K30" s="79">
        <f>SUM(K7:K29)</f>
        <v>0</v>
      </c>
      <c r="O30" s="53"/>
      <c r="X30" s="82">
        <f>K30</f>
        <v>0</v>
      </c>
      <c r="Y30" s="82">
        <f>I30</f>
        <v>1.469988E-3</v>
      </c>
      <c r="Z30" s="63">
        <f>G30</f>
        <v>0</v>
      </c>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83"/>
      <c r="BB30" s="83"/>
      <c r="BC30" s="83"/>
      <c r="BD30" s="83"/>
      <c r="BE30" s="83"/>
      <c r="BF30" s="83"/>
      <c r="BG30" s="53"/>
      <c r="BH30" s="53"/>
      <c r="BI30" s="53"/>
    </row>
    <row r="31" spans="1:104" ht="14.25" customHeight="1" x14ac:dyDescent="0.2">
      <c r="A31" s="43" t="s">
        <v>38</v>
      </c>
      <c r="B31" s="44" t="s">
        <v>4704</v>
      </c>
      <c r="C31" s="45" t="s">
        <v>4820</v>
      </c>
      <c r="D31" s="46"/>
      <c r="E31" s="47"/>
      <c r="F31" s="47"/>
      <c r="G31" s="48"/>
      <c r="H31" s="49"/>
      <c r="I31" s="50"/>
      <c r="J31" s="51"/>
      <c r="K31" s="52"/>
      <c r="O31" s="53"/>
    </row>
    <row r="32" spans="1:104" ht="22.5" x14ac:dyDescent="0.2">
      <c r="A32" s="54">
        <v>12</v>
      </c>
      <c r="B32" s="55" t="s">
        <v>4852</v>
      </c>
      <c r="C32" s="56" t="s">
        <v>4853</v>
      </c>
      <c r="D32" s="57" t="s">
        <v>201</v>
      </c>
      <c r="E32" s="100">
        <v>188.46</v>
      </c>
      <c r="F32" s="59"/>
      <c r="G32" s="60">
        <f>E32*F32</f>
        <v>0</v>
      </c>
      <c r="H32" s="61">
        <v>0</v>
      </c>
      <c r="I32" s="62">
        <f>E32*H32</f>
        <v>0</v>
      </c>
      <c r="J32" s="61">
        <v>0</v>
      </c>
      <c r="K32" s="62">
        <f>E32*J32</f>
        <v>0</v>
      </c>
      <c r="O32" s="53"/>
      <c r="Z32" s="53"/>
      <c r="AA32" s="53">
        <v>1</v>
      </c>
      <c r="AB32" s="53">
        <v>7</v>
      </c>
      <c r="AC32" s="53">
        <v>7</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v>
      </c>
      <c r="CB32" s="53">
        <v>7</v>
      </c>
      <c r="CZ32" s="16">
        <v>2</v>
      </c>
    </row>
    <row r="33" spans="1:104" ht="25.5" x14ac:dyDescent="0.2">
      <c r="A33" s="64"/>
      <c r="B33" s="65"/>
      <c r="C33" s="329" t="s">
        <v>4175</v>
      </c>
      <c r="D33" s="330"/>
      <c r="E33" s="103">
        <v>188.46</v>
      </c>
      <c r="F33" s="69"/>
      <c r="G33" s="70"/>
      <c r="H33" s="71"/>
      <c r="I33" s="66"/>
      <c r="J33" s="72"/>
      <c r="K33" s="66"/>
      <c r="M33" s="67" t="s">
        <v>4175</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Montáž trubek pro slaboproud plastových ohebných uložených pod omítku se zasekáním</v>
      </c>
      <c r="BE33" s="53"/>
      <c r="BF33" s="53"/>
      <c r="BG33" s="53"/>
      <c r="BH33" s="53"/>
      <c r="BI33" s="53"/>
    </row>
    <row r="34" spans="1:104" x14ac:dyDescent="0.2">
      <c r="A34" s="54">
        <v>13</v>
      </c>
      <c r="B34" s="55" t="s">
        <v>4923</v>
      </c>
      <c r="C34" s="56" t="s">
        <v>4924</v>
      </c>
      <c r="D34" s="57" t="s">
        <v>201</v>
      </c>
      <c r="E34" s="100">
        <v>197.88300000000001</v>
      </c>
      <c r="F34" s="59"/>
      <c r="G34" s="60">
        <f>E34*F34</f>
        <v>0</v>
      </c>
      <c r="H34" s="61">
        <v>6.9999999999999994E-5</v>
      </c>
      <c r="I34" s="62">
        <f>E34*H34</f>
        <v>1.3851809999999999E-2</v>
      </c>
      <c r="J34" s="61"/>
      <c r="K34" s="62">
        <f>E34*J34</f>
        <v>0</v>
      </c>
      <c r="O34" s="53"/>
      <c r="Z34" s="53"/>
      <c r="AA34" s="53">
        <v>3</v>
      </c>
      <c r="AB34" s="53">
        <v>0</v>
      </c>
      <c r="AC34" s="53">
        <v>34571052</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G34</f>
        <v>0</v>
      </c>
      <c r="BA34" s="53"/>
      <c r="BB34" s="53"/>
      <c r="BC34" s="53"/>
      <c r="BD34" s="53"/>
      <c r="BE34" s="53"/>
      <c r="BF34" s="53"/>
      <c r="BG34" s="53"/>
      <c r="BH34" s="53"/>
      <c r="BI34" s="53"/>
      <c r="CA34" s="53">
        <v>3</v>
      </c>
      <c r="CB34" s="53">
        <v>0</v>
      </c>
      <c r="CZ34" s="16">
        <v>2</v>
      </c>
    </row>
    <row r="35" spans="1:104" x14ac:dyDescent="0.2">
      <c r="A35" s="64"/>
      <c r="B35" s="65"/>
      <c r="C35" s="329" t="s">
        <v>4933</v>
      </c>
      <c r="D35" s="330"/>
      <c r="E35" s="103">
        <v>197.88300000000001</v>
      </c>
      <c r="F35" s="69"/>
      <c r="G35" s="70"/>
      <c r="H35" s="71"/>
      <c r="I35" s="66"/>
      <c r="J35" s="72"/>
      <c r="K35" s="66"/>
      <c r="M35" s="67" t="s">
        <v>4933</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trubka elektroinstalační ohebná EN 500 86-1141</v>
      </c>
      <c r="BE35" s="53"/>
      <c r="BF35" s="53"/>
      <c r="BG35" s="53"/>
      <c r="BH35" s="53"/>
      <c r="BI35" s="53"/>
    </row>
    <row r="36" spans="1:104" ht="22.5" x14ac:dyDescent="0.2">
      <c r="A36" s="54">
        <v>14</v>
      </c>
      <c r="B36" s="55" t="s">
        <v>4709</v>
      </c>
      <c r="C36" s="56" t="s">
        <v>4710</v>
      </c>
      <c r="D36" s="57" t="s">
        <v>201</v>
      </c>
      <c r="E36" s="100">
        <v>709.86599999999999</v>
      </c>
      <c r="F36" s="59"/>
      <c r="G36" s="60">
        <f>E36*F36</f>
        <v>0</v>
      </c>
      <c r="H36" s="61">
        <v>0</v>
      </c>
      <c r="I36" s="62">
        <f>E36*H36</f>
        <v>0</v>
      </c>
      <c r="J36" s="61">
        <v>0</v>
      </c>
      <c r="K36" s="62">
        <f>E36*J36</f>
        <v>0</v>
      </c>
      <c r="O36" s="53"/>
      <c r="Z36" s="53"/>
      <c r="AA36" s="53">
        <v>1</v>
      </c>
      <c r="AB36" s="53">
        <v>7</v>
      </c>
      <c r="AC36" s="53">
        <v>7</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v>
      </c>
      <c r="CB36" s="53">
        <v>7</v>
      </c>
      <c r="CZ36" s="16">
        <v>2</v>
      </c>
    </row>
    <row r="37" spans="1:104" x14ac:dyDescent="0.2">
      <c r="A37" s="64"/>
      <c r="B37" s="65"/>
      <c r="C37" s="329" t="s">
        <v>4934</v>
      </c>
      <c r="D37" s="330"/>
      <c r="E37" s="103">
        <v>709.86599999999999</v>
      </c>
      <c r="F37" s="69"/>
      <c r="G37" s="70"/>
      <c r="H37" s="71"/>
      <c r="I37" s="66"/>
      <c r="J37" s="72"/>
      <c r="K37" s="66"/>
      <c r="M37" s="67" t="s">
        <v>4934</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Montáž kabelů sdělovacích pro vnitřní rozvody do 15 žil</v>
      </c>
      <c r="BE37" s="53"/>
      <c r="BF37" s="53"/>
      <c r="BG37" s="53"/>
      <c r="BH37" s="53"/>
      <c r="BI37" s="53"/>
    </row>
    <row r="38" spans="1:104" x14ac:dyDescent="0.2">
      <c r="A38" s="54">
        <v>15</v>
      </c>
      <c r="B38" s="55" t="s">
        <v>4919</v>
      </c>
      <c r="C38" s="56" t="s">
        <v>4920</v>
      </c>
      <c r="D38" s="57" t="s">
        <v>201</v>
      </c>
      <c r="E38" s="100">
        <v>851.83920000000001</v>
      </c>
      <c r="F38" s="59"/>
      <c r="G38" s="60">
        <f>E38*F38</f>
        <v>0</v>
      </c>
      <c r="H38" s="61">
        <v>4.0000000000000003E-5</v>
      </c>
      <c r="I38" s="62">
        <f>E38*H38</f>
        <v>3.4073568000000005E-2</v>
      </c>
      <c r="J38" s="61"/>
      <c r="K38" s="62">
        <f>E38*J38</f>
        <v>0</v>
      </c>
      <c r="O38" s="53"/>
      <c r="Z38" s="53"/>
      <c r="AA38" s="53">
        <v>3</v>
      </c>
      <c r="AB38" s="53">
        <v>0</v>
      </c>
      <c r="AC38" s="53">
        <v>34121015</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3</v>
      </c>
      <c r="CB38" s="53">
        <v>0</v>
      </c>
      <c r="CZ38" s="16">
        <v>2</v>
      </c>
    </row>
    <row r="39" spans="1:104" x14ac:dyDescent="0.2">
      <c r="A39" s="64"/>
      <c r="B39" s="65"/>
      <c r="C39" s="329" t="s">
        <v>4935</v>
      </c>
      <c r="D39" s="330"/>
      <c r="E39" s="103">
        <v>851.83920000000001</v>
      </c>
      <c r="F39" s="69"/>
      <c r="G39" s="70"/>
      <c r="H39" s="71"/>
      <c r="I39" s="66"/>
      <c r="J39" s="72"/>
      <c r="K39" s="66"/>
      <c r="M39" s="67" t="s">
        <v>4935</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kabel sdělovací s Cu jádrem 4x2x0,5mm</v>
      </c>
      <c r="BE39" s="53"/>
      <c r="BF39" s="53"/>
      <c r="BG39" s="53"/>
      <c r="BH39" s="53"/>
      <c r="BI39" s="53"/>
    </row>
    <row r="40" spans="1:104" ht="22.5" x14ac:dyDescent="0.2">
      <c r="A40" s="54">
        <v>16</v>
      </c>
      <c r="B40" s="55" t="s">
        <v>4854</v>
      </c>
      <c r="C40" s="56" t="s">
        <v>4855</v>
      </c>
      <c r="D40" s="57" t="s">
        <v>281</v>
      </c>
      <c r="E40" s="100">
        <v>1.2564</v>
      </c>
      <c r="F40" s="59"/>
      <c r="G40" s="60">
        <f>E40*F40</f>
        <v>0</v>
      </c>
      <c r="H40" s="61">
        <v>0</v>
      </c>
      <c r="I40" s="62">
        <f>E40*H40</f>
        <v>0</v>
      </c>
      <c r="J40" s="61">
        <v>0</v>
      </c>
      <c r="K40" s="62">
        <f>E40*J40</f>
        <v>0</v>
      </c>
      <c r="O40" s="53"/>
      <c r="Z40" s="53"/>
      <c r="AA40" s="53">
        <v>1</v>
      </c>
      <c r="AB40" s="53">
        <v>7</v>
      </c>
      <c r="AC40" s="53">
        <v>7</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v>
      </c>
      <c r="CB40" s="53">
        <v>7</v>
      </c>
      <c r="CZ40" s="16">
        <v>2</v>
      </c>
    </row>
    <row r="41" spans="1:104" x14ac:dyDescent="0.2">
      <c r="A41" s="64"/>
      <c r="B41" s="65"/>
      <c r="C41" s="329" t="s">
        <v>746</v>
      </c>
      <c r="D41" s="330"/>
      <c r="E41" s="103">
        <v>1.2564</v>
      </c>
      <c r="F41" s="69"/>
      <c r="G41" s="70"/>
      <c r="H41" s="71"/>
      <c r="I41" s="66"/>
      <c r="J41" s="72"/>
      <c r="K41" s="66"/>
      <c r="M41" s="67" t="s">
        <v>746</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C40</f>
        <v>Montáž napájecího modulu k domácímu telefonu na DIN lištu</v>
      </c>
      <c r="BE41" s="53"/>
      <c r="BF41" s="53"/>
      <c r="BG41" s="53"/>
      <c r="BH41" s="53"/>
      <c r="BI41" s="53"/>
    </row>
    <row r="42" spans="1:104" x14ac:dyDescent="0.2">
      <c r="A42" s="54">
        <v>17</v>
      </c>
      <c r="B42" s="55" t="s">
        <v>4936</v>
      </c>
      <c r="C42" s="56" t="s">
        <v>4937</v>
      </c>
      <c r="D42" s="57" t="s">
        <v>281</v>
      </c>
      <c r="E42" s="100">
        <v>0.62819999999999998</v>
      </c>
      <c r="F42" s="59"/>
      <c r="G42" s="60">
        <f>E42*F42</f>
        <v>0</v>
      </c>
      <c r="H42" s="61">
        <v>1E-3</v>
      </c>
      <c r="I42" s="62">
        <f>E42*H42</f>
        <v>6.2819999999999998E-4</v>
      </c>
      <c r="J42" s="61"/>
      <c r="K42" s="62">
        <f>E42*J42</f>
        <v>0</v>
      </c>
      <c r="O42" s="53"/>
      <c r="Z42" s="53"/>
      <c r="AA42" s="53">
        <v>3</v>
      </c>
      <c r="AB42" s="53">
        <v>0</v>
      </c>
      <c r="AC42" s="53" t="s">
        <v>4936</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G42</f>
        <v>0</v>
      </c>
      <c r="BA42" s="53"/>
      <c r="BB42" s="53"/>
      <c r="BC42" s="53"/>
      <c r="BD42" s="53"/>
      <c r="BE42" s="53"/>
      <c r="BF42" s="53"/>
      <c r="BG42" s="53"/>
      <c r="BH42" s="53"/>
      <c r="BI42" s="53"/>
      <c r="CA42" s="53">
        <v>3</v>
      </c>
      <c r="CB42" s="53">
        <v>0</v>
      </c>
      <c r="CZ42" s="16">
        <v>2</v>
      </c>
    </row>
    <row r="43" spans="1:104" x14ac:dyDescent="0.2">
      <c r="A43" s="64"/>
      <c r="B43" s="65"/>
      <c r="C43" s="329" t="s">
        <v>598</v>
      </c>
      <c r="D43" s="330"/>
      <c r="E43" s="103">
        <v>0.62819999999999998</v>
      </c>
      <c r="F43" s="69"/>
      <c r="G43" s="70"/>
      <c r="H43" s="71"/>
      <c r="I43" s="66"/>
      <c r="J43" s="72"/>
      <c r="K43" s="66"/>
      <c r="M43" s="67" t="s">
        <v>598</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C42</f>
        <v>napáječ síťový domácího telefonu - zdroj, 12 V</v>
      </c>
      <c r="BE43" s="53"/>
      <c r="BF43" s="53"/>
      <c r="BG43" s="53"/>
      <c r="BH43" s="53"/>
      <c r="BI43" s="53"/>
    </row>
    <row r="44" spans="1:104" ht="22.5" x14ac:dyDescent="0.2">
      <c r="A44" s="54">
        <v>18</v>
      </c>
      <c r="B44" s="55" t="s">
        <v>4938</v>
      </c>
      <c r="C44" s="56" t="s">
        <v>4939</v>
      </c>
      <c r="D44" s="57" t="s">
        <v>281</v>
      </c>
      <c r="E44" s="100">
        <v>0.62819999999999998</v>
      </c>
      <c r="F44" s="59"/>
      <c r="G44" s="60">
        <f>E44*F44</f>
        <v>0</v>
      </c>
      <c r="H44" s="61">
        <v>1E-3</v>
      </c>
      <c r="I44" s="62">
        <f>E44*H44</f>
        <v>6.2819999999999998E-4</v>
      </c>
      <c r="J44" s="61"/>
      <c r="K44" s="62">
        <f>E44*J44</f>
        <v>0</v>
      </c>
      <c r="O44" s="53"/>
      <c r="Z44" s="53"/>
      <c r="AA44" s="53">
        <v>3</v>
      </c>
      <c r="AB44" s="53">
        <v>0</v>
      </c>
      <c r="AC44" s="53" t="s">
        <v>4938</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G44</f>
        <v>0</v>
      </c>
      <c r="BA44" s="53"/>
      <c r="BB44" s="53"/>
      <c r="BC44" s="53"/>
      <c r="BD44" s="53"/>
      <c r="BE44" s="53"/>
      <c r="BF44" s="53"/>
      <c r="BG44" s="53"/>
      <c r="BH44" s="53"/>
      <c r="BI44" s="53"/>
      <c r="CA44" s="53">
        <v>3</v>
      </c>
      <c r="CB44" s="53">
        <v>0</v>
      </c>
      <c r="CZ44" s="16">
        <v>2</v>
      </c>
    </row>
    <row r="45" spans="1:104" x14ac:dyDescent="0.2">
      <c r="A45" s="64"/>
      <c r="B45" s="65"/>
      <c r="C45" s="329" t="s">
        <v>598</v>
      </c>
      <c r="D45" s="330"/>
      <c r="E45" s="103">
        <v>0.62819999999999998</v>
      </c>
      <c r="F45" s="69"/>
      <c r="G45" s="70"/>
      <c r="H45" s="71"/>
      <c r="I45" s="66"/>
      <c r="J45" s="72"/>
      <c r="K45" s="66"/>
      <c r="M45" s="67" t="s">
        <v>598</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napáječ síťový domácího telefonu - zdroj, 18V DC/3</v>
      </c>
      <c r="BE45" s="53"/>
      <c r="BF45" s="53"/>
      <c r="BG45" s="53"/>
      <c r="BH45" s="53"/>
      <c r="BI45" s="53"/>
    </row>
    <row r="46" spans="1:104" ht="22.5" x14ac:dyDescent="0.2">
      <c r="A46" s="54">
        <v>19</v>
      </c>
      <c r="B46" s="55" t="s">
        <v>4856</v>
      </c>
      <c r="C46" s="56" t="s">
        <v>4857</v>
      </c>
      <c r="D46" s="57" t="s">
        <v>281</v>
      </c>
      <c r="E46" s="100">
        <v>0.62819999999999998</v>
      </c>
      <c r="F46" s="59"/>
      <c r="G46" s="60">
        <f>E46*F46</f>
        <v>0</v>
      </c>
      <c r="H46" s="61">
        <v>0</v>
      </c>
      <c r="I46" s="62">
        <f>E46*H46</f>
        <v>0</v>
      </c>
      <c r="J46" s="61">
        <v>0</v>
      </c>
      <c r="K46" s="62">
        <f>E46*J46</f>
        <v>0</v>
      </c>
      <c r="O46" s="53"/>
      <c r="Z46" s="53"/>
      <c r="AA46" s="53">
        <v>1</v>
      </c>
      <c r="AB46" s="53">
        <v>7</v>
      </c>
      <c r="AC46" s="53">
        <v>7</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1</v>
      </c>
      <c r="CB46" s="53">
        <v>7</v>
      </c>
      <c r="CZ46" s="16">
        <v>2</v>
      </c>
    </row>
    <row r="47" spans="1:104" x14ac:dyDescent="0.2">
      <c r="A47" s="64"/>
      <c r="B47" s="65"/>
      <c r="C47" s="329" t="s">
        <v>598</v>
      </c>
      <c r="D47" s="330"/>
      <c r="E47" s="103">
        <v>0.62819999999999998</v>
      </c>
      <c r="F47" s="69"/>
      <c r="G47" s="70"/>
      <c r="H47" s="71"/>
      <c r="I47" s="66"/>
      <c r="J47" s="72"/>
      <c r="K47" s="66"/>
      <c r="M47" s="67" t="s">
        <v>598</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 xml:space="preserve">Montáž komunikačního tabla k domácímu telefonu </v>
      </c>
      <c r="BE47" s="53"/>
      <c r="BF47" s="53"/>
      <c r="BG47" s="53"/>
      <c r="BH47" s="53"/>
      <c r="BI47" s="53"/>
    </row>
    <row r="48" spans="1:104" x14ac:dyDescent="0.2">
      <c r="A48" s="54">
        <v>20</v>
      </c>
      <c r="B48" s="55" t="s">
        <v>4940</v>
      </c>
      <c r="C48" s="56" t="s">
        <v>4926</v>
      </c>
      <c r="D48" s="57" t="s">
        <v>281</v>
      </c>
      <c r="E48" s="100">
        <v>0.62819999999999998</v>
      </c>
      <c r="F48" s="59"/>
      <c r="G48" s="60">
        <f>E48*F48</f>
        <v>0</v>
      </c>
      <c r="H48" s="61">
        <v>4.4999999999999999E-4</v>
      </c>
      <c r="I48" s="62">
        <f>E48*H48</f>
        <v>2.8268999999999999E-4</v>
      </c>
      <c r="J48" s="61"/>
      <c r="K48" s="62">
        <f>E48*J48</f>
        <v>0</v>
      </c>
      <c r="O48" s="53"/>
      <c r="Z48" s="53"/>
      <c r="AA48" s="53">
        <v>3</v>
      </c>
      <c r="AB48" s="53">
        <v>0</v>
      </c>
      <c r="AC48" s="53" t="s">
        <v>4940</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3</v>
      </c>
      <c r="CB48" s="53">
        <v>0</v>
      </c>
      <c r="CZ48" s="16">
        <v>2</v>
      </c>
    </row>
    <row r="49" spans="1:104" x14ac:dyDescent="0.2">
      <c r="A49" s="64"/>
      <c r="B49" s="65"/>
      <c r="C49" s="329" t="s">
        <v>598</v>
      </c>
      <c r="D49" s="330"/>
      <c r="E49" s="103">
        <v>0.62819999999999998</v>
      </c>
      <c r="F49" s="69"/>
      <c r="G49" s="70"/>
      <c r="H49" s="71"/>
      <c r="I49" s="66"/>
      <c r="J49" s="72"/>
      <c r="K49" s="66"/>
      <c r="M49" s="67" t="s">
        <v>598</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přístroj telefonní domácí s bzučákem</v>
      </c>
      <c r="BE49" s="53"/>
      <c r="BF49" s="53"/>
      <c r="BG49" s="53"/>
      <c r="BH49" s="53"/>
      <c r="BI49" s="53"/>
    </row>
    <row r="50" spans="1:104" ht="22.5" x14ac:dyDescent="0.2">
      <c r="A50" s="54">
        <v>21</v>
      </c>
      <c r="B50" s="55" t="s">
        <v>4941</v>
      </c>
      <c r="C50" s="56" t="s">
        <v>4942</v>
      </c>
      <c r="D50" s="57" t="s">
        <v>281</v>
      </c>
      <c r="E50" s="100">
        <v>1.2564</v>
      </c>
      <c r="F50" s="59"/>
      <c r="G50" s="60">
        <f>E50*F50</f>
        <v>0</v>
      </c>
      <c r="H50" s="61">
        <v>4.4999999999999999E-4</v>
      </c>
      <c r="I50" s="62">
        <f>E50*H50</f>
        <v>5.6537999999999998E-4</v>
      </c>
      <c r="J50" s="61"/>
      <c r="K50" s="62">
        <f>E50*J50</f>
        <v>0</v>
      </c>
      <c r="O50" s="53"/>
      <c r="Z50" s="53"/>
      <c r="AA50" s="53">
        <v>3</v>
      </c>
      <c r="AB50" s="53">
        <v>0</v>
      </c>
      <c r="AC50" s="53" t="s">
        <v>4941</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3</v>
      </c>
      <c r="CB50" s="53">
        <v>0</v>
      </c>
      <c r="CZ50" s="16">
        <v>2</v>
      </c>
    </row>
    <row r="51" spans="1:104" x14ac:dyDescent="0.2">
      <c r="A51" s="64"/>
      <c r="B51" s="65"/>
      <c r="C51" s="329" t="s">
        <v>746</v>
      </c>
      <c r="D51" s="330"/>
      <c r="E51" s="103">
        <v>1.2564</v>
      </c>
      <c r="F51" s="69"/>
      <c r="G51" s="70"/>
      <c r="H51" s="71"/>
      <c r="I51" s="66"/>
      <c r="J51" s="72"/>
      <c r="K51" s="66"/>
      <c r="M51" s="67" t="s">
        <v>746</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Modul s bezkontaktní čtečkou pro panely new City</v>
      </c>
      <c r="BE51" s="53"/>
      <c r="BF51" s="53"/>
      <c r="BG51" s="53"/>
      <c r="BH51" s="53"/>
      <c r="BI51" s="53"/>
    </row>
    <row r="52" spans="1:104" x14ac:dyDescent="0.2">
      <c r="A52" s="54">
        <v>22</v>
      </c>
      <c r="B52" s="55" t="s">
        <v>4943</v>
      </c>
      <c r="C52" s="56" t="s">
        <v>4944</v>
      </c>
      <c r="D52" s="57" t="s">
        <v>281</v>
      </c>
      <c r="E52" s="100">
        <v>1.2564</v>
      </c>
      <c r="F52" s="59"/>
      <c r="G52" s="60">
        <f>E52*F52</f>
        <v>0</v>
      </c>
      <c r="H52" s="61">
        <v>4.4999999999999999E-4</v>
      </c>
      <c r="I52" s="62">
        <f>E52*H52</f>
        <v>5.6537999999999998E-4</v>
      </c>
      <c r="J52" s="61"/>
      <c r="K52" s="62">
        <f>E52*J52</f>
        <v>0</v>
      </c>
      <c r="O52" s="53"/>
      <c r="Z52" s="53"/>
      <c r="AA52" s="53">
        <v>3</v>
      </c>
      <c r="AB52" s="53">
        <v>0</v>
      </c>
      <c r="AC52" s="53" t="s">
        <v>4943</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3</v>
      </c>
      <c r="CB52" s="53">
        <v>0</v>
      </c>
      <c r="CZ52" s="16">
        <v>2</v>
      </c>
    </row>
    <row r="53" spans="1:104" x14ac:dyDescent="0.2">
      <c r="A53" s="64"/>
      <c r="B53" s="65"/>
      <c r="C53" s="329" t="s">
        <v>746</v>
      </c>
      <c r="D53" s="330"/>
      <c r="E53" s="103">
        <v>1.2564</v>
      </c>
      <c r="F53" s="69"/>
      <c r="G53" s="70"/>
      <c r="H53" s="71"/>
      <c r="I53" s="66"/>
      <c r="J53" s="72"/>
      <c r="K53" s="66"/>
      <c r="M53" s="67" t="s">
        <v>746</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C52</f>
        <v>Interface RS485/USB pro správu čteček</v>
      </c>
      <c r="BE53" s="53"/>
      <c r="BF53" s="53"/>
      <c r="BG53" s="53"/>
      <c r="BH53" s="53"/>
      <c r="BI53" s="53"/>
    </row>
    <row r="54" spans="1:104" ht="22.5" x14ac:dyDescent="0.2">
      <c r="A54" s="54">
        <v>23</v>
      </c>
      <c r="B54" s="55" t="s">
        <v>4858</v>
      </c>
      <c r="C54" s="56" t="s">
        <v>4859</v>
      </c>
      <c r="D54" s="57" t="s">
        <v>281</v>
      </c>
      <c r="E54" s="100">
        <v>0.62819999999999998</v>
      </c>
      <c r="F54" s="59"/>
      <c r="G54" s="60">
        <f>E54*F54</f>
        <v>0</v>
      </c>
      <c r="H54" s="61">
        <v>0</v>
      </c>
      <c r="I54" s="62">
        <f>E54*H54</f>
        <v>0</v>
      </c>
      <c r="J54" s="61">
        <v>0</v>
      </c>
      <c r="K54" s="62">
        <f>E54*J54</f>
        <v>0</v>
      </c>
      <c r="O54" s="53"/>
      <c r="Z54" s="53"/>
      <c r="AA54" s="53">
        <v>1</v>
      </c>
      <c r="AB54" s="53">
        <v>7</v>
      </c>
      <c r="AC54" s="53">
        <v>7</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1</v>
      </c>
      <c r="CB54" s="53">
        <v>7</v>
      </c>
      <c r="CZ54" s="16">
        <v>2</v>
      </c>
    </row>
    <row r="55" spans="1:104" x14ac:dyDescent="0.2">
      <c r="A55" s="64"/>
      <c r="B55" s="65"/>
      <c r="C55" s="329" t="s">
        <v>598</v>
      </c>
      <c r="D55" s="330"/>
      <c r="E55" s="103">
        <v>0.62819999999999998</v>
      </c>
      <c r="F55" s="69"/>
      <c r="G55" s="70"/>
      <c r="H55" s="71"/>
      <c r="I55" s="66"/>
      <c r="J55" s="72"/>
      <c r="K55" s="66"/>
      <c r="M55" s="67" t="s">
        <v>598</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C54</f>
        <v>Montáž klimatického krytu pro komunikační tablo domácího telefonu</v>
      </c>
      <c r="BE55" s="53"/>
      <c r="BF55" s="53"/>
      <c r="BG55" s="53"/>
      <c r="BH55" s="53"/>
      <c r="BI55" s="53"/>
    </row>
    <row r="56" spans="1:104" x14ac:dyDescent="0.2">
      <c r="A56" s="54">
        <v>24</v>
      </c>
      <c r="B56" s="55" t="s">
        <v>4945</v>
      </c>
      <c r="C56" s="56" t="s">
        <v>4946</v>
      </c>
      <c r="D56" s="57" t="s">
        <v>281</v>
      </c>
      <c r="E56" s="100">
        <v>0.62819999999999998</v>
      </c>
      <c r="F56" s="59"/>
      <c r="G56" s="60">
        <f>E56*F56</f>
        <v>0</v>
      </c>
      <c r="H56" s="61">
        <v>1E-3</v>
      </c>
      <c r="I56" s="62">
        <f>E56*H56</f>
        <v>6.2819999999999998E-4</v>
      </c>
      <c r="J56" s="61"/>
      <c r="K56" s="62">
        <f>E56*J56</f>
        <v>0</v>
      </c>
      <c r="O56" s="53"/>
      <c r="Z56" s="53"/>
      <c r="AA56" s="53">
        <v>3</v>
      </c>
      <c r="AB56" s="53">
        <v>0</v>
      </c>
      <c r="AC56" s="53" t="s">
        <v>4945</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G56</f>
        <v>0</v>
      </c>
      <c r="BA56" s="53"/>
      <c r="BB56" s="53"/>
      <c r="BC56" s="53"/>
      <c r="BD56" s="53"/>
      <c r="BE56" s="53"/>
      <c r="BF56" s="53"/>
      <c r="BG56" s="53"/>
      <c r="BH56" s="53"/>
      <c r="BI56" s="53"/>
      <c r="CA56" s="53">
        <v>3</v>
      </c>
      <c r="CB56" s="53">
        <v>0</v>
      </c>
      <c r="CZ56" s="16">
        <v>2</v>
      </c>
    </row>
    <row r="57" spans="1:104" x14ac:dyDescent="0.2">
      <c r="A57" s="64"/>
      <c r="B57" s="65"/>
      <c r="C57" s="329" t="s">
        <v>598</v>
      </c>
      <c r="D57" s="330"/>
      <c r="E57" s="103">
        <v>0.62819999999999998</v>
      </c>
      <c r="F57" s="69"/>
      <c r="G57" s="70"/>
      <c r="H57" s="71"/>
      <c r="I57" s="66"/>
      <c r="J57" s="72"/>
      <c r="K57" s="66"/>
      <c r="M57" s="67" t="s">
        <v>598</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C56</f>
        <v>Povětrnostní kryt 2 panelů řady 6</v>
      </c>
      <c r="BE57" s="53"/>
      <c r="BF57" s="53"/>
      <c r="BG57" s="53"/>
      <c r="BH57" s="53"/>
      <c r="BI57" s="53"/>
    </row>
    <row r="58" spans="1:104" ht="22.5" x14ac:dyDescent="0.2">
      <c r="A58" s="54">
        <v>25</v>
      </c>
      <c r="B58" s="55" t="s">
        <v>4860</v>
      </c>
      <c r="C58" s="56" t="s">
        <v>4861</v>
      </c>
      <c r="D58" s="57" t="s">
        <v>281</v>
      </c>
      <c r="E58" s="100">
        <v>2.5127999999999999</v>
      </c>
      <c r="F58" s="59"/>
      <c r="G58" s="60">
        <f>E58*F58</f>
        <v>0</v>
      </c>
      <c r="H58" s="61">
        <v>0</v>
      </c>
      <c r="I58" s="62">
        <f>E58*H58</f>
        <v>0</v>
      </c>
      <c r="J58" s="61">
        <v>0</v>
      </c>
      <c r="K58" s="62">
        <f>E58*J58</f>
        <v>0</v>
      </c>
      <c r="O58" s="53"/>
      <c r="Z58" s="53"/>
      <c r="AA58" s="53">
        <v>1</v>
      </c>
      <c r="AB58" s="53">
        <v>7</v>
      </c>
      <c r="AC58" s="53">
        <v>7</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G58</f>
        <v>0</v>
      </c>
      <c r="BA58" s="53"/>
      <c r="BB58" s="53"/>
      <c r="BC58" s="53"/>
      <c r="BD58" s="53"/>
      <c r="BE58" s="53"/>
      <c r="BF58" s="53"/>
      <c r="BG58" s="53"/>
      <c r="BH58" s="53"/>
      <c r="BI58" s="53"/>
      <c r="CA58" s="53">
        <v>1</v>
      </c>
      <c r="CB58" s="53">
        <v>7</v>
      </c>
      <c r="CZ58" s="16">
        <v>2</v>
      </c>
    </row>
    <row r="59" spans="1:104" x14ac:dyDescent="0.2">
      <c r="A59" s="64"/>
      <c r="B59" s="65"/>
      <c r="C59" s="329" t="s">
        <v>618</v>
      </c>
      <c r="D59" s="330"/>
      <c r="E59" s="103">
        <v>2.5127999999999999</v>
      </c>
      <c r="F59" s="69"/>
      <c r="G59" s="70"/>
      <c r="H59" s="71"/>
      <c r="I59" s="66"/>
      <c r="J59" s="72"/>
      <c r="K59" s="66"/>
      <c r="M59" s="67" t="s">
        <v>618</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C58</f>
        <v>Montáž elektroinstalační krabice pod tablo domácího telefonu</v>
      </c>
      <c r="BE59" s="53"/>
      <c r="BF59" s="53"/>
      <c r="BG59" s="53"/>
      <c r="BH59" s="53"/>
      <c r="BI59" s="53"/>
    </row>
    <row r="60" spans="1:104" x14ac:dyDescent="0.2">
      <c r="A60" s="54">
        <v>26</v>
      </c>
      <c r="B60" s="55" t="s">
        <v>4947</v>
      </c>
      <c r="C60" s="56" t="s">
        <v>4948</v>
      </c>
      <c r="D60" s="57" t="s">
        <v>281</v>
      </c>
      <c r="E60" s="100">
        <v>2.5127999999999999</v>
      </c>
      <c r="F60" s="59"/>
      <c r="G60" s="60">
        <f>E60*F60</f>
        <v>0</v>
      </c>
      <c r="H60" s="61">
        <v>1E-3</v>
      </c>
      <c r="I60" s="62">
        <f>E60*H60</f>
        <v>2.5127999999999999E-3</v>
      </c>
      <c r="J60" s="61"/>
      <c r="K60" s="62">
        <f>E60*J60</f>
        <v>0</v>
      </c>
      <c r="O60" s="53"/>
      <c r="Z60" s="53"/>
      <c r="AA60" s="53">
        <v>3</v>
      </c>
      <c r="AB60" s="53">
        <v>0</v>
      </c>
      <c r="AC60" s="53" t="s">
        <v>4947</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G60</f>
        <v>0</v>
      </c>
      <c r="BA60" s="53"/>
      <c r="BB60" s="53"/>
      <c r="BC60" s="53"/>
      <c r="BD60" s="53"/>
      <c r="BE60" s="53"/>
      <c r="BF60" s="53"/>
      <c r="BG60" s="53"/>
      <c r="BH60" s="53"/>
      <c r="BI60" s="53"/>
      <c r="CA60" s="53">
        <v>3</v>
      </c>
      <c r="CB60" s="53">
        <v>0</v>
      </c>
      <c r="CZ60" s="16">
        <v>2</v>
      </c>
    </row>
    <row r="61" spans="1:104" x14ac:dyDescent="0.2">
      <c r="A61" s="64"/>
      <c r="B61" s="65"/>
      <c r="C61" s="329" t="s">
        <v>618</v>
      </c>
      <c r="D61" s="330"/>
      <c r="E61" s="103">
        <v>2.5127999999999999</v>
      </c>
      <c r="F61" s="69"/>
      <c r="G61" s="70"/>
      <c r="H61" s="71"/>
      <c r="I61" s="66"/>
      <c r="J61" s="72"/>
      <c r="K61" s="66"/>
      <c r="M61" s="67" t="s">
        <v>618</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C60</f>
        <v>Instalační krabice pod omítku pro panel serie 6</v>
      </c>
      <c r="BE61" s="53"/>
      <c r="BF61" s="53"/>
      <c r="BG61" s="53"/>
      <c r="BH61" s="53"/>
      <c r="BI61" s="53"/>
    </row>
    <row r="62" spans="1:104" x14ac:dyDescent="0.2">
      <c r="A62" s="54">
        <v>27</v>
      </c>
      <c r="B62" s="55" t="s">
        <v>4949</v>
      </c>
      <c r="C62" s="56" t="s">
        <v>4950</v>
      </c>
      <c r="D62" s="57" t="s">
        <v>281</v>
      </c>
      <c r="E62" s="100">
        <v>0.62819999999999998</v>
      </c>
      <c r="F62" s="59"/>
      <c r="G62" s="60">
        <f>E62*F62</f>
        <v>0</v>
      </c>
      <c r="H62" s="61">
        <v>1E-3</v>
      </c>
      <c r="I62" s="62">
        <f>E62*H62</f>
        <v>6.2819999999999998E-4</v>
      </c>
      <c r="J62" s="61"/>
      <c r="K62" s="62">
        <f>E62*J62</f>
        <v>0</v>
      </c>
      <c r="O62" s="53"/>
      <c r="Z62" s="53"/>
      <c r="AA62" s="53">
        <v>3</v>
      </c>
      <c r="AB62" s="53">
        <v>0</v>
      </c>
      <c r="AC62" s="53" t="s">
        <v>4949</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G62</f>
        <v>0</v>
      </c>
      <c r="BA62" s="53"/>
      <c r="BB62" s="53"/>
      <c r="BC62" s="53"/>
      <c r="BD62" s="53"/>
      <c r="BE62" s="53"/>
      <c r="BF62" s="53"/>
      <c r="BG62" s="53"/>
      <c r="BH62" s="53"/>
      <c r="BI62" s="53"/>
      <c r="CA62" s="53">
        <v>3</v>
      </c>
      <c r="CB62" s="53">
        <v>0</v>
      </c>
      <c r="CZ62" s="16">
        <v>2</v>
      </c>
    </row>
    <row r="63" spans="1:104" x14ac:dyDescent="0.2">
      <c r="A63" s="64"/>
      <c r="B63" s="65"/>
      <c r="C63" s="329" t="s">
        <v>598</v>
      </c>
      <c r="D63" s="330"/>
      <c r="E63" s="103">
        <v>0.62819999999999998</v>
      </c>
      <c r="F63" s="69"/>
      <c r="G63" s="70"/>
      <c r="H63" s="71"/>
      <c r="I63" s="66"/>
      <c r="J63" s="72"/>
      <c r="K63" s="66"/>
      <c r="M63" s="67" t="s">
        <v>598</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C62</f>
        <v>Sada distančních sloupků - 1 pár, při instalaci 2</v>
      </c>
      <c r="BE63" s="53"/>
      <c r="BF63" s="53"/>
      <c r="BG63" s="53"/>
      <c r="BH63" s="53"/>
      <c r="BI63" s="53"/>
    </row>
    <row r="64" spans="1:104" x14ac:dyDescent="0.2">
      <c r="A64" s="54">
        <v>28</v>
      </c>
      <c r="B64" s="55" t="s">
        <v>4862</v>
      </c>
      <c r="C64" s="56" t="s">
        <v>4863</v>
      </c>
      <c r="D64" s="57" t="s">
        <v>281</v>
      </c>
      <c r="E64" s="100">
        <v>3.7692000000000001</v>
      </c>
      <c r="F64" s="59"/>
      <c r="G64" s="60">
        <f>E64*F64</f>
        <v>0</v>
      </c>
      <c r="H64" s="61">
        <v>0</v>
      </c>
      <c r="I64" s="62">
        <f>E64*H64</f>
        <v>0</v>
      </c>
      <c r="J64" s="61">
        <v>0</v>
      </c>
      <c r="K64" s="62">
        <f>E64*J64</f>
        <v>0</v>
      </c>
      <c r="O64" s="53"/>
      <c r="Z64" s="53"/>
      <c r="AA64" s="53">
        <v>1</v>
      </c>
      <c r="AB64" s="53">
        <v>7</v>
      </c>
      <c r="AC64" s="53">
        <v>7</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G64</f>
        <v>0</v>
      </c>
      <c r="BA64" s="53"/>
      <c r="BB64" s="53"/>
      <c r="BC64" s="53"/>
      <c r="BD64" s="53"/>
      <c r="BE64" s="53"/>
      <c r="BF64" s="53"/>
      <c r="BG64" s="53"/>
      <c r="BH64" s="53"/>
      <c r="BI64" s="53"/>
      <c r="CA64" s="53">
        <v>1</v>
      </c>
      <c r="CB64" s="53">
        <v>7</v>
      </c>
      <c r="CZ64" s="16">
        <v>2</v>
      </c>
    </row>
    <row r="65" spans="1:104" x14ac:dyDescent="0.2">
      <c r="A65" s="64"/>
      <c r="B65" s="65"/>
      <c r="C65" s="329" t="s">
        <v>297</v>
      </c>
      <c r="D65" s="330"/>
      <c r="E65" s="103">
        <v>3.7692000000000001</v>
      </c>
      <c r="F65" s="69"/>
      <c r="G65" s="70"/>
      <c r="H65" s="71"/>
      <c r="I65" s="66"/>
      <c r="J65" s="72"/>
      <c r="K65" s="66"/>
      <c r="M65" s="67" t="s">
        <v>297</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C64</f>
        <v xml:space="preserve">Montáž distributoru signálu domácího telefonu </v>
      </c>
      <c r="BE65" s="53"/>
      <c r="BF65" s="53"/>
      <c r="BG65" s="53"/>
      <c r="BH65" s="53"/>
      <c r="BI65" s="53"/>
    </row>
    <row r="66" spans="1:104" x14ac:dyDescent="0.2">
      <c r="A66" s="54">
        <v>29</v>
      </c>
      <c r="B66" s="55" t="s">
        <v>4951</v>
      </c>
      <c r="C66" s="56" t="s">
        <v>4952</v>
      </c>
      <c r="D66" s="57" t="s">
        <v>281</v>
      </c>
      <c r="E66" s="100">
        <v>1.2564</v>
      </c>
      <c r="F66" s="59"/>
      <c r="G66" s="60">
        <f>E66*F66</f>
        <v>0</v>
      </c>
      <c r="H66" s="61">
        <v>0</v>
      </c>
      <c r="I66" s="62">
        <f>E66*H66</f>
        <v>0</v>
      </c>
      <c r="J66" s="61"/>
      <c r="K66" s="62">
        <f>E66*J66</f>
        <v>0</v>
      </c>
      <c r="O66" s="53"/>
      <c r="Z66" s="53"/>
      <c r="AA66" s="53">
        <v>3</v>
      </c>
      <c r="AB66" s="53">
        <v>0</v>
      </c>
      <c r="AC66" s="53" t="s">
        <v>4951</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G66</f>
        <v>0</v>
      </c>
      <c r="BA66" s="53"/>
      <c r="BB66" s="53"/>
      <c r="BC66" s="53"/>
      <c r="BD66" s="53"/>
      <c r="BE66" s="53"/>
      <c r="BF66" s="53"/>
      <c r="BG66" s="53"/>
      <c r="BH66" s="53"/>
      <c r="BI66" s="53"/>
      <c r="CA66" s="53">
        <v>3</v>
      </c>
      <c r="CB66" s="53">
        <v>0</v>
      </c>
      <c r="CZ66" s="16">
        <v>2</v>
      </c>
    </row>
    <row r="67" spans="1:104" x14ac:dyDescent="0.2">
      <c r="A67" s="64"/>
      <c r="B67" s="65"/>
      <c r="C67" s="329" t="s">
        <v>746</v>
      </c>
      <c r="D67" s="330"/>
      <c r="E67" s="103">
        <v>1.2564</v>
      </c>
      <c r="F67" s="69"/>
      <c r="G67" s="70"/>
      <c r="H67" s="71"/>
      <c r="I67" s="66"/>
      <c r="J67" s="72"/>
      <c r="K67" s="66"/>
      <c r="M67" s="67" t="s">
        <v>746</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C66</f>
        <v>Audio dekoder 4, 10 DIN modulů</v>
      </c>
      <c r="BE67" s="53"/>
      <c r="BF67" s="53"/>
      <c r="BG67" s="53"/>
      <c r="BH67" s="53"/>
      <c r="BI67" s="53"/>
    </row>
    <row r="68" spans="1:104" x14ac:dyDescent="0.2">
      <c r="A68" s="54">
        <v>30</v>
      </c>
      <c r="B68" s="55" t="s">
        <v>4953</v>
      </c>
      <c r="C68" s="56" t="s">
        <v>4954</v>
      </c>
      <c r="D68" s="57" t="s">
        <v>281</v>
      </c>
      <c r="E68" s="100">
        <v>2.5127999999999999</v>
      </c>
      <c r="F68" s="59"/>
      <c r="G68" s="60">
        <f>E68*F68</f>
        <v>0</v>
      </c>
      <c r="H68" s="61">
        <v>1E-3</v>
      </c>
      <c r="I68" s="62">
        <f>E68*H68</f>
        <v>2.5127999999999999E-3</v>
      </c>
      <c r="J68" s="61"/>
      <c r="K68" s="62">
        <f>E68*J68</f>
        <v>0</v>
      </c>
      <c r="O68" s="53"/>
      <c r="Z68" s="53"/>
      <c r="AA68" s="53">
        <v>3</v>
      </c>
      <c r="AB68" s="53">
        <v>0</v>
      </c>
      <c r="AC68" s="53" t="s">
        <v>4953</v>
      </c>
      <c r="AD68" s="53"/>
      <c r="AE68" s="53"/>
      <c r="AF68" s="53"/>
      <c r="AG68" s="53"/>
      <c r="AH68" s="53"/>
      <c r="AI68" s="53"/>
      <c r="AJ68" s="53"/>
      <c r="AK68" s="53"/>
      <c r="AL68" s="53"/>
      <c r="AM68" s="53"/>
      <c r="AN68" s="53"/>
      <c r="AO68" s="53"/>
      <c r="AP68" s="53"/>
      <c r="AQ68" s="53"/>
      <c r="AR68" s="53"/>
      <c r="AS68" s="53"/>
      <c r="AT68" s="53"/>
      <c r="AU68" s="53"/>
      <c r="AV68" s="53"/>
      <c r="AW68" s="53"/>
      <c r="AX68" s="53"/>
      <c r="AY68" s="53"/>
      <c r="AZ68" s="63">
        <f>G68</f>
        <v>0</v>
      </c>
      <c r="BA68" s="53"/>
      <c r="BB68" s="53"/>
      <c r="BC68" s="53"/>
      <c r="BD68" s="53"/>
      <c r="BE68" s="53"/>
      <c r="BF68" s="53"/>
      <c r="BG68" s="53"/>
      <c r="BH68" s="53"/>
      <c r="BI68" s="53"/>
      <c r="CA68" s="53">
        <v>3</v>
      </c>
      <c r="CB68" s="53">
        <v>0</v>
      </c>
      <c r="CZ68" s="16">
        <v>2</v>
      </c>
    </row>
    <row r="69" spans="1:104" x14ac:dyDescent="0.2">
      <c r="A69" s="64"/>
      <c r="B69" s="65"/>
      <c r="C69" s="329" t="s">
        <v>618</v>
      </c>
      <c r="D69" s="330"/>
      <c r="E69" s="103">
        <v>2.5127999999999999</v>
      </c>
      <c r="F69" s="69"/>
      <c r="G69" s="70"/>
      <c r="H69" s="71"/>
      <c r="I69" s="66"/>
      <c r="J69" s="72"/>
      <c r="K69" s="66"/>
      <c r="M69" s="67" t="s">
        <v>618</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C68</f>
        <v>Audio dekoder 8, 10 DIN modulů</v>
      </c>
      <c r="BE69" s="53"/>
      <c r="BF69" s="53"/>
      <c r="BG69" s="53"/>
      <c r="BH69" s="53"/>
      <c r="BI69" s="53"/>
    </row>
    <row r="70" spans="1:104" x14ac:dyDescent="0.2">
      <c r="A70" s="54">
        <v>31</v>
      </c>
      <c r="B70" s="55" t="s">
        <v>4955</v>
      </c>
      <c r="C70" s="56" t="s">
        <v>4956</v>
      </c>
      <c r="D70" s="57" t="s">
        <v>281</v>
      </c>
      <c r="E70" s="100">
        <v>0.62819999999999998</v>
      </c>
      <c r="F70" s="59"/>
      <c r="G70" s="60">
        <f>E70*F70</f>
        <v>0</v>
      </c>
      <c r="H70" s="61">
        <v>1E-3</v>
      </c>
      <c r="I70" s="62">
        <f>E70*H70</f>
        <v>6.2819999999999998E-4</v>
      </c>
      <c r="J70" s="61"/>
      <c r="K70" s="62">
        <f>E70*J70</f>
        <v>0</v>
      </c>
      <c r="O70" s="53"/>
      <c r="Z70" s="53"/>
      <c r="AA70" s="53">
        <v>3</v>
      </c>
      <c r="AB70" s="53">
        <v>0</v>
      </c>
      <c r="AC70" s="53" t="s">
        <v>4955</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G70</f>
        <v>0</v>
      </c>
      <c r="BA70" s="53"/>
      <c r="BB70" s="53"/>
      <c r="BC70" s="53"/>
      <c r="BD70" s="53"/>
      <c r="BE70" s="53"/>
      <c r="BF70" s="53"/>
      <c r="BG70" s="53"/>
      <c r="BH70" s="53"/>
      <c r="BI70" s="53"/>
      <c r="CA70" s="53">
        <v>3</v>
      </c>
      <c r="CB70" s="53">
        <v>0</v>
      </c>
      <c r="CZ70" s="16">
        <v>2</v>
      </c>
    </row>
    <row r="71" spans="1:104" x14ac:dyDescent="0.2">
      <c r="A71" s="64"/>
      <c r="B71" s="65"/>
      <c r="C71" s="329" t="s">
        <v>598</v>
      </c>
      <c r="D71" s="330"/>
      <c r="E71" s="103">
        <v>0.62819999999999998</v>
      </c>
      <c r="F71" s="69"/>
      <c r="G71" s="70"/>
      <c r="H71" s="71"/>
      <c r="I71" s="66"/>
      <c r="J71" s="72"/>
      <c r="K71" s="66"/>
      <c r="M71" s="67" t="s">
        <v>598</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C70</f>
        <v>Centrální jednotka pro 1 vstup,10 DIN, možnost</v>
      </c>
      <c r="BE71" s="53"/>
      <c r="BF71" s="53"/>
      <c r="BG71" s="53"/>
      <c r="BH71" s="53"/>
      <c r="BI71" s="53"/>
    </row>
    <row r="72" spans="1:104" x14ac:dyDescent="0.2">
      <c r="A72" s="54">
        <v>32</v>
      </c>
      <c r="B72" s="55" t="s">
        <v>4957</v>
      </c>
      <c r="C72" s="56" t="s">
        <v>4958</v>
      </c>
      <c r="D72" s="57" t="s">
        <v>281</v>
      </c>
      <c r="E72" s="100">
        <v>81.665999999999997</v>
      </c>
      <c r="F72" s="59"/>
      <c r="G72" s="60">
        <f>E72*F72</f>
        <v>0</v>
      </c>
      <c r="H72" s="61">
        <v>1E-3</v>
      </c>
      <c r="I72" s="62">
        <f>E72*H72</f>
        <v>8.1666000000000002E-2</v>
      </c>
      <c r="J72" s="61"/>
      <c r="K72" s="62">
        <f>E72*J72</f>
        <v>0</v>
      </c>
      <c r="O72" s="53"/>
      <c r="Z72" s="53"/>
      <c r="AA72" s="53">
        <v>3</v>
      </c>
      <c r="AB72" s="53">
        <v>0</v>
      </c>
      <c r="AC72" s="53" t="s">
        <v>4957</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G72</f>
        <v>0</v>
      </c>
      <c r="BA72" s="53"/>
      <c r="BB72" s="53"/>
      <c r="BC72" s="53"/>
      <c r="BD72" s="53"/>
      <c r="BE72" s="53"/>
      <c r="BF72" s="53"/>
      <c r="BG72" s="53"/>
      <c r="BH72" s="53"/>
      <c r="BI72" s="53"/>
      <c r="CA72" s="53">
        <v>3</v>
      </c>
      <c r="CB72" s="53">
        <v>0</v>
      </c>
      <c r="CZ72" s="16">
        <v>2</v>
      </c>
    </row>
    <row r="73" spans="1:104" x14ac:dyDescent="0.2">
      <c r="A73" s="64"/>
      <c r="B73" s="65"/>
      <c r="C73" s="329" t="s">
        <v>1656</v>
      </c>
      <c r="D73" s="330"/>
      <c r="E73" s="103">
        <v>81.665999999999997</v>
      </c>
      <c r="F73" s="69"/>
      <c r="G73" s="70"/>
      <c r="H73" s="71"/>
      <c r="I73" s="66"/>
      <c r="J73" s="72"/>
      <c r="K73" s="66"/>
      <c r="M73" s="67" t="s">
        <v>1656</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C72</f>
        <v>Bezkontaktní přívěšek (čip) - 125 kHz</v>
      </c>
      <c r="BE73" s="53"/>
      <c r="BF73" s="53"/>
      <c r="BG73" s="53"/>
      <c r="BH73" s="53"/>
      <c r="BI73" s="53"/>
    </row>
    <row r="74" spans="1:104" ht="22.5" x14ac:dyDescent="0.2">
      <c r="A74" s="54">
        <v>33</v>
      </c>
      <c r="B74" s="55" t="s">
        <v>4864</v>
      </c>
      <c r="C74" s="56" t="s">
        <v>4865</v>
      </c>
      <c r="D74" s="57" t="s">
        <v>281</v>
      </c>
      <c r="E74" s="100">
        <v>16.333200000000001</v>
      </c>
      <c r="F74" s="59"/>
      <c r="G74" s="60">
        <f>E74*F74</f>
        <v>0</v>
      </c>
      <c r="H74" s="61">
        <v>0</v>
      </c>
      <c r="I74" s="62">
        <f>E74*H74</f>
        <v>0</v>
      </c>
      <c r="J74" s="61">
        <v>0</v>
      </c>
      <c r="K74" s="62">
        <f>E74*J74</f>
        <v>0</v>
      </c>
      <c r="O74" s="53"/>
      <c r="Z74" s="53"/>
      <c r="AA74" s="53">
        <v>1</v>
      </c>
      <c r="AB74" s="53">
        <v>7</v>
      </c>
      <c r="AC74" s="53">
        <v>7</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1</v>
      </c>
      <c r="CB74" s="53">
        <v>7</v>
      </c>
      <c r="CZ74" s="16">
        <v>2</v>
      </c>
    </row>
    <row r="75" spans="1:104" x14ac:dyDescent="0.2">
      <c r="A75" s="64"/>
      <c r="B75" s="65"/>
      <c r="C75" s="329" t="s">
        <v>4220</v>
      </c>
      <c r="D75" s="330"/>
      <c r="E75" s="103">
        <v>16.333200000000001</v>
      </c>
      <c r="F75" s="69"/>
      <c r="G75" s="70"/>
      <c r="H75" s="71"/>
      <c r="I75" s="66"/>
      <c r="J75" s="72"/>
      <c r="K75" s="66"/>
      <c r="M75" s="67" t="s">
        <v>4220</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 xml:space="preserve">Montáž domácího nástěnného audio/video telefonu </v>
      </c>
      <c r="BE75" s="53"/>
      <c r="BF75" s="53"/>
      <c r="BG75" s="53"/>
      <c r="BH75" s="53"/>
      <c r="BI75" s="53"/>
    </row>
    <row r="76" spans="1:104" x14ac:dyDescent="0.2">
      <c r="A76" s="54">
        <v>34</v>
      </c>
      <c r="B76" s="55" t="s">
        <v>4925</v>
      </c>
      <c r="C76" s="56" t="s">
        <v>4926</v>
      </c>
      <c r="D76" s="57" t="s">
        <v>281</v>
      </c>
      <c r="E76" s="100">
        <v>16.333200000000001</v>
      </c>
      <c r="F76" s="59"/>
      <c r="G76" s="60">
        <f>E76*F76</f>
        <v>0</v>
      </c>
      <c r="H76" s="61">
        <v>4.4999999999999999E-4</v>
      </c>
      <c r="I76" s="62">
        <f>E76*H76</f>
        <v>7.3499400000000001E-3</v>
      </c>
      <c r="J76" s="61"/>
      <c r="K76" s="62">
        <f>E76*J76</f>
        <v>0</v>
      </c>
      <c r="O76" s="53"/>
      <c r="Z76" s="53"/>
      <c r="AA76" s="53">
        <v>3</v>
      </c>
      <c r="AB76" s="53">
        <v>0</v>
      </c>
      <c r="AC76" s="53">
        <v>38226805</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3</v>
      </c>
      <c r="CB76" s="53">
        <v>0</v>
      </c>
      <c r="CZ76" s="16">
        <v>2</v>
      </c>
    </row>
    <row r="77" spans="1:104" x14ac:dyDescent="0.2">
      <c r="A77" s="64"/>
      <c r="B77" s="65"/>
      <c r="C77" s="329" t="s">
        <v>4220</v>
      </c>
      <c r="D77" s="330"/>
      <c r="E77" s="103">
        <v>16.333200000000001</v>
      </c>
      <c r="F77" s="69"/>
      <c r="G77" s="70"/>
      <c r="H77" s="71"/>
      <c r="I77" s="66"/>
      <c r="J77" s="72"/>
      <c r="K77" s="66"/>
      <c r="M77" s="67" t="s">
        <v>4220</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C76</f>
        <v>přístroj telefonní domácí s bzučákem</v>
      </c>
      <c r="BE77" s="53"/>
      <c r="BF77" s="53"/>
      <c r="BG77" s="53"/>
      <c r="BH77" s="53"/>
      <c r="BI77" s="53"/>
    </row>
    <row r="78" spans="1:104" ht="22.5" x14ac:dyDescent="0.2">
      <c r="A78" s="54">
        <v>35</v>
      </c>
      <c r="B78" s="55" t="s">
        <v>4959</v>
      </c>
      <c r="C78" s="56" t="s">
        <v>4865</v>
      </c>
      <c r="D78" s="57" t="s">
        <v>281</v>
      </c>
      <c r="E78" s="100">
        <v>16.333200000000001</v>
      </c>
      <c r="F78" s="59"/>
      <c r="G78" s="60">
        <f>E78*F78</f>
        <v>0</v>
      </c>
      <c r="H78" s="61">
        <v>0</v>
      </c>
      <c r="I78" s="62">
        <f>E78*H78</f>
        <v>0</v>
      </c>
      <c r="J78" s="61">
        <v>0</v>
      </c>
      <c r="K78" s="62">
        <f>E78*J78</f>
        <v>0</v>
      </c>
      <c r="O78" s="53"/>
      <c r="Z78" s="53"/>
      <c r="AA78" s="53">
        <v>1</v>
      </c>
      <c r="AB78" s="53">
        <v>7</v>
      </c>
      <c r="AC78" s="53">
        <v>7</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1</v>
      </c>
      <c r="CB78" s="53">
        <v>7</v>
      </c>
      <c r="CZ78" s="16">
        <v>2</v>
      </c>
    </row>
    <row r="79" spans="1:104" x14ac:dyDescent="0.2">
      <c r="A79" s="64"/>
      <c r="B79" s="65"/>
      <c r="C79" s="329" t="s">
        <v>4220</v>
      </c>
      <c r="D79" s="330"/>
      <c r="E79" s="103">
        <v>16.333200000000001</v>
      </c>
      <c r="F79" s="69"/>
      <c r="G79" s="70"/>
      <c r="H79" s="71"/>
      <c r="I79" s="66"/>
      <c r="J79" s="72"/>
      <c r="K79" s="66"/>
      <c r="M79" s="67" t="s">
        <v>4220</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C78</f>
        <v xml:space="preserve">Montáž domácího nástěnného audio/video telefonu </v>
      </c>
      <c r="BE79" s="53"/>
      <c r="BF79" s="53"/>
      <c r="BG79" s="53"/>
      <c r="BH79" s="53"/>
      <c r="BI79" s="53"/>
    </row>
    <row r="80" spans="1:104" x14ac:dyDescent="0.2">
      <c r="A80" s="54">
        <v>36</v>
      </c>
      <c r="B80" s="55" t="s">
        <v>4921</v>
      </c>
      <c r="C80" s="56" t="s">
        <v>4922</v>
      </c>
      <c r="D80" s="57" t="s">
        <v>281</v>
      </c>
      <c r="E80" s="100">
        <v>16.333200000000001</v>
      </c>
      <c r="F80" s="59"/>
      <c r="G80" s="60">
        <f>E80*F80</f>
        <v>0</v>
      </c>
      <c r="H80" s="61">
        <v>1.0000000000000001E-5</v>
      </c>
      <c r="I80" s="62">
        <f>E80*H80</f>
        <v>1.6333200000000003E-4</v>
      </c>
      <c r="J80" s="61"/>
      <c r="K80" s="62">
        <f>E80*J80</f>
        <v>0</v>
      </c>
      <c r="O80" s="53"/>
      <c r="Z80" s="53"/>
      <c r="AA80" s="53">
        <v>3</v>
      </c>
      <c r="AB80" s="53">
        <v>0</v>
      </c>
      <c r="AC80" s="53">
        <v>34531735</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G80</f>
        <v>0</v>
      </c>
      <c r="BA80" s="53"/>
      <c r="BB80" s="53"/>
      <c r="BC80" s="53"/>
      <c r="BD80" s="53"/>
      <c r="BE80" s="53"/>
      <c r="BF80" s="53"/>
      <c r="BG80" s="53"/>
      <c r="BH80" s="53"/>
      <c r="BI80" s="53"/>
      <c r="CA80" s="53">
        <v>3</v>
      </c>
      <c r="CB80" s="53">
        <v>0</v>
      </c>
      <c r="CZ80" s="16">
        <v>2</v>
      </c>
    </row>
    <row r="81" spans="1:104" x14ac:dyDescent="0.2">
      <c r="A81" s="64"/>
      <c r="B81" s="65"/>
      <c r="C81" s="329" t="s">
        <v>4220</v>
      </c>
      <c r="D81" s="330"/>
      <c r="E81" s="103">
        <v>16.333200000000001</v>
      </c>
      <c r="F81" s="69"/>
      <c r="G81" s="70"/>
      <c r="H81" s="71"/>
      <c r="I81" s="66"/>
      <c r="J81" s="72"/>
      <c r="K81" s="66"/>
      <c r="M81" s="67" t="s">
        <v>4220</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ovladač zvonkový tlačítkový jednonásobný, bílá</v>
      </c>
      <c r="BE81" s="53"/>
      <c r="BF81" s="53"/>
      <c r="BG81" s="53"/>
      <c r="BH81" s="53"/>
      <c r="BI81" s="53"/>
    </row>
    <row r="82" spans="1:104" ht="22.5" x14ac:dyDescent="0.2">
      <c r="A82" s="54">
        <v>37</v>
      </c>
      <c r="B82" s="55" t="s">
        <v>4866</v>
      </c>
      <c r="C82" s="56" t="s">
        <v>4867</v>
      </c>
      <c r="D82" s="57" t="s">
        <v>281</v>
      </c>
      <c r="E82" s="100">
        <v>1.2564</v>
      </c>
      <c r="F82" s="59"/>
      <c r="G82" s="60">
        <f>E82*F82</f>
        <v>0</v>
      </c>
      <c r="H82" s="61">
        <v>0</v>
      </c>
      <c r="I82" s="62">
        <f>E82*H82</f>
        <v>0</v>
      </c>
      <c r="J82" s="61">
        <v>0</v>
      </c>
      <c r="K82" s="62">
        <f>E82*J82</f>
        <v>0</v>
      </c>
      <c r="O82" s="53"/>
      <c r="Z82" s="53"/>
      <c r="AA82" s="53">
        <v>1</v>
      </c>
      <c r="AB82" s="53">
        <v>7</v>
      </c>
      <c r="AC82" s="53">
        <v>7</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G82</f>
        <v>0</v>
      </c>
      <c r="BA82" s="53"/>
      <c r="BB82" s="53"/>
      <c r="BC82" s="53"/>
      <c r="BD82" s="53"/>
      <c r="BE82" s="53"/>
      <c r="BF82" s="53"/>
      <c r="BG82" s="53"/>
      <c r="BH82" s="53"/>
      <c r="BI82" s="53"/>
      <c r="CA82" s="53">
        <v>1</v>
      </c>
      <c r="CB82" s="53">
        <v>7</v>
      </c>
      <c r="CZ82" s="16">
        <v>2</v>
      </c>
    </row>
    <row r="83" spans="1:104" ht="25.5" x14ac:dyDescent="0.2">
      <c r="A83" s="64"/>
      <c r="B83" s="65"/>
      <c r="C83" s="329" t="s">
        <v>746</v>
      </c>
      <c r="D83" s="330"/>
      <c r="E83" s="103">
        <v>1.2564</v>
      </c>
      <c r="F83" s="69"/>
      <c r="G83" s="70"/>
      <c r="H83" s="71"/>
      <c r="I83" s="66"/>
      <c r="J83" s="72"/>
      <c r="K83" s="66"/>
      <c r="M83" s="67" t="s">
        <v>746</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t="str">
        <f>C82</f>
        <v>Montáž elektromechanického samozamykacího zámku s panikovou funkcí</v>
      </c>
      <c r="BE83" s="53"/>
      <c r="BF83" s="53"/>
      <c r="BG83" s="53"/>
      <c r="BH83" s="53"/>
      <c r="BI83" s="53"/>
    </row>
    <row r="84" spans="1:104" x14ac:dyDescent="0.2">
      <c r="A84" s="54">
        <v>38</v>
      </c>
      <c r="B84" s="55" t="s">
        <v>4960</v>
      </c>
      <c r="C84" s="56" t="s">
        <v>4961</v>
      </c>
      <c r="D84" s="57" t="s">
        <v>281</v>
      </c>
      <c r="E84" s="100">
        <v>1.2564</v>
      </c>
      <c r="F84" s="59"/>
      <c r="G84" s="60">
        <f>E84*F84</f>
        <v>0</v>
      </c>
      <c r="H84" s="61">
        <v>1E-3</v>
      </c>
      <c r="I84" s="62">
        <f>E84*H84</f>
        <v>1.2564E-3</v>
      </c>
      <c r="J84" s="61"/>
      <c r="K84" s="62">
        <f>E84*J84</f>
        <v>0</v>
      </c>
      <c r="O84" s="53"/>
      <c r="Z84" s="53"/>
      <c r="AA84" s="53">
        <v>3</v>
      </c>
      <c r="AB84" s="53">
        <v>0</v>
      </c>
      <c r="AC84" s="53" t="s">
        <v>4960</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3</v>
      </c>
      <c r="CB84" s="53">
        <v>0</v>
      </c>
      <c r="CZ84" s="16">
        <v>2</v>
      </c>
    </row>
    <row r="85" spans="1:104" x14ac:dyDescent="0.2">
      <c r="A85" s="64"/>
      <c r="B85" s="65"/>
      <c r="C85" s="329" t="s">
        <v>746</v>
      </c>
      <c r="D85" s="330"/>
      <c r="E85" s="103">
        <v>1.2564</v>
      </c>
      <c r="F85" s="69"/>
      <c r="G85" s="70"/>
      <c r="H85" s="71"/>
      <c r="I85" s="66"/>
      <c r="J85" s="72"/>
      <c r="K85" s="66"/>
      <c r="M85" s="67" t="s">
        <v>746</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Elektromechanický zámek</v>
      </c>
      <c r="BE85" s="53"/>
      <c r="BF85" s="53"/>
      <c r="BG85" s="53"/>
      <c r="BH85" s="53"/>
      <c r="BI85" s="53"/>
    </row>
    <row r="86" spans="1:104" x14ac:dyDescent="0.2">
      <c r="A86" s="54">
        <v>39</v>
      </c>
      <c r="B86" s="55" t="s">
        <v>4962</v>
      </c>
      <c r="C86" s="56" t="s">
        <v>4963</v>
      </c>
      <c r="D86" s="57" t="s">
        <v>281</v>
      </c>
      <c r="E86" s="100">
        <v>1.2564</v>
      </c>
      <c r="F86" s="59"/>
      <c r="G86" s="60">
        <f>E86*F86</f>
        <v>0</v>
      </c>
      <c r="H86" s="61">
        <v>1E-3</v>
      </c>
      <c r="I86" s="62">
        <f>E86*H86</f>
        <v>1.2564E-3</v>
      </c>
      <c r="J86" s="61"/>
      <c r="K86" s="62">
        <f>E86*J86</f>
        <v>0</v>
      </c>
      <c r="O86" s="53"/>
      <c r="Z86" s="53"/>
      <c r="AA86" s="53">
        <v>3</v>
      </c>
      <c r="AB86" s="53">
        <v>0</v>
      </c>
      <c r="AC86" s="53" t="s">
        <v>4962</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3</v>
      </c>
      <c r="CB86" s="53">
        <v>0</v>
      </c>
      <c r="CZ86" s="16">
        <v>2</v>
      </c>
    </row>
    <row r="87" spans="1:104" x14ac:dyDescent="0.2">
      <c r="A87" s="64"/>
      <c r="B87" s="65"/>
      <c r="C87" s="329" t="s">
        <v>746</v>
      </c>
      <c r="D87" s="330"/>
      <c r="E87" s="103">
        <v>1.2564</v>
      </c>
      <c r="F87" s="69"/>
      <c r="G87" s="70"/>
      <c r="H87" s="71"/>
      <c r="I87" s="66"/>
      <c r="J87" s="72"/>
      <c r="K87" s="66"/>
      <c r="M87" s="67" t="s">
        <v>746</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Protizákmitová ochrana na zámky, sada 2 ks</v>
      </c>
      <c r="BE87" s="53"/>
      <c r="BF87" s="53"/>
      <c r="BG87" s="53"/>
      <c r="BH87" s="53"/>
      <c r="BI87" s="53"/>
    </row>
    <row r="88" spans="1:104" x14ac:dyDescent="0.2">
      <c r="A88" s="54">
        <v>40</v>
      </c>
      <c r="B88" s="55" t="s">
        <v>4964</v>
      </c>
      <c r="C88" s="56" t="s">
        <v>4965</v>
      </c>
      <c r="D88" s="57" t="s">
        <v>281</v>
      </c>
      <c r="E88" s="100">
        <v>1.2564</v>
      </c>
      <c r="F88" s="59"/>
      <c r="G88" s="60">
        <f>E88*F88</f>
        <v>0</v>
      </c>
      <c r="H88" s="61">
        <v>1E-3</v>
      </c>
      <c r="I88" s="62">
        <f>E88*H88</f>
        <v>1.2564E-3</v>
      </c>
      <c r="J88" s="61"/>
      <c r="K88" s="62">
        <f>E88*J88</f>
        <v>0</v>
      </c>
      <c r="O88" s="53"/>
      <c r="Z88" s="53"/>
      <c r="AA88" s="53">
        <v>3</v>
      </c>
      <c r="AB88" s="53">
        <v>0</v>
      </c>
      <c r="AC88" s="53" t="s">
        <v>4964</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3</v>
      </c>
      <c r="CB88" s="53">
        <v>0</v>
      </c>
      <c r="CZ88" s="16">
        <v>2</v>
      </c>
    </row>
    <row r="89" spans="1:104" x14ac:dyDescent="0.2">
      <c r="A89" s="64"/>
      <c r="B89" s="65"/>
      <c r="C89" s="329" t="s">
        <v>746</v>
      </c>
      <c r="D89" s="330"/>
      <c r="E89" s="103">
        <v>1.2564</v>
      </c>
      <c r="F89" s="69"/>
      <c r="G89" s="70"/>
      <c r="H89" s="71"/>
      <c r="I89" s="66"/>
      <c r="J89" s="72"/>
      <c r="K89" s="66"/>
      <c r="M89" s="67" t="s">
        <v>746</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73" t="str">
        <f>C88</f>
        <v>6m kabel pro elektromechanické zámky E, D, V</v>
      </c>
      <c r="BE89" s="53"/>
      <c r="BF89" s="53"/>
      <c r="BG89" s="53"/>
      <c r="BH89" s="53"/>
      <c r="BI89" s="53"/>
    </row>
    <row r="90" spans="1:104" ht="22.5" x14ac:dyDescent="0.2">
      <c r="A90" s="54">
        <v>41</v>
      </c>
      <c r="B90" s="55" t="s">
        <v>4966</v>
      </c>
      <c r="C90" s="56" t="s">
        <v>4967</v>
      </c>
      <c r="D90" s="57" t="s">
        <v>281</v>
      </c>
      <c r="E90" s="100">
        <v>1.2564</v>
      </c>
      <c r="F90" s="59"/>
      <c r="G90" s="60">
        <f>E90*F90</f>
        <v>0</v>
      </c>
      <c r="H90" s="61">
        <v>1E-3</v>
      </c>
      <c r="I90" s="62">
        <f>E90*H90</f>
        <v>1.2564E-3</v>
      </c>
      <c r="J90" s="61"/>
      <c r="K90" s="62">
        <f>E90*J90</f>
        <v>0</v>
      </c>
      <c r="O90" s="53"/>
      <c r="Z90" s="53"/>
      <c r="AA90" s="53">
        <v>3</v>
      </c>
      <c r="AB90" s="53">
        <v>0</v>
      </c>
      <c r="AC90" s="53" t="s">
        <v>4966</v>
      </c>
      <c r="AD90" s="53"/>
      <c r="AE90" s="53"/>
      <c r="AF90" s="53"/>
      <c r="AG90" s="53"/>
      <c r="AH90" s="53"/>
      <c r="AI90" s="53"/>
      <c r="AJ90" s="53"/>
      <c r="AK90" s="53"/>
      <c r="AL90" s="53"/>
      <c r="AM90" s="53"/>
      <c r="AN90" s="53"/>
      <c r="AO90" s="53"/>
      <c r="AP90" s="53"/>
      <c r="AQ90" s="53"/>
      <c r="AR90" s="53"/>
      <c r="AS90" s="53"/>
      <c r="AT90" s="53"/>
      <c r="AU90" s="53"/>
      <c r="AV90" s="53"/>
      <c r="AW90" s="53"/>
      <c r="AX90" s="53"/>
      <c r="AY90" s="53"/>
      <c r="AZ90" s="63">
        <f>G90</f>
        <v>0</v>
      </c>
      <c r="BA90" s="53"/>
      <c r="BB90" s="53"/>
      <c r="BC90" s="53"/>
      <c r="BD90" s="53"/>
      <c r="BE90" s="53"/>
      <c r="BF90" s="53"/>
      <c r="BG90" s="53"/>
      <c r="BH90" s="53"/>
      <c r="BI90" s="53"/>
      <c r="CA90" s="53">
        <v>3</v>
      </c>
      <c r="CB90" s="53">
        <v>0</v>
      </c>
      <c r="CZ90" s="16">
        <v>2</v>
      </c>
    </row>
    <row r="91" spans="1:104" x14ac:dyDescent="0.2">
      <c r="A91" s="64"/>
      <c r="B91" s="65"/>
      <c r="C91" s="329" t="s">
        <v>746</v>
      </c>
      <c r="D91" s="330"/>
      <c r="E91" s="103">
        <v>1.2564</v>
      </c>
      <c r="F91" s="69"/>
      <c r="G91" s="70"/>
      <c r="H91" s="71"/>
      <c r="I91" s="66"/>
      <c r="J91" s="72"/>
      <c r="K91" s="66"/>
      <c r="M91" s="67" t="s">
        <v>746</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73" t="str">
        <f>C90</f>
        <v>Kabelová průchodka pro zadlabání do dveří, délka</v>
      </c>
      <c r="BE91" s="53"/>
      <c r="BF91" s="53"/>
      <c r="BG91" s="53"/>
      <c r="BH91" s="53"/>
      <c r="BI91" s="53"/>
    </row>
    <row r="92" spans="1:104" x14ac:dyDescent="0.2">
      <c r="A92" s="54">
        <v>42</v>
      </c>
      <c r="B92" s="55" t="s">
        <v>4968</v>
      </c>
      <c r="C92" s="56" t="s">
        <v>4969</v>
      </c>
      <c r="D92" s="57" t="s">
        <v>281</v>
      </c>
      <c r="E92" s="100">
        <v>1.2564</v>
      </c>
      <c r="F92" s="59"/>
      <c r="G92" s="60">
        <f>E92*F92</f>
        <v>0</v>
      </c>
      <c r="H92" s="61">
        <v>1E-3</v>
      </c>
      <c r="I92" s="62">
        <f>E92*H92</f>
        <v>1.2564E-3</v>
      </c>
      <c r="J92" s="61"/>
      <c r="K92" s="62">
        <f>E92*J92</f>
        <v>0</v>
      </c>
      <c r="O92" s="53"/>
      <c r="Z92" s="53"/>
      <c r="AA92" s="53">
        <v>3</v>
      </c>
      <c r="AB92" s="53">
        <v>0</v>
      </c>
      <c r="AC92" s="53" t="s">
        <v>4968</v>
      </c>
      <c r="AD92" s="53"/>
      <c r="AE92" s="53"/>
      <c r="AF92" s="53"/>
      <c r="AG92" s="53"/>
      <c r="AH92" s="53"/>
      <c r="AI92" s="53"/>
      <c r="AJ92" s="53"/>
      <c r="AK92" s="53"/>
      <c r="AL92" s="53"/>
      <c r="AM92" s="53"/>
      <c r="AN92" s="53"/>
      <c r="AO92" s="53"/>
      <c r="AP92" s="53"/>
      <c r="AQ92" s="53"/>
      <c r="AR92" s="53"/>
      <c r="AS92" s="53"/>
      <c r="AT92" s="53"/>
      <c r="AU92" s="53"/>
      <c r="AV92" s="53"/>
      <c r="AW92" s="53"/>
      <c r="AX92" s="53"/>
      <c r="AY92" s="53"/>
      <c r="AZ92" s="63">
        <f>G92</f>
        <v>0</v>
      </c>
      <c r="BA92" s="53"/>
      <c r="BB92" s="53"/>
      <c r="BC92" s="53"/>
      <c r="BD92" s="53"/>
      <c r="BE92" s="53"/>
      <c r="BF92" s="53"/>
      <c r="BG92" s="53"/>
      <c r="BH92" s="53"/>
      <c r="BI92" s="53"/>
      <c r="CA92" s="53">
        <v>3</v>
      </c>
      <c r="CB92" s="53">
        <v>0</v>
      </c>
      <c r="CZ92" s="16">
        <v>2</v>
      </c>
    </row>
    <row r="93" spans="1:104" x14ac:dyDescent="0.2">
      <c r="A93" s="64"/>
      <c r="B93" s="65"/>
      <c r="C93" s="329" t="s">
        <v>746</v>
      </c>
      <c r="D93" s="330"/>
      <c r="E93" s="103">
        <v>1.2564</v>
      </c>
      <c r="F93" s="69"/>
      <c r="G93" s="70"/>
      <c r="H93" s="71"/>
      <c r="I93" s="66"/>
      <c r="J93" s="72"/>
      <c r="K93" s="66"/>
      <c r="M93" s="67" t="s">
        <v>746</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73" t="str">
        <f>C92</f>
        <v>Nerezová lišta rovná pro samozamykací zámky</v>
      </c>
      <c r="BE93" s="53"/>
      <c r="BF93" s="53"/>
      <c r="BG93" s="53"/>
      <c r="BH93" s="53"/>
      <c r="BI93" s="53"/>
    </row>
    <row r="94" spans="1:104" x14ac:dyDescent="0.2">
      <c r="A94" s="54">
        <v>43</v>
      </c>
      <c r="B94" s="55" t="s">
        <v>4970</v>
      </c>
      <c r="C94" s="56" t="s">
        <v>4971</v>
      </c>
      <c r="D94" s="57" t="s">
        <v>281</v>
      </c>
      <c r="E94" s="100">
        <v>1.2564</v>
      </c>
      <c r="F94" s="59"/>
      <c r="G94" s="60">
        <f>E94*F94</f>
        <v>0</v>
      </c>
      <c r="H94" s="61">
        <v>1E-3</v>
      </c>
      <c r="I94" s="62">
        <f>E94*H94</f>
        <v>1.2564E-3</v>
      </c>
      <c r="J94" s="61"/>
      <c r="K94" s="62">
        <f>E94*J94</f>
        <v>0</v>
      </c>
      <c r="O94" s="53"/>
      <c r="Z94" s="53"/>
      <c r="AA94" s="53">
        <v>3</v>
      </c>
      <c r="AB94" s="53">
        <v>0</v>
      </c>
      <c r="AC94" s="53" t="s">
        <v>4970</v>
      </c>
      <c r="AD94" s="53"/>
      <c r="AE94" s="53"/>
      <c r="AF94" s="53"/>
      <c r="AG94" s="53"/>
      <c r="AH94" s="53"/>
      <c r="AI94" s="53"/>
      <c r="AJ94" s="53"/>
      <c r="AK94" s="53"/>
      <c r="AL94" s="53"/>
      <c r="AM94" s="53"/>
      <c r="AN94" s="53"/>
      <c r="AO94" s="53"/>
      <c r="AP94" s="53"/>
      <c r="AQ94" s="53"/>
      <c r="AR94" s="53"/>
      <c r="AS94" s="53"/>
      <c r="AT94" s="53"/>
      <c r="AU94" s="53"/>
      <c r="AV94" s="53"/>
      <c r="AW94" s="53"/>
      <c r="AX94" s="53"/>
      <c r="AY94" s="53"/>
      <c r="AZ94" s="63">
        <f>G94</f>
        <v>0</v>
      </c>
      <c r="BA94" s="53"/>
      <c r="BB94" s="53"/>
      <c r="BC94" s="53"/>
      <c r="BD94" s="53"/>
      <c r="BE94" s="53"/>
      <c r="BF94" s="53"/>
      <c r="BG94" s="53"/>
      <c r="BH94" s="53"/>
      <c r="BI94" s="53"/>
      <c r="CA94" s="53">
        <v>3</v>
      </c>
      <c r="CB94" s="53">
        <v>0</v>
      </c>
      <c r="CZ94" s="16">
        <v>2</v>
      </c>
    </row>
    <row r="95" spans="1:104" x14ac:dyDescent="0.2">
      <c r="A95" s="64"/>
      <c r="B95" s="65"/>
      <c r="C95" s="329" t="s">
        <v>746</v>
      </c>
      <c r="D95" s="330"/>
      <c r="E95" s="103">
        <v>1.2564</v>
      </c>
      <c r="F95" s="69"/>
      <c r="G95" s="70"/>
      <c r="H95" s="71"/>
      <c r="I95" s="66"/>
      <c r="J95" s="72"/>
      <c r="K95" s="66"/>
      <c r="M95" s="67" t="s">
        <v>746</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73" t="str">
        <f>C94</f>
        <v>Kování klika klika, nerezové, (2x levé), broušené</v>
      </c>
      <c r="BE95" s="53"/>
      <c r="BF95" s="53"/>
      <c r="BG95" s="53"/>
      <c r="BH95" s="53"/>
      <c r="BI95" s="53"/>
    </row>
    <row r="96" spans="1:104" x14ac:dyDescent="0.2">
      <c r="A96" s="54">
        <v>44</v>
      </c>
      <c r="B96" s="55" t="s">
        <v>4868</v>
      </c>
      <c r="C96" s="56" t="s">
        <v>4869</v>
      </c>
      <c r="D96" s="57" t="s">
        <v>281</v>
      </c>
      <c r="E96" s="100">
        <v>1.2564</v>
      </c>
      <c r="F96" s="59"/>
      <c r="G96" s="60">
        <f>E96*F96</f>
        <v>0</v>
      </c>
      <c r="H96" s="61">
        <v>0</v>
      </c>
      <c r="I96" s="62">
        <f>E96*H96</f>
        <v>0</v>
      </c>
      <c r="J96" s="61">
        <v>0</v>
      </c>
      <c r="K96" s="62">
        <f>E96*J96</f>
        <v>0</v>
      </c>
      <c r="O96" s="53"/>
      <c r="Z96" s="53"/>
      <c r="AA96" s="53">
        <v>1</v>
      </c>
      <c r="AB96" s="53">
        <v>7</v>
      </c>
      <c r="AC96" s="53">
        <v>7</v>
      </c>
      <c r="AD96" s="53"/>
      <c r="AE96" s="53"/>
      <c r="AF96" s="53"/>
      <c r="AG96" s="53"/>
      <c r="AH96" s="53"/>
      <c r="AI96" s="53"/>
      <c r="AJ96" s="53"/>
      <c r="AK96" s="53"/>
      <c r="AL96" s="53"/>
      <c r="AM96" s="53"/>
      <c r="AN96" s="53"/>
      <c r="AO96" s="53"/>
      <c r="AP96" s="53"/>
      <c r="AQ96" s="53"/>
      <c r="AR96" s="53"/>
      <c r="AS96" s="53"/>
      <c r="AT96" s="53"/>
      <c r="AU96" s="53"/>
      <c r="AV96" s="53"/>
      <c r="AW96" s="53"/>
      <c r="AX96" s="53"/>
      <c r="AY96" s="53"/>
      <c r="AZ96" s="63">
        <f>G96</f>
        <v>0</v>
      </c>
      <c r="BA96" s="53"/>
      <c r="BB96" s="53"/>
      <c r="BC96" s="53"/>
      <c r="BD96" s="53"/>
      <c r="BE96" s="53"/>
      <c r="BF96" s="53"/>
      <c r="BG96" s="53"/>
      <c r="BH96" s="53"/>
      <c r="BI96" s="53"/>
      <c r="CA96" s="53">
        <v>1</v>
      </c>
      <c r="CB96" s="53">
        <v>7</v>
      </c>
      <c r="CZ96" s="16">
        <v>2</v>
      </c>
    </row>
    <row r="97" spans="1:104" x14ac:dyDescent="0.2">
      <c r="A97" s="64"/>
      <c r="B97" s="65"/>
      <c r="C97" s="329" t="s">
        <v>746</v>
      </c>
      <c r="D97" s="330"/>
      <c r="E97" s="103">
        <v>1.2564</v>
      </c>
      <c r="F97" s="69"/>
      <c r="G97" s="70"/>
      <c r="H97" s="71"/>
      <c r="I97" s="66"/>
      <c r="J97" s="72"/>
      <c r="K97" s="66"/>
      <c r="M97" s="67" t="s">
        <v>746</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73" t="str">
        <f>C96</f>
        <v xml:space="preserve">Montáž napájecího zdroje pro elektrický zámek </v>
      </c>
      <c r="BE97" s="53"/>
      <c r="BF97" s="53"/>
      <c r="BG97" s="53"/>
      <c r="BH97" s="53"/>
      <c r="BI97" s="53"/>
    </row>
    <row r="98" spans="1:104" x14ac:dyDescent="0.2">
      <c r="A98" s="54">
        <v>45</v>
      </c>
      <c r="B98" s="55" t="s">
        <v>4972</v>
      </c>
      <c r="C98" s="56" t="s">
        <v>4973</v>
      </c>
      <c r="D98" s="57" t="s">
        <v>281</v>
      </c>
      <c r="E98" s="100">
        <v>1.2564</v>
      </c>
      <c r="F98" s="59"/>
      <c r="G98" s="60">
        <f>E98*F98</f>
        <v>0</v>
      </c>
      <c r="H98" s="61">
        <v>1E-3</v>
      </c>
      <c r="I98" s="62">
        <f>E98*H98</f>
        <v>1.2564E-3</v>
      </c>
      <c r="J98" s="61"/>
      <c r="K98" s="62">
        <f>E98*J98</f>
        <v>0</v>
      </c>
      <c r="O98" s="53"/>
      <c r="Z98" s="53"/>
      <c r="AA98" s="53">
        <v>3</v>
      </c>
      <c r="AB98" s="53">
        <v>0</v>
      </c>
      <c r="AC98" s="53" t="s">
        <v>4972</v>
      </c>
      <c r="AD98" s="53"/>
      <c r="AE98" s="53"/>
      <c r="AF98" s="53"/>
      <c r="AG98" s="53"/>
      <c r="AH98" s="53"/>
      <c r="AI98" s="53"/>
      <c r="AJ98" s="53"/>
      <c r="AK98" s="53"/>
      <c r="AL98" s="53"/>
      <c r="AM98" s="53"/>
      <c r="AN98" s="53"/>
      <c r="AO98" s="53"/>
      <c r="AP98" s="53"/>
      <c r="AQ98" s="53"/>
      <c r="AR98" s="53"/>
      <c r="AS98" s="53"/>
      <c r="AT98" s="53"/>
      <c r="AU98" s="53"/>
      <c r="AV98" s="53"/>
      <c r="AW98" s="53"/>
      <c r="AX98" s="53"/>
      <c r="AY98" s="53"/>
      <c r="AZ98" s="63">
        <f>G98</f>
        <v>0</v>
      </c>
      <c r="BA98" s="53"/>
      <c r="BB98" s="53"/>
      <c r="BC98" s="53"/>
      <c r="BD98" s="53"/>
      <c r="BE98" s="53"/>
      <c r="BF98" s="53"/>
      <c r="BG98" s="53"/>
      <c r="BH98" s="53"/>
      <c r="BI98" s="53"/>
      <c r="CA98" s="53">
        <v>3</v>
      </c>
      <c r="CB98" s="53">
        <v>0</v>
      </c>
      <c r="CZ98" s="16">
        <v>2</v>
      </c>
    </row>
    <row r="99" spans="1:104" x14ac:dyDescent="0.2">
      <c r="A99" s="64"/>
      <c r="B99" s="65"/>
      <c r="C99" s="329" t="s">
        <v>746</v>
      </c>
      <c r="D99" s="330"/>
      <c r="E99" s="103">
        <v>1.2564</v>
      </c>
      <c r="F99" s="69"/>
      <c r="G99" s="70"/>
      <c r="H99" s="71"/>
      <c r="I99" s="66"/>
      <c r="J99" s="72"/>
      <c r="K99" s="66"/>
      <c r="M99" s="67" t="s">
        <v>746</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73" t="str">
        <f>C98</f>
        <v>Spínaný zdroj v kovovém krytu 13,8 Vss / 3A s</v>
      </c>
      <c r="BE99" s="53"/>
      <c r="BF99" s="53"/>
      <c r="BG99" s="53"/>
      <c r="BH99" s="53"/>
      <c r="BI99" s="53"/>
    </row>
    <row r="100" spans="1:104" x14ac:dyDescent="0.2">
      <c r="A100" s="54">
        <v>46</v>
      </c>
      <c r="B100" s="55" t="s">
        <v>4974</v>
      </c>
      <c r="C100" s="56" t="s">
        <v>4975</v>
      </c>
      <c r="D100" s="57" t="s">
        <v>281</v>
      </c>
      <c r="E100" s="100">
        <v>1.2564</v>
      </c>
      <c r="F100" s="59"/>
      <c r="G100" s="60">
        <f>E100*F100</f>
        <v>0</v>
      </c>
      <c r="H100" s="61">
        <v>1E-3</v>
      </c>
      <c r="I100" s="62">
        <f>E100*H100</f>
        <v>1.2564E-3</v>
      </c>
      <c r="J100" s="61"/>
      <c r="K100" s="62">
        <f>E100*J100</f>
        <v>0</v>
      </c>
      <c r="O100" s="53"/>
      <c r="Z100" s="53"/>
      <c r="AA100" s="53">
        <v>3</v>
      </c>
      <c r="AB100" s="53">
        <v>0</v>
      </c>
      <c r="AC100" s="53" t="s">
        <v>4974</v>
      </c>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63">
        <f>G100</f>
        <v>0</v>
      </c>
      <c r="BA100" s="53"/>
      <c r="BB100" s="53"/>
      <c r="BC100" s="53"/>
      <c r="BD100" s="53"/>
      <c r="BE100" s="53"/>
      <c r="BF100" s="53"/>
      <c r="BG100" s="53"/>
      <c r="BH100" s="53"/>
      <c r="BI100" s="53"/>
      <c r="CA100" s="53">
        <v>3</v>
      </c>
      <c r="CB100" s="53">
        <v>0</v>
      </c>
      <c r="CZ100" s="16">
        <v>2</v>
      </c>
    </row>
    <row r="101" spans="1:104" x14ac:dyDescent="0.2">
      <c r="A101" s="64"/>
      <c r="B101" s="65"/>
      <c r="C101" s="329" t="s">
        <v>746</v>
      </c>
      <c r="D101" s="330"/>
      <c r="E101" s="103">
        <v>1.2564</v>
      </c>
      <c r="F101" s="69"/>
      <c r="G101" s="70"/>
      <c r="H101" s="71"/>
      <c r="I101" s="66"/>
      <c r="J101" s="72"/>
      <c r="K101" s="66"/>
      <c r="M101" s="67" t="s">
        <v>746</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C100</f>
        <v>Akumulátor 12V / 18Ah</v>
      </c>
      <c r="BE101" s="53"/>
      <c r="BF101" s="53"/>
      <c r="BG101" s="53"/>
      <c r="BH101" s="53"/>
      <c r="BI101" s="53"/>
    </row>
    <row r="102" spans="1:104" ht="22.5" x14ac:dyDescent="0.2">
      <c r="A102" s="54">
        <v>47</v>
      </c>
      <c r="B102" s="55" t="s">
        <v>4870</v>
      </c>
      <c r="C102" s="56" t="s">
        <v>4871</v>
      </c>
      <c r="D102" s="57" t="s">
        <v>281</v>
      </c>
      <c r="E102" s="100">
        <v>0.62819999999999998</v>
      </c>
      <c r="F102" s="59"/>
      <c r="G102" s="60">
        <f>E102*F102</f>
        <v>0</v>
      </c>
      <c r="H102" s="61">
        <v>0</v>
      </c>
      <c r="I102" s="62">
        <f>E102*H102</f>
        <v>0</v>
      </c>
      <c r="J102" s="61">
        <v>0</v>
      </c>
      <c r="K102" s="62">
        <f>E102*J102</f>
        <v>0</v>
      </c>
      <c r="O102" s="53"/>
      <c r="Z102" s="53"/>
      <c r="AA102" s="53">
        <v>1</v>
      </c>
      <c r="AB102" s="53">
        <v>7</v>
      </c>
      <c r="AC102" s="53">
        <v>7</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G102</f>
        <v>0</v>
      </c>
      <c r="BA102" s="53"/>
      <c r="BB102" s="53"/>
      <c r="BC102" s="53"/>
      <c r="BD102" s="53"/>
      <c r="BE102" s="53"/>
      <c r="BF102" s="53"/>
      <c r="BG102" s="53"/>
      <c r="BH102" s="53"/>
      <c r="BI102" s="53"/>
      <c r="CA102" s="53">
        <v>1</v>
      </c>
      <c r="CB102" s="53">
        <v>7</v>
      </c>
      <c r="CZ102" s="16">
        <v>2</v>
      </c>
    </row>
    <row r="103" spans="1:104" x14ac:dyDescent="0.2">
      <c r="A103" s="64"/>
      <c r="B103" s="65"/>
      <c r="C103" s="329" t="s">
        <v>598</v>
      </c>
      <c r="D103" s="330"/>
      <c r="E103" s="103">
        <v>0.62819999999999998</v>
      </c>
      <c r="F103" s="69"/>
      <c r="G103" s="70"/>
      <c r="H103" s="71"/>
      <c r="I103" s="66"/>
      <c r="J103" s="72"/>
      <c r="K103" s="66"/>
      <c r="M103" s="67" t="s">
        <v>598</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73" t="str">
        <f>C102</f>
        <v>Montáž tabulky do venkovního prostředí k tablu se seznamen klapek</v>
      </c>
      <c r="BE103" s="53"/>
      <c r="BF103" s="53"/>
      <c r="BG103" s="53"/>
      <c r="BH103" s="53"/>
      <c r="BI103" s="53"/>
    </row>
    <row r="104" spans="1:104" x14ac:dyDescent="0.2">
      <c r="A104" s="54">
        <v>48</v>
      </c>
      <c r="B104" s="55" t="s">
        <v>4976</v>
      </c>
      <c r="C104" s="56" t="s">
        <v>4977</v>
      </c>
      <c r="D104" s="57" t="s">
        <v>281</v>
      </c>
      <c r="E104" s="100">
        <v>0.62819999999999998</v>
      </c>
      <c r="F104" s="59"/>
      <c r="G104" s="60">
        <f>E104*F104</f>
        <v>0</v>
      </c>
      <c r="H104" s="61">
        <v>1E-3</v>
      </c>
      <c r="I104" s="62">
        <f>E104*H104</f>
        <v>6.2819999999999998E-4</v>
      </c>
      <c r="J104" s="61"/>
      <c r="K104" s="62">
        <f>E104*J104</f>
        <v>0</v>
      </c>
      <c r="O104" s="53"/>
      <c r="Z104" s="53"/>
      <c r="AA104" s="53">
        <v>3</v>
      </c>
      <c r="AB104" s="53">
        <v>0</v>
      </c>
      <c r="AC104" s="53" t="s">
        <v>4976</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63">
        <f>G104</f>
        <v>0</v>
      </c>
      <c r="BA104" s="53"/>
      <c r="BB104" s="53"/>
      <c r="BC104" s="53"/>
      <c r="BD104" s="53"/>
      <c r="BE104" s="53"/>
      <c r="BF104" s="53"/>
      <c r="BG104" s="53"/>
      <c r="BH104" s="53"/>
      <c r="BI104" s="53"/>
      <c r="CA104" s="53">
        <v>3</v>
      </c>
      <c r="CB104" s="53">
        <v>0</v>
      </c>
      <c r="CZ104" s="16">
        <v>2</v>
      </c>
    </row>
    <row r="105" spans="1:104" x14ac:dyDescent="0.2">
      <c r="A105" s="64"/>
      <c r="B105" s="65"/>
      <c r="C105" s="329" t="s">
        <v>598</v>
      </c>
      <c r="D105" s="330"/>
      <c r="E105" s="103">
        <v>0.62819999999999998</v>
      </c>
      <c r="F105" s="69"/>
      <c r="G105" s="70"/>
      <c r="H105" s="71"/>
      <c r="I105" s="66"/>
      <c r="J105" s="72"/>
      <c r="K105" s="66"/>
      <c r="M105" s="67" t="s">
        <v>598</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73" t="str">
        <f>C104</f>
        <v>Panel se jmenným adresářem serie 6</v>
      </c>
      <c r="BE105" s="53"/>
      <c r="BF105" s="53"/>
      <c r="BG105" s="53"/>
      <c r="BH105" s="53"/>
      <c r="BI105" s="53"/>
    </row>
    <row r="106" spans="1:104" ht="22.5" x14ac:dyDescent="0.2">
      <c r="A106" s="54">
        <v>49</v>
      </c>
      <c r="B106" s="55" t="s">
        <v>4872</v>
      </c>
      <c r="C106" s="56" t="s">
        <v>4873</v>
      </c>
      <c r="D106" s="57" t="s">
        <v>281</v>
      </c>
      <c r="E106" s="100">
        <v>16.333200000000001</v>
      </c>
      <c r="F106" s="59"/>
      <c r="G106" s="60">
        <f>E106*F106</f>
        <v>0</v>
      </c>
      <c r="H106" s="61">
        <v>0</v>
      </c>
      <c r="I106" s="62">
        <f>E106*H106</f>
        <v>0</v>
      </c>
      <c r="J106" s="61">
        <v>0</v>
      </c>
      <c r="K106" s="62">
        <f>E106*J106</f>
        <v>0</v>
      </c>
      <c r="O106" s="53"/>
      <c r="Z106" s="53"/>
      <c r="AA106" s="53">
        <v>1</v>
      </c>
      <c r="AB106" s="53">
        <v>7</v>
      </c>
      <c r="AC106" s="53">
        <v>7</v>
      </c>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63">
        <f>G106</f>
        <v>0</v>
      </c>
      <c r="BA106" s="53"/>
      <c r="BB106" s="53"/>
      <c r="BC106" s="53"/>
      <c r="BD106" s="53"/>
      <c r="BE106" s="53"/>
      <c r="BF106" s="53"/>
      <c r="BG106" s="53"/>
      <c r="BH106" s="53"/>
      <c r="BI106" s="53"/>
      <c r="CA106" s="53">
        <v>1</v>
      </c>
      <c r="CB106" s="53">
        <v>7</v>
      </c>
      <c r="CZ106" s="16">
        <v>2</v>
      </c>
    </row>
    <row r="107" spans="1:104" x14ac:dyDescent="0.2">
      <c r="A107" s="64"/>
      <c r="B107" s="65"/>
      <c r="C107" s="329" t="s">
        <v>4220</v>
      </c>
      <c r="D107" s="330"/>
      <c r="E107" s="103">
        <v>16.333200000000001</v>
      </c>
      <c r="F107" s="69"/>
      <c r="G107" s="70"/>
      <c r="H107" s="71"/>
      <c r="I107" s="66"/>
      <c r="J107" s="72"/>
      <c r="K107" s="66"/>
      <c r="M107" s="67" t="s">
        <v>4220</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73" t="str">
        <f>C106</f>
        <v>Měření metalického segmentu s vyhotovením protokolu</v>
      </c>
      <c r="BE107" s="53"/>
      <c r="BF107" s="53"/>
      <c r="BG107" s="53"/>
      <c r="BH107" s="53"/>
      <c r="BI107" s="53"/>
    </row>
    <row r="108" spans="1:104" x14ac:dyDescent="0.2">
      <c r="A108" s="54">
        <v>50</v>
      </c>
      <c r="B108" s="55" t="s">
        <v>4874</v>
      </c>
      <c r="C108" s="56" t="s">
        <v>4875</v>
      </c>
      <c r="D108" s="57" t="s">
        <v>978</v>
      </c>
      <c r="E108" s="100">
        <v>0.62819999999999998</v>
      </c>
      <c r="F108" s="59"/>
      <c r="G108" s="60">
        <f>E108*F108</f>
        <v>0</v>
      </c>
      <c r="H108" s="61">
        <v>0</v>
      </c>
      <c r="I108" s="62">
        <f>E108*H108</f>
        <v>0</v>
      </c>
      <c r="J108" s="61">
        <v>0</v>
      </c>
      <c r="K108" s="62">
        <f>E108*J108</f>
        <v>0</v>
      </c>
      <c r="O108" s="53"/>
      <c r="Z108" s="53"/>
      <c r="AA108" s="53">
        <v>1</v>
      </c>
      <c r="AB108" s="53">
        <v>7</v>
      </c>
      <c r="AC108" s="53">
        <v>7</v>
      </c>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63">
        <f>G108</f>
        <v>0</v>
      </c>
      <c r="BA108" s="53"/>
      <c r="BB108" s="53"/>
      <c r="BC108" s="53"/>
      <c r="BD108" s="53"/>
      <c r="BE108" s="53"/>
      <c r="BF108" s="53"/>
      <c r="BG108" s="53"/>
      <c r="BH108" s="53"/>
      <c r="BI108" s="53"/>
      <c r="CA108" s="53">
        <v>1</v>
      </c>
      <c r="CB108" s="53">
        <v>7</v>
      </c>
      <c r="CZ108" s="16">
        <v>2</v>
      </c>
    </row>
    <row r="109" spans="1:104" x14ac:dyDescent="0.2">
      <c r="A109" s="64"/>
      <c r="B109" s="65"/>
      <c r="C109" s="329" t="s">
        <v>598</v>
      </c>
      <c r="D109" s="330"/>
      <c r="E109" s="103">
        <v>0.62819999999999998</v>
      </c>
      <c r="F109" s="69"/>
      <c r="G109" s="70"/>
      <c r="H109" s="71"/>
      <c r="I109" s="66"/>
      <c r="J109" s="72"/>
      <c r="K109" s="66"/>
      <c r="M109" s="67" t="s">
        <v>598</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73" t="str">
        <f>C108</f>
        <v xml:space="preserve">Kontrola a otestování rozvodného vedení DT </v>
      </c>
      <c r="BE109" s="53"/>
      <c r="BF109" s="53"/>
      <c r="BG109" s="53"/>
      <c r="BH109" s="53"/>
      <c r="BI109" s="53"/>
    </row>
    <row r="110" spans="1:104" x14ac:dyDescent="0.2">
      <c r="A110" s="74" t="s">
        <v>42</v>
      </c>
      <c r="B110" s="75" t="s">
        <v>4704</v>
      </c>
      <c r="C110" s="76" t="s">
        <v>4820</v>
      </c>
      <c r="D110" s="77"/>
      <c r="E110" s="78"/>
      <c r="F110" s="78"/>
      <c r="G110" s="79">
        <f>SUM(G31:G109)</f>
        <v>0</v>
      </c>
      <c r="H110" s="80"/>
      <c r="I110" s="79">
        <f>SUM(I31:I109)</f>
        <v>0.15736409999999992</v>
      </c>
      <c r="J110" s="81"/>
      <c r="K110" s="79">
        <f>SUM(K31:K109)</f>
        <v>0</v>
      </c>
      <c r="O110" s="53"/>
      <c r="X110" s="82">
        <f>K110</f>
        <v>0</v>
      </c>
      <c r="Y110" s="82">
        <f>I110</f>
        <v>0.15736409999999992</v>
      </c>
      <c r="Z110" s="63">
        <f>G110</f>
        <v>0</v>
      </c>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83"/>
      <c r="BB110" s="83"/>
      <c r="BC110" s="83"/>
      <c r="BD110" s="83"/>
      <c r="BE110" s="83"/>
      <c r="BF110" s="83"/>
      <c r="BG110" s="53"/>
      <c r="BH110" s="53"/>
      <c r="BI110" s="53"/>
    </row>
    <row r="111" spans="1:104" ht="14.25" customHeight="1" x14ac:dyDescent="0.2">
      <c r="A111" s="43" t="s">
        <v>38</v>
      </c>
      <c r="B111" s="44" t="s">
        <v>4843</v>
      </c>
      <c r="C111" s="45" t="s">
        <v>4978</v>
      </c>
      <c r="D111" s="46"/>
      <c r="E111" s="47"/>
      <c r="F111" s="47"/>
      <c r="G111" s="48"/>
      <c r="H111" s="49"/>
      <c r="I111" s="50"/>
      <c r="J111" s="51"/>
      <c r="K111" s="52"/>
      <c r="O111" s="53"/>
    </row>
    <row r="112" spans="1:104" x14ac:dyDescent="0.2">
      <c r="A112" s="54">
        <v>51</v>
      </c>
      <c r="B112" s="55" t="s">
        <v>4844</v>
      </c>
      <c r="C112" s="56" t="s">
        <v>4845</v>
      </c>
      <c r="D112" s="57" t="s">
        <v>4331</v>
      </c>
      <c r="E112" s="100">
        <v>5.0255999999999998</v>
      </c>
      <c r="F112" s="59"/>
      <c r="G112" s="60">
        <f>E112*F112</f>
        <v>0</v>
      </c>
      <c r="H112" s="61">
        <v>0</v>
      </c>
      <c r="I112" s="62">
        <f>E112*H112</f>
        <v>0</v>
      </c>
      <c r="J112" s="61">
        <v>0</v>
      </c>
      <c r="K112" s="62">
        <f>E112*J112</f>
        <v>0</v>
      </c>
      <c r="O112" s="53"/>
      <c r="Z112" s="53"/>
      <c r="AA112" s="53">
        <v>1</v>
      </c>
      <c r="AB112" s="53">
        <v>1</v>
      </c>
      <c r="AC112" s="53">
        <v>1</v>
      </c>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63">
        <f>G112</f>
        <v>0</v>
      </c>
      <c r="BA112" s="53"/>
      <c r="BB112" s="53"/>
      <c r="BC112" s="53"/>
      <c r="BD112" s="53"/>
      <c r="BE112" s="53"/>
      <c r="BF112" s="53"/>
      <c r="BG112" s="53"/>
      <c r="BH112" s="53"/>
      <c r="BI112" s="53"/>
      <c r="CA112" s="53">
        <v>1</v>
      </c>
      <c r="CB112" s="53">
        <v>1</v>
      </c>
      <c r="CZ112" s="16">
        <v>1</v>
      </c>
    </row>
    <row r="113" spans="1:104" x14ac:dyDescent="0.2">
      <c r="A113" s="64"/>
      <c r="B113" s="65"/>
      <c r="C113" s="329" t="s">
        <v>621</v>
      </c>
      <c r="D113" s="330"/>
      <c r="E113" s="103">
        <v>5.0255999999999998</v>
      </c>
      <c r="F113" s="69"/>
      <c r="G113" s="70"/>
      <c r="H113" s="71"/>
      <c r="I113" s="66"/>
      <c r="J113" s="72"/>
      <c r="K113" s="66"/>
      <c r="M113" s="67" t="s">
        <v>621</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73" t="str">
        <f>C112</f>
        <v xml:space="preserve">Hodinová zúčtovací sazba elektrikář </v>
      </c>
      <c r="BE113" s="53"/>
      <c r="BF113" s="53"/>
      <c r="BG113" s="53"/>
      <c r="BH113" s="53"/>
      <c r="BI113" s="53"/>
    </row>
    <row r="114" spans="1:104" x14ac:dyDescent="0.2">
      <c r="A114" s="54">
        <v>52</v>
      </c>
      <c r="B114" s="55" t="s">
        <v>4846</v>
      </c>
      <c r="C114" s="56" t="s">
        <v>4847</v>
      </c>
      <c r="D114" s="57" t="s">
        <v>4331</v>
      </c>
      <c r="E114" s="100">
        <v>25.128</v>
      </c>
      <c r="F114" s="59"/>
      <c r="G114" s="60">
        <f>E114*F114</f>
        <v>0</v>
      </c>
      <c r="H114" s="61">
        <v>0</v>
      </c>
      <c r="I114" s="62">
        <f>E114*H114</f>
        <v>0</v>
      </c>
      <c r="J114" s="61">
        <v>0</v>
      </c>
      <c r="K114" s="62">
        <f>E114*J114</f>
        <v>0</v>
      </c>
      <c r="O114" s="53"/>
      <c r="Z114" s="53"/>
      <c r="AA114" s="53">
        <v>1</v>
      </c>
      <c r="AB114" s="53">
        <v>1</v>
      </c>
      <c r="AC114" s="53">
        <v>1</v>
      </c>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63">
        <f>G114</f>
        <v>0</v>
      </c>
      <c r="BA114" s="53"/>
      <c r="BB114" s="53"/>
      <c r="BC114" s="53"/>
      <c r="BD114" s="53"/>
      <c r="BE114" s="53"/>
      <c r="BF114" s="53"/>
      <c r="BG114" s="53"/>
      <c r="BH114" s="53"/>
      <c r="BI114" s="53"/>
      <c r="CA114" s="53">
        <v>1</v>
      </c>
      <c r="CB114" s="53">
        <v>1</v>
      </c>
      <c r="CZ114" s="16">
        <v>1</v>
      </c>
    </row>
    <row r="115" spans="1:104" x14ac:dyDescent="0.2">
      <c r="A115" s="64"/>
      <c r="B115" s="65"/>
      <c r="C115" s="329" t="s">
        <v>2973</v>
      </c>
      <c r="D115" s="330"/>
      <c r="E115" s="103">
        <v>25.128</v>
      </c>
      <c r="F115" s="69"/>
      <c r="G115" s="70"/>
      <c r="H115" s="71"/>
      <c r="I115" s="66"/>
      <c r="J115" s="72"/>
      <c r="K115" s="66"/>
      <c r="M115" s="67" t="s">
        <v>2973</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73" t="str">
        <f>C114</f>
        <v xml:space="preserve">Hodinová zúčtovací sazba pomocný dělník PSV </v>
      </c>
      <c r="BE115" s="53"/>
      <c r="BF115" s="53"/>
      <c r="BG115" s="53"/>
      <c r="BH115" s="53"/>
      <c r="BI115" s="53"/>
    </row>
    <row r="116" spans="1:104" ht="22.5" x14ac:dyDescent="0.2">
      <c r="A116" s="54">
        <v>53</v>
      </c>
      <c r="B116" s="55" t="s">
        <v>4848</v>
      </c>
      <c r="C116" s="56" t="s">
        <v>4849</v>
      </c>
      <c r="D116" s="57" t="s">
        <v>4331</v>
      </c>
      <c r="E116" s="100">
        <v>40.204799999999999</v>
      </c>
      <c r="F116" s="59"/>
      <c r="G116" s="60">
        <f>E116*F116</f>
        <v>0</v>
      </c>
      <c r="H116" s="61">
        <v>0</v>
      </c>
      <c r="I116" s="62">
        <f>E116*H116</f>
        <v>0</v>
      </c>
      <c r="J116" s="61">
        <v>0</v>
      </c>
      <c r="K116" s="62">
        <f>E116*J116</f>
        <v>0</v>
      </c>
      <c r="O116" s="53"/>
      <c r="Z116" s="53"/>
      <c r="AA116" s="53">
        <v>1</v>
      </c>
      <c r="AB116" s="53">
        <v>1</v>
      </c>
      <c r="AC116" s="53">
        <v>1</v>
      </c>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63">
        <f>G116</f>
        <v>0</v>
      </c>
      <c r="BA116" s="53"/>
      <c r="BB116" s="53"/>
      <c r="BC116" s="53"/>
      <c r="BD116" s="53"/>
      <c r="BE116" s="53"/>
      <c r="BF116" s="53"/>
      <c r="BG116" s="53"/>
      <c r="BH116" s="53"/>
      <c r="BI116" s="53"/>
      <c r="CA116" s="53">
        <v>1</v>
      </c>
      <c r="CB116" s="53">
        <v>1</v>
      </c>
      <c r="CZ116" s="16">
        <v>1</v>
      </c>
    </row>
    <row r="117" spans="1:104" x14ac:dyDescent="0.2">
      <c r="A117" s="64"/>
      <c r="B117" s="65"/>
      <c r="C117" s="329" t="s">
        <v>4979</v>
      </c>
      <c r="D117" s="330"/>
      <c r="E117" s="103">
        <v>40.204799999999999</v>
      </c>
      <c r="F117" s="69"/>
      <c r="G117" s="70"/>
      <c r="H117" s="71"/>
      <c r="I117" s="66"/>
      <c r="J117" s="72"/>
      <c r="K117" s="66"/>
      <c r="M117" s="67" t="s">
        <v>4979</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73" t="str">
        <f>C116</f>
        <v>Hodinová zúčtovací sazba montér slaboproudých zařízení</v>
      </c>
      <c r="BE117" s="53"/>
      <c r="BF117" s="53"/>
      <c r="BG117" s="53"/>
      <c r="BH117" s="53"/>
      <c r="BI117" s="53"/>
    </row>
    <row r="118" spans="1:104" ht="22.5" x14ac:dyDescent="0.2">
      <c r="A118" s="54">
        <v>54</v>
      </c>
      <c r="B118" s="55" t="s">
        <v>4850</v>
      </c>
      <c r="C118" s="56" t="s">
        <v>4851</v>
      </c>
      <c r="D118" s="57" t="s">
        <v>4331</v>
      </c>
      <c r="E118" s="100">
        <v>20.102399999999999</v>
      </c>
      <c r="F118" s="59"/>
      <c r="G118" s="60">
        <f>E118*F118</f>
        <v>0</v>
      </c>
      <c r="H118" s="61">
        <v>0</v>
      </c>
      <c r="I118" s="62">
        <f>E118*H118</f>
        <v>0</v>
      </c>
      <c r="J118" s="61">
        <v>0</v>
      </c>
      <c r="K118" s="62">
        <f>E118*J118</f>
        <v>0</v>
      </c>
      <c r="O118" s="53"/>
      <c r="Z118" s="53"/>
      <c r="AA118" s="53">
        <v>1</v>
      </c>
      <c r="AB118" s="53">
        <v>1</v>
      </c>
      <c r="AC118" s="53">
        <v>1</v>
      </c>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63">
        <f>G118</f>
        <v>0</v>
      </c>
      <c r="BA118" s="53"/>
      <c r="BB118" s="53"/>
      <c r="BC118" s="53"/>
      <c r="BD118" s="53"/>
      <c r="BE118" s="53"/>
      <c r="BF118" s="53"/>
      <c r="BG118" s="53"/>
      <c r="BH118" s="53"/>
      <c r="BI118" s="53"/>
      <c r="CA118" s="53">
        <v>1</v>
      </c>
      <c r="CB118" s="53">
        <v>1</v>
      </c>
      <c r="CZ118" s="16">
        <v>1</v>
      </c>
    </row>
    <row r="119" spans="1:104" x14ac:dyDescent="0.2">
      <c r="A119" s="64"/>
      <c r="B119" s="65"/>
      <c r="C119" s="329" t="s">
        <v>3652</v>
      </c>
      <c r="D119" s="330"/>
      <c r="E119" s="103">
        <v>20.102399999999999</v>
      </c>
      <c r="F119" s="69"/>
      <c r="G119" s="70"/>
      <c r="H119" s="71"/>
      <c r="I119" s="66"/>
      <c r="J119" s="72"/>
      <c r="K119" s="66"/>
      <c r="M119" s="67" t="s">
        <v>3652</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73" t="str">
        <f>C118</f>
        <v>Hodinová zúčtovací sazba montér slaboproudých zařízení odborný</v>
      </c>
      <c r="BE119" s="53"/>
      <c r="BF119" s="53"/>
      <c r="BG119" s="53"/>
      <c r="BH119" s="53"/>
      <c r="BI119" s="53"/>
    </row>
    <row r="120" spans="1:104" x14ac:dyDescent="0.2">
      <c r="A120" s="74" t="s">
        <v>42</v>
      </c>
      <c r="B120" s="75" t="s">
        <v>4843</v>
      </c>
      <c r="C120" s="76" t="s">
        <v>4978</v>
      </c>
      <c r="D120" s="77"/>
      <c r="E120" s="78"/>
      <c r="F120" s="78"/>
      <c r="G120" s="79">
        <f>SUM(G111:G119)</f>
        <v>0</v>
      </c>
      <c r="H120" s="80"/>
      <c r="I120" s="79">
        <f>SUM(I111:I119)</f>
        <v>0</v>
      </c>
      <c r="J120" s="81"/>
      <c r="K120" s="79">
        <f>SUM(K111:K119)</f>
        <v>0</v>
      </c>
      <c r="O120" s="53"/>
      <c r="X120" s="82">
        <f>K120</f>
        <v>0</v>
      </c>
      <c r="Y120" s="82">
        <f>I120</f>
        <v>0</v>
      </c>
      <c r="Z120" s="63">
        <f>G120</f>
        <v>0</v>
      </c>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83"/>
      <c r="BB120" s="83"/>
      <c r="BC120" s="83"/>
      <c r="BD120" s="83"/>
      <c r="BE120" s="83"/>
      <c r="BF120" s="83"/>
      <c r="BG120" s="53"/>
      <c r="BH120" s="53"/>
      <c r="BI120" s="53"/>
    </row>
    <row r="121" spans="1:104" x14ac:dyDescent="0.2">
      <c r="A121" s="84" t="s">
        <v>23</v>
      </c>
      <c r="B121" s="85" t="s">
        <v>43</v>
      </c>
      <c r="C121" s="86"/>
      <c r="D121" s="87"/>
      <c r="E121" s="88"/>
      <c r="F121" s="88"/>
      <c r="G121" s="89">
        <f>SUM(Z7:Z121)</f>
        <v>0</v>
      </c>
      <c r="H121" s="90"/>
      <c r="I121" s="89">
        <f>SUM(Y7:Y121)</f>
        <v>0.15883408799999993</v>
      </c>
      <c r="J121" s="90"/>
      <c r="K121" s="89">
        <f>SUM(X7:X121)</f>
        <v>0</v>
      </c>
      <c r="O121" s="53"/>
      <c r="BA121" s="91"/>
      <c r="BB121" s="91"/>
      <c r="BC121" s="91"/>
      <c r="BD121" s="91"/>
      <c r="BE121" s="91"/>
      <c r="BF121" s="91"/>
    </row>
    <row r="122" spans="1:104" x14ac:dyDescent="0.2">
      <c r="E122" s="16"/>
    </row>
    <row r="123" spans="1:104" x14ac:dyDescent="0.2">
      <c r="E123" s="16"/>
    </row>
    <row r="124" spans="1:104" x14ac:dyDescent="0.2">
      <c r="E124" s="16"/>
    </row>
    <row r="125" spans="1:104" x14ac:dyDescent="0.2">
      <c r="E125" s="16"/>
    </row>
    <row r="126" spans="1:104" x14ac:dyDescent="0.2">
      <c r="E126" s="16"/>
    </row>
    <row r="127" spans="1:104" x14ac:dyDescent="0.2">
      <c r="E127" s="16"/>
    </row>
    <row r="128" spans="1:104" x14ac:dyDescent="0.2">
      <c r="E128" s="16"/>
    </row>
    <row r="129" spans="1:7" x14ac:dyDescent="0.2">
      <c r="E129" s="16"/>
    </row>
    <row r="130" spans="1:7" x14ac:dyDescent="0.2">
      <c r="E130" s="16"/>
    </row>
    <row r="131" spans="1:7" x14ac:dyDescent="0.2">
      <c r="E131" s="16"/>
    </row>
    <row r="132" spans="1:7" x14ac:dyDescent="0.2">
      <c r="E132" s="16"/>
    </row>
    <row r="133" spans="1:7" x14ac:dyDescent="0.2">
      <c r="E133" s="16"/>
    </row>
    <row r="134" spans="1:7" x14ac:dyDescent="0.2">
      <c r="E134" s="16"/>
    </row>
    <row r="135" spans="1:7" x14ac:dyDescent="0.2">
      <c r="E135" s="16"/>
    </row>
    <row r="136" spans="1:7" x14ac:dyDescent="0.2">
      <c r="E136" s="16"/>
    </row>
    <row r="137" spans="1:7" x14ac:dyDescent="0.2">
      <c r="E137" s="16"/>
    </row>
    <row r="138" spans="1:7" x14ac:dyDescent="0.2">
      <c r="E138" s="16"/>
    </row>
    <row r="139" spans="1:7" x14ac:dyDescent="0.2">
      <c r="E139" s="16"/>
    </row>
    <row r="140" spans="1:7" x14ac:dyDescent="0.2">
      <c r="E140" s="16"/>
    </row>
    <row r="141" spans="1:7" x14ac:dyDescent="0.2">
      <c r="E141" s="16"/>
    </row>
    <row r="142" spans="1:7" x14ac:dyDescent="0.2">
      <c r="E142" s="16"/>
    </row>
    <row r="143" spans="1:7" x14ac:dyDescent="0.2">
      <c r="A143" s="72"/>
      <c r="B143" s="72"/>
      <c r="C143" s="72"/>
      <c r="D143" s="72"/>
      <c r="E143" s="72"/>
      <c r="F143" s="72"/>
      <c r="G143" s="72"/>
    </row>
    <row r="144" spans="1:7" x14ac:dyDescent="0.2">
      <c r="A144" s="72"/>
      <c r="B144" s="72"/>
      <c r="C144" s="72"/>
      <c r="D144" s="72"/>
      <c r="E144" s="72"/>
      <c r="F144" s="72"/>
      <c r="G144" s="72"/>
    </row>
    <row r="145" spans="1:7" x14ac:dyDescent="0.2">
      <c r="A145" s="72"/>
      <c r="B145" s="72"/>
      <c r="C145" s="72"/>
      <c r="D145" s="72"/>
      <c r="E145" s="72"/>
      <c r="F145" s="72"/>
      <c r="G145" s="72"/>
    </row>
    <row r="146" spans="1:7" x14ac:dyDescent="0.2">
      <c r="A146" s="72"/>
      <c r="B146" s="72"/>
      <c r="C146" s="72"/>
      <c r="D146" s="72"/>
      <c r="E146" s="72"/>
      <c r="F146" s="72"/>
      <c r="G146" s="72"/>
    </row>
    <row r="147" spans="1:7" x14ac:dyDescent="0.2">
      <c r="E147" s="16"/>
    </row>
    <row r="148" spans="1:7" x14ac:dyDescent="0.2">
      <c r="E148" s="16"/>
    </row>
    <row r="149" spans="1:7" x14ac:dyDescent="0.2">
      <c r="E149" s="16"/>
    </row>
    <row r="150" spans="1:7" x14ac:dyDescent="0.2">
      <c r="E150" s="16"/>
    </row>
    <row r="151" spans="1:7" x14ac:dyDescent="0.2">
      <c r="E151" s="16"/>
    </row>
    <row r="152" spans="1:7" x14ac:dyDescent="0.2">
      <c r="E152" s="16"/>
    </row>
    <row r="153" spans="1:7" x14ac:dyDescent="0.2">
      <c r="E153" s="16"/>
    </row>
    <row r="154" spans="1:7" x14ac:dyDescent="0.2">
      <c r="E154" s="16"/>
    </row>
    <row r="155" spans="1:7" x14ac:dyDescent="0.2">
      <c r="E155" s="16"/>
    </row>
    <row r="156" spans="1:7" x14ac:dyDescent="0.2">
      <c r="E156" s="16"/>
    </row>
    <row r="157" spans="1:7" x14ac:dyDescent="0.2">
      <c r="E157" s="16"/>
    </row>
    <row r="158" spans="1:7" x14ac:dyDescent="0.2">
      <c r="E158" s="16"/>
    </row>
    <row r="159" spans="1:7" x14ac:dyDescent="0.2">
      <c r="E159" s="16"/>
    </row>
    <row r="160" spans="1:7" x14ac:dyDescent="0.2">
      <c r="E160" s="16"/>
    </row>
    <row r="161" spans="5:5" x14ac:dyDescent="0.2">
      <c r="E161" s="16"/>
    </row>
    <row r="162" spans="5:5" x14ac:dyDescent="0.2">
      <c r="E162" s="16"/>
    </row>
    <row r="163" spans="5:5" x14ac:dyDescent="0.2">
      <c r="E163" s="16"/>
    </row>
    <row r="164" spans="5:5" x14ac:dyDescent="0.2">
      <c r="E164" s="16"/>
    </row>
    <row r="165" spans="5:5" x14ac:dyDescent="0.2">
      <c r="E165" s="16"/>
    </row>
    <row r="166" spans="5:5" x14ac:dyDescent="0.2">
      <c r="E166" s="16"/>
    </row>
    <row r="167" spans="5:5" x14ac:dyDescent="0.2">
      <c r="E167" s="16"/>
    </row>
    <row r="168" spans="5:5" x14ac:dyDescent="0.2">
      <c r="E168" s="16"/>
    </row>
    <row r="169" spans="5:5" x14ac:dyDescent="0.2">
      <c r="E169" s="16"/>
    </row>
    <row r="170" spans="5:5" x14ac:dyDescent="0.2">
      <c r="E170" s="16"/>
    </row>
    <row r="171" spans="5:5" x14ac:dyDescent="0.2">
      <c r="E171" s="16"/>
    </row>
    <row r="172" spans="5:5" x14ac:dyDescent="0.2">
      <c r="E172" s="16"/>
    </row>
    <row r="173" spans="5:5" x14ac:dyDescent="0.2">
      <c r="E173" s="16"/>
    </row>
    <row r="174" spans="5:5" x14ac:dyDescent="0.2">
      <c r="E174" s="16"/>
    </row>
    <row r="175" spans="5:5" x14ac:dyDescent="0.2">
      <c r="E175" s="16"/>
    </row>
    <row r="176" spans="5:5" x14ac:dyDescent="0.2">
      <c r="E176" s="16"/>
    </row>
    <row r="177" spans="1:7" x14ac:dyDescent="0.2">
      <c r="E177" s="16"/>
    </row>
    <row r="178" spans="1:7" x14ac:dyDescent="0.2">
      <c r="A178" s="92"/>
      <c r="B178" s="92"/>
    </row>
    <row r="179" spans="1:7" x14ac:dyDescent="0.2">
      <c r="A179" s="72"/>
      <c r="B179" s="72"/>
      <c r="C179" s="93"/>
      <c r="D179" s="93"/>
      <c r="E179" s="94"/>
      <c r="F179" s="93"/>
      <c r="G179" s="95"/>
    </row>
    <row r="180" spans="1:7" x14ac:dyDescent="0.2">
      <c r="A180" s="96"/>
      <c r="B180" s="96"/>
      <c r="C180" s="72"/>
      <c r="D180" s="72"/>
      <c r="E180" s="97"/>
      <c r="F180" s="72"/>
      <c r="G180" s="72"/>
    </row>
    <row r="181" spans="1:7" x14ac:dyDescent="0.2">
      <c r="A181" s="72"/>
      <c r="B181" s="72"/>
      <c r="C181" s="72"/>
      <c r="D181" s="72"/>
      <c r="E181" s="97"/>
      <c r="F181" s="72"/>
      <c r="G181" s="72"/>
    </row>
    <row r="182" spans="1:7" x14ac:dyDescent="0.2">
      <c r="A182" s="72"/>
      <c r="B182" s="72"/>
      <c r="C182" s="72"/>
      <c r="D182" s="72"/>
      <c r="E182" s="97"/>
      <c r="F182" s="72"/>
      <c r="G182" s="72"/>
    </row>
    <row r="183" spans="1:7" x14ac:dyDescent="0.2">
      <c r="A183" s="72"/>
      <c r="B183" s="72"/>
      <c r="C183" s="72"/>
      <c r="D183" s="72"/>
      <c r="E183" s="97"/>
      <c r="F183" s="72"/>
      <c r="G183" s="72"/>
    </row>
    <row r="184" spans="1:7" x14ac:dyDescent="0.2">
      <c r="A184" s="72"/>
      <c r="B184" s="72"/>
      <c r="C184" s="72"/>
      <c r="D184" s="72"/>
      <c r="E184" s="97"/>
      <c r="F184" s="72"/>
      <c r="G184" s="72"/>
    </row>
    <row r="185" spans="1:7" x14ac:dyDescent="0.2">
      <c r="A185" s="72"/>
      <c r="B185" s="72"/>
      <c r="C185" s="72"/>
      <c r="D185" s="72"/>
      <c r="E185" s="97"/>
      <c r="F185" s="72"/>
      <c r="G185" s="72"/>
    </row>
    <row r="186" spans="1:7" x14ac:dyDescent="0.2">
      <c r="A186" s="72"/>
      <c r="B186" s="72"/>
      <c r="C186" s="72"/>
      <c r="D186" s="72"/>
      <c r="E186" s="97"/>
      <c r="F186" s="72"/>
      <c r="G186" s="72"/>
    </row>
    <row r="187" spans="1:7" x14ac:dyDescent="0.2">
      <c r="A187" s="72"/>
      <c r="B187" s="72"/>
      <c r="C187" s="72"/>
      <c r="D187" s="72"/>
      <c r="E187" s="97"/>
      <c r="F187" s="72"/>
      <c r="G187" s="72"/>
    </row>
    <row r="188" spans="1:7" x14ac:dyDescent="0.2">
      <c r="A188" s="72"/>
      <c r="B188" s="72"/>
      <c r="C188" s="72"/>
      <c r="D188" s="72"/>
      <c r="E188" s="97"/>
      <c r="F188" s="72"/>
      <c r="G188" s="72"/>
    </row>
    <row r="189" spans="1:7" x14ac:dyDescent="0.2">
      <c r="A189" s="72"/>
      <c r="B189" s="72"/>
      <c r="C189" s="72"/>
      <c r="D189" s="72"/>
      <c r="E189" s="97"/>
      <c r="F189" s="72"/>
      <c r="G189" s="72"/>
    </row>
    <row r="190" spans="1:7" x14ac:dyDescent="0.2">
      <c r="A190" s="72"/>
      <c r="B190" s="72"/>
      <c r="C190" s="72"/>
      <c r="D190" s="72"/>
      <c r="E190" s="97"/>
      <c r="F190" s="72"/>
      <c r="G190" s="72"/>
    </row>
    <row r="191" spans="1:7" x14ac:dyDescent="0.2">
      <c r="A191" s="72"/>
      <c r="B191" s="72"/>
      <c r="C191" s="72"/>
      <c r="D191" s="72"/>
      <c r="E191" s="97"/>
      <c r="F191" s="72"/>
      <c r="G191" s="72"/>
    </row>
    <row r="192" spans="1:7" x14ac:dyDescent="0.2">
      <c r="A192" s="72"/>
      <c r="B192" s="72"/>
      <c r="C192" s="72"/>
      <c r="D192" s="72"/>
      <c r="E192" s="97"/>
      <c r="F192" s="72"/>
      <c r="G192" s="72"/>
    </row>
  </sheetData>
  <sheetProtection algorithmName="SHA-512" hashValue="ypWpvtgiDEnb/ePXLXPgyj5HSdKb5NzyTpXuMrNl0DcjttYQNxaFSnFTaFh4/5hnNIqeFD94e5L1vYSUVctQJw==" saltValue="XcZCgR/URNkTsgLo/CdmQQ==" spinCount="100000" sheet="1" objects="1" scenarios="1"/>
  <protectedRanges>
    <protectedRange sqref="F70 F72 F74 F76 F78 F80 F82 F84 F86 F88 F90 F92 F94 F96 F98 F100 F102 F104 F106 F108 F112 F114 F116 F118" name="Oblast2"/>
    <protectedRange sqref="F8 F10 F12 F14 F16 F18 F20 F22 F24 F26 F28 F32 F34 F36 F38 F40 F42 F44 F46 F48 F50 F52 F54 F56 F58 F60 F62 F64 F66 F68" name="Oblast1"/>
  </protectedRanges>
  <mergeCells count="55">
    <mergeCell ref="C119:D119"/>
    <mergeCell ref="C95:D95"/>
    <mergeCell ref="C97:D97"/>
    <mergeCell ref="C99:D99"/>
    <mergeCell ref="C101:D101"/>
    <mergeCell ref="C103:D103"/>
    <mergeCell ref="C105:D105"/>
    <mergeCell ref="C107:D107"/>
    <mergeCell ref="C109:D109"/>
    <mergeCell ref="C113:D113"/>
    <mergeCell ref="C115:D115"/>
    <mergeCell ref="C117:D117"/>
    <mergeCell ref="C93:D93"/>
    <mergeCell ref="C71:D71"/>
    <mergeCell ref="C73:D73"/>
    <mergeCell ref="C75:D75"/>
    <mergeCell ref="C77:D77"/>
    <mergeCell ref="C79:D79"/>
    <mergeCell ref="C81:D81"/>
    <mergeCell ref="C83:D83"/>
    <mergeCell ref="C85:D85"/>
    <mergeCell ref="C87:D87"/>
    <mergeCell ref="C89:D89"/>
    <mergeCell ref="C91:D91"/>
    <mergeCell ref="C59:D59"/>
    <mergeCell ref="C61:D61"/>
    <mergeCell ref="C63:D63"/>
    <mergeCell ref="C65:D65"/>
    <mergeCell ref="C67:D67"/>
    <mergeCell ref="A1:G1"/>
    <mergeCell ref="C9:D9"/>
    <mergeCell ref="C11:D11"/>
    <mergeCell ref="C13:D13"/>
    <mergeCell ref="C15:D15"/>
    <mergeCell ref="C17:D17"/>
    <mergeCell ref="C19:D19"/>
    <mergeCell ref="C21:D21"/>
    <mergeCell ref="C23:D23"/>
    <mergeCell ref="C25:D25"/>
    <mergeCell ref="C27:D27"/>
    <mergeCell ref="C29:D29"/>
    <mergeCell ref="C69:D69"/>
    <mergeCell ref="C33:D33"/>
    <mergeCell ref="C35:D35"/>
    <mergeCell ref="C37:D37"/>
    <mergeCell ref="C39:D39"/>
    <mergeCell ref="C41:D41"/>
    <mergeCell ref="C43:D43"/>
    <mergeCell ref="C45:D45"/>
    <mergeCell ref="C47:D47"/>
    <mergeCell ref="C49:D49"/>
    <mergeCell ref="C51:D51"/>
    <mergeCell ref="C53:D53"/>
    <mergeCell ref="C55:D55"/>
    <mergeCell ref="C57:D57"/>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CZ138"/>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4929</v>
      </c>
      <c r="E3" s="132"/>
      <c r="F3" s="133"/>
      <c r="G3" s="134"/>
    </row>
    <row r="4" spans="1:104" ht="13.5" customHeight="1" thickBot="1" x14ac:dyDescent="0.25">
      <c r="A4" s="135" t="s">
        <v>26</v>
      </c>
      <c r="B4" s="136"/>
      <c r="C4" s="137"/>
      <c r="D4" s="138" t="s">
        <v>4930</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4843</v>
      </c>
      <c r="C7" s="153" t="s">
        <v>40</v>
      </c>
      <c r="D7" s="154"/>
      <c r="E7" s="155"/>
      <c r="F7" s="155"/>
      <c r="G7" s="156"/>
      <c r="H7" s="157"/>
      <c r="I7" s="158"/>
      <c r="J7" s="159"/>
      <c r="K7" s="160"/>
      <c r="O7" s="53"/>
    </row>
    <row r="8" spans="1:104" x14ac:dyDescent="0.2">
      <c r="A8" s="161">
        <v>1</v>
      </c>
      <c r="B8" s="162" t="s">
        <v>4844</v>
      </c>
      <c r="C8" s="163" t="s">
        <v>4845</v>
      </c>
      <c r="D8" s="164" t="s">
        <v>4331</v>
      </c>
      <c r="E8" s="165">
        <v>2.9744000000000002</v>
      </c>
      <c r="F8" s="122">
        <f>'06 D.1.4.6B '!F112</f>
        <v>0</v>
      </c>
      <c r="G8" s="166">
        <f>E8*F8</f>
        <v>0</v>
      </c>
      <c r="H8" s="167">
        <v>0</v>
      </c>
      <c r="I8" s="168">
        <f>E8*H8</f>
        <v>0</v>
      </c>
      <c r="J8" s="167"/>
      <c r="K8" s="168">
        <f>E8*J8</f>
        <v>0</v>
      </c>
      <c r="O8" s="53"/>
      <c r="Z8" s="53"/>
      <c r="AA8" s="53">
        <v>12</v>
      </c>
      <c r="AB8" s="53">
        <v>0</v>
      </c>
      <c r="AC8" s="53">
        <v>26</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1</v>
      </c>
    </row>
    <row r="9" spans="1:104" x14ac:dyDescent="0.2">
      <c r="A9" s="161">
        <v>2</v>
      </c>
      <c r="B9" s="162" t="s">
        <v>4846</v>
      </c>
      <c r="C9" s="163" t="s">
        <v>4847</v>
      </c>
      <c r="D9" s="164" t="s">
        <v>4331</v>
      </c>
      <c r="E9" s="165">
        <v>14.872</v>
      </c>
      <c r="F9" s="122">
        <f>'06 D.1.4.6B '!F114</f>
        <v>0</v>
      </c>
      <c r="G9" s="166">
        <f>E9*F9</f>
        <v>0</v>
      </c>
      <c r="H9" s="167">
        <v>0</v>
      </c>
      <c r="I9" s="168">
        <f>E9*H9</f>
        <v>0</v>
      </c>
      <c r="J9" s="167"/>
      <c r="K9" s="168">
        <f>E9*J9</f>
        <v>0</v>
      </c>
      <c r="O9" s="53"/>
      <c r="Z9" s="53"/>
      <c r="AA9" s="53">
        <v>12</v>
      </c>
      <c r="AB9" s="53">
        <v>0</v>
      </c>
      <c r="AC9" s="53">
        <v>27</v>
      </c>
      <c r="AD9" s="53"/>
      <c r="AE9" s="53"/>
      <c r="AF9" s="53"/>
      <c r="AG9" s="53"/>
      <c r="AH9" s="53"/>
      <c r="AI9" s="53"/>
      <c r="AJ9" s="53"/>
      <c r="AK9" s="53"/>
      <c r="AL9" s="53"/>
      <c r="AM9" s="53"/>
      <c r="AN9" s="53"/>
      <c r="AO9" s="53"/>
      <c r="AP9" s="53"/>
      <c r="AQ9" s="53"/>
      <c r="AR9" s="53"/>
      <c r="AS9" s="53"/>
      <c r="AT9" s="53"/>
      <c r="AU9" s="53"/>
      <c r="AV9" s="53"/>
      <c r="AW9" s="53"/>
      <c r="AX9" s="53"/>
      <c r="AY9" s="53"/>
      <c r="AZ9" s="63">
        <f>G9</f>
        <v>0</v>
      </c>
      <c r="BA9" s="53"/>
      <c r="BB9" s="53"/>
      <c r="BC9" s="53"/>
      <c r="BD9" s="53"/>
      <c r="BE9" s="53"/>
      <c r="BF9" s="53"/>
      <c r="BG9" s="53"/>
      <c r="BH9" s="53"/>
      <c r="BI9" s="53"/>
      <c r="CA9" s="53">
        <v>12</v>
      </c>
      <c r="CB9" s="53">
        <v>0</v>
      </c>
      <c r="CZ9" s="16">
        <v>1</v>
      </c>
    </row>
    <row r="10" spans="1:104" ht="22.5" x14ac:dyDescent="0.2">
      <c r="A10" s="161">
        <v>3</v>
      </c>
      <c r="B10" s="162" t="s">
        <v>4848</v>
      </c>
      <c r="C10" s="163" t="s">
        <v>4849</v>
      </c>
      <c r="D10" s="164" t="s">
        <v>4331</v>
      </c>
      <c r="E10" s="165">
        <v>23.795200000000001</v>
      </c>
      <c r="F10" s="122">
        <f>'06 D.1.4.6B '!F116</f>
        <v>0</v>
      </c>
      <c r="G10" s="166">
        <f>E10*F10</f>
        <v>0</v>
      </c>
      <c r="H10" s="167">
        <v>0</v>
      </c>
      <c r="I10" s="168">
        <f>E10*H10</f>
        <v>0</v>
      </c>
      <c r="J10" s="167"/>
      <c r="K10" s="168">
        <f>E10*J10</f>
        <v>0</v>
      </c>
      <c r="O10" s="53"/>
      <c r="Z10" s="53"/>
      <c r="AA10" s="53">
        <v>12</v>
      </c>
      <c r="AB10" s="53">
        <v>0</v>
      </c>
      <c r="AC10" s="53">
        <v>28</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12</v>
      </c>
      <c r="CB10" s="53">
        <v>0</v>
      </c>
      <c r="CZ10" s="16">
        <v>1</v>
      </c>
    </row>
    <row r="11" spans="1:104" ht="22.5" x14ac:dyDescent="0.2">
      <c r="A11" s="161">
        <v>4</v>
      </c>
      <c r="B11" s="162" t="s">
        <v>4850</v>
      </c>
      <c r="C11" s="163" t="s">
        <v>4851</v>
      </c>
      <c r="D11" s="164" t="s">
        <v>4331</v>
      </c>
      <c r="E11" s="165">
        <v>11.897600000000001</v>
      </c>
      <c r="F11" s="122">
        <f>'06 D.1.4.6B '!F118</f>
        <v>0</v>
      </c>
      <c r="G11" s="166">
        <f>E11*F11</f>
        <v>0</v>
      </c>
      <c r="H11" s="167">
        <v>0</v>
      </c>
      <c r="I11" s="168">
        <f>E11*H11</f>
        <v>0</v>
      </c>
      <c r="J11" s="167"/>
      <c r="K11" s="168">
        <f>E11*J11</f>
        <v>0</v>
      </c>
      <c r="O11" s="53"/>
      <c r="Z11" s="53"/>
      <c r="AA11" s="53">
        <v>12</v>
      </c>
      <c r="AB11" s="53">
        <v>0</v>
      </c>
      <c r="AC11" s="53">
        <v>29</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G11</f>
        <v>0</v>
      </c>
      <c r="BA11" s="53"/>
      <c r="BB11" s="53"/>
      <c r="BC11" s="53"/>
      <c r="BD11" s="53"/>
      <c r="BE11" s="53"/>
      <c r="BF11" s="53"/>
      <c r="BG11" s="53"/>
      <c r="BH11" s="53"/>
      <c r="BI11" s="53"/>
      <c r="CA11" s="53">
        <v>12</v>
      </c>
      <c r="CB11" s="53">
        <v>0</v>
      </c>
      <c r="CZ11" s="16">
        <v>1</v>
      </c>
    </row>
    <row r="12" spans="1:104" x14ac:dyDescent="0.2">
      <c r="A12" s="169" t="s">
        <v>42</v>
      </c>
      <c r="B12" s="170" t="s">
        <v>4843</v>
      </c>
      <c r="C12" s="171" t="s">
        <v>40</v>
      </c>
      <c r="D12" s="172"/>
      <c r="E12" s="173"/>
      <c r="F12" s="173"/>
      <c r="G12" s="174">
        <f>SUM(G7:G11)</f>
        <v>0</v>
      </c>
      <c r="H12" s="175"/>
      <c r="I12" s="174">
        <f>SUM(I7:I11)</f>
        <v>0</v>
      </c>
      <c r="J12" s="176"/>
      <c r="K12" s="174">
        <f>SUM(K7:K11)</f>
        <v>0</v>
      </c>
      <c r="O12" s="53"/>
      <c r="X12" s="82">
        <f>K12</f>
        <v>0</v>
      </c>
      <c r="Y12" s="82">
        <f>I12</f>
        <v>0</v>
      </c>
      <c r="Z12" s="63">
        <f>G12</f>
        <v>0</v>
      </c>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83"/>
      <c r="BB12" s="83"/>
      <c r="BC12" s="83"/>
      <c r="BD12" s="83"/>
      <c r="BE12" s="83"/>
      <c r="BF12" s="83"/>
      <c r="BG12" s="53"/>
      <c r="BH12" s="53"/>
      <c r="BI12" s="53"/>
    </row>
    <row r="13" spans="1:104" ht="14.25" customHeight="1" x14ac:dyDescent="0.2">
      <c r="A13" s="151" t="s">
        <v>38</v>
      </c>
      <c r="B13" s="152" t="s">
        <v>4386</v>
      </c>
      <c r="C13" s="153" t="s">
        <v>40</v>
      </c>
      <c r="D13" s="154"/>
      <c r="E13" s="155"/>
      <c r="F13" s="155"/>
      <c r="G13" s="156"/>
      <c r="H13" s="157"/>
      <c r="I13" s="158"/>
      <c r="J13" s="159"/>
      <c r="K13" s="160"/>
      <c r="O13" s="53"/>
    </row>
    <row r="14" spans="1:104" ht="22.5" x14ac:dyDescent="0.2">
      <c r="A14" s="161">
        <v>5</v>
      </c>
      <c r="B14" s="162" t="s">
        <v>4487</v>
      </c>
      <c r="C14" s="163" t="s">
        <v>4488</v>
      </c>
      <c r="D14" s="164" t="s">
        <v>281</v>
      </c>
      <c r="E14" s="165">
        <v>29.000399999999999</v>
      </c>
      <c r="F14" s="122">
        <f>'06 D.1.4.6B '!F8</f>
        <v>0</v>
      </c>
      <c r="G14" s="166">
        <f t="shared" ref="G14:G24" si="0">E14*F14</f>
        <v>0</v>
      </c>
      <c r="H14" s="167">
        <v>0</v>
      </c>
      <c r="I14" s="168">
        <f t="shared" ref="I14:I24" si="1">E14*H14</f>
        <v>0</v>
      </c>
      <c r="J14" s="167">
        <v>0</v>
      </c>
      <c r="K14" s="168">
        <f t="shared" ref="K14:K24" si="2">E14*J14</f>
        <v>0</v>
      </c>
      <c r="O14" s="53"/>
      <c r="Z14" s="53"/>
      <c r="AA14" s="53">
        <v>1</v>
      </c>
      <c r="AB14" s="53">
        <v>7</v>
      </c>
      <c r="AC14" s="53">
        <v>7</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 t="shared" ref="AZ14:AZ24" si="3">G14</f>
        <v>0</v>
      </c>
      <c r="BA14" s="53"/>
      <c r="BB14" s="53"/>
      <c r="BC14" s="53"/>
      <c r="BD14" s="53"/>
      <c r="BE14" s="53"/>
      <c r="BF14" s="53"/>
      <c r="BG14" s="53"/>
      <c r="BH14" s="53"/>
      <c r="BI14" s="53"/>
      <c r="CA14" s="53">
        <v>1</v>
      </c>
      <c r="CB14" s="53">
        <v>7</v>
      </c>
      <c r="CZ14" s="16">
        <v>2</v>
      </c>
    </row>
    <row r="15" spans="1:104" ht="22.5" x14ac:dyDescent="0.2">
      <c r="A15" s="161">
        <v>6</v>
      </c>
      <c r="B15" s="162" t="s">
        <v>4561</v>
      </c>
      <c r="C15" s="163" t="s">
        <v>4562</v>
      </c>
      <c r="D15" s="164" t="s">
        <v>281</v>
      </c>
      <c r="E15" s="165">
        <v>19.333600000000001</v>
      </c>
      <c r="F15" s="122">
        <f>'06 D.1.4.6B '!F12</f>
        <v>0</v>
      </c>
      <c r="G15" s="166">
        <f t="shared" si="0"/>
        <v>0</v>
      </c>
      <c r="H15" s="167">
        <v>0</v>
      </c>
      <c r="I15" s="168">
        <f t="shared" si="1"/>
        <v>0</v>
      </c>
      <c r="J15" s="167">
        <v>0</v>
      </c>
      <c r="K15" s="168">
        <f t="shared" si="2"/>
        <v>0</v>
      </c>
      <c r="O15" s="53"/>
      <c r="Z15" s="53"/>
      <c r="AA15" s="53">
        <v>1</v>
      </c>
      <c r="AB15" s="53">
        <v>7</v>
      </c>
      <c r="AC15" s="53">
        <v>7</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 t="shared" si="3"/>
        <v>0</v>
      </c>
      <c r="BA15" s="53"/>
      <c r="BB15" s="53"/>
      <c r="BC15" s="53"/>
      <c r="BD15" s="53"/>
      <c r="BE15" s="53"/>
      <c r="BF15" s="53"/>
      <c r="BG15" s="53"/>
      <c r="BH15" s="53"/>
      <c r="BI15" s="53"/>
      <c r="CA15" s="53">
        <v>1</v>
      </c>
      <c r="CB15" s="53">
        <v>7</v>
      </c>
      <c r="CZ15" s="16">
        <v>2</v>
      </c>
    </row>
    <row r="16" spans="1:104" ht="22.5" x14ac:dyDescent="0.2">
      <c r="A16" s="161">
        <v>7</v>
      </c>
      <c r="B16" s="162" t="s">
        <v>4451</v>
      </c>
      <c r="C16" s="163" t="s">
        <v>4452</v>
      </c>
      <c r="D16" s="164" t="s">
        <v>281</v>
      </c>
      <c r="E16" s="165">
        <v>0.37180000000000002</v>
      </c>
      <c r="F16" s="122">
        <f>'06 D.1.4.6B '!F14</f>
        <v>0</v>
      </c>
      <c r="G16" s="166">
        <f t="shared" si="0"/>
        <v>0</v>
      </c>
      <c r="H16" s="167">
        <v>0</v>
      </c>
      <c r="I16" s="168">
        <f t="shared" si="1"/>
        <v>0</v>
      </c>
      <c r="J16" s="167">
        <v>0</v>
      </c>
      <c r="K16" s="168">
        <f t="shared" si="2"/>
        <v>0</v>
      </c>
      <c r="O16" s="53"/>
      <c r="Z16" s="53"/>
      <c r="AA16" s="53">
        <v>1</v>
      </c>
      <c r="AB16" s="53">
        <v>7</v>
      </c>
      <c r="AC16" s="53">
        <v>7</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 t="shared" si="3"/>
        <v>0</v>
      </c>
      <c r="BA16" s="53"/>
      <c r="BB16" s="53"/>
      <c r="BC16" s="53"/>
      <c r="BD16" s="53"/>
      <c r="BE16" s="53"/>
      <c r="BF16" s="53"/>
      <c r="BG16" s="53"/>
      <c r="BH16" s="53"/>
      <c r="BI16" s="53"/>
      <c r="CA16" s="53">
        <v>1</v>
      </c>
      <c r="CB16" s="53">
        <v>7</v>
      </c>
      <c r="CZ16" s="16">
        <v>2</v>
      </c>
    </row>
    <row r="17" spans="1:104" ht="22.5" x14ac:dyDescent="0.2">
      <c r="A17" s="161">
        <v>8</v>
      </c>
      <c r="B17" s="162" t="s">
        <v>4449</v>
      </c>
      <c r="C17" s="163" t="s">
        <v>4450</v>
      </c>
      <c r="D17" s="164" t="s">
        <v>201</v>
      </c>
      <c r="E17" s="165">
        <v>55.77</v>
      </c>
      <c r="F17" s="122">
        <f>'06 D.1.4.6B '!F16</f>
        <v>0</v>
      </c>
      <c r="G17" s="166">
        <f t="shared" si="0"/>
        <v>0</v>
      </c>
      <c r="H17" s="167">
        <v>0</v>
      </c>
      <c r="I17" s="168">
        <f t="shared" si="1"/>
        <v>0</v>
      </c>
      <c r="J17" s="167">
        <v>0</v>
      </c>
      <c r="K17" s="168">
        <f t="shared" si="2"/>
        <v>0</v>
      </c>
      <c r="O17" s="53"/>
      <c r="Z17" s="53"/>
      <c r="AA17" s="53">
        <v>1</v>
      </c>
      <c r="AB17" s="53">
        <v>7</v>
      </c>
      <c r="AC17" s="53">
        <v>7</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 t="shared" si="3"/>
        <v>0</v>
      </c>
      <c r="BA17" s="53"/>
      <c r="BB17" s="53"/>
      <c r="BC17" s="53"/>
      <c r="BD17" s="53"/>
      <c r="BE17" s="53"/>
      <c r="BF17" s="53"/>
      <c r="BG17" s="53"/>
      <c r="BH17" s="53"/>
      <c r="BI17" s="53"/>
      <c r="CA17" s="53">
        <v>1</v>
      </c>
      <c r="CB17" s="53">
        <v>7</v>
      </c>
      <c r="CZ17" s="16">
        <v>2</v>
      </c>
    </row>
    <row r="18" spans="1:104" ht="22.5" x14ac:dyDescent="0.2">
      <c r="A18" s="161">
        <v>9</v>
      </c>
      <c r="B18" s="162" t="s">
        <v>4595</v>
      </c>
      <c r="C18" s="163" t="s">
        <v>4596</v>
      </c>
      <c r="D18" s="164" t="s">
        <v>201</v>
      </c>
      <c r="E18" s="165">
        <v>11.154</v>
      </c>
      <c r="F18" s="122">
        <f>'06 D.1.4.6B '!F18</f>
        <v>0</v>
      </c>
      <c r="G18" s="166">
        <f t="shared" si="0"/>
        <v>0</v>
      </c>
      <c r="H18" s="167">
        <v>0</v>
      </c>
      <c r="I18" s="168">
        <f t="shared" si="1"/>
        <v>0</v>
      </c>
      <c r="J18" s="167">
        <v>0</v>
      </c>
      <c r="K18" s="168">
        <f t="shared" si="2"/>
        <v>0</v>
      </c>
      <c r="O18" s="53"/>
      <c r="Z18" s="53"/>
      <c r="AA18" s="53">
        <v>1</v>
      </c>
      <c r="AB18" s="53">
        <v>7</v>
      </c>
      <c r="AC18" s="53">
        <v>7</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 t="shared" si="3"/>
        <v>0</v>
      </c>
      <c r="BA18" s="53"/>
      <c r="BB18" s="53"/>
      <c r="BC18" s="53"/>
      <c r="BD18" s="53"/>
      <c r="BE18" s="53"/>
      <c r="BF18" s="53"/>
      <c r="BG18" s="53"/>
      <c r="BH18" s="53"/>
      <c r="BI18" s="53"/>
      <c r="CA18" s="53">
        <v>1</v>
      </c>
      <c r="CB18" s="53">
        <v>7</v>
      </c>
      <c r="CZ18" s="16">
        <v>2</v>
      </c>
    </row>
    <row r="19" spans="1:104" ht="22.5" x14ac:dyDescent="0.2">
      <c r="A19" s="161">
        <v>10</v>
      </c>
      <c r="B19" s="162" t="s">
        <v>4455</v>
      </c>
      <c r="C19" s="163" t="s">
        <v>4456</v>
      </c>
      <c r="D19" s="164" t="s">
        <v>201</v>
      </c>
      <c r="E19" s="165">
        <v>8.8488000000000007</v>
      </c>
      <c r="F19" s="122">
        <f>'06 D.1.4.6B '!F20</f>
        <v>0</v>
      </c>
      <c r="G19" s="166">
        <f t="shared" si="0"/>
        <v>0</v>
      </c>
      <c r="H19" s="167">
        <v>0</v>
      </c>
      <c r="I19" s="168">
        <f t="shared" si="1"/>
        <v>0</v>
      </c>
      <c r="J19" s="167">
        <v>0</v>
      </c>
      <c r="K19" s="168">
        <f t="shared" si="2"/>
        <v>0</v>
      </c>
      <c r="O19" s="53"/>
      <c r="Z19" s="53"/>
      <c r="AA19" s="53">
        <v>1</v>
      </c>
      <c r="AB19" s="53">
        <v>7</v>
      </c>
      <c r="AC19" s="53">
        <v>7</v>
      </c>
      <c r="AD19" s="53"/>
      <c r="AE19" s="53"/>
      <c r="AF19" s="53"/>
      <c r="AG19" s="53"/>
      <c r="AH19" s="53"/>
      <c r="AI19" s="53"/>
      <c r="AJ19" s="53"/>
      <c r="AK19" s="53"/>
      <c r="AL19" s="53"/>
      <c r="AM19" s="53"/>
      <c r="AN19" s="53"/>
      <c r="AO19" s="53"/>
      <c r="AP19" s="53"/>
      <c r="AQ19" s="53"/>
      <c r="AR19" s="53"/>
      <c r="AS19" s="53"/>
      <c r="AT19" s="53"/>
      <c r="AU19" s="53"/>
      <c r="AV19" s="53"/>
      <c r="AW19" s="53"/>
      <c r="AX19" s="53"/>
      <c r="AY19" s="53"/>
      <c r="AZ19" s="63">
        <f t="shared" si="3"/>
        <v>0</v>
      </c>
      <c r="BA19" s="53"/>
      <c r="BB19" s="53"/>
      <c r="BC19" s="53"/>
      <c r="BD19" s="53"/>
      <c r="BE19" s="53"/>
      <c r="BF19" s="53"/>
      <c r="BG19" s="53"/>
      <c r="BH19" s="53"/>
      <c r="BI19" s="53"/>
      <c r="CA19" s="53">
        <v>1</v>
      </c>
      <c r="CB19" s="53">
        <v>7</v>
      </c>
      <c r="CZ19" s="16">
        <v>2</v>
      </c>
    </row>
    <row r="20" spans="1:104" ht="22.5" x14ac:dyDescent="0.2">
      <c r="A20" s="161">
        <v>11</v>
      </c>
      <c r="B20" s="162" t="s">
        <v>4599</v>
      </c>
      <c r="C20" s="163" t="s">
        <v>4456</v>
      </c>
      <c r="D20" s="164" t="s">
        <v>201</v>
      </c>
      <c r="E20" s="165">
        <v>4.8334000000000001</v>
      </c>
      <c r="F20" s="122">
        <f>'06 D.1.4.6B '!F22</f>
        <v>0</v>
      </c>
      <c r="G20" s="166">
        <f t="shared" si="0"/>
        <v>0</v>
      </c>
      <c r="H20" s="167">
        <v>0</v>
      </c>
      <c r="I20" s="168">
        <f t="shared" si="1"/>
        <v>0</v>
      </c>
      <c r="J20" s="167">
        <v>0</v>
      </c>
      <c r="K20" s="168">
        <f t="shared" si="2"/>
        <v>0</v>
      </c>
      <c r="O20" s="53"/>
      <c r="Z20" s="53"/>
      <c r="AA20" s="53">
        <v>1</v>
      </c>
      <c r="AB20" s="53">
        <v>7</v>
      </c>
      <c r="AC20" s="53">
        <v>7</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 t="shared" si="3"/>
        <v>0</v>
      </c>
      <c r="BA20" s="53"/>
      <c r="BB20" s="53"/>
      <c r="BC20" s="53"/>
      <c r="BD20" s="53"/>
      <c r="BE20" s="53"/>
      <c r="BF20" s="53"/>
      <c r="BG20" s="53"/>
      <c r="BH20" s="53"/>
      <c r="BI20" s="53"/>
      <c r="CA20" s="53">
        <v>1</v>
      </c>
      <c r="CB20" s="53">
        <v>7</v>
      </c>
      <c r="CZ20" s="16">
        <v>2</v>
      </c>
    </row>
    <row r="21" spans="1:104" x14ac:dyDescent="0.2">
      <c r="A21" s="161">
        <v>12</v>
      </c>
      <c r="B21" s="162" t="s">
        <v>4393</v>
      </c>
      <c r="C21" s="163" t="s">
        <v>4394</v>
      </c>
      <c r="D21" s="164" t="s">
        <v>17</v>
      </c>
      <c r="E21" s="165">
        <v>0.74360000000000004</v>
      </c>
      <c r="F21" s="122">
        <f>'06 D.1.4.6B '!F24</f>
        <v>0</v>
      </c>
      <c r="G21" s="166">
        <f t="shared" si="0"/>
        <v>0</v>
      </c>
      <c r="H21" s="167">
        <v>0</v>
      </c>
      <c r="I21" s="168">
        <f t="shared" si="1"/>
        <v>0</v>
      </c>
      <c r="J21" s="167"/>
      <c r="K21" s="168">
        <f t="shared" si="2"/>
        <v>0</v>
      </c>
      <c r="O21" s="53"/>
      <c r="Z21" s="53"/>
      <c r="AA21" s="53">
        <v>12</v>
      </c>
      <c r="AB21" s="53">
        <v>0</v>
      </c>
      <c r="AC21" s="53">
        <v>1</v>
      </c>
      <c r="AD21" s="53"/>
      <c r="AE21" s="53"/>
      <c r="AF21" s="53"/>
      <c r="AG21" s="53"/>
      <c r="AH21" s="53"/>
      <c r="AI21" s="53"/>
      <c r="AJ21" s="53"/>
      <c r="AK21" s="53"/>
      <c r="AL21" s="53"/>
      <c r="AM21" s="53"/>
      <c r="AN21" s="53"/>
      <c r="AO21" s="53"/>
      <c r="AP21" s="53"/>
      <c r="AQ21" s="53"/>
      <c r="AR21" s="53"/>
      <c r="AS21" s="53"/>
      <c r="AT21" s="53"/>
      <c r="AU21" s="53"/>
      <c r="AV21" s="53"/>
      <c r="AW21" s="53"/>
      <c r="AX21" s="53"/>
      <c r="AY21" s="53"/>
      <c r="AZ21" s="63">
        <f t="shared" si="3"/>
        <v>0</v>
      </c>
      <c r="BA21" s="53"/>
      <c r="BB21" s="53"/>
      <c r="BC21" s="53"/>
      <c r="BD21" s="53"/>
      <c r="BE21" s="53"/>
      <c r="BF21" s="53"/>
      <c r="BG21" s="53"/>
      <c r="BH21" s="53"/>
      <c r="BI21" s="53"/>
      <c r="CA21" s="53">
        <v>12</v>
      </c>
      <c r="CB21" s="53">
        <v>0</v>
      </c>
      <c r="CZ21" s="16">
        <v>2</v>
      </c>
    </row>
    <row r="22" spans="1:104" x14ac:dyDescent="0.2">
      <c r="A22" s="161">
        <v>13</v>
      </c>
      <c r="B22" s="162" t="s">
        <v>4395</v>
      </c>
      <c r="C22" s="163" t="s">
        <v>4396</v>
      </c>
      <c r="D22" s="164" t="s">
        <v>17</v>
      </c>
      <c r="E22" s="165">
        <v>0.74360000000000004</v>
      </c>
      <c r="F22" s="122">
        <f>'06 D.1.4.6B '!F26</f>
        <v>0</v>
      </c>
      <c r="G22" s="166">
        <f t="shared" si="0"/>
        <v>0</v>
      </c>
      <c r="H22" s="167">
        <v>0</v>
      </c>
      <c r="I22" s="168">
        <f t="shared" si="1"/>
        <v>0</v>
      </c>
      <c r="J22" s="167"/>
      <c r="K22" s="168">
        <f t="shared" si="2"/>
        <v>0</v>
      </c>
      <c r="O22" s="53"/>
      <c r="Z22" s="53"/>
      <c r="AA22" s="53">
        <v>12</v>
      </c>
      <c r="AB22" s="53">
        <v>0</v>
      </c>
      <c r="AC22" s="53">
        <v>2</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 t="shared" si="3"/>
        <v>0</v>
      </c>
      <c r="BA22" s="53"/>
      <c r="BB22" s="53"/>
      <c r="BC22" s="53"/>
      <c r="BD22" s="53"/>
      <c r="BE22" s="53"/>
      <c r="BF22" s="53"/>
      <c r="BG22" s="53"/>
      <c r="BH22" s="53"/>
      <c r="BI22" s="53"/>
      <c r="CA22" s="53">
        <v>12</v>
      </c>
      <c r="CB22" s="53">
        <v>0</v>
      </c>
      <c r="CZ22" s="16">
        <v>2</v>
      </c>
    </row>
    <row r="23" spans="1:104" x14ac:dyDescent="0.2">
      <c r="A23" s="161">
        <v>14</v>
      </c>
      <c r="B23" s="162" t="s">
        <v>4397</v>
      </c>
      <c r="C23" s="163" t="s">
        <v>4398</v>
      </c>
      <c r="D23" s="164" t="s">
        <v>17</v>
      </c>
      <c r="E23" s="165">
        <v>0.74360000000000004</v>
      </c>
      <c r="F23" s="122">
        <f>'06 D.1.4.6B '!F28</f>
        <v>0</v>
      </c>
      <c r="G23" s="166">
        <f t="shared" si="0"/>
        <v>0</v>
      </c>
      <c r="H23" s="167">
        <v>0</v>
      </c>
      <c r="I23" s="168">
        <f t="shared" si="1"/>
        <v>0</v>
      </c>
      <c r="J23" s="167"/>
      <c r="K23" s="168">
        <f t="shared" si="2"/>
        <v>0</v>
      </c>
      <c r="O23" s="53"/>
      <c r="Z23" s="53"/>
      <c r="AA23" s="53">
        <v>12</v>
      </c>
      <c r="AB23" s="53">
        <v>0</v>
      </c>
      <c r="AC23" s="53">
        <v>3</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 t="shared" si="3"/>
        <v>0</v>
      </c>
      <c r="BA23" s="53"/>
      <c r="BB23" s="53"/>
      <c r="BC23" s="53"/>
      <c r="BD23" s="53"/>
      <c r="BE23" s="53"/>
      <c r="BF23" s="53"/>
      <c r="BG23" s="53"/>
      <c r="BH23" s="53"/>
      <c r="BI23" s="53"/>
      <c r="CA23" s="53">
        <v>12</v>
      </c>
      <c r="CB23" s="53">
        <v>0</v>
      </c>
      <c r="CZ23" s="16">
        <v>2</v>
      </c>
    </row>
    <row r="24" spans="1:104" x14ac:dyDescent="0.2">
      <c r="A24" s="161">
        <v>15</v>
      </c>
      <c r="B24" s="162" t="s">
        <v>4688</v>
      </c>
      <c r="C24" s="163" t="s">
        <v>4689</v>
      </c>
      <c r="D24" s="164" t="s">
        <v>281</v>
      </c>
      <c r="E24" s="165">
        <v>29.000399999999999</v>
      </c>
      <c r="F24" s="122">
        <f>'06 D.1.4.6B '!F10</f>
        <v>0</v>
      </c>
      <c r="G24" s="166">
        <f t="shared" si="0"/>
        <v>0</v>
      </c>
      <c r="H24" s="167">
        <v>3.00000000000022E-5</v>
      </c>
      <c r="I24" s="168">
        <f t="shared" si="1"/>
        <v>8.7001200000006373E-4</v>
      </c>
      <c r="J24" s="167"/>
      <c r="K24" s="168">
        <f t="shared" si="2"/>
        <v>0</v>
      </c>
      <c r="O24" s="53"/>
      <c r="Z24" s="53"/>
      <c r="AA24" s="53">
        <v>3</v>
      </c>
      <c r="AB24" s="53">
        <v>7</v>
      </c>
      <c r="AC24" s="53">
        <v>34571512</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 t="shared" si="3"/>
        <v>0</v>
      </c>
      <c r="BA24" s="53"/>
      <c r="BB24" s="53"/>
      <c r="BC24" s="53"/>
      <c r="BD24" s="53"/>
      <c r="BE24" s="53"/>
      <c r="BF24" s="53"/>
      <c r="BG24" s="53"/>
      <c r="BH24" s="53"/>
      <c r="BI24" s="53"/>
      <c r="CA24" s="53">
        <v>3</v>
      </c>
      <c r="CB24" s="53">
        <v>7</v>
      </c>
      <c r="CZ24" s="16">
        <v>2</v>
      </c>
    </row>
    <row r="25" spans="1:104" x14ac:dyDescent="0.2">
      <c r="A25" s="169" t="s">
        <v>42</v>
      </c>
      <c r="B25" s="170" t="s">
        <v>4386</v>
      </c>
      <c r="C25" s="171" t="s">
        <v>40</v>
      </c>
      <c r="D25" s="172"/>
      <c r="E25" s="173"/>
      <c r="F25" s="173"/>
      <c r="G25" s="174">
        <f>SUM(G13:G24)</f>
        <v>0</v>
      </c>
      <c r="H25" s="175"/>
      <c r="I25" s="174">
        <f>SUM(I13:I24)</f>
        <v>8.7001200000006373E-4</v>
      </c>
      <c r="J25" s="176"/>
      <c r="K25" s="174">
        <f>SUM(K13:K24)</f>
        <v>0</v>
      </c>
      <c r="O25" s="53"/>
      <c r="X25" s="82">
        <f>K25</f>
        <v>0</v>
      </c>
      <c r="Y25" s="82">
        <f>I25</f>
        <v>8.7001200000006373E-4</v>
      </c>
      <c r="Z25" s="63">
        <f>G25</f>
        <v>0</v>
      </c>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83"/>
      <c r="BB25" s="83"/>
      <c r="BC25" s="83"/>
      <c r="BD25" s="83"/>
      <c r="BE25" s="83"/>
      <c r="BF25" s="83"/>
      <c r="BG25" s="53"/>
      <c r="BH25" s="53"/>
      <c r="BI25" s="53"/>
    </row>
    <row r="26" spans="1:104" ht="14.25" customHeight="1" x14ac:dyDescent="0.2">
      <c r="A26" s="151" t="s">
        <v>38</v>
      </c>
      <c r="B26" s="152" t="s">
        <v>4704</v>
      </c>
      <c r="C26" s="153" t="s">
        <v>40</v>
      </c>
      <c r="D26" s="154"/>
      <c r="E26" s="155"/>
      <c r="F26" s="155"/>
      <c r="G26" s="156"/>
      <c r="H26" s="157"/>
      <c r="I26" s="158"/>
      <c r="J26" s="159"/>
      <c r="K26" s="160"/>
      <c r="O26" s="53"/>
    </row>
    <row r="27" spans="1:104" ht="22.5" x14ac:dyDescent="0.2">
      <c r="A27" s="161">
        <v>16</v>
      </c>
      <c r="B27" s="162" t="s">
        <v>4852</v>
      </c>
      <c r="C27" s="163" t="s">
        <v>4853</v>
      </c>
      <c r="D27" s="164" t="s">
        <v>201</v>
      </c>
      <c r="E27" s="165">
        <v>111.54</v>
      </c>
      <c r="F27" s="122">
        <f>'06 D.1.4.6B '!F32</f>
        <v>0</v>
      </c>
      <c r="G27" s="166">
        <f t="shared" ref="G27:G65" si="4">E27*F27</f>
        <v>0</v>
      </c>
      <c r="H27" s="167">
        <v>0</v>
      </c>
      <c r="I27" s="168">
        <f t="shared" ref="I27:I65" si="5">E27*H27</f>
        <v>0</v>
      </c>
      <c r="J27" s="167">
        <v>0</v>
      </c>
      <c r="K27" s="168">
        <f t="shared" ref="K27:K65" si="6">E27*J27</f>
        <v>0</v>
      </c>
      <c r="O27" s="53"/>
      <c r="Z27" s="53"/>
      <c r="AA27" s="53">
        <v>1</v>
      </c>
      <c r="AB27" s="53">
        <v>7</v>
      </c>
      <c r="AC27" s="53">
        <v>7</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 t="shared" ref="AZ27:AZ65" si="7">G27</f>
        <v>0</v>
      </c>
      <c r="BA27" s="53"/>
      <c r="BB27" s="53"/>
      <c r="BC27" s="53"/>
      <c r="BD27" s="53"/>
      <c r="BE27" s="53"/>
      <c r="BF27" s="53"/>
      <c r="BG27" s="53"/>
      <c r="BH27" s="53"/>
      <c r="BI27" s="53"/>
      <c r="CA27" s="53">
        <v>1</v>
      </c>
      <c r="CB27" s="53">
        <v>7</v>
      </c>
      <c r="CZ27" s="16">
        <v>2</v>
      </c>
    </row>
    <row r="28" spans="1:104" ht="22.5" x14ac:dyDescent="0.2">
      <c r="A28" s="161">
        <v>17</v>
      </c>
      <c r="B28" s="162" t="s">
        <v>4709</v>
      </c>
      <c r="C28" s="163" t="s">
        <v>4710</v>
      </c>
      <c r="D28" s="164" t="s">
        <v>201</v>
      </c>
      <c r="E28" s="165">
        <v>420.13400000000001</v>
      </c>
      <c r="F28" s="122">
        <f>'06 D.1.4.6B '!F36</f>
        <v>0</v>
      </c>
      <c r="G28" s="166">
        <f t="shared" si="4"/>
        <v>0</v>
      </c>
      <c r="H28" s="167">
        <v>0</v>
      </c>
      <c r="I28" s="168">
        <f t="shared" si="5"/>
        <v>0</v>
      </c>
      <c r="J28" s="167">
        <v>0</v>
      </c>
      <c r="K28" s="168">
        <f t="shared" si="6"/>
        <v>0</v>
      </c>
      <c r="O28" s="53"/>
      <c r="Z28" s="53"/>
      <c r="AA28" s="53">
        <v>1</v>
      </c>
      <c r="AB28" s="53">
        <v>7</v>
      </c>
      <c r="AC28" s="53">
        <v>7</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 t="shared" si="7"/>
        <v>0</v>
      </c>
      <c r="BA28" s="53"/>
      <c r="BB28" s="53"/>
      <c r="BC28" s="53"/>
      <c r="BD28" s="53"/>
      <c r="BE28" s="53"/>
      <c r="BF28" s="53"/>
      <c r="BG28" s="53"/>
      <c r="BH28" s="53"/>
      <c r="BI28" s="53"/>
      <c r="CA28" s="53">
        <v>1</v>
      </c>
      <c r="CB28" s="53">
        <v>7</v>
      </c>
      <c r="CZ28" s="16">
        <v>2</v>
      </c>
    </row>
    <row r="29" spans="1:104" ht="22.5" x14ac:dyDescent="0.2">
      <c r="A29" s="161">
        <v>18</v>
      </c>
      <c r="B29" s="162" t="s">
        <v>4854</v>
      </c>
      <c r="C29" s="163" t="s">
        <v>4855</v>
      </c>
      <c r="D29" s="164" t="s">
        <v>281</v>
      </c>
      <c r="E29" s="165">
        <v>0.74360000000000004</v>
      </c>
      <c r="F29" s="122">
        <f>'06 D.1.4.6B '!F40</f>
        <v>0</v>
      </c>
      <c r="G29" s="166">
        <f t="shared" si="4"/>
        <v>0</v>
      </c>
      <c r="H29" s="167">
        <v>0</v>
      </c>
      <c r="I29" s="168">
        <f t="shared" si="5"/>
        <v>0</v>
      </c>
      <c r="J29" s="167">
        <v>0</v>
      </c>
      <c r="K29" s="168">
        <f t="shared" si="6"/>
        <v>0</v>
      </c>
      <c r="O29" s="53"/>
      <c r="Z29" s="53"/>
      <c r="AA29" s="53">
        <v>1</v>
      </c>
      <c r="AB29" s="53">
        <v>7</v>
      </c>
      <c r="AC29" s="53">
        <v>7</v>
      </c>
      <c r="AD29" s="53"/>
      <c r="AE29" s="53"/>
      <c r="AF29" s="53"/>
      <c r="AG29" s="53"/>
      <c r="AH29" s="53"/>
      <c r="AI29" s="53"/>
      <c r="AJ29" s="53"/>
      <c r="AK29" s="53"/>
      <c r="AL29" s="53"/>
      <c r="AM29" s="53"/>
      <c r="AN29" s="53"/>
      <c r="AO29" s="53"/>
      <c r="AP29" s="53"/>
      <c r="AQ29" s="53"/>
      <c r="AR29" s="53"/>
      <c r="AS29" s="53"/>
      <c r="AT29" s="53"/>
      <c r="AU29" s="53"/>
      <c r="AV29" s="53"/>
      <c r="AW29" s="53"/>
      <c r="AX29" s="53"/>
      <c r="AY29" s="53"/>
      <c r="AZ29" s="63">
        <f t="shared" si="7"/>
        <v>0</v>
      </c>
      <c r="BA29" s="53"/>
      <c r="BB29" s="53"/>
      <c r="BC29" s="53"/>
      <c r="BD29" s="53"/>
      <c r="BE29" s="53"/>
      <c r="BF29" s="53"/>
      <c r="BG29" s="53"/>
      <c r="BH29" s="53"/>
      <c r="BI29" s="53"/>
      <c r="CA29" s="53">
        <v>1</v>
      </c>
      <c r="CB29" s="53">
        <v>7</v>
      </c>
      <c r="CZ29" s="16">
        <v>2</v>
      </c>
    </row>
    <row r="30" spans="1:104" ht="22.5" x14ac:dyDescent="0.2">
      <c r="A30" s="161">
        <v>19</v>
      </c>
      <c r="B30" s="162" t="s">
        <v>4856</v>
      </c>
      <c r="C30" s="163" t="s">
        <v>4857</v>
      </c>
      <c r="D30" s="164" t="s">
        <v>281</v>
      </c>
      <c r="E30" s="165">
        <v>0.37180000000000002</v>
      </c>
      <c r="F30" s="122">
        <f>'06 D.1.4.6B '!F46</f>
        <v>0</v>
      </c>
      <c r="G30" s="166">
        <f t="shared" si="4"/>
        <v>0</v>
      </c>
      <c r="H30" s="167">
        <v>0</v>
      </c>
      <c r="I30" s="168">
        <f t="shared" si="5"/>
        <v>0</v>
      </c>
      <c r="J30" s="167">
        <v>0</v>
      </c>
      <c r="K30" s="168">
        <f t="shared" si="6"/>
        <v>0</v>
      </c>
      <c r="O30" s="53"/>
      <c r="Z30" s="53"/>
      <c r="AA30" s="53">
        <v>1</v>
      </c>
      <c r="AB30" s="53">
        <v>7</v>
      </c>
      <c r="AC30" s="53">
        <v>7</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 t="shared" si="7"/>
        <v>0</v>
      </c>
      <c r="BA30" s="53"/>
      <c r="BB30" s="53"/>
      <c r="BC30" s="53"/>
      <c r="BD30" s="53"/>
      <c r="BE30" s="53"/>
      <c r="BF30" s="53"/>
      <c r="BG30" s="53"/>
      <c r="BH30" s="53"/>
      <c r="BI30" s="53"/>
      <c r="CA30" s="53">
        <v>1</v>
      </c>
      <c r="CB30" s="53">
        <v>7</v>
      </c>
      <c r="CZ30" s="16">
        <v>2</v>
      </c>
    </row>
    <row r="31" spans="1:104" ht="22.5" x14ac:dyDescent="0.2">
      <c r="A31" s="161">
        <v>20</v>
      </c>
      <c r="B31" s="162" t="s">
        <v>4858</v>
      </c>
      <c r="C31" s="163" t="s">
        <v>4859</v>
      </c>
      <c r="D31" s="164" t="s">
        <v>281</v>
      </c>
      <c r="E31" s="165">
        <v>0.37180000000000002</v>
      </c>
      <c r="F31" s="122">
        <f>'06 D.1.4.6B '!F54</f>
        <v>0</v>
      </c>
      <c r="G31" s="166">
        <f t="shared" si="4"/>
        <v>0</v>
      </c>
      <c r="H31" s="167">
        <v>0</v>
      </c>
      <c r="I31" s="168">
        <f t="shared" si="5"/>
        <v>0</v>
      </c>
      <c r="J31" s="167">
        <v>0</v>
      </c>
      <c r="K31" s="168">
        <f t="shared" si="6"/>
        <v>0</v>
      </c>
      <c r="O31" s="53"/>
      <c r="Z31" s="53"/>
      <c r="AA31" s="53">
        <v>1</v>
      </c>
      <c r="AB31" s="53">
        <v>7</v>
      </c>
      <c r="AC31" s="53">
        <v>7</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 t="shared" si="7"/>
        <v>0</v>
      </c>
      <c r="BA31" s="53"/>
      <c r="BB31" s="53"/>
      <c r="BC31" s="53"/>
      <c r="BD31" s="53"/>
      <c r="BE31" s="53"/>
      <c r="BF31" s="53"/>
      <c r="BG31" s="53"/>
      <c r="BH31" s="53"/>
      <c r="BI31" s="53"/>
      <c r="CA31" s="53">
        <v>1</v>
      </c>
      <c r="CB31" s="53">
        <v>7</v>
      </c>
      <c r="CZ31" s="16">
        <v>2</v>
      </c>
    </row>
    <row r="32" spans="1:104" ht="22.5" x14ac:dyDescent="0.2">
      <c r="A32" s="161">
        <v>21</v>
      </c>
      <c r="B32" s="162" t="s">
        <v>4860</v>
      </c>
      <c r="C32" s="163" t="s">
        <v>4861</v>
      </c>
      <c r="D32" s="164" t="s">
        <v>281</v>
      </c>
      <c r="E32" s="165">
        <v>1.4872000000000001</v>
      </c>
      <c r="F32" s="122">
        <f>'06 D.1.4.6B '!F58</f>
        <v>0</v>
      </c>
      <c r="G32" s="166">
        <f t="shared" si="4"/>
        <v>0</v>
      </c>
      <c r="H32" s="167">
        <v>0</v>
      </c>
      <c r="I32" s="168">
        <f t="shared" si="5"/>
        <v>0</v>
      </c>
      <c r="J32" s="167">
        <v>0</v>
      </c>
      <c r="K32" s="168">
        <f t="shared" si="6"/>
        <v>0</v>
      </c>
      <c r="O32" s="53"/>
      <c r="Z32" s="53"/>
      <c r="AA32" s="53">
        <v>1</v>
      </c>
      <c r="AB32" s="53">
        <v>7</v>
      </c>
      <c r="AC32" s="53">
        <v>7</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 t="shared" si="7"/>
        <v>0</v>
      </c>
      <c r="BA32" s="53"/>
      <c r="BB32" s="53"/>
      <c r="BC32" s="53"/>
      <c r="BD32" s="53"/>
      <c r="BE32" s="53"/>
      <c r="BF32" s="53"/>
      <c r="BG32" s="53"/>
      <c r="BH32" s="53"/>
      <c r="BI32" s="53"/>
      <c r="CA32" s="53">
        <v>1</v>
      </c>
      <c r="CB32" s="53">
        <v>7</v>
      </c>
      <c r="CZ32" s="16">
        <v>2</v>
      </c>
    </row>
    <row r="33" spans="1:104" x14ac:dyDescent="0.2">
      <c r="A33" s="161">
        <v>22</v>
      </c>
      <c r="B33" s="162" t="s">
        <v>4862</v>
      </c>
      <c r="C33" s="163" t="s">
        <v>4863</v>
      </c>
      <c r="D33" s="164" t="s">
        <v>281</v>
      </c>
      <c r="E33" s="165">
        <v>2.2307999999999999</v>
      </c>
      <c r="F33" s="122">
        <f>'06 D.1.4.6B '!F64</f>
        <v>0</v>
      </c>
      <c r="G33" s="166">
        <f t="shared" si="4"/>
        <v>0</v>
      </c>
      <c r="H33" s="167">
        <v>0</v>
      </c>
      <c r="I33" s="168">
        <f t="shared" si="5"/>
        <v>0</v>
      </c>
      <c r="J33" s="167">
        <v>0</v>
      </c>
      <c r="K33" s="168">
        <f t="shared" si="6"/>
        <v>0</v>
      </c>
      <c r="O33" s="53"/>
      <c r="Z33" s="53"/>
      <c r="AA33" s="53">
        <v>1</v>
      </c>
      <c r="AB33" s="53">
        <v>7</v>
      </c>
      <c r="AC33" s="53">
        <v>7</v>
      </c>
      <c r="AD33" s="53"/>
      <c r="AE33" s="53"/>
      <c r="AF33" s="53"/>
      <c r="AG33" s="53"/>
      <c r="AH33" s="53"/>
      <c r="AI33" s="53"/>
      <c r="AJ33" s="53"/>
      <c r="AK33" s="53"/>
      <c r="AL33" s="53"/>
      <c r="AM33" s="53"/>
      <c r="AN33" s="53"/>
      <c r="AO33" s="53"/>
      <c r="AP33" s="53"/>
      <c r="AQ33" s="53"/>
      <c r="AR33" s="53"/>
      <c r="AS33" s="53"/>
      <c r="AT33" s="53"/>
      <c r="AU33" s="53"/>
      <c r="AV33" s="53"/>
      <c r="AW33" s="53"/>
      <c r="AX33" s="53"/>
      <c r="AY33" s="53"/>
      <c r="AZ33" s="63">
        <f t="shared" si="7"/>
        <v>0</v>
      </c>
      <c r="BA33" s="53"/>
      <c r="BB33" s="53"/>
      <c r="BC33" s="53"/>
      <c r="BD33" s="53"/>
      <c r="BE33" s="53"/>
      <c r="BF33" s="53"/>
      <c r="BG33" s="53"/>
      <c r="BH33" s="53"/>
      <c r="BI33" s="53"/>
      <c r="CA33" s="53">
        <v>1</v>
      </c>
      <c r="CB33" s="53">
        <v>7</v>
      </c>
      <c r="CZ33" s="16">
        <v>2</v>
      </c>
    </row>
    <row r="34" spans="1:104" ht="22.5" x14ac:dyDescent="0.2">
      <c r="A34" s="161">
        <v>23</v>
      </c>
      <c r="B34" s="162" t="s">
        <v>4864</v>
      </c>
      <c r="C34" s="163" t="s">
        <v>4865</v>
      </c>
      <c r="D34" s="164" t="s">
        <v>281</v>
      </c>
      <c r="E34" s="165">
        <v>9.6668000000000003</v>
      </c>
      <c r="F34" s="122">
        <f>'06 D.1.4.6B '!F74</f>
        <v>0</v>
      </c>
      <c r="G34" s="166">
        <f t="shared" si="4"/>
        <v>0</v>
      </c>
      <c r="H34" s="167">
        <v>0</v>
      </c>
      <c r="I34" s="168">
        <f t="shared" si="5"/>
        <v>0</v>
      </c>
      <c r="J34" s="167">
        <v>0</v>
      </c>
      <c r="K34" s="168">
        <f t="shared" si="6"/>
        <v>0</v>
      </c>
      <c r="O34" s="53"/>
      <c r="Z34" s="53"/>
      <c r="AA34" s="53">
        <v>1</v>
      </c>
      <c r="AB34" s="53">
        <v>7</v>
      </c>
      <c r="AC34" s="53">
        <v>7</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 t="shared" si="7"/>
        <v>0</v>
      </c>
      <c r="BA34" s="53"/>
      <c r="BB34" s="53"/>
      <c r="BC34" s="53"/>
      <c r="BD34" s="53"/>
      <c r="BE34" s="53"/>
      <c r="BF34" s="53"/>
      <c r="BG34" s="53"/>
      <c r="BH34" s="53"/>
      <c r="BI34" s="53"/>
      <c r="CA34" s="53">
        <v>1</v>
      </c>
      <c r="CB34" s="53">
        <v>7</v>
      </c>
      <c r="CZ34" s="16">
        <v>2</v>
      </c>
    </row>
    <row r="35" spans="1:104" ht="22.5" x14ac:dyDescent="0.2">
      <c r="A35" s="161">
        <v>24</v>
      </c>
      <c r="B35" s="162" t="s">
        <v>4866</v>
      </c>
      <c r="C35" s="163" t="s">
        <v>4867</v>
      </c>
      <c r="D35" s="164" t="s">
        <v>281</v>
      </c>
      <c r="E35" s="165">
        <v>0.74360000000000004</v>
      </c>
      <c r="F35" s="122">
        <f>'06 D.1.4.6B '!F82</f>
        <v>0</v>
      </c>
      <c r="G35" s="166">
        <f t="shared" si="4"/>
        <v>0</v>
      </c>
      <c r="H35" s="167">
        <v>0</v>
      </c>
      <c r="I35" s="168">
        <f t="shared" si="5"/>
        <v>0</v>
      </c>
      <c r="J35" s="167">
        <v>0</v>
      </c>
      <c r="K35" s="168">
        <f t="shared" si="6"/>
        <v>0</v>
      </c>
      <c r="O35" s="53"/>
      <c r="Z35" s="53"/>
      <c r="AA35" s="53">
        <v>1</v>
      </c>
      <c r="AB35" s="53">
        <v>7</v>
      </c>
      <c r="AC35" s="53">
        <v>7</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 t="shared" si="7"/>
        <v>0</v>
      </c>
      <c r="BA35" s="53"/>
      <c r="BB35" s="53"/>
      <c r="BC35" s="53"/>
      <c r="BD35" s="53"/>
      <c r="BE35" s="53"/>
      <c r="BF35" s="53"/>
      <c r="BG35" s="53"/>
      <c r="BH35" s="53"/>
      <c r="BI35" s="53"/>
      <c r="CA35" s="53">
        <v>1</v>
      </c>
      <c r="CB35" s="53">
        <v>7</v>
      </c>
      <c r="CZ35" s="16">
        <v>2</v>
      </c>
    </row>
    <row r="36" spans="1:104" x14ac:dyDescent="0.2">
      <c r="A36" s="161">
        <v>25</v>
      </c>
      <c r="B36" s="162" t="s">
        <v>4868</v>
      </c>
      <c r="C36" s="163" t="s">
        <v>4869</v>
      </c>
      <c r="D36" s="164" t="s">
        <v>281</v>
      </c>
      <c r="E36" s="165">
        <v>0.74360000000000004</v>
      </c>
      <c r="F36" s="122">
        <f>'06 D.1.4.6B '!F96</f>
        <v>0</v>
      </c>
      <c r="G36" s="166">
        <f t="shared" si="4"/>
        <v>0</v>
      </c>
      <c r="H36" s="167">
        <v>0</v>
      </c>
      <c r="I36" s="168">
        <f t="shared" si="5"/>
        <v>0</v>
      </c>
      <c r="J36" s="167">
        <v>0</v>
      </c>
      <c r="K36" s="168">
        <f t="shared" si="6"/>
        <v>0</v>
      </c>
      <c r="O36" s="53"/>
      <c r="Z36" s="53"/>
      <c r="AA36" s="53">
        <v>1</v>
      </c>
      <c r="AB36" s="53">
        <v>7</v>
      </c>
      <c r="AC36" s="53">
        <v>7</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 t="shared" si="7"/>
        <v>0</v>
      </c>
      <c r="BA36" s="53"/>
      <c r="BB36" s="53"/>
      <c r="BC36" s="53"/>
      <c r="BD36" s="53"/>
      <c r="BE36" s="53"/>
      <c r="BF36" s="53"/>
      <c r="BG36" s="53"/>
      <c r="BH36" s="53"/>
      <c r="BI36" s="53"/>
      <c r="CA36" s="53">
        <v>1</v>
      </c>
      <c r="CB36" s="53">
        <v>7</v>
      </c>
      <c r="CZ36" s="16">
        <v>2</v>
      </c>
    </row>
    <row r="37" spans="1:104" ht="22.5" x14ac:dyDescent="0.2">
      <c r="A37" s="161">
        <v>26</v>
      </c>
      <c r="B37" s="162" t="s">
        <v>4870</v>
      </c>
      <c r="C37" s="163" t="s">
        <v>4871</v>
      </c>
      <c r="D37" s="164" t="s">
        <v>281</v>
      </c>
      <c r="E37" s="165">
        <v>0.37180000000000002</v>
      </c>
      <c r="F37" s="122">
        <f>'06 D.1.4.6B '!F102</f>
        <v>0</v>
      </c>
      <c r="G37" s="166">
        <f t="shared" si="4"/>
        <v>0</v>
      </c>
      <c r="H37" s="167">
        <v>0</v>
      </c>
      <c r="I37" s="168">
        <f t="shared" si="5"/>
        <v>0</v>
      </c>
      <c r="J37" s="167">
        <v>0</v>
      </c>
      <c r="K37" s="168">
        <f t="shared" si="6"/>
        <v>0</v>
      </c>
      <c r="O37" s="53"/>
      <c r="Z37" s="53"/>
      <c r="AA37" s="53">
        <v>1</v>
      </c>
      <c r="AB37" s="53">
        <v>7</v>
      </c>
      <c r="AC37" s="53">
        <v>7</v>
      </c>
      <c r="AD37" s="53"/>
      <c r="AE37" s="53"/>
      <c r="AF37" s="53"/>
      <c r="AG37" s="53"/>
      <c r="AH37" s="53"/>
      <c r="AI37" s="53"/>
      <c r="AJ37" s="53"/>
      <c r="AK37" s="53"/>
      <c r="AL37" s="53"/>
      <c r="AM37" s="53"/>
      <c r="AN37" s="53"/>
      <c r="AO37" s="53"/>
      <c r="AP37" s="53"/>
      <c r="AQ37" s="53"/>
      <c r="AR37" s="53"/>
      <c r="AS37" s="53"/>
      <c r="AT37" s="53"/>
      <c r="AU37" s="53"/>
      <c r="AV37" s="53"/>
      <c r="AW37" s="53"/>
      <c r="AX37" s="53"/>
      <c r="AY37" s="53"/>
      <c r="AZ37" s="63">
        <f t="shared" si="7"/>
        <v>0</v>
      </c>
      <c r="BA37" s="53"/>
      <c r="BB37" s="53"/>
      <c r="BC37" s="53"/>
      <c r="BD37" s="53"/>
      <c r="BE37" s="53"/>
      <c r="BF37" s="53"/>
      <c r="BG37" s="53"/>
      <c r="BH37" s="53"/>
      <c r="BI37" s="53"/>
      <c r="CA37" s="53">
        <v>1</v>
      </c>
      <c r="CB37" s="53">
        <v>7</v>
      </c>
      <c r="CZ37" s="16">
        <v>2</v>
      </c>
    </row>
    <row r="38" spans="1:104" ht="22.5" x14ac:dyDescent="0.2">
      <c r="A38" s="161">
        <v>27</v>
      </c>
      <c r="B38" s="162" t="s">
        <v>4872</v>
      </c>
      <c r="C38" s="163" t="s">
        <v>4873</v>
      </c>
      <c r="D38" s="164" t="s">
        <v>281</v>
      </c>
      <c r="E38" s="165">
        <v>9.6668000000000003</v>
      </c>
      <c r="F38" s="122">
        <f>'06 D.1.4.6B '!F106</f>
        <v>0</v>
      </c>
      <c r="G38" s="166">
        <f t="shared" si="4"/>
        <v>0</v>
      </c>
      <c r="H38" s="167">
        <v>0</v>
      </c>
      <c r="I38" s="168">
        <f t="shared" si="5"/>
        <v>0</v>
      </c>
      <c r="J38" s="167">
        <v>0</v>
      </c>
      <c r="K38" s="168">
        <f t="shared" si="6"/>
        <v>0</v>
      </c>
      <c r="O38" s="53"/>
      <c r="Z38" s="53"/>
      <c r="AA38" s="53">
        <v>1</v>
      </c>
      <c r="AB38" s="53">
        <v>7</v>
      </c>
      <c r="AC38" s="53">
        <v>7</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 t="shared" si="7"/>
        <v>0</v>
      </c>
      <c r="BA38" s="53"/>
      <c r="BB38" s="53"/>
      <c r="BC38" s="53"/>
      <c r="BD38" s="53"/>
      <c r="BE38" s="53"/>
      <c r="BF38" s="53"/>
      <c r="BG38" s="53"/>
      <c r="BH38" s="53"/>
      <c r="BI38" s="53"/>
      <c r="CA38" s="53">
        <v>1</v>
      </c>
      <c r="CB38" s="53">
        <v>7</v>
      </c>
      <c r="CZ38" s="16">
        <v>2</v>
      </c>
    </row>
    <row r="39" spans="1:104" x14ac:dyDescent="0.2">
      <c r="A39" s="161">
        <v>28</v>
      </c>
      <c r="B39" s="162" t="s">
        <v>4874</v>
      </c>
      <c r="C39" s="163" t="s">
        <v>4875</v>
      </c>
      <c r="D39" s="164" t="s">
        <v>978</v>
      </c>
      <c r="E39" s="165">
        <v>0.37180000000000002</v>
      </c>
      <c r="F39" s="122">
        <f>'06 D.1.4.6B '!F108</f>
        <v>0</v>
      </c>
      <c r="G39" s="166">
        <f t="shared" si="4"/>
        <v>0</v>
      </c>
      <c r="H39" s="167">
        <v>0</v>
      </c>
      <c r="I39" s="168">
        <f t="shared" si="5"/>
        <v>0</v>
      </c>
      <c r="J39" s="167">
        <v>0</v>
      </c>
      <c r="K39" s="168">
        <f t="shared" si="6"/>
        <v>0</v>
      </c>
      <c r="O39" s="53"/>
      <c r="Z39" s="53"/>
      <c r="AA39" s="53">
        <v>1</v>
      </c>
      <c r="AB39" s="53">
        <v>7</v>
      </c>
      <c r="AC39" s="53">
        <v>7</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 t="shared" si="7"/>
        <v>0</v>
      </c>
      <c r="BA39" s="53"/>
      <c r="BB39" s="53"/>
      <c r="BC39" s="53"/>
      <c r="BD39" s="53"/>
      <c r="BE39" s="53"/>
      <c r="BF39" s="53"/>
      <c r="BG39" s="53"/>
      <c r="BH39" s="53"/>
      <c r="BI39" s="53"/>
      <c r="CA39" s="53">
        <v>1</v>
      </c>
      <c r="CB39" s="53">
        <v>7</v>
      </c>
      <c r="CZ39" s="16">
        <v>2</v>
      </c>
    </row>
    <row r="40" spans="1:104" x14ac:dyDescent="0.2">
      <c r="A40" s="161">
        <v>29</v>
      </c>
      <c r="B40" s="162" t="s">
        <v>4876</v>
      </c>
      <c r="C40" s="163" t="s">
        <v>4877</v>
      </c>
      <c r="D40" s="164" t="s">
        <v>281</v>
      </c>
      <c r="E40" s="165">
        <v>0.37180000000000002</v>
      </c>
      <c r="F40" s="122">
        <f>'06 D.1.4.6B '!F48</f>
        <v>0</v>
      </c>
      <c r="G40" s="166">
        <f t="shared" si="4"/>
        <v>0</v>
      </c>
      <c r="H40" s="167">
        <v>4.4999999999983898E-4</v>
      </c>
      <c r="I40" s="168">
        <f t="shared" si="5"/>
        <v>1.6730999999994015E-4</v>
      </c>
      <c r="J40" s="167"/>
      <c r="K40" s="168">
        <f t="shared" si="6"/>
        <v>0</v>
      </c>
      <c r="O40" s="53"/>
      <c r="Z40" s="53"/>
      <c r="AA40" s="53">
        <v>12</v>
      </c>
      <c r="AB40" s="53">
        <v>0</v>
      </c>
      <c r="AC40" s="53">
        <v>6</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 t="shared" si="7"/>
        <v>0</v>
      </c>
      <c r="BA40" s="53"/>
      <c r="BB40" s="53"/>
      <c r="BC40" s="53"/>
      <c r="BD40" s="53"/>
      <c r="BE40" s="53"/>
      <c r="BF40" s="53"/>
      <c r="BG40" s="53"/>
      <c r="BH40" s="53"/>
      <c r="BI40" s="53"/>
      <c r="CA40" s="53">
        <v>12</v>
      </c>
      <c r="CB40" s="53">
        <v>0</v>
      </c>
      <c r="CZ40" s="16">
        <v>2</v>
      </c>
    </row>
    <row r="41" spans="1:104" ht="22.5" x14ac:dyDescent="0.2">
      <c r="A41" s="161">
        <v>30</v>
      </c>
      <c r="B41" s="162" t="s">
        <v>4878</v>
      </c>
      <c r="C41" s="163" t="s">
        <v>4879</v>
      </c>
      <c r="D41" s="164" t="s">
        <v>281</v>
      </c>
      <c r="E41" s="165">
        <v>0.74360000000000004</v>
      </c>
      <c r="F41" s="122">
        <f>'06 D.1.4.6B '!F50</f>
        <v>0</v>
      </c>
      <c r="G41" s="166">
        <f t="shared" si="4"/>
        <v>0</v>
      </c>
      <c r="H41" s="167">
        <v>4.4999999999983898E-4</v>
      </c>
      <c r="I41" s="168">
        <f t="shared" si="5"/>
        <v>3.346199999998803E-4</v>
      </c>
      <c r="J41" s="167"/>
      <c r="K41" s="168">
        <f t="shared" si="6"/>
        <v>0</v>
      </c>
      <c r="O41" s="53"/>
      <c r="Z41" s="53"/>
      <c r="AA41" s="53">
        <v>12</v>
      </c>
      <c r="AB41" s="53">
        <v>0</v>
      </c>
      <c r="AC41" s="53">
        <v>7</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 t="shared" si="7"/>
        <v>0</v>
      </c>
      <c r="BA41" s="53"/>
      <c r="BB41" s="53"/>
      <c r="BC41" s="53"/>
      <c r="BD41" s="53"/>
      <c r="BE41" s="53"/>
      <c r="BF41" s="53"/>
      <c r="BG41" s="53"/>
      <c r="BH41" s="53"/>
      <c r="BI41" s="53"/>
      <c r="CA41" s="53">
        <v>12</v>
      </c>
      <c r="CB41" s="53">
        <v>0</v>
      </c>
      <c r="CZ41" s="16">
        <v>2</v>
      </c>
    </row>
    <row r="42" spans="1:104" x14ac:dyDescent="0.2">
      <c r="A42" s="161">
        <v>31</v>
      </c>
      <c r="B42" s="162" t="s">
        <v>4880</v>
      </c>
      <c r="C42" s="163" t="s">
        <v>4881</v>
      </c>
      <c r="D42" s="164" t="s">
        <v>281</v>
      </c>
      <c r="E42" s="165">
        <v>0.74360000000000004</v>
      </c>
      <c r="F42" s="122">
        <f>'06 D.1.4.6B '!F52</f>
        <v>0</v>
      </c>
      <c r="G42" s="166">
        <f t="shared" si="4"/>
        <v>0</v>
      </c>
      <c r="H42" s="167">
        <v>4.4999999999983898E-4</v>
      </c>
      <c r="I42" s="168">
        <f t="shared" si="5"/>
        <v>3.346199999998803E-4</v>
      </c>
      <c r="J42" s="167"/>
      <c r="K42" s="168">
        <f t="shared" si="6"/>
        <v>0</v>
      </c>
      <c r="O42" s="53"/>
      <c r="Z42" s="53"/>
      <c r="AA42" s="53">
        <v>12</v>
      </c>
      <c r="AB42" s="53">
        <v>0</v>
      </c>
      <c r="AC42" s="53">
        <v>8</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 t="shared" si="7"/>
        <v>0</v>
      </c>
      <c r="BA42" s="53"/>
      <c r="BB42" s="53"/>
      <c r="BC42" s="53"/>
      <c r="BD42" s="53"/>
      <c r="BE42" s="53"/>
      <c r="BF42" s="53"/>
      <c r="BG42" s="53"/>
      <c r="BH42" s="53"/>
      <c r="BI42" s="53"/>
      <c r="CA42" s="53">
        <v>12</v>
      </c>
      <c r="CB42" s="53">
        <v>0</v>
      </c>
      <c r="CZ42" s="16">
        <v>2</v>
      </c>
    </row>
    <row r="43" spans="1:104" ht="22.5" x14ac:dyDescent="0.2">
      <c r="A43" s="161">
        <v>32</v>
      </c>
      <c r="B43" s="162" t="s">
        <v>4882</v>
      </c>
      <c r="C43" s="163" t="s">
        <v>4883</v>
      </c>
      <c r="D43" s="164" t="s">
        <v>281</v>
      </c>
      <c r="E43" s="165">
        <v>0.37180000000000002</v>
      </c>
      <c r="F43" s="122">
        <f>'06 D.1.4.6B '!F42</f>
        <v>0</v>
      </c>
      <c r="G43" s="166">
        <f t="shared" si="4"/>
        <v>0</v>
      </c>
      <c r="H43" s="167">
        <v>9.9999999999944599E-4</v>
      </c>
      <c r="I43" s="168">
        <f t="shared" si="5"/>
        <v>3.7179999999979404E-4</v>
      </c>
      <c r="J43" s="167"/>
      <c r="K43" s="168">
        <f t="shared" si="6"/>
        <v>0</v>
      </c>
      <c r="O43" s="53"/>
      <c r="Z43" s="53"/>
      <c r="AA43" s="53">
        <v>12</v>
      </c>
      <c r="AB43" s="53">
        <v>0</v>
      </c>
      <c r="AC43" s="53">
        <v>4</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 t="shared" si="7"/>
        <v>0</v>
      </c>
      <c r="BA43" s="53"/>
      <c r="BB43" s="53"/>
      <c r="BC43" s="53"/>
      <c r="BD43" s="53"/>
      <c r="BE43" s="53"/>
      <c r="BF43" s="53"/>
      <c r="BG43" s="53"/>
      <c r="BH43" s="53"/>
      <c r="BI43" s="53"/>
      <c r="CA43" s="53">
        <v>12</v>
      </c>
      <c r="CB43" s="53">
        <v>0</v>
      </c>
      <c r="CZ43" s="16">
        <v>2</v>
      </c>
    </row>
    <row r="44" spans="1:104" ht="22.5" x14ac:dyDescent="0.2">
      <c r="A44" s="161">
        <v>33</v>
      </c>
      <c r="B44" s="162" t="s">
        <v>4884</v>
      </c>
      <c r="C44" s="163" t="s">
        <v>4885</v>
      </c>
      <c r="D44" s="164" t="s">
        <v>281</v>
      </c>
      <c r="E44" s="165">
        <v>0.37180000000000002</v>
      </c>
      <c r="F44" s="122">
        <f>'06 D.1.4.6B '!F44</f>
        <v>0</v>
      </c>
      <c r="G44" s="166">
        <f t="shared" si="4"/>
        <v>0</v>
      </c>
      <c r="H44" s="167">
        <v>9.9999999999944599E-4</v>
      </c>
      <c r="I44" s="168">
        <f t="shared" si="5"/>
        <v>3.7179999999979404E-4</v>
      </c>
      <c r="J44" s="167"/>
      <c r="K44" s="168">
        <f t="shared" si="6"/>
        <v>0</v>
      </c>
      <c r="O44" s="53"/>
      <c r="Z44" s="53"/>
      <c r="AA44" s="53">
        <v>12</v>
      </c>
      <c r="AB44" s="53">
        <v>0</v>
      </c>
      <c r="AC44" s="53">
        <v>5</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 t="shared" si="7"/>
        <v>0</v>
      </c>
      <c r="BA44" s="53"/>
      <c r="BB44" s="53"/>
      <c r="BC44" s="53"/>
      <c r="BD44" s="53"/>
      <c r="BE44" s="53"/>
      <c r="BF44" s="53"/>
      <c r="BG44" s="53"/>
      <c r="BH44" s="53"/>
      <c r="BI44" s="53"/>
      <c r="CA44" s="53">
        <v>12</v>
      </c>
      <c r="CB44" s="53">
        <v>0</v>
      </c>
      <c r="CZ44" s="16">
        <v>2</v>
      </c>
    </row>
    <row r="45" spans="1:104" x14ac:dyDescent="0.2">
      <c r="A45" s="161">
        <v>34</v>
      </c>
      <c r="B45" s="162" t="s">
        <v>4886</v>
      </c>
      <c r="C45" s="163" t="s">
        <v>4887</v>
      </c>
      <c r="D45" s="164" t="s">
        <v>281</v>
      </c>
      <c r="E45" s="165">
        <v>0.37180000000000002</v>
      </c>
      <c r="F45" s="122">
        <f>'06 D.1.4.6B '!F56</f>
        <v>0</v>
      </c>
      <c r="G45" s="166">
        <f t="shared" si="4"/>
        <v>0</v>
      </c>
      <c r="H45" s="167">
        <v>9.9999999999944599E-4</v>
      </c>
      <c r="I45" s="168">
        <f t="shared" si="5"/>
        <v>3.7179999999979404E-4</v>
      </c>
      <c r="J45" s="167"/>
      <c r="K45" s="168">
        <f t="shared" si="6"/>
        <v>0</v>
      </c>
      <c r="O45" s="53"/>
      <c r="Z45" s="53"/>
      <c r="AA45" s="53">
        <v>12</v>
      </c>
      <c r="AB45" s="53">
        <v>0</v>
      </c>
      <c r="AC45" s="53">
        <v>9</v>
      </c>
      <c r="AD45" s="53"/>
      <c r="AE45" s="53"/>
      <c r="AF45" s="53"/>
      <c r="AG45" s="53"/>
      <c r="AH45" s="53"/>
      <c r="AI45" s="53"/>
      <c r="AJ45" s="53"/>
      <c r="AK45" s="53"/>
      <c r="AL45" s="53"/>
      <c r="AM45" s="53"/>
      <c r="AN45" s="53"/>
      <c r="AO45" s="53"/>
      <c r="AP45" s="53"/>
      <c r="AQ45" s="53"/>
      <c r="AR45" s="53"/>
      <c r="AS45" s="53"/>
      <c r="AT45" s="53"/>
      <c r="AU45" s="53"/>
      <c r="AV45" s="53"/>
      <c r="AW45" s="53"/>
      <c r="AX45" s="53"/>
      <c r="AY45" s="53"/>
      <c r="AZ45" s="63">
        <f t="shared" si="7"/>
        <v>0</v>
      </c>
      <c r="BA45" s="53"/>
      <c r="BB45" s="53"/>
      <c r="BC45" s="53"/>
      <c r="BD45" s="53"/>
      <c r="BE45" s="53"/>
      <c r="BF45" s="53"/>
      <c r="BG45" s="53"/>
      <c r="BH45" s="53"/>
      <c r="BI45" s="53"/>
      <c r="CA45" s="53">
        <v>12</v>
      </c>
      <c r="CB45" s="53">
        <v>0</v>
      </c>
      <c r="CZ45" s="16">
        <v>2</v>
      </c>
    </row>
    <row r="46" spans="1:104" x14ac:dyDescent="0.2">
      <c r="A46" s="161">
        <v>35</v>
      </c>
      <c r="B46" s="162" t="s">
        <v>4888</v>
      </c>
      <c r="C46" s="163" t="s">
        <v>4889</v>
      </c>
      <c r="D46" s="164" t="s">
        <v>281</v>
      </c>
      <c r="E46" s="165">
        <v>1.4872000000000001</v>
      </c>
      <c r="F46" s="122">
        <f>'06 D.1.4.6B '!F60</f>
        <v>0</v>
      </c>
      <c r="G46" s="166">
        <f t="shared" si="4"/>
        <v>0</v>
      </c>
      <c r="H46" s="167">
        <v>9.9999999999944599E-4</v>
      </c>
      <c r="I46" s="168">
        <f t="shared" si="5"/>
        <v>1.4871999999991762E-3</v>
      </c>
      <c r="J46" s="167"/>
      <c r="K46" s="168">
        <f t="shared" si="6"/>
        <v>0</v>
      </c>
      <c r="O46" s="53"/>
      <c r="Z46" s="53"/>
      <c r="AA46" s="53">
        <v>12</v>
      </c>
      <c r="AB46" s="53">
        <v>0</v>
      </c>
      <c r="AC46" s="53">
        <v>10</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 t="shared" si="7"/>
        <v>0</v>
      </c>
      <c r="BA46" s="53"/>
      <c r="BB46" s="53"/>
      <c r="BC46" s="53"/>
      <c r="BD46" s="53"/>
      <c r="BE46" s="53"/>
      <c r="BF46" s="53"/>
      <c r="BG46" s="53"/>
      <c r="BH46" s="53"/>
      <c r="BI46" s="53"/>
      <c r="CA46" s="53">
        <v>12</v>
      </c>
      <c r="CB46" s="53">
        <v>0</v>
      </c>
      <c r="CZ46" s="16">
        <v>2</v>
      </c>
    </row>
    <row r="47" spans="1:104" ht="22.5" x14ac:dyDescent="0.2">
      <c r="A47" s="161">
        <v>36</v>
      </c>
      <c r="B47" s="162" t="s">
        <v>4890</v>
      </c>
      <c r="C47" s="163" t="s">
        <v>4891</v>
      </c>
      <c r="D47" s="164" t="s">
        <v>281</v>
      </c>
      <c r="E47" s="165">
        <v>0.37180000000000002</v>
      </c>
      <c r="F47" s="122">
        <f>'06 D.1.4.6B '!F62</f>
        <v>0</v>
      </c>
      <c r="G47" s="166">
        <f t="shared" si="4"/>
        <v>0</v>
      </c>
      <c r="H47" s="167">
        <v>9.9999999999944599E-4</v>
      </c>
      <c r="I47" s="168">
        <f t="shared" si="5"/>
        <v>3.7179999999979404E-4</v>
      </c>
      <c r="J47" s="167"/>
      <c r="K47" s="168">
        <f t="shared" si="6"/>
        <v>0</v>
      </c>
      <c r="O47" s="53"/>
      <c r="Z47" s="53"/>
      <c r="AA47" s="53">
        <v>12</v>
      </c>
      <c r="AB47" s="53">
        <v>0</v>
      </c>
      <c r="AC47" s="53">
        <v>11</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 t="shared" si="7"/>
        <v>0</v>
      </c>
      <c r="BA47" s="53"/>
      <c r="BB47" s="53"/>
      <c r="BC47" s="53"/>
      <c r="BD47" s="53"/>
      <c r="BE47" s="53"/>
      <c r="BF47" s="53"/>
      <c r="BG47" s="53"/>
      <c r="BH47" s="53"/>
      <c r="BI47" s="53"/>
      <c r="CA47" s="53">
        <v>12</v>
      </c>
      <c r="CB47" s="53">
        <v>0</v>
      </c>
      <c r="CZ47" s="16">
        <v>2</v>
      </c>
    </row>
    <row r="48" spans="1:104" x14ac:dyDescent="0.2">
      <c r="A48" s="161">
        <v>37</v>
      </c>
      <c r="B48" s="162" t="s">
        <v>4892</v>
      </c>
      <c r="C48" s="163" t="s">
        <v>4893</v>
      </c>
      <c r="D48" s="164" t="s">
        <v>281</v>
      </c>
      <c r="E48" s="165">
        <v>0.74360000000000004</v>
      </c>
      <c r="F48" s="122">
        <f>'06 D.1.4.6B '!F66</f>
        <v>0</v>
      </c>
      <c r="G48" s="166">
        <f t="shared" si="4"/>
        <v>0</v>
      </c>
      <c r="H48" s="167">
        <v>0</v>
      </c>
      <c r="I48" s="168">
        <f t="shared" si="5"/>
        <v>0</v>
      </c>
      <c r="J48" s="167"/>
      <c r="K48" s="168">
        <f t="shared" si="6"/>
        <v>0</v>
      </c>
      <c r="O48" s="53"/>
      <c r="Z48" s="53"/>
      <c r="AA48" s="53">
        <v>12</v>
      </c>
      <c r="AB48" s="53">
        <v>0</v>
      </c>
      <c r="AC48" s="53">
        <v>12</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 t="shared" si="7"/>
        <v>0</v>
      </c>
      <c r="BA48" s="53"/>
      <c r="BB48" s="53"/>
      <c r="BC48" s="53"/>
      <c r="BD48" s="53"/>
      <c r="BE48" s="53"/>
      <c r="BF48" s="53"/>
      <c r="BG48" s="53"/>
      <c r="BH48" s="53"/>
      <c r="BI48" s="53"/>
      <c r="CA48" s="53">
        <v>12</v>
      </c>
      <c r="CB48" s="53">
        <v>0</v>
      </c>
      <c r="CZ48" s="16">
        <v>2</v>
      </c>
    </row>
    <row r="49" spans="1:104" x14ac:dyDescent="0.2">
      <c r="A49" s="161">
        <v>38</v>
      </c>
      <c r="B49" s="162" t="s">
        <v>4894</v>
      </c>
      <c r="C49" s="163" t="s">
        <v>4895</v>
      </c>
      <c r="D49" s="164" t="s">
        <v>281</v>
      </c>
      <c r="E49" s="165">
        <v>1.4872000000000001</v>
      </c>
      <c r="F49" s="122">
        <f>'06 D.1.4.6B '!F68</f>
        <v>0</v>
      </c>
      <c r="G49" s="166">
        <f t="shared" si="4"/>
        <v>0</v>
      </c>
      <c r="H49" s="167">
        <v>9.9999999999944599E-4</v>
      </c>
      <c r="I49" s="168">
        <f t="shared" si="5"/>
        <v>1.4871999999991762E-3</v>
      </c>
      <c r="J49" s="167"/>
      <c r="K49" s="168">
        <f t="shared" si="6"/>
        <v>0</v>
      </c>
      <c r="O49" s="53"/>
      <c r="Z49" s="53"/>
      <c r="AA49" s="53">
        <v>12</v>
      </c>
      <c r="AB49" s="53">
        <v>0</v>
      </c>
      <c r="AC49" s="53">
        <v>13</v>
      </c>
      <c r="AD49" s="53"/>
      <c r="AE49" s="53"/>
      <c r="AF49" s="53"/>
      <c r="AG49" s="53"/>
      <c r="AH49" s="53"/>
      <c r="AI49" s="53"/>
      <c r="AJ49" s="53"/>
      <c r="AK49" s="53"/>
      <c r="AL49" s="53"/>
      <c r="AM49" s="53"/>
      <c r="AN49" s="53"/>
      <c r="AO49" s="53"/>
      <c r="AP49" s="53"/>
      <c r="AQ49" s="53"/>
      <c r="AR49" s="53"/>
      <c r="AS49" s="53"/>
      <c r="AT49" s="53"/>
      <c r="AU49" s="53"/>
      <c r="AV49" s="53"/>
      <c r="AW49" s="53"/>
      <c r="AX49" s="53"/>
      <c r="AY49" s="53"/>
      <c r="AZ49" s="63">
        <f t="shared" si="7"/>
        <v>0</v>
      </c>
      <c r="BA49" s="53"/>
      <c r="BB49" s="53"/>
      <c r="BC49" s="53"/>
      <c r="BD49" s="53"/>
      <c r="BE49" s="53"/>
      <c r="BF49" s="53"/>
      <c r="BG49" s="53"/>
      <c r="BH49" s="53"/>
      <c r="BI49" s="53"/>
      <c r="CA49" s="53">
        <v>12</v>
      </c>
      <c r="CB49" s="53">
        <v>0</v>
      </c>
      <c r="CZ49" s="16">
        <v>2</v>
      </c>
    </row>
    <row r="50" spans="1:104" ht="22.5" x14ac:dyDescent="0.2">
      <c r="A50" s="161">
        <v>39</v>
      </c>
      <c r="B50" s="162" t="s">
        <v>4896</v>
      </c>
      <c r="C50" s="163" t="s">
        <v>4897</v>
      </c>
      <c r="D50" s="164" t="s">
        <v>281</v>
      </c>
      <c r="E50" s="165">
        <v>0.37180000000000002</v>
      </c>
      <c r="F50" s="122">
        <f>'06 D.1.4.6B '!F70</f>
        <v>0</v>
      </c>
      <c r="G50" s="166">
        <f t="shared" si="4"/>
        <v>0</v>
      </c>
      <c r="H50" s="167">
        <v>9.9999999999944599E-4</v>
      </c>
      <c r="I50" s="168">
        <f t="shared" si="5"/>
        <v>3.7179999999979404E-4</v>
      </c>
      <c r="J50" s="167"/>
      <c r="K50" s="168">
        <f t="shared" si="6"/>
        <v>0</v>
      </c>
      <c r="O50" s="53"/>
      <c r="Z50" s="53"/>
      <c r="AA50" s="53">
        <v>12</v>
      </c>
      <c r="AB50" s="53">
        <v>0</v>
      </c>
      <c r="AC50" s="53">
        <v>14</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 t="shared" si="7"/>
        <v>0</v>
      </c>
      <c r="BA50" s="53"/>
      <c r="BB50" s="53"/>
      <c r="BC50" s="53"/>
      <c r="BD50" s="53"/>
      <c r="BE50" s="53"/>
      <c r="BF50" s="53"/>
      <c r="BG50" s="53"/>
      <c r="BH50" s="53"/>
      <c r="BI50" s="53"/>
      <c r="CA50" s="53">
        <v>12</v>
      </c>
      <c r="CB50" s="53">
        <v>0</v>
      </c>
      <c r="CZ50" s="16">
        <v>2</v>
      </c>
    </row>
    <row r="51" spans="1:104" x14ac:dyDescent="0.2">
      <c r="A51" s="161">
        <v>40</v>
      </c>
      <c r="B51" s="162" t="s">
        <v>4898</v>
      </c>
      <c r="C51" s="163" t="s">
        <v>4899</v>
      </c>
      <c r="D51" s="164" t="s">
        <v>281</v>
      </c>
      <c r="E51" s="165">
        <v>48.334000000000003</v>
      </c>
      <c r="F51" s="122">
        <f>'06 D.1.4.6B '!F72</f>
        <v>0</v>
      </c>
      <c r="G51" s="166">
        <f t="shared" si="4"/>
        <v>0</v>
      </c>
      <c r="H51" s="167">
        <v>9.9999999999944599E-4</v>
      </c>
      <c r="I51" s="168">
        <f t="shared" si="5"/>
        <v>4.8333999999973225E-2</v>
      </c>
      <c r="J51" s="167"/>
      <c r="K51" s="168">
        <f t="shared" si="6"/>
        <v>0</v>
      </c>
      <c r="O51" s="53"/>
      <c r="Z51" s="53"/>
      <c r="AA51" s="53">
        <v>12</v>
      </c>
      <c r="AB51" s="53">
        <v>0</v>
      </c>
      <c r="AC51" s="53">
        <v>15</v>
      </c>
      <c r="AD51" s="53"/>
      <c r="AE51" s="53"/>
      <c r="AF51" s="53"/>
      <c r="AG51" s="53"/>
      <c r="AH51" s="53"/>
      <c r="AI51" s="53"/>
      <c r="AJ51" s="53"/>
      <c r="AK51" s="53"/>
      <c r="AL51" s="53"/>
      <c r="AM51" s="53"/>
      <c r="AN51" s="53"/>
      <c r="AO51" s="53"/>
      <c r="AP51" s="53"/>
      <c r="AQ51" s="53"/>
      <c r="AR51" s="53"/>
      <c r="AS51" s="53"/>
      <c r="AT51" s="53"/>
      <c r="AU51" s="53"/>
      <c r="AV51" s="53"/>
      <c r="AW51" s="53"/>
      <c r="AX51" s="53"/>
      <c r="AY51" s="53"/>
      <c r="AZ51" s="63">
        <f t="shared" si="7"/>
        <v>0</v>
      </c>
      <c r="BA51" s="53"/>
      <c r="BB51" s="53"/>
      <c r="BC51" s="53"/>
      <c r="BD51" s="53"/>
      <c r="BE51" s="53"/>
      <c r="BF51" s="53"/>
      <c r="BG51" s="53"/>
      <c r="BH51" s="53"/>
      <c r="BI51" s="53"/>
      <c r="CA51" s="53">
        <v>12</v>
      </c>
      <c r="CB51" s="53">
        <v>0</v>
      </c>
      <c r="CZ51" s="16">
        <v>2</v>
      </c>
    </row>
    <row r="52" spans="1:104" ht="22.5" x14ac:dyDescent="0.2">
      <c r="A52" s="161">
        <v>41</v>
      </c>
      <c r="B52" s="162" t="s">
        <v>4900</v>
      </c>
      <c r="C52" s="163" t="s">
        <v>4901</v>
      </c>
      <c r="D52" s="164" t="s">
        <v>281</v>
      </c>
      <c r="E52" s="165">
        <v>0.74360000000000004</v>
      </c>
      <c r="F52" s="122">
        <f>'06 D.1.4.6B '!F98</f>
        <v>0</v>
      </c>
      <c r="G52" s="166">
        <f t="shared" si="4"/>
        <v>0</v>
      </c>
      <c r="H52" s="167">
        <v>9.9999999999944599E-4</v>
      </c>
      <c r="I52" s="168">
        <f t="shared" si="5"/>
        <v>7.4359999999958808E-4</v>
      </c>
      <c r="J52" s="167"/>
      <c r="K52" s="168">
        <f t="shared" si="6"/>
        <v>0</v>
      </c>
      <c r="O52" s="53"/>
      <c r="Z52" s="53"/>
      <c r="AA52" s="53">
        <v>12</v>
      </c>
      <c r="AB52" s="53">
        <v>0</v>
      </c>
      <c r="AC52" s="53">
        <v>23</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 t="shared" si="7"/>
        <v>0</v>
      </c>
      <c r="BA52" s="53"/>
      <c r="BB52" s="53"/>
      <c r="BC52" s="53"/>
      <c r="BD52" s="53"/>
      <c r="BE52" s="53"/>
      <c r="BF52" s="53"/>
      <c r="BG52" s="53"/>
      <c r="BH52" s="53"/>
      <c r="BI52" s="53"/>
      <c r="CA52" s="53">
        <v>12</v>
      </c>
      <c r="CB52" s="53">
        <v>0</v>
      </c>
      <c r="CZ52" s="16">
        <v>2</v>
      </c>
    </row>
    <row r="53" spans="1:104" x14ac:dyDescent="0.2">
      <c r="A53" s="161">
        <v>42</v>
      </c>
      <c r="B53" s="162" t="s">
        <v>4902</v>
      </c>
      <c r="C53" s="163" t="s">
        <v>4903</v>
      </c>
      <c r="D53" s="164" t="s">
        <v>281</v>
      </c>
      <c r="E53" s="165">
        <v>0.74360000000000004</v>
      </c>
      <c r="F53" s="122">
        <f>'06 D.1.4.6B '!F100</f>
        <v>0</v>
      </c>
      <c r="G53" s="166">
        <f t="shared" si="4"/>
        <v>0</v>
      </c>
      <c r="H53" s="167">
        <v>9.9999999999944599E-4</v>
      </c>
      <c r="I53" s="168">
        <f t="shared" si="5"/>
        <v>7.4359999999958808E-4</v>
      </c>
      <c r="J53" s="167"/>
      <c r="K53" s="168">
        <f t="shared" si="6"/>
        <v>0</v>
      </c>
      <c r="O53" s="53"/>
      <c r="Z53" s="53"/>
      <c r="AA53" s="53">
        <v>12</v>
      </c>
      <c r="AB53" s="53">
        <v>0</v>
      </c>
      <c r="AC53" s="53">
        <v>24</v>
      </c>
      <c r="AD53" s="53"/>
      <c r="AE53" s="53"/>
      <c r="AF53" s="53"/>
      <c r="AG53" s="53"/>
      <c r="AH53" s="53"/>
      <c r="AI53" s="53"/>
      <c r="AJ53" s="53"/>
      <c r="AK53" s="53"/>
      <c r="AL53" s="53"/>
      <c r="AM53" s="53"/>
      <c r="AN53" s="53"/>
      <c r="AO53" s="53"/>
      <c r="AP53" s="53"/>
      <c r="AQ53" s="53"/>
      <c r="AR53" s="53"/>
      <c r="AS53" s="53"/>
      <c r="AT53" s="53"/>
      <c r="AU53" s="53"/>
      <c r="AV53" s="53"/>
      <c r="AW53" s="53"/>
      <c r="AX53" s="53"/>
      <c r="AY53" s="53"/>
      <c r="AZ53" s="63">
        <f t="shared" si="7"/>
        <v>0</v>
      </c>
      <c r="BA53" s="53"/>
      <c r="BB53" s="53"/>
      <c r="BC53" s="53"/>
      <c r="BD53" s="53"/>
      <c r="BE53" s="53"/>
      <c r="BF53" s="53"/>
      <c r="BG53" s="53"/>
      <c r="BH53" s="53"/>
      <c r="BI53" s="53"/>
      <c r="CA53" s="53">
        <v>12</v>
      </c>
      <c r="CB53" s="53">
        <v>0</v>
      </c>
      <c r="CZ53" s="16">
        <v>2</v>
      </c>
    </row>
    <row r="54" spans="1:104" x14ac:dyDescent="0.2">
      <c r="A54" s="161">
        <v>43</v>
      </c>
      <c r="B54" s="162" t="s">
        <v>4904</v>
      </c>
      <c r="C54" s="163" t="s">
        <v>4905</v>
      </c>
      <c r="D54" s="164" t="s">
        <v>281</v>
      </c>
      <c r="E54" s="165">
        <v>0.74360000000000004</v>
      </c>
      <c r="F54" s="122">
        <f>'06 D.1.4.6B '!F84</f>
        <v>0</v>
      </c>
      <c r="G54" s="166">
        <f t="shared" si="4"/>
        <v>0</v>
      </c>
      <c r="H54" s="167">
        <v>9.9999999999944599E-4</v>
      </c>
      <c r="I54" s="168">
        <f t="shared" si="5"/>
        <v>7.4359999999958808E-4</v>
      </c>
      <c r="J54" s="167"/>
      <c r="K54" s="168">
        <f t="shared" si="6"/>
        <v>0</v>
      </c>
      <c r="O54" s="53"/>
      <c r="Z54" s="53"/>
      <c r="AA54" s="53">
        <v>12</v>
      </c>
      <c r="AB54" s="53">
        <v>0</v>
      </c>
      <c r="AC54" s="53">
        <v>17</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 t="shared" si="7"/>
        <v>0</v>
      </c>
      <c r="BA54" s="53"/>
      <c r="BB54" s="53"/>
      <c r="BC54" s="53"/>
      <c r="BD54" s="53"/>
      <c r="BE54" s="53"/>
      <c r="BF54" s="53"/>
      <c r="BG54" s="53"/>
      <c r="BH54" s="53"/>
      <c r="BI54" s="53"/>
      <c r="CA54" s="53">
        <v>12</v>
      </c>
      <c r="CB54" s="53">
        <v>0</v>
      </c>
      <c r="CZ54" s="16">
        <v>2</v>
      </c>
    </row>
    <row r="55" spans="1:104" x14ac:dyDescent="0.2">
      <c r="A55" s="161">
        <v>44</v>
      </c>
      <c r="B55" s="162" t="s">
        <v>4906</v>
      </c>
      <c r="C55" s="163" t="s">
        <v>4907</v>
      </c>
      <c r="D55" s="164" t="s">
        <v>281</v>
      </c>
      <c r="E55" s="165">
        <v>0.74360000000000004</v>
      </c>
      <c r="F55" s="122">
        <f>'06 D.1.4.6B '!F86</f>
        <v>0</v>
      </c>
      <c r="G55" s="166">
        <f t="shared" si="4"/>
        <v>0</v>
      </c>
      <c r="H55" s="167">
        <v>9.9999999999944599E-4</v>
      </c>
      <c r="I55" s="168">
        <f t="shared" si="5"/>
        <v>7.4359999999958808E-4</v>
      </c>
      <c r="J55" s="167"/>
      <c r="K55" s="168">
        <f t="shared" si="6"/>
        <v>0</v>
      </c>
      <c r="O55" s="53"/>
      <c r="Z55" s="53"/>
      <c r="AA55" s="53">
        <v>12</v>
      </c>
      <c r="AB55" s="53">
        <v>0</v>
      </c>
      <c r="AC55" s="53">
        <v>18</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 t="shared" si="7"/>
        <v>0</v>
      </c>
      <c r="BA55" s="53"/>
      <c r="BB55" s="53"/>
      <c r="BC55" s="53"/>
      <c r="BD55" s="53"/>
      <c r="BE55" s="53"/>
      <c r="BF55" s="53"/>
      <c r="BG55" s="53"/>
      <c r="BH55" s="53"/>
      <c r="BI55" s="53"/>
      <c r="CA55" s="53">
        <v>12</v>
      </c>
      <c r="CB55" s="53">
        <v>0</v>
      </c>
      <c r="CZ55" s="16">
        <v>2</v>
      </c>
    </row>
    <row r="56" spans="1:104" x14ac:dyDescent="0.2">
      <c r="A56" s="161">
        <v>45</v>
      </c>
      <c r="B56" s="162" t="s">
        <v>4908</v>
      </c>
      <c r="C56" s="163" t="s">
        <v>4909</v>
      </c>
      <c r="D56" s="164" t="s">
        <v>281</v>
      </c>
      <c r="E56" s="165">
        <v>0.74360000000000004</v>
      </c>
      <c r="F56" s="122">
        <f>'06 D.1.4.6B '!F88</f>
        <v>0</v>
      </c>
      <c r="G56" s="166">
        <f t="shared" si="4"/>
        <v>0</v>
      </c>
      <c r="H56" s="167">
        <v>9.9999999999944599E-4</v>
      </c>
      <c r="I56" s="168">
        <f t="shared" si="5"/>
        <v>7.4359999999958808E-4</v>
      </c>
      <c r="J56" s="167"/>
      <c r="K56" s="168">
        <f t="shared" si="6"/>
        <v>0</v>
      </c>
      <c r="O56" s="53"/>
      <c r="Z56" s="53"/>
      <c r="AA56" s="53">
        <v>12</v>
      </c>
      <c r="AB56" s="53">
        <v>0</v>
      </c>
      <c r="AC56" s="53">
        <v>19</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 t="shared" si="7"/>
        <v>0</v>
      </c>
      <c r="BA56" s="53"/>
      <c r="BB56" s="53"/>
      <c r="BC56" s="53"/>
      <c r="BD56" s="53"/>
      <c r="BE56" s="53"/>
      <c r="BF56" s="53"/>
      <c r="BG56" s="53"/>
      <c r="BH56" s="53"/>
      <c r="BI56" s="53"/>
      <c r="CA56" s="53">
        <v>12</v>
      </c>
      <c r="CB56" s="53">
        <v>0</v>
      </c>
      <c r="CZ56" s="16">
        <v>2</v>
      </c>
    </row>
    <row r="57" spans="1:104" ht="22.5" x14ac:dyDescent="0.2">
      <c r="A57" s="161">
        <v>46</v>
      </c>
      <c r="B57" s="162" t="s">
        <v>4910</v>
      </c>
      <c r="C57" s="163" t="s">
        <v>4911</v>
      </c>
      <c r="D57" s="164" t="s">
        <v>281</v>
      </c>
      <c r="E57" s="165">
        <v>0.74360000000000004</v>
      </c>
      <c r="F57" s="122">
        <f>'06 D.1.4.6B '!F90</f>
        <v>0</v>
      </c>
      <c r="G57" s="166">
        <f t="shared" si="4"/>
        <v>0</v>
      </c>
      <c r="H57" s="167">
        <v>9.9999999999944599E-4</v>
      </c>
      <c r="I57" s="168">
        <f t="shared" si="5"/>
        <v>7.4359999999958808E-4</v>
      </c>
      <c r="J57" s="167"/>
      <c r="K57" s="168">
        <f t="shared" si="6"/>
        <v>0</v>
      </c>
      <c r="O57" s="53"/>
      <c r="Z57" s="53"/>
      <c r="AA57" s="53">
        <v>12</v>
      </c>
      <c r="AB57" s="53">
        <v>0</v>
      </c>
      <c r="AC57" s="53">
        <v>20</v>
      </c>
      <c r="AD57" s="53"/>
      <c r="AE57" s="53"/>
      <c r="AF57" s="53"/>
      <c r="AG57" s="53"/>
      <c r="AH57" s="53"/>
      <c r="AI57" s="53"/>
      <c r="AJ57" s="53"/>
      <c r="AK57" s="53"/>
      <c r="AL57" s="53"/>
      <c r="AM57" s="53"/>
      <c r="AN57" s="53"/>
      <c r="AO57" s="53"/>
      <c r="AP57" s="53"/>
      <c r="AQ57" s="53"/>
      <c r="AR57" s="53"/>
      <c r="AS57" s="53"/>
      <c r="AT57" s="53"/>
      <c r="AU57" s="53"/>
      <c r="AV57" s="53"/>
      <c r="AW57" s="53"/>
      <c r="AX57" s="53"/>
      <c r="AY57" s="53"/>
      <c r="AZ57" s="63">
        <f t="shared" si="7"/>
        <v>0</v>
      </c>
      <c r="BA57" s="53"/>
      <c r="BB57" s="53"/>
      <c r="BC57" s="53"/>
      <c r="BD57" s="53"/>
      <c r="BE57" s="53"/>
      <c r="BF57" s="53"/>
      <c r="BG57" s="53"/>
      <c r="BH57" s="53"/>
      <c r="BI57" s="53"/>
      <c r="CA57" s="53">
        <v>12</v>
      </c>
      <c r="CB57" s="53">
        <v>0</v>
      </c>
      <c r="CZ57" s="16">
        <v>2</v>
      </c>
    </row>
    <row r="58" spans="1:104" x14ac:dyDescent="0.2">
      <c r="A58" s="161">
        <v>47</v>
      </c>
      <c r="B58" s="162" t="s">
        <v>4912</v>
      </c>
      <c r="C58" s="163" t="s">
        <v>4913</v>
      </c>
      <c r="D58" s="164" t="s">
        <v>281</v>
      </c>
      <c r="E58" s="165">
        <v>0.74360000000000004</v>
      </c>
      <c r="F58" s="122">
        <f>'06 D.1.4.6B '!F92</f>
        <v>0</v>
      </c>
      <c r="G58" s="166">
        <f t="shared" si="4"/>
        <v>0</v>
      </c>
      <c r="H58" s="167">
        <v>9.9999999999944599E-4</v>
      </c>
      <c r="I58" s="168">
        <f t="shared" si="5"/>
        <v>7.4359999999958808E-4</v>
      </c>
      <c r="J58" s="167"/>
      <c r="K58" s="168">
        <f t="shared" si="6"/>
        <v>0</v>
      </c>
      <c r="O58" s="53"/>
      <c r="Z58" s="53"/>
      <c r="AA58" s="53">
        <v>12</v>
      </c>
      <c r="AB58" s="53">
        <v>0</v>
      </c>
      <c r="AC58" s="53">
        <v>21</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 t="shared" si="7"/>
        <v>0</v>
      </c>
      <c r="BA58" s="53"/>
      <c r="BB58" s="53"/>
      <c r="BC58" s="53"/>
      <c r="BD58" s="53"/>
      <c r="BE58" s="53"/>
      <c r="BF58" s="53"/>
      <c r="BG58" s="53"/>
      <c r="BH58" s="53"/>
      <c r="BI58" s="53"/>
      <c r="CA58" s="53">
        <v>12</v>
      </c>
      <c r="CB58" s="53">
        <v>0</v>
      </c>
      <c r="CZ58" s="16">
        <v>2</v>
      </c>
    </row>
    <row r="59" spans="1:104" ht="22.5" x14ac:dyDescent="0.2">
      <c r="A59" s="161">
        <v>48</v>
      </c>
      <c r="B59" s="162" t="s">
        <v>4914</v>
      </c>
      <c r="C59" s="163" t="s">
        <v>4915</v>
      </c>
      <c r="D59" s="164" t="s">
        <v>281</v>
      </c>
      <c r="E59" s="165">
        <v>0.74360000000000004</v>
      </c>
      <c r="F59" s="122">
        <f>'06 D.1.4.6B '!F94</f>
        <v>0</v>
      </c>
      <c r="G59" s="166">
        <f t="shared" si="4"/>
        <v>0</v>
      </c>
      <c r="H59" s="167">
        <v>9.9999999999944599E-4</v>
      </c>
      <c r="I59" s="168">
        <f t="shared" si="5"/>
        <v>7.4359999999958808E-4</v>
      </c>
      <c r="J59" s="167"/>
      <c r="K59" s="168">
        <f t="shared" si="6"/>
        <v>0</v>
      </c>
      <c r="O59" s="53"/>
      <c r="Z59" s="53"/>
      <c r="AA59" s="53">
        <v>12</v>
      </c>
      <c r="AB59" s="53">
        <v>0</v>
      </c>
      <c r="AC59" s="53">
        <v>22</v>
      </c>
      <c r="AD59" s="53"/>
      <c r="AE59" s="53"/>
      <c r="AF59" s="53"/>
      <c r="AG59" s="53"/>
      <c r="AH59" s="53"/>
      <c r="AI59" s="53"/>
      <c r="AJ59" s="53"/>
      <c r="AK59" s="53"/>
      <c r="AL59" s="53"/>
      <c r="AM59" s="53"/>
      <c r="AN59" s="53"/>
      <c r="AO59" s="53"/>
      <c r="AP59" s="53"/>
      <c r="AQ59" s="53"/>
      <c r="AR59" s="53"/>
      <c r="AS59" s="53"/>
      <c r="AT59" s="53"/>
      <c r="AU59" s="53"/>
      <c r="AV59" s="53"/>
      <c r="AW59" s="53"/>
      <c r="AX59" s="53"/>
      <c r="AY59" s="53"/>
      <c r="AZ59" s="63">
        <f t="shared" si="7"/>
        <v>0</v>
      </c>
      <c r="BA59" s="53"/>
      <c r="BB59" s="53"/>
      <c r="BC59" s="53"/>
      <c r="BD59" s="53"/>
      <c r="BE59" s="53"/>
      <c r="BF59" s="53"/>
      <c r="BG59" s="53"/>
      <c r="BH59" s="53"/>
      <c r="BI59" s="53"/>
      <c r="CA59" s="53">
        <v>12</v>
      </c>
      <c r="CB59" s="53">
        <v>0</v>
      </c>
      <c r="CZ59" s="16">
        <v>2</v>
      </c>
    </row>
    <row r="60" spans="1:104" x14ac:dyDescent="0.2">
      <c r="A60" s="161">
        <v>49</v>
      </c>
      <c r="B60" s="162" t="s">
        <v>4916</v>
      </c>
      <c r="C60" s="163" t="s">
        <v>4917</v>
      </c>
      <c r="D60" s="164" t="s">
        <v>281</v>
      </c>
      <c r="E60" s="165">
        <v>0.37180000000000002</v>
      </c>
      <c r="F60" s="122">
        <f>'06 D.1.4.6B '!F104</f>
        <v>0</v>
      </c>
      <c r="G60" s="166">
        <f t="shared" si="4"/>
        <v>0</v>
      </c>
      <c r="H60" s="167">
        <v>9.9999999999944599E-4</v>
      </c>
      <c r="I60" s="168">
        <f t="shared" si="5"/>
        <v>3.7179999999979404E-4</v>
      </c>
      <c r="J60" s="167"/>
      <c r="K60" s="168">
        <f t="shared" si="6"/>
        <v>0</v>
      </c>
      <c r="O60" s="53"/>
      <c r="Z60" s="53"/>
      <c r="AA60" s="53">
        <v>12</v>
      </c>
      <c r="AB60" s="53">
        <v>0</v>
      </c>
      <c r="AC60" s="53">
        <v>25</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 t="shared" si="7"/>
        <v>0</v>
      </c>
      <c r="BA60" s="53"/>
      <c r="BB60" s="53"/>
      <c r="BC60" s="53"/>
      <c r="BD60" s="53"/>
      <c r="BE60" s="53"/>
      <c r="BF60" s="53"/>
      <c r="BG60" s="53"/>
      <c r="BH60" s="53"/>
      <c r="BI60" s="53"/>
      <c r="CA60" s="53">
        <v>12</v>
      </c>
      <c r="CB60" s="53">
        <v>0</v>
      </c>
      <c r="CZ60" s="16">
        <v>2</v>
      </c>
    </row>
    <row r="61" spans="1:104" ht="22.5" x14ac:dyDescent="0.2">
      <c r="A61" s="161">
        <v>50</v>
      </c>
      <c r="B61" s="162" t="s">
        <v>4918</v>
      </c>
      <c r="C61" s="163" t="s">
        <v>4865</v>
      </c>
      <c r="D61" s="164" t="s">
        <v>281</v>
      </c>
      <c r="E61" s="165">
        <v>9.6668000000000003</v>
      </c>
      <c r="F61" s="122">
        <f>'06 D.1.4.6B '!F78</f>
        <v>0</v>
      </c>
      <c r="G61" s="166">
        <f t="shared" si="4"/>
        <v>0</v>
      </c>
      <c r="H61" s="167">
        <v>0</v>
      </c>
      <c r="I61" s="168">
        <f t="shared" si="5"/>
        <v>0</v>
      </c>
      <c r="J61" s="167"/>
      <c r="K61" s="168">
        <f t="shared" si="6"/>
        <v>0</v>
      </c>
      <c r="O61" s="53"/>
      <c r="Z61" s="53"/>
      <c r="AA61" s="53">
        <v>12</v>
      </c>
      <c r="AB61" s="53">
        <v>0</v>
      </c>
      <c r="AC61" s="53">
        <v>16</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 t="shared" si="7"/>
        <v>0</v>
      </c>
      <c r="BA61" s="53"/>
      <c r="BB61" s="53"/>
      <c r="BC61" s="53"/>
      <c r="BD61" s="53"/>
      <c r="BE61" s="53"/>
      <c r="BF61" s="53"/>
      <c r="BG61" s="53"/>
      <c r="BH61" s="53"/>
      <c r="BI61" s="53"/>
      <c r="CA61" s="53">
        <v>12</v>
      </c>
      <c r="CB61" s="53">
        <v>0</v>
      </c>
      <c r="CZ61" s="16">
        <v>2</v>
      </c>
    </row>
    <row r="62" spans="1:104" x14ac:dyDescent="0.2">
      <c r="A62" s="161">
        <v>51</v>
      </c>
      <c r="B62" s="162" t="s">
        <v>4919</v>
      </c>
      <c r="C62" s="163" t="s">
        <v>4920</v>
      </c>
      <c r="D62" s="164" t="s">
        <v>201</v>
      </c>
      <c r="E62" s="165">
        <v>504.16079999999999</v>
      </c>
      <c r="F62" s="122">
        <f>'06 D.1.4.6B '!F38</f>
        <v>0</v>
      </c>
      <c r="G62" s="166">
        <f t="shared" si="4"/>
        <v>0</v>
      </c>
      <c r="H62" s="167">
        <v>3.9999999999984499E-5</v>
      </c>
      <c r="I62" s="168">
        <f t="shared" si="5"/>
        <v>2.0166431999992185E-2</v>
      </c>
      <c r="J62" s="167"/>
      <c r="K62" s="168">
        <f t="shared" si="6"/>
        <v>0</v>
      </c>
      <c r="O62" s="53"/>
      <c r="Z62" s="53"/>
      <c r="AA62" s="53">
        <v>3</v>
      </c>
      <c r="AB62" s="53">
        <v>7</v>
      </c>
      <c r="AC62" s="53">
        <v>34121015</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 t="shared" si="7"/>
        <v>0</v>
      </c>
      <c r="BA62" s="53"/>
      <c r="BB62" s="53"/>
      <c r="BC62" s="53"/>
      <c r="BD62" s="53"/>
      <c r="BE62" s="53"/>
      <c r="BF62" s="53"/>
      <c r="BG62" s="53"/>
      <c r="BH62" s="53"/>
      <c r="BI62" s="53"/>
      <c r="CA62" s="53">
        <v>3</v>
      </c>
      <c r="CB62" s="53">
        <v>7</v>
      </c>
      <c r="CZ62" s="16">
        <v>2</v>
      </c>
    </row>
    <row r="63" spans="1:104" x14ac:dyDescent="0.2">
      <c r="A63" s="161">
        <v>52</v>
      </c>
      <c r="B63" s="162" t="s">
        <v>4921</v>
      </c>
      <c r="C63" s="163" t="s">
        <v>4922</v>
      </c>
      <c r="D63" s="164" t="s">
        <v>281</v>
      </c>
      <c r="E63" s="165">
        <v>9.6668000000000003</v>
      </c>
      <c r="F63" s="122">
        <f>'06 D.1.4.6B '!F80</f>
        <v>0</v>
      </c>
      <c r="G63" s="166">
        <f t="shared" si="4"/>
        <v>0</v>
      </c>
      <c r="H63" s="167">
        <v>9.9999999999961197E-6</v>
      </c>
      <c r="I63" s="168">
        <f t="shared" si="5"/>
        <v>9.666799999996249E-5</v>
      </c>
      <c r="J63" s="167"/>
      <c r="K63" s="168">
        <f t="shared" si="6"/>
        <v>0</v>
      </c>
      <c r="O63" s="53"/>
      <c r="Z63" s="53"/>
      <c r="AA63" s="53">
        <v>3</v>
      </c>
      <c r="AB63" s="53">
        <v>7</v>
      </c>
      <c r="AC63" s="53">
        <v>34531735</v>
      </c>
      <c r="AD63" s="53"/>
      <c r="AE63" s="53"/>
      <c r="AF63" s="53"/>
      <c r="AG63" s="53"/>
      <c r="AH63" s="53"/>
      <c r="AI63" s="53"/>
      <c r="AJ63" s="53"/>
      <c r="AK63" s="53"/>
      <c r="AL63" s="53"/>
      <c r="AM63" s="53"/>
      <c r="AN63" s="53"/>
      <c r="AO63" s="53"/>
      <c r="AP63" s="53"/>
      <c r="AQ63" s="53"/>
      <c r="AR63" s="53"/>
      <c r="AS63" s="53"/>
      <c r="AT63" s="53"/>
      <c r="AU63" s="53"/>
      <c r="AV63" s="53"/>
      <c r="AW63" s="53"/>
      <c r="AX63" s="53"/>
      <c r="AY63" s="53"/>
      <c r="AZ63" s="63">
        <f t="shared" si="7"/>
        <v>0</v>
      </c>
      <c r="BA63" s="53"/>
      <c r="BB63" s="53"/>
      <c r="BC63" s="53"/>
      <c r="BD63" s="53"/>
      <c r="BE63" s="53"/>
      <c r="BF63" s="53"/>
      <c r="BG63" s="53"/>
      <c r="BH63" s="53"/>
      <c r="BI63" s="53"/>
      <c r="CA63" s="53">
        <v>3</v>
      </c>
      <c r="CB63" s="53">
        <v>7</v>
      </c>
      <c r="CZ63" s="16">
        <v>2</v>
      </c>
    </row>
    <row r="64" spans="1:104" x14ac:dyDescent="0.2">
      <c r="A64" s="161">
        <v>53</v>
      </c>
      <c r="B64" s="162" t="s">
        <v>4923</v>
      </c>
      <c r="C64" s="163" t="s">
        <v>4924</v>
      </c>
      <c r="D64" s="164" t="s">
        <v>201</v>
      </c>
      <c r="E64" s="165">
        <v>117.117</v>
      </c>
      <c r="F64" s="122">
        <f>'06 D.1.4.6B '!F34</f>
        <v>0</v>
      </c>
      <c r="G64" s="166">
        <f t="shared" si="4"/>
        <v>0</v>
      </c>
      <c r="H64" s="167">
        <v>7.0000000000014495E-5</v>
      </c>
      <c r="I64" s="168">
        <f t="shared" si="5"/>
        <v>8.1981900000016976E-3</v>
      </c>
      <c r="J64" s="167"/>
      <c r="K64" s="168">
        <f t="shared" si="6"/>
        <v>0</v>
      </c>
      <c r="O64" s="53"/>
      <c r="Z64" s="53"/>
      <c r="AA64" s="53">
        <v>3</v>
      </c>
      <c r="AB64" s="53">
        <v>7</v>
      </c>
      <c r="AC64" s="53">
        <v>34571052</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 t="shared" si="7"/>
        <v>0</v>
      </c>
      <c r="BA64" s="53"/>
      <c r="BB64" s="53"/>
      <c r="BC64" s="53"/>
      <c r="BD64" s="53"/>
      <c r="BE64" s="53"/>
      <c r="BF64" s="53"/>
      <c r="BG64" s="53"/>
      <c r="BH64" s="53"/>
      <c r="BI64" s="53"/>
      <c r="CA64" s="53">
        <v>3</v>
      </c>
      <c r="CB64" s="53">
        <v>7</v>
      </c>
      <c r="CZ64" s="16">
        <v>2</v>
      </c>
    </row>
    <row r="65" spans="1:104" x14ac:dyDescent="0.2">
      <c r="A65" s="161">
        <v>54</v>
      </c>
      <c r="B65" s="162" t="s">
        <v>4925</v>
      </c>
      <c r="C65" s="163" t="s">
        <v>4926</v>
      </c>
      <c r="D65" s="164" t="s">
        <v>281</v>
      </c>
      <c r="E65" s="165">
        <v>9.6668000000000003</v>
      </c>
      <c r="F65" s="122">
        <f>'06 D.1.4.6B '!F76</f>
        <v>0</v>
      </c>
      <c r="G65" s="166">
        <f t="shared" si="4"/>
        <v>0</v>
      </c>
      <c r="H65" s="167">
        <v>4.4999999999983898E-4</v>
      </c>
      <c r="I65" s="168">
        <f t="shared" si="5"/>
        <v>4.3500599999984433E-3</v>
      </c>
      <c r="J65" s="167"/>
      <c r="K65" s="168">
        <f t="shared" si="6"/>
        <v>0</v>
      </c>
      <c r="O65" s="53"/>
      <c r="Z65" s="53"/>
      <c r="AA65" s="53">
        <v>3</v>
      </c>
      <c r="AB65" s="53">
        <v>7</v>
      </c>
      <c r="AC65" s="53">
        <v>38226805</v>
      </c>
      <c r="AD65" s="53"/>
      <c r="AE65" s="53"/>
      <c r="AF65" s="53"/>
      <c r="AG65" s="53"/>
      <c r="AH65" s="53"/>
      <c r="AI65" s="53"/>
      <c r="AJ65" s="53"/>
      <c r="AK65" s="53"/>
      <c r="AL65" s="53"/>
      <c r="AM65" s="53"/>
      <c r="AN65" s="53"/>
      <c r="AO65" s="53"/>
      <c r="AP65" s="53"/>
      <c r="AQ65" s="53"/>
      <c r="AR65" s="53"/>
      <c r="AS65" s="53"/>
      <c r="AT65" s="53"/>
      <c r="AU65" s="53"/>
      <c r="AV65" s="53"/>
      <c r="AW65" s="53"/>
      <c r="AX65" s="53"/>
      <c r="AY65" s="53"/>
      <c r="AZ65" s="63">
        <f t="shared" si="7"/>
        <v>0</v>
      </c>
      <c r="BA65" s="53"/>
      <c r="BB65" s="53"/>
      <c r="BC65" s="53"/>
      <c r="BD65" s="53"/>
      <c r="BE65" s="53"/>
      <c r="BF65" s="53"/>
      <c r="BG65" s="53"/>
      <c r="BH65" s="53"/>
      <c r="BI65" s="53"/>
      <c r="CA65" s="53">
        <v>3</v>
      </c>
      <c r="CB65" s="53">
        <v>7</v>
      </c>
      <c r="CZ65" s="16">
        <v>2</v>
      </c>
    </row>
    <row r="66" spans="1:104" x14ac:dyDescent="0.2">
      <c r="A66" s="169" t="s">
        <v>42</v>
      </c>
      <c r="B66" s="170" t="s">
        <v>4704</v>
      </c>
      <c r="C66" s="171" t="s">
        <v>40</v>
      </c>
      <c r="D66" s="172"/>
      <c r="E66" s="173"/>
      <c r="F66" s="173"/>
      <c r="G66" s="174">
        <f>SUM(G26:G65)</f>
        <v>0</v>
      </c>
      <c r="H66" s="175"/>
      <c r="I66" s="174">
        <f>SUM(I26:I65)</f>
        <v>9.3135899999959054E-2</v>
      </c>
      <c r="J66" s="176"/>
      <c r="K66" s="174">
        <f>SUM(K26:K65)</f>
        <v>0</v>
      </c>
      <c r="O66" s="53"/>
      <c r="X66" s="82">
        <f>K66</f>
        <v>0</v>
      </c>
      <c r="Y66" s="82">
        <f>I66</f>
        <v>9.3135899999959054E-2</v>
      </c>
      <c r="Z66" s="63">
        <f>G66</f>
        <v>0</v>
      </c>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83"/>
      <c r="BB66" s="83"/>
      <c r="BC66" s="83"/>
      <c r="BD66" s="83"/>
      <c r="BE66" s="83"/>
      <c r="BF66" s="83"/>
      <c r="BG66" s="53"/>
      <c r="BH66" s="53"/>
      <c r="BI66" s="53"/>
    </row>
    <row r="67" spans="1:104" x14ac:dyDescent="0.2">
      <c r="A67" s="177" t="s">
        <v>23</v>
      </c>
      <c r="B67" s="178" t="s">
        <v>43</v>
      </c>
      <c r="C67" s="179"/>
      <c r="D67" s="180"/>
      <c r="E67" s="181"/>
      <c r="F67" s="181"/>
      <c r="G67" s="182">
        <f>SUM(Z7:Z67)</f>
        <v>0</v>
      </c>
      <c r="H67" s="183"/>
      <c r="I67" s="182">
        <f>SUM(Y7:Y67)</f>
        <v>9.4005911999959113E-2</v>
      </c>
      <c r="J67" s="183"/>
      <c r="K67" s="182">
        <f>SUM(X7:X67)</f>
        <v>0</v>
      </c>
      <c r="O67" s="53"/>
      <c r="BA67" s="91"/>
      <c r="BB67" s="91"/>
      <c r="BC67" s="91"/>
      <c r="BD67" s="91"/>
      <c r="BE67" s="91"/>
      <c r="BF67" s="91"/>
    </row>
    <row r="68" spans="1:104" x14ac:dyDescent="0.2">
      <c r="E68" s="124"/>
    </row>
    <row r="69" spans="1:104" x14ac:dyDescent="0.2">
      <c r="E69" s="124"/>
    </row>
    <row r="70" spans="1:104" x14ac:dyDescent="0.2">
      <c r="E70" s="124"/>
    </row>
    <row r="71" spans="1:104" x14ac:dyDescent="0.2">
      <c r="E71" s="124"/>
    </row>
    <row r="72" spans="1:104" x14ac:dyDescent="0.2">
      <c r="E72" s="124"/>
    </row>
    <row r="73" spans="1:104" x14ac:dyDescent="0.2">
      <c r="E73" s="124"/>
    </row>
    <row r="74" spans="1:104" x14ac:dyDescent="0.2">
      <c r="E74" s="124"/>
    </row>
    <row r="75" spans="1:104" x14ac:dyDescent="0.2">
      <c r="E75" s="124"/>
    </row>
    <row r="76" spans="1:104" x14ac:dyDescent="0.2">
      <c r="E76" s="124"/>
    </row>
    <row r="77" spans="1:104" x14ac:dyDescent="0.2">
      <c r="E77" s="124"/>
    </row>
    <row r="78" spans="1:104" x14ac:dyDescent="0.2">
      <c r="E78" s="124"/>
    </row>
    <row r="79" spans="1:104" x14ac:dyDescent="0.2">
      <c r="E79" s="124"/>
    </row>
    <row r="80" spans="1:104" x14ac:dyDescent="0.2">
      <c r="E80" s="124"/>
    </row>
    <row r="81" spans="1:7" x14ac:dyDescent="0.2">
      <c r="E81" s="124"/>
    </row>
    <row r="82" spans="1:7" x14ac:dyDescent="0.2">
      <c r="E82" s="124"/>
    </row>
    <row r="83" spans="1:7" x14ac:dyDescent="0.2">
      <c r="E83" s="124"/>
    </row>
    <row r="84" spans="1:7" x14ac:dyDescent="0.2">
      <c r="E84" s="124"/>
    </row>
    <row r="85" spans="1:7" x14ac:dyDescent="0.2">
      <c r="E85" s="124"/>
    </row>
    <row r="86" spans="1:7" x14ac:dyDescent="0.2">
      <c r="E86" s="124"/>
    </row>
    <row r="87" spans="1:7" x14ac:dyDescent="0.2">
      <c r="E87" s="124"/>
    </row>
    <row r="88" spans="1:7" x14ac:dyDescent="0.2">
      <c r="E88" s="124"/>
    </row>
    <row r="89" spans="1:7" x14ac:dyDescent="0.2">
      <c r="A89" s="184"/>
      <c r="B89" s="184"/>
      <c r="C89" s="184"/>
      <c r="D89" s="184"/>
      <c r="E89" s="184"/>
      <c r="F89" s="184"/>
      <c r="G89" s="184"/>
    </row>
    <row r="90" spans="1:7" x14ac:dyDescent="0.2">
      <c r="A90" s="184"/>
      <c r="B90" s="184"/>
      <c r="C90" s="184"/>
      <c r="D90" s="184"/>
      <c r="E90" s="184"/>
      <c r="F90" s="184"/>
      <c r="G90" s="184"/>
    </row>
    <row r="91" spans="1:7" x14ac:dyDescent="0.2">
      <c r="A91" s="184"/>
      <c r="B91" s="184"/>
      <c r="C91" s="184"/>
      <c r="D91" s="184"/>
      <c r="E91" s="184"/>
      <c r="F91" s="184"/>
      <c r="G91" s="184"/>
    </row>
    <row r="92" spans="1:7" x14ac:dyDescent="0.2">
      <c r="A92" s="184"/>
      <c r="B92" s="184"/>
      <c r="C92" s="184"/>
      <c r="D92" s="184"/>
      <c r="E92" s="184"/>
      <c r="F92" s="184"/>
      <c r="G92" s="184"/>
    </row>
    <row r="93" spans="1:7" x14ac:dyDescent="0.2">
      <c r="E93" s="124"/>
    </row>
    <row r="94" spans="1:7" x14ac:dyDescent="0.2">
      <c r="E94" s="124"/>
    </row>
    <row r="95" spans="1:7" x14ac:dyDescent="0.2">
      <c r="E95" s="124"/>
    </row>
    <row r="96" spans="1:7" x14ac:dyDescent="0.2">
      <c r="E96" s="124"/>
    </row>
    <row r="97" spans="5:5" x14ac:dyDescent="0.2">
      <c r="E97" s="124"/>
    </row>
    <row r="98" spans="5:5" x14ac:dyDescent="0.2">
      <c r="E98" s="124"/>
    </row>
    <row r="99" spans="5:5" x14ac:dyDescent="0.2">
      <c r="E99" s="124"/>
    </row>
    <row r="100" spans="5:5" x14ac:dyDescent="0.2">
      <c r="E100" s="124"/>
    </row>
    <row r="101" spans="5:5" x14ac:dyDescent="0.2">
      <c r="E101" s="124"/>
    </row>
    <row r="102" spans="5:5" x14ac:dyDescent="0.2">
      <c r="E102" s="124"/>
    </row>
    <row r="103" spans="5:5" x14ac:dyDescent="0.2">
      <c r="E103" s="124"/>
    </row>
    <row r="104" spans="5:5" x14ac:dyDescent="0.2">
      <c r="E104" s="124"/>
    </row>
    <row r="105" spans="5:5" x14ac:dyDescent="0.2">
      <c r="E105" s="124"/>
    </row>
    <row r="106" spans="5:5" x14ac:dyDescent="0.2">
      <c r="E106" s="124"/>
    </row>
    <row r="107" spans="5:5" x14ac:dyDescent="0.2">
      <c r="E107" s="124"/>
    </row>
    <row r="108" spans="5:5" x14ac:dyDescent="0.2">
      <c r="E108" s="124"/>
    </row>
    <row r="109" spans="5:5" x14ac:dyDescent="0.2">
      <c r="E109" s="124"/>
    </row>
    <row r="110" spans="5:5" x14ac:dyDescent="0.2">
      <c r="E110" s="124"/>
    </row>
    <row r="111" spans="5:5" x14ac:dyDescent="0.2">
      <c r="E111" s="124"/>
    </row>
    <row r="112" spans="5:5" x14ac:dyDescent="0.2">
      <c r="E112" s="124"/>
    </row>
    <row r="113" spans="1:7" x14ac:dyDescent="0.2">
      <c r="E113" s="124"/>
    </row>
    <row r="114" spans="1:7" x14ac:dyDescent="0.2">
      <c r="E114" s="124"/>
    </row>
    <row r="115" spans="1:7" x14ac:dyDescent="0.2">
      <c r="E115" s="124"/>
    </row>
    <row r="116" spans="1:7" x14ac:dyDescent="0.2">
      <c r="E116" s="124"/>
    </row>
    <row r="117" spans="1:7" x14ac:dyDescent="0.2">
      <c r="E117" s="124"/>
    </row>
    <row r="118" spans="1:7" x14ac:dyDescent="0.2">
      <c r="E118" s="124"/>
    </row>
    <row r="119" spans="1:7" x14ac:dyDescent="0.2">
      <c r="E119" s="124"/>
    </row>
    <row r="120" spans="1:7" x14ac:dyDescent="0.2">
      <c r="E120" s="124"/>
    </row>
    <row r="121" spans="1:7" x14ac:dyDescent="0.2">
      <c r="E121" s="124"/>
    </row>
    <row r="122" spans="1:7" x14ac:dyDescent="0.2">
      <c r="E122" s="124"/>
    </row>
    <row r="123" spans="1:7" x14ac:dyDescent="0.2">
      <c r="E123" s="124"/>
    </row>
    <row r="124" spans="1:7" x14ac:dyDescent="0.2">
      <c r="A124" s="185"/>
      <c r="B124" s="185"/>
    </row>
    <row r="125" spans="1:7" x14ac:dyDescent="0.2">
      <c r="A125" s="184"/>
      <c r="B125" s="184"/>
      <c r="C125" s="186"/>
      <c r="D125" s="186"/>
      <c r="E125" s="187"/>
      <c r="F125" s="186"/>
      <c r="G125" s="188"/>
    </row>
    <row r="126" spans="1:7" x14ac:dyDescent="0.2">
      <c r="A126" s="189"/>
      <c r="B126" s="189"/>
      <c r="C126" s="184"/>
      <c r="D126" s="184"/>
      <c r="E126" s="190"/>
      <c r="F126" s="184"/>
      <c r="G126" s="184"/>
    </row>
    <row r="127" spans="1:7" x14ac:dyDescent="0.2">
      <c r="A127" s="184"/>
      <c r="B127" s="184"/>
      <c r="C127" s="184"/>
      <c r="D127" s="184"/>
      <c r="E127" s="190"/>
      <c r="F127" s="184"/>
      <c r="G127" s="184"/>
    </row>
    <row r="128" spans="1:7" x14ac:dyDescent="0.2">
      <c r="A128" s="184"/>
      <c r="B128" s="184"/>
      <c r="C128" s="184"/>
      <c r="D128" s="184"/>
      <c r="E128" s="190"/>
      <c r="F128" s="184"/>
      <c r="G128" s="184"/>
    </row>
    <row r="129" spans="1:7" x14ac:dyDescent="0.2">
      <c r="A129" s="184"/>
      <c r="B129" s="184"/>
      <c r="C129" s="184"/>
      <c r="D129" s="184"/>
      <c r="E129" s="190"/>
      <c r="F129" s="184"/>
      <c r="G129" s="184"/>
    </row>
    <row r="130" spans="1:7" x14ac:dyDescent="0.2">
      <c r="A130" s="184"/>
      <c r="B130" s="184"/>
      <c r="C130" s="184"/>
      <c r="D130" s="184"/>
      <c r="E130" s="190"/>
      <c r="F130" s="184"/>
      <c r="G130" s="184"/>
    </row>
    <row r="131" spans="1:7" x14ac:dyDescent="0.2">
      <c r="A131" s="184"/>
      <c r="B131" s="184"/>
      <c r="C131" s="184"/>
      <c r="D131" s="184"/>
      <c r="E131" s="190"/>
      <c r="F131" s="184"/>
      <c r="G131" s="184"/>
    </row>
    <row r="132" spans="1:7" x14ac:dyDescent="0.2">
      <c r="A132" s="184"/>
      <c r="B132" s="184"/>
      <c r="C132" s="184"/>
      <c r="D132" s="184"/>
      <c r="E132" s="190"/>
      <c r="F132" s="184"/>
      <c r="G132" s="184"/>
    </row>
    <row r="133" spans="1:7" x14ac:dyDescent="0.2">
      <c r="A133" s="184"/>
      <c r="B133" s="184"/>
      <c r="C133" s="184"/>
      <c r="D133" s="184"/>
      <c r="E133" s="190"/>
      <c r="F133" s="184"/>
      <c r="G133" s="184"/>
    </row>
    <row r="134" spans="1:7" x14ac:dyDescent="0.2">
      <c r="A134" s="184"/>
      <c r="B134" s="184"/>
      <c r="C134" s="184"/>
      <c r="D134" s="184"/>
      <c r="E134" s="190"/>
      <c r="F134" s="184"/>
      <c r="G134" s="184"/>
    </row>
    <row r="135" spans="1:7" x14ac:dyDescent="0.2">
      <c r="A135" s="184"/>
      <c r="B135" s="184"/>
      <c r="C135" s="184"/>
      <c r="D135" s="184"/>
      <c r="E135" s="190"/>
      <c r="F135" s="184"/>
      <c r="G135" s="184"/>
    </row>
    <row r="136" spans="1:7" x14ac:dyDescent="0.2">
      <c r="A136" s="184"/>
      <c r="B136" s="184"/>
      <c r="C136" s="184"/>
      <c r="D136" s="184"/>
      <c r="E136" s="190"/>
      <c r="F136" s="184"/>
      <c r="G136" s="184"/>
    </row>
    <row r="137" spans="1:7" x14ac:dyDescent="0.2">
      <c r="A137" s="184"/>
      <c r="B137" s="184"/>
      <c r="C137" s="184"/>
      <c r="D137" s="184"/>
      <c r="E137" s="190"/>
      <c r="F137" s="184"/>
      <c r="G137" s="184"/>
    </row>
    <row r="138" spans="1:7" x14ac:dyDescent="0.2">
      <c r="A138" s="184"/>
      <c r="B138" s="184"/>
      <c r="C138" s="184"/>
      <c r="D138" s="184"/>
      <c r="E138" s="190"/>
      <c r="F138" s="184"/>
      <c r="G138" s="184"/>
    </row>
  </sheetData>
  <sheetProtection algorithmName="SHA-512" hashValue="S1NNgzk9Yv7QZR+HmW0dIJfLaeC+F8BaUAsogSwYd/DFVwO1NdYb5pUwSTq1+uoUq0TQm3DAFerlvaOzs2WaNg==" saltValue="G2tOmTFA1wu5Bc6I/gX0iw==" spinCount="100000" sheet="1" objects="1" scenarios="1"/>
  <mergeCells count="1">
    <mergeCell ref="A1:G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CZ196"/>
  <sheetViews>
    <sheetView showGridLines="0" showZeros="0" zoomScale="90" zoomScaleNormal="90" workbookViewId="0">
      <selection activeCell="F122" sqref="F122"/>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9.7109375" style="35" bestFit="1"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4929</v>
      </c>
      <c r="E3" s="24"/>
      <c r="F3" s="25"/>
      <c r="G3" s="26"/>
    </row>
    <row r="4" spans="1:104" ht="13.5" customHeight="1" thickBot="1" x14ac:dyDescent="0.25">
      <c r="A4" s="27" t="s">
        <v>26</v>
      </c>
      <c r="B4" s="28"/>
      <c r="C4" s="29"/>
      <c r="D4" s="30" t="s">
        <v>5094</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4386</v>
      </c>
      <c r="C7" s="45" t="s">
        <v>4734</v>
      </c>
      <c r="D7" s="46"/>
      <c r="E7" s="47"/>
      <c r="F7" s="47"/>
      <c r="G7" s="48"/>
      <c r="H7" s="49"/>
      <c r="I7" s="50"/>
      <c r="J7" s="51"/>
      <c r="K7" s="52"/>
      <c r="O7" s="53"/>
    </row>
    <row r="8" spans="1:104" ht="22.5" x14ac:dyDescent="0.2">
      <c r="A8" s="54">
        <v>1</v>
      </c>
      <c r="B8" s="55" t="s">
        <v>4487</v>
      </c>
      <c r="C8" s="56" t="s">
        <v>4488</v>
      </c>
      <c r="D8" s="57" t="s">
        <v>281</v>
      </c>
      <c r="E8" s="100">
        <v>67.845600000000005</v>
      </c>
      <c r="F8" s="59"/>
      <c r="G8" s="60">
        <f>E8*F8</f>
        <v>0</v>
      </c>
      <c r="H8" s="61">
        <v>0</v>
      </c>
      <c r="I8" s="62">
        <f>E8*H8</f>
        <v>0</v>
      </c>
      <c r="J8" s="61">
        <v>0</v>
      </c>
      <c r="K8" s="62">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x14ac:dyDescent="0.2">
      <c r="A9" s="64"/>
      <c r="B9" s="65"/>
      <c r="C9" s="329" t="s">
        <v>5051</v>
      </c>
      <c r="D9" s="330"/>
      <c r="E9" s="103">
        <v>67.845600000000005</v>
      </c>
      <c r="F9" s="69"/>
      <c r="G9" s="70"/>
      <c r="H9" s="71"/>
      <c r="I9" s="66"/>
      <c r="J9" s="72"/>
      <c r="K9" s="66"/>
      <c r="M9" s="67" t="s">
        <v>5051</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Montáž krabice přístrojová zapuštěná plastová kruhová</v>
      </c>
      <c r="BE9" s="53"/>
      <c r="BF9" s="53"/>
      <c r="BG9" s="53"/>
      <c r="BH9" s="53"/>
      <c r="BI9" s="53"/>
    </row>
    <row r="10" spans="1:104" x14ac:dyDescent="0.2">
      <c r="A10" s="54">
        <v>2</v>
      </c>
      <c r="B10" s="55" t="s">
        <v>4688</v>
      </c>
      <c r="C10" s="56" t="s">
        <v>4689</v>
      </c>
      <c r="D10" s="57" t="s">
        <v>281</v>
      </c>
      <c r="E10" s="100">
        <v>67.845600000000005</v>
      </c>
      <c r="F10" s="59"/>
      <c r="G10" s="60">
        <f>E10*F10</f>
        <v>0</v>
      </c>
      <c r="H10" s="61">
        <v>3.0000000000000001E-5</v>
      </c>
      <c r="I10" s="62">
        <f>E10*H10</f>
        <v>2.0353680000000001E-3</v>
      </c>
      <c r="J10" s="61"/>
      <c r="K10" s="62">
        <f>E10*J10</f>
        <v>0</v>
      </c>
      <c r="O10" s="53"/>
      <c r="Z10" s="53"/>
      <c r="AA10" s="53">
        <v>3</v>
      </c>
      <c r="AB10" s="53">
        <v>0</v>
      </c>
      <c r="AC10" s="53">
        <v>34571512</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3</v>
      </c>
      <c r="CB10" s="53">
        <v>0</v>
      </c>
      <c r="CZ10" s="16">
        <v>2</v>
      </c>
    </row>
    <row r="11" spans="1:104" x14ac:dyDescent="0.2">
      <c r="A11" s="64"/>
      <c r="B11" s="65"/>
      <c r="C11" s="329" t="s">
        <v>5051</v>
      </c>
      <c r="D11" s="330"/>
      <c r="E11" s="103">
        <v>67.845600000000005</v>
      </c>
      <c r="F11" s="69"/>
      <c r="G11" s="70"/>
      <c r="H11" s="71"/>
      <c r="I11" s="66"/>
      <c r="J11" s="72"/>
      <c r="K11" s="66"/>
      <c r="M11" s="67" t="s">
        <v>5051</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krabice přístrojová instalační 500V, 71x71x42mm</v>
      </c>
      <c r="BE11" s="53"/>
      <c r="BF11" s="53"/>
      <c r="BG11" s="53"/>
      <c r="BH11" s="53"/>
      <c r="BI11" s="53"/>
    </row>
    <row r="12" spans="1:104" ht="22.5" x14ac:dyDescent="0.2">
      <c r="A12" s="54">
        <v>3</v>
      </c>
      <c r="B12" s="55" t="s">
        <v>4491</v>
      </c>
      <c r="C12" s="56" t="s">
        <v>4492</v>
      </c>
      <c r="D12" s="57" t="s">
        <v>201</v>
      </c>
      <c r="E12" s="100">
        <v>62.82</v>
      </c>
      <c r="F12" s="59"/>
      <c r="G12" s="60">
        <f>E12*F12</f>
        <v>0</v>
      </c>
      <c r="H12" s="61">
        <v>0</v>
      </c>
      <c r="I12" s="62">
        <f>E12*H12</f>
        <v>0</v>
      </c>
      <c r="J12" s="61">
        <v>0</v>
      </c>
      <c r="K12" s="62">
        <f>E12*J12</f>
        <v>0</v>
      </c>
      <c r="O12" s="53"/>
      <c r="Z12" s="53"/>
      <c r="AA12" s="53">
        <v>1</v>
      </c>
      <c r="AB12" s="53">
        <v>7</v>
      </c>
      <c r="AC12" s="53">
        <v>7</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7</v>
      </c>
      <c r="CZ12" s="16">
        <v>2</v>
      </c>
    </row>
    <row r="13" spans="1:104" ht="25.5" x14ac:dyDescent="0.2">
      <c r="A13" s="64"/>
      <c r="B13" s="65"/>
      <c r="C13" s="329" t="s">
        <v>4104</v>
      </c>
      <c r="D13" s="330"/>
      <c r="E13" s="103">
        <v>62.82</v>
      </c>
      <c r="F13" s="69"/>
      <c r="G13" s="70"/>
      <c r="H13" s="71"/>
      <c r="I13" s="66"/>
      <c r="J13" s="72"/>
      <c r="K13" s="66"/>
      <c r="M13" s="67" t="s">
        <v>4104</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Montáž vodič Cu izolovaný plný a laněný s PVC pláštěm žíla 1,5-16 mm2 volně (CY, CHAH-R(V))</v>
      </c>
      <c r="BE13" s="53"/>
      <c r="BF13" s="53"/>
      <c r="BG13" s="53"/>
      <c r="BH13" s="53"/>
      <c r="BI13" s="53"/>
    </row>
    <row r="14" spans="1:104" x14ac:dyDescent="0.2">
      <c r="A14" s="54">
        <v>4</v>
      </c>
      <c r="B14" s="55" t="s">
        <v>4662</v>
      </c>
      <c r="C14" s="56" t="s">
        <v>4663</v>
      </c>
      <c r="D14" s="57" t="s">
        <v>201</v>
      </c>
      <c r="E14" s="100">
        <v>62.82</v>
      </c>
      <c r="F14" s="59"/>
      <c r="G14" s="60">
        <f>E14*F14</f>
        <v>0</v>
      </c>
      <c r="H14" s="61">
        <v>1.8000000000000001E-4</v>
      </c>
      <c r="I14" s="62">
        <f>E14*H14</f>
        <v>1.1307600000000001E-2</v>
      </c>
      <c r="J14" s="61"/>
      <c r="K14" s="62">
        <f>E14*J14</f>
        <v>0</v>
      </c>
      <c r="O14" s="53"/>
      <c r="Z14" s="53"/>
      <c r="AA14" s="53">
        <v>3</v>
      </c>
      <c r="AB14" s="53">
        <v>0</v>
      </c>
      <c r="AC14" s="53">
        <v>34142159</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3</v>
      </c>
      <c r="CB14" s="53">
        <v>0</v>
      </c>
      <c r="CZ14" s="16">
        <v>2</v>
      </c>
    </row>
    <row r="15" spans="1:104" x14ac:dyDescent="0.2">
      <c r="A15" s="64"/>
      <c r="B15" s="65"/>
      <c r="C15" s="329" t="s">
        <v>4104</v>
      </c>
      <c r="D15" s="330"/>
      <c r="E15" s="103">
        <v>62.82</v>
      </c>
      <c r="F15" s="69"/>
      <c r="G15" s="70"/>
      <c r="H15" s="71"/>
      <c r="I15" s="66"/>
      <c r="J15" s="72"/>
      <c r="K15" s="66"/>
      <c r="M15" s="67" t="s">
        <v>4104</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C14</f>
        <v>vodič silový s Cu jádrem 16mm2</v>
      </c>
      <c r="BE15" s="53"/>
      <c r="BF15" s="53"/>
      <c r="BG15" s="53"/>
      <c r="BH15" s="53"/>
      <c r="BI15" s="53"/>
    </row>
    <row r="16" spans="1:104" ht="22.5" x14ac:dyDescent="0.2">
      <c r="A16" s="54">
        <v>5</v>
      </c>
      <c r="B16" s="55" t="s">
        <v>4561</v>
      </c>
      <c r="C16" s="56" t="s">
        <v>4562</v>
      </c>
      <c r="D16" s="57" t="s">
        <v>281</v>
      </c>
      <c r="E16" s="100">
        <v>67.845600000000005</v>
      </c>
      <c r="F16" s="59"/>
      <c r="G16" s="60">
        <f>E16*F16</f>
        <v>0</v>
      </c>
      <c r="H16" s="61">
        <v>0</v>
      </c>
      <c r="I16" s="62">
        <f>E16*H16</f>
        <v>0</v>
      </c>
      <c r="J16" s="61">
        <v>0</v>
      </c>
      <c r="K16" s="62">
        <f>E16*J16</f>
        <v>0</v>
      </c>
      <c r="O16" s="53"/>
      <c r="Z16" s="53"/>
      <c r="AA16" s="53">
        <v>1</v>
      </c>
      <c r="AB16" s="53">
        <v>7</v>
      </c>
      <c r="AC16" s="53">
        <v>7</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G16</f>
        <v>0</v>
      </c>
      <c r="BA16" s="53"/>
      <c r="BB16" s="53"/>
      <c r="BC16" s="53"/>
      <c r="BD16" s="53"/>
      <c r="BE16" s="53"/>
      <c r="BF16" s="53"/>
      <c r="BG16" s="53"/>
      <c r="BH16" s="53"/>
      <c r="BI16" s="53"/>
      <c r="CA16" s="53">
        <v>1</v>
      </c>
      <c r="CB16" s="53">
        <v>7</v>
      </c>
      <c r="CZ16" s="16">
        <v>2</v>
      </c>
    </row>
    <row r="17" spans="1:104" x14ac:dyDescent="0.2">
      <c r="A17" s="64"/>
      <c r="B17" s="65"/>
      <c r="C17" s="329" t="s">
        <v>5051</v>
      </c>
      <c r="D17" s="330"/>
      <c r="E17" s="103">
        <v>67.845600000000005</v>
      </c>
      <c r="F17" s="69"/>
      <c r="G17" s="70"/>
      <c r="H17" s="71"/>
      <c r="I17" s="66"/>
      <c r="J17" s="72"/>
      <c r="K17" s="66"/>
      <c r="M17" s="67" t="s">
        <v>5051</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Příplatek k cenám za změnu barvy koncových prvků </v>
      </c>
      <c r="BE17" s="53"/>
      <c r="BF17" s="53"/>
      <c r="BG17" s="53"/>
      <c r="BH17" s="53"/>
      <c r="BI17" s="53"/>
    </row>
    <row r="18" spans="1:104" ht="22.5" x14ac:dyDescent="0.2">
      <c r="A18" s="54">
        <v>6</v>
      </c>
      <c r="B18" s="55" t="s">
        <v>4451</v>
      </c>
      <c r="C18" s="56" t="s">
        <v>4452</v>
      </c>
      <c r="D18" s="57" t="s">
        <v>281</v>
      </c>
      <c r="E18" s="100">
        <v>0.62819999999999998</v>
      </c>
      <c r="F18" s="59"/>
      <c r="G18" s="60">
        <f>E18*F18</f>
        <v>0</v>
      </c>
      <c r="H18" s="61">
        <v>0</v>
      </c>
      <c r="I18" s="62">
        <f>E18*H18</f>
        <v>0</v>
      </c>
      <c r="J18" s="61">
        <v>0</v>
      </c>
      <c r="K18" s="62">
        <f>E18*J18</f>
        <v>0</v>
      </c>
      <c r="O18" s="53"/>
      <c r="Z18" s="53"/>
      <c r="AA18" s="53">
        <v>1</v>
      </c>
      <c r="AB18" s="53">
        <v>7</v>
      </c>
      <c r="AC18" s="53">
        <v>7</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v>
      </c>
      <c r="CB18" s="53">
        <v>7</v>
      </c>
      <c r="CZ18" s="16">
        <v>2</v>
      </c>
    </row>
    <row r="19" spans="1:104" x14ac:dyDescent="0.2">
      <c r="A19" s="64"/>
      <c r="B19" s="65"/>
      <c r="C19" s="329" t="s">
        <v>598</v>
      </c>
      <c r="D19" s="330"/>
      <c r="E19" s="103">
        <v>0.62819999999999998</v>
      </c>
      <c r="F19" s="69"/>
      <c r="G19" s="70"/>
      <c r="H19" s="71"/>
      <c r="I19" s="66"/>
      <c r="J19" s="72"/>
      <c r="K19" s="66"/>
      <c r="M19" s="67" t="s">
        <v>598</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Celková prohlídka elektrického rozvodu a zařízení do 500 000,- Kč</v>
      </c>
      <c r="BE19" s="53"/>
      <c r="BF19" s="53"/>
      <c r="BG19" s="53"/>
      <c r="BH19" s="53"/>
      <c r="BI19" s="53"/>
    </row>
    <row r="20" spans="1:104" ht="22.5" x14ac:dyDescent="0.2">
      <c r="A20" s="54">
        <v>7</v>
      </c>
      <c r="B20" s="55" t="s">
        <v>4449</v>
      </c>
      <c r="C20" s="56" t="s">
        <v>4450</v>
      </c>
      <c r="D20" s="57" t="s">
        <v>201</v>
      </c>
      <c r="E20" s="100">
        <v>94.23</v>
      </c>
      <c r="F20" s="59"/>
      <c r="G20" s="60">
        <f>E20*F20</f>
        <v>0</v>
      </c>
      <c r="H20" s="61">
        <v>0</v>
      </c>
      <c r="I20" s="62">
        <f>E20*H20</f>
        <v>0</v>
      </c>
      <c r="J20" s="61"/>
      <c r="K20" s="62">
        <f>E20*J20</f>
        <v>0</v>
      </c>
      <c r="O20" s="53"/>
      <c r="Z20" s="53"/>
      <c r="AA20" s="53">
        <v>12</v>
      </c>
      <c r="AB20" s="53">
        <v>0</v>
      </c>
      <c r="AC20" s="53">
        <v>7</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12</v>
      </c>
      <c r="CB20" s="53">
        <v>0</v>
      </c>
      <c r="CZ20" s="16">
        <v>2</v>
      </c>
    </row>
    <row r="21" spans="1:104" x14ac:dyDescent="0.2">
      <c r="A21" s="64"/>
      <c r="B21" s="65"/>
      <c r="C21" s="329" t="s">
        <v>706</v>
      </c>
      <c r="D21" s="330"/>
      <c r="E21" s="103">
        <v>94.23</v>
      </c>
      <c r="F21" s="69"/>
      <c r="G21" s="70"/>
      <c r="H21" s="71"/>
      <c r="I21" s="66"/>
      <c r="J21" s="72"/>
      <c r="K21" s="66"/>
      <c r="M21" s="67" t="s">
        <v>706</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Vysekání rýh v cihelných zdech hloubky do 3 cm šířka do 3 cm</v>
      </c>
      <c r="BE21" s="53"/>
      <c r="BF21" s="53"/>
      <c r="BG21" s="53"/>
      <c r="BH21" s="53"/>
      <c r="BI21" s="53"/>
    </row>
    <row r="22" spans="1:104" ht="22.5" x14ac:dyDescent="0.2">
      <c r="A22" s="54">
        <v>8</v>
      </c>
      <c r="B22" s="55" t="s">
        <v>4595</v>
      </c>
      <c r="C22" s="56" t="s">
        <v>4596</v>
      </c>
      <c r="D22" s="57" t="s">
        <v>201</v>
      </c>
      <c r="E22" s="100">
        <v>18.846</v>
      </c>
      <c r="F22" s="59"/>
      <c r="G22" s="60">
        <f>E22*F22</f>
        <v>0</v>
      </c>
      <c r="H22" s="61">
        <v>0</v>
      </c>
      <c r="I22" s="62">
        <f>E22*H22</f>
        <v>0</v>
      </c>
      <c r="J22" s="61"/>
      <c r="K22" s="62">
        <f>E22*J22</f>
        <v>0</v>
      </c>
      <c r="O22" s="53"/>
      <c r="Z22" s="53"/>
      <c r="AA22" s="53">
        <v>12</v>
      </c>
      <c r="AB22" s="53">
        <v>0</v>
      </c>
      <c r="AC22" s="53">
        <v>8</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12</v>
      </c>
      <c r="CB22" s="53">
        <v>0</v>
      </c>
      <c r="CZ22" s="16">
        <v>2</v>
      </c>
    </row>
    <row r="23" spans="1:104" x14ac:dyDescent="0.2">
      <c r="A23" s="64"/>
      <c r="B23" s="65"/>
      <c r="C23" s="329" t="s">
        <v>1582</v>
      </c>
      <c r="D23" s="330"/>
      <c r="E23" s="103">
        <v>18.846</v>
      </c>
      <c r="F23" s="69"/>
      <c r="G23" s="70"/>
      <c r="H23" s="71"/>
      <c r="I23" s="66"/>
      <c r="J23" s="72"/>
      <c r="K23" s="66"/>
      <c r="M23" s="67" t="s">
        <v>1582</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Vysekání rýh v cihelných zdech hloubky do 3 cm šířka do 5 cm</v>
      </c>
      <c r="BE23" s="53"/>
      <c r="BF23" s="53"/>
      <c r="BG23" s="53"/>
      <c r="BH23" s="53"/>
      <c r="BI23" s="53"/>
    </row>
    <row r="24" spans="1:104" ht="22.5" x14ac:dyDescent="0.2">
      <c r="A24" s="54">
        <v>9</v>
      </c>
      <c r="B24" s="55" t="s">
        <v>4597</v>
      </c>
      <c r="C24" s="56" t="s">
        <v>4598</v>
      </c>
      <c r="D24" s="57" t="s">
        <v>201</v>
      </c>
      <c r="E24" s="100">
        <v>3.141</v>
      </c>
      <c r="F24" s="59"/>
      <c r="G24" s="60">
        <f>E24*F24</f>
        <v>0</v>
      </c>
      <c r="H24" s="61">
        <v>0</v>
      </c>
      <c r="I24" s="62">
        <f>E24*H24</f>
        <v>0</v>
      </c>
      <c r="J24" s="61"/>
      <c r="K24" s="62">
        <f>E24*J24</f>
        <v>0</v>
      </c>
      <c r="O24" s="53"/>
      <c r="Z24" s="53"/>
      <c r="AA24" s="53">
        <v>12</v>
      </c>
      <c r="AB24" s="53">
        <v>0</v>
      </c>
      <c r="AC24" s="53">
        <v>9</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12</v>
      </c>
      <c r="CB24" s="53">
        <v>0</v>
      </c>
      <c r="CZ24" s="16">
        <v>2</v>
      </c>
    </row>
    <row r="25" spans="1:104" x14ac:dyDescent="0.2">
      <c r="A25" s="64"/>
      <c r="B25" s="65"/>
      <c r="C25" s="329" t="s">
        <v>295</v>
      </c>
      <c r="D25" s="330"/>
      <c r="E25" s="103">
        <v>3.141</v>
      </c>
      <c r="F25" s="69"/>
      <c r="G25" s="70"/>
      <c r="H25" s="71"/>
      <c r="I25" s="66"/>
      <c r="J25" s="72"/>
      <c r="K25" s="66"/>
      <c r="M25" s="67" t="s">
        <v>295</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Vysekání rýh v cihelných zdech hloubky do 5 cm šířka do 10 cm</v>
      </c>
      <c r="BE25" s="53"/>
      <c r="BF25" s="53"/>
      <c r="BG25" s="53"/>
      <c r="BH25" s="53"/>
      <c r="BI25" s="53"/>
    </row>
    <row r="26" spans="1:104" ht="22.5" x14ac:dyDescent="0.2">
      <c r="A26" s="54">
        <v>10</v>
      </c>
      <c r="B26" s="55" t="s">
        <v>4455</v>
      </c>
      <c r="C26" s="56" t="s">
        <v>4456</v>
      </c>
      <c r="D26" s="57" t="s">
        <v>201</v>
      </c>
      <c r="E26" s="100">
        <v>14.9512</v>
      </c>
      <c r="F26" s="59"/>
      <c r="G26" s="60">
        <f>E26*F26</f>
        <v>0</v>
      </c>
      <c r="H26" s="61">
        <v>0</v>
      </c>
      <c r="I26" s="62">
        <f>E26*H26</f>
        <v>0</v>
      </c>
      <c r="J26" s="61"/>
      <c r="K26" s="62">
        <f>E26*J26</f>
        <v>0</v>
      </c>
      <c r="O26" s="53"/>
      <c r="Z26" s="53"/>
      <c r="AA26" s="53">
        <v>12</v>
      </c>
      <c r="AB26" s="53">
        <v>0</v>
      </c>
      <c r="AC26" s="53">
        <v>10</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12</v>
      </c>
      <c r="CB26" s="53">
        <v>0</v>
      </c>
      <c r="CZ26" s="16">
        <v>2</v>
      </c>
    </row>
    <row r="27" spans="1:104" ht="25.5" x14ac:dyDescent="0.2">
      <c r="A27" s="64"/>
      <c r="B27" s="65"/>
      <c r="C27" s="329" t="s">
        <v>4932</v>
      </c>
      <c r="D27" s="330"/>
      <c r="E27" s="103">
        <v>14.9512</v>
      </c>
      <c r="F27" s="69"/>
      <c r="G27" s="70"/>
      <c r="H27" s="71"/>
      <c r="I27" s="66"/>
      <c r="J27" s="72"/>
      <c r="K27" s="66"/>
      <c r="M27" s="67" t="s">
        <v>4932</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Jádrové vrty diamantovými korunkami do D 35 mm do stavebních materiálů</v>
      </c>
      <c r="BE27" s="53"/>
      <c r="BF27" s="53"/>
      <c r="BG27" s="53"/>
      <c r="BH27" s="53"/>
      <c r="BI27" s="53"/>
    </row>
    <row r="28" spans="1:104" ht="22.5" x14ac:dyDescent="0.2">
      <c r="A28" s="54">
        <v>11</v>
      </c>
      <c r="B28" s="55" t="s">
        <v>4599</v>
      </c>
      <c r="C28" s="56" t="s">
        <v>4456</v>
      </c>
      <c r="D28" s="57" t="s">
        <v>201</v>
      </c>
      <c r="E28" s="100">
        <v>10.0512</v>
      </c>
      <c r="F28" s="59"/>
      <c r="G28" s="60">
        <f>E28*F28</f>
        <v>0</v>
      </c>
      <c r="H28" s="61">
        <v>0</v>
      </c>
      <c r="I28" s="62">
        <f>E28*H28</f>
        <v>0</v>
      </c>
      <c r="J28" s="61"/>
      <c r="K28" s="62">
        <f>E28*J28</f>
        <v>0</v>
      </c>
      <c r="O28" s="53"/>
      <c r="Z28" s="53"/>
      <c r="AA28" s="53">
        <v>12</v>
      </c>
      <c r="AB28" s="53">
        <v>0</v>
      </c>
      <c r="AC28" s="53">
        <v>11</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12</v>
      </c>
      <c r="CB28" s="53">
        <v>0</v>
      </c>
      <c r="CZ28" s="16">
        <v>2</v>
      </c>
    </row>
    <row r="29" spans="1:104" ht="25.5" x14ac:dyDescent="0.2">
      <c r="A29" s="64"/>
      <c r="B29" s="65"/>
      <c r="C29" s="329" t="s">
        <v>3166</v>
      </c>
      <c r="D29" s="330"/>
      <c r="E29" s="103">
        <v>10.0512</v>
      </c>
      <c r="F29" s="69"/>
      <c r="G29" s="70"/>
      <c r="H29" s="71"/>
      <c r="I29" s="66"/>
      <c r="J29" s="72"/>
      <c r="K29" s="66"/>
      <c r="M29" s="67" t="s">
        <v>3166</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C28</f>
        <v>Jádrové vrty diamantovými korunkami do D 35 mm do stavebních materiálů</v>
      </c>
      <c r="BE29" s="53"/>
      <c r="BF29" s="53"/>
      <c r="BG29" s="53"/>
      <c r="BH29" s="53"/>
      <c r="BI29" s="53"/>
    </row>
    <row r="30" spans="1:104" x14ac:dyDescent="0.2">
      <c r="A30" s="54">
        <v>12</v>
      </c>
      <c r="B30" s="55" t="s">
        <v>4393</v>
      </c>
      <c r="C30" s="56" t="s">
        <v>4394</v>
      </c>
      <c r="D30" s="57" t="s">
        <v>17</v>
      </c>
      <c r="E30" s="100">
        <v>1.2564</v>
      </c>
      <c r="F30" s="59"/>
      <c r="G30" s="60">
        <f>E30*F30</f>
        <v>0</v>
      </c>
      <c r="H30" s="61">
        <v>0</v>
      </c>
      <c r="I30" s="62">
        <f>E30*H30</f>
        <v>0</v>
      </c>
      <c r="J30" s="61"/>
      <c r="K30" s="62">
        <f>E30*J30</f>
        <v>0</v>
      </c>
      <c r="O30" s="53"/>
      <c r="Z30" s="53"/>
      <c r="AA30" s="53">
        <v>12</v>
      </c>
      <c r="AB30" s="53">
        <v>0</v>
      </c>
      <c r="AC30" s="53">
        <v>12</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12</v>
      </c>
      <c r="CB30" s="53">
        <v>0</v>
      </c>
      <c r="CZ30" s="16">
        <v>2</v>
      </c>
    </row>
    <row r="31" spans="1:104" x14ac:dyDescent="0.2">
      <c r="A31" s="64"/>
      <c r="B31" s="65"/>
      <c r="C31" s="329" t="s">
        <v>746</v>
      </c>
      <c r="D31" s="330"/>
      <c r="E31" s="103">
        <v>1.2564</v>
      </c>
      <c r="F31" s="69"/>
      <c r="G31" s="70"/>
      <c r="H31" s="71"/>
      <c r="I31" s="66"/>
      <c r="J31" s="72"/>
      <c r="K31" s="66"/>
      <c r="M31" s="67" t="s">
        <v>746</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 xml:space="preserve">Přidružený materiál </v>
      </c>
      <c r="BE31" s="53"/>
      <c r="BF31" s="53"/>
      <c r="BG31" s="53"/>
      <c r="BH31" s="53"/>
      <c r="BI31" s="53"/>
    </row>
    <row r="32" spans="1:104" x14ac:dyDescent="0.2">
      <c r="A32" s="54">
        <v>13</v>
      </c>
      <c r="B32" s="55" t="s">
        <v>4395</v>
      </c>
      <c r="C32" s="56" t="s">
        <v>4396</v>
      </c>
      <c r="D32" s="57" t="s">
        <v>17</v>
      </c>
      <c r="E32" s="100">
        <v>1.2564</v>
      </c>
      <c r="F32" s="59"/>
      <c r="G32" s="60">
        <f>E32*F32</f>
        <v>0</v>
      </c>
      <c r="H32" s="61">
        <v>0</v>
      </c>
      <c r="I32" s="62">
        <f>E32*H32</f>
        <v>0</v>
      </c>
      <c r="J32" s="61"/>
      <c r="K32" s="62">
        <f>E32*J32</f>
        <v>0</v>
      </c>
      <c r="O32" s="53"/>
      <c r="Z32" s="53"/>
      <c r="AA32" s="53">
        <v>12</v>
      </c>
      <c r="AB32" s="53">
        <v>0</v>
      </c>
      <c r="AC32" s="53">
        <v>13</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12</v>
      </c>
      <c r="CB32" s="53">
        <v>0</v>
      </c>
      <c r="CZ32" s="16">
        <v>2</v>
      </c>
    </row>
    <row r="33" spans="1:104" x14ac:dyDescent="0.2">
      <c r="A33" s="64"/>
      <c r="B33" s="65"/>
      <c r="C33" s="329" t="s">
        <v>746</v>
      </c>
      <c r="D33" s="330"/>
      <c r="E33" s="103">
        <v>1.2564</v>
      </c>
      <c r="F33" s="69"/>
      <c r="G33" s="70"/>
      <c r="H33" s="71"/>
      <c r="I33" s="66"/>
      <c r="J33" s="72"/>
      <c r="K33" s="66"/>
      <c r="M33" s="67" t="s">
        <v>746</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 xml:space="preserve">Podíl přidružených výkonů </v>
      </c>
      <c r="BE33" s="53"/>
      <c r="BF33" s="53"/>
      <c r="BG33" s="53"/>
      <c r="BH33" s="53"/>
      <c r="BI33" s="53"/>
    </row>
    <row r="34" spans="1:104" x14ac:dyDescent="0.2">
      <c r="A34" s="54">
        <v>14</v>
      </c>
      <c r="B34" s="55" t="s">
        <v>4397</v>
      </c>
      <c r="C34" s="56" t="s">
        <v>4398</v>
      </c>
      <c r="D34" s="57" t="s">
        <v>17</v>
      </c>
      <c r="E34" s="100">
        <v>1.2564</v>
      </c>
      <c r="F34" s="59"/>
      <c r="G34" s="60">
        <f>E34*F34</f>
        <v>0</v>
      </c>
      <c r="H34" s="61">
        <v>0</v>
      </c>
      <c r="I34" s="62">
        <f>E34*H34</f>
        <v>0</v>
      </c>
      <c r="J34" s="61"/>
      <c r="K34" s="62">
        <f>E34*J34</f>
        <v>0</v>
      </c>
      <c r="O34" s="53"/>
      <c r="Z34" s="53"/>
      <c r="AA34" s="53">
        <v>12</v>
      </c>
      <c r="AB34" s="53">
        <v>0</v>
      </c>
      <c r="AC34" s="53">
        <v>14</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G34</f>
        <v>0</v>
      </c>
      <c r="BA34" s="53"/>
      <c r="BB34" s="53"/>
      <c r="BC34" s="53"/>
      <c r="BD34" s="53"/>
      <c r="BE34" s="53"/>
      <c r="BF34" s="53"/>
      <c r="BG34" s="53"/>
      <c r="BH34" s="53"/>
      <c r="BI34" s="53"/>
      <c r="CA34" s="53">
        <v>12</v>
      </c>
      <c r="CB34" s="53">
        <v>0</v>
      </c>
      <c r="CZ34" s="16">
        <v>2</v>
      </c>
    </row>
    <row r="35" spans="1:104" x14ac:dyDescent="0.2">
      <c r="A35" s="64"/>
      <c r="B35" s="65"/>
      <c r="C35" s="329" t="s">
        <v>746</v>
      </c>
      <c r="D35" s="330"/>
      <c r="E35" s="103">
        <v>1.2564</v>
      </c>
      <c r="F35" s="69"/>
      <c r="G35" s="70"/>
      <c r="H35" s="71"/>
      <c r="I35" s="66"/>
      <c r="J35" s="72"/>
      <c r="K35" s="66"/>
      <c r="M35" s="67" t="s">
        <v>746</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 xml:space="preserve">Zednické výpomoci </v>
      </c>
      <c r="BE35" s="53"/>
      <c r="BF35" s="53"/>
      <c r="BG35" s="53"/>
      <c r="BH35" s="53"/>
      <c r="BI35" s="53"/>
    </row>
    <row r="36" spans="1:104" x14ac:dyDescent="0.2">
      <c r="A36" s="74" t="s">
        <v>42</v>
      </c>
      <c r="B36" s="75" t="s">
        <v>4386</v>
      </c>
      <c r="C36" s="76" t="s">
        <v>4734</v>
      </c>
      <c r="D36" s="77"/>
      <c r="E36" s="78"/>
      <c r="F36" s="78"/>
      <c r="G36" s="79">
        <f>SUM(G7:G35)</f>
        <v>0</v>
      </c>
      <c r="H36" s="80"/>
      <c r="I36" s="79">
        <f>SUM(I7:I35)</f>
        <v>1.3342968E-2</v>
      </c>
      <c r="J36" s="81"/>
      <c r="K36" s="79">
        <f>SUM(K7:K35)</f>
        <v>0</v>
      </c>
      <c r="O36" s="53"/>
      <c r="X36" s="82">
        <f>K36</f>
        <v>0</v>
      </c>
      <c r="Y36" s="82">
        <f>I36</f>
        <v>1.3342968E-2</v>
      </c>
      <c r="Z36" s="63">
        <f>G36</f>
        <v>0</v>
      </c>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83"/>
      <c r="BB36" s="83"/>
      <c r="BC36" s="83"/>
      <c r="BD36" s="83"/>
      <c r="BE36" s="83"/>
      <c r="BF36" s="83"/>
      <c r="BG36" s="53"/>
      <c r="BH36" s="53"/>
      <c r="BI36" s="53"/>
    </row>
    <row r="37" spans="1:104" ht="14.25" customHeight="1" x14ac:dyDescent="0.2">
      <c r="A37" s="43" t="s">
        <v>38</v>
      </c>
      <c r="B37" s="44" t="s">
        <v>4704</v>
      </c>
      <c r="C37" s="45" t="s">
        <v>4820</v>
      </c>
      <c r="D37" s="46"/>
      <c r="E37" s="47"/>
      <c r="F37" s="47"/>
      <c r="G37" s="48"/>
      <c r="H37" s="49"/>
      <c r="I37" s="50"/>
      <c r="J37" s="51"/>
      <c r="K37" s="52"/>
      <c r="O37" s="53"/>
    </row>
    <row r="38" spans="1:104" ht="22.5" x14ac:dyDescent="0.2">
      <c r="A38" s="54">
        <v>15</v>
      </c>
      <c r="B38" s="55" t="s">
        <v>4852</v>
      </c>
      <c r="C38" s="56" t="s">
        <v>4853</v>
      </c>
      <c r="D38" s="57" t="s">
        <v>201</v>
      </c>
      <c r="E38" s="100">
        <v>628.20000000000005</v>
      </c>
      <c r="F38" s="59"/>
      <c r="G38" s="60">
        <f>E38*F38</f>
        <v>0</v>
      </c>
      <c r="H38" s="61">
        <v>0</v>
      </c>
      <c r="I38" s="62">
        <f>E38*H38</f>
        <v>0</v>
      </c>
      <c r="J38" s="61">
        <v>0</v>
      </c>
      <c r="K38" s="62">
        <f>E38*J38</f>
        <v>0</v>
      </c>
      <c r="O38" s="53"/>
      <c r="Z38" s="53"/>
      <c r="AA38" s="53">
        <v>1</v>
      </c>
      <c r="AB38" s="53">
        <v>7</v>
      </c>
      <c r="AC38" s="53">
        <v>7</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v>
      </c>
      <c r="CB38" s="53">
        <v>7</v>
      </c>
      <c r="CZ38" s="16">
        <v>2</v>
      </c>
    </row>
    <row r="39" spans="1:104" ht="25.5" x14ac:dyDescent="0.2">
      <c r="A39" s="64"/>
      <c r="B39" s="65"/>
      <c r="C39" s="329" t="s">
        <v>4823</v>
      </c>
      <c r="D39" s="330"/>
      <c r="E39" s="103">
        <v>628.20000000000005</v>
      </c>
      <c r="F39" s="69"/>
      <c r="G39" s="70"/>
      <c r="H39" s="71"/>
      <c r="I39" s="66"/>
      <c r="J39" s="72"/>
      <c r="K39" s="66"/>
      <c r="M39" s="67" t="s">
        <v>4823</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Montáž trubek pro slaboproud plastových ohebných uložených pod omítku se zasekáním</v>
      </c>
      <c r="BE39" s="53"/>
      <c r="BF39" s="53"/>
      <c r="BG39" s="53"/>
      <c r="BH39" s="53"/>
      <c r="BI39" s="53"/>
    </row>
    <row r="40" spans="1:104" x14ac:dyDescent="0.2">
      <c r="A40" s="54">
        <v>16</v>
      </c>
      <c r="B40" s="55" t="s">
        <v>4923</v>
      </c>
      <c r="C40" s="56" t="s">
        <v>4924</v>
      </c>
      <c r="D40" s="57" t="s">
        <v>201</v>
      </c>
      <c r="E40" s="100">
        <v>659.61</v>
      </c>
      <c r="F40" s="59"/>
      <c r="G40" s="60">
        <f>E40*F40</f>
        <v>0</v>
      </c>
      <c r="H40" s="61">
        <v>6.9999999999999994E-5</v>
      </c>
      <c r="I40" s="62">
        <f>E40*H40</f>
        <v>4.6172699999999997E-2</v>
      </c>
      <c r="J40" s="61"/>
      <c r="K40" s="62">
        <f>E40*J40</f>
        <v>0</v>
      </c>
      <c r="O40" s="53"/>
      <c r="Z40" s="53"/>
      <c r="AA40" s="53">
        <v>3</v>
      </c>
      <c r="AB40" s="53">
        <v>0</v>
      </c>
      <c r="AC40" s="53">
        <v>34571052</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3</v>
      </c>
      <c r="CB40" s="53">
        <v>0</v>
      </c>
      <c r="CZ40" s="16">
        <v>2</v>
      </c>
    </row>
    <row r="41" spans="1:104" x14ac:dyDescent="0.2">
      <c r="A41" s="64"/>
      <c r="B41" s="65"/>
      <c r="C41" s="329" t="s">
        <v>4816</v>
      </c>
      <c r="D41" s="330"/>
      <c r="E41" s="103">
        <v>659.61</v>
      </c>
      <c r="F41" s="69"/>
      <c r="G41" s="70"/>
      <c r="H41" s="71"/>
      <c r="I41" s="66"/>
      <c r="J41" s="72"/>
      <c r="K41" s="66"/>
      <c r="M41" s="67" t="s">
        <v>4816</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C40</f>
        <v>trubka elektroinstalační ohebná EN 500 86-1141</v>
      </c>
      <c r="BE41" s="53"/>
      <c r="BF41" s="53"/>
      <c r="BG41" s="53"/>
      <c r="BH41" s="53"/>
      <c r="BI41" s="53"/>
    </row>
    <row r="42" spans="1:104" ht="22.5" x14ac:dyDescent="0.2">
      <c r="A42" s="54">
        <v>17</v>
      </c>
      <c r="B42" s="55" t="s">
        <v>4709</v>
      </c>
      <c r="C42" s="56" t="s">
        <v>4710</v>
      </c>
      <c r="D42" s="57" t="s">
        <v>201</v>
      </c>
      <c r="E42" s="100">
        <v>2412.288</v>
      </c>
      <c r="F42" s="59"/>
      <c r="G42" s="60">
        <f>E42*F42</f>
        <v>0</v>
      </c>
      <c r="H42" s="61">
        <v>0</v>
      </c>
      <c r="I42" s="62">
        <f>E42*H42</f>
        <v>0</v>
      </c>
      <c r="J42" s="61">
        <v>0</v>
      </c>
      <c r="K42" s="62">
        <f>E42*J42</f>
        <v>0</v>
      </c>
      <c r="O42" s="53"/>
      <c r="Z42" s="53"/>
      <c r="AA42" s="53">
        <v>1</v>
      </c>
      <c r="AB42" s="53">
        <v>7</v>
      </c>
      <c r="AC42" s="53">
        <v>7</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G42</f>
        <v>0</v>
      </c>
      <c r="BA42" s="53"/>
      <c r="BB42" s="53"/>
      <c r="BC42" s="53"/>
      <c r="BD42" s="53"/>
      <c r="BE42" s="53"/>
      <c r="BF42" s="53"/>
      <c r="BG42" s="53"/>
      <c r="BH42" s="53"/>
      <c r="BI42" s="53"/>
      <c r="CA42" s="53">
        <v>1</v>
      </c>
      <c r="CB42" s="53">
        <v>7</v>
      </c>
      <c r="CZ42" s="16">
        <v>2</v>
      </c>
    </row>
    <row r="43" spans="1:104" x14ac:dyDescent="0.2">
      <c r="A43" s="64"/>
      <c r="B43" s="65"/>
      <c r="C43" s="329" t="s">
        <v>5052</v>
      </c>
      <c r="D43" s="330"/>
      <c r="E43" s="103">
        <v>2412.288</v>
      </c>
      <c r="F43" s="69"/>
      <c r="G43" s="70"/>
      <c r="H43" s="71"/>
      <c r="I43" s="66"/>
      <c r="J43" s="72"/>
      <c r="K43" s="66"/>
      <c r="M43" s="67" t="s">
        <v>5052</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C42</f>
        <v>Montáž kabelů sdělovacích pro vnitřní rozvody do 15 žil</v>
      </c>
      <c r="BE43" s="53"/>
      <c r="BF43" s="53"/>
      <c r="BG43" s="53"/>
      <c r="BH43" s="53"/>
      <c r="BI43" s="53"/>
    </row>
    <row r="44" spans="1:104" x14ac:dyDescent="0.2">
      <c r="A44" s="54">
        <v>18</v>
      </c>
      <c r="B44" s="55" t="s">
        <v>5053</v>
      </c>
      <c r="C44" s="56" t="s">
        <v>5054</v>
      </c>
      <c r="D44" s="57" t="s">
        <v>201</v>
      </c>
      <c r="E44" s="100">
        <v>2629.6451999999999</v>
      </c>
      <c r="F44" s="59"/>
      <c r="G44" s="60">
        <f>E44*F44</f>
        <v>0</v>
      </c>
      <c r="H44" s="61">
        <v>1.3999999999999999E-4</v>
      </c>
      <c r="I44" s="62">
        <f>E44*H44</f>
        <v>0.36815032799999997</v>
      </c>
      <c r="J44" s="61"/>
      <c r="K44" s="62">
        <f>E44*J44</f>
        <v>0</v>
      </c>
      <c r="O44" s="53"/>
      <c r="Z44" s="53"/>
      <c r="AA44" s="53">
        <v>3</v>
      </c>
      <c r="AB44" s="53">
        <v>0</v>
      </c>
      <c r="AC44" s="53" t="s">
        <v>5053</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G44</f>
        <v>0</v>
      </c>
      <c r="BA44" s="53"/>
      <c r="BB44" s="53"/>
      <c r="BC44" s="53"/>
      <c r="BD44" s="53"/>
      <c r="BE44" s="53"/>
      <c r="BF44" s="53"/>
      <c r="BG44" s="53"/>
      <c r="BH44" s="53"/>
      <c r="BI44" s="53"/>
      <c r="CA44" s="53">
        <v>3</v>
      </c>
      <c r="CB44" s="53">
        <v>0</v>
      </c>
      <c r="CZ44" s="16">
        <v>2</v>
      </c>
    </row>
    <row r="45" spans="1:104" x14ac:dyDescent="0.2">
      <c r="A45" s="64"/>
      <c r="B45" s="65"/>
      <c r="C45" s="329" t="s">
        <v>5055</v>
      </c>
      <c r="D45" s="330"/>
      <c r="E45" s="103">
        <v>2629.6451999999999</v>
      </c>
      <c r="F45" s="69"/>
      <c r="G45" s="70"/>
      <c r="H45" s="71"/>
      <c r="I45" s="66"/>
      <c r="J45" s="72"/>
      <c r="K45" s="66"/>
      <c r="M45" s="67" t="s">
        <v>5055</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koaxiální kabel vnitřní H125 Al PVC</v>
      </c>
      <c r="BE45" s="53"/>
      <c r="BF45" s="53"/>
      <c r="BG45" s="53"/>
      <c r="BH45" s="53"/>
      <c r="BI45" s="53"/>
    </row>
    <row r="46" spans="1:104" x14ac:dyDescent="0.2">
      <c r="A46" s="54">
        <v>19</v>
      </c>
      <c r="B46" s="55" t="s">
        <v>5056</v>
      </c>
      <c r="C46" s="56" t="s">
        <v>5057</v>
      </c>
      <c r="D46" s="57" t="s">
        <v>201</v>
      </c>
      <c r="E46" s="100">
        <v>125.64</v>
      </c>
      <c r="F46" s="59"/>
      <c r="G46" s="60">
        <f>E46*F46</f>
        <v>0</v>
      </c>
      <c r="H46" s="61">
        <v>1.3999999999999999E-4</v>
      </c>
      <c r="I46" s="62">
        <f>E46*H46</f>
        <v>1.7589599999999997E-2</v>
      </c>
      <c r="J46" s="61"/>
      <c r="K46" s="62">
        <f>E46*J46</f>
        <v>0</v>
      </c>
      <c r="O46" s="53"/>
      <c r="Z46" s="53"/>
      <c r="AA46" s="53">
        <v>3</v>
      </c>
      <c r="AB46" s="53">
        <v>0</v>
      </c>
      <c r="AC46" s="53" t="s">
        <v>5056</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3</v>
      </c>
      <c r="CB46" s="53">
        <v>0</v>
      </c>
      <c r="CZ46" s="16">
        <v>2</v>
      </c>
    </row>
    <row r="47" spans="1:104" x14ac:dyDescent="0.2">
      <c r="A47" s="64"/>
      <c r="B47" s="65"/>
      <c r="C47" s="329" t="s">
        <v>4071</v>
      </c>
      <c r="D47" s="330"/>
      <c r="E47" s="103">
        <v>125.64</v>
      </c>
      <c r="F47" s="69"/>
      <c r="G47" s="70"/>
      <c r="H47" s="71"/>
      <c r="I47" s="66"/>
      <c r="J47" s="72"/>
      <c r="K47" s="66"/>
      <c r="M47" s="67" t="s">
        <v>4071</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koaxiální kabel venkovní  H125 Al PE</v>
      </c>
      <c r="BE47" s="53"/>
      <c r="BF47" s="53"/>
      <c r="BG47" s="53"/>
      <c r="BH47" s="53"/>
      <c r="BI47" s="53"/>
    </row>
    <row r="48" spans="1:104" x14ac:dyDescent="0.2">
      <c r="A48" s="54">
        <v>20</v>
      </c>
      <c r="B48" s="55" t="s">
        <v>4998</v>
      </c>
      <c r="C48" s="56" t="s">
        <v>4999</v>
      </c>
      <c r="D48" s="57" t="s">
        <v>281</v>
      </c>
      <c r="E48" s="100">
        <v>67.845600000000005</v>
      </c>
      <c r="F48" s="59"/>
      <c r="G48" s="60">
        <f>E48*F48</f>
        <v>0</v>
      </c>
      <c r="H48" s="61">
        <v>0</v>
      </c>
      <c r="I48" s="62">
        <f>E48*H48</f>
        <v>0</v>
      </c>
      <c r="J48" s="61">
        <v>0</v>
      </c>
      <c r="K48" s="62">
        <f>E48*J48</f>
        <v>0</v>
      </c>
      <c r="O48" s="53"/>
      <c r="Z48" s="53"/>
      <c r="AA48" s="53">
        <v>1</v>
      </c>
      <c r="AB48" s="53">
        <v>7</v>
      </c>
      <c r="AC48" s="53">
        <v>7</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v>
      </c>
      <c r="CB48" s="53">
        <v>7</v>
      </c>
      <c r="CZ48" s="16">
        <v>2</v>
      </c>
    </row>
    <row r="49" spans="1:104" x14ac:dyDescent="0.2">
      <c r="A49" s="64"/>
      <c r="B49" s="65"/>
      <c r="C49" s="329" t="s">
        <v>5051</v>
      </c>
      <c r="D49" s="330"/>
      <c r="E49" s="103">
        <v>67.845600000000005</v>
      </c>
      <c r="F49" s="69"/>
      <c r="G49" s="70"/>
      <c r="H49" s="71"/>
      <c r="I49" s="66"/>
      <c r="J49" s="72"/>
      <c r="K49" s="66"/>
      <c r="M49" s="67" t="s">
        <v>5051</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 xml:space="preserve">Popis portu datové zásuvky </v>
      </c>
      <c r="BE49" s="53"/>
      <c r="BF49" s="53"/>
      <c r="BG49" s="53"/>
      <c r="BH49" s="53"/>
      <c r="BI49" s="53"/>
    </row>
    <row r="50" spans="1:104" ht="22.5" x14ac:dyDescent="0.2">
      <c r="A50" s="54">
        <v>21</v>
      </c>
      <c r="B50" s="55" t="s">
        <v>4872</v>
      </c>
      <c r="C50" s="56" t="s">
        <v>4873</v>
      </c>
      <c r="D50" s="57" t="s">
        <v>281</v>
      </c>
      <c r="E50" s="100">
        <v>16.333200000000001</v>
      </c>
      <c r="F50" s="59"/>
      <c r="G50" s="60">
        <f>E50*F50</f>
        <v>0</v>
      </c>
      <c r="H50" s="61">
        <v>0</v>
      </c>
      <c r="I50" s="62">
        <f>E50*H50</f>
        <v>0</v>
      </c>
      <c r="J50" s="61">
        <v>0</v>
      </c>
      <c r="K50" s="62">
        <f>E50*J50</f>
        <v>0</v>
      </c>
      <c r="O50" s="53"/>
      <c r="Z50" s="53"/>
      <c r="AA50" s="53">
        <v>1</v>
      </c>
      <c r="AB50" s="53">
        <v>7</v>
      </c>
      <c r="AC50" s="53">
        <v>7</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1</v>
      </c>
      <c r="CB50" s="53">
        <v>7</v>
      </c>
      <c r="CZ50" s="16">
        <v>2</v>
      </c>
    </row>
    <row r="51" spans="1:104" x14ac:dyDescent="0.2">
      <c r="A51" s="64"/>
      <c r="B51" s="65"/>
      <c r="C51" s="329" t="s">
        <v>4220</v>
      </c>
      <c r="D51" s="330"/>
      <c r="E51" s="103">
        <v>16.333200000000001</v>
      </c>
      <c r="F51" s="69"/>
      <c r="G51" s="70"/>
      <c r="H51" s="71"/>
      <c r="I51" s="66"/>
      <c r="J51" s="72"/>
      <c r="K51" s="66"/>
      <c r="M51" s="67" t="s">
        <v>4220</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Měření metalického segmentu s vyhotovením protokolu</v>
      </c>
      <c r="BE51" s="53"/>
      <c r="BF51" s="53"/>
      <c r="BG51" s="53"/>
      <c r="BH51" s="53"/>
      <c r="BI51" s="53"/>
    </row>
    <row r="52" spans="1:104" ht="22.5" x14ac:dyDescent="0.2">
      <c r="A52" s="54">
        <v>22</v>
      </c>
      <c r="B52" s="55" t="s">
        <v>5001</v>
      </c>
      <c r="C52" s="56" t="s">
        <v>5002</v>
      </c>
      <c r="D52" s="57" t="s">
        <v>281</v>
      </c>
      <c r="E52" s="100">
        <v>1.2564</v>
      </c>
      <c r="F52" s="59"/>
      <c r="G52" s="60">
        <f>E52*F52</f>
        <v>0</v>
      </c>
      <c r="H52" s="61">
        <v>0</v>
      </c>
      <c r="I52" s="62">
        <f>E52*H52</f>
        <v>0</v>
      </c>
      <c r="J52" s="61">
        <v>0</v>
      </c>
      <c r="K52" s="62">
        <f>E52*J52</f>
        <v>0</v>
      </c>
      <c r="O52" s="53"/>
      <c r="Z52" s="53"/>
      <c r="AA52" s="53">
        <v>1</v>
      </c>
      <c r="AB52" s="53">
        <v>7</v>
      </c>
      <c r="AC52" s="53">
        <v>7</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1</v>
      </c>
      <c r="CB52" s="53">
        <v>7</v>
      </c>
      <c r="CZ52" s="16">
        <v>2</v>
      </c>
    </row>
    <row r="53" spans="1:104" x14ac:dyDescent="0.2">
      <c r="A53" s="64"/>
      <c r="B53" s="65"/>
      <c r="C53" s="329" t="s">
        <v>746</v>
      </c>
      <c r="D53" s="330"/>
      <c r="E53" s="103">
        <v>1.2564</v>
      </c>
      <c r="F53" s="69"/>
      <c r="G53" s="70"/>
      <c r="H53" s="71"/>
      <c r="I53" s="66"/>
      <c r="J53" s="72"/>
      <c r="K53" s="66"/>
      <c r="M53" s="67" t="s">
        <v>746</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C52</f>
        <v xml:space="preserve">Montáž venkovní televizní antény včetně nastavení </v>
      </c>
      <c r="BE53" s="53"/>
      <c r="BF53" s="53"/>
      <c r="BG53" s="53"/>
      <c r="BH53" s="53"/>
      <c r="BI53" s="53"/>
    </row>
    <row r="54" spans="1:104" x14ac:dyDescent="0.2">
      <c r="A54" s="54">
        <v>23</v>
      </c>
      <c r="B54" s="55" t="s">
        <v>5058</v>
      </c>
      <c r="C54" s="56" t="s">
        <v>5059</v>
      </c>
      <c r="D54" s="57" t="s">
        <v>281</v>
      </c>
      <c r="E54" s="100">
        <v>1.2564</v>
      </c>
      <c r="F54" s="59"/>
      <c r="G54" s="60">
        <f>E54*F54</f>
        <v>0</v>
      </c>
      <c r="H54" s="61">
        <v>6.0000000000000002E-5</v>
      </c>
      <c r="I54" s="62">
        <f>E54*H54</f>
        <v>7.5383999999999995E-5</v>
      </c>
      <c r="J54" s="61"/>
      <c r="K54" s="62">
        <f>E54*J54</f>
        <v>0</v>
      </c>
      <c r="O54" s="53"/>
      <c r="Z54" s="53"/>
      <c r="AA54" s="53">
        <v>3</v>
      </c>
      <c r="AB54" s="53">
        <v>0</v>
      </c>
      <c r="AC54" s="53" t="s">
        <v>5058</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3</v>
      </c>
      <c r="CB54" s="53">
        <v>0</v>
      </c>
      <c r="CZ54" s="16">
        <v>2</v>
      </c>
    </row>
    <row r="55" spans="1:104" x14ac:dyDescent="0.2">
      <c r="A55" s="64"/>
      <c r="B55" s="65"/>
      <c r="C55" s="329" t="s">
        <v>746</v>
      </c>
      <c r="D55" s="330"/>
      <c r="E55" s="103">
        <v>1.2564</v>
      </c>
      <c r="F55" s="69"/>
      <c r="G55" s="70"/>
      <c r="H55" s="71"/>
      <c r="I55" s="66"/>
      <c r="J55" s="72"/>
      <c r="K55" s="66"/>
      <c r="M55" s="67" t="s">
        <v>746</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C54</f>
        <v xml:space="preserve"> anténa UHF  BU-116 (zisk 6-12dB)</v>
      </c>
      <c r="BE55" s="53"/>
      <c r="BF55" s="53"/>
      <c r="BG55" s="53"/>
      <c r="BH55" s="53"/>
      <c r="BI55" s="53"/>
    </row>
    <row r="56" spans="1:104" x14ac:dyDescent="0.2">
      <c r="A56" s="54">
        <v>24</v>
      </c>
      <c r="B56" s="55" t="s">
        <v>5003</v>
      </c>
      <c r="C56" s="56" t="s">
        <v>5004</v>
      </c>
      <c r="D56" s="57" t="s">
        <v>281</v>
      </c>
      <c r="E56" s="100">
        <v>0.62819999999999998</v>
      </c>
      <c r="F56" s="59"/>
      <c r="G56" s="60">
        <f>E56*F56</f>
        <v>0</v>
      </c>
      <c r="H56" s="61">
        <v>0</v>
      </c>
      <c r="I56" s="62">
        <f>E56*H56</f>
        <v>0</v>
      </c>
      <c r="J56" s="61">
        <v>0</v>
      </c>
      <c r="K56" s="62">
        <f>E56*J56</f>
        <v>0</v>
      </c>
      <c r="O56" s="53"/>
      <c r="Z56" s="53"/>
      <c r="AA56" s="53">
        <v>1</v>
      </c>
      <c r="AB56" s="53">
        <v>7</v>
      </c>
      <c r="AC56" s="53">
        <v>7</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G56</f>
        <v>0</v>
      </c>
      <c r="BA56" s="53"/>
      <c r="BB56" s="53"/>
      <c r="BC56" s="53"/>
      <c r="BD56" s="53"/>
      <c r="BE56" s="53"/>
      <c r="BF56" s="53"/>
      <c r="BG56" s="53"/>
      <c r="BH56" s="53"/>
      <c r="BI56" s="53"/>
      <c r="CA56" s="53">
        <v>1</v>
      </c>
      <c r="CB56" s="53">
        <v>7</v>
      </c>
      <c r="CZ56" s="16">
        <v>2</v>
      </c>
    </row>
    <row r="57" spans="1:104" x14ac:dyDescent="0.2">
      <c r="A57" s="64"/>
      <c r="B57" s="65"/>
      <c r="C57" s="329" t="s">
        <v>598</v>
      </c>
      <c r="D57" s="330"/>
      <c r="E57" s="103">
        <v>0.62819999999999998</v>
      </c>
      <c r="F57" s="69"/>
      <c r="G57" s="70"/>
      <c r="H57" s="71"/>
      <c r="I57" s="66"/>
      <c r="J57" s="72"/>
      <c r="K57" s="66"/>
      <c r="M57" s="67" t="s">
        <v>598</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C56</f>
        <v xml:space="preserve">Montáž FM antény včetně nastavení </v>
      </c>
      <c r="BE57" s="53"/>
      <c r="BF57" s="53"/>
      <c r="BG57" s="53"/>
      <c r="BH57" s="53"/>
      <c r="BI57" s="53"/>
    </row>
    <row r="58" spans="1:104" x14ac:dyDescent="0.2">
      <c r="A58" s="54">
        <v>25</v>
      </c>
      <c r="B58" s="55" t="s">
        <v>5060</v>
      </c>
      <c r="C58" s="56" t="s">
        <v>5061</v>
      </c>
      <c r="D58" s="57" t="s">
        <v>281</v>
      </c>
      <c r="E58" s="100">
        <v>0.62819999999999998</v>
      </c>
      <c r="F58" s="59"/>
      <c r="G58" s="60">
        <f>E58*F58</f>
        <v>0</v>
      </c>
      <c r="H58" s="61">
        <v>6.0000000000000002E-5</v>
      </c>
      <c r="I58" s="62">
        <f>E58*H58</f>
        <v>3.7691999999999998E-5</v>
      </c>
      <c r="J58" s="61"/>
      <c r="K58" s="62">
        <f>E58*J58</f>
        <v>0</v>
      </c>
      <c r="O58" s="53"/>
      <c r="Z58" s="53"/>
      <c r="AA58" s="53">
        <v>3</v>
      </c>
      <c r="AB58" s="53">
        <v>0</v>
      </c>
      <c r="AC58" s="53" t="s">
        <v>5060</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G58</f>
        <v>0</v>
      </c>
      <c r="BA58" s="53"/>
      <c r="BB58" s="53"/>
      <c r="BC58" s="53"/>
      <c r="BD58" s="53"/>
      <c r="BE58" s="53"/>
      <c r="BF58" s="53"/>
      <c r="BG58" s="53"/>
      <c r="BH58" s="53"/>
      <c r="BI58" s="53"/>
      <c r="CA58" s="53">
        <v>3</v>
      </c>
      <c r="CB58" s="53">
        <v>0</v>
      </c>
      <c r="CZ58" s="16">
        <v>2</v>
      </c>
    </row>
    <row r="59" spans="1:104" x14ac:dyDescent="0.2">
      <c r="A59" s="64"/>
      <c r="B59" s="65"/>
      <c r="C59" s="329" t="s">
        <v>598</v>
      </c>
      <c r="D59" s="330"/>
      <c r="E59" s="103">
        <v>0.62819999999999998</v>
      </c>
      <c r="F59" s="69"/>
      <c r="G59" s="70"/>
      <c r="H59" s="71"/>
      <c r="I59" s="66"/>
      <c r="J59" s="72"/>
      <c r="K59" s="66"/>
      <c r="M59" s="67" t="s">
        <v>598</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C58</f>
        <v xml:space="preserve"> FM-102 Anténa VK</v>
      </c>
      <c r="BE59" s="53"/>
      <c r="BF59" s="53"/>
      <c r="BG59" s="53"/>
      <c r="BH59" s="53"/>
      <c r="BI59" s="53"/>
    </row>
    <row r="60" spans="1:104" x14ac:dyDescent="0.2">
      <c r="A60" s="54">
        <v>26</v>
      </c>
      <c r="B60" s="55" t="s">
        <v>5005</v>
      </c>
      <c r="C60" s="56" t="s">
        <v>5006</v>
      </c>
      <c r="D60" s="57" t="s">
        <v>281</v>
      </c>
      <c r="E60" s="100">
        <v>19.4742</v>
      </c>
      <c r="F60" s="59"/>
      <c r="G60" s="60">
        <f>E60*F60</f>
        <v>0</v>
      </c>
      <c r="H60" s="61">
        <v>0</v>
      </c>
      <c r="I60" s="62">
        <f>E60*H60</f>
        <v>0</v>
      </c>
      <c r="J60" s="61">
        <v>0</v>
      </c>
      <c r="K60" s="62">
        <f>E60*J60</f>
        <v>0</v>
      </c>
      <c r="O60" s="53"/>
      <c r="Z60" s="53"/>
      <c r="AA60" s="53">
        <v>1</v>
      </c>
      <c r="AB60" s="53">
        <v>7</v>
      </c>
      <c r="AC60" s="53">
        <v>7</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G60</f>
        <v>0</v>
      </c>
      <c r="BA60" s="53"/>
      <c r="BB60" s="53"/>
      <c r="BC60" s="53"/>
      <c r="BD60" s="53"/>
      <c r="BE60" s="53"/>
      <c r="BF60" s="53"/>
      <c r="BG60" s="53"/>
      <c r="BH60" s="53"/>
      <c r="BI60" s="53"/>
      <c r="CA60" s="53">
        <v>1</v>
      </c>
      <c r="CB60" s="53">
        <v>7</v>
      </c>
      <c r="CZ60" s="16">
        <v>2</v>
      </c>
    </row>
    <row r="61" spans="1:104" x14ac:dyDescent="0.2">
      <c r="A61" s="64"/>
      <c r="B61" s="65"/>
      <c r="C61" s="329" t="s">
        <v>5062</v>
      </c>
      <c r="D61" s="330"/>
      <c r="E61" s="103">
        <v>19.4742</v>
      </c>
      <c r="F61" s="69"/>
      <c r="G61" s="70"/>
      <c r="H61" s="71"/>
      <c r="I61" s="66"/>
      <c r="J61" s="72"/>
      <c r="K61" s="66"/>
      <c r="M61" s="67" t="s">
        <v>5062</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C60</f>
        <v xml:space="preserve">Montáž rozvodnice STA </v>
      </c>
      <c r="BE61" s="53"/>
      <c r="BF61" s="53"/>
      <c r="BG61" s="53"/>
      <c r="BH61" s="53"/>
      <c r="BI61" s="53"/>
    </row>
    <row r="62" spans="1:104" x14ac:dyDescent="0.2">
      <c r="A62" s="54">
        <v>27</v>
      </c>
      <c r="B62" s="55" t="s">
        <v>5063</v>
      </c>
      <c r="C62" s="56" t="s">
        <v>5064</v>
      </c>
      <c r="D62" s="57" t="s">
        <v>281</v>
      </c>
      <c r="E62" s="100">
        <v>16.333200000000001</v>
      </c>
      <c r="F62" s="59"/>
      <c r="G62" s="60">
        <f>E62*F62</f>
        <v>0</v>
      </c>
      <c r="H62" s="61">
        <v>1.41E-3</v>
      </c>
      <c r="I62" s="62">
        <f>E62*H62</f>
        <v>2.3029812000000004E-2</v>
      </c>
      <c r="J62" s="61"/>
      <c r="K62" s="62">
        <f>E62*J62</f>
        <v>0</v>
      </c>
      <c r="O62" s="53"/>
      <c r="Z62" s="53"/>
      <c r="AA62" s="53">
        <v>3</v>
      </c>
      <c r="AB62" s="53">
        <v>0</v>
      </c>
      <c r="AC62" s="53" t="s">
        <v>5063</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G62</f>
        <v>0</v>
      </c>
      <c r="BA62" s="53"/>
      <c r="BB62" s="53"/>
      <c r="BC62" s="53"/>
      <c r="BD62" s="53"/>
      <c r="BE62" s="53"/>
      <c r="BF62" s="53"/>
      <c r="BG62" s="53"/>
      <c r="BH62" s="53"/>
      <c r="BI62" s="53"/>
      <c r="CA62" s="53">
        <v>3</v>
      </c>
      <c r="CB62" s="53">
        <v>0</v>
      </c>
      <c r="CZ62" s="16">
        <v>2</v>
      </c>
    </row>
    <row r="63" spans="1:104" x14ac:dyDescent="0.2">
      <c r="A63" s="64"/>
      <c r="B63" s="65"/>
      <c r="C63" s="329" t="s">
        <v>4220</v>
      </c>
      <c r="D63" s="330"/>
      <c r="E63" s="103">
        <v>16.333200000000001</v>
      </c>
      <c r="F63" s="69"/>
      <c r="G63" s="70"/>
      <c r="H63" s="71"/>
      <c r="I63" s="66"/>
      <c r="J63" s="72"/>
      <c r="K63" s="66"/>
      <c r="M63" s="67" t="s">
        <v>4220</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C62</f>
        <v xml:space="preserve"> DTS106 odbočovač 1x6 1/6 (2,2dB + 1x 6,</v>
      </c>
      <c r="BE63" s="53"/>
      <c r="BF63" s="53"/>
      <c r="BG63" s="53"/>
      <c r="BH63" s="53"/>
      <c r="BI63" s="53"/>
    </row>
    <row r="64" spans="1:104" x14ac:dyDescent="0.2">
      <c r="A64" s="54">
        <v>28</v>
      </c>
      <c r="B64" s="55" t="s">
        <v>5065</v>
      </c>
      <c r="C64" s="56" t="s">
        <v>5066</v>
      </c>
      <c r="D64" s="57" t="s">
        <v>281</v>
      </c>
      <c r="E64" s="100">
        <v>0.62819999999999998</v>
      </c>
      <c r="F64" s="59"/>
      <c r="G64" s="60">
        <f>E64*F64</f>
        <v>0</v>
      </c>
      <c r="H64" s="61">
        <v>1.41E-3</v>
      </c>
      <c r="I64" s="62">
        <f>E64*H64</f>
        <v>8.8576200000000001E-4</v>
      </c>
      <c r="J64" s="61"/>
      <c r="K64" s="62">
        <f>E64*J64</f>
        <v>0</v>
      </c>
      <c r="O64" s="53"/>
      <c r="Z64" s="53"/>
      <c r="AA64" s="53">
        <v>3</v>
      </c>
      <c r="AB64" s="53">
        <v>0</v>
      </c>
      <c r="AC64" s="53" t="s">
        <v>5065</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G64</f>
        <v>0</v>
      </c>
      <c r="BA64" s="53"/>
      <c r="BB64" s="53"/>
      <c r="BC64" s="53"/>
      <c r="BD64" s="53"/>
      <c r="BE64" s="53"/>
      <c r="BF64" s="53"/>
      <c r="BG64" s="53"/>
      <c r="BH64" s="53"/>
      <c r="BI64" s="53"/>
      <c r="CA64" s="53">
        <v>3</v>
      </c>
      <c r="CB64" s="53">
        <v>0</v>
      </c>
      <c r="CZ64" s="16">
        <v>2</v>
      </c>
    </row>
    <row r="65" spans="1:104" x14ac:dyDescent="0.2">
      <c r="A65" s="64"/>
      <c r="B65" s="65"/>
      <c r="C65" s="329" t="s">
        <v>598</v>
      </c>
      <c r="D65" s="330"/>
      <c r="E65" s="103">
        <v>0.62819999999999998</v>
      </c>
      <c r="F65" s="69"/>
      <c r="G65" s="70"/>
      <c r="H65" s="71"/>
      <c r="I65" s="66"/>
      <c r="J65" s="72"/>
      <c r="K65" s="66"/>
      <c r="M65" s="67" t="s">
        <v>598</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C64</f>
        <v xml:space="preserve"> DTS108 odbočovač 1x8 1/8 (1,6dB + 1x 8,</v>
      </c>
      <c r="BE65" s="53"/>
      <c r="BF65" s="53"/>
      <c r="BG65" s="53"/>
      <c r="BH65" s="53"/>
      <c r="BI65" s="53"/>
    </row>
    <row r="66" spans="1:104" x14ac:dyDescent="0.2">
      <c r="A66" s="54">
        <v>29</v>
      </c>
      <c r="B66" s="55" t="s">
        <v>5067</v>
      </c>
      <c r="C66" s="56" t="s">
        <v>5068</v>
      </c>
      <c r="D66" s="57" t="s">
        <v>281</v>
      </c>
      <c r="E66" s="100">
        <v>0.62819999999999998</v>
      </c>
      <c r="F66" s="59"/>
      <c r="G66" s="60">
        <f>E66*F66</f>
        <v>0</v>
      </c>
      <c r="H66" s="61">
        <v>1.41E-3</v>
      </c>
      <c r="I66" s="62">
        <f>E66*H66</f>
        <v>8.8576200000000001E-4</v>
      </c>
      <c r="J66" s="61"/>
      <c r="K66" s="62">
        <f>E66*J66</f>
        <v>0</v>
      </c>
      <c r="O66" s="53"/>
      <c r="Z66" s="53"/>
      <c r="AA66" s="53">
        <v>3</v>
      </c>
      <c r="AB66" s="53">
        <v>0</v>
      </c>
      <c r="AC66" s="53" t="s">
        <v>5067</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G66</f>
        <v>0</v>
      </c>
      <c r="BA66" s="53"/>
      <c r="BB66" s="53"/>
      <c r="BC66" s="53"/>
      <c r="BD66" s="53"/>
      <c r="BE66" s="53"/>
      <c r="BF66" s="53"/>
      <c r="BG66" s="53"/>
      <c r="BH66" s="53"/>
      <c r="BI66" s="53"/>
      <c r="CA66" s="53">
        <v>3</v>
      </c>
      <c r="CB66" s="53">
        <v>0</v>
      </c>
      <c r="CZ66" s="16">
        <v>2</v>
      </c>
    </row>
    <row r="67" spans="1:104" x14ac:dyDescent="0.2">
      <c r="A67" s="64"/>
      <c r="B67" s="65"/>
      <c r="C67" s="329" t="s">
        <v>598</v>
      </c>
      <c r="D67" s="330"/>
      <c r="E67" s="103">
        <v>0.62819999999999998</v>
      </c>
      <c r="F67" s="69"/>
      <c r="G67" s="70"/>
      <c r="H67" s="71"/>
      <c r="I67" s="66"/>
      <c r="J67" s="72"/>
      <c r="K67" s="66"/>
      <c r="M67" s="67" t="s">
        <v>598</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C66</f>
        <v xml:space="preserve"> DTS112 odbočovač 1x12 1/12 (0,6dB + 1x 12,</v>
      </c>
      <c r="BE67" s="53"/>
      <c r="BF67" s="53"/>
      <c r="BG67" s="53"/>
      <c r="BH67" s="53"/>
      <c r="BI67" s="53"/>
    </row>
    <row r="68" spans="1:104" x14ac:dyDescent="0.2">
      <c r="A68" s="54">
        <v>30</v>
      </c>
      <c r="B68" s="55" t="s">
        <v>5069</v>
      </c>
      <c r="C68" s="56" t="s">
        <v>5070</v>
      </c>
      <c r="D68" s="57" t="s">
        <v>281</v>
      </c>
      <c r="E68" s="100">
        <v>0.62819999999999998</v>
      </c>
      <c r="F68" s="59"/>
      <c r="G68" s="60">
        <f>E68*F68</f>
        <v>0</v>
      </c>
      <c r="H68" s="61">
        <v>1.41E-3</v>
      </c>
      <c r="I68" s="62">
        <f>E68*H68</f>
        <v>8.8576200000000001E-4</v>
      </c>
      <c r="J68" s="61"/>
      <c r="K68" s="62">
        <f>E68*J68</f>
        <v>0</v>
      </c>
      <c r="O68" s="53"/>
      <c r="Z68" s="53"/>
      <c r="AA68" s="53">
        <v>3</v>
      </c>
      <c r="AB68" s="53">
        <v>0</v>
      </c>
      <c r="AC68" s="53" t="s">
        <v>5069</v>
      </c>
      <c r="AD68" s="53"/>
      <c r="AE68" s="53"/>
      <c r="AF68" s="53"/>
      <c r="AG68" s="53"/>
      <c r="AH68" s="53"/>
      <c r="AI68" s="53"/>
      <c r="AJ68" s="53"/>
      <c r="AK68" s="53"/>
      <c r="AL68" s="53"/>
      <c r="AM68" s="53"/>
      <c r="AN68" s="53"/>
      <c r="AO68" s="53"/>
      <c r="AP68" s="53"/>
      <c r="AQ68" s="53"/>
      <c r="AR68" s="53"/>
      <c r="AS68" s="53"/>
      <c r="AT68" s="53"/>
      <c r="AU68" s="53"/>
      <c r="AV68" s="53"/>
      <c r="AW68" s="53"/>
      <c r="AX68" s="53"/>
      <c r="AY68" s="53"/>
      <c r="AZ68" s="63">
        <f>G68</f>
        <v>0</v>
      </c>
      <c r="BA68" s="53"/>
      <c r="BB68" s="53"/>
      <c r="BC68" s="53"/>
      <c r="BD68" s="53"/>
      <c r="BE68" s="53"/>
      <c r="BF68" s="53"/>
      <c r="BG68" s="53"/>
      <c r="BH68" s="53"/>
      <c r="BI68" s="53"/>
      <c r="CA68" s="53">
        <v>3</v>
      </c>
      <c r="CB68" s="53">
        <v>0</v>
      </c>
      <c r="CZ68" s="16">
        <v>2</v>
      </c>
    </row>
    <row r="69" spans="1:104" x14ac:dyDescent="0.2">
      <c r="A69" s="64"/>
      <c r="B69" s="65"/>
      <c r="C69" s="329" t="s">
        <v>598</v>
      </c>
      <c r="D69" s="330"/>
      <c r="E69" s="103">
        <v>0.62819999999999998</v>
      </c>
      <c r="F69" s="69"/>
      <c r="G69" s="70"/>
      <c r="H69" s="71"/>
      <c r="I69" s="66"/>
      <c r="J69" s="72"/>
      <c r="K69" s="66"/>
      <c r="M69" s="67" t="s">
        <v>598</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C68</f>
        <v>TV rozbočovač 1/12: Toner XGVS-12 (14.0dB),</v>
      </c>
      <c r="BE69" s="53"/>
      <c r="BF69" s="53"/>
      <c r="BG69" s="53"/>
      <c r="BH69" s="53"/>
      <c r="BI69" s="53"/>
    </row>
    <row r="70" spans="1:104" x14ac:dyDescent="0.2">
      <c r="A70" s="54">
        <v>31</v>
      </c>
      <c r="B70" s="55" t="s">
        <v>5071</v>
      </c>
      <c r="C70" s="56" t="s">
        <v>5072</v>
      </c>
      <c r="D70" s="57" t="s">
        <v>281</v>
      </c>
      <c r="E70" s="100">
        <v>1.8846000000000001</v>
      </c>
      <c r="F70" s="59"/>
      <c r="G70" s="60">
        <f>E70*F70</f>
        <v>0</v>
      </c>
      <c r="H70" s="61">
        <v>1.41E-3</v>
      </c>
      <c r="I70" s="62">
        <f>E70*H70</f>
        <v>2.657286E-3</v>
      </c>
      <c r="J70" s="61"/>
      <c r="K70" s="62">
        <f>E70*J70</f>
        <v>0</v>
      </c>
      <c r="O70" s="53"/>
      <c r="Z70" s="53"/>
      <c r="AA70" s="53">
        <v>3</v>
      </c>
      <c r="AB70" s="53">
        <v>0</v>
      </c>
      <c r="AC70" s="53" t="s">
        <v>5071</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G70</f>
        <v>0</v>
      </c>
      <c r="BA70" s="53"/>
      <c r="BB70" s="53"/>
      <c r="BC70" s="53"/>
      <c r="BD70" s="53"/>
      <c r="BE70" s="53"/>
      <c r="BF70" s="53"/>
      <c r="BG70" s="53"/>
      <c r="BH70" s="53"/>
      <c r="BI70" s="53"/>
      <c r="CA70" s="53">
        <v>3</v>
      </c>
      <c r="CB70" s="53">
        <v>0</v>
      </c>
      <c r="CZ70" s="16">
        <v>2</v>
      </c>
    </row>
    <row r="71" spans="1:104" x14ac:dyDescent="0.2">
      <c r="A71" s="64"/>
      <c r="B71" s="65"/>
      <c r="C71" s="329" t="s">
        <v>987</v>
      </c>
      <c r="D71" s="330"/>
      <c r="E71" s="103">
        <v>1.8846000000000001</v>
      </c>
      <c r="F71" s="69"/>
      <c r="G71" s="70"/>
      <c r="H71" s="71"/>
      <c r="I71" s="66"/>
      <c r="J71" s="72"/>
      <c r="K71" s="66"/>
      <c r="M71" s="67" t="s">
        <v>987</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C70</f>
        <v>TV rozbočovač 1/16: Toner XGVS-16 (16.5dB),</v>
      </c>
      <c r="BE71" s="53"/>
      <c r="BF71" s="53"/>
      <c r="BG71" s="53"/>
      <c r="BH71" s="53"/>
      <c r="BI71" s="53"/>
    </row>
    <row r="72" spans="1:104" x14ac:dyDescent="0.2">
      <c r="A72" s="54">
        <v>32</v>
      </c>
      <c r="B72" s="55" t="s">
        <v>5007</v>
      </c>
      <c r="C72" s="56" t="s">
        <v>5008</v>
      </c>
      <c r="D72" s="57" t="s">
        <v>281</v>
      </c>
      <c r="E72" s="100">
        <v>0.62819999999999998</v>
      </c>
      <c r="F72" s="59"/>
      <c r="G72" s="60">
        <f>E72*F72</f>
        <v>0</v>
      </c>
      <c r="H72" s="61">
        <v>0</v>
      </c>
      <c r="I72" s="62">
        <f>E72*H72</f>
        <v>0</v>
      </c>
      <c r="J72" s="61">
        <v>0</v>
      </c>
      <c r="K72" s="62">
        <f>E72*J72</f>
        <v>0</v>
      </c>
      <c r="O72" s="53"/>
      <c r="Z72" s="53"/>
      <c r="AA72" s="53">
        <v>1</v>
      </c>
      <c r="AB72" s="53">
        <v>7</v>
      </c>
      <c r="AC72" s="53">
        <v>7</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G72</f>
        <v>0</v>
      </c>
      <c r="BA72" s="53"/>
      <c r="BB72" s="53"/>
      <c r="BC72" s="53"/>
      <c r="BD72" s="53"/>
      <c r="BE72" s="53"/>
      <c r="BF72" s="53"/>
      <c r="BG72" s="53"/>
      <c r="BH72" s="53"/>
      <c r="BI72" s="53"/>
      <c r="CA72" s="53">
        <v>1</v>
      </c>
      <c r="CB72" s="53">
        <v>7</v>
      </c>
      <c r="CZ72" s="16">
        <v>2</v>
      </c>
    </row>
    <row r="73" spans="1:104" x14ac:dyDescent="0.2">
      <c r="A73" s="64"/>
      <c r="B73" s="65"/>
      <c r="C73" s="329" t="s">
        <v>598</v>
      </c>
      <c r="D73" s="330"/>
      <c r="E73" s="103">
        <v>0.62819999999999998</v>
      </c>
      <c r="F73" s="69"/>
      <c r="G73" s="70"/>
      <c r="H73" s="71"/>
      <c r="I73" s="66"/>
      <c r="J73" s="72"/>
      <c r="K73" s="66"/>
      <c r="M73" s="67" t="s">
        <v>598</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C72</f>
        <v xml:space="preserve">Montáž systémového zdroje do rozvaděče </v>
      </c>
      <c r="BE73" s="53"/>
      <c r="BF73" s="53"/>
      <c r="BG73" s="53"/>
      <c r="BH73" s="53"/>
      <c r="BI73" s="53"/>
    </row>
    <row r="74" spans="1:104" x14ac:dyDescent="0.2">
      <c r="A74" s="54">
        <v>33</v>
      </c>
      <c r="B74" s="55" t="s">
        <v>5073</v>
      </c>
      <c r="C74" s="56" t="s">
        <v>5074</v>
      </c>
      <c r="D74" s="57" t="s">
        <v>281</v>
      </c>
      <c r="E74" s="100">
        <v>0.62819999999999998</v>
      </c>
      <c r="F74" s="59"/>
      <c r="G74" s="60">
        <f>E74*F74</f>
        <v>0</v>
      </c>
      <c r="H74" s="61">
        <v>1.41E-3</v>
      </c>
      <c r="I74" s="62">
        <f>E74*H74</f>
        <v>8.8576200000000001E-4</v>
      </c>
      <c r="J74" s="61"/>
      <c r="K74" s="62">
        <f>E74*J74</f>
        <v>0</v>
      </c>
      <c r="O74" s="53"/>
      <c r="Z74" s="53"/>
      <c r="AA74" s="53">
        <v>3</v>
      </c>
      <c r="AB74" s="53">
        <v>0</v>
      </c>
      <c r="AC74" s="53" t="s">
        <v>5073</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3</v>
      </c>
      <c r="CB74" s="53">
        <v>0</v>
      </c>
      <c r="CZ74" s="16">
        <v>2</v>
      </c>
    </row>
    <row r="75" spans="1:104" x14ac:dyDescent="0.2">
      <c r="A75" s="64"/>
      <c r="B75" s="65"/>
      <c r="C75" s="329" t="s">
        <v>598</v>
      </c>
      <c r="D75" s="330"/>
      <c r="E75" s="103">
        <v>0.62819999999999998</v>
      </c>
      <c r="F75" s="69"/>
      <c r="G75" s="70"/>
      <c r="H75" s="71"/>
      <c r="I75" s="66"/>
      <c r="J75" s="72"/>
      <c r="K75" s="66"/>
      <c r="M75" s="67" t="s">
        <v>598</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 xml:space="preserve"> UP410S systémový zdroj 12V / 4,5A</v>
      </c>
      <c r="BE75" s="53"/>
      <c r="BF75" s="53"/>
      <c r="BG75" s="53"/>
      <c r="BH75" s="53"/>
      <c r="BI75" s="53"/>
    </row>
    <row r="76" spans="1:104" x14ac:dyDescent="0.2">
      <c r="A76" s="54">
        <v>34</v>
      </c>
      <c r="B76" s="55" t="s">
        <v>5009</v>
      </c>
      <c r="C76" s="56" t="s">
        <v>5010</v>
      </c>
      <c r="D76" s="57" t="s">
        <v>281</v>
      </c>
      <c r="E76" s="100">
        <v>3.7692000000000001</v>
      </c>
      <c r="F76" s="59"/>
      <c r="G76" s="60">
        <f>E76*F76</f>
        <v>0</v>
      </c>
      <c r="H76" s="61">
        <v>0</v>
      </c>
      <c r="I76" s="62">
        <f>E76*H76</f>
        <v>0</v>
      </c>
      <c r="J76" s="61">
        <v>0</v>
      </c>
      <c r="K76" s="62">
        <f>E76*J76</f>
        <v>0</v>
      </c>
      <c r="O76" s="53"/>
      <c r="Z76" s="53"/>
      <c r="AA76" s="53">
        <v>1</v>
      </c>
      <c r="AB76" s="53">
        <v>7</v>
      </c>
      <c r="AC76" s="53">
        <v>7</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1</v>
      </c>
      <c r="CB76" s="53">
        <v>7</v>
      </c>
      <c r="CZ76" s="16">
        <v>2</v>
      </c>
    </row>
    <row r="77" spans="1:104" x14ac:dyDescent="0.2">
      <c r="A77" s="64"/>
      <c r="B77" s="65"/>
      <c r="C77" s="329" t="s">
        <v>297</v>
      </c>
      <c r="D77" s="330"/>
      <c r="E77" s="103">
        <v>3.7692000000000001</v>
      </c>
      <c r="F77" s="69"/>
      <c r="G77" s="70"/>
      <c r="H77" s="71"/>
      <c r="I77" s="66"/>
      <c r="J77" s="72"/>
      <c r="K77" s="66"/>
      <c r="M77" s="67" t="s">
        <v>297</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C76</f>
        <v xml:space="preserve">Montáž útlumového článku </v>
      </c>
      <c r="BE77" s="53"/>
      <c r="BF77" s="53"/>
      <c r="BG77" s="53"/>
      <c r="BH77" s="53"/>
      <c r="BI77" s="53"/>
    </row>
    <row r="78" spans="1:104" ht="22.5" x14ac:dyDescent="0.2">
      <c r="A78" s="54">
        <v>35</v>
      </c>
      <c r="B78" s="55" t="s">
        <v>5075</v>
      </c>
      <c r="C78" s="56" t="s">
        <v>5076</v>
      </c>
      <c r="D78" s="57" t="s">
        <v>281</v>
      </c>
      <c r="E78" s="100">
        <v>3.7692000000000001</v>
      </c>
      <c r="F78" s="59"/>
      <c r="G78" s="60">
        <f>E78*F78</f>
        <v>0</v>
      </c>
      <c r="H78" s="61">
        <v>1.41E-3</v>
      </c>
      <c r="I78" s="62">
        <f>E78*H78</f>
        <v>5.314572E-3</v>
      </c>
      <c r="J78" s="61"/>
      <c r="K78" s="62">
        <f>E78*J78</f>
        <v>0</v>
      </c>
      <c r="O78" s="53"/>
      <c r="Z78" s="53"/>
      <c r="AA78" s="53">
        <v>3</v>
      </c>
      <c r="AB78" s="53">
        <v>0</v>
      </c>
      <c r="AC78" s="53" t="s">
        <v>5075</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3</v>
      </c>
      <c r="CB78" s="53">
        <v>0</v>
      </c>
      <c r="CZ78" s="16">
        <v>2</v>
      </c>
    </row>
    <row r="79" spans="1:104" x14ac:dyDescent="0.2">
      <c r="A79" s="64"/>
      <c r="B79" s="65"/>
      <c r="C79" s="329" t="s">
        <v>297</v>
      </c>
      <c r="D79" s="330"/>
      <c r="E79" s="103">
        <v>3.7692000000000001</v>
      </c>
      <c r="F79" s="69"/>
      <c r="G79" s="70"/>
      <c r="H79" s="71"/>
      <c r="I79" s="66"/>
      <c r="J79" s="72"/>
      <c r="K79" s="66"/>
      <c r="M79" s="67" t="s">
        <v>297</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C78</f>
        <v>Zakončovací odpor 75 Ohm (rezistor, terminátor),</v>
      </c>
      <c r="BE79" s="53"/>
      <c r="BF79" s="53"/>
      <c r="BG79" s="53"/>
      <c r="BH79" s="53"/>
      <c r="BI79" s="53"/>
    </row>
    <row r="80" spans="1:104" x14ac:dyDescent="0.2">
      <c r="A80" s="54">
        <v>36</v>
      </c>
      <c r="B80" s="55" t="s">
        <v>5015</v>
      </c>
      <c r="C80" s="56" t="s">
        <v>5016</v>
      </c>
      <c r="D80" s="57" t="s">
        <v>281</v>
      </c>
      <c r="E80" s="100">
        <v>2.5127999999999999</v>
      </c>
      <c r="F80" s="59"/>
      <c r="G80" s="60">
        <f>E80*F80</f>
        <v>0</v>
      </c>
      <c r="H80" s="61">
        <v>0</v>
      </c>
      <c r="I80" s="62">
        <f>E80*H80</f>
        <v>0</v>
      </c>
      <c r="J80" s="61">
        <v>0</v>
      </c>
      <c r="K80" s="62">
        <f>E80*J80</f>
        <v>0</v>
      </c>
      <c r="O80" s="53"/>
      <c r="Z80" s="53"/>
      <c r="AA80" s="53">
        <v>1</v>
      </c>
      <c r="AB80" s="53">
        <v>7</v>
      </c>
      <c r="AC80" s="53">
        <v>7</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G80</f>
        <v>0</v>
      </c>
      <c r="BA80" s="53"/>
      <c r="BB80" s="53"/>
      <c r="BC80" s="53"/>
      <c r="BD80" s="53"/>
      <c r="BE80" s="53"/>
      <c r="BF80" s="53"/>
      <c r="BG80" s="53"/>
      <c r="BH80" s="53"/>
      <c r="BI80" s="53"/>
      <c r="CA80" s="53">
        <v>1</v>
      </c>
      <c r="CB80" s="53">
        <v>7</v>
      </c>
      <c r="CZ80" s="16">
        <v>2</v>
      </c>
    </row>
    <row r="81" spans="1:104" x14ac:dyDescent="0.2">
      <c r="A81" s="64"/>
      <c r="B81" s="65"/>
      <c r="C81" s="329" t="s">
        <v>618</v>
      </c>
      <c r="D81" s="330"/>
      <c r="E81" s="103">
        <v>2.5127999999999999</v>
      </c>
      <c r="F81" s="69"/>
      <c r="G81" s="70"/>
      <c r="H81" s="71"/>
      <c r="I81" s="66"/>
      <c r="J81" s="72"/>
      <c r="K81" s="66"/>
      <c r="M81" s="67" t="s">
        <v>618</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 xml:space="preserve">Nastavení zesilovače dle úrovně na zásuvkách </v>
      </c>
      <c r="BE81" s="53"/>
      <c r="BF81" s="53"/>
      <c r="BG81" s="53"/>
      <c r="BH81" s="53"/>
      <c r="BI81" s="53"/>
    </row>
    <row r="82" spans="1:104" x14ac:dyDescent="0.2">
      <c r="A82" s="54">
        <v>37</v>
      </c>
      <c r="B82" s="55" t="s">
        <v>5077</v>
      </c>
      <c r="C82" s="56" t="s">
        <v>5078</v>
      </c>
      <c r="D82" s="57" t="s">
        <v>281</v>
      </c>
      <c r="E82" s="100">
        <v>1.8846000000000001</v>
      </c>
      <c r="F82" s="59"/>
      <c r="G82" s="60">
        <f>E82*F82</f>
        <v>0</v>
      </c>
      <c r="H82" s="61">
        <v>1.41E-3</v>
      </c>
      <c r="I82" s="62">
        <f>E82*H82</f>
        <v>2.657286E-3</v>
      </c>
      <c r="J82" s="61"/>
      <c r="K82" s="62">
        <f>E82*J82</f>
        <v>0</v>
      </c>
      <c r="O82" s="53"/>
      <c r="Z82" s="53"/>
      <c r="AA82" s="53">
        <v>3</v>
      </c>
      <c r="AB82" s="53">
        <v>0</v>
      </c>
      <c r="AC82" s="53" t="s">
        <v>5077</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G82</f>
        <v>0</v>
      </c>
      <c r="BA82" s="53"/>
      <c r="BB82" s="53"/>
      <c r="BC82" s="53"/>
      <c r="BD82" s="53"/>
      <c r="BE82" s="53"/>
      <c r="BF82" s="53"/>
      <c r="BG82" s="53"/>
      <c r="BH82" s="53"/>
      <c r="BI82" s="53"/>
      <c r="CA82" s="53">
        <v>3</v>
      </c>
      <c r="CB82" s="53">
        <v>0</v>
      </c>
      <c r="CZ82" s="16">
        <v>2</v>
      </c>
    </row>
    <row r="83" spans="1:104" x14ac:dyDescent="0.2">
      <c r="A83" s="64"/>
      <c r="B83" s="65"/>
      <c r="C83" s="329" t="s">
        <v>987</v>
      </c>
      <c r="D83" s="330"/>
      <c r="E83" s="103">
        <v>1.8846000000000001</v>
      </c>
      <c r="F83" s="69"/>
      <c r="G83" s="70"/>
      <c r="H83" s="71"/>
      <c r="I83" s="66"/>
      <c r="J83" s="72"/>
      <c r="K83" s="66"/>
      <c r="M83" s="67" t="s">
        <v>987</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t="str">
        <f>C82</f>
        <v xml:space="preserve"> at420: programovaný kanálový zesilovač s AGC</v>
      </c>
      <c r="BE83" s="53"/>
      <c r="BF83" s="53"/>
      <c r="BG83" s="53"/>
      <c r="BH83" s="53"/>
      <c r="BI83" s="53"/>
    </row>
    <row r="84" spans="1:104" x14ac:dyDescent="0.2">
      <c r="A84" s="54">
        <v>38</v>
      </c>
      <c r="B84" s="55" t="s">
        <v>5079</v>
      </c>
      <c r="C84" s="56" t="s">
        <v>5080</v>
      </c>
      <c r="D84" s="57" t="s">
        <v>281</v>
      </c>
      <c r="E84" s="100">
        <v>0.62819999999999998</v>
      </c>
      <c r="F84" s="59"/>
      <c r="G84" s="60">
        <f>E84*F84</f>
        <v>0</v>
      </c>
      <c r="H84" s="61">
        <v>1.41E-3</v>
      </c>
      <c r="I84" s="62">
        <f>E84*H84</f>
        <v>8.8576200000000001E-4</v>
      </c>
      <c r="J84" s="61"/>
      <c r="K84" s="62">
        <f>E84*J84</f>
        <v>0</v>
      </c>
      <c r="O84" s="53"/>
      <c r="Z84" s="53"/>
      <c r="AA84" s="53">
        <v>3</v>
      </c>
      <c r="AB84" s="53">
        <v>0</v>
      </c>
      <c r="AC84" s="53" t="s">
        <v>5079</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3</v>
      </c>
      <c r="CB84" s="53">
        <v>0</v>
      </c>
      <c r="CZ84" s="16">
        <v>2</v>
      </c>
    </row>
    <row r="85" spans="1:104" x14ac:dyDescent="0.2">
      <c r="A85" s="64"/>
      <c r="B85" s="65"/>
      <c r="C85" s="329" t="s">
        <v>598</v>
      </c>
      <c r="D85" s="330"/>
      <c r="E85" s="103">
        <v>0.62819999999999998</v>
      </c>
      <c r="F85" s="69"/>
      <c r="G85" s="70"/>
      <c r="H85" s="71"/>
      <c r="I85" s="66"/>
      <c r="J85" s="72"/>
      <c r="K85" s="66"/>
      <c r="M85" s="67" t="s">
        <v>598</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 xml:space="preserve"> ma400: systémový pásmový zesilovač</v>
      </c>
      <c r="BE85" s="53"/>
      <c r="BF85" s="53"/>
      <c r="BG85" s="53"/>
      <c r="BH85" s="53"/>
      <c r="BI85" s="53"/>
    </row>
    <row r="86" spans="1:104" ht="22.5" x14ac:dyDescent="0.2">
      <c r="A86" s="54">
        <v>39</v>
      </c>
      <c r="B86" s="55" t="s">
        <v>5013</v>
      </c>
      <c r="C86" s="56" t="s">
        <v>5014</v>
      </c>
      <c r="D86" s="57" t="s">
        <v>281</v>
      </c>
      <c r="E86" s="100">
        <v>67.845600000000005</v>
      </c>
      <c r="F86" s="59"/>
      <c r="G86" s="60">
        <f>E86*F86</f>
        <v>0</v>
      </c>
      <c r="H86" s="61">
        <v>0</v>
      </c>
      <c r="I86" s="62">
        <f>E86*H86</f>
        <v>0</v>
      </c>
      <c r="J86" s="61">
        <v>0</v>
      </c>
      <c r="K86" s="62">
        <f>E86*J86</f>
        <v>0</v>
      </c>
      <c r="O86" s="53"/>
      <c r="Z86" s="53"/>
      <c r="AA86" s="53">
        <v>1</v>
      </c>
      <c r="AB86" s="53">
        <v>7</v>
      </c>
      <c r="AC86" s="53">
        <v>7</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1</v>
      </c>
      <c r="CB86" s="53">
        <v>7</v>
      </c>
      <c r="CZ86" s="16">
        <v>2</v>
      </c>
    </row>
    <row r="87" spans="1:104" x14ac:dyDescent="0.2">
      <c r="A87" s="64"/>
      <c r="B87" s="65"/>
      <c r="C87" s="329" t="s">
        <v>5051</v>
      </c>
      <c r="D87" s="330"/>
      <c r="E87" s="103">
        <v>67.845600000000005</v>
      </c>
      <c r="F87" s="69"/>
      <c r="G87" s="70"/>
      <c r="H87" s="71"/>
      <c r="I87" s="66"/>
      <c r="J87" s="72"/>
      <c r="K87" s="66"/>
      <c r="M87" s="67" t="s">
        <v>5051</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 xml:space="preserve">Montáž televizní zásuvky koncové nebo průběžné </v>
      </c>
      <c r="BE87" s="53"/>
      <c r="BF87" s="53"/>
      <c r="BG87" s="53"/>
      <c r="BH87" s="53"/>
      <c r="BI87" s="53"/>
    </row>
    <row r="88" spans="1:104" x14ac:dyDescent="0.2">
      <c r="A88" s="54">
        <v>40</v>
      </c>
      <c r="B88" s="55" t="s">
        <v>5048</v>
      </c>
      <c r="C88" s="56" t="s">
        <v>5049</v>
      </c>
      <c r="D88" s="57" t="s">
        <v>281</v>
      </c>
      <c r="E88" s="100">
        <v>67.845600000000005</v>
      </c>
      <c r="F88" s="59"/>
      <c r="G88" s="60">
        <f>E88*F88</f>
        <v>0</v>
      </c>
      <c r="H88" s="61">
        <v>6.0000000000000002E-5</v>
      </c>
      <c r="I88" s="62">
        <f>E88*H88</f>
        <v>4.0707360000000001E-3</v>
      </c>
      <c r="J88" s="61"/>
      <c r="K88" s="62">
        <f>E88*J88</f>
        <v>0</v>
      </c>
      <c r="O88" s="53"/>
      <c r="Z88" s="53"/>
      <c r="AA88" s="53">
        <v>3</v>
      </c>
      <c r="AB88" s="53">
        <v>0</v>
      </c>
      <c r="AC88" s="53">
        <v>37451221</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3</v>
      </c>
      <c r="CB88" s="53">
        <v>0</v>
      </c>
      <c r="CZ88" s="16">
        <v>2</v>
      </c>
    </row>
    <row r="89" spans="1:104" x14ac:dyDescent="0.2">
      <c r="A89" s="64"/>
      <c r="B89" s="65"/>
      <c r="C89" s="329" t="s">
        <v>5051</v>
      </c>
      <c r="D89" s="330"/>
      <c r="E89" s="103">
        <v>67.845600000000005</v>
      </c>
      <c r="F89" s="69"/>
      <c r="G89" s="70"/>
      <c r="H89" s="71"/>
      <c r="I89" s="66"/>
      <c r="J89" s="72"/>
      <c r="K89" s="66"/>
      <c r="M89" s="67" t="s">
        <v>5051</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73" t="str">
        <f>C88</f>
        <v>zásuvka tv+r+sat bílá</v>
      </c>
      <c r="BE89" s="53"/>
      <c r="BF89" s="53"/>
      <c r="BG89" s="53"/>
      <c r="BH89" s="53"/>
      <c r="BI89" s="53"/>
    </row>
    <row r="90" spans="1:104" x14ac:dyDescent="0.2">
      <c r="A90" s="54">
        <v>41</v>
      </c>
      <c r="B90" s="55" t="s">
        <v>5081</v>
      </c>
      <c r="C90" s="56" t="s">
        <v>5082</v>
      </c>
      <c r="D90" s="57" t="s">
        <v>281</v>
      </c>
      <c r="E90" s="100">
        <v>67.845600000000005</v>
      </c>
      <c r="F90" s="59"/>
      <c r="G90" s="60">
        <f>E90*F90</f>
        <v>0</v>
      </c>
      <c r="H90" s="61">
        <v>6.0000000000000002E-5</v>
      </c>
      <c r="I90" s="62">
        <f>E90*H90</f>
        <v>4.0707360000000001E-3</v>
      </c>
      <c r="J90" s="61"/>
      <c r="K90" s="62">
        <f>E90*J90</f>
        <v>0</v>
      </c>
      <c r="O90" s="53"/>
      <c r="Z90" s="53"/>
      <c r="AA90" s="53">
        <v>3</v>
      </c>
      <c r="AB90" s="53">
        <v>0</v>
      </c>
      <c r="AC90" s="53" t="s">
        <v>5081</v>
      </c>
      <c r="AD90" s="53"/>
      <c r="AE90" s="53"/>
      <c r="AF90" s="53"/>
      <c r="AG90" s="53"/>
      <c r="AH90" s="53"/>
      <c r="AI90" s="53"/>
      <c r="AJ90" s="53"/>
      <c r="AK90" s="53"/>
      <c r="AL90" s="53"/>
      <c r="AM90" s="53"/>
      <c r="AN90" s="53"/>
      <c r="AO90" s="53"/>
      <c r="AP90" s="53"/>
      <c r="AQ90" s="53"/>
      <c r="AR90" s="53"/>
      <c r="AS90" s="53"/>
      <c r="AT90" s="53"/>
      <c r="AU90" s="53"/>
      <c r="AV90" s="53"/>
      <c r="AW90" s="53"/>
      <c r="AX90" s="53"/>
      <c r="AY90" s="53"/>
      <c r="AZ90" s="63">
        <f>G90</f>
        <v>0</v>
      </c>
      <c r="BA90" s="53"/>
      <c r="BB90" s="53"/>
      <c r="BC90" s="53"/>
      <c r="BD90" s="53"/>
      <c r="BE90" s="53"/>
      <c r="BF90" s="53"/>
      <c r="BG90" s="53"/>
      <c r="BH90" s="53"/>
      <c r="BI90" s="53"/>
      <c r="CA90" s="53">
        <v>3</v>
      </c>
      <c r="CB90" s="53">
        <v>0</v>
      </c>
      <c r="CZ90" s="16">
        <v>2</v>
      </c>
    </row>
    <row r="91" spans="1:104" x14ac:dyDescent="0.2">
      <c r="A91" s="64"/>
      <c r="B91" s="65"/>
      <c r="C91" s="329" t="s">
        <v>5051</v>
      </c>
      <c r="D91" s="330"/>
      <c r="E91" s="103">
        <v>67.845600000000005</v>
      </c>
      <c r="F91" s="69"/>
      <c r="G91" s="70"/>
      <c r="H91" s="71"/>
      <c r="I91" s="66"/>
      <c r="J91" s="72"/>
      <c r="K91" s="66"/>
      <c r="M91" s="67" t="s">
        <v>5051</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73" t="str">
        <f>C90</f>
        <v>Rámeček pro TV+R+SAT zásuvku, vícenásobný</v>
      </c>
      <c r="BE91" s="53"/>
      <c r="BF91" s="53"/>
      <c r="BG91" s="53"/>
      <c r="BH91" s="53"/>
      <c r="BI91" s="53"/>
    </row>
    <row r="92" spans="1:104" x14ac:dyDescent="0.2">
      <c r="A92" s="54">
        <v>42</v>
      </c>
      <c r="B92" s="55" t="s">
        <v>4874</v>
      </c>
      <c r="C92" s="56" t="s">
        <v>5000</v>
      </c>
      <c r="D92" s="57" t="s">
        <v>978</v>
      </c>
      <c r="E92" s="100">
        <v>0.62819999999999998</v>
      </c>
      <c r="F92" s="59"/>
      <c r="G92" s="60">
        <f>E92*F92</f>
        <v>0</v>
      </c>
      <c r="H92" s="61">
        <v>0</v>
      </c>
      <c r="I92" s="62">
        <f>E92*H92</f>
        <v>0</v>
      </c>
      <c r="J92" s="61">
        <v>0</v>
      </c>
      <c r="K92" s="62">
        <f>E92*J92</f>
        <v>0</v>
      </c>
      <c r="O92" s="53"/>
      <c r="Z92" s="53"/>
      <c r="AA92" s="53">
        <v>1</v>
      </c>
      <c r="AB92" s="53">
        <v>7</v>
      </c>
      <c r="AC92" s="53">
        <v>7</v>
      </c>
      <c r="AD92" s="53"/>
      <c r="AE92" s="53"/>
      <c r="AF92" s="53"/>
      <c r="AG92" s="53"/>
      <c r="AH92" s="53"/>
      <c r="AI92" s="53"/>
      <c r="AJ92" s="53"/>
      <c r="AK92" s="53"/>
      <c r="AL92" s="53"/>
      <c r="AM92" s="53"/>
      <c r="AN92" s="53"/>
      <c r="AO92" s="53"/>
      <c r="AP92" s="53"/>
      <c r="AQ92" s="53"/>
      <c r="AR92" s="53"/>
      <c r="AS92" s="53"/>
      <c r="AT92" s="53"/>
      <c r="AU92" s="53"/>
      <c r="AV92" s="53"/>
      <c r="AW92" s="53"/>
      <c r="AX92" s="53"/>
      <c r="AY92" s="53"/>
      <c r="AZ92" s="63">
        <f>G92</f>
        <v>0</v>
      </c>
      <c r="BA92" s="53"/>
      <c r="BB92" s="53"/>
      <c r="BC92" s="53"/>
      <c r="BD92" s="53"/>
      <c r="BE92" s="53"/>
      <c r="BF92" s="53"/>
      <c r="BG92" s="53"/>
      <c r="BH92" s="53"/>
      <c r="BI92" s="53"/>
      <c r="CA92" s="53">
        <v>1</v>
      </c>
      <c r="CB92" s="53">
        <v>7</v>
      </c>
      <c r="CZ92" s="16">
        <v>2</v>
      </c>
    </row>
    <row r="93" spans="1:104" x14ac:dyDescent="0.2">
      <c r="A93" s="64"/>
      <c r="B93" s="65"/>
      <c r="C93" s="329" t="s">
        <v>598</v>
      </c>
      <c r="D93" s="330"/>
      <c r="E93" s="103">
        <v>0.62819999999999998</v>
      </c>
      <c r="F93" s="69"/>
      <c r="G93" s="70"/>
      <c r="H93" s="71"/>
      <c r="I93" s="66"/>
      <c r="J93" s="72"/>
      <c r="K93" s="66"/>
      <c r="M93" s="67" t="s">
        <v>598</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73" t="str">
        <f>C92</f>
        <v xml:space="preserve">Kontrola a otestování rozvodného vedení STA </v>
      </c>
      <c r="BE93" s="53"/>
      <c r="BF93" s="53"/>
      <c r="BG93" s="53"/>
      <c r="BH93" s="53"/>
      <c r="BI93" s="53"/>
    </row>
    <row r="94" spans="1:104" x14ac:dyDescent="0.2">
      <c r="A94" s="54">
        <v>43</v>
      </c>
      <c r="B94" s="55" t="s">
        <v>5011</v>
      </c>
      <c r="C94" s="56" t="s">
        <v>5012</v>
      </c>
      <c r="D94" s="57" t="s">
        <v>281</v>
      </c>
      <c r="E94" s="100">
        <v>50.256</v>
      </c>
      <c r="F94" s="59"/>
      <c r="G94" s="60">
        <f>E94*F94</f>
        <v>0</v>
      </c>
      <c r="H94" s="61">
        <v>0</v>
      </c>
      <c r="I94" s="62">
        <f>E94*H94</f>
        <v>0</v>
      </c>
      <c r="J94" s="61">
        <v>0</v>
      </c>
      <c r="K94" s="62">
        <f>E94*J94</f>
        <v>0</v>
      </c>
      <c r="O94" s="53"/>
      <c r="Z94" s="53"/>
      <c r="AA94" s="53">
        <v>1</v>
      </c>
      <c r="AB94" s="53">
        <v>7</v>
      </c>
      <c r="AC94" s="53">
        <v>7</v>
      </c>
      <c r="AD94" s="53"/>
      <c r="AE94" s="53"/>
      <c r="AF94" s="53"/>
      <c r="AG94" s="53"/>
      <c r="AH94" s="53"/>
      <c r="AI94" s="53"/>
      <c r="AJ94" s="53"/>
      <c r="AK94" s="53"/>
      <c r="AL94" s="53"/>
      <c r="AM94" s="53"/>
      <c r="AN94" s="53"/>
      <c r="AO94" s="53"/>
      <c r="AP94" s="53"/>
      <c r="AQ94" s="53"/>
      <c r="AR94" s="53"/>
      <c r="AS94" s="53"/>
      <c r="AT94" s="53"/>
      <c r="AU94" s="53"/>
      <c r="AV94" s="53"/>
      <c r="AW94" s="53"/>
      <c r="AX94" s="53"/>
      <c r="AY94" s="53"/>
      <c r="AZ94" s="63">
        <f>G94</f>
        <v>0</v>
      </c>
      <c r="BA94" s="53"/>
      <c r="BB94" s="53"/>
      <c r="BC94" s="53"/>
      <c r="BD94" s="53"/>
      <c r="BE94" s="53"/>
      <c r="BF94" s="53"/>
      <c r="BG94" s="53"/>
      <c r="BH94" s="53"/>
      <c r="BI94" s="53"/>
      <c r="CA94" s="53">
        <v>1</v>
      </c>
      <c r="CB94" s="53">
        <v>7</v>
      </c>
      <c r="CZ94" s="16">
        <v>2</v>
      </c>
    </row>
    <row r="95" spans="1:104" x14ac:dyDescent="0.2">
      <c r="A95" s="64"/>
      <c r="B95" s="65"/>
      <c r="C95" s="329" t="s">
        <v>4074</v>
      </c>
      <c r="D95" s="330"/>
      <c r="E95" s="103">
        <v>50.256</v>
      </c>
      <c r="F95" s="69"/>
      <c r="G95" s="70"/>
      <c r="H95" s="71"/>
      <c r="I95" s="66"/>
      <c r="J95" s="72"/>
      <c r="K95" s="66"/>
      <c r="M95" s="67" t="s">
        <v>4074</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73" t="str">
        <f>C94</f>
        <v xml:space="preserve">Montáž F konektoru </v>
      </c>
      <c r="BE95" s="53"/>
      <c r="BF95" s="53"/>
      <c r="BG95" s="53"/>
      <c r="BH95" s="53"/>
      <c r="BI95" s="53"/>
    </row>
    <row r="96" spans="1:104" ht="22.5" x14ac:dyDescent="0.2">
      <c r="A96" s="54">
        <v>44</v>
      </c>
      <c r="B96" s="55" t="s">
        <v>5083</v>
      </c>
      <c r="C96" s="56" t="s">
        <v>5084</v>
      </c>
      <c r="D96" s="57" t="s">
        <v>281</v>
      </c>
      <c r="E96" s="100">
        <v>50.256</v>
      </c>
      <c r="F96" s="59"/>
      <c r="G96" s="60">
        <f>E96*F96</f>
        <v>0</v>
      </c>
      <c r="H96" s="61">
        <v>6.0000000000000002E-5</v>
      </c>
      <c r="I96" s="62">
        <f>E96*H96</f>
        <v>3.0153599999999999E-3</v>
      </c>
      <c r="J96" s="61"/>
      <c r="K96" s="62">
        <f>E96*J96</f>
        <v>0</v>
      </c>
      <c r="O96" s="53"/>
      <c r="Z96" s="53"/>
      <c r="AA96" s="53">
        <v>3</v>
      </c>
      <c r="AB96" s="53">
        <v>0</v>
      </c>
      <c r="AC96" s="53" t="s">
        <v>5083</v>
      </c>
      <c r="AD96" s="53"/>
      <c r="AE96" s="53"/>
      <c r="AF96" s="53"/>
      <c r="AG96" s="53"/>
      <c r="AH96" s="53"/>
      <c r="AI96" s="53"/>
      <c r="AJ96" s="53"/>
      <c r="AK96" s="53"/>
      <c r="AL96" s="53"/>
      <c r="AM96" s="53"/>
      <c r="AN96" s="53"/>
      <c r="AO96" s="53"/>
      <c r="AP96" s="53"/>
      <c r="AQ96" s="53"/>
      <c r="AR96" s="53"/>
      <c r="AS96" s="53"/>
      <c r="AT96" s="53"/>
      <c r="AU96" s="53"/>
      <c r="AV96" s="53"/>
      <c r="AW96" s="53"/>
      <c r="AX96" s="53"/>
      <c r="AY96" s="53"/>
      <c r="AZ96" s="63">
        <f>G96</f>
        <v>0</v>
      </c>
      <c r="BA96" s="53"/>
      <c r="BB96" s="53"/>
      <c r="BC96" s="53"/>
      <c r="BD96" s="53"/>
      <c r="BE96" s="53"/>
      <c r="BF96" s="53"/>
      <c r="BG96" s="53"/>
      <c r="BH96" s="53"/>
      <c r="BI96" s="53"/>
      <c r="CA96" s="53">
        <v>3</v>
      </c>
      <c r="CB96" s="53">
        <v>0</v>
      </c>
      <c r="CZ96" s="16">
        <v>2</v>
      </c>
    </row>
    <row r="97" spans="1:104" x14ac:dyDescent="0.2">
      <c r="A97" s="64"/>
      <c r="B97" s="65"/>
      <c r="C97" s="329" t="s">
        <v>4074</v>
      </c>
      <c r="D97" s="330"/>
      <c r="E97" s="103">
        <v>50.256</v>
      </c>
      <c r="F97" s="69"/>
      <c r="G97" s="70"/>
      <c r="H97" s="71"/>
      <c r="I97" s="66"/>
      <c r="J97" s="72"/>
      <c r="K97" s="66"/>
      <c r="M97" s="67" t="s">
        <v>4074</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73" t="str">
        <f>C96</f>
        <v>PPC EX6-51/83 XL F kompresní konektor F pro kabel</v>
      </c>
      <c r="BE97" s="53"/>
      <c r="BF97" s="53"/>
      <c r="BG97" s="53"/>
      <c r="BH97" s="53"/>
      <c r="BI97" s="53"/>
    </row>
    <row r="98" spans="1:104" x14ac:dyDescent="0.2">
      <c r="A98" s="74" t="s">
        <v>42</v>
      </c>
      <c r="B98" s="75" t="s">
        <v>4704</v>
      </c>
      <c r="C98" s="76" t="s">
        <v>4820</v>
      </c>
      <c r="D98" s="77"/>
      <c r="E98" s="78"/>
      <c r="F98" s="78"/>
      <c r="G98" s="79">
        <f>SUM(G37:G97)</f>
        <v>0</v>
      </c>
      <c r="H98" s="80"/>
      <c r="I98" s="79">
        <f>SUM(I37:I97)</f>
        <v>0.48127030200000004</v>
      </c>
      <c r="J98" s="81"/>
      <c r="K98" s="79">
        <f>SUM(K37:K97)</f>
        <v>0</v>
      </c>
      <c r="O98" s="53"/>
      <c r="X98" s="82">
        <f>K98</f>
        <v>0</v>
      </c>
      <c r="Y98" s="82">
        <f>I98</f>
        <v>0.48127030200000004</v>
      </c>
      <c r="Z98" s="63">
        <f>G98</f>
        <v>0</v>
      </c>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83"/>
      <c r="BB98" s="83"/>
      <c r="BC98" s="83"/>
      <c r="BD98" s="83"/>
      <c r="BE98" s="83"/>
      <c r="BF98" s="83"/>
      <c r="BG98" s="53"/>
      <c r="BH98" s="53"/>
      <c r="BI98" s="53"/>
    </row>
    <row r="99" spans="1:104" ht="14.25" customHeight="1" x14ac:dyDescent="0.2">
      <c r="A99" s="43" t="s">
        <v>38</v>
      </c>
      <c r="B99" s="44" t="s">
        <v>4476</v>
      </c>
      <c r="C99" s="45" t="s">
        <v>5085</v>
      </c>
      <c r="D99" s="46"/>
      <c r="E99" s="47"/>
      <c r="F99" s="47"/>
      <c r="G99" s="48"/>
      <c r="H99" s="49"/>
      <c r="I99" s="50"/>
      <c r="J99" s="51"/>
      <c r="K99" s="52"/>
      <c r="O99" s="53"/>
    </row>
    <row r="100" spans="1:104" x14ac:dyDescent="0.2">
      <c r="A100" s="54">
        <v>45</v>
      </c>
      <c r="B100" s="55" t="s">
        <v>4981</v>
      </c>
      <c r="C100" s="56" t="s">
        <v>4982</v>
      </c>
      <c r="D100" s="57" t="s">
        <v>281</v>
      </c>
      <c r="E100" s="100">
        <v>0.62819999999999998</v>
      </c>
      <c r="F100" s="59"/>
      <c r="G100" s="60">
        <f>E100*F100</f>
        <v>0</v>
      </c>
      <c r="H100" s="61">
        <v>0</v>
      </c>
      <c r="I100" s="62">
        <f>E100*H100</f>
        <v>0</v>
      </c>
      <c r="J100" s="61">
        <v>0</v>
      </c>
      <c r="K100" s="62">
        <f>E100*J100</f>
        <v>0</v>
      </c>
      <c r="O100" s="53"/>
      <c r="Z100" s="53"/>
      <c r="AA100" s="53">
        <v>1</v>
      </c>
      <c r="AB100" s="53">
        <v>1</v>
      </c>
      <c r="AC100" s="53">
        <v>1</v>
      </c>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63">
        <f>G100</f>
        <v>0</v>
      </c>
      <c r="BA100" s="53"/>
      <c r="BB100" s="53"/>
      <c r="BC100" s="53"/>
      <c r="BD100" s="53"/>
      <c r="BE100" s="53"/>
      <c r="BF100" s="53"/>
      <c r="BG100" s="53"/>
      <c r="BH100" s="53"/>
      <c r="BI100" s="53"/>
      <c r="CA100" s="53">
        <v>1</v>
      </c>
      <c r="CB100" s="53">
        <v>1</v>
      </c>
      <c r="CZ100" s="16">
        <v>1</v>
      </c>
    </row>
    <row r="101" spans="1:104" x14ac:dyDescent="0.2">
      <c r="A101" s="64"/>
      <c r="B101" s="65"/>
      <c r="C101" s="329" t="s">
        <v>598</v>
      </c>
      <c r="D101" s="330"/>
      <c r="E101" s="103">
        <v>0.62819999999999998</v>
      </c>
      <c r="F101" s="69"/>
      <c r="G101" s="70"/>
      <c r="H101" s="71"/>
      <c r="I101" s="66"/>
      <c r="J101" s="72"/>
      <c r="K101" s="66"/>
      <c r="M101" s="67" t="s">
        <v>598</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C100</f>
        <v xml:space="preserve">Montáž antény ve výšce do 5 m </v>
      </c>
      <c r="BE101" s="53"/>
      <c r="BF101" s="53"/>
      <c r="BG101" s="53"/>
      <c r="BH101" s="53"/>
      <c r="BI101" s="53"/>
    </row>
    <row r="102" spans="1:104" x14ac:dyDescent="0.2">
      <c r="A102" s="54">
        <v>46</v>
      </c>
      <c r="B102" s="55" t="s">
        <v>4993</v>
      </c>
      <c r="C102" s="56" t="s">
        <v>4994</v>
      </c>
      <c r="D102" s="57" t="s">
        <v>281</v>
      </c>
      <c r="E102" s="100">
        <v>0.62819999999999998</v>
      </c>
      <c r="F102" s="59"/>
      <c r="G102" s="60">
        <f>E102*F102</f>
        <v>0</v>
      </c>
      <c r="H102" s="61">
        <v>6.9999999999999999E-4</v>
      </c>
      <c r="I102" s="62">
        <f>E102*H102</f>
        <v>4.3973999999999999E-4</v>
      </c>
      <c r="J102" s="61"/>
      <c r="K102" s="62">
        <f>E102*J102</f>
        <v>0</v>
      </c>
      <c r="O102" s="53"/>
      <c r="Z102" s="53"/>
      <c r="AA102" s="53">
        <v>3</v>
      </c>
      <c r="AB102" s="53">
        <v>0</v>
      </c>
      <c r="AC102" s="53">
        <v>59161153</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G102</f>
        <v>0</v>
      </c>
      <c r="BA102" s="53"/>
      <c r="BB102" s="53"/>
      <c r="BC102" s="53"/>
      <c r="BD102" s="53"/>
      <c r="BE102" s="53"/>
      <c r="BF102" s="53"/>
      <c r="BG102" s="53"/>
      <c r="BH102" s="53"/>
      <c r="BI102" s="53"/>
      <c r="CA102" s="53">
        <v>3</v>
      </c>
      <c r="CB102" s="53">
        <v>0</v>
      </c>
      <c r="CZ102" s="16">
        <v>1</v>
      </c>
    </row>
    <row r="103" spans="1:104" x14ac:dyDescent="0.2">
      <c r="A103" s="64"/>
      <c r="B103" s="65"/>
      <c r="C103" s="329" t="s">
        <v>598</v>
      </c>
      <c r="D103" s="330"/>
      <c r="E103" s="103">
        <v>0.62819999999999998</v>
      </c>
      <c r="F103" s="69"/>
      <c r="G103" s="70"/>
      <c r="H103" s="71"/>
      <c r="I103" s="66"/>
      <c r="J103" s="72"/>
      <c r="K103" s="66"/>
      <c r="M103" s="67" t="s">
        <v>598</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73" t="str">
        <f>C102</f>
        <v>prostup anténní s hydroizolačním dotěsněním z</v>
      </c>
      <c r="BE103" s="53"/>
      <c r="BF103" s="53"/>
      <c r="BG103" s="53"/>
      <c r="BH103" s="53"/>
      <c r="BI103" s="53"/>
    </row>
    <row r="104" spans="1:104" x14ac:dyDescent="0.2">
      <c r="A104" s="54">
        <v>47</v>
      </c>
      <c r="B104" s="55" t="s">
        <v>5086</v>
      </c>
      <c r="C104" s="56" t="s">
        <v>5087</v>
      </c>
      <c r="D104" s="57" t="s">
        <v>281</v>
      </c>
      <c r="E104" s="100">
        <v>0.62819999999999998</v>
      </c>
      <c r="F104" s="59"/>
      <c r="G104" s="60">
        <f>E104*F104</f>
        <v>0</v>
      </c>
      <c r="H104" s="61">
        <v>5.6299999999999996E-3</v>
      </c>
      <c r="I104" s="62">
        <f>E104*H104</f>
        <v>3.5367659999999998E-3</v>
      </c>
      <c r="J104" s="61"/>
      <c r="K104" s="62">
        <f>E104*J104</f>
        <v>0</v>
      </c>
      <c r="O104" s="53"/>
      <c r="Z104" s="53"/>
      <c r="AA104" s="53">
        <v>3</v>
      </c>
      <c r="AB104" s="53">
        <v>0</v>
      </c>
      <c r="AC104" s="53" t="s">
        <v>5086</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63">
        <f>G104</f>
        <v>0</v>
      </c>
      <c r="BA104" s="53"/>
      <c r="BB104" s="53"/>
      <c r="BC104" s="53"/>
      <c r="BD104" s="53"/>
      <c r="BE104" s="53"/>
      <c r="BF104" s="53"/>
      <c r="BG104" s="53"/>
      <c r="BH104" s="53"/>
      <c r="BI104" s="53"/>
      <c r="CA104" s="53">
        <v>3</v>
      </c>
      <c r="CB104" s="53">
        <v>0</v>
      </c>
      <c r="CZ104" s="16">
        <v>1</v>
      </c>
    </row>
    <row r="105" spans="1:104" x14ac:dyDescent="0.2">
      <c r="A105" s="64"/>
      <c r="B105" s="65"/>
      <c r="C105" s="329" t="s">
        <v>598</v>
      </c>
      <c r="D105" s="330"/>
      <c r="E105" s="103">
        <v>0.62819999999999998</v>
      </c>
      <c r="F105" s="69"/>
      <c r="G105" s="70"/>
      <c r="H105" s="71"/>
      <c r="I105" s="66"/>
      <c r="J105" s="72"/>
      <c r="K105" s="66"/>
      <c r="M105" s="67" t="s">
        <v>598</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73" t="str">
        <f>C104</f>
        <v>Trojnožka 48-2000-650U na dlaždice, žárový zinek</v>
      </c>
      <c r="BE105" s="53"/>
      <c r="BF105" s="53"/>
      <c r="BG105" s="53"/>
      <c r="BH105" s="53"/>
      <c r="BI105" s="53"/>
    </row>
    <row r="106" spans="1:104" x14ac:dyDescent="0.2">
      <c r="A106" s="54">
        <v>48</v>
      </c>
      <c r="B106" s="55" t="s">
        <v>5088</v>
      </c>
      <c r="C106" s="56" t="s">
        <v>5089</v>
      </c>
      <c r="D106" s="57" t="s">
        <v>281</v>
      </c>
      <c r="E106" s="100">
        <v>1.8846000000000001</v>
      </c>
      <c r="F106" s="59"/>
      <c r="G106" s="60">
        <f>E106*F106</f>
        <v>0</v>
      </c>
      <c r="H106" s="61">
        <v>5.6299999999999996E-3</v>
      </c>
      <c r="I106" s="62">
        <f>E106*H106</f>
        <v>1.0610297999999999E-2</v>
      </c>
      <c r="J106" s="61"/>
      <c r="K106" s="62">
        <f>E106*J106</f>
        <v>0</v>
      </c>
      <c r="O106" s="53"/>
      <c r="Z106" s="53"/>
      <c r="AA106" s="53">
        <v>3</v>
      </c>
      <c r="AB106" s="53">
        <v>0</v>
      </c>
      <c r="AC106" s="53" t="s">
        <v>5088</v>
      </c>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63">
        <f>G106</f>
        <v>0</v>
      </c>
      <c r="BA106" s="53"/>
      <c r="BB106" s="53"/>
      <c r="BC106" s="53"/>
      <c r="BD106" s="53"/>
      <c r="BE106" s="53"/>
      <c r="BF106" s="53"/>
      <c r="BG106" s="53"/>
      <c r="BH106" s="53"/>
      <c r="BI106" s="53"/>
      <c r="CA106" s="53">
        <v>3</v>
      </c>
      <c r="CB106" s="53">
        <v>0</v>
      </c>
      <c r="CZ106" s="16">
        <v>1</v>
      </c>
    </row>
    <row r="107" spans="1:104" x14ac:dyDescent="0.2">
      <c r="A107" s="64"/>
      <c r="B107" s="65"/>
      <c r="C107" s="329" t="s">
        <v>987</v>
      </c>
      <c r="D107" s="330"/>
      <c r="E107" s="103">
        <v>1.8846000000000001</v>
      </c>
      <c r="F107" s="69"/>
      <c r="G107" s="70"/>
      <c r="H107" s="71"/>
      <c r="I107" s="66"/>
      <c r="J107" s="72"/>
      <c r="K107" s="66"/>
      <c r="M107" s="67" t="s">
        <v>987</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73" t="str">
        <f>C106</f>
        <v>Betonová dlažba k trojnožce 500 x 500 x 50 mm</v>
      </c>
      <c r="BE107" s="53"/>
      <c r="BF107" s="53"/>
      <c r="BG107" s="53"/>
      <c r="BH107" s="53"/>
      <c r="BI107" s="53"/>
    </row>
    <row r="108" spans="1:104" ht="22.5" x14ac:dyDescent="0.2">
      <c r="A108" s="54">
        <v>49</v>
      </c>
      <c r="B108" s="55" t="s">
        <v>5090</v>
      </c>
      <c r="C108" s="56" t="s">
        <v>5091</v>
      </c>
      <c r="D108" s="57" t="s">
        <v>281</v>
      </c>
      <c r="E108" s="100">
        <v>1.8846000000000001</v>
      </c>
      <c r="F108" s="59"/>
      <c r="G108" s="60">
        <f>E108*F108</f>
        <v>0</v>
      </c>
      <c r="H108" s="61">
        <v>5.6299999999999996E-3</v>
      </c>
      <c r="I108" s="62">
        <f>E108*H108</f>
        <v>1.0610297999999999E-2</v>
      </c>
      <c r="J108" s="61"/>
      <c r="K108" s="62">
        <f>E108*J108</f>
        <v>0</v>
      </c>
      <c r="O108" s="53"/>
      <c r="Z108" s="53"/>
      <c r="AA108" s="53">
        <v>3</v>
      </c>
      <c r="AB108" s="53">
        <v>0</v>
      </c>
      <c r="AC108" s="53" t="s">
        <v>5090</v>
      </c>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63">
        <f>G108</f>
        <v>0</v>
      </c>
      <c r="BA108" s="53"/>
      <c r="BB108" s="53"/>
      <c r="BC108" s="53"/>
      <c r="BD108" s="53"/>
      <c r="BE108" s="53"/>
      <c r="BF108" s="53"/>
      <c r="BG108" s="53"/>
      <c r="BH108" s="53"/>
      <c r="BI108" s="53"/>
      <c r="CA108" s="53">
        <v>3</v>
      </c>
      <c r="CB108" s="53">
        <v>0</v>
      </c>
      <c r="CZ108" s="16">
        <v>1</v>
      </c>
    </row>
    <row r="109" spans="1:104" x14ac:dyDescent="0.2">
      <c r="A109" s="64"/>
      <c r="B109" s="65"/>
      <c r="C109" s="329" t="s">
        <v>987</v>
      </c>
      <c r="D109" s="330"/>
      <c r="E109" s="103">
        <v>1.8846000000000001</v>
      </c>
      <c r="F109" s="69"/>
      <c r="G109" s="70"/>
      <c r="H109" s="71"/>
      <c r="I109" s="66"/>
      <c r="J109" s="72"/>
      <c r="K109" s="66"/>
      <c r="M109" s="67" t="s">
        <v>987</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73" t="str">
        <f>C108</f>
        <v>Gumová podložka pod trojnožku 500 x 500 x 10 mm</v>
      </c>
      <c r="BE109" s="53"/>
      <c r="BF109" s="53"/>
      <c r="BG109" s="53"/>
      <c r="BH109" s="53"/>
      <c r="BI109" s="53"/>
    </row>
    <row r="110" spans="1:104" x14ac:dyDescent="0.2">
      <c r="A110" s="54">
        <v>50</v>
      </c>
      <c r="B110" s="55" t="s">
        <v>4983</v>
      </c>
      <c r="C110" s="56" t="s">
        <v>4984</v>
      </c>
      <c r="D110" s="57" t="s">
        <v>281</v>
      </c>
      <c r="E110" s="100">
        <v>1.8846000000000001</v>
      </c>
      <c r="F110" s="59"/>
      <c r="G110" s="60">
        <f>E110*F110</f>
        <v>0</v>
      </c>
      <c r="H110" s="61">
        <v>0</v>
      </c>
      <c r="I110" s="62">
        <f>E110*H110</f>
        <v>0</v>
      </c>
      <c r="J110" s="61">
        <v>0</v>
      </c>
      <c r="K110" s="62">
        <f>E110*J110</f>
        <v>0</v>
      </c>
      <c r="O110" s="53"/>
      <c r="Z110" s="53"/>
      <c r="AA110" s="53">
        <v>1</v>
      </c>
      <c r="AB110" s="53">
        <v>1</v>
      </c>
      <c r="AC110" s="53">
        <v>1</v>
      </c>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63">
        <f>G110</f>
        <v>0</v>
      </c>
      <c r="BA110" s="53"/>
      <c r="BB110" s="53"/>
      <c r="BC110" s="53"/>
      <c r="BD110" s="53"/>
      <c r="BE110" s="53"/>
      <c r="BF110" s="53"/>
      <c r="BG110" s="53"/>
      <c r="BH110" s="53"/>
      <c r="BI110" s="53"/>
      <c r="CA110" s="53">
        <v>1</v>
      </c>
      <c r="CB110" s="53">
        <v>1</v>
      </c>
      <c r="CZ110" s="16">
        <v>1</v>
      </c>
    </row>
    <row r="111" spans="1:104" x14ac:dyDescent="0.2">
      <c r="A111" s="64"/>
      <c r="B111" s="65"/>
      <c r="C111" s="329" t="s">
        <v>987</v>
      </c>
      <c r="D111" s="330"/>
      <c r="E111" s="103">
        <v>1.8846000000000001</v>
      </c>
      <c r="F111" s="69"/>
      <c r="G111" s="70"/>
      <c r="H111" s="71"/>
      <c r="I111" s="66"/>
      <c r="J111" s="72"/>
      <c r="K111" s="66"/>
      <c r="M111" s="67" t="s">
        <v>987</v>
      </c>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73" t="str">
        <f>C110</f>
        <v xml:space="preserve">Montáž sady přepěťové ochrany uvnitř objektu </v>
      </c>
      <c r="BE111" s="53"/>
      <c r="BF111" s="53"/>
      <c r="BG111" s="53"/>
      <c r="BH111" s="53"/>
      <c r="BI111" s="53"/>
    </row>
    <row r="112" spans="1:104" x14ac:dyDescent="0.2">
      <c r="A112" s="54">
        <v>51</v>
      </c>
      <c r="B112" s="55" t="s">
        <v>5092</v>
      </c>
      <c r="C112" s="56" t="s">
        <v>5093</v>
      </c>
      <c r="D112" s="57" t="s">
        <v>281</v>
      </c>
      <c r="E112" s="100">
        <v>1.8846000000000001</v>
      </c>
      <c r="F112" s="59"/>
      <c r="G112" s="60">
        <f>E112*F112</f>
        <v>0</v>
      </c>
      <c r="H112" s="61">
        <v>2.9999999999999997E-4</v>
      </c>
      <c r="I112" s="62">
        <f>E112*H112</f>
        <v>5.6537999999999998E-4</v>
      </c>
      <c r="J112" s="61"/>
      <c r="K112" s="62">
        <f>E112*J112</f>
        <v>0</v>
      </c>
      <c r="O112" s="53"/>
      <c r="Z112" s="53"/>
      <c r="AA112" s="53">
        <v>3</v>
      </c>
      <c r="AB112" s="53">
        <v>0</v>
      </c>
      <c r="AC112" s="53" t="s">
        <v>5092</v>
      </c>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63">
        <f>G112</f>
        <v>0</v>
      </c>
      <c r="BA112" s="53"/>
      <c r="BB112" s="53"/>
      <c r="BC112" s="53"/>
      <c r="BD112" s="53"/>
      <c r="BE112" s="53"/>
      <c r="BF112" s="53"/>
      <c r="BG112" s="53"/>
      <c r="BH112" s="53"/>
      <c r="BI112" s="53"/>
      <c r="CA112" s="53">
        <v>3</v>
      </c>
      <c r="CB112" s="53">
        <v>0</v>
      </c>
      <c r="CZ112" s="16">
        <v>1</v>
      </c>
    </row>
    <row r="113" spans="1:104" x14ac:dyDescent="0.2">
      <c r="A113" s="64"/>
      <c r="B113" s="65"/>
      <c r="C113" s="329" t="s">
        <v>987</v>
      </c>
      <c r="D113" s="330"/>
      <c r="E113" s="103">
        <v>1.8846000000000001</v>
      </c>
      <c r="F113" s="69"/>
      <c r="G113" s="70"/>
      <c r="H113" s="71"/>
      <c r="I113" s="66"/>
      <c r="J113" s="72"/>
      <c r="K113" s="66"/>
      <c r="M113" s="67" t="s">
        <v>987</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73" t="str">
        <f>C112</f>
        <v>Širokopásmová koaxiální přepěťová ochrana</v>
      </c>
      <c r="BE113" s="53"/>
      <c r="BF113" s="53"/>
      <c r="BG113" s="53"/>
      <c r="BH113" s="53"/>
      <c r="BI113" s="53"/>
    </row>
    <row r="114" spans="1:104" x14ac:dyDescent="0.2">
      <c r="A114" s="74" t="s">
        <v>42</v>
      </c>
      <c r="B114" s="75" t="s">
        <v>4476</v>
      </c>
      <c r="C114" s="76" t="s">
        <v>5085</v>
      </c>
      <c r="D114" s="77"/>
      <c r="E114" s="78"/>
      <c r="F114" s="78"/>
      <c r="G114" s="79">
        <f>SUM(G99:G113)</f>
        <v>0</v>
      </c>
      <c r="H114" s="80"/>
      <c r="I114" s="79">
        <f>SUM(I99:I113)</f>
        <v>2.5762482E-2</v>
      </c>
      <c r="J114" s="81"/>
      <c r="K114" s="79">
        <f>SUM(K99:K113)</f>
        <v>0</v>
      </c>
      <c r="O114" s="53"/>
      <c r="X114" s="82">
        <f>K114</f>
        <v>0</v>
      </c>
      <c r="Y114" s="82">
        <f>I114</f>
        <v>2.5762482E-2</v>
      </c>
      <c r="Z114" s="63">
        <f>G114</f>
        <v>0</v>
      </c>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83"/>
      <c r="BB114" s="83"/>
      <c r="BC114" s="83"/>
      <c r="BD114" s="83"/>
      <c r="BE114" s="83"/>
      <c r="BF114" s="83"/>
      <c r="BG114" s="53"/>
      <c r="BH114" s="53"/>
      <c r="BI114" s="53"/>
    </row>
    <row r="115" spans="1:104" ht="14.25" customHeight="1" x14ac:dyDescent="0.2">
      <c r="A115" s="43" t="s">
        <v>38</v>
      </c>
      <c r="B115" s="44" t="s">
        <v>4843</v>
      </c>
      <c r="C115" s="45" t="s">
        <v>4978</v>
      </c>
      <c r="D115" s="46"/>
      <c r="E115" s="47"/>
      <c r="F115" s="47"/>
      <c r="G115" s="48"/>
      <c r="H115" s="49"/>
      <c r="I115" s="50"/>
      <c r="J115" s="51"/>
      <c r="K115" s="52"/>
      <c r="O115" s="53"/>
    </row>
    <row r="116" spans="1:104" x14ac:dyDescent="0.2">
      <c r="A116" s="54">
        <v>52</v>
      </c>
      <c r="B116" s="55" t="s">
        <v>4844</v>
      </c>
      <c r="C116" s="56" t="s">
        <v>4845</v>
      </c>
      <c r="D116" s="57" t="s">
        <v>4331</v>
      </c>
      <c r="E116" s="100">
        <v>5.0255999999999998</v>
      </c>
      <c r="F116" s="59"/>
      <c r="G116" s="60">
        <f>E116*F116</f>
        <v>0</v>
      </c>
      <c r="H116" s="61">
        <v>0</v>
      </c>
      <c r="I116" s="62">
        <f>E116*H116</f>
        <v>0</v>
      </c>
      <c r="J116" s="61">
        <v>0</v>
      </c>
      <c r="K116" s="62">
        <f>E116*J116</f>
        <v>0</v>
      </c>
      <c r="O116" s="53"/>
      <c r="Z116" s="53"/>
      <c r="AA116" s="53">
        <v>1</v>
      </c>
      <c r="AB116" s="53">
        <v>1</v>
      </c>
      <c r="AC116" s="53">
        <v>1</v>
      </c>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63">
        <f>G116</f>
        <v>0</v>
      </c>
      <c r="BA116" s="53"/>
      <c r="BB116" s="53"/>
      <c r="BC116" s="53"/>
      <c r="BD116" s="53"/>
      <c r="BE116" s="53"/>
      <c r="BF116" s="53"/>
      <c r="BG116" s="53"/>
      <c r="BH116" s="53"/>
      <c r="BI116" s="53"/>
      <c r="CA116" s="53">
        <v>1</v>
      </c>
      <c r="CB116" s="53">
        <v>1</v>
      </c>
      <c r="CZ116" s="16">
        <v>1</v>
      </c>
    </row>
    <row r="117" spans="1:104" x14ac:dyDescent="0.2">
      <c r="A117" s="64"/>
      <c r="B117" s="65"/>
      <c r="C117" s="329" t="s">
        <v>621</v>
      </c>
      <c r="D117" s="330"/>
      <c r="E117" s="103">
        <v>5.0255999999999998</v>
      </c>
      <c r="F117" s="69"/>
      <c r="G117" s="70"/>
      <c r="H117" s="71"/>
      <c r="I117" s="66"/>
      <c r="J117" s="72"/>
      <c r="K117" s="66"/>
      <c r="M117" s="67" t="s">
        <v>621</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73" t="str">
        <f>C116</f>
        <v xml:space="preserve">Hodinová zúčtovací sazba elektrikář </v>
      </c>
      <c r="BE117" s="53"/>
      <c r="BF117" s="53"/>
      <c r="BG117" s="53"/>
      <c r="BH117" s="53"/>
      <c r="BI117" s="53"/>
    </row>
    <row r="118" spans="1:104" x14ac:dyDescent="0.2">
      <c r="A118" s="54">
        <v>53</v>
      </c>
      <c r="B118" s="55" t="s">
        <v>4846</v>
      </c>
      <c r="C118" s="56" t="s">
        <v>4847</v>
      </c>
      <c r="D118" s="57" t="s">
        <v>4331</v>
      </c>
      <c r="E118" s="100">
        <v>25.128</v>
      </c>
      <c r="F118" s="59"/>
      <c r="G118" s="60">
        <f>E118*F118</f>
        <v>0</v>
      </c>
      <c r="H118" s="61">
        <v>0</v>
      </c>
      <c r="I118" s="62">
        <f>E118*H118</f>
        <v>0</v>
      </c>
      <c r="J118" s="61">
        <v>0</v>
      </c>
      <c r="K118" s="62">
        <f>E118*J118</f>
        <v>0</v>
      </c>
      <c r="O118" s="53"/>
      <c r="Z118" s="53"/>
      <c r="AA118" s="53">
        <v>1</v>
      </c>
      <c r="AB118" s="53">
        <v>1</v>
      </c>
      <c r="AC118" s="53">
        <v>1</v>
      </c>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63">
        <f>G118</f>
        <v>0</v>
      </c>
      <c r="BA118" s="53"/>
      <c r="BB118" s="53"/>
      <c r="BC118" s="53"/>
      <c r="BD118" s="53"/>
      <c r="BE118" s="53"/>
      <c r="BF118" s="53"/>
      <c r="BG118" s="53"/>
      <c r="BH118" s="53"/>
      <c r="BI118" s="53"/>
      <c r="CA118" s="53">
        <v>1</v>
      </c>
      <c r="CB118" s="53">
        <v>1</v>
      </c>
      <c r="CZ118" s="16">
        <v>1</v>
      </c>
    </row>
    <row r="119" spans="1:104" x14ac:dyDescent="0.2">
      <c r="A119" s="64"/>
      <c r="B119" s="65"/>
      <c r="C119" s="329" t="s">
        <v>2973</v>
      </c>
      <c r="D119" s="330"/>
      <c r="E119" s="103">
        <v>25.128</v>
      </c>
      <c r="F119" s="69"/>
      <c r="G119" s="70"/>
      <c r="H119" s="71"/>
      <c r="I119" s="66"/>
      <c r="J119" s="72"/>
      <c r="K119" s="66"/>
      <c r="M119" s="67" t="s">
        <v>2973</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73" t="str">
        <f>C118</f>
        <v xml:space="preserve">Hodinová zúčtovací sazba pomocný dělník PSV </v>
      </c>
      <c r="BE119" s="53"/>
      <c r="BF119" s="53"/>
      <c r="BG119" s="53"/>
      <c r="BH119" s="53"/>
      <c r="BI119" s="53"/>
    </row>
    <row r="120" spans="1:104" ht="22.5" x14ac:dyDescent="0.2">
      <c r="A120" s="54">
        <v>54</v>
      </c>
      <c r="B120" s="55" t="s">
        <v>4848</v>
      </c>
      <c r="C120" s="56" t="s">
        <v>4849</v>
      </c>
      <c r="D120" s="57" t="s">
        <v>4331</v>
      </c>
      <c r="E120" s="100">
        <v>40.204799999999999</v>
      </c>
      <c r="F120" s="59"/>
      <c r="G120" s="60">
        <f>E120*F120</f>
        <v>0</v>
      </c>
      <c r="H120" s="61">
        <v>0</v>
      </c>
      <c r="I120" s="62">
        <f>E120*H120</f>
        <v>0</v>
      </c>
      <c r="J120" s="61">
        <v>0</v>
      </c>
      <c r="K120" s="62">
        <f>E120*J120</f>
        <v>0</v>
      </c>
      <c r="O120" s="53"/>
      <c r="Z120" s="53"/>
      <c r="AA120" s="53">
        <v>1</v>
      </c>
      <c r="AB120" s="53">
        <v>1</v>
      </c>
      <c r="AC120" s="53">
        <v>1</v>
      </c>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63">
        <f>G120</f>
        <v>0</v>
      </c>
      <c r="BA120" s="53"/>
      <c r="BB120" s="53"/>
      <c r="BC120" s="53"/>
      <c r="BD120" s="53"/>
      <c r="BE120" s="53"/>
      <c r="BF120" s="53"/>
      <c r="BG120" s="53"/>
      <c r="BH120" s="53"/>
      <c r="BI120" s="53"/>
      <c r="CA120" s="53">
        <v>1</v>
      </c>
      <c r="CB120" s="53">
        <v>1</v>
      </c>
      <c r="CZ120" s="16">
        <v>1</v>
      </c>
    </row>
    <row r="121" spans="1:104" x14ac:dyDescent="0.2">
      <c r="A121" s="64"/>
      <c r="B121" s="65"/>
      <c r="C121" s="329" t="s">
        <v>4979</v>
      </c>
      <c r="D121" s="330"/>
      <c r="E121" s="103">
        <v>40.204799999999999</v>
      </c>
      <c r="F121" s="69"/>
      <c r="G121" s="70"/>
      <c r="H121" s="71"/>
      <c r="I121" s="66"/>
      <c r="J121" s="72"/>
      <c r="K121" s="66"/>
      <c r="M121" s="67" t="s">
        <v>4979</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73" t="str">
        <f>C120</f>
        <v>Hodinová zúčtovací sazba montér slaboproudých zařízení</v>
      </c>
      <c r="BE121" s="53"/>
      <c r="BF121" s="53"/>
      <c r="BG121" s="53"/>
      <c r="BH121" s="53"/>
      <c r="BI121" s="53"/>
    </row>
    <row r="122" spans="1:104" ht="22.5" x14ac:dyDescent="0.2">
      <c r="A122" s="54">
        <v>55</v>
      </c>
      <c r="B122" s="55" t="s">
        <v>4850</v>
      </c>
      <c r="C122" s="56" t="s">
        <v>4851</v>
      </c>
      <c r="D122" s="57" t="s">
        <v>4331</v>
      </c>
      <c r="E122" s="100">
        <v>20.102399999999999</v>
      </c>
      <c r="F122" s="59"/>
      <c r="G122" s="60">
        <f>E122*F122</f>
        <v>0</v>
      </c>
      <c r="H122" s="61">
        <v>0</v>
      </c>
      <c r="I122" s="62">
        <f>E122*H122</f>
        <v>0</v>
      </c>
      <c r="J122" s="61">
        <v>0</v>
      </c>
      <c r="K122" s="62">
        <f>E122*J122</f>
        <v>0</v>
      </c>
      <c r="O122" s="53"/>
      <c r="Z122" s="53"/>
      <c r="AA122" s="53">
        <v>1</v>
      </c>
      <c r="AB122" s="53">
        <v>1</v>
      </c>
      <c r="AC122" s="53">
        <v>1</v>
      </c>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63">
        <f>G122</f>
        <v>0</v>
      </c>
      <c r="BA122" s="53"/>
      <c r="BB122" s="53"/>
      <c r="BC122" s="53"/>
      <c r="BD122" s="53"/>
      <c r="BE122" s="53"/>
      <c r="BF122" s="53"/>
      <c r="BG122" s="53"/>
      <c r="BH122" s="53"/>
      <c r="BI122" s="53"/>
      <c r="CA122" s="53">
        <v>1</v>
      </c>
      <c r="CB122" s="53">
        <v>1</v>
      </c>
      <c r="CZ122" s="16">
        <v>1</v>
      </c>
    </row>
    <row r="123" spans="1:104" x14ac:dyDescent="0.2">
      <c r="A123" s="64"/>
      <c r="B123" s="65"/>
      <c r="C123" s="329" t="s">
        <v>3652</v>
      </c>
      <c r="D123" s="330"/>
      <c r="E123" s="103">
        <v>20.102399999999999</v>
      </c>
      <c r="F123" s="69"/>
      <c r="G123" s="70"/>
      <c r="H123" s="71"/>
      <c r="I123" s="66"/>
      <c r="J123" s="72"/>
      <c r="K123" s="66"/>
      <c r="M123" s="67" t="s">
        <v>3652</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73" t="str">
        <f>C122</f>
        <v>Hodinová zúčtovací sazba montér slaboproudých zařízení odborný</v>
      </c>
      <c r="BE123" s="53"/>
      <c r="BF123" s="53"/>
      <c r="BG123" s="53"/>
      <c r="BH123" s="53"/>
      <c r="BI123" s="53"/>
    </row>
    <row r="124" spans="1:104" x14ac:dyDescent="0.2">
      <c r="A124" s="74" t="s">
        <v>42</v>
      </c>
      <c r="B124" s="75" t="s">
        <v>4843</v>
      </c>
      <c r="C124" s="76" t="s">
        <v>4978</v>
      </c>
      <c r="D124" s="77"/>
      <c r="E124" s="78"/>
      <c r="F124" s="78"/>
      <c r="G124" s="79">
        <f>SUM(G115:G123)</f>
        <v>0</v>
      </c>
      <c r="H124" s="80"/>
      <c r="I124" s="79">
        <f>SUM(I115:I123)</f>
        <v>0</v>
      </c>
      <c r="J124" s="81"/>
      <c r="K124" s="79">
        <f>SUM(K115:K123)</f>
        <v>0</v>
      </c>
      <c r="O124" s="53"/>
      <c r="X124" s="82">
        <f>K124</f>
        <v>0</v>
      </c>
      <c r="Y124" s="82">
        <f>I124</f>
        <v>0</v>
      </c>
      <c r="Z124" s="63">
        <f>G124</f>
        <v>0</v>
      </c>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83"/>
      <c r="BB124" s="83"/>
      <c r="BC124" s="83"/>
      <c r="BD124" s="83"/>
      <c r="BE124" s="83"/>
      <c r="BF124" s="83"/>
      <c r="BG124" s="53"/>
      <c r="BH124" s="53"/>
      <c r="BI124" s="53"/>
    </row>
    <row r="125" spans="1:104" x14ac:dyDescent="0.2">
      <c r="A125" s="84" t="s">
        <v>23</v>
      </c>
      <c r="B125" s="85" t="s">
        <v>43</v>
      </c>
      <c r="C125" s="86"/>
      <c r="D125" s="87"/>
      <c r="E125" s="88"/>
      <c r="F125" s="88"/>
      <c r="G125" s="89">
        <f>SUM(Z7:Z125)</f>
        <v>0</v>
      </c>
      <c r="H125" s="90"/>
      <c r="I125" s="89">
        <f>SUM(Y7:Y125)</f>
        <v>0.52037575200000008</v>
      </c>
      <c r="J125" s="90"/>
      <c r="K125" s="89">
        <f>SUM(X7:X125)</f>
        <v>0</v>
      </c>
      <c r="O125" s="53"/>
      <c r="BA125" s="91"/>
      <c r="BB125" s="91"/>
      <c r="BC125" s="91"/>
      <c r="BD125" s="91"/>
      <c r="BE125" s="91"/>
      <c r="BF125" s="91"/>
    </row>
    <row r="126" spans="1:104" x14ac:dyDescent="0.2">
      <c r="E126" s="16"/>
    </row>
    <row r="127" spans="1:104" x14ac:dyDescent="0.2">
      <c r="E127" s="16"/>
    </row>
    <row r="128" spans="1:104" x14ac:dyDescent="0.2">
      <c r="E128" s="16"/>
    </row>
    <row r="129" spans="5:5" x14ac:dyDescent="0.2">
      <c r="E129" s="16"/>
    </row>
    <row r="130" spans="5:5" x14ac:dyDescent="0.2">
      <c r="E130" s="16"/>
    </row>
    <row r="131" spans="5:5" x14ac:dyDescent="0.2">
      <c r="E131" s="16"/>
    </row>
    <row r="132" spans="5:5" x14ac:dyDescent="0.2">
      <c r="E132" s="16"/>
    </row>
    <row r="133" spans="5:5" x14ac:dyDescent="0.2">
      <c r="E133" s="16"/>
    </row>
    <row r="134" spans="5:5" x14ac:dyDescent="0.2">
      <c r="E134" s="16"/>
    </row>
    <row r="135" spans="5:5" x14ac:dyDescent="0.2">
      <c r="E135" s="16"/>
    </row>
    <row r="136" spans="5:5" x14ac:dyDescent="0.2">
      <c r="E136" s="16"/>
    </row>
    <row r="137" spans="5:5" x14ac:dyDescent="0.2">
      <c r="E137" s="16"/>
    </row>
    <row r="138" spans="5:5" x14ac:dyDescent="0.2">
      <c r="E138" s="16"/>
    </row>
    <row r="139" spans="5:5" x14ac:dyDescent="0.2">
      <c r="E139" s="16"/>
    </row>
    <row r="140" spans="5:5" x14ac:dyDescent="0.2">
      <c r="E140" s="16"/>
    </row>
    <row r="141" spans="5:5" x14ac:dyDescent="0.2">
      <c r="E141" s="16"/>
    </row>
    <row r="142" spans="5:5" x14ac:dyDescent="0.2">
      <c r="E142" s="16"/>
    </row>
    <row r="143" spans="5:5" x14ac:dyDescent="0.2">
      <c r="E143" s="16"/>
    </row>
    <row r="144" spans="5:5" x14ac:dyDescent="0.2">
      <c r="E144" s="16"/>
    </row>
    <row r="145" spans="1:7" x14ac:dyDescent="0.2">
      <c r="E145" s="16"/>
    </row>
    <row r="146" spans="1:7" x14ac:dyDescent="0.2">
      <c r="E146" s="16"/>
    </row>
    <row r="147" spans="1:7" x14ac:dyDescent="0.2">
      <c r="A147" s="72"/>
      <c r="B147" s="72"/>
      <c r="C147" s="72"/>
      <c r="D147" s="72"/>
      <c r="E147" s="72"/>
      <c r="F147" s="72"/>
      <c r="G147" s="72"/>
    </row>
    <row r="148" spans="1:7" x14ac:dyDescent="0.2">
      <c r="A148" s="72"/>
      <c r="B148" s="72"/>
      <c r="C148" s="72"/>
      <c r="D148" s="72"/>
      <c r="E148" s="72"/>
      <c r="F148" s="72"/>
      <c r="G148" s="72"/>
    </row>
    <row r="149" spans="1:7" x14ac:dyDescent="0.2">
      <c r="A149" s="72"/>
      <c r="B149" s="72"/>
      <c r="C149" s="72"/>
      <c r="D149" s="72"/>
      <c r="E149" s="72"/>
      <c r="F149" s="72"/>
      <c r="G149" s="72"/>
    </row>
    <row r="150" spans="1:7" x14ac:dyDescent="0.2">
      <c r="A150" s="72"/>
      <c r="B150" s="72"/>
      <c r="C150" s="72"/>
      <c r="D150" s="72"/>
      <c r="E150" s="72"/>
      <c r="F150" s="72"/>
      <c r="G150" s="72"/>
    </row>
    <row r="151" spans="1:7" x14ac:dyDescent="0.2">
      <c r="E151" s="16"/>
    </row>
    <row r="152" spans="1:7" x14ac:dyDescent="0.2">
      <c r="E152" s="16"/>
    </row>
    <row r="153" spans="1:7" x14ac:dyDescent="0.2">
      <c r="E153" s="16"/>
    </row>
    <row r="154" spans="1:7" x14ac:dyDescent="0.2">
      <c r="E154" s="16"/>
    </row>
    <row r="155" spans="1:7" x14ac:dyDescent="0.2">
      <c r="E155" s="16"/>
    </row>
    <row r="156" spans="1:7" x14ac:dyDescent="0.2">
      <c r="E156" s="16"/>
    </row>
    <row r="157" spans="1:7" x14ac:dyDescent="0.2">
      <c r="E157" s="16"/>
    </row>
    <row r="158" spans="1:7" x14ac:dyDescent="0.2">
      <c r="E158" s="16"/>
    </row>
    <row r="159" spans="1:7" x14ac:dyDescent="0.2">
      <c r="E159" s="16"/>
    </row>
    <row r="160" spans="1:7" x14ac:dyDescent="0.2">
      <c r="E160" s="16"/>
    </row>
    <row r="161" spans="5:5" x14ac:dyDescent="0.2">
      <c r="E161" s="16"/>
    </row>
    <row r="162" spans="5:5" x14ac:dyDescent="0.2">
      <c r="E162" s="16"/>
    </row>
    <row r="163" spans="5:5" x14ac:dyDescent="0.2">
      <c r="E163" s="16"/>
    </row>
    <row r="164" spans="5:5" x14ac:dyDescent="0.2">
      <c r="E164" s="16"/>
    </row>
    <row r="165" spans="5:5" x14ac:dyDescent="0.2">
      <c r="E165" s="16"/>
    </row>
    <row r="166" spans="5:5" x14ac:dyDescent="0.2">
      <c r="E166" s="16"/>
    </row>
    <row r="167" spans="5:5" x14ac:dyDescent="0.2">
      <c r="E167" s="16"/>
    </row>
    <row r="168" spans="5:5" x14ac:dyDescent="0.2">
      <c r="E168" s="16"/>
    </row>
    <row r="169" spans="5:5" x14ac:dyDescent="0.2">
      <c r="E169" s="16"/>
    </row>
    <row r="170" spans="5:5" x14ac:dyDescent="0.2">
      <c r="E170" s="16"/>
    </row>
    <row r="171" spans="5:5" x14ac:dyDescent="0.2">
      <c r="E171" s="16"/>
    </row>
    <row r="172" spans="5:5" x14ac:dyDescent="0.2">
      <c r="E172" s="16"/>
    </row>
    <row r="173" spans="5:5" x14ac:dyDescent="0.2">
      <c r="E173" s="16"/>
    </row>
    <row r="174" spans="5:5" x14ac:dyDescent="0.2">
      <c r="E174" s="16"/>
    </row>
    <row r="175" spans="5:5" x14ac:dyDescent="0.2">
      <c r="E175" s="16"/>
    </row>
    <row r="176" spans="5:5" x14ac:dyDescent="0.2">
      <c r="E176" s="16"/>
    </row>
    <row r="177" spans="1:7" x14ac:dyDescent="0.2">
      <c r="E177" s="16"/>
    </row>
    <row r="178" spans="1:7" x14ac:dyDescent="0.2">
      <c r="E178" s="16"/>
    </row>
    <row r="179" spans="1:7" x14ac:dyDescent="0.2">
      <c r="E179" s="16"/>
    </row>
    <row r="180" spans="1:7" x14ac:dyDescent="0.2">
      <c r="E180" s="16"/>
    </row>
    <row r="181" spans="1:7" x14ac:dyDescent="0.2">
      <c r="E181" s="16"/>
    </row>
    <row r="182" spans="1:7" x14ac:dyDescent="0.2">
      <c r="A182" s="92"/>
      <c r="B182" s="92"/>
    </row>
    <row r="183" spans="1:7" x14ac:dyDescent="0.2">
      <c r="A183" s="72"/>
      <c r="B183" s="72"/>
      <c r="C183" s="93"/>
      <c r="D183" s="93"/>
      <c r="E183" s="94"/>
      <c r="F183" s="93"/>
      <c r="G183" s="95"/>
    </row>
    <row r="184" spans="1:7" x14ac:dyDescent="0.2">
      <c r="A184" s="96"/>
      <c r="B184" s="96"/>
      <c r="C184" s="72"/>
      <c r="D184" s="72"/>
      <c r="E184" s="97"/>
      <c r="F184" s="72"/>
      <c r="G184" s="72"/>
    </row>
    <row r="185" spans="1:7" x14ac:dyDescent="0.2">
      <c r="A185" s="72"/>
      <c r="B185" s="72"/>
      <c r="C185" s="72"/>
      <c r="D185" s="72"/>
      <c r="E185" s="97"/>
      <c r="F185" s="72"/>
      <c r="G185" s="72"/>
    </row>
    <row r="186" spans="1:7" x14ac:dyDescent="0.2">
      <c r="A186" s="72"/>
      <c r="B186" s="72"/>
      <c r="C186" s="72"/>
      <c r="D186" s="72"/>
      <c r="E186" s="97"/>
      <c r="F186" s="72"/>
      <c r="G186" s="72"/>
    </row>
    <row r="187" spans="1:7" x14ac:dyDescent="0.2">
      <c r="A187" s="72"/>
      <c r="B187" s="72"/>
      <c r="C187" s="72"/>
      <c r="D187" s="72"/>
      <c r="E187" s="97"/>
      <c r="F187" s="72"/>
      <c r="G187" s="72"/>
    </row>
    <row r="188" spans="1:7" x14ac:dyDescent="0.2">
      <c r="A188" s="72"/>
      <c r="B188" s="72"/>
      <c r="C188" s="72"/>
      <c r="D188" s="72"/>
      <c r="E188" s="97"/>
      <c r="F188" s="72"/>
      <c r="G188" s="72"/>
    </row>
    <row r="189" spans="1:7" x14ac:dyDescent="0.2">
      <c r="A189" s="72"/>
      <c r="B189" s="72"/>
      <c r="C189" s="72"/>
      <c r="D189" s="72"/>
      <c r="E189" s="97"/>
      <c r="F189" s="72"/>
      <c r="G189" s="72"/>
    </row>
    <row r="190" spans="1:7" x14ac:dyDescent="0.2">
      <c r="A190" s="72"/>
      <c r="B190" s="72"/>
      <c r="C190" s="72"/>
      <c r="D190" s="72"/>
      <c r="E190" s="97"/>
      <c r="F190" s="72"/>
      <c r="G190" s="72"/>
    </row>
    <row r="191" spans="1:7" x14ac:dyDescent="0.2">
      <c r="A191" s="72"/>
      <c r="B191" s="72"/>
      <c r="C191" s="72"/>
      <c r="D191" s="72"/>
      <c r="E191" s="97"/>
      <c r="F191" s="72"/>
      <c r="G191" s="72"/>
    </row>
    <row r="192" spans="1:7" x14ac:dyDescent="0.2">
      <c r="A192" s="72"/>
      <c r="B192" s="72"/>
      <c r="C192" s="72"/>
      <c r="D192" s="72"/>
      <c r="E192" s="97"/>
      <c r="F192" s="72"/>
      <c r="G192" s="72"/>
    </row>
    <row r="193" spans="1:7" x14ac:dyDescent="0.2">
      <c r="A193" s="72"/>
      <c r="B193" s="72"/>
      <c r="C193" s="72"/>
      <c r="D193" s="72"/>
      <c r="E193" s="97"/>
      <c r="F193" s="72"/>
      <c r="G193" s="72"/>
    </row>
    <row r="194" spans="1:7" x14ac:dyDescent="0.2">
      <c r="A194" s="72"/>
      <c r="B194" s="72"/>
      <c r="C194" s="72"/>
      <c r="D194" s="72"/>
      <c r="E194" s="97"/>
      <c r="F194" s="72"/>
      <c r="G194" s="72"/>
    </row>
    <row r="195" spans="1:7" x14ac:dyDescent="0.2">
      <c r="A195" s="72"/>
      <c r="B195" s="72"/>
      <c r="C195" s="72"/>
      <c r="D195" s="72"/>
      <c r="E195" s="97"/>
      <c r="F195" s="72"/>
      <c r="G195" s="72"/>
    </row>
    <row r="196" spans="1:7" x14ac:dyDescent="0.2">
      <c r="A196" s="72"/>
      <c r="B196" s="72"/>
      <c r="C196" s="72"/>
      <c r="D196" s="72"/>
      <c r="E196" s="97"/>
      <c r="F196" s="72"/>
      <c r="G196" s="72"/>
    </row>
  </sheetData>
  <sheetProtection algorithmName="SHA-512" hashValue="cpBM1xOxOdFWLyYiXE/fQNm39Jyt+cXMaIpiPwVixMzHWf7z6nMMOXdxSttpGT0b7Um+s5Z5OFMEmB/h2j9X/Q==" saltValue="fTE/bk491JCPwkdT7h/iIg==" spinCount="100000" sheet="1" objects="1" scenarios="1"/>
  <protectedRanges>
    <protectedRange sqref="F70 F72 F74 F76 F78 F80 F82 F84 F86 F88 F90 F92 F94 F96 F100 F102 F104 F106 F108 F110 F112 F116 F118 F120 F122" name="Oblast2"/>
    <protectedRange sqref="F8 F10 F12 F14 F16 F18 F20 F22 F24 F26 F28 F30 F32 F34 F38 F40 F42 F44 F46 F48 F50 F52 F54 F56 F58 F60 F62 F64 F66 F68" name="Oblast1"/>
  </protectedRanges>
  <mergeCells count="56">
    <mergeCell ref="C117:D117"/>
    <mergeCell ref="C119:D119"/>
    <mergeCell ref="C121:D121"/>
    <mergeCell ref="C123:D123"/>
    <mergeCell ref="C101:D101"/>
    <mergeCell ref="C103:D103"/>
    <mergeCell ref="C105:D105"/>
    <mergeCell ref="C107:D107"/>
    <mergeCell ref="C109:D109"/>
    <mergeCell ref="C111:D111"/>
    <mergeCell ref="C113:D113"/>
    <mergeCell ref="C97:D97"/>
    <mergeCell ref="C75:D75"/>
    <mergeCell ref="C77:D77"/>
    <mergeCell ref="C79:D79"/>
    <mergeCell ref="C81:D81"/>
    <mergeCell ref="C83:D83"/>
    <mergeCell ref="C85:D85"/>
    <mergeCell ref="C87:D87"/>
    <mergeCell ref="C89:D89"/>
    <mergeCell ref="C91:D91"/>
    <mergeCell ref="C93:D93"/>
    <mergeCell ref="C95:D95"/>
    <mergeCell ref="C73:D73"/>
    <mergeCell ref="C51:D51"/>
    <mergeCell ref="C53:D53"/>
    <mergeCell ref="C55:D55"/>
    <mergeCell ref="C57:D57"/>
    <mergeCell ref="C59:D59"/>
    <mergeCell ref="C61:D61"/>
    <mergeCell ref="C63:D63"/>
    <mergeCell ref="C65:D65"/>
    <mergeCell ref="C67:D67"/>
    <mergeCell ref="C69:D69"/>
    <mergeCell ref="C71:D71"/>
    <mergeCell ref="A1:G1"/>
    <mergeCell ref="C9:D9"/>
    <mergeCell ref="C11:D11"/>
    <mergeCell ref="C13:D13"/>
    <mergeCell ref="C15:D15"/>
    <mergeCell ref="C17:D17"/>
    <mergeCell ref="C19:D19"/>
    <mergeCell ref="C45:D45"/>
    <mergeCell ref="C47:D47"/>
    <mergeCell ref="C49:D49"/>
    <mergeCell ref="C21:D21"/>
    <mergeCell ref="C23:D23"/>
    <mergeCell ref="C25:D25"/>
    <mergeCell ref="C27:D27"/>
    <mergeCell ref="C29:D29"/>
    <mergeCell ref="C31:D31"/>
    <mergeCell ref="C33:D33"/>
    <mergeCell ref="C35:D35"/>
    <mergeCell ref="C39:D39"/>
    <mergeCell ref="C41:D41"/>
    <mergeCell ref="C43:D43"/>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CZ147"/>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4929</v>
      </c>
      <c r="E3" s="132"/>
      <c r="F3" s="133"/>
      <c r="G3" s="134"/>
    </row>
    <row r="4" spans="1:104" ht="13.5" customHeight="1" thickBot="1" x14ac:dyDescent="0.25">
      <c r="A4" s="135" t="s">
        <v>26</v>
      </c>
      <c r="B4" s="136"/>
      <c r="C4" s="137"/>
      <c r="D4" s="138" t="s">
        <v>5050</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4476</v>
      </c>
      <c r="C7" s="153" t="s">
        <v>40</v>
      </c>
      <c r="D7" s="154"/>
      <c r="E7" s="155"/>
      <c r="F7" s="155"/>
      <c r="G7" s="156"/>
      <c r="H7" s="157"/>
      <c r="I7" s="158"/>
      <c r="J7" s="159"/>
      <c r="K7" s="160"/>
      <c r="O7" s="53"/>
    </row>
    <row r="8" spans="1:104" x14ac:dyDescent="0.2">
      <c r="A8" s="161">
        <v>1</v>
      </c>
      <c r="B8" s="162" t="s">
        <v>4981</v>
      </c>
      <c r="C8" s="163" t="s">
        <v>4982</v>
      </c>
      <c r="D8" s="164" t="s">
        <v>281</v>
      </c>
      <c r="E8" s="165">
        <v>0.37180000000000002</v>
      </c>
      <c r="F8" s="122">
        <f>'06 D.1.4.6D '!F100</f>
        <v>0</v>
      </c>
      <c r="G8" s="166">
        <f t="shared" ref="G8:G14" si="0">E8*F8</f>
        <v>0</v>
      </c>
      <c r="H8" s="167">
        <v>0</v>
      </c>
      <c r="I8" s="168">
        <f t="shared" ref="I8:I14" si="1">E8*H8</f>
        <v>0</v>
      </c>
      <c r="J8" s="167">
        <v>0</v>
      </c>
      <c r="K8" s="168">
        <f t="shared" ref="K8:K14" si="2">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 t="shared" ref="AZ8:AZ14" si="3">G8</f>
        <v>0</v>
      </c>
      <c r="BA8" s="53"/>
      <c r="BB8" s="53"/>
      <c r="BC8" s="53"/>
      <c r="BD8" s="53"/>
      <c r="BE8" s="53"/>
      <c r="BF8" s="53"/>
      <c r="BG8" s="53"/>
      <c r="BH8" s="53"/>
      <c r="BI8" s="53"/>
      <c r="CA8" s="53">
        <v>1</v>
      </c>
      <c r="CB8" s="53">
        <v>1</v>
      </c>
      <c r="CZ8" s="16">
        <v>1</v>
      </c>
    </row>
    <row r="9" spans="1:104" x14ac:dyDescent="0.2">
      <c r="A9" s="161">
        <v>2</v>
      </c>
      <c r="B9" s="162" t="s">
        <v>4983</v>
      </c>
      <c r="C9" s="163" t="s">
        <v>4984</v>
      </c>
      <c r="D9" s="164" t="s">
        <v>281</v>
      </c>
      <c r="E9" s="165">
        <v>1.1153999999999999</v>
      </c>
      <c r="F9" s="122">
        <f>'06 D.1.4.6D '!F110</f>
        <v>0</v>
      </c>
      <c r="G9" s="166">
        <f t="shared" si="0"/>
        <v>0</v>
      </c>
      <c r="H9" s="167">
        <v>0</v>
      </c>
      <c r="I9" s="168">
        <f t="shared" si="1"/>
        <v>0</v>
      </c>
      <c r="J9" s="167">
        <v>0</v>
      </c>
      <c r="K9" s="168">
        <f t="shared" si="2"/>
        <v>0</v>
      </c>
      <c r="O9" s="53"/>
      <c r="Z9" s="53"/>
      <c r="AA9" s="53">
        <v>1</v>
      </c>
      <c r="AB9" s="53">
        <v>1</v>
      </c>
      <c r="AC9" s="53">
        <v>1</v>
      </c>
      <c r="AD9" s="53"/>
      <c r="AE9" s="53"/>
      <c r="AF9" s="53"/>
      <c r="AG9" s="53"/>
      <c r="AH9" s="53"/>
      <c r="AI9" s="53"/>
      <c r="AJ9" s="53"/>
      <c r="AK9" s="53"/>
      <c r="AL9" s="53"/>
      <c r="AM9" s="53"/>
      <c r="AN9" s="53"/>
      <c r="AO9" s="53"/>
      <c r="AP9" s="53"/>
      <c r="AQ9" s="53"/>
      <c r="AR9" s="53"/>
      <c r="AS9" s="53"/>
      <c r="AT9" s="53"/>
      <c r="AU9" s="53"/>
      <c r="AV9" s="53"/>
      <c r="AW9" s="53"/>
      <c r="AX9" s="53"/>
      <c r="AY9" s="53"/>
      <c r="AZ9" s="63">
        <f t="shared" si="3"/>
        <v>0</v>
      </c>
      <c r="BA9" s="53"/>
      <c r="BB9" s="53"/>
      <c r="BC9" s="53"/>
      <c r="BD9" s="53"/>
      <c r="BE9" s="53"/>
      <c r="BF9" s="53"/>
      <c r="BG9" s="53"/>
      <c r="BH9" s="53"/>
      <c r="BI9" s="53"/>
      <c r="CA9" s="53">
        <v>1</v>
      </c>
      <c r="CB9" s="53">
        <v>1</v>
      </c>
      <c r="CZ9" s="16">
        <v>1</v>
      </c>
    </row>
    <row r="10" spans="1:104" ht="22.5" x14ac:dyDescent="0.2">
      <c r="A10" s="161">
        <v>3</v>
      </c>
      <c r="B10" s="162" t="s">
        <v>4985</v>
      </c>
      <c r="C10" s="163" t="s">
        <v>4986</v>
      </c>
      <c r="D10" s="164" t="s">
        <v>281</v>
      </c>
      <c r="E10" s="165">
        <v>1.1153999999999999</v>
      </c>
      <c r="F10" s="122">
        <f>'06 D.1.4.6D '!F112</f>
        <v>0</v>
      </c>
      <c r="G10" s="166">
        <f t="shared" si="0"/>
        <v>0</v>
      </c>
      <c r="H10" s="167">
        <v>3.00000000000189E-4</v>
      </c>
      <c r="I10" s="168">
        <f t="shared" si="1"/>
        <v>3.3462000000021081E-4</v>
      </c>
      <c r="J10" s="167"/>
      <c r="K10" s="168">
        <f t="shared" si="2"/>
        <v>0</v>
      </c>
      <c r="O10" s="53"/>
      <c r="Z10" s="53"/>
      <c r="AA10" s="53">
        <v>12</v>
      </c>
      <c r="AB10" s="53">
        <v>0</v>
      </c>
      <c r="AC10" s="53">
        <v>22</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 t="shared" si="3"/>
        <v>0</v>
      </c>
      <c r="BA10" s="53"/>
      <c r="BB10" s="53"/>
      <c r="BC10" s="53"/>
      <c r="BD10" s="53"/>
      <c r="BE10" s="53"/>
      <c r="BF10" s="53"/>
      <c r="BG10" s="53"/>
      <c r="BH10" s="53"/>
      <c r="BI10" s="53"/>
      <c r="CA10" s="53">
        <v>12</v>
      </c>
      <c r="CB10" s="53">
        <v>0</v>
      </c>
      <c r="CZ10" s="16">
        <v>1</v>
      </c>
    </row>
    <row r="11" spans="1:104" ht="22.5" x14ac:dyDescent="0.2">
      <c r="A11" s="161">
        <v>4</v>
      </c>
      <c r="B11" s="162" t="s">
        <v>4987</v>
      </c>
      <c r="C11" s="163" t="s">
        <v>4988</v>
      </c>
      <c r="D11" s="164" t="s">
        <v>281</v>
      </c>
      <c r="E11" s="165">
        <v>0.37180000000000002</v>
      </c>
      <c r="F11" s="122">
        <f>'06 D.1.4.6D '!F104</f>
        <v>0</v>
      </c>
      <c r="G11" s="166">
        <f t="shared" si="0"/>
        <v>0</v>
      </c>
      <c r="H11" s="167">
        <v>5.6299999999964703E-3</v>
      </c>
      <c r="I11" s="168">
        <f t="shared" si="1"/>
        <v>2.0932339999986879E-3</v>
      </c>
      <c r="J11" s="167"/>
      <c r="K11" s="168">
        <f t="shared" si="2"/>
        <v>0</v>
      </c>
      <c r="O11" s="53"/>
      <c r="Z11" s="53"/>
      <c r="AA11" s="53">
        <v>12</v>
      </c>
      <c r="AB11" s="53">
        <v>0</v>
      </c>
      <c r="AC11" s="53">
        <v>19</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 t="shared" si="3"/>
        <v>0</v>
      </c>
      <c r="BA11" s="53"/>
      <c r="BB11" s="53"/>
      <c r="BC11" s="53"/>
      <c r="BD11" s="53"/>
      <c r="BE11" s="53"/>
      <c r="BF11" s="53"/>
      <c r="BG11" s="53"/>
      <c r="BH11" s="53"/>
      <c r="BI11" s="53"/>
      <c r="CA11" s="53">
        <v>12</v>
      </c>
      <c r="CB11" s="53">
        <v>0</v>
      </c>
      <c r="CZ11" s="16">
        <v>1</v>
      </c>
    </row>
    <row r="12" spans="1:104" x14ac:dyDescent="0.2">
      <c r="A12" s="161">
        <v>5</v>
      </c>
      <c r="B12" s="162" t="s">
        <v>4989</v>
      </c>
      <c r="C12" s="163" t="s">
        <v>4990</v>
      </c>
      <c r="D12" s="164" t="s">
        <v>281</v>
      </c>
      <c r="E12" s="165">
        <v>1.1153999999999999</v>
      </c>
      <c r="F12" s="122">
        <f>'06 D.1.4.6D '!F106</f>
        <v>0</v>
      </c>
      <c r="G12" s="166">
        <f t="shared" si="0"/>
        <v>0</v>
      </c>
      <c r="H12" s="167">
        <v>5.6299999999964703E-3</v>
      </c>
      <c r="I12" s="168">
        <f t="shared" si="1"/>
        <v>6.2797019999960629E-3</v>
      </c>
      <c r="J12" s="167"/>
      <c r="K12" s="168">
        <f t="shared" si="2"/>
        <v>0</v>
      </c>
      <c r="O12" s="53"/>
      <c r="Z12" s="53"/>
      <c r="AA12" s="53">
        <v>12</v>
      </c>
      <c r="AB12" s="53">
        <v>0</v>
      </c>
      <c r="AC12" s="53">
        <v>20</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 t="shared" si="3"/>
        <v>0</v>
      </c>
      <c r="BA12" s="53"/>
      <c r="BB12" s="53"/>
      <c r="BC12" s="53"/>
      <c r="BD12" s="53"/>
      <c r="BE12" s="53"/>
      <c r="BF12" s="53"/>
      <c r="BG12" s="53"/>
      <c r="BH12" s="53"/>
      <c r="BI12" s="53"/>
      <c r="CA12" s="53">
        <v>12</v>
      </c>
      <c r="CB12" s="53">
        <v>0</v>
      </c>
      <c r="CZ12" s="16">
        <v>1</v>
      </c>
    </row>
    <row r="13" spans="1:104" ht="22.5" x14ac:dyDescent="0.2">
      <c r="A13" s="161">
        <v>6</v>
      </c>
      <c r="B13" s="162" t="s">
        <v>4991</v>
      </c>
      <c r="C13" s="163" t="s">
        <v>4992</v>
      </c>
      <c r="D13" s="164" t="s">
        <v>281</v>
      </c>
      <c r="E13" s="165">
        <v>1.1153999999999999</v>
      </c>
      <c r="F13" s="122">
        <f>'06 D.1.4.6D '!F108</f>
        <v>0</v>
      </c>
      <c r="G13" s="166">
        <f t="shared" si="0"/>
        <v>0</v>
      </c>
      <c r="H13" s="167">
        <v>5.6299999999964703E-3</v>
      </c>
      <c r="I13" s="168">
        <f t="shared" si="1"/>
        <v>6.2797019999960629E-3</v>
      </c>
      <c r="J13" s="167"/>
      <c r="K13" s="168">
        <f t="shared" si="2"/>
        <v>0</v>
      </c>
      <c r="O13" s="53"/>
      <c r="Z13" s="53"/>
      <c r="AA13" s="53">
        <v>12</v>
      </c>
      <c r="AB13" s="53">
        <v>0</v>
      </c>
      <c r="AC13" s="53">
        <v>21</v>
      </c>
      <c r="AD13" s="53"/>
      <c r="AE13" s="53"/>
      <c r="AF13" s="53"/>
      <c r="AG13" s="53"/>
      <c r="AH13" s="53"/>
      <c r="AI13" s="53"/>
      <c r="AJ13" s="53"/>
      <c r="AK13" s="53"/>
      <c r="AL13" s="53"/>
      <c r="AM13" s="53"/>
      <c r="AN13" s="53"/>
      <c r="AO13" s="53"/>
      <c r="AP13" s="53"/>
      <c r="AQ13" s="53"/>
      <c r="AR13" s="53"/>
      <c r="AS13" s="53"/>
      <c r="AT13" s="53"/>
      <c r="AU13" s="53"/>
      <c r="AV13" s="53"/>
      <c r="AW13" s="53"/>
      <c r="AX13" s="53"/>
      <c r="AY13" s="53"/>
      <c r="AZ13" s="63">
        <f t="shared" si="3"/>
        <v>0</v>
      </c>
      <c r="BA13" s="53"/>
      <c r="BB13" s="53"/>
      <c r="BC13" s="53"/>
      <c r="BD13" s="53"/>
      <c r="BE13" s="53"/>
      <c r="BF13" s="53"/>
      <c r="BG13" s="53"/>
      <c r="BH13" s="53"/>
      <c r="BI13" s="53"/>
      <c r="CA13" s="53">
        <v>12</v>
      </c>
      <c r="CB13" s="53">
        <v>0</v>
      </c>
      <c r="CZ13" s="16">
        <v>1</v>
      </c>
    </row>
    <row r="14" spans="1:104" x14ac:dyDescent="0.2">
      <c r="A14" s="161">
        <v>7</v>
      </c>
      <c r="B14" s="162" t="s">
        <v>4993</v>
      </c>
      <c r="C14" s="163" t="s">
        <v>4994</v>
      </c>
      <c r="D14" s="164" t="s">
        <v>281</v>
      </c>
      <c r="E14" s="165">
        <v>0.37180000000000002</v>
      </c>
      <c r="F14" s="122">
        <f>'06 D.1.4.6D '!F102</f>
        <v>0</v>
      </c>
      <c r="G14" s="166">
        <f t="shared" si="0"/>
        <v>0</v>
      </c>
      <c r="H14" s="167">
        <v>7.0000000000014495E-4</v>
      </c>
      <c r="I14" s="168">
        <f t="shared" si="1"/>
        <v>2.6026000000005389E-4</v>
      </c>
      <c r="J14" s="167"/>
      <c r="K14" s="168">
        <f t="shared" si="2"/>
        <v>0</v>
      </c>
      <c r="O14" s="53"/>
      <c r="Z14" s="53"/>
      <c r="AA14" s="53">
        <v>3</v>
      </c>
      <c r="AB14" s="53">
        <v>1</v>
      </c>
      <c r="AC14" s="53">
        <v>59161153</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 t="shared" si="3"/>
        <v>0</v>
      </c>
      <c r="BA14" s="53"/>
      <c r="BB14" s="53"/>
      <c r="BC14" s="53"/>
      <c r="BD14" s="53"/>
      <c r="BE14" s="53"/>
      <c r="BF14" s="53"/>
      <c r="BG14" s="53"/>
      <c r="BH14" s="53"/>
      <c r="BI14" s="53"/>
      <c r="CA14" s="53">
        <v>3</v>
      </c>
      <c r="CB14" s="53">
        <v>1</v>
      </c>
      <c r="CZ14" s="16">
        <v>1</v>
      </c>
    </row>
    <row r="15" spans="1:104" x14ac:dyDescent="0.2">
      <c r="A15" s="169" t="s">
        <v>42</v>
      </c>
      <c r="B15" s="170" t="s">
        <v>4476</v>
      </c>
      <c r="C15" s="171" t="s">
        <v>40</v>
      </c>
      <c r="D15" s="172"/>
      <c r="E15" s="173"/>
      <c r="F15" s="173"/>
      <c r="G15" s="174">
        <f>SUM(G7:G14)</f>
        <v>0</v>
      </c>
      <c r="H15" s="175"/>
      <c r="I15" s="174">
        <f>SUM(I7:I14)</f>
        <v>1.5247517999991078E-2</v>
      </c>
      <c r="J15" s="176"/>
      <c r="K15" s="174">
        <f>SUM(K7:K14)</f>
        <v>0</v>
      </c>
      <c r="O15" s="53"/>
      <c r="X15" s="82">
        <f>K15</f>
        <v>0</v>
      </c>
      <c r="Y15" s="82">
        <f>I15</f>
        <v>1.5247517999991078E-2</v>
      </c>
      <c r="Z15" s="63">
        <f>G15</f>
        <v>0</v>
      </c>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83"/>
      <c r="BB15" s="83"/>
      <c r="BC15" s="83"/>
      <c r="BD15" s="83"/>
      <c r="BE15" s="83"/>
      <c r="BF15" s="83"/>
      <c r="BG15" s="53"/>
      <c r="BH15" s="53"/>
      <c r="BI15" s="53"/>
    </row>
    <row r="16" spans="1:104" ht="14.25" customHeight="1" x14ac:dyDescent="0.2">
      <c r="A16" s="151" t="s">
        <v>38</v>
      </c>
      <c r="B16" s="152" t="s">
        <v>4843</v>
      </c>
      <c r="C16" s="153" t="s">
        <v>40</v>
      </c>
      <c r="D16" s="154"/>
      <c r="E16" s="155"/>
      <c r="F16" s="155"/>
      <c r="G16" s="156"/>
      <c r="H16" s="157"/>
      <c r="I16" s="158"/>
      <c r="J16" s="159"/>
      <c r="K16" s="160"/>
      <c r="O16" s="53"/>
    </row>
    <row r="17" spans="1:104" x14ac:dyDescent="0.2">
      <c r="A17" s="161">
        <v>8</v>
      </c>
      <c r="B17" s="162" t="s">
        <v>4844</v>
      </c>
      <c r="C17" s="163" t="s">
        <v>4845</v>
      </c>
      <c r="D17" s="164" t="s">
        <v>4331</v>
      </c>
      <c r="E17" s="165">
        <v>2.9744000000000002</v>
      </c>
      <c r="F17" s="122">
        <f>'06 D.1.4.6D '!F116</f>
        <v>0</v>
      </c>
      <c r="G17" s="166">
        <f>E17*F17</f>
        <v>0</v>
      </c>
      <c r="H17" s="167">
        <v>0</v>
      </c>
      <c r="I17" s="168">
        <f>E17*H17</f>
        <v>0</v>
      </c>
      <c r="J17" s="167"/>
      <c r="K17" s="168">
        <f>E17*J17</f>
        <v>0</v>
      </c>
      <c r="O17" s="53"/>
      <c r="Z17" s="53"/>
      <c r="AA17" s="53">
        <v>12</v>
      </c>
      <c r="AB17" s="53">
        <v>0</v>
      </c>
      <c r="AC17" s="53">
        <v>23</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G17</f>
        <v>0</v>
      </c>
      <c r="BA17" s="53"/>
      <c r="BB17" s="53"/>
      <c r="BC17" s="53"/>
      <c r="BD17" s="53"/>
      <c r="BE17" s="53"/>
      <c r="BF17" s="53"/>
      <c r="BG17" s="53"/>
      <c r="BH17" s="53"/>
      <c r="BI17" s="53"/>
      <c r="CA17" s="53">
        <v>12</v>
      </c>
      <c r="CB17" s="53">
        <v>0</v>
      </c>
      <c r="CZ17" s="16">
        <v>1</v>
      </c>
    </row>
    <row r="18" spans="1:104" x14ac:dyDescent="0.2">
      <c r="A18" s="161">
        <v>9</v>
      </c>
      <c r="B18" s="162" t="s">
        <v>4846</v>
      </c>
      <c r="C18" s="163" t="s">
        <v>4847</v>
      </c>
      <c r="D18" s="164" t="s">
        <v>4331</v>
      </c>
      <c r="E18" s="165">
        <v>14.872</v>
      </c>
      <c r="F18" s="122">
        <f>'06 D.1.4.6D '!F118</f>
        <v>0</v>
      </c>
      <c r="G18" s="166">
        <f>E18*F18</f>
        <v>0</v>
      </c>
      <c r="H18" s="167">
        <v>0</v>
      </c>
      <c r="I18" s="168">
        <f>E18*H18</f>
        <v>0</v>
      </c>
      <c r="J18" s="167"/>
      <c r="K18" s="168">
        <f>E18*J18</f>
        <v>0</v>
      </c>
      <c r="O18" s="53"/>
      <c r="Z18" s="53"/>
      <c r="AA18" s="53">
        <v>12</v>
      </c>
      <c r="AB18" s="53">
        <v>0</v>
      </c>
      <c r="AC18" s="53">
        <v>24</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12</v>
      </c>
      <c r="CB18" s="53">
        <v>0</v>
      </c>
      <c r="CZ18" s="16">
        <v>1</v>
      </c>
    </row>
    <row r="19" spans="1:104" ht="22.5" x14ac:dyDescent="0.2">
      <c r="A19" s="161">
        <v>10</v>
      </c>
      <c r="B19" s="162" t="s">
        <v>4848</v>
      </c>
      <c r="C19" s="163" t="s">
        <v>4849</v>
      </c>
      <c r="D19" s="164" t="s">
        <v>4331</v>
      </c>
      <c r="E19" s="165">
        <v>23.795200000000001</v>
      </c>
      <c r="F19" s="122">
        <f>'06 D.1.4.6D '!F120</f>
        <v>0</v>
      </c>
      <c r="G19" s="166">
        <f>E19*F19</f>
        <v>0</v>
      </c>
      <c r="H19" s="167">
        <v>0</v>
      </c>
      <c r="I19" s="168">
        <f>E19*H19</f>
        <v>0</v>
      </c>
      <c r="J19" s="167"/>
      <c r="K19" s="168">
        <f>E19*J19</f>
        <v>0</v>
      </c>
      <c r="O19" s="53"/>
      <c r="Z19" s="53"/>
      <c r="AA19" s="53">
        <v>12</v>
      </c>
      <c r="AB19" s="53">
        <v>0</v>
      </c>
      <c r="AC19" s="53">
        <v>25</v>
      </c>
      <c r="AD19" s="53"/>
      <c r="AE19" s="53"/>
      <c r="AF19" s="53"/>
      <c r="AG19" s="53"/>
      <c r="AH19" s="53"/>
      <c r="AI19" s="53"/>
      <c r="AJ19" s="53"/>
      <c r="AK19" s="53"/>
      <c r="AL19" s="53"/>
      <c r="AM19" s="53"/>
      <c r="AN19" s="53"/>
      <c r="AO19" s="53"/>
      <c r="AP19" s="53"/>
      <c r="AQ19" s="53"/>
      <c r="AR19" s="53"/>
      <c r="AS19" s="53"/>
      <c r="AT19" s="53"/>
      <c r="AU19" s="53"/>
      <c r="AV19" s="53"/>
      <c r="AW19" s="53"/>
      <c r="AX19" s="53"/>
      <c r="AY19" s="53"/>
      <c r="AZ19" s="63">
        <f>G19</f>
        <v>0</v>
      </c>
      <c r="BA19" s="53"/>
      <c r="BB19" s="53"/>
      <c r="BC19" s="53"/>
      <c r="BD19" s="53"/>
      <c r="BE19" s="53"/>
      <c r="BF19" s="53"/>
      <c r="BG19" s="53"/>
      <c r="BH19" s="53"/>
      <c r="BI19" s="53"/>
      <c r="CA19" s="53">
        <v>12</v>
      </c>
      <c r="CB19" s="53">
        <v>0</v>
      </c>
      <c r="CZ19" s="16">
        <v>1</v>
      </c>
    </row>
    <row r="20" spans="1:104" ht="22.5" x14ac:dyDescent="0.2">
      <c r="A20" s="161">
        <v>11</v>
      </c>
      <c r="B20" s="162" t="s">
        <v>4850</v>
      </c>
      <c r="C20" s="163" t="s">
        <v>4851</v>
      </c>
      <c r="D20" s="164" t="s">
        <v>4331</v>
      </c>
      <c r="E20" s="165">
        <v>11.897600000000001</v>
      </c>
      <c r="F20" s="122">
        <f>'06 D.1.4.6D '!F122</f>
        <v>0</v>
      </c>
      <c r="G20" s="166">
        <f>E20*F20</f>
        <v>0</v>
      </c>
      <c r="H20" s="167">
        <v>0</v>
      </c>
      <c r="I20" s="168">
        <f>E20*H20</f>
        <v>0</v>
      </c>
      <c r="J20" s="167"/>
      <c r="K20" s="168">
        <f>E20*J20</f>
        <v>0</v>
      </c>
      <c r="O20" s="53"/>
      <c r="Z20" s="53"/>
      <c r="AA20" s="53">
        <v>12</v>
      </c>
      <c r="AB20" s="53">
        <v>0</v>
      </c>
      <c r="AC20" s="53">
        <v>26</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12</v>
      </c>
      <c r="CB20" s="53">
        <v>0</v>
      </c>
      <c r="CZ20" s="16">
        <v>1</v>
      </c>
    </row>
    <row r="21" spans="1:104" x14ac:dyDescent="0.2">
      <c r="A21" s="169" t="s">
        <v>42</v>
      </c>
      <c r="B21" s="170" t="s">
        <v>4843</v>
      </c>
      <c r="C21" s="171" t="s">
        <v>40</v>
      </c>
      <c r="D21" s="172"/>
      <c r="E21" s="173"/>
      <c r="F21" s="173"/>
      <c r="G21" s="174">
        <f>SUM(G16:G20)</f>
        <v>0</v>
      </c>
      <c r="H21" s="175"/>
      <c r="I21" s="174">
        <f>SUM(I16:I20)</f>
        <v>0</v>
      </c>
      <c r="J21" s="176"/>
      <c r="K21" s="174">
        <f>SUM(K16:K20)</f>
        <v>0</v>
      </c>
      <c r="O21" s="53"/>
      <c r="X21" s="82">
        <f>K21</f>
        <v>0</v>
      </c>
      <c r="Y21" s="82">
        <f>I21</f>
        <v>0</v>
      </c>
      <c r="Z21" s="63">
        <f>G21</f>
        <v>0</v>
      </c>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83"/>
      <c r="BB21" s="83"/>
      <c r="BC21" s="83"/>
      <c r="BD21" s="83"/>
      <c r="BE21" s="83"/>
      <c r="BF21" s="83"/>
      <c r="BG21" s="53"/>
      <c r="BH21" s="53"/>
      <c r="BI21" s="53"/>
    </row>
    <row r="22" spans="1:104" ht="14.25" customHeight="1" x14ac:dyDescent="0.2">
      <c r="A22" s="151" t="s">
        <v>38</v>
      </c>
      <c r="B22" s="152" t="s">
        <v>4386</v>
      </c>
      <c r="C22" s="153" t="s">
        <v>40</v>
      </c>
      <c r="D22" s="154"/>
      <c r="E22" s="155"/>
      <c r="F22" s="155"/>
      <c r="G22" s="156"/>
      <c r="H22" s="157"/>
      <c r="I22" s="158"/>
      <c r="J22" s="159"/>
      <c r="K22" s="160"/>
      <c r="O22" s="53"/>
    </row>
    <row r="23" spans="1:104" ht="22.5" x14ac:dyDescent="0.2">
      <c r="A23" s="161">
        <v>12</v>
      </c>
      <c r="B23" s="162" t="s">
        <v>4487</v>
      </c>
      <c r="C23" s="163" t="s">
        <v>4488</v>
      </c>
      <c r="D23" s="164" t="s">
        <v>281</v>
      </c>
      <c r="E23" s="165">
        <v>40.154400000000003</v>
      </c>
      <c r="F23" s="122">
        <f>'06 D.1.4.6D '!F8</f>
        <v>0</v>
      </c>
      <c r="G23" s="166">
        <f t="shared" ref="G23:G35" si="4">E23*F23</f>
        <v>0</v>
      </c>
      <c r="H23" s="167">
        <v>0</v>
      </c>
      <c r="I23" s="168">
        <f t="shared" ref="I23:I35" si="5">E23*H23</f>
        <v>0</v>
      </c>
      <c r="J23" s="167">
        <v>0</v>
      </c>
      <c r="K23" s="168">
        <f t="shared" ref="K23:K35" si="6">E23*J23</f>
        <v>0</v>
      </c>
      <c r="O23" s="53"/>
      <c r="Z23" s="53"/>
      <c r="AA23" s="53">
        <v>1</v>
      </c>
      <c r="AB23" s="53">
        <v>7</v>
      </c>
      <c r="AC23" s="53">
        <v>7</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 t="shared" ref="AZ23:AZ35" si="7">G23</f>
        <v>0</v>
      </c>
      <c r="BA23" s="53"/>
      <c r="BB23" s="53"/>
      <c r="BC23" s="53"/>
      <c r="BD23" s="53"/>
      <c r="BE23" s="53"/>
      <c r="BF23" s="53"/>
      <c r="BG23" s="53"/>
      <c r="BH23" s="53"/>
      <c r="BI23" s="53"/>
      <c r="CA23" s="53">
        <v>1</v>
      </c>
      <c r="CB23" s="53">
        <v>7</v>
      </c>
      <c r="CZ23" s="16">
        <v>2</v>
      </c>
    </row>
    <row r="24" spans="1:104" ht="22.5" x14ac:dyDescent="0.2">
      <c r="A24" s="161">
        <v>13</v>
      </c>
      <c r="B24" s="162" t="s">
        <v>4491</v>
      </c>
      <c r="C24" s="163" t="s">
        <v>4492</v>
      </c>
      <c r="D24" s="164" t="s">
        <v>201</v>
      </c>
      <c r="E24" s="165">
        <v>37.18</v>
      </c>
      <c r="F24" s="122">
        <f>'06 D.1.4.6D '!F12</f>
        <v>0</v>
      </c>
      <c r="G24" s="166">
        <f t="shared" si="4"/>
        <v>0</v>
      </c>
      <c r="H24" s="167">
        <v>0</v>
      </c>
      <c r="I24" s="168">
        <f t="shared" si="5"/>
        <v>0</v>
      </c>
      <c r="J24" s="167">
        <v>0</v>
      </c>
      <c r="K24" s="168">
        <f t="shared" si="6"/>
        <v>0</v>
      </c>
      <c r="O24" s="53"/>
      <c r="Z24" s="53"/>
      <c r="AA24" s="53">
        <v>1</v>
      </c>
      <c r="AB24" s="53">
        <v>7</v>
      </c>
      <c r="AC24" s="53">
        <v>7</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 t="shared" si="7"/>
        <v>0</v>
      </c>
      <c r="BA24" s="53"/>
      <c r="BB24" s="53"/>
      <c r="BC24" s="53"/>
      <c r="BD24" s="53"/>
      <c r="BE24" s="53"/>
      <c r="BF24" s="53"/>
      <c r="BG24" s="53"/>
      <c r="BH24" s="53"/>
      <c r="BI24" s="53"/>
      <c r="CA24" s="53">
        <v>1</v>
      </c>
      <c r="CB24" s="53">
        <v>7</v>
      </c>
      <c r="CZ24" s="16">
        <v>2</v>
      </c>
    </row>
    <row r="25" spans="1:104" ht="22.5" x14ac:dyDescent="0.2">
      <c r="A25" s="161">
        <v>14</v>
      </c>
      <c r="B25" s="162" t="s">
        <v>4561</v>
      </c>
      <c r="C25" s="163" t="s">
        <v>4562</v>
      </c>
      <c r="D25" s="164" t="s">
        <v>281</v>
      </c>
      <c r="E25" s="165">
        <v>40.154400000000003</v>
      </c>
      <c r="F25" s="122">
        <f>'06 D.1.4.6D '!F16</f>
        <v>0</v>
      </c>
      <c r="G25" s="166">
        <f t="shared" si="4"/>
        <v>0</v>
      </c>
      <c r="H25" s="167">
        <v>0</v>
      </c>
      <c r="I25" s="168">
        <f t="shared" si="5"/>
        <v>0</v>
      </c>
      <c r="J25" s="167">
        <v>0</v>
      </c>
      <c r="K25" s="168">
        <f t="shared" si="6"/>
        <v>0</v>
      </c>
      <c r="O25" s="53"/>
      <c r="Z25" s="53"/>
      <c r="AA25" s="53">
        <v>1</v>
      </c>
      <c r="AB25" s="53">
        <v>7</v>
      </c>
      <c r="AC25" s="53">
        <v>7</v>
      </c>
      <c r="AD25" s="53"/>
      <c r="AE25" s="53"/>
      <c r="AF25" s="53"/>
      <c r="AG25" s="53"/>
      <c r="AH25" s="53"/>
      <c r="AI25" s="53"/>
      <c r="AJ25" s="53"/>
      <c r="AK25" s="53"/>
      <c r="AL25" s="53"/>
      <c r="AM25" s="53"/>
      <c r="AN25" s="53"/>
      <c r="AO25" s="53"/>
      <c r="AP25" s="53"/>
      <c r="AQ25" s="53"/>
      <c r="AR25" s="53"/>
      <c r="AS25" s="53"/>
      <c r="AT25" s="53"/>
      <c r="AU25" s="53"/>
      <c r="AV25" s="53"/>
      <c r="AW25" s="53"/>
      <c r="AX25" s="53"/>
      <c r="AY25" s="53"/>
      <c r="AZ25" s="63">
        <f t="shared" si="7"/>
        <v>0</v>
      </c>
      <c r="BA25" s="53"/>
      <c r="BB25" s="53"/>
      <c r="BC25" s="53"/>
      <c r="BD25" s="53"/>
      <c r="BE25" s="53"/>
      <c r="BF25" s="53"/>
      <c r="BG25" s="53"/>
      <c r="BH25" s="53"/>
      <c r="BI25" s="53"/>
      <c r="CA25" s="53">
        <v>1</v>
      </c>
      <c r="CB25" s="53">
        <v>7</v>
      </c>
      <c r="CZ25" s="16">
        <v>2</v>
      </c>
    </row>
    <row r="26" spans="1:104" ht="22.5" x14ac:dyDescent="0.2">
      <c r="A26" s="161">
        <v>15</v>
      </c>
      <c r="B26" s="162" t="s">
        <v>4451</v>
      </c>
      <c r="C26" s="163" t="s">
        <v>4452</v>
      </c>
      <c r="D26" s="164" t="s">
        <v>281</v>
      </c>
      <c r="E26" s="165">
        <v>0.37180000000000002</v>
      </c>
      <c r="F26" s="122">
        <f>'06 D.1.4.6D '!F18</f>
        <v>0</v>
      </c>
      <c r="G26" s="166">
        <f t="shared" si="4"/>
        <v>0</v>
      </c>
      <c r="H26" s="167">
        <v>0</v>
      </c>
      <c r="I26" s="168">
        <f t="shared" si="5"/>
        <v>0</v>
      </c>
      <c r="J26" s="167">
        <v>0</v>
      </c>
      <c r="K26" s="168">
        <f t="shared" si="6"/>
        <v>0</v>
      </c>
      <c r="O26" s="53"/>
      <c r="Z26" s="53"/>
      <c r="AA26" s="53">
        <v>1</v>
      </c>
      <c r="AB26" s="53">
        <v>7</v>
      </c>
      <c r="AC26" s="53">
        <v>7</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 t="shared" si="7"/>
        <v>0</v>
      </c>
      <c r="BA26" s="53"/>
      <c r="BB26" s="53"/>
      <c r="BC26" s="53"/>
      <c r="BD26" s="53"/>
      <c r="BE26" s="53"/>
      <c r="BF26" s="53"/>
      <c r="BG26" s="53"/>
      <c r="BH26" s="53"/>
      <c r="BI26" s="53"/>
      <c r="CA26" s="53">
        <v>1</v>
      </c>
      <c r="CB26" s="53">
        <v>7</v>
      </c>
      <c r="CZ26" s="16">
        <v>2</v>
      </c>
    </row>
    <row r="27" spans="1:104" ht="22.5" x14ac:dyDescent="0.2">
      <c r="A27" s="161">
        <v>16</v>
      </c>
      <c r="B27" s="162" t="s">
        <v>4449</v>
      </c>
      <c r="C27" s="163" t="s">
        <v>4450</v>
      </c>
      <c r="D27" s="164" t="s">
        <v>201</v>
      </c>
      <c r="E27" s="165">
        <v>55.77</v>
      </c>
      <c r="F27" s="122">
        <f>'06 D.1.4.6D '!F20</f>
        <v>0</v>
      </c>
      <c r="G27" s="166">
        <f t="shared" si="4"/>
        <v>0</v>
      </c>
      <c r="H27" s="167">
        <v>0</v>
      </c>
      <c r="I27" s="168">
        <f t="shared" si="5"/>
        <v>0</v>
      </c>
      <c r="J27" s="167">
        <v>0</v>
      </c>
      <c r="K27" s="168">
        <f t="shared" si="6"/>
        <v>0</v>
      </c>
      <c r="O27" s="53"/>
      <c r="Z27" s="53"/>
      <c r="AA27" s="53">
        <v>1</v>
      </c>
      <c r="AB27" s="53">
        <v>7</v>
      </c>
      <c r="AC27" s="53">
        <v>7</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 t="shared" si="7"/>
        <v>0</v>
      </c>
      <c r="BA27" s="53"/>
      <c r="BB27" s="53"/>
      <c r="BC27" s="53"/>
      <c r="BD27" s="53"/>
      <c r="BE27" s="53"/>
      <c r="BF27" s="53"/>
      <c r="BG27" s="53"/>
      <c r="BH27" s="53"/>
      <c r="BI27" s="53"/>
      <c r="CA27" s="53">
        <v>1</v>
      </c>
      <c r="CB27" s="53">
        <v>7</v>
      </c>
      <c r="CZ27" s="16">
        <v>2</v>
      </c>
    </row>
    <row r="28" spans="1:104" ht="22.5" x14ac:dyDescent="0.2">
      <c r="A28" s="161">
        <v>17</v>
      </c>
      <c r="B28" s="162" t="s">
        <v>4595</v>
      </c>
      <c r="C28" s="163" t="s">
        <v>4596</v>
      </c>
      <c r="D28" s="164" t="s">
        <v>201</v>
      </c>
      <c r="E28" s="165">
        <v>11.154</v>
      </c>
      <c r="F28" s="122">
        <f>'06 D.1.4.6D '!F22</f>
        <v>0</v>
      </c>
      <c r="G28" s="166">
        <f t="shared" si="4"/>
        <v>0</v>
      </c>
      <c r="H28" s="167">
        <v>0</v>
      </c>
      <c r="I28" s="168">
        <f t="shared" si="5"/>
        <v>0</v>
      </c>
      <c r="J28" s="167">
        <v>0</v>
      </c>
      <c r="K28" s="168">
        <f t="shared" si="6"/>
        <v>0</v>
      </c>
      <c r="O28" s="53"/>
      <c r="Z28" s="53"/>
      <c r="AA28" s="53">
        <v>1</v>
      </c>
      <c r="AB28" s="53">
        <v>7</v>
      </c>
      <c r="AC28" s="53">
        <v>7</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 t="shared" si="7"/>
        <v>0</v>
      </c>
      <c r="BA28" s="53"/>
      <c r="BB28" s="53"/>
      <c r="BC28" s="53"/>
      <c r="BD28" s="53"/>
      <c r="BE28" s="53"/>
      <c r="BF28" s="53"/>
      <c r="BG28" s="53"/>
      <c r="BH28" s="53"/>
      <c r="BI28" s="53"/>
      <c r="CA28" s="53">
        <v>1</v>
      </c>
      <c r="CB28" s="53">
        <v>7</v>
      </c>
      <c r="CZ28" s="16">
        <v>2</v>
      </c>
    </row>
    <row r="29" spans="1:104" ht="22.5" x14ac:dyDescent="0.2">
      <c r="A29" s="161">
        <v>18</v>
      </c>
      <c r="B29" s="162" t="s">
        <v>4597</v>
      </c>
      <c r="C29" s="163" t="s">
        <v>4598</v>
      </c>
      <c r="D29" s="164" t="s">
        <v>201</v>
      </c>
      <c r="E29" s="165">
        <v>1.859</v>
      </c>
      <c r="F29" s="122">
        <f>'06 D.1.4.6D '!F24</f>
        <v>0</v>
      </c>
      <c r="G29" s="166">
        <f t="shared" si="4"/>
        <v>0</v>
      </c>
      <c r="H29" s="167">
        <v>0</v>
      </c>
      <c r="I29" s="168">
        <f t="shared" si="5"/>
        <v>0</v>
      </c>
      <c r="J29" s="167">
        <v>0</v>
      </c>
      <c r="K29" s="168">
        <f t="shared" si="6"/>
        <v>0</v>
      </c>
      <c r="O29" s="53"/>
      <c r="Z29" s="53"/>
      <c r="AA29" s="53">
        <v>1</v>
      </c>
      <c r="AB29" s="53">
        <v>7</v>
      </c>
      <c r="AC29" s="53">
        <v>7</v>
      </c>
      <c r="AD29" s="53"/>
      <c r="AE29" s="53"/>
      <c r="AF29" s="53"/>
      <c r="AG29" s="53"/>
      <c r="AH29" s="53"/>
      <c r="AI29" s="53"/>
      <c r="AJ29" s="53"/>
      <c r="AK29" s="53"/>
      <c r="AL29" s="53"/>
      <c r="AM29" s="53"/>
      <c r="AN29" s="53"/>
      <c r="AO29" s="53"/>
      <c r="AP29" s="53"/>
      <c r="AQ29" s="53"/>
      <c r="AR29" s="53"/>
      <c r="AS29" s="53"/>
      <c r="AT29" s="53"/>
      <c r="AU29" s="53"/>
      <c r="AV29" s="53"/>
      <c r="AW29" s="53"/>
      <c r="AX29" s="53"/>
      <c r="AY29" s="53"/>
      <c r="AZ29" s="63">
        <f t="shared" si="7"/>
        <v>0</v>
      </c>
      <c r="BA29" s="53"/>
      <c r="BB29" s="53"/>
      <c r="BC29" s="53"/>
      <c r="BD29" s="53"/>
      <c r="BE29" s="53"/>
      <c r="BF29" s="53"/>
      <c r="BG29" s="53"/>
      <c r="BH29" s="53"/>
      <c r="BI29" s="53"/>
      <c r="CA29" s="53">
        <v>1</v>
      </c>
      <c r="CB29" s="53">
        <v>7</v>
      </c>
      <c r="CZ29" s="16">
        <v>2</v>
      </c>
    </row>
    <row r="30" spans="1:104" ht="22.5" x14ac:dyDescent="0.2">
      <c r="A30" s="161">
        <v>19</v>
      </c>
      <c r="B30" s="162" t="s">
        <v>4455</v>
      </c>
      <c r="C30" s="163" t="s">
        <v>4456</v>
      </c>
      <c r="D30" s="164" t="s">
        <v>201</v>
      </c>
      <c r="E30" s="165">
        <v>8.8488000000000007</v>
      </c>
      <c r="F30" s="122">
        <f>'06 D.1.4.6D '!F26</f>
        <v>0</v>
      </c>
      <c r="G30" s="166">
        <f t="shared" si="4"/>
        <v>0</v>
      </c>
      <c r="H30" s="167">
        <v>0</v>
      </c>
      <c r="I30" s="168">
        <f t="shared" si="5"/>
        <v>0</v>
      </c>
      <c r="J30" s="167">
        <v>0</v>
      </c>
      <c r="K30" s="168">
        <f t="shared" si="6"/>
        <v>0</v>
      </c>
      <c r="O30" s="53"/>
      <c r="Z30" s="53"/>
      <c r="AA30" s="53">
        <v>1</v>
      </c>
      <c r="AB30" s="53">
        <v>7</v>
      </c>
      <c r="AC30" s="53">
        <v>7</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 t="shared" si="7"/>
        <v>0</v>
      </c>
      <c r="BA30" s="53"/>
      <c r="BB30" s="53"/>
      <c r="BC30" s="53"/>
      <c r="BD30" s="53"/>
      <c r="BE30" s="53"/>
      <c r="BF30" s="53"/>
      <c r="BG30" s="53"/>
      <c r="BH30" s="53"/>
      <c r="BI30" s="53"/>
      <c r="CA30" s="53">
        <v>1</v>
      </c>
      <c r="CB30" s="53">
        <v>7</v>
      </c>
      <c r="CZ30" s="16">
        <v>2</v>
      </c>
    </row>
    <row r="31" spans="1:104" ht="22.5" x14ac:dyDescent="0.2">
      <c r="A31" s="161">
        <v>20</v>
      </c>
      <c r="B31" s="162" t="s">
        <v>4599</v>
      </c>
      <c r="C31" s="163" t="s">
        <v>4456</v>
      </c>
      <c r="D31" s="164" t="s">
        <v>201</v>
      </c>
      <c r="E31" s="165">
        <v>5.9488000000000003</v>
      </c>
      <c r="F31" s="122">
        <f>'06 D.1.4.6D '!F28</f>
        <v>0</v>
      </c>
      <c r="G31" s="166">
        <f t="shared" si="4"/>
        <v>0</v>
      </c>
      <c r="H31" s="167">
        <v>0</v>
      </c>
      <c r="I31" s="168">
        <f t="shared" si="5"/>
        <v>0</v>
      </c>
      <c r="J31" s="167">
        <v>0</v>
      </c>
      <c r="K31" s="168">
        <f t="shared" si="6"/>
        <v>0</v>
      </c>
      <c r="O31" s="53"/>
      <c r="Z31" s="53"/>
      <c r="AA31" s="53">
        <v>1</v>
      </c>
      <c r="AB31" s="53">
        <v>7</v>
      </c>
      <c r="AC31" s="53">
        <v>7</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 t="shared" si="7"/>
        <v>0</v>
      </c>
      <c r="BA31" s="53"/>
      <c r="BB31" s="53"/>
      <c r="BC31" s="53"/>
      <c r="BD31" s="53"/>
      <c r="BE31" s="53"/>
      <c r="BF31" s="53"/>
      <c r="BG31" s="53"/>
      <c r="BH31" s="53"/>
      <c r="BI31" s="53"/>
      <c r="CA31" s="53">
        <v>1</v>
      </c>
      <c r="CB31" s="53">
        <v>7</v>
      </c>
      <c r="CZ31" s="16">
        <v>2</v>
      </c>
    </row>
    <row r="32" spans="1:104" x14ac:dyDescent="0.2">
      <c r="A32" s="161">
        <v>21</v>
      </c>
      <c r="B32" s="162" t="s">
        <v>4393</v>
      </c>
      <c r="C32" s="163" t="s">
        <v>4394</v>
      </c>
      <c r="D32" s="164" t="s">
        <v>17</v>
      </c>
      <c r="E32" s="165">
        <v>0.74360000000000004</v>
      </c>
      <c r="F32" s="122">
        <f>'06 D.1.4.6D '!F30</f>
        <v>0</v>
      </c>
      <c r="G32" s="166">
        <f t="shared" si="4"/>
        <v>0</v>
      </c>
      <c r="H32" s="167">
        <v>0</v>
      </c>
      <c r="I32" s="168">
        <f t="shared" si="5"/>
        <v>0</v>
      </c>
      <c r="J32" s="167"/>
      <c r="K32" s="168">
        <f t="shared" si="6"/>
        <v>0</v>
      </c>
      <c r="O32" s="53"/>
      <c r="Z32" s="53"/>
      <c r="AA32" s="53">
        <v>12</v>
      </c>
      <c r="AB32" s="53">
        <v>0</v>
      </c>
      <c r="AC32" s="53">
        <v>1</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 t="shared" si="7"/>
        <v>0</v>
      </c>
      <c r="BA32" s="53"/>
      <c r="BB32" s="53"/>
      <c r="BC32" s="53"/>
      <c r="BD32" s="53"/>
      <c r="BE32" s="53"/>
      <c r="BF32" s="53"/>
      <c r="BG32" s="53"/>
      <c r="BH32" s="53"/>
      <c r="BI32" s="53"/>
      <c r="CA32" s="53">
        <v>12</v>
      </c>
      <c r="CB32" s="53">
        <v>0</v>
      </c>
      <c r="CZ32" s="16">
        <v>2</v>
      </c>
    </row>
    <row r="33" spans="1:104" x14ac:dyDescent="0.2">
      <c r="A33" s="161">
        <v>22</v>
      </c>
      <c r="B33" s="162" t="s">
        <v>4395</v>
      </c>
      <c r="C33" s="163" t="s">
        <v>4396</v>
      </c>
      <c r="D33" s="164" t="s">
        <v>17</v>
      </c>
      <c r="E33" s="165">
        <v>0.74360000000000004</v>
      </c>
      <c r="F33" s="122">
        <f>'06 D.1.4.6D '!F32</f>
        <v>0</v>
      </c>
      <c r="G33" s="166">
        <f t="shared" si="4"/>
        <v>0</v>
      </c>
      <c r="H33" s="167">
        <v>0</v>
      </c>
      <c r="I33" s="168">
        <f t="shared" si="5"/>
        <v>0</v>
      </c>
      <c r="J33" s="167"/>
      <c r="K33" s="168">
        <f t="shared" si="6"/>
        <v>0</v>
      </c>
      <c r="O33" s="53"/>
      <c r="Z33" s="53"/>
      <c r="AA33" s="53">
        <v>12</v>
      </c>
      <c r="AB33" s="53">
        <v>0</v>
      </c>
      <c r="AC33" s="53">
        <v>2</v>
      </c>
      <c r="AD33" s="53"/>
      <c r="AE33" s="53"/>
      <c r="AF33" s="53"/>
      <c r="AG33" s="53"/>
      <c r="AH33" s="53"/>
      <c r="AI33" s="53"/>
      <c r="AJ33" s="53"/>
      <c r="AK33" s="53"/>
      <c r="AL33" s="53"/>
      <c r="AM33" s="53"/>
      <c r="AN33" s="53"/>
      <c r="AO33" s="53"/>
      <c r="AP33" s="53"/>
      <c r="AQ33" s="53"/>
      <c r="AR33" s="53"/>
      <c r="AS33" s="53"/>
      <c r="AT33" s="53"/>
      <c r="AU33" s="53"/>
      <c r="AV33" s="53"/>
      <c r="AW33" s="53"/>
      <c r="AX33" s="53"/>
      <c r="AY33" s="53"/>
      <c r="AZ33" s="63">
        <f t="shared" si="7"/>
        <v>0</v>
      </c>
      <c r="BA33" s="53"/>
      <c r="BB33" s="53"/>
      <c r="BC33" s="53"/>
      <c r="BD33" s="53"/>
      <c r="BE33" s="53"/>
      <c r="BF33" s="53"/>
      <c r="BG33" s="53"/>
      <c r="BH33" s="53"/>
      <c r="BI33" s="53"/>
      <c r="CA33" s="53">
        <v>12</v>
      </c>
      <c r="CB33" s="53">
        <v>0</v>
      </c>
      <c r="CZ33" s="16">
        <v>2</v>
      </c>
    </row>
    <row r="34" spans="1:104" x14ac:dyDescent="0.2">
      <c r="A34" s="161">
        <v>23</v>
      </c>
      <c r="B34" s="162" t="s">
        <v>4397</v>
      </c>
      <c r="C34" s="163" t="s">
        <v>4398</v>
      </c>
      <c r="D34" s="164" t="s">
        <v>17</v>
      </c>
      <c r="E34" s="165">
        <v>0.74360000000000004</v>
      </c>
      <c r="F34" s="122">
        <f>'06 D.1.4.6D '!F34</f>
        <v>0</v>
      </c>
      <c r="G34" s="166">
        <f t="shared" si="4"/>
        <v>0</v>
      </c>
      <c r="H34" s="167">
        <v>0</v>
      </c>
      <c r="I34" s="168">
        <f t="shared" si="5"/>
        <v>0</v>
      </c>
      <c r="J34" s="167"/>
      <c r="K34" s="168">
        <f t="shared" si="6"/>
        <v>0</v>
      </c>
      <c r="O34" s="53"/>
      <c r="Z34" s="53"/>
      <c r="AA34" s="53">
        <v>12</v>
      </c>
      <c r="AB34" s="53">
        <v>0</v>
      </c>
      <c r="AC34" s="53">
        <v>3</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 t="shared" si="7"/>
        <v>0</v>
      </c>
      <c r="BA34" s="53"/>
      <c r="BB34" s="53"/>
      <c r="BC34" s="53"/>
      <c r="BD34" s="53"/>
      <c r="BE34" s="53"/>
      <c r="BF34" s="53"/>
      <c r="BG34" s="53"/>
      <c r="BH34" s="53"/>
      <c r="BI34" s="53"/>
      <c r="CA34" s="53">
        <v>12</v>
      </c>
      <c r="CB34" s="53">
        <v>0</v>
      </c>
      <c r="CZ34" s="16">
        <v>2</v>
      </c>
    </row>
    <row r="35" spans="1:104" x14ac:dyDescent="0.2">
      <c r="A35" s="161">
        <v>24</v>
      </c>
      <c r="B35" s="162" t="s">
        <v>4662</v>
      </c>
      <c r="C35" s="163" t="s">
        <v>4663</v>
      </c>
      <c r="D35" s="164" t="s">
        <v>201</v>
      </c>
      <c r="E35" s="165">
        <v>37.18</v>
      </c>
      <c r="F35" s="122">
        <f>'06 D.1.4.6D '!F14</f>
        <v>0</v>
      </c>
      <c r="G35" s="166">
        <f t="shared" si="4"/>
        <v>0</v>
      </c>
      <c r="H35" s="167">
        <v>1.8000000000006899E-4</v>
      </c>
      <c r="I35" s="168">
        <f t="shared" si="5"/>
        <v>6.692400000002565E-3</v>
      </c>
      <c r="J35" s="167"/>
      <c r="K35" s="168">
        <f t="shared" si="6"/>
        <v>0</v>
      </c>
      <c r="O35" s="53"/>
      <c r="Z35" s="53"/>
      <c r="AA35" s="53">
        <v>3</v>
      </c>
      <c r="AB35" s="53">
        <v>7</v>
      </c>
      <c r="AC35" s="53">
        <v>34142159</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 t="shared" si="7"/>
        <v>0</v>
      </c>
      <c r="BA35" s="53"/>
      <c r="BB35" s="53"/>
      <c r="BC35" s="53"/>
      <c r="BD35" s="53"/>
      <c r="BE35" s="53"/>
      <c r="BF35" s="53"/>
      <c r="BG35" s="53"/>
      <c r="BH35" s="53"/>
      <c r="BI35" s="53"/>
      <c r="CA35" s="53">
        <v>3</v>
      </c>
      <c r="CB35" s="53">
        <v>7</v>
      </c>
      <c r="CZ35" s="16">
        <v>2</v>
      </c>
    </row>
    <row r="36" spans="1:104" x14ac:dyDescent="0.2">
      <c r="A36" s="191"/>
      <c r="B36" s="192"/>
      <c r="C36" s="312" t="s">
        <v>4995</v>
      </c>
      <c r="D36" s="313"/>
      <c r="E36" s="313"/>
      <c r="F36" s="313"/>
      <c r="G36" s="314"/>
      <c r="I36" s="197"/>
      <c r="K36" s="197"/>
      <c r="L36" s="198" t="s">
        <v>4995</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191"/>
      <c r="B37" s="192"/>
      <c r="C37" s="312" t="s">
        <v>4996</v>
      </c>
      <c r="D37" s="313"/>
      <c r="E37" s="313"/>
      <c r="F37" s="313"/>
      <c r="G37" s="314"/>
      <c r="I37" s="197"/>
      <c r="K37" s="197"/>
      <c r="L37" s="198" t="s">
        <v>4996</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161">
        <v>25</v>
      </c>
      <c r="B38" s="162" t="s">
        <v>4688</v>
      </c>
      <c r="C38" s="163" t="s">
        <v>4689</v>
      </c>
      <c r="D38" s="164" t="s">
        <v>281</v>
      </c>
      <c r="E38" s="165">
        <v>40.154400000000003</v>
      </c>
      <c r="F38" s="122">
        <f>'06 D.1.4.6D '!F10</f>
        <v>0</v>
      </c>
      <c r="G38" s="166">
        <f>E38*F38</f>
        <v>0</v>
      </c>
      <c r="H38" s="167">
        <v>3.00000000000022E-5</v>
      </c>
      <c r="I38" s="168">
        <f>E38*H38</f>
        <v>1.2046320000000884E-3</v>
      </c>
      <c r="J38" s="167"/>
      <c r="K38" s="168">
        <f>E38*J38</f>
        <v>0</v>
      </c>
      <c r="O38" s="53"/>
      <c r="Z38" s="53"/>
      <c r="AA38" s="53">
        <v>3</v>
      </c>
      <c r="AB38" s="53">
        <v>7</v>
      </c>
      <c r="AC38" s="53">
        <v>34571512</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3</v>
      </c>
      <c r="CB38" s="53">
        <v>7</v>
      </c>
      <c r="CZ38" s="16">
        <v>2</v>
      </c>
    </row>
    <row r="39" spans="1:104" x14ac:dyDescent="0.2">
      <c r="A39" s="191"/>
      <c r="B39" s="192"/>
      <c r="C39" s="312" t="s">
        <v>4995</v>
      </c>
      <c r="D39" s="313"/>
      <c r="E39" s="313"/>
      <c r="F39" s="313"/>
      <c r="G39" s="314"/>
      <c r="I39" s="197"/>
      <c r="K39" s="197"/>
      <c r="L39" s="198" t="s">
        <v>4995</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191"/>
      <c r="B40" s="192"/>
      <c r="C40" s="312" t="s">
        <v>4997</v>
      </c>
      <c r="D40" s="313"/>
      <c r="E40" s="313"/>
      <c r="F40" s="313"/>
      <c r="G40" s="314"/>
      <c r="I40" s="197"/>
      <c r="K40" s="197"/>
      <c r="L40" s="198" t="s">
        <v>4997</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104" x14ac:dyDescent="0.2">
      <c r="A41" s="169" t="s">
        <v>42</v>
      </c>
      <c r="B41" s="170" t="s">
        <v>4386</v>
      </c>
      <c r="C41" s="171" t="s">
        <v>40</v>
      </c>
      <c r="D41" s="172"/>
      <c r="E41" s="173"/>
      <c r="F41" s="173"/>
      <c r="G41" s="174">
        <f>SUM(G22:G40)</f>
        <v>0</v>
      </c>
      <c r="H41" s="175"/>
      <c r="I41" s="174">
        <f>SUM(I22:I40)</f>
        <v>7.8970320000026541E-3</v>
      </c>
      <c r="J41" s="176"/>
      <c r="K41" s="174">
        <f>SUM(K22:K40)</f>
        <v>0</v>
      </c>
      <c r="O41" s="53"/>
      <c r="X41" s="82">
        <f>K41</f>
        <v>0</v>
      </c>
      <c r="Y41" s="82">
        <f>I41</f>
        <v>7.8970320000026541E-3</v>
      </c>
      <c r="Z41" s="63">
        <f>G41</f>
        <v>0</v>
      </c>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83"/>
      <c r="BB41" s="83"/>
      <c r="BC41" s="83"/>
      <c r="BD41" s="83"/>
      <c r="BE41" s="83"/>
      <c r="BF41" s="83"/>
      <c r="BG41" s="53"/>
      <c r="BH41" s="53"/>
      <c r="BI41" s="53"/>
    </row>
    <row r="42" spans="1:104" ht="14.25" customHeight="1" x14ac:dyDescent="0.2">
      <c r="A42" s="151" t="s">
        <v>38</v>
      </c>
      <c r="B42" s="152" t="s">
        <v>4704</v>
      </c>
      <c r="C42" s="153" t="s">
        <v>40</v>
      </c>
      <c r="D42" s="154"/>
      <c r="E42" s="155"/>
      <c r="F42" s="155"/>
      <c r="G42" s="156"/>
      <c r="H42" s="157"/>
      <c r="I42" s="158"/>
      <c r="J42" s="159"/>
      <c r="K42" s="160"/>
      <c r="O42" s="53"/>
    </row>
    <row r="43" spans="1:104" ht="22.5" x14ac:dyDescent="0.2">
      <c r="A43" s="161">
        <v>26</v>
      </c>
      <c r="B43" s="162" t="s">
        <v>4852</v>
      </c>
      <c r="C43" s="163" t="s">
        <v>4853</v>
      </c>
      <c r="D43" s="164" t="s">
        <v>201</v>
      </c>
      <c r="E43" s="165">
        <v>371.8</v>
      </c>
      <c r="F43" s="122">
        <f>'06 D.1.4.6D '!F38</f>
        <v>0</v>
      </c>
      <c r="G43" s="166">
        <f t="shared" ref="G43:G71" si="8">E43*F43</f>
        <v>0</v>
      </c>
      <c r="H43" s="167">
        <v>0</v>
      </c>
      <c r="I43" s="168">
        <f t="shared" ref="I43:I71" si="9">E43*H43</f>
        <v>0</v>
      </c>
      <c r="J43" s="167">
        <v>0</v>
      </c>
      <c r="K43" s="168">
        <f t="shared" ref="K43:K71" si="10">E43*J43</f>
        <v>0</v>
      </c>
      <c r="O43" s="53"/>
      <c r="Z43" s="53"/>
      <c r="AA43" s="53">
        <v>1</v>
      </c>
      <c r="AB43" s="53">
        <v>7</v>
      </c>
      <c r="AC43" s="53">
        <v>7</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 t="shared" ref="AZ43:AZ71" si="11">G43</f>
        <v>0</v>
      </c>
      <c r="BA43" s="53"/>
      <c r="BB43" s="53"/>
      <c r="BC43" s="53"/>
      <c r="BD43" s="53"/>
      <c r="BE43" s="53"/>
      <c r="BF43" s="53"/>
      <c r="BG43" s="53"/>
      <c r="BH43" s="53"/>
      <c r="BI43" s="53"/>
      <c r="CA43" s="53">
        <v>1</v>
      </c>
      <c r="CB43" s="53">
        <v>7</v>
      </c>
      <c r="CZ43" s="16">
        <v>2</v>
      </c>
    </row>
    <row r="44" spans="1:104" ht="22.5" x14ac:dyDescent="0.2">
      <c r="A44" s="161">
        <v>27</v>
      </c>
      <c r="B44" s="162" t="s">
        <v>4709</v>
      </c>
      <c r="C44" s="163" t="s">
        <v>4710</v>
      </c>
      <c r="D44" s="164" t="s">
        <v>201</v>
      </c>
      <c r="E44" s="165">
        <v>1427.712</v>
      </c>
      <c r="F44" s="122">
        <f>'06 D.1.4.6D '!F42</f>
        <v>0</v>
      </c>
      <c r="G44" s="166">
        <f t="shared" si="8"/>
        <v>0</v>
      </c>
      <c r="H44" s="167">
        <v>0</v>
      </c>
      <c r="I44" s="168">
        <f t="shared" si="9"/>
        <v>0</v>
      </c>
      <c r="J44" s="167">
        <v>0</v>
      </c>
      <c r="K44" s="168">
        <f t="shared" si="10"/>
        <v>0</v>
      </c>
      <c r="O44" s="53"/>
      <c r="Z44" s="53"/>
      <c r="AA44" s="53">
        <v>1</v>
      </c>
      <c r="AB44" s="53">
        <v>7</v>
      </c>
      <c r="AC44" s="53">
        <v>7</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 t="shared" si="11"/>
        <v>0</v>
      </c>
      <c r="BA44" s="53"/>
      <c r="BB44" s="53"/>
      <c r="BC44" s="53"/>
      <c r="BD44" s="53"/>
      <c r="BE44" s="53"/>
      <c r="BF44" s="53"/>
      <c r="BG44" s="53"/>
      <c r="BH44" s="53"/>
      <c r="BI44" s="53"/>
      <c r="CA44" s="53">
        <v>1</v>
      </c>
      <c r="CB44" s="53">
        <v>7</v>
      </c>
      <c r="CZ44" s="16">
        <v>2</v>
      </c>
    </row>
    <row r="45" spans="1:104" x14ac:dyDescent="0.2">
      <c r="A45" s="161">
        <v>28</v>
      </c>
      <c r="B45" s="162" t="s">
        <v>4998</v>
      </c>
      <c r="C45" s="163" t="s">
        <v>4999</v>
      </c>
      <c r="D45" s="164" t="s">
        <v>281</v>
      </c>
      <c r="E45" s="165">
        <v>40.154400000000003</v>
      </c>
      <c r="F45" s="122">
        <f>'06 D.1.4.6D '!F48</f>
        <v>0</v>
      </c>
      <c r="G45" s="166">
        <f t="shared" si="8"/>
        <v>0</v>
      </c>
      <c r="H45" s="167">
        <v>0</v>
      </c>
      <c r="I45" s="168">
        <f t="shared" si="9"/>
        <v>0</v>
      </c>
      <c r="J45" s="167">
        <v>0</v>
      </c>
      <c r="K45" s="168">
        <f t="shared" si="10"/>
        <v>0</v>
      </c>
      <c r="O45" s="53"/>
      <c r="Z45" s="53"/>
      <c r="AA45" s="53">
        <v>1</v>
      </c>
      <c r="AB45" s="53">
        <v>7</v>
      </c>
      <c r="AC45" s="53">
        <v>7</v>
      </c>
      <c r="AD45" s="53"/>
      <c r="AE45" s="53"/>
      <c r="AF45" s="53"/>
      <c r="AG45" s="53"/>
      <c r="AH45" s="53"/>
      <c r="AI45" s="53"/>
      <c r="AJ45" s="53"/>
      <c r="AK45" s="53"/>
      <c r="AL45" s="53"/>
      <c r="AM45" s="53"/>
      <c r="AN45" s="53"/>
      <c r="AO45" s="53"/>
      <c r="AP45" s="53"/>
      <c r="AQ45" s="53"/>
      <c r="AR45" s="53"/>
      <c r="AS45" s="53"/>
      <c r="AT45" s="53"/>
      <c r="AU45" s="53"/>
      <c r="AV45" s="53"/>
      <c r="AW45" s="53"/>
      <c r="AX45" s="53"/>
      <c r="AY45" s="53"/>
      <c r="AZ45" s="63">
        <f t="shared" si="11"/>
        <v>0</v>
      </c>
      <c r="BA45" s="53"/>
      <c r="BB45" s="53"/>
      <c r="BC45" s="53"/>
      <c r="BD45" s="53"/>
      <c r="BE45" s="53"/>
      <c r="BF45" s="53"/>
      <c r="BG45" s="53"/>
      <c r="BH45" s="53"/>
      <c r="BI45" s="53"/>
      <c r="CA45" s="53">
        <v>1</v>
      </c>
      <c r="CB45" s="53">
        <v>7</v>
      </c>
      <c r="CZ45" s="16">
        <v>2</v>
      </c>
    </row>
    <row r="46" spans="1:104" ht="22.5" x14ac:dyDescent="0.2">
      <c r="A46" s="161">
        <v>29</v>
      </c>
      <c r="B46" s="162" t="s">
        <v>4872</v>
      </c>
      <c r="C46" s="163" t="s">
        <v>4873</v>
      </c>
      <c r="D46" s="164" t="s">
        <v>281</v>
      </c>
      <c r="E46" s="165">
        <v>9.6668000000000003</v>
      </c>
      <c r="F46" s="122">
        <f>'06 D.1.4.6D '!F50</f>
        <v>0</v>
      </c>
      <c r="G46" s="166">
        <f t="shared" si="8"/>
        <v>0</v>
      </c>
      <c r="H46" s="167">
        <v>0</v>
      </c>
      <c r="I46" s="168">
        <f t="shared" si="9"/>
        <v>0</v>
      </c>
      <c r="J46" s="167">
        <v>0</v>
      </c>
      <c r="K46" s="168">
        <f t="shared" si="10"/>
        <v>0</v>
      </c>
      <c r="O46" s="53"/>
      <c r="Z46" s="53"/>
      <c r="AA46" s="53">
        <v>1</v>
      </c>
      <c r="AB46" s="53">
        <v>7</v>
      </c>
      <c r="AC46" s="53">
        <v>7</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 t="shared" si="11"/>
        <v>0</v>
      </c>
      <c r="BA46" s="53"/>
      <c r="BB46" s="53"/>
      <c r="BC46" s="53"/>
      <c r="BD46" s="53"/>
      <c r="BE46" s="53"/>
      <c r="BF46" s="53"/>
      <c r="BG46" s="53"/>
      <c r="BH46" s="53"/>
      <c r="BI46" s="53"/>
      <c r="CA46" s="53">
        <v>1</v>
      </c>
      <c r="CB46" s="53">
        <v>7</v>
      </c>
      <c r="CZ46" s="16">
        <v>2</v>
      </c>
    </row>
    <row r="47" spans="1:104" x14ac:dyDescent="0.2">
      <c r="A47" s="161">
        <v>30</v>
      </c>
      <c r="B47" s="162" t="s">
        <v>4874</v>
      </c>
      <c r="C47" s="163" t="s">
        <v>5000</v>
      </c>
      <c r="D47" s="164" t="s">
        <v>978</v>
      </c>
      <c r="E47" s="165">
        <v>0.37180000000000002</v>
      </c>
      <c r="F47" s="122">
        <f>'06 D.1.4.6D '!F92</f>
        <v>0</v>
      </c>
      <c r="G47" s="166">
        <f t="shared" si="8"/>
        <v>0</v>
      </c>
      <c r="H47" s="167">
        <v>0</v>
      </c>
      <c r="I47" s="168">
        <f t="shared" si="9"/>
        <v>0</v>
      </c>
      <c r="J47" s="167">
        <v>0</v>
      </c>
      <c r="K47" s="168">
        <f t="shared" si="10"/>
        <v>0</v>
      </c>
      <c r="O47" s="53"/>
      <c r="Z47" s="53"/>
      <c r="AA47" s="53">
        <v>1</v>
      </c>
      <c r="AB47" s="53">
        <v>7</v>
      </c>
      <c r="AC47" s="53">
        <v>7</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 t="shared" si="11"/>
        <v>0</v>
      </c>
      <c r="BA47" s="53"/>
      <c r="BB47" s="53"/>
      <c r="BC47" s="53"/>
      <c r="BD47" s="53"/>
      <c r="BE47" s="53"/>
      <c r="BF47" s="53"/>
      <c r="BG47" s="53"/>
      <c r="BH47" s="53"/>
      <c r="BI47" s="53"/>
      <c r="CA47" s="53">
        <v>1</v>
      </c>
      <c r="CB47" s="53">
        <v>7</v>
      </c>
      <c r="CZ47" s="16">
        <v>2</v>
      </c>
    </row>
    <row r="48" spans="1:104" ht="22.5" x14ac:dyDescent="0.2">
      <c r="A48" s="161">
        <v>31</v>
      </c>
      <c r="B48" s="162" t="s">
        <v>5001</v>
      </c>
      <c r="C48" s="163" t="s">
        <v>5002</v>
      </c>
      <c r="D48" s="164" t="s">
        <v>281</v>
      </c>
      <c r="E48" s="165">
        <v>0.74360000000000004</v>
      </c>
      <c r="F48" s="122">
        <f>'06 D.1.4.6D '!F52</f>
        <v>0</v>
      </c>
      <c r="G48" s="166">
        <f t="shared" si="8"/>
        <v>0</v>
      </c>
      <c r="H48" s="167">
        <v>0</v>
      </c>
      <c r="I48" s="168">
        <f t="shared" si="9"/>
        <v>0</v>
      </c>
      <c r="J48" s="167">
        <v>0</v>
      </c>
      <c r="K48" s="168">
        <f t="shared" si="10"/>
        <v>0</v>
      </c>
      <c r="O48" s="53"/>
      <c r="Z48" s="53"/>
      <c r="AA48" s="53">
        <v>1</v>
      </c>
      <c r="AB48" s="53">
        <v>7</v>
      </c>
      <c r="AC48" s="53">
        <v>7</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 t="shared" si="11"/>
        <v>0</v>
      </c>
      <c r="BA48" s="53"/>
      <c r="BB48" s="53"/>
      <c r="BC48" s="53"/>
      <c r="BD48" s="53"/>
      <c r="BE48" s="53"/>
      <c r="BF48" s="53"/>
      <c r="BG48" s="53"/>
      <c r="BH48" s="53"/>
      <c r="BI48" s="53"/>
      <c r="CA48" s="53">
        <v>1</v>
      </c>
      <c r="CB48" s="53">
        <v>7</v>
      </c>
      <c r="CZ48" s="16">
        <v>2</v>
      </c>
    </row>
    <row r="49" spans="1:104" x14ac:dyDescent="0.2">
      <c r="A49" s="161">
        <v>32</v>
      </c>
      <c r="B49" s="162" t="s">
        <v>5003</v>
      </c>
      <c r="C49" s="163" t="s">
        <v>5004</v>
      </c>
      <c r="D49" s="164" t="s">
        <v>281</v>
      </c>
      <c r="E49" s="165">
        <v>0.37180000000000002</v>
      </c>
      <c r="F49" s="122">
        <f>'06 D.1.4.6D '!F56</f>
        <v>0</v>
      </c>
      <c r="G49" s="166">
        <f t="shared" si="8"/>
        <v>0</v>
      </c>
      <c r="H49" s="167">
        <v>0</v>
      </c>
      <c r="I49" s="168">
        <f t="shared" si="9"/>
        <v>0</v>
      </c>
      <c r="J49" s="167">
        <v>0</v>
      </c>
      <c r="K49" s="168">
        <f t="shared" si="10"/>
        <v>0</v>
      </c>
      <c r="O49" s="53"/>
      <c r="Z49" s="53"/>
      <c r="AA49" s="53">
        <v>1</v>
      </c>
      <c r="AB49" s="53">
        <v>7</v>
      </c>
      <c r="AC49" s="53">
        <v>7</v>
      </c>
      <c r="AD49" s="53"/>
      <c r="AE49" s="53"/>
      <c r="AF49" s="53"/>
      <c r="AG49" s="53"/>
      <c r="AH49" s="53"/>
      <c r="AI49" s="53"/>
      <c r="AJ49" s="53"/>
      <c r="AK49" s="53"/>
      <c r="AL49" s="53"/>
      <c r="AM49" s="53"/>
      <c r="AN49" s="53"/>
      <c r="AO49" s="53"/>
      <c r="AP49" s="53"/>
      <c r="AQ49" s="53"/>
      <c r="AR49" s="53"/>
      <c r="AS49" s="53"/>
      <c r="AT49" s="53"/>
      <c r="AU49" s="53"/>
      <c r="AV49" s="53"/>
      <c r="AW49" s="53"/>
      <c r="AX49" s="53"/>
      <c r="AY49" s="53"/>
      <c r="AZ49" s="63">
        <f t="shared" si="11"/>
        <v>0</v>
      </c>
      <c r="BA49" s="53"/>
      <c r="BB49" s="53"/>
      <c r="BC49" s="53"/>
      <c r="BD49" s="53"/>
      <c r="BE49" s="53"/>
      <c r="BF49" s="53"/>
      <c r="BG49" s="53"/>
      <c r="BH49" s="53"/>
      <c r="BI49" s="53"/>
      <c r="CA49" s="53">
        <v>1</v>
      </c>
      <c r="CB49" s="53">
        <v>7</v>
      </c>
      <c r="CZ49" s="16">
        <v>2</v>
      </c>
    </row>
    <row r="50" spans="1:104" x14ac:dyDescent="0.2">
      <c r="A50" s="161">
        <v>33</v>
      </c>
      <c r="B50" s="162" t="s">
        <v>5005</v>
      </c>
      <c r="C50" s="163" t="s">
        <v>5006</v>
      </c>
      <c r="D50" s="164" t="s">
        <v>281</v>
      </c>
      <c r="E50" s="165">
        <v>11.5258</v>
      </c>
      <c r="F50" s="122">
        <f>'06 D.1.4.6D '!F60</f>
        <v>0</v>
      </c>
      <c r="G50" s="166">
        <f t="shared" si="8"/>
        <v>0</v>
      </c>
      <c r="H50" s="167">
        <v>0</v>
      </c>
      <c r="I50" s="168">
        <f t="shared" si="9"/>
        <v>0</v>
      </c>
      <c r="J50" s="167">
        <v>0</v>
      </c>
      <c r="K50" s="168">
        <f t="shared" si="10"/>
        <v>0</v>
      </c>
      <c r="O50" s="53"/>
      <c r="Z50" s="53"/>
      <c r="AA50" s="53">
        <v>1</v>
      </c>
      <c r="AB50" s="53">
        <v>7</v>
      </c>
      <c r="AC50" s="53">
        <v>7</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 t="shared" si="11"/>
        <v>0</v>
      </c>
      <c r="BA50" s="53"/>
      <c r="BB50" s="53"/>
      <c r="BC50" s="53"/>
      <c r="BD50" s="53"/>
      <c r="BE50" s="53"/>
      <c r="BF50" s="53"/>
      <c r="BG50" s="53"/>
      <c r="BH50" s="53"/>
      <c r="BI50" s="53"/>
      <c r="CA50" s="53">
        <v>1</v>
      </c>
      <c r="CB50" s="53">
        <v>7</v>
      </c>
      <c r="CZ50" s="16">
        <v>2</v>
      </c>
    </row>
    <row r="51" spans="1:104" x14ac:dyDescent="0.2">
      <c r="A51" s="161">
        <v>34</v>
      </c>
      <c r="B51" s="162" t="s">
        <v>5007</v>
      </c>
      <c r="C51" s="163" t="s">
        <v>5008</v>
      </c>
      <c r="D51" s="164" t="s">
        <v>281</v>
      </c>
      <c r="E51" s="165">
        <v>0.37180000000000002</v>
      </c>
      <c r="F51" s="122">
        <f>'06 D.1.4.6D '!F72</f>
        <v>0</v>
      </c>
      <c r="G51" s="166">
        <f t="shared" si="8"/>
        <v>0</v>
      </c>
      <c r="H51" s="167">
        <v>0</v>
      </c>
      <c r="I51" s="168">
        <f t="shared" si="9"/>
        <v>0</v>
      </c>
      <c r="J51" s="167">
        <v>0</v>
      </c>
      <c r="K51" s="168">
        <f t="shared" si="10"/>
        <v>0</v>
      </c>
      <c r="O51" s="53"/>
      <c r="Z51" s="53"/>
      <c r="AA51" s="53">
        <v>1</v>
      </c>
      <c r="AB51" s="53">
        <v>7</v>
      </c>
      <c r="AC51" s="53">
        <v>7</v>
      </c>
      <c r="AD51" s="53"/>
      <c r="AE51" s="53"/>
      <c r="AF51" s="53"/>
      <c r="AG51" s="53"/>
      <c r="AH51" s="53"/>
      <c r="AI51" s="53"/>
      <c r="AJ51" s="53"/>
      <c r="AK51" s="53"/>
      <c r="AL51" s="53"/>
      <c r="AM51" s="53"/>
      <c r="AN51" s="53"/>
      <c r="AO51" s="53"/>
      <c r="AP51" s="53"/>
      <c r="AQ51" s="53"/>
      <c r="AR51" s="53"/>
      <c r="AS51" s="53"/>
      <c r="AT51" s="53"/>
      <c r="AU51" s="53"/>
      <c r="AV51" s="53"/>
      <c r="AW51" s="53"/>
      <c r="AX51" s="53"/>
      <c r="AY51" s="53"/>
      <c r="AZ51" s="63">
        <f t="shared" si="11"/>
        <v>0</v>
      </c>
      <c r="BA51" s="53"/>
      <c r="BB51" s="53"/>
      <c r="BC51" s="53"/>
      <c r="BD51" s="53"/>
      <c r="BE51" s="53"/>
      <c r="BF51" s="53"/>
      <c r="BG51" s="53"/>
      <c r="BH51" s="53"/>
      <c r="BI51" s="53"/>
      <c r="CA51" s="53">
        <v>1</v>
      </c>
      <c r="CB51" s="53">
        <v>7</v>
      </c>
      <c r="CZ51" s="16">
        <v>2</v>
      </c>
    </row>
    <row r="52" spans="1:104" x14ac:dyDescent="0.2">
      <c r="A52" s="161">
        <v>35</v>
      </c>
      <c r="B52" s="162" t="s">
        <v>5009</v>
      </c>
      <c r="C52" s="163" t="s">
        <v>5010</v>
      </c>
      <c r="D52" s="164" t="s">
        <v>281</v>
      </c>
      <c r="E52" s="165">
        <v>2.2307999999999999</v>
      </c>
      <c r="F52" s="122">
        <f>'06 D.1.4.6D '!F76</f>
        <v>0</v>
      </c>
      <c r="G52" s="166">
        <f t="shared" si="8"/>
        <v>0</v>
      </c>
      <c r="H52" s="167">
        <v>0</v>
      </c>
      <c r="I52" s="168">
        <f t="shared" si="9"/>
        <v>0</v>
      </c>
      <c r="J52" s="167">
        <v>0</v>
      </c>
      <c r="K52" s="168">
        <f t="shared" si="10"/>
        <v>0</v>
      </c>
      <c r="O52" s="53"/>
      <c r="Z52" s="53"/>
      <c r="AA52" s="53">
        <v>1</v>
      </c>
      <c r="AB52" s="53">
        <v>7</v>
      </c>
      <c r="AC52" s="53">
        <v>7</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 t="shared" si="11"/>
        <v>0</v>
      </c>
      <c r="BA52" s="53"/>
      <c r="BB52" s="53"/>
      <c r="BC52" s="53"/>
      <c r="BD52" s="53"/>
      <c r="BE52" s="53"/>
      <c r="BF52" s="53"/>
      <c r="BG52" s="53"/>
      <c r="BH52" s="53"/>
      <c r="BI52" s="53"/>
      <c r="CA52" s="53">
        <v>1</v>
      </c>
      <c r="CB52" s="53">
        <v>7</v>
      </c>
      <c r="CZ52" s="16">
        <v>2</v>
      </c>
    </row>
    <row r="53" spans="1:104" x14ac:dyDescent="0.2">
      <c r="A53" s="161">
        <v>36</v>
      </c>
      <c r="B53" s="162" t="s">
        <v>5011</v>
      </c>
      <c r="C53" s="163" t="s">
        <v>5012</v>
      </c>
      <c r="D53" s="164" t="s">
        <v>281</v>
      </c>
      <c r="E53" s="165">
        <v>29.744</v>
      </c>
      <c r="F53" s="122">
        <f>'06 D.1.4.6D '!F94</f>
        <v>0</v>
      </c>
      <c r="G53" s="166">
        <f t="shared" si="8"/>
        <v>0</v>
      </c>
      <c r="H53" s="167">
        <v>0</v>
      </c>
      <c r="I53" s="168">
        <f t="shared" si="9"/>
        <v>0</v>
      </c>
      <c r="J53" s="167">
        <v>0</v>
      </c>
      <c r="K53" s="168">
        <f t="shared" si="10"/>
        <v>0</v>
      </c>
      <c r="O53" s="53"/>
      <c r="Z53" s="53"/>
      <c r="AA53" s="53">
        <v>1</v>
      </c>
      <c r="AB53" s="53">
        <v>7</v>
      </c>
      <c r="AC53" s="53">
        <v>7</v>
      </c>
      <c r="AD53" s="53"/>
      <c r="AE53" s="53"/>
      <c r="AF53" s="53"/>
      <c r="AG53" s="53"/>
      <c r="AH53" s="53"/>
      <c r="AI53" s="53"/>
      <c r="AJ53" s="53"/>
      <c r="AK53" s="53"/>
      <c r="AL53" s="53"/>
      <c r="AM53" s="53"/>
      <c r="AN53" s="53"/>
      <c r="AO53" s="53"/>
      <c r="AP53" s="53"/>
      <c r="AQ53" s="53"/>
      <c r="AR53" s="53"/>
      <c r="AS53" s="53"/>
      <c r="AT53" s="53"/>
      <c r="AU53" s="53"/>
      <c r="AV53" s="53"/>
      <c r="AW53" s="53"/>
      <c r="AX53" s="53"/>
      <c r="AY53" s="53"/>
      <c r="AZ53" s="63">
        <f t="shared" si="11"/>
        <v>0</v>
      </c>
      <c r="BA53" s="53"/>
      <c r="BB53" s="53"/>
      <c r="BC53" s="53"/>
      <c r="BD53" s="53"/>
      <c r="BE53" s="53"/>
      <c r="BF53" s="53"/>
      <c r="BG53" s="53"/>
      <c r="BH53" s="53"/>
      <c r="BI53" s="53"/>
      <c r="CA53" s="53">
        <v>1</v>
      </c>
      <c r="CB53" s="53">
        <v>7</v>
      </c>
      <c r="CZ53" s="16">
        <v>2</v>
      </c>
    </row>
    <row r="54" spans="1:104" ht="22.5" x14ac:dyDescent="0.2">
      <c r="A54" s="161">
        <v>37</v>
      </c>
      <c r="B54" s="162" t="s">
        <v>5013</v>
      </c>
      <c r="C54" s="163" t="s">
        <v>5014</v>
      </c>
      <c r="D54" s="164" t="s">
        <v>281</v>
      </c>
      <c r="E54" s="165">
        <v>40.154400000000003</v>
      </c>
      <c r="F54" s="122">
        <f>'06 D.1.4.6D '!F86</f>
        <v>0</v>
      </c>
      <c r="G54" s="166">
        <f t="shared" si="8"/>
        <v>0</v>
      </c>
      <c r="H54" s="167">
        <v>0</v>
      </c>
      <c r="I54" s="168">
        <f t="shared" si="9"/>
        <v>0</v>
      </c>
      <c r="J54" s="167">
        <v>0</v>
      </c>
      <c r="K54" s="168">
        <f t="shared" si="10"/>
        <v>0</v>
      </c>
      <c r="O54" s="53"/>
      <c r="Z54" s="53"/>
      <c r="AA54" s="53">
        <v>1</v>
      </c>
      <c r="AB54" s="53">
        <v>7</v>
      </c>
      <c r="AC54" s="53">
        <v>7</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 t="shared" si="11"/>
        <v>0</v>
      </c>
      <c r="BA54" s="53"/>
      <c r="BB54" s="53"/>
      <c r="BC54" s="53"/>
      <c r="BD54" s="53"/>
      <c r="BE54" s="53"/>
      <c r="BF54" s="53"/>
      <c r="BG54" s="53"/>
      <c r="BH54" s="53"/>
      <c r="BI54" s="53"/>
      <c r="CA54" s="53">
        <v>1</v>
      </c>
      <c r="CB54" s="53">
        <v>7</v>
      </c>
      <c r="CZ54" s="16">
        <v>2</v>
      </c>
    </row>
    <row r="55" spans="1:104" x14ac:dyDescent="0.2">
      <c r="A55" s="161">
        <v>38</v>
      </c>
      <c r="B55" s="162" t="s">
        <v>5015</v>
      </c>
      <c r="C55" s="163" t="s">
        <v>5016</v>
      </c>
      <c r="D55" s="164" t="s">
        <v>281</v>
      </c>
      <c r="E55" s="165">
        <v>1.4872000000000001</v>
      </c>
      <c r="F55" s="122">
        <f>'06 D.1.4.6D '!F80</f>
        <v>0</v>
      </c>
      <c r="G55" s="166">
        <f t="shared" si="8"/>
        <v>0</v>
      </c>
      <c r="H55" s="167">
        <v>0</v>
      </c>
      <c r="I55" s="168">
        <f t="shared" si="9"/>
        <v>0</v>
      </c>
      <c r="J55" s="167">
        <v>0</v>
      </c>
      <c r="K55" s="168">
        <f t="shared" si="10"/>
        <v>0</v>
      </c>
      <c r="O55" s="53"/>
      <c r="Z55" s="53"/>
      <c r="AA55" s="53">
        <v>1</v>
      </c>
      <c r="AB55" s="53">
        <v>7</v>
      </c>
      <c r="AC55" s="53">
        <v>7</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 t="shared" si="11"/>
        <v>0</v>
      </c>
      <c r="BA55" s="53"/>
      <c r="BB55" s="53"/>
      <c r="BC55" s="53"/>
      <c r="BD55" s="53"/>
      <c r="BE55" s="53"/>
      <c r="BF55" s="53"/>
      <c r="BG55" s="53"/>
      <c r="BH55" s="53"/>
      <c r="BI55" s="53"/>
      <c r="CA55" s="53">
        <v>1</v>
      </c>
      <c r="CB55" s="53">
        <v>7</v>
      </c>
      <c r="CZ55" s="16">
        <v>2</v>
      </c>
    </row>
    <row r="56" spans="1:104" x14ac:dyDescent="0.2">
      <c r="A56" s="161">
        <v>39</v>
      </c>
      <c r="B56" s="162" t="s">
        <v>5017</v>
      </c>
      <c r="C56" s="163" t="s">
        <v>5018</v>
      </c>
      <c r="D56" s="164" t="s">
        <v>201</v>
      </c>
      <c r="E56" s="165">
        <v>1556.3548000000001</v>
      </c>
      <c r="F56" s="122">
        <f>'06 D.1.4.6D '!F44</f>
        <v>0</v>
      </c>
      <c r="G56" s="166">
        <f t="shared" si="8"/>
        <v>0</v>
      </c>
      <c r="H56" s="167">
        <v>1.4000000000002899E-4</v>
      </c>
      <c r="I56" s="168">
        <f t="shared" si="9"/>
        <v>0.21788967200004514</v>
      </c>
      <c r="J56" s="167"/>
      <c r="K56" s="168">
        <f t="shared" si="10"/>
        <v>0</v>
      </c>
      <c r="O56" s="53"/>
      <c r="Z56" s="53"/>
      <c r="AA56" s="53">
        <v>12</v>
      </c>
      <c r="AB56" s="53">
        <v>0</v>
      </c>
      <c r="AC56" s="53">
        <v>4</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 t="shared" si="11"/>
        <v>0</v>
      </c>
      <c r="BA56" s="53"/>
      <c r="BB56" s="53"/>
      <c r="BC56" s="53"/>
      <c r="BD56" s="53"/>
      <c r="BE56" s="53"/>
      <c r="BF56" s="53"/>
      <c r="BG56" s="53"/>
      <c r="BH56" s="53"/>
      <c r="BI56" s="53"/>
      <c r="CA56" s="53">
        <v>12</v>
      </c>
      <c r="CB56" s="53">
        <v>0</v>
      </c>
      <c r="CZ56" s="16">
        <v>2</v>
      </c>
    </row>
    <row r="57" spans="1:104" x14ac:dyDescent="0.2">
      <c r="A57" s="161">
        <v>40</v>
      </c>
      <c r="B57" s="162" t="s">
        <v>5019</v>
      </c>
      <c r="C57" s="163" t="s">
        <v>5020</v>
      </c>
      <c r="D57" s="164" t="s">
        <v>201</v>
      </c>
      <c r="E57" s="165">
        <v>74.36</v>
      </c>
      <c r="F57" s="122">
        <f>'06 D.1.4.6D '!F46</f>
        <v>0</v>
      </c>
      <c r="G57" s="166">
        <f t="shared" si="8"/>
        <v>0</v>
      </c>
      <c r="H57" s="167">
        <v>1.4000000000002899E-4</v>
      </c>
      <c r="I57" s="168">
        <f t="shared" si="9"/>
        <v>1.0410400000002156E-2</v>
      </c>
      <c r="J57" s="167"/>
      <c r="K57" s="168">
        <f t="shared" si="10"/>
        <v>0</v>
      </c>
      <c r="O57" s="53"/>
      <c r="Z57" s="53"/>
      <c r="AA57" s="53">
        <v>12</v>
      </c>
      <c r="AB57" s="53">
        <v>0</v>
      </c>
      <c r="AC57" s="53">
        <v>5</v>
      </c>
      <c r="AD57" s="53"/>
      <c r="AE57" s="53"/>
      <c r="AF57" s="53"/>
      <c r="AG57" s="53"/>
      <c r="AH57" s="53"/>
      <c r="AI57" s="53"/>
      <c r="AJ57" s="53"/>
      <c r="AK57" s="53"/>
      <c r="AL57" s="53"/>
      <c r="AM57" s="53"/>
      <c r="AN57" s="53"/>
      <c r="AO57" s="53"/>
      <c r="AP57" s="53"/>
      <c r="AQ57" s="53"/>
      <c r="AR57" s="53"/>
      <c r="AS57" s="53"/>
      <c r="AT57" s="53"/>
      <c r="AU57" s="53"/>
      <c r="AV57" s="53"/>
      <c r="AW57" s="53"/>
      <c r="AX57" s="53"/>
      <c r="AY57" s="53"/>
      <c r="AZ57" s="63">
        <f t="shared" si="11"/>
        <v>0</v>
      </c>
      <c r="BA57" s="53"/>
      <c r="BB57" s="53"/>
      <c r="BC57" s="53"/>
      <c r="BD57" s="53"/>
      <c r="BE57" s="53"/>
      <c r="BF57" s="53"/>
      <c r="BG57" s="53"/>
      <c r="BH57" s="53"/>
      <c r="BI57" s="53"/>
      <c r="CA57" s="53">
        <v>12</v>
      </c>
      <c r="CB57" s="53">
        <v>0</v>
      </c>
      <c r="CZ57" s="16">
        <v>2</v>
      </c>
    </row>
    <row r="58" spans="1:104" x14ac:dyDescent="0.2">
      <c r="A58" s="161">
        <v>41</v>
      </c>
      <c r="B58" s="162" t="s">
        <v>5021</v>
      </c>
      <c r="C58" s="163" t="s">
        <v>5022</v>
      </c>
      <c r="D58" s="164" t="s">
        <v>281</v>
      </c>
      <c r="E58" s="165">
        <v>9.6668000000000003</v>
      </c>
      <c r="F58" s="122">
        <f>'06 D.1.4.6D '!F62</f>
        <v>0</v>
      </c>
      <c r="G58" s="166">
        <f t="shared" si="8"/>
        <v>0</v>
      </c>
      <c r="H58" s="167">
        <v>1.40999999999991E-3</v>
      </c>
      <c r="I58" s="168">
        <f t="shared" si="9"/>
        <v>1.3630187999999131E-2</v>
      </c>
      <c r="J58" s="167"/>
      <c r="K58" s="168">
        <f t="shared" si="10"/>
        <v>0</v>
      </c>
      <c r="O58" s="53"/>
      <c r="Z58" s="53"/>
      <c r="AA58" s="53">
        <v>12</v>
      </c>
      <c r="AB58" s="53">
        <v>0</v>
      </c>
      <c r="AC58" s="53">
        <v>8</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 t="shared" si="11"/>
        <v>0</v>
      </c>
      <c r="BA58" s="53"/>
      <c r="BB58" s="53"/>
      <c r="BC58" s="53"/>
      <c r="BD58" s="53"/>
      <c r="BE58" s="53"/>
      <c r="BF58" s="53"/>
      <c r="BG58" s="53"/>
      <c r="BH58" s="53"/>
      <c r="BI58" s="53"/>
      <c r="CA58" s="53">
        <v>12</v>
      </c>
      <c r="CB58" s="53">
        <v>0</v>
      </c>
      <c r="CZ58" s="16">
        <v>2</v>
      </c>
    </row>
    <row r="59" spans="1:104" x14ac:dyDescent="0.2">
      <c r="A59" s="161">
        <v>42</v>
      </c>
      <c r="B59" s="162" t="s">
        <v>5023</v>
      </c>
      <c r="C59" s="163" t="s">
        <v>5024</v>
      </c>
      <c r="D59" s="164" t="s">
        <v>281</v>
      </c>
      <c r="E59" s="165">
        <v>0.37180000000000002</v>
      </c>
      <c r="F59" s="122">
        <f>'06 D.1.4.6D '!F64</f>
        <v>0</v>
      </c>
      <c r="G59" s="166">
        <f t="shared" si="8"/>
        <v>0</v>
      </c>
      <c r="H59" s="167">
        <v>1.40999999999991E-3</v>
      </c>
      <c r="I59" s="168">
        <f t="shared" si="9"/>
        <v>5.2423799999996661E-4</v>
      </c>
      <c r="J59" s="167"/>
      <c r="K59" s="168">
        <f t="shared" si="10"/>
        <v>0</v>
      </c>
      <c r="O59" s="53"/>
      <c r="Z59" s="53"/>
      <c r="AA59" s="53">
        <v>12</v>
      </c>
      <c r="AB59" s="53">
        <v>0</v>
      </c>
      <c r="AC59" s="53">
        <v>9</v>
      </c>
      <c r="AD59" s="53"/>
      <c r="AE59" s="53"/>
      <c r="AF59" s="53"/>
      <c r="AG59" s="53"/>
      <c r="AH59" s="53"/>
      <c r="AI59" s="53"/>
      <c r="AJ59" s="53"/>
      <c r="AK59" s="53"/>
      <c r="AL59" s="53"/>
      <c r="AM59" s="53"/>
      <c r="AN59" s="53"/>
      <c r="AO59" s="53"/>
      <c r="AP59" s="53"/>
      <c r="AQ59" s="53"/>
      <c r="AR59" s="53"/>
      <c r="AS59" s="53"/>
      <c r="AT59" s="53"/>
      <c r="AU59" s="53"/>
      <c r="AV59" s="53"/>
      <c r="AW59" s="53"/>
      <c r="AX59" s="53"/>
      <c r="AY59" s="53"/>
      <c r="AZ59" s="63">
        <f t="shared" si="11"/>
        <v>0</v>
      </c>
      <c r="BA59" s="53"/>
      <c r="BB59" s="53"/>
      <c r="BC59" s="53"/>
      <c r="BD59" s="53"/>
      <c r="BE59" s="53"/>
      <c r="BF59" s="53"/>
      <c r="BG59" s="53"/>
      <c r="BH59" s="53"/>
      <c r="BI59" s="53"/>
      <c r="CA59" s="53">
        <v>12</v>
      </c>
      <c r="CB59" s="53">
        <v>0</v>
      </c>
      <c r="CZ59" s="16">
        <v>2</v>
      </c>
    </row>
    <row r="60" spans="1:104" x14ac:dyDescent="0.2">
      <c r="A60" s="161">
        <v>43</v>
      </c>
      <c r="B60" s="162" t="s">
        <v>5025</v>
      </c>
      <c r="C60" s="163" t="s">
        <v>5026</v>
      </c>
      <c r="D60" s="164" t="s">
        <v>281</v>
      </c>
      <c r="E60" s="165">
        <v>0.37180000000000002</v>
      </c>
      <c r="F60" s="122">
        <f>'06 D.1.4.6D '!F66</f>
        <v>0</v>
      </c>
      <c r="G60" s="166">
        <f t="shared" si="8"/>
        <v>0</v>
      </c>
      <c r="H60" s="167">
        <v>1.40999999999991E-3</v>
      </c>
      <c r="I60" s="168">
        <f t="shared" si="9"/>
        <v>5.2423799999996661E-4</v>
      </c>
      <c r="J60" s="167"/>
      <c r="K60" s="168">
        <f t="shared" si="10"/>
        <v>0</v>
      </c>
      <c r="O60" s="53"/>
      <c r="Z60" s="53"/>
      <c r="AA60" s="53">
        <v>12</v>
      </c>
      <c r="AB60" s="53">
        <v>0</v>
      </c>
      <c r="AC60" s="53">
        <v>10</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 t="shared" si="11"/>
        <v>0</v>
      </c>
      <c r="BA60" s="53"/>
      <c r="BB60" s="53"/>
      <c r="BC60" s="53"/>
      <c r="BD60" s="53"/>
      <c r="BE60" s="53"/>
      <c r="BF60" s="53"/>
      <c r="BG60" s="53"/>
      <c r="BH60" s="53"/>
      <c r="BI60" s="53"/>
      <c r="CA60" s="53">
        <v>12</v>
      </c>
      <c r="CB60" s="53">
        <v>0</v>
      </c>
      <c r="CZ60" s="16">
        <v>2</v>
      </c>
    </row>
    <row r="61" spans="1:104" ht="22.5" x14ac:dyDescent="0.2">
      <c r="A61" s="161">
        <v>44</v>
      </c>
      <c r="B61" s="162" t="s">
        <v>5027</v>
      </c>
      <c r="C61" s="163" t="s">
        <v>5028</v>
      </c>
      <c r="D61" s="164" t="s">
        <v>281</v>
      </c>
      <c r="E61" s="165">
        <v>0.37180000000000002</v>
      </c>
      <c r="F61" s="122">
        <f>'06 D.1.4.6D '!F68</f>
        <v>0</v>
      </c>
      <c r="G61" s="166">
        <f t="shared" si="8"/>
        <v>0</v>
      </c>
      <c r="H61" s="167">
        <v>1.40999999999991E-3</v>
      </c>
      <c r="I61" s="168">
        <f t="shared" si="9"/>
        <v>5.2423799999996661E-4</v>
      </c>
      <c r="J61" s="167"/>
      <c r="K61" s="168">
        <f t="shared" si="10"/>
        <v>0</v>
      </c>
      <c r="O61" s="53"/>
      <c r="Z61" s="53"/>
      <c r="AA61" s="53">
        <v>12</v>
      </c>
      <c r="AB61" s="53">
        <v>0</v>
      </c>
      <c r="AC61" s="53">
        <v>11</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 t="shared" si="11"/>
        <v>0</v>
      </c>
      <c r="BA61" s="53"/>
      <c r="BB61" s="53"/>
      <c r="BC61" s="53"/>
      <c r="BD61" s="53"/>
      <c r="BE61" s="53"/>
      <c r="BF61" s="53"/>
      <c r="BG61" s="53"/>
      <c r="BH61" s="53"/>
      <c r="BI61" s="53"/>
      <c r="CA61" s="53">
        <v>12</v>
      </c>
      <c r="CB61" s="53">
        <v>0</v>
      </c>
      <c r="CZ61" s="16">
        <v>2</v>
      </c>
    </row>
    <row r="62" spans="1:104" ht="22.5" x14ac:dyDescent="0.2">
      <c r="A62" s="161">
        <v>45</v>
      </c>
      <c r="B62" s="162" t="s">
        <v>5029</v>
      </c>
      <c r="C62" s="163" t="s">
        <v>5030</v>
      </c>
      <c r="D62" s="164" t="s">
        <v>281</v>
      </c>
      <c r="E62" s="165">
        <v>1.1153999999999999</v>
      </c>
      <c r="F62" s="122">
        <f>'06 D.1.4.6D '!F70</f>
        <v>0</v>
      </c>
      <c r="G62" s="166">
        <f t="shared" si="8"/>
        <v>0</v>
      </c>
      <c r="H62" s="167">
        <v>1.40999999999991E-3</v>
      </c>
      <c r="I62" s="168">
        <f t="shared" si="9"/>
        <v>1.5727139999998996E-3</v>
      </c>
      <c r="J62" s="167"/>
      <c r="K62" s="168">
        <f t="shared" si="10"/>
        <v>0</v>
      </c>
      <c r="O62" s="53"/>
      <c r="Z62" s="53"/>
      <c r="AA62" s="53">
        <v>12</v>
      </c>
      <c r="AB62" s="53">
        <v>0</v>
      </c>
      <c r="AC62" s="53">
        <v>12</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 t="shared" si="11"/>
        <v>0</v>
      </c>
      <c r="BA62" s="53"/>
      <c r="BB62" s="53"/>
      <c r="BC62" s="53"/>
      <c r="BD62" s="53"/>
      <c r="BE62" s="53"/>
      <c r="BF62" s="53"/>
      <c r="BG62" s="53"/>
      <c r="BH62" s="53"/>
      <c r="BI62" s="53"/>
      <c r="CA62" s="53">
        <v>12</v>
      </c>
      <c r="CB62" s="53">
        <v>0</v>
      </c>
      <c r="CZ62" s="16">
        <v>2</v>
      </c>
    </row>
    <row r="63" spans="1:104" ht="22.5" x14ac:dyDescent="0.2">
      <c r="A63" s="161">
        <v>46</v>
      </c>
      <c r="B63" s="162" t="s">
        <v>5031</v>
      </c>
      <c r="C63" s="163" t="s">
        <v>5032</v>
      </c>
      <c r="D63" s="164" t="s">
        <v>281</v>
      </c>
      <c r="E63" s="165">
        <v>1.1153999999999999</v>
      </c>
      <c r="F63" s="122">
        <f>'06 D.1.4.6D '!F82</f>
        <v>0</v>
      </c>
      <c r="G63" s="166">
        <f t="shared" si="8"/>
        <v>0</v>
      </c>
      <c r="H63" s="167">
        <v>1.40999999999991E-3</v>
      </c>
      <c r="I63" s="168">
        <f t="shared" si="9"/>
        <v>1.5727139999998996E-3</v>
      </c>
      <c r="J63" s="167"/>
      <c r="K63" s="168">
        <f t="shared" si="10"/>
        <v>0</v>
      </c>
      <c r="O63" s="53"/>
      <c r="Z63" s="53"/>
      <c r="AA63" s="53">
        <v>12</v>
      </c>
      <c r="AB63" s="53">
        <v>0</v>
      </c>
      <c r="AC63" s="53">
        <v>15</v>
      </c>
      <c r="AD63" s="53"/>
      <c r="AE63" s="53"/>
      <c r="AF63" s="53"/>
      <c r="AG63" s="53"/>
      <c r="AH63" s="53"/>
      <c r="AI63" s="53"/>
      <c r="AJ63" s="53"/>
      <c r="AK63" s="53"/>
      <c r="AL63" s="53"/>
      <c r="AM63" s="53"/>
      <c r="AN63" s="53"/>
      <c r="AO63" s="53"/>
      <c r="AP63" s="53"/>
      <c r="AQ63" s="53"/>
      <c r="AR63" s="53"/>
      <c r="AS63" s="53"/>
      <c r="AT63" s="53"/>
      <c r="AU63" s="53"/>
      <c r="AV63" s="53"/>
      <c r="AW63" s="53"/>
      <c r="AX63" s="53"/>
      <c r="AY63" s="53"/>
      <c r="AZ63" s="63">
        <f t="shared" si="11"/>
        <v>0</v>
      </c>
      <c r="BA63" s="53"/>
      <c r="BB63" s="53"/>
      <c r="BC63" s="53"/>
      <c r="BD63" s="53"/>
      <c r="BE63" s="53"/>
      <c r="BF63" s="53"/>
      <c r="BG63" s="53"/>
      <c r="BH63" s="53"/>
      <c r="BI63" s="53"/>
      <c r="CA63" s="53">
        <v>12</v>
      </c>
      <c r="CB63" s="53">
        <v>0</v>
      </c>
      <c r="CZ63" s="16">
        <v>2</v>
      </c>
    </row>
    <row r="64" spans="1:104" ht="22.5" x14ac:dyDescent="0.2">
      <c r="A64" s="161">
        <v>47</v>
      </c>
      <c r="B64" s="162" t="s">
        <v>5033</v>
      </c>
      <c r="C64" s="163" t="s">
        <v>5034</v>
      </c>
      <c r="D64" s="164" t="s">
        <v>281</v>
      </c>
      <c r="E64" s="165">
        <v>0.37180000000000002</v>
      </c>
      <c r="F64" s="122">
        <f>'06 D.1.4.6D '!F84</f>
        <v>0</v>
      </c>
      <c r="G64" s="166">
        <f t="shared" si="8"/>
        <v>0</v>
      </c>
      <c r="H64" s="167">
        <v>1.40999999999991E-3</v>
      </c>
      <c r="I64" s="168">
        <f t="shared" si="9"/>
        <v>5.2423799999996661E-4</v>
      </c>
      <c r="J64" s="167"/>
      <c r="K64" s="168">
        <f t="shared" si="10"/>
        <v>0</v>
      </c>
      <c r="O64" s="53"/>
      <c r="Z64" s="53"/>
      <c r="AA64" s="53">
        <v>12</v>
      </c>
      <c r="AB64" s="53">
        <v>0</v>
      </c>
      <c r="AC64" s="53">
        <v>16</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 t="shared" si="11"/>
        <v>0</v>
      </c>
      <c r="BA64" s="53"/>
      <c r="BB64" s="53"/>
      <c r="BC64" s="53"/>
      <c r="BD64" s="53"/>
      <c r="BE64" s="53"/>
      <c r="BF64" s="53"/>
      <c r="BG64" s="53"/>
      <c r="BH64" s="53"/>
      <c r="BI64" s="53"/>
      <c r="CA64" s="53">
        <v>12</v>
      </c>
      <c r="CB64" s="53">
        <v>0</v>
      </c>
      <c r="CZ64" s="16">
        <v>2</v>
      </c>
    </row>
    <row r="65" spans="1:104" x14ac:dyDescent="0.2">
      <c r="A65" s="161">
        <v>48</v>
      </c>
      <c r="B65" s="162" t="s">
        <v>5035</v>
      </c>
      <c r="C65" s="163" t="s">
        <v>5036</v>
      </c>
      <c r="D65" s="164" t="s">
        <v>281</v>
      </c>
      <c r="E65" s="165">
        <v>0.37180000000000002</v>
      </c>
      <c r="F65" s="122">
        <f>'06 D.1.4.6D '!F74</f>
        <v>0</v>
      </c>
      <c r="G65" s="166">
        <f t="shared" si="8"/>
        <v>0</v>
      </c>
      <c r="H65" s="167">
        <v>1.40999999999991E-3</v>
      </c>
      <c r="I65" s="168">
        <f t="shared" si="9"/>
        <v>5.2423799999996661E-4</v>
      </c>
      <c r="J65" s="167"/>
      <c r="K65" s="168">
        <f t="shared" si="10"/>
        <v>0</v>
      </c>
      <c r="O65" s="53"/>
      <c r="Z65" s="53"/>
      <c r="AA65" s="53">
        <v>12</v>
      </c>
      <c r="AB65" s="53">
        <v>0</v>
      </c>
      <c r="AC65" s="53">
        <v>13</v>
      </c>
      <c r="AD65" s="53"/>
      <c r="AE65" s="53"/>
      <c r="AF65" s="53"/>
      <c r="AG65" s="53"/>
      <c r="AH65" s="53"/>
      <c r="AI65" s="53"/>
      <c r="AJ65" s="53"/>
      <c r="AK65" s="53"/>
      <c r="AL65" s="53"/>
      <c r="AM65" s="53"/>
      <c r="AN65" s="53"/>
      <c r="AO65" s="53"/>
      <c r="AP65" s="53"/>
      <c r="AQ65" s="53"/>
      <c r="AR65" s="53"/>
      <c r="AS65" s="53"/>
      <c r="AT65" s="53"/>
      <c r="AU65" s="53"/>
      <c r="AV65" s="53"/>
      <c r="AW65" s="53"/>
      <c r="AX65" s="53"/>
      <c r="AY65" s="53"/>
      <c r="AZ65" s="63">
        <f t="shared" si="11"/>
        <v>0</v>
      </c>
      <c r="BA65" s="53"/>
      <c r="BB65" s="53"/>
      <c r="BC65" s="53"/>
      <c r="BD65" s="53"/>
      <c r="BE65" s="53"/>
      <c r="BF65" s="53"/>
      <c r="BG65" s="53"/>
      <c r="BH65" s="53"/>
      <c r="BI65" s="53"/>
      <c r="CA65" s="53">
        <v>12</v>
      </c>
      <c r="CB65" s="53">
        <v>0</v>
      </c>
      <c r="CZ65" s="16">
        <v>2</v>
      </c>
    </row>
    <row r="66" spans="1:104" ht="22.5" x14ac:dyDescent="0.2">
      <c r="A66" s="161">
        <v>49</v>
      </c>
      <c r="B66" s="162" t="s">
        <v>5037</v>
      </c>
      <c r="C66" s="163" t="s">
        <v>5038</v>
      </c>
      <c r="D66" s="164" t="s">
        <v>281</v>
      </c>
      <c r="E66" s="165">
        <v>2.2307999999999999</v>
      </c>
      <c r="F66" s="122">
        <f>'06 D.1.4.6D '!F78</f>
        <v>0</v>
      </c>
      <c r="G66" s="166">
        <f t="shared" si="8"/>
        <v>0</v>
      </c>
      <c r="H66" s="167">
        <v>1.40999999999991E-3</v>
      </c>
      <c r="I66" s="168">
        <f t="shared" si="9"/>
        <v>3.1454279999997992E-3</v>
      </c>
      <c r="J66" s="167"/>
      <c r="K66" s="168">
        <f t="shared" si="10"/>
        <v>0</v>
      </c>
      <c r="O66" s="53"/>
      <c r="Z66" s="53"/>
      <c r="AA66" s="53">
        <v>12</v>
      </c>
      <c r="AB66" s="53">
        <v>0</v>
      </c>
      <c r="AC66" s="53">
        <v>14</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 t="shared" si="11"/>
        <v>0</v>
      </c>
      <c r="BA66" s="53"/>
      <c r="BB66" s="53"/>
      <c r="BC66" s="53"/>
      <c r="BD66" s="53"/>
      <c r="BE66" s="53"/>
      <c r="BF66" s="53"/>
      <c r="BG66" s="53"/>
      <c r="BH66" s="53"/>
      <c r="BI66" s="53"/>
      <c r="CA66" s="53">
        <v>12</v>
      </c>
      <c r="CB66" s="53">
        <v>0</v>
      </c>
      <c r="CZ66" s="16">
        <v>2</v>
      </c>
    </row>
    <row r="67" spans="1:104" x14ac:dyDescent="0.2">
      <c r="A67" s="161">
        <v>50</v>
      </c>
      <c r="B67" s="162" t="s">
        <v>5039</v>
      </c>
      <c r="C67" s="163" t="s">
        <v>5040</v>
      </c>
      <c r="D67" s="164" t="s">
        <v>281</v>
      </c>
      <c r="E67" s="165">
        <v>40.154400000000003</v>
      </c>
      <c r="F67" s="122">
        <f>'06 D.1.4.6D '!F90</f>
        <v>0</v>
      </c>
      <c r="G67" s="166">
        <f t="shared" si="8"/>
        <v>0</v>
      </c>
      <c r="H67" s="167">
        <v>6.0000000000004501E-5</v>
      </c>
      <c r="I67" s="168">
        <f t="shared" si="9"/>
        <v>2.4092640000001808E-3</v>
      </c>
      <c r="J67" s="167"/>
      <c r="K67" s="168">
        <f t="shared" si="10"/>
        <v>0</v>
      </c>
      <c r="O67" s="53"/>
      <c r="Z67" s="53"/>
      <c r="AA67" s="53">
        <v>12</v>
      </c>
      <c r="AB67" s="53">
        <v>0</v>
      </c>
      <c r="AC67" s="53">
        <v>17</v>
      </c>
      <c r="AD67" s="53"/>
      <c r="AE67" s="53"/>
      <c r="AF67" s="53"/>
      <c r="AG67" s="53"/>
      <c r="AH67" s="53"/>
      <c r="AI67" s="53"/>
      <c r="AJ67" s="53"/>
      <c r="AK67" s="53"/>
      <c r="AL67" s="53"/>
      <c r="AM67" s="53"/>
      <c r="AN67" s="53"/>
      <c r="AO67" s="53"/>
      <c r="AP67" s="53"/>
      <c r="AQ67" s="53"/>
      <c r="AR67" s="53"/>
      <c r="AS67" s="53"/>
      <c r="AT67" s="53"/>
      <c r="AU67" s="53"/>
      <c r="AV67" s="53"/>
      <c r="AW67" s="53"/>
      <c r="AX67" s="53"/>
      <c r="AY67" s="53"/>
      <c r="AZ67" s="63">
        <f t="shared" si="11"/>
        <v>0</v>
      </c>
      <c r="BA67" s="53"/>
      <c r="BB67" s="53"/>
      <c r="BC67" s="53"/>
      <c r="BD67" s="53"/>
      <c r="BE67" s="53"/>
      <c r="BF67" s="53"/>
      <c r="BG67" s="53"/>
      <c r="BH67" s="53"/>
      <c r="BI67" s="53"/>
      <c r="CA67" s="53">
        <v>12</v>
      </c>
      <c r="CB67" s="53">
        <v>0</v>
      </c>
      <c r="CZ67" s="16">
        <v>2</v>
      </c>
    </row>
    <row r="68" spans="1:104" x14ac:dyDescent="0.2">
      <c r="A68" s="161">
        <v>51</v>
      </c>
      <c r="B68" s="162" t="s">
        <v>5041</v>
      </c>
      <c r="C68" s="163" t="s">
        <v>5042</v>
      </c>
      <c r="D68" s="164" t="s">
        <v>281</v>
      </c>
      <c r="E68" s="165">
        <v>0.74360000000000004</v>
      </c>
      <c r="F68" s="122">
        <f>'06 D.1.4.6D '!F54</f>
        <v>0</v>
      </c>
      <c r="G68" s="166">
        <f t="shared" si="8"/>
        <v>0</v>
      </c>
      <c r="H68" s="167">
        <v>6.0000000000004501E-5</v>
      </c>
      <c r="I68" s="168">
        <f t="shared" si="9"/>
        <v>4.4616000000003349E-5</v>
      </c>
      <c r="J68" s="167"/>
      <c r="K68" s="168">
        <f t="shared" si="10"/>
        <v>0</v>
      </c>
      <c r="O68" s="53"/>
      <c r="Z68" s="53"/>
      <c r="AA68" s="53">
        <v>12</v>
      </c>
      <c r="AB68" s="53">
        <v>0</v>
      </c>
      <c r="AC68" s="53">
        <v>6</v>
      </c>
      <c r="AD68" s="53"/>
      <c r="AE68" s="53"/>
      <c r="AF68" s="53"/>
      <c r="AG68" s="53"/>
      <c r="AH68" s="53"/>
      <c r="AI68" s="53"/>
      <c r="AJ68" s="53"/>
      <c r="AK68" s="53"/>
      <c r="AL68" s="53"/>
      <c r="AM68" s="53"/>
      <c r="AN68" s="53"/>
      <c r="AO68" s="53"/>
      <c r="AP68" s="53"/>
      <c r="AQ68" s="53"/>
      <c r="AR68" s="53"/>
      <c r="AS68" s="53"/>
      <c r="AT68" s="53"/>
      <c r="AU68" s="53"/>
      <c r="AV68" s="53"/>
      <c r="AW68" s="53"/>
      <c r="AX68" s="53"/>
      <c r="AY68" s="53"/>
      <c r="AZ68" s="63">
        <f t="shared" si="11"/>
        <v>0</v>
      </c>
      <c r="BA68" s="53"/>
      <c r="BB68" s="53"/>
      <c r="BC68" s="53"/>
      <c r="BD68" s="53"/>
      <c r="BE68" s="53"/>
      <c r="BF68" s="53"/>
      <c r="BG68" s="53"/>
      <c r="BH68" s="53"/>
      <c r="BI68" s="53"/>
      <c r="CA68" s="53">
        <v>12</v>
      </c>
      <c r="CB68" s="53">
        <v>0</v>
      </c>
      <c r="CZ68" s="16">
        <v>2</v>
      </c>
    </row>
    <row r="69" spans="1:104" x14ac:dyDescent="0.2">
      <c r="A69" s="161">
        <v>52</v>
      </c>
      <c r="B69" s="162" t="s">
        <v>5043</v>
      </c>
      <c r="C69" s="163" t="s">
        <v>5044</v>
      </c>
      <c r="D69" s="164" t="s">
        <v>281</v>
      </c>
      <c r="E69" s="165">
        <v>0.37180000000000002</v>
      </c>
      <c r="F69" s="122">
        <f>'06 D.1.4.6D '!F58</f>
        <v>0</v>
      </c>
      <c r="G69" s="166">
        <f t="shared" si="8"/>
        <v>0</v>
      </c>
      <c r="H69" s="167">
        <v>6.0000000000004501E-5</v>
      </c>
      <c r="I69" s="168">
        <f t="shared" si="9"/>
        <v>2.2308000000001674E-5</v>
      </c>
      <c r="J69" s="167"/>
      <c r="K69" s="168">
        <f t="shared" si="10"/>
        <v>0</v>
      </c>
      <c r="O69" s="53"/>
      <c r="Z69" s="53"/>
      <c r="AA69" s="53">
        <v>12</v>
      </c>
      <c r="AB69" s="53">
        <v>0</v>
      </c>
      <c r="AC69" s="53">
        <v>7</v>
      </c>
      <c r="AD69" s="53"/>
      <c r="AE69" s="53"/>
      <c r="AF69" s="53"/>
      <c r="AG69" s="53"/>
      <c r="AH69" s="53"/>
      <c r="AI69" s="53"/>
      <c r="AJ69" s="53"/>
      <c r="AK69" s="53"/>
      <c r="AL69" s="53"/>
      <c r="AM69" s="53"/>
      <c r="AN69" s="53"/>
      <c r="AO69" s="53"/>
      <c r="AP69" s="53"/>
      <c r="AQ69" s="53"/>
      <c r="AR69" s="53"/>
      <c r="AS69" s="53"/>
      <c r="AT69" s="53"/>
      <c r="AU69" s="53"/>
      <c r="AV69" s="53"/>
      <c r="AW69" s="53"/>
      <c r="AX69" s="53"/>
      <c r="AY69" s="53"/>
      <c r="AZ69" s="63">
        <f t="shared" si="11"/>
        <v>0</v>
      </c>
      <c r="BA69" s="53"/>
      <c r="BB69" s="53"/>
      <c r="BC69" s="53"/>
      <c r="BD69" s="53"/>
      <c r="BE69" s="53"/>
      <c r="BF69" s="53"/>
      <c r="BG69" s="53"/>
      <c r="BH69" s="53"/>
      <c r="BI69" s="53"/>
      <c r="CA69" s="53">
        <v>12</v>
      </c>
      <c r="CB69" s="53">
        <v>0</v>
      </c>
      <c r="CZ69" s="16">
        <v>2</v>
      </c>
    </row>
    <row r="70" spans="1:104" ht="22.5" x14ac:dyDescent="0.2">
      <c r="A70" s="161">
        <v>53</v>
      </c>
      <c r="B70" s="162" t="s">
        <v>5045</v>
      </c>
      <c r="C70" s="163" t="s">
        <v>5046</v>
      </c>
      <c r="D70" s="164" t="s">
        <v>281</v>
      </c>
      <c r="E70" s="165">
        <v>29.744</v>
      </c>
      <c r="F70" s="122">
        <f>'06 D.1.4.6D '!F96</f>
        <v>0</v>
      </c>
      <c r="G70" s="166">
        <f t="shared" si="8"/>
        <v>0</v>
      </c>
      <c r="H70" s="167">
        <v>6.0000000000004501E-5</v>
      </c>
      <c r="I70" s="168">
        <f t="shared" si="9"/>
        <v>1.7846400000001339E-3</v>
      </c>
      <c r="J70" s="167"/>
      <c r="K70" s="168">
        <f t="shared" si="10"/>
        <v>0</v>
      </c>
      <c r="O70" s="53"/>
      <c r="Z70" s="53"/>
      <c r="AA70" s="53">
        <v>12</v>
      </c>
      <c r="AB70" s="53">
        <v>0</v>
      </c>
      <c r="AC70" s="53">
        <v>18</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 t="shared" si="11"/>
        <v>0</v>
      </c>
      <c r="BA70" s="53"/>
      <c r="BB70" s="53"/>
      <c r="BC70" s="53"/>
      <c r="BD70" s="53"/>
      <c r="BE70" s="53"/>
      <c r="BF70" s="53"/>
      <c r="BG70" s="53"/>
      <c r="BH70" s="53"/>
      <c r="BI70" s="53"/>
      <c r="CA70" s="53">
        <v>12</v>
      </c>
      <c r="CB70" s="53">
        <v>0</v>
      </c>
      <c r="CZ70" s="16">
        <v>2</v>
      </c>
    </row>
    <row r="71" spans="1:104" x14ac:dyDescent="0.2">
      <c r="A71" s="161">
        <v>54</v>
      </c>
      <c r="B71" s="162" t="s">
        <v>4923</v>
      </c>
      <c r="C71" s="163" t="s">
        <v>4924</v>
      </c>
      <c r="D71" s="164" t="s">
        <v>201</v>
      </c>
      <c r="E71" s="165">
        <v>390.39</v>
      </c>
      <c r="F71" s="122">
        <f>'06 D.1.4.6D '!F40</f>
        <v>0</v>
      </c>
      <c r="G71" s="166">
        <f t="shared" si="8"/>
        <v>0</v>
      </c>
      <c r="H71" s="167">
        <v>7.0000000000014495E-5</v>
      </c>
      <c r="I71" s="168">
        <f t="shared" si="9"/>
        <v>2.7327300000005657E-2</v>
      </c>
      <c r="J71" s="167"/>
      <c r="K71" s="168">
        <f t="shared" si="10"/>
        <v>0</v>
      </c>
      <c r="O71" s="53"/>
      <c r="Z71" s="53"/>
      <c r="AA71" s="53">
        <v>3</v>
      </c>
      <c r="AB71" s="53">
        <v>7</v>
      </c>
      <c r="AC71" s="53">
        <v>34571052</v>
      </c>
      <c r="AD71" s="53"/>
      <c r="AE71" s="53"/>
      <c r="AF71" s="53"/>
      <c r="AG71" s="53"/>
      <c r="AH71" s="53"/>
      <c r="AI71" s="53"/>
      <c r="AJ71" s="53"/>
      <c r="AK71" s="53"/>
      <c r="AL71" s="53"/>
      <c r="AM71" s="53"/>
      <c r="AN71" s="53"/>
      <c r="AO71" s="53"/>
      <c r="AP71" s="53"/>
      <c r="AQ71" s="53"/>
      <c r="AR71" s="53"/>
      <c r="AS71" s="53"/>
      <c r="AT71" s="53"/>
      <c r="AU71" s="53"/>
      <c r="AV71" s="53"/>
      <c r="AW71" s="53"/>
      <c r="AX71" s="53"/>
      <c r="AY71" s="53"/>
      <c r="AZ71" s="63">
        <f t="shared" si="11"/>
        <v>0</v>
      </c>
      <c r="BA71" s="53"/>
      <c r="BB71" s="53"/>
      <c r="BC71" s="53"/>
      <c r="BD71" s="53"/>
      <c r="BE71" s="53"/>
      <c r="BF71" s="53"/>
      <c r="BG71" s="53"/>
      <c r="BH71" s="53"/>
      <c r="BI71" s="53"/>
      <c r="CA71" s="53">
        <v>3</v>
      </c>
      <c r="CB71" s="53">
        <v>7</v>
      </c>
      <c r="CZ71" s="16">
        <v>2</v>
      </c>
    </row>
    <row r="72" spans="1:104" x14ac:dyDescent="0.2">
      <c r="A72" s="191"/>
      <c r="B72" s="192"/>
      <c r="C72" s="312" t="s">
        <v>4995</v>
      </c>
      <c r="D72" s="313"/>
      <c r="E72" s="313"/>
      <c r="F72" s="313"/>
      <c r="G72" s="314"/>
      <c r="I72" s="197"/>
      <c r="K72" s="197"/>
      <c r="L72" s="198" t="s">
        <v>4995</v>
      </c>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104" x14ac:dyDescent="0.2">
      <c r="A73" s="191"/>
      <c r="B73" s="192"/>
      <c r="C73" s="312" t="s">
        <v>5047</v>
      </c>
      <c r="D73" s="313"/>
      <c r="E73" s="313"/>
      <c r="F73" s="313"/>
      <c r="G73" s="314"/>
      <c r="I73" s="197"/>
      <c r="K73" s="197"/>
      <c r="L73" s="198" t="s">
        <v>5047</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104" x14ac:dyDescent="0.2">
      <c r="A74" s="161">
        <v>55</v>
      </c>
      <c r="B74" s="162" t="s">
        <v>5048</v>
      </c>
      <c r="C74" s="163" t="s">
        <v>5049</v>
      </c>
      <c r="D74" s="164" t="s">
        <v>281</v>
      </c>
      <c r="E74" s="165">
        <v>40.154400000000003</v>
      </c>
      <c r="F74" s="122">
        <f>'06 D.1.4.6D '!F88</f>
        <v>0</v>
      </c>
      <c r="G74" s="166">
        <f>E74*F74</f>
        <v>0</v>
      </c>
      <c r="H74" s="167">
        <v>6.0000000000004501E-5</v>
      </c>
      <c r="I74" s="168">
        <f>E74*H74</f>
        <v>2.4092640000001808E-3</v>
      </c>
      <c r="J74" s="167"/>
      <c r="K74" s="168">
        <f>E74*J74</f>
        <v>0</v>
      </c>
      <c r="O74" s="53"/>
      <c r="Z74" s="53"/>
      <c r="AA74" s="53">
        <v>3</v>
      </c>
      <c r="AB74" s="53">
        <v>7</v>
      </c>
      <c r="AC74" s="53">
        <v>37451221</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3</v>
      </c>
      <c r="CB74" s="53">
        <v>7</v>
      </c>
      <c r="CZ74" s="16">
        <v>2</v>
      </c>
    </row>
    <row r="75" spans="1:104" x14ac:dyDescent="0.2">
      <c r="A75" s="169" t="s">
        <v>42</v>
      </c>
      <c r="B75" s="170" t="s">
        <v>4704</v>
      </c>
      <c r="C75" s="171" t="s">
        <v>40</v>
      </c>
      <c r="D75" s="172"/>
      <c r="E75" s="173"/>
      <c r="F75" s="173"/>
      <c r="G75" s="174">
        <f>SUM(G42:G74)</f>
        <v>0</v>
      </c>
      <c r="H75" s="175"/>
      <c r="I75" s="174">
        <f>SUM(I42:I74)</f>
        <v>0.28483969800005193</v>
      </c>
      <c r="J75" s="176"/>
      <c r="K75" s="174">
        <f>SUM(K42:K74)</f>
        <v>0</v>
      </c>
      <c r="O75" s="53"/>
      <c r="X75" s="82">
        <f>K75</f>
        <v>0</v>
      </c>
      <c r="Y75" s="82">
        <f>I75</f>
        <v>0.28483969800005193</v>
      </c>
      <c r="Z75" s="63">
        <f>G75</f>
        <v>0</v>
      </c>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83"/>
      <c r="BB75" s="83"/>
      <c r="BC75" s="83"/>
      <c r="BD75" s="83"/>
      <c r="BE75" s="83"/>
      <c r="BF75" s="83"/>
      <c r="BG75" s="53"/>
      <c r="BH75" s="53"/>
      <c r="BI75" s="53"/>
    </row>
    <row r="76" spans="1:104" x14ac:dyDescent="0.2">
      <c r="A76" s="177" t="s">
        <v>23</v>
      </c>
      <c r="B76" s="178" t="s">
        <v>43</v>
      </c>
      <c r="C76" s="179"/>
      <c r="D76" s="180"/>
      <c r="E76" s="181"/>
      <c r="F76" s="181"/>
      <c r="G76" s="182">
        <f>SUM(Z7:Z76)</f>
        <v>0</v>
      </c>
      <c r="H76" s="183"/>
      <c r="I76" s="182">
        <f>SUM(Y7:Y76)</f>
        <v>0.30798424800004565</v>
      </c>
      <c r="J76" s="183"/>
      <c r="K76" s="182">
        <f>SUM(X7:X76)</f>
        <v>0</v>
      </c>
      <c r="O76" s="53"/>
      <c r="BA76" s="91"/>
      <c r="BB76" s="91"/>
      <c r="BC76" s="91"/>
      <c r="BD76" s="91"/>
      <c r="BE76" s="91"/>
      <c r="BF76" s="91"/>
    </row>
    <row r="77" spans="1:104" x14ac:dyDescent="0.2">
      <c r="E77" s="124"/>
    </row>
    <row r="78" spans="1:104" x14ac:dyDescent="0.2">
      <c r="E78" s="124"/>
    </row>
    <row r="79" spans="1:104" x14ac:dyDescent="0.2">
      <c r="E79" s="124"/>
    </row>
    <row r="80" spans="1:104" x14ac:dyDescent="0.2">
      <c r="E80" s="124"/>
    </row>
    <row r="81" spans="5:5" x14ac:dyDescent="0.2">
      <c r="E81" s="124"/>
    </row>
    <row r="82" spans="5:5" x14ac:dyDescent="0.2">
      <c r="E82" s="124"/>
    </row>
    <row r="83" spans="5:5" x14ac:dyDescent="0.2">
      <c r="E83" s="124"/>
    </row>
    <row r="84" spans="5:5" x14ac:dyDescent="0.2">
      <c r="E84" s="124"/>
    </row>
    <row r="85" spans="5:5" x14ac:dyDescent="0.2">
      <c r="E85" s="124"/>
    </row>
    <row r="86" spans="5:5" x14ac:dyDescent="0.2">
      <c r="E86" s="124"/>
    </row>
    <row r="87" spans="5:5" x14ac:dyDescent="0.2">
      <c r="E87" s="124"/>
    </row>
    <row r="88" spans="5:5" x14ac:dyDescent="0.2">
      <c r="E88" s="124"/>
    </row>
    <row r="89" spans="5:5" x14ac:dyDescent="0.2">
      <c r="E89" s="124"/>
    </row>
    <row r="90" spans="5:5" x14ac:dyDescent="0.2">
      <c r="E90" s="124"/>
    </row>
    <row r="91" spans="5:5" x14ac:dyDescent="0.2">
      <c r="E91" s="124"/>
    </row>
    <row r="92" spans="5:5" x14ac:dyDescent="0.2">
      <c r="E92" s="124"/>
    </row>
    <row r="93" spans="5:5" x14ac:dyDescent="0.2">
      <c r="E93" s="124"/>
    </row>
    <row r="94" spans="5:5" x14ac:dyDescent="0.2">
      <c r="E94" s="124"/>
    </row>
    <row r="95" spans="5:5" x14ac:dyDescent="0.2">
      <c r="E95" s="124"/>
    </row>
    <row r="96" spans="5:5" x14ac:dyDescent="0.2">
      <c r="E96" s="124"/>
    </row>
    <row r="97" spans="1:7" x14ac:dyDescent="0.2">
      <c r="E97" s="124"/>
    </row>
    <row r="98" spans="1:7" x14ac:dyDescent="0.2">
      <c r="A98" s="184"/>
      <c r="B98" s="184"/>
      <c r="C98" s="184"/>
      <c r="D98" s="184"/>
      <c r="E98" s="184"/>
      <c r="F98" s="184"/>
      <c r="G98" s="184"/>
    </row>
    <row r="99" spans="1:7" x14ac:dyDescent="0.2">
      <c r="A99" s="184"/>
      <c r="B99" s="184"/>
      <c r="C99" s="184"/>
      <c r="D99" s="184"/>
      <c r="E99" s="184"/>
      <c r="F99" s="184"/>
      <c r="G99" s="184"/>
    </row>
    <row r="100" spans="1:7" x14ac:dyDescent="0.2">
      <c r="A100" s="184"/>
      <c r="B100" s="184"/>
      <c r="C100" s="184"/>
      <c r="D100" s="184"/>
      <c r="E100" s="184"/>
      <c r="F100" s="184"/>
      <c r="G100" s="184"/>
    </row>
    <row r="101" spans="1:7" x14ac:dyDescent="0.2">
      <c r="A101" s="184"/>
      <c r="B101" s="184"/>
      <c r="C101" s="184"/>
      <c r="D101" s="184"/>
      <c r="E101" s="184"/>
      <c r="F101" s="184"/>
      <c r="G101" s="184"/>
    </row>
    <row r="102" spans="1:7" x14ac:dyDescent="0.2">
      <c r="E102" s="124"/>
    </row>
    <row r="103" spans="1:7" x14ac:dyDescent="0.2">
      <c r="E103" s="124"/>
    </row>
    <row r="104" spans="1:7" x14ac:dyDescent="0.2">
      <c r="E104" s="124"/>
    </row>
    <row r="105" spans="1:7" x14ac:dyDescent="0.2">
      <c r="E105" s="124"/>
    </row>
    <row r="106" spans="1:7" x14ac:dyDescent="0.2">
      <c r="E106" s="124"/>
    </row>
    <row r="107" spans="1:7" x14ac:dyDescent="0.2">
      <c r="E107" s="124"/>
    </row>
    <row r="108" spans="1:7" x14ac:dyDescent="0.2">
      <c r="E108" s="124"/>
    </row>
    <row r="109" spans="1:7" x14ac:dyDescent="0.2">
      <c r="E109" s="124"/>
    </row>
    <row r="110" spans="1:7" x14ac:dyDescent="0.2">
      <c r="E110" s="124"/>
    </row>
    <row r="111" spans="1:7" x14ac:dyDescent="0.2">
      <c r="E111" s="124"/>
    </row>
    <row r="112" spans="1:7" x14ac:dyDescent="0.2">
      <c r="E112" s="124"/>
    </row>
    <row r="113" spans="5:5" x14ac:dyDescent="0.2">
      <c r="E113" s="124"/>
    </row>
    <row r="114" spans="5:5" x14ac:dyDescent="0.2">
      <c r="E114" s="124"/>
    </row>
    <row r="115" spans="5:5" x14ac:dyDescent="0.2">
      <c r="E115" s="124"/>
    </row>
    <row r="116" spans="5:5" x14ac:dyDescent="0.2">
      <c r="E116" s="124"/>
    </row>
    <row r="117" spans="5:5" x14ac:dyDescent="0.2">
      <c r="E117" s="124"/>
    </row>
    <row r="118" spans="5:5" x14ac:dyDescent="0.2">
      <c r="E118" s="124"/>
    </row>
    <row r="119" spans="5:5" x14ac:dyDescent="0.2">
      <c r="E119" s="124"/>
    </row>
    <row r="120" spans="5:5" x14ac:dyDescent="0.2">
      <c r="E120" s="124"/>
    </row>
    <row r="121" spans="5:5" x14ac:dyDescent="0.2">
      <c r="E121" s="124"/>
    </row>
    <row r="122" spans="5:5" x14ac:dyDescent="0.2">
      <c r="E122" s="124"/>
    </row>
    <row r="123" spans="5:5" x14ac:dyDescent="0.2">
      <c r="E123" s="124"/>
    </row>
    <row r="124" spans="5:5" x14ac:dyDescent="0.2">
      <c r="E124" s="124"/>
    </row>
    <row r="125" spans="5:5" x14ac:dyDescent="0.2">
      <c r="E125" s="124"/>
    </row>
    <row r="126" spans="5:5" x14ac:dyDescent="0.2">
      <c r="E126" s="124"/>
    </row>
    <row r="127" spans="5:5" x14ac:dyDescent="0.2">
      <c r="E127" s="124"/>
    </row>
    <row r="128" spans="5:5" x14ac:dyDescent="0.2">
      <c r="E128" s="124"/>
    </row>
    <row r="129" spans="1:7" x14ac:dyDescent="0.2">
      <c r="E129" s="124"/>
    </row>
    <row r="130" spans="1:7" x14ac:dyDescent="0.2">
      <c r="E130" s="124"/>
    </row>
    <row r="131" spans="1:7" x14ac:dyDescent="0.2">
      <c r="E131" s="124"/>
    </row>
    <row r="132" spans="1:7" x14ac:dyDescent="0.2">
      <c r="E132" s="124"/>
    </row>
    <row r="133" spans="1:7" x14ac:dyDescent="0.2">
      <c r="A133" s="185"/>
      <c r="B133" s="185"/>
    </row>
    <row r="134" spans="1:7" x14ac:dyDescent="0.2">
      <c r="A134" s="184"/>
      <c r="B134" s="184"/>
      <c r="C134" s="186"/>
      <c r="D134" s="186"/>
      <c r="E134" s="187"/>
      <c r="F134" s="186"/>
      <c r="G134" s="188"/>
    </row>
    <row r="135" spans="1:7" x14ac:dyDescent="0.2">
      <c r="A135" s="189"/>
      <c r="B135" s="189"/>
      <c r="C135" s="184"/>
      <c r="D135" s="184"/>
      <c r="E135" s="190"/>
      <c r="F135" s="184"/>
      <c r="G135" s="184"/>
    </row>
    <row r="136" spans="1:7" x14ac:dyDescent="0.2">
      <c r="A136" s="184"/>
      <c r="B136" s="184"/>
      <c r="C136" s="184"/>
      <c r="D136" s="184"/>
      <c r="E136" s="190"/>
      <c r="F136" s="184"/>
      <c r="G136" s="184"/>
    </row>
    <row r="137" spans="1:7" x14ac:dyDescent="0.2">
      <c r="A137" s="184"/>
      <c r="B137" s="184"/>
      <c r="C137" s="184"/>
      <c r="D137" s="184"/>
      <c r="E137" s="190"/>
      <c r="F137" s="184"/>
      <c r="G137" s="184"/>
    </row>
    <row r="138" spans="1:7" x14ac:dyDescent="0.2">
      <c r="A138" s="184"/>
      <c r="B138" s="184"/>
      <c r="C138" s="184"/>
      <c r="D138" s="184"/>
      <c r="E138" s="190"/>
      <c r="F138" s="184"/>
      <c r="G138" s="184"/>
    </row>
    <row r="139" spans="1:7" x14ac:dyDescent="0.2">
      <c r="A139" s="184"/>
      <c r="B139" s="184"/>
      <c r="C139" s="184"/>
      <c r="D139" s="184"/>
      <c r="E139" s="190"/>
      <c r="F139" s="184"/>
      <c r="G139" s="184"/>
    </row>
    <row r="140" spans="1:7" x14ac:dyDescent="0.2">
      <c r="A140" s="184"/>
      <c r="B140" s="184"/>
      <c r="C140" s="184"/>
      <c r="D140" s="184"/>
      <c r="E140" s="190"/>
      <c r="F140" s="184"/>
      <c r="G140" s="184"/>
    </row>
    <row r="141" spans="1:7" x14ac:dyDescent="0.2">
      <c r="A141" s="184"/>
      <c r="B141" s="184"/>
      <c r="C141" s="184"/>
      <c r="D141" s="184"/>
      <c r="E141" s="190"/>
      <c r="F141" s="184"/>
      <c r="G141" s="184"/>
    </row>
    <row r="142" spans="1:7" x14ac:dyDescent="0.2">
      <c r="A142" s="184"/>
      <c r="B142" s="184"/>
      <c r="C142" s="184"/>
      <c r="D142" s="184"/>
      <c r="E142" s="190"/>
      <c r="F142" s="184"/>
      <c r="G142" s="184"/>
    </row>
    <row r="143" spans="1:7" x14ac:dyDescent="0.2">
      <c r="A143" s="184"/>
      <c r="B143" s="184"/>
      <c r="C143" s="184"/>
      <c r="D143" s="184"/>
      <c r="E143" s="190"/>
      <c r="F143" s="184"/>
      <c r="G143" s="184"/>
    </row>
    <row r="144" spans="1:7" x14ac:dyDescent="0.2">
      <c r="A144" s="184"/>
      <c r="B144" s="184"/>
      <c r="C144" s="184"/>
      <c r="D144" s="184"/>
      <c r="E144" s="190"/>
      <c r="F144" s="184"/>
      <c r="G144" s="184"/>
    </row>
    <row r="145" spans="1:7" x14ac:dyDescent="0.2">
      <c r="A145" s="184"/>
      <c r="B145" s="184"/>
      <c r="C145" s="184"/>
      <c r="D145" s="184"/>
      <c r="E145" s="190"/>
      <c r="F145" s="184"/>
      <c r="G145" s="184"/>
    </row>
    <row r="146" spans="1:7" x14ac:dyDescent="0.2">
      <c r="A146" s="184"/>
      <c r="B146" s="184"/>
      <c r="C146" s="184"/>
      <c r="D146" s="184"/>
      <c r="E146" s="190"/>
      <c r="F146" s="184"/>
      <c r="G146" s="184"/>
    </row>
    <row r="147" spans="1:7" x14ac:dyDescent="0.2">
      <c r="A147" s="184"/>
      <c r="B147" s="184"/>
      <c r="C147" s="184"/>
      <c r="D147" s="184"/>
      <c r="E147" s="190"/>
      <c r="F147" s="184"/>
      <c r="G147" s="184"/>
    </row>
  </sheetData>
  <sheetProtection algorithmName="SHA-512" hashValue="84DQub29BYju6yx3SBonEiVUGYA76Us4g4HUCBcfDQ27CeMfA826WQmzAeLM0n5Pf1y05hYAedNQY/N/eKeNgw==" saltValue="uTs1KTcHw6+iEGd48XtScw==" spinCount="100000" sheet="1" objects="1" scenarios="1"/>
  <mergeCells count="7">
    <mergeCell ref="C72:G72"/>
    <mergeCell ref="C73:G73"/>
    <mergeCell ref="A1:G1"/>
    <mergeCell ref="C36:G36"/>
    <mergeCell ref="C37:G37"/>
    <mergeCell ref="C39:G39"/>
    <mergeCell ref="C40:G40"/>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CZ174"/>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9.7109375" style="35" bestFit="1"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4929</v>
      </c>
      <c r="E3" s="24"/>
      <c r="F3" s="25"/>
      <c r="G3" s="26"/>
    </row>
    <row r="4" spans="1:104" ht="13.5" customHeight="1" thickBot="1" x14ac:dyDescent="0.25">
      <c r="A4" s="27" t="s">
        <v>26</v>
      </c>
      <c r="B4" s="28"/>
      <c r="C4" s="29"/>
      <c r="D4" s="30" t="s">
        <v>5166</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4386</v>
      </c>
      <c r="C7" s="45" t="s">
        <v>4734</v>
      </c>
      <c r="D7" s="46"/>
      <c r="E7" s="47"/>
      <c r="F7" s="47"/>
      <c r="G7" s="48"/>
      <c r="H7" s="49"/>
      <c r="I7" s="50"/>
      <c r="J7" s="51"/>
      <c r="K7" s="52"/>
      <c r="O7" s="53"/>
    </row>
    <row r="8" spans="1:104" ht="22.5" x14ac:dyDescent="0.2">
      <c r="A8" s="54">
        <v>1</v>
      </c>
      <c r="B8" s="55" t="s">
        <v>4487</v>
      </c>
      <c r="C8" s="56" t="s">
        <v>4488</v>
      </c>
      <c r="D8" s="57" t="s">
        <v>281</v>
      </c>
      <c r="E8" s="100">
        <v>67.845600000000005</v>
      </c>
      <c r="F8" s="59"/>
      <c r="G8" s="60">
        <f>E8*F8</f>
        <v>0</v>
      </c>
      <c r="H8" s="61">
        <v>0</v>
      </c>
      <c r="I8" s="62">
        <f>E8*H8</f>
        <v>0</v>
      </c>
      <c r="J8" s="61">
        <v>0</v>
      </c>
      <c r="K8" s="62">
        <f>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7</v>
      </c>
      <c r="CZ8" s="16">
        <v>2</v>
      </c>
    </row>
    <row r="9" spans="1:104" x14ac:dyDescent="0.2">
      <c r="A9" s="64"/>
      <c r="B9" s="65"/>
      <c r="C9" s="329" t="s">
        <v>5051</v>
      </c>
      <c r="D9" s="330"/>
      <c r="E9" s="103">
        <v>67.845600000000005</v>
      </c>
      <c r="F9" s="69"/>
      <c r="G9" s="70"/>
      <c r="H9" s="71"/>
      <c r="I9" s="66"/>
      <c r="J9" s="72"/>
      <c r="K9" s="66"/>
      <c r="M9" s="67" t="s">
        <v>5051</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Montáž krabice přístrojová zapuštěná plastová kruhová</v>
      </c>
      <c r="BE9" s="53"/>
      <c r="BF9" s="53"/>
      <c r="BG9" s="53"/>
      <c r="BH9" s="53"/>
      <c r="BI9" s="53"/>
    </row>
    <row r="10" spans="1:104" x14ac:dyDescent="0.2">
      <c r="A10" s="54">
        <v>2</v>
      </c>
      <c r="B10" s="55" t="s">
        <v>4688</v>
      </c>
      <c r="C10" s="56" t="s">
        <v>4689</v>
      </c>
      <c r="D10" s="57" t="s">
        <v>281</v>
      </c>
      <c r="E10" s="100">
        <v>67.845600000000005</v>
      </c>
      <c r="F10" s="59"/>
      <c r="G10" s="60">
        <f>E10*F10</f>
        <v>0</v>
      </c>
      <c r="H10" s="61">
        <v>3.0000000000000001E-5</v>
      </c>
      <c r="I10" s="62">
        <f>E10*H10</f>
        <v>2.0353680000000001E-3</v>
      </c>
      <c r="J10" s="61"/>
      <c r="K10" s="62">
        <f>E10*J10</f>
        <v>0</v>
      </c>
      <c r="O10" s="53"/>
      <c r="Z10" s="53"/>
      <c r="AA10" s="53">
        <v>3</v>
      </c>
      <c r="AB10" s="53">
        <v>0</v>
      </c>
      <c r="AC10" s="53">
        <v>34571512</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3</v>
      </c>
      <c r="CB10" s="53">
        <v>0</v>
      </c>
      <c r="CZ10" s="16">
        <v>2</v>
      </c>
    </row>
    <row r="11" spans="1:104" x14ac:dyDescent="0.2">
      <c r="A11" s="64"/>
      <c r="B11" s="65"/>
      <c r="C11" s="329" t="s">
        <v>5051</v>
      </c>
      <c r="D11" s="330"/>
      <c r="E11" s="103">
        <v>67.845600000000005</v>
      </c>
      <c r="F11" s="69"/>
      <c r="G11" s="70"/>
      <c r="H11" s="71"/>
      <c r="I11" s="66"/>
      <c r="J11" s="72"/>
      <c r="K11" s="66"/>
      <c r="M11" s="67" t="s">
        <v>5051</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krabice přístrojová instalační 500V, 71x71x42mm</v>
      </c>
      <c r="BE11" s="53"/>
      <c r="BF11" s="53"/>
      <c r="BG11" s="53"/>
      <c r="BH11" s="53"/>
      <c r="BI11" s="53"/>
    </row>
    <row r="12" spans="1:104" ht="22.5" x14ac:dyDescent="0.2">
      <c r="A12" s="54">
        <v>3</v>
      </c>
      <c r="B12" s="55" t="s">
        <v>4491</v>
      </c>
      <c r="C12" s="56" t="s">
        <v>4492</v>
      </c>
      <c r="D12" s="57" t="s">
        <v>201</v>
      </c>
      <c r="E12" s="100">
        <v>62.82</v>
      </c>
      <c r="F12" s="59"/>
      <c r="G12" s="60">
        <f>E12*F12</f>
        <v>0</v>
      </c>
      <c r="H12" s="61">
        <v>0</v>
      </c>
      <c r="I12" s="62">
        <f>E12*H12</f>
        <v>0</v>
      </c>
      <c r="J12" s="61">
        <v>0</v>
      </c>
      <c r="K12" s="62">
        <f>E12*J12</f>
        <v>0</v>
      </c>
      <c r="O12" s="53"/>
      <c r="Z12" s="53"/>
      <c r="AA12" s="53">
        <v>1</v>
      </c>
      <c r="AB12" s="53">
        <v>7</v>
      </c>
      <c r="AC12" s="53">
        <v>7</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7</v>
      </c>
      <c r="CZ12" s="16">
        <v>2</v>
      </c>
    </row>
    <row r="13" spans="1:104" ht="25.5" x14ac:dyDescent="0.2">
      <c r="A13" s="64"/>
      <c r="B13" s="65"/>
      <c r="C13" s="329" t="s">
        <v>4104</v>
      </c>
      <c r="D13" s="330"/>
      <c r="E13" s="103">
        <v>62.82</v>
      </c>
      <c r="F13" s="69"/>
      <c r="G13" s="70"/>
      <c r="H13" s="71"/>
      <c r="I13" s="66"/>
      <c r="J13" s="72"/>
      <c r="K13" s="66"/>
      <c r="M13" s="67" t="s">
        <v>4104</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Montáž vodič Cu izolovaný plný a laněný s PVC pláštěm žíla 1,5-16 mm2 volně (CY, CHAH-R(V))</v>
      </c>
      <c r="BE13" s="53"/>
      <c r="BF13" s="53"/>
      <c r="BG13" s="53"/>
      <c r="BH13" s="53"/>
      <c r="BI13" s="53"/>
    </row>
    <row r="14" spans="1:104" x14ac:dyDescent="0.2">
      <c r="A14" s="54">
        <v>4</v>
      </c>
      <c r="B14" s="55" t="s">
        <v>4662</v>
      </c>
      <c r="C14" s="56" t="s">
        <v>4663</v>
      </c>
      <c r="D14" s="57" t="s">
        <v>201</v>
      </c>
      <c r="E14" s="100">
        <v>62.82</v>
      </c>
      <c r="F14" s="59"/>
      <c r="G14" s="60">
        <f>E14*F14</f>
        <v>0</v>
      </c>
      <c r="H14" s="61">
        <v>1.8000000000000001E-4</v>
      </c>
      <c r="I14" s="62">
        <f>E14*H14</f>
        <v>1.1307600000000001E-2</v>
      </c>
      <c r="J14" s="61"/>
      <c r="K14" s="62">
        <f>E14*J14</f>
        <v>0</v>
      </c>
      <c r="O14" s="53"/>
      <c r="Z14" s="53"/>
      <c r="AA14" s="53">
        <v>3</v>
      </c>
      <c r="AB14" s="53">
        <v>0</v>
      </c>
      <c r="AC14" s="53">
        <v>34142159</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3</v>
      </c>
      <c r="CB14" s="53">
        <v>0</v>
      </c>
      <c r="CZ14" s="16">
        <v>2</v>
      </c>
    </row>
    <row r="15" spans="1:104" x14ac:dyDescent="0.2">
      <c r="A15" s="64"/>
      <c r="B15" s="65"/>
      <c r="C15" s="329" t="s">
        <v>4104</v>
      </c>
      <c r="D15" s="330"/>
      <c r="E15" s="103">
        <v>62.82</v>
      </c>
      <c r="F15" s="69"/>
      <c r="G15" s="70"/>
      <c r="H15" s="71"/>
      <c r="I15" s="66"/>
      <c r="J15" s="72"/>
      <c r="K15" s="66"/>
      <c r="M15" s="67" t="s">
        <v>4104</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C14</f>
        <v>vodič silový s Cu jádrem 16mm2</v>
      </c>
      <c r="BE15" s="53"/>
      <c r="BF15" s="53"/>
      <c r="BG15" s="53"/>
      <c r="BH15" s="53"/>
      <c r="BI15" s="53"/>
    </row>
    <row r="16" spans="1:104" ht="22.5" x14ac:dyDescent="0.2">
      <c r="A16" s="54">
        <v>5</v>
      </c>
      <c r="B16" s="55" t="s">
        <v>4561</v>
      </c>
      <c r="C16" s="56" t="s">
        <v>4562</v>
      </c>
      <c r="D16" s="57" t="s">
        <v>281</v>
      </c>
      <c r="E16" s="100">
        <v>67.845600000000005</v>
      </c>
      <c r="F16" s="59"/>
      <c r="G16" s="60">
        <f>E16*F16</f>
        <v>0</v>
      </c>
      <c r="H16" s="61">
        <v>0</v>
      </c>
      <c r="I16" s="62">
        <f>E16*H16</f>
        <v>0</v>
      </c>
      <c r="J16" s="61">
        <v>0</v>
      </c>
      <c r="K16" s="62">
        <f>E16*J16</f>
        <v>0</v>
      </c>
      <c r="O16" s="53"/>
      <c r="Z16" s="53"/>
      <c r="AA16" s="53">
        <v>1</v>
      </c>
      <c r="AB16" s="53">
        <v>7</v>
      </c>
      <c r="AC16" s="53">
        <v>7</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G16</f>
        <v>0</v>
      </c>
      <c r="BA16" s="53"/>
      <c r="BB16" s="53"/>
      <c r="BC16" s="53"/>
      <c r="BD16" s="53"/>
      <c r="BE16" s="53"/>
      <c r="BF16" s="53"/>
      <c r="BG16" s="53"/>
      <c r="BH16" s="53"/>
      <c r="BI16" s="53"/>
      <c r="CA16" s="53">
        <v>1</v>
      </c>
      <c r="CB16" s="53">
        <v>7</v>
      </c>
      <c r="CZ16" s="16">
        <v>2</v>
      </c>
    </row>
    <row r="17" spans="1:104" x14ac:dyDescent="0.2">
      <c r="A17" s="64"/>
      <c r="B17" s="65"/>
      <c r="C17" s="329" t="s">
        <v>5051</v>
      </c>
      <c r="D17" s="330"/>
      <c r="E17" s="103">
        <v>67.845600000000005</v>
      </c>
      <c r="F17" s="69"/>
      <c r="G17" s="70"/>
      <c r="H17" s="71"/>
      <c r="I17" s="66"/>
      <c r="J17" s="72"/>
      <c r="K17" s="66"/>
      <c r="M17" s="67" t="s">
        <v>5051</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Příplatek k cenám za změnu barvy koncových prvků </v>
      </c>
      <c r="BE17" s="53"/>
      <c r="BF17" s="53"/>
      <c r="BG17" s="53"/>
      <c r="BH17" s="53"/>
      <c r="BI17" s="53"/>
    </row>
    <row r="18" spans="1:104" ht="22.5" x14ac:dyDescent="0.2">
      <c r="A18" s="54">
        <v>6</v>
      </c>
      <c r="B18" s="55" t="s">
        <v>4573</v>
      </c>
      <c r="C18" s="56" t="s">
        <v>4574</v>
      </c>
      <c r="D18" s="57" t="s">
        <v>281</v>
      </c>
      <c r="E18" s="100">
        <v>0.62819999999999998</v>
      </c>
      <c r="F18" s="59"/>
      <c r="G18" s="60">
        <f>E18*F18</f>
        <v>0</v>
      </c>
      <c r="H18" s="61">
        <v>0</v>
      </c>
      <c r="I18" s="62">
        <f>E18*H18</f>
        <v>0</v>
      </c>
      <c r="J18" s="61">
        <v>0</v>
      </c>
      <c r="K18" s="62">
        <f>E18*J18</f>
        <v>0</v>
      </c>
      <c r="O18" s="53"/>
      <c r="Z18" s="53"/>
      <c r="AA18" s="53">
        <v>1</v>
      </c>
      <c r="AB18" s="53">
        <v>7</v>
      </c>
      <c r="AC18" s="53">
        <v>7</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v>
      </c>
      <c r="CB18" s="53">
        <v>7</v>
      </c>
      <c r="CZ18" s="16">
        <v>2</v>
      </c>
    </row>
    <row r="19" spans="1:104" x14ac:dyDescent="0.2">
      <c r="A19" s="64"/>
      <c r="B19" s="65"/>
      <c r="C19" s="329" t="s">
        <v>598</v>
      </c>
      <c r="D19" s="330"/>
      <c r="E19" s="103">
        <v>0.62819999999999998</v>
      </c>
      <c r="F19" s="69"/>
      <c r="G19" s="70"/>
      <c r="H19" s="71"/>
      <c r="I19" s="66"/>
      <c r="J19" s="72"/>
      <c r="K19" s="66"/>
      <c r="M19" s="67" t="s">
        <v>598</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Celková prohlídka elektrického rozvodu a zařízení do 1 milionu Kč</v>
      </c>
      <c r="BE19" s="53"/>
      <c r="BF19" s="53"/>
      <c r="BG19" s="53"/>
      <c r="BH19" s="53"/>
      <c r="BI19" s="53"/>
    </row>
    <row r="20" spans="1:104" ht="22.5" x14ac:dyDescent="0.2">
      <c r="A20" s="54">
        <v>7</v>
      </c>
      <c r="B20" s="55" t="s">
        <v>4449</v>
      </c>
      <c r="C20" s="56" t="s">
        <v>4450</v>
      </c>
      <c r="D20" s="57" t="s">
        <v>201</v>
      </c>
      <c r="E20" s="100">
        <v>157.05000000000001</v>
      </c>
      <c r="F20" s="59"/>
      <c r="G20" s="60">
        <f>E20*F20</f>
        <v>0</v>
      </c>
      <c r="H20" s="61">
        <v>0</v>
      </c>
      <c r="I20" s="62">
        <f>E20*H20</f>
        <v>0</v>
      </c>
      <c r="J20" s="61"/>
      <c r="K20" s="62">
        <f>E20*J20</f>
        <v>0</v>
      </c>
      <c r="O20" s="53"/>
      <c r="Z20" s="53"/>
      <c r="AA20" s="53">
        <v>12</v>
      </c>
      <c r="AB20" s="53">
        <v>0</v>
      </c>
      <c r="AC20" s="53">
        <v>7</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12</v>
      </c>
      <c r="CB20" s="53">
        <v>0</v>
      </c>
      <c r="CZ20" s="16">
        <v>2</v>
      </c>
    </row>
    <row r="21" spans="1:104" x14ac:dyDescent="0.2">
      <c r="A21" s="64"/>
      <c r="B21" s="65"/>
      <c r="C21" s="329" t="s">
        <v>4832</v>
      </c>
      <c r="D21" s="330"/>
      <c r="E21" s="103">
        <v>157.05000000000001</v>
      </c>
      <c r="F21" s="69"/>
      <c r="G21" s="70"/>
      <c r="H21" s="71"/>
      <c r="I21" s="66"/>
      <c r="J21" s="72"/>
      <c r="K21" s="66"/>
      <c r="M21" s="67" t="s">
        <v>4832</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Vysekání rýh v cihelných zdech hloubky do 3 cm šířka do 3 cm</v>
      </c>
      <c r="BE21" s="53"/>
      <c r="BF21" s="53"/>
      <c r="BG21" s="53"/>
      <c r="BH21" s="53"/>
      <c r="BI21" s="53"/>
    </row>
    <row r="22" spans="1:104" ht="22.5" x14ac:dyDescent="0.2">
      <c r="A22" s="54">
        <v>8</v>
      </c>
      <c r="B22" s="55" t="s">
        <v>4595</v>
      </c>
      <c r="C22" s="56" t="s">
        <v>4596</v>
      </c>
      <c r="D22" s="57" t="s">
        <v>201</v>
      </c>
      <c r="E22" s="100">
        <v>47.115000000000002</v>
      </c>
      <c r="F22" s="59"/>
      <c r="G22" s="60">
        <f>E22*F22</f>
        <v>0</v>
      </c>
      <c r="H22" s="61">
        <v>0</v>
      </c>
      <c r="I22" s="62">
        <f>E22*H22</f>
        <v>0</v>
      </c>
      <c r="J22" s="61"/>
      <c r="K22" s="62">
        <f>E22*J22</f>
        <v>0</v>
      </c>
      <c r="O22" s="53"/>
      <c r="Z22" s="53"/>
      <c r="AA22" s="53">
        <v>12</v>
      </c>
      <c r="AB22" s="53">
        <v>0</v>
      </c>
      <c r="AC22" s="53">
        <v>8</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12</v>
      </c>
      <c r="CB22" s="53">
        <v>0</v>
      </c>
      <c r="CZ22" s="16">
        <v>2</v>
      </c>
    </row>
    <row r="23" spans="1:104" x14ac:dyDescent="0.2">
      <c r="A23" s="64"/>
      <c r="B23" s="65"/>
      <c r="C23" s="329" t="s">
        <v>883</v>
      </c>
      <c r="D23" s="330"/>
      <c r="E23" s="103">
        <v>47.115000000000002</v>
      </c>
      <c r="F23" s="69"/>
      <c r="G23" s="70"/>
      <c r="H23" s="71"/>
      <c r="I23" s="66"/>
      <c r="J23" s="72"/>
      <c r="K23" s="66"/>
      <c r="M23" s="67" t="s">
        <v>883</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Vysekání rýh v cihelných zdech hloubky do 3 cm šířka do 5 cm</v>
      </c>
      <c r="BE23" s="53"/>
      <c r="BF23" s="53"/>
      <c r="BG23" s="53"/>
      <c r="BH23" s="53"/>
      <c r="BI23" s="53"/>
    </row>
    <row r="24" spans="1:104" ht="22.5" x14ac:dyDescent="0.2">
      <c r="A24" s="54">
        <v>9</v>
      </c>
      <c r="B24" s="55" t="s">
        <v>4597</v>
      </c>
      <c r="C24" s="56" t="s">
        <v>4598</v>
      </c>
      <c r="D24" s="57" t="s">
        <v>201</v>
      </c>
      <c r="E24" s="100">
        <v>12.564</v>
      </c>
      <c r="F24" s="59"/>
      <c r="G24" s="60">
        <f>E24*F24</f>
        <v>0</v>
      </c>
      <c r="H24" s="61">
        <v>0</v>
      </c>
      <c r="I24" s="62">
        <f>E24*H24</f>
        <v>0</v>
      </c>
      <c r="J24" s="61"/>
      <c r="K24" s="62">
        <f>E24*J24</f>
        <v>0</v>
      </c>
      <c r="O24" s="53"/>
      <c r="Z24" s="53"/>
      <c r="AA24" s="53">
        <v>12</v>
      </c>
      <c r="AB24" s="53">
        <v>0</v>
      </c>
      <c r="AC24" s="53">
        <v>9</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12</v>
      </c>
      <c r="CB24" s="53">
        <v>0</v>
      </c>
      <c r="CZ24" s="16">
        <v>2</v>
      </c>
    </row>
    <row r="25" spans="1:104" x14ac:dyDescent="0.2">
      <c r="A25" s="64"/>
      <c r="B25" s="65"/>
      <c r="C25" s="329" t="s">
        <v>790</v>
      </c>
      <c r="D25" s="330"/>
      <c r="E25" s="103">
        <v>12.564</v>
      </c>
      <c r="F25" s="69"/>
      <c r="G25" s="70"/>
      <c r="H25" s="71"/>
      <c r="I25" s="66"/>
      <c r="J25" s="72"/>
      <c r="K25" s="66"/>
      <c r="M25" s="67" t="s">
        <v>790</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Vysekání rýh v cihelných zdech hloubky do 5 cm šířka do 10 cm</v>
      </c>
      <c r="BE25" s="53"/>
      <c r="BF25" s="53"/>
      <c r="BG25" s="53"/>
      <c r="BH25" s="53"/>
      <c r="BI25" s="53"/>
    </row>
    <row r="26" spans="1:104" ht="22.5" x14ac:dyDescent="0.2">
      <c r="A26" s="54">
        <v>10</v>
      </c>
      <c r="B26" s="55" t="s">
        <v>4455</v>
      </c>
      <c r="C26" s="56" t="s">
        <v>4456</v>
      </c>
      <c r="D26" s="57" t="s">
        <v>201</v>
      </c>
      <c r="E26" s="100">
        <v>16.835799999999999</v>
      </c>
      <c r="F26" s="59"/>
      <c r="G26" s="60">
        <f>E26*F26</f>
        <v>0</v>
      </c>
      <c r="H26" s="61">
        <v>0</v>
      </c>
      <c r="I26" s="62">
        <f>E26*H26</f>
        <v>0</v>
      </c>
      <c r="J26" s="61"/>
      <c r="K26" s="62">
        <f>E26*J26</f>
        <v>0</v>
      </c>
      <c r="O26" s="53"/>
      <c r="Z26" s="53"/>
      <c r="AA26" s="53">
        <v>12</v>
      </c>
      <c r="AB26" s="53">
        <v>0</v>
      </c>
      <c r="AC26" s="53">
        <v>10</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12</v>
      </c>
      <c r="CB26" s="53">
        <v>0</v>
      </c>
      <c r="CZ26" s="16">
        <v>2</v>
      </c>
    </row>
    <row r="27" spans="1:104" ht="25.5" x14ac:dyDescent="0.2">
      <c r="A27" s="64"/>
      <c r="B27" s="65"/>
      <c r="C27" s="329" t="s">
        <v>5136</v>
      </c>
      <c r="D27" s="330"/>
      <c r="E27" s="103">
        <v>16.835799999999999</v>
      </c>
      <c r="F27" s="69"/>
      <c r="G27" s="70"/>
      <c r="H27" s="71"/>
      <c r="I27" s="66"/>
      <c r="J27" s="72"/>
      <c r="K27" s="66"/>
      <c r="M27" s="67" t="s">
        <v>5136</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Jádrové vrty diamantovými korunkami do D 35 mm do stavebních materiálů</v>
      </c>
      <c r="BE27" s="53"/>
      <c r="BF27" s="53"/>
      <c r="BG27" s="53"/>
      <c r="BH27" s="53"/>
      <c r="BI27" s="53"/>
    </row>
    <row r="28" spans="1:104" ht="22.5" x14ac:dyDescent="0.2">
      <c r="A28" s="54">
        <v>11</v>
      </c>
      <c r="B28" s="55" t="s">
        <v>4599</v>
      </c>
      <c r="C28" s="56" t="s">
        <v>4456</v>
      </c>
      <c r="D28" s="57" t="s">
        <v>201</v>
      </c>
      <c r="E28" s="100">
        <v>16.081900000000001</v>
      </c>
      <c r="F28" s="59"/>
      <c r="G28" s="60">
        <f>E28*F28</f>
        <v>0</v>
      </c>
      <c r="H28" s="61">
        <v>0</v>
      </c>
      <c r="I28" s="62">
        <f>E28*H28</f>
        <v>0</v>
      </c>
      <c r="J28" s="61"/>
      <c r="K28" s="62">
        <f>E28*J28</f>
        <v>0</v>
      </c>
      <c r="O28" s="53"/>
      <c r="Z28" s="53"/>
      <c r="AA28" s="53">
        <v>12</v>
      </c>
      <c r="AB28" s="53">
        <v>0</v>
      </c>
      <c r="AC28" s="53">
        <v>11</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12</v>
      </c>
      <c r="CB28" s="53">
        <v>0</v>
      </c>
      <c r="CZ28" s="16">
        <v>2</v>
      </c>
    </row>
    <row r="29" spans="1:104" ht="25.5" x14ac:dyDescent="0.2">
      <c r="A29" s="64"/>
      <c r="B29" s="65"/>
      <c r="C29" s="329" t="s">
        <v>5137</v>
      </c>
      <c r="D29" s="330"/>
      <c r="E29" s="103">
        <v>16.081900000000001</v>
      </c>
      <c r="F29" s="69"/>
      <c r="G29" s="70"/>
      <c r="H29" s="71"/>
      <c r="I29" s="66"/>
      <c r="J29" s="72"/>
      <c r="K29" s="66"/>
      <c r="M29" s="67" t="s">
        <v>5137</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C28</f>
        <v>Jádrové vrty diamantovými korunkami do D 35 mm do stavebních materiálů</v>
      </c>
      <c r="BE29" s="53"/>
      <c r="BF29" s="53"/>
      <c r="BG29" s="53"/>
      <c r="BH29" s="53"/>
      <c r="BI29" s="53"/>
    </row>
    <row r="30" spans="1:104" x14ac:dyDescent="0.2">
      <c r="A30" s="54">
        <v>12</v>
      </c>
      <c r="B30" s="55" t="s">
        <v>4393</v>
      </c>
      <c r="C30" s="56" t="s">
        <v>4394</v>
      </c>
      <c r="D30" s="57" t="s">
        <v>17</v>
      </c>
      <c r="E30" s="100">
        <v>1.2564</v>
      </c>
      <c r="F30" s="59"/>
      <c r="G30" s="60">
        <f>E30*F30</f>
        <v>0</v>
      </c>
      <c r="H30" s="61">
        <v>0</v>
      </c>
      <c r="I30" s="62">
        <f>E30*H30</f>
        <v>0</v>
      </c>
      <c r="J30" s="61"/>
      <c r="K30" s="62">
        <f>E30*J30</f>
        <v>0</v>
      </c>
      <c r="O30" s="53"/>
      <c r="Z30" s="53"/>
      <c r="AA30" s="53">
        <v>12</v>
      </c>
      <c r="AB30" s="53">
        <v>0</v>
      </c>
      <c r="AC30" s="53">
        <v>12</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12</v>
      </c>
      <c r="CB30" s="53">
        <v>0</v>
      </c>
      <c r="CZ30" s="16">
        <v>2</v>
      </c>
    </row>
    <row r="31" spans="1:104" x14ac:dyDescent="0.2">
      <c r="A31" s="64"/>
      <c r="B31" s="65"/>
      <c r="C31" s="329" t="s">
        <v>746</v>
      </c>
      <c r="D31" s="330"/>
      <c r="E31" s="103">
        <v>1.2564</v>
      </c>
      <c r="F31" s="69"/>
      <c r="G31" s="70"/>
      <c r="H31" s="71"/>
      <c r="I31" s="66"/>
      <c r="J31" s="72"/>
      <c r="K31" s="66"/>
      <c r="M31" s="67" t="s">
        <v>746</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 xml:space="preserve">Přidružený materiál </v>
      </c>
      <c r="BE31" s="53"/>
      <c r="BF31" s="53"/>
      <c r="BG31" s="53"/>
      <c r="BH31" s="53"/>
      <c r="BI31" s="53"/>
    </row>
    <row r="32" spans="1:104" x14ac:dyDescent="0.2">
      <c r="A32" s="54">
        <v>13</v>
      </c>
      <c r="B32" s="55" t="s">
        <v>4395</v>
      </c>
      <c r="C32" s="56" t="s">
        <v>4396</v>
      </c>
      <c r="D32" s="57" t="s">
        <v>17</v>
      </c>
      <c r="E32" s="100">
        <v>1.2564</v>
      </c>
      <c r="F32" s="59"/>
      <c r="G32" s="60">
        <f>E32*F32</f>
        <v>0</v>
      </c>
      <c r="H32" s="61">
        <v>0</v>
      </c>
      <c r="I32" s="62">
        <f>E32*H32</f>
        <v>0</v>
      </c>
      <c r="J32" s="61"/>
      <c r="K32" s="62">
        <f>E32*J32</f>
        <v>0</v>
      </c>
      <c r="O32" s="53"/>
      <c r="Z32" s="53"/>
      <c r="AA32" s="53">
        <v>12</v>
      </c>
      <c r="AB32" s="53">
        <v>0</v>
      </c>
      <c r="AC32" s="53">
        <v>13</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12</v>
      </c>
      <c r="CB32" s="53">
        <v>0</v>
      </c>
      <c r="CZ32" s="16">
        <v>2</v>
      </c>
    </row>
    <row r="33" spans="1:104" x14ac:dyDescent="0.2">
      <c r="A33" s="64"/>
      <c r="B33" s="65"/>
      <c r="C33" s="329" t="s">
        <v>746</v>
      </c>
      <c r="D33" s="330"/>
      <c r="E33" s="103">
        <v>1.2564</v>
      </c>
      <c r="F33" s="69"/>
      <c r="G33" s="70"/>
      <c r="H33" s="71"/>
      <c r="I33" s="66"/>
      <c r="J33" s="72"/>
      <c r="K33" s="66"/>
      <c r="M33" s="67" t="s">
        <v>746</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 xml:space="preserve">Podíl přidružených výkonů </v>
      </c>
      <c r="BE33" s="53"/>
      <c r="BF33" s="53"/>
      <c r="BG33" s="53"/>
      <c r="BH33" s="53"/>
      <c r="BI33" s="53"/>
    </row>
    <row r="34" spans="1:104" x14ac:dyDescent="0.2">
      <c r="A34" s="54">
        <v>14</v>
      </c>
      <c r="B34" s="55" t="s">
        <v>4397</v>
      </c>
      <c r="C34" s="56" t="s">
        <v>4398</v>
      </c>
      <c r="D34" s="57" t="s">
        <v>17</v>
      </c>
      <c r="E34" s="100">
        <v>1.2564</v>
      </c>
      <c r="F34" s="59"/>
      <c r="G34" s="60">
        <f>E34*F34</f>
        <v>0</v>
      </c>
      <c r="H34" s="61">
        <v>0</v>
      </c>
      <c r="I34" s="62">
        <f>E34*H34</f>
        <v>0</v>
      </c>
      <c r="J34" s="61"/>
      <c r="K34" s="62">
        <f>E34*J34</f>
        <v>0</v>
      </c>
      <c r="O34" s="53"/>
      <c r="Z34" s="53"/>
      <c r="AA34" s="53">
        <v>12</v>
      </c>
      <c r="AB34" s="53">
        <v>0</v>
      </c>
      <c r="AC34" s="53">
        <v>14</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G34</f>
        <v>0</v>
      </c>
      <c r="BA34" s="53"/>
      <c r="BB34" s="53"/>
      <c r="BC34" s="53"/>
      <c r="BD34" s="53"/>
      <c r="BE34" s="53"/>
      <c r="BF34" s="53"/>
      <c r="BG34" s="53"/>
      <c r="BH34" s="53"/>
      <c r="BI34" s="53"/>
      <c r="CA34" s="53">
        <v>12</v>
      </c>
      <c r="CB34" s="53">
        <v>0</v>
      </c>
      <c r="CZ34" s="16">
        <v>2</v>
      </c>
    </row>
    <row r="35" spans="1:104" x14ac:dyDescent="0.2">
      <c r="A35" s="64"/>
      <c r="B35" s="65"/>
      <c r="C35" s="329" t="s">
        <v>746</v>
      </c>
      <c r="D35" s="330"/>
      <c r="E35" s="103">
        <v>1.2564</v>
      </c>
      <c r="F35" s="69"/>
      <c r="G35" s="70"/>
      <c r="H35" s="71"/>
      <c r="I35" s="66"/>
      <c r="J35" s="72"/>
      <c r="K35" s="66"/>
      <c r="M35" s="67" t="s">
        <v>746</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 xml:space="preserve">Zednické výpomoci </v>
      </c>
      <c r="BE35" s="53"/>
      <c r="BF35" s="53"/>
      <c r="BG35" s="53"/>
      <c r="BH35" s="53"/>
      <c r="BI35" s="53"/>
    </row>
    <row r="36" spans="1:104" x14ac:dyDescent="0.2">
      <c r="A36" s="74" t="s">
        <v>42</v>
      </c>
      <c r="B36" s="75" t="s">
        <v>4386</v>
      </c>
      <c r="C36" s="76" t="s">
        <v>4734</v>
      </c>
      <c r="D36" s="77"/>
      <c r="E36" s="78"/>
      <c r="F36" s="78"/>
      <c r="G36" s="79">
        <f>SUM(G7:G35)</f>
        <v>0</v>
      </c>
      <c r="H36" s="80"/>
      <c r="I36" s="79">
        <f>SUM(I7:I35)</f>
        <v>1.3342968E-2</v>
      </c>
      <c r="J36" s="81"/>
      <c r="K36" s="79">
        <f>SUM(K7:K35)</f>
        <v>0</v>
      </c>
      <c r="O36" s="53"/>
      <c r="X36" s="82">
        <f>K36</f>
        <v>0</v>
      </c>
      <c r="Y36" s="82">
        <f>I36</f>
        <v>1.3342968E-2</v>
      </c>
      <c r="Z36" s="63">
        <f>G36</f>
        <v>0</v>
      </c>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83"/>
      <c r="BB36" s="83"/>
      <c r="BC36" s="83"/>
      <c r="BD36" s="83"/>
      <c r="BE36" s="83"/>
      <c r="BF36" s="83"/>
      <c r="BG36" s="53"/>
      <c r="BH36" s="53"/>
      <c r="BI36" s="53"/>
    </row>
    <row r="37" spans="1:104" ht="14.25" customHeight="1" x14ac:dyDescent="0.2">
      <c r="A37" s="43" t="s">
        <v>38</v>
      </c>
      <c r="B37" s="44" t="s">
        <v>4704</v>
      </c>
      <c r="C37" s="45" t="s">
        <v>4820</v>
      </c>
      <c r="D37" s="46"/>
      <c r="E37" s="47"/>
      <c r="F37" s="47"/>
      <c r="G37" s="48"/>
      <c r="H37" s="49"/>
      <c r="I37" s="50"/>
      <c r="J37" s="51"/>
      <c r="K37" s="52"/>
      <c r="O37" s="53"/>
    </row>
    <row r="38" spans="1:104" ht="22.5" x14ac:dyDescent="0.2">
      <c r="A38" s="54">
        <v>15</v>
      </c>
      <c r="B38" s="55" t="s">
        <v>4852</v>
      </c>
      <c r="C38" s="56" t="s">
        <v>4853</v>
      </c>
      <c r="D38" s="57" t="s">
        <v>201</v>
      </c>
      <c r="E38" s="100">
        <v>628.20000000000005</v>
      </c>
      <c r="F38" s="59"/>
      <c r="G38" s="60">
        <f>E38*F38</f>
        <v>0</v>
      </c>
      <c r="H38" s="61">
        <v>0</v>
      </c>
      <c r="I38" s="62">
        <f>E38*H38</f>
        <v>0</v>
      </c>
      <c r="J38" s="61">
        <v>0</v>
      </c>
      <c r="K38" s="62">
        <f>E38*J38</f>
        <v>0</v>
      </c>
      <c r="O38" s="53"/>
      <c r="Z38" s="53"/>
      <c r="AA38" s="53">
        <v>1</v>
      </c>
      <c r="AB38" s="53">
        <v>7</v>
      </c>
      <c r="AC38" s="53">
        <v>7</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v>
      </c>
      <c r="CB38" s="53">
        <v>7</v>
      </c>
      <c r="CZ38" s="16">
        <v>2</v>
      </c>
    </row>
    <row r="39" spans="1:104" ht="25.5" x14ac:dyDescent="0.2">
      <c r="A39" s="64"/>
      <c r="B39" s="65"/>
      <c r="C39" s="329" t="s">
        <v>4823</v>
      </c>
      <c r="D39" s="330"/>
      <c r="E39" s="103">
        <v>628.20000000000005</v>
      </c>
      <c r="F39" s="69"/>
      <c r="G39" s="70"/>
      <c r="H39" s="71"/>
      <c r="I39" s="66"/>
      <c r="J39" s="72"/>
      <c r="K39" s="66"/>
      <c r="M39" s="67" t="s">
        <v>4823</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Montáž trubek pro slaboproud plastových ohebných uložených pod omítku se zasekáním</v>
      </c>
      <c r="BE39" s="53"/>
      <c r="BF39" s="53"/>
      <c r="BG39" s="53"/>
      <c r="BH39" s="53"/>
      <c r="BI39" s="53"/>
    </row>
    <row r="40" spans="1:104" x14ac:dyDescent="0.2">
      <c r="A40" s="54">
        <v>16</v>
      </c>
      <c r="B40" s="55" t="s">
        <v>4923</v>
      </c>
      <c r="C40" s="56" t="s">
        <v>4924</v>
      </c>
      <c r="D40" s="57" t="s">
        <v>201</v>
      </c>
      <c r="E40" s="100">
        <v>659.61</v>
      </c>
      <c r="F40" s="59"/>
      <c r="G40" s="60">
        <f>E40*F40</f>
        <v>0</v>
      </c>
      <c r="H40" s="61">
        <v>6.9999999999999994E-5</v>
      </c>
      <c r="I40" s="62">
        <f>E40*H40</f>
        <v>4.6172699999999997E-2</v>
      </c>
      <c r="J40" s="61"/>
      <c r="K40" s="62">
        <f>E40*J40</f>
        <v>0</v>
      </c>
      <c r="O40" s="53"/>
      <c r="Z40" s="53"/>
      <c r="AA40" s="53">
        <v>3</v>
      </c>
      <c r="AB40" s="53">
        <v>0</v>
      </c>
      <c r="AC40" s="53">
        <v>34571052</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3</v>
      </c>
      <c r="CB40" s="53">
        <v>0</v>
      </c>
      <c r="CZ40" s="16">
        <v>2</v>
      </c>
    </row>
    <row r="41" spans="1:104" x14ac:dyDescent="0.2">
      <c r="A41" s="64"/>
      <c r="B41" s="65"/>
      <c r="C41" s="329" t="s">
        <v>4816</v>
      </c>
      <c r="D41" s="330"/>
      <c r="E41" s="103">
        <v>659.61</v>
      </c>
      <c r="F41" s="69"/>
      <c r="G41" s="70"/>
      <c r="H41" s="71"/>
      <c r="I41" s="66"/>
      <c r="J41" s="72"/>
      <c r="K41" s="66"/>
      <c r="M41" s="67" t="s">
        <v>4816</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C40</f>
        <v>trubka elektroinstalační ohebná EN 500 86-1141</v>
      </c>
      <c r="BE41" s="53"/>
      <c r="BF41" s="53"/>
      <c r="BG41" s="53"/>
      <c r="BH41" s="53"/>
      <c r="BI41" s="53"/>
    </row>
    <row r="42" spans="1:104" ht="33.75" x14ac:dyDescent="0.2">
      <c r="A42" s="54">
        <v>17</v>
      </c>
      <c r="B42" s="55" t="s">
        <v>5095</v>
      </c>
      <c r="C42" s="56" t="s">
        <v>5096</v>
      </c>
      <c r="D42" s="57" t="s">
        <v>201</v>
      </c>
      <c r="E42" s="100">
        <v>1319.22</v>
      </c>
      <c r="F42" s="59"/>
      <c r="G42" s="60">
        <f>E42*F42</f>
        <v>0</v>
      </c>
      <c r="H42" s="61">
        <v>0</v>
      </c>
      <c r="I42" s="62">
        <f>E42*H42</f>
        <v>0</v>
      </c>
      <c r="J42" s="61">
        <v>0</v>
      </c>
      <c r="K42" s="62">
        <f>E42*J42</f>
        <v>0</v>
      </c>
      <c r="O42" s="53"/>
      <c r="Z42" s="53"/>
      <c r="AA42" s="53">
        <v>1</v>
      </c>
      <c r="AB42" s="53">
        <v>7</v>
      </c>
      <c r="AC42" s="53">
        <v>7</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G42</f>
        <v>0</v>
      </c>
      <c r="BA42" s="53"/>
      <c r="BB42" s="53"/>
      <c r="BC42" s="53"/>
      <c r="BD42" s="53"/>
      <c r="BE42" s="53"/>
      <c r="BF42" s="53"/>
      <c r="BG42" s="53"/>
      <c r="BH42" s="53"/>
      <c r="BI42" s="53"/>
      <c r="CA42" s="53">
        <v>1</v>
      </c>
      <c r="CB42" s="53">
        <v>7</v>
      </c>
      <c r="CZ42" s="16">
        <v>2</v>
      </c>
    </row>
    <row r="43" spans="1:104" ht="25.5" x14ac:dyDescent="0.2">
      <c r="A43" s="64"/>
      <c r="B43" s="65"/>
      <c r="C43" s="329" t="s">
        <v>5138</v>
      </c>
      <c r="D43" s="330"/>
      <c r="E43" s="103">
        <v>1319.22</v>
      </c>
      <c r="F43" s="69"/>
      <c r="G43" s="70"/>
      <c r="H43" s="71"/>
      <c r="I43" s="66"/>
      <c r="J43" s="72"/>
      <c r="K43" s="66"/>
      <c r="M43" s="67" t="s">
        <v>5138</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C42</f>
        <v>Montáž trubek pro slaboproud plastových tuhých pro  vnitřní rozvody uložených volně na příchytky</v>
      </c>
      <c r="BE43" s="53"/>
      <c r="BF43" s="53"/>
      <c r="BG43" s="53"/>
      <c r="BH43" s="53"/>
      <c r="BI43" s="53"/>
    </row>
    <row r="44" spans="1:104" ht="22.5" x14ac:dyDescent="0.2">
      <c r="A44" s="54">
        <v>18</v>
      </c>
      <c r="B44" s="55" t="s">
        <v>5131</v>
      </c>
      <c r="C44" s="56" t="s">
        <v>5132</v>
      </c>
      <c r="D44" s="57" t="s">
        <v>201</v>
      </c>
      <c r="E44" s="100">
        <v>13.1922</v>
      </c>
      <c r="F44" s="59"/>
      <c r="G44" s="60">
        <f>E44*F44</f>
        <v>0</v>
      </c>
      <c r="H44" s="61">
        <v>1.9000000000000001E-4</v>
      </c>
      <c r="I44" s="62">
        <f>E44*H44</f>
        <v>2.5065180000000001E-3</v>
      </c>
      <c r="J44" s="61"/>
      <c r="K44" s="62">
        <f>E44*J44</f>
        <v>0</v>
      </c>
      <c r="O44" s="53"/>
      <c r="Z44" s="53"/>
      <c r="AA44" s="53">
        <v>3</v>
      </c>
      <c r="AB44" s="53">
        <v>0</v>
      </c>
      <c r="AC44" s="53">
        <v>34571350</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G44</f>
        <v>0</v>
      </c>
      <c r="BA44" s="53"/>
      <c r="BB44" s="53"/>
      <c r="BC44" s="53"/>
      <c r="BD44" s="53"/>
      <c r="BE44" s="53"/>
      <c r="BF44" s="53"/>
      <c r="BG44" s="53"/>
      <c r="BH44" s="53"/>
      <c r="BI44" s="53"/>
      <c r="CA44" s="53">
        <v>3</v>
      </c>
      <c r="CB44" s="53">
        <v>0</v>
      </c>
      <c r="CZ44" s="16">
        <v>2</v>
      </c>
    </row>
    <row r="45" spans="1:104" x14ac:dyDescent="0.2">
      <c r="A45" s="64"/>
      <c r="B45" s="65"/>
      <c r="C45" s="329" t="s">
        <v>5139</v>
      </c>
      <c r="D45" s="330"/>
      <c r="E45" s="103">
        <v>13.1922</v>
      </c>
      <c r="F45" s="69"/>
      <c r="G45" s="70"/>
      <c r="H45" s="71"/>
      <c r="I45" s="66"/>
      <c r="J45" s="72"/>
      <c r="K45" s="66"/>
      <c r="M45" s="67" t="s">
        <v>5139</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trubka elektroinstalační pra datové rozvody ohebná</v>
      </c>
      <c r="BE45" s="53"/>
      <c r="BF45" s="53"/>
      <c r="BG45" s="53"/>
      <c r="BH45" s="53"/>
      <c r="BI45" s="53"/>
    </row>
    <row r="46" spans="1:104" x14ac:dyDescent="0.2">
      <c r="A46" s="54">
        <v>19</v>
      </c>
      <c r="B46" s="55" t="s">
        <v>5140</v>
      </c>
      <c r="C46" s="56" t="s">
        <v>5141</v>
      </c>
      <c r="D46" s="57" t="s">
        <v>201</v>
      </c>
      <c r="E46" s="100">
        <v>52.768799999999999</v>
      </c>
      <c r="F46" s="59"/>
      <c r="G46" s="60">
        <f>E46*F46</f>
        <v>0</v>
      </c>
      <c r="H46" s="61">
        <v>1.9000000000000001E-4</v>
      </c>
      <c r="I46" s="62">
        <f>E46*H46</f>
        <v>1.0026072E-2</v>
      </c>
      <c r="J46" s="61"/>
      <c r="K46" s="62">
        <f>E46*J46</f>
        <v>0</v>
      </c>
      <c r="O46" s="53"/>
      <c r="Z46" s="53"/>
      <c r="AA46" s="53">
        <v>3</v>
      </c>
      <c r="AB46" s="53">
        <v>0</v>
      </c>
      <c r="AC46" s="53" t="s">
        <v>5140</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3</v>
      </c>
      <c r="CB46" s="53">
        <v>0</v>
      </c>
      <c r="CZ46" s="16">
        <v>2</v>
      </c>
    </row>
    <row r="47" spans="1:104" x14ac:dyDescent="0.2">
      <c r="A47" s="64"/>
      <c r="B47" s="65"/>
      <c r="C47" s="329" t="s">
        <v>4748</v>
      </c>
      <c r="D47" s="330"/>
      <c r="E47" s="103">
        <v>52.768799999999999</v>
      </c>
      <c r="F47" s="69"/>
      <c r="G47" s="70"/>
      <c r="H47" s="71"/>
      <c r="I47" s="66"/>
      <c r="J47" s="72"/>
      <c r="K47" s="66"/>
      <c r="M47" s="67" t="s">
        <v>4748</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trubka elektroinstalační ohebná (chránička) D</v>
      </c>
      <c r="BE47" s="53"/>
      <c r="BF47" s="53"/>
      <c r="BG47" s="53"/>
      <c r="BH47" s="53"/>
      <c r="BI47" s="53"/>
    </row>
    <row r="48" spans="1:104" x14ac:dyDescent="0.2">
      <c r="A48" s="54">
        <v>20</v>
      </c>
      <c r="B48" s="55" t="s">
        <v>5142</v>
      </c>
      <c r="C48" s="56" t="s">
        <v>5143</v>
      </c>
      <c r="D48" s="57" t="s">
        <v>201</v>
      </c>
      <c r="E48" s="100">
        <v>1256.4000000000001</v>
      </c>
      <c r="F48" s="59"/>
      <c r="G48" s="60">
        <f>E48*F48</f>
        <v>0</v>
      </c>
      <c r="H48" s="61">
        <v>1.9000000000000001E-4</v>
      </c>
      <c r="I48" s="62">
        <f>E48*H48</f>
        <v>0.23871600000000004</v>
      </c>
      <c r="J48" s="61"/>
      <c r="K48" s="62">
        <f>E48*J48</f>
        <v>0</v>
      </c>
      <c r="O48" s="53"/>
      <c r="Z48" s="53"/>
      <c r="AA48" s="53">
        <v>3</v>
      </c>
      <c r="AB48" s="53">
        <v>0</v>
      </c>
      <c r="AC48" s="53" t="s">
        <v>5142</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3</v>
      </c>
      <c r="CB48" s="53">
        <v>0</v>
      </c>
      <c r="CZ48" s="16">
        <v>2</v>
      </c>
    </row>
    <row r="49" spans="1:104" x14ac:dyDescent="0.2">
      <c r="A49" s="64"/>
      <c r="B49" s="65"/>
      <c r="C49" s="329" t="s">
        <v>4826</v>
      </c>
      <c r="D49" s="330"/>
      <c r="E49" s="103">
        <v>1256.4000000000001</v>
      </c>
      <c r="F49" s="69"/>
      <c r="G49" s="70"/>
      <c r="H49" s="71"/>
      <c r="I49" s="66"/>
      <c r="J49" s="72"/>
      <c r="K49" s="66"/>
      <c r="M49" s="67" t="s">
        <v>4826</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trubka elektroinstalační ohebná (chránička) D 5,</v>
      </c>
      <c r="BE49" s="53"/>
      <c r="BF49" s="53"/>
      <c r="BG49" s="53"/>
      <c r="BH49" s="53"/>
      <c r="BI49" s="53"/>
    </row>
    <row r="50" spans="1:104" ht="22.5" x14ac:dyDescent="0.2">
      <c r="A50" s="54">
        <v>21</v>
      </c>
      <c r="B50" s="55" t="s">
        <v>4709</v>
      </c>
      <c r="C50" s="56" t="s">
        <v>4710</v>
      </c>
      <c r="D50" s="57" t="s">
        <v>201</v>
      </c>
      <c r="E50" s="100">
        <v>5704.0559999999996</v>
      </c>
      <c r="F50" s="59"/>
      <c r="G50" s="60">
        <f>E50*F50</f>
        <v>0</v>
      </c>
      <c r="H50" s="61">
        <v>0</v>
      </c>
      <c r="I50" s="62">
        <f>E50*H50</f>
        <v>0</v>
      </c>
      <c r="J50" s="61">
        <v>0</v>
      </c>
      <c r="K50" s="62">
        <f>E50*J50</f>
        <v>0</v>
      </c>
      <c r="O50" s="53"/>
      <c r="Z50" s="53"/>
      <c r="AA50" s="53">
        <v>1</v>
      </c>
      <c r="AB50" s="53">
        <v>7</v>
      </c>
      <c r="AC50" s="53">
        <v>7</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1</v>
      </c>
      <c r="CB50" s="53">
        <v>7</v>
      </c>
      <c r="CZ50" s="16">
        <v>2</v>
      </c>
    </row>
    <row r="51" spans="1:104" x14ac:dyDescent="0.2">
      <c r="A51" s="64"/>
      <c r="B51" s="65"/>
      <c r="C51" s="329" t="s">
        <v>5144</v>
      </c>
      <c r="D51" s="330"/>
      <c r="E51" s="103">
        <v>5704.0559999999996</v>
      </c>
      <c r="F51" s="69"/>
      <c r="G51" s="70"/>
      <c r="H51" s="71"/>
      <c r="I51" s="66"/>
      <c r="J51" s="72"/>
      <c r="K51" s="66"/>
      <c r="M51" s="67" t="s">
        <v>5144</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Montáž kabelů sdělovacích pro vnitřní rozvody do 15 žil</v>
      </c>
      <c r="BE51" s="53"/>
      <c r="BF51" s="53"/>
      <c r="BG51" s="53"/>
      <c r="BH51" s="53"/>
      <c r="BI51" s="53"/>
    </row>
    <row r="52" spans="1:104" x14ac:dyDescent="0.2">
      <c r="A52" s="54">
        <v>22</v>
      </c>
      <c r="B52" s="55" t="s">
        <v>4919</v>
      </c>
      <c r="C52" s="56" t="s">
        <v>4920</v>
      </c>
      <c r="D52" s="57" t="s">
        <v>201</v>
      </c>
      <c r="E52" s="100">
        <v>6844.8671999999997</v>
      </c>
      <c r="F52" s="59"/>
      <c r="G52" s="60">
        <f>E52*F52</f>
        <v>0</v>
      </c>
      <c r="H52" s="61">
        <v>4.0000000000000003E-5</v>
      </c>
      <c r="I52" s="62">
        <f>E52*H52</f>
        <v>0.27379468800000001</v>
      </c>
      <c r="J52" s="61"/>
      <c r="K52" s="62">
        <f>E52*J52</f>
        <v>0</v>
      </c>
      <c r="O52" s="53"/>
      <c r="Z52" s="53"/>
      <c r="AA52" s="53">
        <v>3</v>
      </c>
      <c r="AB52" s="53">
        <v>0</v>
      </c>
      <c r="AC52" s="53">
        <v>34121015</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3</v>
      </c>
      <c r="CB52" s="53">
        <v>0</v>
      </c>
      <c r="CZ52" s="16">
        <v>2</v>
      </c>
    </row>
    <row r="53" spans="1:104" x14ac:dyDescent="0.2">
      <c r="A53" s="64"/>
      <c r="B53" s="65"/>
      <c r="C53" s="329" t="s">
        <v>5145</v>
      </c>
      <c r="D53" s="330"/>
      <c r="E53" s="103">
        <v>6844.8671999999997</v>
      </c>
      <c r="F53" s="69"/>
      <c r="G53" s="70"/>
      <c r="H53" s="71"/>
      <c r="I53" s="66"/>
      <c r="J53" s="72"/>
      <c r="K53" s="66"/>
      <c r="M53" s="67" t="s">
        <v>5145</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C52</f>
        <v>kabel sdělovací s Cu jádrem 4x2x0,5mm</v>
      </c>
      <c r="BE53" s="53"/>
      <c r="BF53" s="53"/>
      <c r="BG53" s="53"/>
      <c r="BH53" s="53"/>
      <c r="BI53" s="53"/>
    </row>
    <row r="54" spans="1:104" ht="22.5" x14ac:dyDescent="0.2">
      <c r="A54" s="54">
        <v>23</v>
      </c>
      <c r="B54" s="55" t="s">
        <v>5097</v>
      </c>
      <c r="C54" s="56" t="s">
        <v>5098</v>
      </c>
      <c r="D54" s="57" t="s">
        <v>281</v>
      </c>
      <c r="E54" s="100">
        <v>0.62819999999999998</v>
      </c>
      <c r="F54" s="59"/>
      <c r="G54" s="60">
        <f>E54*F54</f>
        <v>0</v>
      </c>
      <c r="H54" s="61">
        <v>0</v>
      </c>
      <c r="I54" s="62">
        <f>E54*H54</f>
        <v>0</v>
      </c>
      <c r="J54" s="61">
        <v>0</v>
      </c>
      <c r="K54" s="62">
        <f>E54*J54</f>
        <v>0</v>
      </c>
      <c r="O54" s="53"/>
      <c r="Z54" s="53"/>
      <c r="AA54" s="53">
        <v>1</v>
      </c>
      <c r="AB54" s="53">
        <v>7</v>
      </c>
      <c r="AC54" s="53">
        <v>7</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1</v>
      </c>
      <c r="CB54" s="53">
        <v>7</v>
      </c>
      <c r="CZ54" s="16">
        <v>2</v>
      </c>
    </row>
    <row r="55" spans="1:104" x14ac:dyDescent="0.2">
      <c r="A55" s="64"/>
      <c r="B55" s="65"/>
      <c r="C55" s="329" t="s">
        <v>598</v>
      </c>
      <c r="D55" s="330"/>
      <c r="E55" s="103">
        <v>0.62819999999999998</v>
      </c>
      <c r="F55" s="69"/>
      <c r="G55" s="70"/>
      <c r="H55" s="71"/>
      <c r="I55" s="66"/>
      <c r="J55" s="72"/>
      <c r="K55" s="66"/>
      <c r="M55" s="67" t="s">
        <v>598</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C54</f>
        <v>Montáž rozvaděče strukturované kabeláže do zděného  výklenku</v>
      </c>
      <c r="BE55" s="53"/>
      <c r="BF55" s="53"/>
      <c r="BG55" s="53"/>
      <c r="BH55" s="53"/>
      <c r="BI55" s="53"/>
    </row>
    <row r="56" spans="1:104" x14ac:dyDescent="0.2">
      <c r="A56" s="54">
        <v>24</v>
      </c>
      <c r="B56" s="55" t="s">
        <v>5146</v>
      </c>
      <c r="C56" s="56" t="s">
        <v>5147</v>
      </c>
      <c r="D56" s="57" t="s">
        <v>281</v>
      </c>
      <c r="E56" s="100">
        <v>0.62819999999999998</v>
      </c>
      <c r="F56" s="59"/>
      <c r="G56" s="60">
        <f>E56*F56</f>
        <v>0</v>
      </c>
      <c r="H56" s="61">
        <v>2.4E-2</v>
      </c>
      <c r="I56" s="62">
        <f>E56*H56</f>
        <v>1.50768E-2</v>
      </c>
      <c r="J56" s="61"/>
      <c r="K56" s="62">
        <f>E56*J56</f>
        <v>0</v>
      </c>
      <c r="O56" s="53"/>
      <c r="Z56" s="53"/>
      <c r="AA56" s="53">
        <v>3</v>
      </c>
      <c r="AB56" s="53">
        <v>0</v>
      </c>
      <c r="AC56" s="53" t="s">
        <v>5146</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G56</f>
        <v>0</v>
      </c>
      <c r="BA56" s="53"/>
      <c r="BB56" s="53"/>
      <c r="BC56" s="53"/>
      <c r="BD56" s="53"/>
      <c r="BE56" s="53"/>
      <c r="BF56" s="53"/>
      <c r="BG56" s="53"/>
      <c r="BH56" s="53"/>
      <c r="BI56" s="53"/>
      <c r="CA56" s="53">
        <v>3</v>
      </c>
      <c r="CB56" s="53">
        <v>0</v>
      </c>
      <c r="CZ56" s="16">
        <v>2</v>
      </c>
    </row>
    <row r="57" spans="1:104" x14ac:dyDescent="0.2">
      <c r="A57" s="64"/>
      <c r="B57" s="65"/>
      <c r="C57" s="329" t="s">
        <v>598</v>
      </c>
      <c r="D57" s="330"/>
      <c r="E57" s="103">
        <v>0.62819999999999998</v>
      </c>
      <c r="F57" s="69"/>
      <c r="G57" s="70"/>
      <c r="H57" s="71"/>
      <c r="I57" s="66"/>
      <c r="J57" s="72"/>
      <c r="K57" s="66"/>
      <c r="M57" s="67" t="s">
        <v>598</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C56</f>
        <v>RACK 800x800 45U do výklenku</v>
      </c>
      <c r="BE57" s="53"/>
      <c r="BF57" s="53"/>
      <c r="BG57" s="53"/>
      <c r="BH57" s="53"/>
      <c r="BI57" s="53"/>
    </row>
    <row r="58" spans="1:104" x14ac:dyDescent="0.2">
      <c r="A58" s="54">
        <v>25</v>
      </c>
      <c r="B58" s="55" t="s">
        <v>5148</v>
      </c>
      <c r="C58" s="56" t="s">
        <v>5149</v>
      </c>
      <c r="D58" s="57" t="s">
        <v>281</v>
      </c>
      <c r="E58" s="100">
        <v>0.62819999999999998</v>
      </c>
      <c r="F58" s="59"/>
      <c r="G58" s="60">
        <f>E58*F58</f>
        <v>0</v>
      </c>
      <c r="H58" s="61">
        <v>2.4E-2</v>
      </c>
      <c r="I58" s="62">
        <f>E58*H58</f>
        <v>1.50768E-2</v>
      </c>
      <c r="J58" s="61"/>
      <c r="K58" s="62">
        <f>E58*J58</f>
        <v>0</v>
      </c>
      <c r="O58" s="53"/>
      <c r="Z58" s="53"/>
      <c r="AA58" s="53">
        <v>3</v>
      </c>
      <c r="AB58" s="53">
        <v>0</v>
      </c>
      <c r="AC58" s="53" t="s">
        <v>5148</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G58</f>
        <v>0</v>
      </c>
      <c r="BA58" s="53"/>
      <c r="BB58" s="53"/>
      <c r="BC58" s="53"/>
      <c r="BD58" s="53"/>
      <c r="BE58" s="53"/>
      <c r="BF58" s="53"/>
      <c r="BG58" s="53"/>
      <c r="BH58" s="53"/>
      <c r="BI58" s="53"/>
      <c r="CA58" s="53">
        <v>3</v>
      </c>
      <c r="CB58" s="53">
        <v>0</v>
      </c>
      <c r="CZ58" s="16">
        <v>2</v>
      </c>
    </row>
    <row r="59" spans="1:104" x14ac:dyDescent="0.2">
      <c r="A59" s="64"/>
      <c r="B59" s="65"/>
      <c r="C59" s="329" t="s">
        <v>598</v>
      </c>
      <c r="D59" s="330"/>
      <c r="E59" s="103">
        <v>0.62819999999999998</v>
      </c>
      <c r="F59" s="69"/>
      <c r="G59" s="70"/>
      <c r="H59" s="71"/>
      <c r="I59" s="66"/>
      <c r="J59" s="72"/>
      <c r="K59" s="66"/>
      <c r="M59" s="67" t="s">
        <v>598</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C58</f>
        <v>Ventilátorová jednotka do 19</v>
      </c>
      <c r="BE59" s="53"/>
      <c r="BF59" s="53"/>
      <c r="BG59" s="53"/>
      <c r="BH59" s="53"/>
      <c r="BI59" s="53"/>
    </row>
    <row r="60" spans="1:104" x14ac:dyDescent="0.2">
      <c r="A60" s="54">
        <v>26</v>
      </c>
      <c r="B60" s="55" t="s">
        <v>5150</v>
      </c>
      <c r="C60" s="56" t="s">
        <v>5151</v>
      </c>
      <c r="D60" s="57" t="s">
        <v>281</v>
      </c>
      <c r="E60" s="100">
        <v>1.2564</v>
      </c>
      <c r="F60" s="59"/>
      <c r="G60" s="60">
        <f>E60*F60</f>
        <v>0</v>
      </c>
      <c r="H60" s="61">
        <v>2.4E-2</v>
      </c>
      <c r="I60" s="62">
        <f>E60*H60</f>
        <v>3.0153599999999999E-2</v>
      </c>
      <c r="J60" s="61"/>
      <c r="K60" s="62">
        <f>E60*J60</f>
        <v>0</v>
      </c>
      <c r="O60" s="53"/>
      <c r="Z60" s="53"/>
      <c r="AA60" s="53">
        <v>3</v>
      </c>
      <c r="AB60" s="53">
        <v>0</v>
      </c>
      <c r="AC60" s="53" t="s">
        <v>5150</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G60</f>
        <v>0</v>
      </c>
      <c r="BA60" s="53"/>
      <c r="BB60" s="53"/>
      <c r="BC60" s="53"/>
      <c r="BD60" s="53"/>
      <c r="BE60" s="53"/>
      <c r="BF60" s="53"/>
      <c r="BG60" s="53"/>
      <c r="BH60" s="53"/>
      <c r="BI60" s="53"/>
      <c r="CA60" s="53">
        <v>3</v>
      </c>
      <c r="CB60" s="53">
        <v>0</v>
      </c>
      <c r="CZ60" s="16">
        <v>2</v>
      </c>
    </row>
    <row r="61" spans="1:104" x14ac:dyDescent="0.2">
      <c r="A61" s="64"/>
      <c r="B61" s="65"/>
      <c r="C61" s="329" t="s">
        <v>746</v>
      </c>
      <c r="D61" s="330"/>
      <c r="E61" s="103">
        <v>1.2564</v>
      </c>
      <c r="F61" s="69"/>
      <c r="G61" s="70"/>
      <c r="H61" s="71"/>
      <c r="I61" s="66"/>
      <c r="J61" s="72"/>
      <c r="K61" s="66"/>
      <c r="M61" s="67" t="s">
        <v>746</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C60</f>
        <v>Napájecí jednotka 5x230V do 19</v>
      </c>
      <c r="BE61" s="53"/>
      <c r="BF61" s="53"/>
      <c r="BG61" s="53"/>
      <c r="BH61" s="53"/>
      <c r="BI61" s="53"/>
    </row>
    <row r="62" spans="1:104" x14ac:dyDescent="0.2">
      <c r="A62" s="54">
        <v>27</v>
      </c>
      <c r="B62" s="55" t="s">
        <v>5152</v>
      </c>
      <c r="C62" s="56" t="s">
        <v>5153</v>
      </c>
      <c r="D62" s="57" t="s">
        <v>281</v>
      </c>
      <c r="E62" s="100">
        <v>1.2564</v>
      </c>
      <c r="F62" s="59"/>
      <c r="G62" s="60">
        <f>E62*F62</f>
        <v>0</v>
      </c>
      <c r="H62" s="61">
        <v>2.4E-2</v>
      </c>
      <c r="I62" s="62">
        <f>E62*H62</f>
        <v>3.0153599999999999E-2</v>
      </c>
      <c r="J62" s="61"/>
      <c r="K62" s="62">
        <f>E62*J62</f>
        <v>0</v>
      </c>
      <c r="O62" s="53"/>
      <c r="Z62" s="53"/>
      <c r="AA62" s="53">
        <v>3</v>
      </c>
      <c r="AB62" s="53">
        <v>0</v>
      </c>
      <c r="AC62" s="53" t="s">
        <v>5152</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G62</f>
        <v>0</v>
      </c>
      <c r="BA62" s="53"/>
      <c r="BB62" s="53"/>
      <c r="BC62" s="53"/>
      <c r="BD62" s="53"/>
      <c r="BE62" s="53"/>
      <c r="BF62" s="53"/>
      <c r="BG62" s="53"/>
      <c r="BH62" s="53"/>
      <c r="BI62" s="53"/>
      <c r="CA62" s="53">
        <v>3</v>
      </c>
      <c r="CB62" s="53">
        <v>0</v>
      </c>
      <c r="CZ62" s="16">
        <v>2</v>
      </c>
    </row>
    <row r="63" spans="1:104" x14ac:dyDescent="0.2">
      <c r="A63" s="64"/>
      <c r="B63" s="65"/>
      <c r="C63" s="329" t="s">
        <v>746</v>
      </c>
      <c r="D63" s="330"/>
      <c r="E63" s="103">
        <v>1.2564</v>
      </c>
      <c r="F63" s="69"/>
      <c r="G63" s="70"/>
      <c r="H63" s="71"/>
      <c r="I63" s="66"/>
      <c r="J63" s="72"/>
      <c r="K63" s="66"/>
      <c r="M63" s="67" t="s">
        <v>746</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C62</f>
        <v>Kabel napájecí jednotky NN</v>
      </c>
      <c r="BE63" s="53"/>
      <c r="BF63" s="53"/>
      <c r="BG63" s="53"/>
      <c r="BH63" s="53"/>
      <c r="BI63" s="53"/>
    </row>
    <row r="64" spans="1:104" ht="22.5" x14ac:dyDescent="0.2">
      <c r="A64" s="54">
        <v>28</v>
      </c>
      <c r="B64" s="55" t="s">
        <v>5154</v>
      </c>
      <c r="C64" s="56" t="s">
        <v>5155</v>
      </c>
      <c r="D64" s="57" t="s">
        <v>281</v>
      </c>
      <c r="E64" s="100">
        <v>3.7692000000000001</v>
      </c>
      <c r="F64" s="59"/>
      <c r="G64" s="60">
        <f>E64*F64</f>
        <v>0</v>
      </c>
      <c r="H64" s="61">
        <v>2.4E-2</v>
      </c>
      <c r="I64" s="62">
        <f>E64*H64</f>
        <v>9.0460800000000008E-2</v>
      </c>
      <c r="J64" s="61"/>
      <c r="K64" s="62">
        <f>E64*J64</f>
        <v>0</v>
      </c>
      <c r="O64" s="53"/>
      <c r="Z64" s="53"/>
      <c r="AA64" s="53">
        <v>3</v>
      </c>
      <c r="AB64" s="53">
        <v>0</v>
      </c>
      <c r="AC64" s="53" t="s">
        <v>5154</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G64</f>
        <v>0</v>
      </c>
      <c r="BA64" s="53"/>
      <c r="BB64" s="53"/>
      <c r="BC64" s="53"/>
      <c r="BD64" s="53"/>
      <c r="BE64" s="53"/>
      <c r="BF64" s="53"/>
      <c r="BG64" s="53"/>
      <c r="BH64" s="53"/>
      <c r="BI64" s="53"/>
      <c r="CA64" s="53">
        <v>3</v>
      </c>
      <c r="CB64" s="53">
        <v>0</v>
      </c>
      <c r="CZ64" s="16">
        <v>2</v>
      </c>
    </row>
    <row r="65" spans="1:104" x14ac:dyDescent="0.2">
      <c r="A65" s="64"/>
      <c r="B65" s="65"/>
      <c r="C65" s="329" t="s">
        <v>297</v>
      </c>
      <c r="D65" s="330"/>
      <c r="E65" s="103">
        <v>3.7692000000000001</v>
      </c>
      <c r="F65" s="69"/>
      <c r="G65" s="70"/>
      <c r="H65" s="71"/>
      <c r="I65" s="66"/>
      <c r="J65" s="72"/>
      <c r="K65" s="66"/>
      <c r="M65" s="67" t="s">
        <v>297</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C64</f>
        <v>Montážní sada M6 pro kompletaci datového rozváděče</v>
      </c>
      <c r="BE65" s="53"/>
      <c r="BF65" s="53"/>
      <c r="BG65" s="53"/>
      <c r="BH65" s="53"/>
      <c r="BI65" s="53"/>
    </row>
    <row r="66" spans="1:104" x14ac:dyDescent="0.2">
      <c r="A66" s="54">
        <v>29</v>
      </c>
      <c r="B66" s="55" t="s">
        <v>5099</v>
      </c>
      <c r="C66" s="56" t="s">
        <v>5100</v>
      </c>
      <c r="D66" s="57" t="s">
        <v>281</v>
      </c>
      <c r="E66" s="100">
        <v>19.4742</v>
      </c>
      <c r="F66" s="59"/>
      <c r="G66" s="60">
        <f>E66*F66</f>
        <v>0</v>
      </c>
      <c r="H66" s="61">
        <v>0</v>
      </c>
      <c r="I66" s="62">
        <f>E66*H66</f>
        <v>0</v>
      </c>
      <c r="J66" s="61">
        <v>0</v>
      </c>
      <c r="K66" s="62">
        <f>E66*J66</f>
        <v>0</v>
      </c>
      <c r="O66" s="53"/>
      <c r="Z66" s="53"/>
      <c r="AA66" s="53">
        <v>1</v>
      </c>
      <c r="AB66" s="53">
        <v>7</v>
      </c>
      <c r="AC66" s="53">
        <v>7</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G66</f>
        <v>0</v>
      </c>
      <c r="BA66" s="53"/>
      <c r="BB66" s="53"/>
      <c r="BC66" s="53"/>
      <c r="BD66" s="53"/>
      <c r="BE66" s="53"/>
      <c r="BF66" s="53"/>
      <c r="BG66" s="53"/>
      <c r="BH66" s="53"/>
      <c r="BI66" s="53"/>
      <c r="CA66" s="53">
        <v>1</v>
      </c>
      <c r="CB66" s="53">
        <v>7</v>
      </c>
      <c r="CZ66" s="16">
        <v>2</v>
      </c>
    </row>
    <row r="67" spans="1:104" x14ac:dyDescent="0.2">
      <c r="A67" s="64"/>
      <c r="B67" s="65"/>
      <c r="C67" s="329" t="s">
        <v>5062</v>
      </c>
      <c r="D67" s="330"/>
      <c r="E67" s="103">
        <v>19.4742</v>
      </c>
      <c r="F67" s="69"/>
      <c r="G67" s="70"/>
      <c r="H67" s="71"/>
      <c r="I67" s="66"/>
      <c r="J67" s="72"/>
      <c r="K67" s="66"/>
      <c r="M67" s="67" t="s">
        <v>5062</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C66</f>
        <v xml:space="preserve">Montáž patch panelu 24 portů UTP/FTP </v>
      </c>
      <c r="BE67" s="53"/>
      <c r="BF67" s="53"/>
      <c r="BG67" s="53"/>
      <c r="BH67" s="53"/>
      <c r="BI67" s="53"/>
    </row>
    <row r="68" spans="1:104" x14ac:dyDescent="0.2">
      <c r="A68" s="54">
        <v>30</v>
      </c>
      <c r="B68" s="55" t="s">
        <v>5156</v>
      </c>
      <c r="C68" s="56" t="s">
        <v>5157</v>
      </c>
      <c r="D68" s="57" t="s">
        <v>281</v>
      </c>
      <c r="E68" s="100">
        <v>19.4742</v>
      </c>
      <c r="F68" s="59"/>
      <c r="G68" s="60">
        <f>E68*F68</f>
        <v>0</v>
      </c>
      <c r="H68" s="61">
        <v>1.78E-2</v>
      </c>
      <c r="I68" s="62">
        <f>E68*H68</f>
        <v>0.34664075999999999</v>
      </c>
      <c r="J68" s="61"/>
      <c r="K68" s="62">
        <f>E68*J68</f>
        <v>0</v>
      </c>
      <c r="O68" s="53"/>
      <c r="Z68" s="53"/>
      <c r="AA68" s="53">
        <v>3</v>
      </c>
      <c r="AB68" s="53">
        <v>0</v>
      </c>
      <c r="AC68" s="53" t="s">
        <v>5156</v>
      </c>
      <c r="AD68" s="53"/>
      <c r="AE68" s="53"/>
      <c r="AF68" s="53"/>
      <c r="AG68" s="53"/>
      <c r="AH68" s="53"/>
      <c r="AI68" s="53"/>
      <c r="AJ68" s="53"/>
      <c r="AK68" s="53"/>
      <c r="AL68" s="53"/>
      <c r="AM68" s="53"/>
      <c r="AN68" s="53"/>
      <c r="AO68" s="53"/>
      <c r="AP68" s="53"/>
      <c r="AQ68" s="53"/>
      <c r="AR68" s="53"/>
      <c r="AS68" s="53"/>
      <c r="AT68" s="53"/>
      <c r="AU68" s="53"/>
      <c r="AV68" s="53"/>
      <c r="AW68" s="53"/>
      <c r="AX68" s="53"/>
      <c r="AY68" s="53"/>
      <c r="AZ68" s="63">
        <f>G68</f>
        <v>0</v>
      </c>
      <c r="BA68" s="53"/>
      <c r="BB68" s="53"/>
      <c r="BC68" s="53"/>
      <c r="BD68" s="53"/>
      <c r="BE68" s="53"/>
      <c r="BF68" s="53"/>
      <c r="BG68" s="53"/>
      <c r="BH68" s="53"/>
      <c r="BI68" s="53"/>
      <c r="CA68" s="53">
        <v>3</v>
      </c>
      <c r="CB68" s="53">
        <v>0</v>
      </c>
      <c r="CZ68" s="16">
        <v>2</v>
      </c>
    </row>
    <row r="69" spans="1:104" x14ac:dyDescent="0.2">
      <c r="A69" s="64"/>
      <c r="B69" s="65"/>
      <c r="C69" s="329" t="s">
        <v>5062</v>
      </c>
      <c r="D69" s="330"/>
      <c r="E69" s="103">
        <v>19.4742</v>
      </c>
      <c r="F69" s="69"/>
      <c r="G69" s="70"/>
      <c r="H69" s="71"/>
      <c r="I69" s="66"/>
      <c r="J69" s="72"/>
      <c r="K69" s="66"/>
      <c r="M69" s="67" t="s">
        <v>5062</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C68</f>
        <v>Patch Panel 24portů FTP Cat.6 1U</v>
      </c>
      <c r="BE69" s="53"/>
      <c r="BF69" s="53"/>
      <c r="BG69" s="53"/>
      <c r="BH69" s="53"/>
      <c r="BI69" s="53"/>
    </row>
    <row r="70" spans="1:104" x14ac:dyDescent="0.2">
      <c r="A70" s="54">
        <v>31</v>
      </c>
      <c r="B70" s="55" t="s">
        <v>5101</v>
      </c>
      <c r="C70" s="56" t="s">
        <v>5102</v>
      </c>
      <c r="D70" s="57" t="s">
        <v>281</v>
      </c>
      <c r="E70" s="100">
        <v>0.62819999999999998</v>
      </c>
      <c r="F70" s="59"/>
      <c r="G70" s="60">
        <f>E70*F70</f>
        <v>0</v>
      </c>
      <c r="H70" s="61">
        <v>0</v>
      </c>
      <c r="I70" s="62">
        <f>E70*H70</f>
        <v>0</v>
      </c>
      <c r="J70" s="61">
        <v>0</v>
      </c>
      <c r="K70" s="62">
        <f>E70*J70</f>
        <v>0</v>
      </c>
      <c r="O70" s="53"/>
      <c r="Z70" s="53"/>
      <c r="AA70" s="53">
        <v>1</v>
      </c>
      <c r="AB70" s="53">
        <v>7</v>
      </c>
      <c r="AC70" s="53">
        <v>7</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G70</f>
        <v>0</v>
      </c>
      <c r="BA70" s="53"/>
      <c r="BB70" s="53"/>
      <c r="BC70" s="53"/>
      <c r="BD70" s="53"/>
      <c r="BE70" s="53"/>
      <c r="BF70" s="53"/>
      <c r="BG70" s="53"/>
      <c r="BH70" s="53"/>
      <c r="BI70" s="53"/>
      <c r="CA70" s="53">
        <v>1</v>
      </c>
      <c r="CB70" s="53">
        <v>7</v>
      </c>
      <c r="CZ70" s="16">
        <v>2</v>
      </c>
    </row>
    <row r="71" spans="1:104" x14ac:dyDescent="0.2">
      <c r="A71" s="64"/>
      <c r="B71" s="65"/>
      <c r="C71" s="329" t="s">
        <v>598</v>
      </c>
      <c r="D71" s="330"/>
      <c r="E71" s="103">
        <v>0.62819999999999998</v>
      </c>
      <c r="F71" s="69"/>
      <c r="G71" s="70"/>
      <c r="H71" s="71"/>
      <c r="I71" s="66"/>
      <c r="J71" s="72"/>
      <c r="K71" s="66"/>
      <c r="M71" s="67" t="s">
        <v>598</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C70</f>
        <v xml:space="preserve">Montáž patch panelu IDSN, do 50 portů </v>
      </c>
      <c r="BE71" s="53"/>
      <c r="BF71" s="53"/>
      <c r="BG71" s="53"/>
      <c r="BH71" s="53"/>
      <c r="BI71" s="53"/>
    </row>
    <row r="72" spans="1:104" x14ac:dyDescent="0.2">
      <c r="A72" s="54">
        <v>32</v>
      </c>
      <c r="B72" s="55" t="s">
        <v>5158</v>
      </c>
      <c r="C72" s="56" t="s">
        <v>5159</v>
      </c>
      <c r="D72" s="57" t="s">
        <v>281</v>
      </c>
      <c r="E72" s="100">
        <v>0.62819999999999998</v>
      </c>
      <c r="F72" s="59"/>
      <c r="G72" s="60">
        <f>E72*F72</f>
        <v>0</v>
      </c>
      <c r="H72" s="61">
        <v>1.78E-2</v>
      </c>
      <c r="I72" s="62">
        <f>E72*H72</f>
        <v>1.1181959999999999E-2</v>
      </c>
      <c r="J72" s="61"/>
      <c r="K72" s="62">
        <f>E72*J72</f>
        <v>0</v>
      </c>
      <c r="O72" s="53"/>
      <c r="Z72" s="53"/>
      <c r="AA72" s="53">
        <v>3</v>
      </c>
      <c r="AB72" s="53">
        <v>0</v>
      </c>
      <c r="AC72" s="53" t="s">
        <v>5158</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G72</f>
        <v>0</v>
      </c>
      <c r="BA72" s="53"/>
      <c r="BB72" s="53"/>
      <c r="BC72" s="53"/>
      <c r="BD72" s="53"/>
      <c r="BE72" s="53"/>
      <c r="BF72" s="53"/>
      <c r="BG72" s="53"/>
      <c r="BH72" s="53"/>
      <c r="BI72" s="53"/>
      <c r="CA72" s="53">
        <v>3</v>
      </c>
      <c r="CB72" s="53">
        <v>0</v>
      </c>
      <c r="CZ72" s="16">
        <v>2</v>
      </c>
    </row>
    <row r="73" spans="1:104" x14ac:dyDescent="0.2">
      <c r="A73" s="64"/>
      <c r="B73" s="65"/>
      <c r="C73" s="329" t="s">
        <v>598</v>
      </c>
      <c r="D73" s="330"/>
      <c r="E73" s="103">
        <v>0.62819999999999998</v>
      </c>
      <c r="F73" s="69"/>
      <c r="G73" s="70"/>
      <c r="H73" s="71"/>
      <c r="I73" s="66"/>
      <c r="J73" s="72"/>
      <c r="K73" s="66"/>
      <c r="M73" s="67" t="s">
        <v>598</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C72</f>
        <v>Telefonní patch panel 25 port 1U</v>
      </c>
      <c r="BE73" s="53"/>
      <c r="BF73" s="53"/>
      <c r="BG73" s="53"/>
      <c r="BH73" s="53"/>
      <c r="BI73" s="53"/>
    </row>
    <row r="74" spans="1:104" x14ac:dyDescent="0.2">
      <c r="A74" s="54">
        <v>33</v>
      </c>
      <c r="B74" s="55" t="s">
        <v>5160</v>
      </c>
      <c r="C74" s="56" t="s">
        <v>5159</v>
      </c>
      <c r="D74" s="57" t="s">
        <v>5117</v>
      </c>
      <c r="E74" s="100">
        <v>7.5384000000000002</v>
      </c>
      <c r="F74" s="59"/>
      <c r="G74" s="60">
        <f>E74*F74</f>
        <v>0</v>
      </c>
      <c r="H74" s="61">
        <v>1.78E-2</v>
      </c>
      <c r="I74" s="62">
        <f>E74*H74</f>
        <v>0.13418352</v>
      </c>
      <c r="J74" s="61"/>
      <c r="K74" s="62">
        <f>E74*J74</f>
        <v>0</v>
      </c>
      <c r="O74" s="53"/>
      <c r="Z74" s="53"/>
      <c r="AA74" s="53">
        <v>3</v>
      </c>
      <c r="AB74" s="53">
        <v>0</v>
      </c>
      <c r="AC74" s="53" t="s">
        <v>5160</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3</v>
      </c>
      <c r="CB74" s="53">
        <v>0</v>
      </c>
      <c r="CZ74" s="16">
        <v>2</v>
      </c>
    </row>
    <row r="75" spans="1:104" x14ac:dyDescent="0.2">
      <c r="A75" s="64"/>
      <c r="B75" s="65"/>
      <c r="C75" s="329" t="s">
        <v>1580</v>
      </c>
      <c r="D75" s="330"/>
      <c r="E75" s="103">
        <v>7.5384000000000002</v>
      </c>
      <c r="F75" s="69"/>
      <c r="G75" s="70"/>
      <c r="H75" s="71"/>
      <c r="I75" s="66"/>
      <c r="J75" s="72"/>
      <c r="K75" s="66"/>
      <c r="M75" s="67" t="s">
        <v>1580</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Telefonní patch panel 25 port 1U</v>
      </c>
      <c r="BE75" s="53"/>
      <c r="BF75" s="53"/>
      <c r="BG75" s="53"/>
      <c r="BH75" s="53"/>
      <c r="BI75" s="53"/>
    </row>
    <row r="76" spans="1:104" x14ac:dyDescent="0.2">
      <c r="A76" s="54">
        <v>34</v>
      </c>
      <c r="B76" s="55" t="s">
        <v>5161</v>
      </c>
      <c r="C76" s="56" t="s">
        <v>5159</v>
      </c>
      <c r="D76" s="57" t="s">
        <v>281</v>
      </c>
      <c r="E76" s="100">
        <v>3.7692000000000001</v>
      </c>
      <c r="F76" s="59"/>
      <c r="G76" s="60">
        <f>E76*F76</f>
        <v>0</v>
      </c>
      <c r="H76" s="61">
        <v>1.78E-2</v>
      </c>
      <c r="I76" s="62">
        <f>E76*H76</f>
        <v>6.709176E-2</v>
      </c>
      <c r="J76" s="61"/>
      <c r="K76" s="62">
        <f>E76*J76</f>
        <v>0</v>
      </c>
      <c r="O76" s="53"/>
      <c r="Z76" s="53"/>
      <c r="AA76" s="53">
        <v>3</v>
      </c>
      <c r="AB76" s="53">
        <v>0</v>
      </c>
      <c r="AC76" s="53" t="s">
        <v>5161</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3</v>
      </c>
      <c r="CB76" s="53">
        <v>0</v>
      </c>
      <c r="CZ76" s="16">
        <v>2</v>
      </c>
    </row>
    <row r="77" spans="1:104" x14ac:dyDescent="0.2">
      <c r="A77" s="64"/>
      <c r="B77" s="65"/>
      <c r="C77" s="329" t="s">
        <v>297</v>
      </c>
      <c r="D77" s="330"/>
      <c r="E77" s="103">
        <v>3.7692000000000001</v>
      </c>
      <c r="F77" s="69"/>
      <c r="G77" s="70"/>
      <c r="H77" s="71"/>
      <c r="I77" s="66"/>
      <c r="J77" s="72"/>
      <c r="K77" s="66"/>
      <c r="M77" s="67" t="s">
        <v>297</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C76</f>
        <v>Telefonní patch panel 25 port 1U</v>
      </c>
      <c r="BE77" s="53"/>
      <c r="BF77" s="53"/>
      <c r="BG77" s="53"/>
      <c r="BH77" s="53"/>
      <c r="BI77" s="53"/>
    </row>
    <row r="78" spans="1:104" x14ac:dyDescent="0.2">
      <c r="A78" s="54">
        <v>35</v>
      </c>
      <c r="B78" s="55" t="s">
        <v>5103</v>
      </c>
      <c r="C78" s="56" t="s">
        <v>5104</v>
      </c>
      <c r="D78" s="57" t="s">
        <v>281</v>
      </c>
      <c r="E78" s="100">
        <v>67.845600000000005</v>
      </c>
      <c r="F78" s="59"/>
      <c r="G78" s="60">
        <f>E78*F78</f>
        <v>0</v>
      </c>
      <c r="H78" s="61">
        <v>0</v>
      </c>
      <c r="I78" s="62">
        <f>E78*H78</f>
        <v>0</v>
      </c>
      <c r="J78" s="61">
        <v>0</v>
      </c>
      <c r="K78" s="62">
        <f>E78*J78</f>
        <v>0</v>
      </c>
      <c r="O78" s="53"/>
      <c r="Z78" s="53"/>
      <c r="AA78" s="53">
        <v>1</v>
      </c>
      <c r="AB78" s="53">
        <v>7</v>
      </c>
      <c r="AC78" s="53">
        <v>7</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1</v>
      </c>
      <c r="CB78" s="53">
        <v>7</v>
      </c>
      <c r="CZ78" s="16">
        <v>2</v>
      </c>
    </row>
    <row r="79" spans="1:104" x14ac:dyDescent="0.2">
      <c r="A79" s="64"/>
      <c r="B79" s="65"/>
      <c r="C79" s="329" t="s">
        <v>5051</v>
      </c>
      <c r="D79" s="330"/>
      <c r="E79" s="103">
        <v>67.845600000000005</v>
      </c>
      <c r="F79" s="69"/>
      <c r="G79" s="70"/>
      <c r="H79" s="71"/>
      <c r="I79" s="66"/>
      <c r="J79" s="72"/>
      <c r="K79" s="66"/>
      <c r="M79" s="67" t="s">
        <v>5051</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73" t="str">
        <f>C78</f>
        <v xml:space="preserve">Montáž datové dvouzásuvky </v>
      </c>
      <c r="BE79" s="53"/>
      <c r="BF79" s="53"/>
      <c r="BG79" s="53"/>
      <c r="BH79" s="53"/>
      <c r="BI79" s="53"/>
    </row>
    <row r="80" spans="1:104" x14ac:dyDescent="0.2">
      <c r="A80" s="54">
        <v>36</v>
      </c>
      <c r="B80" s="55" t="s">
        <v>5133</v>
      </c>
      <c r="C80" s="56" t="s">
        <v>5134</v>
      </c>
      <c r="D80" s="57" t="s">
        <v>281</v>
      </c>
      <c r="E80" s="100">
        <v>67.845600000000005</v>
      </c>
      <c r="F80" s="59"/>
      <c r="G80" s="60">
        <f>E80*F80</f>
        <v>0</v>
      </c>
      <c r="H80" s="61">
        <v>6.0000000000000002E-5</v>
      </c>
      <c r="I80" s="62">
        <f>E80*H80</f>
        <v>4.0707360000000001E-3</v>
      </c>
      <c r="J80" s="61"/>
      <c r="K80" s="62">
        <f>E80*J80</f>
        <v>0</v>
      </c>
      <c r="O80" s="53"/>
      <c r="Z80" s="53"/>
      <c r="AA80" s="53">
        <v>3</v>
      </c>
      <c r="AB80" s="53">
        <v>0</v>
      </c>
      <c r="AC80" s="53">
        <v>37451242</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G80</f>
        <v>0</v>
      </c>
      <c r="BA80" s="53"/>
      <c r="BB80" s="53"/>
      <c r="BC80" s="53"/>
      <c r="BD80" s="53"/>
      <c r="BE80" s="53"/>
      <c r="BF80" s="53"/>
      <c r="BG80" s="53"/>
      <c r="BH80" s="53"/>
      <c r="BI80" s="53"/>
      <c r="CA80" s="53">
        <v>3</v>
      </c>
      <c r="CB80" s="53">
        <v>0</v>
      </c>
      <c r="CZ80" s="16">
        <v>2</v>
      </c>
    </row>
    <row r="81" spans="1:104" x14ac:dyDescent="0.2">
      <c r="A81" s="64"/>
      <c r="B81" s="65"/>
      <c r="C81" s="329" t="s">
        <v>5051</v>
      </c>
      <c r="D81" s="330"/>
      <c r="E81" s="103">
        <v>67.845600000000005</v>
      </c>
      <c r="F81" s="69"/>
      <c r="G81" s="70"/>
      <c r="H81" s="71"/>
      <c r="I81" s="66"/>
      <c r="J81" s="72"/>
      <c r="K81" s="66"/>
      <c r="M81" s="67" t="s">
        <v>5051</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zásuvka data 2xRJ45 bílá</v>
      </c>
      <c r="BE81" s="53"/>
      <c r="BF81" s="53"/>
      <c r="BG81" s="53"/>
      <c r="BH81" s="53"/>
      <c r="BI81" s="53"/>
    </row>
    <row r="82" spans="1:104" x14ac:dyDescent="0.2">
      <c r="A82" s="54">
        <v>37</v>
      </c>
      <c r="B82" s="55" t="s">
        <v>5162</v>
      </c>
      <c r="C82" s="56" t="s">
        <v>5163</v>
      </c>
      <c r="D82" s="57" t="s">
        <v>281</v>
      </c>
      <c r="E82" s="100">
        <v>67.845600000000005</v>
      </c>
      <c r="F82" s="59"/>
      <c r="G82" s="60">
        <f>E82*F82</f>
        <v>0</v>
      </c>
      <c r="H82" s="61">
        <v>6.0000000000000002E-5</v>
      </c>
      <c r="I82" s="62">
        <f>E82*H82</f>
        <v>4.0707360000000001E-3</v>
      </c>
      <c r="J82" s="61"/>
      <c r="K82" s="62">
        <f>E82*J82</f>
        <v>0</v>
      </c>
      <c r="O82" s="53"/>
      <c r="Z82" s="53"/>
      <c r="AA82" s="53">
        <v>3</v>
      </c>
      <c r="AB82" s="53">
        <v>0</v>
      </c>
      <c r="AC82" s="53" t="s">
        <v>5162</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G82</f>
        <v>0</v>
      </c>
      <c r="BA82" s="53"/>
      <c r="BB82" s="53"/>
      <c r="BC82" s="53"/>
      <c r="BD82" s="53"/>
      <c r="BE82" s="53"/>
      <c r="BF82" s="53"/>
      <c r="BG82" s="53"/>
      <c r="BH82" s="53"/>
      <c r="BI82" s="53"/>
      <c r="CA82" s="53">
        <v>3</v>
      </c>
      <c r="CB82" s="53">
        <v>0</v>
      </c>
      <c r="CZ82" s="16">
        <v>2</v>
      </c>
    </row>
    <row r="83" spans="1:104" x14ac:dyDescent="0.2">
      <c r="A83" s="64"/>
      <c r="B83" s="65"/>
      <c r="C83" s="329" t="s">
        <v>5051</v>
      </c>
      <c r="D83" s="330"/>
      <c r="E83" s="103">
        <v>67.845600000000005</v>
      </c>
      <c r="F83" s="69"/>
      <c r="G83" s="70"/>
      <c r="H83" s="71"/>
      <c r="I83" s="66"/>
      <c r="J83" s="72"/>
      <c r="K83" s="66"/>
      <c r="M83" s="67" t="s">
        <v>5051</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t="str">
        <f>C82</f>
        <v>Rámeček pro datovou zásuvku, vícenásobný</v>
      </c>
      <c r="BE83" s="53"/>
      <c r="BF83" s="53"/>
      <c r="BG83" s="53"/>
      <c r="BH83" s="53"/>
      <c r="BI83" s="53"/>
    </row>
    <row r="84" spans="1:104" x14ac:dyDescent="0.2">
      <c r="A84" s="54">
        <v>38</v>
      </c>
      <c r="B84" s="55" t="s">
        <v>4998</v>
      </c>
      <c r="C84" s="56" t="s">
        <v>4999</v>
      </c>
      <c r="D84" s="57" t="s">
        <v>281</v>
      </c>
      <c r="E84" s="100">
        <v>135.69120000000001</v>
      </c>
      <c r="F84" s="59"/>
      <c r="G84" s="60">
        <f>E84*F84</f>
        <v>0</v>
      </c>
      <c r="H84" s="61">
        <v>0</v>
      </c>
      <c r="I84" s="62">
        <f>E84*H84</f>
        <v>0</v>
      </c>
      <c r="J84" s="61">
        <v>0</v>
      </c>
      <c r="K84" s="62">
        <f>E84*J84</f>
        <v>0</v>
      </c>
      <c r="O84" s="53"/>
      <c r="Z84" s="53"/>
      <c r="AA84" s="53">
        <v>1</v>
      </c>
      <c r="AB84" s="53">
        <v>7</v>
      </c>
      <c r="AC84" s="53">
        <v>7</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1</v>
      </c>
      <c r="CB84" s="53">
        <v>7</v>
      </c>
      <c r="CZ84" s="16">
        <v>2</v>
      </c>
    </row>
    <row r="85" spans="1:104" x14ac:dyDescent="0.2">
      <c r="A85" s="64"/>
      <c r="B85" s="65"/>
      <c r="C85" s="329" t="s">
        <v>5164</v>
      </c>
      <c r="D85" s="330"/>
      <c r="E85" s="103">
        <v>135.69120000000001</v>
      </c>
      <c r="F85" s="69"/>
      <c r="G85" s="70"/>
      <c r="H85" s="71"/>
      <c r="I85" s="66"/>
      <c r="J85" s="72"/>
      <c r="K85" s="66"/>
      <c r="M85" s="67" t="s">
        <v>5164</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 xml:space="preserve">Popis portu datové zásuvky </v>
      </c>
      <c r="BE85" s="53"/>
      <c r="BF85" s="53"/>
      <c r="BG85" s="53"/>
      <c r="BH85" s="53"/>
      <c r="BI85" s="53"/>
    </row>
    <row r="86" spans="1:104" x14ac:dyDescent="0.2">
      <c r="A86" s="54">
        <v>39</v>
      </c>
      <c r="B86" s="55" t="s">
        <v>5105</v>
      </c>
      <c r="C86" s="56" t="s">
        <v>5106</v>
      </c>
      <c r="D86" s="57" t="s">
        <v>281</v>
      </c>
      <c r="E86" s="100">
        <v>110.56319999999999</v>
      </c>
      <c r="F86" s="59"/>
      <c r="G86" s="60">
        <f>E86*F86</f>
        <v>0</v>
      </c>
      <c r="H86" s="61">
        <v>0</v>
      </c>
      <c r="I86" s="62">
        <f>E86*H86</f>
        <v>0</v>
      </c>
      <c r="J86" s="61">
        <v>0</v>
      </c>
      <c r="K86" s="62">
        <f>E86*J86</f>
        <v>0</v>
      </c>
      <c r="O86" s="53"/>
      <c r="Z86" s="53"/>
      <c r="AA86" s="53">
        <v>1</v>
      </c>
      <c r="AB86" s="53">
        <v>7</v>
      </c>
      <c r="AC86" s="53">
        <v>7</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1</v>
      </c>
      <c r="CB86" s="53">
        <v>7</v>
      </c>
      <c r="CZ86" s="16">
        <v>2</v>
      </c>
    </row>
    <row r="87" spans="1:104" x14ac:dyDescent="0.2">
      <c r="A87" s="64"/>
      <c r="B87" s="65"/>
      <c r="C87" s="329" t="s">
        <v>5165</v>
      </c>
      <c r="D87" s="330"/>
      <c r="E87" s="103">
        <v>110.56319999999999</v>
      </c>
      <c r="F87" s="69"/>
      <c r="G87" s="70"/>
      <c r="H87" s="71"/>
      <c r="I87" s="66"/>
      <c r="J87" s="72"/>
      <c r="K87" s="66"/>
      <c r="M87" s="67" t="s">
        <v>5165</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 xml:space="preserve">Popis portů patchpanelu </v>
      </c>
      <c r="BE87" s="53"/>
      <c r="BF87" s="53"/>
      <c r="BG87" s="53"/>
      <c r="BH87" s="53"/>
      <c r="BI87" s="53"/>
    </row>
    <row r="88" spans="1:104" ht="22.5" x14ac:dyDescent="0.2">
      <c r="A88" s="54">
        <v>40</v>
      </c>
      <c r="B88" s="55" t="s">
        <v>4872</v>
      </c>
      <c r="C88" s="56" t="s">
        <v>4873</v>
      </c>
      <c r="D88" s="57" t="s">
        <v>281</v>
      </c>
      <c r="E88" s="100">
        <v>16.333200000000001</v>
      </c>
      <c r="F88" s="59"/>
      <c r="G88" s="60">
        <f>E88*F88</f>
        <v>0</v>
      </c>
      <c r="H88" s="61">
        <v>0</v>
      </c>
      <c r="I88" s="62">
        <f>E88*H88</f>
        <v>0</v>
      </c>
      <c r="J88" s="61">
        <v>0</v>
      </c>
      <c r="K88" s="62">
        <f>E88*J88</f>
        <v>0</v>
      </c>
      <c r="O88" s="53"/>
      <c r="Z88" s="53"/>
      <c r="AA88" s="53">
        <v>1</v>
      </c>
      <c r="AB88" s="53">
        <v>7</v>
      </c>
      <c r="AC88" s="53">
        <v>7</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1</v>
      </c>
      <c r="CB88" s="53">
        <v>7</v>
      </c>
      <c r="CZ88" s="16">
        <v>2</v>
      </c>
    </row>
    <row r="89" spans="1:104" x14ac:dyDescent="0.2">
      <c r="A89" s="64"/>
      <c r="B89" s="65"/>
      <c r="C89" s="329" t="s">
        <v>4220</v>
      </c>
      <c r="D89" s="330"/>
      <c r="E89" s="103">
        <v>16.333200000000001</v>
      </c>
      <c r="F89" s="69"/>
      <c r="G89" s="70"/>
      <c r="H89" s="71"/>
      <c r="I89" s="66"/>
      <c r="J89" s="72"/>
      <c r="K89" s="66"/>
      <c r="M89" s="67" t="s">
        <v>4220</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73" t="str">
        <f>C88</f>
        <v>Měření metalického segmentu s vyhotovením protokolu</v>
      </c>
      <c r="BE89" s="53"/>
      <c r="BF89" s="53"/>
      <c r="BG89" s="53"/>
      <c r="BH89" s="53"/>
      <c r="BI89" s="53"/>
    </row>
    <row r="90" spans="1:104" x14ac:dyDescent="0.2">
      <c r="A90" s="54">
        <v>41</v>
      </c>
      <c r="B90" s="55" t="s">
        <v>4874</v>
      </c>
      <c r="C90" s="56" t="s">
        <v>5107</v>
      </c>
      <c r="D90" s="57" t="s">
        <v>978</v>
      </c>
      <c r="E90" s="100">
        <v>0.62819999999999998</v>
      </c>
      <c r="F90" s="59"/>
      <c r="G90" s="60">
        <f>E90*F90</f>
        <v>0</v>
      </c>
      <c r="H90" s="61">
        <v>0</v>
      </c>
      <c r="I90" s="62">
        <f>E90*H90</f>
        <v>0</v>
      </c>
      <c r="J90" s="61">
        <v>0</v>
      </c>
      <c r="K90" s="62">
        <f>E90*J90</f>
        <v>0</v>
      </c>
      <c r="O90" s="53"/>
      <c r="Z90" s="53"/>
      <c r="AA90" s="53">
        <v>1</v>
      </c>
      <c r="AB90" s="53">
        <v>7</v>
      </c>
      <c r="AC90" s="53">
        <v>7</v>
      </c>
      <c r="AD90" s="53"/>
      <c r="AE90" s="53"/>
      <c r="AF90" s="53"/>
      <c r="AG90" s="53"/>
      <c r="AH90" s="53"/>
      <c r="AI90" s="53"/>
      <c r="AJ90" s="53"/>
      <c r="AK90" s="53"/>
      <c r="AL90" s="53"/>
      <c r="AM90" s="53"/>
      <c r="AN90" s="53"/>
      <c r="AO90" s="53"/>
      <c r="AP90" s="53"/>
      <c r="AQ90" s="53"/>
      <c r="AR90" s="53"/>
      <c r="AS90" s="53"/>
      <c r="AT90" s="53"/>
      <c r="AU90" s="53"/>
      <c r="AV90" s="53"/>
      <c r="AW90" s="53"/>
      <c r="AX90" s="53"/>
      <c r="AY90" s="53"/>
      <c r="AZ90" s="63">
        <f>G90</f>
        <v>0</v>
      </c>
      <c r="BA90" s="53"/>
      <c r="BB90" s="53"/>
      <c r="BC90" s="53"/>
      <c r="BD90" s="53"/>
      <c r="BE90" s="53"/>
      <c r="BF90" s="53"/>
      <c r="BG90" s="53"/>
      <c r="BH90" s="53"/>
      <c r="BI90" s="53"/>
      <c r="CA90" s="53">
        <v>1</v>
      </c>
      <c r="CB90" s="53">
        <v>7</v>
      </c>
      <c r="CZ90" s="16">
        <v>2</v>
      </c>
    </row>
    <row r="91" spans="1:104" x14ac:dyDescent="0.2">
      <c r="A91" s="64"/>
      <c r="B91" s="65"/>
      <c r="C91" s="329" t="s">
        <v>598</v>
      </c>
      <c r="D91" s="330"/>
      <c r="E91" s="103">
        <v>0.62819999999999998</v>
      </c>
      <c r="F91" s="69"/>
      <c r="G91" s="70"/>
      <c r="H91" s="71"/>
      <c r="I91" s="66"/>
      <c r="J91" s="72"/>
      <c r="K91" s="66"/>
      <c r="M91" s="67" t="s">
        <v>598</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73" t="str">
        <f>C90</f>
        <v xml:space="preserve">Kontrola a otestování rozvodného vedení STK </v>
      </c>
      <c r="BE91" s="53"/>
      <c r="BF91" s="53"/>
      <c r="BG91" s="53"/>
      <c r="BH91" s="53"/>
      <c r="BI91" s="53"/>
    </row>
    <row r="92" spans="1:104" x14ac:dyDescent="0.2">
      <c r="A92" s="74" t="s">
        <v>42</v>
      </c>
      <c r="B92" s="75" t="s">
        <v>4704</v>
      </c>
      <c r="C92" s="76" t="s">
        <v>4820</v>
      </c>
      <c r="D92" s="77"/>
      <c r="E92" s="78"/>
      <c r="F92" s="78"/>
      <c r="G92" s="79">
        <f>SUM(G37:G91)</f>
        <v>0</v>
      </c>
      <c r="H92" s="80"/>
      <c r="I92" s="79">
        <f>SUM(I37:I91)</f>
        <v>1.3193770500000006</v>
      </c>
      <c r="J92" s="81"/>
      <c r="K92" s="79">
        <f>SUM(K37:K91)</f>
        <v>0</v>
      </c>
      <c r="O92" s="53"/>
      <c r="X92" s="82">
        <f>K92</f>
        <v>0</v>
      </c>
      <c r="Y92" s="82">
        <f>I92</f>
        <v>1.3193770500000006</v>
      </c>
      <c r="Z92" s="63">
        <f>G92</f>
        <v>0</v>
      </c>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83"/>
      <c r="BB92" s="83"/>
      <c r="BC92" s="83"/>
      <c r="BD92" s="83"/>
      <c r="BE92" s="83"/>
      <c r="BF92" s="83"/>
      <c r="BG92" s="53"/>
      <c r="BH92" s="53"/>
      <c r="BI92" s="53"/>
    </row>
    <row r="93" spans="1:104" ht="14.25" customHeight="1" x14ac:dyDescent="0.2">
      <c r="A93" s="43" t="s">
        <v>38</v>
      </c>
      <c r="B93" s="44" t="s">
        <v>4843</v>
      </c>
      <c r="C93" s="45" t="s">
        <v>4978</v>
      </c>
      <c r="D93" s="46"/>
      <c r="E93" s="47"/>
      <c r="F93" s="47"/>
      <c r="G93" s="48"/>
      <c r="H93" s="49"/>
      <c r="I93" s="50"/>
      <c r="J93" s="51"/>
      <c r="K93" s="52"/>
      <c r="O93" s="53"/>
    </row>
    <row r="94" spans="1:104" x14ac:dyDescent="0.2">
      <c r="A94" s="54">
        <v>42</v>
      </c>
      <c r="B94" s="55" t="s">
        <v>4844</v>
      </c>
      <c r="C94" s="56" t="s">
        <v>4845</v>
      </c>
      <c r="D94" s="57" t="s">
        <v>4331</v>
      </c>
      <c r="E94" s="100">
        <v>5.0255999999999998</v>
      </c>
      <c r="F94" s="59"/>
      <c r="G94" s="60">
        <f>E94*F94</f>
        <v>0</v>
      </c>
      <c r="H94" s="61">
        <v>0</v>
      </c>
      <c r="I94" s="62">
        <f>E94*H94</f>
        <v>0</v>
      </c>
      <c r="J94" s="61">
        <v>0</v>
      </c>
      <c r="K94" s="62">
        <f>E94*J94</f>
        <v>0</v>
      </c>
      <c r="O94" s="53"/>
      <c r="Z94" s="53"/>
      <c r="AA94" s="53">
        <v>1</v>
      </c>
      <c r="AB94" s="53">
        <v>1</v>
      </c>
      <c r="AC94" s="53">
        <v>1</v>
      </c>
      <c r="AD94" s="53"/>
      <c r="AE94" s="53"/>
      <c r="AF94" s="53"/>
      <c r="AG94" s="53"/>
      <c r="AH94" s="53"/>
      <c r="AI94" s="53"/>
      <c r="AJ94" s="53"/>
      <c r="AK94" s="53"/>
      <c r="AL94" s="53"/>
      <c r="AM94" s="53"/>
      <c r="AN94" s="53"/>
      <c r="AO94" s="53"/>
      <c r="AP94" s="53"/>
      <c r="AQ94" s="53"/>
      <c r="AR94" s="53"/>
      <c r="AS94" s="53"/>
      <c r="AT94" s="53"/>
      <c r="AU94" s="53"/>
      <c r="AV94" s="53"/>
      <c r="AW94" s="53"/>
      <c r="AX94" s="53"/>
      <c r="AY94" s="53"/>
      <c r="AZ94" s="63">
        <f>G94</f>
        <v>0</v>
      </c>
      <c r="BA94" s="53"/>
      <c r="BB94" s="53"/>
      <c r="BC94" s="53"/>
      <c r="BD94" s="53"/>
      <c r="BE94" s="53"/>
      <c r="BF94" s="53"/>
      <c r="BG94" s="53"/>
      <c r="BH94" s="53"/>
      <c r="BI94" s="53"/>
      <c r="CA94" s="53">
        <v>1</v>
      </c>
      <c r="CB94" s="53">
        <v>1</v>
      </c>
      <c r="CZ94" s="16">
        <v>1</v>
      </c>
    </row>
    <row r="95" spans="1:104" x14ac:dyDescent="0.2">
      <c r="A95" s="64"/>
      <c r="B95" s="65"/>
      <c r="C95" s="329" t="s">
        <v>621</v>
      </c>
      <c r="D95" s="330"/>
      <c r="E95" s="103">
        <v>5.0255999999999998</v>
      </c>
      <c r="F95" s="69"/>
      <c r="G95" s="70"/>
      <c r="H95" s="71"/>
      <c r="I95" s="66"/>
      <c r="J95" s="72"/>
      <c r="K95" s="66"/>
      <c r="M95" s="67" t="s">
        <v>621</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73" t="str">
        <f>C94</f>
        <v xml:space="preserve">Hodinová zúčtovací sazba elektrikář </v>
      </c>
      <c r="BE95" s="53"/>
      <c r="BF95" s="53"/>
      <c r="BG95" s="53"/>
      <c r="BH95" s="53"/>
      <c r="BI95" s="53"/>
    </row>
    <row r="96" spans="1:104" x14ac:dyDescent="0.2">
      <c r="A96" s="54">
        <v>43</v>
      </c>
      <c r="B96" s="55" t="s">
        <v>4846</v>
      </c>
      <c r="C96" s="56" t="s">
        <v>4847</v>
      </c>
      <c r="D96" s="57" t="s">
        <v>4331</v>
      </c>
      <c r="E96" s="100">
        <v>25.128</v>
      </c>
      <c r="F96" s="59"/>
      <c r="G96" s="60">
        <f>E96*F96</f>
        <v>0</v>
      </c>
      <c r="H96" s="61">
        <v>0</v>
      </c>
      <c r="I96" s="62">
        <f>E96*H96</f>
        <v>0</v>
      </c>
      <c r="J96" s="61">
        <v>0</v>
      </c>
      <c r="K96" s="62">
        <f>E96*J96</f>
        <v>0</v>
      </c>
      <c r="O96" s="53"/>
      <c r="Z96" s="53"/>
      <c r="AA96" s="53">
        <v>1</v>
      </c>
      <c r="AB96" s="53">
        <v>1</v>
      </c>
      <c r="AC96" s="53">
        <v>1</v>
      </c>
      <c r="AD96" s="53"/>
      <c r="AE96" s="53"/>
      <c r="AF96" s="53"/>
      <c r="AG96" s="53"/>
      <c r="AH96" s="53"/>
      <c r="AI96" s="53"/>
      <c r="AJ96" s="53"/>
      <c r="AK96" s="53"/>
      <c r="AL96" s="53"/>
      <c r="AM96" s="53"/>
      <c r="AN96" s="53"/>
      <c r="AO96" s="53"/>
      <c r="AP96" s="53"/>
      <c r="AQ96" s="53"/>
      <c r="AR96" s="53"/>
      <c r="AS96" s="53"/>
      <c r="AT96" s="53"/>
      <c r="AU96" s="53"/>
      <c r="AV96" s="53"/>
      <c r="AW96" s="53"/>
      <c r="AX96" s="53"/>
      <c r="AY96" s="53"/>
      <c r="AZ96" s="63">
        <f>G96</f>
        <v>0</v>
      </c>
      <c r="BA96" s="53"/>
      <c r="BB96" s="53"/>
      <c r="BC96" s="53"/>
      <c r="BD96" s="53"/>
      <c r="BE96" s="53"/>
      <c r="BF96" s="53"/>
      <c r="BG96" s="53"/>
      <c r="BH96" s="53"/>
      <c r="BI96" s="53"/>
      <c r="CA96" s="53">
        <v>1</v>
      </c>
      <c r="CB96" s="53">
        <v>1</v>
      </c>
      <c r="CZ96" s="16">
        <v>1</v>
      </c>
    </row>
    <row r="97" spans="1:104" x14ac:dyDescent="0.2">
      <c r="A97" s="64"/>
      <c r="B97" s="65"/>
      <c r="C97" s="329" t="s">
        <v>2973</v>
      </c>
      <c r="D97" s="330"/>
      <c r="E97" s="103">
        <v>25.128</v>
      </c>
      <c r="F97" s="69"/>
      <c r="G97" s="70"/>
      <c r="H97" s="71"/>
      <c r="I97" s="66"/>
      <c r="J97" s="72"/>
      <c r="K97" s="66"/>
      <c r="M97" s="67" t="s">
        <v>2973</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73" t="str">
        <f>C96</f>
        <v xml:space="preserve">Hodinová zúčtovací sazba pomocný dělník PSV </v>
      </c>
      <c r="BE97" s="53"/>
      <c r="BF97" s="53"/>
      <c r="BG97" s="53"/>
      <c r="BH97" s="53"/>
      <c r="BI97" s="53"/>
    </row>
    <row r="98" spans="1:104" ht="22.5" x14ac:dyDescent="0.2">
      <c r="A98" s="54">
        <v>44</v>
      </c>
      <c r="B98" s="55" t="s">
        <v>4848</v>
      </c>
      <c r="C98" s="56" t="s">
        <v>4849</v>
      </c>
      <c r="D98" s="57" t="s">
        <v>4331</v>
      </c>
      <c r="E98" s="100">
        <v>40.204799999999999</v>
      </c>
      <c r="F98" s="59"/>
      <c r="G98" s="60">
        <f>E98*F98</f>
        <v>0</v>
      </c>
      <c r="H98" s="61">
        <v>0</v>
      </c>
      <c r="I98" s="62">
        <f>E98*H98</f>
        <v>0</v>
      </c>
      <c r="J98" s="61">
        <v>0</v>
      </c>
      <c r="K98" s="62">
        <f>E98*J98</f>
        <v>0</v>
      </c>
      <c r="O98" s="53"/>
      <c r="Z98" s="53"/>
      <c r="AA98" s="53">
        <v>1</v>
      </c>
      <c r="AB98" s="53">
        <v>1</v>
      </c>
      <c r="AC98" s="53">
        <v>1</v>
      </c>
      <c r="AD98" s="53"/>
      <c r="AE98" s="53"/>
      <c r="AF98" s="53"/>
      <c r="AG98" s="53"/>
      <c r="AH98" s="53"/>
      <c r="AI98" s="53"/>
      <c r="AJ98" s="53"/>
      <c r="AK98" s="53"/>
      <c r="AL98" s="53"/>
      <c r="AM98" s="53"/>
      <c r="AN98" s="53"/>
      <c r="AO98" s="53"/>
      <c r="AP98" s="53"/>
      <c r="AQ98" s="53"/>
      <c r="AR98" s="53"/>
      <c r="AS98" s="53"/>
      <c r="AT98" s="53"/>
      <c r="AU98" s="53"/>
      <c r="AV98" s="53"/>
      <c r="AW98" s="53"/>
      <c r="AX98" s="53"/>
      <c r="AY98" s="53"/>
      <c r="AZ98" s="63">
        <f>G98</f>
        <v>0</v>
      </c>
      <c r="BA98" s="53"/>
      <c r="BB98" s="53"/>
      <c r="BC98" s="53"/>
      <c r="BD98" s="53"/>
      <c r="BE98" s="53"/>
      <c r="BF98" s="53"/>
      <c r="BG98" s="53"/>
      <c r="BH98" s="53"/>
      <c r="BI98" s="53"/>
      <c r="CA98" s="53">
        <v>1</v>
      </c>
      <c r="CB98" s="53">
        <v>1</v>
      </c>
      <c r="CZ98" s="16">
        <v>1</v>
      </c>
    </row>
    <row r="99" spans="1:104" x14ac:dyDescent="0.2">
      <c r="A99" s="64"/>
      <c r="B99" s="65"/>
      <c r="C99" s="329" t="s">
        <v>4979</v>
      </c>
      <c r="D99" s="330"/>
      <c r="E99" s="103">
        <v>40.204799999999999</v>
      </c>
      <c r="F99" s="69"/>
      <c r="G99" s="70"/>
      <c r="H99" s="71"/>
      <c r="I99" s="66"/>
      <c r="J99" s="72"/>
      <c r="K99" s="66"/>
      <c r="M99" s="67" t="s">
        <v>4979</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73" t="str">
        <f>C98</f>
        <v>Hodinová zúčtovací sazba montér slaboproudých zařízení</v>
      </c>
      <c r="BE99" s="53"/>
      <c r="BF99" s="53"/>
      <c r="BG99" s="53"/>
      <c r="BH99" s="53"/>
      <c r="BI99" s="53"/>
    </row>
    <row r="100" spans="1:104" ht="22.5" x14ac:dyDescent="0.2">
      <c r="A100" s="54">
        <v>45</v>
      </c>
      <c r="B100" s="55" t="s">
        <v>4850</v>
      </c>
      <c r="C100" s="56" t="s">
        <v>4851</v>
      </c>
      <c r="D100" s="57" t="s">
        <v>4331</v>
      </c>
      <c r="E100" s="100">
        <v>20.102399999999999</v>
      </c>
      <c r="F100" s="59"/>
      <c r="G100" s="60">
        <f>E100*F100</f>
        <v>0</v>
      </c>
      <c r="H100" s="61">
        <v>0</v>
      </c>
      <c r="I100" s="62">
        <f>E100*H100</f>
        <v>0</v>
      </c>
      <c r="J100" s="61">
        <v>0</v>
      </c>
      <c r="K100" s="62">
        <f>E100*J100</f>
        <v>0</v>
      </c>
      <c r="O100" s="53"/>
      <c r="Z100" s="53"/>
      <c r="AA100" s="53">
        <v>1</v>
      </c>
      <c r="AB100" s="53">
        <v>1</v>
      </c>
      <c r="AC100" s="53">
        <v>1</v>
      </c>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63">
        <f>G100</f>
        <v>0</v>
      </c>
      <c r="BA100" s="53"/>
      <c r="BB100" s="53"/>
      <c r="BC100" s="53"/>
      <c r="BD100" s="53"/>
      <c r="BE100" s="53"/>
      <c r="BF100" s="53"/>
      <c r="BG100" s="53"/>
      <c r="BH100" s="53"/>
      <c r="BI100" s="53"/>
      <c r="CA100" s="53">
        <v>1</v>
      </c>
      <c r="CB100" s="53">
        <v>1</v>
      </c>
      <c r="CZ100" s="16">
        <v>1</v>
      </c>
    </row>
    <row r="101" spans="1:104" x14ac:dyDescent="0.2">
      <c r="A101" s="64"/>
      <c r="B101" s="65"/>
      <c r="C101" s="329" t="s">
        <v>3652</v>
      </c>
      <c r="D101" s="330"/>
      <c r="E101" s="103">
        <v>20.102399999999999</v>
      </c>
      <c r="F101" s="69"/>
      <c r="G101" s="70"/>
      <c r="H101" s="71"/>
      <c r="I101" s="66"/>
      <c r="J101" s="72"/>
      <c r="K101" s="66"/>
      <c r="M101" s="67" t="s">
        <v>3652</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C100</f>
        <v>Hodinová zúčtovací sazba montér slaboproudých zařízení odborný</v>
      </c>
      <c r="BE101" s="53"/>
      <c r="BF101" s="53"/>
      <c r="BG101" s="53"/>
      <c r="BH101" s="53"/>
      <c r="BI101" s="53"/>
    </row>
    <row r="102" spans="1:104" x14ac:dyDescent="0.2">
      <c r="A102" s="74" t="s">
        <v>42</v>
      </c>
      <c r="B102" s="75" t="s">
        <v>4843</v>
      </c>
      <c r="C102" s="76" t="s">
        <v>4978</v>
      </c>
      <c r="D102" s="77"/>
      <c r="E102" s="78"/>
      <c r="F102" s="78"/>
      <c r="G102" s="79">
        <f>SUM(G93:G101)</f>
        <v>0</v>
      </c>
      <c r="H102" s="80"/>
      <c r="I102" s="79">
        <f>SUM(I93:I101)</f>
        <v>0</v>
      </c>
      <c r="J102" s="81"/>
      <c r="K102" s="79">
        <f>SUM(K93:K101)</f>
        <v>0</v>
      </c>
      <c r="O102" s="53"/>
      <c r="X102" s="82">
        <f>K102</f>
        <v>0</v>
      </c>
      <c r="Y102" s="82">
        <f>I102</f>
        <v>0</v>
      </c>
      <c r="Z102" s="63">
        <f>G102</f>
        <v>0</v>
      </c>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83"/>
      <c r="BB102" s="83"/>
      <c r="BC102" s="83"/>
      <c r="BD102" s="83"/>
      <c r="BE102" s="83"/>
      <c r="BF102" s="83"/>
      <c r="BG102" s="53"/>
      <c r="BH102" s="53"/>
      <c r="BI102" s="53"/>
    </row>
    <row r="103" spans="1:104" x14ac:dyDescent="0.2">
      <c r="A103" s="84" t="s">
        <v>23</v>
      </c>
      <c r="B103" s="85" t="s">
        <v>43</v>
      </c>
      <c r="C103" s="86"/>
      <c r="D103" s="87"/>
      <c r="E103" s="88"/>
      <c r="F103" s="88"/>
      <c r="G103" s="89">
        <f>SUM(Z7:Z103)</f>
        <v>0</v>
      </c>
      <c r="H103" s="90"/>
      <c r="I103" s="89">
        <f>SUM(Y7:Y103)</f>
        <v>1.3327200180000005</v>
      </c>
      <c r="J103" s="90"/>
      <c r="K103" s="89">
        <f>SUM(X7:X103)</f>
        <v>0</v>
      </c>
      <c r="O103" s="53"/>
      <c r="BA103" s="91"/>
      <c r="BB103" s="91"/>
      <c r="BC103" s="91"/>
      <c r="BD103" s="91"/>
      <c r="BE103" s="91"/>
      <c r="BF103" s="91"/>
    </row>
    <row r="104" spans="1:104" x14ac:dyDescent="0.2">
      <c r="E104" s="16"/>
    </row>
    <row r="105" spans="1:104" x14ac:dyDescent="0.2">
      <c r="E105" s="16"/>
    </row>
    <row r="106" spans="1:104" x14ac:dyDescent="0.2">
      <c r="E106" s="16"/>
    </row>
    <row r="107" spans="1:104" x14ac:dyDescent="0.2">
      <c r="E107" s="16"/>
    </row>
    <row r="108" spans="1:104" x14ac:dyDescent="0.2">
      <c r="E108" s="16"/>
    </row>
    <row r="109" spans="1:104" x14ac:dyDescent="0.2">
      <c r="E109" s="16"/>
    </row>
    <row r="110" spans="1:104" x14ac:dyDescent="0.2">
      <c r="E110" s="16"/>
    </row>
    <row r="111" spans="1:104" x14ac:dyDescent="0.2">
      <c r="E111" s="16"/>
    </row>
    <row r="112" spans="1:104" x14ac:dyDescent="0.2">
      <c r="E112" s="16"/>
    </row>
    <row r="113" spans="1:7" x14ac:dyDescent="0.2">
      <c r="E113" s="16"/>
    </row>
    <row r="114" spans="1:7" x14ac:dyDescent="0.2">
      <c r="E114" s="16"/>
    </row>
    <row r="115" spans="1:7" x14ac:dyDescent="0.2">
      <c r="E115" s="16"/>
    </row>
    <row r="116" spans="1:7" x14ac:dyDescent="0.2">
      <c r="E116" s="16"/>
    </row>
    <row r="117" spans="1:7" x14ac:dyDescent="0.2">
      <c r="E117" s="16"/>
    </row>
    <row r="118" spans="1:7" x14ac:dyDescent="0.2">
      <c r="E118" s="16"/>
    </row>
    <row r="119" spans="1:7" x14ac:dyDescent="0.2">
      <c r="E119" s="16"/>
    </row>
    <row r="120" spans="1:7" x14ac:dyDescent="0.2">
      <c r="E120" s="16"/>
    </row>
    <row r="121" spans="1:7" x14ac:dyDescent="0.2">
      <c r="E121" s="16"/>
    </row>
    <row r="122" spans="1:7" x14ac:dyDescent="0.2">
      <c r="E122" s="16"/>
    </row>
    <row r="123" spans="1:7" x14ac:dyDescent="0.2">
      <c r="E123" s="16"/>
    </row>
    <row r="124" spans="1:7" x14ac:dyDescent="0.2">
      <c r="E124" s="16"/>
    </row>
    <row r="125" spans="1:7" x14ac:dyDescent="0.2">
      <c r="A125" s="72"/>
      <c r="B125" s="72"/>
      <c r="C125" s="72"/>
      <c r="D125" s="72"/>
      <c r="E125" s="72"/>
      <c r="F125" s="72"/>
      <c r="G125" s="72"/>
    </row>
    <row r="126" spans="1:7" x14ac:dyDescent="0.2">
      <c r="A126" s="72"/>
      <c r="B126" s="72"/>
      <c r="C126" s="72"/>
      <c r="D126" s="72"/>
      <c r="E126" s="72"/>
      <c r="F126" s="72"/>
      <c r="G126" s="72"/>
    </row>
    <row r="127" spans="1:7" x14ac:dyDescent="0.2">
      <c r="A127" s="72"/>
      <c r="B127" s="72"/>
      <c r="C127" s="72"/>
      <c r="D127" s="72"/>
      <c r="E127" s="72"/>
      <c r="F127" s="72"/>
      <c r="G127" s="72"/>
    </row>
    <row r="128" spans="1:7" x14ac:dyDescent="0.2">
      <c r="A128" s="72"/>
      <c r="B128" s="72"/>
      <c r="C128" s="72"/>
      <c r="D128" s="72"/>
      <c r="E128" s="72"/>
      <c r="F128" s="72"/>
      <c r="G128" s="72"/>
    </row>
    <row r="129" spans="5:5" x14ac:dyDescent="0.2">
      <c r="E129" s="16"/>
    </row>
    <row r="130" spans="5:5" x14ac:dyDescent="0.2">
      <c r="E130" s="16"/>
    </row>
    <row r="131" spans="5:5" x14ac:dyDescent="0.2">
      <c r="E131" s="16"/>
    </row>
    <row r="132" spans="5:5" x14ac:dyDescent="0.2">
      <c r="E132" s="16"/>
    </row>
    <row r="133" spans="5:5" x14ac:dyDescent="0.2">
      <c r="E133" s="16"/>
    </row>
    <row r="134" spans="5:5" x14ac:dyDescent="0.2">
      <c r="E134" s="16"/>
    </row>
    <row r="135" spans="5:5" x14ac:dyDescent="0.2">
      <c r="E135" s="16"/>
    </row>
    <row r="136" spans="5:5" x14ac:dyDescent="0.2">
      <c r="E136" s="16"/>
    </row>
    <row r="137" spans="5:5" x14ac:dyDescent="0.2">
      <c r="E137" s="16"/>
    </row>
    <row r="138" spans="5:5" x14ac:dyDescent="0.2">
      <c r="E138" s="16"/>
    </row>
    <row r="139" spans="5:5" x14ac:dyDescent="0.2">
      <c r="E139" s="16"/>
    </row>
    <row r="140" spans="5:5" x14ac:dyDescent="0.2">
      <c r="E140" s="16"/>
    </row>
    <row r="141" spans="5:5" x14ac:dyDescent="0.2">
      <c r="E141" s="16"/>
    </row>
    <row r="142" spans="5:5" x14ac:dyDescent="0.2">
      <c r="E142" s="16"/>
    </row>
    <row r="143" spans="5:5" x14ac:dyDescent="0.2">
      <c r="E143" s="16"/>
    </row>
    <row r="144" spans="5:5" x14ac:dyDescent="0.2">
      <c r="E144" s="16"/>
    </row>
    <row r="145" spans="1:5" x14ac:dyDescent="0.2">
      <c r="E145" s="16"/>
    </row>
    <row r="146" spans="1:5" x14ac:dyDescent="0.2">
      <c r="E146" s="16"/>
    </row>
    <row r="147" spans="1:5" x14ac:dyDescent="0.2">
      <c r="E147" s="16"/>
    </row>
    <row r="148" spans="1:5" x14ac:dyDescent="0.2">
      <c r="E148" s="16"/>
    </row>
    <row r="149" spans="1:5" x14ac:dyDescent="0.2">
      <c r="E149" s="16"/>
    </row>
    <row r="150" spans="1:5" x14ac:dyDescent="0.2">
      <c r="E150" s="16"/>
    </row>
    <row r="151" spans="1:5" x14ac:dyDescent="0.2">
      <c r="E151" s="16"/>
    </row>
    <row r="152" spans="1:5" x14ac:dyDescent="0.2">
      <c r="E152" s="16"/>
    </row>
    <row r="153" spans="1:5" x14ac:dyDescent="0.2">
      <c r="E153" s="16"/>
    </row>
    <row r="154" spans="1:5" x14ac:dyDescent="0.2">
      <c r="E154" s="16"/>
    </row>
    <row r="155" spans="1:5" x14ac:dyDescent="0.2">
      <c r="E155" s="16"/>
    </row>
    <row r="156" spans="1:5" x14ac:dyDescent="0.2">
      <c r="E156" s="16"/>
    </row>
    <row r="157" spans="1:5" x14ac:dyDescent="0.2">
      <c r="E157" s="16"/>
    </row>
    <row r="158" spans="1:5" x14ac:dyDescent="0.2">
      <c r="E158" s="16"/>
    </row>
    <row r="159" spans="1:5" x14ac:dyDescent="0.2">
      <c r="E159" s="16"/>
    </row>
    <row r="160" spans="1:5" x14ac:dyDescent="0.2">
      <c r="A160" s="92"/>
      <c r="B160" s="92"/>
    </row>
    <row r="161" spans="1:7" x14ac:dyDescent="0.2">
      <c r="A161" s="72"/>
      <c r="B161" s="72"/>
      <c r="C161" s="93"/>
      <c r="D161" s="93"/>
      <c r="E161" s="94"/>
      <c r="F161" s="93"/>
      <c r="G161" s="95"/>
    </row>
    <row r="162" spans="1:7" x14ac:dyDescent="0.2">
      <c r="A162" s="96"/>
      <c r="B162" s="96"/>
      <c r="C162" s="72"/>
      <c r="D162" s="72"/>
      <c r="E162" s="97"/>
      <c r="F162" s="72"/>
      <c r="G162" s="72"/>
    </row>
    <row r="163" spans="1:7" x14ac:dyDescent="0.2">
      <c r="A163" s="72"/>
      <c r="B163" s="72"/>
      <c r="C163" s="72"/>
      <c r="D163" s="72"/>
      <c r="E163" s="97"/>
      <c r="F163" s="72"/>
      <c r="G163" s="72"/>
    </row>
    <row r="164" spans="1:7" x14ac:dyDescent="0.2">
      <c r="A164" s="72"/>
      <c r="B164" s="72"/>
      <c r="C164" s="72"/>
      <c r="D164" s="72"/>
      <c r="E164" s="97"/>
      <c r="F164" s="72"/>
      <c r="G164" s="72"/>
    </row>
    <row r="165" spans="1:7" x14ac:dyDescent="0.2">
      <c r="A165" s="72"/>
      <c r="B165" s="72"/>
      <c r="C165" s="72"/>
      <c r="D165" s="72"/>
      <c r="E165" s="97"/>
      <c r="F165" s="72"/>
      <c r="G165" s="72"/>
    </row>
    <row r="166" spans="1:7" x14ac:dyDescent="0.2">
      <c r="A166" s="72"/>
      <c r="B166" s="72"/>
      <c r="C166" s="72"/>
      <c r="D166" s="72"/>
      <c r="E166" s="97"/>
      <c r="F166" s="72"/>
      <c r="G166" s="72"/>
    </row>
    <row r="167" spans="1:7" x14ac:dyDescent="0.2">
      <c r="A167" s="72"/>
      <c r="B167" s="72"/>
      <c r="C167" s="72"/>
      <c r="D167" s="72"/>
      <c r="E167" s="97"/>
      <c r="F167" s="72"/>
      <c r="G167" s="72"/>
    </row>
    <row r="168" spans="1:7" x14ac:dyDescent="0.2">
      <c r="A168" s="72"/>
      <c r="B168" s="72"/>
      <c r="C168" s="72"/>
      <c r="D168" s="72"/>
      <c r="E168" s="97"/>
      <c r="F168" s="72"/>
      <c r="G168" s="72"/>
    </row>
    <row r="169" spans="1:7" x14ac:dyDescent="0.2">
      <c r="A169" s="72"/>
      <c r="B169" s="72"/>
      <c r="C169" s="72"/>
      <c r="D169" s="72"/>
      <c r="E169" s="97"/>
      <c r="F169" s="72"/>
      <c r="G169" s="72"/>
    </row>
    <row r="170" spans="1:7" x14ac:dyDescent="0.2">
      <c r="A170" s="72"/>
      <c r="B170" s="72"/>
      <c r="C170" s="72"/>
      <c r="D170" s="72"/>
      <c r="E170" s="97"/>
      <c r="F170" s="72"/>
      <c r="G170" s="72"/>
    </row>
    <row r="171" spans="1:7" x14ac:dyDescent="0.2">
      <c r="A171" s="72"/>
      <c r="B171" s="72"/>
      <c r="C171" s="72"/>
      <c r="D171" s="72"/>
      <c r="E171" s="97"/>
      <c r="F171" s="72"/>
      <c r="G171" s="72"/>
    </row>
    <row r="172" spans="1:7" x14ac:dyDescent="0.2">
      <c r="A172" s="72"/>
      <c r="B172" s="72"/>
      <c r="C172" s="72"/>
      <c r="D172" s="72"/>
      <c r="E172" s="97"/>
      <c r="F172" s="72"/>
      <c r="G172" s="72"/>
    </row>
    <row r="173" spans="1:7" x14ac:dyDescent="0.2">
      <c r="A173" s="72"/>
      <c r="B173" s="72"/>
      <c r="C173" s="72"/>
      <c r="D173" s="72"/>
      <c r="E173" s="97"/>
      <c r="F173" s="72"/>
      <c r="G173" s="72"/>
    </row>
    <row r="174" spans="1:7" x14ac:dyDescent="0.2">
      <c r="A174" s="72"/>
      <c r="B174" s="72"/>
      <c r="C174" s="72"/>
      <c r="D174" s="72"/>
      <c r="E174" s="97"/>
      <c r="F174" s="72"/>
      <c r="G174" s="72"/>
    </row>
  </sheetData>
  <sheetProtection algorithmName="SHA-512" hashValue="vyzK5NjTWhnRwT6XhCvC9MwwINY6qDoiW8w7kE/0F8j8KXpEebemKa0F0s/ioz0qRhhk+ChTx4Di0vuE08iQLw==" saltValue="pmoINWeJRsB1uAnsF4dcHw==" spinCount="100000" sheet="1" objects="1" scenarios="1"/>
  <protectedRanges>
    <protectedRange sqref="F70 F72 F74 F76 F78 F80 F82 F84 F86 F88 F90 F94 F96 F98 F100" name="Oblast2"/>
    <protectedRange sqref="F8 F10 F12 F14 F16 F18 F20 F22 F24 F26 F28 F30 F32 F34 F38 F40 F42 F44 F46 F48 F50 F52 F54 F56 F58 F60 F62 F64 F66 F68" name="Oblast1"/>
  </protectedRanges>
  <mergeCells count="46">
    <mergeCell ref="C99:D99"/>
    <mergeCell ref="C101:D101"/>
    <mergeCell ref="C75:D75"/>
    <mergeCell ref="C77:D77"/>
    <mergeCell ref="C79:D79"/>
    <mergeCell ref="C81:D81"/>
    <mergeCell ref="C83:D83"/>
    <mergeCell ref="C85:D85"/>
    <mergeCell ref="C87:D87"/>
    <mergeCell ref="C89:D89"/>
    <mergeCell ref="C91:D91"/>
    <mergeCell ref="C95:D95"/>
    <mergeCell ref="C97:D97"/>
    <mergeCell ref="C73:D73"/>
    <mergeCell ref="C51:D51"/>
    <mergeCell ref="C53:D53"/>
    <mergeCell ref="C55:D55"/>
    <mergeCell ref="C57:D57"/>
    <mergeCell ref="C59:D59"/>
    <mergeCell ref="C61:D61"/>
    <mergeCell ref="C63:D63"/>
    <mergeCell ref="C65:D65"/>
    <mergeCell ref="C67:D67"/>
    <mergeCell ref="C69:D69"/>
    <mergeCell ref="C71:D71"/>
    <mergeCell ref="A1:G1"/>
    <mergeCell ref="C9:D9"/>
    <mergeCell ref="C11:D11"/>
    <mergeCell ref="C13:D13"/>
    <mergeCell ref="C15:D15"/>
    <mergeCell ref="C17:D17"/>
    <mergeCell ref="C19:D19"/>
    <mergeCell ref="C45:D45"/>
    <mergeCell ref="C47:D47"/>
    <mergeCell ref="C49:D49"/>
    <mergeCell ref="C21:D21"/>
    <mergeCell ref="C23:D23"/>
    <mergeCell ref="C25:D25"/>
    <mergeCell ref="C27:D27"/>
    <mergeCell ref="C29:D29"/>
    <mergeCell ref="C31:D31"/>
    <mergeCell ref="C33:D33"/>
    <mergeCell ref="C35:D35"/>
    <mergeCell ref="C39:D39"/>
    <mergeCell ref="C41:D41"/>
    <mergeCell ref="C43:D43"/>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CZ129"/>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4929</v>
      </c>
      <c r="E3" s="132"/>
      <c r="F3" s="133"/>
      <c r="G3" s="134"/>
    </row>
    <row r="4" spans="1:104" ht="13.5" customHeight="1" thickBot="1" x14ac:dyDescent="0.25">
      <c r="A4" s="135" t="s">
        <v>26</v>
      </c>
      <c r="B4" s="136"/>
      <c r="C4" s="137"/>
      <c r="D4" s="138" t="s">
        <v>5135</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4843</v>
      </c>
      <c r="C7" s="153" t="s">
        <v>40</v>
      </c>
      <c r="D7" s="154"/>
      <c r="E7" s="155"/>
      <c r="F7" s="155"/>
      <c r="G7" s="156"/>
      <c r="H7" s="157"/>
      <c r="I7" s="158"/>
      <c r="J7" s="159"/>
      <c r="K7" s="160"/>
      <c r="O7" s="53"/>
    </row>
    <row r="8" spans="1:104" x14ac:dyDescent="0.2">
      <c r="A8" s="161">
        <v>1</v>
      </c>
      <c r="B8" s="162" t="s">
        <v>4844</v>
      </c>
      <c r="C8" s="163" t="s">
        <v>4845</v>
      </c>
      <c r="D8" s="164" t="s">
        <v>4331</v>
      </c>
      <c r="E8" s="165">
        <v>2.9744000000000002</v>
      </c>
      <c r="F8" s="122">
        <f>'06 D.1.4.6F '!F94</f>
        <v>0</v>
      </c>
      <c r="G8" s="166">
        <f>E8*F8</f>
        <v>0</v>
      </c>
      <c r="H8" s="167">
        <v>0</v>
      </c>
      <c r="I8" s="168">
        <f>E8*H8</f>
        <v>0</v>
      </c>
      <c r="J8" s="167"/>
      <c r="K8" s="168">
        <f>E8*J8</f>
        <v>0</v>
      </c>
      <c r="O8" s="53"/>
      <c r="Z8" s="53"/>
      <c r="AA8" s="53">
        <v>12</v>
      </c>
      <c r="AB8" s="53">
        <v>0</v>
      </c>
      <c r="AC8" s="53">
        <v>16</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1</v>
      </c>
    </row>
    <row r="9" spans="1:104" x14ac:dyDescent="0.2">
      <c r="A9" s="161">
        <v>2</v>
      </c>
      <c r="B9" s="162" t="s">
        <v>4846</v>
      </c>
      <c r="C9" s="163" t="s">
        <v>4847</v>
      </c>
      <c r="D9" s="164" t="s">
        <v>4331</v>
      </c>
      <c r="E9" s="165">
        <v>14.872</v>
      </c>
      <c r="F9" s="122">
        <f>'06 D.1.4.6F '!F96</f>
        <v>0</v>
      </c>
      <c r="G9" s="166">
        <f>E9*F9</f>
        <v>0</v>
      </c>
      <c r="H9" s="167">
        <v>0</v>
      </c>
      <c r="I9" s="168">
        <f>E9*H9</f>
        <v>0</v>
      </c>
      <c r="J9" s="167"/>
      <c r="K9" s="168">
        <f>E9*J9</f>
        <v>0</v>
      </c>
      <c r="O9" s="53"/>
      <c r="Z9" s="53"/>
      <c r="AA9" s="53">
        <v>12</v>
      </c>
      <c r="AB9" s="53">
        <v>0</v>
      </c>
      <c r="AC9" s="53">
        <v>17</v>
      </c>
      <c r="AD9" s="53"/>
      <c r="AE9" s="53"/>
      <c r="AF9" s="53"/>
      <c r="AG9" s="53"/>
      <c r="AH9" s="53"/>
      <c r="AI9" s="53"/>
      <c r="AJ9" s="53"/>
      <c r="AK9" s="53"/>
      <c r="AL9" s="53"/>
      <c r="AM9" s="53"/>
      <c r="AN9" s="53"/>
      <c r="AO9" s="53"/>
      <c r="AP9" s="53"/>
      <c r="AQ9" s="53"/>
      <c r="AR9" s="53"/>
      <c r="AS9" s="53"/>
      <c r="AT9" s="53"/>
      <c r="AU9" s="53"/>
      <c r="AV9" s="53"/>
      <c r="AW9" s="53"/>
      <c r="AX9" s="53"/>
      <c r="AY9" s="53"/>
      <c r="AZ9" s="63">
        <f>G9</f>
        <v>0</v>
      </c>
      <c r="BA9" s="53"/>
      <c r="BB9" s="53"/>
      <c r="BC9" s="53"/>
      <c r="BD9" s="53"/>
      <c r="BE9" s="53"/>
      <c r="BF9" s="53"/>
      <c r="BG9" s="53"/>
      <c r="BH9" s="53"/>
      <c r="BI9" s="53"/>
      <c r="CA9" s="53">
        <v>12</v>
      </c>
      <c r="CB9" s="53">
        <v>0</v>
      </c>
      <c r="CZ9" s="16">
        <v>1</v>
      </c>
    </row>
    <row r="10" spans="1:104" ht="22.5" x14ac:dyDescent="0.2">
      <c r="A10" s="161">
        <v>3</v>
      </c>
      <c r="B10" s="162" t="s">
        <v>4848</v>
      </c>
      <c r="C10" s="163" t="s">
        <v>4849</v>
      </c>
      <c r="D10" s="164" t="s">
        <v>4331</v>
      </c>
      <c r="E10" s="165">
        <v>23.795200000000001</v>
      </c>
      <c r="F10" s="122">
        <f>'06 D.1.4.6F '!F98</f>
        <v>0</v>
      </c>
      <c r="G10" s="166">
        <f>E10*F10</f>
        <v>0</v>
      </c>
      <c r="H10" s="167">
        <v>0</v>
      </c>
      <c r="I10" s="168">
        <f>E10*H10</f>
        <v>0</v>
      </c>
      <c r="J10" s="167"/>
      <c r="K10" s="168">
        <f>E10*J10</f>
        <v>0</v>
      </c>
      <c r="O10" s="53"/>
      <c r="Z10" s="53"/>
      <c r="AA10" s="53">
        <v>12</v>
      </c>
      <c r="AB10" s="53">
        <v>0</v>
      </c>
      <c r="AC10" s="53">
        <v>18</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12</v>
      </c>
      <c r="CB10" s="53">
        <v>0</v>
      </c>
      <c r="CZ10" s="16">
        <v>1</v>
      </c>
    </row>
    <row r="11" spans="1:104" ht="22.5" x14ac:dyDescent="0.2">
      <c r="A11" s="161">
        <v>4</v>
      </c>
      <c r="B11" s="162" t="s">
        <v>4850</v>
      </c>
      <c r="C11" s="163" t="s">
        <v>4851</v>
      </c>
      <c r="D11" s="164" t="s">
        <v>4331</v>
      </c>
      <c r="E11" s="165">
        <v>11.897600000000001</v>
      </c>
      <c r="F11" s="122">
        <f>'06 D.1.4.6F '!F100</f>
        <v>0</v>
      </c>
      <c r="G11" s="166">
        <f>E11*F11</f>
        <v>0</v>
      </c>
      <c r="H11" s="167">
        <v>0</v>
      </c>
      <c r="I11" s="168">
        <f>E11*H11</f>
        <v>0</v>
      </c>
      <c r="J11" s="167"/>
      <c r="K11" s="168">
        <f>E11*J11</f>
        <v>0</v>
      </c>
      <c r="O11" s="53"/>
      <c r="Z11" s="53"/>
      <c r="AA11" s="53">
        <v>12</v>
      </c>
      <c r="AB11" s="53">
        <v>0</v>
      </c>
      <c r="AC11" s="53">
        <v>19</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G11</f>
        <v>0</v>
      </c>
      <c r="BA11" s="53"/>
      <c r="BB11" s="53"/>
      <c r="BC11" s="53"/>
      <c r="BD11" s="53"/>
      <c r="BE11" s="53"/>
      <c r="BF11" s="53"/>
      <c r="BG11" s="53"/>
      <c r="BH11" s="53"/>
      <c r="BI11" s="53"/>
      <c r="CA11" s="53">
        <v>12</v>
      </c>
      <c r="CB11" s="53">
        <v>0</v>
      </c>
      <c r="CZ11" s="16">
        <v>1</v>
      </c>
    </row>
    <row r="12" spans="1:104" x14ac:dyDescent="0.2">
      <c r="A12" s="169" t="s">
        <v>42</v>
      </c>
      <c r="B12" s="170" t="s">
        <v>4843</v>
      </c>
      <c r="C12" s="171" t="s">
        <v>40</v>
      </c>
      <c r="D12" s="172"/>
      <c r="E12" s="173"/>
      <c r="F12" s="173"/>
      <c r="G12" s="174">
        <f>SUM(G7:G11)</f>
        <v>0</v>
      </c>
      <c r="H12" s="175"/>
      <c r="I12" s="174">
        <f>SUM(I7:I11)</f>
        <v>0</v>
      </c>
      <c r="J12" s="176"/>
      <c r="K12" s="174">
        <f>SUM(K7:K11)</f>
        <v>0</v>
      </c>
      <c r="O12" s="53"/>
      <c r="X12" s="82">
        <f>K12</f>
        <v>0</v>
      </c>
      <c r="Y12" s="82">
        <f>I12</f>
        <v>0</v>
      </c>
      <c r="Z12" s="63">
        <f>G12</f>
        <v>0</v>
      </c>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83"/>
      <c r="BB12" s="83"/>
      <c r="BC12" s="83"/>
      <c r="BD12" s="83"/>
      <c r="BE12" s="83"/>
      <c r="BF12" s="83"/>
      <c r="BG12" s="53"/>
      <c r="BH12" s="53"/>
      <c r="BI12" s="53"/>
    </row>
    <row r="13" spans="1:104" ht="14.25" customHeight="1" x14ac:dyDescent="0.2">
      <c r="A13" s="151" t="s">
        <v>38</v>
      </c>
      <c r="B13" s="152" t="s">
        <v>4386</v>
      </c>
      <c r="C13" s="153" t="s">
        <v>40</v>
      </c>
      <c r="D13" s="154"/>
      <c r="E13" s="155"/>
      <c r="F13" s="155"/>
      <c r="G13" s="156"/>
      <c r="H13" s="157"/>
      <c r="I13" s="158"/>
      <c r="J13" s="159"/>
      <c r="K13" s="160"/>
      <c r="O13" s="53"/>
    </row>
    <row r="14" spans="1:104" ht="22.5" x14ac:dyDescent="0.2">
      <c r="A14" s="161">
        <v>5</v>
      </c>
      <c r="B14" s="162" t="s">
        <v>4487</v>
      </c>
      <c r="C14" s="163" t="s">
        <v>4488</v>
      </c>
      <c r="D14" s="164" t="s">
        <v>281</v>
      </c>
      <c r="E14" s="165">
        <v>40.154400000000003</v>
      </c>
      <c r="F14" s="122">
        <f>'06 D.1.4.6F '!F8</f>
        <v>0</v>
      </c>
      <c r="G14" s="166">
        <f t="shared" ref="G14:G27" si="0">E14*F14</f>
        <v>0</v>
      </c>
      <c r="H14" s="167">
        <v>0</v>
      </c>
      <c r="I14" s="168">
        <f t="shared" ref="I14:I27" si="1">E14*H14</f>
        <v>0</v>
      </c>
      <c r="J14" s="167">
        <v>0</v>
      </c>
      <c r="K14" s="168">
        <f t="shared" ref="K14:K27" si="2">E14*J14</f>
        <v>0</v>
      </c>
      <c r="O14" s="53"/>
      <c r="Z14" s="53"/>
      <c r="AA14" s="53">
        <v>1</v>
      </c>
      <c r="AB14" s="53">
        <v>7</v>
      </c>
      <c r="AC14" s="53">
        <v>7</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 t="shared" ref="AZ14:AZ27" si="3">G14</f>
        <v>0</v>
      </c>
      <c r="BA14" s="53"/>
      <c r="BB14" s="53"/>
      <c r="BC14" s="53"/>
      <c r="BD14" s="53"/>
      <c r="BE14" s="53"/>
      <c r="BF14" s="53"/>
      <c r="BG14" s="53"/>
      <c r="BH14" s="53"/>
      <c r="BI14" s="53"/>
      <c r="CA14" s="53">
        <v>1</v>
      </c>
      <c r="CB14" s="53">
        <v>7</v>
      </c>
      <c r="CZ14" s="16">
        <v>2</v>
      </c>
    </row>
    <row r="15" spans="1:104" ht="22.5" x14ac:dyDescent="0.2">
      <c r="A15" s="161">
        <v>6</v>
      </c>
      <c r="B15" s="162" t="s">
        <v>4491</v>
      </c>
      <c r="C15" s="163" t="s">
        <v>4492</v>
      </c>
      <c r="D15" s="164" t="s">
        <v>201</v>
      </c>
      <c r="E15" s="165">
        <v>37.18</v>
      </c>
      <c r="F15" s="122">
        <f>'06 D.1.4.6F '!F12</f>
        <v>0</v>
      </c>
      <c r="G15" s="166">
        <f t="shared" si="0"/>
        <v>0</v>
      </c>
      <c r="H15" s="167">
        <v>0</v>
      </c>
      <c r="I15" s="168">
        <f t="shared" si="1"/>
        <v>0</v>
      </c>
      <c r="J15" s="167">
        <v>0</v>
      </c>
      <c r="K15" s="168">
        <f t="shared" si="2"/>
        <v>0</v>
      </c>
      <c r="O15" s="53"/>
      <c r="Z15" s="53"/>
      <c r="AA15" s="53">
        <v>1</v>
      </c>
      <c r="AB15" s="53">
        <v>7</v>
      </c>
      <c r="AC15" s="53">
        <v>7</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 t="shared" si="3"/>
        <v>0</v>
      </c>
      <c r="BA15" s="53"/>
      <c r="BB15" s="53"/>
      <c r="BC15" s="53"/>
      <c r="BD15" s="53"/>
      <c r="BE15" s="53"/>
      <c r="BF15" s="53"/>
      <c r="BG15" s="53"/>
      <c r="BH15" s="53"/>
      <c r="BI15" s="53"/>
      <c r="CA15" s="53">
        <v>1</v>
      </c>
      <c r="CB15" s="53">
        <v>7</v>
      </c>
      <c r="CZ15" s="16">
        <v>2</v>
      </c>
    </row>
    <row r="16" spans="1:104" ht="22.5" x14ac:dyDescent="0.2">
      <c r="A16" s="161">
        <v>7</v>
      </c>
      <c r="B16" s="162" t="s">
        <v>4561</v>
      </c>
      <c r="C16" s="163" t="s">
        <v>4562</v>
      </c>
      <c r="D16" s="164" t="s">
        <v>281</v>
      </c>
      <c r="E16" s="165">
        <v>40.154400000000003</v>
      </c>
      <c r="F16" s="122">
        <f>'06 D.1.4.6F '!F16</f>
        <v>0</v>
      </c>
      <c r="G16" s="166">
        <f t="shared" si="0"/>
        <v>0</v>
      </c>
      <c r="H16" s="167">
        <v>0</v>
      </c>
      <c r="I16" s="168">
        <f t="shared" si="1"/>
        <v>0</v>
      </c>
      <c r="J16" s="167">
        <v>0</v>
      </c>
      <c r="K16" s="168">
        <f t="shared" si="2"/>
        <v>0</v>
      </c>
      <c r="O16" s="53"/>
      <c r="Z16" s="53"/>
      <c r="AA16" s="53">
        <v>1</v>
      </c>
      <c r="AB16" s="53">
        <v>7</v>
      </c>
      <c r="AC16" s="53">
        <v>7</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 t="shared" si="3"/>
        <v>0</v>
      </c>
      <c r="BA16" s="53"/>
      <c r="BB16" s="53"/>
      <c r="BC16" s="53"/>
      <c r="BD16" s="53"/>
      <c r="BE16" s="53"/>
      <c r="BF16" s="53"/>
      <c r="BG16" s="53"/>
      <c r="BH16" s="53"/>
      <c r="BI16" s="53"/>
      <c r="CA16" s="53">
        <v>1</v>
      </c>
      <c r="CB16" s="53">
        <v>7</v>
      </c>
      <c r="CZ16" s="16">
        <v>2</v>
      </c>
    </row>
    <row r="17" spans="1:104" ht="22.5" x14ac:dyDescent="0.2">
      <c r="A17" s="161">
        <v>8</v>
      </c>
      <c r="B17" s="162" t="s">
        <v>4573</v>
      </c>
      <c r="C17" s="163" t="s">
        <v>4574</v>
      </c>
      <c r="D17" s="164" t="s">
        <v>281</v>
      </c>
      <c r="E17" s="165">
        <v>0.37180000000000002</v>
      </c>
      <c r="F17" s="122">
        <f>'06 D.1.4.6F '!F18</f>
        <v>0</v>
      </c>
      <c r="G17" s="166">
        <f t="shared" si="0"/>
        <v>0</v>
      </c>
      <c r="H17" s="167">
        <v>0</v>
      </c>
      <c r="I17" s="168">
        <f t="shared" si="1"/>
        <v>0</v>
      </c>
      <c r="J17" s="167">
        <v>0</v>
      </c>
      <c r="K17" s="168">
        <f t="shared" si="2"/>
        <v>0</v>
      </c>
      <c r="O17" s="53"/>
      <c r="Z17" s="53"/>
      <c r="AA17" s="53">
        <v>1</v>
      </c>
      <c r="AB17" s="53">
        <v>7</v>
      </c>
      <c r="AC17" s="53">
        <v>7</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 t="shared" si="3"/>
        <v>0</v>
      </c>
      <c r="BA17" s="53"/>
      <c r="BB17" s="53"/>
      <c r="BC17" s="53"/>
      <c r="BD17" s="53"/>
      <c r="BE17" s="53"/>
      <c r="BF17" s="53"/>
      <c r="BG17" s="53"/>
      <c r="BH17" s="53"/>
      <c r="BI17" s="53"/>
      <c r="CA17" s="53">
        <v>1</v>
      </c>
      <c r="CB17" s="53">
        <v>7</v>
      </c>
      <c r="CZ17" s="16">
        <v>2</v>
      </c>
    </row>
    <row r="18" spans="1:104" ht="22.5" x14ac:dyDescent="0.2">
      <c r="A18" s="161">
        <v>9</v>
      </c>
      <c r="B18" s="162" t="s">
        <v>4449</v>
      </c>
      <c r="C18" s="163" t="s">
        <v>4450</v>
      </c>
      <c r="D18" s="164" t="s">
        <v>201</v>
      </c>
      <c r="E18" s="165">
        <v>92.95</v>
      </c>
      <c r="F18" s="122">
        <f>'06 D.1.4.6F '!F20</f>
        <v>0</v>
      </c>
      <c r="G18" s="166">
        <f t="shared" si="0"/>
        <v>0</v>
      </c>
      <c r="H18" s="167">
        <v>0</v>
      </c>
      <c r="I18" s="168">
        <f t="shared" si="1"/>
        <v>0</v>
      </c>
      <c r="J18" s="167">
        <v>0</v>
      </c>
      <c r="K18" s="168">
        <f t="shared" si="2"/>
        <v>0</v>
      </c>
      <c r="O18" s="53"/>
      <c r="Z18" s="53"/>
      <c r="AA18" s="53">
        <v>1</v>
      </c>
      <c r="AB18" s="53">
        <v>7</v>
      </c>
      <c r="AC18" s="53">
        <v>7</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 t="shared" si="3"/>
        <v>0</v>
      </c>
      <c r="BA18" s="53"/>
      <c r="BB18" s="53"/>
      <c r="BC18" s="53"/>
      <c r="BD18" s="53"/>
      <c r="BE18" s="53"/>
      <c r="BF18" s="53"/>
      <c r="BG18" s="53"/>
      <c r="BH18" s="53"/>
      <c r="BI18" s="53"/>
      <c r="CA18" s="53">
        <v>1</v>
      </c>
      <c r="CB18" s="53">
        <v>7</v>
      </c>
      <c r="CZ18" s="16">
        <v>2</v>
      </c>
    </row>
    <row r="19" spans="1:104" ht="22.5" x14ac:dyDescent="0.2">
      <c r="A19" s="161">
        <v>10</v>
      </c>
      <c r="B19" s="162" t="s">
        <v>4595</v>
      </c>
      <c r="C19" s="163" t="s">
        <v>4596</v>
      </c>
      <c r="D19" s="164" t="s">
        <v>201</v>
      </c>
      <c r="E19" s="165">
        <v>27.885000000000002</v>
      </c>
      <c r="F19" s="122">
        <f>'06 D.1.4.6F '!F22</f>
        <v>0</v>
      </c>
      <c r="G19" s="166">
        <f t="shared" si="0"/>
        <v>0</v>
      </c>
      <c r="H19" s="167">
        <v>0</v>
      </c>
      <c r="I19" s="168">
        <f t="shared" si="1"/>
        <v>0</v>
      </c>
      <c r="J19" s="167">
        <v>0</v>
      </c>
      <c r="K19" s="168">
        <f t="shared" si="2"/>
        <v>0</v>
      </c>
      <c r="O19" s="53"/>
      <c r="Z19" s="53"/>
      <c r="AA19" s="53">
        <v>1</v>
      </c>
      <c r="AB19" s="53">
        <v>7</v>
      </c>
      <c r="AC19" s="53">
        <v>7</v>
      </c>
      <c r="AD19" s="53"/>
      <c r="AE19" s="53"/>
      <c r="AF19" s="53"/>
      <c r="AG19" s="53"/>
      <c r="AH19" s="53"/>
      <c r="AI19" s="53"/>
      <c r="AJ19" s="53"/>
      <c r="AK19" s="53"/>
      <c r="AL19" s="53"/>
      <c r="AM19" s="53"/>
      <c r="AN19" s="53"/>
      <c r="AO19" s="53"/>
      <c r="AP19" s="53"/>
      <c r="AQ19" s="53"/>
      <c r="AR19" s="53"/>
      <c r="AS19" s="53"/>
      <c r="AT19" s="53"/>
      <c r="AU19" s="53"/>
      <c r="AV19" s="53"/>
      <c r="AW19" s="53"/>
      <c r="AX19" s="53"/>
      <c r="AY19" s="53"/>
      <c r="AZ19" s="63">
        <f t="shared" si="3"/>
        <v>0</v>
      </c>
      <c r="BA19" s="53"/>
      <c r="BB19" s="53"/>
      <c r="BC19" s="53"/>
      <c r="BD19" s="53"/>
      <c r="BE19" s="53"/>
      <c r="BF19" s="53"/>
      <c r="BG19" s="53"/>
      <c r="BH19" s="53"/>
      <c r="BI19" s="53"/>
      <c r="CA19" s="53">
        <v>1</v>
      </c>
      <c r="CB19" s="53">
        <v>7</v>
      </c>
      <c r="CZ19" s="16">
        <v>2</v>
      </c>
    </row>
    <row r="20" spans="1:104" ht="22.5" x14ac:dyDescent="0.2">
      <c r="A20" s="161">
        <v>11</v>
      </c>
      <c r="B20" s="162" t="s">
        <v>4597</v>
      </c>
      <c r="C20" s="163" t="s">
        <v>4598</v>
      </c>
      <c r="D20" s="164" t="s">
        <v>201</v>
      </c>
      <c r="E20" s="165">
        <v>7.4359999999999999</v>
      </c>
      <c r="F20" s="122">
        <f>'06 D.1.4.6F '!F24</f>
        <v>0</v>
      </c>
      <c r="G20" s="166">
        <f t="shared" si="0"/>
        <v>0</v>
      </c>
      <c r="H20" s="167">
        <v>0</v>
      </c>
      <c r="I20" s="168">
        <f t="shared" si="1"/>
        <v>0</v>
      </c>
      <c r="J20" s="167">
        <v>0</v>
      </c>
      <c r="K20" s="168">
        <f t="shared" si="2"/>
        <v>0</v>
      </c>
      <c r="O20" s="53"/>
      <c r="Z20" s="53"/>
      <c r="AA20" s="53">
        <v>1</v>
      </c>
      <c r="AB20" s="53">
        <v>7</v>
      </c>
      <c r="AC20" s="53">
        <v>7</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 t="shared" si="3"/>
        <v>0</v>
      </c>
      <c r="BA20" s="53"/>
      <c r="BB20" s="53"/>
      <c r="BC20" s="53"/>
      <c r="BD20" s="53"/>
      <c r="BE20" s="53"/>
      <c r="BF20" s="53"/>
      <c r="BG20" s="53"/>
      <c r="BH20" s="53"/>
      <c r="BI20" s="53"/>
      <c r="CA20" s="53">
        <v>1</v>
      </c>
      <c r="CB20" s="53">
        <v>7</v>
      </c>
      <c r="CZ20" s="16">
        <v>2</v>
      </c>
    </row>
    <row r="21" spans="1:104" ht="22.5" x14ac:dyDescent="0.2">
      <c r="A21" s="161">
        <v>12</v>
      </c>
      <c r="B21" s="162" t="s">
        <v>4455</v>
      </c>
      <c r="C21" s="163" t="s">
        <v>4456</v>
      </c>
      <c r="D21" s="164" t="s">
        <v>201</v>
      </c>
      <c r="E21" s="165">
        <v>9.9641999999999999</v>
      </c>
      <c r="F21" s="122">
        <f>'06 D.1.4.6F '!F26</f>
        <v>0</v>
      </c>
      <c r="G21" s="166">
        <f t="shared" si="0"/>
        <v>0</v>
      </c>
      <c r="H21" s="167">
        <v>0</v>
      </c>
      <c r="I21" s="168">
        <f t="shared" si="1"/>
        <v>0</v>
      </c>
      <c r="J21" s="167">
        <v>0</v>
      </c>
      <c r="K21" s="168">
        <f t="shared" si="2"/>
        <v>0</v>
      </c>
      <c r="O21" s="53"/>
      <c r="Z21" s="53"/>
      <c r="AA21" s="53">
        <v>1</v>
      </c>
      <c r="AB21" s="53">
        <v>7</v>
      </c>
      <c r="AC21" s="53">
        <v>7</v>
      </c>
      <c r="AD21" s="53"/>
      <c r="AE21" s="53"/>
      <c r="AF21" s="53"/>
      <c r="AG21" s="53"/>
      <c r="AH21" s="53"/>
      <c r="AI21" s="53"/>
      <c r="AJ21" s="53"/>
      <c r="AK21" s="53"/>
      <c r="AL21" s="53"/>
      <c r="AM21" s="53"/>
      <c r="AN21" s="53"/>
      <c r="AO21" s="53"/>
      <c r="AP21" s="53"/>
      <c r="AQ21" s="53"/>
      <c r="AR21" s="53"/>
      <c r="AS21" s="53"/>
      <c r="AT21" s="53"/>
      <c r="AU21" s="53"/>
      <c r="AV21" s="53"/>
      <c r="AW21" s="53"/>
      <c r="AX21" s="53"/>
      <c r="AY21" s="53"/>
      <c r="AZ21" s="63">
        <f t="shared" si="3"/>
        <v>0</v>
      </c>
      <c r="BA21" s="53"/>
      <c r="BB21" s="53"/>
      <c r="BC21" s="53"/>
      <c r="BD21" s="53"/>
      <c r="BE21" s="53"/>
      <c r="BF21" s="53"/>
      <c r="BG21" s="53"/>
      <c r="BH21" s="53"/>
      <c r="BI21" s="53"/>
      <c r="CA21" s="53">
        <v>1</v>
      </c>
      <c r="CB21" s="53">
        <v>7</v>
      </c>
      <c r="CZ21" s="16">
        <v>2</v>
      </c>
    </row>
    <row r="22" spans="1:104" ht="22.5" x14ac:dyDescent="0.2">
      <c r="A22" s="161">
        <v>13</v>
      </c>
      <c r="B22" s="162" t="s">
        <v>4599</v>
      </c>
      <c r="C22" s="163" t="s">
        <v>4456</v>
      </c>
      <c r="D22" s="164" t="s">
        <v>201</v>
      </c>
      <c r="E22" s="165">
        <v>9.5181000000000004</v>
      </c>
      <c r="F22" s="122">
        <f>'06 D.1.4.6F '!F28</f>
        <v>0</v>
      </c>
      <c r="G22" s="166">
        <f t="shared" si="0"/>
        <v>0</v>
      </c>
      <c r="H22" s="167">
        <v>0</v>
      </c>
      <c r="I22" s="168">
        <f t="shared" si="1"/>
        <v>0</v>
      </c>
      <c r="J22" s="167">
        <v>0</v>
      </c>
      <c r="K22" s="168">
        <f t="shared" si="2"/>
        <v>0</v>
      </c>
      <c r="O22" s="53"/>
      <c r="Z22" s="53"/>
      <c r="AA22" s="53">
        <v>1</v>
      </c>
      <c r="AB22" s="53">
        <v>7</v>
      </c>
      <c r="AC22" s="53">
        <v>7</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 t="shared" si="3"/>
        <v>0</v>
      </c>
      <c r="BA22" s="53"/>
      <c r="BB22" s="53"/>
      <c r="BC22" s="53"/>
      <c r="BD22" s="53"/>
      <c r="BE22" s="53"/>
      <c r="BF22" s="53"/>
      <c r="BG22" s="53"/>
      <c r="BH22" s="53"/>
      <c r="BI22" s="53"/>
      <c r="CA22" s="53">
        <v>1</v>
      </c>
      <c r="CB22" s="53">
        <v>7</v>
      </c>
      <c r="CZ22" s="16">
        <v>2</v>
      </c>
    </row>
    <row r="23" spans="1:104" x14ac:dyDescent="0.2">
      <c r="A23" s="161">
        <v>14</v>
      </c>
      <c r="B23" s="162" t="s">
        <v>4393</v>
      </c>
      <c r="C23" s="163" t="s">
        <v>4394</v>
      </c>
      <c r="D23" s="164" t="s">
        <v>17</v>
      </c>
      <c r="E23" s="165">
        <v>0.74360000000000004</v>
      </c>
      <c r="F23" s="122">
        <f>'06 D.1.4.6F '!F30</f>
        <v>0</v>
      </c>
      <c r="G23" s="166">
        <f t="shared" si="0"/>
        <v>0</v>
      </c>
      <c r="H23" s="167">
        <v>0</v>
      </c>
      <c r="I23" s="168">
        <f t="shared" si="1"/>
        <v>0</v>
      </c>
      <c r="J23" s="167"/>
      <c r="K23" s="168">
        <f t="shared" si="2"/>
        <v>0</v>
      </c>
      <c r="O23" s="53"/>
      <c r="Z23" s="53"/>
      <c r="AA23" s="53">
        <v>12</v>
      </c>
      <c r="AB23" s="53">
        <v>0</v>
      </c>
      <c r="AC23" s="53">
        <v>1</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 t="shared" si="3"/>
        <v>0</v>
      </c>
      <c r="BA23" s="53"/>
      <c r="BB23" s="53"/>
      <c r="BC23" s="53"/>
      <c r="BD23" s="53"/>
      <c r="BE23" s="53"/>
      <c r="BF23" s="53"/>
      <c r="BG23" s="53"/>
      <c r="BH23" s="53"/>
      <c r="BI23" s="53"/>
      <c r="CA23" s="53">
        <v>12</v>
      </c>
      <c r="CB23" s="53">
        <v>0</v>
      </c>
      <c r="CZ23" s="16">
        <v>2</v>
      </c>
    </row>
    <row r="24" spans="1:104" x14ac:dyDescent="0.2">
      <c r="A24" s="161">
        <v>15</v>
      </c>
      <c r="B24" s="162" t="s">
        <v>4395</v>
      </c>
      <c r="C24" s="163" t="s">
        <v>4396</v>
      </c>
      <c r="D24" s="164" t="s">
        <v>17</v>
      </c>
      <c r="E24" s="165">
        <v>0.74360000000000004</v>
      </c>
      <c r="F24" s="122">
        <f>'06 D.1.4.6F '!F32</f>
        <v>0</v>
      </c>
      <c r="G24" s="166">
        <f t="shared" si="0"/>
        <v>0</v>
      </c>
      <c r="H24" s="167">
        <v>0</v>
      </c>
      <c r="I24" s="168">
        <f t="shared" si="1"/>
        <v>0</v>
      </c>
      <c r="J24" s="167"/>
      <c r="K24" s="168">
        <f t="shared" si="2"/>
        <v>0</v>
      </c>
      <c r="O24" s="53"/>
      <c r="Z24" s="53"/>
      <c r="AA24" s="53">
        <v>12</v>
      </c>
      <c r="AB24" s="53">
        <v>0</v>
      </c>
      <c r="AC24" s="53">
        <v>2</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 t="shared" si="3"/>
        <v>0</v>
      </c>
      <c r="BA24" s="53"/>
      <c r="BB24" s="53"/>
      <c r="BC24" s="53"/>
      <c r="BD24" s="53"/>
      <c r="BE24" s="53"/>
      <c r="BF24" s="53"/>
      <c r="BG24" s="53"/>
      <c r="BH24" s="53"/>
      <c r="BI24" s="53"/>
      <c r="CA24" s="53">
        <v>12</v>
      </c>
      <c r="CB24" s="53">
        <v>0</v>
      </c>
      <c r="CZ24" s="16">
        <v>2</v>
      </c>
    </row>
    <row r="25" spans="1:104" x14ac:dyDescent="0.2">
      <c r="A25" s="161">
        <v>16</v>
      </c>
      <c r="B25" s="162" t="s">
        <v>4397</v>
      </c>
      <c r="C25" s="163" t="s">
        <v>4398</v>
      </c>
      <c r="D25" s="164" t="s">
        <v>17</v>
      </c>
      <c r="E25" s="165">
        <v>0.74360000000000004</v>
      </c>
      <c r="F25" s="122">
        <f>'06 D.1.4.6F '!F34</f>
        <v>0</v>
      </c>
      <c r="G25" s="166">
        <f t="shared" si="0"/>
        <v>0</v>
      </c>
      <c r="H25" s="167">
        <v>0</v>
      </c>
      <c r="I25" s="168">
        <f t="shared" si="1"/>
        <v>0</v>
      </c>
      <c r="J25" s="167"/>
      <c r="K25" s="168">
        <f t="shared" si="2"/>
        <v>0</v>
      </c>
      <c r="O25" s="53"/>
      <c r="Z25" s="53"/>
      <c r="AA25" s="53">
        <v>12</v>
      </c>
      <c r="AB25" s="53">
        <v>0</v>
      </c>
      <c r="AC25" s="53">
        <v>3</v>
      </c>
      <c r="AD25" s="53"/>
      <c r="AE25" s="53"/>
      <c r="AF25" s="53"/>
      <c r="AG25" s="53"/>
      <c r="AH25" s="53"/>
      <c r="AI25" s="53"/>
      <c r="AJ25" s="53"/>
      <c r="AK25" s="53"/>
      <c r="AL25" s="53"/>
      <c r="AM25" s="53"/>
      <c r="AN25" s="53"/>
      <c r="AO25" s="53"/>
      <c r="AP25" s="53"/>
      <c r="AQ25" s="53"/>
      <c r="AR25" s="53"/>
      <c r="AS25" s="53"/>
      <c r="AT25" s="53"/>
      <c r="AU25" s="53"/>
      <c r="AV25" s="53"/>
      <c r="AW25" s="53"/>
      <c r="AX25" s="53"/>
      <c r="AY25" s="53"/>
      <c r="AZ25" s="63">
        <f t="shared" si="3"/>
        <v>0</v>
      </c>
      <c r="BA25" s="53"/>
      <c r="BB25" s="53"/>
      <c r="BC25" s="53"/>
      <c r="BD25" s="53"/>
      <c r="BE25" s="53"/>
      <c r="BF25" s="53"/>
      <c r="BG25" s="53"/>
      <c r="BH25" s="53"/>
      <c r="BI25" s="53"/>
      <c r="CA25" s="53">
        <v>12</v>
      </c>
      <c r="CB25" s="53">
        <v>0</v>
      </c>
      <c r="CZ25" s="16">
        <v>2</v>
      </c>
    </row>
    <row r="26" spans="1:104" x14ac:dyDescent="0.2">
      <c r="A26" s="161">
        <v>17</v>
      </c>
      <c r="B26" s="162" t="s">
        <v>4662</v>
      </c>
      <c r="C26" s="163" t="s">
        <v>4663</v>
      </c>
      <c r="D26" s="164" t="s">
        <v>201</v>
      </c>
      <c r="E26" s="165">
        <v>37.18</v>
      </c>
      <c r="F26" s="122">
        <f>'06 D.1.4.6F '!F14</f>
        <v>0</v>
      </c>
      <c r="G26" s="166">
        <f t="shared" si="0"/>
        <v>0</v>
      </c>
      <c r="H26" s="167">
        <v>1.8000000000006899E-4</v>
      </c>
      <c r="I26" s="168">
        <f t="shared" si="1"/>
        <v>6.692400000002565E-3</v>
      </c>
      <c r="J26" s="167"/>
      <c r="K26" s="168">
        <f t="shared" si="2"/>
        <v>0</v>
      </c>
      <c r="O26" s="53"/>
      <c r="Z26" s="53"/>
      <c r="AA26" s="53">
        <v>3</v>
      </c>
      <c r="AB26" s="53">
        <v>7</v>
      </c>
      <c r="AC26" s="53">
        <v>34142159</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 t="shared" si="3"/>
        <v>0</v>
      </c>
      <c r="BA26" s="53"/>
      <c r="BB26" s="53"/>
      <c r="BC26" s="53"/>
      <c r="BD26" s="53"/>
      <c r="BE26" s="53"/>
      <c r="BF26" s="53"/>
      <c r="BG26" s="53"/>
      <c r="BH26" s="53"/>
      <c r="BI26" s="53"/>
      <c r="CA26" s="53">
        <v>3</v>
      </c>
      <c r="CB26" s="53">
        <v>7</v>
      </c>
      <c r="CZ26" s="16">
        <v>2</v>
      </c>
    </row>
    <row r="27" spans="1:104" x14ac:dyDescent="0.2">
      <c r="A27" s="161">
        <v>18</v>
      </c>
      <c r="B27" s="162" t="s">
        <v>4688</v>
      </c>
      <c r="C27" s="163" t="s">
        <v>4689</v>
      </c>
      <c r="D27" s="164" t="s">
        <v>281</v>
      </c>
      <c r="E27" s="165">
        <v>40.154400000000003</v>
      </c>
      <c r="F27" s="122">
        <f>'06 D.1.4.6F '!F10</f>
        <v>0</v>
      </c>
      <c r="G27" s="166">
        <f t="shared" si="0"/>
        <v>0</v>
      </c>
      <c r="H27" s="167">
        <v>3.00000000000022E-5</v>
      </c>
      <c r="I27" s="168">
        <f t="shared" si="1"/>
        <v>1.2046320000000884E-3</v>
      </c>
      <c r="J27" s="167"/>
      <c r="K27" s="168">
        <f t="shared" si="2"/>
        <v>0</v>
      </c>
      <c r="O27" s="53"/>
      <c r="Z27" s="53"/>
      <c r="AA27" s="53">
        <v>3</v>
      </c>
      <c r="AB27" s="53">
        <v>7</v>
      </c>
      <c r="AC27" s="53">
        <v>34571512</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 t="shared" si="3"/>
        <v>0</v>
      </c>
      <c r="BA27" s="53"/>
      <c r="BB27" s="53"/>
      <c r="BC27" s="53"/>
      <c r="BD27" s="53"/>
      <c r="BE27" s="53"/>
      <c r="BF27" s="53"/>
      <c r="BG27" s="53"/>
      <c r="BH27" s="53"/>
      <c r="BI27" s="53"/>
      <c r="CA27" s="53">
        <v>3</v>
      </c>
      <c r="CB27" s="53">
        <v>7</v>
      </c>
      <c r="CZ27" s="16">
        <v>2</v>
      </c>
    </row>
    <row r="28" spans="1:104" x14ac:dyDescent="0.2">
      <c r="A28" s="169" t="s">
        <v>42</v>
      </c>
      <c r="B28" s="170" t="s">
        <v>4386</v>
      </c>
      <c r="C28" s="171" t="s">
        <v>40</v>
      </c>
      <c r="D28" s="172"/>
      <c r="E28" s="173"/>
      <c r="F28" s="173"/>
      <c r="G28" s="174">
        <f>SUM(G13:G27)</f>
        <v>0</v>
      </c>
      <c r="H28" s="175"/>
      <c r="I28" s="174">
        <f>SUM(I13:I27)</f>
        <v>7.8970320000026541E-3</v>
      </c>
      <c r="J28" s="176"/>
      <c r="K28" s="174">
        <f>SUM(K13:K27)</f>
        <v>0</v>
      </c>
      <c r="O28" s="53"/>
      <c r="X28" s="82">
        <f>K28</f>
        <v>0</v>
      </c>
      <c r="Y28" s="82">
        <f>I28</f>
        <v>7.8970320000026541E-3</v>
      </c>
      <c r="Z28" s="63">
        <f>G28</f>
        <v>0</v>
      </c>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83"/>
      <c r="BB28" s="83"/>
      <c r="BC28" s="83"/>
      <c r="BD28" s="83"/>
      <c r="BE28" s="83"/>
      <c r="BF28" s="83"/>
      <c r="BG28" s="53"/>
      <c r="BH28" s="53"/>
      <c r="BI28" s="53"/>
    </row>
    <row r="29" spans="1:104" ht="14.25" customHeight="1" x14ac:dyDescent="0.2">
      <c r="A29" s="151" t="s">
        <v>38</v>
      </c>
      <c r="B29" s="152" t="s">
        <v>4704</v>
      </c>
      <c r="C29" s="153" t="s">
        <v>40</v>
      </c>
      <c r="D29" s="154"/>
      <c r="E29" s="155"/>
      <c r="F29" s="155"/>
      <c r="G29" s="156"/>
      <c r="H29" s="157"/>
      <c r="I29" s="158"/>
      <c r="J29" s="159"/>
      <c r="K29" s="160"/>
      <c r="O29" s="53"/>
    </row>
    <row r="30" spans="1:104" ht="22.5" x14ac:dyDescent="0.2">
      <c r="A30" s="161">
        <v>19</v>
      </c>
      <c r="B30" s="162" t="s">
        <v>4852</v>
      </c>
      <c r="C30" s="163" t="s">
        <v>4853</v>
      </c>
      <c r="D30" s="164" t="s">
        <v>201</v>
      </c>
      <c r="E30" s="165">
        <v>371.8</v>
      </c>
      <c r="F30" s="122">
        <f>'06 D.1.4.6F '!F38</f>
        <v>0</v>
      </c>
      <c r="G30" s="166">
        <f t="shared" ref="G30:G56" si="4">E30*F30</f>
        <v>0</v>
      </c>
      <c r="H30" s="167">
        <v>0</v>
      </c>
      <c r="I30" s="168">
        <f t="shared" ref="I30:I56" si="5">E30*H30</f>
        <v>0</v>
      </c>
      <c r="J30" s="167">
        <v>0</v>
      </c>
      <c r="K30" s="168">
        <f t="shared" ref="K30:K56" si="6">E30*J30</f>
        <v>0</v>
      </c>
      <c r="O30" s="53"/>
      <c r="Z30" s="53"/>
      <c r="AA30" s="53">
        <v>1</v>
      </c>
      <c r="AB30" s="53">
        <v>7</v>
      </c>
      <c r="AC30" s="53">
        <v>7</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 t="shared" ref="AZ30:AZ56" si="7">G30</f>
        <v>0</v>
      </c>
      <c r="BA30" s="53"/>
      <c r="BB30" s="53"/>
      <c r="BC30" s="53"/>
      <c r="BD30" s="53"/>
      <c r="BE30" s="53"/>
      <c r="BF30" s="53"/>
      <c r="BG30" s="53"/>
      <c r="BH30" s="53"/>
      <c r="BI30" s="53"/>
      <c r="CA30" s="53">
        <v>1</v>
      </c>
      <c r="CB30" s="53">
        <v>7</v>
      </c>
      <c r="CZ30" s="16">
        <v>2</v>
      </c>
    </row>
    <row r="31" spans="1:104" ht="33.75" x14ac:dyDescent="0.2">
      <c r="A31" s="161">
        <v>20</v>
      </c>
      <c r="B31" s="162" t="s">
        <v>5095</v>
      </c>
      <c r="C31" s="163" t="s">
        <v>5096</v>
      </c>
      <c r="D31" s="164" t="s">
        <v>201</v>
      </c>
      <c r="E31" s="165">
        <v>780.78</v>
      </c>
      <c r="F31" s="122">
        <f>'06 D.1.4.6F '!F42</f>
        <v>0</v>
      </c>
      <c r="G31" s="166">
        <f t="shared" si="4"/>
        <v>0</v>
      </c>
      <c r="H31" s="167">
        <v>0</v>
      </c>
      <c r="I31" s="168">
        <f t="shared" si="5"/>
        <v>0</v>
      </c>
      <c r="J31" s="167">
        <v>0</v>
      </c>
      <c r="K31" s="168">
        <f t="shared" si="6"/>
        <v>0</v>
      </c>
      <c r="O31" s="53"/>
      <c r="Z31" s="53"/>
      <c r="AA31" s="53">
        <v>1</v>
      </c>
      <c r="AB31" s="53">
        <v>7</v>
      </c>
      <c r="AC31" s="53">
        <v>7</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 t="shared" si="7"/>
        <v>0</v>
      </c>
      <c r="BA31" s="53"/>
      <c r="BB31" s="53"/>
      <c r="BC31" s="53"/>
      <c r="BD31" s="53"/>
      <c r="BE31" s="53"/>
      <c r="BF31" s="53"/>
      <c r="BG31" s="53"/>
      <c r="BH31" s="53"/>
      <c r="BI31" s="53"/>
      <c r="CA31" s="53">
        <v>1</v>
      </c>
      <c r="CB31" s="53">
        <v>7</v>
      </c>
      <c r="CZ31" s="16">
        <v>2</v>
      </c>
    </row>
    <row r="32" spans="1:104" ht="22.5" x14ac:dyDescent="0.2">
      <c r="A32" s="161">
        <v>21</v>
      </c>
      <c r="B32" s="162" t="s">
        <v>4709</v>
      </c>
      <c r="C32" s="163" t="s">
        <v>4710</v>
      </c>
      <c r="D32" s="164" t="s">
        <v>201</v>
      </c>
      <c r="E32" s="165">
        <v>3375.944</v>
      </c>
      <c r="F32" s="122">
        <f>'06 D.1.4.6F '!F50</f>
        <v>0</v>
      </c>
      <c r="G32" s="166">
        <f t="shared" si="4"/>
        <v>0</v>
      </c>
      <c r="H32" s="167">
        <v>0</v>
      </c>
      <c r="I32" s="168">
        <f t="shared" si="5"/>
        <v>0</v>
      </c>
      <c r="J32" s="167">
        <v>0</v>
      </c>
      <c r="K32" s="168">
        <f t="shared" si="6"/>
        <v>0</v>
      </c>
      <c r="O32" s="53"/>
      <c r="Z32" s="53"/>
      <c r="AA32" s="53">
        <v>1</v>
      </c>
      <c r="AB32" s="53">
        <v>7</v>
      </c>
      <c r="AC32" s="53">
        <v>7</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 t="shared" si="7"/>
        <v>0</v>
      </c>
      <c r="BA32" s="53"/>
      <c r="BB32" s="53"/>
      <c r="BC32" s="53"/>
      <c r="BD32" s="53"/>
      <c r="BE32" s="53"/>
      <c r="BF32" s="53"/>
      <c r="BG32" s="53"/>
      <c r="BH32" s="53"/>
      <c r="BI32" s="53"/>
      <c r="CA32" s="53">
        <v>1</v>
      </c>
      <c r="CB32" s="53">
        <v>7</v>
      </c>
      <c r="CZ32" s="16">
        <v>2</v>
      </c>
    </row>
    <row r="33" spans="1:104" ht="22.5" x14ac:dyDescent="0.2">
      <c r="A33" s="161">
        <v>22</v>
      </c>
      <c r="B33" s="162" t="s">
        <v>5097</v>
      </c>
      <c r="C33" s="163" t="s">
        <v>5098</v>
      </c>
      <c r="D33" s="164" t="s">
        <v>281</v>
      </c>
      <c r="E33" s="165">
        <v>0.37180000000000002</v>
      </c>
      <c r="F33" s="122">
        <f>'06 D.1.4.6F '!F54</f>
        <v>0</v>
      </c>
      <c r="G33" s="166">
        <f t="shared" si="4"/>
        <v>0</v>
      </c>
      <c r="H33" s="167">
        <v>0</v>
      </c>
      <c r="I33" s="168">
        <f t="shared" si="5"/>
        <v>0</v>
      </c>
      <c r="J33" s="167">
        <v>0</v>
      </c>
      <c r="K33" s="168">
        <f t="shared" si="6"/>
        <v>0</v>
      </c>
      <c r="O33" s="53"/>
      <c r="Z33" s="53"/>
      <c r="AA33" s="53">
        <v>1</v>
      </c>
      <c r="AB33" s="53">
        <v>7</v>
      </c>
      <c r="AC33" s="53">
        <v>7</v>
      </c>
      <c r="AD33" s="53"/>
      <c r="AE33" s="53"/>
      <c r="AF33" s="53"/>
      <c r="AG33" s="53"/>
      <c r="AH33" s="53"/>
      <c r="AI33" s="53"/>
      <c r="AJ33" s="53"/>
      <c r="AK33" s="53"/>
      <c r="AL33" s="53"/>
      <c r="AM33" s="53"/>
      <c r="AN33" s="53"/>
      <c r="AO33" s="53"/>
      <c r="AP33" s="53"/>
      <c r="AQ33" s="53"/>
      <c r="AR33" s="53"/>
      <c r="AS33" s="53"/>
      <c r="AT33" s="53"/>
      <c r="AU33" s="53"/>
      <c r="AV33" s="53"/>
      <c r="AW33" s="53"/>
      <c r="AX33" s="53"/>
      <c r="AY33" s="53"/>
      <c r="AZ33" s="63">
        <f t="shared" si="7"/>
        <v>0</v>
      </c>
      <c r="BA33" s="53"/>
      <c r="BB33" s="53"/>
      <c r="BC33" s="53"/>
      <c r="BD33" s="53"/>
      <c r="BE33" s="53"/>
      <c r="BF33" s="53"/>
      <c r="BG33" s="53"/>
      <c r="BH33" s="53"/>
      <c r="BI33" s="53"/>
      <c r="CA33" s="53">
        <v>1</v>
      </c>
      <c r="CB33" s="53">
        <v>7</v>
      </c>
      <c r="CZ33" s="16">
        <v>2</v>
      </c>
    </row>
    <row r="34" spans="1:104" x14ac:dyDescent="0.2">
      <c r="A34" s="161">
        <v>23</v>
      </c>
      <c r="B34" s="162" t="s">
        <v>5099</v>
      </c>
      <c r="C34" s="163" t="s">
        <v>5100</v>
      </c>
      <c r="D34" s="164" t="s">
        <v>281</v>
      </c>
      <c r="E34" s="165">
        <v>11.5258</v>
      </c>
      <c r="F34" s="122">
        <f>'06 D.1.4.6F '!F66</f>
        <v>0</v>
      </c>
      <c r="G34" s="166">
        <f t="shared" si="4"/>
        <v>0</v>
      </c>
      <c r="H34" s="167">
        <v>0</v>
      </c>
      <c r="I34" s="168">
        <f t="shared" si="5"/>
        <v>0</v>
      </c>
      <c r="J34" s="167">
        <v>0</v>
      </c>
      <c r="K34" s="168">
        <f t="shared" si="6"/>
        <v>0</v>
      </c>
      <c r="O34" s="53"/>
      <c r="Z34" s="53"/>
      <c r="AA34" s="53">
        <v>1</v>
      </c>
      <c r="AB34" s="53">
        <v>7</v>
      </c>
      <c r="AC34" s="53">
        <v>7</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 t="shared" si="7"/>
        <v>0</v>
      </c>
      <c r="BA34" s="53"/>
      <c r="BB34" s="53"/>
      <c r="BC34" s="53"/>
      <c r="BD34" s="53"/>
      <c r="BE34" s="53"/>
      <c r="BF34" s="53"/>
      <c r="BG34" s="53"/>
      <c r="BH34" s="53"/>
      <c r="BI34" s="53"/>
      <c r="CA34" s="53">
        <v>1</v>
      </c>
      <c r="CB34" s="53">
        <v>7</v>
      </c>
      <c r="CZ34" s="16">
        <v>2</v>
      </c>
    </row>
    <row r="35" spans="1:104" x14ac:dyDescent="0.2">
      <c r="A35" s="161">
        <v>24</v>
      </c>
      <c r="B35" s="162" t="s">
        <v>5101</v>
      </c>
      <c r="C35" s="163" t="s">
        <v>5102</v>
      </c>
      <c r="D35" s="164" t="s">
        <v>281</v>
      </c>
      <c r="E35" s="165">
        <v>0.37180000000000002</v>
      </c>
      <c r="F35" s="122">
        <f>'06 D.1.4.6F '!F70</f>
        <v>0</v>
      </c>
      <c r="G35" s="166">
        <f t="shared" si="4"/>
        <v>0</v>
      </c>
      <c r="H35" s="167">
        <v>0</v>
      </c>
      <c r="I35" s="168">
        <f t="shared" si="5"/>
        <v>0</v>
      </c>
      <c r="J35" s="167">
        <v>0</v>
      </c>
      <c r="K35" s="168">
        <f t="shared" si="6"/>
        <v>0</v>
      </c>
      <c r="O35" s="53"/>
      <c r="Z35" s="53"/>
      <c r="AA35" s="53">
        <v>1</v>
      </c>
      <c r="AB35" s="53">
        <v>7</v>
      </c>
      <c r="AC35" s="53">
        <v>7</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 t="shared" si="7"/>
        <v>0</v>
      </c>
      <c r="BA35" s="53"/>
      <c r="BB35" s="53"/>
      <c r="BC35" s="53"/>
      <c r="BD35" s="53"/>
      <c r="BE35" s="53"/>
      <c r="BF35" s="53"/>
      <c r="BG35" s="53"/>
      <c r="BH35" s="53"/>
      <c r="BI35" s="53"/>
      <c r="CA35" s="53">
        <v>1</v>
      </c>
      <c r="CB35" s="53">
        <v>7</v>
      </c>
      <c r="CZ35" s="16">
        <v>2</v>
      </c>
    </row>
    <row r="36" spans="1:104" x14ac:dyDescent="0.2">
      <c r="A36" s="161">
        <v>25</v>
      </c>
      <c r="B36" s="162" t="s">
        <v>5103</v>
      </c>
      <c r="C36" s="163" t="s">
        <v>5104</v>
      </c>
      <c r="D36" s="164" t="s">
        <v>281</v>
      </c>
      <c r="E36" s="165">
        <v>40.154400000000003</v>
      </c>
      <c r="F36" s="122">
        <f>'06 D.1.4.6F '!F78</f>
        <v>0</v>
      </c>
      <c r="G36" s="166">
        <f t="shared" si="4"/>
        <v>0</v>
      </c>
      <c r="H36" s="167">
        <v>0</v>
      </c>
      <c r="I36" s="168">
        <f t="shared" si="5"/>
        <v>0</v>
      </c>
      <c r="J36" s="167">
        <v>0</v>
      </c>
      <c r="K36" s="168">
        <f t="shared" si="6"/>
        <v>0</v>
      </c>
      <c r="O36" s="53"/>
      <c r="Z36" s="53"/>
      <c r="AA36" s="53">
        <v>1</v>
      </c>
      <c r="AB36" s="53">
        <v>7</v>
      </c>
      <c r="AC36" s="53">
        <v>7</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 t="shared" si="7"/>
        <v>0</v>
      </c>
      <c r="BA36" s="53"/>
      <c r="BB36" s="53"/>
      <c r="BC36" s="53"/>
      <c r="BD36" s="53"/>
      <c r="BE36" s="53"/>
      <c r="BF36" s="53"/>
      <c r="BG36" s="53"/>
      <c r="BH36" s="53"/>
      <c r="BI36" s="53"/>
      <c r="CA36" s="53">
        <v>1</v>
      </c>
      <c r="CB36" s="53">
        <v>7</v>
      </c>
      <c r="CZ36" s="16">
        <v>2</v>
      </c>
    </row>
    <row r="37" spans="1:104" x14ac:dyDescent="0.2">
      <c r="A37" s="161">
        <v>26</v>
      </c>
      <c r="B37" s="162" t="s">
        <v>4998</v>
      </c>
      <c r="C37" s="163" t="s">
        <v>4999</v>
      </c>
      <c r="D37" s="164" t="s">
        <v>281</v>
      </c>
      <c r="E37" s="165">
        <v>80.308800000000005</v>
      </c>
      <c r="F37" s="122">
        <f>'06 D.1.4.6F '!F84</f>
        <v>0</v>
      </c>
      <c r="G37" s="166">
        <f t="shared" si="4"/>
        <v>0</v>
      </c>
      <c r="H37" s="167">
        <v>0</v>
      </c>
      <c r="I37" s="168">
        <f t="shared" si="5"/>
        <v>0</v>
      </c>
      <c r="J37" s="167">
        <v>0</v>
      </c>
      <c r="K37" s="168">
        <f t="shared" si="6"/>
        <v>0</v>
      </c>
      <c r="O37" s="53"/>
      <c r="Z37" s="53"/>
      <c r="AA37" s="53">
        <v>1</v>
      </c>
      <c r="AB37" s="53">
        <v>7</v>
      </c>
      <c r="AC37" s="53">
        <v>7</v>
      </c>
      <c r="AD37" s="53"/>
      <c r="AE37" s="53"/>
      <c r="AF37" s="53"/>
      <c r="AG37" s="53"/>
      <c r="AH37" s="53"/>
      <c r="AI37" s="53"/>
      <c r="AJ37" s="53"/>
      <c r="AK37" s="53"/>
      <c r="AL37" s="53"/>
      <c r="AM37" s="53"/>
      <c r="AN37" s="53"/>
      <c r="AO37" s="53"/>
      <c r="AP37" s="53"/>
      <c r="AQ37" s="53"/>
      <c r="AR37" s="53"/>
      <c r="AS37" s="53"/>
      <c r="AT37" s="53"/>
      <c r="AU37" s="53"/>
      <c r="AV37" s="53"/>
      <c r="AW37" s="53"/>
      <c r="AX37" s="53"/>
      <c r="AY37" s="53"/>
      <c r="AZ37" s="63">
        <f t="shared" si="7"/>
        <v>0</v>
      </c>
      <c r="BA37" s="53"/>
      <c r="BB37" s="53"/>
      <c r="BC37" s="53"/>
      <c r="BD37" s="53"/>
      <c r="BE37" s="53"/>
      <c r="BF37" s="53"/>
      <c r="BG37" s="53"/>
      <c r="BH37" s="53"/>
      <c r="BI37" s="53"/>
      <c r="CA37" s="53">
        <v>1</v>
      </c>
      <c r="CB37" s="53">
        <v>7</v>
      </c>
      <c r="CZ37" s="16">
        <v>2</v>
      </c>
    </row>
    <row r="38" spans="1:104" x14ac:dyDescent="0.2">
      <c r="A38" s="161">
        <v>27</v>
      </c>
      <c r="B38" s="162" t="s">
        <v>5105</v>
      </c>
      <c r="C38" s="163" t="s">
        <v>5106</v>
      </c>
      <c r="D38" s="164" t="s">
        <v>281</v>
      </c>
      <c r="E38" s="165">
        <v>65.436800000000005</v>
      </c>
      <c r="F38" s="122">
        <f>'06 D.1.4.6F '!F86</f>
        <v>0</v>
      </c>
      <c r="G38" s="166">
        <f t="shared" si="4"/>
        <v>0</v>
      </c>
      <c r="H38" s="167">
        <v>0</v>
      </c>
      <c r="I38" s="168">
        <f t="shared" si="5"/>
        <v>0</v>
      </c>
      <c r="J38" s="167">
        <v>0</v>
      </c>
      <c r="K38" s="168">
        <f t="shared" si="6"/>
        <v>0</v>
      </c>
      <c r="O38" s="53"/>
      <c r="Z38" s="53"/>
      <c r="AA38" s="53">
        <v>1</v>
      </c>
      <c r="AB38" s="53">
        <v>7</v>
      </c>
      <c r="AC38" s="53">
        <v>7</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 t="shared" si="7"/>
        <v>0</v>
      </c>
      <c r="BA38" s="53"/>
      <c r="BB38" s="53"/>
      <c r="BC38" s="53"/>
      <c r="BD38" s="53"/>
      <c r="BE38" s="53"/>
      <c r="BF38" s="53"/>
      <c r="BG38" s="53"/>
      <c r="BH38" s="53"/>
      <c r="BI38" s="53"/>
      <c r="CA38" s="53">
        <v>1</v>
      </c>
      <c r="CB38" s="53">
        <v>7</v>
      </c>
      <c r="CZ38" s="16">
        <v>2</v>
      </c>
    </row>
    <row r="39" spans="1:104" ht="22.5" x14ac:dyDescent="0.2">
      <c r="A39" s="161">
        <v>28</v>
      </c>
      <c r="B39" s="162" t="s">
        <v>4872</v>
      </c>
      <c r="C39" s="163" t="s">
        <v>4873</v>
      </c>
      <c r="D39" s="164" t="s">
        <v>281</v>
      </c>
      <c r="E39" s="165">
        <v>9.6668000000000003</v>
      </c>
      <c r="F39" s="122">
        <f>'06 D.1.4.6F '!F88</f>
        <v>0</v>
      </c>
      <c r="G39" s="166">
        <f t="shared" si="4"/>
        <v>0</v>
      </c>
      <c r="H39" s="167">
        <v>0</v>
      </c>
      <c r="I39" s="168">
        <f t="shared" si="5"/>
        <v>0</v>
      </c>
      <c r="J39" s="167">
        <v>0</v>
      </c>
      <c r="K39" s="168">
        <f t="shared" si="6"/>
        <v>0</v>
      </c>
      <c r="O39" s="53"/>
      <c r="Z39" s="53"/>
      <c r="AA39" s="53">
        <v>1</v>
      </c>
      <c r="AB39" s="53">
        <v>7</v>
      </c>
      <c r="AC39" s="53">
        <v>7</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 t="shared" si="7"/>
        <v>0</v>
      </c>
      <c r="BA39" s="53"/>
      <c r="BB39" s="53"/>
      <c r="BC39" s="53"/>
      <c r="BD39" s="53"/>
      <c r="BE39" s="53"/>
      <c r="BF39" s="53"/>
      <c r="BG39" s="53"/>
      <c r="BH39" s="53"/>
      <c r="BI39" s="53"/>
      <c r="CA39" s="53">
        <v>1</v>
      </c>
      <c r="CB39" s="53">
        <v>7</v>
      </c>
      <c r="CZ39" s="16">
        <v>2</v>
      </c>
    </row>
    <row r="40" spans="1:104" x14ac:dyDescent="0.2">
      <c r="A40" s="161">
        <v>29</v>
      </c>
      <c r="B40" s="162" t="s">
        <v>4874</v>
      </c>
      <c r="C40" s="163" t="s">
        <v>5107</v>
      </c>
      <c r="D40" s="164" t="s">
        <v>978</v>
      </c>
      <c r="E40" s="165">
        <v>0.37180000000000002</v>
      </c>
      <c r="F40" s="122">
        <f>'06 D.1.4.6F '!F90</f>
        <v>0</v>
      </c>
      <c r="G40" s="166">
        <f t="shared" si="4"/>
        <v>0</v>
      </c>
      <c r="H40" s="167">
        <v>0</v>
      </c>
      <c r="I40" s="168">
        <f t="shared" si="5"/>
        <v>0</v>
      </c>
      <c r="J40" s="167">
        <v>0</v>
      </c>
      <c r="K40" s="168">
        <f t="shared" si="6"/>
        <v>0</v>
      </c>
      <c r="O40" s="53"/>
      <c r="Z40" s="53"/>
      <c r="AA40" s="53">
        <v>1</v>
      </c>
      <c r="AB40" s="53">
        <v>7</v>
      </c>
      <c r="AC40" s="53">
        <v>7</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 t="shared" si="7"/>
        <v>0</v>
      </c>
      <c r="BA40" s="53"/>
      <c r="BB40" s="53"/>
      <c r="BC40" s="53"/>
      <c r="BD40" s="53"/>
      <c r="BE40" s="53"/>
      <c r="BF40" s="53"/>
      <c r="BG40" s="53"/>
      <c r="BH40" s="53"/>
      <c r="BI40" s="53"/>
      <c r="CA40" s="53">
        <v>1</v>
      </c>
      <c r="CB40" s="53">
        <v>7</v>
      </c>
      <c r="CZ40" s="16">
        <v>2</v>
      </c>
    </row>
    <row r="41" spans="1:104" ht="22.5" x14ac:dyDescent="0.2">
      <c r="A41" s="161">
        <v>30</v>
      </c>
      <c r="B41" s="162" t="s">
        <v>5108</v>
      </c>
      <c r="C41" s="163" t="s">
        <v>5109</v>
      </c>
      <c r="D41" s="164" t="s">
        <v>201</v>
      </c>
      <c r="E41" s="165">
        <v>31.231200000000001</v>
      </c>
      <c r="F41" s="122">
        <f>'06 D.1.4.6F '!F46</f>
        <v>0</v>
      </c>
      <c r="G41" s="166">
        <f t="shared" si="4"/>
        <v>0</v>
      </c>
      <c r="H41" s="167">
        <v>1.89999999999912E-4</v>
      </c>
      <c r="I41" s="168">
        <f t="shared" si="5"/>
        <v>5.933927999997252E-3</v>
      </c>
      <c r="J41" s="167"/>
      <c r="K41" s="168">
        <f t="shared" si="6"/>
        <v>0</v>
      </c>
      <c r="O41" s="53"/>
      <c r="Z41" s="53"/>
      <c r="AA41" s="53">
        <v>12</v>
      </c>
      <c r="AB41" s="53">
        <v>0</v>
      </c>
      <c r="AC41" s="53">
        <v>4</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 t="shared" si="7"/>
        <v>0</v>
      </c>
      <c r="BA41" s="53"/>
      <c r="BB41" s="53"/>
      <c r="BC41" s="53"/>
      <c r="BD41" s="53"/>
      <c r="BE41" s="53"/>
      <c r="BF41" s="53"/>
      <c r="BG41" s="53"/>
      <c r="BH41" s="53"/>
      <c r="BI41" s="53"/>
      <c r="CA41" s="53">
        <v>12</v>
      </c>
      <c r="CB41" s="53">
        <v>0</v>
      </c>
      <c r="CZ41" s="16">
        <v>2</v>
      </c>
    </row>
    <row r="42" spans="1:104" ht="22.5" x14ac:dyDescent="0.2">
      <c r="A42" s="161">
        <v>31</v>
      </c>
      <c r="B42" s="162" t="s">
        <v>5110</v>
      </c>
      <c r="C42" s="163" t="s">
        <v>5111</v>
      </c>
      <c r="D42" s="164" t="s">
        <v>201</v>
      </c>
      <c r="E42" s="165">
        <v>743.6</v>
      </c>
      <c r="F42" s="122">
        <f>'06 D.1.4.6F '!F48</f>
        <v>0</v>
      </c>
      <c r="G42" s="166">
        <f t="shared" si="4"/>
        <v>0</v>
      </c>
      <c r="H42" s="167">
        <v>1.89999999999912E-4</v>
      </c>
      <c r="I42" s="168">
        <f t="shared" si="5"/>
        <v>0.14128399999993457</v>
      </c>
      <c r="J42" s="167"/>
      <c r="K42" s="168">
        <f t="shared" si="6"/>
        <v>0</v>
      </c>
      <c r="O42" s="53"/>
      <c r="Z42" s="53"/>
      <c r="AA42" s="53">
        <v>12</v>
      </c>
      <c r="AB42" s="53">
        <v>0</v>
      </c>
      <c r="AC42" s="53">
        <v>5</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 t="shared" si="7"/>
        <v>0</v>
      </c>
      <c r="BA42" s="53"/>
      <c r="BB42" s="53"/>
      <c r="BC42" s="53"/>
      <c r="BD42" s="53"/>
      <c r="BE42" s="53"/>
      <c r="BF42" s="53"/>
      <c r="BG42" s="53"/>
      <c r="BH42" s="53"/>
      <c r="BI42" s="53"/>
      <c r="CA42" s="53">
        <v>12</v>
      </c>
      <c r="CB42" s="53">
        <v>0</v>
      </c>
      <c r="CZ42" s="16">
        <v>2</v>
      </c>
    </row>
    <row r="43" spans="1:104" x14ac:dyDescent="0.2">
      <c r="A43" s="161">
        <v>32</v>
      </c>
      <c r="B43" s="162" t="s">
        <v>5112</v>
      </c>
      <c r="C43" s="163" t="s">
        <v>5113</v>
      </c>
      <c r="D43" s="164" t="s">
        <v>281</v>
      </c>
      <c r="E43" s="165">
        <v>11.5258</v>
      </c>
      <c r="F43" s="122">
        <f>'06 D.1.4.6F '!F68</f>
        <v>0</v>
      </c>
      <c r="G43" s="166">
        <f t="shared" si="4"/>
        <v>0</v>
      </c>
      <c r="H43" s="167">
        <v>1.7799999999994001E-2</v>
      </c>
      <c r="I43" s="168">
        <f t="shared" si="5"/>
        <v>0.20515923999993085</v>
      </c>
      <c r="J43" s="167"/>
      <c r="K43" s="168">
        <f t="shared" si="6"/>
        <v>0</v>
      </c>
      <c r="O43" s="53"/>
      <c r="Z43" s="53"/>
      <c r="AA43" s="53">
        <v>12</v>
      </c>
      <c r="AB43" s="53">
        <v>0</v>
      </c>
      <c r="AC43" s="53">
        <v>11</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 t="shared" si="7"/>
        <v>0</v>
      </c>
      <c r="BA43" s="53"/>
      <c r="BB43" s="53"/>
      <c r="BC43" s="53"/>
      <c r="BD43" s="53"/>
      <c r="BE43" s="53"/>
      <c r="BF43" s="53"/>
      <c r="BG43" s="53"/>
      <c r="BH43" s="53"/>
      <c r="BI43" s="53"/>
      <c r="CA43" s="53">
        <v>12</v>
      </c>
      <c r="CB43" s="53">
        <v>0</v>
      </c>
      <c r="CZ43" s="16">
        <v>2</v>
      </c>
    </row>
    <row r="44" spans="1:104" x14ac:dyDescent="0.2">
      <c r="A44" s="161">
        <v>33</v>
      </c>
      <c r="B44" s="162" t="s">
        <v>5114</v>
      </c>
      <c r="C44" s="163" t="s">
        <v>5115</v>
      </c>
      <c r="D44" s="164" t="s">
        <v>281</v>
      </c>
      <c r="E44" s="165">
        <v>0.37180000000000002</v>
      </c>
      <c r="F44" s="122">
        <f>'06 D.1.4.6F '!F72</f>
        <v>0</v>
      </c>
      <c r="G44" s="166">
        <f t="shared" si="4"/>
        <v>0</v>
      </c>
      <c r="H44" s="167">
        <v>1.7799999999994001E-2</v>
      </c>
      <c r="I44" s="168">
        <f t="shared" si="5"/>
        <v>6.6180399999977704E-3</v>
      </c>
      <c r="J44" s="167"/>
      <c r="K44" s="168">
        <f t="shared" si="6"/>
        <v>0</v>
      </c>
      <c r="O44" s="53"/>
      <c r="Z44" s="53"/>
      <c r="AA44" s="53">
        <v>12</v>
      </c>
      <c r="AB44" s="53">
        <v>0</v>
      </c>
      <c r="AC44" s="53">
        <v>12</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 t="shared" si="7"/>
        <v>0</v>
      </c>
      <c r="BA44" s="53"/>
      <c r="BB44" s="53"/>
      <c r="BC44" s="53"/>
      <c r="BD44" s="53"/>
      <c r="BE44" s="53"/>
      <c r="BF44" s="53"/>
      <c r="BG44" s="53"/>
      <c r="BH44" s="53"/>
      <c r="BI44" s="53"/>
      <c r="CA44" s="53">
        <v>12</v>
      </c>
      <c r="CB44" s="53">
        <v>0</v>
      </c>
      <c r="CZ44" s="16">
        <v>2</v>
      </c>
    </row>
    <row r="45" spans="1:104" x14ac:dyDescent="0.2">
      <c r="A45" s="161">
        <v>34</v>
      </c>
      <c r="B45" s="162" t="s">
        <v>5116</v>
      </c>
      <c r="C45" s="163" t="s">
        <v>5115</v>
      </c>
      <c r="D45" s="164" t="s">
        <v>5117</v>
      </c>
      <c r="E45" s="165">
        <v>4.4615999999999998</v>
      </c>
      <c r="F45" s="122">
        <f>'06 D.1.4.6F '!F74</f>
        <v>0</v>
      </c>
      <c r="G45" s="166">
        <f t="shared" si="4"/>
        <v>0</v>
      </c>
      <c r="H45" s="167">
        <v>1.7799999999994001E-2</v>
      </c>
      <c r="I45" s="168">
        <f t="shared" si="5"/>
        <v>7.9416479999973227E-2</v>
      </c>
      <c r="J45" s="167"/>
      <c r="K45" s="168">
        <f t="shared" si="6"/>
        <v>0</v>
      </c>
      <c r="O45" s="53"/>
      <c r="Z45" s="53"/>
      <c r="AA45" s="53">
        <v>12</v>
      </c>
      <c r="AB45" s="53">
        <v>0</v>
      </c>
      <c r="AC45" s="53">
        <v>13</v>
      </c>
      <c r="AD45" s="53"/>
      <c r="AE45" s="53"/>
      <c r="AF45" s="53"/>
      <c r="AG45" s="53"/>
      <c r="AH45" s="53"/>
      <c r="AI45" s="53"/>
      <c r="AJ45" s="53"/>
      <c r="AK45" s="53"/>
      <c r="AL45" s="53"/>
      <c r="AM45" s="53"/>
      <c r="AN45" s="53"/>
      <c r="AO45" s="53"/>
      <c r="AP45" s="53"/>
      <c r="AQ45" s="53"/>
      <c r="AR45" s="53"/>
      <c r="AS45" s="53"/>
      <c r="AT45" s="53"/>
      <c r="AU45" s="53"/>
      <c r="AV45" s="53"/>
      <c r="AW45" s="53"/>
      <c r="AX45" s="53"/>
      <c r="AY45" s="53"/>
      <c r="AZ45" s="63">
        <f t="shared" si="7"/>
        <v>0</v>
      </c>
      <c r="BA45" s="53"/>
      <c r="BB45" s="53"/>
      <c r="BC45" s="53"/>
      <c r="BD45" s="53"/>
      <c r="BE45" s="53"/>
      <c r="BF45" s="53"/>
      <c r="BG45" s="53"/>
      <c r="BH45" s="53"/>
      <c r="BI45" s="53"/>
      <c r="CA45" s="53">
        <v>12</v>
      </c>
      <c r="CB45" s="53">
        <v>0</v>
      </c>
      <c r="CZ45" s="16">
        <v>2</v>
      </c>
    </row>
    <row r="46" spans="1:104" x14ac:dyDescent="0.2">
      <c r="A46" s="161">
        <v>35</v>
      </c>
      <c r="B46" s="162" t="s">
        <v>5118</v>
      </c>
      <c r="C46" s="163" t="s">
        <v>5115</v>
      </c>
      <c r="D46" s="164" t="s">
        <v>281</v>
      </c>
      <c r="E46" s="165">
        <v>2.2307999999999999</v>
      </c>
      <c r="F46" s="122">
        <f>'06 D.1.4.6F '!F76</f>
        <v>0</v>
      </c>
      <c r="G46" s="166">
        <f t="shared" si="4"/>
        <v>0</v>
      </c>
      <c r="H46" s="167">
        <v>1.7799999999994001E-2</v>
      </c>
      <c r="I46" s="168">
        <f t="shared" si="5"/>
        <v>3.9708239999986614E-2</v>
      </c>
      <c r="J46" s="167"/>
      <c r="K46" s="168">
        <f t="shared" si="6"/>
        <v>0</v>
      </c>
      <c r="O46" s="53"/>
      <c r="Z46" s="53"/>
      <c r="AA46" s="53">
        <v>12</v>
      </c>
      <c r="AB46" s="53">
        <v>0</v>
      </c>
      <c r="AC46" s="53">
        <v>14</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 t="shared" si="7"/>
        <v>0</v>
      </c>
      <c r="BA46" s="53"/>
      <c r="BB46" s="53"/>
      <c r="BC46" s="53"/>
      <c r="BD46" s="53"/>
      <c r="BE46" s="53"/>
      <c r="BF46" s="53"/>
      <c r="BG46" s="53"/>
      <c r="BH46" s="53"/>
      <c r="BI46" s="53"/>
      <c r="CA46" s="53">
        <v>12</v>
      </c>
      <c r="CB46" s="53">
        <v>0</v>
      </c>
      <c r="CZ46" s="16">
        <v>2</v>
      </c>
    </row>
    <row r="47" spans="1:104" x14ac:dyDescent="0.2">
      <c r="A47" s="161">
        <v>36</v>
      </c>
      <c r="B47" s="162" t="s">
        <v>5119</v>
      </c>
      <c r="C47" s="163" t="s">
        <v>5120</v>
      </c>
      <c r="D47" s="164" t="s">
        <v>281</v>
      </c>
      <c r="E47" s="165">
        <v>0.37180000000000002</v>
      </c>
      <c r="F47" s="122">
        <f>'06 D.1.4.6F '!F56</f>
        <v>0</v>
      </c>
      <c r="G47" s="166">
        <f t="shared" si="4"/>
        <v>0</v>
      </c>
      <c r="H47" s="167">
        <v>2.4000000000000899E-2</v>
      </c>
      <c r="I47" s="168">
        <f t="shared" si="5"/>
        <v>8.923200000000334E-3</v>
      </c>
      <c r="J47" s="167"/>
      <c r="K47" s="168">
        <f t="shared" si="6"/>
        <v>0</v>
      </c>
      <c r="O47" s="53"/>
      <c r="Z47" s="53"/>
      <c r="AA47" s="53">
        <v>12</v>
      </c>
      <c r="AB47" s="53">
        <v>0</v>
      </c>
      <c r="AC47" s="53">
        <v>6</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 t="shared" si="7"/>
        <v>0</v>
      </c>
      <c r="BA47" s="53"/>
      <c r="BB47" s="53"/>
      <c r="BC47" s="53"/>
      <c r="BD47" s="53"/>
      <c r="BE47" s="53"/>
      <c r="BF47" s="53"/>
      <c r="BG47" s="53"/>
      <c r="BH47" s="53"/>
      <c r="BI47" s="53"/>
      <c r="CA47" s="53">
        <v>12</v>
      </c>
      <c r="CB47" s="53">
        <v>0</v>
      </c>
      <c r="CZ47" s="16">
        <v>2</v>
      </c>
    </row>
    <row r="48" spans="1:104" x14ac:dyDescent="0.2">
      <c r="A48" s="161">
        <v>37</v>
      </c>
      <c r="B48" s="162" t="s">
        <v>5121</v>
      </c>
      <c r="C48" s="163" t="s">
        <v>5122</v>
      </c>
      <c r="D48" s="164" t="s">
        <v>281</v>
      </c>
      <c r="E48" s="165">
        <v>0.37180000000000002</v>
      </c>
      <c r="F48" s="122">
        <f>'06 D.1.4.6F '!F58</f>
        <v>0</v>
      </c>
      <c r="G48" s="166">
        <f t="shared" si="4"/>
        <v>0</v>
      </c>
      <c r="H48" s="167">
        <v>2.4000000000000899E-2</v>
      </c>
      <c r="I48" s="168">
        <f t="shared" si="5"/>
        <v>8.923200000000334E-3</v>
      </c>
      <c r="J48" s="167"/>
      <c r="K48" s="168">
        <f t="shared" si="6"/>
        <v>0</v>
      </c>
      <c r="O48" s="53"/>
      <c r="Z48" s="53"/>
      <c r="AA48" s="53">
        <v>12</v>
      </c>
      <c r="AB48" s="53">
        <v>0</v>
      </c>
      <c r="AC48" s="53">
        <v>7</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 t="shared" si="7"/>
        <v>0</v>
      </c>
      <c r="BA48" s="53"/>
      <c r="BB48" s="53"/>
      <c r="BC48" s="53"/>
      <c r="BD48" s="53"/>
      <c r="BE48" s="53"/>
      <c r="BF48" s="53"/>
      <c r="BG48" s="53"/>
      <c r="BH48" s="53"/>
      <c r="BI48" s="53"/>
      <c r="CA48" s="53">
        <v>12</v>
      </c>
      <c r="CB48" s="53">
        <v>0</v>
      </c>
      <c r="CZ48" s="16">
        <v>2</v>
      </c>
    </row>
    <row r="49" spans="1:104" x14ac:dyDescent="0.2">
      <c r="A49" s="161">
        <v>38</v>
      </c>
      <c r="B49" s="162" t="s">
        <v>5123</v>
      </c>
      <c r="C49" s="163" t="s">
        <v>5124</v>
      </c>
      <c r="D49" s="164" t="s">
        <v>281</v>
      </c>
      <c r="E49" s="165">
        <v>0.74360000000000004</v>
      </c>
      <c r="F49" s="122">
        <f>'06 D.1.4.6F '!F60</f>
        <v>0</v>
      </c>
      <c r="G49" s="166">
        <f t="shared" si="4"/>
        <v>0</v>
      </c>
      <c r="H49" s="167">
        <v>2.4000000000000899E-2</v>
      </c>
      <c r="I49" s="168">
        <f t="shared" si="5"/>
        <v>1.7846400000000668E-2</v>
      </c>
      <c r="J49" s="167"/>
      <c r="K49" s="168">
        <f t="shared" si="6"/>
        <v>0</v>
      </c>
      <c r="O49" s="53"/>
      <c r="Z49" s="53"/>
      <c r="AA49" s="53">
        <v>12</v>
      </c>
      <c r="AB49" s="53">
        <v>0</v>
      </c>
      <c r="AC49" s="53">
        <v>8</v>
      </c>
      <c r="AD49" s="53"/>
      <c r="AE49" s="53"/>
      <c r="AF49" s="53"/>
      <c r="AG49" s="53"/>
      <c r="AH49" s="53"/>
      <c r="AI49" s="53"/>
      <c r="AJ49" s="53"/>
      <c r="AK49" s="53"/>
      <c r="AL49" s="53"/>
      <c r="AM49" s="53"/>
      <c r="AN49" s="53"/>
      <c r="AO49" s="53"/>
      <c r="AP49" s="53"/>
      <c r="AQ49" s="53"/>
      <c r="AR49" s="53"/>
      <c r="AS49" s="53"/>
      <c r="AT49" s="53"/>
      <c r="AU49" s="53"/>
      <c r="AV49" s="53"/>
      <c r="AW49" s="53"/>
      <c r="AX49" s="53"/>
      <c r="AY49" s="53"/>
      <c r="AZ49" s="63">
        <f t="shared" si="7"/>
        <v>0</v>
      </c>
      <c r="BA49" s="53"/>
      <c r="BB49" s="53"/>
      <c r="BC49" s="53"/>
      <c r="BD49" s="53"/>
      <c r="BE49" s="53"/>
      <c r="BF49" s="53"/>
      <c r="BG49" s="53"/>
      <c r="BH49" s="53"/>
      <c r="BI49" s="53"/>
      <c r="CA49" s="53">
        <v>12</v>
      </c>
      <c r="CB49" s="53">
        <v>0</v>
      </c>
      <c r="CZ49" s="16">
        <v>2</v>
      </c>
    </row>
    <row r="50" spans="1:104" x14ac:dyDescent="0.2">
      <c r="A50" s="161">
        <v>39</v>
      </c>
      <c r="B50" s="162" t="s">
        <v>5125</v>
      </c>
      <c r="C50" s="163" t="s">
        <v>5126</v>
      </c>
      <c r="D50" s="164" t="s">
        <v>281</v>
      </c>
      <c r="E50" s="165">
        <v>0.74360000000000004</v>
      </c>
      <c r="F50" s="122">
        <f>'06 D.1.4.6F '!F62</f>
        <v>0</v>
      </c>
      <c r="G50" s="166">
        <f t="shared" si="4"/>
        <v>0</v>
      </c>
      <c r="H50" s="167">
        <v>2.4000000000000899E-2</v>
      </c>
      <c r="I50" s="168">
        <f t="shared" si="5"/>
        <v>1.7846400000000668E-2</v>
      </c>
      <c r="J50" s="167"/>
      <c r="K50" s="168">
        <f t="shared" si="6"/>
        <v>0</v>
      </c>
      <c r="O50" s="53"/>
      <c r="Z50" s="53"/>
      <c r="AA50" s="53">
        <v>12</v>
      </c>
      <c r="AB50" s="53">
        <v>0</v>
      </c>
      <c r="AC50" s="53">
        <v>9</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 t="shared" si="7"/>
        <v>0</v>
      </c>
      <c r="BA50" s="53"/>
      <c r="BB50" s="53"/>
      <c r="BC50" s="53"/>
      <c r="BD50" s="53"/>
      <c r="BE50" s="53"/>
      <c r="BF50" s="53"/>
      <c r="BG50" s="53"/>
      <c r="BH50" s="53"/>
      <c r="BI50" s="53"/>
      <c r="CA50" s="53">
        <v>12</v>
      </c>
      <c r="CB50" s="53">
        <v>0</v>
      </c>
      <c r="CZ50" s="16">
        <v>2</v>
      </c>
    </row>
    <row r="51" spans="1:104" ht="22.5" x14ac:dyDescent="0.2">
      <c r="A51" s="161">
        <v>40</v>
      </c>
      <c r="B51" s="162" t="s">
        <v>5127</v>
      </c>
      <c r="C51" s="163" t="s">
        <v>5128</v>
      </c>
      <c r="D51" s="164" t="s">
        <v>281</v>
      </c>
      <c r="E51" s="165">
        <v>2.2307999999999999</v>
      </c>
      <c r="F51" s="122">
        <f>'06 D.1.4.6F '!F64</f>
        <v>0</v>
      </c>
      <c r="G51" s="166">
        <f t="shared" si="4"/>
        <v>0</v>
      </c>
      <c r="H51" s="167">
        <v>2.4000000000000899E-2</v>
      </c>
      <c r="I51" s="168">
        <f t="shared" si="5"/>
        <v>5.3539200000002E-2</v>
      </c>
      <c r="J51" s="167"/>
      <c r="K51" s="168">
        <f t="shared" si="6"/>
        <v>0</v>
      </c>
      <c r="O51" s="53"/>
      <c r="Z51" s="53"/>
      <c r="AA51" s="53">
        <v>12</v>
      </c>
      <c r="AB51" s="53">
        <v>0</v>
      </c>
      <c r="AC51" s="53">
        <v>10</v>
      </c>
      <c r="AD51" s="53"/>
      <c r="AE51" s="53"/>
      <c r="AF51" s="53"/>
      <c r="AG51" s="53"/>
      <c r="AH51" s="53"/>
      <c r="AI51" s="53"/>
      <c r="AJ51" s="53"/>
      <c r="AK51" s="53"/>
      <c r="AL51" s="53"/>
      <c r="AM51" s="53"/>
      <c r="AN51" s="53"/>
      <c r="AO51" s="53"/>
      <c r="AP51" s="53"/>
      <c r="AQ51" s="53"/>
      <c r="AR51" s="53"/>
      <c r="AS51" s="53"/>
      <c r="AT51" s="53"/>
      <c r="AU51" s="53"/>
      <c r="AV51" s="53"/>
      <c r="AW51" s="53"/>
      <c r="AX51" s="53"/>
      <c r="AY51" s="53"/>
      <c r="AZ51" s="63">
        <f t="shared" si="7"/>
        <v>0</v>
      </c>
      <c r="BA51" s="53"/>
      <c r="BB51" s="53"/>
      <c r="BC51" s="53"/>
      <c r="BD51" s="53"/>
      <c r="BE51" s="53"/>
      <c r="BF51" s="53"/>
      <c r="BG51" s="53"/>
      <c r="BH51" s="53"/>
      <c r="BI51" s="53"/>
      <c r="CA51" s="53">
        <v>12</v>
      </c>
      <c r="CB51" s="53">
        <v>0</v>
      </c>
      <c r="CZ51" s="16">
        <v>2</v>
      </c>
    </row>
    <row r="52" spans="1:104" x14ac:dyDescent="0.2">
      <c r="A52" s="161">
        <v>41</v>
      </c>
      <c r="B52" s="162" t="s">
        <v>5129</v>
      </c>
      <c r="C52" s="163" t="s">
        <v>5130</v>
      </c>
      <c r="D52" s="164" t="s">
        <v>281</v>
      </c>
      <c r="E52" s="165">
        <v>40.154400000000003</v>
      </c>
      <c r="F52" s="122">
        <f>'06 D.1.4.6F '!F82</f>
        <v>0</v>
      </c>
      <c r="G52" s="166">
        <f t="shared" si="4"/>
        <v>0</v>
      </c>
      <c r="H52" s="167">
        <v>6.0000000000004501E-5</v>
      </c>
      <c r="I52" s="168">
        <f t="shared" si="5"/>
        <v>2.4092640000001808E-3</v>
      </c>
      <c r="J52" s="167"/>
      <c r="K52" s="168">
        <f t="shared" si="6"/>
        <v>0</v>
      </c>
      <c r="O52" s="53"/>
      <c r="Z52" s="53"/>
      <c r="AA52" s="53">
        <v>12</v>
      </c>
      <c r="AB52" s="53">
        <v>0</v>
      </c>
      <c r="AC52" s="53">
        <v>15</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 t="shared" si="7"/>
        <v>0</v>
      </c>
      <c r="BA52" s="53"/>
      <c r="BB52" s="53"/>
      <c r="BC52" s="53"/>
      <c r="BD52" s="53"/>
      <c r="BE52" s="53"/>
      <c r="BF52" s="53"/>
      <c r="BG52" s="53"/>
      <c r="BH52" s="53"/>
      <c r="BI52" s="53"/>
      <c r="CA52" s="53">
        <v>12</v>
      </c>
      <c r="CB52" s="53">
        <v>0</v>
      </c>
      <c r="CZ52" s="16">
        <v>2</v>
      </c>
    </row>
    <row r="53" spans="1:104" x14ac:dyDescent="0.2">
      <c r="A53" s="161">
        <v>42</v>
      </c>
      <c r="B53" s="162" t="s">
        <v>4919</v>
      </c>
      <c r="C53" s="163" t="s">
        <v>4920</v>
      </c>
      <c r="D53" s="164" t="s">
        <v>201</v>
      </c>
      <c r="E53" s="165">
        <v>4051.1327999999999</v>
      </c>
      <c r="F53" s="122">
        <f>'06 D.1.4.6F '!F52</f>
        <v>0</v>
      </c>
      <c r="G53" s="166">
        <f t="shared" si="4"/>
        <v>0</v>
      </c>
      <c r="H53" s="167">
        <v>3.9999999999984499E-5</v>
      </c>
      <c r="I53" s="168">
        <f t="shared" si="5"/>
        <v>0.16204531199993719</v>
      </c>
      <c r="J53" s="167"/>
      <c r="K53" s="168">
        <f t="shared" si="6"/>
        <v>0</v>
      </c>
      <c r="O53" s="53"/>
      <c r="Z53" s="53"/>
      <c r="AA53" s="53">
        <v>3</v>
      </c>
      <c r="AB53" s="53">
        <v>7</v>
      </c>
      <c r="AC53" s="53">
        <v>34121015</v>
      </c>
      <c r="AD53" s="53"/>
      <c r="AE53" s="53"/>
      <c r="AF53" s="53"/>
      <c r="AG53" s="53"/>
      <c r="AH53" s="53"/>
      <c r="AI53" s="53"/>
      <c r="AJ53" s="53"/>
      <c r="AK53" s="53"/>
      <c r="AL53" s="53"/>
      <c r="AM53" s="53"/>
      <c r="AN53" s="53"/>
      <c r="AO53" s="53"/>
      <c r="AP53" s="53"/>
      <c r="AQ53" s="53"/>
      <c r="AR53" s="53"/>
      <c r="AS53" s="53"/>
      <c r="AT53" s="53"/>
      <c r="AU53" s="53"/>
      <c r="AV53" s="53"/>
      <c r="AW53" s="53"/>
      <c r="AX53" s="53"/>
      <c r="AY53" s="53"/>
      <c r="AZ53" s="63">
        <f t="shared" si="7"/>
        <v>0</v>
      </c>
      <c r="BA53" s="53"/>
      <c r="BB53" s="53"/>
      <c r="BC53" s="53"/>
      <c r="BD53" s="53"/>
      <c r="BE53" s="53"/>
      <c r="BF53" s="53"/>
      <c r="BG53" s="53"/>
      <c r="BH53" s="53"/>
      <c r="BI53" s="53"/>
      <c r="CA53" s="53">
        <v>3</v>
      </c>
      <c r="CB53" s="53">
        <v>7</v>
      </c>
      <c r="CZ53" s="16">
        <v>2</v>
      </c>
    </row>
    <row r="54" spans="1:104" x14ac:dyDescent="0.2">
      <c r="A54" s="161">
        <v>43</v>
      </c>
      <c r="B54" s="162" t="s">
        <v>4923</v>
      </c>
      <c r="C54" s="163" t="s">
        <v>4924</v>
      </c>
      <c r="D54" s="164" t="s">
        <v>201</v>
      </c>
      <c r="E54" s="165">
        <v>390.39</v>
      </c>
      <c r="F54" s="122">
        <f>'06 D.1.4.6F '!F40</f>
        <v>0</v>
      </c>
      <c r="G54" s="166">
        <f t="shared" si="4"/>
        <v>0</v>
      </c>
      <c r="H54" s="167">
        <v>7.0000000000014495E-5</v>
      </c>
      <c r="I54" s="168">
        <f t="shared" si="5"/>
        <v>2.7327300000005657E-2</v>
      </c>
      <c r="J54" s="167"/>
      <c r="K54" s="168">
        <f t="shared" si="6"/>
        <v>0</v>
      </c>
      <c r="O54" s="53"/>
      <c r="Z54" s="53"/>
      <c r="AA54" s="53">
        <v>3</v>
      </c>
      <c r="AB54" s="53">
        <v>7</v>
      </c>
      <c r="AC54" s="53">
        <v>34571052</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 t="shared" si="7"/>
        <v>0</v>
      </c>
      <c r="BA54" s="53"/>
      <c r="BB54" s="53"/>
      <c r="BC54" s="53"/>
      <c r="BD54" s="53"/>
      <c r="BE54" s="53"/>
      <c r="BF54" s="53"/>
      <c r="BG54" s="53"/>
      <c r="BH54" s="53"/>
      <c r="BI54" s="53"/>
      <c r="CA54" s="53">
        <v>3</v>
      </c>
      <c r="CB54" s="53">
        <v>7</v>
      </c>
      <c r="CZ54" s="16">
        <v>2</v>
      </c>
    </row>
    <row r="55" spans="1:104" ht="22.5" x14ac:dyDescent="0.2">
      <c r="A55" s="161">
        <v>44</v>
      </c>
      <c r="B55" s="162" t="s">
        <v>5131</v>
      </c>
      <c r="C55" s="163" t="s">
        <v>5132</v>
      </c>
      <c r="D55" s="164" t="s">
        <v>201</v>
      </c>
      <c r="E55" s="165">
        <v>7.8078000000000003</v>
      </c>
      <c r="F55" s="122">
        <f>'06 D.1.4.6F '!F44</f>
        <v>0</v>
      </c>
      <c r="G55" s="166">
        <f t="shared" si="4"/>
        <v>0</v>
      </c>
      <c r="H55" s="167">
        <v>1.89999999999912E-4</v>
      </c>
      <c r="I55" s="168">
        <f t="shared" si="5"/>
        <v>1.483481999999313E-3</v>
      </c>
      <c r="J55" s="167"/>
      <c r="K55" s="168">
        <f t="shared" si="6"/>
        <v>0</v>
      </c>
      <c r="O55" s="53"/>
      <c r="Z55" s="53"/>
      <c r="AA55" s="53">
        <v>3</v>
      </c>
      <c r="AB55" s="53">
        <v>7</v>
      </c>
      <c r="AC55" s="53">
        <v>34571350</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 t="shared" si="7"/>
        <v>0</v>
      </c>
      <c r="BA55" s="53"/>
      <c r="BB55" s="53"/>
      <c r="BC55" s="53"/>
      <c r="BD55" s="53"/>
      <c r="BE55" s="53"/>
      <c r="BF55" s="53"/>
      <c r="BG55" s="53"/>
      <c r="BH55" s="53"/>
      <c r="BI55" s="53"/>
      <c r="CA55" s="53">
        <v>3</v>
      </c>
      <c r="CB55" s="53">
        <v>7</v>
      </c>
      <c r="CZ55" s="16">
        <v>2</v>
      </c>
    </row>
    <row r="56" spans="1:104" x14ac:dyDescent="0.2">
      <c r="A56" s="161">
        <v>45</v>
      </c>
      <c r="B56" s="162" t="s">
        <v>5133</v>
      </c>
      <c r="C56" s="163" t="s">
        <v>5134</v>
      </c>
      <c r="D56" s="164" t="s">
        <v>281</v>
      </c>
      <c r="E56" s="165">
        <v>40.154400000000003</v>
      </c>
      <c r="F56" s="122">
        <f>'06 D.1.4.6F '!F80</f>
        <v>0</v>
      </c>
      <c r="G56" s="166">
        <f t="shared" si="4"/>
        <v>0</v>
      </c>
      <c r="H56" s="167">
        <v>6.0000000000004501E-5</v>
      </c>
      <c r="I56" s="168">
        <f t="shared" si="5"/>
        <v>2.4092640000001808E-3</v>
      </c>
      <c r="J56" s="167"/>
      <c r="K56" s="168">
        <f t="shared" si="6"/>
        <v>0</v>
      </c>
      <c r="O56" s="53"/>
      <c r="Z56" s="53"/>
      <c r="AA56" s="53">
        <v>3</v>
      </c>
      <c r="AB56" s="53">
        <v>7</v>
      </c>
      <c r="AC56" s="53">
        <v>37451242</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 t="shared" si="7"/>
        <v>0</v>
      </c>
      <c r="BA56" s="53"/>
      <c r="BB56" s="53"/>
      <c r="BC56" s="53"/>
      <c r="BD56" s="53"/>
      <c r="BE56" s="53"/>
      <c r="BF56" s="53"/>
      <c r="BG56" s="53"/>
      <c r="BH56" s="53"/>
      <c r="BI56" s="53"/>
      <c r="CA56" s="53">
        <v>3</v>
      </c>
      <c r="CB56" s="53">
        <v>7</v>
      </c>
      <c r="CZ56" s="16">
        <v>2</v>
      </c>
    </row>
    <row r="57" spans="1:104" x14ac:dyDescent="0.2">
      <c r="A57" s="169" t="s">
        <v>42</v>
      </c>
      <c r="B57" s="170" t="s">
        <v>4704</v>
      </c>
      <c r="C57" s="171" t="s">
        <v>40</v>
      </c>
      <c r="D57" s="172"/>
      <c r="E57" s="173"/>
      <c r="F57" s="173"/>
      <c r="G57" s="174">
        <f>SUM(G29:G56)</f>
        <v>0</v>
      </c>
      <c r="H57" s="175"/>
      <c r="I57" s="174">
        <f>SUM(I29:I56)</f>
        <v>0.78087294999976686</v>
      </c>
      <c r="J57" s="176"/>
      <c r="K57" s="174">
        <f>SUM(K29:K56)</f>
        <v>0</v>
      </c>
      <c r="O57" s="53"/>
      <c r="X57" s="82">
        <f>K57</f>
        <v>0</v>
      </c>
      <c r="Y57" s="82">
        <f>I57</f>
        <v>0.78087294999976686</v>
      </c>
      <c r="Z57" s="63">
        <f>G57</f>
        <v>0</v>
      </c>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83"/>
      <c r="BB57" s="83"/>
      <c r="BC57" s="83"/>
      <c r="BD57" s="83"/>
      <c r="BE57" s="83"/>
      <c r="BF57" s="83"/>
      <c r="BG57" s="53"/>
      <c r="BH57" s="53"/>
      <c r="BI57" s="53"/>
    </row>
    <row r="58" spans="1:104" x14ac:dyDescent="0.2">
      <c r="A58" s="177" t="s">
        <v>23</v>
      </c>
      <c r="B58" s="178" t="s">
        <v>43</v>
      </c>
      <c r="C58" s="179"/>
      <c r="D58" s="180"/>
      <c r="E58" s="181"/>
      <c r="F58" s="181"/>
      <c r="G58" s="182">
        <f>SUM(Z7:Z58)</f>
        <v>0</v>
      </c>
      <c r="H58" s="183"/>
      <c r="I58" s="182">
        <f>SUM(Y7:Y58)</f>
        <v>0.78876998199976955</v>
      </c>
      <c r="J58" s="183"/>
      <c r="K58" s="182">
        <f>SUM(X7:X58)</f>
        <v>0</v>
      </c>
      <c r="O58" s="53"/>
      <c r="BA58" s="91"/>
      <c r="BB58" s="91"/>
      <c r="BC58" s="91"/>
      <c r="BD58" s="91"/>
      <c r="BE58" s="91"/>
      <c r="BF58" s="91"/>
    </row>
    <row r="59" spans="1:104" x14ac:dyDescent="0.2">
      <c r="E59" s="124"/>
    </row>
    <row r="60" spans="1:104" x14ac:dyDescent="0.2">
      <c r="E60" s="124"/>
    </row>
    <row r="61" spans="1:104" x14ac:dyDescent="0.2">
      <c r="E61" s="124"/>
    </row>
    <row r="62" spans="1:104" x14ac:dyDescent="0.2">
      <c r="E62" s="124"/>
    </row>
    <row r="63" spans="1:104" x14ac:dyDescent="0.2">
      <c r="E63" s="124"/>
    </row>
    <row r="64" spans="1:104" x14ac:dyDescent="0.2">
      <c r="E64" s="124"/>
    </row>
    <row r="65" spans="1:7" x14ac:dyDescent="0.2">
      <c r="E65" s="124"/>
    </row>
    <row r="66" spans="1:7" x14ac:dyDescent="0.2">
      <c r="E66" s="124"/>
    </row>
    <row r="67" spans="1:7" x14ac:dyDescent="0.2">
      <c r="E67" s="124"/>
    </row>
    <row r="68" spans="1:7" x14ac:dyDescent="0.2">
      <c r="E68" s="124"/>
    </row>
    <row r="69" spans="1:7" x14ac:dyDescent="0.2">
      <c r="E69" s="124"/>
    </row>
    <row r="70" spans="1:7" x14ac:dyDescent="0.2">
      <c r="E70" s="124"/>
    </row>
    <row r="71" spans="1:7" x14ac:dyDescent="0.2">
      <c r="E71" s="124"/>
    </row>
    <row r="72" spans="1:7" x14ac:dyDescent="0.2">
      <c r="E72" s="124"/>
    </row>
    <row r="73" spans="1:7" x14ac:dyDescent="0.2">
      <c r="E73" s="124"/>
    </row>
    <row r="74" spans="1:7" x14ac:dyDescent="0.2">
      <c r="E74" s="124"/>
    </row>
    <row r="75" spans="1:7" x14ac:dyDescent="0.2">
      <c r="E75" s="124"/>
    </row>
    <row r="76" spans="1:7" x14ac:dyDescent="0.2">
      <c r="E76" s="124"/>
    </row>
    <row r="77" spans="1:7" x14ac:dyDescent="0.2">
      <c r="E77" s="124"/>
    </row>
    <row r="78" spans="1:7" x14ac:dyDescent="0.2">
      <c r="E78" s="124"/>
    </row>
    <row r="79" spans="1:7" x14ac:dyDescent="0.2">
      <c r="E79" s="124"/>
    </row>
    <row r="80" spans="1:7" x14ac:dyDescent="0.2">
      <c r="A80" s="184"/>
      <c r="B80" s="184"/>
      <c r="C80" s="184"/>
      <c r="D80" s="184"/>
      <c r="E80" s="184"/>
      <c r="F80" s="184"/>
      <c r="G80" s="184"/>
    </row>
    <row r="81" spans="1:7" x14ac:dyDescent="0.2">
      <c r="A81" s="184"/>
      <c r="B81" s="184"/>
      <c r="C81" s="184"/>
      <c r="D81" s="184"/>
      <c r="E81" s="184"/>
      <c r="F81" s="184"/>
      <c r="G81" s="184"/>
    </row>
    <row r="82" spans="1:7" x14ac:dyDescent="0.2">
      <c r="A82" s="184"/>
      <c r="B82" s="184"/>
      <c r="C82" s="184"/>
      <c r="D82" s="184"/>
      <c r="E82" s="184"/>
      <c r="F82" s="184"/>
      <c r="G82" s="184"/>
    </row>
    <row r="83" spans="1:7" x14ac:dyDescent="0.2">
      <c r="A83" s="184"/>
      <c r="B83" s="184"/>
      <c r="C83" s="184"/>
      <c r="D83" s="184"/>
      <c r="E83" s="184"/>
      <c r="F83" s="184"/>
      <c r="G83" s="184"/>
    </row>
    <row r="84" spans="1:7" x14ac:dyDescent="0.2">
      <c r="E84" s="124"/>
    </row>
    <row r="85" spans="1:7" x14ac:dyDescent="0.2">
      <c r="E85" s="124"/>
    </row>
    <row r="86" spans="1:7" x14ac:dyDescent="0.2">
      <c r="E86" s="124"/>
    </row>
    <row r="87" spans="1:7" x14ac:dyDescent="0.2">
      <c r="E87" s="124"/>
    </row>
    <row r="88" spans="1:7" x14ac:dyDescent="0.2">
      <c r="E88" s="124"/>
    </row>
    <row r="89" spans="1:7" x14ac:dyDescent="0.2">
      <c r="E89" s="124"/>
    </row>
    <row r="90" spans="1:7" x14ac:dyDescent="0.2">
      <c r="E90" s="124"/>
    </row>
    <row r="91" spans="1:7" x14ac:dyDescent="0.2">
      <c r="E91" s="124"/>
    </row>
    <row r="92" spans="1:7" x14ac:dyDescent="0.2">
      <c r="E92" s="124"/>
    </row>
    <row r="93" spans="1:7" x14ac:dyDescent="0.2">
      <c r="E93" s="124"/>
    </row>
    <row r="94" spans="1:7" x14ac:dyDescent="0.2">
      <c r="E94" s="124"/>
    </row>
    <row r="95" spans="1:7" x14ac:dyDescent="0.2">
      <c r="E95" s="124"/>
    </row>
    <row r="96" spans="1:7" x14ac:dyDescent="0.2">
      <c r="E96" s="124"/>
    </row>
    <row r="97" spans="5:5" x14ac:dyDescent="0.2">
      <c r="E97" s="124"/>
    </row>
    <row r="98" spans="5:5" x14ac:dyDescent="0.2">
      <c r="E98" s="124"/>
    </row>
    <row r="99" spans="5:5" x14ac:dyDescent="0.2">
      <c r="E99" s="124"/>
    </row>
    <row r="100" spans="5:5" x14ac:dyDescent="0.2">
      <c r="E100" s="124"/>
    </row>
    <row r="101" spans="5:5" x14ac:dyDescent="0.2">
      <c r="E101" s="124"/>
    </row>
    <row r="102" spans="5:5" x14ac:dyDescent="0.2">
      <c r="E102" s="124"/>
    </row>
    <row r="103" spans="5:5" x14ac:dyDescent="0.2">
      <c r="E103" s="124"/>
    </row>
    <row r="104" spans="5:5" x14ac:dyDescent="0.2">
      <c r="E104" s="124"/>
    </row>
    <row r="105" spans="5:5" x14ac:dyDescent="0.2">
      <c r="E105" s="124"/>
    </row>
    <row r="106" spans="5:5" x14ac:dyDescent="0.2">
      <c r="E106" s="124"/>
    </row>
    <row r="107" spans="5:5" x14ac:dyDescent="0.2">
      <c r="E107" s="124"/>
    </row>
    <row r="108" spans="5:5" x14ac:dyDescent="0.2">
      <c r="E108" s="124"/>
    </row>
    <row r="109" spans="5:5" x14ac:dyDescent="0.2">
      <c r="E109" s="124"/>
    </row>
    <row r="110" spans="5:5" x14ac:dyDescent="0.2">
      <c r="E110" s="124"/>
    </row>
    <row r="111" spans="5:5" x14ac:dyDescent="0.2">
      <c r="E111" s="124"/>
    </row>
    <row r="112" spans="5:5" x14ac:dyDescent="0.2">
      <c r="E112" s="124"/>
    </row>
    <row r="113" spans="1:7" x14ac:dyDescent="0.2">
      <c r="E113" s="124"/>
    </row>
    <row r="114" spans="1:7" x14ac:dyDescent="0.2">
      <c r="E114" s="124"/>
    </row>
    <row r="115" spans="1:7" x14ac:dyDescent="0.2">
      <c r="A115" s="185"/>
      <c r="B115" s="185"/>
    </row>
    <row r="116" spans="1:7" x14ac:dyDescent="0.2">
      <c r="A116" s="184"/>
      <c r="B116" s="184"/>
      <c r="C116" s="186"/>
      <c r="D116" s="186"/>
      <c r="E116" s="187"/>
      <c r="F116" s="186"/>
      <c r="G116" s="188"/>
    </row>
    <row r="117" spans="1:7" x14ac:dyDescent="0.2">
      <c r="A117" s="189"/>
      <c r="B117" s="189"/>
      <c r="C117" s="184"/>
      <c r="D117" s="184"/>
      <c r="E117" s="190"/>
      <c r="F117" s="184"/>
      <c r="G117" s="184"/>
    </row>
    <row r="118" spans="1:7" x14ac:dyDescent="0.2">
      <c r="A118" s="184"/>
      <c r="B118" s="184"/>
      <c r="C118" s="184"/>
      <c r="D118" s="184"/>
      <c r="E118" s="190"/>
      <c r="F118" s="184"/>
      <c r="G118" s="184"/>
    </row>
    <row r="119" spans="1:7" x14ac:dyDescent="0.2">
      <c r="A119" s="184"/>
      <c r="B119" s="184"/>
      <c r="C119" s="184"/>
      <c r="D119" s="184"/>
      <c r="E119" s="190"/>
      <c r="F119" s="184"/>
      <c r="G119" s="184"/>
    </row>
    <row r="120" spans="1:7" x14ac:dyDescent="0.2">
      <c r="A120" s="184"/>
      <c r="B120" s="184"/>
      <c r="C120" s="184"/>
      <c r="D120" s="184"/>
      <c r="E120" s="190"/>
      <c r="F120" s="184"/>
      <c r="G120" s="184"/>
    </row>
    <row r="121" spans="1:7" x14ac:dyDescent="0.2">
      <c r="A121" s="184"/>
      <c r="B121" s="184"/>
      <c r="C121" s="184"/>
      <c r="D121" s="184"/>
      <c r="E121" s="190"/>
      <c r="F121" s="184"/>
      <c r="G121" s="184"/>
    </row>
    <row r="122" spans="1:7" x14ac:dyDescent="0.2">
      <c r="A122" s="184"/>
      <c r="B122" s="184"/>
      <c r="C122" s="184"/>
      <c r="D122" s="184"/>
      <c r="E122" s="190"/>
      <c r="F122" s="184"/>
      <c r="G122" s="184"/>
    </row>
    <row r="123" spans="1:7" x14ac:dyDescent="0.2">
      <c r="A123" s="184"/>
      <c r="B123" s="184"/>
      <c r="C123" s="184"/>
      <c r="D123" s="184"/>
      <c r="E123" s="190"/>
      <c r="F123" s="184"/>
      <c r="G123" s="184"/>
    </row>
    <row r="124" spans="1:7" x14ac:dyDescent="0.2">
      <c r="A124" s="184"/>
      <c r="B124" s="184"/>
      <c r="C124" s="184"/>
      <c r="D124" s="184"/>
      <c r="E124" s="190"/>
      <c r="F124" s="184"/>
      <c r="G124" s="184"/>
    </row>
    <row r="125" spans="1:7" x14ac:dyDescent="0.2">
      <c r="A125" s="184"/>
      <c r="B125" s="184"/>
      <c r="C125" s="184"/>
      <c r="D125" s="184"/>
      <c r="E125" s="190"/>
      <c r="F125" s="184"/>
      <c r="G125" s="184"/>
    </row>
    <row r="126" spans="1:7" x14ac:dyDescent="0.2">
      <c r="A126" s="184"/>
      <c r="B126" s="184"/>
      <c r="C126" s="184"/>
      <c r="D126" s="184"/>
      <c r="E126" s="190"/>
      <c r="F126" s="184"/>
      <c r="G126" s="184"/>
    </row>
    <row r="127" spans="1:7" x14ac:dyDescent="0.2">
      <c r="A127" s="184"/>
      <c r="B127" s="184"/>
      <c r="C127" s="184"/>
      <c r="D127" s="184"/>
      <c r="E127" s="190"/>
      <c r="F127" s="184"/>
      <c r="G127" s="184"/>
    </row>
    <row r="128" spans="1:7" x14ac:dyDescent="0.2">
      <c r="A128" s="184"/>
      <c r="B128" s="184"/>
      <c r="C128" s="184"/>
      <c r="D128" s="184"/>
      <c r="E128" s="190"/>
      <c r="F128" s="184"/>
      <c r="G128" s="184"/>
    </row>
    <row r="129" spans="1:7" x14ac:dyDescent="0.2">
      <c r="A129" s="184"/>
      <c r="B129" s="184"/>
      <c r="C129" s="184"/>
      <c r="D129" s="184"/>
      <c r="E129" s="190"/>
      <c r="F129" s="184"/>
      <c r="G129" s="184"/>
    </row>
  </sheetData>
  <sheetProtection algorithmName="SHA-512" hashValue="EGSIcCmDjdETHDiKokKsupp+KJVgjHLIxrvXwgVXYvzeFs1PxGuUr9KDMdE7NjZv4BGCIg0C4OBbyuEDHXJBqw==" saltValue="QUc0g4u26XqgCv7EVRqXqQ==" spinCount="100000" sheet="1" objects="1" scenarios="1"/>
  <mergeCells count="1">
    <mergeCell ref="A1:G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4"/>
  <dimension ref="A1:CZ120"/>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5204</v>
      </c>
      <c r="E3" s="24"/>
      <c r="F3" s="25"/>
      <c r="G3" s="26"/>
    </row>
    <row r="4" spans="1:104" ht="13.5" customHeight="1" thickBot="1" x14ac:dyDescent="0.25">
      <c r="A4" s="27" t="s">
        <v>26</v>
      </c>
      <c r="B4" s="28"/>
      <c r="C4" s="29"/>
      <c r="D4" s="30" t="s">
        <v>5205</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39</v>
      </c>
      <c r="C7" s="45" t="s">
        <v>40</v>
      </c>
      <c r="D7" s="46"/>
      <c r="E7" s="47"/>
      <c r="F7" s="47"/>
      <c r="G7" s="48"/>
      <c r="H7" s="49"/>
      <c r="I7" s="50"/>
      <c r="J7" s="51"/>
      <c r="K7" s="52"/>
      <c r="O7" s="53"/>
    </row>
    <row r="8" spans="1:104" x14ac:dyDescent="0.2">
      <c r="A8" s="54">
        <v>1</v>
      </c>
      <c r="B8" s="55" t="s">
        <v>5167</v>
      </c>
      <c r="C8" s="56" t="s">
        <v>5168</v>
      </c>
      <c r="D8" s="57" t="s">
        <v>70</v>
      </c>
      <c r="E8" s="100">
        <v>7.5384000000000002</v>
      </c>
      <c r="F8" s="59"/>
      <c r="G8" s="60">
        <f>E8*F8</f>
        <v>0</v>
      </c>
      <c r="H8" s="61">
        <v>0</v>
      </c>
      <c r="I8" s="62">
        <f>E8*H8</f>
        <v>0</v>
      </c>
      <c r="J8" s="61">
        <v>0</v>
      </c>
      <c r="K8" s="62">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64"/>
      <c r="B9" s="65"/>
      <c r="C9" s="329" t="s">
        <v>1580</v>
      </c>
      <c r="D9" s="330"/>
      <c r="E9" s="103">
        <v>7.5384000000000002</v>
      </c>
      <c r="F9" s="69"/>
      <c r="G9" s="70"/>
      <c r="H9" s="71"/>
      <c r="I9" s="66"/>
      <c r="J9" s="72"/>
      <c r="K9" s="66"/>
      <c r="M9" s="67" t="s">
        <v>1580</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 xml:space="preserve">Hloubení rýh šířky do 60 cm v hor.4 do 100 m3 </v>
      </c>
      <c r="BE9" s="53"/>
      <c r="BF9" s="53"/>
      <c r="BG9" s="53"/>
      <c r="BH9" s="53"/>
      <c r="BI9" s="53"/>
    </row>
    <row r="10" spans="1:104" x14ac:dyDescent="0.2">
      <c r="A10" s="54">
        <v>2</v>
      </c>
      <c r="B10" s="55" t="s">
        <v>147</v>
      </c>
      <c r="C10" s="56" t="s">
        <v>148</v>
      </c>
      <c r="D10" s="57" t="s">
        <v>70</v>
      </c>
      <c r="E10" s="100">
        <v>7.5384000000000002</v>
      </c>
      <c r="F10" s="59"/>
      <c r="G10" s="60">
        <f>E10*F10</f>
        <v>0</v>
      </c>
      <c r="H10" s="61">
        <v>0</v>
      </c>
      <c r="I10" s="62">
        <f>E10*H10</f>
        <v>0</v>
      </c>
      <c r="J10" s="61">
        <v>0</v>
      </c>
      <c r="K10" s="62">
        <f>E10*J10</f>
        <v>0</v>
      </c>
      <c r="O10" s="53"/>
      <c r="Z10" s="53"/>
      <c r="AA10" s="53">
        <v>1</v>
      </c>
      <c r="AB10" s="53">
        <v>1</v>
      </c>
      <c r="AC10" s="53">
        <v>1</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1</v>
      </c>
      <c r="CB10" s="53">
        <v>1</v>
      </c>
      <c r="CZ10" s="16">
        <v>1</v>
      </c>
    </row>
    <row r="11" spans="1:104" x14ac:dyDescent="0.2">
      <c r="A11" s="64"/>
      <c r="B11" s="65"/>
      <c r="C11" s="329" t="s">
        <v>1580</v>
      </c>
      <c r="D11" s="330"/>
      <c r="E11" s="103">
        <v>7.5384000000000002</v>
      </c>
      <c r="F11" s="69"/>
      <c r="G11" s="70"/>
      <c r="H11" s="71"/>
      <c r="I11" s="66"/>
      <c r="J11" s="72"/>
      <c r="K11" s="66"/>
      <c r="M11" s="67" t="s">
        <v>1580</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 xml:space="preserve">Svislé přemístění výkopku z hor.1-4 do 2,5 m </v>
      </c>
      <c r="BE11" s="53"/>
      <c r="BF11" s="53"/>
      <c r="BG11" s="53"/>
      <c r="BH11" s="53"/>
      <c r="BI11" s="53"/>
    </row>
    <row r="12" spans="1:104" ht="22.5" x14ac:dyDescent="0.2">
      <c r="A12" s="54">
        <v>3</v>
      </c>
      <c r="B12" s="55" t="s">
        <v>5169</v>
      </c>
      <c r="C12" s="56" t="s">
        <v>5170</v>
      </c>
      <c r="D12" s="57" t="s">
        <v>70</v>
      </c>
      <c r="E12" s="100">
        <v>7.5384000000000002</v>
      </c>
      <c r="F12" s="59"/>
      <c r="G12" s="60">
        <f>E12*F12</f>
        <v>0</v>
      </c>
      <c r="H12" s="61">
        <v>0</v>
      </c>
      <c r="I12" s="62">
        <f>E12*H12</f>
        <v>0</v>
      </c>
      <c r="J12" s="61">
        <v>0</v>
      </c>
      <c r="K12" s="62">
        <f>E12*J12</f>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1</v>
      </c>
      <c r="CZ12" s="16">
        <v>1</v>
      </c>
    </row>
    <row r="13" spans="1:104" x14ac:dyDescent="0.2">
      <c r="A13" s="64"/>
      <c r="B13" s="65"/>
      <c r="C13" s="329" t="s">
        <v>1580</v>
      </c>
      <c r="D13" s="330"/>
      <c r="E13" s="103">
        <v>7.5384000000000002</v>
      </c>
      <c r="F13" s="69"/>
      <c r="G13" s="70"/>
      <c r="H13" s="71"/>
      <c r="I13" s="66"/>
      <c r="J13" s="72"/>
      <c r="K13" s="66"/>
      <c r="M13" s="67" t="s">
        <v>1580</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 xml:space="preserve">Vodorovné přemístění výkopku z hor.1-4 do 20 m </v>
      </c>
      <c r="BE13" s="53"/>
      <c r="BF13" s="53"/>
      <c r="BG13" s="53"/>
      <c r="BH13" s="53"/>
      <c r="BI13" s="53"/>
    </row>
    <row r="14" spans="1:104" x14ac:dyDescent="0.2">
      <c r="A14" s="54">
        <v>4</v>
      </c>
      <c r="B14" s="55" t="s">
        <v>5171</v>
      </c>
      <c r="C14" s="56" t="s">
        <v>5172</v>
      </c>
      <c r="D14" s="57" t="s">
        <v>70</v>
      </c>
      <c r="E14" s="100">
        <v>7.5384000000000002</v>
      </c>
      <c r="F14" s="59"/>
      <c r="G14" s="60">
        <f>E14*F14</f>
        <v>0</v>
      </c>
      <c r="H14" s="61">
        <v>0</v>
      </c>
      <c r="I14" s="62">
        <f>E14*H14</f>
        <v>0</v>
      </c>
      <c r="J14" s="61">
        <v>0</v>
      </c>
      <c r="K14" s="62">
        <f>E14*J14</f>
        <v>0</v>
      </c>
      <c r="O14" s="53"/>
      <c r="Z14" s="53"/>
      <c r="AA14" s="53">
        <v>1</v>
      </c>
      <c r="AB14" s="53">
        <v>1</v>
      </c>
      <c r="AC14" s="53">
        <v>1</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v>
      </c>
      <c r="CB14" s="53">
        <v>1</v>
      </c>
      <c r="CZ14" s="16">
        <v>1</v>
      </c>
    </row>
    <row r="15" spans="1:104" x14ac:dyDescent="0.2">
      <c r="A15" s="64"/>
      <c r="B15" s="65"/>
      <c r="C15" s="329" t="s">
        <v>1580</v>
      </c>
      <c r="D15" s="330"/>
      <c r="E15" s="103">
        <v>7.5384000000000002</v>
      </c>
      <c r="F15" s="69"/>
      <c r="G15" s="70"/>
      <c r="H15" s="71"/>
      <c r="I15" s="66"/>
      <c r="J15" s="72"/>
      <c r="K15" s="66"/>
      <c r="M15" s="67" t="s">
        <v>1580</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C14</f>
        <v xml:space="preserve">Zásyp jam, rýh, šachet se zhutněním </v>
      </c>
      <c r="BE15" s="53"/>
      <c r="BF15" s="53"/>
      <c r="BG15" s="53"/>
      <c r="BH15" s="53"/>
      <c r="BI15" s="53"/>
    </row>
    <row r="16" spans="1:104" x14ac:dyDescent="0.2">
      <c r="A16" s="54">
        <v>5</v>
      </c>
      <c r="B16" s="55" t="s">
        <v>5173</v>
      </c>
      <c r="C16" s="56" t="s">
        <v>5174</v>
      </c>
      <c r="D16" s="57" t="s">
        <v>70</v>
      </c>
      <c r="E16" s="100">
        <v>1.8846000000000001</v>
      </c>
      <c r="F16" s="59"/>
      <c r="G16" s="60">
        <f>E16*F16</f>
        <v>0</v>
      </c>
      <c r="H16" s="61">
        <v>0</v>
      </c>
      <c r="I16" s="62">
        <f>E16*H16</f>
        <v>0</v>
      </c>
      <c r="J16" s="61">
        <v>0</v>
      </c>
      <c r="K16" s="62">
        <f>E16*J16</f>
        <v>0</v>
      </c>
      <c r="O16" s="53"/>
      <c r="Z16" s="53"/>
      <c r="AA16" s="53">
        <v>1</v>
      </c>
      <c r="AB16" s="53">
        <v>1</v>
      </c>
      <c r="AC16" s="53">
        <v>1</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G16</f>
        <v>0</v>
      </c>
      <c r="BA16" s="53"/>
      <c r="BB16" s="53"/>
      <c r="BC16" s="53"/>
      <c r="BD16" s="53"/>
      <c r="BE16" s="53"/>
      <c r="BF16" s="53"/>
      <c r="BG16" s="53"/>
      <c r="BH16" s="53"/>
      <c r="BI16" s="53"/>
      <c r="CA16" s="53">
        <v>1</v>
      </c>
      <c r="CB16" s="53">
        <v>1</v>
      </c>
      <c r="CZ16" s="16">
        <v>1</v>
      </c>
    </row>
    <row r="17" spans="1:104" x14ac:dyDescent="0.2">
      <c r="A17" s="64"/>
      <c r="B17" s="65"/>
      <c r="C17" s="329" t="s">
        <v>987</v>
      </c>
      <c r="D17" s="330"/>
      <c r="E17" s="103">
        <v>1.8846000000000001</v>
      </c>
      <c r="F17" s="69"/>
      <c r="G17" s="70"/>
      <c r="H17" s="71"/>
      <c r="I17" s="66"/>
      <c r="J17" s="72"/>
      <c r="K17" s="66"/>
      <c r="M17" s="67" t="s">
        <v>987</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Obsyp potrubí bez prohození sypaniny </v>
      </c>
      <c r="BE17" s="53"/>
      <c r="BF17" s="53"/>
      <c r="BG17" s="53"/>
      <c r="BH17" s="53"/>
      <c r="BI17" s="53"/>
    </row>
    <row r="18" spans="1:104" x14ac:dyDescent="0.2">
      <c r="A18" s="54">
        <v>6</v>
      </c>
      <c r="B18" s="55" t="s">
        <v>5175</v>
      </c>
      <c r="C18" s="56" t="s">
        <v>5176</v>
      </c>
      <c r="D18" s="57" t="s">
        <v>41</v>
      </c>
      <c r="E18" s="100">
        <v>0.62819999999999998</v>
      </c>
      <c r="F18" s="59"/>
      <c r="G18" s="60">
        <f>E18*F18</f>
        <v>0</v>
      </c>
      <c r="H18" s="61">
        <v>0</v>
      </c>
      <c r="I18" s="62">
        <f>E18*H18</f>
        <v>0</v>
      </c>
      <c r="J18" s="61"/>
      <c r="K18" s="62">
        <f>E18*J18</f>
        <v>0</v>
      </c>
      <c r="O18" s="53"/>
      <c r="Z18" s="53"/>
      <c r="AA18" s="53">
        <v>12</v>
      </c>
      <c r="AB18" s="53">
        <v>0</v>
      </c>
      <c r="AC18" s="53">
        <v>6</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12</v>
      </c>
      <c r="CB18" s="53">
        <v>0</v>
      </c>
      <c r="CZ18" s="16">
        <v>1</v>
      </c>
    </row>
    <row r="19" spans="1:104" x14ac:dyDescent="0.2">
      <c r="A19" s="64"/>
      <c r="B19" s="65"/>
      <c r="C19" s="329" t="s">
        <v>598</v>
      </c>
      <c r="D19" s="330"/>
      <c r="E19" s="103">
        <v>0.62819999999999998</v>
      </c>
      <c r="F19" s="69"/>
      <c r="G19" s="70"/>
      <c r="H19" s="71"/>
      <c r="I19" s="66"/>
      <c r="J19" s="72"/>
      <c r="K19" s="66"/>
      <c r="M19" s="67" t="s">
        <v>598</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 xml:space="preserve">podklad ze štěrkopísku 0+32mm </v>
      </c>
      <c r="BE19" s="53"/>
      <c r="BF19" s="53"/>
      <c r="BG19" s="53"/>
      <c r="BH19" s="53"/>
      <c r="BI19" s="53"/>
    </row>
    <row r="20" spans="1:104" x14ac:dyDescent="0.2">
      <c r="A20" s="54">
        <v>7</v>
      </c>
      <c r="B20" s="55" t="s">
        <v>188</v>
      </c>
      <c r="C20" s="56" t="s">
        <v>189</v>
      </c>
      <c r="D20" s="57" t="s">
        <v>41</v>
      </c>
      <c r="E20" s="100">
        <v>5.0255999999999998</v>
      </c>
      <c r="F20" s="59"/>
      <c r="G20" s="60">
        <f>E20*F20</f>
        <v>0</v>
      </c>
      <c r="H20" s="61">
        <v>0</v>
      </c>
      <c r="I20" s="62">
        <f>E20*H20</f>
        <v>0</v>
      </c>
      <c r="J20" s="61">
        <v>0</v>
      </c>
      <c r="K20" s="62">
        <f>E20*J20</f>
        <v>0</v>
      </c>
      <c r="O20" s="53"/>
      <c r="Z20" s="53"/>
      <c r="AA20" s="53">
        <v>1</v>
      </c>
      <c r="AB20" s="53">
        <v>1</v>
      </c>
      <c r="AC20" s="53">
        <v>1</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v>
      </c>
      <c r="CB20" s="53">
        <v>1</v>
      </c>
      <c r="CZ20" s="16">
        <v>1</v>
      </c>
    </row>
    <row r="21" spans="1:104" x14ac:dyDescent="0.2">
      <c r="A21" s="64"/>
      <c r="B21" s="65"/>
      <c r="C21" s="329" t="s">
        <v>621</v>
      </c>
      <c r="D21" s="330"/>
      <c r="E21" s="103">
        <v>5.0255999999999998</v>
      </c>
      <c r="F21" s="69"/>
      <c r="G21" s="70"/>
      <c r="H21" s="71"/>
      <c r="I21" s="66"/>
      <c r="J21" s="72"/>
      <c r="K21" s="66"/>
      <c r="M21" s="67" t="s">
        <v>621</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 xml:space="preserve">Úprava pláně v zářezech v hor. 1-4, se zhutněním </v>
      </c>
      <c r="BE21" s="53"/>
      <c r="BF21" s="53"/>
      <c r="BG21" s="53"/>
      <c r="BH21" s="53"/>
      <c r="BI21" s="53"/>
    </row>
    <row r="22" spans="1:104" x14ac:dyDescent="0.2">
      <c r="A22" s="54">
        <v>8</v>
      </c>
      <c r="B22" s="55" t="s">
        <v>5177</v>
      </c>
      <c r="C22" s="56" t="s">
        <v>5178</v>
      </c>
      <c r="D22" s="57" t="s">
        <v>3611</v>
      </c>
      <c r="E22" s="100">
        <v>0.62819999999999998</v>
      </c>
      <c r="F22" s="59"/>
      <c r="G22" s="60">
        <f>E22*F22</f>
        <v>0</v>
      </c>
      <c r="H22" s="61">
        <v>0</v>
      </c>
      <c r="I22" s="62">
        <f>E22*H22</f>
        <v>0</v>
      </c>
      <c r="J22" s="61">
        <v>0</v>
      </c>
      <c r="K22" s="62">
        <f>E22*J22</f>
        <v>0</v>
      </c>
      <c r="O22" s="53"/>
      <c r="Z22" s="53"/>
      <c r="AA22" s="53">
        <v>1</v>
      </c>
      <c r="AB22" s="53">
        <v>1</v>
      </c>
      <c r="AC22" s="53">
        <v>1</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v>
      </c>
      <c r="CB22" s="53">
        <v>1</v>
      </c>
      <c r="CZ22" s="16">
        <v>1</v>
      </c>
    </row>
    <row r="23" spans="1:104" x14ac:dyDescent="0.2">
      <c r="A23" s="64"/>
      <c r="B23" s="65"/>
      <c r="C23" s="329" t="s">
        <v>598</v>
      </c>
      <c r="D23" s="330"/>
      <c r="E23" s="103">
        <v>0.62819999999999998</v>
      </c>
      <c r="F23" s="69"/>
      <c r="G23" s="70"/>
      <c r="H23" s="71"/>
      <c r="I23" s="66"/>
      <c r="J23" s="72"/>
      <c r="K23" s="66"/>
      <c r="M23" s="67" t="s">
        <v>598</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 xml:space="preserve">VYTÝČENÍ SÍTÍ, ZABEZPEČENÍ </v>
      </c>
      <c r="BE23" s="53"/>
      <c r="BF23" s="53"/>
      <c r="BG23" s="53"/>
      <c r="BH23" s="53"/>
      <c r="BI23" s="53"/>
    </row>
    <row r="24" spans="1:104" x14ac:dyDescent="0.2">
      <c r="A24" s="54">
        <v>9</v>
      </c>
      <c r="B24" s="55" t="s">
        <v>5179</v>
      </c>
      <c r="C24" s="56" t="s">
        <v>5180</v>
      </c>
      <c r="D24" s="57" t="s">
        <v>4251</v>
      </c>
      <c r="E24" s="100">
        <v>0.62819999999999998</v>
      </c>
      <c r="F24" s="59"/>
      <c r="G24" s="60">
        <f>E24*F24</f>
        <v>0</v>
      </c>
      <c r="H24" s="61">
        <v>0</v>
      </c>
      <c r="I24" s="62">
        <f>E24*H24</f>
        <v>0</v>
      </c>
      <c r="J24" s="61">
        <v>0</v>
      </c>
      <c r="K24" s="62">
        <f>E24*J24</f>
        <v>0</v>
      </c>
      <c r="O24" s="53"/>
      <c r="Z24" s="53"/>
      <c r="AA24" s="53">
        <v>1</v>
      </c>
      <c r="AB24" s="53">
        <v>1</v>
      </c>
      <c r="AC24" s="53">
        <v>1</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v>
      </c>
      <c r="CB24" s="53">
        <v>1</v>
      </c>
      <c r="CZ24" s="16">
        <v>1</v>
      </c>
    </row>
    <row r="25" spans="1:104" x14ac:dyDescent="0.2">
      <c r="A25" s="64"/>
      <c r="B25" s="65"/>
      <c r="C25" s="329" t="s">
        <v>598</v>
      </c>
      <c r="D25" s="330"/>
      <c r="E25" s="103">
        <v>0.62819999999999998</v>
      </c>
      <c r="F25" s="69"/>
      <c r="G25" s="70"/>
      <c r="H25" s="71"/>
      <c r="I25" s="66"/>
      <c r="J25" s="72"/>
      <c r="K25" s="66"/>
      <c r="M25" s="67" t="s">
        <v>598</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 xml:space="preserve">značení vozovky, překopů </v>
      </c>
      <c r="BE25" s="53"/>
      <c r="BF25" s="53"/>
      <c r="BG25" s="53"/>
      <c r="BH25" s="53"/>
      <c r="BI25" s="53"/>
    </row>
    <row r="26" spans="1:104" x14ac:dyDescent="0.2">
      <c r="A26" s="54">
        <v>10</v>
      </c>
      <c r="B26" s="55" t="s">
        <v>5181</v>
      </c>
      <c r="C26" s="56" t="s">
        <v>5182</v>
      </c>
      <c r="D26" s="57" t="s">
        <v>4251</v>
      </c>
      <c r="E26" s="100">
        <v>0.62819999999999998</v>
      </c>
      <c r="F26" s="59"/>
      <c r="G26" s="60">
        <f>E26*F26</f>
        <v>0</v>
      </c>
      <c r="H26" s="61">
        <v>0</v>
      </c>
      <c r="I26" s="62">
        <f>E26*H26</f>
        <v>0</v>
      </c>
      <c r="J26" s="61">
        <v>0</v>
      </c>
      <c r="K26" s="62">
        <f>E26*J26</f>
        <v>0</v>
      </c>
      <c r="O26" s="53"/>
      <c r="Z26" s="53"/>
      <c r="AA26" s="53">
        <v>1</v>
      </c>
      <c r="AB26" s="53">
        <v>1</v>
      </c>
      <c r="AC26" s="53">
        <v>1</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v>
      </c>
      <c r="CB26" s="53">
        <v>1</v>
      </c>
      <c r="CZ26" s="16">
        <v>1</v>
      </c>
    </row>
    <row r="27" spans="1:104" x14ac:dyDescent="0.2">
      <c r="A27" s="64"/>
      <c r="B27" s="65"/>
      <c r="C27" s="329" t="s">
        <v>598</v>
      </c>
      <c r="D27" s="330"/>
      <c r="E27" s="103">
        <v>0.62819999999999998</v>
      </c>
      <c r="F27" s="69"/>
      <c r="G27" s="70"/>
      <c r="H27" s="71"/>
      <c r="I27" s="66"/>
      <c r="J27" s="72"/>
      <c r="K27" s="66"/>
      <c r="M27" s="67" t="s">
        <v>598</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 xml:space="preserve">GEODETICKÉ ZAMĚŘENÍ </v>
      </c>
      <c r="BE27" s="53"/>
      <c r="BF27" s="53"/>
      <c r="BG27" s="53"/>
      <c r="BH27" s="53"/>
      <c r="BI27" s="53"/>
    </row>
    <row r="28" spans="1:104" x14ac:dyDescent="0.2">
      <c r="A28" s="74" t="s">
        <v>42</v>
      </c>
      <c r="B28" s="75" t="s">
        <v>39</v>
      </c>
      <c r="C28" s="76" t="s">
        <v>40</v>
      </c>
      <c r="D28" s="77"/>
      <c r="E28" s="78"/>
      <c r="F28" s="78"/>
      <c r="G28" s="79">
        <f>SUM(G7:G27)</f>
        <v>0</v>
      </c>
      <c r="H28" s="80"/>
      <c r="I28" s="79">
        <f>SUM(I7:I27)</f>
        <v>0</v>
      </c>
      <c r="J28" s="81"/>
      <c r="K28" s="79">
        <f>SUM(K7:K27)</f>
        <v>0</v>
      </c>
      <c r="O28" s="53"/>
      <c r="X28" s="82">
        <f>K28</f>
        <v>0</v>
      </c>
      <c r="Y28" s="82">
        <f>I28</f>
        <v>0</v>
      </c>
      <c r="Z28" s="63">
        <f>G28</f>
        <v>0</v>
      </c>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83"/>
      <c r="BB28" s="83"/>
      <c r="BC28" s="83"/>
      <c r="BD28" s="83"/>
      <c r="BE28" s="83"/>
      <c r="BF28" s="83"/>
      <c r="BG28" s="53"/>
      <c r="BH28" s="53"/>
      <c r="BI28" s="53"/>
    </row>
    <row r="29" spans="1:104" ht="14.25" customHeight="1" x14ac:dyDescent="0.2">
      <c r="A29" s="43" t="s">
        <v>38</v>
      </c>
      <c r="B29" s="44" t="s">
        <v>5183</v>
      </c>
      <c r="C29" s="45" t="s">
        <v>5184</v>
      </c>
      <c r="D29" s="46"/>
      <c r="E29" s="47"/>
      <c r="F29" s="47"/>
      <c r="G29" s="48"/>
      <c r="H29" s="49"/>
      <c r="I29" s="50"/>
      <c r="J29" s="51"/>
      <c r="K29" s="52"/>
      <c r="O29" s="53"/>
    </row>
    <row r="30" spans="1:104" x14ac:dyDescent="0.2">
      <c r="A30" s="54">
        <v>11</v>
      </c>
      <c r="B30" s="55" t="s">
        <v>5185</v>
      </c>
      <c r="C30" s="56" t="s">
        <v>5186</v>
      </c>
      <c r="D30" s="57" t="s">
        <v>201</v>
      </c>
      <c r="E30" s="100">
        <v>5.6538000000000004</v>
      </c>
      <c r="F30" s="59"/>
      <c r="G30" s="60">
        <f>E30*F30</f>
        <v>0</v>
      </c>
      <c r="H30" s="61">
        <v>0</v>
      </c>
      <c r="I30" s="62">
        <f>E30*H30</f>
        <v>0</v>
      </c>
      <c r="J30" s="61">
        <v>0</v>
      </c>
      <c r="K30" s="62">
        <f>E30*J30</f>
        <v>0</v>
      </c>
      <c r="O30" s="53"/>
      <c r="Z30" s="53"/>
      <c r="AA30" s="53">
        <v>1</v>
      </c>
      <c r="AB30" s="53">
        <v>1</v>
      </c>
      <c r="AC30" s="53">
        <v>1</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v>
      </c>
      <c r="CB30" s="53">
        <v>1</v>
      </c>
      <c r="CZ30" s="16">
        <v>1</v>
      </c>
    </row>
    <row r="31" spans="1:104" x14ac:dyDescent="0.2">
      <c r="A31" s="64"/>
      <c r="B31" s="65"/>
      <c r="C31" s="329" t="s">
        <v>291</v>
      </c>
      <c r="D31" s="330"/>
      <c r="E31" s="103">
        <v>5.6538000000000004</v>
      </c>
      <c r="F31" s="69"/>
      <c r="G31" s="70"/>
      <c r="H31" s="71"/>
      <c r="I31" s="66"/>
      <c r="J31" s="72"/>
      <c r="K31" s="66"/>
      <c r="M31" s="67" t="s">
        <v>291</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 xml:space="preserve">trouba PE100 SDR17 D50x3,2 +MTZ </v>
      </c>
      <c r="BE31" s="53"/>
      <c r="BF31" s="53"/>
      <c r="BG31" s="53"/>
      <c r="BH31" s="53"/>
      <c r="BI31" s="53"/>
    </row>
    <row r="32" spans="1:104" x14ac:dyDescent="0.2">
      <c r="A32" s="54">
        <v>12</v>
      </c>
      <c r="B32" s="55" t="s">
        <v>5187</v>
      </c>
      <c r="C32" s="56" t="s">
        <v>5188</v>
      </c>
      <c r="D32" s="57" t="s">
        <v>201</v>
      </c>
      <c r="E32" s="100">
        <v>5.0255999999999998</v>
      </c>
      <c r="F32" s="59"/>
      <c r="G32" s="60">
        <f>E32*F32</f>
        <v>0</v>
      </c>
      <c r="H32" s="61">
        <v>0</v>
      </c>
      <c r="I32" s="62">
        <f>E32*H32</f>
        <v>0</v>
      </c>
      <c r="J32" s="61"/>
      <c r="K32" s="62">
        <f>E32*J32</f>
        <v>0</v>
      </c>
      <c r="O32" s="53"/>
      <c r="Z32" s="53"/>
      <c r="AA32" s="53">
        <v>12</v>
      </c>
      <c r="AB32" s="53">
        <v>0</v>
      </c>
      <c r="AC32" s="53">
        <v>12</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12</v>
      </c>
      <c r="CB32" s="53">
        <v>0</v>
      </c>
      <c r="CZ32" s="16">
        <v>1</v>
      </c>
    </row>
    <row r="33" spans="1:104" x14ac:dyDescent="0.2">
      <c r="A33" s="64"/>
      <c r="B33" s="65"/>
      <c r="C33" s="329" t="s">
        <v>621</v>
      </c>
      <c r="D33" s="330"/>
      <c r="E33" s="103">
        <v>5.0255999999999998</v>
      </c>
      <c r="F33" s="69"/>
      <c r="G33" s="70"/>
      <c r="H33" s="71"/>
      <c r="I33" s="66"/>
      <c r="J33" s="72"/>
      <c r="K33" s="66"/>
      <c r="M33" s="67" t="s">
        <v>621</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 xml:space="preserve">signalizační vodič </v>
      </c>
      <c r="BE33" s="53"/>
      <c r="BF33" s="53"/>
      <c r="BG33" s="53"/>
      <c r="BH33" s="53"/>
      <c r="BI33" s="53"/>
    </row>
    <row r="34" spans="1:104" ht="22.5" x14ac:dyDescent="0.2">
      <c r="A34" s="54">
        <v>13</v>
      </c>
      <c r="B34" s="55" t="s">
        <v>5189</v>
      </c>
      <c r="C34" s="56" t="s">
        <v>5190</v>
      </c>
      <c r="D34" s="57" t="s">
        <v>4256</v>
      </c>
      <c r="E34" s="100">
        <v>0.62819999999999998</v>
      </c>
      <c r="F34" s="59"/>
      <c r="G34" s="60">
        <f>E34*F34</f>
        <v>0</v>
      </c>
      <c r="H34" s="61">
        <v>0</v>
      </c>
      <c r="I34" s="62">
        <f>E34*H34</f>
        <v>0</v>
      </c>
      <c r="J34" s="61"/>
      <c r="K34" s="62">
        <f>E34*J34</f>
        <v>0</v>
      </c>
      <c r="O34" s="53"/>
      <c r="Z34" s="53"/>
      <c r="AA34" s="53">
        <v>12</v>
      </c>
      <c r="AB34" s="53">
        <v>0</v>
      </c>
      <c r="AC34" s="53">
        <v>13</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G34</f>
        <v>0</v>
      </c>
      <c r="BA34" s="53"/>
      <c r="BB34" s="53"/>
      <c r="BC34" s="53"/>
      <c r="BD34" s="53"/>
      <c r="BE34" s="53"/>
      <c r="BF34" s="53"/>
      <c r="BG34" s="53"/>
      <c r="BH34" s="53"/>
      <c r="BI34" s="53"/>
      <c r="CA34" s="53">
        <v>12</v>
      </c>
      <c r="CB34" s="53">
        <v>0</v>
      </c>
      <c r="CZ34" s="16">
        <v>1</v>
      </c>
    </row>
    <row r="35" spans="1:104" x14ac:dyDescent="0.2">
      <c r="A35" s="64"/>
      <c r="B35" s="65"/>
      <c r="C35" s="329" t="s">
        <v>598</v>
      </c>
      <c r="D35" s="330"/>
      <c r="E35" s="103">
        <v>0.62819999999999998</v>
      </c>
      <c r="F35" s="69"/>
      <c r="G35" s="70"/>
      <c r="H35" s="71"/>
      <c r="I35" s="66"/>
      <c r="J35" s="72"/>
      <c r="K35" s="66"/>
      <c r="M35" s="67" t="s">
        <v>598</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zemní souprava, navrtávací pas D125/2", uliční poklop</v>
      </c>
      <c r="BE35" s="53"/>
      <c r="BF35" s="53"/>
      <c r="BG35" s="53"/>
      <c r="BH35" s="53"/>
      <c r="BI35" s="53"/>
    </row>
    <row r="36" spans="1:104" x14ac:dyDescent="0.2">
      <c r="A36" s="54">
        <v>14</v>
      </c>
      <c r="B36" s="55" t="s">
        <v>5191</v>
      </c>
      <c r="C36" s="56" t="s">
        <v>5192</v>
      </c>
      <c r="D36" s="57" t="s">
        <v>4256</v>
      </c>
      <c r="E36" s="100">
        <v>0.62819999999999998</v>
      </c>
      <c r="F36" s="59"/>
      <c r="G36" s="60">
        <f>E36*F36</f>
        <v>0</v>
      </c>
      <c r="H36" s="61">
        <v>0</v>
      </c>
      <c r="I36" s="62">
        <f>E36*H36</f>
        <v>0</v>
      </c>
      <c r="J36" s="61"/>
      <c r="K36" s="62">
        <f>E36*J36</f>
        <v>0</v>
      </c>
      <c r="O36" s="53"/>
      <c r="Z36" s="53"/>
      <c r="AA36" s="53">
        <v>12</v>
      </c>
      <c r="AB36" s="53">
        <v>0</v>
      </c>
      <c r="AC36" s="53">
        <v>14</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12</v>
      </c>
      <c r="CB36" s="53">
        <v>0</v>
      </c>
      <c r="CZ36" s="16">
        <v>1</v>
      </c>
    </row>
    <row r="37" spans="1:104" x14ac:dyDescent="0.2">
      <c r="A37" s="64"/>
      <c r="B37" s="65"/>
      <c r="C37" s="329" t="s">
        <v>598</v>
      </c>
      <c r="D37" s="330"/>
      <c r="E37" s="103">
        <v>0.62819999999999998</v>
      </c>
      <c r="F37" s="69"/>
      <c r="G37" s="70"/>
      <c r="H37" s="71"/>
      <c r="I37" s="66"/>
      <c r="J37" s="72"/>
      <c r="K37" s="66"/>
      <c r="M37" s="67" t="s">
        <v>598</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 xml:space="preserve">vodoměrná sestava Qn=6 komplet </v>
      </c>
      <c r="BE37" s="53"/>
      <c r="BF37" s="53"/>
      <c r="BG37" s="53"/>
      <c r="BH37" s="53"/>
      <c r="BI37" s="53"/>
    </row>
    <row r="38" spans="1:104" x14ac:dyDescent="0.2">
      <c r="A38" s="54">
        <v>15</v>
      </c>
      <c r="B38" s="55" t="s">
        <v>5193</v>
      </c>
      <c r="C38" s="56" t="s">
        <v>5194</v>
      </c>
      <c r="D38" s="57" t="s">
        <v>4256</v>
      </c>
      <c r="E38" s="100">
        <v>0.62819999999999998</v>
      </c>
      <c r="F38" s="59"/>
      <c r="G38" s="60">
        <f>E38*F38</f>
        <v>0</v>
      </c>
      <c r="H38" s="61">
        <v>0</v>
      </c>
      <c r="I38" s="62">
        <f>E38*H38</f>
        <v>0</v>
      </c>
      <c r="J38" s="61"/>
      <c r="K38" s="62">
        <f>E38*J38</f>
        <v>0</v>
      </c>
      <c r="O38" s="53"/>
      <c r="Z38" s="53"/>
      <c r="AA38" s="53">
        <v>12</v>
      </c>
      <c r="AB38" s="53">
        <v>0</v>
      </c>
      <c r="AC38" s="53">
        <v>15</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12</v>
      </c>
      <c r="CB38" s="53">
        <v>0</v>
      </c>
      <c r="CZ38" s="16">
        <v>1</v>
      </c>
    </row>
    <row r="39" spans="1:104" x14ac:dyDescent="0.2">
      <c r="A39" s="64"/>
      <c r="B39" s="65"/>
      <c r="C39" s="329" t="s">
        <v>598</v>
      </c>
      <c r="D39" s="330"/>
      <c r="E39" s="103">
        <v>0.62819999999999998</v>
      </c>
      <c r="F39" s="69"/>
      <c r="G39" s="70"/>
      <c r="H39" s="71"/>
      <c r="I39" s="66"/>
      <c r="J39" s="72"/>
      <c r="K39" s="66"/>
      <c r="M39" s="67" t="s">
        <v>598</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 xml:space="preserve">Š 2800 DN40, PN16 </v>
      </c>
      <c r="BE39" s="53"/>
      <c r="BF39" s="53"/>
      <c r="BG39" s="53"/>
      <c r="BH39" s="53"/>
      <c r="BI39" s="53"/>
    </row>
    <row r="40" spans="1:104" x14ac:dyDescent="0.2">
      <c r="A40" s="74" t="s">
        <v>42</v>
      </c>
      <c r="B40" s="75" t="s">
        <v>5183</v>
      </c>
      <c r="C40" s="76" t="s">
        <v>5184</v>
      </c>
      <c r="D40" s="77"/>
      <c r="E40" s="78"/>
      <c r="F40" s="78"/>
      <c r="G40" s="79">
        <f>SUM(G29:G39)</f>
        <v>0</v>
      </c>
      <c r="H40" s="80"/>
      <c r="I40" s="79">
        <f>SUM(I29:I39)</f>
        <v>0</v>
      </c>
      <c r="J40" s="81"/>
      <c r="K40" s="79">
        <f>SUM(K29:K39)</f>
        <v>0</v>
      </c>
      <c r="O40" s="53"/>
      <c r="X40" s="82">
        <f>K40</f>
        <v>0</v>
      </c>
      <c r="Y40" s="82">
        <f>I40</f>
        <v>0</v>
      </c>
      <c r="Z40" s="63">
        <f>G40</f>
        <v>0</v>
      </c>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83"/>
      <c r="BB40" s="83"/>
      <c r="BC40" s="83"/>
      <c r="BD40" s="83"/>
      <c r="BE40" s="83"/>
      <c r="BF40" s="83"/>
      <c r="BG40" s="53"/>
      <c r="BH40" s="53"/>
      <c r="BI40" s="53"/>
    </row>
    <row r="41" spans="1:104" ht="14.25" customHeight="1" x14ac:dyDescent="0.2">
      <c r="A41" s="43" t="s">
        <v>38</v>
      </c>
      <c r="B41" s="44" t="s">
        <v>990</v>
      </c>
      <c r="C41" s="45" t="s">
        <v>991</v>
      </c>
      <c r="D41" s="46"/>
      <c r="E41" s="47"/>
      <c r="F41" s="47"/>
      <c r="G41" s="48"/>
      <c r="H41" s="49"/>
      <c r="I41" s="50"/>
      <c r="J41" s="51"/>
      <c r="K41" s="52"/>
      <c r="O41" s="53"/>
    </row>
    <row r="42" spans="1:104" x14ac:dyDescent="0.2">
      <c r="A42" s="54">
        <v>16</v>
      </c>
      <c r="B42" s="55" t="s">
        <v>5195</v>
      </c>
      <c r="C42" s="56" t="s">
        <v>5196</v>
      </c>
      <c r="D42" s="57" t="s">
        <v>5197</v>
      </c>
      <c r="E42" s="100">
        <v>22.615200000000002</v>
      </c>
      <c r="F42" s="59"/>
      <c r="G42" s="60">
        <f>E42*F42</f>
        <v>0</v>
      </c>
      <c r="H42" s="61">
        <v>0</v>
      </c>
      <c r="I42" s="62">
        <f>E42*H42</f>
        <v>0</v>
      </c>
      <c r="J42" s="61"/>
      <c r="K42" s="62">
        <f>E42*J42</f>
        <v>0</v>
      </c>
      <c r="O42" s="53"/>
      <c r="Z42" s="53"/>
      <c r="AA42" s="53">
        <v>12</v>
      </c>
      <c r="AB42" s="53">
        <v>0</v>
      </c>
      <c r="AC42" s="53">
        <v>16</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G42</f>
        <v>0</v>
      </c>
      <c r="BA42" s="53"/>
      <c r="BB42" s="53"/>
      <c r="BC42" s="53"/>
      <c r="BD42" s="53"/>
      <c r="BE42" s="53"/>
      <c r="BF42" s="53"/>
      <c r="BG42" s="53"/>
      <c r="BH42" s="53"/>
      <c r="BI42" s="53"/>
      <c r="CA42" s="53">
        <v>12</v>
      </c>
      <c r="CB42" s="53">
        <v>0</v>
      </c>
      <c r="CZ42" s="16">
        <v>1</v>
      </c>
    </row>
    <row r="43" spans="1:104" x14ac:dyDescent="0.2">
      <c r="A43" s="64"/>
      <c r="B43" s="65"/>
      <c r="C43" s="329" t="s">
        <v>4779</v>
      </c>
      <c r="D43" s="330"/>
      <c r="E43" s="103">
        <v>22.615200000000002</v>
      </c>
      <c r="F43" s="69"/>
      <c r="G43" s="70"/>
      <c r="H43" s="71"/>
      <c r="I43" s="66"/>
      <c r="J43" s="72"/>
      <c r="K43" s="66"/>
      <c r="M43" s="67" t="s">
        <v>4779</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C42</f>
        <v xml:space="preserve">doprava </v>
      </c>
      <c r="BE43" s="53"/>
      <c r="BF43" s="53"/>
      <c r="BG43" s="53"/>
      <c r="BH43" s="53"/>
      <c r="BI43" s="53"/>
    </row>
    <row r="44" spans="1:104" ht="22.5" x14ac:dyDescent="0.2">
      <c r="A44" s="54">
        <v>17</v>
      </c>
      <c r="B44" s="55" t="s">
        <v>5198</v>
      </c>
      <c r="C44" s="56" t="s">
        <v>5199</v>
      </c>
      <c r="D44" s="57" t="s">
        <v>248</v>
      </c>
      <c r="E44" s="100">
        <v>3.7692000000000001</v>
      </c>
      <c r="F44" s="59"/>
      <c r="G44" s="60">
        <f>E44*F44</f>
        <v>0</v>
      </c>
      <c r="H44" s="61">
        <v>0</v>
      </c>
      <c r="I44" s="62">
        <f>E44*H44</f>
        <v>0</v>
      </c>
      <c r="J44" s="61">
        <v>0</v>
      </c>
      <c r="K44" s="62">
        <f>E44*J44</f>
        <v>0</v>
      </c>
      <c r="O44" s="53"/>
      <c r="Z44" s="53"/>
      <c r="AA44" s="53">
        <v>1</v>
      </c>
      <c r="AB44" s="53">
        <v>1</v>
      </c>
      <c r="AC44" s="53">
        <v>1</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G44</f>
        <v>0</v>
      </c>
      <c r="BA44" s="53"/>
      <c r="BB44" s="53"/>
      <c r="BC44" s="53"/>
      <c r="BD44" s="53"/>
      <c r="BE44" s="53"/>
      <c r="BF44" s="53"/>
      <c r="BG44" s="53"/>
      <c r="BH44" s="53"/>
      <c r="BI44" s="53"/>
      <c r="CA44" s="53">
        <v>1</v>
      </c>
      <c r="CB44" s="53">
        <v>1</v>
      </c>
      <c r="CZ44" s="16">
        <v>1</v>
      </c>
    </row>
    <row r="45" spans="1:104" x14ac:dyDescent="0.2">
      <c r="A45" s="64"/>
      <c r="B45" s="65"/>
      <c r="C45" s="329" t="s">
        <v>297</v>
      </c>
      <c r="D45" s="330"/>
      <c r="E45" s="103">
        <v>3.7692000000000001</v>
      </c>
      <c r="F45" s="69"/>
      <c r="G45" s="70"/>
      <c r="H45" s="71"/>
      <c r="I45" s="66"/>
      <c r="J45" s="72"/>
      <c r="K45" s="66"/>
      <c r="M45" s="67" t="s">
        <v>297</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 xml:space="preserve">Přesun hmot, trubní vedení plastová, otevř. výkop </v>
      </c>
      <c r="BE45" s="53"/>
      <c r="BF45" s="53"/>
      <c r="BG45" s="53"/>
      <c r="BH45" s="53"/>
      <c r="BI45" s="53"/>
    </row>
    <row r="46" spans="1:104" ht="22.5" x14ac:dyDescent="0.2">
      <c r="A46" s="54">
        <v>18</v>
      </c>
      <c r="B46" s="55" t="s">
        <v>5200</v>
      </c>
      <c r="C46" s="56" t="s">
        <v>5201</v>
      </c>
      <c r="D46" s="57" t="s">
        <v>248</v>
      </c>
      <c r="E46" s="100">
        <v>3.7692000000000001</v>
      </c>
      <c r="F46" s="59"/>
      <c r="G46" s="60">
        <f>E46*F46</f>
        <v>0</v>
      </c>
      <c r="H46" s="61">
        <v>0</v>
      </c>
      <c r="I46" s="62">
        <f>E46*H46</f>
        <v>0</v>
      </c>
      <c r="J46" s="61">
        <v>0</v>
      </c>
      <c r="K46" s="62">
        <f>E46*J46</f>
        <v>0</v>
      </c>
      <c r="O46" s="53"/>
      <c r="Z46" s="53"/>
      <c r="AA46" s="53">
        <v>1</v>
      </c>
      <c r="AB46" s="53">
        <v>1</v>
      </c>
      <c r="AC46" s="53">
        <v>1</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1</v>
      </c>
      <c r="CB46" s="53">
        <v>1</v>
      </c>
      <c r="CZ46" s="16">
        <v>1</v>
      </c>
    </row>
    <row r="47" spans="1:104" x14ac:dyDescent="0.2">
      <c r="A47" s="64"/>
      <c r="B47" s="65"/>
      <c r="C47" s="329" t="s">
        <v>297</v>
      </c>
      <c r="D47" s="330"/>
      <c r="E47" s="103">
        <v>3.7692000000000001</v>
      </c>
      <c r="F47" s="69"/>
      <c r="G47" s="70"/>
      <c r="H47" s="71"/>
      <c r="I47" s="66"/>
      <c r="J47" s="72"/>
      <c r="K47" s="66"/>
      <c r="M47" s="67" t="s">
        <v>297</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 xml:space="preserve">Přesun hmot, trubní vedení plastová, příplatek 1km </v>
      </c>
      <c r="BE47" s="53"/>
      <c r="BF47" s="53"/>
      <c r="BG47" s="53"/>
      <c r="BH47" s="53"/>
      <c r="BI47" s="53"/>
    </row>
    <row r="48" spans="1:104" x14ac:dyDescent="0.2">
      <c r="A48" s="74" t="s">
        <v>42</v>
      </c>
      <c r="B48" s="75" t="s">
        <v>990</v>
      </c>
      <c r="C48" s="76" t="s">
        <v>991</v>
      </c>
      <c r="D48" s="77"/>
      <c r="E48" s="78"/>
      <c r="F48" s="78"/>
      <c r="G48" s="79">
        <f>SUM(G41:G47)</f>
        <v>0</v>
      </c>
      <c r="H48" s="80"/>
      <c r="I48" s="79">
        <f>SUM(I41:I47)</f>
        <v>0</v>
      </c>
      <c r="J48" s="81"/>
      <c r="K48" s="79">
        <f>SUM(K41:K47)</f>
        <v>0</v>
      </c>
      <c r="O48" s="53"/>
      <c r="X48" s="82">
        <f>K48</f>
        <v>0</v>
      </c>
      <c r="Y48" s="82">
        <f>I48</f>
        <v>0</v>
      </c>
      <c r="Z48" s="63">
        <f>G48</f>
        <v>0</v>
      </c>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83"/>
      <c r="BB48" s="83"/>
      <c r="BC48" s="83"/>
      <c r="BD48" s="83"/>
      <c r="BE48" s="83"/>
      <c r="BF48" s="83"/>
      <c r="BG48" s="53"/>
      <c r="BH48" s="53"/>
      <c r="BI48" s="53"/>
    </row>
    <row r="49" spans="1:58" x14ac:dyDescent="0.2">
      <c r="A49" s="84" t="s">
        <v>23</v>
      </c>
      <c r="B49" s="85" t="s">
        <v>43</v>
      </c>
      <c r="C49" s="86"/>
      <c r="D49" s="87"/>
      <c r="E49" s="88"/>
      <c r="F49" s="88"/>
      <c r="G49" s="89">
        <f>SUM(Z7:Z49)</f>
        <v>0</v>
      </c>
      <c r="H49" s="90"/>
      <c r="I49" s="89">
        <f>SUM(Y7:Y49)</f>
        <v>0</v>
      </c>
      <c r="J49" s="90"/>
      <c r="K49" s="89">
        <f>SUM(X7:X49)</f>
        <v>0</v>
      </c>
      <c r="O49" s="53"/>
      <c r="BA49" s="91"/>
      <c r="BB49" s="91"/>
      <c r="BC49" s="91"/>
      <c r="BD49" s="91"/>
      <c r="BE49" s="91"/>
      <c r="BF49" s="91"/>
    </row>
    <row r="50" spans="1:58" x14ac:dyDescent="0.2">
      <c r="E50" s="16"/>
    </row>
    <row r="51" spans="1:58" x14ac:dyDescent="0.2">
      <c r="E51" s="16"/>
    </row>
    <row r="52" spans="1:58" x14ac:dyDescent="0.2">
      <c r="E52" s="16"/>
    </row>
    <row r="53" spans="1:58" x14ac:dyDescent="0.2">
      <c r="E53" s="16"/>
    </row>
    <row r="54" spans="1:58" x14ac:dyDescent="0.2">
      <c r="E54" s="16"/>
    </row>
    <row r="55" spans="1:58" x14ac:dyDescent="0.2">
      <c r="E55" s="16"/>
    </row>
    <row r="56" spans="1:58" x14ac:dyDescent="0.2">
      <c r="E56" s="16"/>
    </row>
    <row r="57" spans="1:58" x14ac:dyDescent="0.2">
      <c r="E57" s="16"/>
    </row>
    <row r="58" spans="1:58" x14ac:dyDescent="0.2">
      <c r="E58" s="16"/>
    </row>
    <row r="59" spans="1:58" x14ac:dyDescent="0.2">
      <c r="E59" s="16"/>
    </row>
    <row r="60" spans="1:58" x14ac:dyDescent="0.2">
      <c r="E60" s="16"/>
    </row>
    <row r="61" spans="1:58" x14ac:dyDescent="0.2">
      <c r="E61" s="16"/>
    </row>
    <row r="62" spans="1:58" x14ac:dyDescent="0.2">
      <c r="E62" s="16"/>
    </row>
    <row r="63" spans="1:58" x14ac:dyDescent="0.2">
      <c r="E63" s="16"/>
    </row>
    <row r="64" spans="1:58" x14ac:dyDescent="0.2">
      <c r="E64" s="16"/>
    </row>
    <row r="65" spans="1:7" x14ac:dyDescent="0.2">
      <c r="E65" s="16"/>
    </row>
    <row r="66" spans="1:7" x14ac:dyDescent="0.2">
      <c r="E66" s="16"/>
    </row>
    <row r="67" spans="1:7" x14ac:dyDescent="0.2">
      <c r="E67" s="16"/>
    </row>
    <row r="68" spans="1:7" x14ac:dyDescent="0.2">
      <c r="E68" s="16"/>
    </row>
    <row r="69" spans="1:7" x14ac:dyDescent="0.2">
      <c r="E69" s="16"/>
    </row>
    <row r="70" spans="1:7" x14ac:dyDescent="0.2">
      <c r="E70" s="16"/>
    </row>
    <row r="71" spans="1:7" x14ac:dyDescent="0.2">
      <c r="A71" s="72"/>
      <c r="B71" s="72"/>
      <c r="C71" s="72"/>
      <c r="D71" s="72"/>
      <c r="E71" s="72"/>
      <c r="F71" s="72"/>
      <c r="G71" s="72"/>
    </row>
    <row r="72" spans="1:7" x14ac:dyDescent="0.2">
      <c r="A72" s="72"/>
      <c r="B72" s="72"/>
      <c r="C72" s="72"/>
      <c r="D72" s="72"/>
      <c r="E72" s="72"/>
      <c r="F72" s="72"/>
      <c r="G72" s="72"/>
    </row>
    <row r="73" spans="1:7" x14ac:dyDescent="0.2">
      <c r="A73" s="72"/>
      <c r="B73" s="72"/>
      <c r="C73" s="72"/>
      <c r="D73" s="72"/>
      <c r="E73" s="72"/>
      <c r="F73" s="72"/>
      <c r="G73" s="72"/>
    </row>
    <row r="74" spans="1:7" x14ac:dyDescent="0.2">
      <c r="A74" s="72"/>
      <c r="B74" s="72"/>
      <c r="C74" s="72"/>
      <c r="D74" s="72"/>
      <c r="E74" s="72"/>
      <c r="F74" s="72"/>
      <c r="G74" s="72"/>
    </row>
    <row r="75" spans="1:7" x14ac:dyDescent="0.2">
      <c r="E75" s="16"/>
    </row>
    <row r="76" spans="1:7" x14ac:dyDescent="0.2">
      <c r="E76" s="16"/>
    </row>
    <row r="77" spans="1:7" x14ac:dyDescent="0.2">
      <c r="E77" s="16"/>
    </row>
    <row r="78" spans="1:7" x14ac:dyDescent="0.2">
      <c r="E78" s="16"/>
    </row>
    <row r="79" spans="1:7" x14ac:dyDescent="0.2">
      <c r="E79" s="16"/>
    </row>
    <row r="80" spans="1:7" x14ac:dyDescent="0.2">
      <c r="E80" s="16"/>
    </row>
    <row r="81" spans="5:5" x14ac:dyDescent="0.2">
      <c r="E81" s="16"/>
    </row>
    <row r="82" spans="5:5" x14ac:dyDescent="0.2">
      <c r="E82" s="16"/>
    </row>
    <row r="83" spans="5:5" x14ac:dyDescent="0.2">
      <c r="E83" s="16"/>
    </row>
    <row r="84" spans="5:5" x14ac:dyDescent="0.2">
      <c r="E84" s="16"/>
    </row>
    <row r="85" spans="5:5" x14ac:dyDescent="0.2">
      <c r="E85" s="16"/>
    </row>
    <row r="86" spans="5:5" x14ac:dyDescent="0.2">
      <c r="E86" s="16"/>
    </row>
    <row r="87" spans="5:5" x14ac:dyDescent="0.2">
      <c r="E87" s="16"/>
    </row>
    <row r="88" spans="5:5" x14ac:dyDescent="0.2">
      <c r="E88" s="16"/>
    </row>
    <row r="89" spans="5:5" x14ac:dyDescent="0.2">
      <c r="E89" s="16"/>
    </row>
    <row r="90" spans="5:5" x14ac:dyDescent="0.2">
      <c r="E90" s="16"/>
    </row>
    <row r="91" spans="5:5" x14ac:dyDescent="0.2">
      <c r="E91" s="16"/>
    </row>
    <row r="92" spans="5:5" x14ac:dyDescent="0.2">
      <c r="E92" s="16"/>
    </row>
    <row r="93" spans="5:5" x14ac:dyDescent="0.2">
      <c r="E93" s="16"/>
    </row>
    <row r="94" spans="5:5" x14ac:dyDescent="0.2">
      <c r="E94" s="16"/>
    </row>
    <row r="95" spans="5:5" x14ac:dyDescent="0.2">
      <c r="E95" s="16"/>
    </row>
    <row r="96" spans="5:5" x14ac:dyDescent="0.2">
      <c r="E96" s="16"/>
    </row>
    <row r="97" spans="1:7" x14ac:dyDescent="0.2">
      <c r="E97" s="16"/>
    </row>
    <row r="98" spans="1:7" x14ac:dyDescent="0.2">
      <c r="E98" s="16"/>
    </row>
    <row r="99" spans="1:7" x14ac:dyDescent="0.2">
      <c r="E99" s="16"/>
    </row>
    <row r="100" spans="1:7" x14ac:dyDescent="0.2">
      <c r="E100" s="16"/>
    </row>
    <row r="101" spans="1:7" x14ac:dyDescent="0.2">
      <c r="E101" s="16"/>
    </row>
    <row r="102" spans="1:7" x14ac:dyDescent="0.2">
      <c r="E102" s="16"/>
    </row>
    <row r="103" spans="1:7" x14ac:dyDescent="0.2">
      <c r="E103" s="16"/>
    </row>
    <row r="104" spans="1:7" x14ac:dyDescent="0.2">
      <c r="E104" s="16"/>
    </row>
    <row r="105" spans="1:7" x14ac:dyDescent="0.2">
      <c r="E105" s="16"/>
    </row>
    <row r="106" spans="1:7" x14ac:dyDescent="0.2">
      <c r="A106" s="92"/>
      <c r="B106" s="92"/>
    </row>
    <row r="107" spans="1:7" x14ac:dyDescent="0.2">
      <c r="A107" s="72"/>
      <c r="B107" s="72"/>
      <c r="C107" s="93"/>
      <c r="D107" s="93"/>
      <c r="E107" s="94"/>
      <c r="F107" s="93"/>
      <c r="G107" s="95"/>
    </row>
    <row r="108" spans="1:7" x14ac:dyDescent="0.2">
      <c r="A108" s="96"/>
      <c r="B108" s="96"/>
      <c r="C108" s="72"/>
      <c r="D108" s="72"/>
      <c r="E108" s="97"/>
      <c r="F108" s="72"/>
      <c r="G108" s="72"/>
    </row>
    <row r="109" spans="1:7" x14ac:dyDescent="0.2">
      <c r="A109" s="72"/>
      <c r="B109" s="72"/>
      <c r="C109" s="72"/>
      <c r="D109" s="72"/>
      <c r="E109" s="97"/>
      <c r="F109" s="72"/>
      <c r="G109" s="72"/>
    </row>
    <row r="110" spans="1:7" x14ac:dyDescent="0.2">
      <c r="A110" s="72"/>
      <c r="B110" s="72"/>
      <c r="C110" s="72"/>
      <c r="D110" s="72"/>
      <c r="E110" s="97"/>
      <c r="F110" s="72"/>
      <c r="G110" s="72"/>
    </row>
    <row r="111" spans="1:7" x14ac:dyDescent="0.2">
      <c r="A111" s="72"/>
      <c r="B111" s="72"/>
      <c r="C111" s="72"/>
      <c r="D111" s="72"/>
      <c r="E111" s="97"/>
      <c r="F111" s="72"/>
      <c r="G111" s="72"/>
    </row>
    <row r="112" spans="1:7" x14ac:dyDescent="0.2">
      <c r="A112" s="72"/>
      <c r="B112" s="72"/>
      <c r="C112" s="72"/>
      <c r="D112" s="72"/>
      <c r="E112" s="97"/>
      <c r="F112" s="72"/>
      <c r="G112" s="72"/>
    </row>
    <row r="113" spans="1:7" x14ac:dyDescent="0.2">
      <c r="A113" s="72"/>
      <c r="B113" s="72"/>
      <c r="C113" s="72"/>
      <c r="D113" s="72"/>
      <c r="E113" s="97"/>
      <c r="F113" s="72"/>
      <c r="G113" s="72"/>
    </row>
    <row r="114" spans="1:7" x14ac:dyDescent="0.2">
      <c r="A114" s="72"/>
      <c r="B114" s="72"/>
      <c r="C114" s="72"/>
      <c r="D114" s="72"/>
      <c r="E114" s="97"/>
      <c r="F114" s="72"/>
      <c r="G114" s="72"/>
    </row>
    <row r="115" spans="1:7" x14ac:dyDescent="0.2">
      <c r="A115" s="72"/>
      <c r="B115" s="72"/>
      <c r="C115" s="72"/>
      <c r="D115" s="72"/>
      <c r="E115" s="97"/>
      <c r="F115" s="72"/>
      <c r="G115" s="72"/>
    </row>
    <row r="116" spans="1:7" x14ac:dyDescent="0.2">
      <c r="A116" s="72"/>
      <c r="B116" s="72"/>
      <c r="C116" s="72"/>
      <c r="D116" s="72"/>
      <c r="E116" s="97"/>
      <c r="F116" s="72"/>
      <c r="G116" s="72"/>
    </row>
    <row r="117" spans="1:7" x14ac:dyDescent="0.2">
      <c r="A117" s="72"/>
      <c r="B117" s="72"/>
      <c r="C117" s="72"/>
      <c r="D117" s="72"/>
      <c r="E117" s="97"/>
      <c r="F117" s="72"/>
      <c r="G117" s="72"/>
    </row>
    <row r="118" spans="1:7" x14ac:dyDescent="0.2">
      <c r="A118" s="72"/>
      <c r="B118" s="72"/>
      <c r="C118" s="72"/>
      <c r="D118" s="72"/>
      <c r="E118" s="97"/>
      <c r="F118" s="72"/>
      <c r="G118" s="72"/>
    </row>
    <row r="119" spans="1:7" x14ac:dyDescent="0.2">
      <c r="A119" s="72"/>
      <c r="B119" s="72"/>
      <c r="C119" s="72"/>
      <c r="D119" s="72"/>
      <c r="E119" s="97"/>
      <c r="F119" s="72"/>
      <c r="G119" s="72"/>
    </row>
    <row r="120" spans="1:7" x14ac:dyDescent="0.2">
      <c r="A120" s="72"/>
      <c r="B120" s="72"/>
      <c r="C120" s="72"/>
      <c r="D120" s="72"/>
      <c r="E120" s="97"/>
      <c r="F120" s="72"/>
      <c r="G120" s="72"/>
    </row>
  </sheetData>
  <sheetProtection algorithmName="SHA-512" hashValue="nW/BcuBE3QljxLGsYz7sILLhP7QelsscZJKYS9zXibYtKvwTH8QXBaP7OuvARbVFenZrPsgLi9M6R+OXRe+VTw==" saltValue="obT7IOjegovhSgMH4Lzp8Q==" spinCount="100000" sheet="1" objects="1" scenarios="1"/>
  <protectedRanges>
    <protectedRange sqref="F8 F10 F12 F14 F16 F18 F20 F22 F24 F26 F30 F32 F34 F36 F38 F42 F44 F46" name="Oblast1"/>
  </protectedRanges>
  <mergeCells count="19">
    <mergeCell ref="C17:D17"/>
    <mergeCell ref="C19:D19"/>
    <mergeCell ref="A1:G1"/>
    <mergeCell ref="C9:D9"/>
    <mergeCell ref="C11:D11"/>
    <mergeCell ref="C13:D13"/>
    <mergeCell ref="C15:D15"/>
    <mergeCell ref="C39:D39"/>
    <mergeCell ref="C43:D43"/>
    <mergeCell ref="C45:D45"/>
    <mergeCell ref="C47:D47"/>
    <mergeCell ref="C21:D21"/>
    <mergeCell ref="C23:D23"/>
    <mergeCell ref="C25:D25"/>
    <mergeCell ref="C27:D27"/>
    <mergeCell ref="C31:D31"/>
    <mergeCell ref="C33:D33"/>
    <mergeCell ref="C35:D35"/>
    <mergeCell ref="C37:D37"/>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Z120"/>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5204</v>
      </c>
      <c r="E3" s="132"/>
      <c r="F3" s="133"/>
      <c r="G3" s="134"/>
    </row>
    <row r="4" spans="1:104" ht="13.5" customHeight="1" thickBot="1" x14ac:dyDescent="0.25">
      <c r="A4" s="135" t="s">
        <v>26</v>
      </c>
      <c r="B4" s="136"/>
      <c r="C4" s="137"/>
      <c r="D4" s="138" t="s">
        <v>5207</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39</v>
      </c>
      <c r="C7" s="153" t="s">
        <v>40</v>
      </c>
      <c r="D7" s="154"/>
      <c r="E7" s="155"/>
      <c r="F7" s="155"/>
      <c r="G7" s="156"/>
      <c r="H7" s="157"/>
      <c r="I7" s="158"/>
      <c r="J7" s="159"/>
      <c r="K7" s="160"/>
      <c r="O7" s="53"/>
    </row>
    <row r="8" spans="1:104" x14ac:dyDescent="0.2">
      <c r="A8" s="161">
        <v>1</v>
      </c>
      <c r="B8" s="162" t="s">
        <v>5181</v>
      </c>
      <c r="C8" s="163" t="s">
        <v>5182</v>
      </c>
      <c r="D8" s="164" t="s">
        <v>4251</v>
      </c>
      <c r="E8" s="165">
        <v>0.37180000000000002</v>
      </c>
      <c r="F8" s="122">
        <f>'08 01 '!F26</f>
        <v>0</v>
      </c>
      <c r="G8" s="166">
        <f>E8*F8</f>
        <v>0</v>
      </c>
      <c r="H8" s="167">
        <v>0</v>
      </c>
      <c r="I8" s="168">
        <f>E8*H8</f>
        <v>0</v>
      </c>
      <c r="J8" s="167">
        <v>0</v>
      </c>
      <c r="K8" s="168">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191"/>
      <c r="B9" s="192"/>
      <c r="C9" s="331" t="s">
        <v>1237</v>
      </c>
      <c r="D9" s="332"/>
      <c r="E9" s="193">
        <v>0.37180000000000002</v>
      </c>
      <c r="F9" s="194"/>
      <c r="G9" s="195"/>
      <c r="H9" s="196"/>
      <c r="I9" s="197"/>
      <c r="J9" s="184"/>
      <c r="K9" s="197"/>
      <c r="M9" s="67" t="s">
        <v>1237</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 xml:space="preserve">GEODETICKÉ ZAMĚŘENÍ </v>
      </c>
      <c r="BE9" s="53"/>
      <c r="BF9" s="53"/>
      <c r="BG9" s="53"/>
      <c r="BH9" s="53"/>
      <c r="BI9" s="53"/>
    </row>
    <row r="10" spans="1:104" x14ac:dyDescent="0.2">
      <c r="A10" s="161">
        <v>2</v>
      </c>
      <c r="B10" s="162" t="s">
        <v>5177</v>
      </c>
      <c r="C10" s="163" t="s">
        <v>5178</v>
      </c>
      <c r="D10" s="164" t="s">
        <v>3611</v>
      </c>
      <c r="E10" s="165">
        <v>0.37180000000000002</v>
      </c>
      <c r="F10" s="122">
        <f>'08 01 '!F22</f>
        <v>0</v>
      </c>
      <c r="G10" s="166">
        <f>E10*F10</f>
        <v>0</v>
      </c>
      <c r="H10" s="167">
        <v>0</v>
      </c>
      <c r="I10" s="168">
        <f>E10*H10</f>
        <v>0</v>
      </c>
      <c r="J10" s="167">
        <v>0</v>
      </c>
      <c r="K10" s="168">
        <f>E10*J10</f>
        <v>0</v>
      </c>
      <c r="O10" s="53"/>
      <c r="Z10" s="53"/>
      <c r="AA10" s="53">
        <v>1</v>
      </c>
      <c r="AB10" s="53">
        <v>1</v>
      </c>
      <c r="AC10" s="53">
        <v>1</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1</v>
      </c>
      <c r="CB10" s="53">
        <v>1</v>
      </c>
      <c r="CZ10" s="16">
        <v>1</v>
      </c>
    </row>
    <row r="11" spans="1:104" x14ac:dyDescent="0.2">
      <c r="A11" s="191"/>
      <c r="B11" s="192"/>
      <c r="C11" s="331" t="s">
        <v>1237</v>
      </c>
      <c r="D11" s="332"/>
      <c r="E11" s="193">
        <v>0.37180000000000002</v>
      </c>
      <c r="F11" s="194"/>
      <c r="G11" s="195"/>
      <c r="H11" s="196"/>
      <c r="I11" s="197"/>
      <c r="J11" s="184"/>
      <c r="K11" s="197"/>
      <c r="M11" s="67" t="s">
        <v>1237</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 xml:space="preserve">VYTÝČENÍ SÍTÍ, ZABEZPEČENÍ </v>
      </c>
      <c r="BE11" s="53"/>
      <c r="BF11" s="53"/>
      <c r="BG11" s="53"/>
      <c r="BH11" s="53"/>
      <c r="BI11" s="53"/>
    </row>
    <row r="12" spans="1:104" x14ac:dyDescent="0.2">
      <c r="A12" s="161">
        <v>3</v>
      </c>
      <c r="B12" s="162" t="s">
        <v>5167</v>
      </c>
      <c r="C12" s="163" t="s">
        <v>5168</v>
      </c>
      <c r="D12" s="164" t="s">
        <v>70</v>
      </c>
      <c r="E12" s="165">
        <v>4.4615999999999998</v>
      </c>
      <c r="F12" s="122">
        <f>'08 01 '!F8</f>
        <v>0</v>
      </c>
      <c r="G12" s="166">
        <f>E12*F12</f>
        <v>0</v>
      </c>
      <c r="H12" s="167">
        <v>0</v>
      </c>
      <c r="I12" s="168">
        <f>E12*H12</f>
        <v>0</v>
      </c>
      <c r="J12" s="167">
        <v>0</v>
      </c>
      <c r="K12" s="168">
        <f>E12*J12</f>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1</v>
      </c>
      <c r="CZ12" s="16">
        <v>1</v>
      </c>
    </row>
    <row r="13" spans="1:104" x14ac:dyDescent="0.2">
      <c r="A13" s="191"/>
      <c r="B13" s="192"/>
      <c r="C13" s="331" t="s">
        <v>1926</v>
      </c>
      <c r="D13" s="332"/>
      <c r="E13" s="193">
        <v>4.4615999999999998</v>
      </c>
      <c r="F13" s="194"/>
      <c r="G13" s="195"/>
      <c r="H13" s="196"/>
      <c r="I13" s="197"/>
      <c r="J13" s="184"/>
      <c r="K13" s="197"/>
      <c r="M13" s="67" t="s">
        <v>1926</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 xml:space="preserve">Hloubení rýh šířky do 60 cm v hor.4 do 100 m3 </v>
      </c>
      <c r="BE13" s="53"/>
      <c r="BF13" s="53"/>
      <c r="BG13" s="53"/>
      <c r="BH13" s="53"/>
      <c r="BI13" s="53"/>
    </row>
    <row r="14" spans="1:104" x14ac:dyDescent="0.2">
      <c r="A14" s="161">
        <v>4</v>
      </c>
      <c r="B14" s="162" t="s">
        <v>5179</v>
      </c>
      <c r="C14" s="163" t="s">
        <v>5180</v>
      </c>
      <c r="D14" s="164" t="s">
        <v>4251</v>
      </c>
      <c r="E14" s="165">
        <v>0.37180000000000002</v>
      </c>
      <c r="F14" s="122">
        <f>'08 01 '!F24</f>
        <v>0</v>
      </c>
      <c r="G14" s="166">
        <f>E14*F14</f>
        <v>0</v>
      </c>
      <c r="H14" s="167">
        <v>0</v>
      </c>
      <c r="I14" s="168">
        <f>E14*H14</f>
        <v>0</v>
      </c>
      <c r="J14" s="167">
        <v>0</v>
      </c>
      <c r="K14" s="168">
        <f>E14*J14</f>
        <v>0</v>
      </c>
      <c r="O14" s="53"/>
      <c r="Z14" s="53"/>
      <c r="AA14" s="53">
        <v>1</v>
      </c>
      <c r="AB14" s="53">
        <v>1</v>
      </c>
      <c r="AC14" s="53">
        <v>1</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v>
      </c>
      <c r="CB14" s="53">
        <v>1</v>
      </c>
      <c r="CZ14" s="16">
        <v>1</v>
      </c>
    </row>
    <row r="15" spans="1:104" x14ac:dyDescent="0.2">
      <c r="A15" s="191"/>
      <c r="B15" s="192"/>
      <c r="C15" s="331" t="s">
        <v>1237</v>
      </c>
      <c r="D15" s="332"/>
      <c r="E15" s="193">
        <v>0.37180000000000002</v>
      </c>
      <c r="F15" s="194"/>
      <c r="G15" s="195"/>
      <c r="H15" s="196"/>
      <c r="I15" s="197"/>
      <c r="J15" s="184"/>
      <c r="K15" s="197"/>
      <c r="M15" s="67" t="s">
        <v>1237</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C14</f>
        <v xml:space="preserve">značení vozovky, překopů </v>
      </c>
      <c r="BE15" s="53"/>
      <c r="BF15" s="53"/>
      <c r="BG15" s="53"/>
      <c r="BH15" s="53"/>
      <c r="BI15" s="53"/>
    </row>
    <row r="16" spans="1:104" x14ac:dyDescent="0.2">
      <c r="A16" s="161">
        <v>5</v>
      </c>
      <c r="B16" s="162" t="s">
        <v>147</v>
      </c>
      <c r="C16" s="163" t="s">
        <v>148</v>
      </c>
      <c r="D16" s="164" t="s">
        <v>70</v>
      </c>
      <c r="E16" s="165">
        <v>4.4615999999999998</v>
      </c>
      <c r="F16" s="122">
        <f>'08 01 '!F10</f>
        <v>0</v>
      </c>
      <c r="G16" s="166">
        <f>E16*F16</f>
        <v>0</v>
      </c>
      <c r="H16" s="167">
        <v>0</v>
      </c>
      <c r="I16" s="168">
        <f>E16*H16</f>
        <v>0</v>
      </c>
      <c r="J16" s="167">
        <v>0</v>
      </c>
      <c r="K16" s="168">
        <f>E16*J16</f>
        <v>0</v>
      </c>
      <c r="O16" s="53"/>
      <c r="Z16" s="53"/>
      <c r="AA16" s="53">
        <v>1</v>
      </c>
      <c r="AB16" s="53">
        <v>1</v>
      </c>
      <c r="AC16" s="53">
        <v>1</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G16</f>
        <v>0</v>
      </c>
      <c r="BA16" s="53"/>
      <c r="BB16" s="53"/>
      <c r="BC16" s="53"/>
      <c r="BD16" s="53"/>
      <c r="BE16" s="53"/>
      <c r="BF16" s="53"/>
      <c r="BG16" s="53"/>
      <c r="BH16" s="53"/>
      <c r="BI16" s="53"/>
      <c r="CA16" s="53">
        <v>1</v>
      </c>
      <c r="CB16" s="53">
        <v>1</v>
      </c>
      <c r="CZ16" s="16">
        <v>1</v>
      </c>
    </row>
    <row r="17" spans="1:104" x14ac:dyDescent="0.2">
      <c r="A17" s="191"/>
      <c r="B17" s="192"/>
      <c r="C17" s="331" t="s">
        <v>1926</v>
      </c>
      <c r="D17" s="332"/>
      <c r="E17" s="193">
        <v>4.4615999999999998</v>
      </c>
      <c r="F17" s="194"/>
      <c r="G17" s="195"/>
      <c r="H17" s="196"/>
      <c r="I17" s="197"/>
      <c r="J17" s="184"/>
      <c r="K17" s="197"/>
      <c r="M17" s="67" t="s">
        <v>1926</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Svislé přemístění výkopku z hor.1-4 do 2,5 m </v>
      </c>
      <c r="BE17" s="53"/>
      <c r="BF17" s="53"/>
      <c r="BG17" s="53"/>
      <c r="BH17" s="53"/>
      <c r="BI17" s="53"/>
    </row>
    <row r="18" spans="1:104" ht="22.5" x14ac:dyDescent="0.2">
      <c r="A18" s="161">
        <v>6</v>
      </c>
      <c r="B18" s="162" t="s">
        <v>5169</v>
      </c>
      <c r="C18" s="163" t="s">
        <v>5170</v>
      </c>
      <c r="D18" s="164" t="s">
        <v>70</v>
      </c>
      <c r="E18" s="165">
        <v>4.4615999999999998</v>
      </c>
      <c r="F18" s="122">
        <f>'08 01 '!F12</f>
        <v>0</v>
      </c>
      <c r="G18" s="166">
        <f>E18*F18</f>
        <v>0</v>
      </c>
      <c r="H18" s="167">
        <v>0</v>
      </c>
      <c r="I18" s="168">
        <f>E18*H18</f>
        <v>0</v>
      </c>
      <c r="J18" s="167">
        <v>0</v>
      </c>
      <c r="K18" s="168">
        <f>E18*J18</f>
        <v>0</v>
      </c>
      <c r="O18" s="53"/>
      <c r="Z18" s="53"/>
      <c r="AA18" s="53">
        <v>1</v>
      </c>
      <c r="AB18" s="53">
        <v>1</v>
      </c>
      <c r="AC18" s="53">
        <v>1</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v>
      </c>
      <c r="CB18" s="53">
        <v>1</v>
      </c>
      <c r="CZ18" s="16">
        <v>1</v>
      </c>
    </row>
    <row r="19" spans="1:104" x14ac:dyDescent="0.2">
      <c r="A19" s="191"/>
      <c r="B19" s="192"/>
      <c r="C19" s="331" t="s">
        <v>1926</v>
      </c>
      <c r="D19" s="332"/>
      <c r="E19" s="193">
        <v>4.4615999999999998</v>
      </c>
      <c r="F19" s="194"/>
      <c r="G19" s="195"/>
      <c r="H19" s="196"/>
      <c r="I19" s="197"/>
      <c r="J19" s="184"/>
      <c r="K19" s="197"/>
      <c r="M19" s="67" t="s">
        <v>1926</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 xml:space="preserve">Vodorovné přemístění výkopku z hor.1-4 do 20 m </v>
      </c>
      <c r="BE19" s="53"/>
      <c r="BF19" s="53"/>
      <c r="BG19" s="53"/>
      <c r="BH19" s="53"/>
      <c r="BI19" s="53"/>
    </row>
    <row r="20" spans="1:104" x14ac:dyDescent="0.2">
      <c r="A20" s="161">
        <v>7</v>
      </c>
      <c r="B20" s="162" t="s">
        <v>5171</v>
      </c>
      <c r="C20" s="163" t="s">
        <v>5172</v>
      </c>
      <c r="D20" s="164" t="s">
        <v>70</v>
      </c>
      <c r="E20" s="165">
        <v>4.4615999999999998</v>
      </c>
      <c r="F20" s="122">
        <f>'08 01 '!F14</f>
        <v>0</v>
      </c>
      <c r="G20" s="166">
        <f>E20*F20</f>
        <v>0</v>
      </c>
      <c r="H20" s="167">
        <v>0</v>
      </c>
      <c r="I20" s="168">
        <f>E20*H20</f>
        <v>0</v>
      </c>
      <c r="J20" s="167">
        <v>0</v>
      </c>
      <c r="K20" s="168">
        <f>E20*J20</f>
        <v>0</v>
      </c>
      <c r="O20" s="53"/>
      <c r="Z20" s="53"/>
      <c r="AA20" s="53">
        <v>1</v>
      </c>
      <c r="AB20" s="53">
        <v>1</v>
      </c>
      <c r="AC20" s="53">
        <v>1</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v>
      </c>
      <c r="CB20" s="53">
        <v>1</v>
      </c>
      <c r="CZ20" s="16">
        <v>1</v>
      </c>
    </row>
    <row r="21" spans="1:104" x14ac:dyDescent="0.2">
      <c r="A21" s="191"/>
      <c r="B21" s="192"/>
      <c r="C21" s="331" t="s">
        <v>1926</v>
      </c>
      <c r="D21" s="332"/>
      <c r="E21" s="193">
        <v>4.4615999999999998</v>
      </c>
      <c r="F21" s="194"/>
      <c r="G21" s="195"/>
      <c r="H21" s="196"/>
      <c r="I21" s="197"/>
      <c r="J21" s="184"/>
      <c r="K21" s="197"/>
      <c r="M21" s="67" t="s">
        <v>1926</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 xml:space="preserve">Zásyp jam, rýh, šachet se zhutněním </v>
      </c>
      <c r="BE21" s="53"/>
      <c r="BF21" s="53"/>
      <c r="BG21" s="53"/>
      <c r="BH21" s="53"/>
      <c r="BI21" s="53"/>
    </row>
    <row r="22" spans="1:104" x14ac:dyDescent="0.2">
      <c r="A22" s="161">
        <v>8</v>
      </c>
      <c r="B22" s="162" t="s">
        <v>5173</v>
      </c>
      <c r="C22" s="163" t="s">
        <v>5174</v>
      </c>
      <c r="D22" s="164" t="s">
        <v>70</v>
      </c>
      <c r="E22" s="165">
        <v>1.1153999999999999</v>
      </c>
      <c r="F22" s="122">
        <f>'08 01 '!F16</f>
        <v>0</v>
      </c>
      <c r="G22" s="166">
        <f>E22*F22</f>
        <v>0</v>
      </c>
      <c r="H22" s="167">
        <v>0</v>
      </c>
      <c r="I22" s="168">
        <f>E22*H22</f>
        <v>0</v>
      </c>
      <c r="J22" s="167">
        <v>0</v>
      </c>
      <c r="K22" s="168">
        <f>E22*J22</f>
        <v>0</v>
      </c>
      <c r="O22" s="53"/>
      <c r="Z22" s="53"/>
      <c r="AA22" s="53">
        <v>1</v>
      </c>
      <c r="AB22" s="53">
        <v>1</v>
      </c>
      <c r="AC22" s="53">
        <v>1</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v>
      </c>
      <c r="CB22" s="53">
        <v>1</v>
      </c>
      <c r="CZ22" s="16">
        <v>1</v>
      </c>
    </row>
    <row r="23" spans="1:104" x14ac:dyDescent="0.2">
      <c r="A23" s="191"/>
      <c r="B23" s="192"/>
      <c r="C23" s="331" t="s">
        <v>1449</v>
      </c>
      <c r="D23" s="332"/>
      <c r="E23" s="193">
        <v>1.1153999999999999</v>
      </c>
      <c r="F23" s="194"/>
      <c r="G23" s="195"/>
      <c r="H23" s="196"/>
      <c r="I23" s="197"/>
      <c r="J23" s="184"/>
      <c r="K23" s="197"/>
      <c r="M23" s="67" t="s">
        <v>1449</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 xml:space="preserve">Obsyp potrubí bez prohození sypaniny </v>
      </c>
      <c r="BE23" s="53"/>
      <c r="BF23" s="53"/>
      <c r="BG23" s="53"/>
      <c r="BH23" s="53"/>
      <c r="BI23" s="53"/>
    </row>
    <row r="24" spans="1:104" x14ac:dyDescent="0.2">
      <c r="A24" s="161">
        <v>9</v>
      </c>
      <c r="B24" s="162" t="s">
        <v>188</v>
      </c>
      <c r="C24" s="163" t="s">
        <v>189</v>
      </c>
      <c r="D24" s="164" t="s">
        <v>41</v>
      </c>
      <c r="E24" s="165">
        <v>2.9744000000000002</v>
      </c>
      <c r="F24" s="122">
        <f>'08 01 '!F20</f>
        <v>0</v>
      </c>
      <c r="G24" s="166">
        <f>E24*F24</f>
        <v>0</v>
      </c>
      <c r="H24" s="167">
        <v>0</v>
      </c>
      <c r="I24" s="168">
        <f>E24*H24</f>
        <v>0</v>
      </c>
      <c r="J24" s="167">
        <v>0</v>
      </c>
      <c r="K24" s="168">
        <f>E24*J24</f>
        <v>0</v>
      </c>
      <c r="O24" s="53"/>
      <c r="Z24" s="53"/>
      <c r="AA24" s="53">
        <v>1</v>
      </c>
      <c r="AB24" s="53">
        <v>1</v>
      </c>
      <c r="AC24" s="53">
        <v>1</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v>
      </c>
      <c r="CB24" s="53">
        <v>1</v>
      </c>
      <c r="CZ24" s="16">
        <v>1</v>
      </c>
    </row>
    <row r="25" spans="1:104" x14ac:dyDescent="0.2">
      <c r="A25" s="191"/>
      <c r="B25" s="192"/>
      <c r="C25" s="331" t="s">
        <v>1242</v>
      </c>
      <c r="D25" s="332"/>
      <c r="E25" s="193">
        <v>2.9744000000000002</v>
      </c>
      <c r="F25" s="194"/>
      <c r="G25" s="195"/>
      <c r="H25" s="196"/>
      <c r="I25" s="197"/>
      <c r="J25" s="184"/>
      <c r="K25" s="197"/>
      <c r="M25" s="67" t="s">
        <v>1242</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 xml:space="preserve">Úprava pláně v zářezech v hor. 1-4, se zhutněním </v>
      </c>
      <c r="BE25" s="53"/>
      <c r="BF25" s="53"/>
      <c r="BG25" s="53"/>
      <c r="BH25" s="53"/>
      <c r="BI25" s="53"/>
    </row>
    <row r="26" spans="1:104" x14ac:dyDescent="0.2">
      <c r="A26" s="161">
        <v>10</v>
      </c>
      <c r="B26" s="162" t="s">
        <v>5175</v>
      </c>
      <c r="C26" s="163" t="s">
        <v>5176</v>
      </c>
      <c r="D26" s="164" t="s">
        <v>41</v>
      </c>
      <c r="E26" s="165">
        <v>0.37180000000000002</v>
      </c>
      <c r="F26" s="122">
        <f>'08 01 '!F18</f>
        <v>0</v>
      </c>
      <c r="G26" s="166">
        <f>E26*F26</f>
        <v>0</v>
      </c>
      <c r="H26" s="167">
        <v>0</v>
      </c>
      <c r="I26" s="168">
        <f>E26*H26</f>
        <v>0</v>
      </c>
      <c r="J26" s="167"/>
      <c r="K26" s="168">
        <f>E26*J26</f>
        <v>0</v>
      </c>
      <c r="O26" s="53"/>
      <c r="Z26" s="53"/>
      <c r="AA26" s="53">
        <v>12</v>
      </c>
      <c r="AB26" s="53">
        <v>0</v>
      </c>
      <c r="AC26" s="53">
        <v>1</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12</v>
      </c>
      <c r="CB26" s="53">
        <v>0</v>
      </c>
      <c r="CZ26" s="16">
        <v>1</v>
      </c>
    </row>
    <row r="27" spans="1:104" x14ac:dyDescent="0.2">
      <c r="A27" s="191"/>
      <c r="B27" s="192"/>
      <c r="C27" s="331" t="s">
        <v>1237</v>
      </c>
      <c r="D27" s="332"/>
      <c r="E27" s="193">
        <v>0.37180000000000002</v>
      </c>
      <c r="F27" s="194"/>
      <c r="G27" s="195"/>
      <c r="H27" s="196"/>
      <c r="I27" s="197"/>
      <c r="J27" s="184"/>
      <c r="K27" s="197"/>
      <c r="M27" s="67" t="s">
        <v>1237</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 xml:space="preserve">podklad ze štěrkopísku 0+32mm </v>
      </c>
      <c r="BE27" s="53"/>
      <c r="BF27" s="53"/>
      <c r="BG27" s="53"/>
      <c r="BH27" s="53"/>
      <c r="BI27" s="53"/>
    </row>
    <row r="28" spans="1:104" x14ac:dyDescent="0.2">
      <c r="A28" s="169" t="s">
        <v>42</v>
      </c>
      <c r="B28" s="170" t="s">
        <v>39</v>
      </c>
      <c r="C28" s="171" t="s">
        <v>40</v>
      </c>
      <c r="D28" s="172"/>
      <c r="E28" s="173"/>
      <c r="F28" s="173"/>
      <c r="G28" s="174">
        <f>SUM(G7:G27)</f>
        <v>0</v>
      </c>
      <c r="H28" s="175"/>
      <c r="I28" s="174">
        <f>SUM(I7:I27)</f>
        <v>0</v>
      </c>
      <c r="J28" s="176"/>
      <c r="K28" s="174">
        <f>SUM(K7:K27)</f>
        <v>0</v>
      </c>
      <c r="O28" s="53"/>
      <c r="X28" s="82">
        <f>K28</f>
        <v>0</v>
      </c>
      <c r="Y28" s="82">
        <f>I28</f>
        <v>0</v>
      </c>
      <c r="Z28" s="63">
        <f>G28</f>
        <v>0</v>
      </c>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83"/>
      <c r="BB28" s="83"/>
      <c r="BC28" s="83"/>
      <c r="BD28" s="83"/>
      <c r="BE28" s="83"/>
      <c r="BF28" s="83"/>
      <c r="BG28" s="53"/>
      <c r="BH28" s="53"/>
      <c r="BI28" s="53"/>
    </row>
    <row r="29" spans="1:104" ht="14.25" customHeight="1" x14ac:dyDescent="0.2">
      <c r="A29" s="151" t="s">
        <v>38</v>
      </c>
      <c r="B29" s="152" t="s">
        <v>5183</v>
      </c>
      <c r="C29" s="153" t="s">
        <v>5184</v>
      </c>
      <c r="D29" s="154"/>
      <c r="E29" s="155"/>
      <c r="F29" s="155"/>
      <c r="G29" s="156"/>
      <c r="H29" s="157"/>
      <c r="I29" s="158"/>
      <c r="J29" s="159"/>
      <c r="K29" s="160"/>
      <c r="O29" s="53"/>
    </row>
    <row r="30" spans="1:104" x14ac:dyDescent="0.2">
      <c r="A30" s="161">
        <v>11</v>
      </c>
      <c r="B30" s="162" t="s">
        <v>5185</v>
      </c>
      <c r="C30" s="163" t="s">
        <v>5186</v>
      </c>
      <c r="D30" s="164" t="s">
        <v>201</v>
      </c>
      <c r="E30" s="165">
        <v>3.3462000000000001</v>
      </c>
      <c r="F30" s="122">
        <f>'08 01 '!F30</f>
        <v>0</v>
      </c>
      <c r="G30" s="166">
        <f>E30*F30</f>
        <v>0</v>
      </c>
      <c r="H30" s="167">
        <v>0</v>
      </c>
      <c r="I30" s="168">
        <f>E30*H30</f>
        <v>0</v>
      </c>
      <c r="J30" s="167">
        <v>0</v>
      </c>
      <c r="K30" s="168">
        <f>E30*J30</f>
        <v>0</v>
      </c>
      <c r="O30" s="53"/>
      <c r="Z30" s="53"/>
      <c r="AA30" s="53">
        <v>1</v>
      </c>
      <c r="AB30" s="53">
        <v>1</v>
      </c>
      <c r="AC30" s="53">
        <v>1</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v>
      </c>
      <c r="CB30" s="53">
        <v>1</v>
      </c>
      <c r="CZ30" s="16">
        <v>1</v>
      </c>
    </row>
    <row r="31" spans="1:104" x14ac:dyDescent="0.2">
      <c r="A31" s="191"/>
      <c r="B31" s="192"/>
      <c r="C31" s="331" t="s">
        <v>490</v>
      </c>
      <c r="D31" s="332"/>
      <c r="E31" s="193">
        <v>3.3462000000000001</v>
      </c>
      <c r="F31" s="194"/>
      <c r="G31" s="195"/>
      <c r="H31" s="196"/>
      <c r="I31" s="197"/>
      <c r="J31" s="184"/>
      <c r="K31" s="197"/>
      <c r="M31" s="67" t="s">
        <v>490</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 xml:space="preserve">trouba PE100 SDR17 D50x3,2 +MTZ </v>
      </c>
      <c r="BE31" s="53"/>
      <c r="BF31" s="53"/>
      <c r="BG31" s="53"/>
      <c r="BH31" s="53"/>
      <c r="BI31" s="53"/>
    </row>
    <row r="32" spans="1:104" x14ac:dyDescent="0.2">
      <c r="A32" s="161">
        <v>12</v>
      </c>
      <c r="B32" s="162" t="s">
        <v>5193</v>
      </c>
      <c r="C32" s="163" t="s">
        <v>5194</v>
      </c>
      <c r="D32" s="164" t="s">
        <v>4256</v>
      </c>
      <c r="E32" s="165">
        <v>0.37180000000000002</v>
      </c>
      <c r="F32" s="122">
        <f>'08 01 '!F38</f>
        <v>0</v>
      </c>
      <c r="G32" s="166">
        <f>E32*F32</f>
        <v>0</v>
      </c>
      <c r="H32" s="167">
        <v>0</v>
      </c>
      <c r="I32" s="168">
        <f>E32*H32</f>
        <v>0</v>
      </c>
      <c r="J32" s="167"/>
      <c r="K32" s="168">
        <f>E32*J32</f>
        <v>0</v>
      </c>
      <c r="O32" s="53"/>
      <c r="Z32" s="53"/>
      <c r="AA32" s="53">
        <v>12</v>
      </c>
      <c r="AB32" s="53">
        <v>0</v>
      </c>
      <c r="AC32" s="53">
        <v>5</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12</v>
      </c>
      <c r="CB32" s="53">
        <v>0</v>
      </c>
      <c r="CZ32" s="16">
        <v>1</v>
      </c>
    </row>
    <row r="33" spans="1:104" x14ac:dyDescent="0.2">
      <c r="A33" s="191"/>
      <c r="B33" s="192"/>
      <c r="C33" s="331" t="s">
        <v>1237</v>
      </c>
      <c r="D33" s="332"/>
      <c r="E33" s="193">
        <v>0.37180000000000002</v>
      </c>
      <c r="F33" s="194"/>
      <c r="G33" s="195"/>
      <c r="H33" s="196"/>
      <c r="I33" s="197"/>
      <c r="J33" s="184"/>
      <c r="K33" s="197"/>
      <c r="M33" s="67" t="s">
        <v>1237</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 xml:space="preserve">Š 2800 DN40, PN16 </v>
      </c>
      <c r="BE33" s="53"/>
      <c r="BF33" s="53"/>
      <c r="BG33" s="53"/>
      <c r="BH33" s="53"/>
      <c r="BI33" s="53"/>
    </row>
    <row r="34" spans="1:104" ht="22.5" x14ac:dyDescent="0.2">
      <c r="A34" s="161">
        <v>13</v>
      </c>
      <c r="B34" s="162" t="s">
        <v>5189</v>
      </c>
      <c r="C34" s="163" t="s">
        <v>5190</v>
      </c>
      <c r="D34" s="164" t="s">
        <v>4256</v>
      </c>
      <c r="E34" s="165">
        <v>0.37180000000000002</v>
      </c>
      <c r="F34" s="122">
        <f>'08 01 '!F34</f>
        <v>0</v>
      </c>
      <c r="G34" s="166">
        <f>E34*F34</f>
        <v>0</v>
      </c>
      <c r="H34" s="167">
        <v>0</v>
      </c>
      <c r="I34" s="168">
        <f>E34*H34</f>
        <v>0</v>
      </c>
      <c r="J34" s="167"/>
      <c r="K34" s="168">
        <f>E34*J34</f>
        <v>0</v>
      </c>
      <c r="O34" s="53"/>
      <c r="Z34" s="53"/>
      <c r="AA34" s="53">
        <v>12</v>
      </c>
      <c r="AB34" s="53">
        <v>0</v>
      </c>
      <c r="AC34" s="53">
        <v>3</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G34</f>
        <v>0</v>
      </c>
      <c r="BA34" s="53"/>
      <c r="BB34" s="53"/>
      <c r="BC34" s="53"/>
      <c r="BD34" s="53"/>
      <c r="BE34" s="53"/>
      <c r="BF34" s="53"/>
      <c r="BG34" s="53"/>
      <c r="BH34" s="53"/>
      <c r="BI34" s="53"/>
      <c r="CA34" s="53">
        <v>12</v>
      </c>
      <c r="CB34" s="53">
        <v>0</v>
      </c>
      <c r="CZ34" s="16">
        <v>1</v>
      </c>
    </row>
    <row r="35" spans="1:104" x14ac:dyDescent="0.2">
      <c r="A35" s="191"/>
      <c r="B35" s="192"/>
      <c r="C35" s="331" t="s">
        <v>1237</v>
      </c>
      <c r="D35" s="332"/>
      <c r="E35" s="193">
        <v>0.37180000000000002</v>
      </c>
      <c r="F35" s="194"/>
      <c r="G35" s="195"/>
      <c r="H35" s="196"/>
      <c r="I35" s="197"/>
      <c r="J35" s="184"/>
      <c r="K35" s="197"/>
      <c r="M35" s="67" t="s">
        <v>1237</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zemní souprava, navrtávací pas D125/2", uliční poklop</v>
      </c>
      <c r="BE35" s="53"/>
      <c r="BF35" s="53"/>
      <c r="BG35" s="53"/>
      <c r="BH35" s="53"/>
      <c r="BI35" s="53"/>
    </row>
    <row r="36" spans="1:104" x14ac:dyDescent="0.2">
      <c r="A36" s="161">
        <v>14</v>
      </c>
      <c r="B36" s="162" t="s">
        <v>5191</v>
      </c>
      <c r="C36" s="163" t="s">
        <v>5192</v>
      </c>
      <c r="D36" s="164" t="s">
        <v>4256</v>
      </c>
      <c r="E36" s="165">
        <v>0.37180000000000002</v>
      </c>
      <c r="F36" s="122">
        <f>'08 01 '!F36</f>
        <v>0</v>
      </c>
      <c r="G36" s="166">
        <f>E36*F36</f>
        <v>0</v>
      </c>
      <c r="H36" s="167">
        <v>0</v>
      </c>
      <c r="I36" s="168">
        <f>E36*H36</f>
        <v>0</v>
      </c>
      <c r="J36" s="167"/>
      <c r="K36" s="168">
        <f>E36*J36</f>
        <v>0</v>
      </c>
      <c r="O36" s="53"/>
      <c r="Z36" s="53"/>
      <c r="AA36" s="53">
        <v>12</v>
      </c>
      <c r="AB36" s="53">
        <v>0</v>
      </c>
      <c r="AC36" s="53">
        <v>4</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12</v>
      </c>
      <c r="CB36" s="53">
        <v>0</v>
      </c>
      <c r="CZ36" s="16">
        <v>1</v>
      </c>
    </row>
    <row r="37" spans="1:104" x14ac:dyDescent="0.2">
      <c r="A37" s="191"/>
      <c r="B37" s="192"/>
      <c r="C37" s="331" t="s">
        <v>1237</v>
      </c>
      <c r="D37" s="332"/>
      <c r="E37" s="193">
        <v>0.37180000000000002</v>
      </c>
      <c r="F37" s="194"/>
      <c r="G37" s="195"/>
      <c r="H37" s="196"/>
      <c r="I37" s="197"/>
      <c r="J37" s="184"/>
      <c r="K37" s="197"/>
      <c r="M37" s="67" t="s">
        <v>1237</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 xml:space="preserve">vodoměrná sestava Qn=6 komplet </v>
      </c>
      <c r="BE37" s="53"/>
      <c r="BF37" s="53"/>
      <c r="BG37" s="53"/>
      <c r="BH37" s="53"/>
      <c r="BI37" s="53"/>
    </row>
    <row r="38" spans="1:104" x14ac:dyDescent="0.2">
      <c r="A38" s="161">
        <v>15</v>
      </c>
      <c r="B38" s="162" t="s">
        <v>5187</v>
      </c>
      <c r="C38" s="163" t="s">
        <v>5188</v>
      </c>
      <c r="D38" s="164" t="s">
        <v>201</v>
      </c>
      <c r="E38" s="165">
        <v>2.9744000000000002</v>
      </c>
      <c r="F38" s="122">
        <f>'08 01 '!F32</f>
        <v>0</v>
      </c>
      <c r="G38" s="166">
        <f>E38*F38</f>
        <v>0</v>
      </c>
      <c r="H38" s="167">
        <v>0</v>
      </c>
      <c r="I38" s="168">
        <f>E38*H38</f>
        <v>0</v>
      </c>
      <c r="J38" s="167"/>
      <c r="K38" s="168">
        <f>E38*J38</f>
        <v>0</v>
      </c>
      <c r="O38" s="53"/>
      <c r="Z38" s="53"/>
      <c r="AA38" s="53">
        <v>12</v>
      </c>
      <c r="AB38" s="53">
        <v>0</v>
      </c>
      <c r="AC38" s="53">
        <v>2</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12</v>
      </c>
      <c r="CB38" s="53">
        <v>0</v>
      </c>
      <c r="CZ38" s="16">
        <v>1</v>
      </c>
    </row>
    <row r="39" spans="1:104" x14ac:dyDescent="0.2">
      <c r="A39" s="191"/>
      <c r="B39" s="192"/>
      <c r="C39" s="331" t="s">
        <v>1242</v>
      </c>
      <c r="D39" s="332"/>
      <c r="E39" s="193">
        <v>2.9744000000000002</v>
      </c>
      <c r="F39" s="194"/>
      <c r="G39" s="195"/>
      <c r="H39" s="196"/>
      <c r="I39" s="197"/>
      <c r="J39" s="184"/>
      <c r="K39" s="197"/>
      <c r="M39" s="67" t="s">
        <v>1242</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 xml:space="preserve">signalizační vodič </v>
      </c>
      <c r="BE39" s="53"/>
      <c r="BF39" s="53"/>
      <c r="BG39" s="53"/>
      <c r="BH39" s="53"/>
      <c r="BI39" s="53"/>
    </row>
    <row r="40" spans="1:104" x14ac:dyDescent="0.2">
      <c r="A40" s="169" t="s">
        <v>42</v>
      </c>
      <c r="B40" s="170" t="s">
        <v>5183</v>
      </c>
      <c r="C40" s="171" t="s">
        <v>5184</v>
      </c>
      <c r="D40" s="172"/>
      <c r="E40" s="173"/>
      <c r="F40" s="173"/>
      <c r="G40" s="174">
        <f>SUM(G29:G39)</f>
        <v>0</v>
      </c>
      <c r="H40" s="175"/>
      <c r="I40" s="174">
        <f>SUM(I29:I39)</f>
        <v>0</v>
      </c>
      <c r="J40" s="176"/>
      <c r="K40" s="174">
        <f>SUM(K29:K39)</f>
        <v>0</v>
      </c>
      <c r="O40" s="53"/>
      <c r="X40" s="82">
        <f>K40</f>
        <v>0</v>
      </c>
      <c r="Y40" s="82">
        <f>I40</f>
        <v>0</v>
      </c>
      <c r="Z40" s="63">
        <f>G40</f>
        <v>0</v>
      </c>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83"/>
      <c r="BB40" s="83"/>
      <c r="BC40" s="83"/>
      <c r="BD40" s="83"/>
      <c r="BE40" s="83"/>
      <c r="BF40" s="83"/>
      <c r="BG40" s="53"/>
      <c r="BH40" s="53"/>
      <c r="BI40" s="53"/>
    </row>
    <row r="41" spans="1:104" ht="14.25" customHeight="1" x14ac:dyDescent="0.2">
      <c r="A41" s="151" t="s">
        <v>38</v>
      </c>
      <c r="B41" s="152" t="s">
        <v>990</v>
      </c>
      <c r="C41" s="153" t="s">
        <v>991</v>
      </c>
      <c r="D41" s="154"/>
      <c r="E41" s="155"/>
      <c r="F41" s="155"/>
      <c r="G41" s="156"/>
      <c r="H41" s="157"/>
      <c r="I41" s="158"/>
      <c r="J41" s="159"/>
      <c r="K41" s="160"/>
      <c r="O41" s="53"/>
    </row>
    <row r="42" spans="1:104" ht="22.5" x14ac:dyDescent="0.2">
      <c r="A42" s="161">
        <v>16</v>
      </c>
      <c r="B42" s="162" t="s">
        <v>5198</v>
      </c>
      <c r="C42" s="163" t="s">
        <v>5199</v>
      </c>
      <c r="D42" s="164" t="s">
        <v>248</v>
      </c>
      <c r="E42" s="165">
        <v>2.2307999999999999</v>
      </c>
      <c r="F42" s="122">
        <f>'08 01 '!F44</f>
        <v>0</v>
      </c>
      <c r="G42" s="166">
        <f>E42*F42</f>
        <v>0</v>
      </c>
      <c r="H42" s="167">
        <v>0</v>
      </c>
      <c r="I42" s="168">
        <f>E42*H42</f>
        <v>0</v>
      </c>
      <c r="J42" s="167">
        <v>0</v>
      </c>
      <c r="K42" s="168">
        <f>E42*J42</f>
        <v>0</v>
      </c>
      <c r="O42" s="53"/>
      <c r="Z42" s="53"/>
      <c r="AA42" s="53">
        <v>1</v>
      </c>
      <c r="AB42" s="53">
        <v>1</v>
      </c>
      <c r="AC42" s="53">
        <v>1</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G42</f>
        <v>0</v>
      </c>
      <c r="BA42" s="53"/>
      <c r="BB42" s="53"/>
      <c r="BC42" s="53"/>
      <c r="BD42" s="53"/>
      <c r="BE42" s="53"/>
      <c r="BF42" s="53"/>
      <c r="BG42" s="53"/>
      <c r="BH42" s="53"/>
      <c r="BI42" s="53"/>
      <c r="CA42" s="53">
        <v>1</v>
      </c>
      <c r="CB42" s="53">
        <v>1</v>
      </c>
      <c r="CZ42" s="16">
        <v>1</v>
      </c>
    </row>
    <row r="43" spans="1:104" x14ac:dyDescent="0.2">
      <c r="A43" s="191"/>
      <c r="B43" s="192"/>
      <c r="C43" s="331" t="s">
        <v>496</v>
      </c>
      <c r="D43" s="332"/>
      <c r="E43" s="193">
        <v>2.2307999999999999</v>
      </c>
      <c r="F43" s="194"/>
      <c r="G43" s="195"/>
      <c r="H43" s="196"/>
      <c r="I43" s="197"/>
      <c r="J43" s="184"/>
      <c r="K43" s="197"/>
      <c r="M43" s="67" t="s">
        <v>496</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C42</f>
        <v xml:space="preserve">Přesun hmot, trubní vedení plastová, otevř. výkop </v>
      </c>
      <c r="BE43" s="53"/>
      <c r="BF43" s="53"/>
      <c r="BG43" s="53"/>
      <c r="BH43" s="53"/>
      <c r="BI43" s="53"/>
    </row>
    <row r="44" spans="1:104" ht="22.5" x14ac:dyDescent="0.2">
      <c r="A44" s="161">
        <v>17</v>
      </c>
      <c r="B44" s="162" t="s">
        <v>5200</v>
      </c>
      <c r="C44" s="163" t="s">
        <v>5201</v>
      </c>
      <c r="D44" s="164" t="s">
        <v>248</v>
      </c>
      <c r="E44" s="165">
        <v>2.2307999999999999</v>
      </c>
      <c r="F44" s="122">
        <f>'08 01 '!F46</f>
        <v>0</v>
      </c>
      <c r="G44" s="166">
        <f>E44*F44</f>
        <v>0</v>
      </c>
      <c r="H44" s="167">
        <v>0</v>
      </c>
      <c r="I44" s="168">
        <f>E44*H44</f>
        <v>0</v>
      </c>
      <c r="J44" s="167">
        <v>0</v>
      </c>
      <c r="K44" s="168">
        <f>E44*J44</f>
        <v>0</v>
      </c>
      <c r="O44" s="53"/>
      <c r="Z44" s="53"/>
      <c r="AA44" s="53">
        <v>1</v>
      </c>
      <c r="AB44" s="53">
        <v>1</v>
      </c>
      <c r="AC44" s="53">
        <v>1</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G44</f>
        <v>0</v>
      </c>
      <c r="BA44" s="53"/>
      <c r="BB44" s="53"/>
      <c r="BC44" s="53"/>
      <c r="BD44" s="53"/>
      <c r="BE44" s="53"/>
      <c r="BF44" s="53"/>
      <c r="BG44" s="53"/>
      <c r="BH44" s="53"/>
      <c r="BI44" s="53"/>
      <c r="CA44" s="53">
        <v>1</v>
      </c>
      <c r="CB44" s="53">
        <v>1</v>
      </c>
      <c r="CZ44" s="16">
        <v>1</v>
      </c>
    </row>
    <row r="45" spans="1:104" x14ac:dyDescent="0.2">
      <c r="A45" s="191"/>
      <c r="B45" s="192"/>
      <c r="C45" s="331" t="s">
        <v>496</v>
      </c>
      <c r="D45" s="332"/>
      <c r="E45" s="193">
        <v>2.2307999999999999</v>
      </c>
      <c r="F45" s="194"/>
      <c r="G45" s="195"/>
      <c r="H45" s="196"/>
      <c r="I45" s="197"/>
      <c r="J45" s="184"/>
      <c r="K45" s="197"/>
      <c r="M45" s="67" t="s">
        <v>496</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 xml:space="preserve">Přesun hmot, trubní vedení plastová, příplatek 1km </v>
      </c>
      <c r="BE45" s="53"/>
      <c r="BF45" s="53"/>
      <c r="BG45" s="53"/>
      <c r="BH45" s="53"/>
      <c r="BI45" s="53"/>
    </row>
    <row r="46" spans="1:104" x14ac:dyDescent="0.2">
      <c r="A46" s="161">
        <v>18</v>
      </c>
      <c r="B46" s="162" t="s">
        <v>5195</v>
      </c>
      <c r="C46" s="163" t="s">
        <v>5196</v>
      </c>
      <c r="D46" s="164" t="s">
        <v>5197</v>
      </c>
      <c r="E46" s="165">
        <v>13.3848</v>
      </c>
      <c r="F46" s="122">
        <f>'08 01 '!F42</f>
        <v>0</v>
      </c>
      <c r="G46" s="166">
        <f>E46*F46</f>
        <v>0</v>
      </c>
      <c r="H46" s="167">
        <v>0</v>
      </c>
      <c r="I46" s="168">
        <f>E46*H46</f>
        <v>0</v>
      </c>
      <c r="J46" s="167"/>
      <c r="K46" s="168">
        <f>E46*J46</f>
        <v>0</v>
      </c>
      <c r="O46" s="53"/>
      <c r="Z46" s="53"/>
      <c r="AA46" s="53">
        <v>12</v>
      </c>
      <c r="AB46" s="53">
        <v>0</v>
      </c>
      <c r="AC46" s="53">
        <v>6</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12</v>
      </c>
      <c r="CB46" s="53">
        <v>0</v>
      </c>
      <c r="CZ46" s="16">
        <v>1</v>
      </c>
    </row>
    <row r="47" spans="1:104" x14ac:dyDescent="0.2">
      <c r="A47" s="191"/>
      <c r="B47" s="192"/>
      <c r="C47" s="331" t="s">
        <v>5206</v>
      </c>
      <c r="D47" s="332"/>
      <c r="E47" s="193">
        <v>13.3848</v>
      </c>
      <c r="F47" s="194"/>
      <c r="G47" s="195"/>
      <c r="H47" s="196"/>
      <c r="I47" s="197"/>
      <c r="J47" s="184"/>
      <c r="K47" s="197"/>
      <c r="M47" s="67" t="s">
        <v>5206</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 xml:space="preserve">doprava </v>
      </c>
      <c r="BE47" s="53"/>
      <c r="BF47" s="53"/>
      <c r="BG47" s="53"/>
      <c r="BH47" s="53"/>
      <c r="BI47" s="53"/>
    </row>
    <row r="48" spans="1:104" x14ac:dyDescent="0.2">
      <c r="A48" s="169" t="s">
        <v>42</v>
      </c>
      <c r="B48" s="170" t="s">
        <v>990</v>
      </c>
      <c r="C48" s="171" t="s">
        <v>991</v>
      </c>
      <c r="D48" s="172"/>
      <c r="E48" s="173"/>
      <c r="F48" s="173"/>
      <c r="G48" s="174">
        <f>SUM(G41:G47)</f>
        <v>0</v>
      </c>
      <c r="H48" s="175"/>
      <c r="I48" s="174">
        <f>SUM(I41:I47)</f>
        <v>0</v>
      </c>
      <c r="J48" s="176"/>
      <c r="K48" s="174">
        <f>SUM(K41:K47)</f>
        <v>0</v>
      </c>
      <c r="O48" s="53"/>
      <c r="X48" s="82">
        <f>K48</f>
        <v>0</v>
      </c>
      <c r="Y48" s="82">
        <f>I48</f>
        <v>0</v>
      </c>
      <c r="Z48" s="63">
        <f>G48</f>
        <v>0</v>
      </c>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83"/>
      <c r="BB48" s="83"/>
      <c r="BC48" s="83"/>
      <c r="BD48" s="83"/>
      <c r="BE48" s="83"/>
      <c r="BF48" s="83"/>
      <c r="BG48" s="53"/>
      <c r="BH48" s="53"/>
      <c r="BI48" s="53"/>
    </row>
    <row r="49" spans="1:58" x14ac:dyDescent="0.2">
      <c r="A49" s="177" t="s">
        <v>23</v>
      </c>
      <c r="B49" s="178" t="s">
        <v>43</v>
      </c>
      <c r="C49" s="179"/>
      <c r="D49" s="180"/>
      <c r="E49" s="181"/>
      <c r="F49" s="181"/>
      <c r="G49" s="182">
        <f>SUM(Z7:Z49)</f>
        <v>0</v>
      </c>
      <c r="H49" s="183"/>
      <c r="I49" s="182">
        <f>SUM(Y7:Y49)</f>
        <v>0</v>
      </c>
      <c r="J49" s="183"/>
      <c r="K49" s="182">
        <f>SUM(X7:X49)</f>
        <v>0</v>
      </c>
      <c r="O49" s="53"/>
      <c r="BA49" s="91"/>
      <c r="BB49" s="91"/>
      <c r="BC49" s="91"/>
      <c r="BD49" s="91"/>
      <c r="BE49" s="91"/>
      <c r="BF49" s="91"/>
    </row>
    <row r="50" spans="1:58" x14ac:dyDescent="0.2">
      <c r="E50" s="124"/>
    </row>
    <row r="51" spans="1:58" x14ac:dyDescent="0.2">
      <c r="E51" s="124"/>
    </row>
    <row r="52" spans="1:58" x14ac:dyDescent="0.2">
      <c r="E52" s="124"/>
    </row>
    <row r="53" spans="1:58" x14ac:dyDescent="0.2">
      <c r="E53" s="124"/>
    </row>
    <row r="54" spans="1:58" x14ac:dyDescent="0.2">
      <c r="E54" s="124"/>
    </row>
    <row r="55" spans="1:58" x14ac:dyDescent="0.2">
      <c r="E55" s="124"/>
    </row>
    <row r="56" spans="1:58" x14ac:dyDescent="0.2">
      <c r="E56" s="124"/>
    </row>
    <row r="57" spans="1:58" x14ac:dyDescent="0.2">
      <c r="E57" s="124"/>
    </row>
    <row r="58" spans="1:58" x14ac:dyDescent="0.2">
      <c r="E58" s="124"/>
    </row>
    <row r="59" spans="1:58" x14ac:dyDescent="0.2">
      <c r="E59" s="124"/>
    </row>
    <row r="60" spans="1:58" x14ac:dyDescent="0.2">
      <c r="E60" s="124"/>
    </row>
    <row r="61" spans="1:58" x14ac:dyDescent="0.2">
      <c r="E61" s="124"/>
    </row>
    <row r="62" spans="1:58" x14ac:dyDescent="0.2">
      <c r="E62" s="124"/>
    </row>
    <row r="63" spans="1:58" x14ac:dyDescent="0.2">
      <c r="E63" s="124"/>
    </row>
    <row r="64" spans="1:58" x14ac:dyDescent="0.2">
      <c r="E64" s="124"/>
    </row>
    <row r="65" spans="1:7" x14ac:dyDescent="0.2">
      <c r="E65" s="124"/>
    </row>
    <row r="66" spans="1:7" x14ac:dyDescent="0.2">
      <c r="E66" s="124"/>
    </row>
    <row r="67" spans="1:7" x14ac:dyDescent="0.2">
      <c r="E67" s="124"/>
    </row>
    <row r="68" spans="1:7" x14ac:dyDescent="0.2">
      <c r="E68" s="124"/>
    </row>
    <row r="69" spans="1:7" x14ac:dyDescent="0.2">
      <c r="E69" s="124"/>
    </row>
    <row r="70" spans="1:7" x14ac:dyDescent="0.2">
      <c r="E70" s="124"/>
    </row>
    <row r="71" spans="1:7" x14ac:dyDescent="0.2">
      <c r="A71" s="184"/>
      <c r="B71" s="184"/>
      <c r="C71" s="184"/>
      <c r="D71" s="184"/>
      <c r="E71" s="184"/>
      <c r="F71" s="184"/>
      <c r="G71" s="184"/>
    </row>
    <row r="72" spans="1:7" x14ac:dyDescent="0.2">
      <c r="A72" s="184"/>
      <c r="B72" s="184"/>
      <c r="C72" s="184"/>
      <c r="D72" s="184"/>
      <c r="E72" s="184"/>
      <c r="F72" s="184"/>
      <c r="G72" s="184"/>
    </row>
    <row r="73" spans="1:7" x14ac:dyDescent="0.2">
      <c r="A73" s="184"/>
      <c r="B73" s="184"/>
      <c r="C73" s="184"/>
      <c r="D73" s="184"/>
      <c r="E73" s="184"/>
      <c r="F73" s="184"/>
      <c r="G73" s="184"/>
    </row>
    <row r="74" spans="1:7" x14ac:dyDescent="0.2">
      <c r="A74" s="184"/>
      <c r="B74" s="184"/>
      <c r="C74" s="184"/>
      <c r="D74" s="184"/>
      <c r="E74" s="184"/>
      <c r="F74" s="184"/>
      <c r="G74" s="184"/>
    </row>
    <row r="75" spans="1:7" x14ac:dyDescent="0.2">
      <c r="E75" s="124"/>
    </row>
    <row r="76" spans="1:7" x14ac:dyDescent="0.2">
      <c r="E76" s="124"/>
    </row>
    <row r="77" spans="1:7" x14ac:dyDescent="0.2">
      <c r="E77" s="124"/>
    </row>
    <row r="78" spans="1:7" x14ac:dyDescent="0.2">
      <c r="E78" s="124"/>
    </row>
    <row r="79" spans="1:7" x14ac:dyDescent="0.2">
      <c r="E79" s="124"/>
    </row>
    <row r="80" spans="1:7" x14ac:dyDescent="0.2">
      <c r="E80" s="124"/>
    </row>
    <row r="81" spans="5:5" x14ac:dyDescent="0.2">
      <c r="E81" s="124"/>
    </row>
    <row r="82" spans="5:5" x14ac:dyDescent="0.2">
      <c r="E82" s="124"/>
    </row>
    <row r="83" spans="5:5" x14ac:dyDescent="0.2">
      <c r="E83" s="124"/>
    </row>
    <row r="84" spans="5:5" x14ac:dyDescent="0.2">
      <c r="E84" s="124"/>
    </row>
    <row r="85" spans="5:5" x14ac:dyDescent="0.2">
      <c r="E85" s="124"/>
    </row>
    <row r="86" spans="5:5" x14ac:dyDescent="0.2">
      <c r="E86" s="124"/>
    </row>
    <row r="87" spans="5:5" x14ac:dyDescent="0.2">
      <c r="E87" s="124"/>
    </row>
    <row r="88" spans="5:5" x14ac:dyDescent="0.2">
      <c r="E88" s="124"/>
    </row>
    <row r="89" spans="5:5" x14ac:dyDescent="0.2">
      <c r="E89" s="124"/>
    </row>
    <row r="90" spans="5:5" x14ac:dyDescent="0.2">
      <c r="E90" s="124"/>
    </row>
    <row r="91" spans="5:5" x14ac:dyDescent="0.2">
      <c r="E91" s="124"/>
    </row>
    <row r="92" spans="5:5" x14ac:dyDescent="0.2">
      <c r="E92" s="124"/>
    </row>
    <row r="93" spans="5:5" x14ac:dyDescent="0.2">
      <c r="E93" s="124"/>
    </row>
    <row r="94" spans="5:5" x14ac:dyDescent="0.2">
      <c r="E94" s="124"/>
    </row>
    <row r="95" spans="5:5" x14ac:dyDescent="0.2">
      <c r="E95" s="124"/>
    </row>
    <row r="96" spans="5:5" x14ac:dyDescent="0.2">
      <c r="E96" s="124"/>
    </row>
    <row r="97" spans="1:7" x14ac:dyDescent="0.2">
      <c r="E97" s="124"/>
    </row>
    <row r="98" spans="1:7" x14ac:dyDescent="0.2">
      <c r="E98" s="124"/>
    </row>
    <row r="99" spans="1:7" x14ac:dyDescent="0.2">
      <c r="E99" s="124"/>
    </row>
    <row r="100" spans="1:7" x14ac:dyDescent="0.2">
      <c r="E100" s="124"/>
    </row>
    <row r="101" spans="1:7" x14ac:dyDescent="0.2">
      <c r="E101" s="124"/>
    </row>
    <row r="102" spans="1:7" x14ac:dyDescent="0.2">
      <c r="E102" s="124"/>
    </row>
    <row r="103" spans="1:7" x14ac:dyDescent="0.2">
      <c r="E103" s="124"/>
    </row>
    <row r="104" spans="1:7" x14ac:dyDescent="0.2">
      <c r="E104" s="124"/>
    </row>
    <row r="105" spans="1:7" x14ac:dyDescent="0.2">
      <c r="E105" s="124"/>
    </row>
    <row r="106" spans="1:7" x14ac:dyDescent="0.2">
      <c r="A106" s="185"/>
      <c r="B106" s="185"/>
    </row>
    <row r="107" spans="1:7" x14ac:dyDescent="0.2">
      <c r="A107" s="184"/>
      <c r="B107" s="184"/>
      <c r="C107" s="186"/>
      <c r="D107" s="186"/>
      <c r="E107" s="187"/>
      <c r="F107" s="186"/>
      <c r="G107" s="188"/>
    </row>
    <row r="108" spans="1:7" x14ac:dyDescent="0.2">
      <c r="A108" s="189"/>
      <c r="B108" s="189"/>
      <c r="C108" s="184"/>
      <c r="D108" s="184"/>
      <c r="E108" s="190"/>
      <c r="F108" s="184"/>
      <c r="G108" s="184"/>
    </row>
    <row r="109" spans="1:7" x14ac:dyDescent="0.2">
      <c r="A109" s="184"/>
      <c r="B109" s="184"/>
      <c r="C109" s="184"/>
      <c r="D109" s="184"/>
      <c r="E109" s="190"/>
      <c r="F109" s="184"/>
      <c r="G109" s="184"/>
    </row>
    <row r="110" spans="1:7" x14ac:dyDescent="0.2">
      <c r="A110" s="184"/>
      <c r="B110" s="184"/>
      <c r="C110" s="184"/>
      <c r="D110" s="184"/>
      <c r="E110" s="190"/>
      <c r="F110" s="184"/>
      <c r="G110" s="184"/>
    </row>
    <row r="111" spans="1:7" x14ac:dyDescent="0.2">
      <c r="A111" s="184"/>
      <c r="B111" s="184"/>
      <c r="C111" s="184"/>
      <c r="D111" s="184"/>
      <c r="E111" s="190"/>
      <c r="F111" s="184"/>
      <c r="G111" s="184"/>
    </row>
    <row r="112" spans="1:7" x14ac:dyDescent="0.2">
      <c r="A112" s="184"/>
      <c r="B112" s="184"/>
      <c r="C112" s="184"/>
      <c r="D112" s="184"/>
      <c r="E112" s="190"/>
      <c r="F112" s="184"/>
      <c r="G112" s="184"/>
    </row>
    <row r="113" spans="1:7" x14ac:dyDescent="0.2">
      <c r="A113" s="184"/>
      <c r="B113" s="184"/>
      <c r="C113" s="184"/>
      <c r="D113" s="184"/>
      <c r="E113" s="190"/>
      <c r="F113" s="184"/>
      <c r="G113" s="184"/>
    </row>
    <row r="114" spans="1:7" x14ac:dyDescent="0.2">
      <c r="A114" s="184"/>
      <c r="B114" s="184"/>
      <c r="C114" s="184"/>
      <c r="D114" s="184"/>
      <c r="E114" s="190"/>
      <c r="F114" s="184"/>
      <c r="G114" s="184"/>
    </row>
    <row r="115" spans="1:7" x14ac:dyDescent="0.2">
      <c r="A115" s="184"/>
      <c r="B115" s="184"/>
      <c r="C115" s="184"/>
      <c r="D115" s="184"/>
      <c r="E115" s="190"/>
      <c r="F115" s="184"/>
      <c r="G115" s="184"/>
    </row>
    <row r="116" spans="1:7" x14ac:dyDescent="0.2">
      <c r="A116" s="184"/>
      <c r="B116" s="184"/>
      <c r="C116" s="184"/>
      <c r="D116" s="184"/>
      <c r="E116" s="190"/>
      <c r="F116" s="184"/>
      <c r="G116" s="184"/>
    </row>
    <row r="117" spans="1:7" x14ac:dyDescent="0.2">
      <c r="A117" s="184"/>
      <c r="B117" s="184"/>
      <c r="C117" s="184"/>
      <c r="D117" s="184"/>
      <c r="E117" s="190"/>
      <c r="F117" s="184"/>
      <c r="G117" s="184"/>
    </row>
    <row r="118" spans="1:7" x14ac:dyDescent="0.2">
      <c r="A118" s="184"/>
      <c r="B118" s="184"/>
      <c r="C118" s="184"/>
      <c r="D118" s="184"/>
      <c r="E118" s="190"/>
      <c r="F118" s="184"/>
      <c r="G118" s="184"/>
    </row>
    <row r="119" spans="1:7" x14ac:dyDescent="0.2">
      <c r="A119" s="184"/>
      <c r="B119" s="184"/>
      <c r="C119" s="184"/>
      <c r="D119" s="184"/>
      <c r="E119" s="190"/>
      <c r="F119" s="184"/>
      <c r="G119" s="184"/>
    </row>
    <row r="120" spans="1:7" x14ac:dyDescent="0.2">
      <c r="A120" s="184"/>
      <c r="B120" s="184"/>
      <c r="C120" s="184"/>
      <c r="D120" s="184"/>
      <c r="E120" s="190"/>
      <c r="F120" s="184"/>
      <c r="G120" s="184"/>
    </row>
  </sheetData>
  <sheetProtection algorithmName="SHA-512" hashValue="AtaLy15d03XKUKYGaObfQU4c+MxB3eJhRdZKlbZdftaOj9p9PWHQQohjfcO80kVNCDY5E5LgP+jXllzt+vyNpA==" saltValue="eqZT8v+z3LHcZP/4vKnVTg==" spinCount="100000" sheet="1" objects="1" scenarios="1"/>
  <mergeCells count="19">
    <mergeCell ref="C17:D17"/>
    <mergeCell ref="C19:D19"/>
    <mergeCell ref="A1:G1"/>
    <mergeCell ref="C9:D9"/>
    <mergeCell ref="C11:D11"/>
    <mergeCell ref="C13:D13"/>
    <mergeCell ref="C15:D15"/>
    <mergeCell ref="C39:D39"/>
    <mergeCell ref="C43:D43"/>
    <mergeCell ref="C45:D45"/>
    <mergeCell ref="C47:D47"/>
    <mergeCell ref="C21:D21"/>
    <mergeCell ref="C23:D23"/>
    <mergeCell ref="C25:D25"/>
    <mergeCell ref="C27:D27"/>
    <mergeCell ref="C31:D31"/>
    <mergeCell ref="C33:D33"/>
    <mergeCell ref="C35:D35"/>
    <mergeCell ref="C37:D37"/>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CZ142"/>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5244</v>
      </c>
      <c r="E3" s="24"/>
      <c r="F3" s="25"/>
      <c r="G3" s="26"/>
    </row>
    <row r="4" spans="1:104" ht="13.5" customHeight="1" thickBot="1" x14ac:dyDescent="0.25">
      <c r="A4" s="27" t="s">
        <v>26</v>
      </c>
      <c r="B4" s="28"/>
      <c r="C4" s="29"/>
      <c r="D4" s="30" t="s">
        <v>5245</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39</v>
      </c>
      <c r="C7" s="45" t="s">
        <v>40</v>
      </c>
      <c r="D7" s="46"/>
      <c r="E7" s="47"/>
      <c r="F7" s="47"/>
      <c r="G7" s="48"/>
      <c r="H7" s="49"/>
      <c r="I7" s="50"/>
      <c r="J7" s="51"/>
      <c r="K7" s="52"/>
      <c r="O7" s="53"/>
    </row>
    <row r="8" spans="1:104" x14ac:dyDescent="0.2">
      <c r="A8" s="54">
        <v>1</v>
      </c>
      <c r="B8" s="55" t="s">
        <v>5167</v>
      </c>
      <c r="C8" s="56" t="s">
        <v>5168</v>
      </c>
      <c r="D8" s="57" t="s">
        <v>70</v>
      </c>
      <c r="E8" s="100">
        <v>13.820399999999999</v>
      </c>
      <c r="F8" s="59"/>
      <c r="G8" s="60">
        <f>E8*F8</f>
        <v>0</v>
      </c>
      <c r="H8" s="61">
        <v>0</v>
      </c>
      <c r="I8" s="62">
        <f>E8*H8</f>
        <v>0</v>
      </c>
      <c r="J8" s="61">
        <v>0</v>
      </c>
      <c r="K8" s="62">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64"/>
      <c r="B9" s="65"/>
      <c r="C9" s="329" t="s">
        <v>4307</v>
      </c>
      <c r="D9" s="330"/>
      <c r="E9" s="103">
        <v>13.820399999999999</v>
      </c>
      <c r="F9" s="69"/>
      <c r="G9" s="70"/>
      <c r="H9" s="71"/>
      <c r="I9" s="66"/>
      <c r="J9" s="72"/>
      <c r="K9" s="66"/>
      <c r="M9" s="67" t="s">
        <v>4307</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 xml:space="preserve">Hloubení rýh šířky do 60 cm v hor.4 do 100 m3 </v>
      </c>
      <c r="BE9" s="53"/>
      <c r="BF9" s="53"/>
      <c r="BG9" s="53"/>
      <c r="BH9" s="53"/>
      <c r="BI9" s="53"/>
    </row>
    <row r="10" spans="1:104" x14ac:dyDescent="0.2">
      <c r="A10" s="54">
        <v>2</v>
      </c>
      <c r="B10" s="55" t="s">
        <v>5208</v>
      </c>
      <c r="C10" s="56" t="s">
        <v>5209</v>
      </c>
      <c r="D10" s="57" t="s">
        <v>70</v>
      </c>
      <c r="E10" s="100">
        <v>2.5127999999999999</v>
      </c>
      <c r="F10" s="59"/>
      <c r="G10" s="60">
        <f>E10*F10</f>
        <v>0</v>
      </c>
      <c r="H10" s="61">
        <v>0</v>
      </c>
      <c r="I10" s="62">
        <f>E10*H10</f>
        <v>0</v>
      </c>
      <c r="J10" s="61">
        <v>0</v>
      </c>
      <c r="K10" s="62">
        <f>E10*J10</f>
        <v>0</v>
      </c>
      <c r="O10" s="53"/>
      <c r="Z10" s="53"/>
      <c r="AA10" s="53">
        <v>1</v>
      </c>
      <c r="AB10" s="53">
        <v>1</v>
      </c>
      <c r="AC10" s="53">
        <v>1</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1</v>
      </c>
      <c r="CB10" s="53">
        <v>1</v>
      </c>
      <c r="CZ10" s="16">
        <v>1</v>
      </c>
    </row>
    <row r="11" spans="1:104" x14ac:dyDescent="0.2">
      <c r="A11" s="64"/>
      <c r="B11" s="65"/>
      <c r="C11" s="329" t="s">
        <v>618</v>
      </c>
      <c r="D11" s="330"/>
      <c r="E11" s="103">
        <v>2.5127999999999999</v>
      </c>
      <c r="F11" s="69"/>
      <c r="G11" s="70"/>
      <c r="H11" s="71"/>
      <c r="I11" s="66"/>
      <c r="J11" s="72"/>
      <c r="K11" s="66"/>
      <c r="M11" s="67" t="s">
        <v>618</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 xml:space="preserve">Hloubení šachet v hornině 5 </v>
      </c>
      <c r="BE11" s="53"/>
      <c r="BF11" s="53"/>
      <c r="BG11" s="53"/>
      <c r="BH11" s="53"/>
      <c r="BI11" s="53"/>
    </row>
    <row r="12" spans="1:104" x14ac:dyDescent="0.2">
      <c r="A12" s="54">
        <v>3</v>
      </c>
      <c r="B12" s="55" t="s">
        <v>147</v>
      </c>
      <c r="C12" s="56" t="s">
        <v>148</v>
      </c>
      <c r="D12" s="57" t="s">
        <v>70</v>
      </c>
      <c r="E12" s="100">
        <v>16.333200000000001</v>
      </c>
      <c r="F12" s="59"/>
      <c r="G12" s="60">
        <f>E12*F12</f>
        <v>0</v>
      </c>
      <c r="H12" s="61">
        <v>0</v>
      </c>
      <c r="I12" s="62">
        <f>E12*H12</f>
        <v>0</v>
      </c>
      <c r="J12" s="61">
        <v>0</v>
      </c>
      <c r="K12" s="62">
        <f>E12*J12</f>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1</v>
      </c>
      <c r="CZ12" s="16">
        <v>1</v>
      </c>
    </row>
    <row r="13" spans="1:104" x14ac:dyDescent="0.2">
      <c r="A13" s="64"/>
      <c r="B13" s="65"/>
      <c r="C13" s="329" t="s">
        <v>4220</v>
      </c>
      <c r="D13" s="330"/>
      <c r="E13" s="103">
        <v>16.333200000000001</v>
      </c>
      <c r="F13" s="69"/>
      <c r="G13" s="70"/>
      <c r="H13" s="71"/>
      <c r="I13" s="66"/>
      <c r="J13" s="72"/>
      <c r="K13" s="66"/>
      <c r="M13" s="67" t="s">
        <v>4220</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 xml:space="preserve">Svislé přemístění výkopku z hor.1-4 do 2,5 m </v>
      </c>
      <c r="BE13" s="53"/>
      <c r="BF13" s="53"/>
      <c r="BG13" s="53"/>
      <c r="BH13" s="53"/>
      <c r="BI13" s="53"/>
    </row>
    <row r="14" spans="1:104" ht="22.5" x14ac:dyDescent="0.2">
      <c r="A14" s="54">
        <v>4</v>
      </c>
      <c r="B14" s="55" t="s">
        <v>5169</v>
      </c>
      <c r="C14" s="56" t="s">
        <v>5170</v>
      </c>
      <c r="D14" s="57" t="s">
        <v>70</v>
      </c>
      <c r="E14" s="100">
        <v>16.333200000000001</v>
      </c>
      <c r="F14" s="59"/>
      <c r="G14" s="60">
        <f>E14*F14</f>
        <v>0</v>
      </c>
      <c r="H14" s="61">
        <v>0</v>
      </c>
      <c r="I14" s="62">
        <f>E14*H14</f>
        <v>0</v>
      </c>
      <c r="J14" s="61">
        <v>0</v>
      </c>
      <c r="K14" s="62">
        <f>E14*J14</f>
        <v>0</v>
      </c>
      <c r="O14" s="53"/>
      <c r="Z14" s="53"/>
      <c r="AA14" s="53">
        <v>1</v>
      </c>
      <c r="AB14" s="53">
        <v>1</v>
      </c>
      <c r="AC14" s="53">
        <v>1</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v>
      </c>
      <c r="CB14" s="53">
        <v>1</v>
      </c>
      <c r="CZ14" s="16">
        <v>1</v>
      </c>
    </row>
    <row r="15" spans="1:104" x14ac:dyDescent="0.2">
      <c r="A15" s="64"/>
      <c r="B15" s="65"/>
      <c r="C15" s="329" t="s">
        <v>4220</v>
      </c>
      <c r="D15" s="330"/>
      <c r="E15" s="103">
        <v>16.333200000000001</v>
      </c>
      <c r="F15" s="69"/>
      <c r="G15" s="70"/>
      <c r="H15" s="71"/>
      <c r="I15" s="66"/>
      <c r="J15" s="72"/>
      <c r="K15" s="66"/>
      <c r="M15" s="67" t="s">
        <v>4220</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C14</f>
        <v xml:space="preserve">Vodorovné přemístění výkopku z hor.1-4 do 20 m </v>
      </c>
      <c r="BE15" s="53"/>
      <c r="BF15" s="53"/>
      <c r="BG15" s="53"/>
      <c r="BH15" s="53"/>
      <c r="BI15" s="53"/>
    </row>
    <row r="16" spans="1:104" x14ac:dyDescent="0.2">
      <c r="A16" s="54">
        <v>5</v>
      </c>
      <c r="B16" s="55" t="s">
        <v>5171</v>
      </c>
      <c r="C16" s="56" t="s">
        <v>5172</v>
      </c>
      <c r="D16" s="57" t="s">
        <v>70</v>
      </c>
      <c r="E16" s="100">
        <v>13.820399999999999</v>
      </c>
      <c r="F16" s="59"/>
      <c r="G16" s="60">
        <f>E16*F16</f>
        <v>0</v>
      </c>
      <c r="H16" s="61">
        <v>0</v>
      </c>
      <c r="I16" s="62">
        <f>E16*H16</f>
        <v>0</v>
      </c>
      <c r="J16" s="61">
        <v>0</v>
      </c>
      <c r="K16" s="62">
        <f>E16*J16</f>
        <v>0</v>
      </c>
      <c r="O16" s="53"/>
      <c r="Z16" s="53"/>
      <c r="AA16" s="53">
        <v>1</v>
      </c>
      <c r="AB16" s="53">
        <v>1</v>
      </c>
      <c r="AC16" s="53">
        <v>1</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G16</f>
        <v>0</v>
      </c>
      <c r="BA16" s="53"/>
      <c r="BB16" s="53"/>
      <c r="BC16" s="53"/>
      <c r="BD16" s="53"/>
      <c r="BE16" s="53"/>
      <c r="BF16" s="53"/>
      <c r="BG16" s="53"/>
      <c r="BH16" s="53"/>
      <c r="BI16" s="53"/>
      <c r="CA16" s="53">
        <v>1</v>
      </c>
      <c r="CB16" s="53">
        <v>1</v>
      </c>
      <c r="CZ16" s="16">
        <v>1</v>
      </c>
    </row>
    <row r="17" spans="1:104" x14ac:dyDescent="0.2">
      <c r="A17" s="64"/>
      <c r="B17" s="65"/>
      <c r="C17" s="329" t="s">
        <v>4307</v>
      </c>
      <c r="D17" s="330"/>
      <c r="E17" s="103">
        <v>13.820399999999999</v>
      </c>
      <c r="F17" s="69"/>
      <c r="G17" s="70"/>
      <c r="H17" s="71"/>
      <c r="I17" s="66"/>
      <c r="J17" s="72"/>
      <c r="K17" s="66"/>
      <c r="M17" s="67" t="s">
        <v>4307</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Zásyp jam, rýh, šachet se zhutněním </v>
      </c>
      <c r="BE17" s="53"/>
      <c r="BF17" s="53"/>
      <c r="BG17" s="53"/>
      <c r="BH17" s="53"/>
      <c r="BI17" s="53"/>
    </row>
    <row r="18" spans="1:104" x14ac:dyDescent="0.2">
      <c r="A18" s="54">
        <v>6</v>
      </c>
      <c r="B18" s="55" t="s">
        <v>5173</v>
      </c>
      <c r="C18" s="56" t="s">
        <v>5210</v>
      </c>
      <c r="D18" s="57" t="s">
        <v>70</v>
      </c>
      <c r="E18" s="100">
        <v>1.5705</v>
      </c>
      <c r="F18" s="59"/>
      <c r="G18" s="60">
        <f>E18*F18</f>
        <v>0</v>
      </c>
      <c r="H18" s="61">
        <v>0</v>
      </c>
      <c r="I18" s="62">
        <f>E18*H18</f>
        <v>0</v>
      </c>
      <c r="J18" s="61">
        <v>0</v>
      </c>
      <c r="K18" s="62">
        <f>E18*J18</f>
        <v>0</v>
      </c>
      <c r="O18" s="53"/>
      <c r="Z18" s="53"/>
      <c r="AA18" s="53">
        <v>1</v>
      </c>
      <c r="AB18" s="53">
        <v>1</v>
      </c>
      <c r="AC18" s="53">
        <v>1</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v>
      </c>
      <c r="CB18" s="53">
        <v>1</v>
      </c>
      <c r="CZ18" s="16">
        <v>1</v>
      </c>
    </row>
    <row r="19" spans="1:104" x14ac:dyDescent="0.2">
      <c r="A19" s="64"/>
      <c r="B19" s="65"/>
      <c r="C19" s="329" t="s">
        <v>5211</v>
      </c>
      <c r="D19" s="330"/>
      <c r="E19" s="103">
        <v>1.5705</v>
      </c>
      <c r="F19" s="69"/>
      <c r="G19" s="70"/>
      <c r="H19" s="71"/>
      <c r="I19" s="66"/>
      <c r="J19" s="72"/>
      <c r="K19" s="66"/>
      <c r="M19" s="67" t="s">
        <v>5211</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 xml:space="preserve">Obsyp potrubí včetně obsypového materiílu </v>
      </c>
      <c r="BE19" s="53"/>
      <c r="BF19" s="53"/>
      <c r="BG19" s="53"/>
      <c r="BH19" s="53"/>
      <c r="BI19" s="53"/>
    </row>
    <row r="20" spans="1:104" x14ac:dyDescent="0.2">
      <c r="A20" s="54">
        <v>7</v>
      </c>
      <c r="B20" s="55" t="s">
        <v>5175</v>
      </c>
      <c r="C20" s="56" t="s">
        <v>5176</v>
      </c>
      <c r="D20" s="57" t="s">
        <v>70</v>
      </c>
      <c r="E20" s="100">
        <v>0.62819999999999998</v>
      </c>
      <c r="F20" s="59"/>
      <c r="G20" s="60">
        <f>E20*F20</f>
        <v>0</v>
      </c>
      <c r="H20" s="61">
        <v>0</v>
      </c>
      <c r="I20" s="62">
        <f>E20*H20</f>
        <v>0</v>
      </c>
      <c r="J20" s="61"/>
      <c r="K20" s="62">
        <f>E20*J20</f>
        <v>0</v>
      </c>
      <c r="O20" s="53"/>
      <c r="Z20" s="53"/>
      <c r="AA20" s="53">
        <v>12</v>
      </c>
      <c r="AB20" s="53">
        <v>0</v>
      </c>
      <c r="AC20" s="53">
        <v>7</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12</v>
      </c>
      <c r="CB20" s="53">
        <v>0</v>
      </c>
      <c r="CZ20" s="16">
        <v>1</v>
      </c>
    </row>
    <row r="21" spans="1:104" x14ac:dyDescent="0.2">
      <c r="A21" s="64"/>
      <c r="B21" s="65"/>
      <c r="C21" s="329" t="s">
        <v>598</v>
      </c>
      <c r="D21" s="330"/>
      <c r="E21" s="103">
        <v>0.62819999999999998</v>
      </c>
      <c r="F21" s="69"/>
      <c r="G21" s="70"/>
      <c r="H21" s="71"/>
      <c r="I21" s="66"/>
      <c r="J21" s="72"/>
      <c r="K21" s="66"/>
      <c r="M21" s="67" t="s">
        <v>598</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 xml:space="preserve">podklad ze štěrkopísku 0+32mm </v>
      </c>
      <c r="BE21" s="53"/>
      <c r="BF21" s="53"/>
      <c r="BG21" s="53"/>
      <c r="BH21" s="53"/>
      <c r="BI21" s="53"/>
    </row>
    <row r="22" spans="1:104" x14ac:dyDescent="0.2">
      <c r="A22" s="54">
        <v>8</v>
      </c>
      <c r="B22" s="55" t="s">
        <v>5212</v>
      </c>
      <c r="C22" s="56" t="s">
        <v>5213</v>
      </c>
      <c r="D22" s="57" t="s">
        <v>41</v>
      </c>
      <c r="E22" s="100">
        <v>20.102399999999999</v>
      </c>
      <c r="F22" s="59"/>
      <c r="G22" s="60">
        <f>E22*F22</f>
        <v>0</v>
      </c>
      <c r="H22" s="61">
        <v>0</v>
      </c>
      <c r="I22" s="62">
        <f>E22*H22</f>
        <v>0</v>
      </c>
      <c r="J22" s="61"/>
      <c r="K22" s="62">
        <f>E22*J22</f>
        <v>0</v>
      </c>
      <c r="O22" s="53"/>
      <c r="Z22" s="53"/>
      <c r="AA22" s="53">
        <v>12</v>
      </c>
      <c r="AB22" s="53">
        <v>0</v>
      </c>
      <c r="AC22" s="53">
        <v>8</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12</v>
      </c>
      <c r="CB22" s="53">
        <v>0</v>
      </c>
      <c r="CZ22" s="16">
        <v>1</v>
      </c>
    </row>
    <row r="23" spans="1:104" x14ac:dyDescent="0.2">
      <c r="A23" s="64"/>
      <c r="B23" s="65"/>
      <c r="C23" s="329" t="s">
        <v>3652</v>
      </c>
      <c r="D23" s="330"/>
      <c r="E23" s="103">
        <v>20.102399999999999</v>
      </c>
      <c r="F23" s="69"/>
      <c r="G23" s="70"/>
      <c r="H23" s="71"/>
      <c r="I23" s="66"/>
      <c r="J23" s="72"/>
      <c r="K23" s="66"/>
      <c r="M23" s="67" t="s">
        <v>3652</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 xml:space="preserve">pažení a rozepření rýh - příložné, hl.2.5m </v>
      </c>
      <c r="BE23" s="53"/>
      <c r="BF23" s="53"/>
      <c r="BG23" s="53"/>
      <c r="BH23" s="53"/>
      <c r="BI23" s="53"/>
    </row>
    <row r="24" spans="1:104" x14ac:dyDescent="0.2">
      <c r="A24" s="54">
        <v>9</v>
      </c>
      <c r="B24" s="55" t="s">
        <v>5214</v>
      </c>
      <c r="C24" s="56" t="s">
        <v>5215</v>
      </c>
      <c r="D24" s="57" t="s">
        <v>41</v>
      </c>
      <c r="E24" s="100">
        <v>20.102399999999999</v>
      </c>
      <c r="F24" s="59"/>
      <c r="G24" s="60">
        <f>E24*F24</f>
        <v>0</v>
      </c>
      <c r="H24" s="61">
        <v>0</v>
      </c>
      <c r="I24" s="62">
        <f>E24*H24</f>
        <v>0</v>
      </c>
      <c r="J24" s="61"/>
      <c r="K24" s="62">
        <f>E24*J24</f>
        <v>0</v>
      </c>
      <c r="O24" s="53"/>
      <c r="Z24" s="53"/>
      <c r="AA24" s="53">
        <v>12</v>
      </c>
      <c r="AB24" s="53">
        <v>0</v>
      </c>
      <c r="AC24" s="53">
        <v>9</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12</v>
      </c>
      <c r="CB24" s="53">
        <v>0</v>
      </c>
      <c r="CZ24" s="16">
        <v>1</v>
      </c>
    </row>
    <row r="25" spans="1:104" x14ac:dyDescent="0.2">
      <c r="A25" s="64"/>
      <c r="B25" s="65"/>
      <c r="C25" s="329" t="s">
        <v>3652</v>
      </c>
      <c r="D25" s="330"/>
      <c r="E25" s="103">
        <v>20.102399999999999</v>
      </c>
      <c r="F25" s="69"/>
      <c r="G25" s="70"/>
      <c r="H25" s="71"/>
      <c r="I25" s="66"/>
      <c r="J25" s="72"/>
      <c r="K25" s="66"/>
      <c r="M25" s="67" t="s">
        <v>3652</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 xml:space="preserve">odstranění pažení </v>
      </c>
      <c r="BE25" s="53"/>
      <c r="BF25" s="53"/>
      <c r="BG25" s="53"/>
      <c r="BH25" s="53"/>
      <c r="BI25" s="53"/>
    </row>
    <row r="26" spans="1:104" x14ac:dyDescent="0.2">
      <c r="A26" s="54">
        <v>10</v>
      </c>
      <c r="B26" s="55" t="s">
        <v>188</v>
      </c>
      <c r="C26" s="56" t="s">
        <v>189</v>
      </c>
      <c r="D26" s="57" t="s">
        <v>41</v>
      </c>
      <c r="E26" s="100">
        <v>3.7692000000000001</v>
      </c>
      <c r="F26" s="59"/>
      <c r="G26" s="60">
        <f>E26*F26</f>
        <v>0</v>
      </c>
      <c r="H26" s="61">
        <v>0</v>
      </c>
      <c r="I26" s="62">
        <f>E26*H26</f>
        <v>0</v>
      </c>
      <c r="J26" s="61">
        <v>0</v>
      </c>
      <c r="K26" s="62">
        <f>E26*J26</f>
        <v>0</v>
      </c>
      <c r="O26" s="53"/>
      <c r="Z26" s="53"/>
      <c r="AA26" s="53">
        <v>1</v>
      </c>
      <c r="AB26" s="53">
        <v>1</v>
      </c>
      <c r="AC26" s="53">
        <v>1</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v>
      </c>
      <c r="CB26" s="53">
        <v>1</v>
      </c>
      <c r="CZ26" s="16">
        <v>1</v>
      </c>
    </row>
    <row r="27" spans="1:104" x14ac:dyDescent="0.2">
      <c r="A27" s="64"/>
      <c r="B27" s="65"/>
      <c r="C27" s="329" t="s">
        <v>297</v>
      </c>
      <c r="D27" s="330"/>
      <c r="E27" s="103">
        <v>3.7692000000000001</v>
      </c>
      <c r="F27" s="69"/>
      <c r="G27" s="70"/>
      <c r="H27" s="71"/>
      <c r="I27" s="66"/>
      <c r="J27" s="72"/>
      <c r="K27" s="66"/>
      <c r="M27" s="67" t="s">
        <v>297</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 xml:space="preserve">Úprava pláně v zářezech v hor. 1-4, se zhutněním </v>
      </c>
      <c r="BE27" s="53"/>
      <c r="BF27" s="53"/>
      <c r="BG27" s="53"/>
      <c r="BH27" s="53"/>
      <c r="BI27" s="53"/>
    </row>
    <row r="28" spans="1:104" x14ac:dyDescent="0.2">
      <c r="A28" s="54">
        <v>11</v>
      </c>
      <c r="B28" s="55" t="s">
        <v>5177</v>
      </c>
      <c r="C28" s="56" t="s">
        <v>5178</v>
      </c>
      <c r="D28" s="57" t="s">
        <v>3611</v>
      </c>
      <c r="E28" s="100">
        <v>0.62819999999999998</v>
      </c>
      <c r="F28" s="59"/>
      <c r="G28" s="60">
        <f>E28*F28</f>
        <v>0</v>
      </c>
      <c r="H28" s="61">
        <v>0</v>
      </c>
      <c r="I28" s="62">
        <f>E28*H28</f>
        <v>0</v>
      </c>
      <c r="J28" s="61">
        <v>0</v>
      </c>
      <c r="K28" s="62">
        <f>E28*J28</f>
        <v>0</v>
      </c>
      <c r="O28" s="53"/>
      <c r="Z28" s="53"/>
      <c r="AA28" s="53">
        <v>1</v>
      </c>
      <c r="AB28" s="53">
        <v>1</v>
      </c>
      <c r="AC28" s="53">
        <v>1</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v>
      </c>
      <c r="CB28" s="53">
        <v>1</v>
      </c>
      <c r="CZ28" s="16">
        <v>1</v>
      </c>
    </row>
    <row r="29" spans="1:104" x14ac:dyDescent="0.2">
      <c r="A29" s="64"/>
      <c r="B29" s="65"/>
      <c r="C29" s="329" t="s">
        <v>598</v>
      </c>
      <c r="D29" s="330"/>
      <c r="E29" s="103">
        <v>0.62819999999999998</v>
      </c>
      <c r="F29" s="69"/>
      <c r="G29" s="70"/>
      <c r="H29" s="71"/>
      <c r="I29" s="66"/>
      <c r="J29" s="72"/>
      <c r="K29" s="66"/>
      <c r="M29" s="67" t="s">
        <v>598</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C28</f>
        <v xml:space="preserve">VYTÝČENÍ SÍTÍ, ZABEZPEČENÍ </v>
      </c>
      <c r="BE29" s="53"/>
      <c r="BF29" s="53"/>
      <c r="BG29" s="53"/>
      <c r="BH29" s="53"/>
      <c r="BI29" s="53"/>
    </row>
    <row r="30" spans="1:104" x14ac:dyDescent="0.2">
      <c r="A30" s="54">
        <v>12</v>
      </c>
      <c r="B30" s="55" t="s">
        <v>5179</v>
      </c>
      <c r="C30" s="56" t="s">
        <v>5180</v>
      </c>
      <c r="D30" s="57" t="s">
        <v>4251</v>
      </c>
      <c r="E30" s="100">
        <v>0.62819999999999998</v>
      </c>
      <c r="F30" s="59"/>
      <c r="G30" s="60">
        <f>E30*F30</f>
        <v>0</v>
      </c>
      <c r="H30" s="61">
        <v>0</v>
      </c>
      <c r="I30" s="62">
        <f>E30*H30</f>
        <v>0</v>
      </c>
      <c r="J30" s="61">
        <v>0</v>
      </c>
      <c r="K30" s="62">
        <f>E30*J30</f>
        <v>0</v>
      </c>
      <c r="O30" s="53"/>
      <c r="Z30" s="53"/>
      <c r="AA30" s="53">
        <v>1</v>
      </c>
      <c r="AB30" s="53">
        <v>1</v>
      </c>
      <c r="AC30" s="53">
        <v>1</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1</v>
      </c>
      <c r="CB30" s="53">
        <v>1</v>
      </c>
      <c r="CZ30" s="16">
        <v>1</v>
      </c>
    </row>
    <row r="31" spans="1:104" x14ac:dyDescent="0.2">
      <c r="A31" s="64"/>
      <c r="B31" s="65"/>
      <c r="C31" s="329" t="s">
        <v>598</v>
      </c>
      <c r="D31" s="330"/>
      <c r="E31" s="103">
        <v>0.62819999999999998</v>
      </c>
      <c r="F31" s="69"/>
      <c r="G31" s="70"/>
      <c r="H31" s="71"/>
      <c r="I31" s="66"/>
      <c r="J31" s="72"/>
      <c r="K31" s="66"/>
      <c r="M31" s="67" t="s">
        <v>598</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 xml:space="preserve">značení vozovky, překopů </v>
      </c>
      <c r="BE31" s="53"/>
      <c r="BF31" s="53"/>
      <c r="BG31" s="53"/>
      <c r="BH31" s="53"/>
      <c r="BI31" s="53"/>
    </row>
    <row r="32" spans="1:104" x14ac:dyDescent="0.2">
      <c r="A32" s="54">
        <v>13</v>
      </c>
      <c r="B32" s="55" t="s">
        <v>5181</v>
      </c>
      <c r="C32" s="56" t="s">
        <v>5182</v>
      </c>
      <c r="D32" s="57" t="s">
        <v>4251</v>
      </c>
      <c r="E32" s="100">
        <v>0.62819999999999998</v>
      </c>
      <c r="F32" s="59"/>
      <c r="G32" s="60">
        <f>E32*F32</f>
        <v>0</v>
      </c>
      <c r="H32" s="61">
        <v>0</v>
      </c>
      <c r="I32" s="62">
        <f>E32*H32</f>
        <v>0</v>
      </c>
      <c r="J32" s="61">
        <v>0</v>
      </c>
      <c r="K32" s="62">
        <f>E32*J32</f>
        <v>0</v>
      </c>
      <c r="O32" s="53"/>
      <c r="Z32" s="53"/>
      <c r="AA32" s="53">
        <v>1</v>
      </c>
      <c r="AB32" s="53">
        <v>1</v>
      </c>
      <c r="AC32" s="53">
        <v>1</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v>
      </c>
      <c r="CB32" s="53">
        <v>1</v>
      </c>
      <c r="CZ32" s="16">
        <v>1</v>
      </c>
    </row>
    <row r="33" spans="1:104" x14ac:dyDescent="0.2">
      <c r="A33" s="64"/>
      <c r="B33" s="65"/>
      <c r="C33" s="329" t="s">
        <v>598</v>
      </c>
      <c r="D33" s="330"/>
      <c r="E33" s="103">
        <v>0.62819999999999998</v>
      </c>
      <c r="F33" s="69"/>
      <c r="G33" s="70"/>
      <c r="H33" s="71"/>
      <c r="I33" s="66"/>
      <c r="J33" s="72"/>
      <c r="K33" s="66"/>
      <c r="M33" s="67" t="s">
        <v>598</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 xml:space="preserve">GEODETICKÉ ZAMĚŘENÍ </v>
      </c>
      <c r="BE33" s="53"/>
      <c r="BF33" s="53"/>
      <c r="BG33" s="53"/>
      <c r="BH33" s="53"/>
      <c r="BI33" s="53"/>
    </row>
    <row r="34" spans="1:104" x14ac:dyDescent="0.2">
      <c r="A34" s="74" t="s">
        <v>42</v>
      </c>
      <c r="B34" s="75" t="s">
        <v>39</v>
      </c>
      <c r="C34" s="76" t="s">
        <v>40</v>
      </c>
      <c r="D34" s="77"/>
      <c r="E34" s="78"/>
      <c r="F34" s="78"/>
      <c r="G34" s="79">
        <f>SUM(G7:G33)</f>
        <v>0</v>
      </c>
      <c r="H34" s="80"/>
      <c r="I34" s="79">
        <f>SUM(I7:I33)</f>
        <v>0</v>
      </c>
      <c r="J34" s="81"/>
      <c r="K34" s="79">
        <f>SUM(K7:K33)</f>
        <v>0</v>
      </c>
      <c r="O34" s="53"/>
      <c r="X34" s="82">
        <f>K34</f>
        <v>0</v>
      </c>
      <c r="Y34" s="82">
        <f>I34</f>
        <v>0</v>
      </c>
      <c r="Z34" s="63">
        <f>G34</f>
        <v>0</v>
      </c>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83"/>
      <c r="BB34" s="83"/>
      <c r="BC34" s="83"/>
      <c r="BD34" s="83"/>
      <c r="BE34" s="83"/>
      <c r="BF34" s="83"/>
      <c r="BG34" s="53"/>
      <c r="BH34" s="53"/>
      <c r="BI34" s="53"/>
    </row>
    <row r="35" spans="1:104" ht="14.25" customHeight="1" x14ac:dyDescent="0.2">
      <c r="A35" s="43" t="s">
        <v>38</v>
      </c>
      <c r="B35" s="44" t="s">
        <v>5183</v>
      </c>
      <c r="C35" s="45" t="s">
        <v>5184</v>
      </c>
      <c r="D35" s="46"/>
      <c r="E35" s="47"/>
      <c r="F35" s="47"/>
      <c r="G35" s="48"/>
      <c r="H35" s="49"/>
      <c r="I35" s="50"/>
      <c r="J35" s="51"/>
      <c r="K35" s="52"/>
      <c r="O35" s="53"/>
    </row>
    <row r="36" spans="1:104" x14ac:dyDescent="0.2">
      <c r="A36" s="54">
        <v>14</v>
      </c>
      <c r="B36" s="55" t="s">
        <v>5216</v>
      </c>
      <c r="C36" s="56" t="s">
        <v>5217</v>
      </c>
      <c r="D36" s="57" t="s">
        <v>201</v>
      </c>
      <c r="E36" s="100">
        <v>3.141</v>
      </c>
      <c r="F36" s="59"/>
      <c r="G36" s="60">
        <f>E36*F36</f>
        <v>0</v>
      </c>
      <c r="H36" s="61">
        <v>0</v>
      </c>
      <c r="I36" s="62">
        <f>E36*H36</f>
        <v>0</v>
      </c>
      <c r="J36" s="61">
        <v>0</v>
      </c>
      <c r="K36" s="62">
        <f>E36*J36</f>
        <v>0</v>
      </c>
      <c r="O36" s="53"/>
      <c r="Z36" s="53"/>
      <c r="AA36" s="53">
        <v>1</v>
      </c>
      <c r="AB36" s="53">
        <v>1</v>
      </c>
      <c r="AC36" s="53">
        <v>1</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v>
      </c>
      <c r="CB36" s="53">
        <v>1</v>
      </c>
      <c r="CZ36" s="16">
        <v>1</v>
      </c>
    </row>
    <row r="37" spans="1:104" x14ac:dyDescent="0.2">
      <c r="A37" s="64"/>
      <c r="B37" s="65"/>
      <c r="C37" s="329" t="s">
        <v>295</v>
      </c>
      <c r="D37" s="330"/>
      <c r="E37" s="103">
        <v>3.141</v>
      </c>
      <c r="F37" s="69"/>
      <c r="G37" s="70"/>
      <c r="H37" s="71"/>
      <c r="I37" s="66"/>
      <c r="J37" s="72"/>
      <c r="K37" s="66"/>
      <c r="M37" s="67" t="s">
        <v>295</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 xml:space="preserve">Zkouška těsnosti kanalizace DN 200 </v>
      </c>
      <c r="BE37" s="53"/>
      <c r="BF37" s="53"/>
      <c r="BG37" s="53"/>
      <c r="BH37" s="53"/>
      <c r="BI37" s="53"/>
    </row>
    <row r="38" spans="1:104" x14ac:dyDescent="0.2">
      <c r="A38" s="54">
        <v>15</v>
      </c>
      <c r="B38" s="55" t="s">
        <v>5218</v>
      </c>
      <c r="C38" s="56" t="s">
        <v>5219</v>
      </c>
      <c r="D38" s="57" t="s">
        <v>201</v>
      </c>
      <c r="E38" s="100">
        <v>3.141</v>
      </c>
      <c r="F38" s="59"/>
      <c r="G38" s="60">
        <f>E38*F38</f>
        <v>0</v>
      </c>
      <c r="H38" s="61">
        <v>0</v>
      </c>
      <c r="I38" s="62">
        <f>E38*H38</f>
        <v>0</v>
      </c>
      <c r="J38" s="61"/>
      <c r="K38" s="62">
        <f>E38*J38</f>
        <v>0</v>
      </c>
      <c r="O38" s="53"/>
      <c r="Z38" s="53"/>
      <c r="AA38" s="53">
        <v>12</v>
      </c>
      <c r="AB38" s="53">
        <v>0</v>
      </c>
      <c r="AC38" s="53">
        <v>15</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12</v>
      </c>
      <c r="CB38" s="53">
        <v>0</v>
      </c>
      <c r="CZ38" s="16">
        <v>1</v>
      </c>
    </row>
    <row r="39" spans="1:104" x14ac:dyDescent="0.2">
      <c r="A39" s="64"/>
      <c r="B39" s="65"/>
      <c r="C39" s="329" t="s">
        <v>295</v>
      </c>
      <c r="D39" s="330"/>
      <c r="E39" s="103">
        <v>3.141</v>
      </c>
      <c r="F39" s="69"/>
      <c r="G39" s="70"/>
      <c r="H39" s="71"/>
      <c r="I39" s="66"/>
      <c r="J39" s="72"/>
      <c r="K39" s="66"/>
      <c r="M39" s="67" t="s">
        <v>295</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 xml:space="preserve">POTRUBÍ  PP SN12 DN200 + MTZ + tvarovky </v>
      </c>
      <c r="BE39" s="53"/>
      <c r="BF39" s="53"/>
      <c r="BG39" s="53"/>
      <c r="BH39" s="53"/>
      <c r="BI39" s="53"/>
    </row>
    <row r="40" spans="1:104" x14ac:dyDescent="0.2">
      <c r="A40" s="54">
        <v>16</v>
      </c>
      <c r="B40" s="55" t="s">
        <v>5220</v>
      </c>
      <c r="C40" s="56" t="s">
        <v>5221</v>
      </c>
      <c r="D40" s="57" t="s">
        <v>4256</v>
      </c>
      <c r="E40" s="100">
        <v>0.62819999999999998</v>
      </c>
      <c r="F40" s="59"/>
      <c r="G40" s="60">
        <f>E40*F40</f>
        <v>0</v>
      </c>
      <c r="H40" s="61">
        <v>0</v>
      </c>
      <c r="I40" s="62">
        <f>E40*H40</f>
        <v>0</v>
      </c>
      <c r="J40" s="61"/>
      <c r="K40" s="62">
        <f>E40*J40</f>
        <v>0</v>
      </c>
      <c r="O40" s="53"/>
      <c r="Z40" s="53"/>
      <c r="AA40" s="53">
        <v>12</v>
      </c>
      <c r="AB40" s="53">
        <v>0</v>
      </c>
      <c r="AC40" s="53">
        <v>16</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12</v>
      </c>
      <c r="CB40" s="53">
        <v>0</v>
      </c>
      <c r="CZ40" s="16">
        <v>1</v>
      </c>
    </row>
    <row r="41" spans="1:104" x14ac:dyDescent="0.2">
      <c r="A41" s="64"/>
      <c r="B41" s="65"/>
      <c r="C41" s="329" t="s">
        <v>598</v>
      </c>
      <c r="D41" s="330"/>
      <c r="E41" s="103">
        <v>0.62819999999999998</v>
      </c>
      <c r="F41" s="69"/>
      <c r="G41" s="70"/>
      <c r="H41" s="71"/>
      <c r="I41" s="66"/>
      <c r="J41" s="72"/>
      <c r="K41" s="66"/>
      <c r="M41" s="67" t="s">
        <v>598</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C40</f>
        <v xml:space="preserve">ŠACHTOVÉ DNO TBS-Q.1.100/60 DN1000 </v>
      </c>
      <c r="BE41" s="53"/>
      <c r="BF41" s="53"/>
      <c r="BG41" s="53"/>
      <c r="BH41" s="53"/>
      <c r="BI41" s="53"/>
    </row>
    <row r="42" spans="1:104" x14ac:dyDescent="0.2">
      <c r="A42" s="54">
        <v>17</v>
      </c>
      <c r="B42" s="55" t="s">
        <v>5222</v>
      </c>
      <c r="C42" s="56" t="s">
        <v>5223</v>
      </c>
      <c r="D42" s="57" t="s">
        <v>4256</v>
      </c>
      <c r="E42" s="100">
        <v>1.8846000000000001</v>
      </c>
      <c r="F42" s="59"/>
      <c r="G42" s="60">
        <f>E42*F42</f>
        <v>0</v>
      </c>
      <c r="H42" s="61">
        <v>0</v>
      </c>
      <c r="I42" s="62">
        <f>E42*H42</f>
        <v>0</v>
      </c>
      <c r="J42" s="61"/>
      <c r="K42" s="62">
        <f>E42*J42</f>
        <v>0</v>
      </c>
      <c r="O42" s="53"/>
      <c r="Z42" s="53"/>
      <c r="AA42" s="53">
        <v>12</v>
      </c>
      <c r="AB42" s="53">
        <v>0</v>
      </c>
      <c r="AC42" s="53">
        <v>17</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G42</f>
        <v>0</v>
      </c>
      <c r="BA42" s="53"/>
      <c r="BB42" s="53"/>
      <c r="BC42" s="53"/>
      <c r="BD42" s="53"/>
      <c r="BE42" s="53"/>
      <c r="BF42" s="53"/>
      <c r="BG42" s="53"/>
      <c r="BH42" s="53"/>
      <c r="BI42" s="53"/>
      <c r="CA42" s="53">
        <v>12</v>
      </c>
      <c r="CB42" s="53">
        <v>0</v>
      </c>
      <c r="CZ42" s="16">
        <v>1</v>
      </c>
    </row>
    <row r="43" spans="1:104" x14ac:dyDescent="0.2">
      <c r="A43" s="64"/>
      <c r="B43" s="65"/>
      <c r="C43" s="329" t="s">
        <v>987</v>
      </c>
      <c r="D43" s="330"/>
      <c r="E43" s="103">
        <v>1.8846000000000001</v>
      </c>
      <c r="F43" s="69"/>
      <c r="G43" s="70"/>
      <c r="H43" s="71"/>
      <c r="I43" s="66"/>
      <c r="J43" s="72"/>
      <c r="K43" s="66"/>
      <c r="M43" s="67" t="s">
        <v>987</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C42</f>
        <v xml:space="preserve">ŠACHETNÍ SKRUŽ TBS-Q.1.100/100 </v>
      </c>
      <c r="BE43" s="53"/>
      <c r="BF43" s="53"/>
      <c r="BG43" s="53"/>
      <c r="BH43" s="53"/>
      <c r="BI43" s="53"/>
    </row>
    <row r="44" spans="1:104" x14ac:dyDescent="0.2">
      <c r="A44" s="54">
        <v>18</v>
      </c>
      <c r="B44" s="55" t="s">
        <v>5224</v>
      </c>
      <c r="C44" s="56" t="s">
        <v>5225</v>
      </c>
      <c r="D44" s="57" t="s">
        <v>4256</v>
      </c>
      <c r="E44" s="100">
        <v>0.62819999999999998</v>
      </c>
      <c r="F44" s="59"/>
      <c r="G44" s="60">
        <f>E44*F44</f>
        <v>0</v>
      </c>
      <c r="H44" s="61">
        <v>0</v>
      </c>
      <c r="I44" s="62">
        <f>E44*H44</f>
        <v>0</v>
      </c>
      <c r="J44" s="61"/>
      <c r="K44" s="62">
        <f>E44*J44</f>
        <v>0</v>
      </c>
      <c r="O44" s="53"/>
      <c r="Z44" s="53"/>
      <c r="AA44" s="53">
        <v>12</v>
      </c>
      <c r="AB44" s="53">
        <v>0</v>
      </c>
      <c r="AC44" s="53">
        <v>18</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G44</f>
        <v>0</v>
      </c>
      <c r="BA44" s="53"/>
      <c r="BB44" s="53"/>
      <c r="BC44" s="53"/>
      <c r="BD44" s="53"/>
      <c r="BE44" s="53"/>
      <c r="BF44" s="53"/>
      <c r="BG44" s="53"/>
      <c r="BH44" s="53"/>
      <c r="BI44" s="53"/>
      <c r="CA44" s="53">
        <v>12</v>
      </c>
      <c r="CB44" s="53">
        <v>0</v>
      </c>
      <c r="CZ44" s="16">
        <v>1</v>
      </c>
    </row>
    <row r="45" spans="1:104" x14ac:dyDescent="0.2">
      <c r="A45" s="64"/>
      <c r="B45" s="65"/>
      <c r="C45" s="329" t="s">
        <v>598</v>
      </c>
      <c r="D45" s="330"/>
      <c r="E45" s="103">
        <v>0.62819999999999998</v>
      </c>
      <c r="F45" s="69"/>
      <c r="G45" s="70"/>
      <c r="H45" s="71"/>
      <c r="I45" s="66"/>
      <c r="J45" s="72"/>
      <c r="K45" s="66"/>
      <c r="M45" s="67" t="s">
        <v>598</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 xml:space="preserve">ŠACHETNÍ SKRUŽ TBS-Q.1.100/50 </v>
      </c>
      <c r="BE45" s="53"/>
      <c r="BF45" s="53"/>
      <c r="BG45" s="53"/>
      <c r="BH45" s="53"/>
      <c r="BI45" s="53"/>
    </row>
    <row r="46" spans="1:104" x14ac:dyDescent="0.2">
      <c r="A46" s="54">
        <v>19</v>
      </c>
      <c r="B46" s="55" t="s">
        <v>5226</v>
      </c>
      <c r="C46" s="56" t="s">
        <v>5227</v>
      </c>
      <c r="D46" s="57" t="s">
        <v>4256</v>
      </c>
      <c r="E46" s="100">
        <v>0.62819999999999998</v>
      </c>
      <c r="F46" s="59"/>
      <c r="G46" s="60">
        <f>E46*F46</f>
        <v>0</v>
      </c>
      <c r="H46" s="61">
        <v>0</v>
      </c>
      <c r="I46" s="62">
        <f>E46*H46</f>
        <v>0</v>
      </c>
      <c r="J46" s="61"/>
      <c r="K46" s="62">
        <f>E46*J46</f>
        <v>0</v>
      </c>
      <c r="O46" s="53"/>
      <c r="Z46" s="53"/>
      <c r="AA46" s="53">
        <v>12</v>
      </c>
      <c r="AB46" s="53">
        <v>0</v>
      </c>
      <c r="AC46" s="53">
        <v>19</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12</v>
      </c>
      <c r="CB46" s="53">
        <v>0</v>
      </c>
      <c r="CZ46" s="16">
        <v>1</v>
      </c>
    </row>
    <row r="47" spans="1:104" x14ac:dyDescent="0.2">
      <c r="A47" s="64"/>
      <c r="B47" s="65"/>
      <c r="C47" s="329" t="s">
        <v>598</v>
      </c>
      <c r="D47" s="330"/>
      <c r="E47" s="103">
        <v>0.62819999999999998</v>
      </c>
      <c r="F47" s="69"/>
      <c r="G47" s="70"/>
      <c r="H47" s="71"/>
      <c r="I47" s="66"/>
      <c r="J47" s="72"/>
      <c r="K47" s="66"/>
      <c r="M47" s="67" t="s">
        <v>598</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73" t="str">
        <f>C46</f>
        <v xml:space="preserve">ŠACHETNÍ SKRUŽ TBS-Q.1.100/25 </v>
      </c>
      <c r="BE47" s="53"/>
      <c r="BF47" s="53"/>
      <c r="BG47" s="53"/>
      <c r="BH47" s="53"/>
      <c r="BI47" s="53"/>
    </row>
    <row r="48" spans="1:104" x14ac:dyDescent="0.2">
      <c r="A48" s="54">
        <v>20</v>
      </c>
      <c r="B48" s="55" t="s">
        <v>5228</v>
      </c>
      <c r="C48" s="56" t="s">
        <v>5229</v>
      </c>
      <c r="D48" s="57" t="s">
        <v>4256</v>
      </c>
      <c r="E48" s="100">
        <v>0.62819999999999998</v>
      </c>
      <c r="F48" s="59"/>
      <c r="G48" s="60">
        <f>E48*F48</f>
        <v>0</v>
      </c>
      <c r="H48" s="61">
        <v>0</v>
      </c>
      <c r="I48" s="62">
        <f>E48*H48</f>
        <v>0</v>
      </c>
      <c r="J48" s="61"/>
      <c r="K48" s="62">
        <f>E48*J48</f>
        <v>0</v>
      </c>
      <c r="O48" s="53"/>
      <c r="Z48" s="53"/>
      <c r="AA48" s="53">
        <v>12</v>
      </c>
      <c r="AB48" s="53">
        <v>0</v>
      </c>
      <c r="AC48" s="53">
        <v>20</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12</v>
      </c>
      <c r="CB48" s="53">
        <v>0</v>
      </c>
      <c r="CZ48" s="16">
        <v>1</v>
      </c>
    </row>
    <row r="49" spans="1:104" x14ac:dyDescent="0.2">
      <c r="A49" s="64"/>
      <c r="B49" s="65"/>
      <c r="C49" s="329" t="s">
        <v>598</v>
      </c>
      <c r="D49" s="330"/>
      <c r="E49" s="103">
        <v>0.62819999999999998</v>
      </c>
      <c r="F49" s="69"/>
      <c r="G49" s="70"/>
      <c r="H49" s="71"/>
      <c r="I49" s="66"/>
      <c r="J49" s="72"/>
      <c r="K49" s="66"/>
      <c r="M49" s="67" t="s">
        <v>598</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 xml:space="preserve">ŠACHETNÍ KONUS TBS-Q.1.100-63/58 </v>
      </c>
      <c r="BE49" s="53"/>
      <c r="BF49" s="53"/>
      <c r="BG49" s="53"/>
      <c r="BH49" s="53"/>
      <c r="BI49" s="53"/>
    </row>
    <row r="50" spans="1:104" x14ac:dyDescent="0.2">
      <c r="A50" s="54">
        <v>21</v>
      </c>
      <c r="B50" s="55" t="s">
        <v>5230</v>
      </c>
      <c r="C50" s="56" t="s">
        <v>5231</v>
      </c>
      <c r="D50" s="57" t="s">
        <v>3611</v>
      </c>
      <c r="E50" s="100">
        <v>0.62819999999999998</v>
      </c>
      <c r="F50" s="59"/>
      <c r="G50" s="60">
        <f>E50*F50</f>
        <v>0</v>
      </c>
      <c r="H50" s="61">
        <v>0</v>
      </c>
      <c r="I50" s="62">
        <f>E50*H50</f>
        <v>0</v>
      </c>
      <c r="J50" s="61"/>
      <c r="K50" s="62">
        <f>E50*J50</f>
        <v>0</v>
      </c>
      <c r="O50" s="53"/>
      <c r="Z50" s="53"/>
      <c r="AA50" s="53">
        <v>12</v>
      </c>
      <c r="AB50" s="53">
        <v>0</v>
      </c>
      <c r="AC50" s="53">
        <v>21</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12</v>
      </c>
      <c r="CB50" s="53">
        <v>0</v>
      </c>
      <c r="CZ50" s="16">
        <v>1</v>
      </c>
    </row>
    <row r="51" spans="1:104" x14ac:dyDescent="0.2">
      <c r="A51" s="64"/>
      <c r="B51" s="65"/>
      <c r="C51" s="329" t="s">
        <v>598</v>
      </c>
      <c r="D51" s="330"/>
      <c r="E51" s="103">
        <v>0.62819999999999998</v>
      </c>
      <c r="F51" s="69"/>
      <c r="G51" s="70"/>
      <c r="H51" s="71"/>
      <c r="I51" s="66"/>
      <c r="J51" s="72"/>
      <c r="K51" s="66"/>
      <c r="M51" s="67" t="s">
        <v>598</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 xml:space="preserve">LITINOVÝ POKLOP 40T </v>
      </c>
      <c r="BE51" s="53"/>
      <c r="BF51" s="53"/>
      <c r="BG51" s="53"/>
      <c r="BH51" s="53"/>
      <c r="BI51" s="53"/>
    </row>
    <row r="52" spans="1:104" x14ac:dyDescent="0.2">
      <c r="A52" s="54">
        <v>22</v>
      </c>
      <c r="B52" s="55" t="s">
        <v>5232</v>
      </c>
      <c r="C52" s="56" t="s">
        <v>5233</v>
      </c>
      <c r="D52" s="57" t="s">
        <v>281</v>
      </c>
      <c r="E52" s="100">
        <v>0.62819999999999998</v>
      </c>
      <c r="F52" s="59"/>
      <c r="G52" s="60">
        <f>E52*F52</f>
        <v>0</v>
      </c>
      <c r="H52" s="61">
        <v>0</v>
      </c>
      <c r="I52" s="62">
        <f>E52*H52</f>
        <v>0</v>
      </c>
      <c r="J52" s="61">
        <v>0</v>
      </c>
      <c r="K52" s="62">
        <f>E52*J52</f>
        <v>0</v>
      </c>
      <c r="O52" s="53"/>
      <c r="Z52" s="53"/>
      <c r="AA52" s="53">
        <v>1</v>
      </c>
      <c r="AB52" s="53">
        <v>1</v>
      </c>
      <c r="AC52" s="53">
        <v>1</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1</v>
      </c>
      <c r="CB52" s="53">
        <v>1</v>
      </c>
      <c r="CZ52" s="16">
        <v>1</v>
      </c>
    </row>
    <row r="53" spans="1:104" x14ac:dyDescent="0.2">
      <c r="A53" s="64"/>
      <c r="B53" s="65"/>
      <c r="C53" s="329" t="s">
        <v>598</v>
      </c>
      <c r="D53" s="330"/>
      <c r="E53" s="103">
        <v>0.62819999999999998</v>
      </c>
      <c r="F53" s="69"/>
      <c r="G53" s="70"/>
      <c r="H53" s="71"/>
      <c r="I53" s="66"/>
      <c r="J53" s="72"/>
      <c r="K53" s="66"/>
      <c r="M53" s="67" t="s">
        <v>598</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C52</f>
        <v xml:space="preserve">Osazení mříže s rámem do 150 kg </v>
      </c>
      <c r="BE53" s="53"/>
      <c r="BF53" s="53"/>
      <c r="BG53" s="53"/>
      <c r="BH53" s="53"/>
      <c r="BI53" s="53"/>
    </row>
    <row r="54" spans="1:104" x14ac:dyDescent="0.2">
      <c r="A54" s="54">
        <v>23</v>
      </c>
      <c r="B54" s="55" t="s">
        <v>5234</v>
      </c>
      <c r="C54" s="56" t="s">
        <v>5235</v>
      </c>
      <c r="D54" s="57" t="s">
        <v>3611</v>
      </c>
      <c r="E54" s="100">
        <v>0.62819999999999998</v>
      </c>
      <c r="F54" s="59"/>
      <c r="G54" s="60">
        <f>E54*F54</f>
        <v>0</v>
      </c>
      <c r="H54" s="61">
        <v>0</v>
      </c>
      <c r="I54" s="62">
        <f>E54*H54</f>
        <v>0</v>
      </c>
      <c r="J54" s="61">
        <v>0</v>
      </c>
      <c r="K54" s="62">
        <f>E54*J54</f>
        <v>0</v>
      </c>
      <c r="O54" s="53"/>
      <c r="Z54" s="53"/>
      <c r="AA54" s="53">
        <v>1</v>
      </c>
      <c r="AB54" s="53">
        <v>1</v>
      </c>
      <c r="AC54" s="53">
        <v>1</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1</v>
      </c>
      <c r="CB54" s="53">
        <v>1</v>
      </c>
      <c r="CZ54" s="16">
        <v>1</v>
      </c>
    </row>
    <row r="55" spans="1:104" x14ac:dyDescent="0.2">
      <c r="A55" s="64"/>
      <c r="B55" s="65"/>
      <c r="C55" s="329" t="s">
        <v>598</v>
      </c>
      <c r="D55" s="330"/>
      <c r="E55" s="103">
        <v>0.62819999999999998</v>
      </c>
      <c r="F55" s="69"/>
      <c r="G55" s="70"/>
      <c r="H55" s="71"/>
      <c r="I55" s="66"/>
      <c r="J55" s="72"/>
      <c r="K55" s="66"/>
      <c r="M55" s="67" t="s">
        <v>598</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C54</f>
        <v xml:space="preserve">Zřízení šachet BETONOVÝCH - SPÁDIŠTĚ </v>
      </c>
      <c r="BE55" s="53"/>
      <c r="BF55" s="53"/>
      <c r="BG55" s="53"/>
      <c r="BH55" s="53"/>
      <c r="BI55" s="53"/>
    </row>
    <row r="56" spans="1:104" x14ac:dyDescent="0.2">
      <c r="A56" s="54">
        <v>24</v>
      </c>
      <c r="B56" s="55" t="s">
        <v>5236</v>
      </c>
      <c r="C56" s="56" t="s">
        <v>5237</v>
      </c>
      <c r="D56" s="57" t="s">
        <v>201</v>
      </c>
      <c r="E56" s="100">
        <v>1.8846000000000001</v>
      </c>
      <c r="F56" s="59"/>
      <c r="G56" s="60">
        <f>E56*F56</f>
        <v>0</v>
      </c>
      <c r="H56" s="61">
        <v>0</v>
      </c>
      <c r="I56" s="62">
        <f>E56*H56</f>
        <v>0</v>
      </c>
      <c r="J56" s="61"/>
      <c r="K56" s="62">
        <f>E56*J56</f>
        <v>0</v>
      </c>
      <c r="O56" s="53"/>
      <c r="Z56" s="53"/>
      <c r="AA56" s="53">
        <v>12</v>
      </c>
      <c r="AB56" s="53">
        <v>0</v>
      </c>
      <c r="AC56" s="53">
        <v>24</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G56</f>
        <v>0</v>
      </c>
      <c r="BA56" s="53"/>
      <c r="BB56" s="53"/>
      <c r="BC56" s="53"/>
      <c r="BD56" s="53"/>
      <c r="BE56" s="53"/>
      <c r="BF56" s="53"/>
      <c r="BG56" s="53"/>
      <c r="BH56" s="53"/>
      <c r="BI56" s="53"/>
      <c r="CA56" s="53">
        <v>12</v>
      </c>
      <c r="CB56" s="53">
        <v>0</v>
      </c>
      <c r="CZ56" s="16">
        <v>1</v>
      </c>
    </row>
    <row r="57" spans="1:104" x14ac:dyDescent="0.2">
      <c r="A57" s="64"/>
      <c r="B57" s="65"/>
      <c r="C57" s="329" t="s">
        <v>987</v>
      </c>
      <c r="D57" s="330"/>
      <c r="E57" s="103">
        <v>1.8846000000000001</v>
      </c>
      <c r="F57" s="69"/>
      <c r="G57" s="70"/>
      <c r="H57" s="71"/>
      <c r="I57" s="66"/>
      <c r="J57" s="72"/>
      <c r="K57" s="66"/>
      <c r="M57" s="67" t="s">
        <v>987</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C56</f>
        <v xml:space="preserve">DMTZ stávajících přípojek kanalizace </v>
      </c>
      <c r="BE57" s="53"/>
      <c r="BF57" s="53"/>
      <c r="BG57" s="53"/>
      <c r="BH57" s="53"/>
      <c r="BI57" s="53"/>
    </row>
    <row r="58" spans="1:104" x14ac:dyDescent="0.2">
      <c r="A58" s="54">
        <v>25</v>
      </c>
      <c r="B58" s="55" t="s">
        <v>5238</v>
      </c>
      <c r="C58" s="56" t="s">
        <v>5239</v>
      </c>
      <c r="D58" s="57" t="s">
        <v>3611</v>
      </c>
      <c r="E58" s="100">
        <v>1.8846000000000001</v>
      </c>
      <c r="F58" s="59"/>
      <c r="G58" s="60">
        <f>E58*F58</f>
        <v>0</v>
      </c>
      <c r="H58" s="61">
        <v>0</v>
      </c>
      <c r="I58" s="62">
        <f>E58*H58</f>
        <v>0</v>
      </c>
      <c r="J58" s="61"/>
      <c r="K58" s="62">
        <f>E58*J58</f>
        <v>0</v>
      </c>
      <c r="O58" s="53"/>
      <c r="Z58" s="53"/>
      <c r="AA58" s="53">
        <v>12</v>
      </c>
      <c r="AB58" s="53">
        <v>0</v>
      </c>
      <c r="AC58" s="53">
        <v>25</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G58</f>
        <v>0</v>
      </c>
      <c r="BA58" s="53"/>
      <c r="BB58" s="53"/>
      <c r="BC58" s="53"/>
      <c r="BD58" s="53"/>
      <c r="BE58" s="53"/>
      <c r="BF58" s="53"/>
      <c r="BG58" s="53"/>
      <c r="BH58" s="53"/>
      <c r="BI58" s="53"/>
      <c r="CA58" s="53">
        <v>12</v>
      </c>
      <c r="CB58" s="53">
        <v>0</v>
      </c>
      <c r="CZ58" s="16">
        <v>1</v>
      </c>
    </row>
    <row r="59" spans="1:104" x14ac:dyDescent="0.2">
      <c r="A59" s="64"/>
      <c r="B59" s="65"/>
      <c r="C59" s="329" t="s">
        <v>987</v>
      </c>
      <c r="D59" s="330"/>
      <c r="E59" s="103">
        <v>1.8846000000000001</v>
      </c>
      <c r="F59" s="69"/>
      <c r="G59" s="70"/>
      <c r="H59" s="71"/>
      <c r="I59" s="66"/>
      <c r="J59" s="72"/>
      <c r="K59" s="66"/>
      <c r="M59" s="67" t="s">
        <v>987</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C58</f>
        <v xml:space="preserve">zaslepení stáv. Přípojek kanalizace </v>
      </c>
      <c r="BE59" s="53"/>
      <c r="BF59" s="53"/>
      <c r="BG59" s="53"/>
      <c r="BH59" s="53"/>
      <c r="BI59" s="53"/>
    </row>
    <row r="60" spans="1:104" x14ac:dyDescent="0.2">
      <c r="A60" s="54">
        <v>26</v>
      </c>
      <c r="B60" s="55" t="s">
        <v>5240</v>
      </c>
      <c r="C60" s="56" t="s">
        <v>5241</v>
      </c>
      <c r="D60" s="57" t="s">
        <v>3611</v>
      </c>
      <c r="E60" s="100">
        <v>0.62819999999999998</v>
      </c>
      <c r="F60" s="59"/>
      <c r="G60" s="60">
        <f>E60*F60</f>
        <v>0</v>
      </c>
      <c r="H60" s="61">
        <v>0</v>
      </c>
      <c r="I60" s="62">
        <f>E60*H60</f>
        <v>0</v>
      </c>
      <c r="J60" s="61"/>
      <c r="K60" s="62">
        <f>E60*J60</f>
        <v>0</v>
      </c>
      <c r="O60" s="53"/>
      <c r="Z60" s="53"/>
      <c r="AA60" s="53">
        <v>12</v>
      </c>
      <c r="AB60" s="53">
        <v>0</v>
      </c>
      <c r="AC60" s="53">
        <v>26</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G60</f>
        <v>0</v>
      </c>
      <c r="BA60" s="53"/>
      <c r="BB60" s="53"/>
      <c r="BC60" s="53"/>
      <c r="BD60" s="53"/>
      <c r="BE60" s="53"/>
      <c r="BF60" s="53"/>
      <c r="BG60" s="53"/>
      <c r="BH60" s="53"/>
      <c r="BI60" s="53"/>
      <c r="CA60" s="53">
        <v>12</v>
      </c>
      <c r="CB60" s="53">
        <v>0</v>
      </c>
      <c r="CZ60" s="16">
        <v>1</v>
      </c>
    </row>
    <row r="61" spans="1:104" x14ac:dyDescent="0.2">
      <c r="A61" s="64"/>
      <c r="B61" s="65"/>
      <c r="C61" s="329" t="s">
        <v>598</v>
      </c>
      <c r="D61" s="330"/>
      <c r="E61" s="103">
        <v>0.62819999999999998</v>
      </c>
      <c r="F61" s="69"/>
      <c r="G61" s="70"/>
      <c r="H61" s="71"/>
      <c r="I61" s="66"/>
      <c r="J61" s="72"/>
      <c r="K61" s="66"/>
      <c r="M61" s="67" t="s">
        <v>598</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C60</f>
        <v xml:space="preserve">napojení na stáv. Kanal. Řad </v>
      </c>
      <c r="BE61" s="53"/>
      <c r="BF61" s="53"/>
      <c r="BG61" s="53"/>
      <c r="BH61" s="53"/>
      <c r="BI61" s="53"/>
    </row>
    <row r="62" spans="1:104" x14ac:dyDescent="0.2">
      <c r="A62" s="74" t="s">
        <v>42</v>
      </c>
      <c r="B62" s="75" t="s">
        <v>5183</v>
      </c>
      <c r="C62" s="76" t="s">
        <v>5184</v>
      </c>
      <c r="D62" s="77"/>
      <c r="E62" s="78"/>
      <c r="F62" s="78"/>
      <c r="G62" s="79">
        <f>SUM(G35:G61)</f>
        <v>0</v>
      </c>
      <c r="H62" s="80"/>
      <c r="I62" s="79">
        <f>SUM(I35:I61)</f>
        <v>0</v>
      </c>
      <c r="J62" s="81"/>
      <c r="K62" s="79">
        <f>SUM(K35:K61)</f>
        <v>0</v>
      </c>
      <c r="O62" s="53"/>
      <c r="X62" s="82">
        <f>K62</f>
        <v>0</v>
      </c>
      <c r="Y62" s="82">
        <f>I62</f>
        <v>0</v>
      </c>
      <c r="Z62" s="63">
        <f>G62</f>
        <v>0</v>
      </c>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83"/>
      <c r="BB62" s="83"/>
      <c r="BC62" s="83"/>
      <c r="BD62" s="83"/>
      <c r="BE62" s="83"/>
      <c r="BF62" s="83"/>
      <c r="BG62" s="53"/>
      <c r="BH62" s="53"/>
      <c r="BI62" s="53"/>
    </row>
    <row r="63" spans="1:104" ht="14.25" customHeight="1" x14ac:dyDescent="0.2">
      <c r="A63" s="43" t="s">
        <v>38</v>
      </c>
      <c r="B63" s="44" t="s">
        <v>990</v>
      </c>
      <c r="C63" s="45" t="s">
        <v>991</v>
      </c>
      <c r="D63" s="46"/>
      <c r="E63" s="47"/>
      <c r="F63" s="47"/>
      <c r="G63" s="48"/>
      <c r="H63" s="49"/>
      <c r="I63" s="50"/>
      <c r="J63" s="51"/>
      <c r="K63" s="52"/>
      <c r="O63" s="53"/>
    </row>
    <row r="64" spans="1:104" x14ac:dyDescent="0.2">
      <c r="A64" s="54">
        <v>27</v>
      </c>
      <c r="B64" s="55" t="s">
        <v>5195</v>
      </c>
      <c r="C64" s="56" t="s">
        <v>5196</v>
      </c>
      <c r="D64" s="57" t="s">
        <v>5197</v>
      </c>
      <c r="E64" s="100">
        <v>28.897200000000002</v>
      </c>
      <c r="F64" s="59"/>
      <c r="G64" s="60">
        <f>E64*F64</f>
        <v>0</v>
      </c>
      <c r="H64" s="61">
        <v>0</v>
      </c>
      <c r="I64" s="62">
        <f>E64*H64</f>
        <v>0</v>
      </c>
      <c r="J64" s="61"/>
      <c r="K64" s="62">
        <f>E64*J64</f>
        <v>0</v>
      </c>
      <c r="O64" s="53"/>
      <c r="Z64" s="53"/>
      <c r="AA64" s="53">
        <v>12</v>
      </c>
      <c r="AB64" s="53">
        <v>0</v>
      </c>
      <c r="AC64" s="53">
        <v>27</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G64</f>
        <v>0</v>
      </c>
      <c r="BA64" s="53"/>
      <c r="BB64" s="53"/>
      <c r="BC64" s="53"/>
      <c r="BD64" s="53"/>
      <c r="BE64" s="53"/>
      <c r="BF64" s="53"/>
      <c r="BG64" s="53"/>
      <c r="BH64" s="53"/>
      <c r="BI64" s="53"/>
      <c r="CA64" s="53">
        <v>12</v>
      </c>
      <c r="CB64" s="53">
        <v>0</v>
      </c>
      <c r="CZ64" s="16">
        <v>1</v>
      </c>
    </row>
    <row r="65" spans="1:104" x14ac:dyDescent="0.2">
      <c r="A65" s="64"/>
      <c r="B65" s="65"/>
      <c r="C65" s="329" t="s">
        <v>4097</v>
      </c>
      <c r="D65" s="330"/>
      <c r="E65" s="103">
        <v>28.897200000000002</v>
      </c>
      <c r="F65" s="69"/>
      <c r="G65" s="70"/>
      <c r="H65" s="71"/>
      <c r="I65" s="66"/>
      <c r="J65" s="72"/>
      <c r="K65" s="66"/>
      <c r="M65" s="67" t="s">
        <v>4097</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C64</f>
        <v xml:space="preserve">doprava </v>
      </c>
      <c r="BE65" s="53"/>
      <c r="BF65" s="53"/>
      <c r="BG65" s="53"/>
      <c r="BH65" s="53"/>
      <c r="BI65" s="53"/>
    </row>
    <row r="66" spans="1:104" ht="22.5" x14ac:dyDescent="0.2">
      <c r="A66" s="54">
        <v>28</v>
      </c>
      <c r="B66" s="55" t="s">
        <v>5198</v>
      </c>
      <c r="C66" s="56" t="s">
        <v>5199</v>
      </c>
      <c r="D66" s="57" t="s">
        <v>248</v>
      </c>
      <c r="E66" s="100">
        <v>7.5384000000000002</v>
      </c>
      <c r="F66" s="59"/>
      <c r="G66" s="60">
        <f>E66*F66</f>
        <v>0</v>
      </c>
      <c r="H66" s="61">
        <v>0</v>
      </c>
      <c r="I66" s="62">
        <f>E66*H66</f>
        <v>0</v>
      </c>
      <c r="J66" s="61">
        <v>0</v>
      </c>
      <c r="K66" s="62">
        <f>E66*J66</f>
        <v>0</v>
      </c>
      <c r="O66" s="53"/>
      <c r="Z66" s="53"/>
      <c r="AA66" s="53">
        <v>1</v>
      </c>
      <c r="AB66" s="53">
        <v>1</v>
      </c>
      <c r="AC66" s="53">
        <v>1</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G66</f>
        <v>0</v>
      </c>
      <c r="BA66" s="53"/>
      <c r="BB66" s="53"/>
      <c r="BC66" s="53"/>
      <c r="BD66" s="53"/>
      <c r="BE66" s="53"/>
      <c r="BF66" s="53"/>
      <c r="BG66" s="53"/>
      <c r="BH66" s="53"/>
      <c r="BI66" s="53"/>
      <c r="CA66" s="53">
        <v>1</v>
      </c>
      <c r="CB66" s="53">
        <v>1</v>
      </c>
      <c r="CZ66" s="16">
        <v>1</v>
      </c>
    </row>
    <row r="67" spans="1:104" x14ac:dyDescent="0.2">
      <c r="A67" s="64"/>
      <c r="B67" s="65"/>
      <c r="C67" s="329" t="s">
        <v>1580</v>
      </c>
      <c r="D67" s="330"/>
      <c r="E67" s="103">
        <v>7.5384000000000002</v>
      </c>
      <c r="F67" s="69"/>
      <c r="G67" s="70"/>
      <c r="H67" s="71"/>
      <c r="I67" s="66"/>
      <c r="J67" s="72"/>
      <c r="K67" s="66"/>
      <c r="M67" s="67" t="s">
        <v>1580</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C66</f>
        <v xml:space="preserve">Přesun hmot, trubní vedení plastová, otevř. výkop </v>
      </c>
      <c r="BE67" s="53"/>
      <c r="BF67" s="53"/>
      <c r="BG67" s="53"/>
      <c r="BH67" s="53"/>
      <c r="BI67" s="53"/>
    </row>
    <row r="68" spans="1:104" ht="22.5" x14ac:dyDescent="0.2">
      <c r="A68" s="54">
        <v>29</v>
      </c>
      <c r="B68" s="55" t="s">
        <v>5200</v>
      </c>
      <c r="C68" s="56" t="s">
        <v>5201</v>
      </c>
      <c r="D68" s="57" t="s">
        <v>248</v>
      </c>
      <c r="E68" s="100">
        <v>7.5384000000000002</v>
      </c>
      <c r="F68" s="59"/>
      <c r="G68" s="60">
        <f>E68*F68</f>
        <v>0</v>
      </c>
      <c r="H68" s="61">
        <v>0</v>
      </c>
      <c r="I68" s="62">
        <f>E68*H68</f>
        <v>0</v>
      </c>
      <c r="J68" s="61">
        <v>0</v>
      </c>
      <c r="K68" s="62">
        <f>E68*J68</f>
        <v>0</v>
      </c>
      <c r="O68" s="53"/>
      <c r="Z68" s="53"/>
      <c r="AA68" s="53">
        <v>1</v>
      </c>
      <c r="AB68" s="53">
        <v>1</v>
      </c>
      <c r="AC68" s="53">
        <v>1</v>
      </c>
      <c r="AD68" s="53"/>
      <c r="AE68" s="53"/>
      <c r="AF68" s="53"/>
      <c r="AG68" s="53"/>
      <c r="AH68" s="53"/>
      <c r="AI68" s="53"/>
      <c r="AJ68" s="53"/>
      <c r="AK68" s="53"/>
      <c r="AL68" s="53"/>
      <c r="AM68" s="53"/>
      <c r="AN68" s="53"/>
      <c r="AO68" s="53"/>
      <c r="AP68" s="53"/>
      <c r="AQ68" s="53"/>
      <c r="AR68" s="53"/>
      <c r="AS68" s="53"/>
      <c r="AT68" s="53"/>
      <c r="AU68" s="53"/>
      <c r="AV68" s="53"/>
      <c r="AW68" s="53"/>
      <c r="AX68" s="53"/>
      <c r="AY68" s="53"/>
      <c r="AZ68" s="63">
        <f>G68</f>
        <v>0</v>
      </c>
      <c r="BA68" s="53"/>
      <c r="BB68" s="53"/>
      <c r="BC68" s="53"/>
      <c r="BD68" s="53"/>
      <c r="BE68" s="53"/>
      <c r="BF68" s="53"/>
      <c r="BG68" s="53"/>
      <c r="BH68" s="53"/>
      <c r="BI68" s="53"/>
      <c r="CA68" s="53">
        <v>1</v>
      </c>
      <c r="CB68" s="53">
        <v>1</v>
      </c>
      <c r="CZ68" s="16">
        <v>1</v>
      </c>
    </row>
    <row r="69" spans="1:104" x14ac:dyDescent="0.2">
      <c r="A69" s="64"/>
      <c r="B69" s="65"/>
      <c r="C69" s="329" t="s">
        <v>1580</v>
      </c>
      <c r="D69" s="330"/>
      <c r="E69" s="103">
        <v>7.5384000000000002</v>
      </c>
      <c r="F69" s="69"/>
      <c r="G69" s="70"/>
      <c r="H69" s="71"/>
      <c r="I69" s="66"/>
      <c r="J69" s="72"/>
      <c r="K69" s="66"/>
      <c r="M69" s="67" t="s">
        <v>1580</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73" t="str">
        <f>C68</f>
        <v xml:space="preserve">Přesun hmot, trubní vedení plastová, příplatek 1km </v>
      </c>
      <c r="BE69" s="53"/>
      <c r="BF69" s="53"/>
      <c r="BG69" s="53"/>
      <c r="BH69" s="53"/>
      <c r="BI69" s="53"/>
    </row>
    <row r="70" spans="1:104" x14ac:dyDescent="0.2">
      <c r="A70" s="74" t="s">
        <v>42</v>
      </c>
      <c r="B70" s="75" t="s">
        <v>990</v>
      </c>
      <c r="C70" s="76" t="s">
        <v>991</v>
      </c>
      <c r="D70" s="77"/>
      <c r="E70" s="78"/>
      <c r="F70" s="78"/>
      <c r="G70" s="79">
        <f>SUM(G63:G69)</f>
        <v>0</v>
      </c>
      <c r="H70" s="80"/>
      <c r="I70" s="79">
        <f>SUM(I63:I69)</f>
        <v>0</v>
      </c>
      <c r="J70" s="81"/>
      <c r="K70" s="79">
        <f>SUM(K63:K69)</f>
        <v>0</v>
      </c>
      <c r="O70" s="53"/>
      <c r="X70" s="82">
        <f>K70</f>
        <v>0</v>
      </c>
      <c r="Y70" s="82">
        <f>I70</f>
        <v>0</v>
      </c>
      <c r="Z70" s="63">
        <f>G70</f>
        <v>0</v>
      </c>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83"/>
      <c r="BB70" s="83"/>
      <c r="BC70" s="83"/>
      <c r="BD70" s="83"/>
      <c r="BE70" s="83"/>
      <c r="BF70" s="83"/>
      <c r="BG70" s="53"/>
      <c r="BH70" s="53"/>
      <c r="BI70" s="53"/>
    </row>
    <row r="71" spans="1:104" x14ac:dyDescent="0.2">
      <c r="A71" s="84" t="s">
        <v>23</v>
      </c>
      <c r="B71" s="85" t="s">
        <v>43</v>
      </c>
      <c r="C71" s="86"/>
      <c r="D71" s="87"/>
      <c r="E71" s="88"/>
      <c r="F71" s="88"/>
      <c r="G71" s="89">
        <f>SUM(Z7:Z71)</f>
        <v>0</v>
      </c>
      <c r="H71" s="90"/>
      <c r="I71" s="89">
        <f>SUM(Y7:Y71)</f>
        <v>0</v>
      </c>
      <c r="J71" s="90"/>
      <c r="K71" s="89">
        <f>SUM(X7:X71)</f>
        <v>0</v>
      </c>
      <c r="O71" s="53"/>
      <c r="BA71" s="91"/>
      <c r="BB71" s="91"/>
      <c r="BC71" s="91"/>
      <c r="BD71" s="91"/>
      <c r="BE71" s="91"/>
      <c r="BF71" s="91"/>
    </row>
    <row r="72" spans="1:104" x14ac:dyDescent="0.2">
      <c r="E72" s="16"/>
    </row>
    <row r="73" spans="1:104" x14ac:dyDescent="0.2">
      <c r="E73" s="16"/>
    </row>
    <row r="74" spans="1:104" x14ac:dyDescent="0.2">
      <c r="E74" s="16"/>
    </row>
    <row r="75" spans="1:104" x14ac:dyDescent="0.2">
      <c r="E75" s="16"/>
    </row>
    <row r="76" spans="1:104" x14ac:dyDescent="0.2">
      <c r="E76" s="16"/>
    </row>
    <row r="77" spans="1:104" x14ac:dyDescent="0.2">
      <c r="E77" s="16"/>
    </row>
    <row r="78" spans="1:104" x14ac:dyDescent="0.2">
      <c r="E78" s="16"/>
    </row>
    <row r="79" spans="1:104" x14ac:dyDescent="0.2">
      <c r="E79" s="16"/>
    </row>
    <row r="80" spans="1:104" x14ac:dyDescent="0.2">
      <c r="E80" s="16"/>
    </row>
    <row r="81" spans="1:7" x14ac:dyDescent="0.2">
      <c r="E81" s="16"/>
    </row>
    <row r="82" spans="1:7" x14ac:dyDescent="0.2">
      <c r="E82" s="16"/>
    </row>
    <row r="83" spans="1:7" x14ac:dyDescent="0.2">
      <c r="E83" s="16"/>
    </row>
    <row r="84" spans="1:7" x14ac:dyDescent="0.2">
      <c r="E84" s="16"/>
    </row>
    <row r="85" spans="1:7" x14ac:dyDescent="0.2">
      <c r="E85" s="16"/>
    </row>
    <row r="86" spans="1:7" x14ac:dyDescent="0.2">
      <c r="E86" s="16"/>
    </row>
    <row r="87" spans="1:7" x14ac:dyDescent="0.2">
      <c r="E87" s="16"/>
    </row>
    <row r="88" spans="1:7" x14ac:dyDescent="0.2">
      <c r="E88" s="16"/>
    </row>
    <row r="89" spans="1:7" x14ac:dyDescent="0.2">
      <c r="E89" s="16"/>
    </row>
    <row r="90" spans="1:7" x14ac:dyDescent="0.2">
      <c r="E90" s="16"/>
    </row>
    <row r="91" spans="1:7" x14ac:dyDescent="0.2">
      <c r="E91" s="16"/>
    </row>
    <row r="92" spans="1:7" x14ac:dyDescent="0.2">
      <c r="E92" s="16"/>
    </row>
    <row r="93" spans="1:7" x14ac:dyDescent="0.2">
      <c r="A93" s="72"/>
      <c r="B93" s="72"/>
      <c r="C93" s="72"/>
      <c r="D93" s="72"/>
      <c r="E93" s="72"/>
      <c r="F93" s="72"/>
      <c r="G93" s="72"/>
    </row>
    <row r="94" spans="1:7" x14ac:dyDescent="0.2">
      <c r="A94" s="72"/>
      <c r="B94" s="72"/>
      <c r="C94" s="72"/>
      <c r="D94" s="72"/>
      <c r="E94" s="72"/>
      <c r="F94" s="72"/>
      <c r="G94" s="72"/>
    </row>
    <row r="95" spans="1:7" x14ac:dyDescent="0.2">
      <c r="A95" s="72"/>
      <c r="B95" s="72"/>
      <c r="C95" s="72"/>
      <c r="D95" s="72"/>
      <c r="E95" s="72"/>
      <c r="F95" s="72"/>
      <c r="G95" s="72"/>
    </row>
    <row r="96" spans="1:7" x14ac:dyDescent="0.2">
      <c r="A96" s="72"/>
      <c r="B96" s="72"/>
      <c r="C96" s="72"/>
      <c r="D96" s="72"/>
      <c r="E96" s="72"/>
      <c r="F96" s="72"/>
      <c r="G96" s="72"/>
    </row>
    <row r="97" spans="5:5" x14ac:dyDescent="0.2">
      <c r="E97" s="16"/>
    </row>
    <row r="98" spans="5:5" x14ac:dyDescent="0.2">
      <c r="E98" s="16"/>
    </row>
    <row r="99" spans="5:5" x14ac:dyDescent="0.2">
      <c r="E99" s="16"/>
    </row>
    <row r="100" spans="5:5" x14ac:dyDescent="0.2">
      <c r="E100" s="16"/>
    </row>
    <row r="101" spans="5:5" x14ac:dyDescent="0.2">
      <c r="E101" s="16"/>
    </row>
    <row r="102" spans="5:5" x14ac:dyDescent="0.2">
      <c r="E102" s="16"/>
    </row>
    <row r="103" spans="5:5" x14ac:dyDescent="0.2">
      <c r="E103" s="16"/>
    </row>
    <row r="104" spans="5:5" x14ac:dyDescent="0.2">
      <c r="E104" s="16"/>
    </row>
    <row r="105" spans="5:5" x14ac:dyDescent="0.2">
      <c r="E105" s="16"/>
    </row>
    <row r="106" spans="5:5" x14ac:dyDescent="0.2">
      <c r="E106" s="16"/>
    </row>
    <row r="107" spans="5:5" x14ac:dyDescent="0.2">
      <c r="E107" s="16"/>
    </row>
    <row r="108" spans="5:5" x14ac:dyDescent="0.2">
      <c r="E108" s="16"/>
    </row>
    <row r="109" spans="5:5" x14ac:dyDescent="0.2">
      <c r="E109" s="16"/>
    </row>
    <row r="110" spans="5:5" x14ac:dyDescent="0.2">
      <c r="E110" s="16"/>
    </row>
    <row r="111" spans="5:5" x14ac:dyDescent="0.2">
      <c r="E111" s="16"/>
    </row>
    <row r="112" spans="5:5" x14ac:dyDescent="0.2">
      <c r="E112" s="16"/>
    </row>
    <row r="113" spans="1:5" x14ac:dyDescent="0.2">
      <c r="E113" s="16"/>
    </row>
    <row r="114" spans="1:5" x14ac:dyDescent="0.2">
      <c r="E114" s="16"/>
    </row>
    <row r="115" spans="1:5" x14ac:dyDescent="0.2">
      <c r="E115" s="16"/>
    </row>
    <row r="116" spans="1:5" x14ac:dyDescent="0.2">
      <c r="E116" s="16"/>
    </row>
    <row r="117" spans="1:5" x14ac:dyDescent="0.2">
      <c r="E117" s="16"/>
    </row>
    <row r="118" spans="1:5" x14ac:dyDescent="0.2">
      <c r="E118" s="16"/>
    </row>
    <row r="119" spans="1:5" x14ac:dyDescent="0.2">
      <c r="E119" s="16"/>
    </row>
    <row r="120" spans="1:5" x14ac:dyDescent="0.2">
      <c r="E120" s="16"/>
    </row>
    <row r="121" spans="1:5" x14ac:dyDescent="0.2">
      <c r="E121" s="16"/>
    </row>
    <row r="122" spans="1:5" x14ac:dyDescent="0.2">
      <c r="E122" s="16"/>
    </row>
    <row r="123" spans="1:5" x14ac:dyDescent="0.2">
      <c r="E123" s="16"/>
    </row>
    <row r="124" spans="1:5" x14ac:dyDescent="0.2">
      <c r="E124" s="16"/>
    </row>
    <row r="125" spans="1:5" x14ac:dyDescent="0.2">
      <c r="E125" s="16"/>
    </row>
    <row r="126" spans="1:5" x14ac:dyDescent="0.2">
      <c r="E126" s="16"/>
    </row>
    <row r="127" spans="1:5" x14ac:dyDescent="0.2">
      <c r="E127" s="16"/>
    </row>
    <row r="128" spans="1:5" x14ac:dyDescent="0.2">
      <c r="A128" s="92"/>
      <c r="B128" s="92"/>
    </row>
    <row r="129" spans="1:7" x14ac:dyDescent="0.2">
      <c r="A129" s="72"/>
      <c r="B129" s="72"/>
      <c r="C129" s="93"/>
      <c r="D129" s="93"/>
      <c r="E129" s="94"/>
      <c r="F129" s="93"/>
      <c r="G129" s="95"/>
    </row>
    <row r="130" spans="1:7" x14ac:dyDescent="0.2">
      <c r="A130" s="96"/>
      <c r="B130" s="96"/>
      <c r="C130" s="72"/>
      <c r="D130" s="72"/>
      <c r="E130" s="97"/>
      <c r="F130" s="72"/>
      <c r="G130" s="72"/>
    </row>
    <row r="131" spans="1:7" x14ac:dyDescent="0.2">
      <c r="A131" s="72"/>
      <c r="B131" s="72"/>
      <c r="C131" s="72"/>
      <c r="D131" s="72"/>
      <c r="E131" s="97"/>
      <c r="F131" s="72"/>
      <c r="G131" s="72"/>
    </row>
    <row r="132" spans="1:7" x14ac:dyDescent="0.2">
      <c r="A132" s="72"/>
      <c r="B132" s="72"/>
      <c r="C132" s="72"/>
      <c r="D132" s="72"/>
      <c r="E132" s="97"/>
      <c r="F132" s="72"/>
      <c r="G132" s="72"/>
    </row>
    <row r="133" spans="1:7" x14ac:dyDescent="0.2">
      <c r="A133" s="72"/>
      <c r="B133" s="72"/>
      <c r="C133" s="72"/>
      <c r="D133" s="72"/>
      <c r="E133" s="97"/>
      <c r="F133" s="72"/>
      <c r="G133" s="72"/>
    </row>
    <row r="134" spans="1:7" x14ac:dyDescent="0.2">
      <c r="A134" s="72"/>
      <c r="B134" s="72"/>
      <c r="C134" s="72"/>
      <c r="D134" s="72"/>
      <c r="E134" s="97"/>
      <c r="F134" s="72"/>
      <c r="G134" s="72"/>
    </row>
    <row r="135" spans="1:7" x14ac:dyDescent="0.2">
      <c r="A135" s="72"/>
      <c r="B135" s="72"/>
      <c r="C135" s="72"/>
      <c r="D135" s="72"/>
      <c r="E135" s="97"/>
      <c r="F135" s="72"/>
      <c r="G135" s="72"/>
    </row>
    <row r="136" spans="1:7" x14ac:dyDescent="0.2">
      <c r="A136" s="72"/>
      <c r="B136" s="72"/>
      <c r="C136" s="72"/>
      <c r="D136" s="72"/>
      <c r="E136" s="97"/>
      <c r="F136" s="72"/>
      <c r="G136" s="72"/>
    </row>
    <row r="137" spans="1:7" x14ac:dyDescent="0.2">
      <c r="A137" s="72"/>
      <c r="B137" s="72"/>
      <c r="C137" s="72"/>
      <c r="D137" s="72"/>
      <c r="E137" s="97"/>
      <c r="F137" s="72"/>
      <c r="G137" s="72"/>
    </row>
    <row r="138" spans="1:7" x14ac:dyDescent="0.2">
      <c r="A138" s="72"/>
      <c r="B138" s="72"/>
      <c r="C138" s="72"/>
      <c r="D138" s="72"/>
      <c r="E138" s="97"/>
      <c r="F138" s="72"/>
      <c r="G138" s="72"/>
    </row>
    <row r="139" spans="1:7" x14ac:dyDescent="0.2">
      <c r="A139" s="72"/>
      <c r="B139" s="72"/>
      <c r="C139" s="72"/>
      <c r="D139" s="72"/>
      <c r="E139" s="97"/>
      <c r="F139" s="72"/>
      <c r="G139" s="72"/>
    </row>
    <row r="140" spans="1:7" x14ac:dyDescent="0.2">
      <c r="A140" s="72"/>
      <c r="B140" s="72"/>
      <c r="C140" s="72"/>
      <c r="D140" s="72"/>
      <c r="E140" s="97"/>
      <c r="F140" s="72"/>
      <c r="G140" s="72"/>
    </row>
    <row r="141" spans="1:7" x14ac:dyDescent="0.2">
      <c r="A141" s="72"/>
      <c r="B141" s="72"/>
      <c r="C141" s="72"/>
      <c r="D141" s="72"/>
      <c r="E141" s="97"/>
      <c r="F141" s="72"/>
      <c r="G141" s="72"/>
    </row>
    <row r="142" spans="1:7" x14ac:dyDescent="0.2">
      <c r="A142" s="72"/>
      <c r="B142" s="72"/>
      <c r="C142" s="72"/>
      <c r="D142" s="72"/>
      <c r="E142" s="97"/>
      <c r="F142" s="72"/>
      <c r="G142" s="72"/>
    </row>
  </sheetData>
  <sheetProtection algorithmName="SHA-512" hashValue="ABU2qIjKgwDjhGwAfkWtAgERwXuMvhOoQmwPGOAPu8LyH7iKZdtPw/Cjdnsmk9nwh//risWNX0pORsTUJFZpiA==" saltValue="D8IOm7WbYHJCDyxv0QhSOA==" spinCount="100000" sheet="1" objects="1" scenarios="1"/>
  <protectedRanges>
    <protectedRange sqref="F8 F10 F12 F14 F16 F18 F20 F22 F24 F26 F28 F30 F32 F36 F38 F40 F42 F44 F46 F48 F50 F52 F54 F56 F58 F60 F64 F66 F68" name="Oblast1"/>
  </protectedRanges>
  <mergeCells count="30">
    <mergeCell ref="C65:D65"/>
    <mergeCell ref="C67:D67"/>
    <mergeCell ref="C69:D69"/>
    <mergeCell ref="C51:D51"/>
    <mergeCell ref="C53:D53"/>
    <mergeCell ref="C55:D55"/>
    <mergeCell ref="C57:D57"/>
    <mergeCell ref="C59:D59"/>
    <mergeCell ref="C61:D61"/>
    <mergeCell ref="A1:G1"/>
    <mergeCell ref="C9:D9"/>
    <mergeCell ref="C11:D11"/>
    <mergeCell ref="C13:D13"/>
    <mergeCell ref="C15:D15"/>
    <mergeCell ref="C17:D17"/>
    <mergeCell ref="C19:D19"/>
    <mergeCell ref="C45:D45"/>
    <mergeCell ref="C47:D47"/>
    <mergeCell ref="C49:D49"/>
    <mergeCell ref="C21:D21"/>
    <mergeCell ref="C23:D23"/>
    <mergeCell ref="C25:D25"/>
    <mergeCell ref="C27:D27"/>
    <mergeCell ref="C29:D29"/>
    <mergeCell ref="C31:D31"/>
    <mergeCell ref="C33:D33"/>
    <mergeCell ref="C37:D37"/>
    <mergeCell ref="C39:D39"/>
    <mergeCell ref="C41:D41"/>
    <mergeCell ref="C43:D43"/>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CZ113"/>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5244</v>
      </c>
      <c r="E3" s="132"/>
      <c r="F3" s="133"/>
      <c r="G3" s="134"/>
    </row>
    <row r="4" spans="1:104" ht="13.5" customHeight="1" thickBot="1" x14ac:dyDescent="0.25">
      <c r="A4" s="135" t="s">
        <v>26</v>
      </c>
      <c r="B4" s="136"/>
      <c r="C4" s="137"/>
      <c r="D4" s="138" t="s">
        <v>5246</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39</v>
      </c>
      <c r="C7" s="153" t="s">
        <v>40</v>
      </c>
      <c r="D7" s="154"/>
      <c r="E7" s="155"/>
      <c r="F7" s="155"/>
      <c r="G7" s="156"/>
      <c r="H7" s="157"/>
      <c r="I7" s="158"/>
      <c r="J7" s="159"/>
      <c r="K7" s="160"/>
      <c r="O7" s="53"/>
    </row>
    <row r="8" spans="1:104" x14ac:dyDescent="0.2">
      <c r="A8" s="161">
        <v>1</v>
      </c>
      <c r="B8" s="162" t="s">
        <v>5181</v>
      </c>
      <c r="C8" s="163" t="s">
        <v>5182</v>
      </c>
      <c r="D8" s="164" t="s">
        <v>4251</v>
      </c>
      <c r="E8" s="165">
        <v>0.37180000000000002</v>
      </c>
      <c r="F8" s="122">
        <f>'09 01 '!F32</f>
        <v>0</v>
      </c>
      <c r="G8" s="166">
        <f t="shared" ref="G8:G20" si="0">E8*F8</f>
        <v>0</v>
      </c>
      <c r="H8" s="167">
        <v>0</v>
      </c>
      <c r="I8" s="168">
        <f t="shared" ref="I8:I20" si="1">E8*H8</f>
        <v>0</v>
      </c>
      <c r="J8" s="167">
        <v>0</v>
      </c>
      <c r="K8" s="168">
        <f t="shared" ref="K8:K20" si="2">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 t="shared" ref="AZ8:AZ20" si="3">G8</f>
        <v>0</v>
      </c>
      <c r="BA8" s="53"/>
      <c r="BB8" s="53"/>
      <c r="BC8" s="53"/>
      <c r="BD8" s="53"/>
      <c r="BE8" s="53"/>
      <c r="BF8" s="53"/>
      <c r="BG8" s="53"/>
      <c r="BH8" s="53"/>
      <c r="BI8" s="53"/>
      <c r="CA8" s="53">
        <v>1</v>
      </c>
      <c r="CB8" s="53">
        <v>1</v>
      </c>
      <c r="CZ8" s="16">
        <v>1</v>
      </c>
    </row>
    <row r="9" spans="1:104" x14ac:dyDescent="0.2">
      <c r="A9" s="161">
        <v>2</v>
      </c>
      <c r="B9" s="162" t="s">
        <v>5177</v>
      </c>
      <c r="C9" s="163" t="s">
        <v>5178</v>
      </c>
      <c r="D9" s="164" t="s">
        <v>3611</v>
      </c>
      <c r="E9" s="165">
        <v>0.37180000000000002</v>
      </c>
      <c r="F9" s="122">
        <f>'09 01 '!F28</f>
        <v>0</v>
      </c>
      <c r="G9" s="166">
        <f t="shared" si="0"/>
        <v>0</v>
      </c>
      <c r="H9" s="167">
        <v>0</v>
      </c>
      <c r="I9" s="168">
        <f t="shared" si="1"/>
        <v>0</v>
      </c>
      <c r="J9" s="167">
        <v>0</v>
      </c>
      <c r="K9" s="168">
        <f t="shared" si="2"/>
        <v>0</v>
      </c>
      <c r="O9" s="53"/>
      <c r="Z9" s="53"/>
      <c r="AA9" s="53">
        <v>1</v>
      </c>
      <c r="AB9" s="53">
        <v>1</v>
      </c>
      <c r="AC9" s="53">
        <v>1</v>
      </c>
      <c r="AD9" s="53"/>
      <c r="AE9" s="53"/>
      <c r="AF9" s="53"/>
      <c r="AG9" s="53"/>
      <c r="AH9" s="53"/>
      <c r="AI9" s="53"/>
      <c r="AJ9" s="53"/>
      <c r="AK9" s="53"/>
      <c r="AL9" s="53"/>
      <c r="AM9" s="53"/>
      <c r="AN9" s="53"/>
      <c r="AO9" s="53"/>
      <c r="AP9" s="53"/>
      <c r="AQ9" s="53"/>
      <c r="AR9" s="53"/>
      <c r="AS9" s="53"/>
      <c r="AT9" s="53"/>
      <c r="AU9" s="53"/>
      <c r="AV9" s="53"/>
      <c r="AW9" s="53"/>
      <c r="AX9" s="53"/>
      <c r="AY9" s="53"/>
      <c r="AZ9" s="63">
        <f t="shared" si="3"/>
        <v>0</v>
      </c>
      <c r="BA9" s="53"/>
      <c r="BB9" s="53"/>
      <c r="BC9" s="53"/>
      <c r="BD9" s="53"/>
      <c r="BE9" s="53"/>
      <c r="BF9" s="53"/>
      <c r="BG9" s="53"/>
      <c r="BH9" s="53"/>
      <c r="BI9" s="53"/>
      <c r="CA9" s="53">
        <v>1</v>
      </c>
      <c r="CB9" s="53">
        <v>1</v>
      </c>
      <c r="CZ9" s="16">
        <v>1</v>
      </c>
    </row>
    <row r="10" spans="1:104" x14ac:dyDescent="0.2">
      <c r="A10" s="161">
        <v>3</v>
      </c>
      <c r="B10" s="162" t="s">
        <v>5167</v>
      </c>
      <c r="C10" s="163" t="s">
        <v>5168</v>
      </c>
      <c r="D10" s="164" t="s">
        <v>70</v>
      </c>
      <c r="E10" s="165">
        <v>8.1796000000000006</v>
      </c>
      <c r="F10" s="122">
        <f>'09 01 '!F8</f>
        <v>0</v>
      </c>
      <c r="G10" s="166">
        <f t="shared" si="0"/>
        <v>0</v>
      </c>
      <c r="H10" s="167">
        <v>0</v>
      </c>
      <c r="I10" s="168">
        <f t="shared" si="1"/>
        <v>0</v>
      </c>
      <c r="J10" s="167">
        <v>0</v>
      </c>
      <c r="K10" s="168">
        <f t="shared" si="2"/>
        <v>0</v>
      </c>
      <c r="O10" s="53"/>
      <c r="Z10" s="53"/>
      <c r="AA10" s="53">
        <v>1</v>
      </c>
      <c r="AB10" s="53">
        <v>1</v>
      </c>
      <c r="AC10" s="53">
        <v>1</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 t="shared" si="3"/>
        <v>0</v>
      </c>
      <c r="BA10" s="53"/>
      <c r="BB10" s="53"/>
      <c r="BC10" s="53"/>
      <c r="BD10" s="53"/>
      <c r="BE10" s="53"/>
      <c r="BF10" s="53"/>
      <c r="BG10" s="53"/>
      <c r="BH10" s="53"/>
      <c r="BI10" s="53"/>
      <c r="CA10" s="53">
        <v>1</v>
      </c>
      <c r="CB10" s="53">
        <v>1</v>
      </c>
      <c r="CZ10" s="16">
        <v>1</v>
      </c>
    </row>
    <row r="11" spans="1:104" x14ac:dyDescent="0.2">
      <c r="A11" s="161">
        <v>4</v>
      </c>
      <c r="B11" s="162" t="s">
        <v>5208</v>
      </c>
      <c r="C11" s="163" t="s">
        <v>5209</v>
      </c>
      <c r="D11" s="164" t="s">
        <v>70</v>
      </c>
      <c r="E11" s="165">
        <v>1.4872000000000001</v>
      </c>
      <c r="F11" s="122">
        <f>'09 01 '!F10</f>
        <v>0</v>
      </c>
      <c r="G11" s="166">
        <f t="shared" si="0"/>
        <v>0</v>
      </c>
      <c r="H11" s="167">
        <v>0</v>
      </c>
      <c r="I11" s="168">
        <f t="shared" si="1"/>
        <v>0</v>
      </c>
      <c r="J11" s="167">
        <v>0</v>
      </c>
      <c r="K11" s="168">
        <f t="shared" si="2"/>
        <v>0</v>
      </c>
      <c r="O11" s="53"/>
      <c r="Z11" s="53"/>
      <c r="AA11" s="53">
        <v>1</v>
      </c>
      <c r="AB11" s="53">
        <v>1</v>
      </c>
      <c r="AC11" s="53">
        <v>1</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 t="shared" si="3"/>
        <v>0</v>
      </c>
      <c r="BA11" s="53"/>
      <c r="BB11" s="53"/>
      <c r="BC11" s="53"/>
      <c r="BD11" s="53"/>
      <c r="BE11" s="53"/>
      <c r="BF11" s="53"/>
      <c r="BG11" s="53"/>
      <c r="BH11" s="53"/>
      <c r="BI11" s="53"/>
      <c r="CA11" s="53">
        <v>1</v>
      </c>
      <c r="CB11" s="53">
        <v>1</v>
      </c>
      <c r="CZ11" s="16">
        <v>1</v>
      </c>
    </row>
    <row r="12" spans="1:104" x14ac:dyDescent="0.2">
      <c r="A12" s="161">
        <v>5</v>
      </c>
      <c r="B12" s="162" t="s">
        <v>5179</v>
      </c>
      <c r="C12" s="163" t="s">
        <v>5180</v>
      </c>
      <c r="D12" s="164" t="s">
        <v>4251</v>
      </c>
      <c r="E12" s="165">
        <v>0.37180000000000002</v>
      </c>
      <c r="F12" s="122">
        <f>'09 01 '!F30</f>
        <v>0</v>
      </c>
      <c r="G12" s="166">
        <f t="shared" si="0"/>
        <v>0</v>
      </c>
      <c r="H12" s="167">
        <v>0</v>
      </c>
      <c r="I12" s="168">
        <f t="shared" si="1"/>
        <v>0</v>
      </c>
      <c r="J12" s="167">
        <v>0</v>
      </c>
      <c r="K12" s="168">
        <f t="shared" si="2"/>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 t="shared" si="3"/>
        <v>0</v>
      </c>
      <c r="BA12" s="53"/>
      <c r="BB12" s="53"/>
      <c r="BC12" s="53"/>
      <c r="BD12" s="53"/>
      <c r="BE12" s="53"/>
      <c r="BF12" s="53"/>
      <c r="BG12" s="53"/>
      <c r="BH12" s="53"/>
      <c r="BI12" s="53"/>
      <c r="CA12" s="53">
        <v>1</v>
      </c>
      <c r="CB12" s="53">
        <v>1</v>
      </c>
      <c r="CZ12" s="16">
        <v>1</v>
      </c>
    </row>
    <row r="13" spans="1:104" x14ac:dyDescent="0.2">
      <c r="A13" s="161">
        <v>6</v>
      </c>
      <c r="B13" s="162" t="s">
        <v>147</v>
      </c>
      <c r="C13" s="163" t="s">
        <v>148</v>
      </c>
      <c r="D13" s="164" t="s">
        <v>70</v>
      </c>
      <c r="E13" s="165">
        <v>9.6668000000000003</v>
      </c>
      <c r="F13" s="122">
        <f>'09 01 '!F12</f>
        <v>0</v>
      </c>
      <c r="G13" s="166">
        <f t="shared" si="0"/>
        <v>0</v>
      </c>
      <c r="H13" s="167">
        <v>0</v>
      </c>
      <c r="I13" s="168">
        <f t="shared" si="1"/>
        <v>0</v>
      </c>
      <c r="J13" s="167">
        <v>0</v>
      </c>
      <c r="K13" s="168">
        <f t="shared" si="2"/>
        <v>0</v>
      </c>
      <c r="O13" s="53"/>
      <c r="Z13" s="53"/>
      <c r="AA13" s="53">
        <v>1</v>
      </c>
      <c r="AB13" s="53">
        <v>1</v>
      </c>
      <c r="AC13" s="53">
        <v>1</v>
      </c>
      <c r="AD13" s="53"/>
      <c r="AE13" s="53"/>
      <c r="AF13" s="53"/>
      <c r="AG13" s="53"/>
      <c r="AH13" s="53"/>
      <c r="AI13" s="53"/>
      <c r="AJ13" s="53"/>
      <c r="AK13" s="53"/>
      <c r="AL13" s="53"/>
      <c r="AM13" s="53"/>
      <c r="AN13" s="53"/>
      <c r="AO13" s="53"/>
      <c r="AP13" s="53"/>
      <c r="AQ13" s="53"/>
      <c r="AR13" s="53"/>
      <c r="AS13" s="53"/>
      <c r="AT13" s="53"/>
      <c r="AU13" s="53"/>
      <c r="AV13" s="53"/>
      <c r="AW13" s="53"/>
      <c r="AX13" s="53"/>
      <c r="AY13" s="53"/>
      <c r="AZ13" s="63">
        <f t="shared" si="3"/>
        <v>0</v>
      </c>
      <c r="BA13" s="53"/>
      <c r="BB13" s="53"/>
      <c r="BC13" s="53"/>
      <c r="BD13" s="53"/>
      <c r="BE13" s="53"/>
      <c r="BF13" s="53"/>
      <c r="BG13" s="53"/>
      <c r="BH13" s="53"/>
      <c r="BI13" s="53"/>
      <c r="CA13" s="53">
        <v>1</v>
      </c>
      <c r="CB13" s="53">
        <v>1</v>
      </c>
      <c r="CZ13" s="16">
        <v>1</v>
      </c>
    </row>
    <row r="14" spans="1:104" ht="22.5" x14ac:dyDescent="0.2">
      <c r="A14" s="161">
        <v>7</v>
      </c>
      <c r="B14" s="162" t="s">
        <v>5169</v>
      </c>
      <c r="C14" s="163" t="s">
        <v>5170</v>
      </c>
      <c r="D14" s="164" t="s">
        <v>70</v>
      </c>
      <c r="E14" s="165">
        <v>9.6668000000000003</v>
      </c>
      <c r="F14" s="122">
        <f>'09 01 '!F14</f>
        <v>0</v>
      </c>
      <c r="G14" s="166">
        <f t="shared" si="0"/>
        <v>0</v>
      </c>
      <c r="H14" s="167">
        <v>0</v>
      </c>
      <c r="I14" s="168">
        <f t="shared" si="1"/>
        <v>0</v>
      </c>
      <c r="J14" s="167">
        <v>0</v>
      </c>
      <c r="K14" s="168">
        <f t="shared" si="2"/>
        <v>0</v>
      </c>
      <c r="O14" s="53"/>
      <c r="Z14" s="53"/>
      <c r="AA14" s="53">
        <v>1</v>
      </c>
      <c r="AB14" s="53">
        <v>1</v>
      </c>
      <c r="AC14" s="53">
        <v>1</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 t="shared" si="3"/>
        <v>0</v>
      </c>
      <c r="BA14" s="53"/>
      <c r="BB14" s="53"/>
      <c r="BC14" s="53"/>
      <c r="BD14" s="53"/>
      <c r="BE14" s="53"/>
      <c r="BF14" s="53"/>
      <c r="BG14" s="53"/>
      <c r="BH14" s="53"/>
      <c r="BI14" s="53"/>
      <c r="CA14" s="53">
        <v>1</v>
      </c>
      <c r="CB14" s="53">
        <v>1</v>
      </c>
      <c r="CZ14" s="16">
        <v>1</v>
      </c>
    </row>
    <row r="15" spans="1:104" x14ac:dyDescent="0.2">
      <c r="A15" s="161">
        <v>8</v>
      </c>
      <c r="B15" s="162" t="s">
        <v>5171</v>
      </c>
      <c r="C15" s="163" t="s">
        <v>5172</v>
      </c>
      <c r="D15" s="164" t="s">
        <v>70</v>
      </c>
      <c r="E15" s="165">
        <v>8.1796000000000006</v>
      </c>
      <c r="F15" s="122">
        <f>'09 01 '!F16</f>
        <v>0</v>
      </c>
      <c r="G15" s="166">
        <f t="shared" si="0"/>
        <v>0</v>
      </c>
      <c r="H15" s="167">
        <v>0</v>
      </c>
      <c r="I15" s="168">
        <f t="shared" si="1"/>
        <v>0</v>
      </c>
      <c r="J15" s="167">
        <v>0</v>
      </c>
      <c r="K15" s="168">
        <f t="shared" si="2"/>
        <v>0</v>
      </c>
      <c r="O15" s="53"/>
      <c r="Z15" s="53"/>
      <c r="AA15" s="53">
        <v>1</v>
      </c>
      <c r="AB15" s="53">
        <v>1</v>
      </c>
      <c r="AC15" s="53">
        <v>1</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 t="shared" si="3"/>
        <v>0</v>
      </c>
      <c r="BA15" s="53"/>
      <c r="BB15" s="53"/>
      <c r="BC15" s="53"/>
      <c r="BD15" s="53"/>
      <c r="BE15" s="53"/>
      <c r="BF15" s="53"/>
      <c r="BG15" s="53"/>
      <c r="BH15" s="53"/>
      <c r="BI15" s="53"/>
      <c r="CA15" s="53">
        <v>1</v>
      </c>
      <c r="CB15" s="53">
        <v>1</v>
      </c>
      <c r="CZ15" s="16">
        <v>1</v>
      </c>
    </row>
    <row r="16" spans="1:104" x14ac:dyDescent="0.2">
      <c r="A16" s="161">
        <v>9</v>
      </c>
      <c r="B16" s="162" t="s">
        <v>5173</v>
      </c>
      <c r="C16" s="163" t="s">
        <v>5210</v>
      </c>
      <c r="D16" s="164" t="s">
        <v>70</v>
      </c>
      <c r="E16" s="165">
        <v>0.92949999999999999</v>
      </c>
      <c r="F16" s="122">
        <f>'09 01 '!F18</f>
        <v>0</v>
      </c>
      <c r="G16" s="166">
        <f t="shared" si="0"/>
        <v>0</v>
      </c>
      <c r="H16" s="167">
        <v>0</v>
      </c>
      <c r="I16" s="168">
        <f t="shared" si="1"/>
        <v>0</v>
      </c>
      <c r="J16" s="167">
        <v>0</v>
      </c>
      <c r="K16" s="168">
        <f t="shared" si="2"/>
        <v>0</v>
      </c>
      <c r="O16" s="53"/>
      <c r="Z16" s="53"/>
      <c r="AA16" s="53">
        <v>1</v>
      </c>
      <c r="AB16" s="53">
        <v>1</v>
      </c>
      <c r="AC16" s="53">
        <v>1</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 t="shared" si="3"/>
        <v>0</v>
      </c>
      <c r="BA16" s="53"/>
      <c r="BB16" s="53"/>
      <c r="BC16" s="53"/>
      <c r="BD16" s="53"/>
      <c r="BE16" s="53"/>
      <c r="BF16" s="53"/>
      <c r="BG16" s="53"/>
      <c r="BH16" s="53"/>
      <c r="BI16" s="53"/>
      <c r="CA16" s="53">
        <v>1</v>
      </c>
      <c r="CB16" s="53">
        <v>1</v>
      </c>
      <c r="CZ16" s="16">
        <v>1</v>
      </c>
    </row>
    <row r="17" spans="1:104" x14ac:dyDescent="0.2">
      <c r="A17" s="161">
        <v>10</v>
      </c>
      <c r="B17" s="162" t="s">
        <v>188</v>
      </c>
      <c r="C17" s="163" t="s">
        <v>189</v>
      </c>
      <c r="D17" s="164" t="s">
        <v>41</v>
      </c>
      <c r="E17" s="165">
        <v>2.2307999999999999</v>
      </c>
      <c r="F17" s="122">
        <f>'09 01 '!F26</f>
        <v>0</v>
      </c>
      <c r="G17" s="166">
        <f t="shared" si="0"/>
        <v>0</v>
      </c>
      <c r="H17" s="167">
        <v>0</v>
      </c>
      <c r="I17" s="168">
        <f t="shared" si="1"/>
        <v>0</v>
      </c>
      <c r="J17" s="167">
        <v>0</v>
      </c>
      <c r="K17" s="168">
        <f t="shared" si="2"/>
        <v>0</v>
      </c>
      <c r="O17" s="53"/>
      <c r="Z17" s="53"/>
      <c r="AA17" s="53">
        <v>1</v>
      </c>
      <c r="AB17" s="53">
        <v>1</v>
      </c>
      <c r="AC17" s="53">
        <v>1</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 t="shared" si="3"/>
        <v>0</v>
      </c>
      <c r="BA17" s="53"/>
      <c r="BB17" s="53"/>
      <c r="BC17" s="53"/>
      <c r="BD17" s="53"/>
      <c r="BE17" s="53"/>
      <c r="BF17" s="53"/>
      <c r="BG17" s="53"/>
      <c r="BH17" s="53"/>
      <c r="BI17" s="53"/>
      <c r="CA17" s="53">
        <v>1</v>
      </c>
      <c r="CB17" s="53">
        <v>1</v>
      </c>
      <c r="CZ17" s="16">
        <v>1</v>
      </c>
    </row>
    <row r="18" spans="1:104" x14ac:dyDescent="0.2">
      <c r="A18" s="161">
        <v>11</v>
      </c>
      <c r="B18" s="162" t="s">
        <v>5175</v>
      </c>
      <c r="C18" s="163" t="s">
        <v>5176</v>
      </c>
      <c r="D18" s="164" t="s">
        <v>70</v>
      </c>
      <c r="E18" s="165">
        <v>0.37180000000000002</v>
      </c>
      <c r="F18" s="122">
        <f>'09 01 '!F20</f>
        <v>0</v>
      </c>
      <c r="G18" s="166">
        <f t="shared" si="0"/>
        <v>0</v>
      </c>
      <c r="H18" s="167">
        <v>0</v>
      </c>
      <c r="I18" s="168">
        <f t="shared" si="1"/>
        <v>0</v>
      </c>
      <c r="J18" s="167"/>
      <c r="K18" s="168">
        <f t="shared" si="2"/>
        <v>0</v>
      </c>
      <c r="O18" s="53"/>
      <c r="Z18" s="53"/>
      <c r="AA18" s="53">
        <v>12</v>
      </c>
      <c r="AB18" s="53">
        <v>0</v>
      </c>
      <c r="AC18" s="53">
        <v>1</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 t="shared" si="3"/>
        <v>0</v>
      </c>
      <c r="BA18" s="53"/>
      <c r="BB18" s="53"/>
      <c r="BC18" s="53"/>
      <c r="BD18" s="53"/>
      <c r="BE18" s="53"/>
      <c r="BF18" s="53"/>
      <c r="BG18" s="53"/>
      <c r="BH18" s="53"/>
      <c r="BI18" s="53"/>
      <c r="CA18" s="53">
        <v>12</v>
      </c>
      <c r="CB18" s="53">
        <v>0</v>
      </c>
      <c r="CZ18" s="16">
        <v>1</v>
      </c>
    </row>
    <row r="19" spans="1:104" x14ac:dyDescent="0.2">
      <c r="A19" s="161">
        <v>12</v>
      </c>
      <c r="B19" s="162" t="s">
        <v>5212</v>
      </c>
      <c r="C19" s="163" t="s">
        <v>5213</v>
      </c>
      <c r="D19" s="164" t="s">
        <v>41</v>
      </c>
      <c r="E19" s="165">
        <v>11.897600000000001</v>
      </c>
      <c r="F19" s="122">
        <f>'09 01 '!F22</f>
        <v>0</v>
      </c>
      <c r="G19" s="166">
        <f t="shared" si="0"/>
        <v>0</v>
      </c>
      <c r="H19" s="167">
        <v>0</v>
      </c>
      <c r="I19" s="168">
        <f t="shared" si="1"/>
        <v>0</v>
      </c>
      <c r="J19" s="167"/>
      <c r="K19" s="168">
        <f t="shared" si="2"/>
        <v>0</v>
      </c>
      <c r="O19" s="53"/>
      <c r="Z19" s="53"/>
      <c r="AA19" s="53">
        <v>12</v>
      </c>
      <c r="AB19" s="53">
        <v>0</v>
      </c>
      <c r="AC19" s="53">
        <v>2</v>
      </c>
      <c r="AD19" s="53"/>
      <c r="AE19" s="53"/>
      <c r="AF19" s="53"/>
      <c r="AG19" s="53"/>
      <c r="AH19" s="53"/>
      <c r="AI19" s="53"/>
      <c r="AJ19" s="53"/>
      <c r="AK19" s="53"/>
      <c r="AL19" s="53"/>
      <c r="AM19" s="53"/>
      <c r="AN19" s="53"/>
      <c r="AO19" s="53"/>
      <c r="AP19" s="53"/>
      <c r="AQ19" s="53"/>
      <c r="AR19" s="53"/>
      <c r="AS19" s="53"/>
      <c r="AT19" s="53"/>
      <c r="AU19" s="53"/>
      <c r="AV19" s="53"/>
      <c r="AW19" s="53"/>
      <c r="AX19" s="53"/>
      <c r="AY19" s="53"/>
      <c r="AZ19" s="63">
        <f t="shared" si="3"/>
        <v>0</v>
      </c>
      <c r="BA19" s="53"/>
      <c r="BB19" s="53"/>
      <c r="BC19" s="53"/>
      <c r="BD19" s="53"/>
      <c r="BE19" s="53"/>
      <c r="BF19" s="53"/>
      <c r="BG19" s="53"/>
      <c r="BH19" s="53"/>
      <c r="BI19" s="53"/>
      <c r="CA19" s="53">
        <v>12</v>
      </c>
      <c r="CB19" s="53">
        <v>0</v>
      </c>
      <c r="CZ19" s="16">
        <v>1</v>
      </c>
    </row>
    <row r="20" spans="1:104" x14ac:dyDescent="0.2">
      <c r="A20" s="161">
        <v>13</v>
      </c>
      <c r="B20" s="162" t="s">
        <v>5214</v>
      </c>
      <c r="C20" s="163" t="s">
        <v>5215</v>
      </c>
      <c r="D20" s="164" t="s">
        <v>41</v>
      </c>
      <c r="E20" s="165">
        <v>11.897600000000001</v>
      </c>
      <c r="F20" s="122">
        <f>'09 01 '!F24</f>
        <v>0</v>
      </c>
      <c r="G20" s="166">
        <f t="shared" si="0"/>
        <v>0</v>
      </c>
      <c r="H20" s="167">
        <v>0</v>
      </c>
      <c r="I20" s="168">
        <f t="shared" si="1"/>
        <v>0</v>
      </c>
      <c r="J20" s="167"/>
      <c r="K20" s="168">
        <f t="shared" si="2"/>
        <v>0</v>
      </c>
      <c r="O20" s="53"/>
      <c r="Z20" s="53"/>
      <c r="AA20" s="53">
        <v>12</v>
      </c>
      <c r="AB20" s="53">
        <v>0</v>
      </c>
      <c r="AC20" s="53">
        <v>3</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 t="shared" si="3"/>
        <v>0</v>
      </c>
      <c r="BA20" s="53"/>
      <c r="BB20" s="53"/>
      <c r="BC20" s="53"/>
      <c r="BD20" s="53"/>
      <c r="BE20" s="53"/>
      <c r="BF20" s="53"/>
      <c r="BG20" s="53"/>
      <c r="BH20" s="53"/>
      <c r="BI20" s="53"/>
      <c r="CA20" s="53">
        <v>12</v>
      </c>
      <c r="CB20" s="53">
        <v>0</v>
      </c>
      <c r="CZ20" s="16">
        <v>1</v>
      </c>
    </row>
    <row r="21" spans="1:104" x14ac:dyDescent="0.2">
      <c r="A21" s="169" t="s">
        <v>42</v>
      </c>
      <c r="B21" s="170" t="s">
        <v>39</v>
      </c>
      <c r="C21" s="171" t="s">
        <v>40</v>
      </c>
      <c r="D21" s="172"/>
      <c r="E21" s="173"/>
      <c r="F21" s="173"/>
      <c r="G21" s="174">
        <f>SUM(G7:G20)</f>
        <v>0</v>
      </c>
      <c r="H21" s="175"/>
      <c r="I21" s="174">
        <f>SUM(I7:I20)</f>
        <v>0</v>
      </c>
      <c r="J21" s="176"/>
      <c r="K21" s="174">
        <f>SUM(K7:K20)</f>
        <v>0</v>
      </c>
      <c r="O21" s="53"/>
      <c r="X21" s="82">
        <f>K21</f>
        <v>0</v>
      </c>
      <c r="Y21" s="82">
        <f>I21</f>
        <v>0</v>
      </c>
      <c r="Z21" s="63">
        <f>G21</f>
        <v>0</v>
      </c>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83"/>
      <c r="BB21" s="83"/>
      <c r="BC21" s="83"/>
      <c r="BD21" s="83"/>
      <c r="BE21" s="83"/>
      <c r="BF21" s="83"/>
      <c r="BG21" s="53"/>
      <c r="BH21" s="53"/>
      <c r="BI21" s="53"/>
    </row>
    <row r="22" spans="1:104" ht="14.25" customHeight="1" x14ac:dyDescent="0.2">
      <c r="A22" s="151" t="s">
        <v>38</v>
      </c>
      <c r="B22" s="152" t="s">
        <v>5183</v>
      </c>
      <c r="C22" s="153" t="s">
        <v>5184</v>
      </c>
      <c r="D22" s="154"/>
      <c r="E22" s="155"/>
      <c r="F22" s="155"/>
      <c r="G22" s="156"/>
      <c r="H22" s="157"/>
      <c r="I22" s="158"/>
      <c r="J22" s="159"/>
      <c r="K22" s="160"/>
      <c r="O22" s="53"/>
    </row>
    <row r="23" spans="1:104" x14ac:dyDescent="0.2">
      <c r="A23" s="161">
        <v>14</v>
      </c>
      <c r="B23" s="162" t="s">
        <v>5216</v>
      </c>
      <c r="C23" s="163" t="s">
        <v>5217</v>
      </c>
      <c r="D23" s="164" t="s">
        <v>201</v>
      </c>
      <c r="E23" s="165">
        <v>1.859</v>
      </c>
      <c r="F23" s="122">
        <f>'09 01 '!F36</f>
        <v>0</v>
      </c>
      <c r="G23" s="166">
        <f t="shared" ref="G23:G35" si="4">E23*F23</f>
        <v>0</v>
      </c>
      <c r="H23" s="167">
        <v>0</v>
      </c>
      <c r="I23" s="168">
        <f t="shared" ref="I23:I35" si="5">E23*H23</f>
        <v>0</v>
      </c>
      <c r="J23" s="167">
        <v>0</v>
      </c>
      <c r="K23" s="168">
        <f t="shared" ref="K23:K35" si="6">E23*J23</f>
        <v>0</v>
      </c>
      <c r="O23" s="53"/>
      <c r="Z23" s="53"/>
      <c r="AA23" s="53">
        <v>1</v>
      </c>
      <c r="AB23" s="53">
        <v>1</v>
      </c>
      <c r="AC23" s="53">
        <v>1</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 t="shared" ref="AZ23:AZ35" si="7">G23</f>
        <v>0</v>
      </c>
      <c r="BA23" s="53"/>
      <c r="BB23" s="53"/>
      <c r="BC23" s="53"/>
      <c r="BD23" s="53"/>
      <c r="BE23" s="53"/>
      <c r="BF23" s="53"/>
      <c r="BG23" s="53"/>
      <c r="BH23" s="53"/>
      <c r="BI23" s="53"/>
      <c r="CA23" s="53">
        <v>1</v>
      </c>
      <c r="CB23" s="53">
        <v>1</v>
      </c>
      <c r="CZ23" s="16">
        <v>1</v>
      </c>
    </row>
    <row r="24" spans="1:104" x14ac:dyDescent="0.2">
      <c r="A24" s="161">
        <v>15</v>
      </c>
      <c r="B24" s="162" t="s">
        <v>5234</v>
      </c>
      <c r="C24" s="163" t="s">
        <v>5235</v>
      </c>
      <c r="D24" s="164" t="s">
        <v>3611</v>
      </c>
      <c r="E24" s="165">
        <v>0.37180000000000002</v>
      </c>
      <c r="F24" s="122">
        <f>'09 01 '!F54</f>
        <v>0</v>
      </c>
      <c r="G24" s="166">
        <f t="shared" si="4"/>
        <v>0</v>
      </c>
      <c r="H24" s="167">
        <v>0</v>
      </c>
      <c r="I24" s="168">
        <f t="shared" si="5"/>
        <v>0</v>
      </c>
      <c r="J24" s="167">
        <v>0</v>
      </c>
      <c r="K24" s="168">
        <f t="shared" si="6"/>
        <v>0</v>
      </c>
      <c r="O24" s="53"/>
      <c r="Z24" s="53"/>
      <c r="AA24" s="53">
        <v>1</v>
      </c>
      <c r="AB24" s="53">
        <v>1</v>
      </c>
      <c r="AC24" s="53">
        <v>1</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 t="shared" si="7"/>
        <v>0</v>
      </c>
      <c r="BA24" s="53"/>
      <c r="BB24" s="53"/>
      <c r="BC24" s="53"/>
      <c r="BD24" s="53"/>
      <c r="BE24" s="53"/>
      <c r="BF24" s="53"/>
      <c r="BG24" s="53"/>
      <c r="BH24" s="53"/>
      <c r="BI24" s="53"/>
      <c r="CA24" s="53">
        <v>1</v>
      </c>
      <c r="CB24" s="53">
        <v>1</v>
      </c>
      <c r="CZ24" s="16">
        <v>1</v>
      </c>
    </row>
    <row r="25" spans="1:104" x14ac:dyDescent="0.2">
      <c r="A25" s="161">
        <v>16</v>
      </c>
      <c r="B25" s="162" t="s">
        <v>5232</v>
      </c>
      <c r="C25" s="163" t="s">
        <v>5233</v>
      </c>
      <c r="D25" s="164" t="s">
        <v>281</v>
      </c>
      <c r="E25" s="165">
        <v>0.37180000000000002</v>
      </c>
      <c r="F25" s="122">
        <f>'09 01 '!F52</f>
        <v>0</v>
      </c>
      <c r="G25" s="166">
        <f t="shared" si="4"/>
        <v>0</v>
      </c>
      <c r="H25" s="167">
        <v>0</v>
      </c>
      <c r="I25" s="168">
        <f t="shared" si="5"/>
        <v>0</v>
      </c>
      <c r="J25" s="167">
        <v>0</v>
      </c>
      <c r="K25" s="168">
        <f t="shared" si="6"/>
        <v>0</v>
      </c>
      <c r="O25" s="53"/>
      <c r="Z25" s="53"/>
      <c r="AA25" s="53">
        <v>1</v>
      </c>
      <c r="AB25" s="53">
        <v>1</v>
      </c>
      <c r="AC25" s="53">
        <v>1</v>
      </c>
      <c r="AD25" s="53"/>
      <c r="AE25" s="53"/>
      <c r="AF25" s="53"/>
      <c r="AG25" s="53"/>
      <c r="AH25" s="53"/>
      <c r="AI25" s="53"/>
      <c r="AJ25" s="53"/>
      <c r="AK25" s="53"/>
      <c r="AL25" s="53"/>
      <c r="AM25" s="53"/>
      <c r="AN25" s="53"/>
      <c r="AO25" s="53"/>
      <c r="AP25" s="53"/>
      <c r="AQ25" s="53"/>
      <c r="AR25" s="53"/>
      <c r="AS25" s="53"/>
      <c r="AT25" s="53"/>
      <c r="AU25" s="53"/>
      <c r="AV25" s="53"/>
      <c r="AW25" s="53"/>
      <c r="AX25" s="53"/>
      <c r="AY25" s="53"/>
      <c r="AZ25" s="63">
        <f t="shared" si="7"/>
        <v>0</v>
      </c>
      <c r="BA25" s="53"/>
      <c r="BB25" s="53"/>
      <c r="BC25" s="53"/>
      <c r="BD25" s="53"/>
      <c r="BE25" s="53"/>
      <c r="BF25" s="53"/>
      <c r="BG25" s="53"/>
      <c r="BH25" s="53"/>
      <c r="BI25" s="53"/>
      <c r="CA25" s="53">
        <v>1</v>
      </c>
      <c r="CB25" s="53">
        <v>1</v>
      </c>
      <c r="CZ25" s="16">
        <v>1</v>
      </c>
    </row>
    <row r="26" spans="1:104" x14ac:dyDescent="0.2">
      <c r="A26" s="161">
        <v>17</v>
      </c>
      <c r="B26" s="162" t="s">
        <v>5218</v>
      </c>
      <c r="C26" s="163" t="s">
        <v>5219</v>
      </c>
      <c r="D26" s="164" t="s">
        <v>201</v>
      </c>
      <c r="E26" s="165">
        <v>1.859</v>
      </c>
      <c r="F26" s="122">
        <f>'09 01 '!F38</f>
        <v>0</v>
      </c>
      <c r="G26" s="166">
        <f t="shared" si="4"/>
        <v>0</v>
      </c>
      <c r="H26" s="167">
        <v>0</v>
      </c>
      <c r="I26" s="168">
        <f t="shared" si="5"/>
        <v>0</v>
      </c>
      <c r="J26" s="167"/>
      <c r="K26" s="168">
        <f t="shared" si="6"/>
        <v>0</v>
      </c>
      <c r="O26" s="53"/>
      <c r="Z26" s="53"/>
      <c r="AA26" s="53">
        <v>12</v>
      </c>
      <c r="AB26" s="53">
        <v>0</v>
      </c>
      <c r="AC26" s="53">
        <v>4</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 t="shared" si="7"/>
        <v>0</v>
      </c>
      <c r="BA26" s="53"/>
      <c r="BB26" s="53"/>
      <c r="BC26" s="53"/>
      <c r="BD26" s="53"/>
      <c r="BE26" s="53"/>
      <c r="BF26" s="53"/>
      <c r="BG26" s="53"/>
      <c r="BH26" s="53"/>
      <c r="BI26" s="53"/>
      <c r="CA26" s="53">
        <v>12</v>
      </c>
      <c r="CB26" s="53">
        <v>0</v>
      </c>
      <c r="CZ26" s="16">
        <v>1</v>
      </c>
    </row>
    <row r="27" spans="1:104" x14ac:dyDescent="0.2">
      <c r="A27" s="161">
        <v>18</v>
      </c>
      <c r="B27" s="162" t="s">
        <v>5226</v>
      </c>
      <c r="C27" s="163" t="s">
        <v>5227</v>
      </c>
      <c r="D27" s="164" t="s">
        <v>4256</v>
      </c>
      <c r="E27" s="165">
        <v>0.37180000000000002</v>
      </c>
      <c r="F27" s="122">
        <f>'09 01 '!F46</f>
        <v>0</v>
      </c>
      <c r="G27" s="166">
        <f t="shared" si="4"/>
        <v>0</v>
      </c>
      <c r="H27" s="167">
        <v>0</v>
      </c>
      <c r="I27" s="168">
        <f t="shared" si="5"/>
        <v>0</v>
      </c>
      <c r="J27" s="167"/>
      <c r="K27" s="168">
        <f t="shared" si="6"/>
        <v>0</v>
      </c>
      <c r="O27" s="53"/>
      <c r="Z27" s="53"/>
      <c r="AA27" s="53">
        <v>12</v>
      </c>
      <c r="AB27" s="53">
        <v>0</v>
      </c>
      <c r="AC27" s="53">
        <v>8</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 t="shared" si="7"/>
        <v>0</v>
      </c>
      <c r="BA27" s="53"/>
      <c r="BB27" s="53"/>
      <c r="BC27" s="53"/>
      <c r="BD27" s="53"/>
      <c r="BE27" s="53"/>
      <c r="BF27" s="53"/>
      <c r="BG27" s="53"/>
      <c r="BH27" s="53"/>
      <c r="BI27" s="53"/>
      <c r="CA27" s="53">
        <v>12</v>
      </c>
      <c r="CB27" s="53">
        <v>0</v>
      </c>
      <c r="CZ27" s="16">
        <v>1</v>
      </c>
    </row>
    <row r="28" spans="1:104" x14ac:dyDescent="0.2">
      <c r="A28" s="161">
        <v>19</v>
      </c>
      <c r="B28" s="162" t="s">
        <v>5240</v>
      </c>
      <c r="C28" s="163" t="s">
        <v>5241</v>
      </c>
      <c r="D28" s="164" t="s">
        <v>3611</v>
      </c>
      <c r="E28" s="165">
        <v>0.37180000000000002</v>
      </c>
      <c r="F28" s="122">
        <f>'09 01 '!F60</f>
        <v>0</v>
      </c>
      <c r="G28" s="166">
        <f t="shared" si="4"/>
        <v>0</v>
      </c>
      <c r="H28" s="167">
        <v>0</v>
      </c>
      <c r="I28" s="168">
        <f t="shared" si="5"/>
        <v>0</v>
      </c>
      <c r="J28" s="167"/>
      <c r="K28" s="168">
        <f t="shared" si="6"/>
        <v>0</v>
      </c>
      <c r="O28" s="53"/>
      <c r="Z28" s="53"/>
      <c r="AA28" s="53">
        <v>12</v>
      </c>
      <c r="AB28" s="53">
        <v>0</v>
      </c>
      <c r="AC28" s="53">
        <v>13</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 t="shared" si="7"/>
        <v>0</v>
      </c>
      <c r="BA28" s="53"/>
      <c r="BB28" s="53"/>
      <c r="BC28" s="53"/>
      <c r="BD28" s="53"/>
      <c r="BE28" s="53"/>
      <c r="BF28" s="53"/>
      <c r="BG28" s="53"/>
      <c r="BH28" s="53"/>
      <c r="BI28" s="53"/>
      <c r="CA28" s="53">
        <v>12</v>
      </c>
      <c r="CB28" s="53">
        <v>0</v>
      </c>
      <c r="CZ28" s="16">
        <v>1</v>
      </c>
    </row>
    <row r="29" spans="1:104" x14ac:dyDescent="0.2">
      <c r="A29" s="161">
        <v>20</v>
      </c>
      <c r="B29" s="162" t="s">
        <v>5220</v>
      </c>
      <c r="C29" s="163" t="s">
        <v>5221</v>
      </c>
      <c r="D29" s="164" t="s">
        <v>4256</v>
      </c>
      <c r="E29" s="165">
        <v>0.37180000000000002</v>
      </c>
      <c r="F29" s="122">
        <f>'09 01 '!F40</f>
        <v>0</v>
      </c>
      <c r="G29" s="166">
        <f t="shared" si="4"/>
        <v>0</v>
      </c>
      <c r="H29" s="167">
        <v>0</v>
      </c>
      <c r="I29" s="168">
        <f t="shared" si="5"/>
        <v>0</v>
      </c>
      <c r="J29" s="167"/>
      <c r="K29" s="168">
        <f t="shared" si="6"/>
        <v>0</v>
      </c>
      <c r="O29" s="53"/>
      <c r="Z29" s="53"/>
      <c r="AA29" s="53">
        <v>12</v>
      </c>
      <c r="AB29" s="53">
        <v>0</v>
      </c>
      <c r="AC29" s="53">
        <v>5</v>
      </c>
      <c r="AD29" s="53"/>
      <c r="AE29" s="53"/>
      <c r="AF29" s="53"/>
      <c r="AG29" s="53"/>
      <c r="AH29" s="53"/>
      <c r="AI29" s="53"/>
      <c r="AJ29" s="53"/>
      <c r="AK29" s="53"/>
      <c r="AL29" s="53"/>
      <c r="AM29" s="53"/>
      <c r="AN29" s="53"/>
      <c r="AO29" s="53"/>
      <c r="AP29" s="53"/>
      <c r="AQ29" s="53"/>
      <c r="AR29" s="53"/>
      <c r="AS29" s="53"/>
      <c r="AT29" s="53"/>
      <c r="AU29" s="53"/>
      <c r="AV29" s="53"/>
      <c r="AW29" s="53"/>
      <c r="AX29" s="53"/>
      <c r="AY29" s="53"/>
      <c r="AZ29" s="63">
        <f t="shared" si="7"/>
        <v>0</v>
      </c>
      <c r="BA29" s="53"/>
      <c r="BB29" s="53"/>
      <c r="BC29" s="53"/>
      <c r="BD29" s="53"/>
      <c r="BE29" s="53"/>
      <c r="BF29" s="53"/>
      <c r="BG29" s="53"/>
      <c r="BH29" s="53"/>
      <c r="BI29" s="53"/>
      <c r="CA29" s="53">
        <v>12</v>
      </c>
      <c r="CB29" s="53">
        <v>0</v>
      </c>
      <c r="CZ29" s="16">
        <v>1</v>
      </c>
    </row>
    <row r="30" spans="1:104" x14ac:dyDescent="0.2">
      <c r="A30" s="161">
        <v>21</v>
      </c>
      <c r="B30" s="162" t="s">
        <v>5230</v>
      </c>
      <c r="C30" s="163" t="s">
        <v>5231</v>
      </c>
      <c r="D30" s="164" t="s">
        <v>3611</v>
      </c>
      <c r="E30" s="165">
        <v>0.37180000000000002</v>
      </c>
      <c r="F30" s="122">
        <f>'09 01 '!F50</f>
        <v>0</v>
      </c>
      <c r="G30" s="166">
        <f t="shared" si="4"/>
        <v>0</v>
      </c>
      <c r="H30" s="167">
        <v>0</v>
      </c>
      <c r="I30" s="168">
        <f t="shared" si="5"/>
        <v>0</v>
      </c>
      <c r="J30" s="167"/>
      <c r="K30" s="168">
        <f t="shared" si="6"/>
        <v>0</v>
      </c>
      <c r="O30" s="53"/>
      <c r="Z30" s="53"/>
      <c r="AA30" s="53">
        <v>12</v>
      </c>
      <c r="AB30" s="53">
        <v>0</v>
      </c>
      <c r="AC30" s="53">
        <v>10</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 t="shared" si="7"/>
        <v>0</v>
      </c>
      <c r="BA30" s="53"/>
      <c r="BB30" s="53"/>
      <c r="BC30" s="53"/>
      <c r="BD30" s="53"/>
      <c r="BE30" s="53"/>
      <c r="BF30" s="53"/>
      <c r="BG30" s="53"/>
      <c r="BH30" s="53"/>
      <c r="BI30" s="53"/>
      <c r="CA30" s="53">
        <v>12</v>
      </c>
      <c r="CB30" s="53">
        <v>0</v>
      </c>
      <c r="CZ30" s="16">
        <v>1</v>
      </c>
    </row>
    <row r="31" spans="1:104" x14ac:dyDescent="0.2">
      <c r="A31" s="161">
        <v>22</v>
      </c>
      <c r="B31" s="162" t="s">
        <v>5228</v>
      </c>
      <c r="C31" s="163" t="s">
        <v>5229</v>
      </c>
      <c r="D31" s="164" t="s">
        <v>4256</v>
      </c>
      <c r="E31" s="165">
        <v>0.37180000000000002</v>
      </c>
      <c r="F31" s="122">
        <f>'09 01 '!F48</f>
        <v>0</v>
      </c>
      <c r="G31" s="166">
        <f t="shared" si="4"/>
        <v>0</v>
      </c>
      <c r="H31" s="167">
        <v>0</v>
      </c>
      <c r="I31" s="168">
        <f t="shared" si="5"/>
        <v>0</v>
      </c>
      <c r="J31" s="167"/>
      <c r="K31" s="168">
        <f t="shared" si="6"/>
        <v>0</v>
      </c>
      <c r="O31" s="53"/>
      <c r="Z31" s="53"/>
      <c r="AA31" s="53">
        <v>12</v>
      </c>
      <c r="AB31" s="53">
        <v>0</v>
      </c>
      <c r="AC31" s="53">
        <v>9</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 t="shared" si="7"/>
        <v>0</v>
      </c>
      <c r="BA31" s="53"/>
      <c r="BB31" s="53"/>
      <c r="BC31" s="53"/>
      <c r="BD31" s="53"/>
      <c r="BE31" s="53"/>
      <c r="BF31" s="53"/>
      <c r="BG31" s="53"/>
      <c r="BH31" s="53"/>
      <c r="BI31" s="53"/>
      <c r="CA31" s="53">
        <v>12</v>
      </c>
      <c r="CB31" s="53">
        <v>0</v>
      </c>
      <c r="CZ31" s="16">
        <v>1</v>
      </c>
    </row>
    <row r="32" spans="1:104" x14ac:dyDescent="0.2">
      <c r="A32" s="161">
        <v>23</v>
      </c>
      <c r="B32" s="162" t="s">
        <v>5236</v>
      </c>
      <c r="C32" s="163" t="s">
        <v>5237</v>
      </c>
      <c r="D32" s="164" t="s">
        <v>201</v>
      </c>
      <c r="E32" s="165">
        <v>1.1153999999999999</v>
      </c>
      <c r="F32" s="122">
        <f>'09 01 '!F56</f>
        <v>0</v>
      </c>
      <c r="G32" s="166">
        <f t="shared" si="4"/>
        <v>0</v>
      </c>
      <c r="H32" s="167">
        <v>0</v>
      </c>
      <c r="I32" s="168">
        <f t="shared" si="5"/>
        <v>0</v>
      </c>
      <c r="J32" s="167"/>
      <c r="K32" s="168">
        <f t="shared" si="6"/>
        <v>0</v>
      </c>
      <c r="O32" s="53"/>
      <c r="Z32" s="53"/>
      <c r="AA32" s="53">
        <v>12</v>
      </c>
      <c r="AB32" s="53">
        <v>0</v>
      </c>
      <c r="AC32" s="53">
        <v>11</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 t="shared" si="7"/>
        <v>0</v>
      </c>
      <c r="BA32" s="53"/>
      <c r="BB32" s="53"/>
      <c r="BC32" s="53"/>
      <c r="BD32" s="53"/>
      <c r="BE32" s="53"/>
      <c r="BF32" s="53"/>
      <c r="BG32" s="53"/>
      <c r="BH32" s="53"/>
      <c r="BI32" s="53"/>
      <c r="CA32" s="53">
        <v>12</v>
      </c>
      <c r="CB32" s="53">
        <v>0</v>
      </c>
      <c r="CZ32" s="16">
        <v>1</v>
      </c>
    </row>
    <row r="33" spans="1:104" x14ac:dyDescent="0.2">
      <c r="A33" s="161">
        <v>24</v>
      </c>
      <c r="B33" s="162" t="s">
        <v>5222</v>
      </c>
      <c r="C33" s="163" t="s">
        <v>5223</v>
      </c>
      <c r="D33" s="164" t="s">
        <v>4256</v>
      </c>
      <c r="E33" s="165">
        <v>1.1153999999999999</v>
      </c>
      <c r="F33" s="122">
        <f>'09 01 '!F42</f>
        <v>0</v>
      </c>
      <c r="G33" s="166">
        <f t="shared" si="4"/>
        <v>0</v>
      </c>
      <c r="H33" s="167">
        <v>0</v>
      </c>
      <c r="I33" s="168">
        <f t="shared" si="5"/>
        <v>0</v>
      </c>
      <c r="J33" s="167"/>
      <c r="K33" s="168">
        <f t="shared" si="6"/>
        <v>0</v>
      </c>
      <c r="O33" s="53"/>
      <c r="Z33" s="53"/>
      <c r="AA33" s="53">
        <v>12</v>
      </c>
      <c r="AB33" s="53">
        <v>0</v>
      </c>
      <c r="AC33" s="53">
        <v>6</v>
      </c>
      <c r="AD33" s="53"/>
      <c r="AE33" s="53"/>
      <c r="AF33" s="53"/>
      <c r="AG33" s="53"/>
      <c r="AH33" s="53"/>
      <c r="AI33" s="53"/>
      <c r="AJ33" s="53"/>
      <c r="AK33" s="53"/>
      <c r="AL33" s="53"/>
      <c r="AM33" s="53"/>
      <c r="AN33" s="53"/>
      <c r="AO33" s="53"/>
      <c r="AP33" s="53"/>
      <c r="AQ33" s="53"/>
      <c r="AR33" s="53"/>
      <c r="AS33" s="53"/>
      <c r="AT33" s="53"/>
      <c r="AU33" s="53"/>
      <c r="AV33" s="53"/>
      <c r="AW33" s="53"/>
      <c r="AX33" s="53"/>
      <c r="AY33" s="53"/>
      <c r="AZ33" s="63">
        <f t="shared" si="7"/>
        <v>0</v>
      </c>
      <c r="BA33" s="53"/>
      <c r="BB33" s="53"/>
      <c r="BC33" s="53"/>
      <c r="BD33" s="53"/>
      <c r="BE33" s="53"/>
      <c r="BF33" s="53"/>
      <c r="BG33" s="53"/>
      <c r="BH33" s="53"/>
      <c r="BI33" s="53"/>
      <c r="CA33" s="53">
        <v>12</v>
      </c>
      <c r="CB33" s="53">
        <v>0</v>
      </c>
      <c r="CZ33" s="16">
        <v>1</v>
      </c>
    </row>
    <row r="34" spans="1:104" x14ac:dyDescent="0.2">
      <c r="A34" s="161">
        <v>25</v>
      </c>
      <c r="B34" s="162" t="s">
        <v>5224</v>
      </c>
      <c r="C34" s="163" t="s">
        <v>5225</v>
      </c>
      <c r="D34" s="164" t="s">
        <v>4256</v>
      </c>
      <c r="E34" s="165">
        <v>0.37180000000000002</v>
      </c>
      <c r="F34" s="122">
        <f>'09 01 '!F44</f>
        <v>0</v>
      </c>
      <c r="G34" s="166">
        <f t="shared" si="4"/>
        <v>0</v>
      </c>
      <c r="H34" s="167">
        <v>0</v>
      </c>
      <c r="I34" s="168">
        <f t="shared" si="5"/>
        <v>0</v>
      </c>
      <c r="J34" s="167"/>
      <c r="K34" s="168">
        <f t="shared" si="6"/>
        <v>0</v>
      </c>
      <c r="O34" s="53"/>
      <c r="Z34" s="53"/>
      <c r="AA34" s="53">
        <v>12</v>
      </c>
      <c r="AB34" s="53">
        <v>0</v>
      </c>
      <c r="AC34" s="53">
        <v>7</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 t="shared" si="7"/>
        <v>0</v>
      </c>
      <c r="BA34" s="53"/>
      <c r="BB34" s="53"/>
      <c r="BC34" s="53"/>
      <c r="BD34" s="53"/>
      <c r="BE34" s="53"/>
      <c r="BF34" s="53"/>
      <c r="BG34" s="53"/>
      <c r="BH34" s="53"/>
      <c r="BI34" s="53"/>
      <c r="CA34" s="53">
        <v>12</v>
      </c>
      <c r="CB34" s="53">
        <v>0</v>
      </c>
      <c r="CZ34" s="16">
        <v>1</v>
      </c>
    </row>
    <row r="35" spans="1:104" x14ac:dyDescent="0.2">
      <c r="A35" s="161">
        <v>26</v>
      </c>
      <c r="B35" s="162" t="s">
        <v>5238</v>
      </c>
      <c r="C35" s="163" t="s">
        <v>5239</v>
      </c>
      <c r="D35" s="164" t="s">
        <v>3611</v>
      </c>
      <c r="E35" s="165">
        <v>1.1153999999999999</v>
      </c>
      <c r="F35" s="122">
        <f>'09 01 '!F58</f>
        <v>0</v>
      </c>
      <c r="G35" s="166">
        <f t="shared" si="4"/>
        <v>0</v>
      </c>
      <c r="H35" s="167">
        <v>0</v>
      </c>
      <c r="I35" s="168">
        <f t="shared" si="5"/>
        <v>0</v>
      </c>
      <c r="J35" s="167"/>
      <c r="K35" s="168">
        <f t="shared" si="6"/>
        <v>0</v>
      </c>
      <c r="O35" s="53"/>
      <c r="Z35" s="53"/>
      <c r="AA35" s="53">
        <v>12</v>
      </c>
      <c r="AB35" s="53">
        <v>0</v>
      </c>
      <c r="AC35" s="53">
        <v>12</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 t="shared" si="7"/>
        <v>0</v>
      </c>
      <c r="BA35" s="53"/>
      <c r="BB35" s="53"/>
      <c r="BC35" s="53"/>
      <c r="BD35" s="53"/>
      <c r="BE35" s="53"/>
      <c r="BF35" s="53"/>
      <c r="BG35" s="53"/>
      <c r="BH35" s="53"/>
      <c r="BI35" s="53"/>
      <c r="CA35" s="53">
        <v>12</v>
      </c>
      <c r="CB35" s="53">
        <v>0</v>
      </c>
      <c r="CZ35" s="16">
        <v>1</v>
      </c>
    </row>
    <row r="36" spans="1:104" x14ac:dyDescent="0.2">
      <c r="A36" s="169" t="s">
        <v>42</v>
      </c>
      <c r="B36" s="170" t="s">
        <v>5183</v>
      </c>
      <c r="C36" s="171" t="s">
        <v>5184</v>
      </c>
      <c r="D36" s="172"/>
      <c r="E36" s="173"/>
      <c r="F36" s="173"/>
      <c r="G36" s="174">
        <f>SUM(G22:G35)</f>
        <v>0</v>
      </c>
      <c r="H36" s="175"/>
      <c r="I36" s="174">
        <f>SUM(I22:I35)</f>
        <v>0</v>
      </c>
      <c r="J36" s="176"/>
      <c r="K36" s="174">
        <f>SUM(K22:K35)</f>
        <v>0</v>
      </c>
      <c r="O36" s="53"/>
      <c r="X36" s="82">
        <f>K36</f>
        <v>0</v>
      </c>
      <c r="Y36" s="82">
        <f>I36</f>
        <v>0</v>
      </c>
      <c r="Z36" s="63">
        <f>G36</f>
        <v>0</v>
      </c>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83"/>
      <c r="BB36" s="83"/>
      <c r="BC36" s="83"/>
      <c r="BD36" s="83"/>
      <c r="BE36" s="83"/>
      <c r="BF36" s="83"/>
      <c r="BG36" s="53"/>
      <c r="BH36" s="53"/>
      <c r="BI36" s="53"/>
    </row>
    <row r="37" spans="1:104" ht="14.25" customHeight="1" x14ac:dyDescent="0.2">
      <c r="A37" s="151" t="s">
        <v>38</v>
      </c>
      <c r="B37" s="152" t="s">
        <v>990</v>
      </c>
      <c r="C37" s="153" t="s">
        <v>991</v>
      </c>
      <c r="D37" s="154"/>
      <c r="E37" s="155"/>
      <c r="F37" s="155"/>
      <c r="G37" s="156"/>
      <c r="H37" s="157"/>
      <c r="I37" s="158"/>
      <c r="J37" s="159"/>
      <c r="K37" s="160"/>
      <c r="O37" s="53"/>
    </row>
    <row r="38" spans="1:104" ht="22.5" x14ac:dyDescent="0.2">
      <c r="A38" s="161">
        <v>27</v>
      </c>
      <c r="B38" s="162" t="s">
        <v>5198</v>
      </c>
      <c r="C38" s="163" t="s">
        <v>5199</v>
      </c>
      <c r="D38" s="164" t="s">
        <v>248</v>
      </c>
      <c r="E38" s="165">
        <v>4.4615999999999998</v>
      </c>
      <c r="F38" s="122">
        <f>'09 01 '!F66</f>
        <v>0</v>
      </c>
      <c r="G38" s="166">
        <f>E38*F38</f>
        <v>0</v>
      </c>
      <c r="H38" s="167">
        <v>0</v>
      </c>
      <c r="I38" s="168">
        <f>E38*H38</f>
        <v>0</v>
      </c>
      <c r="J38" s="167">
        <v>0</v>
      </c>
      <c r="K38" s="168">
        <f>E38*J38</f>
        <v>0</v>
      </c>
      <c r="O38" s="53"/>
      <c r="Z38" s="53"/>
      <c r="AA38" s="53">
        <v>1</v>
      </c>
      <c r="AB38" s="53">
        <v>1</v>
      </c>
      <c r="AC38" s="53">
        <v>1</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v>
      </c>
      <c r="CB38" s="53">
        <v>1</v>
      </c>
      <c r="CZ38" s="16">
        <v>1</v>
      </c>
    </row>
    <row r="39" spans="1:104" ht="22.5" x14ac:dyDescent="0.2">
      <c r="A39" s="161">
        <v>28</v>
      </c>
      <c r="B39" s="162" t="s">
        <v>5200</v>
      </c>
      <c r="C39" s="163" t="s">
        <v>5201</v>
      </c>
      <c r="D39" s="164" t="s">
        <v>248</v>
      </c>
      <c r="E39" s="165">
        <v>4.4615999999999998</v>
      </c>
      <c r="F39" s="122">
        <f>'09 01 '!F68</f>
        <v>0</v>
      </c>
      <c r="G39" s="166">
        <f>E39*F39</f>
        <v>0</v>
      </c>
      <c r="H39" s="167">
        <v>0</v>
      </c>
      <c r="I39" s="168">
        <f>E39*H39</f>
        <v>0</v>
      </c>
      <c r="J39" s="167">
        <v>0</v>
      </c>
      <c r="K39" s="168">
        <f>E39*J39</f>
        <v>0</v>
      </c>
      <c r="O39" s="53"/>
      <c r="Z39" s="53"/>
      <c r="AA39" s="53">
        <v>1</v>
      </c>
      <c r="AB39" s="53">
        <v>1</v>
      </c>
      <c r="AC39" s="53">
        <v>1</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G39</f>
        <v>0</v>
      </c>
      <c r="BA39" s="53"/>
      <c r="BB39" s="53"/>
      <c r="BC39" s="53"/>
      <c r="BD39" s="53"/>
      <c r="BE39" s="53"/>
      <c r="BF39" s="53"/>
      <c r="BG39" s="53"/>
      <c r="BH39" s="53"/>
      <c r="BI39" s="53"/>
      <c r="CA39" s="53">
        <v>1</v>
      </c>
      <c r="CB39" s="53">
        <v>1</v>
      </c>
      <c r="CZ39" s="16">
        <v>1</v>
      </c>
    </row>
    <row r="40" spans="1:104" x14ac:dyDescent="0.2">
      <c r="A40" s="161">
        <v>29</v>
      </c>
      <c r="B40" s="162" t="s">
        <v>5195</v>
      </c>
      <c r="C40" s="163" t="s">
        <v>5196</v>
      </c>
      <c r="D40" s="164" t="s">
        <v>5197</v>
      </c>
      <c r="E40" s="165">
        <v>17.102799999999998</v>
      </c>
      <c r="F40" s="122">
        <f>'09 01 '!F64</f>
        <v>0</v>
      </c>
      <c r="G40" s="166">
        <f>E40*F40</f>
        <v>0</v>
      </c>
      <c r="H40" s="167">
        <v>0</v>
      </c>
      <c r="I40" s="168">
        <f>E40*H40</f>
        <v>0</v>
      </c>
      <c r="J40" s="167"/>
      <c r="K40" s="168">
        <f>E40*J40</f>
        <v>0</v>
      </c>
      <c r="O40" s="53"/>
      <c r="Z40" s="53"/>
      <c r="AA40" s="53">
        <v>12</v>
      </c>
      <c r="AB40" s="53">
        <v>0</v>
      </c>
      <c r="AC40" s="53">
        <v>14</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12</v>
      </c>
      <c r="CB40" s="53">
        <v>0</v>
      </c>
      <c r="CZ40" s="16">
        <v>1</v>
      </c>
    </row>
    <row r="41" spans="1:104" x14ac:dyDescent="0.2">
      <c r="A41" s="169" t="s">
        <v>42</v>
      </c>
      <c r="B41" s="170" t="s">
        <v>990</v>
      </c>
      <c r="C41" s="171" t="s">
        <v>991</v>
      </c>
      <c r="D41" s="172"/>
      <c r="E41" s="173"/>
      <c r="F41" s="173"/>
      <c r="G41" s="174">
        <f>SUM(G37:G40)</f>
        <v>0</v>
      </c>
      <c r="H41" s="175"/>
      <c r="I41" s="174">
        <f>SUM(I37:I40)</f>
        <v>0</v>
      </c>
      <c r="J41" s="176"/>
      <c r="K41" s="174">
        <f>SUM(K37:K40)</f>
        <v>0</v>
      </c>
      <c r="O41" s="53"/>
      <c r="X41" s="82">
        <f>K41</f>
        <v>0</v>
      </c>
      <c r="Y41" s="82">
        <f>I41</f>
        <v>0</v>
      </c>
      <c r="Z41" s="63">
        <f>G41</f>
        <v>0</v>
      </c>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83"/>
      <c r="BB41" s="83"/>
      <c r="BC41" s="83"/>
      <c r="BD41" s="83"/>
      <c r="BE41" s="83"/>
      <c r="BF41" s="83"/>
      <c r="BG41" s="53"/>
      <c r="BH41" s="53"/>
      <c r="BI41" s="53"/>
    </row>
    <row r="42" spans="1:104" x14ac:dyDescent="0.2">
      <c r="A42" s="177" t="s">
        <v>23</v>
      </c>
      <c r="B42" s="178" t="s">
        <v>43</v>
      </c>
      <c r="C42" s="179"/>
      <c r="D42" s="180"/>
      <c r="E42" s="181"/>
      <c r="F42" s="181"/>
      <c r="G42" s="182">
        <f>SUM(Z7:Z42)</f>
        <v>0</v>
      </c>
      <c r="H42" s="183"/>
      <c r="I42" s="182">
        <f>SUM(Y7:Y42)</f>
        <v>0</v>
      </c>
      <c r="J42" s="183"/>
      <c r="K42" s="182">
        <f>SUM(X7:X42)</f>
        <v>0</v>
      </c>
      <c r="O42" s="53"/>
      <c r="BA42" s="91"/>
      <c r="BB42" s="91"/>
      <c r="BC42" s="91"/>
      <c r="BD42" s="91"/>
      <c r="BE42" s="91"/>
      <c r="BF42" s="91"/>
    </row>
    <row r="43" spans="1:104" x14ac:dyDescent="0.2">
      <c r="E43" s="124"/>
    </row>
    <row r="44" spans="1:104" x14ac:dyDescent="0.2">
      <c r="E44" s="124"/>
    </row>
    <row r="45" spans="1:104" x14ac:dyDescent="0.2">
      <c r="E45" s="124"/>
    </row>
    <row r="46" spans="1:104" x14ac:dyDescent="0.2">
      <c r="E46" s="124"/>
    </row>
    <row r="47" spans="1:104" x14ac:dyDescent="0.2">
      <c r="E47" s="124"/>
    </row>
    <row r="48" spans="1:104" x14ac:dyDescent="0.2">
      <c r="E48" s="124"/>
    </row>
    <row r="49" spans="1:7" x14ac:dyDescent="0.2">
      <c r="E49" s="124"/>
    </row>
    <row r="50" spans="1:7" x14ac:dyDescent="0.2">
      <c r="E50" s="124"/>
    </row>
    <row r="51" spans="1:7" x14ac:dyDescent="0.2">
      <c r="E51" s="124"/>
    </row>
    <row r="52" spans="1:7" x14ac:dyDescent="0.2">
      <c r="E52" s="124"/>
    </row>
    <row r="53" spans="1:7" x14ac:dyDescent="0.2">
      <c r="E53" s="124"/>
    </row>
    <row r="54" spans="1:7" x14ac:dyDescent="0.2">
      <c r="E54" s="124"/>
    </row>
    <row r="55" spans="1:7" x14ac:dyDescent="0.2">
      <c r="E55" s="124"/>
    </row>
    <row r="56" spans="1:7" x14ac:dyDescent="0.2">
      <c r="E56" s="124"/>
    </row>
    <row r="57" spans="1:7" x14ac:dyDescent="0.2">
      <c r="E57" s="124"/>
    </row>
    <row r="58" spans="1:7" x14ac:dyDescent="0.2">
      <c r="E58" s="124"/>
    </row>
    <row r="59" spans="1:7" x14ac:dyDescent="0.2">
      <c r="E59" s="124"/>
    </row>
    <row r="60" spans="1:7" x14ac:dyDescent="0.2">
      <c r="E60" s="124"/>
    </row>
    <row r="61" spans="1:7" x14ac:dyDescent="0.2">
      <c r="E61" s="124"/>
    </row>
    <row r="62" spans="1:7" x14ac:dyDescent="0.2">
      <c r="E62" s="124"/>
    </row>
    <row r="63" spans="1:7" x14ac:dyDescent="0.2">
      <c r="E63" s="124"/>
    </row>
    <row r="64" spans="1:7" x14ac:dyDescent="0.2">
      <c r="A64" s="184"/>
      <c r="B64" s="184"/>
      <c r="C64" s="184"/>
      <c r="D64" s="184"/>
      <c r="E64" s="184"/>
      <c r="F64" s="184"/>
      <c r="G64" s="184"/>
    </row>
    <row r="65" spans="1:7" x14ac:dyDescent="0.2">
      <c r="A65" s="184"/>
      <c r="B65" s="184"/>
      <c r="C65" s="184"/>
      <c r="D65" s="184"/>
      <c r="E65" s="184"/>
      <c r="F65" s="184"/>
      <c r="G65" s="184"/>
    </row>
    <row r="66" spans="1:7" x14ac:dyDescent="0.2">
      <c r="A66" s="184"/>
      <c r="B66" s="184"/>
      <c r="C66" s="184"/>
      <c r="D66" s="184"/>
      <c r="E66" s="184"/>
      <c r="F66" s="184"/>
      <c r="G66" s="184"/>
    </row>
    <row r="67" spans="1:7" x14ac:dyDescent="0.2">
      <c r="A67" s="184"/>
      <c r="B67" s="184"/>
      <c r="C67" s="184"/>
      <c r="D67" s="184"/>
      <c r="E67" s="184"/>
      <c r="F67" s="184"/>
      <c r="G67" s="184"/>
    </row>
    <row r="68" spans="1:7" x14ac:dyDescent="0.2">
      <c r="E68" s="124"/>
    </row>
    <row r="69" spans="1:7" x14ac:dyDescent="0.2">
      <c r="E69" s="124"/>
    </row>
    <row r="70" spans="1:7" x14ac:dyDescent="0.2">
      <c r="E70" s="124"/>
    </row>
    <row r="71" spans="1:7" x14ac:dyDescent="0.2">
      <c r="E71" s="124"/>
    </row>
    <row r="72" spans="1:7" x14ac:dyDescent="0.2">
      <c r="E72" s="124"/>
    </row>
    <row r="73" spans="1:7" x14ac:dyDescent="0.2">
      <c r="E73" s="124"/>
    </row>
    <row r="74" spans="1:7" x14ac:dyDescent="0.2">
      <c r="E74" s="124"/>
    </row>
    <row r="75" spans="1:7" x14ac:dyDescent="0.2">
      <c r="E75" s="124"/>
    </row>
    <row r="76" spans="1:7" x14ac:dyDescent="0.2">
      <c r="E76" s="124"/>
    </row>
    <row r="77" spans="1:7" x14ac:dyDescent="0.2">
      <c r="E77" s="124"/>
    </row>
    <row r="78" spans="1:7" x14ac:dyDescent="0.2">
      <c r="E78" s="124"/>
    </row>
    <row r="79" spans="1:7" x14ac:dyDescent="0.2">
      <c r="E79" s="124"/>
    </row>
    <row r="80" spans="1:7" x14ac:dyDescent="0.2">
      <c r="E80" s="124"/>
    </row>
    <row r="81" spans="5:5" x14ac:dyDescent="0.2">
      <c r="E81" s="124"/>
    </row>
    <row r="82" spans="5:5" x14ac:dyDescent="0.2">
      <c r="E82" s="124"/>
    </row>
    <row r="83" spans="5:5" x14ac:dyDescent="0.2">
      <c r="E83" s="124"/>
    </row>
    <row r="84" spans="5:5" x14ac:dyDescent="0.2">
      <c r="E84" s="124"/>
    </row>
    <row r="85" spans="5:5" x14ac:dyDescent="0.2">
      <c r="E85" s="124"/>
    </row>
    <row r="86" spans="5:5" x14ac:dyDescent="0.2">
      <c r="E86" s="124"/>
    </row>
    <row r="87" spans="5:5" x14ac:dyDescent="0.2">
      <c r="E87" s="124"/>
    </row>
    <row r="88" spans="5:5" x14ac:dyDescent="0.2">
      <c r="E88" s="124"/>
    </row>
    <row r="89" spans="5:5" x14ac:dyDescent="0.2">
      <c r="E89" s="124"/>
    </row>
    <row r="90" spans="5:5" x14ac:dyDescent="0.2">
      <c r="E90" s="124"/>
    </row>
    <row r="91" spans="5:5" x14ac:dyDescent="0.2">
      <c r="E91" s="124"/>
    </row>
    <row r="92" spans="5:5" x14ac:dyDescent="0.2">
      <c r="E92" s="124"/>
    </row>
    <row r="93" spans="5:5" x14ac:dyDescent="0.2">
      <c r="E93" s="124"/>
    </row>
    <row r="94" spans="5:5" x14ac:dyDescent="0.2">
      <c r="E94" s="124"/>
    </row>
    <row r="95" spans="5:5" x14ac:dyDescent="0.2">
      <c r="E95" s="124"/>
    </row>
    <row r="96" spans="5:5" x14ac:dyDescent="0.2">
      <c r="E96" s="124"/>
    </row>
    <row r="97" spans="1:7" x14ac:dyDescent="0.2">
      <c r="E97" s="124"/>
    </row>
    <row r="98" spans="1:7" x14ac:dyDescent="0.2">
      <c r="E98" s="124"/>
    </row>
    <row r="99" spans="1:7" x14ac:dyDescent="0.2">
      <c r="A99" s="185"/>
      <c r="B99" s="185"/>
    </row>
    <row r="100" spans="1:7" x14ac:dyDescent="0.2">
      <c r="A100" s="184"/>
      <c r="B100" s="184"/>
      <c r="C100" s="186"/>
      <c r="D100" s="186"/>
      <c r="E100" s="187"/>
      <c r="F100" s="186"/>
      <c r="G100" s="188"/>
    </row>
    <row r="101" spans="1:7" x14ac:dyDescent="0.2">
      <c r="A101" s="189"/>
      <c r="B101" s="189"/>
      <c r="C101" s="184"/>
      <c r="D101" s="184"/>
      <c r="E101" s="190"/>
      <c r="F101" s="184"/>
      <c r="G101" s="184"/>
    </row>
    <row r="102" spans="1:7" x14ac:dyDescent="0.2">
      <c r="A102" s="184"/>
      <c r="B102" s="184"/>
      <c r="C102" s="184"/>
      <c r="D102" s="184"/>
      <c r="E102" s="190"/>
      <c r="F102" s="184"/>
      <c r="G102" s="184"/>
    </row>
    <row r="103" spans="1:7" x14ac:dyDescent="0.2">
      <c r="A103" s="184"/>
      <c r="B103" s="184"/>
      <c r="C103" s="184"/>
      <c r="D103" s="184"/>
      <c r="E103" s="190"/>
      <c r="F103" s="184"/>
      <c r="G103" s="184"/>
    </row>
    <row r="104" spans="1:7" x14ac:dyDescent="0.2">
      <c r="A104" s="184"/>
      <c r="B104" s="184"/>
      <c r="C104" s="184"/>
      <c r="D104" s="184"/>
      <c r="E104" s="190"/>
      <c r="F104" s="184"/>
      <c r="G104" s="184"/>
    </row>
    <row r="105" spans="1:7" x14ac:dyDescent="0.2">
      <c r="A105" s="184"/>
      <c r="B105" s="184"/>
      <c r="C105" s="184"/>
      <c r="D105" s="184"/>
      <c r="E105" s="190"/>
      <c r="F105" s="184"/>
      <c r="G105" s="184"/>
    </row>
    <row r="106" spans="1:7" x14ac:dyDescent="0.2">
      <c r="A106" s="184"/>
      <c r="B106" s="184"/>
      <c r="C106" s="184"/>
      <c r="D106" s="184"/>
      <c r="E106" s="190"/>
      <c r="F106" s="184"/>
      <c r="G106" s="184"/>
    </row>
    <row r="107" spans="1:7" x14ac:dyDescent="0.2">
      <c r="A107" s="184"/>
      <c r="B107" s="184"/>
      <c r="C107" s="184"/>
      <c r="D107" s="184"/>
      <c r="E107" s="190"/>
      <c r="F107" s="184"/>
      <c r="G107" s="184"/>
    </row>
    <row r="108" spans="1:7" x14ac:dyDescent="0.2">
      <c r="A108" s="184"/>
      <c r="B108" s="184"/>
      <c r="C108" s="184"/>
      <c r="D108" s="184"/>
      <c r="E108" s="190"/>
      <c r="F108" s="184"/>
      <c r="G108" s="184"/>
    </row>
    <row r="109" spans="1:7" x14ac:dyDescent="0.2">
      <c r="A109" s="184"/>
      <c r="B109" s="184"/>
      <c r="C109" s="184"/>
      <c r="D109" s="184"/>
      <c r="E109" s="190"/>
      <c r="F109" s="184"/>
      <c r="G109" s="184"/>
    </row>
    <row r="110" spans="1:7" x14ac:dyDescent="0.2">
      <c r="A110" s="184"/>
      <c r="B110" s="184"/>
      <c r="C110" s="184"/>
      <c r="D110" s="184"/>
      <c r="E110" s="190"/>
      <c r="F110" s="184"/>
      <c r="G110" s="184"/>
    </row>
    <row r="111" spans="1:7" x14ac:dyDescent="0.2">
      <c r="A111" s="184"/>
      <c r="B111" s="184"/>
      <c r="C111" s="184"/>
      <c r="D111" s="184"/>
      <c r="E111" s="190"/>
      <c r="F111" s="184"/>
      <c r="G111" s="184"/>
    </row>
    <row r="112" spans="1:7" x14ac:dyDescent="0.2">
      <c r="A112" s="184"/>
      <c r="B112" s="184"/>
      <c r="C112" s="184"/>
      <c r="D112" s="184"/>
      <c r="E112" s="190"/>
      <c r="F112" s="184"/>
      <c r="G112" s="184"/>
    </row>
    <row r="113" spans="1:7" x14ac:dyDescent="0.2">
      <c r="A113" s="184"/>
      <c r="B113" s="184"/>
      <c r="C113" s="184"/>
      <c r="D113" s="184"/>
      <c r="E113" s="190"/>
      <c r="F113" s="184"/>
      <c r="G113" s="184"/>
    </row>
  </sheetData>
  <sheetProtection algorithmName="SHA-512" hashValue="qYNaOZpSNbT53iZBcGRwvQgdbuSd1wAXuRB/ZJAlVF6rXiP8IePohbu9S+MP8ra1FOH4DO9FLHGp+HIzQ1+w+w==" saltValue="hVgpXpojISQRjWWPtjtkXg==" spinCount="100000" sheet="1" objects="1" scenarios="1"/>
  <mergeCells count="1">
    <mergeCell ref="A1:G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dimension ref="A1:CZ172"/>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5319</v>
      </c>
      <c r="E3" s="24"/>
      <c r="F3" s="25"/>
      <c r="G3" s="26"/>
    </row>
    <row r="4" spans="1:104" ht="13.5" customHeight="1" thickBot="1" x14ac:dyDescent="0.25">
      <c r="A4" s="27" t="s">
        <v>26</v>
      </c>
      <c r="B4" s="28"/>
      <c r="C4" s="29"/>
      <c r="D4" s="30" t="s">
        <v>5344</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5304</v>
      </c>
      <c r="C7" s="45" t="s">
        <v>5321</v>
      </c>
      <c r="D7" s="46"/>
      <c r="E7" s="47"/>
      <c r="F7" s="47"/>
      <c r="G7" s="48"/>
      <c r="H7" s="49"/>
      <c r="I7" s="50"/>
      <c r="J7" s="51"/>
      <c r="K7" s="52"/>
      <c r="O7" s="53"/>
    </row>
    <row r="8" spans="1:104" ht="22.5" x14ac:dyDescent="0.2">
      <c r="A8" s="54">
        <v>1</v>
      </c>
      <c r="B8" s="55" t="s">
        <v>5306</v>
      </c>
      <c r="C8" s="56" t="s">
        <v>5307</v>
      </c>
      <c r="D8" s="57" t="s">
        <v>281</v>
      </c>
      <c r="E8" s="100">
        <v>1.8846000000000001</v>
      </c>
      <c r="F8" s="59"/>
      <c r="G8" s="60">
        <f>E8*F8</f>
        <v>0</v>
      </c>
      <c r="H8" s="61">
        <v>1.0000000000000001E-5</v>
      </c>
      <c r="I8" s="62">
        <f>E8*H8</f>
        <v>1.8846000000000002E-5</v>
      </c>
      <c r="J8" s="61">
        <v>0</v>
      </c>
      <c r="K8" s="62">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ht="25.5" x14ac:dyDescent="0.2">
      <c r="A9" s="64"/>
      <c r="B9" s="65"/>
      <c r="C9" s="329" t="s">
        <v>987</v>
      </c>
      <c r="D9" s="330"/>
      <c r="E9" s="103">
        <v>1.8846000000000001</v>
      </c>
      <c r="F9" s="69"/>
      <c r="G9" s="70"/>
      <c r="H9" s="71"/>
      <c r="I9" s="66"/>
      <c r="J9" s="72"/>
      <c r="K9" s="66"/>
      <c r="M9" s="67" t="s">
        <v>987</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Kotvy chemickým tmelem M 8 hl 80 mm do betonu, ŽB nebo kamene s vyvrtáním otvoru</v>
      </c>
      <c r="BE9" s="53"/>
      <c r="BF9" s="53"/>
      <c r="BG9" s="53"/>
      <c r="BH9" s="53"/>
      <c r="BI9" s="53"/>
    </row>
    <row r="10" spans="1:104" ht="33.75" x14ac:dyDescent="0.2">
      <c r="A10" s="54">
        <v>2</v>
      </c>
      <c r="B10" s="55" t="s">
        <v>5308</v>
      </c>
      <c r="C10" s="56" t="s">
        <v>5309</v>
      </c>
      <c r="D10" s="57" t="s">
        <v>281</v>
      </c>
      <c r="E10" s="100">
        <v>2.5127999999999999</v>
      </c>
      <c r="F10" s="59"/>
      <c r="G10" s="60">
        <f>E10*F10</f>
        <v>0</v>
      </c>
      <c r="H10" s="61">
        <v>1.0000000000000001E-5</v>
      </c>
      <c r="I10" s="62">
        <f>E10*H10</f>
        <v>2.5128000000000001E-5</v>
      </c>
      <c r="J10" s="61">
        <v>0</v>
      </c>
      <c r="K10" s="62">
        <f>E10*J10</f>
        <v>0</v>
      </c>
      <c r="O10" s="53"/>
      <c r="Z10" s="53"/>
      <c r="AA10" s="53">
        <v>1</v>
      </c>
      <c r="AB10" s="53">
        <v>1</v>
      </c>
      <c r="AC10" s="53">
        <v>1</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G10</f>
        <v>0</v>
      </c>
      <c r="BA10" s="53"/>
      <c r="BB10" s="53"/>
      <c r="BC10" s="53"/>
      <c r="BD10" s="53"/>
      <c r="BE10" s="53"/>
      <c r="BF10" s="53"/>
      <c r="BG10" s="53"/>
      <c r="BH10" s="53"/>
      <c r="BI10" s="53"/>
      <c r="CA10" s="53">
        <v>1</v>
      </c>
      <c r="CB10" s="53">
        <v>1</v>
      </c>
      <c r="CZ10" s="16">
        <v>1</v>
      </c>
    </row>
    <row r="11" spans="1:104" ht="25.5" x14ac:dyDescent="0.2">
      <c r="A11" s="64"/>
      <c r="B11" s="65"/>
      <c r="C11" s="329" t="s">
        <v>618</v>
      </c>
      <c r="D11" s="330"/>
      <c r="E11" s="103">
        <v>2.5127999999999999</v>
      </c>
      <c r="F11" s="69"/>
      <c r="G11" s="70"/>
      <c r="H11" s="71"/>
      <c r="I11" s="66"/>
      <c r="J11" s="72"/>
      <c r="K11" s="66"/>
      <c r="M11" s="67" t="s">
        <v>618</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Kotvy chemické s˙vyvrtáním otvoru  do betonu, železobetonu nebo tvrdého kamene tmel, velikost M</v>
      </c>
      <c r="BE11" s="53"/>
      <c r="BF11" s="53"/>
      <c r="BG11" s="53"/>
      <c r="BH11" s="53"/>
      <c r="BI11" s="53"/>
    </row>
    <row r="12" spans="1:104" ht="22.5" x14ac:dyDescent="0.2">
      <c r="A12" s="54">
        <v>3</v>
      </c>
      <c r="B12" s="55" t="s">
        <v>5310</v>
      </c>
      <c r="C12" s="56" t="s">
        <v>5311</v>
      </c>
      <c r="D12" s="57" t="s">
        <v>281</v>
      </c>
      <c r="E12" s="100">
        <v>0.62819999999999998</v>
      </c>
      <c r="F12" s="59"/>
      <c r="G12" s="60">
        <f>E12*F12</f>
        <v>0</v>
      </c>
      <c r="H12" s="61">
        <v>0</v>
      </c>
      <c r="I12" s="62">
        <f>E12*H12</f>
        <v>0</v>
      </c>
      <c r="J12" s="61"/>
      <c r="K12" s="62">
        <f>E12*J12</f>
        <v>0</v>
      </c>
      <c r="O12" s="53"/>
      <c r="Z12" s="53"/>
      <c r="AA12" s="53">
        <v>12</v>
      </c>
      <c r="AB12" s="53">
        <v>0</v>
      </c>
      <c r="AC12" s="53">
        <v>3</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12</v>
      </c>
      <c r="CB12" s="53">
        <v>0</v>
      </c>
      <c r="CZ12" s="16">
        <v>1</v>
      </c>
    </row>
    <row r="13" spans="1:104" ht="25.5" x14ac:dyDescent="0.2">
      <c r="A13" s="64"/>
      <c r="B13" s="65"/>
      <c r="C13" s="329" t="s">
        <v>598</v>
      </c>
      <c r="D13" s="330"/>
      <c r="E13" s="103">
        <v>0.62819999999999998</v>
      </c>
      <c r="F13" s="69"/>
      <c r="G13" s="70"/>
      <c r="H13" s="71"/>
      <c r="I13" s="66"/>
      <c r="J13" s="72"/>
      <c r="K13" s="66"/>
      <c r="M13" s="67" t="s">
        <v>598</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73" t="str">
        <f>C12</f>
        <v>Vybourání otvorů v betonových příčkách a zdech pl do 0,09 m2 tl do 300 mm</v>
      </c>
      <c r="BE13" s="53"/>
      <c r="BF13" s="53"/>
      <c r="BG13" s="53"/>
      <c r="BH13" s="53"/>
      <c r="BI13" s="53"/>
    </row>
    <row r="14" spans="1:104" ht="22.5" x14ac:dyDescent="0.2">
      <c r="A14" s="54">
        <v>4</v>
      </c>
      <c r="B14" s="55" t="s">
        <v>5312</v>
      </c>
      <c r="C14" s="56" t="s">
        <v>5313</v>
      </c>
      <c r="D14" s="57" t="s">
        <v>281</v>
      </c>
      <c r="E14" s="100">
        <v>0.62819999999999998</v>
      </c>
      <c r="F14" s="59"/>
      <c r="G14" s="60">
        <f>E14*F14</f>
        <v>0</v>
      </c>
      <c r="H14" s="61">
        <v>0</v>
      </c>
      <c r="I14" s="62">
        <f>E14*H14</f>
        <v>0</v>
      </c>
      <c r="J14" s="61"/>
      <c r="K14" s="62">
        <f>E14*J14</f>
        <v>0</v>
      </c>
      <c r="O14" s="53"/>
      <c r="Z14" s="53"/>
      <c r="AA14" s="53">
        <v>12</v>
      </c>
      <c r="AB14" s="53">
        <v>0</v>
      </c>
      <c r="AC14" s="53">
        <v>4</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G14</f>
        <v>0</v>
      </c>
      <c r="BA14" s="53"/>
      <c r="BB14" s="53"/>
      <c r="BC14" s="53"/>
      <c r="BD14" s="53"/>
      <c r="BE14" s="53"/>
      <c r="BF14" s="53"/>
      <c r="BG14" s="53"/>
      <c r="BH14" s="53"/>
      <c r="BI14" s="53"/>
      <c r="CA14" s="53">
        <v>12</v>
      </c>
      <c r="CB14" s="53">
        <v>0</v>
      </c>
      <c r="CZ14" s="16">
        <v>1</v>
      </c>
    </row>
    <row r="15" spans="1:104" ht="25.5" x14ac:dyDescent="0.2">
      <c r="A15" s="64"/>
      <c r="B15" s="65"/>
      <c r="C15" s="329" t="s">
        <v>598</v>
      </c>
      <c r="D15" s="330"/>
      <c r="E15" s="103">
        <v>0.62819999999999998</v>
      </c>
      <c r="F15" s="69"/>
      <c r="G15" s="70"/>
      <c r="H15" s="71"/>
      <c r="I15" s="66"/>
      <c r="J15" s="72"/>
      <c r="K15" s="66"/>
      <c r="M15" s="67" t="s">
        <v>598</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C14</f>
        <v>Vybourání otvorů v betonových příčkách a zdech pl do 0,09 m2 tl do 600 mm</v>
      </c>
      <c r="BE15" s="53"/>
      <c r="BF15" s="53"/>
      <c r="BG15" s="53"/>
      <c r="BH15" s="53"/>
      <c r="BI15" s="53"/>
    </row>
    <row r="16" spans="1:104" ht="22.5" x14ac:dyDescent="0.2">
      <c r="A16" s="54">
        <v>5</v>
      </c>
      <c r="B16" s="55" t="s">
        <v>5314</v>
      </c>
      <c r="C16" s="56" t="s">
        <v>5315</v>
      </c>
      <c r="D16" s="57" t="s">
        <v>201</v>
      </c>
      <c r="E16" s="100">
        <v>12.564</v>
      </c>
      <c r="F16" s="59"/>
      <c r="G16" s="60">
        <f>E16*F16</f>
        <v>0</v>
      </c>
      <c r="H16" s="61">
        <v>0</v>
      </c>
      <c r="I16" s="62">
        <f>E16*H16</f>
        <v>0</v>
      </c>
      <c r="J16" s="61"/>
      <c r="K16" s="62">
        <f>E16*J16</f>
        <v>0</v>
      </c>
      <c r="O16" s="53"/>
      <c r="Z16" s="53"/>
      <c r="AA16" s="53">
        <v>12</v>
      </c>
      <c r="AB16" s="53">
        <v>0</v>
      </c>
      <c r="AC16" s="53">
        <v>5</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G16</f>
        <v>0</v>
      </c>
      <c r="BA16" s="53"/>
      <c r="BB16" s="53"/>
      <c r="BC16" s="53"/>
      <c r="BD16" s="53"/>
      <c r="BE16" s="53"/>
      <c r="BF16" s="53"/>
      <c r="BG16" s="53"/>
      <c r="BH16" s="53"/>
      <c r="BI16" s="53"/>
      <c r="CA16" s="53">
        <v>12</v>
      </c>
      <c r="CB16" s="53">
        <v>0</v>
      </c>
      <c r="CZ16" s="16">
        <v>1</v>
      </c>
    </row>
    <row r="17" spans="1:104" x14ac:dyDescent="0.2">
      <c r="A17" s="64"/>
      <c r="B17" s="65"/>
      <c r="C17" s="329" t="s">
        <v>790</v>
      </c>
      <c r="D17" s="330"/>
      <c r="E17" s="103">
        <v>12.564</v>
      </c>
      <c r="F17" s="69"/>
      <c r="G17" s="70"/>
      <c r="H17" s="71"/>
      <c r="I17" s="66"/>
      <c r="J17" s="72"/>
      <c r="K17" s="66"/>
      <c r="M17" s="67" t="s">
        <v>790</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Vysekání rýh ve zdivu cihelném hl do 70 mm š do 100 mm</v>
      </c>
      <c r="BE17" s="53"/>
      <c r="BF17" s="53"/>
      <c r="BG17" s="53"/>
      <c r="BH17" s="53"/>
      <c r="BI17" s="53"/>
    </row>
    <row r="18" spans="1:104" ht="33.75" x14ac:dyDescent="0.2">
      <c r="A18" s="54">
        <v>6</v>
      </c>
      <c r="B18" s="55" t="s">
        <v>5322</v>
      </c>
      <c r="C18" s="56" t="s">
        <v>5317</v>
      </c>
      <c r="D18" s="57" t="s">
        <v>201</v>
      </c>
      <c r="E18" s="100">
        <v>12.564</v>
      </c>
      <c r="F18" s="59"/>
      <c r="G18" s="60">
        <f>E18*F18</f>
        <v>0</v>
      </c>
      <c r="H18" s="61">
        <v>0</v>
      </c>
      <c r="I18" s="62">
        <f>E18*H18</f>
        <v>0</v>
      </c>
      <c r="J18" s="61"/>
      <c r="K18" s="62">
        <f>E18*J18</f>
        <v>0</v>
      </c>
      <c r="O18" s="53"/>
      <c r="Z18" s="53"/>
      <c r="AA18" s="53">
        <v>12</v>
      </c>
      <c r="AB18" s="53">
        <v>0</v>
      </c>
      <c r="AC18" s="53">
        <v>6</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12</v>
      </c>
      <c r="CB18" s="53">
        <v>0</v>
      </c>
      <c r="CZ18" s="16">
        <v>1</v>
      </c>
    </row>
    <row r="19" spans="1:104" ht="25.5" x14ac:dyDescent="0.2">
      <c r="A19" s="64"/>
      <c r="B19" s="65"/>
      <c r="C19" s="329" t="s">
        <v>790</v>
      </c>
      <c r="D19" s="330"/>
      <c r="E19" s="103">
        <v>12.564</v>
      </c>
      <c r="F19" s="69"/>
      <c r="G19" s="70"/>
      <c r="H19" s="71"/>
      <c r="I19" s="66"/>
      <c r="J19" s="72"/>
      <c r="K19" s="66"/>
      <c r="M19" s="67" t="s">
        <v>790</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D+M vnitřního zapravení zdiva po vysekaných kabelových drážkách a průrazech - uvedení do původ</v>
      </c>
      <c r="BE19" s="53"/>
      <c r="BF19" s="53"/>
      <c r="BG19" s="53"/>
      <c r="BH19" s="53"/>
      <c r="BI19" s="53"/>
    </row>
    <row r="20" spans="1:104" x14ac:dyDescent="0.2">
      <c r="A20" s="74" t="s">
        <v>42</v>
      </c>
      <c r="B20" s="75" t="s">
        <v>5304</v>
      </c>
      <c r="C20" s="76" t="s">
        <v>5321</v>
      </c>
      <c r="D20" s="77"/>
      <c r="E20" s="78"/>
      <c r="F20" s="78"/>
      <c r="G20" s="79">
        <f>SUM(G7:G19)</f>
        <v>0</v>
      </c>
      <c r="H20" s="80"/>
      <c r="I20" s="79">
        <f>SUM(I7:I19)</f>
        <v>4.3974000000000003E-5</v>
      </c>
      <c r="J20" s="81"/>
      <c r="K20" s="79">
        <f>SUM(K7:K19)</f>
        <v>0</v>
      </c>
      <c r="O20" s="53"/>
      <c r="X20" s="82">
        <f>K20</f>
        <v>0</v>
      </c>
      <c r="Y20" s="82">
        <f>I20</f>
        <v>4.3974000000000003E-5</v>
      </c>
      <c r="Z20" s="63">
        <f>G20</f>
        <v>0</v>
      </c>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83"/>
      <c r="BB20" s="83"/>
      <c r="BC20" s="83"/>
      <c r="BD20" s="83"/>
      <c r="BE20" s="83"/>
      <c r="BF20" s="83"/>
      <c r="BG20" s="53"/>
      <c r="BH20" s="53"/>
      <c r="BI20" s="53"/>
    </row>
    <row r="21" spans="1:104" ht="14.25" customHeight="1" x14ac:dyDescent="0.2">
      <c r="A21" s="43" t="s">
        <v>38</v>
      </c>
      <c r="B21" s="44" t="s">
        <v>4476</v>
      </c>
      <c r="C21" s="45" t="s">
        <v>5323</v>
      </c>
      <c r="D21" s="46"/>
      <c r="E21" s="47"/>
      <c r="F21" s="47"/>
      <c r="G21" s="48"/>
      <c r="H21" s="49"/>
      <c r="I21" s="50"/>
      <c r="J21" s="51"/>
      <c r="K21" s="52"/>
      <c r="O21" s="53"/>
    </row>
    <row r="22" spans="1:104" x14ac:dyDescent="0.2">
      <c r="A22" s="54">
        <v>7</v>
      </c>
      <c r="B22" s="55" t="s">
        <v>4477</v>
      </c>
      <c r="C22" s="56" t="s">
        <v>4478</v>
      </c>
      <c r="D22" s="57" t="s">
        <v>281</v>
      </c>
      <c r="E22" s="100">
        <v>2.5127999999999999</v>
      </c>
      <c r="F22" s="59"/>
      <c r="G22" s="60">
        <f>E22*F22</f>
        <v>0</v>
      </c>
      <c r="H22" s="61">
        <v>0</v>
      </c>
      <c r="I22" s="62">
        <f>E22*H22</f>
        <v>0</v>
      </c>
      <c r="J22" s="61">
        <v>0</v>
      </c>
      <c r="K22" s="62">
        <f>E22*J22</f>
        <v>0</v>
      </c>
      <c r="O22" s="53"/>
      <c r="Z22" s="53"/>
      <c r="AA22" s="53">
        <v>1</v>
      </c>
      <c r="AB22" s="53">
        <v>1</v>
      </c>
      <c r="AC22" s="53">
        <v>1</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v>
      </c>
      <c r="CB22" s="53">
        <v>1</v>
      </c>
      <c r="CZ22" s="16">
        <v>1</v>
      </c>
    </row>
    <row r="23" spans="1:104" x14ac:dyDescent="0.2">
      <c r="A23" s="64"/>
      <c r="B23" s="65"/>
      <c r="C23" s="329" t="s">
        <v>618</v>
      </c>
      <c r="D23" s="330"/>
      <c r="E23" s="103">
        <v>2.5127999999999999</v>
      </c>
      <c r="F23" s="69"/>
      <c r="G23" s="70"/>
      <c r="H23" s="71"/>
      <c r="I23" s="66"/>
      <c r="J23" s="72"/>
      <c r="K23" s="66"/>
      <c r="M23" s="67" t="s">
        <v>618</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 xml:space="preserve">Montáž štítku kabelového průběžného </v>
      </c>
      <c r="BE23" s="53"/>
      <c r="BF23" s="53"/>
      <c r="BG23" s="53"/>
      <c r="BH23" s="53"/>
      <c r="BI23" s="53"/>
    </row>
    <row r="24" spans="1:104" x14ac:dyDescent="0.2">
      <c r="A24" s="54">
        <v>8</v>
      </c>
      <c r="B24" s="55" t="s">
        <v>4758</v>
      </c>
      <c r="C24" s="56" t="s">
        <v>5324</v>
      </c>
      <c r="D24" s="57" t="s">
        <v>281</v>
      </c>
      <c r="E24" s="100">
        <v>2.5127999999999999</v>
      </c>
      <c r="F24" s="59"/>
      <c r="G24" s="60">
        <f>E24*F24</f>
        <v>0</v>
      </c>
      <c r="H24" s="61">
        <v>0</v>
      </c>
      <c r="I24" s="62">
        <f>E24*H24</f>
        <v>0</v>
      </c>
      <c r="J24" s="61"/>
      <c r="K24" s="62">
        <f>E24*J24</f>
        <v>0</v>
      </c>
      <c r="O24" s="53"/>
      <c r="Z24" s="53"/>
      <c r="AA24" s="53">
        <v>3</v>
      </c>
      <c r="AB24" s="53">
        <v>0</v>
      </c>
      <c r="AC24" s="53" t="s">
        <v>4758</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3</v>
      </c>
      <c r="CB24" s="53">
        <v>0</v>
      </c>
      <c r="CZ24" s="16">
        <v>1</v>
      </c>
    </row>
    <row r="25" spans="1:104" x14ac:dyDescent="0.2">
      <c r="A25" s="64"/>
      <c r="B25" s="65"/>
      <c r="C25" s="329" t="s">
        <v>618</v>
      </c>
      <c r="D25" s="330"/>
      <c r="E25" s="103">
        <v>2.5127999999999999</v>
      </c>
      <c r="F25" s="69"/>
      <c r="G25" s="70"/>
      <c r="H25" s="71"/>
      <c r="I25" s="66"/>
      <c r="J25" s="72"/>
      <c r="K25" s="66"/>
      <c r="M25" s="67" t="s">
        <v>618</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Štítek kabelový pro označení kabelu včetně</v>
      </c>
      <c r="BE25" s="53"/>
      <c r="BF25" s="53"/>
      <c r="BG25" s="53"/>
      <c r="BH25" s="53"/>
      <c r="BI25" s="53"/>
    </row>
    <row r="26" spans="1:104" ht="22.5" x14ac:dyDescent="0.2">
      <c r="A26" s="54">
        <v>9</v>
      </c>
      <c r="B26" s="55" t="s">
        <v>5268</v>
      </c>
      <c r="C26" s="56" t="s">
        <v>5269</v>
      </c>
      <c r="D26" s="57" t="s">
        <v>281</v>
      </c>
      <c r="E26" s="100">
        <v>0.62819999999999998</v>
      </c>
      <c r="F26" s="59"/>
      <c r="G26" s="60">
        <f>E26*F26</f>
        <v>0</v>
      </c>
      <c r="H26" s="61">
        <v>0</v>
      </c>
      <c r="I26" s="62">
        <f>E26*H26</f>
        <v>0</v>
      </c>
      <c r="J26" s="61">
        <v>0</v>
      </c>
      <c r="K26" s="62">
        <f>E26*J26</f>
        <v>0</v>
      </c>
      <c r="O26" s="53"/>
      <c r="Z26" s="53"/>
      <c r="AA26" s="53">
        <v>1</v>
      </c>
      <c r="AB26" s="53">
        <v>1</v>
      </c>
      <c r="AC26" s="53">
        <v>1</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v>
      </c>
      <c r="CB26" s="53">
        <v>1</v>
      </c>
      <c r="CZ26" s="16">
        <v>1</v>
      </c>
    </row>
    <row r="27" spans="1:104" x14ac:dyDescent="0.2">
      <c r="A27" s="64"/>
      <c r="B27" s="65"/>
      <c r="C27" s="329" t="s">
        <v>598</v>
      </c>
      <c r="D27" s="330"/>
      <c r="E27" s="103">
        <v>0.62819999999999998</v>
      </c>
      <c r="F27" s="69"/>
      <c r="G27" s="70"/>
      <c r="H27" s="71"/>
      <c r="I27" s="66"/>
      <c r="J27" s="72"/>
      <c r="K27" s="66"/>
      <c r="M27" s="67" t="s">
        <v>598</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 xml:space="preserve">Kontrola tlakutěsnosti HDPE trubky od 1m do 2000 m </v>
      </c>
      <c r="BE27" s="53"/>
      <c r="BF27" s="53"/>
      <c r="BG27" s="53"/>
      <c r="BH27" s="53"/>
      <c r="BI27" s="53"/>
    </row>
    <row r="28" spans="1:104" ht="22.5" x14ac:dyDescent="0.2">
      <c r="A28" s="54">
        <v>10</v>
      </c>
      <c r="B28" s="55" t="s">
        <v>5270</v>
      </c>
      <c r="C28" s="56" t="s">
        <v>5271</v>
      </c>
      <c r="D28" s="57" t="s">
        <v>281</v>
      </c>
      <c r="E28" s="100">
        <v>0.62819999999999998</v>
      </c>
      <c r="F28" s="59"/>
      <c r="G28" s="60">
        <f>E28*F28</f>
        <v>0</v>
      </c>
      <c r="H28" s="61">
        <v>0</v>
      </c>
      <c r="I28" s="62">
        <f>E28*H28</f>
        <v>0</v>
      </c>
      <c r="J28" s="61">
        <v>0</v>
      </c>
      <c r="K28" s="62">
        <f>E28*J28</f>
        <v>0</v>
      </c>
      <c r="O28" s="53"/>
      <c r="Z28" s="53"/>
      <c r="AA28" s="53">
        <v>1</v>
      </c>
      <c r="AB28" s="53">
        <v>1</v>
      </c>
      <c r="AC28" s="53">
        <v>1</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v>
      </c>
      <c r="CB28" s="53">
        <v>1</v>
      </c>
      <c r="CZ28" s="16">
        <v>1</v>
      </c>
    </row>
    <row r="29" spans="1:104" x14ac:dyDescent="0.2">
      <c r="A29" s="64"/>
      <c r="B29" s="65"/>
      <c r="C29" s="329" t="s">
        <v>598</v>
      </c>
      <c r="D29" s="330"/>
      <c r="E29" s="103">
        <v>0.62819999999999998</v>
      </c>
      <c r="F29" s="69"/>
      <c r="G29" s="70"/>
      <c r="H29" s="71"/>
      <c r="I29" s="66"/>
      <c r="J29" s="72"/>
      <c r="K29" s="66"/>
      <c r="M29" s="67" t="s">
        <v>598</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C28</f>
        <v>Označení optického kabelu nebo spojky dvojicí magnetu</v>
      </c>
      <c r="BE29" s="53"/>
      <c r="BF29" s="53"/>
      <c r="BG29" s="53"/>
      <c r="BH29" s="53"/>
      <c r="BI29" s="53"/>
    </row>
    <row r="30" spans="1:104" x14ac:dyDescent="0.2">
      <c r="A30" s="54">
        <v>11</v>
      </c>
      <c r="B30" s="55" t="s">
        <v>5284</v>
      </c>
      <c r="C30" s="56" t="s">
        <v>5325</v>
      </c>
      <c r="D30" s="57" t="s">
        <v>281</v>
      </c>
      <c r="E30" s="100">
        <v>0.62819999999999998</v>
      </c>
      <c r="F30" s="59"/>
      <c r="G30" s="60">
        <f>E30*F30</f>
        <v>0</v>
      </c>
      <c r="H30" s="61">
        <v>0</v>
      </c>
      <c r="I30" s="62">
        <f>E30*H30</f>
        <v>0</v>
      </c>
      <c r="J30" s="61"/>
      <c r="K30" s="62">
        <f>E30*J30</f>
        <v>0</v>
      </c>
      <c r="O30" s="53"/>
      <c r="Z30" s="53"/>
      <c r="AA30" s="53">
        <v>3</v>
      </c>
      <c r="AB30" s="53">
        <v>0</v>
      </c>
      <c r="AC30" s="53">
        <v>562411202</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G30</f>
        <v>0</v>
      </c>
      <c r="BA30" s="53"/>
      <c r="BB30" s="53"/>
      <c r="BC30" s="53"/>
      <c r="BD30" s="53"/>
      <c r="BE30" s="53"/>
      <c r="BF30" s="53"/>
      <c r="BG30" s="53"/>
      <c r="BH30" s="53"/>
      <c r="BI30" s="53"/>
      <c r="CA30" s="53">
        <v>3</v>
      </c>
      <c r="CB30" s="53">
        <v>0</v>
      </c>
      <c r="CZ30" s="16">
        <v>1</v>
      </c>
    </row>
    <row r="31" spans="1:104" x14ac:dyDescent="0.2">
      <c r="A31" s="64"/>
      <c r="B31" s="65"/>
      <c r="C31" s="329" t="s">
        <v>598</v>
      </c>
      <c r="D31" s="330"/>
      <c r="E31" s="103">
        <v>0.62819999999999998</v>
      </c>
      <c r="F31" s="69"/>
      <c r="G31" s="70"/>
      <c r="H31" s="71"/>
      <c r="I31" s="66"/>
      <c r="J31" s="72"/>
      <c r="K31" s="66"/>
      <c r="M31" s="67" t="s">
        <v>598</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73" t="str">
        <f>C30</f>
        <v>koncovka DIN na optické vedení HDPE 40/33</v>
      </c>
      <c r="BE31" s="53"/>
      <c r="BF31" s="53"/>
      <c r="BG31" s="53"/>
      <c r="BH31" s="53"/>
      <c r="BI31" s="53"/>
    </row>
    <row r="32" spans="1:104" ht="22.5" x14ac:dyDescent="0.2">
      <c r="A32" s="54">
        <v>12</v>
      </c>
      <c r="B32" s="55" t="s">
        <v>5272</v>
      </c>
      <c r="C32" s="56" t="s">
        <v>5273</v>
      </c>
      <c r="D32" s="57" t="s">
        <v>5197</v>
      </c>
      <c r="E32" s="100">
        <v>1.8800000000000001E-2</v>
      </c>
      <c r="F32" s="59"/>
      <c r="G32" s="60">
        <f>E32*F32</f>
        <v>0</v>
      </c>
      <c r="H32" s="61">
        <v>0</v>
      </c>
      <c r="I32" s="62">
        <f>E32*H32</f>
        <v>0</v>
      </c>
      <c r="J32" s="61">
        <v>0</v>
      </c>
      <c r="K32" s="62">
        <f>E32*J32</f>
        <v>0</v>
      </c>
      <c r="O32" s="53"/>
      <c r="Z32" s="53"/>
      <c r="AA32" s="53">
        <v>1</v>
      </c>
      <c r="AB32" s="53">
        <v>1</v>
      </c>
      <c r="AC32" s="53">
        <v>1</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v>
      </c>
      <c r="CB32" s="53">
        <v>1</v>
      </c>
      <c r="CZ32" s="16">
        <v>1</v>
      </c>
    </row>
    <row r="33" spans="1:104" x14ac:dyDescent="0.2">
      <c r="A33" s="64"/>
      <c r="B33" s="65"/>
      <c r="C33" s="329" t="s">
        <v>5326</v>
      </c>
      <c r="D33" s="330"/>
      <c r="E33" s="103">
        <v>1.8800000000000001E-2</v>
      </c>
      <c r="F33" s="69"/>
      <c r="G33" s="70"/>
      <c r="H33" s="71"/>
      <c r="I33" s="66"/>
      <c r="J33" s="72"/>
      <c r="K33" s="66"/>
      <c r="M33" s="67" t="s">
        <v>5326</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Kontrola průchodnosti trubky pro optický kabel do 2000 m</v>
      </c>
      <c r="BE33" s="53"/>
      <c r="BF33" s="53"/>
      <c r="BG33" s="53"/>
      <c r="BH33" s="53"/>
      <c r="BI33" s="53"/>
    </row>
    <row r="34" spans="1:104" ht="22.5" x14ac:dyDescent="0.2">
      <c r="A34" s="54">
        <v>13</v>
      </c>
      <c r="B34" s="55" t="s">
        <v>5274</v>
      </c>
      <c r="C34" s="56" t="s">
        <v>5275</v>
      </c>
      <c r="D34" s="57" t="s">
        <v>281</v>
      </c>
      <c r="E34" s="100">
        <v>1.2564</v>
      </c>
      <c r="F34" s="59"/>
      <c r="G34" s="60">
        <f>E34*F34</f>
        <v>0</v>
      </c>
      <c r="H34" s="61">
        <v>0</v>
      </c>
      <c r="I34" s="62">
        <f>E34*H34</f>
        <v>0</v>
      </c>
      <c r="J34" s="61">
        <v>0</v>
      </c>
      <c r="K34" s="62">
        <f>E34*J34</f>
        <v>0</v>
      </c>
      <c r="O34" s="53"/>
      <c r="Z34" s="53"/>
      <c r="AA34" s="53">
        <v>1</v>
      </c>
      <c r="AB34" s="53">
        <v>1</v>
      </c>
      <c r="AC34" s="53">
        <v>1</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G34</f>
        <v>0</v>
      </c>
      <c r="BA34" s="53"/>
      <c r="BB34" s="53"/>
      <c r="BC34" s="53"/>
      <c r="BD34" s="53"/>
      <c r="BE34" s="53"/>
      <c r="BF34" s="53"/>
      <c r="BG34" s="53"/>
      <c r="BH34" s="53"/>
      <c r="BI34" s="53"/>
      <c r="CA34" s="53">
        <v>1</v>
      </c>
      <c r="CB34" s="53">
        <v>1</v>
      </c>
      <c r="CZ34" s="16">
        <v>1</v>
      </c>
    </row>
    <row r="35" spans="1:104" x14ac:dyDescent="0.2">
      <c r="A35" s="64"/>
      <c r="B35" s="65"/>
      <c r="C35" s="329" t="s">
        <v>746</v>
      </c>
      <c r="D35" s="330"/>
      <c r="E35" s="103">
        <v>1.2564</v>
      </c>
      <c r="F35" s="69"/>
      <c r="G35" s="70"/>
      <c r="H35" s="71"/>
      <c r="I35" s="66"/>
      <c r="J35" s="72"/>
      <c r="K35" s="66"/>
      <c r="M35" s="67" t="s">
        <v>746</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Montáž spojky bez svařování na HDPE trubce rovné nebo redukční</v>
      </c>
      <c r="BE35" s="53"/>
      <c r="BF35" s="53"/>
      <c r="BG35" s="53"/>
      <c r="BH35" s="53"/>
      <c r="BI35" s="53"/>
    </row>
    <row r="36" spans="1:104" x14ac:dyDescent="0.2">
      <c r="A36" s="54">
        <v>14</v>
      </c>
      <c r="B36" s="55" t="s">
        <v>5280</v>
      </c>
      <c r="C36" s="56" t="s">
        <v>5327</v>
      </c>
      <c r="D36" s="57" t="s">
        <v>281</v>
      </c>
      <c r="E36" s="100">
        <v>1.2564</v>
      </c>
      <c r="F36" s="59"/>
      <c r="G36" s="60">
        <f>E36*F36</f>
        <v>0</v>
      </c>
      <c r="H36" s="61">
        <v>0</v>
      </c>
      <c r="I36" s="62">
        <f>E36*H36</f>
        <v>0</v>
      </c>
      <c r="J36" s="61"/>
      <c r="K36" s="62">
        <f>E36*J36</f>
        <v>0</v>
      </c>
      <c r="O36" s="53"/>
      <c r="Z36" s="53"/>
      <c r="AA36" s="53">
        <v>3</v>
      </c>
      <c r="AB36" s="53">
        <v>0</v>
      </c>
      <c r="AC36" s="53">
        <v>562411200</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3</v>
      </c>
      <c r="CB36" s="53">
        <v>0</v>
      </c>
      <c r="CZ36" s="16">
        <v>1</v>
      </c>
    </row>
    <row r="37" spans="1:104" x14ac:dyDescent="0.2">
      <c r="A37" s="64"/>
      <c r="B37" s="65"/>
      <c r="C37" s="329" t="s">
        <v>746</v>
      </c>
      <c r="D37" s="330"/>
      <c r="E37" s="103">
        <v>1.2564</v>
      </c>
      <c r="F37" s="69"/>
      <c r="G37" s="70"/>
      <c r="H37" s="71"/>
      <c r="I37" s="66"/>
      <c r="J37" s="72"/>
      <c r="K37" s="66"/>
      <c r="M37" s="67" t="s">
        <v>746</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spojka na optické vedení HDPE 40/33</v>
      </c>
      <c r="BE37" s="53"/>
      <c r="BF37" s="53"/>
      <c r="BG37" s="53"/>
      <c r="BH37" s="53"/>
      <c r="BI37" s="53"/>
    </row>
    <row r="38" spans="1:104" ht="22.5" x14ac:dyDescent="0.2">
      <c r="A38" s="54">
        <v>15</v>
      </c>
      <c r="B38" s="55" t="s">
        <v>5276</v>
      </c>
      <c r="C38" s="56" t="s">
        <v>5277</v>
      </c>
      <c r="D38" s="57" t="s">
        <v>281</v>
      </c>
      <c r="E38" s="100">
        <v>1.2564</v>
      </c>
      <c r="F38" s="59"/>
      <c r="G38" s="60">
        <f>E38*F38</f>
        <v>0</v>
      </c>
      <c r="H38" s="61">
        <v>0</v>
      </c>
      <c r="I38" s="62">
        <f>E38*H38</f>
        <v>0</v>
      </c>
      <c r="J38" s="61">
        <v>0</v>
      </c>
      <c r="K38" s="62">
        <f>E38*J38</f>
        <v>0</v>
      </c>
      <c r="O38" s="53"/>
      <c r="Z38" s="53"/>
      <c r="AA38" s="53">
        <v>1</v>
      </c>
      <c r="AB38" s="53">
        <v>1</v>
      </c>
      <c r="AC38" s="53">
        <v>1</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G38</f>
        <v>0</v>
      </c>
      <c r="BA38" s="53"/>
      <c r="BB38" s="53"/>
      <c r="BC38" s="53"/>
      <c r="BD38" s="53"/>
      <c r="BE38" s="53"/>
      <c r="BF38" s="53"/>
      <c r="BG38" s="53"/>
      <c r="BH38" s="53"/>
      <c r="BI38" s="53"/>
      <c r="CA38" s="53">
        <v>1</v>
      </c>
      <c r="CB38" s="53">
        <v>1</v>
      </c>
      <c r="CZ38" s="16">
        <v>1</v>
      </c>
    </row>
    <row r="39" spans="1:104" x14ac:dyDescent="0.2">
      <c r="A39" s="64"/>
      <c r="B39" s="65"/>
      <c r="C39" s="329" t="s">
        <v>746</v>
      </c>
      <c r="D39" s="330"/>
      <c r="E39" s="103">
        <v>1.2564</v>
      </c>
      <c r="F39" s="69"/>
      <c r="G39" s="70"/>
      <c r="H39" s="71"/>
      <c r="I39" s="66"/>
      <c r="J39" s="72"/>
      <c r="K39" s="66"/>
      <c r="M39" s="67" t="s">
        <v>746</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Montáž koncovky nebo záslepky bez svařování na HDPE trubku</v>
      </c>
      <c r="BE39" s="53"/>
      <c r="BF39" s="53"/>
      <c r="BG39" s="53"/>
      <c r="BH39" s="53"/>
      <c r="BI39" s="53"/>
    </row>
    <row r="40" spans="1:104" x14ac:dyDescent="0.2">
      <c r="A40" s="54">
        <v>16</v>
      </c>
      <c r="B40" s="55" t="s">
        <v>5282</v>
      </c>
      <c r="C40" s="56" t="s">
        <v>5325</v>
      </c>
      <c r="D40" s="57" t="s">
        <v>281</v>
      </c>
      <c r="E40" s="100">
        <v>1.2564</v>
      </c>
      <c r="F40" s="59"/>
      <c r="G40" s="60">
        <f>E40*F40</f>
        <v>0</v>
      </c>
      <c r="H40" s="61">
        <v>0</v>
      </c>
      <c r="I40" s="62">
        <f>E40*H40</f>
        <v>0</v>
      </c>
      <c r="J40" s="61"/>
      <c r="K40" s="62">
        <f>E40*J40</f>
        <v>0</v>
      </c>
      <c r="O40" s="53"/>
      <c r="Z40" s="53"/>
      <c r="AA40" s="53">
        <v>3</v>
      </c>
      <c r="AB40" s="53">
        <v>0</v>
      </c>
      <c r="AC40" s="53">
        <v>562411201</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3</v>
      </c>
      <c r="CB40" s="53">
        <v>0</v>
      </c>
      <c r="CZ40" s="16">
        <v>1</v>
      </c>
    </row>
    <row r="41" spans="1:104" x14ac:dyDescent="0.2">
      <c r="A41" s="64"/>
      <c r="B41" s="65"/>
      <c r="C41" s="329" t="s">
        <v>746</v>
      </c>
      <c r="D41" s="330"/>
      <c r="E41" s="103">
        <v>1.2564</v>
      </c>
      <c r="F41" s="69"/>
      <c r="G41" s="70"/>
      <c r="H41" s="71"/>
      <c r="I41" s="66"/>
      <c r="J41" s="72"/>
      <c r="K41" s="66"/>
      <c r="M41" s="67" t="s">
        <v>746</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C40</f>
        <v>koncovka DIN na optické vedení HDPE 40/33</v>
      </c>
      <c r="BE41" s="53"/>
      <c r="BF41" s="53"/>
      <c r="BG41" s="53"/>
      <c r="BH41" s="53"/>
      <c r="BI41" s="53"/>
    </row>
    <row r="42" spans="1:104" ht="22.5" x14ac:dyDescent="0.2">
      <c r="A42" s="54">
        <v>17</v>
      </c>
      <c r="B42" s="55" t="s">
        <v>5278</v>
      </c>
      <c r="C42" s="56" t="s">
        <v>5279</v>
      </c>
      <c r="D42" s="57" t="s">
        <v>281</v>
      </c>
      <c r="E42" s="100">
        <v>0.62819999999999998</v>
      </c>
      <c r="F42" s="59"/>
      <c r="G42" s="60">
        <f>E42*F42</f>
        <v>0</v>
      </c>
      <c r="H42" s="61">
        <v>0</v>
      </c>
      <c r="I42" s="62">
        <f>E42*H42</f>
        <v>0</v>
      </c>
      <c r="J42" s="61">
        <v>0</v>
      </c>
      <c r="K42" s="62">
        <f>E42*J42</f>
        <v>0</v>
      </c>
      <c r="O42" s="53"/>
      <c r="Z42" s="53"/>
      <c r="AA42" s="53">
        <v>1</v>
      </c>
      <c r="AB42" s="53">
        <v>1</v>
      </c>
      <c r="AC42" s="53">
        <v>1</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G42</f>
        <v>0</v>
      </c>
      <c r="BA42" s="53"/>
      <c r="BB42" s="53"/>
      <c r="BC42" s="53"/>
      <c r="BD42" s="53"/>
      <c r="BE42" s="53"/>
      <c r="BF42" s="53"/>
      <c r="BG42" s="53"/>
      <c r="BH42" s="53"/>
      <c r="BI42" s="53"/>
      <c r="CA42" s="53">
        <v>1</v>
      </c>
      <c r="CB42" s="53">
        <v>1</v>
      </c>
      <c r="CZ42" s="16">
        <v>1</v>
      </c>
    </row>
    <row r="43" spans="1:104" x14ac:dyDescent="0.2">
      <c r="A43" s="64"/>
      <c r="B43" s="65"/>
      <c r="C43" s="329" t="s">
        <v>598</v>
      </c>
      <c r="D43" s="330"/>
      <c r="E43" s="103">
        <v>0.62819999999999998</v>
      </c>
      <c r="F43" s="69"/>
      <c r="G43" s="70"/>
      <c r="H43" s="71"/>
      <c r="I43" s="66"/>
      <c r="J43" s="72"/>
      <c r="K43" s="66"/>
      <c r="M43" s="67" t="s">
        <v>598</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73" t="str">
        <f>C42</f>
        <v>Montáž plastové komory na spojkování optického kabelu</v>
      </c>
      <c r="BE43" s="53"/>
      <c r="BF43" s="53"/>
      <c r="BG43" s="53"/>
      <c r="BH43" s="53"/>
      <c r="BI43" s="53"/>
    </row>
    <row r="44" spans="1:104" x14ac:dyDescent="0.2">
      <c r="A44" s="54">
        <v>18</v>
      </c>
      <c r="B44" s="55" t="s">
        <v>5286</v>
      </c>
      <c r="C44" s="56" t="s">
        <v>5287</v>
      </c>
      <c r="D44" s="57" t="s">
        <v>281</v>
      </c>
      <c r="E44" s="100">
        <v>0.62819999999999998</v>
      </c>
      <c r="F44" s="59"/>
      <c r="G44" s="60">
        <f>E44*F44</f>
        <v>0</v>
      </c>
      <c r="H44" s="61">
        <v>4.5999999999999999E-2</v>
      </c>
      <c r="I44" s="62">
        <f>E44*H44</f>
        <v>2.8897199999999998E-2</v>
      </c>
      <c r="J44" s="61"/>
      <c r="K44" s="62">
        <f>E44*J44</f>
        <v>0</v>
      </c>
      <c r="O44" s="53"/>
      <c r="Z44" s="53"/>
      <c r="AA44" s="53">
        <v>3</v>
      </c>
      <c r="AB44" s="53">
        <v>0</v>
      </c>
      <c r="AC44" s="53">
        <v>34573205</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G44</f>
        <v>0</v>
      </c>
      <c r="BA44" s="53"/>
      <c r="BB44" s="53"/>
      <c r="BC44" s="53"/>
      <c r="BD44" s="53"/>
      <c r="BE44" s="53"/>
      <c r="BF44" s="53"/>
      <c r="BG44" s="53"/>
      <c r="BH44" s="53"/>
      <c r="BI44" s="53"/>
      <c r="CA44" s="53">
        <v>3</v>
      </c>
      <c r="CB44" s="53">
        <v>0</v>
      </c>
      <c r="CZ44" s="16">
        <v>1</v>
      </c>
    </row>
    <row r="45" spans="1:104" x14ac:dyDescent="0.2">
      <c r="A45" s="64"/>
      <c r="B45" s="65"/>
      <c r="C45" s="329" t="s">
        <v>598</v>
      </c>
      <c r="D45" s="330"/>
      <c r="E45" s="103">
        <v>0.62819999999999998</v>
      </c>
      <c r="F45" s="69"/>
      <c r="G45" s="70"/>
      <c r="H45" s="71"/>
      <c r="I45" s="66"/>
      <c r="J45" s="72"/>
      <c r="K45" s="66"/>
      <c r="M45" s="67" t="s">
        <v>598</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komora kabelová z HDPE s litinovým víkem</v>
      </c>
      <c r="BE45" s="53"/>
      <c r="BF45" s="53"/>
      <c r="BG45" s="53"/>
      <c r="BH45" s="53"/>
      <c r="BI45" s="53"/>
    </row>
    <row r="46" spans="1:104" x14ac:dyDescent="0.2">
      <c r="A46" s="74" t="s">
        <v>42</v>
      </c>
      <c r="B46" s="75" t="s">
        <v>4476</v>
      </c>
      <c r="C46" s="76" t="s">
        <v>5323</v>
      </c>
      <c r="D46" s="77"/>
      <c r="E46" s="78"/>
      <c r="F46" s="78"/>
      <c r="G46" s="79">
        <f>SUM(G21:G45)</f>
        <v>0</v>
      </c>
      <c r="H46" s="80"/>
      <c r="I46" s="79">
        <f>SUM(I21:I45)</f>
        <v>2.8897199999999998E-2</v>
      </c>
      <c r="J46" s="81"/>
      <c r="K46" s="79">
        <f>SUM(K21:K45)</f>
        <v>0</v>
      </c>
      <c r="O46" s="53"/>
      <c r="X46" s="82">
        <f>K46</f>
        <v>0</v>
      </c>
      <c r="Y46" s="82">
        <f>I46</f>
        <v>2.8897199999999998E-2</v>
      </c>
      <c r="Z46" s="63">
        <f>G46</f>
        <v>0</v>
      </c>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83"/>
      <c r="BB46" s="83"/>
      <c r="BC46" s="83"/>
      <c r="BD46" s="83"/>
      <c r="BE46" s="83"/>
      <c r="BF46" s="83"/>
      <c r="BG46" s="53"/>
      <c r="BH46" s="53"/>
      <c r="BI46" s="53"/>
    </row>
    <row r="47" spans="1:104" ht="14.25" customHeight="1" x14ac:dyDescent="0.2">
      <c r="A47" s="43" t="s">
        <v>38</v>
      </c>
      <c r="B47" s="44" t="s">
        <v>39</v>
      </c>
      <c r="C47" s="45" t="s">
        <v>40</v>
      </c>
      <c r="D47" s="46"/>
      <c r="E47" s="47"/>
      <c r="F47" s="47"/>
      <c r="G47" s="48"/>
      <c r="H47" s="49"/>
      <c r="I47" s="50"/>
      <c r="J47" s="51"/>
      <c r="K47" s="52"/>
      <c r="O47" s="53"/>
    </row>
    <row r="48" spans="1:104" ht="22.5" x14ac:dyDescent="0.2">
      <c r="A48" s="54">
        <v>19</v>
      </c>
      <c r="B48" s="55" t="s">
        <v>5247</v>
      </c>
      <c r="C48" s="56" t="s">
        <v>5328</v>
      </c>
      <c r="D48" s="57" t="s">
        <v>201</v>
      </c>
      <c r="E48" s="100">
        <v>21.986999999999998</v>
      </c>
      <c r="F48" s="59"/>
      <c r="G48" s="60">
        <f>E48*F48</f>
        <v>0</v>
      </c>
      <c r="H48" s="61">
        <v>1.4999999999999999E-4</v>
      </c>
      <c r="I48" s="62">
        <f>E48*H48</f>
        <v>3.2980499999999994E-3</v>
      </c>
      <c r="J48" s="61">
        <v>0</v>
      </c>
      <c r="K48" s="62">
        <f>E48*J48</f>
        <v>0</v>
      </c>
      <c r="O48" s="53"/>
      <c r="Z48" s="53"/>
      <c r="AA48" s="53">
        <v>1</v>
      </c>
      <c r="AB48" s="53">
        <v>1</v>
      </c>
      <c r="AC48" s="53">
        <v>1</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v>
      </c>
      <c r="CB48" s="53">
        <v>1</v>
      </c>
      <c r="CZ48" s="16">
        <v>1</v>
      </c>
    </row>
    <row r="49" spans="1:104" ht="25.5" x14ac:dyDescent="0.2">
      <c r="A49" s="64"/>
      <c r="B49" s="65"/>
      <c r="C49" s="329" t="s">
        <v>4811</v>
      </c>
      <c r="D49" s="330"/>
      <c r="E49" s="103">
        <v>21.986999999999998</v>
      </c>
      <c r="F49" s="69"/>
      <c r="G49" s="70"/>
      <c r="H49" s="71"/>
      <c r="I49" s="66"/>
      <c r="J49" s="72"/>
      <c r="K49" s="66"/>
      <c r="M49" s="67" t="s">
        <v>4811</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Mobilní plotová zábrana vyplněná dráty výšky do 2, 2 m pro zabezpečení výkopu zřízení</v>
      </c>
      <c r="BE49" s="53"/>
      <c r="BF49" s="53"/>
      <c r="BG49" s="53"/>
      <c r="BH49" s="53"/>
      <c r="BI49" s="53"/>
    </row>
    <row r="50" spans="1:104" ht="22.5" x14ac:dyDescent="0.2">
      <c r="A50" s="54">
        <v>20</v>
      </c>
      <c r="B50" s="55" t="s">
        <v>5249</v>
      </c>
      <c r="C50" s="56" t="s">
        <v>5329</v>
      </c>
      <c r="D50" s="57" t="s">
        <v>201</v>
      </c>
      <c r="E50" s="100">
        <v>21.986999999999998</v>
      </c>
      <c r="F50" s="59"/>
      <c r="G50" s="60">
        <f>E50*F50</f>
        <v>0</v>
      </c>
      <c r="H50" s="61">
        <v>0</v>
      </c>
      <c r="I50" s="62">
        <f>E50*H50</f>
        <v>0</v>
      </c>
      <c r="J50" s="61">
        <v>0</v>
      </c>
      <c r="K50" s="62">
        <f>E50*J50</f>
        <v>0</v>
      </c>
      <c r="O50" s="53"/>
      <c r="Z50" s="53"/>
      <c r="AA50" s="53">
        <v>1</v>
      </c>
      <c r="AB50" s="53">
        <v>1</v>
      </c>
      <c r="AC50" s="53">
        <v>1</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1</v>
      </c>
      <c r="CB50" s="53">
        <v>1</v>
      </c>
      <c r="CZ50" s="16">
        <v>1</v>
      </c>
    </row>
    <row r="51" spans="1:104" ht="25.5" x14ac:dyDescent="0.2">
      <c r="A51" s="64"/>
      <c r="B51" s="65"/>
      <c r="C51" s="329" t="s">
        <v>4811</v>
      </c>
      <c r="D51" s="330"/>
      <c r="E51" s="103">
        <v>21.986999999999998</v>
      </c>
      <c r="F51" s="69"/>
      <c r="G51" s="70"/>
      <c r="H51" s="71"/>
      <c r="I51" s="66"/>
      <c r="J51" s="72"/>
      <c r="K51" s="66"/>
      <c r="M51" s="67" t="s">
        <v>4811</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Mobilní plotová zábrana vyplněná dráty výšky do 2, 2 m pro zabezpečení výkopu odstranění</v>
      </c>
      <c r="BE51" s="53"/>
      <c r="BF51" s="53"/>
      <c r="BG51" s="53"/>
      <c r="BH51" s="53"/>
      <c r="BI51" s="53"/>
    </row>
    <row r="52" spans="1:104" x14ac:dyDescent="0.2">
      <c r="A52" s="54">
        <v>21</v>
      </c>
      <c r="B52" s="55" t="s">
        <v>5261</v>
      </c>
      <c r="C52" s="56" t="s">
        <v>5262</v>
      </c>
      <c r="D52" s="57" t="s">
        <v>281</v>
      </c>
      <c r="E52" s="100">
        <v>6.282</v>
      </c>
      <c r="F52" s="59"/>
      <c r="G52" s="60">
        <f>E52*F52</f>
        <v>0</v>
      </c>
      <c r="H52" s="61">
        <v>1.2500000000000001E-2</v>
      </c>
      <c r="I52" s="62">
        <f>E52*H52</f>
        <v>7.8525000000000011E-2</v>
      </c>
      <c r="J52" s="61"/>
      <c r="K52" s="62">
        <f>E52*J52</f>
        <v>0</v>
      </c>
      <c r="O52" s="53"/>
      <c r="Z52" s="53"/>
      <c r="AA52" s="53">
        <v>3</v>
      </c>
      <c r="AB52" s="53">
        <v>0</v>
      </c>
      <c r="AC52" s="53">
        <v>95250820</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3</v>
      </c>
      <c r="CB52" s="53">
        <v>0</v>
      </c>
      <c r="CZ52" s="16">
        <v>1</v>
      </c>
    </row>
    <row r="53" spans="1:104" x14ac:dyDescent="0.2">
      <c r="A53" s="64"/>
      <c r="B53" s="65"/>
      <c r="C53" s="329" t="s">
        <v>612</v>
      </c>
      <c r="D53" s="330"/>
      <c r="E53" s="103">
        <v>6.282</v>
      </c>
      <c r="F53" s="69"/>
      <c r="G53" s="70"/>
      <c r="H53" s="71"/>
      <c r="I53" s="66"/>
      <c r="J53" s="72"/>
      <c r="K53" s="66"/>
      <c r="M53" s="67" t="s">
        <v>612</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C52</f>
        <v>nájem kus/měsíc dílce plotové-europloty,</v>
      </c>
      <c r="BE53" s="53"/>
      <c r="BF53" s="53"/>
      <c r="BG53" s="53"/>
      <c r="BH53" s="53"/>
      <c r="BI53" s="53"/>
    </row>
    <row r="54" spans="1:104" ht="22.5" x14ac:dyDescent="0.2">
      <c r="A54" s="54">
        <v>22</v>
      </c>
      <c r="B54" s="55" t="s">
        <v>5251</v>
      </c>
      <c r="C54" s="56" t="s">
        <v>5252</v>
      </c>
      <c r="D54" s="57" t="s">
        <v>70</v>
      </c>
      <c r="E54" s="100">
        <v>2.2614999999999998</v>
      </c>
      <c r="F54" s="59"/>
      <c r="G54" s="60">
        <f>E54*F54</f>
        <v>0</v>
      </c>
      <c r="H54" s="61">
        <v>0</v>
      </c>
      <c r="I54" s="62">
        <f>E54*H54</f>
        <v>0</v>
      </c>
      <c r="J54" s="61">
        <v>0</v>
      </c>
      <c r="K54" s="62">
        <f>E54*J54</f>
        <v>0</v>
      </c>
      <c r="O54" s="53"/>
      <c r="Z54" s="53"/>
      <c r="AA54" s="53">
        <v>1</v>
      </c>
      <c r="AB54" s="53">
        <v>1</v>
      </c>
      <c r="AC54" s="53">
        <v>1</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1</v>
      </c>
      <c r="CB54" s="53">
        <v>1</v>
      </c>
      <c r="CZ54" s="16">
        <v>1</v>
      </c>
    </row>
    <row r="55" spans="1:104" x14ac:dyDescent="0.2">
      <c r="A55" s="64"/>
      <c r="B55" s="65"/>
      <c r="C55" s="329" t="s">
        <v>5330</v>
      </c>
      <c r="D55" s="330"/>
      <c r="E55" s="103">
        <v>2.2614999999999998</v>
      </c>
      <c r="F55" s="69"/>
      <c r="G55" s="70"/>
      <c r="H55" s="71"/>
      <c r="I55" s="66"/>
      <c r="J55" s="72"/>
      <c r="K55" s="66"/>
      <c r="M55" s="67" t="s">
        <v>5330</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73" t="str">
        <f>C54</f>
        <v>Příplatek za ztížení vykopávky v blízkosti podzemního vedení</v>
      </c>
      <c r="BE55" s="53"/>
      <c r="BF55" s="53"/>
      <c r="BG55" s="53"/>
      <c r="BH55" s="53"/>
      <c r="BI55" s="53"/>
    </row>
    <row r="56" spans="1:104" ht="33.75" x14ac:dyDescent="0.2">
      <c r="A56" s="54">
        <v>23</v>
      </c>
      <c r="B56" s="55" t="s">
        <v>5253</v>
      </c>
      <c r="C56" s="56" t="s">
        <v>5254</v>
      </c>
      <c r="D56" s="57" t="s">
        <v>70</v>
      </c>
      <c r="E56" s="100">
        <v>1.1778999999999999</v>
      </c>
      <c r="F56" s="59"/>
      <c r="G56" s="60">
        <f>E56*F56</f>
        <v>0</v>
      </c>
      <c r="H56" s="61">
        <v>0</v>
      </c>
      <c r="I56" s="62">
        <f>E56*H56</f>
        <v>0</v>
      </c>
      <c r="J56" s="61">
        <v>0</v>
      </c>
      <c r="K56" s="62">
        <f>E56*J56</f>
        <v>0</v>
      </c>
      <c r="O56" s="53"/>
      <c r="Z56" s="53"/>
      <c r="AA56" s="53">
        <v>1</v>
      </c>
      <c r="AB56" s="53">
        <v>1</v>
      </c>
      <c r="AC56" s="53">
        <v>1</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G56</f>
        <v>0</v>
      </c>
      <c r="BA56" s="53"/>
      <c r="BB56" s="53"/>
      <c r="BC56" s="53"/>
      <c r="BD56" s="53"/>
      <c r="BE56" s="53"/>
      <c r="BF56" s="53"/>
      <c r="BG56" s="53"/>
      <c r="BH56" s="53"/>
      <c r="BI56" s="53"/>
      <c r="CA56" s="53">
        <v>1</v>
      </c>
      <c r="CB56" s="53">
        <v>1</v>
      </c>
      <c r="CZ56" s="16">
        <v>1</v>
      </c>
    </row>
    <row r="57" spans="1:104" ht="25.5" x14ac:dyDescent="0.2">
      <c r="A57" s="64"/>
      <c r="B57" s="65"/>
      <c r="C57" s="329" t="s">
        <v>5331</v>
      </c>
      <c r="D57" s="330"/>
      <c r="E57" s="103">
        <v>1.1778999999999999</v>
      </c>
      <c r="F57" s="69"/>
      <c r="G57" s="70"/>
      <c r="H57" s="71"/>
      <c r="I57" s="66"/>
      <c r="J57" s="72"/>
      <c r="K57" s="66"/>
      <c r="M57" s="67" t="s">
        <v>5331</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73" t="str">
        <f>C56</f>
        <v>Vodorovné přemístění do 5000 m výkopku/sypaniny z horniny třídy těžitelnosti I, skupiny 1 až 3</v>
      </c>
      <c r="BE57" s="53"/>
      <c r="BF57" s="53"/>
      <c r="BG57" s="53"/>
      <c r="BH57" s="53"/>
      <c r="BI57" s="53"/>
    </row>
    <row r="58" spans="1:104" x14ac:dyDescent="0.2">
      <c r="A58" s="54">
        <v>24</v>
      </c>
      <c r="B58" s="55" t="s">
        <v>5257</v>
      </c>
      <c r="C58" s="56" t="s">
        <v>5258</v>
      </c>
      <c r="D58" s="57" t="s">
        <v>70</v>
      </c>
      <c r="E58" s="100">
        <v>1.1778999999999999</v>
      </c>
      <c r="F58" s="59"/>
      <c r="G58" s="60">
        <f>E58*F58</f>
        <v>0</v>
      </c>
      <c r="H58" s="61">
        <v>0</v>
      </c>
      <c r="I58" s="62">
        <f>E58*H58</f>
        <v>0</v>
      </c>
      <c r="J58" s="61">
        <v>0</v>
      </c>
      <c r="K58" s="62">
        <f>E58*J58</f>
        <v>0</v>
      </c>
      <c r="O58" s="53"/>
      <c r="Z58" s="53"/>
      <c r="AA58" s="53">
        <v>1</v>
      </c>
      <c r="AB58" s="53">
        <v>1</v>
      </c>
      <c r="AC58" s="53">
        <v>1</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G58</f>
        <v>0</v>
      </c>
      <c r="BA58" s="53"/>
      <c r="BB58" s="53"/>
      <c r="BC58" s="53"/>
      <c r="BD58" s="53"/>
      <c r="BE58" s="53"/>
      <c r="BF58" s="53"/>
      <c r="BG58" s="53"/>
      <c r="BH58" s="53"/>
      <c r="BI58" s="53"/>
      <c r="CA58" s="53">
        <v>1</v>
      </c>
      <c r="CB58" s="53">
        <v>1</v>
      </c>
      <c r="CZ58" s="16">
        <v>1</v>
      </c>
    </row>
    <row r="59" spans="1:104" x14ac:dyDescent="0.2">
      <c r="A59" s="64"/>
      <c r="B59" s="65"/>
      <c r="C59" s="329" t="s">
        <v>5331</v>
      </c>
      <c r="D59" s="330"/>
      <c r="E59" s="103">
        <v>1.1778999999999999</v>
      </c>
      <c r="F59" s="69"/>
      <c r="G59" s="70"/>
      <c r="H59" s="71"/>
      <c r="I59" s="66"/>
      <c r="J59" s="72"/>
      <c r="K59" s="66"/>
      <c r="M59" s="67" t="s">
        <v>5331</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C58</f>
        <v xml:space="preserve">Uložení sypaniny na skládky nebo meziskládky </v>
      </c>
      <c r="BE59" s="53"/>
      <c r="BF59" s="53"/>
      <c r="BG59" s="53"/>
      <c r="BH59" s="53"/>
      <c r="BI59" s="53"/>
    </row>
    <row r="60" spans="1:104" ht="22.5" x14ac:dyDescent="0.2">
      <c r="A60" s="54">
        <v>25</v>
      </c>
      <c r="B60" s="55" t="s">
        <v>5255</v>
      </c>
      <c r="C60" s="56" t="s">
        <v>5256</v>
      </c>
      <c r="D60" s="57" t="s">
        <v>248</v>
      </c>
      <c r="E60" s="100">
        <v>2.1202000000000001</v>
      </c>
      <c r="F60" s="59"/>
      <c r="G60" s="60">
        <f>E60*F60</f>
        <v>0</v>
      </c>
      <c r="H60" s="61">
        <v>0</v>
      </c>
      <c r="I60" s="62">
        <f>E60*H60</f>
        <v>0</v>
      </c>
      <c r="J60" s="61">
        <v>0</v>
      </c>
      <c r="K60" s="62">
        <f>E60*J60</f>
        <v>0</v>
      </c>
      <c r="O60" s="53"/>
      <c r="Z60" s="53"/>
      <c r="AA60" s="53">
        <v>1</v>
      </c>
      <c r="AB60" s="53">
        <v>1</v>
      </c>
      <c r="AC60" s="53">
        <v>1</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G60</f>
        <v>0</v>
      </c>
      <c r="BA60" s="53"/>
      <c r="BB60" s="53"/>
      <c r="BC60" s="53"/>
      <c r="BD60" s="53"/>
      <c r="BE60" s="53"/>
      <c r="BF60" s="53"/>
      <c r="BG60" s="53"/>
      <c r="BH60" s="53"/>
      <c r="BI60" s="53"/>
      <c r="CA60" s="53">
        <v>1</v>
      </c>
      <c r="CB60" s="53">
        <v>1</v>
      </c>
      <c r="CZ60" s="16">
        <v>1</v>
      </c>
    </row>
    <row r="61" spans="1:104" ht="25.5" x14ac:dyDescent="0.2">
      <c r="A61" s="64"/>
      <c r="B61" s="65"/>
      <c r="C61" s="329" t="s">
        <v>5332</v>
      </c>
      <c r="D61" s="330"/>
      <c r="E61" s="103">
        <v>2.1202000000000001</v>
      </c>
      <c r="F61" s="69"/>
      <c r="G61" s="70"/>
      <c r="H61" s="71"/>
      <c r="I61" s="66"/>
      <c r="J61" s="72"/>
      <c r="K61" s="66"/>
      <c r="M61" s="67" t="s">
        <v>5332</v>
      </c>
      <c r="O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73" t="str">
        <f>C60</f>
        <v>Poplatek za uložení na skládce (skládkovné) zeminy  a kamení kód odpadu 17 05 04</v>
      </c>
      <c r="BE61" s="53"/>
      <c r="BF61" s="53"/>
      <c r="BG61" s="53"/>
      <c r="BH61" s="53"/>
      <c r="BI61" s="53"/>
    </row>
    <row r="62" spans="1:104" ht="22.5" x14ac:dyDescent="0.2">
      <c r="A62" s="54">
        <v>26</v>
      </c>
      <c r="B62" s="55" t="s">
        <v>5259</v>
      </c>
      <c r="C62" s="56" t="s">
        <v>5260</v>
      </c>
      <c r="D62" s="57" t="s">
        <v>41</v>
      </c>
      <c r="E62" s="100">
        <v>2.3557999999999999</v>
      </c>
      <c r="F62" s="59"/>
      <c r="G62" s="60">
        <f>E62*F62</f>
        <v>0</v>
      </c>
      <c r="H62" s="61">
        <v>0</v>
      </c>
      <c r="I62" s="62">
        <f>E62*H62</f>
        <v>0</v>
      </c>
      <c r="J62" s="61">
        <v>0</v>
      </c>
      <c r="K62" s="62">
        <f>E62*J62</f>
        <v>0</v>
      </c>
      <c r="O62" s="53"/>
      <c r="Z62" s="53"/>
      <c r="AA62" s="53">
        <v>1</v>
      </c>
      <c r="AB62" s="53">
        <v>1</v>
      </c>
      <c r="AC62" s="53">
        <v>1</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G62</f>
        <v>0</v>
      </c>
      <c r="BA62" s="53"/>
      <c r="BB62" s="53"/>
      <c r="BC62" s="53"/>
      <c r="BD62" s="53"/>
      <c r="BE62" s="53"/>
      <c r="BF62" s="53"/>
      <c r="BG62" s="53"/>
      <c r="BH62" s="53"/>
      <c r="BI62" s="53"/>
      <c r="CA62" s="53">
        <v>1</v>
      </c>
      <c r="CB62" s="53">
        <v>1</v>
      </c>
      <c r="CZ62" s="16">
        <v>1</v>
      </c>
    </row>
    <row r="63" spans="1:104" ht="25.5" x14ac:dyDescent="0.2">
      <c r="A63" s="64"/>
      <c r="B63" s="65"/>
      <c r="C63" s="329" t="s">
        <v>5333</v>
      </c>
      <c r="D63" s="330"/>
      <c r="E63" s="103">
        <v>2.3557999999999999</v>
      </c>
      <c r="F63" s="69"/>
      <c r="G63" s="70"/>
      <c r="H63" s="71"/>
      <c r="I63" s="66"/>
      <c r="J63" s="72"/>
      <c r="K63" s="66"/>
      <c r="M63" s="67" t="s">
        <v>5333</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C62</f>
        <v>Rozprostření ornice tl vrstvy do 500 mm v rovině nebo ve svahu do 1:5 ručně</v>
      </c>
      <c r="BE63" s="53"/>
      <c r="BF63" s="53"/>
      <c r="BG63" s="53"/>
      <c r="BH63" s="53"/>
      <c r="BI63" s="53"/>
    </row>
    <row r="64" spans="1:104" x14ac:dyDescent="0.2">
      <c r="A64" s="74" t="s">
        <v>42</v>
      </c>
      <c r="B64" s="75" t="s">
        <v>39</v>
      </c>
      <c r="C64" s="76" t="s">
        <v>40</v>
      </c>
      <c r="D64" s="77"/>
      <c r="E64" s="78"/>
      <c r="F64" s="78"/>
      <c r="G64" s="79">
        <f>SUM(G47:G63)</f>
        <v>0</v>
      </c>
      <c r="H64" s="80"/>
      <c r="I64" s="79">
        <f>SUM(I47:I63)</f>
        <v>8.1823050000000008E-2</v>
      </c>
      <c r="J64" s="81"/>
      <c r="K64" s="79">
        <f>SUM(K47:K63)</f>
        <v>0</v>
      </c>
      <c r="O64" s="53"/>
      <c r="X64" s="82">
        <f>K64</f>
        <v>0</v>
      </c>
      <c r="Y64" s="82">
        <f>I64</f>
        <v>8.1823050000000008E-2</v>
      </c>
      <c r="Z64" s="63">
        <f>G64</f>
        <v>0</v>
      </c>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83"/>
      <c r="BB64" s="83"/>
      <c r="BC64" s="83"/>
      <c r="BD64" s="83"/>
      <c r="BE64" s="83"/>
      <c r="BF64" s="83"/>
      <c r="BG64" s="53"/>
      <c r="BH64" s="53"/>
      <c r="BI64" s="53"/>
    </row>
    <row r="65" spans="1:104" ht="14.25" customHeight="1" x14ac:dyDescent="0.2">
      <c r="A65" s="43" t="s">
        <v>38</v>
      </c>
      <c r="B65" s="44" t="s">
        <v>197</v>
      </c>
      <c r="C65" s="45" t="s">
        <v>5334</v>
      </c>
      <c r="D65" s="46"/>
      <c r="E65" s="47"/>
      <c r="F65" s="47"/>
      <c r="G65" s="48"/>
      <c r="H65" s="49"/>
      <c r="I65" s="50"/>
      <c r="J65" s="51"/>
      <c r="K65" s="52"/>
      <c r="O65" s="53"/>
    </row>
    <row r="66" spans="1:104" ht="22.5" x14ac:dyDescent="0.2">
      <c r="A66" s="54">
        <v>27</v>
      </c>
      <c r="B66" s="55" t="s">
        <v>5335</v>
      </c>
      <c r="C66" s="56" t="s">
        <v>5264</v>
      </c>
      <c r="D66" s="57" t="s">
        <v>1138</v>
      </c>
      <c r="E66" s="100">
        <v>4.7115</v>
      </c>
      <c r="F66" s="59"/>
      <c r="G66" s="60">
        <f>E66*F66</f>
        <v>0</v>
      </c>
      <c r="H66" s="61">
        <v>0</v>
      </c>
      <c r="I66" s="62">
        <f>E66*H66</f>
        <v>0</v>
      </c>
      <c r="J66" s="61"/>
      <c r="K66" s="62">
        <f>E66*J66</f>
        <v>0</v>
      </c>
      <c r="O66" s="53"/>
      <c r="Z66" s="53"/>
      <c r="AA66" s="53">
        <v>12</v>
      </c>
      <c r="AB66" s="53">
        <v>0</v>
      </c>
      <c r="AC66" s="53">
        <v>27</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G66</f>
        <v>0</v>
      </c>
      <c r="BA66" s="53"/>
      <c r="BB66" s="53"/>
      <c r="BC66" s="53"/>
      <c r="BD66" s="53"/>
      <c r="BE66" s="53"/>
      <c r="BF66" s="53"/>
      <c r="BG66" s="53"/>
      <c r="BH66" s="53"/>
      <c r="BI66" s="53"/>
      <c r="CA66" s="53">
        <v>12</v>
      </c>
      <c r="CB66" s="53">
        <v>0</v>
      </c>
      <c r="CZ66" s="16">
        <v>1</v>
      </c>
    </row>
    <row r="67" spans="1:104" ht="25.5" x14ac:dyDescent="0.2">
      <c r="A67" s="64"/>
      <c r="B67" s="65"/>
      <c r="C67" s="329" t="s">
        <v>5336</v>
      </c>
      <c r="D67" s="330"/>
      <c r="E67" s="103">
        <v>4.7115</v>
      </c>
      <c r="F67" s="69"/>
      <c r="G67" s="70"/>
      <c r="H67" s="71"/>
      <c r="I67" s="66"/>
      <c r="J67" s="72"/>
      <c r="K67" s="66"/>
      <c r="M67" s="67" t="s">
        <v>5336</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73" t="str">
        <f>C66</f>
        <v>Zhutnění podloží z hornin soudržných do 100% PS nebo nesoudržných sypkých I(d) do 0,8</v>
      </c>
      <c r="BE67" s="53"/>
      <c r="BF67" s="53"/>
      <c r="BG67" s="53"/>
      <c r="BH67" s="53"/>
      <c r="BI67" s="53"/>
    </row>
    <row r="68" spans="1:104" x14ac:dyDescent="0.2">
      <c r="A68" s="74" t="s">
        <v>42</v>
      </c>
      <c r="B68" s="75" t="s">
        <v>197</v>
      </c>
      <c r="C68" s="76" t="s">
        <v>5334</v>
      </c>
      <c r="D68" s="77"/>
      <c r="E68" s="78"/>
      <c r="F68" s="78"/>
      <c r="G68" s="79">
        <f>SUM(G65:G67)</f>
        <v>0</v>
      </c>
      <c r="H68" s="80"/>
      <c r="I68" s="79">
        <f>SUM(I65:I67)</f>
        <v>0</v>
      </c>
      <c r="J68" s="81"/>
      <c r="K68" s="79">
        <f>SUM(K65:K67)</f>
        <v>0</v>
      </c>
      <c r="O68" s="53"/>
      <c r="X68" s="82">
        <f>K68</f>
        <v>0</v>
      </c>
      <c r="Y68" s="82">
        <f>I68</f>
        <v>0</v>
      </c>
      <c r="Z68" s="63">
        <f>G68</f>
        <v>0</v>
      </c>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83"/>
      <c r="BB68" s="83"/>
      <c r="BC68" s="83"/>
      <c r="BD68" s="83"/>
      <c r="BE68" s="83"/>
      <c r="BF68" s="83"/>
      <c r="BG68" s="53"/>
      <c r="BH68" s="53"/>
      <c r="BI68" s="53"/>
    </row>
    <row r="69" spans="1:104" ht="14.25" customHeight="1" x14ac:dyDescent="0.2">
      <c r="A69" s="43" t="s">
        <v>38</v>
      </c>
      <c r="B69" s="44" t="s">
        <v>5265</v>
      </c>
      <c r="C69" s="45" t="s">
        <v>5337</v>
      </c>
      <c r="D69" s="46"/>
      <c r="E69" s="47"/>
      <c r="F69" s="47"/>
      <c r="G69" s="48"/>
      <c r="H69" s="49"/>
      <c r="I69" s="50"/>
      <c r="J69" s="51"/>
      <c r="K69" s="52"/>
      <c r="O69" s="53"/>
    </row>
    <row r="70" spans="1:104" ht="33.75" x14ac:dyDescent="0.2">
      <c r="A70" s="54">
        <v>28</v>
      </c>
      <c r="B70" s="55" t="s">
        <v>5266</v>
      </c>
      <c r="C70" s="56" t="s">
        <v>5267</v>
      </c>
      <c r="D70" s="57" t="s">
        <v>201</v>
      </c>
      <c r="E70" s="100">
        <v>18.846</v>
      </c>
      <c r="F70" s="59"/>
      <c r="G70" s="60">
        <f>E70*F70</f>
        <v>0</v>
      </c>
      <c r="H70" s="61">
        <v>0</v>
      </c>
      <c r="I70" s="62">
        <f>E70*H70</f>
        <v>0</v>
      </c>
      <c r="J70" s="61">
        <v>0</v>
      </c>
      <c r="K70" s="62">
        <f>E70*J70</f>
        <v>0</v>
      </c>
      <c r="O70" s="53"/>
      <c r="Z70" s="53"/>
      <c r="AA70" s="53">
        <v>1</v>
      </c>
      <c r="AB70" s="53">
        <v>1</v>
      </c>
      <c r="AC70" s="53">
        <v>1</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G70</f>
        <v>0</v>
      </c>
      <c r="BA70" s="53"/>
      <c r="BB70" s="53"/>
      <c r="BC70" s="53"/>
      <c r="BD70" s="53"/>
      <c r="BE70" s="53"/>
      <c r="BF70" s="53"/>
      <c r="BG70" s="53"/>
      <c r="BH70" s="53"/>
      <c r="BI70" s="53"/>
      <c r="CA70" s="53">
        <v>1</v>
      </c>
      <c r="CB70" s="53">
        <v>1</v>
      </c>
      <c r="CZ70" s="16">
        <v>1</v>
      </c>
    </row>
    <row r="71" spans="1:104" ht="25.5" x14ac:dyDescent="0.2">
      <c r="A71" s="64"/>
      <c r="B71" s="65"/>
      <c r="C71" s="329" t="s">
        <v>1582</v>
      </c>
      <c r="D71" s="330"/>
      <c r="E71" s="103">
        <v>18.846</v>
      </c>
      <c r="F71" s="69"/>
      <c r="G71" s="70"/>
      <c r="H71" s="71"/>
      <c r="I71" s="66"/>
      <c r="J71" s="72"/>
      <c r="K71" s="66"/>
      <c r="M71" s="67" t="s">
        <v>1582</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73" t="str">
        <f>C70</f>
        <v>Montáž vodiče Cu izolovaný plný a laněný s PVC pláštěm do 1 kV žíla 1,5 až 16 mm2 volně (CY, CHAH</v>
      </c>
      <c r="BE71" s="53"/>
      <c r="BF71" s="53"/>
      <c r="BG71" s="53"/>
      <c r="BH71" s="53"/>
      <c r="BI71" s="53"/>
    </row>
    <row r="72" spans="1:104" x14ac:dyDescent="0.2">
      <c r="A72" s="54">
        <v>29</v>
      </c>
      <c r="B72" s="55" t="s">
        <v>4656</v>
      </c>
      <c r="C72" s="56" t="s">
        <v>4657</v>
      </c>
      <c r="D72" s="57" t="s">
        <v>201</v>
      </c>
      <c r="E72" s="100">
        <v>21.672899999999998</v>
      </c>
      <c r="F72" s="59"/>
      <c r="G72" s="60">
        <f>E72*F72</f>
        <v>0</v>
      </c>
      <c r="H72" s="61">
        <v>8.0000000000000007E-5</v>
      </c>
      <c r="I72" s="62">
        <f>E72*H72</f>
        <v>1.733832E-3</v>
      </c>
      <c r="J72" s="61"/>
      <c r="K72" s="62">
        <f>E72*J72</f>
        <v>0</v>
      </c>
      <c r="O72" s="53"/>
      <c r="Z72" s="53"/>
      <c r="AA72" s="53">
        <v>3</v>
      </c>
      <c r="AB72" s="53">
        <v>0</v>
      </c>
      <c r="AC72" s="53">
        <v>34140844</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G72</f>
        <v>0</v>
      </c>
      <c r="BA72" s="53"/>
      <c r="BB72" s="53"/>
      <c r="BC72" s="53"/>
      <c r="BD72" s="53"/>
      <c r="BE72" s="53"/>
      <c r="BF72" s="53"/>
      <c r="BG72" s="53"/>
      <c r="BH72" s="53"/>
      <c r="BI72" s="53"/>
      <c r="CA72" s="53">
        <v>3</v>
      </c>
      <c r="CB72" s="53">
        <v>0</v>
      </c>
      <c r="CZ72" s="16">
        <v>1</v>
      </c>
    </row>
    <row r="73" spans="1:104" x14ac:dyDescent="0.2">
      <c r="A73" s="64"/>
      <c r="B73" s="65"/>
      <c r="C73" s="329" t="s">
        <v>5338</v>
      </c>
      <c r="D73" s="330"/>
      <c r="E73" s="103">
        <v>21.672899999999998</v>
      </c>
      <c r="F73" s="69"/>
      <c r="G73" s="70"/>
      <c r="H73" s="71"/>
      <c r="I73" s="66"/>
      <c r="J73" s="72"/>
      <c r="K73" s="66"/>
      <c r="M73" s="67" t="s">
        <v>5338</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73" t="str">
        <f>C72</f>
        <v>vodič izolovaný s Cu jádrem 6mm2</v>
      </c>
      <c r="BE73" s="53"/>
      <c r="BF73" s="53"/>
      <c r="BG73" s="53"/>
      <c r="BH73" s="53"/>
      <c r="BI73" s="53"/>
    </row>
    <row r="74" spans="1:104" x14ac:dyDescent="0.2">
      <c r="A74" s="54">
        <v>30</v>
      </c>
      <c r="B74" s="55" t="s">
        <v>4393</v>
      </c>
      <c r="C74" s="56" t="s">
        <v>4394</v>
      </c>
      <c r="D74" s="57" t="s">
        <v>17</v>
      </c>
      <c r="E74" s="100">
        <v>1.8846000000000001</v>
      </c>
      <c r="F74" s="59"/>
      <c r="G74" s="60">
        <f>E74*F74</f>
        <v>0</v>
      </c>
      <c r="H74" s="61">
        <v>0</v>
      </c>
      <c r="I74" s="62">
        <f>E74*H74</f>
        <v>0</v>
      </c>
      <c r="J74" s="61"/>
      <c r="K74" s="62">
        <f>E74*J74</f>
        <v>0</v>
      </c>
      <c r="O74" s="53"/>
      <c r="Z74" s="53"/>
      <c r="AA74" s="53">
        <v>12</v>
      </c>
      <c r="AB74" s="53">
        <v>0</v>
      </c>
      <c r="AC74" s="53">
        <v>30</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G74</f>
        <v>0</v>
      </c>
      <c r="BA74" s="53"/>
      <c r="BB74" s="53"/>
      <c r="BC74" s="53"/>
      <c r="BD74" s="53"/>
      <c r="BE74" s="53"/>
      <c r="BF74" s="53"/>
      <c r="BG74" s="53"/>
      <c r="BH74" s="53"/>
      <c r="BI74" s="53"/>
      <c r="CA74" s="53">
        <v>12</v>
      </c>
      <c r="CB74" s="53">
        <v>0</v>
      </c>
      <c r="CZ74" s="16">
        <v>1</v>
      </c>
    </row>
    <row r="75" spans="1:104" x14ac:dyDescent="0.2">
      <c r="A75" s="64"/>
      <c r="B75" s="65"/>
      <c r="C75" s="329" t="s">
        <v>987</v>
      </c>
      <c r="D75" s="330"/>
      <c r="E75" s="103">
        <v>1.8846000000000001</v>
      </c>
      <c r="F75" s="69"/>
      <c r="G75" s="70"/>
      <c r="H75" s="71"/>
      <c r="I75" s="66"/>
      <c r="J75" s="72"/>
      <c r="K75" s="66"/>
      <c r="M75" s="67" t="s">
        <v>987</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t="str">
        <f>C74</f>
        <v xml:space="preserve">Přidružený materiál </v>
      </c>
      <c r="BE75" s="53"/>
      <c r="BF75" s="53"/>
      <c r="BG75" s="53"/>
      <c r="BH75" s="53"/>
      <c r="BI75" s="53"/>
    </row>
    <row r="76" spans="1:104" x14ac:dyDescent="0.2">
      <c r="A76" s="54">
        <v>31</v>
      </c>
      <c r="B76" s="55" t="s">
        <v>4395</v>
      </c>
      <c r="C76" s="56" t="s">
        <v>4396</v>
      </c>
      <c r="D76" s="57" t="s">
        <v>17</v>
      </c>
      <c r="E76" s="100">
        <v>1.8846000000000001</v>
      </c>
      <c r="F76" s="59"/>
      <c r="G76" s="60">
        <f>E76*F76</f>
        <v>0</v>
      </c>
      <c r="H76" s="61">
        <v>0</v>
      </c>
      <c r="I76" s="62">
        <f>E76*H76</f>
        <v>0</v>
      </c>
      <c r="J76" s="61"/>
      <c r="K76" s="62">
        <f>E76*J76</f>
        <v>0</v>
      </c>
      <c r="O76" s="53"/>
      <c r="Z76" s="53"/>
      <c r="AA76" s="53">
        <v>12</v>
      </c>
      <c r="AB76" s="53">
        <v>0</v>
      </c>
      <c r="AC76" s="53">
        <v>31</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G76</f>
        <v>0</v>
      </c>
      <c r="BA76" s="53"/>
      <c r="BB76" s="53"/>
      <c r="BC76" s="53"/>
      <c r="BD76" s="53"/>
      <c r="BE76" s="53"/>
      <c r="BF76" s="53"/>
      <c r="BG76" s="53"/>
      <c r="BH76" s="53"/>
      <c r="BI76" s="53"/>
      <c r="CA76" s="53">
        <v>12</v>
      </c>
      <c r="CB76" s="53">
        <v>0</v>
      </c>
      <c r="CZ76" s="16">
        <v>1</v>
      </c>
    </row>
    <row r="77" spans="1:104" x14ac:dyDescent="0.2">
      <c r="A77" s="64"/>
      <c r="B77" s="65"/>
      <c r="C77" s="329" t="s">
        <v>987</v>
      </c>
      <c r="D77" s="330"/>
      <c r="E77" s="103">
        <v>1.8846000000000001</v>
      </c>
      <c r="F77" s="69"/>
      <c r="G77" s="70"/>
      <c r="H77" s="71"/>
      <c r="I77" s="66"/>
      <c r="J77" s="72"/>
      <c r="K77" s="66"/>
      <c r="M77" s="67" t="s">
        <v>987</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73" t="str">
        <f>C76</f>
        <v xml:space="preserve">Podíl přidružených výkonů </v>
      </c>
      <c r="BE77" s="53"/>
      <c r="BF77" s="53"/>
      <c r="BG77" s="53"/>
      <c r="BH77" s="53"/>
      <c r="BI77" s="53"/>
    </row>
    <row r="78" spans="1:104" x14ac:dyDescent="0.2">
      <c r="A78" s="74" t="s">
        <v>42</v>
      </c>
      <c r="B78" s="75" t="s">
        <v>5265</v>
      </c>
      <c r="C78" s="76" t="s">
        <v>5337</v>
      </c>
      <c r="D78" s="77"/>
      <c r="E78" s="78"/>
      <c r="F78" s="78"/>
      <c r="G78" s="79">
        <f>SUM(G69:G77)</f>
        <v>0</v>
      </c>
      <c r="H78" s="80"/>
      <c r="I78" s="79">
        <f>SUM(I69:I77)</f>
        <v>1.733832E-3</v>
      </c>
      <c r="J78" s="81"/>
      <c r="K78" s="79">
        <f>SUM(K69:K77)</f>
        <v>0</v>
      </c>
      <c r="O78" s="53"/>
      <c r="X78" s="82">
        <f>K78</f>
        <v>0</v>
      </c>
      <c r="Y78" s="82">
        <f>I78</f>
        <v>1.733832E-3</v>
      </c>
      <c r="Z78" s="63">
        <f>G78</f>
        <v>0</v>
      </c>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83"/>
      <c r="BB78" s="83"/>
      <c r="BC78" s="83"/>
      <c r="BD78" s="83"/>
      <c r="BE78" s="83"/>
      <c r="BF78" s="83"/>
      <c r="BG78" s="53"/>
      <c r="BH78" s="53"/>
      <c r="BI78" s="53"/>
    </row>
    <row r="79" spans="1:104" ht="14.25" customHeight="1" x14ac:dyDescent="0.2">
      <c r="A79" s="43" t="s">
        <v>38</v>
      </c>
      <c r="B79" s="44" t="s">
        <v>4457</v>
      </c>
      <c r="C79" s="45" t="s">
        <v>4840</v>
      </c>
      <c r="D79" s="46"/>
      <c r="E79" s="47"/>
      <c r="F79" s="47"/>
      <c r="G79" s="48"/>
      <c r="H79" s="49"/>
      <c r="I79" s="50"/>
      <c r="J79" s="51"/>
      <c r="K79" s="52"/>
      <c r="O79" s="53"/>
    </row>
    <row r="80" spans="1:104" ht="22.5" x14ac:dyDescent="0.2">
      <c r="A80" s="54">
        <v>32</v>
      </c>
      <c r="B80" s="55" t="s">
        <v>5339</v>
      </c>
      <c r="C80" s="56" t="s">
        <v>5300</v>
      </c>
      <c r="D80" s="57" t="s">
        <v>201</v>
      </c>
      <c r="E80" s="100">
        <v>15.705</v>
      </c>
      <c r="F80" s="59"/>
      <c r="G80" s="60">
        <f>E80*F80</f>
        <v>0</v>
      </c>
      <c r="H80" s="61">
        <v>0</v>
      </c>
      <c r="I80" s="62">
        <f>E80*H80</f>
        <v>0</v>
      </c>
      <c r="J80" s="61">
        <v>0</v>
      </c>
      <c r="K80" s="62">
        <f>E80*J80</f>
        <v>0</v>
      </c>
      <c r="O80" s="53"/>
      <c r="Z80" s="53"/>
      <c r="AA80" s="53">
        <v>1</v>
      </c>
      <c r="AB80" s="53">
        <v>1</v>
      </c>
      <c r="AC80" s="53">
        <v>1</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G80</f>
        <v>0</v>
      </c>
      <c r="BA80" s="53"/>
      <c r="BB80" s="53"/>
      <c r="BC80" s="53"/>
      <c r="BD80" s="53"/>
      <c r="BE80" s="53"/>
      <c r="BF80" s="53"/>
      <c r="BG80" s="53"/>
      <c r="BH80" s="53"/>
      <c r="BI80" s="53"/>
      <c r="CA80" s="53">
        <v>1</v>
      </c>
      <c r="CB80" s="53">
        <v>1</v>
      </c>
      <c r="CZ80" s="16">
        <v>1</v>
      </c>
    </row>
    <row r="81" spans="1:104" ht="25.5" x14ac:dyDescent="0.2">
      <c r="A81" s="64"/>
      <c r="B81" s="65"/>
      <c r="C81" s="329" t="s">
        <v>283</v>
      </c>
      <c r="D81" s="330"/>
      <c r="E81" s="103">
        <v>15.705</v>
      </c>
      <c r="F81" s="69"/>
      <c r="G81" s="70"/>
      <c r="H81" s="71"/>
      <c r="I81" s="66"/>
      <c r="J81" s="72"/>
      <c r="K81" s="66"/>
      <c r="M81" s="67" t="s">
        <v>283</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73" t="str">
        <f>C80</f>
        <v>Uložení HDPE trubky pro optický kabel do kabelové drážky ve zdivu s ukotvením</v>
      </c>
      <c r="BE81" s="53"/>
      <c r="BF81" s="53"/>
      <c r="BG81" s="53"/>
      <c r="BH81" s="53"/>
      <c r="BI81" s="53"/>
    </row>
    <row r="82" spans="1:104" x14ac:dyDescent="0.2">
      <c r="A82" s="54">
        <v>33</v>
      </c>
      <c r="B82" s="55" t="s">
        <v>5140</v>
      </c>
      <c r="C82" s="56" t="s">
        <v>5340</v>
      </c>
      <c r="D82" s="57" t="s">
        <v>201</v>
      </c>
      <c r="E82" s="100">
        <v>17.275500000000001</v>
      </c>
      <c r="F82" s="59"/>
      <c r="G82" s="60">
        <f>E82*F82</f>
        <v>0</v>
      </c>
      <c r="H82" s="61">
        <v>1.9000000000000001E-4</v>
      </c>
      <c r="I82" s="62">
        <f>E82*H82</f>
        <v>3.2823450000000003E-3</v>
      </c>
      <c r="J82" s="61"/>
      <c r="K82" s="62">
        <f>E82*J82</f>
        <v>0</v>
      </c>
      <c r="O82" s="53"/>
      <c r="Z82" s="53"/>
      <c r="AA82" s="53">
        <v>3</v>
      </c>
      <c r="AB82" s="53">
        <v>0</v>
      </c>
      <c r="AC82" s="53" t="s">
        <v>5140</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G82</f>
        <v>0</v>
      </c>
      <c r="BA82" s="53"/>
      <c r="BB82" s="53"/>
      <c r="BC82" s="53"/>
      <c r="BD82" s="53"/>
      <c r="BE82" s="53"/>
      <c r="BF82" s="53"/>
      <c r="BG82" s="53"/>
      <c r="BH82" s="53"/>
      <c r="BI82" s="53"/>
      <c r="CA82" s="53">
        <v>3</v>
      </c>
      <c r="CB82" s="53">
        <v>0</v>
      </c>
      <c r="CZ82" s="16">
        <v>1</v>
      </c>
    </row>
    <row r="83" spans="1:104" x14ac:dyDescent="0.2">
      <c r="A83" s="64"/>
      <c r="B83" s="65"/>
      <c r="C83" s="329" t="s">
        <v>5341</v>
      </c>
      <c r="D83" s="330"/>
      <c r="E83" s="103">
        <v>17.275500000000001</v>
      </c>
      <c r="F83" s="69"/>
      <c r="G83" s="70"/>
      <c r="H83" s="71"/>
      <c r="I83" s="66"/>
      <c r="J83" s="72"/>
      <c r="K83" s="66"/>
      <c r="M83" s="67" t="s">
        <v>5341</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73" t="str">
        <f>C82</f>
        <v>trubka elektroinstalační ohebná HDPE - Svazek</v>
      </c>
      <c r="BE83" s="53"/>
      <c r="BF83" s="53"/>
      <c r="BG83" s="53"/>
      <c r="BH83" s="53"/>
      <c r="BI83" s="53"/>
    </row>
    <row r="84" spans="1:104" ht="22.5" x14ac:dyDescent="0.2">
      <c r="A84" s="54">
        <v>34</v>
      </c>
      <c r="B84" s="55" t="s">
        <v>5290</v>
      </c>
      <c r="C84" s="56" t="s">
        <v>5291</v>
      </c>
      <c r="D84" s="57" t="s">
        <v>201</v>
      </c>
      <c r="E84" s="100">
        <v>12.564</v>
      </c>
      <c r="F84" s="59"/>
      <c r="G84" s="60">
        <f>E84*F84</f>
        <v>0</v>
      </c>
      <c r="H84" s="61">
        <v>0</v>
      </c>
      <c r="I84" s="62">
        <f>E84*H84</f>
        <v>0</v>
      </c>
      <c r="J84" s="61">
        <v>0</v>
      </c>
      <c r="K84" s="62">
        <f>E84*J84</f>
        <v>0</v>
      </c>
      <c r="O84" s="53"/>
      <c r="Z84" s="53"/>
      <c r="AA84" s="53">
        <v>1</v>
      </c>
      <c r="AB84" s="53">
        <v>1</v>
      </c>
      <c r="AC84" s="53">
        <v>1</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G84</f>
        <v>0</v>
      </c>
      <c r="BA84" s="53"/>
      <c r="BB84" s="53"/>
      <c r="BC84" s="53"/>
      <c r="BD84" s="53"/>
      <c r="BE84" s="53"/>
      <c r="BF84" s="53"/>
      <c r="BG84" s="53"/>
      <c r="BH84" s="53"/>
      <c r="BI84" s="53"/>
      <c r="CA84" s="53">
        <v>1</v>
      </c>
      <c r="CB84" s="53">
        <v>1</v>
      </c>
      <c r="CZ84" s="16">
        <v>1</v>
      </c>
    </row>
    <row r="85" spans="1:104" ht="25.5" x14ac:dyDescent="0.2">
      <c r="A85" s="64"/>
      <c r="B85" s="65"/>
      <c r="C85" s="329" t="s">
        <v>790</v>
      </c>
      <c r="D85" s="330"/>
      <c r="E85" s="103">
        <v>12.564</v>
      </c>
      <c r="F85" s="69"/>
      <c r="G85" s="70"/>
      <c r="H85" s="71"/>
      <c r="I85" s="66"/>
      <c r="J85" s="72"/>
      <c r="K85" s="66"/>
      <c r="M85" s="67" t="s">
        <v>790</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Hloubení kabelových zapažených i nezapažených rýh ručně š 35 cm, hl 60 cm, v hornině tř 3</v>
      </c>
      <c r="BE85" s="53"/>
      <c r="BF85" s="53"/>
      <c r="BG85" s="53"/>
      <c r="BH85" s="53"/>
      <c r="BI85" s="53"/>
    </row>
    <row r="86" spans="1:104" ht="22.5" x14ac:dyDescent="0.2">
      <c r="A86" s="54">
        <v>35</v>
      </c>
      <c r="B86" s="55" t="s">
        <v>5296</v>
      </c>
      <c r="C86" s="56" t="s">
        <v>5297</v>
      </c>
      <c r="D86" s="57" t="s">
        <v>201</v>
      </c>
      <c r="E86" s="100">
        <v>12.564</v>
      </c>
      <c r="F86" s="59"/>
      <c r="G86" s="60">
        <f>E86*F86</f>
        <v>0</v>
      </c>
      <c r="H86" s="61">
        <v>0</v>
      </c>
      <c r="I86" s="62">
        <f>E86*H86</f>
        <v>0</v>
      </c>
      <c r="J86" s="61">
        <v>0</v>
      </c>
      <c r="K86" s="62">
        <f>E86*J86</f>
        <v>0</v>
      </c>
      <c r="O86" s="53"/>
      <c r="Z86" s="53"/>
      <c r="AA86" s="53">
        <v>1</v>
      </c>
      <c r="AB86" s="53">
        <v>1</v>
      </c>
      <c r="AC86" s="53">
        <v>1</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1</v>
      </c>
      <c r="CB86" s="53">
        <v>1</v>
      </c>
      <c r="CZ86" s="16">
        <v>1</v>
      </c>
    </row>
    <row r="87" spans="1:104" x14ac:dyDescent="0.2">
      <c r="A87" s="64"/>
      <c r="B87" s="65"/>
      <c r="C87" s="329" t="s">
        <v>790</v>
      </c>
      <c r="D87" s="330"/>
      <c r="E87" s="103">
        <v>12.564</v>
      </c>
      <c r="F87" s="69"/>
      <c r="G87" s="70"/>
      <c r="H87" s="71"/>
      <c r="I87" s="66"/>
      <c r="J87" s="72"/>
      <c r="K87" s="66"/>
      <c r="M87" s="67" t="s">
        <v>790</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Zásyp rýh ručně šířky 35 cm, hloubky 60 cm, z horniny třídy 3</v>
      </c>
      <c r="BE87" s="53"/>
      <c r="BF87" s="53"/>
      <c r="BG87" s="53"/>
      <c r="BH87" s="53"/>
      <c r="BI87" s="53"/>
    </row>
    <row r="88" spans="1:104" ht="22.5" x14ac:dyDescent="0.2">
      <c r="A88" s="54">
        <v>36</v>
      </c>
      <c r="B88" s="55" t="s">
        <v>4458</v>
      </c>
      <c r="C88" s="56" t="s">
        <v>4459</v>
      </c>
      <c r="D88" s="57" t="s">
        <v>70</v>
      </c>
      <c r="E88" s="100">
        <v>1.0993999999999999</v>
      </c>
      <c r="F88" s="59"/>
      <c r="G88" s="60">
        <f>E88*F88</f>
        <v>0</v>
      </c>
      <c r="H88" s="61">
        <v>0</v>
      </c>
      <c r="I88" s="62">
        <f>E88*H88</f>
        <v>0</v>
      </c>
      <c r="J88" s="61">
        <v>0</v>
      </c>
      <c r="K88" s="62">
        <f>E88*J88</f>
        <v>0</v>
      </c>
      <c r="O88" s="53"/>
      <c r="Z88" s="53"/>
      <c r="AA88" s="53">
        <v>1</v>
      </c>
      <c r="AB88" s="53">
        <v>1</v>
      </c>
      <c r="AC88" s="53">
        <v>1</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1</v>
      </c>
      <c r="CB88" s="53">
        <v>1</v>
      </c>
      <c r="CZ88" s="16">
        <v>1</v>
      </c>
    </row>
    <row r="89" spans="1:104" ht="25.5" x14ac:dyDescent="0.2">
      <c r="A89" s="64"/>
      <c r="B89" s="65"/>
      <c r="C89" s="329" t="s">
        <v>5342</v>
      </c>
      <c r="D89" s="330"/>
      <c r="E89" s="103">
        <v>1.0993999999999999</v>
      </c>
      <c r="F89" s="69"/>
      <c r="G89" s="70"/>
      <c r="H89" s="71"/>
      <c r="I89" s="66"/>
      <c r="J89" s="72"/>
      <c r="K89" s="66"/>
      <c r="M89" s="67" t="s">
        <v>5342</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73" t="str">
        <f>C88</f>
        <v>Hloubení kabelových nezapažených rýh jakýchkoli rozměrů strojně v hornině tř 3</v>
      </c>
      <c r="BE89" s="53"/>
      <c r="BF89" s="53"/>
      <c r="BG89" s="53"/>
      <c r="BH89" s="53"/>
      <c r="BI89" s="53"/>
    </row>
    <row r="90" spans="1:104" ht="22.5" x14ac:dyDescent="0.2">
      <c r="A90" s="54">
        <v>37</v>
      </c>
      <c r="B90" s="55" t="s">
        <v>4462</v>
      </c>
      <c r="C90" s="56" t="s">
        <v>4463</v>
      </c>
      <c r="D90" s="57" t="s">
        <v>5298</v>
      </c>
      <c r="E90" s="100">
        <v>1.0993999999999999</v>
      </c>
      <c r="F90" s="59"/>
      <c r="G90" s="60">
        <f>E90*F90</f>
        <v>0</v>
      </c>
      <c r="H90" s="61">
        <v>0</v>
      </c>
      <c r="I90" s="62">
        <f>E90*H90</f>
        <v>0</v>
      </c>
      <c r="J90" s="61"/>
      <c r="K90" s="62">
        <f>E90*J90</f>
        <v>0</v>
      </c>
      <c r="O90" s="53"/>
      <c r="Z90" s="53"/>
      <c r="AA90" s="53">
        <v>12</v>
      </c>
      <c r="AB90" s="53">
        <v>0</v>
      </c>
      <c r="AC90" s="53">
        <v>37</v>
      </c>
      <c r="AD90" s="53"/>
      <c r="AE90" s="53"/>
      <c r="AF90" s="53"/>
      <c r="AG90" s="53"/>
      <c r="AH90" s="53"/>
      <c r="AI90" s="53"/>
      <c r="AJ90" s="53"/>
      <c r="AK90" s="53"/>
      <c r="AL90" s="53"/>
      <c r="AM90" s="53"/>
      <c r="AN90" s="53"/>
      <c r="AO90" s="53"/>
      <c r="AP90" s="53"/>
      <c r="AQ90" s="53"/>
      <c r="AR90" s="53"/>
      <c r="AS90" s="53"/>
      <c r="AT90" s="53"/>
      <c r="AU90" s="53"/>
      <c r="AV90" s="53"/>
      <c r="AW90" s="53"/>
      <c r="AX90" s="53"/>
      <c r="AY90" s="53"/>
      <c r="AZ90" s="63">
        <f>G90</f>
        <v>0</v>
      </c>
      <c r="BA90" s="53"/>
      <c r="BB90" s="53"/>
      <c r="BC90" s="53"/>
      <c r="BD90" s="53"/>
      <c r="BE90" s="53"/>
      <c r="BF90" s="53"/>
      <c r="BG90" s="53"/>
      <c r="BH90" s="53"/>
      <c r="BI90" s="53"/>
      <c r="CA90" s="53">
        <v>12</v>
      </c>
      <c r="CB90" s="53">
        <v>0</v>
      </c>
      <c r="CZ90" s="16">
        <v>1</v>
      </c>
    </row>
    <row r="91" spans="1:104" x14ac:dyDescent="0.2">
      <c r="A91" s="64"/>
      <c r="B91" s="65"/>
      <c r="C91" s="329" t="s">
        <v>5342</v>
      </c>
      <c r="D91" s="330"/>
      <c r="E91" s="103">
        <v>1.0993999999999999</v>
      </c>
      <c r="F91" s="69"/>
      <c r="G91" s="70"/>
      <c r="H91" s="71"/>
      <c r="I91" s="66"/>
      <c r="J91" s="72"/>
      <c r="K91" s="66"/>
      <c r="M91" s="67" t="s">
        <v>5342</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73" t="str">
        <f>C90</f>
        <v>Zásyp rýh strojně včetně zhutnění a urovnání povrchu - ve volném terénu</v>
      </c>
      <c r="BE91" s="53"/>
      <c r="BF91" s="53"/>
      <c r="BG91" s="53"/>
      <c r="BH91" s="53"/>
      <c r="BI91" s="53"/>
    </row>
    <row r="92" spans="1:104" x14ac:dyDescent="0.2">
      <c r="A92" s="54">
        <v>38</v>
      </c>
      <c r="B92" s="55" t="s">
        <v>5292</v>
      </c>
      <c r="C92" s="56" t="s">
        <v>5293</v>
      </c>
      <c r="D92" s="57" t="s">
        <v>4354</v>
      </c>
      <c r="E92" s="100">
        <v>18.846</v>
      </c>
      <c r="F92" s="59"/>
      <c r="G92" s="60">
        <f>E92*F92</f>
        <v>0</v>
      </c>
      <c r="H92" s="61">
        <v>9.0000000000000006E-5</v>
      </c>
      <c r="I92" s="62">
        <f>E92*H92</f>
        <v>1.6961400000000001E-3</v>
      </c>
      <c r="J92" s="61"/>
      <c r="K92" s="62">
        <f>E92*J92</f>
        <v>0</v>
      </c>
      <c r="O92" s="53"/>
      <c r="Z92" s="53"/>
      <c r="AA92" s="53">
        <v>12</v>
      </c>
      <c r="AB92" s="53">
        <v>0</v>
      </c>
      <c r="AC92" s="53">
        <v>38</v>
      </c>
      <c r="AD92" s="53"/>
      <c r="AE92" s="53"/>
      <c r="AF92" s="53"/>
      <c r="AG92" s="53"/>
      <c r="AH92" s="53"/>
      <c r="AI92" s="53"/>
      <c r="AJ92" s="53"/>
      <c r="AK92" s="53"/>
      <c r="AL92" s="53"/>
      <c r="AM92" s="53"/>
      <c r="AN92" s="53"/>
      <c r="AO92" s="53"/>
      <c r="AP92" s="53"/>
      <c r="AQ92" s="53"/>
      <c r="AR92" s="53"/>
      <c r="AS92" s="53"/>
      <c r="AT92" s="53"/>
      <c r="AU92" s="53"/>
      <c r="AV92" s="53"/>
      <c r="AW92" s="53"/>
      <c r="AX92" s="53"/>
      <c r="AY92" s="53"/>
      <c r="AZ92" s="63">
        <f>G92</f>
        <v>0</v>
      </c>
      <c r="BA92" s="53"/>
      <c r="BB92" s="53"/>
      <c r="BC92" s="53"/>
      <c r="BD92" s="53"/>
      <c r="BE92" s="53"/>
      <c r="BF92" s="53"/>
      <c r="BG92" s="53"/>
      <c r="BH92" s="53"/>
      <c r="BI92" s="53"/>
      <c r="CA92" s="53">
        <v>12</v>
      </c>
      <c r="CB92" s="53">
        <v>0</v>
      </c>
      <c r="CZ92" s="16">
        <v>1</v>
      </c>
    </row>
    <row r="93" spans="1:104" x14ac:dyDescent="0.2">
      <c r="A93" s="64"/>
      <c r="B93" s="65"/>
      <c r="C93" s="329" t="s">
        <v>1582</v>
      </c>
      <c r="D93" s="330"/>
      <c r="E93" s="103">
        <v>18.846</v>
      </c>
      <c r="F93" s="69"/>
      <c r="G93" s="70"/>
      <c r="H93" s="71"/>
      <c r="I93" s="66"/>
      <c r="J93" s="72"/>
      <c r="K93" s="66"/>
      <c r="M93" s="67" t="s">
        <v>1582</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73" t="str">
        <f>C92</f>
        <v xml:space="preserve">Krytí kabelů výstražnou fólií šířky 34 cm </v>
      </c>
      <c r="BE93" s="53"/>
      <c r="BF93" s="53"/>
      <c r="BG93" s="53"/>
      <c r="BH93" s="53"/>
      <c r="BI93" s="53"/>
    </row>
    <row r="94" spans="1:104" x14ac:dyDescent="0.2">
      <c r="A94" s="54">
        <v>39</v>
      </c>
      <c r="B94" s="55" t="s">
        <v>5302</v>
      </c>
      <c r="C94" s="56" t="s">
        <v>5303</v>
      </c>
      <c r="D94" s="57" t="s">
        <v>4354</v>
      </c>
      <c r="E94" s="100">
        <v>18.846</v>
      </c>
      <c r="F94" s="59"/>
      <c r="G94" s="60">
        <f>E94*F94</f>
        <v>0</v>
      </c>
      <c r="H94" s="61">
        <v>2.0000000000000002E-5</v>
      </c>
      <c r="I94" s="62">
        <f>E94*H94</f>
        <v>3.7692000000000004E-4</v>
      </c>
      <c r="J94" s="61"/>
      <c r="K94" s="62">
        <f>E94*J94</f>
        <v>0</v>
      </c>
      <c r="O94" s="53"/>
      <c r="Z94" s="53"/>
      <c r="AA94" s="53">
        <v>3</v>
      </c>
      <c r="AB94" s="53">
        <v>0</v>
      </c>
      <c r="AC94" s="53">
        <v>69311310</v>
      </c>
      <c r="AD94" s="53"/>
      <c r="AE94" s="53"/>
      <c r="AF94" s="53"/>
      <c r="AG94" s="53"/>
      <c r="AH94" s="53"/>
      <c r="AI94" s="53"/>
      <c r="AJ94" s="53"/>
      <c r="AK94" s="53"/>
      <c r="AL94" s="53"/>
      <c r="AM94" s="53"/>
      <c r="AN94" s="53"/>
      <c r="AO94" s="53"/>
      <c r="AP94" s="53"/>
      <c r="AQ94" s="53"/>
      <c r="AR94" s="53"/>
      <c r="AS94" s="53"/>
      <c r="AT94" s="53"/>
      <c r="AU94" s="53"/>
      <c r="AV94" s="53"/>
      <c r="AW94" s="53"/>
      <c r="AX94" s="53"/>
      <c r="AY94" s="53"/>
      <c r="AZ94" s="63">
        <f>G94</f>
        <v>0</v>
      </c>
      <c r="BA94" s="53"/>
      <c r="BB94" s="53"/>
      <c r="BC94" s="53"/>
      <c r="BD94" s="53"/>
      <c r="BE94" s="53"/>
      <c r="BF94" s="53"/>
      <c r="BG94" s="53"/>
      <c r="BH94" s="53"/>
      <c r="BI94" s="53"/>
      <c r="CA94" s="53">
        <v>3</v>
      </c>
      <c r="CB94" s="53">
        <v>0</v>
      </c>
      <c r="CZ94" s="16">
        <v>1</v>
      </c>
    </row>
    <row r="95" spans="1:104" x14ac:dyDescent="0.2">
      <c r="A95" s="64"/>
      <c r="B95" s="65"/>
      <c r="C95" s="329" t="s">
        <v>1582</v>
      </c>
      <c r="D95" s="330"/>
      <c r="E95" s="103">
        <v>18.846</v>
      </c>
      <c r="F95" s="69"/>
      <c r="G95" s="70"/>
      <c r="H95" s="71"/>
      <c r="I95" s="66"/>
      <c r="J95" s="72"/>
      <c r="K95" s="66"/>
      <c r="M95" s="67" t="s">
        <v>1582</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73" t="str">
        <f>C94</f>
        <v>pás varovný plný PE š 330mm</v>
      </c>
      <c r="BE95" s="53"/>
      <c r="BF95" s="53"/>
      <c r="BG95" s="53"/>
      <c r="BH95" s="53"/>
      <c r="BI95" s="53"/>
    </row>
    <row r="96" spans="1:104" ht="22.5" x14ac:dyDescent="0.2">
      <c r="A96" s="54">
        <v>40</v>
      </c>
      <c r="B96" s="55" t="s">
        <v>5294</v>
      </c>
      <c r="C96" s="56" t="s">
        <v>5295</v>
      </c>
      <c r="D96" s="57" t="s">
        <v>201</v>
      </c>
      <c r="E96" s="100">
        <v>18.846</v>
      </c>
      <c r="F96" s="59"/>
      <c r="G96" s="60">
        <f>E96*F96</f>
        <v>0</v>
      </c>
      <c r="H96" s="61">
        <v>0</v>
      </c>
      <c r="I96" s="62">
        <f>E96*H96</f>
        <v>0</v>
      </c>
      <c r="J96" s="61">
        <v>0</v>
      </c>
      <c r="K96" s="62">
        <f>E96*J96</f>
        <v>0</v>
      </c>
      <c r="O96" s="53"/>
      <c r="Z96" s="53"/>
      <c r="AA96" s="53">
        <v>1</v>
      </c>
      <c r="AB96" s="53">
        <v>1</v>
      </c>
      <c r="AC96" s="53">
        <v>1</v>
      </c>
      <c r="AD96" s="53"/>
      <c r="AE96" s="53"/>
      <c r="AF96" s="53"/>
      <c r="AG96" s="53"/>
      <c r="AH96" s="53"/>
      <c r="AI96" s="53"/>
      <c r="AJ96" s="53"/>
      <c r="AK96" s="53"/>
      <c r="AL96" s="53"/>
      <c r="AM96" s="53"/>
      <c r="AN96" s="53"/>
      <c r="AO96" s="53"/>
      <c r="AP96" s="53"/>
      <c r="AQ96" s="53"/>
      <c r="AR96" s="53"/>
      <c r="AS96" s="53"/>
      <c r="AT96" s="53"/>
      <c r="AU96" s="53"/>
      <c r="AV96" s="53"/>
      <c r="AW96" s="53"/>
      <c r="AX96" s="53"/>
      <c r="AY96" s="53"/>
      <c r="AZ96" s="63">
        <f>G96</f>
        <v>0</v>
      </c>
      <c r="BA96" s="53"/>
      <c r="BB96" s="53"/>
      <c r="BC96" s="53"/>
      <c r="BD96" s="53"/>
      <c r="BE96" s="53"/>
      <c r="BF96" s="53"/>
      <c r="BG96" s="53"/>
      <c r="BH96" s="53"/>
      <c r="BI96" s="53"/>
      <c r="CA96" s="53">
        <v>1</v>
      </c>
      <c r="CB96" s="53">
        <v>1</v>
      </c>
      <c r="CZ96" s="16">
        <v>1</v>
      </c>
    </row>
    <row r="97" spans="1:104" ht="25.5" x14ac:dyDescent="0.2">
      <c r="A97" s="64"/>
      <c r="B97" s="65"/>
      <c r="C97" s="329" t="s">
        <v>1582</v>
      </c>
      <c r="D97" s="330"/>
      <c r="E97" s="103">
        <v>18.846</v>
      </c>
      <c r="F97" s="69"/>
      <c r="G97" s="70"/>
      <c r="H97" s="71"/>
      <c r="I97" s="66"/>
      <c r="J97" s="72"/>
      <c r="K97" s="66"/>
      <c r="M97" s="67" t="s">
        <v>1582</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73" t="str">
        <f>C96</f>
        <v>Montáž trubek ochranných plastových ohebných do 50  mm uložených do rýhy</v>
      </c>
      <c r="BE97" s="53"/>
      <c r="BF97" s="53"/>
      <c r="BG97" s="53"/>
      <c r="BH97" s="53"/>
      <c r="BI97" s="53"/>
    </row>
    <row r="98" spans="1:104" x14ac:dyDescent="0.2">
      <c r="A98" s="54">
        <v>41</v>
      </c>
      <c r="B98" s="55" t="s">
        <v>5288</v>
      </c>
      <c r="C98" s="56" t="s">
        <v>5343</v>
      </c>
      <c r="D98" s="57" t="s">
        <v>201</v>
      </c>
      <c r="E98" s="100">
        <v>18.846</v>
      </c>
      <c r="F98" s="59"/>
      <c r="G98" s="60">
        <f>E98*F98</f>
        <v>0</v>
      </c>
      <c r="H98" s="61">
        <v>2.7E-4</v>
      </c>
      <c r="I98" s="62">
        <f>E98*H98</f>
        <v>5.0884199999999997E-3</v>
      </c>
      <c r="J98" s="61"/>
      <c r="K98" s="62">
        <f>E98*J98</f>
        <v>0</v>
      </c>
      <c r="O98" s="53"/>
      <c r="Z98" s="53"/>
      <c r="AA98" s="53">
        <v>3</v>
      </c>
      <c r="AB98" s="53">
        <v>0</v>
      </c>
      <c r="AC98" s="53">
        <v>345713600</v>
      </c>
      <c r="AD98" s="53"/>
      <c r="AE98" s="53"/>
      <c r="AF98" s="53"/>
      <c r="AG98" s="53"/>
      <c r="AH98" s="53"/>
      <c r="AI98" s="53"/>
      <c r="AJ98" s="53"/>
      <c r="AK98" s="53"/>
      <c r="AL98" s="53"/>
      <c r="AM98" s="53"/>
      <c r="AN98" s="53"/>
      <c r="AO98" s="53"/>
      <c r="AP98" s="53"/>
      <c r="AQ98" s="53"/>
      <c r="AR98" s="53"/>
      <c r="AS98" s="53"/>
      <c r="AT98" s="53"/>
      <c r="AU98" s="53"/>
      <c r="AV98" s="53"/>
      <c r="AW98" s="53"/>
      <c r="AX98" s="53"/>
      <c r="AY98" s="53"/>
      <c r="AZ98" s="63">
        <f>G98</f>
        <v>0</v>
      </c>
      <c r="BA98" s="53"/>
      <c r="BB98" s="53"/>
      <c r="BC98" s="53"/>
      <c r="BD98" s="53"/>
      <c r="BE98" s="53"/>
      <c r="BF98" s="53"/>
      <c r="BG98" s="53"/>
      <c r="BH98" s="53"/>
      <c r="BI98" s="53"/>
      <c r="CA98" s="53">
        <v>3</v>
      </c>
      <c r="CB98" s="53">
        <v>0</v>
      </c>
      <c r="CZ98" s="16">
        <v>1</v>
      </c>
    </row>
    <row r="99" spans="1:104" x14ac:dyDescent="0.2">
      <c r="A99" s="64"/>
      <c r="B99" s="65"/>
      <c r="C99" s="329" t="s">
        <v>1582</v>
      </c>
      <c r="D99" s="330"/>
      <c r="E99" s="103">
        <v>18.846</v>
      </c>
      <c r="F99" s="69"/>
      <c r="G99" s="70"/>
      <c r="H99" s="71"/>
      <c r="I99" s="66"/>
      <c r="J99" s="72"/>
      <c r="K99" s="66"/>
      <c r="M99" s="67" t="s">
        <v>1582</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73" t="str">
        <f>C98</f>
        <v>trubka elektroinstalační HDPE tuhá  D 40/33 mm</v>
      </c>
      <c r="BE99" s="53"/>
      <c r="BF99" s="53"/>
      <c r="BG99" s="53"/>
      <c r="BH99" s="53"/>
      <c r="BI99" s="53"/>
    </row>
    <row r="100" spans="1:104" x14ac:dyDescent="0.2">
      <c r="A100" s="74" t="s">
        <v>42</v>
      </c>
      <c r="B100" s="75" t="s">
        <v>4457</v>
      </c>
      <c r="C100" s="76" t="s">
        <v>4840</v>
      </c>
      <c r="D100" s="77"/>
      <c r="E100" s="78"/>
      <c r="F100" s="78"/>
      <c r="G100" s="79">
        <f>SUM(G79:G99)</f>
        <v>0</v>
      </c>
      <c r="H100" s="80"/>
      <c r="I100" s="79">
        <f>SUM(I79:I99)</f>
        <v>1.0443825E-2</v>
      </c>
      <c r="J100" s="81"/>
      <c r="K100" s="79">
        <f>SUM(K79:K99)</f>
        <v>0</v>
      </c>
      <c r="O100" s="53"/>
      <c r="X100" s="82">
        <f>K100</f>
        <v>0</v>
      </c>
      <c r="Y100" s="82">
        <f>I100</f>
        <v>1.0443825E-2</v>
      </c>
      <c r="Z100" s="63">
        <f>G100</f>
        <v>0</v>
      </c>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83"/>
      <c r="BB100" s="83"/>
      <c r="BC100" s="83"/>
      <c r="BD100" s="83"/>
      <c r="BE100" s="83"/>
      <c r="BF100" s="83"/>
      <c r="BG100" s="53"/>
      <c r="BH100" s="53"/>
      <c r="BI100" s="53"/>
    </row>
    <row r="101" spans="1:104" x14ac:dyDescent="0.2">
      <c r="A101" s="84" t="s">
        <v>23</v>
      </c>
      <c r="B101" s="85" t="s">
        <v>43</v>
      </c>
      <c r="C101" s="86"/>
      <c r="D101" s="87"/>
      <c r="E101" s="88"/>
      <c r="F101" s="88"/>
      <c r="G101" s="89">
        <f>SUM(Z7:Z101)</f>
        <v>0</v>
      </c>
      <c r="H101" s="90"/>
      <c r="I101" s="89">
        <f>SUM(Y7:Y101)</f>
        <v>0.12294188100000002</v>
      </c>
      <c r="J101" s="90"/>
      <c r="K101" s="89">
        <f>SUM(X7:X101)</f>
        <v>0</v>
      </c>
      <c r="O101" s="53"/>
      <c r="BA101" s="91"/>
      <c r="BB101" s="91"/>
      <c r="BC101" s="91"/>
      <c r="BD101" s="91"/>
      <c r="BE101" s="91"/>
      <c r="BF101" s="91"/>
    </row>
    <row r="102" spans="1:104" x14ac:dyDescent="0.2">
      <c r="E102" s="16"/>
    </row>
    <row r="103" spans="1:104" x14ac:dyDescent="0.2">
      <c r="E103" s="16"/>
    </row>
    <row r="104" spans="1:104" x14ac:dyDescent="0.2">
      <c r="E104" s="16"/>
    </row>
    <row r="105" spans="1:104" x14ac:dyDescent="0.2">
      <c r="E105" s="16"/>
    </row>
    <row r="106" spans="1:104" x14ac:dyDescent="0.2">
      <c r="E106" s="16"/>
    </row>
    <row r="107" spans="1:104" x14ac:dyDescent="0.2">
      <c r="E107" s="16"/>
    </row>
    <row r="108" spans="1:104" x14ac:dyDescent="0.2">
      <c r="E108" s="16"/>
    </row>
    <row r="109" spans="1:104" x14ac:dyDescent="0.2">
      <c r="E109" s="16"/>
    </row>
    <row r="110" spans="1:104" x14ac:dyDescent="0.2">
      <c r="E110" s="16"/>
    </row>
    <row r="111" spans="1:104" x14ac:dyDescent="0.2">
      <c r="E111" s="16"/>
    </row>
    <row r="112" spans="1:104" x14ac:dyDescent="0.2">
      <c r="E112" s="16"/>
    </row>
    <row r="113" spans="1:7" x14ac:dyDescent="0.2">
      <c r="E113" s="16"/>
    </row>
    <row r="114" spans="1:7" x14ac:dyDescent="0.2">
      <c r="E114" s="16"/>
    </row>
    <row r="115" spans="1:7" x14ac:dyDescent="0.2">
      <c r="E115" s="16"/>
    </row>
    <row r="116" spans="1:7" x14ac:dyDescent="0.2">
      <c r="E116" s="16"/>
    </row>
    <row r="117" spans="1:7" x14ac:dyDescent="0.2">
      <c r="E117" s="16"/>
    </row>
    <row r="118" spans="1:7" x14ac:dyDescent="0.2">
      <c r="E118" s="16"/>
    </row>
    <row r="119" spans="1:7" x14ac:dyDescent="0.2">
      <c r="E119" s="16"/>
    </row>
    <row r="120" spans="1:7" x14ac:dyDescent="0.2">
      <c r="E120" s="16"/>
    </row>
    <row r="121" spans="1:7" x14ac:dyDescent="0.2">
      <c r="E121" s="16"/>
    </row>
    <row r="122" spans="1:7" x14ac:dyDescent="0.2">
      <c r="E122" s="16"/>
    </row>
    <row r="123" spans="1:7" x14ac:dyDescent="0.2">
      <c r="A123" s="72"/>
      <c r="B123" s="72"/>
      <c r="C123" s="72"/>
      <c r="D123" s="72"/>
      <c r="E123" s="72"/>
      <c r="F123" s="72"/>
      <c r="G123" s="72"/>
    </row>
    <row r="124" spans="1:7" x14ac:dyDescent="0.2">
      <c r="A124" s="72"/>
      <c r="B124" s="72"/>
      <c r="C124" s="72"/>
      <c r="D124" s="72"/>
      <c r="E124" s="72"/>
      <c r="F124" s="72"/>
      <c r="G124" s="72"/>
    </row>
    <row r="125" spans="1:7" x14ac:dyDescent="0.2">
      <c r="A125" s="72"/>
      <c r="B125" s="72"/>
      <c r="C125" s="72"/>
      <c r="D125" s="72"/>
      <c r="E125" s="72"/>
      <c r="F125" s="72"/>
      <c r="G125" s="72"/>
    </row>
    <row r="126" spans="1:7" x14ac:dyDescent="0.2">
      <c r="A126" s="72"/>
      <c r="B126" s="72"/>
      <c r="C126" s="72"/>
      <c r="D126" s="72"/>
      <c r="E126" s="72"/>
      <c r="F126" s="72"/>
      <c r="G126" s="72"/>
    </row>
    <row r="127" spans="1:7" x14ac:dyDescent="0.2">
      <c r="E127" s="16"/>
    </row>
    <row r="128" spans="1:7" x14ac:dyDescent="0.2">
      <c r="E128" s="16"/>
    </row>
    <row r="129" spans="5:5" x14ac:dyDescent="0.2">
      <c r="E129" s="16"/>
    </row>
    <row r="130" spans="5:5" x14ac:dyDescent="0.2">
      <c r="E130" s="16"/>
    </row>
    <row r="131" spans="5:5" x14ac:dyDescent="0.2">
      <c r="E131" s="16"/>
    </row>
    <row r="132" spans="5:5" x14ac:dyDescent="0.2">
      <c r="E132" s="16"/>
    </row>
    <row r="133" spans="5:5" x14ac:dyDescent="0.2">
      <c r="E133" s="16"/>
    </row>
    <row r="134" spans="5:5" x14ac:dyDescent="0.2">
      <c r="E134" s="16"/>
    </row>
    <row r="135" spans="5:5" x14ac:dyDescent="0.2">
      <c r="E135" s="16"/>
    </row>
    <row r="136" spans="5:5" x14ac:dyDescent="0.2">
      <c r="E136" s="16"/>
    </row>
    <row r="137" spans="5:5" x14ac:dyDescent="0.2">
      <c r="E137" s="16"/>
    </row>
    <row r="138" spans="5:5" x14ac:dyDescent="0.2">
      <c r="E138" s="16"/>
    </row>
    <row r="139" spans="5:5" x14ac:dyDescent="0.2">
      <c r="E139" s="16"/>
    </row>
    <row r="140" spans="5:5" x14ac:dyDescent="0.2">
      <c r="E140" s="16"/>
    </row>
    <row r="141" spans="5:5" x14ac:dyDescent="0.2">
      <c r="E141" s="16"/>
    </row>
    <row r="142" spans="5:5" x14ac:dyDescent="0.2">
      <c r="E142" s="16"/>
    </row>
    <row r="143" spans="5:5" x14ac:dyDescent="0.2">
      <c r="E143" s="16"/>
    </row>
    <row r="144" spans="5:5" x14ac:dyDescent="0.2">
      <c r="E144" s="16"/>
    </row>
    <row r="145" spans="1:7" x14ac:dyDescent="0.2">
      <c r="E145" s="16"/>
    </row>
    <row r="146" spans="1:7" x14ac:dyDescent="0.2">
      <c r="E146" s="16"/>
    </row>
    <row r="147" spans="1:7" x14ac:dyDescent="0.2">
      <c r="E147" s="16"/>
    </row>
    <row r="148" spans="1:7" x14ac:dyDescent="0.2">
      <c r="E148" s="16"/>
    </row>
    <row r="149" spans="1:7" x14ac:dyDescent="0.2">
      <c r="E149" s="16"/>
    </row>
    <row r="150" spans="1:7" x14ac:dyDescent="0.2">
      <c r="E150" s="16"/>
    </row>
    <row r="151" spans="1:7" x14ac:dyDescent="0.2">
      <c r="E151" s="16"/>
    </row>
    <row r="152" spans="1:7" x14ac:dyDescent="0.2">
      <c r="E152" s="16"/>
    </row>
    <row r="153" spans="1:7" x14ac:dyDescent="0.2">
      <c r="E153" s="16"/>
    </row>
    <row r="154" spans="1:7" x14ac:dyDescent="0.2">
      <c r="E154" s="16"/>
    </row>
    <row r="155" spans="1:7" x14ac:dyDescent="0.2">
      <c r="E155" s="16"/>
    </row>
    <row r="156" spans="1:7" x14ac:dyDescent="0.2">
      <c r="E156" s="16"/>
    </row>
    <row r="157" spans="1:7" x14ac:dyDescent="0.2">
      <c r="E157" s="16"/>
    </row>
    <row r="158" spans="1:7" x14ac:dyDescent="0.2">
      <c r="A158" s="92"/>
      <c r="B158" s="92"/>
    </row>
    <row r="159" spans="1:7" x14ac:dyDescent="0.2">
      <c r="A159" s="72"/>
      <c r="B159" s="72"/>
      <c r="C159" s="93"/>
      <c r="D159" s="93"/>
      <c r="E159" s="94"/>
      <c r="F159" s="93"/>
      <c r="G159" s="95"/>
    </row>
    <row r="160" spans="1:7" x14ac:dyDescent="0.2">
      <c r="A160" s="96"/>
      <c r="B160" s="96"/>
      <c r="C160" s="72"/>
      <c r="D160" s="72"/>
      <c r="E160" s="97"/>
      <c r="F160" s="72"/>
      <c r="G160" s="72"/>
    </row>
    <row r="161" spans="1:7" x14ac:dyDescent="0.2">
      <c r="A161" s="72"/>
      <c r="B161" s="72"/>
      <c r="C161" s="72"/>
      <c r="D161" s="72"/>
      <c r="E161" s="97"/>
      <c r="F161" s="72"/>
      <c r="G161" s="72"/>
    </row>
    <row r="162" spans="1:7" x14ac:dyDescent="0.2">
      <c r="A162" s="72"/>
      <c r="B162" s="72"/>
      <c r="C162" s="72"/>
      <c r="D162" s="72"/>
      <c r="E162" s="97"/>
      <c r="F162" s="72"/>
      <c r="G162" s="72"/>
    </row>
    <row r="163" spans="1:7" x14ac:dyDescent="0.2">
      <c r="A163" s="72"/>
      <c r="B163" s="72"/>
      <c r="C163" s="72"/>
      <c r="D163" s="72"/>
      <c r="E163" s="97"/>
      <c r="F163" s="72"/>
      <c r="G163" s="72"/>
    </row>
    <row r="164" spans="1:7" x14ac:dyDescent="0.2">
      <c r="A164" s="72"/>
      <c r="B164" s="72"/>
      <c r="C164" s="72"/>
      <c r="D164" s="72"/>
      <c r="E164" s="97"/>
      <c r="F164" s="72"/>
      <c r="G164" s="72"/>
    </row>
    <row r="165" spans="1:7" x14ac:dyDescent="0.2">
      <c r="A165" s="72"/>
      <c r="B165" s="72"/>
      <c r="C165" s="72"/>
      <c r="D165" s="72"/>
      <c r="E165" s="97"/>
      <c r="F165" s="72"/>
      <c r="G165" s="72"/>
    </row>
    <row r="166" spans="1:7" x14ac:dyDescent="0.2">
      <c r="A166" s="72"/>
      <c r="B166" s="72"/>
      <c r="C166" s="72"/>
      <c r="D166" s="72"/>
      <c r="E166" s="97"/>
      <c r="F166" s="72"/>
      <c r="G166" s="72"/>
    </row>
    <row r="167" spans="1:7" x14ac:dyDescent="0.2">
      <c r="A167" s="72"/>
      <c r="B167" s="72"/>
      <c r="C167" s="72"/>
      <c r="D167" s="72"/>
      <c r="E167" s="97"/>
      <c r="F167" s="72"/>
      <c r="G167" s="72"/>
    </row>
    <row r="168" spans="1:7" x14ac:dyDescent="0.2">
      <c r="A168" s="72"/>
      <c r="B168" s="72"/>
      <c r="C168" s="72"/>
      <c r="D168" s="72"/>
      <c r="E168" s="97"/>
      <c r="F168" s="72"/>
      <c r="G168" s="72"/>
    </row>
    <row r="169" spans="1:7" x14ac:dyDescent="0.2">
      <c r="A169" s="72"/>
      <c r="B169" s="72"/>
      <c r="C169" s="72"/>
      <c r="D169" s="72"/>
      <c r="E169" s="97"/>
      <c r="F169" s="72"/>
      <c r="G169" s="72"/>
    </row>
    <row r="170" spans="1:7" x14ac:dyDescent="0.2">
      <c r="A170" s="72"/>
      <c r="B170" s="72"/>
      <c r="C170" s="72"/>
      <c r="D170" s="72"/>
      <c r="E170" s="97"/>
      <c r="F170" s="72"/>
      <c r="G170" s="72"/>
    </row>
    <row r="171" spans="1:7" x14ac:dyDescent="0.2">
      <c r="A171" s="72"/>
      <c r="B171" s="72"/>
      <c r="C171" s="72"/>
      <c r="D171" s="72"/>
      <c r="E171" s="97"/>
      <c r="F171" s="72"/>
      <c r="G171" s="72"/>
    </row>
    <row r="172" spans="1:7" x14ac:dyDescent="0.2">
      <c r="A172" s="72"/>
      <c r="B172" s="72"/>
      <c r="C172" s="72"/>
      <c r="D172" s="72"/>
      <c r="E172" s="97"/>
      <c r="F172" s="72"/>
      <c r="G172" s="72"/>
    </row>
  </sheetData>
  <sheetProtection algorithmName="SHA-512" hashValue="QahL4+MspDy18zEPTHlC0dWKpcyHfJ0He/ZWBtLwAsX30El8T8+Z8HVaddmD2z01ucMibO98Yrp+AEPphucTTw==" saltValue="cTy8db8oT0WCblqaFFxmJA==" spinCount="100000" sheet="1" objects="1" scenarios="1"/>
  <protectedRanges>
    <protectedRange sqref="F8 F10 F12 F14 F16 F18 F22 F24 F26 F28 F30 F32 F34 F36 F38 F40 F42 F44 F48 F50 F52 F54 F56 F58 F60 F62 F66 F70 F72 F74 F76 F80 F82 F84 F86 F88 F90 F92 F94 F96 F98" name="Oblast1"/>
  </protectedRanges>
  <mergeCells count="42">
    <mergeCell ref="C97:D97"/>
    <mergeCell ref="C99:D99"/>
    <mergeCell ref="C81:D81"/>
    <mergeCell ref="C83:D83"/>
    <mergeCell ref="C85:D85"/>
    <mergeCell ref="C87:D87"/>
    <mergeCell ref="C89:D89"/>
    <mergeCell ref="C91:D91"/>
    <mergeCell ref="C93:D93"/>
    <mergeCell ref="C95:D95"/>
    <mergeCell ref="C77:D77"/>
    <mergeCell ref="C57:D57"/>
    <mergeCell ref="C59:D59"/>
    <mergeCell ref="C61:D61"/>
    <mergeCell ref="C63:D63"/>
    <mergeCell ref="C67:D67"/>
    <mergeCell ref="C45:D45"/>
    <mergeCell ref="C49:D49"/>
    <mergeCell ref="C71:D71"/>
    <mergeCell ref="C73:D73"/>
    <mergeCell ref="C75:D75"/>
    <mergeCell ref="A1:G1"/>
    <mergeCell ref="C9:D9"/>
    <mergeCell ref="C11:D11"/>
    <mergeCell ref="C13:D13"/>
    <mergeCell ref="C15:D15"/>
    <mergeCell ref="C17:D17"/>
    <mergeCell ref="C19:D19"/>
    <mergeCell ref="C51:D51"/>
    <mergeCell ref="C53:D53"/>
    <mergeCell ref="C55:D55"/>
    <mergeCell ref="C23:D23"/>
    <mergeCell ref="C25:D25"/>
    <mergeCell ref="C27:D27"/>
    <mergeCell ref="C29:D29"/>
    <mergeCell ref="C31:D31"/>
    <mergeCell ref="C33:D33"/>
    <mergeCell ref="C35:D35"/>
    <mergeCell ref="C37:D37"/>
    <mergeCell ref="C39:D39"/>
    <mergeCell ref="C41:D41"/>
    <mergeCell ref="C43:D43"/>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A1:CZ131"/>
  <sheetViews>
    <sheetView showGridLines="0" showZeros="0" zoomScale="90" zoomScaleNormal="90" workbookViewId="0">
      <selection activeCell="F8" sqref="F8"/>
    </sheetView>
  </sheetViews>
  <sheetFormatPr defaultColWidth="9.140625" defaultRowHeight="12.75" x14ac:dyDescent="0.2"/>
  <cols>
    <col min="1" max="1" width="4.42578125" style="124" customWidth="1"/>
    <col min="2" max="2" width="11.5703125" style="124" customWidth="1"/>
    <col min="3" max="3" width="40.42578125" style="124" customWidth="1"/>
    <col min="4" max="4" width="5.5703125" style="124" customWidth="1"/>
    <col min="5" max="5" width="8.5703125" style="143" customWidth="1"/>
    <col min="6" max="6" width="9.85546875" style="124" customWidth="1"/>
    <col min="7" max="7" width="13.85546875" style="124" customWidth="1"/>
    <col min="8" max="8" width="11" style="124" hidden="1" customWidth="1"/>
    <col min="9" max="9" width="9.7109375" style="124" hidden="1" customWidth="1"/>
    <col min="10" max="10" width="11.28515625" style="124" hidden="1" customWidth="1"/>
    <col min="11" max="11" width="10.42578125" style="124" hidden="1" customWidth="1"/>
    <col min="12" max="12" width="75.5703125" style="124" customWidth="1"/>
    <col min="13" max="13" width="45.42578125" style="16" customWidth="1"/>
    <col min="14" max="55" width="9.140625" style="16"/>
    <col min="56" max="56" width="62.28515625" style="16" customWidth="1"/>
    <col min="57" max="16384" width="9.140625" style="16"/>
  </cols>
  <sheetData>
    <row r="1" spans="1:104" ht="15" customHeight="1" x14ac:dyDescent="0.25">
      <c r="A1" s="311" t="s">
        <v>24</v>
      </c>
      <c r="B1" s="311"/>
      <c r="C1" s="311"/>
      <c r="D1" s="311"/>
      <c r="E1" s="311"/>
      <c r="F1" s="311"/>
      <c r="G1" s="311"/>
    </row>
    <row r="2" spans="1:104" ht="3" customHeight="1" thickBot="1" x14ac:dyDescent="0.25">
      <c r="B2" s="125"/>
      <c r="C2" s="126"/>
      <c r="D2" s="126"/>
      <c r="E2" s="127"/>
      <c r="F2" s="126"/>
      <c r="G2" s="126"/>
    </row>
    <row r="3" spans="1:104" ht="13.5" customHeight="1" thickTop="1" x14ac:dyDescent="0.2">
      <c r="A3" s="128" t="s">
        <v>25</v>
      </c>
      <c r="B3" s="129"/>
      <c r="C3" s="130"/>
      <c r="D3" s="131" t="s">
        <v>5319</v>
      </c>
      <c r="E3" s="132"/>
      <c r="F3" s="133"/>
      <c r="G3" s="134"/>
    </row>
    <row r="4" spans="1:104" ht="13.5" customHeight="1" thickBot="1" x14ac:dyDescent="0.25">
      <c r="A4" s="135" t="s">
        <v>26</v>
      </c>
      <c r="B4" s="136"/>
      <c r="C4" s="137"/>
      <c r="D4" s="138" t="s">
        <v>5320</v>
      </c>
      <c r="E4" s="139"/>
      <c r="F4" s="140"/>
      <c r="G4" s="141"/>
    </row>
    <row r="5" spans="1:104" ht="13.5" thickTop="1" x14ac:dyDescent="0.2">
      <c r="A5" s="142"/>
      <c r="G5" s="144"/>
    </row>
    <row r="6" spans="1:104" s="42" customFormat="1" ht="26.25" customHeight="1" x14ac:dyDescent="0.2">
      <c r="A6" s="145" t="s">
        <v>27</v>
      </c>
      <c r="B6" s="146" t="s">
        <v>28</v>
      </c>
      <c r="C6" s="146" t="s">
        <v>29</v>
      </c>
      <c r="D6" s="146" t="s">
        <v>30</v>
      </c>
      <c r="E6" s="147" t="s">
        <v>31</v>
      </c>
      <c r="F6" s="146" t="s">
        <v>32</v>
      </c>
      <c r="G6" s="148" t="s">
        <v>33</v>
      </c>
      <c r="H6" s="149" t="s">
        <v>34</v>
      </c>
      <c r="I6" s="149" t="s">
        <v>35</v>
      </c>
      <c r="J6" s="149" t="s">
        <v>36</v>
      </c>
      <c r="K6" s="149" t="s">
        <v>37</v>
      </c>
      <c r="L6" s="150"/>
    </row>
    <row r="7" spans="1:104" ht="14.25" customHeight="1" x14ac:dyDescent="0.2">
      <c r="A7" s="151" t="s">
        <v>38</v>
      </c>
      <c r="B7" s="152" t="s">
        <v>39</v>
      </c>
      <c r="C7" s="153" t="s">
        <v>40</v>
      </c>
      <c r="D7" s="154"/>
      <c r="E7" s="155"/>
      <c r="F7" s="155"/>
      <c r="G7" s="156"/>
      <c r="H7" s="157"/>
      <c r="I7" s="158"/>
      <c r="J7" s="159"/>
      <c r="K7" s="160"/>
      <c r="O7" s="53"/>
    </row>
    <row r="8" spans="1:104" ht="22.5" x14ac:dyDescent="0.2">
      <c r="A8" s="161">
        <v>1</v>
      </c>
      <c r="B8" s="162" t="s">
        <v>5247</v>
      </c>
      <c r="C8" s="163" t="s">
        <v>5248</v>
      </c>
      <c r="D8" s="164" t="s">
        <v>201</v>
      </c>
      <c r="E8" s="165">
        <v>13.013</v>
      </c>
      <c r="F8" s="122">
        <f>'11 D.2.4-MA B '!F48</f>
        <v>0</v>
      </c>
      <c r="G8" s="166">
        <f t="shared" ref="G8:G15" si="0">E8*F8</f>
        <v>0</v>
      </c>
      <c r="H8" s="167">
        <v>1.5000000000009499E-4</v>
      </c>
      <c r="I8" s="168">
        <f t="shared" ref="I8:I15" si="1">E8*H8</f>
        <v>1.951950000001236E-3</v>
      </c>
      <c r="J8" s="167">
        <v>0</v>
      </c>
      <c r="K8" s="168">
        <f t="shared" ref="K8:K15" si="2">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 t="shared" ref="AZ8:AZ15" si="3">G8</f>
        <v>0</v>
      </c>
      <c r="BA8" s="53"/>
      <c r="BB8" s="53"/>
      <c r="BC8" s="53"/>
      <c r="BD8" s="53"/>
      <c r="BE8" s="53"/>
      <c r="BF8" s="53"/>
      <c r="BG8" s="53"/>
      <c r="BH8" s="53"/>
      <c r="BI8" s="53"/>
      <c r="CA8" s="53">
        <v>1</v>
      </c>
      <c r="CB8" s="53">
        <v>1</v>
      </c>
      <c r="CZ8" s="16">
        <v>1</v>
      </c>
    </row>
    <row r="9" spans="1:104" ht="22.5" x14ac:dyDescent="0.2">
      <c r="A9" s="161">
        <v>2</v>
      </c>
      <c r="B9" s="162" t="s">
        <v>5249</v>
      </c>
      <c r="C9" s="163" t="s">
        <v>5250</v>
      </c>
      <c r="D9" s="164" t="s">
        <v>201</v>
      </c>
      <c r="E9" s="165">
        <v>13.013</v>
      </c>
      <c r="F9" s="122">
        <f>'11 D.2.4-MA B '!F50</f>
        <v>0</v>
      </c>
      <c r="G9" s="166">
        <f t="shared" si="0"/>
        <v>0</v>
      </c>
      <c r="H9" s="167">
        <v>0</v>
      </c>
      <c r="I9" s="168">
        <f t="shared" si="1"/>
        <v>0</v>
      </c>
      <c r="J9" s="167">
        <v>0</v>
      </c>
      <c r="K9" s="168">
        <f t="shared" si="2"/>
        <v>0</v>
      </c>
      <c r="O9" s="53"/>
      <c r="Z9" s="53"/>
      <c r="AA9" s="53">
        <v>1</v>
      </c>
      <c r="AB9" s="53">
        <v>1</v>
      </c>
      <c r="AC9" s="53">
        <v>1</v>
      </c>
      <c r="AD9" s="53"/>
      <c r="AE9" s="53"/>
      <c r="AF9" s="53"/>
      <c r="AG9" s="53"/>
      <c r="AH9" s="53"/>
      <c r="AI9" s="53"/>
      <c r="AJ9" s="53"/>
      <c r="AK9" s="53"/>
      <c r="AL9" s="53"/>
      <c r="AM9" s="53"/>
      <c r="AN9" s="53"/>
      <c r="AO9" s="53"/>
      <c r="AP9" s="53"/>
      <c r="AQ9" s="53"/>
      <c r="AR9" s="53"/>
      <c r="AS9" s="53"/>
      <c r="AT9" s="53"/>
      <c r="AU9" s="53"/>
      <c r="AV9" s="53"/>
      <c r="AW9" s="53"/>
      <c r="AX9" s="53"/>
      <c r="AY9" s="53"/>
      <c r="AZ9" s="63">
        <f t="shared" si="3"/>
        <v>0</v>
      </c>
      <c r="BA9" s="53"/>
      <c r="BB9" s="53"/>
      <c r="BC9" s="53"/>
      <c r="BD9" s="53"/>
      <c r="BE9" s="53"/>
      <c r="BF9" s="53"/>
      <c r="BG9" s="53"/>
      <c r="BH9" s="53"/>
      <c r="BI9" s="53"/>
      <c r="CA9" s="53">
        <v>1</v>
      </c>
      <c r="CB9" s="53">
        <v>1</v>
      </c>
      <c r="CZ9" s="16">
        <v>1</v>
      </c>
    </row>
    <row r="10" spans="1:104" ht="22.5" x14ac:dyDescent="0.2">
      <c r="A10" s="161">
        <v>3</v>
      </c>
      <c r="B10" s="162" t="s">
        <v>5251</v>
      </c>
      <c r="C10" s="163" t="s">
        <v>5252</v>
      </c>
      <c r="D10" s="164" t="s">
        <v>70</v>
      </c>
      <c r="E10" s="165">
        <v>1.3385</v>
      </c>
      <c r="F10" s="122">
        <f>'11 D.2.4-MA B '!F54</f>
        <v>0</v>
      </c>
      <c r="G10" s="166">
        <f t="shared" si="0"/>
        <v>0</v>
      </c>
      <c r="H10" s="167">
        <v>0</v>
      </c>
      <c r="I10" s="168">
        <f t="shared" si="1"/>
        <v>0</v>
      </c>
      <c r="J10" s="167">
        <v>0</v>
      </c>
      <c r="K10" s="168">
        <f t="shared" si="2"/>
        <v>0</v>
      </c>
      <c r="O10" s="53"/>
      <c r="Z10" s="53"/>
      <c r="AA10" s="53">
        <v>1</v>
      </c>
      <c r="AB10" s="53">
        <v>1</v>
      </c>
      <c r="AC10" s="53">
        <v>1</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 t="shared" si="3"/>
        <v>0</v>
      </c>
      <c r="BA10" s="53"/>
      <c r="BB10" s="53"/>
      <c r="BC10" s="53"/>
      <c r="BD10" s="53"/>
      <c r="BE10" s="53"/>
      <c r="BF10" s="53"/>
      <c r="BG10" s="53"/>
      <c r="BH10" s="53"/>
      <c r="BI10" s="53"/>
      <c r="CA10" s="53">
        <v>1</v>
      </c>
      <c r="CB10" s="53">
        <v>1</v>
      </c>
      <c r="CZ10" s="16">
        <v>1</v>
      </c>
    </row>
    <row r="11" spans="1:104" ht="33.75" x14ac:dyDescent="0.2">
      <c r="A11" s="161">
        <v>4</v>
      </c>
      <c r="B11" s="162" t="s">
        <v>5253</v>
      </c>
      <c r="C11" s="163" t="s">
        <v>5254</v>
      </c>
      <c r="D11" s="164" t="s">
        <v>70</v>
      </c>
      <c r="E11" s="165">
        <v>0.69710000000000005</v>
      </c>
      <c r="F11" s="122">
        <f>'11 D.2.4-MA B '!F56</f>
        <v>0</v>
      </c>
      <c r="G11" s="166">
        <f t="shared" si="0"/>
        <v>0</v>
      </c>
      <c r="H11" s="167">
        <v>0</v>
      </c>
      <c r="I11" s="168">
        <f t="shared" si="1"/>
        <v>0</v>
      </c>
      <c r="J11" s="167">
        <v>0</v>
      </c>
      <c r="K11" s="168">
        <f t="shared" si="2"/>
        <v>0</v>
      </c>
      <c r="O11" s="53"/>
      <c r="Z11" s="53"/>
      <c r="AA11" s="53">
        <v>1</v>
      </c>
      <c r="AB11" s="53">
        <v>1</v>
      </c>
      <c r="AC11" s="53">
        <v>1</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 t="shared" si="3"/>
        <v>0</v>
      </c>
      <c r="BA11" s="53"/>
      <c r="BB11" s="53"/>
      <c r="BC11" s="53"/>
      <c r="BD11" s="53"/>
      <c r="BE11" s="53"/>
      <c r="BF11" s="53"/>
      <c r="BG11" s="53"/>
      <c r="BH11" s="53"/>
      <c r="BI11" s="53"/>
      <c r="CA11" s="53">
        <v>1</v>
      </c>
      <c r="CB11" s="53">
        <v>1</v>
      </c>
      <c r="CZ11" s="16">
        <v>1</v>
      </c>
    </row>
    <row r="12" spans="1:104" ht="22.5" x14ac:dyDescent="0.2">
      <c r="A12" s="161">
        <v>5</v>
      </c>
      <c r="B12" s="162" t="s">
        <v>5255</v>
      </c>
      <c r="C12" s="163" t="s">
        <v>5256</v>
      </c>
      <c r="D12" s="164" t="s">
        <v>248</v>
      </c>
      <c r="E12" s="165">
        <v>1.2547999999999999</v>
      </c>
      <c r="F12" s="122">
        <f>'11 D.2.4-MA B '!F60</f>
        <v>0</v>
      </c>
      <c r="G12" s="166">
        <f t="shared" si="0"/>
        <v>0</v>
      </c>
      <c r="H12" s="167">
        <v>0</v>
      </c>
      <c r="I12" s="168">
        <f t="shared" si="1"/>
        <v>0</v>
      </c>
      <c r="J12" s="167">
        <v>0</v>
      </c>
      <c r="K12" s="168">
        <f t="shared" si="2"/>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 t="shared" si="3"/>
        <v>0</v>
      </c>
      <c r="BA12" s="53"/>
      <c r="BB12" s="53"/>
      <c r="BC12" s="53"/>
      <c r="BD12" s="53"/>
      <c r="BE12" s="53"/>
      <c r="BF12" s="53"/>
      <c r="BG12" s="53"/>
      <c r="BH12" s="53"/>
      <c r="BI12" s="53"/>
      <c r="CA12" s="53">
        <v>1</v>
      </c>
      <c r="CB12" s="53">
        <v>1</v>
      </c>
      <c r="CZ12" s="16">
        <v>1</v>
      </c>
    </row>
    <row r="13" spans="1:104" x14ac:dyDescent="0.2">
      <c r="A13" s="161">
        <v>6</v>
      </c>
      <c r="B13" s="162" t="s">
        <v>5257</v>
      </c>
      <c r="C13" s="163" t="s">
        <v>5258</v>
      </c>
      <c r="D13" s="164" t="s">
        <v>70</v>
      </c>
      <c r="E13" s="165">
        <v>0.69710000000000005</v>
      </c>
      <c r="F13" s="122">
        <f>'11 D.2.4-MA B '!F58</f>
        <v>0</v>
      </c>
      <c r="G13" s="166">
        <f t="shared" si="0"/>
        <v>0</v>
      </c>
      <c r="H13" s="167">
        <v>0</v>
      </c>
      <c r="I13" s="168">
        <f t="shared" si="1"/>
        <v>0</v>
      </c>
      <c r="J13" s="167">
        <v>0</v>
      </c>
      <c r="K13" s="168">
        <f t="shared" si="2"/>
        <v>0</v>
      </c>
      <c r="O13" s="53"/>
      <c r="Z13" s="53"/>
      <c r="AA13" s="53">
        <v>1</v>
      </c>
      <c r="AB13" s="53">
        <v>1</v>
      </c>
      <c r="AC13" s="53">
        <v>1</v>
      </c>
      <c r="AD13" s="53"/>
      <c r="AE13" s="53"/>
      <c r="AF13" s="53"/>
      <c r="AG13" s="53"/>
      <c r="AH13" s="53"/>
      <c r="AI13" s="53"/>
      <c r="AJ13" s="53"/>
      <c r="AK13" s="53"/>
      <c r="AL13" s="53"/>
      <c r="AM13" s="53"/>
      <c r="AN13" s="53"/>
      <c r="AO13" s="53"/>
      <c r="AP13" s="53"/>
      <c r="AQ13" s="53"/>
      <c r="AR13" s="53"/>
      <c r="AS13" s="53"/>
      <c r="AT13" s="53"/>
      <c r="AU13" s="53"/>
      <c r="AV13" s="53"/>
      <c r="AW13" s="53"/>
      <c r="AX13" s="53"/>
      <c r="AY13" s="53"/>
      <c r="AZ13" s="63">
        <f t="shared" si="3"/>
        <v>0</v>
      </c>
      <c r="BA13" s="53"/>
      <c r="BB13" s="53"/>
      <c r="BC13" s="53"/>
      <c r="BD13" s="53"/>
      <c r="BE13" s="53"/>
      <c r="BF13" s="53"/>
      <c r="BG13" s="53"/>
      <c r="BH13" s="53"/>
      <c r="BI13" s="53"/>
      <c r="CA13" s="53">
        <v>1</v>
      </c>
      <c r="CB13" s="53">
        <v>1</v>
      </c>
      <c r="CZ13" s="16">
        <v>1</v>
      </c>
    </row>
    <row r="14" spans="1:104" ht="22.5" x14ac:dyDescent="0.2">
      <c r="A14" s="161">
        <v>7</v>
      </c>
      <c r="B14" s="162" t="s">
        <v>5259</v>
      </c>
      <c r="C14" s="163" t="s">
        <v>5260</v>
      </c>
      <c r="D14" s="164" t="s">
        <v>41</v>
      </c>
      <c r="E14" s="165">
        <v>1.3942000000000001</v>
      </c>
      <c r="F14" s="122">
        <f>'11 D.2.4-MA B '!F62</f>
        <v>0</v>
      </c>
      <c r="G14" s="166">
        <f t="shared" si="0"/>
        <v>0</v>
      </c>
      <c r="H14" s="167">
        <v>0</v>
      </c>
      <c r="I14" s="168">
        <f t="shared" si="1"/>
        <v>0</v>
      </c>
      <c r="J14" s="167">
        <v>0</v>
      </c>
      <c r="K14" s="168">
        <f t="shared" si="2"/>
        <v>0</v>
      </c>
      <c r="O14" s="53"/>
      <c r="Z14" s="53"/>
      <c r="AA14" s="53">
        <v>1</v>
      </c>
      <c r="AB14" s="53">
        <v>1</v>
      </c>
      <c r="AC14" s="53">
        <v>1</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 t="shared" si="3"/>
        <v>0</v>
      </c>
      <c r="BA14" s="53"/>
      <c r="BB14" s="53"/>
      <c r="BC14" s="53"/>
      <c r="BD14" s="53"/>
      <c r="BE14" s="53"/>
      <c r="BF14" s="53"/>
      <c r="BG14" s="53"/>
      <c r="BH14" s="53"/>
      <c r="BI14" s="53"/>
      <c r="CA14" s="53">
        <v>1</v>
      </c>
      <c r="CB14" s="53">
        <v>1</v>
      </c>
      <c r="CZ14" s="16">
        <v>1</v>
      </c>
    </row>
    <row r="15" spans="1:104" x14ac:dyDescent="0.2">
      <c r="A15" s="161">
        <v>8</v>
      </c>
      <c r="B15" s="162" t="s">
        <v>5261</v>
      </c>
      <c r="C15" s="163" t="s">
        <v>5262</v>
      </c>
      <c r="D15" s="164" t="s">
        <v>281</v>
      </c>
      <c r="E15" s="165">
        <v>3.718</v>
      </c>
      <c r="F15" s="122">
        <f>'11 D.2.4-MA B '!F52</f>
        <v>0</v>
      </c>
      <c r="G15" s="166">
        <f t="shared" si="0"/>
        <v>0</v>
      </c>
      <c r="H15" s="167">
        <v>1.2500000000002801E-2</v>
      </c>
      <c r="I15" s="168">
        <f t="shared" si="1"/>
        <v>4.6475000000010411E-2</v>
      </c>
      <c r="J15" s="167"/>
      <c r="K15" s="168">
        <f t="shared" si="2"/>
        <v>0</v>
      </c>
      <c r="O15" s="53"/>
      <c r="Z15" s="53"/>
      <c r="AA15" s="53">
        <v>3</v>
      </c>
      <c r="AB15" s="53">
        <v>1</v>
      </c>
      <c r="AC15" s="53">
        <v>95250820</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 t="shared" si="3"/>
        <v>0</v>
      </c>
      <c r="BA15" s="53"/>
      <c r="BB15" s="53"/>
      <c r="BC15" s="53"/>
      <c r="BD15" s="53"/>
      <c r="BE15" s="53"/>
      <c r="BF15" s="53"/>
      <c r="BG15" s="53"/>
      <c r="BH15" s="53"/>
      <c r="BI15" s="53"/>
      <c r="CA15" s="53">
        <v>3</v>
      </c>
      <c r="CB15" s="53">
        <v>1</v>
      </c>
      <c r="CZ15" s="16">
        <v>1</v>
      </c>
    </row>
    <row r="16" spans="1:104" x14ac:dyDescent="0.2">
      <c r="A16" s="169" t="s">
        <v>42</v>
      </c>
      <c r="B16" s="170" t="s">
        <v>39</v>
      </c>
      <c r="C16" s="171" t="s">
        <v>40</v>
      </c>
      <c r="D16" s="172"/>
      <c r="E16" s="173"/>
      <c r="F16" s="173"/>
      <c r="G16" s="174">
        <f>SUM(G7:G15)</f>
        <v>0</v>
      </c>
      <c r="H16" s="175"/>
      <c r="I16" s="174">
        <f>SUM(I7:I15)</f>
        <v>4.8426950000011647E-2</v>
      </c>
      <c r="J16" s="176"/>
      <c r="K16" s="174">
        <f>SUM(K7:K15)</f>
        <v>0</v>
      </c>
      <c r="O16" s="53"/>
      <c r="X16" s="82">
        <f>K16</f>
        <v>0</v>
      </c>
      <c r="Y16" s="82">
        <f>I16</f>
        <v>4.8426950000011647E-2</v>
      </c>
      <c r="Z16" s="63">
        <f>G16</f>
        <v>0</v>
      </c>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83"/>
      <c r="BB16" s="83"/>
      <c r="BC16" s="83"/>
      <c r="BD16" s="83"/>
      <c r="BE16" s="83"/>
      <c r="BF16" s="83"/>
      <c r="BG16" s="53"/>
      <c r="BH16" s="53"/>
      <c r="BI16" s="53"/>
    </row>
    <row r="17" spans="1:104" ht="14.25" customHeight="1" x14ac:dyDescent="0.2">
      <c r="A17" s="151" t="s">
        <v>38</v>
      </c>
      <c r="B17" s="152" t="s">
        <v>197</v>
      </c>
      <c r="C17" s="153" t="s">
        <v>198</v>
      </c>
      <c r="D17" s="154"/>
      <c r="E17" s="155"/>
      <c r="F17" s="155"/>
      <c r="G17" s="156"/>
      <c r="H17" s="157"/>
      <c r="I17" s="158"/>
      <c r="J17" s="159"/>
      <c r="K17" s="160"/>
      <c r="O17" s="53"/>
    </row>
    <row r="18" spans="1:104" ht="22.5" x14ac:dyDescent="0.2">
      <c r="A18" s="161">
        <v>9</v>
      </c>
      <c r="B18" s="162" t="s">
        <v>5263</v>
      </c>
      <c r="C18" s="163" t="s">
        <v>5264</v>
      </c>
      <c r="D18" s="164" t="s">
        <v>1138</v>
      </c>
      <c r="E18" s="165">
        <v>2.7885</v>
      </c>
      <c r="F18" s="122">
        <f>'11 D.2.4-MA B '!F66</f>
        <v>0</v>
      </c>
      <c r="G18" s="166">
        <f>E18*F18</f>
        <v>0</v>
      </c>
      <c r="H18" s="167">
        <v>0</v>
      </c>
      <c r="I18" s="168">
        <f>E18*H18</f>
        <v>0</v>
      </c>
      <c r="J18" s="167"/>
      <c r="K18" s="168">
        <f>E18*J18</f>
        <v>0</v>
      </c>
      <c r="O18" s="53"/>
      <c r="Z18" s="53"/>
      <c r="AA18" s="53">
        <v>12</v>
      </c>
      <c r="AB18" s="53">
        <v>0</v>
      </c>
      <c r="AC18" s="53">
        <v>3</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12</v>
      </c>
      <c r="CB18" s="53">
        <v>0</v>
      </c>
      <c r="CZ18" s="16">
        <v>1</v>
      </c>
    </row>
    <row r="19" spans="1:104" x14ac:dyDescent="0.2">
      <c r="A19" s="169" t="s">
        <v>42</v>
      </c>
      <c r="B19" s="170" t="s">
        <v>197</v>
      </c>
      <c r="C19" s="171" t="s">
        <v>198</v>
      </c>
      <c r="D19" s="172"/>
      <c r="E19" s="173"/>
      <c r="F19" s="173"/>
      <c r="G19" s="174">
        <f>SUM(G17:G18)</f>
        <v>0</v>
      </c>
      <c r="H19" s="175"/>
      <c r="I19" s="174">
        <f>SUM(I17:I18)</f>
        <v>0</v>
      </c>
      <c r="J19" s="176"/>
      <c r="K19" s="174">
        <f>SUM(K17:K18)</f>
        <v>0</v>
      </c>
      <c r="O19" s="53"/>
      <c r="X19" s="82">
        <f>K19</f>
        <v>0</v>
      </c>
      <c r="Y19" s="82">
        <f>I19</f>
        <v>0</v>
      </c>
      <c r="Z19" s="63">
        <f>G19</f>
        <v>0</v>
      </c>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83"/>
      <c r="BB19" s="83"/>
      <c r="BC19" s="83"/>
      <c r="BD19" s="83"/>
      <c r="BE19" s="83"/>
      <c r="BF19" s="83"/>
      <c r="BG19" s="53"/>
      <c r="BH19" s="53"/>
      <c r="BI19" s="53"/>
    </row>
    <row r="20" spans="1:104" ht="14.25" customHeight="1" x14ac:dyDescent="0.2">
      <c r="A20" s="151" t="s">
        <v>38</v>
      </c>
      <c r="B20" s="152" t="s">
        <v>5265</v>
      </c>
      <c r="C20" s="153" t="s">
        <v>40</v>
      </c>
      <c r="D20" s="154"/>
      <c r="E20" s="155"/>
      <c r="F20" s="155"/>
      <c r="G20" s="156"/>
      <c r="H20" s="157"/>
      <c r="I20" s="158"/>
      <c r="J20" s="159"/>
      <c r="K20" s="160"/>
      <c r="O20" s="53"/>
    </row>
    <row r="21" spans="1:104" ht="33.75" x14ac:dyDescent="0.2">
      <c r="A21" s="161">
        <v>10</v>
      </c>
      <c r="B21" s="162" t="s">
        <v>5266</v>
      </c>
      <c r="C21" s="163" t="s">
        <v>5267</v>
      </c>
      <c r="D21" s="164" t="s">
        <v>201</v>
      </c>
      <c r="E21" s="165">
        <v>11.154</v>
      </c>
      <c r="F21" s="122">
        <f>'11 D.2.4-MA B '!F70</f>
        <v>0</v>
      </c>
      <c r="G21" s="166">
        <f>E21*F21</f>
        <v>0</v>
      </c>
      <c r="H21" s="167">
        <v>0</v>
      </c>
      <c r="I21" s="168">
        <f>E21*H21</f>
        <v>0</v>
      </c>
      <c r="J21" s="167">
        <v>0</v>
      </c>
      <c r="K21" s="168">
        <f>E21*J21</f>
        <v>0</v>
      </c>
      <c r="O21" s="53"/>
      <c r="Z21" s="53"/>
      <c r="AA21" s="53">
        <v>1</v>
      </c>
      <c r="AB21" s="53">
        <v>1</v>
      </c>
      <c r="AC21" s="53">
        <v>1</v>
      </c>
      <c r="AD21" s="53"/>
      <c r="AE21" s="53"/>
      <c r="AF21" s="53"/>
      <c r="AG21" s="53"/>
      <c r="AH21" s="53"/>
      <c r="AI21" s="53"/>
      <c r="AJ21" s="53"/>
      <c r="AK21" s="53"/>
      <c r="AL21" s="53"/>
      <c r="AM21" s="53"/>
      <c r="AN21" s="53"/>
      <c r="AO21" s="53"/>
      <c r="AP21" s="53"/>
      <c r="AQ21" s="53"/>
      <c r="AR21" s="53"/>
      <c r="AS21" s="53"/>
      <c r="AT21" s="53"/>
      <c r="AU21" s="53"/>
      <c r="AV21" s="53"/>
      <c r="AW21" s="53"/>
      <c r="AX21" s="53"/>
      <c r="AY21" s="53"/>
      <c r="AZ21" s="63">
        <f>G21</f>
        <v>0</v>
      </c>
      <c r="BA21" s="53"/>
      <c r="BB21" s="53"/>
      <c r="BC21" s="53"/>
      <c r="BD21" s="53"/>
      <c r="BE21" s="53"/>
      <c r="BF21" s="53"/>
      <c r="BG21" s="53"/>
      <c r="BH21" s="53"/>
      <c r="BI21" s="53"/>
      <c r="CA21" s="53">
        <v>1</v>
      </c>
      <c r="CB21" s="53">
        <v>1</v>
      </c>
      <c r="CZ21" s="16">
        <v>1</v>
      </c>
    </row>
    <row r="22" spans="1:104" x14ac:dyDescent="0.2">
      <c r="A22" s="161">
        <v>11</v>
      </c>
      <c r="B22" s="162" t="s">
        <v>4393</v>
      </c>
      <c r="C22" s="163" t="s">
        <v>4394</v>
      </c>
      <c r="D22" s="164" t="s">
        <v>17</v>
      </c>
      <c r="E22" s="165">
        <v>1.1153999999999999</v>
      </c>
      <c r="F22" s="122">
        <f>'11 D.2.4-MA B '!F74</f>
        <v>0</v>
      </c>
      <c r="G22" s="166">
        <f>E22*F22</f>
        <v>0</v>
      </c>
      <c r="H22" s="167">
        <v>0</v>
      </c>
      <c r="I22" s="168">
        <f>E22*H22</f>
        <v>0</v>
      </c>
      <c r="J22" s="167"/>
      <c r="K22" s="168">
        <f>E22*J22</f>
        <v>0</v>
      </c>
      <c r="O22" s="53"/>
      <c r="Z22" s="53"/>
      <c r="AA22" s="53">
        <v>12</v>
      </c>
      <c r="AB22" s="53">
        <v>0</v>
      </c>
      <c r="AC22" s="53">
        <v>4</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12</v>
      </c>
      <c r="CB22" s="53">
        <v>0</v>
      </c>
      <c r="CZ22" s="16">
        <v>1</v>
      </c>
    </row>
    <row r="23" spans="1:104" x14ac:dyDescent="0.2">
      <c r="A23" s="161">
        <v>12</v>
      </c>
      <c r="B23" s="162" t="s">
        <v>4395</v>
      </c>
      <c r="C23" s="163" t="s">
        <v>4396</v>
      </c>
      <c r="D23" s="164" t="s">
        <v>17</v>
      </c>
      <c r="E23" s="165">
        <v>1.1153999999999999</v>
      </c>
      <c r="F23" s="122">
        <f>'11 D.2.4-MA B '!F76</f>
        <v>0</v>
      </c>
      <c r="G23" s="166">
        <f>E23*F23</f>
        <v>0</v>
      </c>
      <c r="H23" s="167">
        <v>0</v>
      </c>
      <c r="I23" s="168">
        <f>E23*H23</f>
        <v>0</v>
      </c>
      <c r="J23" s="167"/>
      <c r="K23" s="168">
        <f>E23*J23</f>
        <v>0</v>
      </c>
      <c r="O23" s="53"/>
      <c r="Z23" s="53"/>
      <c r="AA23" s="53">
        <v>12</v>
      </c>
      <c r="AB23" s="53">
        <v>0</v>
      </c>
      <c r="AC23" s="53">
        <v>5</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G23</f>
        <v>0</v>
      </c>
      <c r="BA23" s="53"/>
      <c r="BB23" s="53"/>
      <c r="BC23" s="53"/>
      <c r="BD23" s="53"/>
      <c r="BE23" s="53"/>
      <c r="BF23" s="53"/>
      <c r="BG23" s="53"/>
      <c r="BH23" s="53"/>
      <c r="BI23" s="53"/>
      <c r="CA23" s="53">
        <v>12</v>
      </c>
      <c r="CB23" s="53">
        <v>0</v>
      </c>
      <c r="CZ23" s="16">
        <v>1</v>
      </c>
    </row>
    <row r="24" spans="1:104" x14ac:dyDescent="0.2">
      <c r="A24" s="161">
        <v>13</v>
      </c>
      <c r="B24" s="162" t="s">
        <v>4656</v>
      </c>
      <c r="C24" s="163" t="s">
        <v>4657</v>
      </c>
      <c r="D24" s="164" t="s">
        <v>201</v>
      </c>
      <c r="E24" s="165">
        <v>12.8271</v>
      </c>
      <c r="F24" s="122">
        <f>'11 D.2.4-MA B '!F72</f>
        <v>0</v>
      </c>
      <c r="G24" s="166">
        <f>E24*F24</f>
        <v>0</v>
      </c>
      <c r="H24" s="167">
        <v>7.9999999999968998E-5</v>
      </c>
      <c r="I24" s="168">
        <f>E24*H24</f>
        <v>1.0261679999996024E-3</v>
      </c>
      <c r="J24" s="167"/>
      <c r="K24" s="168">
        <f>E24*J24</f>
        <v>0</v>
      </c>
      <c r="O24" s="53"/>
      <c r="Z24" s="53"/>
      <c r="AA24" s="53">
        <v>3</v>
      </c>
      <c r="AB24" s="53">
        <v>1</v>
      </c>
      <c r="AC24" s="53">
        <v>34140844</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3</v>
      </c>
      <c r="CB24" s="53">
        <v>1</v>
      </c>
      <c r="CZ24" s="16">
        <v>1</v>
      </c>
    </row>
    <row r="25" spans="1:104" x14ac:dyDescent="0.2">
      <c r="A25" s="169" t="s">
        <v>42</v>
      </c>
      <c r="B25" s="170" t="s">
        <v>5265</v>
      </c>
      <c r="C25" s="171" t="s">
        <v>40</v>
      </c>
      <c r="D25" s="172"/>
      <c r="E25" s="173"/>
      <c r="F25" s="173"/>
      <c r="G25" s="174">
        <f>SUM(G20:G24)</f>
        <v>0</v>
      </c>
      <c r="H25" s="175"/>
      <c r="I25" s="174">
        <f>SUM(I20:I24)</f>
        <v>1.0261679999996024E-3</v>
      </c>
      <c r="J25" s="176"/>
      <c r="K25" s="174">
        <f>SUM(K20:K24)</f>
        <v>0</v>
      </c>
      <c r="O25" s="53"/>
      <c r="X25" s="82">
        <f>K25</f>
        <v>0</v>
      </c>
      <c r="Y25" s="82">
        <f>I25</f>
        <v>1.0261679999996024E-3</v>
      </c>
      <c r="Z25" s="63">
        <f>G25</f>
        <v>0</v>
      </c>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83"/>
      <c r="BB25" s="83"/>
      <c r="BC25" s="83"/>
      <c r="BD25" s="83"/>
      <c r="BE25" s="83"/>
      <c r="BF25" s="83"/>
      <c r="BG25" s="53"/>
      <c r="BH25" s="53"/>
      <c r="BI25" s="53"/>
    </row>
    <row r="26" spans="1:104" ht="14.25" customHeight="1" x14ac:dyDescent="0.2">
      <c r="A26" s="151" t="s">
        <v>38</v>
      </c>
      <c r="B26" s="152" t="s">
        <v>4476</v>
      </c>
      <c r="C26" s="153" t="s">
        <v>40</v>
      </c>
      <c r="D26" s="154"/>
      <c r="E26" s="155"/>
      <c r="F26" s="155"/>
      <c r="G26" s="156"/>
      <c r="H26" s="157"/>
      <c r="I26" s="158"/>
      <c r="J26" s="159"/>
      <c r="K26" s="160"/>
      <c r="O26" s="53"/>
    </row>
    <row r="27" spans="1:104" x14ac:dyDescent="0.2">
      <c r="A27" s="161">
        <v>14</v>
      </c>
      <c r="B27" s="162" t="s">
        <v>4477</v>
      </c>
      <c r="C27" s="163" t="s">
        <v>4478</v>
      </c>
      <c r="D27" s="164" t="s">
        <v>281</v>
      </c>
      <c r="E27" s="165">
        <v>1.4872000000000001</v>
      </c>
      <c r="F27" s="122">
        <f>'11 D.2.4-MA B '!F22</f>
        <v>0</v>
      </c>
      <c r="G27" s="166">
        <f t="shared" ref="G27:G38" si="4">E27*F27</f>
        <v>0</v>
      </c>
      <c r="H27" s="167">
        <v>0</v>
      </c>
      <c r="I27" s="168">
        <f t="shared" ref="I27:I38" si="5">E27*H27</f>
        <v>0</v>
      </c>
      <c r="J27" s="167">
        <v>0</v>
      </c>
      <c r="K27" s="168">
        <f t="shared" ref="K27:K38" si="6">E27*J27</f>
        <v>0</v>
      </c>
      <c r="O27" s="53"/>
      <c r="Z27" s="53"/>
      <c r="AA27" s="53">
        <v>1</v>
      </c>
      <c r="AB27" s="53">
        <v>1</v>
      </c>
      <c r="AC27" s="53">
        <v>1</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 t="shared" ref="AZ27:AZ38" si="7">G27</f>
        <v>0</v>
      </c>
      <c r="BA27" s="53"/>
      <c r="BB27" s="53"/>
      <c r="BC27" s="53"/>
      <c r="BD27" s="53"/>
      <c r="BE27" s="53"/>
      <c r="BF27" s="53"/>
      <c r="BG27" s="53"/>
      <c r="BH27" s="53"/>
      <c r="BI27" s="53"/>
      <c r="CA27" s="53">
        <v>1</v>
      </c>
      <c r="CB27" s="53">
        <v>1</v>
      </c>
      <c r="CZ27" s="16">
        <v>1</v>
      </c>
    </row>
    <row r="28" spans="1:104" ht="22.5" x14ac:dyDescent="0.2">
      <c r="A28" s="161">
        <v>15</v>
      </c>
      <c r="B28" s="162" t="s">
        <v>5268</v>
      </c>
      <c r="C28" s="163" t="s">
        <v>5269</v>
      </c>
      <c r="D28" s="164" t="s">
        <v>281</v>
      </c>
      <c r="E28" s="165">
        <v>0.37180000000000002</v>
      </c>
      <c r="F28" s="122">
        <f>'11 D.2.4-MA B '!F26</f>
        <v>0</v>
      </c>
      <c r="G28" s="166">
        <f t="shared" si="4"/>
        <v>0</v>
      </c>
      <c r="H28" s="167">
        <v>0</v>
      </c>
      <c r="I28" s="168">
        <f t="shared" si="5"/>
        <v>0</v>
      </c>
      <c r="J28" s="167">
        <v>0</v>
      </c>
      <c r="K28" s="168">
        <f t="shared" si="6"/>
        <v>0</v>
      </c>
      <c r="O28" s="53"/>
      <c r="Z28" s="53"/>
      <c r="AA28" s="53">
        <v>1</v>
      </c>
      <c r="AB28" s="53">
        <v>1</v>
      </c>
      <c r="AC28" s="53">
        <v>1</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 t="shared" si="7"/>
        <v>0</v>
      </c>
      <c r="BA28" s="53"/>
      <c r="BB28" s="53"/>
      <c r="BC28" s="53"/>
      <c r="BD28" s="53"/>
      <c r="BE28" s="53"/>
      <c r="BF28" s="53"/>
      <c r="BG28" s="53"/>
      <c r="BH28" s="53"/>
      <c r="BI28" s="53"/>
      <c r="CA28" s="53">
        <v>1</v>
      </c>
      <c r="CB28" s="53">
        <v>1</v>
      </c>
      <c r="CZ28" s="16">
        <v>1</v>
      </c>
    </row>
    <row r="29" spans="1:104" ht="22.5" x14ac:dyDescent="0.2">
      <c r="A29" s="161">
        <v>16</v>
      </c>
      <c r="B29" s="162" t="s">
        <v>5270</v>
      </c>
      <c r="C29" s="163" t="s">
        <v>5271</v>
      </c>
      <c r="D29" s="164" t="s">
        <v>281</v>
      </c>
      <c r="E29" s="165">
        <v>0.37180000000000002</v>
      </c>
      <c r="F29" s="122">
        <f>'11 D.2.4-MA B '!F28</f>
        <v>0</v>
      </c>
      <c r="G29" s="166">
        <f t="shared" si="4"/>
        <v>0</v>
      </c>
      <c r="H29" s="167">
        <v>0</v>
      </c>
      <c r="I29" s="168">
        <f t="shared" si="5"/>
        <v>0</v>
      </c>
      <c r="J29" s="167">
        <v>0</v>
      </c>
      <c r="K29" s="168">
        <f t="shared" si="6"/>
        <v>0</v>
      </c>
      <c r="O29" s="53"/>
      <c r="Z29" s="53"/>
      <c r="AA29" s="53">
        <v>1</v>
      </c>
      <c r="AB29" s="53">
        <v>1</v>
      </c>
      <c r="AC29" s="53">
        <v>1</v>
      </c>
      <c r="AD29" s="53"/>
      <c r="AE29" s="53"/>
      <c r="AF29" s="53"/>
      <c r="AG29" s="53"/>
      <c r="AH29" s="53"/>
      <c r="AI29" s="53"/>
      <c r="AJ29" s="53"/>
      <c r="AK29" s="53"/>
      <c r="AL29" s="53"/>
      <c r="AM29" s="53"/>
      <c r="AN29" s="53"/>
      <c r="AO29" s="53"/>
      <c r="AP29" s="53"/>
      <c r="AQ29" s="53"/>
      <c r="AR29" s="53"/>
      <c r="AS29" s="53"/>
      <c r="AT29" s="53"/>
      <c r="AU29" s="53"/>
      <c r="AV29" s="53"/>
      <c r="AW29" s="53"/>
      <c r="AX29" s="53"/>
      <c r="AY29" s="53"/>
      <c r="AZ29" s="63">
        <f t="shared" si="7"/>
        <v>0</v>
      </c>
      <c r="BA29" s="53"/>
      <c r="BB29" s="53"/>
      <c r="BC29" s="53"/>
      <c r="BD29" s="53"/>
      <c r="BE29" s="53"/>
      <c r="BF29" s="53"/>
      <c r="BG29" s="53"/>
      <c r="BH29" s="53"/>
      <c r="BI29" s="53"/>
      <c r="CA29" s="53">
        <v>1</v>
      </c>
      <c r="CB29" s="53">
        <v>1</v>
      </c>
      <c r="CZ29" s="16">
        <v>1</v>
      </c>
    </row>
    <row r="30" spans="1:104" ht="22.5" x14ac:dyDescent="0.2">
      <c r="A30" s="161">
        <v>17</v>
      </c>
      <c r="B30" s="162" t="s">
        <v>5272</v>
      </c>
      <c r="C30" s="163" t="s">
        <v>5273</v>
      </c>
      <c r="D30" s="164" t="s">
        <v>5197</v>
      </c>
      <c r="E30" s="165">
        <v>1.12E-2</v>
      </c>
      <c r="F30" s="122">
        <f>'11 D.2.4-MA B '!F32</f>
        <v>0</v>
      </c>
      <c r="G30" s="166">
        <f t="shared" si="4"/>
        <v>0</v>
      </c>
      <c r="H30" s="167">
        <v>0</v>
      </c>
      <c r="I30" s="168">
        <f t="shared" si="5"/>
        <v>0</v>
      </c>
      <c r="J30" s="167">
        <v>0</v>
      </c>
      <c r="K30" s="168">
        <f t="shared" si="6"/>
        <v>0</v>
      </c>
      <c r="O30" s="53"/>
      <c r="Z30" s="53"/>
      <c r="AA30" s="53">
        <v>1</v>
      </c>
      <c r="AB30" s="53">
        <v>1</v>
      </c>
      <c r="AC30" s="53">
        <v>1</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 t="shared" si="7"/>
        <v>0</v>
      </c>
      <c r="BA30" s="53"/>
      <c r="BB30" s="53"/>
      <c r="BC30" s="53"/>
      <c r="BD30" s="53"/>
      <c r="BE30" s="53"/>
      <c r="BF30" s="53"/>
      <c r="BG30" s="53"/>
      <c r="BH30" s="53"/>
      <c r="BI30" s="53"/>
      <c r="CA30" s="53">
        <v>1</v>
      </c>
      <c r="CB30" s="53">
        <v>1</v>
      </c>
      <c r="CZ30" s="16">
        <v>1</v>
      </c>
    </row>
    <row r="31" spans="1:104" ht="22.5" x14ac:dyDescent="0.2">
      <c r="A31" s="161">
        <v>18</v>
      </c>
      <c r="B31" s="162" t="s">
        <v>5274</v>
      </c>
      <c r="C31" s="163" t="s">
        <v>5275</v>
      </c>
      <c r="D31" s="164" t="s">
        <v>281</v>
      </c>
      <c r="E31" s="165">
        <v>0.74360000000000004</v>
      </c>
      <c r="F31" s="122">
        <f>'11 D.2.4-MA B '!F34</f>
        <v>0</v>
      </c>
      <c r="G31" s="166">
        <f t="shared" si="4"/>
        <v>0</v>
      </c>
      <c r="H31" s="167">
        <v>0</v>
      </c>
      <c r="I31" s="168">
        <f t="shared" si="5"/>
        <v>0</v>
      </c>
      <c r="J31" s="167">
        <v>0</v>
      </c>
      <c r="K31" s="168">
        <f t="shared" si="6"/>
        <v>0</v>
      </c>
      <c r="O31" s="53"/>
      <c r="Z31" s="53"/>
      <c r="AA31" s="53">
        <v>1</v>
      </c>
      <c r="AB31" s="53">
        <v>1</v>
      </c>
      <c r="AC31" s="53">
        <v>1</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 t="shared" si="7"/>
        <v>0</v>
      </c>
      <c r="BA31" s="53"/>
      <c r="BB31" s="53"/>
      <c r="BC31" s="53"/>
      <c r="BD31" s="53"/>
      <c r="BE31" s="53"/>
      <c r="BF31" s="53"/>
      <c r="BG31" s="53"/>
      <c r="BH31" s="53"/>
      <c r="BI31" s="53"/>
      <c r="CA31" s="53">
        <v>1</v>
      </c>
      <c r="CB31" s="53">
        <v>1</v>
      </c>
      <c r="CZ31" s="16">
        <v>1</v>
      </c>
    </row>
    <row r="32" spans="1:104" ht="22.5" x14ac:dyDescent="0.2">
      <c r="A32" s="161">
        <v>19</v>
      </c>
      <c r="B32" s="162" t="s">
        <v>5276</v>
      </c>
      <c r="C32" s="163" t="s">
        <v>5277</v>
      </c>
      <c r="D32" s="164" t="s">
        <v>281</v>
      </c>
      <c r="E32" s="165">
        <v>0.74360000000000004</v>
      </c>
      <c r="F32" s="122">
        <f>'11 D.2.4-MA B '!F38</f>
        <v>0</v>
      </c>
      <c r="G32" s="166">
        <f t="shared" si="4"/>
        <v>0</v>
      </c>
      <c r="H32" s="167">
        <v>0</v>
      </c>
      <c r="I32" s="168">
        <f t="shared" si="5"/>
        <v>0</v>
      </c>
      <c r="J32" s="167">
        <v>0</v>
      </c>
      <c r="K32" s="168">
        <f t="shared" si="6"/>
        <v>0</v>
      </c>
      <c r="O32" s="53"/>
      <c r="Z32" s="53"/>
      <c r="AA32" s="53">
        <v>1</v>
      </c>
      <c r="AB32" s="53">
        <v>1</v>
      </c>
      <c r="AC32" s="53">
        <v>1</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 t="shared" si="7"/>
        <v>0</v>
      </c>
      <c r="BA32" s="53"/>
      <c r="BB32" s="53"/>
      <c r="BC32" s="53"/>
      <c r="BD32" s="53"/>
      <c r="BE32" s="53"/>
      <c r="BF32" s="53"/>
      <c r="BG32" s="53"/>
      <c r="BH32" s="53"/>
      <c r="BI32" s="53"/>
      <c r="CA32" s="53">
        <v>1</v>
      </c>
      <c r="CB32" s="53">
        <v>1</v>
      </c>
      <c r="CZ32" s="16">
        <v>1</v>
      </c>
    </row>
    <row r="33" spans="1:104" ht="22.5" x14ac:dyDescent="0.2">
      <c r="A33" s="161">
        <v>20</v>
      </c>
      <c r="B33" s="162" t="s">
        <v>5278</v>
      </c>
      <c r="C33" s="163" t="s">
        <v>5279</v>
      </c>
      <c r="D33" s="164" t="s">
        <v>281</v>
      </c>
      <c r="E33" s="165">
        <v>0.37180000000000002</v>
      </c>
      <c r="F33" s="122">
        <f>'11 D.2.4-MA B '!F42</f>
        <v>0</v>
      </c>
      <c r="G33" s="166">
        <f t="shared" si="4"/>
        <v>0</v>
      </c>
      <c r="H33" s="167">
        <v>0</v>
      </c>
      <c r="I33" s="168">
        <f t="shared" si="5"/>
        <v>0</v>
      </c>
      <c r="J33" s="167">
        <v>0</v>
      </c>
      <c r="K33" s="168">
        <f t="shared" si="6"/>
        <v>0</v>
      </c>
      <c r="O33" s="53"/>
      <c r="Z33" s="53"/>
      <c r="AA33" s="53">
        <v>1</v>
      </c>
      <c r="AB33" s="53">
        <v>1</v>
      </c>
      <c r="AC33" s="53">
        <v>1</v>
      </c>
      <c r="AD33" s="53"/>
      <c r="AE33" s="53"/>
      <c r="AF33" s="53"/>
      <c r="AG33" s="53"/>
      <c r="AH33" s="53"/>
      <c r="AI33" s="53"/>
      <c r="AJ33" s="53"/>
      <c r="AK33" s="53"/>
      <c r="AL33" s="53"/>
      <c r="AM33" s="53"/>
      <c r="AN33" s="53"/>
      <c r="AO33" s="53"/>
      <c r="AP33" s="53"/>
      <c r="AQ33" s="53"/>
      <c r="AR33" s="53"/>
      <c r="AS33" s="53"/>
      <c r="AT33" s="53"/>
      <c r="AU33" s="53"/>
      <c r="AV33" s="53"/>
      <c r="AW33" s="53"/>
      <c r="AX33" s="53"/>
      <c r="AY33" s="53"/>
      <c r="AZ33" s="63">
        <f t="shared" si="7"/>
        <v>0</v>
      </c>
      <c r="BA33" s="53"/>
      <c r="BB33" s="53"/>
      <c r="BC33" s="53"/>
      <c r="BD33" s="53"/>
      <c r="BE33" s="53"/>
      <c r="BF33" s="53"/>
      <c r="BG33" s="53"/>
      <c r="BH33" s="53"/>
      <c r="BI33" s="53"/>
      <c r="CA33" s="53">
        <v>1</v>
      </c>
      <c r="CB33" s="53">
        <v>1</v>
      </c>
      <c r="CZ33" s="16">
        <v>1</v>
      </c>
    </row>
    <row r="34" spans="1:104" x14ac:dyDescent="0.2">
      <c r="A34" s="161">
        <v>21</v>
      </c>
      <c r="B34" s="162" t="s">
        <v>5280</v>
      </c>
      <c r="C34" s="163" t="s">
        <v>5281</v>
      </c>
      <c r="D34" s="164" t="s">
        <v>281</v>
      </c>
      <c r="E34" s="165">
        <v>0.74360000000000004</v>
      </c>
      <c r="F34" s="122">
        <f>'11 D.2.4-MA B '!F36</f>
        <v>0</v>
      </c>
      <c r="G34" s="166">
        <f t="shared" si="4"/>
        <v>0</v>
      </c>
      <c r="H34" s="167">
        <v>0</v>
      </c>
      <c r="I34" s="168">
        <f t="shared" si="5"/>
        <v>0</v>
      </c>
      <c r="J34" s="167">
        <v>0</v>
      </c>
      <c r="K34" s="168">
        <f t="shared" si="6"/>
        <v>0</v>
      </c>
      <c r="O34" s="53"/>
      <c r="Z34" s="53"/>
      <c r="AA34" s="53">
        <v>1</v>
      </c>
      <c r="AB34" s="53">
        <v>1</v>
      </c>
      <c r="AC34" s="53">
        <v>1</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 t="shared" si="7"/>
        <v>0</v>
      </c>
      <c r="BA34" s="53"/>
      <c r="BB34" s="53"/>
      <c r="BC34" s="53"/>
      <c r="BD34" s="53"/>
      <c r="BE34" s="53"/>
      <c r="BF34" s="53"/>
      <c r="BG34" s="53"/>
      <c r="BH34" s="53"/>
      <c r="BI34" s="53"/>
      <c r="CA34" s="53">
        <v>1</v>
      </c>
      <c r="CB34" s="53">
        <v>1</v>
      </c>
      <c r="CZ34" s="16">
        <v>1</v>
      </c>
    </row>
    <row r="35" spans="1:104" x14ac:dyDescent="0.2">
      <c r="A35" s="161">
        <v>22</v>
      </c>
      <c r="B35" s="162" t="s">
        <v>5282</v>
      </c>
      <c r="C35" s="163" t="s">
        <v>5283</v>
      </c>
      <c r="D35" s="164" t="s">
        <v>281</v>
      </c>
      <c r="E35" s="165">
        <v>0.74360000000000004</v>
      </c>
      <c r="F35" s="122">
        <f>'11 D.2.4-MA B '!F40</f>
        <v>0</v>
      </c>
      <c r="G35" s="166">
        <f t="shared" si="4"/>
        <v>0</v>
      </c>
      <c r="H35" s="167">
        <v>0</v>
      </c>
      <c r="I35" s="168">
        <f t="shared" si="5"/>
        <v>0</v>
      </c>
      <c r="J35" s="167">
        <v>0</v>
      </c>
      <c r="K35" s="168">
        <f t="shared" si="6"/>
        <v>0</v>
      </c>
      <c r="O35" s="53"/>
      <c r="Z35" s="53"/>
      <c r="AA35" s="53">
        <v>1</v>
      </c>
      <c r="AB35" s="53">
        <v>1</v>
      </c>
      <c r="AC35" s="53">
        <v>1</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 t="shared" si="7"/>
        <v>0</v>
      </c>
      <c r="BA35" s="53"/>
      <c r="BB35" s="53"/>
      <c r="BC35" s="53"/>
      <c r="BD35" s="53"/>
      <c r="BE35" s="53"/>
      <c r="BF35" s="53"/>
      <c r="BG35" s="53"/>
      <c r="BH35" s="53"/>
      <c r="BI35" s="53"/>
      <c r="CA35" s="53">
        <v>1</v>
      </c>
      <c r="CB35" s="53">
        <v>1</v>
      </c>
      <c r="CZ35" s="16">
        <v>1</v>
      </c>
    </row>
    <row r="36" spans="1:104" x14ac:dyDescent="0.2">
      <c r="A36" s="161">
        <v>23</v>
      </c>
      <c r="B36" s="162" t="s">
        <v>5284</v>
      </c>
      <c r="C36" s="163" t="s">
        <v>5283</v>
      </c>
      <c r="D36" s="164" t="s">
        <v>281</v>
      </c>
      <c r="E36" s="165">
        <v>0.37180000000000002</v>
      </c>
      <c r="F36" s="122">
        <f>'11 D.2.4-MA B '!F30</f>
        <v>0</v>
      </c>
      <c r="G36" s="166">
        <f t="shared" si="4"/>
        <v>0</v>
      </c>
      <c r="H36" s="167">
        <v>0</v>
      </c>
      <c r="I36" s="168">
        <f t="shared" si="5"/>
        <v>0</v>
      </c>
      <c r="J36" s="167">
        <v>0</v>
      </c>
      <c r="K36" s="168">
        <f t="shared" si="6"/>
        <v>0</v>
      </c>
      <c r="O36" s="53"/>
      <c r="Z36" s="53"/>
      <c r="AA36" s="53">
        <v>1</v>
      </c>
      <c r="AB36" s="53">
        <v>1</v>
      </c>
      <c r="AC36" s="53">
        <v>1</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 t="shared" si="7"/>
        <v>0</v>
      </c>
      <c r="BA36" s="53"/>
      <c r="BB36" s="53"/>
      <c r="BC36" s="53"/>
      <c r="BD36" s="53"/>
      <c r="BE36" s="53"/>
      <c r="BF36" s="53"/>
      <c r="BG36" s="53"/>
      <c r="BH36" s="53"/>
      <c r="BI36" s="53"/>
      <c r="CA36" s="53">
        <v>1</v>
      </c>
      <c r="CB36" s="53">
        <v>1</v>
      </c>
      <c r="CZ36" s="16">
        <v>1</v>
      </c>
    </row>
    <row r="37" spans="1:104" ht="22.5" x14ac:dyDescent="0.2">
      <c r="A37" s="161">
        <v>24</v>
      </c>
      <c r="B37" s="162" t="s">
        <v>4626</v>
      </c>
      <c r="C37" s="163" t="s">
        <v>5285</v>
      </c>
      <c r="D37" s="164" t="s">
        <v>281</v>
      </c>
      <c r="E37" s="165">
        <v>1.4872000000000001</v>
      </c>
      <c r="F37" s="122">
        <f>'11 D.2.4-MA B '!F24</f>
        <v>0</v>
      </c>
      <c r="G37" s="166">
        <f t="shared" si="4"/>
        <v>0</v>
      </c>
      <c r="H37" s="167">
        <v>0</v>
      </c>
      <c r="I37" s="168">
        <f t="shared" si="5"/>
        <v>0</v>
      </c>
      <c r="J37" s="167"/>
      <c r="K37" s="168">
        <f t="shared" si="6"/>
        <v>0</v>
      </c>
      <c r="O37" s="53"/>
      <c r="Z37" s="53"/>
      <c r="AA37" s="53">
        <v>12</v>
      </c>
      <c r="AB37" s="53">
        <v>0</v>
      </c>
      <c r="AC37" s="53">
        <v>2</v>
      </c>
      <c r="AD37" s="53"/>
      <c r="AE37" s="53"/>
      <c r="AF37" s="53"/>
      <c r="AG37" s="53"/>
      <c r="AH37" s="53"/>
      <c r="AI37" s="53"/>
      <c r="AJ37" s="53"/>
      <c r="AK37" s="53"/>
      <c r="AL37" s="53"/>
      <c r="AM37" s="53"/>
      <c r="AN37" s="53"/>
      <c r="AO37" s="53"/>
      <c r="AP37" s="53"/>
      <c r="AQ37" s="53"/>
      <c r="AR37" s="53"/>
      <c r="AS37" s="53"/>
      <c r="AT37" s="53"/>
      <c r="AU37" s="53"/>
      <c r="AV37" s="53"/>
      <c r="AW37" s="53"/>
      <c r="AX37" s="53"/>
      <c r="AY37" s="53"/>
      <c r="AZ37" s="63">
        <f t="shared" si="7"/>
        <v>0</v>
      </c>
      <c r="BA37" s="53"/>
      <c r="BB37" s="53"/>
      <c r="BC37" s="53"/>
      <c r="BD37" s="53"/>
      <c r="BE37" s="53"/>
      <c r="BF37" s="53"/>
      <c r="BG37" s="53"/>
      <c r="BH37" s="53"/>
      <c r="BI37" s="53"/>
      <c r="CA37" s="53">
        <v>12</v>
      </c>
      <c r="CB37" s="53">
        <v>0</v>
      </c>
      <c r="CZ37" s="16">
        <v>1</v>
      </c>
    </row>
    <row r="38" spans="1:104" x14ac:dyDescent="0.2">
      <c r="A38" s="161">
        <v>25</v>
      </c>
      <c r="B38" s="162" t="s">
        <v>5286</v>
      </c>
      <c r="C38" s="163" t="s">
        <v>5287</v>
      </c>
      <c r="D38" s="164" t="s">
        <v>281</v>
      </c>
      <c r="E38" s="165">
        <v>0.37180000000000002</v>
      </c>
      <c r="F38" s="122">
        <f>'11 D.2.4-MA B '!F44</f>
        <v>0</v>
      </c>
      <c r="G38" s="166">
        <f t="shared" si="4"/>
        <v>0</v>
      </c>
      <c r="H38" s="167">
        <v>4.5999999999992297E-2</v>
      </c>
      <c r="I38" s="168">
        <f t="shared" si="5"/>
        <v>1.7102799999997136E-2</v>
      </c>
      <c r="J38" s="167"/>
      <c r="K38" s="168">
        <f t="shared" si="6"/>
        <v>0</v>
      </c>
      <c r="O38" s="53"/>
      <c r="Z38" s="53"/>
      <c r="AA38" s="53">
        <v>3</v>
      </c>
      <c r="AB38" s="53">
        <v>1</v>
      </c>
      <c r="AC38" s="53">
        <v>34573205</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 t="shared" si="7"/>
        <v>0</v>
      </c>
      <c r="BA38" s="53"/>
      <c r="BB38" s="53"/>
      <c r="BC38" s="53"/>
      <c r="BD38" s="53"/>
      <c r="BE38" s="53"/>
      <c r="BF38" s="53"/>
      <c r="BG38" s="53"/>
      <c r="BH38" s="53"/>
      <c r="BI38" s="53"/>
      <c r="CA38" s="53">
        <v>3</v>
      </c>
      <c r="CB38" s="53">
        <v>1</v>
      </c>
      <c r="CZ38" s="16">
        <v>1</v>
      </c>
    </row>
    <row r="39" spans="1:104" x14ac:dyDescent="0.2">
      <c r="A39" s="169" t="s">
        <v>42</v>
      </c>
      <c r="B39" s="170" t="s">
        <v>4476</v>
      </c>
      <c r="C39" s="171" t="s">
        <v>40</v>
      </c>
      <c r="D39" s="172"/>
      <c r="E39" s="173"/>
      <c r="F39" s="173"/>
      <c r="G39" s="174">
        <f>SUM(G26:G38)</f>
        <v>0</v>
      </c>
      <c r="H39" s="175"/>
      <c r="I39" s="174">
        <f>SUM(I26:I38)</f>
        <v>1.7102799999997136E-2</v>
      </c>
      <c r="J39" s="176"/>
      <c r="K39" s="174">
        <f>SUM(K26:K38)</f>
        <v>0</v>
      </c>
      <c r="O39" s="53"/>
      <c r="X39" s="82">
        <f>K39</f>
        <v>0</v>
      </c>
      <c r="Y39" s="82">
        <f>I39</f>
        <v>1.7102799999997136E-2</v>
      </c>
      <c r="Z39" s="63">
        <f>G39</f>
        <v>0</v>
      </c>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83"/>
      <c r="BB39" s="83"/>
      <c r="BC39" s="83"/>
      <c r="BD39" s="83"/>
      <c r="BE39" s="83"/>
      <c r="BF39" s="83"/>
      <c r="BG39" s="53"/>
      <c r="BH39" s="53"/>
      <c r="BI39" s="53"/>
    </row>
    <row r="40" spans="1:104" ht="14.25" customHeight="1" x14ac:dyDescent="0.2">
      <c r="A40" s="151" t="s">
        <v>38</v>
      </c>
      <c r="B40" s="152" t="s">
        <v>4457</v>
      </c>
      <c r="C40" s="153" t="s">
        <v>40</v>
      </c>
      <c r="D40" s="154"/>
      <c r="E40" s="155"/>
      <c r="F40" s="155"/>
      <c r="G40" s="156"/>
      <c r="H40" s="157"/>
      <c r="I40" s="158"/>
      <c r="J40" s="159"/>
      <c r="K40" s="160"/>
      <c r="O40" s="53"/>
    </row>
    <row r="41" spans="1:104" x14ac:dyDescent="0.2">
      <c r="A41" s="161">
        <v>26</v>
      </c>
      <c r="B41" s="162" t="s">
        <v>5288</v>
      </c>
      <c r="C41" s="163" t="s">
        <v>5289</v>
      </c>
      <c r="D41" s="164" t="s">
        <v>201</v>
      </c>
      <c r="E41" s="165">
        <v>11.154</v>
      </c>
      <c r="F41" s="122">
        <f>'11 D.2.4-MA B '!F98</f>
        <v>0</v>
      </c>
      <c r="G41" s="166">
        <f t="shared" ref="G41:G50" si="8">E41*F41</f>
        <v>0</v>
      </c>
      <c r="H41" s="167">
        <v>2.6999999999999198E-4</v>
      </c>
      <c r="I41" s="168">
        <f t="shared" ref="I41:I50" si="9">E41*H41</f>
        <v>3.0115799999999105E-3</v>
      </c>
      <c r="J41" s="167">
        <v>0</v>
      </c>
      <c r="K41" s="168">
        <f t="shared" ref="K41:K50" si="10">E41*J41</f>
        <v>0</v>
      </c>
      <c r="O41" s="53"/>
      <c r="Z41" s="53"/>
      <c r="AA41" s="53">
        <v>1</v>
      </c>
      <c r="AB41" s="53">
        <v>1</v>
      </c>
      <c r="AC41" s="53">
        <v>1</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 t="shared" ref="AZ41:AZ50" si="11">G41</f>
        <v>0</v>
      </c>
      <c r="BA41" s="53"/>
      <c r="BB41" s="53"/>
      <c r="BC41" s="53"/>
      <c r="BD41" s="53"/>
      <c r="BE41" s="53"/>
      <c r="BF41" s="53"/>
      <c r="BG41" s="53"/>
      <c r="BH41" s="53"/>
      <c r="BI41" s="53"/>
      <c r="CA41" s="53">
        <v>1</v>
      </c>
      <c r="CB41" s="53">
        <v>1</v>
      </c>
      <c r="CZ41" s="16">
        <v>1</v>
      </c>
    </row>
    <row r="42" spans="1:104" ht="22.5" x14ac:dyDescent="0.2">
      <c r="A42" s="161">
        <v>27</v>
      </c>
      <c r="B42" s="162" t="s">
        <v>5290</v>
      </c>
      <c r="C42" s="163" t="s">
        <v>5291</v>
      </c>
      <c r="D42" s="164" t="s">
        <v>201</v>
      </c>
      <c r="E42" s="165">
        <v>7.4359999999999999</v>
      </c>
      <c r="F42" s="122">
        <f>'11 D.2.4-MA B '!F84</f>
        <v>0</v>
      </c>
      <c r="G42" s="166">
        <f t="shared" si="8"/>
        <v>0</v>
      </c>
      <c r="H42" s="167">
        <v>0</v>
      </c>
      <c r="I42" s="168">
        <f t="shared" si="9"/>
        <v>0</v>
      </c>
      <c r="J42" s="167">
        <v>0</v>
      </c>
      <c r="K42" s="168">
        <f t="shared" si="10"/>
        <v>0</v>
      </c>
      <c r="O42" s="53"/>
      <c r="Z42" s="53"/>
      <c r="AA42" s="53">
        <v>1</v>
      </c>
      <c r="AB42" s="53">
        <v>1</v>
      </c>
      <c r="AC42" s="53">
        <v>1</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 t="shared" si="11"/>
        <v>0</v>
      </c>
      <c r="BA42" s="53"/>
      <c r="BB42" s="53"/>
      <c r="BC42" s="53"/>
      <c r="BD42" s="53"/>
      <c r="BE42" s="53"/>
      <c r="BF42" s="53"/>
      <c r="BG42" s="53"/>
      <c r="BH42" s="53"/>
      <c r="BI42" s="53"/>
      <c r="CA42" s="53">
        <v>1</v>
      </c>
      <c r="CB42" s="53">
        <v>1</v>
      </c>
      <c r="CZ42" s="16">
        <v>1</v>
      </c>
    </row>
    <row r="43" spans="1:104" ht="22.5" x14ac:dyDescent="0.2">
      <c r="A43" s="161">
        <v>28</v>
      </c>
      <c r="B43" s="162" t="s">
        <v>4458</v>
      </c>
      <c r="C43" s="163" t="s">
        <v>4459</v>
      </c>
      <c r="D43" s="164" t="s">
        <v>70</v>
      </c>
      <c r="E43" s="165">
        <v>0.65059999999999996</v>
      </c>
      <c r="F43" s="122">
        <f>'11 D.2.4-MA B '!F88</f>
        <v>0</v>
      </c>
      <c r="G43" s="166">
        <f t="shared" si="8"/>
        <v>0</v>
      </c>
      <c r="H43" s="167">
        <v>0</v>
      </c>
      <c r="I43" s="168">
        <f t="shared" si="9"/>
        <v>0</v>
      </c>
      <c r="J43" s="167">
        <v>0</v>
      </c>
      <c r="K43" s="168">
        <f t="shared" si="10"/>
        <v>0</v>
      </c>
      <c r="O43" s="53"/>
      <c r="Z43" s="53"/>
      <c r="AA43" s="53">
        <v>1</v>
      </c>
      <c r="AB43" s="53">
        <v>1</v>
      </c>
      <c r="AC43" s="53">
        <v>1</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 t="shared" si="11"/>
        <v>0</v>
      </c>
      <c r="BA43" s="53"/>
      <c r="BB43" s="53"/>
      <c r="BC43" s="53"/>
      <c r="BD43" s="53"/>
      <c r="BE43" s="53"/>
      <c r="BF43" s="53"/>
      <c r="BG43" s="53"/>
      <c r="BH43" s="53"/>
      <c r="BI43" s="53"/>
      <c r="CA43" s="53">
        <v>1</v>
      </c>
      <c r="CB43" s="53">
        <v>1</v>
      </c>
      <c r="CZ43" s="16">
        <v>1</v>
      </c>
    </row>
    <row r="44" spans="1:104" x14ac:dyDescent="0.2">
      <c r="A44" s="161">
        <v>29</v>
      </c>
      <c r="B44" s="162" t="s">
        <v>5292</v>
      </c>
      <c r="C44" s="163" t="s">
        <v>5293</v>
      </c>
      <c r="D44" s="164" t="s">
        <v>4354</v>
      </c>
      <c r="E44" s="165">
        <v>11.154</v>
      </c>
      <c r="F44" s="122">
        <f>'11 D.2.4-MA B '!F92</f>
        <v>0</v>
      </c>
      <c r="G44" s="166">
        <f t="shared" si="8"/>
        <v>0</v>
      </c>
      <c r="H44" s="167">
        <v>9.0000000000034497E-5</v>
      </c>
      <c r="I44" s="168">
        <f t="shared" si="9"/>
        <v>1.0038600000003848E-3</v>
      </c>
      <c r="J44" s="167">
        <v>0</v>
      </c>
      <c r="K44" s="168">
        <f t="shared" si="10"/>
        <v>0</v>
      </c>
      <c r="O44" s="53"/>
      <c r="Z44" s="53"/>
      <c r="AA44" s="53">
        <v>1</v>
      </c>
      <c r="AB44" s="53">
        <v>1</v>
      </c>
      <c r="AC44" s="53">
        <v>1</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 t="shared" si="11"/>
        <v>0</v>
      </c>
      <c r="BA44" s="53"/>
      <c r="BB44" s="53"/>
      <c r="BC44" s="53"/>
      <c r="BD44" s="53"/>
      <c r="BE44" s="53"/>
      <c r="BF44" s="53"/>
      <c r="BG44" s="53"/>
      <c r="BH44" s="53"/>
      <c r="BI44" s="53"/>
      <c r="CA44" s="53">
        <v>1</v>
      </c>
      <c r="CB44" s="53">
        <v>1</v>
      </c>
      <c r="CZ44" s="16">
        <v>1</v>
      </c>
    </row>
    <row r="45" spans="1:104" ht="22.5" x14ac:dyDescent="0.2">
      <c r="A45" s="161">
        <v>30</v>
      </c>
      <c r="B45" s="162" t="s">
        <v>5294</v>
      </c>
      <c r="C45" s="163" t="s">
        <v>5295</v>
      </c>
      <c r="D45" s="164" t="s">
        <v>201</v>
      </c>
      <c r="E45" s="165">
        <v>11.154</v>
      </c>
      <c r="F45" s="122">
        <f>'11 D.2.4-MA B '!F96</f>
        <v>0</v>
      </c>
      <c r="G45" s="166">
        <f t="shared" si="8"/>
        <v>0</v>
      </c>
      <c r="H45" s="167">
        <v>0</v>
      </c>
      <c r="I45" s="168">
        <f t="shared" si="9"/>
        <v>0</v>
      </c>
      <c r="J45" s="167">
        <v>0</v>
      </c>
      <c r="K45" s="168">
        <f t="shared" si="10"/>
        <v>0</v>
      </c>
      <c r="O45" s="53"/>
      <c r="Z45" s="53"/>
      <c r="AA45" s="53">
        <v>1</v>
      </c>
      <c r="AB45" s="53">
        <v>1</v>
      </c>
      <c r="AC45" s="53">
        <v>1</v>
      </c>
      <c r="AD45" s="53"/>
      <c r="AE45" s="53"/>
      <c r="AF45" s="53"/>
      <c r="AG45" s="53"/>
      <c r="AH45" s="53"/>
      <c r="AI45" s="53"/>
      <c r="AJ45" s="53"/>
      <c r="AK45" s="53"/>
      <c r="AL45" s="53"/>
      <c r="AM45" s="53"/>
      <c r="AN45" s="53"/>
      <c r="AO45" s="53"/>
      <c r="AP45" s="53"/>
      <c r="AQ45" s="53"/>
      <c r="AR45" s="53"/>
      <c r="AS45" s="53"/>
      <c r="AT45" s="53"/>
      <c r="AU45" s="53"/>
      <c r="AV45" s="53"/>
      <c r="AW45" s="53"/>
      <c r="AX45" s="53"/>
      <c r="AY45" s="53"/>
      <c r="AZ45" s="63">
        <f t="shared" si="11"/>
        <v>0</v>
      </c>
      <c r="BA45" s="53"/>
      <c r="BB45" s="53"/>
      <c r="BC45" s="53"/>
      <c r="BD45" s="53"/>
      <c r="BE45" s="53"/>
      <c r="BF45" s="53"/>
      <c r="BG45" s="53"/>
      <c r="BH45" s="53"/>
      <c r="BI45" s="53"/>
      <c r="CA45" s="53">
        <v>1</v>
      </c>
      <c r="CB45" s="53">
        <v>1</v>
      </c>
      <c r="CZ45" s="16">
        <v>1</v>
      </c>
    </row>
    <row r="46" spans="1:104" ht="22.5" x14ac:dyDescent="0.2">
      <c r="A46" s="161">
        <v>31</v>
      </c>
      <c r="B46" s="162" t="s">
        <v>5296</v>
      </c>
      <c r="C46" s="163" t="s">
        <v>5297</v>
      </c>
      <c r="D46" s="164" t="s">
        <v>201</v>
      </c>
      <c r="E46" s="165">
        <v>7.4359999999999999</v>
      </c>
      <c r="F46" s="122">
        <f>'11 D.2.4-MA B '!F86</f>
        <v>0</v>
      </c>
      <c r="G46" s="166">
        <f t="shared" si="8"/>
        <v>0</v>
      </c>
      <c r="H46" s="167">
        <v>0</v>
      </c>
      <c r="I46" s="168">
        <f t="shared" si="9"/>
        <v>0</v>
      </c>
      <c r="J46" s="167">
        <v>0</v>
      </c>
      <c r="K46" s="168">
        <f t="shared" si="10"/>
        <v>0</v>
      </c>
      <c r="O46" s="53"/>
      <c r="Z46" s="53"/>
      <c r="AA46" s="53">
        <v>1</v>
      </c>
      <c r="AB46" s="53">
        <v>1</v>
      </c>
      <c r="AC46" s="53">
        <v>1</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 t="shared" si="11"/>
        <v>0</v>
      </c>
      <c r="BA46" s="53"/>
      <c r="BB46" s="53"/>
      <c r="BC46" s="53"/>
      <c r="BD46" s="53"/>
      <c r="BE46" s="53"/>
      <c r="BF46" s="53"/>
      <c r="BG46" s="53"/>
      <c r="BH46" s="53"/>
      <c r="BI46" s="53"/>
      <c r="CA46" s="53">
        <v>1</v>
      </c>
      <c r="CB46" s="53">
        <v>1</v>
      </c>
      <c r="CZ46" s="16">
        <v>1</v>
      </c>
    </row>
    <row r="47" spans="1:104" ht="22.5" x14ac:dyDescent="0.2">
      <c r="A47" s="161">
        <v>32</v>
      </c>
      <c r="B47" s="162" t="s">
        <v>4462</v>
      </c>
      <c r="C47" s="163" t="s">
        <v>4463</v>
      </c>
      <c r="D47" s="164" t="s">
        <v>5298</v>
      </c>
      <c r="E47" s="165">
        <v>0.65059999999999996</v>
      </c>
      <c r="F47" s="122">
        <f>'11 D.2.4-MA B '!F90</f>
        <v>0</v>
      </c>
      <c r="G47" s="166">
        <f t="shared" si="8"/>
        <v>0</v>
      </c>
      <c r="H47" s="167">
        <v>0</v>
      </c>
      <c r="I47" s="168">
        <f t="shared" si="9"/>
        <v>0</v>
      </c>
      <c r="J47" s="167">
        <v>0</v>
      </c>
      <c r="K47" s="168">
        <f t="shared" si="10"/>
        <v>0</v>
      </c>
      <c r="O47" s="53"/>
      <c r="Z47" s="53"/>
      <c r="AA47" s="53">
        <v>1</v>
      </c>
      <c r="AB47" s="53">
        <v>1</v>
      </c>
      <c r="AC47" s="53">
        <v>1</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 t="shared" si="11"/>
        <v>0</v>
      </c>
      <c r="BA47" s="53"/>
      <c r="BB47" s="53"/>
      <c r="BC47" s="53"/>
      <c r="BD47" s="53"/>
      <c r="BE47" s="53"/>
      <c r="BF47" s="53"/>
      <c r="BG47" s="53"/>
      <c r="BH47" s="53"/>
      <c r="BI47" s="53"/>
      <c r="CA47" s="53">
        <v>1</v>
      </c>
      <c r="CB47" s="53">
        <v>1</v>
      </c>
      <c r="CZ47" s="16">
        <v>1</v>
      </c>
    </row>
    <row r="48" spans="1:104" ht="22.5" x14ac:dyDescent="0.2">
      <c r="A48" s="161">
        <v>33</v>
      </c>
      <c r="B48" s="162" t="s">
        <v>5299</v>
      </c>
      <c r="C48" s="163" t="s">
        <v>5300</v>
      </c>
      <c r="D48" s="164" t="s">
        <v>201</v>
      </c>
      <c r="E48" s="165">
        <v>9.2949999999999999</v>
      </c>
      <c r="F48" s="122">
        <f>'11 D.2.4-MA B '!F80</f>
        <v>0</v>
      </c>
      <c r="G48" s="166">
        <f t="shared" si="8"/>
        <v>0</v>
      </c>
      <c r="H48" s="167">
        <v>0</v>
      </c>
      <c r="I48" s="168">
        <f t="shared" si="9"/>
        <v>0</v>
      </c>
      <c r="J48" s="167"/>
      <c r="K48" s="168">
        <f t="shared" si="10"/>
        <v>0</v>
      </c>
      <c r="O48" s="53"/>
      <c r="Z48" s="53"/>
      <c r="AA48" s="53">
        <v>12</v>
      </c>
      <c r="AB48" s="53">
        <v>0</v>
      </c>
      <c r="AC48" s="53">
        <v>6</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 t="shared" si="11"/>
        <v>0</v>
      </c>
      <c r="BA48" s="53"/>
      <c r="BB48" s="53"/>
      <c r="BC48" s="53"/>
      <c r="BD48" s="53"/>
      <c r="BE48" s="53"/>
      <c r="BF48" s="53"/>
      <c r="BG48" s="53"/>
      <c r="BH48" s="53"/>
      <c r="BI48" s="53"/>
      <c r="CA48" s="53">
        <v>12</v>
      </c>
      <c r="CB48" s="53">
        <v>0</v>
      </c>
      <c r="CZ48" s="16">
        <v>1</v>
      </c>
    </row>
    <row r="49" spans="1:104" ht="22.5" x14ac:dyDescent="0.2">
      <c r="A49" s="161">
        <v>34</v>
      </c>
      <c r="B49" s="162" t="s">
        <v>5108</v>
      </c>
      <c r="C49" s="163" t="s">
        <v>5301</v>
      </c>
      <c r="D49" s="164" t="s">
        <v>201</v>
      </c>
      <c r="E49" s="165">
        <v>10.224500000000001</v>
      </c>
      <c r="F49" s="122">
        <f>'11 D.2.4-MA B '!F82</f>
        <v>0</v>
      </c>
      <c r="G49" s="166">
        <f t="shared" si="8"/>
        <v>0</v>
      </c>
      <c r="H49" s="167">
        <v>1.89999999999912E-4</v>
      </c>
      <c r="I49" s="168">
        <f t="shared" si="9"/>
        <v>1.9426549999991005E-3</v>
      </c>
      <c r="J49" s="167"/>
      <c r="K49" s="168">
        <f t="shared" si="10"/>
        <v>0</v>
      </c>
      <c r="O49" s="53"/>
      <c r="Z49" s="53"/>
      <c r="AA49" s="53">
        <v>12</v>
      </c>
      <c r="AB49" s="53">
        <v>0</v>
      </c>
      <c r="AC49" s="53">
        <v>7</v>
      </c>
      <c r="AD49" s="53"/>
      <c r="AE49" s="53"/>
      <c r="AF49" s="53"/>
      <c r="AG49" s="53"/>
      <c r="AH49" s="53"/>
      <c r="AI49" s="53"/>
      <c r="AJ49" s="53"/>
      <c r="AK49" s="53"/>
      <c r="AL49" s="53"/>
      <c r="AM49" s="53"/>
      <c r="AN49" s="53"/>
      <c r="AO49" s="53"/>
      <c r="AP49" s="53"/>
      <c r="AQ49" s="53"/>
      <c r="AR49" s="53"/>
      <c r="AS49" s="53"/>
      <c r="AT49" s="53"/>
      <c r="AU49" s="53"/>
      <c r="AV49" s="53"/>
      <c r="AW49" s="53"/>
      <c r="AX49" s="53"/>
      <c r="AY49" s="53"/>
      <c r="AZ49" s="63">
        <f t="shared" si="11"/>
        <v>0</v>
      </c>
      <c r="BA49" s="53"/>
      <c r="BB49" s="53"/>
      <c r="BC49" s="53"/>
      <c r="BD49" s="53"/>
      <c r="BE49" s="53"/>
      <c r="BF49" s="53"/>
      <c r="BG49" s="53"/>
      <c r="BH49" s="53"/>
      <c r="BI49" s="53"/>
      <c r="CA49" s="53">
        <v>12</v>
      </c>
      <c r="CB49" s="53">
        <v>0</v>
      </c>
      <c r="CZ49" s="16">
        <v>1</v>
      </c>
    </row>
    <row r="50" spans="1:104" x14ac:dyDescent="0.2">
      <c r="A50" s="161">
        <v>35</v>
      </c>
      <c r="B50" s="162" t="s">
        <v>5302</v>
      </c>
      <c r="C50" s="163" t="s">
        <v>5303</v>
      </c>
      <c r="D50" s="164" t="s">
        <v>4354</v>
      </c>
      <c r="E50" s="165">
        <v>11.154</v>
      </c>
      <c r="F50" s="122">
        <f>'11 D.2.4-MA B '!F94</f>
        <v>0</v>
      </c>
      <c r="G50" s="166">
        <f t="shared" si="8"/>
        <v>0</v>
      </c>
      <c r="H50" s="167">
        <v>1.9999999999992199E-5</v>
      </c>
      <c r="I50" s="168">
        <f t="shared" si="9"/>
        <v>2.2307999999991298E-4</v>
      </c>
      <c r="J50" s="167"/>
      <c r="K50" s="168">
        <f t="shared" si="10"/>
        <v>0</v>
      </c>
      <c r="O50" s="53"/>
      <c r="Z50" s="53"/>
      <c r="AA50" s="53">
        <v>3</v>
      </c>
      <c r="AB50" s="53">
        <v>1</v>
      </c>
      <c r="AC50" s="53">
        <v>69311310</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 t="shared" si="11"/>
        <v>0</v>
      </c>
      <c r="BA50" s="53"/>
      <c r="BB50" s="53"/>
      <c r="BC50" s="53"/>
      <c r="BD50" s="53"/>
      <c r="BE50" s="53"/>
      <c r="BF50" s="53"/>
      <c r="BG50" s="53"/>
      <c r="BH50" s="53"/>
      <c r="BI50" s="53"/>
      <c r="CA50" s="53">
        <v>3</v>
      </c>
      <c r="CB50" s="53">
        <v>1</v>
      </c>
      <c r="CZ50" s="16">
        <v>1</v>
      </c>
    </row>
    <row r="51" spans="1:104" x14ac:dyDescent="0.2">
      <c r="A51" s="169" t="s">
        <v>42</v>
      </c>
      <c r="B51" s="170" t="s">
        <v>4457</v>
      </c>
      <c r="C51" s="171" t="s">
        <v>40</v>
      </c>
      <c r="D51" s="172"/>
      <c r="E51" s="173"/>
      <c r="F51" s="173"/>
      <c r="G51" s="174">
        <f>SUM(G40:G50)</f>
        <v>0</v>
      </c>
      <c r="H51" s="175"/>
      <c r="I51" s="174">
        <f>SUM(I40:I50)</f>
        <v>6.1811749999993084E-3</v>
      </c>
      <c r="J51" s="176"/>
      <c r="K51" s="174">
        <f>SUM(K40:K50)</f>
        <v>0</v>
      </c>
      <c r="O51" s="53"/>
      <c r="X51" s="82">
        <f>K51</f>
        <v>0</v>
      </c>
      <c r="Y51" s="82">
        <f>I51</f>
        <v>6.1811749999993084E-3</v>
      </c>
      <c r="Z51" s="63">
        <f>G51</f>
        <v>0</v>
      </c>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83"/>
      <c r="BB51" s="83"/>
      <c r="BC51" s="83"/>
      <c r="BD51" s="83"/>
      <c r="BE51" s="83"/>
      <c r="BF51" s="83"/>
      <c r="BG51" s="53"/>
      <c r="BH51" s="53"/>
      <c r="BI51" s="53"/>
    </row>
    <row r="52" spans="1:104" ht="14.25" customHeight="1" x14ac:dyDescent="0.2">
      <c r="A52" s="151" t="s">
        <v>38</v>
      </c>
      <c r="B52" s="152" t="s">
        <v>5304</v>
      </c>
      <c r="C52" s="153" t="s">
        <v>5305</v>
      </c>
      <c r="D52" s="154"/>
      <c r="E52" s="155"/>
      <c r="F52" s="155"/>
      <c r="G52" s="156"/>
      <c r="H52" s="157"/>
      <c r="I52" s="158"/>
      <c r="J52" s="159"/>
      <c r="K52" s="160"/>
      <c r="O52" s="53"/>
    </row>
    <row r="53" spans="1:104" ht="22.5" x14ac:dyDescent="0.2">
      <c r="A53" s="161">
        <v>36</v>
      </c>
      <c r="B53" s="162" t="s">
        <v>5306</v>
      </c>
      <c r="C53" s="163" t="s">
        <v>5307</v>
      </c>
      <c r="D53" s="164" t="s">
        <v>281</v>
      </c>
      <c r="E53" s="165">
        <v>1.1153999999999999</v>
      </c>
      <c r="F53" s="122">
        <f>'11 D.2.4-MA B '!F8</f>
        <v>0</v>
      </c>
      <c r="G53" s="166">
        <f t="shared" ref="G53:G58" si="12">E53*F53</f>
        <v>0</v>
      </c>
      <c r="H53" s="167">
        <v>9.9999999999961197E-6</v>
      </c>
      <c r="I53" s="168">
        <f t="shared" ref="I53:I58" si="13">E53*H53</f>
        <v>1.1153999999995672E-5</v>
      </c>
      <c r="J53" s="167">
        <v>0</v>
      </c>
      <c r="K53" s="168">
        <f t="shared" ref="K53:K58" si="14">E53*J53</f>
        <v>0</v>
      </c>
      <c r="O53" s="53"/>
      <c r="Z53" s="53"/>
      <c r="AA53" s="53">
        <v>1</v>
      </c>
      <c r="AB53" s="53">
        <v>1</v>
      </c>
      <c r="AC53" s="53">
        <v>1</v>
      </c>
      <c r="AD53" s="53"/>
      <c r="AE53" s="53"/>
      <c r="AF53" s="53"/>
      <c r="AG53" s="53"/>
      <c r="AH53" s="53"/>
      <c r="AI53" s="53"/>
      <c r="AJ53" s="53"/>
      <c r="AK53" s="53"/>
      <c r="AL53" s="53"/>
      <c r="AM53" s="53"/>
      <c r="AN53" s="53"/>
      <c r="AO53" s="53"/>
      <c r="AP53" s="53"/>
      <c r="AQ53" s="53"/>
      <c r="AR53" s="53"/>
      <c r="AS53" s="53"/>
      <c r="AT53" s="53"/>
      <c r="AU53" s="53"/>
      <c r="AV53" s="53"/>
      <c r="AW53" s="53"/>
      <c r="AX53" s="53"/>
      <c r="AY53" s="53"/>
      <c r="AZ53" s="63">
        <f t="shared" ref="AZ53:AZ58" si="15">G53</f>
        <v>0</v>
      </c>
      <c r="BA53" s="53"/>
      <c r="BB53" s="53"/>
      <c r="BC53" s="53"/>
      <c r="BD53" s="53"/>
      <c r="BE53" s="53"/>
      <c r="BF53" s="53"/>
      <c r="BG53" s="53"/>
      <c r="BH53" s="53"/>
      <c r="BI53" s="53"/>
      <c r="CA53" s="53">
        <v>1</v>
      </c>
      <c r="CB53" s="53">
        <v>1</v>
      </c>
      <c r="CZ53" s="16">
        <v>1</v>
      </c>
    </row>
    <row r="54" spans="1:104" ht="33.75" x14ac:dyDescent="0.2">
      <c r="A54" s="161">
        <v>37</v>
      </c>
      <c r="B54" s="162" t="s">
        <v>5308</v>
      </c>
      <c r="C54" s="163" t="s">
        <v>5309</v>
      </c>
      <c r="D54" s="164" t="s">
        <v>281</v>
      </c>
      <c r="E54" s="165">
        <v>1.4872000000000001</v>
      </c>
      <c r="F54" s="122">
        <f>'11 D.2.4-MA B '!F10</f>
        <v>0</v>
      </c>
      <c r="G54" s="166">
        <f t="shared" si="12"/>
        <v>0</v>
      </c>
      <c r="H54" s="167">
        <v>9.9999999999961197E-6</v>
      </c>
      <c r="I54" s="168">
        <f t="shared" si="13"/>
        <v>1.4871999999994229E-5</v>
      </c>
      <c r="J54" s="167">
        <v>0</v>
      </c>
      <c r="K54" s="168">
        <f t="shared" si="14"/>
        <v>0</v>
      </c>
      <c r="O54" s="53"/>
      <c r="Z54" s="53"/>
      <c r="AA54" s="53">
        <v>1</v>
      </c>
      <c r="AB54" s="53">
        <v>1</v>
      </c>
      <c r="AC54" s="53">
        <v>1</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 t="shared" si="15"/>
        <v>0</v>
      </c>
      <c r="BA54" s="53"/>
      <c r="BB54" s="53"/>
      <c r="BC54" s="53"/>
      <c r="BD54" s="53"/>
      <c r="BE54" s="53"/>
      <c r="BF54" s="53"/>
      <c r="BG54" s="53"/>
      <c r="BH54" s="53"/>
      <c r="BI54" s="53"/>
      <c r="CA54" s="53">
        <v>1</v>
      </c>
      <c r="CB54" s="53">
        <v>1</v>
      </c>
      <c r="CZ54" s="16">
        <v>1</v>
      </c>
    </row>
    <row r="55" spans="1:104" ht="22.5" x14ac:dyDescent="0.2">
      <c r="A55" s="161">
        <v>38</v>
      </c>
      <c r="B55" s="162" t="s">
        <v>5310</v>
      </c>
      <c r="C55" s="163" t="s">
        <v>5311</v>
      </c>
      <c r="D55" s="164" t="s">
        <v>281</v>
      </c>
      <c r="E55" s="165">
        <v>0.37180000000000002</v>
      </c>
      <c r="F55" s="122">
        <f>'11 D.2.4-MA B '!F12</f>
        <v>0</v>
      </c>
      <c r="G55" s="166">
        <f t="shared" si="12"/>
        <v>0</v>
      </c>
      <c r="H55" s="167">
        <v>0</v>
      </c>
      <c r="I55" s="168">
        <f t="shared" si="13"/>
        <v>0</v>
      </c>
      <c r="J55" s="167">
        <v>0</v>
      </c>
      <c r="K55" s="168">
        <f t="shared" si="14"/>
        <v>0</v>
      </c>
      <c r="O55" s="53"/>
      <c r="Z55" s="53"/>
      <c r="AA55" s="53">
        <v>1</v>
      </c>
      <c r="AB55" s="53">
        <v>1</v>
      </c>
      <c r="AC55" s="53">
        <v>1</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 t="shared" si="15"/>
        <v>0</v>
      </c>
      <c r="BA55" s="53"/>
      <c r="BB55" s="53"/>
      <c r="BC55" s="53"/>
      <c r="BD55" s="53"/>
      <c r="BE55" s="53"/>
      <c r="BF55" s="53"/>
      <c r="BG55" s="53"/>
      <c r="BH55" s="53"/>
      <c r="BI55" s="53"/>
      <c r="CA55" s="53">
        <v>1</v>
      </c>
      <c r="CB55" s="53">
        <v>1</v>
      </c>
      <c r="CZ55" s="16">
        <v>1</v>
      </c>
    </row>
    <row r="56" spans="1:104" ht="22.5" x14ac:dyDescent="0.2">
      <c r="A56" s="161">
        <v>39</v>
      </c>
      <c r="B56" s="162" t="s">
        <v>5312</v>
      </c>
      <c r="C56" s="163" t="s">
        <v>5313</v>
      </c>
      <c r="D56" s="164" t="s">
        <v>281</v>
      </c>
      <c r="E56" s="165">
        <v>0.37180000000000002</v>
      </c>
      <c r="F56" s="122">
        <f>'11 D.2.4-MA B '!F14</f>
        <v>0</v>
      </c>
      <c r="G56" s="166">
        <f t="shared" si="12"/>
        <v>0</v>
      </c>
      <c r="H56" s="167">
        <v>0</v>
      </c>
      <c r="I56" s="168">
        <f t="shared" si="13"/>
        <v>0</v>
      </c>
      <c r="J56" s="167">
        <v>0</v>
      </c>
      <c r="K56" s="168">
        <f t="shared" si="14"/>
        <v>0</v>
      </c>
      <c r="O56" s="53"/>
      <c r="Z56" s="53"/>
      <c r="AA56" s="53">
        <v>1</v>
      </c>
      <c r="AB56" s="53">
        <v>1</v>
      </c>
      <c r="AC56" s="53">
        <v>1</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 t="shared" si="15"/>
        <v>0</v>
      </c>
      <c r="BA56" s="53"/>
      <c r="BB56" s="53"/>
      <c r="BC56" s="53"/>
      <c r="BD56" s="53"/>
      <c r="BE56" s="53"/>
      <c r="BF56" s="53"/>
      <c r="BG56" s="53"/>
      <c r="BH56" s="53"/>
      <c r="BI56" s="53"/>
      <c r="CA56" s="53">
        <v>1</v>
      </c>
      <c r="CB56" s="53">
        <v>1</v>
      </c>
      <c r="CZ56" s="16">
        <v>1</v>
      </c>
    </row>
    <row r="57" spans="1:104" ht="22.5" x14ac:dyDescent="0.2">
      <c r="A57" s="161">
        <v>40</v>
      </c>
      <c r="B57" s="162" t="s">
        <v>5314</v>
      </c>
      <c r="C57" s="163" t="s">
        <v>5315</v>
      </c>
      <c r="D57" s="164" t="s">
        <v>201</v>
      </c>
      <c r="E57" s="165">
        <v>7.4359999999999999</v>
      </c>
      <c r="F57" s="122">
        <f>'11 D.2.4-MA B '!F16</f>
        <v>0</v>
      </c>
      <c r="G57" s="166">
        <f t="shared" si="12"/>
        <v>0</v>
      </c>
      <c r="H57" s="167">
        <v>0</v>
      </c>
      <c r="I57" s="168">
        <f t="shared" si="13"/>
        <v>0</v>
      </c>
      <c r="J57" s="167">
        <v>0</v>
      </c>
      <c r="K57" s="168">
        <f t="shared" si="14"/>
        <v>0</v>
      </c>
      <c r="O57" s="53"/>
      <c r="Z57" s="53"/>
      <c r="AA57" s="53">
        <v>1</v>
      </c>
      <c r="AB57" s="53">
        <v>1</v>
      </c>
      <c r="AC57" s="53">
        <v>1</v>
      </c>
      <c r="AD57" s="53"/>
      <c r="AE57" s="53"/>
      <c r="AF57" s="53"/>
      <c r="AG57" s="53"/>
      <c r="AH57" s="53"/>
      <c r="AI57" s="53"/>
      <c r="AJ57" s="53"/>
      <c r="AK57" s="53"/>
      <c r="AL57" s="53"/>
      <c r="AM57" s="53"/>
      <c r="AN57" s="53"/>
      <c r="AO57" s="53"/>
      <c r="AP57" s="53"/>
      <c r="AQ57" s="53"/>
      <c r="AR57" s="53"/>
      <c r="AS57" s="53"/>
      <c r="AT57" s="53"/>
      <c r="AU57" s="53"/>
      <c r="AV57" s="53"/>
      <c r="AW57" s="53"/>
      <c r="AX57" s="53"/>
      <c r="AY57" s="53"/>
      <c r="AZ57" s="63">
        <f t="shared" si="15"/>
        <v>0</v>
      </c>
      <c r="BA57" s="53"/>
      <c r="BB57" s="53"/>
      <c r="BC57" s="53"/>
      <c r="BD57" s="53"/>
      <c r="BE57" s="53"/>
      <c r="BF57" s="53"/>
      <c r="BG57" s="53"/>
      <c r="BH57" s="53"/>
      <c r="BI57" s="53"/>
      <c r="CA57" s="53">
        <v>1</v>
      </c>
      <c r="CB57" s="53">
        <v>1</v>
      </c>
      <c r="CZ57" s="16">
        <v>1</v>
      </c>
    </row>
    <row r="58" spans="1:104" ht="33.75" x14ac:dyDescent="0.2">
      <c r="A58" s="161">
        <v>41</v>
      </c>
      <c r="B58" s="162" t="s">
        <v>5316</v>
      </c>
      <c r="C58" s="163" t="s">
        <v>5317</v>
      </c>
      <c r="D58" s="164" t="s">
        <v>201</v>
      </c>
      <c r="E58" s="165">
        <v>7.4359999999999999</v>
      </c>
      <c r="F58" s="122">
        <f>'11 D.2.4-MA B '!F18</f>
        <v>0</v>
      </c>
      <c r="G58" s="166">
        <f t="shared" si="12"/>
        <v>0</v>
      </c>
      <c r="H58" s="167">
        <v>0</v>
      </c>
      <c r="I58" s="168">
        <f t="shared" si="13"/>
        <v>0</v>
      </c>
      <c r="J58" s="167"/>
      <c r="K58" s="168">
        <f t="shared" si="14"/>
        <v>0</v>
      </c>
      <c r="O58" s="53"/>
      <c r="Z58" s="53"/>
      <c r="AA58" s="53">
        <v>12</v>
      </c>
      <c r="AB58" s="53">
        <v>0</v>
      </c>
      <c r="AC58" s="53">
        <v>1</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 t="shared" si="15"/>
        <v>0</v>
      </c>
      <c r="BA58" s="53"/>
      <c r="BB58" s="53"/>
      <c r="BC58" s="53"/>
      <c r="BD58" s="53"/>
      <c r="BE58" s="53"/>
      <c r="BF58" s="53"/>
      <c r="BG58" s="53"/>
      <c r="BH58" s="53"/>
      <c r="BI58" s="53"/>
      <c r="CA58" s="53">
        <v>12</v>
      </c>
      <c r="CB58" s="53">
        <v>0</v>
      </c>
      <c r="CZ58" s="16">
        <v>1</v>
      </c>
    </row>
    <row r="59" spans="1:104" x14ac:dyDescent="0.2">
      <c r="A59" s="169" t="s">
        <v>42</v>
      </c>
      <c r="B59" s="170" t="s">
        <v>5304</v>
      </c>
      <c r="C59" s="171" t="s">
        <v>5305</v>
      </c>
      <c r="D59" s="172"/>
      <c r="E59" s="173"/>
      <c r="F59" s="173"/>
      <c r="G59" s="174">
        <f>SUM(G52:G58)</f>
        <v>0</v>
      </c>
      <c r="H59" s="175"/>
      <c r="I59" s="174">
        <f>SUM(I52:I58)</f>
        <v>2.6025999999989901E-5</v>
      </c>
      <c r="J59" s="176"/>
      <c r="K59" s="174">
        <f>SUM(K52:K58)</f>
        <v>0</v>
      </c>
      <c r="O59" s="53"/>
      <c r="X59" s="82">
        <f>K59</f>
        <v>0</v>
      </c>
      <c r="Y59" s="82">
        <f>I59</f>
        <v>2.6025999999989901E-5</v>
      </c>
      <c r="Z59" s="63">
        <f>G59</f>
        <v>0</v>
      </c>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83"/>
      <c r="BB59" s="83"/>
      <c r="BC59" s="83"/>
      <c r="BD59" s="83"/>
      <c r="BE59" s="83"/>
      <c r="BF59" s="83"/>
      <c r="BG59" s="53"/>
      <c r="BH59" s="53"/>
      <c r="BI59" s="53"/>
    </row>
    <row r="60" spans="1:104" x14ac:dyDescent="0.2">
      <c r="A60" s="177" t="s">
        <v>23</v>
      </c>
      <c r="B60" s="178" t="s">
        <v>43</v>
      </c>
      <c r="C60" s="179"/>
      <c r="D60" s="180"/>
      <c r="E60" s="181"/>
      <c r="F60" s="181"/>
      <c r="G60" s="182">
        <f>SUM(Z7:Z60)</f>
        <v>0</v>
      </c>
      <c r="H60" s="183"/>
      <c r="I60" s="182">
        <f>SUM(Y7:Y60)</f>
        <v>7.2763119000007676E-2</v>
      </c>
      <c r="J60" s="183"/>
      <c r="K60" s="182">
        <f>SUM(X7:X60)</f>
        <v>0</v>
      </c>
      <c r="O60" s="53"/>
      <c r="BA60" s="91"/>
      <c r="BB60" s="91"/>
      <c r="BC60" s="91"/>
      <c r="BD60" s="91"/>
      <c r="BE60" s="91"/>
      <c r="BF60" s="91"/>
    </row>
    <row r="61" spans="1:104" x14ac:dyDescent="0.2">
      <c r="E61" s="124"/>
    </row>
    <row r="62" spans="1:104" x14ac:dyDescent="0.2">
      <c r="E62" s="124"/>
    </row>
    <row r="63" spans="1:104" x14ac:dyDescent="0.2">
      <c r="E63" s="124"/>
    </row>
    <row r="64" spans="1:104" x14ac:dyDescent="0.2">
      <c r="E64" s="124"/>
    </row>
    <row r="65" spans="5:5" x14ac:dyDescent="0.2">
      <c r="E65" s="124"/>
    </row>
    <row r="66" spans="5:5" x14ac:dyDescent="0.2">
      <c r="E66" s="124"/>
    </row>
    <row r="67" spans="5:5" x14ac:dyDescent="0.2">
      <c r="E67" s="124"/>
    </row>
    <row r="68" spans="5:5" x14ac:dyDescent="0.2">
      <c r="E68" s="124"/>
    </row>
    <row r="69" spans="5:5" x14ac:dyDescent="0.2">
      <c r="E69" s="124"/>
    </row>
    <row r="70" spans="5:5" x14ac:dyDescent="0.2">
      <c r="E70" s="124"/>
    </row>
    <row r="71" spans="5:5" x14ac:dyDescent="0.2">
      <c r="E71" s="124"/>
    </row>
    <row r="72" spans="5:5" x14ac:dyDescent="0.2">
      <c r="E72" s="124"/>
    </row>
    <row r="73" spans="5:5" x14ac:dyDescent="0.2">
      <c r="E73" s="124"/>
    </row>
    <row r="74" spans="5:5" x14ac:dyDescent="0.2">
      <c r="E74" s="124"/>
    </row>
    <row r="75" spans="5:5" x14ac:dyDescent="0.2">
      <c r="E75" s="124"/>
    </row>
    <row r="76" spans="5:5" x14ac:dyDescent="0.2">
      <c r="E76" s="124"/>
    </row>
    <row r="77" spans="5:5" x14ac:dyDescent="0.2">
      <c r="E77" s="124"/>
    </row>
    <row r="78" spans="5:5" x14ac:dyDescent="0.2">
      <c r="E78" s="124"/>
    </row>
    <row r="79" spans="5:5" x14ac:dyDescent="0.2">
      <c r="E79" s="124"/>
    </row>
    <row r="80" spans="5:5" x14ac:dyDescent="0.2">
      <c r="E80" s="124"/>
    </row>
    <row r="81" spans="1:7" x14ac:dyDescent="0.2">
      <c r="E81" s="124"/>
    </row>
    <row r="82" spans="1:7" x14ac:dyDescent="0.2">
      <c r="A82" s="184"/>
      <c r="B82" s="184"/>
      <c r="C82" s="184"/>
      <c r="D82" s="184"/>
      <c r="E82" s="184"/>
      <c r="F82" s="184"/>
      <c r="G82" s="184"/>
    </row>
    <row r="83" spans="1:7" x14ac:dyDescent="0.2">
      <c r="A83" s="184"/>
      <c r="B83" s="184"/>
      <c r="C83" s="184"/>
      <c r="D83" s="184"/>
      <c r="E83" s="184"/>
      <c r="F83" s="184"/>
      <c r="G83" s="184"/>
    </row>
    <row r="84" spans="1:7" x14ac:dyDescent="0.2">
      <c r="A84" s="184"/>
      <c r="B84" s="184"/>
      <c r="C84" s="184"/>
      <c r="D84" s="184"/>
      <c r="E84" s="184"/>
      <c r="F84" s="184"/>
      <c r="G84" s="184"/>
    </row>
    <row r="85" spans="1:7" x14ac:dyDescent="0.2">
      <c r="A85" s="184"/>
      <c r="B85" s="184"/>
      <c r="C85" s="184"/>
      <c r="D85" s="184"/>
      <c r="E85" s="184"/>
      <c r="F85" s="184"/>
      <c r="G85" s="184"/>
    </row>
    <row r="86" spans="1:7" x14ac:dyDescent="0.2">
      <c r="E86" s="124"/>
    </row>
    <row r="87" spans="1:7" x14ac:dyDescent="0.2">
      <c r="E87" s="124"/>
    </row>
    <row r="88" spans="1:7" x14ac:dyDescent="0.2">
      <c r="E88" s="124"/>
    </row>
    <row r="89" spans="1:7" x14ac:dyDescent="0.2">
      <c r="E89" s="124"/>
    </row>
    <row r="90" spans="1:7" x14ac:dyDescent="0.2">
      <c r="E90" s="124"/>
    </row>
    <row r="91" spans="1:7" x14ac:dyDescent="0.2">
      <c r="E91" s="124"/>
    </row>
    <row r="92" spans="1:7" x14ac:dyDescent="0.2">
      <c r="E92" s="124"/>
    </row>
    <row r="93" spans="1:7" x14ac:dyDescent="0.2">
      <c r="E93" s="124"/>
    </row>
    <row r="94" spans="1:7" x14ac:dyDescent="0.2">
      <c r="E94" s="124"/>
    </row>
    <row r="95" spans="1:7" x14ac:dyDescent="0.2">
      <c r="E95" s="124"/>
    </row>
    <row r="96" spans="1:7" x14ac:dyDescent="0.2">
      <c r="E96" s="124"/>
    </row>
    <row r="97" spans="5:5" x14ac:dyDescent="0.2">
      <c r="E97" s="124"/>
    </row>
    <row r="98" spans="5:5" x14ac:dyDescent="0.2">
      <c r="E98" s="124"/>
    </row>
    <row r="99" spans="5:5" x14ac:dyDescent="0.2">
      <c r="E99" s="124"/>
    </row>
    <row r="100" spans="5:5" x14ac:dyDescent="0.2">
      <c r="E100" s="124"/>
    </row>
    <row r="101" spans="5:5" x14ac:dyDescent="0.2">
      <c r="E101" s="124"/>
    </row>
    <row r="102" spans="5:5" x14ac:dyDescent="0.2">
      <c r="E102" s="124"/>
    </row>
    <row r="103" spans="5:5" x14ac:dyDescent="0.2">
      <c r="E103" s="124"/>
    </row>
    <row r="104" spans="5:5" x14ac:dyDescent="0.2">
      <c r="E104" s="124"/>
    </row>
    <row r="105" spans="5:5" x14ac:dyDescent="0.2">
      <c r="E105" s="124"/>
    </row>
    <row r="106" spans="5:5" x14ac:dyDescent="0.2">
      <c r="E106" s="124"/>
    </row>
    <row r="107" spans="5:5" x14ac:dyDescent="0.2">
      <c r="E107" s="124"/>
    </row>
    <row r="108" spans="5:5" x14ac:dyDescent="0.2">
      <c r="E108" s="124"/>
    </row>
    <row r="109" spans="5:5" x14ac:dyDescent="0.2">
      <c r="E109" s="124"/>
    </row>
    <row r="110" spans="5:5" x14ac:dyDescent="0.2">
      <c r="E110" s="124"/>
    </row>
    <row r="111" spans="5:5" x14ac:dyDescent="0.2">
      <c r="E111" s="124"/>
    </row>
    <row r="112" spans="5:5" x14ac:dyDescent="0.2">
      <c r="E112" s="124"/>
    </row>
    <row r="113" spans="1:7" x14ac:dyDescent="0.2">
      <c r="E113" s="124"/>
    </row>
    <row r="114" spans="1:7" x14ac:dyDescent="0.2">
      <c r="E114" s="124"/>
    </row>
    <row r="115" spans="1:7" x14ac:dyDescent="0.2">
      <c r="E115" s="124"/>
    </row>
    <row r="116" spans="1:7" x14ac:dyDescent="0.2">
      <c r="E116" s="124"/>
    </row>
    <row r="117" spans="1:7" x14ac:dyDescent="0.2">
      <c r="A117" s="185"/>
      <c r="B117" s="185"/>
    </row>
    <row r="118" spans="1:7" x14ac:dyDescent="0.2">
      <c r="A118" s="184"/>
      <c r="B118" s="184"/>
      <c r="C118" s="186"/>
      <c r="D118" s="186"/>
      <c r="E118" s="187"/>
      <c r="F118" s="186"/>
      <c r="G118" s="188"/>
    </row>
    <row r="119" spans="1:7" x14ac:dyDescent="0.2">
      <c r="A119" s="189"/>
      <c r="B119" s="189"/>
      <c r="C119" s="184"/>
      <c r="D119" s="184"/>
      <c r="E119" s="190"/>
      <c r="F119" s="184"/>
      <c r="G119" s="184"/>
    </row>
    <row r="120" spans="1:7" x14ac:dyDescent="0.2">
      <c r="A120" s="184"/>
      <c r="B120" s="184"/>
      <c r="C120" s="184"/>
      <c r="D120" s="184"/>
      <c r="E120" s="190"/>
      <c r="F120" s="184"/>
      <c r="G120" s="184"/>
    </row>
    <row r="121" spans="1:7" x14ac:dyDescent="0.2">
      <c r="A121" s="184"/>
      <c r="B121" s="184"/>
      <c r="C121" s="184"/>
      <c r="D121" s="184"/>
      <c r="E121" s="190"/>
      <c r="F121" s="184"/>
      <c r="G121" s="184"/>
    </row>
    <row r="122" spans="1:7" x14ac:dyDescent="0.2">
      <c r="A122" s="184"/>
      <c r="B122" s="184"/>
      <c r="C122" s="184"/>
      <c r="D122" s="184"/>
      <c r="E122" s="190"/>
      <c r="F122" s="184"/>
      <c r="G122" s="184"/>
    </row>
    <row r="123" spans="1:7" x14ac:dyDescent="0.2">
      <c r="A123" s="184"/>
      <c r="B123" s="184"/>
      <c r="C123" s="184"/>
      <c r="D123" s="184"/>
      <c r="E123" s="190"/>
      <c r="F123" s="184"/>
      <c r="G123" s="184"/>
    </row>
    <row r="124" spans="1:7" x14ac:dyDescent="0.2">
      <c r="A124" s="184"/>
      <c r="B124" s="184"/>
      <c r="C124" s="184"/>
      <c r="D124" s="184"/>
      <c r="E124" s="190"/>
      <c r="F124" s="184"/>
      <c r="G124" s="184"/>
    </row>
    <row r="125" spans="1:7" x14ac:dyDescent="0.2">
      <c r="A125" s="184"/>
      <c r="B125" s="184"/>
      <c r="C125" s="184"/>
      <c r="D125" s="184"/>
      <c r="E125" s="190"/>
      <c r="F125" s="184"/>
      <c r="G125" s="184"/>
    </row>
    <row r="126" spans="1:7" x14ac:dyDescent="0.2">
      <c r="A126" s="184"/>
      <c r="B126" s="184"/>
      <c r="C126" s="184"/>
      <c r="D126" s="184"/>
      <c r="E126" s="190"/>
      <c r="F126" s="184"/>
      <c r="G126" s="184"/>
    </row>
    <row r="127" spans="1:7" x14ac:dyDescent="0.2">
      <c r="A127" s="184"/>
      <c r="B127" s="184"/>
      <c r="C127" s="184"/>
      <c r="D127" s="184"/>
      <c r="E127" s="190"/>
      <c r="F127" s="184"/>
      <c r="G127" s="184"/>
    </row>
    <row r="128" spans="1:7" x14ac:dyDescent="0.2">
      <c r="A128" s="184"/>
      <c r="B128" s="184"/>
      <c r="C128" s="184"/>
      <c r="D128" s="184"/>
      <c r="E128" s="190"/>
      <c r="F128" s="184"/>
      <c r="G128" s="184"/>
    </row>
    <row r="129" spans="1:7" x14ac:dyDescent="0.2">
      <c r="A129" s="184"/>
      <c r="B129" s="184"/>
      <c r="C129" s="184"/>
      <c r="D129" s="184"/>
      <c r="E129" s="190"/>
      <c r="F129" s="184"/>
      <c r="G129" s="184"/>
    </row>
    <row r="130" spans="1:7" x14ac:dyDescent="0.2">
      <c r="A130" s="184"/>
      <c r="B130" s="184"/>
      <c r="C130" s="184"/>
      <c r="D130" s="184"/>
      <c r="E130" s="190"/>
      <c r="F130" s="184"/>
      <c r="G130" s="184"/>
    </row>
    <row r="131" spans="1:7" x14ac:dyDescent="0.2">
      <c r="A131" s="184"/>
      <c r="B131" s="184"/>
      <c r="C131" s="184"/>
      <c r="D131" s="184"/>
      <c r="E131" s="190"/>
      <c r="F131" s="184"/>
      <c r="G131" s="184"/>
    </row>
  </sheetData>
  <sheetProtection algorithmName="SHA-512" hashValue="5bOx7ylgQOvRi5a8re5rNNzuciZM9Z2SEe9kkUtP5PstJLIsCAmUjOSJ7c3FcsvayA0dcyl42JLwDlX8zfejwQ==" saltValue="tc4bBt+yrZvU6lNaIP+KEQ==" spinCount="100000" sheet="1" objects="1" scenarios="1"/>
  <mergeCells count="1">
    <mergeCell ref="A1:G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CZ302"/>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9.7109375" style="35" bestFit="1" customWidth="1"/>
    <col min="6" max="6" width="9.85546875" style="16" customWidth="1"/>
    <col min="7" max="7" width="10.28515625" style="16" bestFit="1" customWidth="1"/>
    <col min="8" max="8" width="11" style="16" hidden="1" customWidth="1"/>
    <col min="9" max="9" width="9.28515625" style="16" hidden="1" customWidth="1"/>
    <col min="10" max="10" width="11"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5610</v>
      </c>
      <c r="E3" s="24"/>
      <c r="F3" s="25"/>
      <c r="G3" s="26"/>
    </row>
    <row r="4" spans="1:104" ht="13.5" customHeight="1" thickBot="1" x14ac:dyDescent="0.25">
      <c r="A4" s="27" t="s">
        <v>26</v>
      </c>
      <c r="B4" s="28"/>
      <c r="C4" s="29"/>
      <c r="D4" s="30" t="s">
        <v>5611</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39</v>
      </c>
      <c r="C7" s="45" t="s">
        <v>40</v>
      </c>
      <c r="D7" s="46"/>
      <c r="E7" s="47"/>
      <c r="F7" s="47"/>
      <c r="G7" s="48"/>
      <c r="H7" s="49"/>
      <c r="I7" s="50"/>
      <c r="J7" s="51"/>
      <c r="K7" s="52"/>
      <c r="O7" s="53"/>
    </row>
    <row r="8" spans="1:104" x14ac:dyDescent="0.2">
      <c r="A8" s="54">
        <v>1</v>
      </c>
      <c r="B8" s="55" t="s">
        <v>5345</v>
      </c>
      <c r="C8" s="56" t="s">
        <v>5346</v>
      </c>
      <c r="D8" s="57" t="s">
        <v>70</v>
      </c>
      <c r="E8" s="100">
        <v>1667.2</v>
      </c>
      <c r="F8" s="59"/>
      <c r="G8" s="60">
        <f>E8*F8</f>
        <v>0</v>
      </c>
      <c r="H8" s="61">
        <v>0</v>
      </c>
      <c r="I8" s="62">
        <f>E8*H8</f>
        <v>0</v>
      </c>
      <c r="J8" s="61">
        <v>0</v>
      </c>
      <c r="K8" s="62">
        <f>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v>
      </c>
      <c r="CB8" s="53">
        <v>1</v>
      </c>
      <c r="CZ8" s="16">
        <v>1</v>
      </c>
    </row>
    <row r="9" spans="1:104" x14ac:dyDescent="0.2">
      <c r="A9" s="64"/>
      <c r="B9" s="65"/>
      <c r="C9" s="329" t="s">
        <v>5347</v>
      </c>
      <c r="D9" s="330"/>
      <c r="E9" s="103">
        <v>729</v>
      </c>
      <c r="F9" s="69"/>
      <c r="G9" s="70"/>
      <c r="H9" s="71"/>
      <c r="I9" s="66"/>
      <c r="J9" s="72"/>
      <c r="K9" s="66"/>
      <c r="M9" s="67" t="s">
        <v>5347</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73" t="str">
        <f>C8</f>
        <v xml:space="preserve">Poplatek za skládku zeminy </v>
      </c>
      <c r="BE9" s="53"/>
      <c r="BF9" s="53"/>
      <c r="BG9" s="53"/>
      <c r="BH9" s="53"/>
      <c r="BI9" s="53"/>
    </row>
    <row r="10" spans="1:104" x14ac:dyDescent="0.2">
      <c r="A10" s="64"/>
      <c r="B10" s="65"/>
      <c r="C10" s="329" t="s">
        <v>5348</v>
      </c>
      <c r="D10" s="330"/>
      <c r="E10" s="103">
        <v>1181.2</v>
      </c>
      <c r="F10" s="69"/>
      <c r="G10" s="70"/>
      <c r="H10" s="71"/>
      <c r="I10" s="66"/>
      <c r="J10" s="72"/>
      <c r="K10" s="66"/>
      <c r="M10" s="67" t="s">
        <v>5348</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73" t="str">
        <f>C9</f>
        <v>ostatní plocha:4860*0,15</v>
      </c>
      <c r="BE10" s="53"/>
      <c r="BF10" s="53"/>
      <c r="BG10" s="53"/>
      <c r="BH10" s="53"/>
      <c r="BI10" s="53"/>
    </row>
    <row r="11" spans="1:104" x14ac:dyDescent="0.2">
      <c r="A11" s="64"/>
      <c r="B11" s="65"/>
      <c r="C11" s="329" t="s">
        <v>5349</v>
      </c>
      <c r="D11" s="330"/>
      <c r="E11" s="103">
        <v>-243</v>
      </c>
      <c r="F11" s="69"/>
      <c r="G11" s="70"/>
      <c r="H11" s="71"/>
      <c r="I11" s="66"/>
      <c r="J11" s="72"/>
      <c r="K11" s="66"/>
      <c r="M11" s="67">
        <v>-243</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73" t="str">
        <f>C10</f>
        <v>1181,2</v>
      </c>
      <c r="BE11" s="53"/>
      <c r="BF11" s="53"/>
      <c r="BG11" s="53"/>
      <c r="BH11" s="53"/>
      <c r="BI11" s="53"/>
    </row>
    <row r="12" spans="1:104" ht="22.5" x14ac:dyDescent="0.2">
      <c r="A12" s="54">
        <v>2</v>
      </c>
      <c r="B12" s="55" t="s">
        <v>5350</v>
      </c>
      <c r="C12" s="56" t="s">
        <v>5351</v>
      </c>
      <c r="D12" s="57" t="s">
        <v>70</v>
      </c>
      <c r="E12" s="100">
        <v>1910.2</v>
      </c>
      <c r="F12" s="59"/>
      <c r="G12" s="60">
        <f>E12*F12</f>
        <v>0</v>
      </c>
      <c r="H12" s="61">
        <v>0</v>
      </c>
      <c r="I12" s="62">
        <f>E12*H12</f>
        <v>0</v>
      </c>
      <c r="J12" s="61">
        <v>0</v>
      </c>
      <c r="K12" s="62">
        <f>E12*J12</f>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G12</f>
        <v>0</v>
      </c>
      <c r="BA12" s="53"/>
      <c r="BB12" s="53"/>
      <c r="BC12" s="53"/>
      <c r="BD12" s="53"/>
      <c r="BE12" s="53"/>
      <c r="BF12" s="53"/>
      <c r="BG12" s="53"/>
      <c r="BH12" s="53"/>
      <c r="BI12" s="53"/>
      <c r="CA12" s="53">
        <v>1</v>
      </c>
      <c r="CB12" s="53">
        <v>1</v>
      </c>
      <c r="CZ12" s="16">
        <v>1</v>
      </c>
    </row>
    <row r="13" spans="1:104" x14ac:dyDescent="0.2">
      <c r="A13" s="64"/>
      <c r="B13" s="65"/>
      <c r="C13" s="326" t="s">
        <v>5352</v>
      </c>
      <c r="D13" s="327"/>
      <c r="E13" s="327"/>
      <c r="F13" s="327"/>
      <c r="G13" s="328"/>
      <c r="I13" s="66"/>
      <c r="K13" s="66"/>
      <c r="L13" s="67" t="s">
        <v>5352</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9" t="s">
        <v>5347</v>
      </c>
      <c r="D14" s="330"/>
      <c r="E14" s="103">
        <v>729</v>
      </c>
      <c r="F14" s="69"/>
      <c r="G14" s="70"/>
      <c r="H14" s="71"/>
      <c r="I14" s="66"/>
      <c r="J14" s="72"/>
      <c r="K14" s="66"/>
      <c r="M14" s="67" t="s">
        <v>5347</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73" t="str">
        <f>C13</f>
        <v>vč poplatku</v>
      </c>
      <c r="BE14" s="53"/>
      <c r="BF14" s="53"/>
      <c r="BG14" s="53"/>
      <c r="BH14" s="53"/>
      <c r="BI14" s="53"/>
    </row>
    <row r="15" spans="1:104" x14ac:dyDescent="0.2">
      <c r="A15" s="64"/>
      <c r="B15" s="65"/>
      <c r="C15" s="329" t="s">
        <v>5348</v>
      </c>
      <c r="D15" s="330"/>
      <c r="E15" s="103">
        <v>1181.2</v>
      </c>
      <c r="F15" s="69"/>
      <c r="G15" s="70"/>
      <c r="H15" s="71"/>
      <c r="I15" s="66"/>
      <c r="J15" s="72"/>
      <c r="K15" s="66"/>
      <c r="M15" s="67" t="s">
        <v>5348</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73" t="str">
        <f>C14</f>
        <v>ostatní plocha:4860*0,15</v>
      </c>
      <c r="BE15" s="53"/>
      <c r="BF15" s="53"/>
      <c r="BG15" s="53"/>
      <c r="BH15" s="53"/>
      <c r="BI15" s="53"/>
    </row>
    <row r="16" spans="1:104" x14ac:dyDescent="0.2">
      <c r="A16" s="74" t="s">
        <v>42</v>
      </c>
      <c r="B16" s="75" t="s">
        <v>39</v>
      </c>
      <c r="C16" s="76" t="s">
        <v>40</v>
      </c>
      <c r="D16" s="77"/>
      <c r="E16" s="78"/>
      <c r="F16" s="78"/>
      <c r="G16" s="79">
        <f>SUM(G7:G15)</f>
        <v>0</v>
      </c>
      <c r="H16" s="80"/>
      <c r="I16" s="79">
        <f>SUM(I7:I15)</f>
        <v>0</v>
      </c>
      <c r="J16" s="81"/>
      <c r="K16" s="79">
        <f>SUM(K7:K15)</f>
        <v>0</v>
      </c>
      <c r="O16" s="53"/>
      <c r="X16" s="82">
        <f>K16</f>
        <v>0</v>
      </c>
      <c r="Y16" s="82">
        <f>I16</f>
        <v>0</v>
      </c>
      <c r="Z16" s="63">
        <f>G16</f>
        <v>0</v>
      </c>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83"/>
      <c r="BB16" s="83"/>
      <c r="BC16" s="83"/>
      <c r="BD16" s="83"/>
      <c r="BE16" s="83"/>
      <c r="BF16" s="83"/>
      <c r="BG16" s="53"/>
      <c r="BH16" s="53"/>
      <c r="BI16" s="53"/>
    </row>
    <row r="17" spans="1:104" ht="14.25" customHeight="1" x14ac:dyDescent="0.2">
      <c r="A17" s="43" t="s">
        <v>38</v>
      </c>
      <c r="B17" s="44" t="s">
        <v>4165</v>
      </c>
      <c r="C17" s="45" t="s">
        <v>5353</v>
      </c>
      <c r="D17" s="46"/>
      <c r="E17" s="47"/>
      <c r="F17" s="47"/>
      <c r="G17" s="48"/>
      <c r="H17" s="49"/>
      <c r="I17" s="50"/>
      <c r="J17" s="51"/>
      <c r="K17" s="52"/>
      <c r="O17" s="53"/>
    </row>
    <row r="18" spans="1:104" ht="22.5" x14ac:dyDescent="0.2">
      <c r="A18" s="54">
        <v>3</v>
      </c>
      <c r="B18" s="55" t="s">
        <v>5354</v>
      </c>
      <c r="C18" s="56" t="s">
        <v>5355</v>
      </c>
      <c r="D18" s="57" t="s">
        <v>41</v>
      </c>
      <c r="E18" s="100">
        <v>0.46</v>
      </c>
      <c r="F18" s="59"/>
      <c r="G18" s="60">
        <f>E18*F18</f>
        <v>0</v>
      </c>
      <c r="H18" s="61">
        <v>0</v>
      </c>
      <c r="I18" s="62">
        <f>E18*H18</f>
        <v>0</v>
      </c>
      <c r="J18" s="61">
        <v>-0.33</v>
      </c>
      <c r="K18" s="62">
        <f>E18*J18</f>
        <v>-0.15180000000000002</v>
      </c>
      <c r="O18" s="53"/>
      <c r="Z18" s="53"/>
      <c r="AA18" s="53">
        <v>1</v>
      </c>
      <c r="AB18" s="53">
        <v>1</v>
      </c>
      <c r="AC18" s="53">
        <v>1</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v>
      </c>
      <c r="CB18" s="53">
        <v>1</v>
      </c>
      <c r="CZ18" s="16">
        <v>1</v>
      </c>
    </row>
    <row r="19" spans="1:104" x14ac:dyDescent="0.2">
      <c r="A19" s="64"/>
      <c r="B19" s="65"/>
      <c r="C19" s="329" t="s">
        <v>5356</v>
      </c>
      <c r="D19" s="330"/>
      <c r="E19" s="103">
        <v>0.46</v>
      </c>
      <c r="F19" s="69"/>
      <c r="G19" s="70"/>
      <c r="H19" s="71"/>
      <c r="I19" s="66"/>
      <c r="J19" s="72"/>
      <c r="K19" s="66"/>
      <c r="M19" s="67" t="s">
        <v>5356</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73" t="str">
        <f>C18</f>
        <v xml:space="preserve">Odstranění podkladu nad 50 m2,kam.těžené tl.15 cm </v>
      </c>
      <c r="BE19" s="53"/>
      <c r="BF19" s="53"/>
      <c r="BG19" s="53"/>
      <c r="BH19" s="53"/>
      <c r="BI19" s="53"/>
    </row>
    <row r="20" spans="1:104" ht="22.5" x14ac:dyDescent="0.2">
      <c r="A20" s="54">
        <v>4</v>
      </c>
      <c r="B20" s="55" t="s">
        <v>5357</v>
      </c>
      <c r="C20" s="56" t="s">
        <v>5358</v>
      </c>
      <c r="D20" s="57" t="s">
        <v>41</v>
      </c>
      <c r="E20" s="100">
        <v>8.5500000000000007</v>
      </c>
      <c r="F20" s="59"/>
      <c r="G20" s="60">
        <f>E20*F20</f>
        <v>0</v>
      </c>
      <c r="H20" s="61">
        <v>0</v>
      </c>
      <c r="I20" s="62">
        <f>E20*H20</f>
        <v>0</v>
      </c>
      <c r="J20" s="61">
        <v>-0.50600000000000001</v>
      </c>
      <c r="K20" s="62">
        <f>E20*J20</f>
        <v>-4.3263000000000007</v>
      </c>
      <c r="O20" s="53"/>
      <c r="Z20" s="53"/>
      <c r="AA20" s="53">
        <v>1</v>
      </c>
      <c r="AB20" s="53">
        <v>1</v>
      </c>
      <c r="AC20" s="53">
        <v>1</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G20</f>
        <v>0</v>
      </c>
      <c r="BA20" s="53"/>
      <c r="BB20" s="53"/>
      <c r="BC20" s="53"/>
      <c r="BD20" s="53"/>
      <c r="BE20" s="53"/>
      <c r="BF20" s="53"/>
      <c r="BG20" s="53"/>
      <c r="BH20" s="53"/>
      <c r="BI20" s="53"/>
      <c r="CA20" s="53">
        <v>1</v>
      </c>
      <c r="CB20" s="53">
        <v>1</v>
      </c>
      <c r="CZ20" s="16">
        <v>1</v>
      </c>
    </row>
    <row r="21" spans="1:104" x14ac:dyDescent="0.2">
      <c r="A21" s="64"/>
      <c r="B21" s="65"/>
      <c r="C21" s="329" t="s">
        <v>5359</v>
      </c>
      <c r="D21" s="330"/>
      <c r="E21" s="103">
        <v>8.5500000000000007</v>
      </c>
      <c r="F21" s="69"/>
      <c r="G21" s="70"/>
      <c r="H21" s="71"/>
      <c r="I21" s="66"/>
      <c r="J21" s="72"/>
      <c r="K21" s="66"/>
      <c r="M21" s="67" t="s">
        <v>5359</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 xml:space="preserve">Odstranění podkladu nad 50 m2,kam.těžené tl.23 cm </v>
      </c>
      <c r="BE21" s="53"/>
      <c r="BF21" s="53"/>
      <c r="BG21" s="53"/>
      <c r="BH21" s="53"/>
      <c r="BI21" s="53"/>
    </row>
    <row r="22" spans="1:104" ht="22.5" x14ac:dyDescent="0.2">
      <c r="A22" s="54">
        <v>5</v>
      </c>
      <c r="B22" s="55" t="s">
        <v>5360</v>
      </c>
      <c r="C22" s="56" t="s">
        <v>5361</v>
      </c>
      <c r="D22" s="57" t="s">
        <v>201</v>
      </c>
      <c r="E22" s="100">
        <v>11.5</v>
      </c>
      <c r="F22" s="59"/>
      <c r="G22" s="60">
        <f>E22*F22</f>
        <v>0</v>
      </c>
      <c r="H22" s="61">
        <v>0</v>
      </c>
      <c r="I22" s="62">
        <f>E22*H22</f>
        <v>0</v>
      </c>
      <c r="J22" s="61">
        <v>-0.22</v>
      </c>
      <c r="K22" s="62">
        <f>E22*J22</f>
        <v>-2.5299999999999998</v>
      </c>
      <c r="O22" s="53"/>
      <c r="Z22" s="53"/>
      <c r="AA22" s="53">
        <v>1</v>
      </c>
      <c r="AB22" s="53">
        <v>1</v>
      </c>
      <c r="AC22" s="53">
        <v>1</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v>
      </c>
      <c r="CB22" s="53">
        <v>1</v>
      </c>
      <c r="CZ22" s="16">
        <v>1</v>
      </c>
    </row>
    <row r="23" spans="1:104" x14ac:dyDescent="0.2">
      <c r="A23" s="64"/>
      <c r="B23" s="65"/>
      <c r="C23" s="329" t="s">
        <v>5362</v>
      </c>
      <c r="D23" s="330"/>
      <c r="E23" s="103">
        <v>11.5</v>
      </c>
      <c r="F23" s="69"/>
      <c r="G23" s="70"/>
      <c r="H23" s="71"/>
      <c r="I23" s="66"/>
      <c r="J23" s="72"/>
      <c r="K23" s="66"/>
      <c r="M23" s="67" t="s">
        <v>5362</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73" t="str">
        <f>C22</f>
        <v>Vytrhání obrubníků chodníkových a parkových kamenných</v>
      </c>
      <c r="BE23" s="53"/>
      <c r="BF23" s="53"/>
      <c r="BG23" s="53"/>
      <c r="BH23" s="53"/>
      <c r="BI23" s="53"/>
    </row>
    <row r="24" spans="1:104" x14ac:dyDescent="0.2">
      <c r="A24" s="54">
        <v>6</v>
      </c>
      <c r="B24" s="55" t="s">
        <v>5363</v>
      </c>
      <c r="C24" s="56" t="s">
        <v>5364</v>
      </c>
      <c r="D24" s="57" t="s">
        <v>201</v>
      </c>
      <c r="E24" s="100">
        <v>95</v>
      </c>
      <c r="F24" s="59"/>
      <c r="G24" s="60">
        <f>E24*F24</f>
        <v>0</v>
      </c>
      <c r="H24" s="61">
        <v>0</v>
      </c>
      <c r="I24" s="62">
        <f>E24*H24</f>
        <v>0</v>
      </c>
      <c r="J24" s="61">
        <v>-0.27</v>
      </c>
      <c r="K24" s="62">
        <f>E24*J24</f>
        <v>-25.650000000000002</v>
      </c>
      <c r="O24" s="53"/>
      <c r="Z24" s="53"/>
      <c r="AA24" s="53">
        <v>1</v>
      </c>
      <c r="AB24" s="53">
        <v>1</v>
      </c>
      <c r="AC24" s="53">
        <v>1</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G24</f>
        <v>0</v>
      </c>
      <c r="BA24" s="53"/>
      <c r="BB24" s="53"/>
      <c r="BC24" s="53"/>
      <c r="BD24" s="53"/>
      <c r="BE24" s="53"/>
      <c r="BF24" s="53"/>
      <c r="BG24" s="53"/>
      <c r="BH24" s="53"/>
      <c r="BI24" s="53"/>
      <c r="CA24" s="53">
        <v>1</v>
      </c>
      <c r="CB24" s="53">
        <v>1</v>
      </c>
      <c r="CZ24" s="16">
        <v>1</v>
      </c>
    </row>
    <row r="25" spans="1:104" x14ac:dyDescent="0.2">
      <c r="A25" s="64"/>
      <c r="B25" s="65"/>
      <c r="C25" s="329" t="s">
        <v>974</v>
      </c>
      <c r="D25" s="330"/>
      <c r="E25" s="103">
        <v>95</v>
      </c>
      <c r="F25" s="69"/>
      <c r="G25" s="70"/>
      <c r="H25" s="71"/>
      <c r="I25" s="66"/>
      <c r="J25" s="72"/>
      <c r="K25" s="66"/>
      <c r="M25" s="67">
        <v>95</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73" t="str">
        <f>C24</f>
        <v xml:space="preserve">Vytrhání obrub obrubníků silničních </v>
      </c>
      <c r="BE25" s="53"/>
      <c r="BF25" s="53"/>
      <c r="BG25" s="53"/>
      <c r="BH25" s="53"/>
      <c r="BI25" s="53"/>
    </row>
    <row r="26" spans="1:104" x14ac:dyDescent="0.2">
      <c r="A26" s="54">
        <v>7</v>
      </c>
      <c r="B26" s="55" t="s">
        <v>5173</v>
      </c>
      <c r="C26" s="56" t="s">
        <v>5174</v>
      </c>
      <c r="D26" s="57" t="s">
        <v>70</v>
      </c>
      <c r="E26" s="100">
        <v>6.3</v>
      </c>
      <c r="F26" s="59"/>
      <c r="G26" s="60">
        <f>E26*F26</f>
        <v>0</v>
      </c>
      <c r="H26" s="61">
        <v>0</v>
      </c>
      <c r="I26" s="62">
        <f>E26*H26</f>
        <v>0</v>
      </c>
      <c r="J26" s="61">
        <v>0</v>
      </c>
      <c r="K26" s="62">
        <f>E26*J26</f>
        <v>0</v>
      </c>
      <c r="O26" s="53"/>
      <c r="Z26" s="53"/>
      <c r="AA26" s="53">
        <v>1</v>
      </c>
      <c r="AB26" s="53">
        <v>1</v>
      </c>
      <c r="AC26" s="53">
        <v>1</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G26</f>
        <v>0</v>
      </c>
      <c r="BA26" s="53"/>
      <c r="BB26" s="53"/>
      <c r="BC26" s="53"/>
      <c r="BD26" s="53"/>
      <c r="BE26" s="53"/>
      <c r="BF26" s="53"/>
      <c r="BG26" s="53"/>
      <c r="BH26" s="53"/>
      <c r="BI26" s="53"/>
      <c r="CA26" s="53">
        <v>1</v>
      </c>
      <c r="CB26" s="53">
        <v>1</v>
      </c>
      <c r="CZ26" s="16">
        <v>1</v>
      </c>
    </row>
    <row r="27" spans="1:104" x14ac:dyDescent="0.2">
      <c r="A27" s="64"/>
      <c r="B27" s="65"/>
      <c r="C27" s="326" t="s">
        <v>5365</v>
      </c>
      <c r="D27" s="327"/>
      <c r="E27" s="327"/>
      <c r="F27" s="327"/>
      <c r="G27" s="328"/>
      <c r="I27" s="66"/>
      <c r="K27" s="66"/>
      <c r="L27" s="67" t="s">
        <v>5365</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row>
    <row r="28" spans="1:104" x14ac:dyDescent="0.2">
      <c r="A28" s="54">
        <v>8</v>
      </c>
      <c r="B28" s="55" t="s">
        <v>5366</v>
      </c>
      <c r="C28" s="56" t="s">
        <v>5367</v>
      </c>
      <c r="D28" s="57" t="s">
        <v>5368</v>
      </c>
      <c r="E28" s="100">
        <v>11.34</v>
      </c>
      <c r="F28" s="59"/>
      <c r="G28" s="60">
        <f>E28*F28</f>
        <v>0</v>
      </c>
      <c r="H28" s="61">
        <v>1.65</v>
      </c>
      <c r="I28" s="62">
        <f>E28*H28</f>
        <v>18.710999999999999</v>
      </c>
      <c r="J28" s="61"/>
      <c r="K28" s="62">
        <f>E28*J28</f>
        <v>0</v>
      </c>
      <c r="O28" s="53"/>
      <c r="Z28" s="53"/>
      <c r="AA28" s="53">
        <v>3</v>
      </c>
      <c r="AB28" s="53">
        <v>1</v>
      </c>
      <c r="AC28" s="53" t="s">
        <v>5366</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3</v>
      </c>
      <c r="CB28" s="53">
        <v>1</v>
      </c>
      <c r="CZ28" s="16">
        <v>1</v>
      </c>
    </row>
    <row r="29" spans="1:104" x14ac:dyDescent="0.2">
      <c r="A29" s="64"/>
      <c r="B29" s="65"/>
      <c r="C29" s="329" t="s">
        <v>5369</v>
      </c>
      <c r="D29" s="330"/>
      <c r="E29" s="103">
        <v>11.34</v>
      </c>
      <c r="F29" s="69"/>
      <c r="G29" s="70"/>
      <c r="H29" s="71"/>
      <c r="I29" s="66"/>
      <c r="J29" s="72"/>
      <c r="K29" s="66"/>
      <c r="M29" s="67" t="s">
        <v>5369</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73" t="str">
        <f>C28</f>
        <v>Kamenivo drcené frakce 8-16</v>
      </c>
      <c r="BE29" s="53"/>
      <c r="BF29" s="53"/>
      <c r="BG29" s="53"/>
      <c r="BH29" s="53"/>
      <c r="BI29" s="53"/>
    </row>
    <row r="30" spans="1:104" x14ac:dyDescent="0.2">
      <c r="A30" s="74" t="s">
        <v>42</v>
      </c>
      <c r="B30" s="75" t="s">
        <v>4165</v>
      </c>
      <c r="C30" s="76" t="s">
        <v>5353</v>
      </c>
      <c r="D30" s="77"/>
      <c r="E30" s="78"/>
      <c r="F30" s="78"/>
      <c r="G30" s="79">
        <f>SUM(G17:G29)</f>
        <v>0</v>
      </c>
      <c r="H30" s="80"/>
      <c r="I30" s="79">
        <f>SUM(I17:I29)</f>
        <v>18.710999999999999</v>
      </c>
      <c r="J30" s="81"/>
      <c r="K30" s="79">
        <f>SUM(K17:K29)</f>
        <v>-32.658100000000005</v>
      </c>
      <c r="O30" s="53"/>
      <c r="X30" s="82">
        <f>K30</f>
        <v>-32.658100000000005</v>
      </c>
      <c r="Y30" s="82">
        <f>I30</f>
        <v>18.710999999999999</v>
      </c>
      <c r="Z30" s="63">
        <f>G30</f>
        <v>0</v>
      </c>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83"/>
      <c r="BB30" s="83"/>
      <c r="BC30" s="83"/>
      <c r="BD30" s="83"/>
      <c r="BE30" s="83"/>
      <c r="BF30" s="83"/>
      <c r="BG30" s="53"/>
      <c r="BH30" s="53"/>
      <c r="BI30" s="53"/>
    </row>
    <row r="31" spans="1:104" ht="14.25" customHeight="1" x14ac:dyDescent="0.2">
      <c r="A31" s="43" t="s">
        <v>38</v>
      </c>
      <c r="B31" s="44" t="s">
        <v>4169</v>
      </c>
      <c r="C31" s="45" t="s">
        <v>5370</v>
      </c>
      <c r="D31" s="46"/>
      <c r="E31" s="47"/>
      <c r="F31" s="47"/>
      <c r="G31" s="48"/>
      <c r="H31" s="49"/>
      <c r="I31" s="50"/>
      <c r="J31" s="51"/>
      <c r="K31" s="52"/>
      <c r="O31" s="53"/>
    </row>
    <row r="32" spans="1:104" x14ac:dyDescent="0.2">
      <c r="A32" s="54">
        <v>9</v>
      </c>
      <c r="B32" s="55" t="s">
        <v>5371</v>
      </c>
      <c r="C32" s="56" t="s">
        <v>5372</v>
      </c>
      <c r="D32" s="57" t="s">
        <v>70</v>
      </c>
      <c r="E32" s="100">
        <v>1910.2</v>
      </c>
      <c r="F32" s="59"/>
      <c r="G32" s="60">
        <f>E32*F32</f>
        <v>0</v>
      </c>
      <c r="H32" s="61">
        <v>0</v>
      </c>
      <c r="I32" s="62">
        <f>E32*H32</f>
        <v>0</v>
      </c>
      <c r="J32" s="61">
        <v>0</v>
      </c>
      <c r="K32" s="62">
        <f>E32*J32</f>
        <v>0</v>
      </c>
      <c r="O32" s="53"/>
      <c r="Z32" s="53"/>
      <c r="AA32" s="53">
        <v>1</v>
      </c>
      <c r="AB32" s="53">
        <v>1</v>
      </c>
      <c r="AC32" s="53">
        <v>1</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G32</f>
        <v>0</v>
      </c>
      <c r="BA32" s="53"/>
      <c r="BB32" s="53"/>
      <c r="BC32" s="53"/>
      <c r="BD32" s="53"/>
      <c r="BE32" s="53"/>
      <c r="BF32" s="53"/>
      <c r="BG32" s="53"/>
      <c r="BH32" s="53"/>
      <c r="BI32" s="53"/>
      <c r="CA32" s="53">
        <v>1</v>
      </c>
      <c r="CB32" s="53">
        <v>1</v>
      </c>
      <c r="CZ32" s="16">
        <v>1</v>
      </c>
    </row>
    <row r="33" spans="1:104" x14ac:dyDescent="0.2">
      <c r="A33" s="64"/>
      <c r="B33" s="65"/>
      <c r="C33" s="329" t="s">
        <v>5347</v>
      </c>
      <c r="D33" s="330"/>
      <c r="E33" s="103">
        <v>729</v>
      </c>
      <c r="F33" s="69"/>
      <c r="G33" s="70"/>
      <c r="H33" s="71"/>
      <c r="I33" s="66"/>
      <c r="J33" s="72"/>
      <c r="K33" s="66"/>
      <c r="M33" s="67" t="s">
        <v>5347</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73" t="str">
        <f>C32</f>
        <v xml:space="preserve">Odkopávky pro silnice v hor. 4 do 10000 m3 </v>
      </c>
      <c r="BE33" s="53"/>
      <c r="BF33" s="53"/>
      <c r="BG33" s="53"/>
      <c r="BH33" s="53"/>
      <c r="BI33" s="53"/>
    </row>
    <row r="34" spans="1:104" x14ac:dyDescent="0.2">
      <c r="A34" s="64"/>
      <c r="B34" s="65"/>
      <c r="C34" s="329" t="s">
        <v>5348</v>
      </c>
      <c r="D34" s="330"/>
      <c r="E34" s="103">
        <v>1181.2</v>
      </c>
      <c r="F34" s="69"/>
      <c r="G34" s="70"/>
      <c r="H34" s="71"/>
      <c r="I34" s="66"/>
      <c r="J34" s="72"/>
      <c r="K34" s="66"/>
      <c r="M34" s="67" t="s">
        <v>5348</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73" t="str">
        <f>C33</f>
        <v>ostatní plocha:4860*0,15</v>
      </c>
      <c r="BE34" s="53"/>
      <c r="BF34" s="53"/>
      <c r="BG34" s="53"/>
      <c r="BH34" s="53"/>
      <c r="BI34" s="53"/>
    </row>
    <row r="35" spans="1:104" x14ac:dyDescent="0.2">
      <c r="A35" s="54">
        <v>10</v>
      </c>
      <c r="B35" s="55" t="s">
        <v>5373</v>
      </c>
      <c r="C35" s="56" t="s">
        <v>5374</v>
      </c>
      <c r="D35" s="57" t="s">
        <v>70</v>
      </c>
      <c r="E35" s="100">
        <v>1910.2</v>
      </c>
      <c r="F35" s="59"/>
      <c r="G35" s="60">
        <f>E35*F35</f>
        <v>0</v>
      </c>
      <c r="H35" s="61">
        <v>0</v>
      </c>
      <c r="I35" s="62">
        <f>E35*H35</f>
        <v>0</v>
      </c>
      <c r="J35" s="61">
        <v>0</v>
      </c>
      <c r="K35" s="62">
        <f>E35*J35</f>
        <v>0</v>
      </c>
      <c r="O35" s="53"/>
      <c r="Z35" s="53"/>
      <c r="AA35" s="53">
        <v>1</v>
      </c>
      <c r="AB35" s="53">
        <v>1</v>
      </c>
      <c r="AC35" s="53">
        <v>1</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G35</f>
        <v>0</v>
      </c>
      <c r="BA35" s="53"/>
      <c r="BB35" s="53"/>
      <c r="BC35" s="53"/>
      <c r="BD35" s="53"/>
      <c r="BE35" s="53"/>
      <c r="BF35" s="53"/>
      <c r="BG35" s="53"/>
      <c r="BH35" s="53"/>
      <c r="BI35" s="53"/>
      <c r="CA35" s="53">
        <v>1</v>
      </c>
      <c r="CB35" s="53">
        <v>1</v>
      </c>
      <c r="CZ35" s="16">
        <v>1</v>
      </c>
    </row>
    <row r="36" spans="1:104" x14ac:dyDescent="0.2">
      <c r="A36" s="64"/>
      <c r="B36" s="65"/>
      <c r="C36" s="329" t="s">
        <v>5347</v>
      </c>
      <c r="D36" s="330"/>
      <c r="E36" s="103">
        <v>729</v>
      </c>
      <c r="F36" s="69"/>
      <c r="G36" s="70"/>
      <c r="H36" s="71"/>
      <c r="I36" s="66"/>
      <c r="J36" s="72"/>
      <c r="K36" s="66"/>
      <c r="M36" s="67" t="s">
        <v>5347</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73" t="str">
        <f>C35</f>
        <v xml:space="preserve">Příplatek za lepivost - odkop pro silnice v hor. 4 </v>
      </c>
      <c r="BE36" s="53"/>
      <c r="BF36" s="53"/>
      <c r="BG36" s="53"/>
      <c r="BH36" s="53"/>
      <c r="BI36" s="53"/>
    </row>
    <row r="37" spans="1:104" x14ac:dyDescent="0.2">
      <c r="A37" s="64"/>
      <c r="B37" s="65"/>
      <c r="C37" s="329" t="s">
        <v>5348</v>
      </c>
      <c r="D37" s="330"/>
      <c r="E37" s="103">
        <v>1181.2</v>
      </c>
      <c r="F37" s="69"/>
      <c r="G37" s="70"/>
      <c r="H37" s="71"/>
      <c r="I37" s="66"/>
      <c r="J37" s="72"/>
      <c r="K37" s="66"/>
      <c r="M37" s="67" t="s">
        <v>5348</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73" t="str">
        <f>C36</f>
        <v>ostatní plocha:4860*0,15</v>
      </c>
      <c r="BE37" s="53"/>
      <c r="BF37" s="53"/>
      <c r="BG37" s="53"/>
      <c r="BH37" s="53"/>
      <c r="BI37" s="53"/>
    </row>
    <row r="38" spans="1:104" x14ac:dyDescent="0.2">
      <c r="A38" s="74" t="s">
        <v>42</v>
      </c>
      <c r="B38" s="75" t="s">
        <v>4169</v>
      </c>
      <c r="C38" s="76" t="s">
        <v>5370</v>
      </c>
      <c r="D38" s="77"/>
      <c r="E38" s="78"/>
      <c r="F38" s="78"/>
      <c r="G38" s="79">
        <f>SUM(G31:G37)</f>
        <v>0</v>
      </c>
      <c r="H38" s="80"/>
      <c r="I38" s="79">
        <f>SUM(I31:I37)</f>
        <v>0</v>
      </c>
      <c r="J38" s="81"/>
      <c r="K38" s="79">
        <f>SUM(K31:K37)</f>
        <v>0</v>
      </c>
      <c r="O38" s="53"/>
      <c r="X38" s="82">
        <f>K38</f>
        <v>0</v>
      </c>
      <c r="Y38" s="82">
        <f>I38</f>
        <v>0</v>
      </c>
      <c r="Z38" s="63">
        <f>G38</f>
        <v>0</v>
      </c>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83"/>
      <c r="BB38" s="83"/>
      <c r="BC38" s="83"/>
      <c r="BD38" s="83"/>
      <c r="BE38" s="83"/>
      <c r="BF38" s="83"/>
      <c r="BG38" s="53"/>
      <c r="BH38" s="53"/>
      <c r="BI38" s="53"/>
    </row>
    <row r="39" spans="1:104" ht="14.25" customHeight="1" x14ac:dyDescent="0.2">
      <c r="A39" s="43" t="s">
        <v>38</v>
      </c>
      <c r="B39" s="44" t="s">
        <v>5375</v>
      </c>
      <c r="C39" s="45" t="s">
        <v>5376</v>
      </c>
      <c r="D39" s="46"/>
      <c r="E39" s="47"/>
      <c r="F39" s="47"/>
      <c r="G39" s="48"/>
      <c r="H39" s="49"/>
      <c r="I39" s="50"/>
      <c r="J39" s="51"/>
      <c r="K39" s="52"/>
      <c r="O39" s="53"/>
    </row>
    <row r="40" spans="1:104" ht="22.5" x14ac:dyDescent="0.2">
      <c r="A40" s="54">
        <v>11</v>
      </c>
      <c r="B40" s="55" t="s">
        <v>5377</v>
      </c>
      <c r="C40" s="56" t="s">
        <v>5378</v>
      </c>
      <c r="D40" s="57" t="s">
        <v>70</v>
      </c>
      <c r="E40" s="100">
        <v>11.1</v>
      </c>
      <c r="F40" s="59"/>
      <c r="G40" s="60">
        <f>E40*F40</f>
        <v>0</v>
      </c>
      <c r="H40" s="61">
        <v>0</v>
      </c>
      <c r="I40" s="62">
        <f>E40*H40</f>
        <v>0</v>
      </c>
      <c r="J40" s="61">
        <v>0</v>
      </c>
      <c r="K40" s="62">
        <f>E40*J40</f>
        <v>0</v>
      </c>
      <c r="O40" s="53"/>
      <c r="Z40" s="53"/>
      <c r="AA40" s="53">
        <v>1</v>
      </c>
      <c r="AB40" s="53">
        <v>1</v>
      </c>
      <c r="AC40" s="53">
        <v>1</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v>
      </c>
      <c r="CB40" s="53">
        <v>1</v>
      </c>
      <c r="CZ40" s="16">
        <v>1</v>
      </c>
    </row>
    <row r="41" spans="1:104" x14ac:dyDescent="0.2">
      <c r="A41" s="64"/>
      <c r="B41" s="65"/>
      <c r="C41" s="329" t="s">
        <v>5379</v>
      </c>
      <c r="D41" s="330"/>
      <c r="E41" s="103">
        <v>6.3</v>
      </c>
      <c r="F41" s="69"/>
      <c r="G41" s="70"/>
      <c r="H41" s="71"/>
      <c r="I41" s="66"/>
      <c r="J41" s="72"/>
      <c r="K41" s="66"/>
      <c r="M41" s="67" t="s">
        <v>5379</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73" t="str">
        <f>C40</f>
        <v xml:space="preserve">Hloubení rýh š.do 60 cm v hor.4 do 50 m3,STROJNĚ </v>
      </c>
      <c r="BE41" s="53"/>
      <c r="BF41" s="53"/>
      <c r="BG41" s="53"/>
      <c r="BH41" s="53"/>
      <c r="BI41" s="53"/>
    </row>
    <row r="42" spans="1:104" x14ac:dyDescent="0.2">
      <c r="A42" s="64"/>
      <c r="B42" s="65"/>
      <c r="C42" s="329" t="s">
        <v>5380</v>
      </c>
      <c r="D42" s="330"/>
      <c r="E42" s="103">
        <v>4.8</v>
      </c>
      <c r="F42" s="69"/>
      <c r="G42" s="70"/>
      <c r="H42" s="71"/>
      <c r="I42" s="66"/>
      <c r="J42" s="72"/>
      <c r="K42" s="66"/>
      <c r="M42" s="67" t="s">
        <v>5380</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73" t="str">
        <f>C41</f>
        <v>Vsakovací rýha 0,30/1,0 dl. 21 m:21*0,3*1,0</v>
      </c>
      <c r="BE42" s="53"/>
      <c r="BF42" s="53"/>
      <c r="BG42" s="53"/>
      <c r="BH42" s="53"/>
      <c r="BI42" s="53"/>
    </row>
    <row r="43" spans="1:104" ht="22.5" x14ac:dyDescent="0.2">
      <c r="A43" s="54">
        <v>12</v>
      </c>
      <c r="B43" s="55" t="s">
        <v>5381</v>
      </c>
      <c r="C43" s="56" t="s">
        <v>5382</v>
      </c>
      <c r="D43" s="57" t="s">
        <v>70</v>
      </c>
      <c r="E43" s="100">
        <v>11.1</v>
      </c>
      <c r="F43" s="59"/>
      <c r="G43" s="60">
        <f>E43*F43</f>
        <v>0</v>
      </c>
      <c r="H43" s="61">
        <v>0</v>
      </c>
      <c r="I43" s="62">
        <f>E43*H43</f>
        <v>0</v>
      </c>
      <c r="J43" s="61">
        <v>0</v>
      </c>
      <c r="K43" s="62">
        <f>E43*J43</f>
        <v>0</v>
      </c>
      <c r="O43" s="53"/>
      <c r="Z43" s="53"/>
      <c r="AA43" s="53">
        <v>1</v>
      </c>
      <c r="AB43" s="53">
        <v>1</v>
      </c>
      <c r="AC43" s="53">
        <v>1</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G43</f>
        <v>0</v>
      </c>
      <c r="BA43" s="53"/>
      <c r="BB43" s="53"/>
      <c r="BC43" s="53"/>
      <c r="BD43" s="53"/>
      <c r="BE43" s="53"/>
      <c r="BF43" s="53"/>
      <c r="BG43" s="53"/>
      <c r="BH43" s="53"/>
      <c r="BI43" s="53"/>
      <c r="CA43" s="53">
        <v>1</v>
      </c>
      <c r="CB43" s="53">
        <v>1</v>
      </c>
      <c r="CZ43" s="16">
        <v>1</v>
      </c>
    </row>
    <row r="44" spans="1:104" x14ac:dyDescent="0.2">
      <c r="A44" s="64"/>
      <c r="B44" s="65"/>
      <c r="C44" s="329" t="s">
        <v>5379</v>
      </c>
      <c r="D44" s="330"/>
      <c r="E44" s="103">
        <v>6.3</v>
      </c>
      <c r="F44" s="69"/>
      <c r="G44" s="70"/>
      <c r="H44" s="71"/>
      <c r="I44" s="66"/>
      <c r="J44" s="72"/>
      <c r="K44" s="66"/>
      <c r="M44" s="67" t="s">
        <v>5379</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73" t="str">
        <f>C43</f>
        <v xml:space="preserve">Přípl.za lepivost,hloubení rýh 60 cm,hor.4,STROJNĚ </v>
      </c>
      <c r="BE44" s="53"/>
      <c r="BF44" s="53"/>
      <c r="BG44" s="53"/>
      <c r="BH44" s="53"/>
      <c r="BI44" s="53"/>
    </row>
    <row r="45" spans="1:104" x14ac:dyDescent="0.2">
      <c r="A45" s="64"/>
      <c r="B45" s="65"/>
      <c r="C45" s="329" t="s">
        <v>5380</v>
      </c>
      <c r="D45" s="330"/>
      <c r="E45" s="103">
        <v>4.8</v>
      </c>
      <c r="F45" s="69"/>
      <c r="G45" s="70"/>
      <c r="H45" s="71"/>
      <c r="I45" s="66"/>
      <c r="J45" s="72"/>
      <c r="K45" s="66"/>
      <c r="M45" s="67" t="s">
        <v>5380</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Vsakovací rýha 0,30/1,0 dl. 21 m:21*0,3*1,0</v>
      </c>
      <c r="BE45" s="53"/>
      <c r="BF45" s="53"/>
      <c r="BG45" s="53"/>
      <c r="BH45" s="53"/>
      <c r="BI45" s="53"/>
    </row>
    <row r="46" spans="1:104" x14ac:dyDescent="0.2">
      <c r="A46" s="74" t="s">
        <v>42</v>
      </c>
      <c r="B46" s="75" t="s">
        <v>5375</v>
      </c>
      <c r="C46" s="76" t="s">
        <v>5376</v>
      </c>
      <c r="D46" s="77"/>
      <c r="E46" s="78"/>
      <c r="F46" s="78"/>
      <c r="G46" s="79">
        <f>SUM(G39:G45)</f>
        <v>0</v>
      </c>
      <c r="H46" s="80"/>
      <c r="I46" s="79">
        <f>SUM(I39:I45)</f>
        <v>0</v>
      </c>
      <c r="J46" s="81"/>
      <c r="K46" s="79">
        <f>SUM(K39:K45)</f>
        <v>0</v>
      </c>
      <c r="O46" s="53"/>
      <c r="X46" s="82">
        <f>K46</f>
        <v>0</v>
      </c>
      <c r="Y46" s="82">
        <f>I46</f>
        <v>0</v>
      </c>
      <c r="Z46" s="63">
        <f>G46</f>
        <v>0</v>
      </c>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83"/>
      <c r="BB46" s="83"/>
      <c r="BC46" s="83"/>
      <c r="BD46" s="83"/>
      <c r="BE46" s="83"/>
      <c r="BF46" s="83"/>
      <c r="BG46" s="53"/>
      <c r="BH46" s="53"/>
      <c r="BI46" s="53"/>
    </row>
    <row r="47" spans="1:104" ht="14.25" customHeight="1" x14ac:dyDescent="0.2">
      <c r="A47" s="43" t="s">
        <v>38</v>
      </c>
      <c r="B47" s="44" t="s">
        <v>5383</v>
      </c>
      <c r="C47" s="45" t="s">
        <v>5384</v>
      </c>
      <c r="D47" s="46"/>
      <c r="E47" s="47"/>
      <c r="F47" s="47"/>
      <c r="G47" s="48"/>
      <c r="H47" s="49"/>
      <c r="I47" s="50"/>
      <c r="J47" s="51"/>
      <c r="K47" s="52"/>
      <c r="O47" s="53"/>
    </row>
    <row r="48" spans="1:104" ht="22.5" x14ac:dyDescent="0.2">
      <c r="A48" s="54">
        <v>13</v>
      </c>
      <c r="B48" s="55" t="s">
        <v>160</v>
      </c>
      <c r="C48" s="56" t="s">
        <v>161</v>
      </c>
      <c r="D48" s="57" t="s">
        <v>70</v>
      </c>
      <c r="E48" s="100">
        <v>1667.2</v>
      </c>
      <c r="F48" s="59"/>
      <c r="G48" s="60">
        <f>E48*F48</f>
        <v>0</v>
      </c>
      <c r="H48" s="61">
        <v>0</v>
      </c>
      <c r="I48" s="62">
        <f>E48*H48</f>
        <v>0</v>
      </c>
      <c r="J48" s="61">
        <v>0</v>
      </c>
      <c r="K48" s="62">
        <f>E48*J48</f>
        <v>0</v>
      </c>
      <c r="O48" s="53"/>
      <c r="Z48" s="53"/>
      <c r="AA48" s="53">
        <v>1</v>
      </c>
      <c r="AB48" s="53">
        <v>1</v>
      </c>
      <c r="AC48" s="53">
        <v>1</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G48</f>
        <v>0</v>
      </c>
      <c r="BA48" s="53"/>
      <c r="BB48" s="53"/>
      <c r="BC48" s="53"/>
      <c r="BD48" s="53"/>
      <c r="BE48" s="53"/>
      <c r="BF48" s="53"/>
      <c r="BG48" s="53"/>
      <c r="BH48" s="53"/>
      <c r="BI48" s="53"/>
      <c r="CA48" s="53">
        <v>1</v>
      </c>
      <c r="CB48" s="53">
        <v>1</v>
      </c>
      <c r="CZ48" s="16">
        <v>1</v>
      </c>
    </row>
    <row r="49" spans="1:104" x14ac:dyDescent="0.2">
      <c r="A49" s="64"/>
      <c r="B49" s="65"/>
      <c r="C49" s="326" t="s">
        <v>5385</v>
      </c>
      <c r="D49" s="327"/>
      <c r="E49" s="327"/>
      <c r="F49" s="327"/>
      <c r="G49" s="328"/>
      <c r="I49" s="66"/>
      <c r="K49" s="66"/>
      <c r="L49" s="67" t="s">
        <v>5385</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64"/>
      <c r="B50" s="65"/>
      <c r="C50" s="329" t="s">
        <v>5347</v>
      </c>
      <c r="D50" s="330"/>
      <c r="E50" s="103">
        <v>729</v>
      </c>
      <c r="F50" s="69"/>
      <c r="G50" s="70"/>
      <c r="H50" s="71"/>
      <c r="I50" s="66"/>
      <c r="J50" s="72"/>
      <c r="K50" s="66"/>
      <c r="M50" s="67" t="s">
        <v>5347</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73" t="str">
        <f>C49</f>
        <v xml:space="preserve">Sobos Žďárského Třebíč </v>
      </c>
      <c r="BE50" s="53"/>
      <c r="BF50" s="53"/>
      <c r="BG50" s="53"/>
      <c r="BH50" s="53"/>
      <c r="BI50" s="53"/>
    </row>
    <row r="51" spans="1:104" x14ac:dyDescent="0.2">
      <c r="A51" s="64"/>
      <c r="B51" s="65"/>
      <c r="C51" s="329" t="s">
        <v>5348</v>
      </c>
      <c r="D51" s="330"/>
      <c r="E51" s="103">
        <v>1181.2</v>
      </c>
      <c r="F51" s="69"/>
      <c r="G51" s="70"/>
      <c r="H51" s="71"/>
      <c r="I51" s="66"/>
      <c r="J51" s="72"/>
      <c r="K51" s="66"/>
      <c r="M51" s="67" t="s">
        <v>5348</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73" t="str">
        <f>C50</f>
        <v>ostatní plocha:4860*0,15</v>
      </c>
      <c r="BE51" s="53"/>
      <c r="BF51" s="53"/>
      <c r="BG51" s="53"/>
      <c r="BH51" s="53"/>
      <c r="BI51" s="53"/>
    </row>
    <row r="52" spans="1:104" x14ac:dyDescent="0.2">
      <c r="A52" s="64"/>
      <c r="B52" s="65"/>
      <c r="C52" s="329" t="s">
        <v>5349</v>
      </c>
      <c r="D52" s="330"/>
      <c r="E52" s="103">
        <v>-243</v>
      </c>
      <c r="F52" s="69"/>
      <c r="G52" s="70"/>
      <c r="H52" s="71"/>
      <c r="I52" s="66"/>
      <c r="J52" s="72"/>
      <c r="K52" s="66"/>
      <c r="M52" s="67">
        <v>-243</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73" t="str">
        <f>C51</f>
        <v>1181,2</v>
      </c>
      <c r="BE52" s="53"/>
      <c r="BF52" s="53"/>
      <c r="BG52" s="53"/>
      <c r="BH52" s="53"/>
      <c r="BI52" s="53"/>
    </row>
    <row r="53" spans="1:104" x14ac:dyDescent="0.2">
      <c r="A53" s="74" t="s">
        <v>42</v>
      </c>
      <c r="B53" s="75" t="s">
        <v>5383</v>
      </c>
      <c r="C53" s="76" t="s">
        <v>5384</v>
      </c>
      <c r="D53" s="77"/>
      <c r="E53" s="78"/>
      <c r="F53" s="78"/>
      <c r="G53" s="79">
        <f>SUM(G47:G52)</f>
        <v>0</v>
      </c>
      <c r="H53" s="80"/>
      <c r="I53" s="79">
        <f>SUM(I47:I52)</f>
        <v>0</v>
      </c>
      <c r="J53" s="81"/>
      <c r="K53" s="79">
        <f>SUM(K47:K52)</f>
        <v>0</v>
      </c>
      <c r="O53" s="53"/>
      <c r="X53" s="82">
        <f>K53</f>
        <v>0</v>
      </c>
      <c r="Y53" s="82">
        <f>I53</f>
        <v>0</v>
      </c>
      <c r="Z53" s="63">
        <f>G53</f>
        <v>0</v>
      </c>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83"/>
      <c r="BB53" s="83"/>
      <c r="BC53" s="83"/>
      <c r="BD53" s="83"/>
      <c r="BE53" s="83"/>
      <c r="BF53" s="83"/>
      <c r="BG53" s="53"/>
      <c r="BH53" s="53"/>
      <c r="BI53" s="53"/>
    </row>
    <row r="54" spans="1:104" ht="14.25" customHeight="1" x14ac:dyDescent="0.2">
      <c r="A54" s="43" t="s">
        <v>38</v>
      </c>
      <c r="B54" s="44" t="s">
        <v>5386</v>
      </c>
      <c r="C54" s="45" t="s">
        <v>5387</v>
      </c>
      <c r="D54" s="46"/>
      <c r="E54" s="47"/>
      <c r="F54" s="47"/>
      <c r="G54" s="48"/>
      <c r="H54" s="49"/>
      <c r="I54" s="50"/>
      <c r="J54" s="51"/>
      <c r="K54" s="52"/>
      <c r="O54" s="53"/>
    </row>
    <row r="55" spans="1:104" ht="22.5" x14ac:dyDescent="0.2">
      <c r="A55" s="54">
        <v>14</v>
      </c>
      <c r="B55" s="55" t="s">
        <v>5388</v>
      </c>
      <c r="C55" s="56" t="s">
        <v>5389</v>
      </c>
      <c r="D55" s="57" t="s">
        <v>70</v>
      </c>
      <c r="E55" s="100">
        <v>243.9</v>
      </c>
      <c r="F55" s="59"/>
      <c r="G55" s="60">
        <f>E55*F55</f>
        <v>0</v>
      </c>
      <c r="H55" s="61">
        <v>0</v>
      </c>
      <c r="I55" s="62">
        <f>E55*H55</f>
        <v>0</v>
      </c>
      <c r="J55" s="61">
        <v>0</v>
      </c>
      <c r="K55" s="62">
        <f>E55*J55</f>
        <v>0</v>
      </c>
      <c r="O55" s="53"/>
      <c r="Z55" s="53"/>
      <c r="AA55" s="53">
        <v>1</v>
      </c>
      <c r="AB55" s="53">
        <v>1</v>
      </c>
      <c r="AC55" s="53">
        <v>1</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G55</f>
        <v>0</v>
      </c>
      <c r="BA55" s="53"/>
      <c r="BB55" s="53"/>
      <c r="BC55" s="53"/>
      <c r="BD55" s="53"/>
      <c r="BE55" s="53"/>
      <c r="BF55" s="53"/>
      <c r="BG55" s="53"/>
      <c r="BH55" s="53"/>
      <c r="BI55" s="53"/>
      <c r="CA55" s="53">
        <v>1</v>
      </c>
      <c r="CB55" s="53">
        <v>1</v>
      </c>
      <c r="CZ55" s="16">
        <v>1</v>
      </c>
    </row>
    <row r="56" spans="1:104" x14ac:dyDescent="0.2">
      <c r="A56" s="64"/>
      <c r="B56" s="65"/>
      <c r="C56" s="329" t="s">
        <v>5390</v>
      </c>
      <c r="D56" s="330"/>
      <c r="E56" s="103">
        <v>243.9</v>
      </c>
      <c r="F56" s="69"/>
      <c r="G56" s="70"/>
      <c r="H56" s="71"/>
      <c r="I56" s="66"/>
      <c r="J56" s="72"/>
      <c r="K56" s="66"/>
      <c r="M56" s="67" t="s">
        <v>5390</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73" t="str">
        <f>C55</f>
        <v xml:space="preserve">Uložení sypaniny do násypů zhutněných na 100% PS </v>
      </c>
      <c r="BE56" s="53"/>
      <c r="BF56" s="53"/>
      <c r="BG56" s="53"/>
      <c r="BH56" s="53"/>
      <c r="BI56" s="53"/>
    </row>
    <row r="57" spans="1:104" x14ac:dyDescent="0.2">
      <c r="A57" s="74" t="s">
        <v>42</v>
      </c>
      <c r="B57" s="75" t="s">
        <v>5386</v>
      </c>
      <c r="C57" s="76" t="s">
        <v>5387</v>
      </c>
      <c r="D57" s="77"/>
      <c r="E57" s="78"/>
      <c r="F57" s="78"/>
      <c r="G57" s="79">
        <f>SUM(G54:G56)</f>
        <v>0</v>
      </c>
      <c r="H57" s="80"/>
      <c r="I57" s="79">
        <f>SUM(I54:I56)</f>
        <v>0</v>
      </c>
      <c r="J57" s="81"/>
      <c r="K57" s="79">
        <f>SUM(K54:K56)</f>
        <v>0</v>
      </c>
      <c r="O57" s="53"/>
      <c r="X57" s="82">
        <f>K57</f>
        <v>0</v>
      </c>
      <c r="Y57" s="82">
        <f>I57</f>
        <v>0</v>
      </c>
      <c r="Z57" s="63">
        <f>G57</f>
        <v>0</v>
      </c>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83"/>
      <c r="BB57" s="83"/>
      <c r="BC57" s="83"/>
      <c r="BD57" s="83"/>
      <c r="BE57" s="83"/>
      <c r="BF57" s="83"/>
      <c r="BG57" s="53"/>
      <c r="BH57" s="53"/>
      <c r="BI57" s="53"/>
    </row>
    <row r="58" spans="1:104" ht="14.25" customHeight="1" x14ac:dyDescent="0.2">
      <c r="A58" s="43" t="s">
        <v>38</v>
      </c>
      <c r="B58" s="44" t="s">
        <v>5391</v>
      </c>
      <c r="C58" s="45" t="s">
        <v>5392</v>
      </c>
      <c r="D58" s="46"/>
      <c r="E58" s="47"/>
      <c r="F58" s="47"/>
      <c r="G58" s="48"/>
      <c r="H58" s="49"/>
      <c r="I58" s="50"/>
      <c r="J58" s="51"/>
      <c r="K58" s="52"/>
      <c r="O58" s="53"/>
    </row>
    <row r="59" spans="1:104" x14ac:dyDescent="0.2">
      <c r="A59" s="54">
        <v>15</v>
      </c>
      <c r="B59" s="55" t="s">
        <v>5393</v>
      </c>
      <c r="C59" s="56" t="s">
        <v>5394</v>
      </c>
      <c r="D59" s="57" t="s">
        <v>70</v>
      </c>
      <c r="E59" s="100">
        <v>243.6</v>
      </c>
      <c r="F59" s="59"/>
      <c r="G59" s="60">
        <f>E59*F59</f>
        <v>0</v>
      </c>
      <c r="H59" s="61">
        <v>0</v>
      </c>
      <c r="I59" s="62">
        <f>E59*H59</f>
        <v>0</v>
      </c>
      <c r="J59" s="61">
        <v>0</v>
      </c>
      <c r="K59" s="62">
        <f>E59*J59</f>
        <v>0</v>
      </c>
      <c r="O59" s="53"/>
      <c r="Z59" s="53"/>
      <c r="AA59" s="53">
        <v>1</v>
      </c>
      <c r="AB59" s="53">
        <v>1</v>
      </c>
      <c r="AC59" s="53">
        <v>1</v>
      </c>
      <c r="AD59" s="53"/>
      <c r="AE59" s="53"/>
      <c r="AF59" s="53"/>
      <c r="AG59" s="53"/>
      <c r="AH59" s="53"/>
      <c r="AI59" s="53"/>
      <c r="AJ59" s="53"/>
      <c r="AK59" s="53"/>
      <c r="AL59" s="53"/>
      <c r="AM59" s="53"/>
      <c r="AN59" s="53"/>
      <c r="AO59" s="53"/>
      <c r="AP59" s="53"/>
      <c r="AQ59" s="53"/>
      <c r="AR59" s="53"/>
      <c r="AS59" s="53"/>
      <c r="AT59" s="53"/>
      <c r="AU59" s="53"/>
      <c r="AV59" s="53"/>
      <c r="AW59" s="53"/>
      <c r="AX59" s="53"/>
      <c r="AY59" s="53"/>
      <c r="AZ59" s="63">
        <f>G59</f>
        <v>0</v>
      </c>
      <c r="BA59" s="53"/>
      <c r="BB59" s="53"/>
      <c r="BC59" s="53"/>
      <c r="BD59" s="53"/>
      <c r="BE59" s="53"/>
      <c r="BF59" s="53"/>
      <c r="BG59" s="53"/>
      <c r="BH59" s="53"/>
      <c r="BI59" s="53"/>
      <c r="CA59" s="53">
        <v>1</v>
      </c>
      <c r="CB59" s="53">
        <v>1</v>
      </c>
      <c r="CZ59" s="16">
        <v>1</v>
      </c>
    </row>
    <row r="60" spans="1:104" x14ac:dyDescent="0.2">
      <c r="A60" s="64"/>
      <c r="B60" s="65"/>
      <c r="C60" s="326" t="s">
        <v>5395</v>
      </c>
      <c r="D60" s="327"/>
      <c r="E60" s="327"/>
      <c r="F60" s="327"/>
      <c r="G60" s="328"/>
      <c r="I60" s="66"/>
      <c r="K60" s="66"/>
      <c r="L60" s="67" t="s">
        <v>5395</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104" ht="22.5" x14ac:dyDescent="0.2">
      <c r="A61" s="54">
        <v>16</v>
      </c>
      <c r="B61" s="55" t="s">
        <v>5396</v>
      </c>
      <c r="C61" s="56" t="s">
        <v>5397</v>
      </c>
      <c r="D61" s="57" t="s">
        <v>41</v>
      </c>
      <c r="E61" s="100">
        <v>327</v>
      </c>
      <c r="F61" s="59"/>
      <c r="G61" s="60">
        <f>E61*F61</f>
        <v>0</v>
      </c>
      <c r="H61" s="61">
        <v>0.11</v>
      </c>
      <c r="I61" s="62">
        <f>E61*H61</f>
        <v>35.97</v>
      </c>
      <c r="J61" s="61">
        <v>0</v>
      </c>
      <c r="K61" s="62">
        <f>E61*J61</f>
        <v>0</v>
      </c>
      <c r="O61" s="53"/>
      <c r="Z61" s="53"/>
      <c r="AA61" s="53">
        <v>1</v>
      </c>
      <c r="AB61" s="53">
        <v>1</v>
      </c>
      <c r="AC61" s="53">
        <v>1</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G61</f>
        <v>0</v>
      </c>
      <c r="BA61" s="53"/>
      <c r="BB61" s="53"/>
      <c r="BC61" s="53"/>
      <c r="BD61" s="53"/>
      <c r="BE61" s="53"/>
      <c r="BF61" s="53"/>
      <c r="BG61" s="53"/>
      <c r="BH61" s="53"/>
      <c r="BI61" s="53"/>
      <c r="CA61" s="53">
        <v>1</v>
      </c>
      <c r="CB61" s="53">
        <v>1</v>
      </c>
      <c r="CZ61" s="16">
        <v>1</v>
      </c>
    </row>
    <row r="62" spans="1:104" x14ac:dyDescent="0.2">
      <c r="A62" s="64"/>
      <c r="B62" s="65"/>
      <c r="C62" s="326" t="s">
        <v>5398</v>
      </c>
      <c r="D62" s="327"/>
      <c r="E62" s="327"/>
      <c r="F62" s="327"/>
      <c r="G62" s="328"/>
      <c r="I62" s="66"/>
      <c r="K62" s="66"/>
      <c r="L62" s="67" t="s">
        <v>5398</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x14ac:dyDescent="0.2">
      <c r="A63" s="54">
        <v>17</v>
      </c>
      <c r="B63" s="55" t="s">
        <v>188</v>
      </c>
      <c r="C63" s="56" t="s">
        <v>189</v>
      </c>
      <c r="D63" s="57" t="s">
        <v>41</v>
      </c>
      <c r="E63" s="100">
        <v>1768.5</v>
      </c>
      <c r="F63" s="59"/>
      <c r="G63" s="60">
        <f>E63*F63</f>
        <v>0</v>
      </c>
      <c r="H63" s="61">
        <v>0</v>
      </c>
      <c r="I63" s="62">
        <f>E63*H63</f>
        <v>0</v>
      </c>
      <c r="J63" s="61">
        <v>0</v>
      </c>
      <c r="K63" s="62">
        <f>E63*J63</f>
        <v>0</v>
      </c>
      <c r="O63" s="53"/>
      <c r="Z63" s="53"/>
      <c r="AA63" s="53">
        <v>1</v>
      </c>
      <c r="AB63" s="53">
        <v>1</v>
      </c>
      <c r="AC63" s="53">
        <v>1</v>
      </c>
      <c r="AD63" s="53"/>
      <c r="AE63" s="53"/>
      <c r="AF63" s="53"/>
      <c r="AG63" s="53"/>
      <c r="AH63" s="53"/>
      <c r="AI63" s="53"/>
      <c r="AJ63" s="53"/>
      <c r="AK63" s="53"/>
      <c r="AL63" s="53"/>
      <c r="AM63" s="53"/>
      <c r="AN63" s="53"/>
      <c r="AO63" s="53"/>
      <c r="AP63" s="53"/>
      <c r="AQ63" s="53"/>
      <c r="AR63" s="53"/>
      <c r="AS63" s="53"/>
      <c r="AT63" s="53"/>
      <c r="AU63" s="53"/>
      <c r="AV63" s="53"/>
      <c r="AW63" s="53"/>
      <c r="AX63" s="53"/>
      <c r="AY63" s="53"/>
      <c r="AZ63" s="63">
        <f>G63</f>
        <v>0</v>
      </c>
      <c r="BA63" s="53"/>
      <c r="BB63" s="53"/>
      <c r="BC63" s="53"/>
      <c r="BD63" s="53"/>
      <c r="BE63" s="53"/>
      <c r="BF63" s="53"/>
      <c r="BG63" s="53"/>
      <c r="BH63" s="53"/>
      <c r="BI63" s="53"/>
      <c r="CA63" s="53">
        <v>1</v>
      </c>
      <c r="CB63" s="53">
        <v>1</v>
      </c>
      <c r="CZ63" s="16">
        <v>1</v>
      </c>
    </row>
    <row r="64" spans="1:104" x14ac:dyDescent="0.2">
      <c r="A64" s="64"/>
      <c r="B64" s="65"/>
      <c r="C64" s="329" t="s">
        <v>5399</v>
      </c>
      <c r="D64" s="330"/>
      <c r="E64" s="103">
        <v>1768.5</v>
      </c>
      <c r="F64" s="69"/>
      <c r="G64" s="70"/>
      <c r="H64" s="71"/>
      <c r="I64" s="66"/>
      <c r="J64" s="72"/>
      <c r="K64" s="66"/>
      <c r="M64" s="67" t="s">
        <v>5399</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73" t="str">
        <f>C63</f>
        <v xml:space="preserve">Úprava pláně v zářezech v hor. 1-4, se zhutněním </v>
      </c>
      <c r="BE64" s="53"/>
      <c r="BF64" s="53"/>
      <c r="BG64" s="53"/>
      <c r="BH64" s="53"/>
      <c r="BI64" s="53"/>
    </row>
    <row r="65" spans="1:104" ht="22.5" x14ac:dyDescent="0.2">
      <c r="A65" s="54">
        <v>18</v>
      </c>
      <c r="B65" s="55" t="s">
        <v>5400</v>
      </c>
      <c r="C65" s="56" t="s">
        <v>5401</v>
      </c>
      <c r="D65" s="57" t="s">
        <v>41</v>
      </c>
      <c r="E65" s="100">
        <v>2122</v>
      </c>
      <c r="F65" s="59"/>
      <c r="G65" s="60">
        <f>E65*F65</f>
        <v>0</v>
      </c>
      <c r="H65" s="61">
        <v>0</v>
      </c>
      <c r="I65" s="62">
        <f>E65*H65</f>
        <v>0</v>
      </c>
      <c r="J65" s="61">
        <v>0</v>
      </c>
      <c r="K65" s="62">
        <f>E65*J65</f>
        <v>0</v>
      </c>
      <c r="O65" s="53"/>
      <c r="Z65" s="53"/>
      <c r="AA65" s="53">
        <v>1</v>
      </c>
      <c r="AB65" s="53">
        <v>1</v>
      </c>
      <c r="AC65" s="53">
        <v>1</v>
      </c>
      <c r="AD65" s="53"/>
      <c r="AE65" s="53"/>
      <c r="AF65" s="53"/>
      <c r="AG65" s="53"/>
      <c r="AH65" s="53"/>
      <c r="AI65" s="53"/>
      <c r="AJ65" s="53"/>
      <c r="AK65" s="53"/>
      <c r="AL65" s="53"/>
      <c r="AM65" s="53"/>
      <c r="AN65" s="53"/>
      <c r="AO65" s="53"/>
      <c r="AP65" s="53"/>
      <c r="AQ65" s="53"/>
      <c r="AR65" s="53"/>
      <c r="AS65" s="53"/>
      <c r="AT65" s="53"/>
      <c r="AU65" s="53"/>
      <c r="AV65" s="53"/>
      <c r="AW65" s="53"/>
      <c r="AX65" s="53"/>
      <c r="AY65" s="53"/>
      <c r="AZ65" s="63">
        <f>G65</f>
        <v>0</v>
      </c>
      <c r="BA65" s="53"/>
      <c r="BB65" s="53"/>
      <c r="BC65" s="53"/>
      <c r="BD65" s="53"/>
      <c r="BE65" s="53"/>
      <c r="BF65" s="53"/>
      <c r="BG65" s="53"/>
      <c r="BH65" s="53"/>
      <c r="BI65" s="53"/>
      <c r="CA65" s="53">
        <v>1</v>
      </c>
      <c r="CB65" s="53">
        <v>1</v>
      </c>
      <c r="CZ65" s="16">
        <v>1</v>
      </c>
    </row>
    <row r="66" spans="1:104" ht="22.5" x14ac:dyDescent="0.2">
      <c r="A66" s="54">
        <v>19</v>
      </c>
      <c r="B66" s="55" t="s">
        <v>5402</v>
      </c>
      <c r="C66" s="56" t="s">
        <v>5403</v>
      </c>
      <c r="D66" s="57" t="s">
        <v>41</v>
      </c>
      <c r="E66" s="100">
        <v>228</v>
      </c>
      <c r="F66" s="59"/>
      <c r="G66" s="60">
        <f>E66*F66</f>
        <v>0</v>
      </c>
      <c r="H66" s="61">
        <v>0</v>
      </c>
      <c r="I66" s="62">
        <f>E66*H66</f>
        <v>0</v>
      </c>
      <c r="J66" s="61">
        <v>0</v>
      </c>
      <c r="K66" s="62">
        <f>E66*J66</f>
        <v>0</v>
      </c>
      <c r="O66" s="53"/>
      <c r="Z66" s="53"/>
      <c r="AA66" s="53">
        <v>1</v>
      </c>
      <c r="AB66" s="53">
        <v>1</v>
      </c>
      <c r="AC66" s="53">
        <v>1</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G66</f>
        <v>0</v>
      </c>
      <c r="BA66" s="53"/>
      <c r="BB66" s="53"/>
      <c r="BC66" s="53"/>
      <c r="BD66" s="53"/>
      <c r="BE66" s="53"/>
      <c r="BF66" s="53"/>
      <c r="BG66" s="53"/>
      <c r="BH66" s="53"/>
      <c r="BI66" s="53"/>
      <c r="CA66" s="53">
        <v>1</v>
      </c>
      <c r="CB66" s="53">
        <v>1</v>
      </c>
      <c r="CZ66" s="16">
        <v>1</v>
      </c>
    </row>
    <row r="67" spans="1:104" x14ac:dyDescent="0.2">
      <c r="A67" s="54">
        <v>20</v>
      </c>
      <c r="B67" s="55" t="s">
        <v>5404</v>
      </c>
      <c r="C67" s="56" t="s">
        <v>5405</v>
      </c>
      <c r="D67" s="57" t="s">
        <v>41</v>
      </c>
      <c r="E67" s="100">
        <v>228</v>
      </c>
      <c r="F67" s="59"/>
      <c r="G67" s="60">
        <f>E67*F67</f>
        <v>0</v>
      </c>
      <c r="H67" s="61">
        <v>0</v>
      </c>
      <c r="I67" s="62">
        <f>E67*H67</f>
        <v>0</v>
      </c>
      <c r="J67" s="61">
        <v>0</v>
      </c>
      <c r="K67" s="62">
        <f>E67*J67</f>
        <v>0</v>
      </c>
      <c r="O67" s="53"/>
      <c r="Z67" s="53"/>
      <c r="AA67" s="53">
        <v>1</v>
      </c>
      <c r="AB67" s="53">
        <v>1</v>
      </c>
      <c r="AC67" s="53">
        <v>1</v>
      </c>
      <c r="AD67" s="53"/>
      <c r="AE67" s="53"/>
      <c r="AF67" s="53"/>
      <c r="AG67" s="53"/>
      <c r="AH67" s="53"/>
      <c r="AI67" s="53"/>
      <c r="AJ67" s="53"/>
      <c r="AK67" s="53"/>
      <c r="AL67" s="53"/>
      <c r="AM67" s="53"/>
      <c r="AN67" s="53"/>
      <c r="AO67" s="53"/>
      <c r="AP67" s="53"/>
      <c r="AQ67" s="53"/>
      <c r="AR67" s="53"/>
      <c r="AS67" s="53"/>
      <c r="AT67" s="53"/>
      <c r="AU67" s="53"/>
      <c r="AV67" s="53"/>
      <c r="AW67" s="53"/>
      <c r="AX67" s="53"/>
      <c r="AY67" s="53"/>
      <c r="AZ67" s="63">
        <f>G67</f>
        <v>0</v>
      </c>
      <c r="BA67" s="53"/>
      <c r="BB67" s="53"/>
      <c r="BC67" s="53"/>
      <c r="BD67" s="53"/>
      <c r="BE67" s="53"/>
      <c r="BF67" s="53"/>
      <c r="BG67" s="53"/>
      <c r="BH67" s="53"/>
      <c r="BI67" s="53"/>
      <c r="CA67" s="53">
        <v>1</v>
      </c>
      <c r="CB67" s="53">
        <v>1</v>
      </c>
      <c r="CZ67" s="16">
        <v>1</v>
      </c>
    </row>
    <row r="68" spans="1:104" x14ac:dyDescent="0.2">
      <c r="A68" s="64"/>
      <c r="B68" s="65"/>
      <c r="C68" s="329" t="s">
        <v>5406</v>
      </c>
      <c r="D68" s="330"/>
      <c r="E68" s="103">
        <v>228</v>
      </c>
      <c r="F68" s="69"/>
      <c r="G68" s="70"/>
      <c r="H68" s="71"/>
      <c r="I68" s="66"/>
      <c r="J68" s="72"/>
      <c r="K68" s="66"/>
      <c r="M68" s="67">
        <v>228</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73" t="str">
        <f>C67</f>
        <v xml:space="preserve">Svahování v zářezech v hor. 1 - 4 </v>
      </c>
      <c r="BE68" s="53"/>
      <c r="BF68" s="53"/>
      <c r="BG68" s="53"/>
      <c r="BH68" s="53"/>
      <c r="BI68" s="53"/>
    </row>
    <row r="69" spans="1:104" x14ac:dyDescent="0.2">
      <c r="A69" s="54">
        <v>21</v>
      </c>
      <c r="B69" s="55" t="s">
        <v>5407</v>
      </c>
      <c r="C69" s="56" t="s">
        <v>5408</v>
      </c>
      <c r="D69" s="57" t="s">
        <v>41</v>
      </c>
      <c r="E69" s="100">
        <v>27</v>
      </c>
      <c r="F69" s="59"/>
      <c r="G69" s="60">
        <f>E69*F69</f>
        <v>0</v>
      </c>
      <c r="H69" s="61">
        <v>0</v>
      </c>
      <c r="I69" s="62">
        <f>E69*H69</f>
        <v>0</v>
      </c>
      <c r="J69" s="61">
        <v>0</v>
      </c>
      <c r="K69" s="62">
        <f>E69*J69</f>
        <v>0</v>
      </c>
      <c r="O69" s="53"/>
      <c r="Z69" s="53"/>
      <c r="AA69" s="53">
        <v>1</v>
      </c>
      <c r="AB69" s="53">
        <v>1</v>
      </c>
      <c r="AC69" s="53">
        <v>1</v>
      </c>
      <c r="AD69" s="53"/>
      <c r="AE69" s="53"/>
      <c r="AF69" s="53"/>
      <c r="AG69" s="53"/>
      <c r="AH69" s="53"/>
      <c r="AI69" s="53"/>
      <c r="AJ69" s="53"/>
      <c r="AK69" s="53"/>
      <c r="AL69" s="53"/>
      <c r="AM69" s="53"/>
      <c r="AN69" s="53"/>
      <c r="AO69" s="53"/>
      <c r="AP69" s="53"/>
      <c r="AQ69" s="53"/>
      <c r="AR69" s="53"/>
      <c r="AS69" s="53"/>
      <c r="AT69" s="53"/>
      <c r="AU69" s="53"/>
      <c r="AV69" s="53"/>
      <c r="AW69" s="53"/>
      <c r="AX69" s="53"/>
      <c r="AY69" s="53"/>
      <c r="AZ69" s="63">
        <f>G69</f>
        <v>0</v>
      </c>
      <c r="BA69" s="53"/>
      <c r="BB69" s="53"/>
      <c r="BC69" s="53"/>
      <c r="BD69" s="53"/>
      <c r="BE69" s="53"/>
      <c r="BF69" s="53"/>
      <c r="BG69" s="53"/>
      <c r="BH69" s="53"/>
      <c r="BI69" s="53"/>
      <c r="CA69" s="53">
        <v>1</v>
      </c>
      <c r="CB69" s="53">
        <v>1</v>
      </c>
      <c r="CZ69" s="16">
        <v>1</v>
      </c>
    </row>
    <row r="70" spans="1:104" x14ac:dyDescent="0.2">
      <c r="A70" s="64"/>
      <c r="B70" s="65"/>
      <c r="C70" s="329" t="s">
        <v>5409</v>
      </c>
      <c r="D70" s="330"/>
      <c r="E70" s="103">
        <v>27</v>
      </c>
      <c r="F70" s="69"/>
      <c r="G70" s="70"/>
      <c r="H70" s="71"/>
      <c r="I70" s="66"/>
      <c r="J70" s="72"/>
      <c r="K70" s="66"/>
      <c r="M70" s="67">
        <v>27</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73" t="str">
        <f>C69</f>
        <v xml:space="preserve">Svahování násypů </v>
      </c>
      <c r="BE70" s="53"/>
      <c r="BF70" s="53"/>
      <c r="BG70" s="53"/>
      <c r="BH70" s="53"/>
      <c r="BI70" s="53"/>
    </row>
    <row r="71" spans="1:104" x14ac:dyDescent="0.2">
      <c r="A71" s="54">
        <v>22</v>
      </c>
      <c r="B71" s="55" t="s">
        <v>5410</v>
      </c>
      <c r="C71" s="56" t="s">
        <v>5411</v>
      </c>
      <c r="D71" s="57" t="s">
        <v>248</v>
      </c>
      <c r="E71" s="100">
        <v>0.01</v>
      </c>
      <c r="F71" s="59"/>
      <c r="G71" s="60">
        <f>E71*F71</f>
        <v>0</v>
      </c>
      <c r="H71" s="61">
        <v>0</v>
      </c>
      <c r="I71" s="62">
        <f>E71*H71</f>
        <v>0</v>
      </c>
      <c r="J71" s="61">
        <v>0</v>
      </c>
      <c r="K71" s="62">
        <f>E71*J71</f>
        <v>0</v>
      </c>
      <c r="O71" s="53"/>
      <c r="Z71" s="53"/>
      <c r="AA71" s="53">
        <v>1</v>
      </c>
      <c r="AB71" s="53">
        <v>1</v>
      </c>
      <c r="AC71" s="53">
        <v>1</v>
      </c>
      <c r="AD71" s="53"/>
      <c r="AE71" s="53"/>
      <c r="AF71" s="53"/>
      <c r="AG71" s="53"/>
      <c r="AH71" s="53"/>
      <c r="AI71" s="53"/>
      <c r="AJ71" s="53"/>
      <c r="AK71" s="53"/>
      <c r="AL71" s="53"/>
      <c r="AM71" s="53"/>
      <c r="AN71" s="53"/>
      <c r="AO71" s="53"/>
      <c r="AP71" s="53"/>
      <c r="AQ71" s="53"/>
      <c r="AR71" s="53"/>
      <c r="AS71" s="53"/>
      <c r="AT71" s="53"/>
      <c r="AU71" s="53"/>
      <c r="AV71" s="53"/>
      <c r="AW71" s="53"/>
      <c r="AX71" s="53"/>
      <c r="AY71" s="53"/>
      <c r="AZ71" s="63">
        <f>G71</f>
        <v>0</v>
      </c>
      <c r="BA71" s="53"/>
      <c r="BB71" s="53"/>
      <c r="BC71" s="53"/>
      <c r="BD71" s="53"/>
      <c r="BE71" s="53"/>
      <c r="BF71" s="53"/>
      <c r="BG71" s="53"/>
      <c r="BH71" s="53"/>
      <c r="BI71" s="53"/>
      <c r="CA71" s="53">
        <v>1</v>
      </c>
      <c r="CB71" s="53">
        <v>1</v>
      </c>
      <c r="CZ71" s="16">
        <v>1</v>
      </c>
    </row>
    <row r="72" spans="1:104" x14ac:dyDescent="0.2">
      <c r="A72" s="54">
        <v>23</v>
      </c>
      <c r="B72" s="55" t="s">
        <v>5412</v>
      </c>
      <c r="C72" s="56" t="s">
        <v>5413</v>
      </c>
      <c r="D72" s="57" t="s">
        <v>41</v>
      </c>
      <c r="E72" s="100">
        <v>327</v>
      </c>
      <c r="F72" s="59"/>
      <c r="G72" s="60">
        <f>E72*F72</f>
        <v>0</v>
      </c>
      <c r="H72" s="61">
        <v>0</v>
      </c>
      <c r="I72" s="62">
        <f>E72*H72</f>
        <v>0</v>
      </c>
      <c r="J72" s="61">
        <v>0</v>
      </c>
      <c r="K72" s="62">
        <f>E72*J72</f>
        <v>0</v>
      </c>
      <c r="O72" s="53"/>
      <c r="Z72" s="53"/>
      <c r="AA72" s="53">
        <v>1</v>
      </c>
      <c r="AB72" s="53">
        <v>1</v>
      </c>
      <c r="AC72" s="53">
        <v>1</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G72</f>
        <v>0</v>
      </c>
      <c r="BA72" s="53"/>
      <c r="BB72" s="53"/>
      <c r="BC72" s="53"/>
      <c r="BD72" s="53"/>
      <c r="BE72" s="53"/>
      <c r="BF72" s="53"/>
      <c r="BG72" s="53"/>
      <c r="BH72" s="53"/>
      <c r="BI72" s="53"/>
      <c r="CA72" s="53">
        <v>1</v>
      </c>
      <c r="CB72" s="53">
        <v>1</v>
      </c>
      <c r="CZ72" s="16">
        <v>1</v>
      </c>
    </row>
    <row r="73" spans="1:104" x14ac:dyDescent="0.2">
      <c r="A73" s="54">
        <v>24</v>
      </c>
      <c r="B73" s="55" t="s">
        <v>5414</v>
      </c>
      <c r="C73" s="56" t="s">
        <v>5415</v>
      </c>
      <c r="D73" s="57" t="s">
        <v>70</v>
      </c>
      <c r="E73" s="100">
        <v>392.20499999999998</v>
      </c>
      <c r="F73" s="59"/>
      <c r="G73" s="60">
        <f>E73*F73</f>
        <v>0</v>
      </c>
      <c r="H73" s="61">
        <v>0</v>
      </c>
      <c r="I73" s="62">
        <f>E73*H73</f>
        <v>0</v>
      </c>
      <c r="J73" s="61"/>
      <c r="K73" s="62">
        <f>E73*J73</f>
        <v>0</v>
      </c>
      <c r="O73" s="53"/>
      <c r="Z73" s="53"/>
      <c r="AA73" s="53">
        <v>12</v>
      </c>
      <c r="AB73" s="53">
        <v>0</v>
      </c>
      <c r="AC73" s="53">
        <v>73</v>
      </c>
      <c r="AD73" s="53"/>
      <c r="AE73" s="53"/>
      <c r="AF73" s="53"/>
      <c r="AG73" s="53"/>
      <c r="AH73" s="53"/>
      <c r="AI73" s="53"/>
      <c r="AJ73" s="53"/>
      <c r="AK73" s="53"/>
      <c r="AL73" s="53"/>
      <c r="AM73" s="53"/>
      <c r="AN73" s="53"/>
      <c r="AO73" s="53"/>
      <c r="AP73" s="53"/>
      <c r="AQ73" s="53"/>
      <c r="AR73" s="53"/>
      <c r="AS73" s="53"/>
      <c r="AT73" s="53"/>
      <c r="AU73" s="53"/>
      <c r="AV73" s="53"/>
      <c r="AW73" s="53"/>
      <c r="AX73" s="53"/>
      <c r="AY73" s="53"/>
      <c r="AZ73" s="63">
        <f>G73</f>
        <v>0</v>
      </c>
      <c r="BA73" s="53"/>
      <c r="BB73" s="53"/>
      <c r="BC73" s="53"/>
      <c r="BD73" s="53"/>
      <c r="BE73" s="53"/>
      <c r="BF73" s="53"/>
      <c r="BG73" s="53"/>
      <c r="BH73" s="53"/>
      <c r="BI73" s="53"/>
      <c r="CA73" s="53">
        <v>12</v>
      </c>
      <c r="CB73" s="53">
        <v>0</v>
      </c>
      <c r="CZ73" s="16">
        <v>1</v>
      </c>
    </row>
    <row r="74" spans="1:104" x14ac:dyDescent="0.2">
      <c r="A74" s="64"/>
      <c r="B74" s="65"/>
      <c r="C74" s="326"/>
      <c r="D74" s="327"/>
      <c r="E74" s="327"/>
      <c r="F74" s="327"/>
      <c r="G74" s="328"/>
      <c r="I74" s="66"/>
      <c r="K74" s="66"/>
      <c r="L74" s="67"/>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104" x14ac:dyDescent="0.2">
      <c r="A75" s="64"/>
      <c r="B75" s="65"/>
      <c r="C75" s="329" t="s">
        <v>5416</v>
      </c>
      <c r="D75" s="330"/>
      <c r="E75" s="103">
        <v>350.13</v>
      </c>
      <c r="F75" s="69"/>
      <c r="G75" s="70"/>
      <c r="H75" s="71"/>
      <c r="I75" s="66"/>
      <c r="J75" s="72"/>
      <c r="K75" s="66"/>
      <c r="M75" s="67" t="s">
        <v>5416</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73">
        <f>C74</f>
        <v>0</v>
      </c>
      <c r="BE75" s="53"/>
      <c r="BF75" s="53"/>
      <c r="BG75" s="53"/>
      <c r="BH75" s="53"/>
      <c r="BI75" s="53"/>
    </row>
    <row r="76" spans="1:104" x14ac:dyDescent="0.2">
      <c r="A76" s="64"/>
      <c r="B76" s="65"/>
      <c r="C76" s="329" t="s">
        <v>5417</v>
      </c>
      <c r="D76" s="330"/>
      <c r="E76" s="103">
        <v>42.075000000000003</v>
      </c>
      <c r="F76" s="69"/>
      <c r="G76" s="70"/>
      <c r="H76" s="71"/>
      <c r="I76" s="66"/>
      <c r="J76" s="72"/>
      <c r="K76" s="66"/>
      <c r="M76" s="67" t="s">
        <v>5417</v>
      </c>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73" t="str">
        <f>C75</f>
        <v>2122*0,15*1,1</v>
      </c>
      <c r="BE76" s="53"/>
      <c r="BF76" s="53"/>
      <c r="BG76" s="53"/>
      <c r="BH76" s="53"/>
      <c r="BI76" s="53"/>
    </row>
    <row r="77" spans="1:104" x14ac:dyDescent="0.2">
      <c r="A77" s="54">
        <v>25</v>
      </c>
      <c r="B77" s="55" t="s">
        <v>5418</v>
      </c>
      <c r="C77" s="56" t="s">
        <v>5419</v>
      </c>
      <c r="D77" s="57" t="s">
        <v>70</v>
      </c>
      <c r="E77" s="100">
        <v>53</v>
      </c>
      <c r="F77" s="59"/>
      <c r="G77" s="60">
        <f>E77*F77</f>
        <v>0</v>
      </c>
      <c r="H77" s="61">
        <v>0</v>
      </c>
      <c r="I77" s="62">
        <f>E77*H77</f>
        <v>0</v>
      </c>
      <c r="J77" s="61"/>
      <c r="K77" s="62">
        <f>E77*J77</f>
        <v>0</v>
      </c>
      <c r="O77" s="53"/>
      <c r="Z77" s="53"/>
      <c r="AA77" s="53">
        <v>12</v>
      </c>
      <c r="AB77" s="53">
        <v>0</v>
      </c>
      <c r="AC77" s="53">
        <v>206</v>
      </c>
      <c r="AD77" s="53"/>
      <c r="AE77" s="53"/>
      <c r="AF77" s="53"/>
      <c r="AG77" s="53"/>
      <c r="AH77" s="53"/>
      <c r="AI77" s="53"/>
      <c r="AJ77" s="53"/>
      <c r="AK77" s="53"/>
      <c r="AL77" s="53"/>
      <c r="AM77" s="53"/>
      <c r="AN77" s="53"/>
      <c r="AO77" s="53"/>
      <c r="AP77" s="53"/>
      <c r="AQ77" s="53"/>
      <c r="AR77" s="53"/>
      <c r="AS77" s="53"/>
      <c r="AT77" s="53"/>
      <c r="AU77" s="53"/>
      <c r="AV77" s="53"/>
      <c r="AW77" s="53"/>
      <c r="AX77" s="53"/>
      <c r="AY77" s="53"/>
      <c r="AZ77" s="63">
        <f>G77</f>
        <v>0</v>
      </c>
      <c r="BA77" s="53"/>
      <c r="BB77" s="53"/>
      <c r="BC77" s="53"/>
      <c r="BD77" s="53"/>
      <c r="BE77" s="53"/>
      <c r="BF77" s="53"/>
      <c r="BG77" s="53"/>
      <c r="BH77" s="53"/>
      <c r="BI77" s="53"/>
      <c r="CA77" s="53">
        <v>12</v>
      </c>
      <c r="CB77" s="53">
        <v>0</v>
      </c>
      <c r="CZ77" s="16">
        <v>1</v>
      </c>
    </row>
    <row r="78" spans="1:104" ht="22.5" x14ac:dyDescent="0.2">
      <c r="A78" s="54">
        <v>26</v>
      </c>
      <c r="B78" s="55" t="s">
        <v>5420</v>
      </c>
      <c r="C78" s="56" t="s">
        <v>5421</v>
      </c>
      <c r="D78" s="57" t="s">
        <v>70</v>
      </c>
      <c r="E78" s="100">
        <v>487.8</v>
      </c>
      <c r="F78" s="59"/>
      <c r="G78" s="60">
        <f>E78*F78</f>
        <v>0</v>
      </c>
      <c r="H78" s="61">
        <v>0</v>
      </c>
      <c r="I78" s="62">
        <f>E78*H78</f>
        <v>0</v>
      </c>
      <c r="J78" s="61"/>
      <c r="K78" s="62">
        <f>E78*J78</f>
        <v>0</v>
      </c>
      <c r="O78" s="53"/>
      <c r="Z78" s="53"/>
      <c r="AA78" s="53">
        <v>12</v>
      </c>
      <c r="AB78" s="53">
        <v>0</v>
      </c>
      <c r="AC78" s="53">
        <v>8</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G78</f>
        <v>0</v>
      </c>
      <c r="BA78" s="53"/>
      <c r="BB78" s="53"/>
      <c r="BC78" s="53"/>
      <c r="BD78" s="53"/>
      <c r="BE78" s="53"/>
      <c r="BF78" s="53"/>
      <c r="BG78" s="53"/>
      <c r="BH78" s="53"/>
      <c r="BI78" s="53"/>
      <c r="CA78" s="53">
        <v>12</v>
      </c>
      <c r="CB78" s="53">
        <v>0</v>
      </c>
      <c r="CZ78" s="16">
        <v>1</v>
      </c>
    </row>
    <row r="79" spans="1:104" x14ac:dyDescent="0.2">
      <c r="A79" s="64"/>
      <c r="B79" s="65"/>
      <c r="C79" s="326" t="s">
        <v>5422</v>
      </c>
      <c r="D79" s="327"/>
      <c r="E79" s="327"/>
      <c r="F79" s="327"/>
      <c r="G79" s="328"/>
      <c r="I79" s="66"/>
      <c r="K79" s="66"/>
      <c r="L79" s="67" t="s">
        <v>5422</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104" x14ac:dyDescent="0.2">
      <c r="A80" s="64"/>
      <c r="B80" s="65"/>
      <c r="C80" s="326" t="s">
        <v>5423</v>
      </c>
      <c r="D80" s="327"/>
      <c r="E80" s="327"/>
      <c r="F80" s="327"/>
      <c r="G80" s="328"/>
      <c r="I80" s="66"/>
      <c r="K80" s="66"/>
      <c r="L80" s="67" t="s">
        <v>5423</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104" ht="22.5" x14ac:dyDescent="0.2">
      <c r="A81" s="64"/>
      <c r="B81" s="65"/>
      <c r="C81" s="326" t="s">
        <v>5424</v>
      </c>
      <c r="D81" s="327"/>
      <c r="E81" s="327"/>
      <c r="F81" s="327"/>
      <c r="G81" s="328"/>
      <c r="I81" s="66"/>
      <c r="K81" s="66"/>
      <c r="L81" s="67" t="s">
        <v>5424</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104" x14ac:dyDescent="0.2">
      <c r="A82" s="64"/>
      <c r="B82" s="65"/>
      <c r="C82" s="326" t="s">
        <v>5425</v>
      </c>
      <c r="D82" s="327"/>
      <c r="E82" s="327"/>
      <c r="F82" s="327"/>
      <c r="G82" s="328"/>
      <c r="I82" s="66"/>
      <c r="K82" s="66"/>
      <c r="L82" s="67" t="s">
        <v>5425</v>
      </c>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104" x14ac:dyDescent="0.2">
      <c r="A83" s="64"/>
      <c r="B83" s="65"/>
      <c r="C83" s="326" t="s">
        <v>5426</v>
      </c>
      <c r="D83" s="327"/>
      <c r="E83" s="327"/>
      <c r="F83" s="327"/>
      <c r="G83" s="328"/>
      <c r="I83" s="66"/>
      <c r="K83" s="66"/>
      <c r="L83" s="67" t="s">
        <v>5426</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row>
    <row r="84" spans="1:104" x14ac:dyDescent="0.2">
      <c r="A84" s="64"/>
      <c r="B84" s="65"/>
      <c r="C84" s="329" t="s">
        <v>5390</v>
      </c>
      <c r="D84" s="330"/>
      <c r="E84" s="103">
        <v>243.9</v>
      </c>
      <c r="F84" s="69"/>
      <c r="G84" s="70"/>
      <c r="H84" s="71"/>
      <c r="I84" s="66"/>
      <c r="J84" s="72"/>
      <c r="K84" s="66"/>
      <c r="M84" s="67" t="s">
        <v>5390</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73" t="str">
        <f>C83</f>
        <v xml:space="preserve">v rámci stavby </v>
      </c>
      <c r="BE84" s="53"/>
      <c r="BF84" s="53"/>
      <c r="BG84" s="53"/>
      <c r="BH84" s="53"/>
      <c r="BI84" s="53"/>
    </row>
    <row r="85" spans="1:104" x14ac:dyDescent="0.2">
      <c r="A85" s="64"/>
      <c r="B85" s="65"/>
      <c r="C85" s="329" t="s">
        <v>5390</v>
      </c>
      <c r="D85" s="330"/>
      <c r="E85" s="103">
        <v>243.9</v>
      </c>
      <c r="F85" s="69"/>
      <c r="G85" s="70"/>
      <c r="H85" s="71"/>
      <c r="I85" s="66"/>
      <c r="J85" s="72"/>
      <c r="K85" s="66"/>
      <c r="M85" s="67" t="s">
        <v>5390</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73" t="str">
        <f>C84</f>
        <v>243,9</v>
      </c>
      <c r="BE85" s="53"/>
      <c r="BF85" s="53"/>
      <c r="BG85" s="53"/>
      <c r="BH85" s="53"/>
      <c r="BI85" s="53"/>
    </row>
    <row r="86" spans="1:104" x14ac:dyDescent="0.2">
      <c r="A86" s="54">
        <v>27</v>
      </c>
      <c r="B86" s="55" t="s">
        <v>5427</v>
      </c>
      <c r="C86" s="56" t="s">
        <v>5428</v>
      </c>
      <c r="D86" s="57" t="s">
        <v>3516</v>
      </c>
      <c r="E86" s="100">
        <v>16.350000000000001</v>
      </c>
      <c r="F86" s="59"/>
      <c r="G86" s="60">
        <f>E86*F86</f>
        <v>0</v>
      </c>
      <c r="H86" s="61">
        <v>1E-3</v>
      </c>
      <c r="I86" s="62">
        <f>E86*H86</f>
        <v>1.6350000000000003E-2</v>
      </c>
      <c r="J86" s="61"/>
      <c r="K86" s="62">
        <f>E86*J86</f>
        <v>0</v>
      </c>
      <c r="O86" s="53"/>
      <c r="Z86" s="53"/>
      <c r="AA86" s="53">
        <v>3</v>
      </c>
      <c r="AB86" s="53">
        <v>1</v>
      </c>
      <c r="AC86" s="53" t="s">
        <v>5427</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G86</f>
        <v>0</v>
      </c>
      <c r="BA86" s="53"/>
      <c r="BB86" s="53"/>
      <c r="BC86" s="53"/>
      <c r="BD86" s="53"/>
      <c r="BE86" s="53"/>
      <c r="BF86" s="53"/>
      <c r="BG86" s="53"/>
      <c r="BH86" s="53"/>
      <c r="BI86" s="53"/>
      <c r="CA86" s="53">
        <v>3</v>
      </c>
      <c r="CB86" s="53">
        <v>1</v>
      </c>
      <c r="CZ86" s="16">
        <v>1</v>
      </c>
    </row>
    <row r="87" spans="1:104" x14ac:dyDescent="0.2">
      <c r="A87" s="64"/>
      <c r="B87" s="65"/>
      <c r="C87" s="329" t="s">
        <v>5429</v>
      </c>
      <c r="D87" s="330"/>
      <c r="E87" s="103">
        <v>16.350000000000001</v>
      </c>
      <c r="F87" s="69"/>
      <c r="G87" s="70"/>
      <c r="H87" s="71"/>
      <c r="I87" s="66"/>
      <c r="J87" s="72"/>
      <c r="K87" s="66"/>
      <c r="M87" s="67" t="s">
        <v>5429</v>
      </c>
      <c r="O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73" t="str">
        <f>C86</f>
        <v>Směs travní parková II. mírná zátěž</v>
      </c>
      <c r="BE87" s="53"/>
      <c r="BF87" s="53"/>
      <c r="BG87" s="53"/>
      <c r="BH87" s="53"/>
      <c r="BI87" s="53"/>
    </row>
    <row r="88" spans="1:104" x14ac:dyDescent="0.2">
      <c r="A88" s="54">
        <v>28</v>
      </c>
      <c r="B88" s="55" t="s">
        <v>5430</v>
      </c>
      <c r="C88" s="56" t="s">
        <v>5431</v>
      </c>
      <c r="D88" s="57" t="s">
        <v>5432</v>
      </c>
      <c r="E88" s="100">
        <v>45</v>
      </c>
      <c r="F88" s="59"/>
      <c r="G88" s="60">
        <f>E88*F88</f>
        <v>0</v>
      </c>
      <c r="H88" s="61">
        <v>1E-3</v>
      </c>
      <c r="I88" s="62">
        <f>E88*H88</f>
        <v>4.4999999999999998E-2</v>
      </c>
      <c r="J88" s="61"/>
      <c r="K88" s="62">
        <f>E88*J88</f>
        <v>0</v>
      </c>
      <c r="O88" s="53"/>
      <c r="Z88" s="53"/>
      <c r="AA88" s="53">
        <v>3</v>
      </c>
      <c r="AB88" s="53">
        <v>1</v>
      </c>
      <c r="AC88" s="53" t="s">
        <v>5430</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G88</f>
        <v>0</v>
      </c>
      <c r="BA88" s="53"/>
      <c r="BB88" s="53"/>
      <c r="BC88" s="53"/>
      <c r="BD88" s="53"/>
      <c r="BE88" s="53"/>
      <c r="BF88" s="53"/>
      <c r="BG88" s="53"/>
      <c r="BH88" s="53"/>
      <c r="BI88" s="53"/>
      <c r="CA88" s="53">
        <v>3</v>
      </c>
      <c r="CB88" s="53">
        <v>1</v>
      </c>
      <c r="CZ88" s="16">
        <v>1</v>
      </c>
    </row>
    <row r="89" spans="1:104" x14ac:dyDescent="0.2">
      <c r="A89" s="74" t="s">
        <v>42</v>
      </c>
      <c r="B89" s="75" t="s">
        <v>5391</v>
      </c>
      <c r="C89" s="76" t="s">
        <v>5392</v>
      </c>
      <c r="D89" s="77"/>
      <c r="E89" s="78"/>
      <c r="F89" s="78"/>
      <c r="G89" s="79">
        <f>SUM(G58:G88)</f>
        <v>0</v>
      </c>
      <c r="H89" s="80"/>
      <c r="I89" s="79">
        <f>SUM(I58:I88)</f>
        <v>36.031350000000003</v>
      </c>
      <c r="J89" s="81"/>
      <c r="K89" s="79">
        <f>SUM(K58:K88)</f>
        <v>0</v>
      </c>
      <c r="O89" s="53"/>
      <c r="X89" s="82">
        <f>K89</f>
        <v>0</v>
      </c>
      <c r="Y89" s="82">
        <f>I89</f>
        <v>36.031350000000003</v>
      </c>
      <c r="Z89" s="63">
        <f>G89</f>
        <v>0</v>
      </c>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83"/>
      <c r="BB89" s="83"/>
      <c r="BC89" s="83"/>
      <c r="BD89" s="83"/>
      <c r="BE89" s="83"/>
      <c r="BF89" s="83"/>
      <c r="BG89" s="53"/>
      <c r="BH89" s="53"/>
      <c r="BI89" s="53"/>
    </row>
    <row r="90" spans="1:104" ht="14.25" customHeight="1" x14ac:dyDescent="0.2">
      <c r="A90" s="43" t="s">
        <v>38</v>
      </c>
      <c r="B90" s="44" t="s">
        <v>197</v>
      </c>
      <c r="C90" s="45" t="s">
        <v>198</v>
      </c>
      <c r="D90" s="46"/>
      <c r="E90" s="47"/>
      <c r="F90" s="47"/>
      <c r="G90" s="48"/>
      <c r="H90" s="49"/>
      <c r="I90" s="50"/>
      <c r="J90" s="51"/>
      <c r="K90" s="52"/>
      <c r="O90" s="53"/>
    </row>
    <row r="91" spans="1:104" ht="22.5" x14ac:dyDescent="0.2">
      <c r="A91" s="54">
        <v>29</v>
      </c>
      <c r="B91" s="55" t="s">
        <v>5433</v>
      </c>
      <c r="C91" s="56" t="s">
        <v>5434</v>
      </c>
      <c r="D91" s="57" t="s">
        <v>70</v>
      </c>
      <c r="E91" s="100">
        <v>8.01</v>
      </c>
      <c r="F91" s="59"/>
      <c r="G91" s="60">
        <f>E91*F91</f>
        <v>0</v>
      </c>
      <c r="H91" s="61">
        <v>1.63</v>
      </c>
      <c r="I91" s="62">
        <f>E91*H91</f>
        <v>13.056299999999998</v>
      </c>
      <c r="J91" s="61">
        <v>0</v>
      </c>
      <c r="K91" s="62">
        <f>E91*J91</f>
        <v>0</v>
      </c>
      <c r="O91" s="53"/>
      <c r="Z91" s="53"/>
      <c r="AA91" s="53">
        <v>1</v>
      </c>
      <c r="AB91" s="53">
        <v>1</v>
      </c>
      <c r="AC91" s="53">
        <v>1</v>
      </c>
      <c r="AD91" s="53"/>
      <c r="AE91" s="53"/>
      <c r="AF91" s="53"/>
      <c r="AG91" s="53"/>
      <c r="AH91" s="53"/>
      <c r="AI91" s="53"/>
      <c r="AJ91" s="53"/>
      <c r="AK91" s="53"/>
      <c r="AL91" s="53"/>
      <c r="AM91" s="53"/>
      <c r="AN91" s="53"/>
      <c r="AO91" s="53"/>
      <c r="AP91" s="53"/>
      <c r="AQ91" s="53"/>
      <c r="AR91" s="53"/>
      <c r="AS91" s="53"/>
      <c r="AT91" s="53"/>
      <c r="AU91" s="53"/>
      <c r="AV91" s="53"/>
      <c r="AW91" s="53"/>
      <c r="AX91" s="53"/>
      <c r="AY91" s="53"/>
      <c r="AZ91" s="63">
        <f>G91</f>
        <v>0</v>
      </c>
      <c r="BA91" s="53"/>
      <c r="BB91" s="53"/>
      <c r="BC91" s="53"/>
      <c r="BD91" s="53"/>
      <c r="BE91" s="53"/>
      <c r="BF91" s="53"/>
      <c r="BG91" s="53"/>
      <c r="BH91" s="53"/>
      <c r="BI91" s="53"/>
      <c r="CA91" s="53">
        <v>1</v>
      </c>
      <c r="CB91" s="53">
        <v>1</v>
      </c>
      <c r="CZ91" s="16">
        <v>1</v>
      </c>
    </row>
    <row r="92" spans="1:104" x14ac:dyDescent="0.2">
      <c r="A92" s="64"/>
      <c r="B92" s="65"/>
      <c r="C92" s="326" t="s">
        <v>5435</v>
      </c>
      <c r="D92" s="327"/>
      <c r="E92" s="327"/>
      <c r="F92" s="327"/>
      <c r="G92" s="328"/>
      <c r="I92" s="66"/>
      <c r="K92" s="66"/>
      <c r="L92" s="67" t="s">
        <v>5435</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row>
    <row r="93" spans="1:104" x14ac:dyDescent="0.2">
      <c r="A93" s="64"/>
      <c r="B93" s="65"/>
      <c r="C93" s="329" t="s">
        <v>5436</v>
      </c>
      <c r="D93" s="330"/>
      <c r="E93" s="103">
        <v>8.01</v>
      </c>
      <c r="F93" s="69"/>
      <c r="G93" s="70"/>
      <c r="H93" s="71"/>
      <c r="I93" s="66"/>
      <c r="J93" s="72"/>
      <c r="K93" s="66"/>
      <c r="M93" s="67" t="s">
        <v>5436</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73" t="str">
        <f>C92</f>
        <v>Včetně vyčištění dna rýh, urovnání lože a prohození výkopku.</v>
      </c>
      <c r="BE93" s="53"/>
      <c r="BF93" s="53"/>
      <c r="BG93" s="53"/>
      <c r="BH93" s="53"/>
      <c r="BI93" s="53"/>
    </row>
    <row r="94" spans="1:104" ht="22.5" x14ac:dyDescent="0.2">
      <c r="A94" s="54">
        <v>30</v>
      </c>
      <c r="B94" s="55" t="s">
        <v>5437</v>
      </c>
      <c r="C94" s="56" t="s">
        <v>5438</v>
      </c>
      <c r="D94" s="57" t="s">
        <v>70</v>
      </c>
      <c r="E94" s="100">
        <v>4.76</v>
      </c>
      <c r="F94" s="59"/>
      <c r="G94" s="60">
        <f>E94*F94</f>
        <v>0</v>
      </c>
      <c r="H94" s="61">
        <v>2.5249999999999999</v>
      </c>
      <c r="I94" s="62">
        <f>E94*H94</f>
        <v>12.018999999999998</v>
      </c>
      <c r="J94" s="61">
        <v>0</v>
      </c>
      <c r="K94" s="62">
        <f>E94*J94</f>
        <v>0</v>
      </c>
      <c r="O94" s="53"/>
      <c r="Z94" s="53"/>
      <c r="AA94" s="53">
        <v>1</v>
      </c>
      <c r="AB94" s="53">
        <v>1</v>
      </c>
      <c r="AC94" s="53">
        <v>1</v>
      </c>
      <c r="AD94" s="53"/>
      <c r="AE94" s="53"/>
      <c r="AF94" s="53"/>
      <c r="AG94" s="53"/>
      <c r="AH94" s="53"/>
      <c r="AI94" s="53"/>
      <c r="AJ94" s="53"/>
      <c r="AK94" s="53"/>
      <c r="AL94" s="53"/>
      <c r="AM94" s="53"/>
      <c r="AN94" s="53"/>
      <c r="AO94" s="53"/>
      <c r="AP94" s="53"/>
      <c r="AQ94" s="53"/>
      <c r="AR94" s="53"/>
      <c r="AS94" s="53"/>
      <c r="AT94" s="53"/>
      <c r="AU94" s="53"/>
      <c r="AV94" s="53"/>
      <c r="AW94" s="53"/>
      <c r="AX94" s="53"/>
      <c r="AY94" s="53"/>
      <c r="AZ94" s="63">
        <f>G94</f>
        <v>0</v>
      </c>
      <c r="BA94" s="53"/>
      <c r="BB94" s="53"/>
      <c r="BC94" s="53"/>
      <c r="BD94" s="53"/>
      <c r="BE94" s="53"/>
      <c r="BF94" s="53"/>
      <c r="BG94" s="53"/>
      <c r="BH94" s="53"/>
      <c r="BI94" s="53"/>
      <c r="CA94" s="53">
        <v>1</v>
      </c>
      <c r="CB94" s="53">
        <v>1</v>
      </c>
      <c r="CZ94" s="16">
        <v>1</v>
      </c>
    </row>
    <row r="95" spans="1:104" x14ac:dyDescent="0.2">
      <c r="A95" s="64"/>
      <c r="B95" s="65"/>
      <c r="C95" s="329" t="s">
        <v>5439</v>
      </c>
      <c r="D95" s="330"/>
      <c r="E95" s="103">
        <v>4.76</v>
      </c>
      <c r="F95" s="69"/>
      <c r="G95" s="70"/>
      <c r="H95" s="71"/>
      <c r="I95" s="66"/>
      <c r="J95" s="72"/>
      <c r="K95" s="66"/>
      <c r="M95" s="67" t="s">
        <v>5439</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73" t="str">
        <f>C94</f>
        <v xml:space="preserve">Železobeton zákl. desek z cem.portladských C 16/20 </v>
      </c>
      <c r="BE95" s="53"/>
      <c r="BF95" s="53"/>
      <c r="BG95" s="53"/>
      <c r="BH95" s="53"/>
      <c r="BI95" s="53"/>
    </row>
    <row r="96" spans="1:104" x14ac:dyDescent="0.2">
      <c r="A96" s="54">
        <v>31</v>
      </c>
      <c r="B96" s="55" t="s">
        <v>237</v>
      </c>
      <c r="C96" s="56" t="s">
        <v>238</v>
      </c>
      <c r="D96" s="57" t="s">
        <v>41</v>
      </c>
      <c r="E96" s="100">
        <v>4.5999999999999996</v>
      </c>
      <c r="F96" s="59"/>
      <c r="G96" s="60">
        <f>E96*F96</f>
        <v>0</v>
      </c>
      <c r="H96" s="61">
        <v>3.9199999999999999E-2</v>
      </c>
      <c r="I96" s="62">
        <f>E96*H96</f>
        <v>0.18031999999999998</v>
      </c>
      <c r="J96" s="61">
        <v>0</v>
      </c>
      <c r="K96" s="62">
        <f>E96*J96</f>
        <v>0</v>
      </c>
      <c r="O96" s="53"/>
      <c r="Z96" s="53"/>
      <c r="AA96" s="53">
        <v>1</v>
      </c>
      <c r="AB96" s="53">
        <v>1</v>
      </c>
      <c r="AC96" s="53">
        <v>1</v>
      </c>
      <c r="AD96" s="53"/>
      <c r="AE96" s="53"/>
      <c r="AF96" s="53"/>
      <c r="AG96" s="53"/>
      <c r="AH96" s="53"/>
      <c r="AI96" s="53"/>
      <c r="AJ96" s="53"/>
      <c r="AK96" s="53"/>
      <c r="AL96" s="53"/>
      <c r="AM96" s="53"/>
      <c r="AN96" s="53"/>
      <c r="AO96" s="53"/>
      <c r="AP96" s="53"/>
      <c r="AQ96" s="53"/>
      <c r="AR96" s="53"/>
      <c r="AS96" s="53"/>
      <c r="AT96" s="53"/>
      <c r="AU96" s="53"/>
      <c r="AV96" s="53"/>
      <c r="AW96" s="53"/>
      <c r="AX96" s="53"/>
      <c r="AY96" s="53"/>
      <c r="AZ96" s="63">
        <f>G96</f>
        <v>0</v>
      </c>
      <c r="BA96" s="53"/>
      <c r="BB96" s="53"/>
      <c r="BC96" s="53"/>
      <c r="BD96" s="53"/>
      <c r="BE96" s="53"/>
      <c r="BF96" s="53"/>
      <c r="BG96" s="53"/>
      <c r="BH96" s="53"/>
      <c r="BI96" s="53"/>
      <c r="CA96" s="53">
        <v>1</v>
      </c>
      <c r="CB96" s="53">
        <v>1</v>
      </c>
      <c r="CZ96" s="16">
        <v>1</v>
      </c>
    </row>
    <row r="97" spans="1:104" x14ac:dyDescent="0.2">
      <c r="A97" s="54">
        <v>32</v>
      </c>
      <c r="B97" s="55" t="s">
        <v>243</v>
      </c>
      <c r="C97" s="56" t="s">
        <v>244</v>
      </c>
      <c r="D97" s="57" t="s">
        <v>41</v>
      </c>
      <c r="E97" s="100">
        <v>4.5999999999999996</v>
      </c>
      <c r="F97" s="59"/>
      <c r="G97" s="60">
        <f>E97*F97</f>
        <v>0</v>
      </c>
      <c r="H97" s="61">
        <v>0</v>
      </c>
      <c r="I97" s="62">
        <f>E97*H97</f>
        <v>0</v>
      </c>
      <c r="J97" s="61">
        <v>0</v>
      </c>
      <c r="K97" s="62">
        <f>E97*J97</f>
        <v>0</v>
      </c>
      <c r="O97" s="53"/>
      <c r="Z97" s="53"/>
      <c r="AA97" s="53">
        <v>1</v>
      </c>
      <c r="AB97" s="53">
        <v>1</v>
      </c>
      <c r="AC97" s="53">
        <v>1</v>
      </c>
      <c r="AD97" s="53"/>
      <c r="AE97" s="53"/>
      <c r="AF97" s="53"/>
      <c r="AG97" s="53"/>
      <c r="AH97" s="53"/>
      <c r="AI97" s="53"/>
      <c r="AJ97" s="53"/>
      <c r="AK97" s="53"/>
      <c r="AL97" s="53"/>
      <c r="AM97" s="53"/>
      <c r="AN97" s="53"/>
      <c r="AO97" s="53"/>
      <c r="AP97" s="53"/>
      <c r="AQ97" s="53"/>
      <c r="AR97" s="53"/>
      <c r="AS97" s="53"/>
      <c r="AT97" s="53"/>
      <c r="AU97" s="53"/>
      <c r="AV97" s="53"/>
      <c r="AW97" s="53"/>
      <c r="AX97" s="53"/>
      <c r="AY97" s="53"/>
      <c r="AZ97" s="63">
        <f>G97</f>
        <v>0</v>
      </c>
      <c r="BA97" s="53"/>
      <c r="BB97" s="53"/>
      <c r="BC97" s="53"/>
      <c r="BD97" s="53"/>
      <c r="BE97" s="53"/>
      <c r="BF97" s="53"/>
      <c r="BG97" s="53"/>
      <c r="BH97" s="53"/>
      <c r="BI97" s="53"/>
      <c r="CA97" s="53">
        <v>1</v>
      </c>
      <c r="CB97" s="53">
        <v>1</v>
      </c>
      <c r="CZ97" s="16">
        <v>1</v>
      </c>
    </row>
    <row r="98" spans="1:104" ht="22.5" x14ac:dyDescent="0.2">
      <c r="A98" s="54">
        <v>33</v>
      </c>
      <c r="B98" s="55" t="s">
        <v>246</v>
      </c>
      <c r="C98" s="56" t="s">
        <v>247</v>
      </c>
      <c r="D98" s="57" t="s">
        <v>248</v>
      </c>
      <c r="E98" s="100">
        <v>0.29699999999999999</v>
      </c>
      <c r="F98" s="59"/>
      <c r="G98" s="60">
        <f>E98*F98</f>
        <v>0</v>
      </c>
      <c r="H98" s="61">
        <v>1.04548</v>
      </c>
      <c r="I98" s="62">
        <f>E98*H98</f>
        <v>0.31050755999999996</v>
      </c>
      <c r="J98" s="61">
        <v>0</v>
      </c>
      <c r="K98" s="62">
        <f>E98*J98</f>
        <v>0</v>
      </c>
      <c r="O98" s="53"/>
      <c r="Z98" s="53"/>
      <c r="AA98" s="53">
        <v>1</v>
      </c>
      <c r="AB98" s="53">
        <v>1</v>
      </c>
      <c r="AC98" s="53">
        <v>1</v>
      </c>
      <c r="AD98" s="53"/>
      <c r="AE98" s="53"/>
      <c r="AF98" s="53"/>
      <c r="AG98" s="53"/>
      <c r="AH98" s="53"/>
      <c r="AI98" s="53"/>
      <c r="AJ98" s="53"/>
      <c r="AK98" s="53"/>
      <c r="AL98" s="53"/>
      <c r="AM98" s="53"/>
      <c r="AN98" s="53"/>
      <c r="AO98" s="53"/>
      <c r="AP98" s="53"/>
      <c r="AQ98" s="53"/>
      <c r="AR98" s="53"/>
      <c r="AS98" s="53"/>
      <c r="AT98" s="53"/>
      <c r="AU98" s="53"/>
      <c r="AV98" s="53"/>
      <c r="AW98" s="53"/>
      <c r="AX98" s="53"/>
      <c r="AY98" s="53"/>
      <c r="AZ98" s="63">
        <f>G98</f>
        <v>0</v>
      </c>
      <c r="BA98" s="53"/>
      <c r="BB98" s="53"/>
      <c r="BC98" s="53"/>
      <c r="BD98" s="53"/>
      <c r="BE98" s="53"/>
      <c r="BF98" s="53"/>
      <c r="BG98" s="53"/>
      <c r="BH98" s="53"/>
      <c r="BI98" s="53"/>
      <c r="CA98" s="53">
        <v>1</v>
      </c>
      <c r="CB98" s="53">
        <v>1</v>
      </c>
      <c r="CZ98" s="16">
        <v>1</v>
      </c>
    </row>
    <row r="99" spans="1:104" ht="25.5" x14ac:dyDescent="0.2">
      <c r="A99" s="64"/>
      <c r="B99" s="65"/>
      <c r="C99" s="329" t="s">
        <v>5440</v>
      </c>
      <c r="D99" s="330"/>
      <c r="E99" s="103">
        <v>0.29699999999999999</v>
      </c>
      <c r="F99" s="69"/>
      <c r="G99" s="70"/>
      <c r="H99" s="71"/>
      <c r="I99" s="66"/>
      <c r="J99" s="72"/>
      <c r="K99" s="66"/>
      <c r="M99" s="67" t="s">
        <v>5440</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73" t="str">
        <f>C98</f>
        <v>Výztuž základových desek ze svařovaných sítí průměr drátu  6,0, oka 100/100 mm KH30</v>
      </c>
      <c r="BE99" s="53"/>
      <c r="BF99" s="53"/>
      <c r="BG99" s="53"/>
      <c r="BH99" s="53"/>
      <c r="BI99" s="53"/>
    </row>
    <row r="100" spans="1:104" x14ac:dyDescent="0.2">
      <c r="A100" s="54">
        <v>34</v>
      </c>
      <c r="B100" s="55" t="s">
        <v>5441</v>
      </c>
      <c r="C100" s="56" t="s">
        <v>5442</v>
      </c>
      <c r="D100" s="57" t="s">
        <v>70</v>
      </c>
      <c r="E100" s="100">
        <v>4.8</v>
      </c>
      <c r="F100" s="59"/>
      <c r="G100" s="60">
        <f>E100*F100</f>
        <v>0</v>
      </c>
      <c r="H100" s="61">
        <v>2.5249999999999999</v>
      </c>
      <c r="I100" s="62">
        <f>E100*H100</f>
        <v>12.12</v>
      </c>
      <c r="J100" s="61">
        <v>0</v>
      </c>
      <c r="K100" s="62">
        <f>E100*J100</f>
        <v>0</v>
      </c>
      <c r="O100" s="53"/>
      <c r="Z100" s="53"/>
      <c r="AA100" s="53">
        <v>1</v>
      </c>
      <c r="AB100" s="53">
        <v>1</v>
      </c>
      <c r="AC100" s="53">
        <v>1</v>
      </c>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63">
        <f>G100</f>
        <v>0</v>
      </c>
      <c r="BA100" s="53"/>
      <c r="BB100" s="53"/>
      <c r="BC100" s="53"/>
      <c r="BD100" s="53"/>
      <c r="BE100" s="53"/>
      <c r="BF100" s="53"/>
      <c r="BG100" s="53"/>
      <c r="BH100" s="53"/>
      <c r="BI100" s="53"/>
      <c r="CA100" s="53">
        <v>1</v>
      </c>
      <c r="CB100" s="53">
        <v>1</v>
      </c>
      <c r="CZ100" s="16">
        <v>1</v>
      </c>
    </row>
    <row r="101" spans="1:104" x14ac:dyDescent="0.2">
      <c r="A101" s="64"/>
      <c r="B101" s="65"/>
      <c r="C101" s="329" t="s">
        <v>5380</v>
      </c>
      <c r="D101" s="330"/>
      <c r="E101" s="103">
        <v>4.8</v>
      </c>
      <c r="F101" s="69"/>
      <c r="G101" s="70"/>
      <c r="H101" s="71"/>
      <c r="I101" s="66"/>
      <c r="J101" s="72"/>
      <c r="K101" s="66"/>
      <c r="M101" s="67" t="s">
        <v>5380</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73" t="str">
        <f>C100</f>
        <v xml:space="preserve">Beton základových pasů prostý C 16/20 </v>
      </c>
      <c r="BE101" s="53"/>
      <c r="BF101" s="53"/>
      <c r="BG101" s="53"/>
      <c r="BH101" s="53"/>
      <c r="BI101" s="53"/>
    </row>
    <row r="102" spans="1:104" x14ac:dyDescent="0.2">
      <c r="A102" s="54">
        <v>35</v>
      </c>
      <c r="B102" s="55" t="s">
        <v>273</v>
      </c>
      <c r="C102" s="56" t="s">
        <v>274</v>
      </c>
      <c r="D102" s="57" t="s">
        <v>41</v>
      </c>
      <c r="E102" s="100">
        <v>7</v>
      </c>
      <c r="F102" s="59"/>
      <c r="G102" s="60">
        <f>E102*F102</f>
        <v>0</v>
      </c>
      <c r="H102" s="61">
        <v>3.9210000000000002E-2</v>
      </c>
      <c r="I102" s="62">
        <f>E102*H102</f>
        <v>0.27446999999999999</v>
      </c>
      <c r="J102" s="61">
        <v>0</v>
      </c>
      <c r="K102" s="62">
        <f>E102*J102</f>
        <v>0</v>
      </c>
      <c r="O102" s="53"/>
      <c r="Z102" s="53"/>
      <c r="AA102" s="53">
        <v>1</v>
      </c>
      <c r="AB102" s="53">
        <v>1</v>
      </c>
      <c r="AC102" s="53">
        <v>1</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G102</f>
        <v>0</v>
      </c>
      <c r="BA102" s="53"/>
      <c r="BB102" s="53"/>
      <c r="BC102" s="53"/>
      <c r="BD102" s="53"/>
      <c r="BE102" s="53"/>
      <c r="BF102" s="53"/>
      <c r="BG102" s="53"/>
      <c r="BH102" s="53"/>
      <c r="BI102" s="53"/>
      <c r="CA102" s="53">
        <v>1</v>
      </c>
      <c r="CB102" s="53">
        <v>1</v>
      </c>
      <c r="CZ102" s="16">
        <v>1</v>
      </c>
    </row>
    <row r="103" spans="1:104" x14ac:dyDescent="0.2">
      <c r="A103" s="54">
        <v>36</v>
      </c>
      <c r="B103" s="55" t="s">
        <v>277</v>
      </c>
      <c r="C103" s="56" t="s">
        <v>278</v>
      </c>
      <c r="D103" s="57" t="s">
        <v>41</v>
      </c>
      <c r="E103" s="100">
        <v>7</v>
      </c>
      <c r="F103" s="59"/>
      <c r="G103" s="60">
        <f>E103*F103</f>
        <v>0</v>
      </c>
      <c r="H103" s="61">
        <v>0</v>
      </c>
      <c r="I103" s="62">
        <f>E103*H103</f>
        <v>0</v>
      </c>
      <c r="J103" s="61">
        <v>0</v>
      </c>
      <c r="K103" s="62">
        <f>E103*J103</f>
        <v>0</v>
      </c>
      <c r="O103" s="53"/>
      <c r="Z103" s="53"/>
      <c r="AA103" s="53">
        <v>1</v>
      </c>
      <c r="AB103" s="53">
        <v>1</v>
      </c>
      <c r="AC103" s="53">
        <v>1</v>
      </c>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63">
        <f>G103</f>
        <v>0</v>
      </c>
      <c r="BA103" s="53"/>
      <c r="BB103" s="53"/>
      <c r="BC103" s="53"/>
      <c r="BD103" s="53"/>
      <c r="BE103" s="53"/>
      <c r="BF103" s="53"/>
      <c r="BG103" s="53"/>
      <c r="BH103" s="53"/>
      <c r="BI103" s="53"/>
      <c r="CA103" s="53">
        <v>1</v>
      </c>
      <c r="CB103" s="53">
        <v>1</v>
      </c>
      <c r="CZ103" s="16">
        <v>1</v>
      </c>
    </row>
    <row r="104" spans="1:104" x14ac:dyDescent="0.2">
      <c r="A104" s="64"/>
      <c r="B104" s="65"/>
      <c r="C104" s="326" t="s">
        <v>245</v>
      </c>
      <c r="D104" s="327"/>
      <c r="E104" s="327"/>
      <c r="F104" s="327"/>
      <c r="G104" s="328"/>
      <c r="I104" s="66"/>
      <c r="K104" s="66"/>
      <c r="L104" s="67" t="s">
        <v>245</v>
      </c>
      <c r="O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row>
    <row r="105" spans="1:104" x14ac:dyDescent="0.2">
      <c r="A105" s="54">
        <v>37</v>
      </c>
      <c r="B105" s="55" t="s">
        <v>284</v>
      </c>
      <c r="C105" s="56" t="s">
        <v>5443</v>
      </c>
      <c r="D105" s="57" t="s">
        <v>41</v>
      </c>
      <c r="E105" s="100">
        <v>186.5</v>
      </c>
      <c r="F105" s="59"/>
      <c r="G105" s="60">
        <f>E105*F105</f>
        <v>0</v>
      </c>
      <c r="H105" s="61">
        <v>5.0000000000000001E-4</v>
      </c>
      <c r="I105" s="62">
        <f>E105*H105</f>
        <v>9.325E-2</v>
      </c>
      <c r="J105" s="61">
        <v>0</v>
      </c>
      <c r="K105" s="62">
        <f>E105*J105</f>
        <v>0</v>
      </c>
      <c r="O105" s="53"/>
      <c r="Z105" s="53"/>
      <c r="AA105" s="53">
        <v>1</v>
      </c>
      <c r="AB105" s="53">
        <v>1</v>
      </c>
      <c r="AC105" s="53">
        <v>1</v>
      </c>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63">
        <f>G105</f>
        <v>0</v>
      </c>
      <c r="BA105" s="53"/>
      <c r="BB105" s="53"/>
      <c r="BC105" s="53"/>
      <c r="BD105" s="53"/>
      <c r="BE105" s="53"/>
      <c r="BF105" s="53"/>
      <c r="BG105" s="53"/>
      <c r="BH105" s="53"/>
      <c r="BI105" s="53"/>
      <c r="CA105" s="53">
        <v>1</v>
      </c>
      <c r="CB105" s="53">
        <v>1</v>
      </c>
      <c r="CZ105" s="16">
        <v>1</v>
      </c>
    </row>
    <row r="106" spans="1:104" x14ac:dyDescent="0.2">
      <c r="A106" s="64"/>
      <c r="B106" s="65"/>
      <c r="C106" s="329" t="s">
        <v>5444</v>
      </c>
      <c r="D106" s="330"/>
      <c r="E106" s="103">
        <v>53</v>
      </c>
      <c r="F106" s="69"/>
      <c r="G106" s="70"/>
      <c r="H106" s="71"/>
      <c r="I106" s="66"/>
      <c r="J106" s="72"/>
      <c r="K106" s="66"/>
      <c r="M106" s="67" t="s">
        <v>5444</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73" t="str">
        <f>C105</f>
        <v xml:space="preserve">Vrstva geotextilie 220g/m2 </v>
      </c>
      <c r="BE106" s="53"/>
      <c r="BF106" s="53"/>
      <c r="BG106" s="53"/>
      <c r="BH106" s="53"/>
      <c r="BI106" s="53"/>
    </row>
    <row r="107" spans="1:104" x14ac:dyDescent="0.2">
      <c r="A107" s="64"/>
      <c r="B107" s="65"/>
      <c r="C107" s="329" t="s">
        <v>5445</v>
      </c>
      <c r="D107" s="330"/>
      <c r="E107" s="103">
        <v>133.5</v>
      </c>
      <c r="F107" s="69"/>
      <c r="G107" s="70"/>
      <c r="H107" s="71"/>
      <c r="I107" s="66"/>
      <c r="J107" s="72"/>
      <c r="K107" s="66"/>
      <c r="M107" s="67" t="s">
        <v>5445</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73" t="str">
        <f>C106</f>
        <v>Vsakovací rýha 0,30/1,0 dl. 21 m:53</v>
      </c>
      <c r="BE107" s="53"/>
      <c r="BF107" s="53"/>
      <c r="BG107" s="53"/>
      <c r="BH107" s="53"/>
      <c r="BI107" s="53"/>
    </row>
    <row r="108" spans="1:104" ht="33.75" x14ac:dyDescent="0.2">
      <c r="A108" s="54">
        <v>38</v>
      </c>
      <c r="B108" s="55" t="s">
        <v>5446</v>
      </c>
      <c r="C108" s="56" t="s">
        <v>5447</v>
      </c>
      <c r="D108" s="57" t="s">
        <v>201</v>
      </c>
      <c r="E108" s="100">
        <v>89</v>
      </c>
      <c r="F108" s="59"/>
      <c r="G108" s="60">
        <f>E108*F108</f>
        <v>0</v>
      </c>
      <c r="H108" s="61">
        <v>0.43652000000000002</v>
      </c>
      <c r="I108" s="62">
        <f>E108*H108</f>
        <v>38.850280000000005</v>
      </c>
      <c r="J108" s="61">
        <v>0</v>
      </c>
      <c r="K108" s="62">
        <f>E108*J108</f>
        <v>0</v>
      </c>
      <c r="O108" s="53"/>
      <c r="Z108" s="53"/>
      <c r="AA108" s="53">
        <v>2</v>
      </c>
      <c r="AB108" s="53">
        <v>1</v>
      </c>
      <c r="AC108" s="53">
        <v>1</v>
      </c>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63">
        <f>G108</f>
        <v>0</v>
      </c>
      <c r="BA108" s="53"/>
      <c r="BB108" s="53"/>
      <c r="BC108" s="53"/>
      <c r="BD108" s="53"/>
      <c r="BE108" s="53"/>
      <c r="BF108" s="53"/>
      <c r="BG108" s="53"/>
      <c r="BH108" s="53"/>
      <c r="BI108" s="53"/>
      <c r="CA108" s="53">
        <v>2</v>
      </c>
      <c r="CB108" s="53">
        <v>1</v>
      </c>
      <c r="CZ108" s="16">
        <v>1</v>
      </c>
    </row>
    <row r="109" spans="1:104" x14ac:dyDescent="0.2">
      <c r="A109" s="64"/>
      <c r="B109" s="65"/>
      <c r="C109" s="326" t="s">
        <v>5448</v>
      </c>
      <c r="D109" s="327"/>
      <c r="E109" s="327"/>
      <c r="F109" s="327"/>
      <c r="G109" s="328"/>
      <c r="I109" s="66"/>
      <c r="K109" s="66"/>
      <c r="L109" s="67" t="s">
        <v>5448</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row>
    <row r="110" spans="1:104" x14ac:dyDescent="0.2">
      <c r="A110" s="74" t="s">
        <v>42</v>
      </c>
      <c r="B110" s="75" t="s">
        <v>197</v>
      </c>
      <c r="C110" s="76" t="s">
        <v>198</v>
      </c>
      <c r="D110" s="77"/>
      <c r="E110" s="78"/>
      <c r="F110" s="78"/>
      <c r="G110" s="79">
        <f>SUM(G90:G109)</f>
        <v>0</v>
      </c>
      <c r="H110" s="80"/>
      <c r="I110" s="79">
        <f>SUM(I90:I109)</f>
        <v>76.904127560000006</v>
      </c>
      <c r="J110" s="81"/>
      <c r="K110" s="79">
        <f>SUM(K90:K109)</f>
        <v>0</v>
      </c>
      <c r="O110" s="53"/>
      <c r="X110" s="82">
        <f>K110</f>
        <v>0</v>
      </c>
      <c r="Y110" s="82">
        <f>I110</f>
        <v>76.904127560000006</v>
      </c>
      <c r="Z110" s="63">
        <f>G110</f>
        <v>0</v>
      </c>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83"/>
      <c r="BB110" s="83"/>
      <c r="BC110" s="83"/>
      <c r="BD110" s="83"/>
      <c r="BE110" s="83"/>
      <c r="BF110" s="83"/>
      <c r="BG110" s="53"/>
      <c r="BH110" s="53"/>
      <c r="BI110" s="53"/>
    </row>
    <row r="111" spans="1:104" ht="14.25" customHeight="1" x14ac:dyDescent="0.2">
      <c r="A111" s="43" t="s">
        <v>38</v>
      </c>
      <c r="B111" s="44" t="s">
        <v>5449</v>
      </c>
      <c r="C111" s="45" t="s">
        <v>5450</v>
      </c>
      <c r="D111" s="46"/>
      <c r="E111" s="47"/>
      <c r="F111" s="47"/>
      <c r="G111" s="48"/>
      <c r="H111" s="49"/>
      <c r="I111" s="50"/>
      <c r="J111" s="51"/>
      <c r="K111" s="52"/>
      <c r="O111" s="53"/>
    </row>
    <row r="112" spans="1:104" x14ac:dyDescent="0.2">
      <c r="A112" s="54">
        <v>39</v>
      </c>
      <c r="B112" s="55" t="s">
        <v>5451</v>
      </c>
      <c r="C112" s="56" t="s">
        <v>5452</v>
      </c>
      <c r="D112" s="57" t="s">
        <v>41</v>
      </c>
      <c r="E112" s="100">
        <v>642.5</v>
      </c>
      <c r="F112" s="59"/>
      <c r="G112" s="60">
        <f>E112*F112</f>
        <v>0</v>
      </c>
      <c r="H112" s="61">
        <v>0.19694999999999999</v>
      </c>
      <c r="I112" s="62">
        <f>E112*H112</f>
        <v>126.540375</v>
      </c>
      <c r="J112" s="61">
        <v>0</v>
      </c>
      <c r="K112" s="62">
        <f>E112*J112</f>
        <v>0</v>
      </c>
      <c r="O112" s="53"/>
      <c r="Z112" s="53"/>
      <c r="AA112" s="53">
        <v>1</v>
      </c>
      <c r="AB112" s="53">
        <v>1</v>
      </c>
      <c r="AC112" s="53">
        <v>1</v>
      </c>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63">
        <f>G112</f>
        <v>0</v>
      </c>
      <c r="BA112" s="53"/>
      <c r="BB112" s="53"/>
      <c r="BC112" s="53"/>
      <c r="BD112" s="53"/>
      <c r="BE112" s="53"/>
      <c r="BF112" s="53"/>
      <c r="BG112" s="53"/>
      <c r="BH112" s="53"/>
      <c r="BI112" s="53"/>
      <c r="CA112" s="53">
        <v>1</v>
      </c>
      <c r="CB112" s="53">
        <v>1</v>
      </c>
      <c r="CZ112" s="16">
        <v>1</v>
      </c>
    </row>
    <row r="113" spans="1:104" x14ac:dyDescent="0.2">
      <c r="A113" s="64"/>
      <c r="B113" s="65"/>
      <c r="C113" s="326" t="s">
        <v>5453</v>
      </c>
      <c r="D113" s="327"/>
      <c r="E113" s="327"/>
      <c r="F113" s="327"/>
      <c r="G113" s="328"/>
      <c r="I113" s="66"/>
      <c r="K113" s="66"/>
      <c r="L113" s="67" t="s">
        <v>5453</v>
      </c>
      <c r="O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row>
    <row r="114" spans="1:104" x14ac:dyDescent="0.2">
      <c r="A114" s="54">
        <v>40</v>
      </c>
      <c r="B114" s="55" t="s">
        <v>5454</v>
      </c>
      <c r="C114" s="56" t="s">
        <v>5455</v>
      </c>
      <c r="D114" s="57" t="s">
        <v>41</v>
      </c>
      <c r="E114" s="100">
        <v>47.6</v>
      </c>
      <c r="F114" s="59"/>
      <c r="G114" s="60">
        <f>E114*F114</f>
        <v>0</v>
      </c>
      <c r="H114" s="61">
        <v>0.29160000000000003</v>
      </c>
      <c r="I114" s="62">
        <f>E114*H114</f>
        <v>13.880160000000002</v>
      </c>
      <c r="J114" s="61">
        <v>0</v>
      </c>
      <c r="K114" s="62">
        <f>E114*J114</f>
        <v>0</v>
      </c>
      <c r="O114" s="53"/>
      <c r="Z114" s="53"/>
      <c r="AA114" s="53">
        <v>1</v>
      </c>
      <c r="AB114" s="53">
        <v>1</v>
      </c>
      <c r="AC114" s="53">
        <v>1</v>
      </c>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63">
        <f>G114</f>
        <v>0</v>
      </c>
      <c r="BA114" s="53"/>
      <c r="BB114" s="53"/>
      <c r="BC114" s="53"/>
      <c r="BD114" s="53"/>
      <c r="BE114" s="53"/>
      <c r="BF114" s="53"/>
      <c r="BG114" s="53"/>
      <c r="BH114" s="53"/>
      <c r="BI114" s="53"/>
      <c r="CA114" s="53">
        <v>1</v>
      </c>
      <c r="CB114" s="53">
        <v>1</v>
      </c>
      <c r="CZ114" s="16">
        <v>1</v>
      </c>
    </row>
    <row r="115" spans="1:104" x14ac:dyDescent="0.2">
      <c r="A115" s="64"/>
      <c r="B115" s="65"/>
      <c r="C115" s="326" t="s">
        <v>5456</v>
      </c>
      <c r="D115" s="327"/>
      <c r="E115" s="327"/>
      <c r="F115" s="327"/>
      <c r="G115" s="328"/>
      <c r="I115" s="66"/>
      <c r="K115" s="66"/>
      <c r="L115" s="67" t="s">
        <v>5456</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row>
    <row r="116" spans="1:104" x14ac:dyDescent="0.2">
      <c r="A116" s="64"/>
      <c r="B116" s="65"/>
      <c r="C116" s="326" t="s">
        <v>5457</v>
      </c>
      <c r="D116" s="327"/>
      <c r="E116" s="327"/>
      <c r="F116" s="327"/>
      <c r="G116" s="328"/>
      <c r="I116" s="66"/>
      <c r="K116" s="66"/>
      <c r="L116" s="67" t="s">
        <v>5457</v>
      </c>
      <c r="O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row>
    <row r="117" spans="1:104" x14ac:dyDescent="0.2">
      <c r="A117" s="64"/>
      <c r="B117" s="65"/>
      <c r="C117" s="329" t="s">
        <v>5458</v>
      </c>
      <c r="D117" s="330"/>
      <c r="E117" s="103">
        <v>7.6</v>
      </c>
      <c r="F117" s="69"/>
      <c r="G117" s="70"/>
      <c r="H117" s="71"/>
      <c r="I117" s="66"/>
      <c r="J117" s="72"/>
      <c r="K117" s="66"/>
      <c r="M117" s="67" t="s">
        <v>5458</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73" t="str">
        <f>C116</f>
        <v>f16/32</v>
      </c>
      <c r="BE117" s="53"/>
      <c r="BF117" s="53"/>
      <c r="BG117" s="53"/>
      <c r="BH117" s="53"/>
      <c r="BI117" s="53"/>
    </row>
    <row r="118" spans="1:104" x14ac:dyDescent="0.2">
      <c r="A118" s="64"/>
      <c r="B118" s="65"/>
      <c r="C118" s="329" t="s">
        <v>5459</v>
      </c>
      <c r="D118" s="330"/>
      <c r="E118" s="103">
        <v>34</v>
      </c>
      <c r="F118" s="69"/>
      <c r="G118" s="70"/>
      <c r="H118" s="71"/>
      <c r="I118" s="66"/>
      <c r="J118" s="72"/>
      <c r="K118" s="66"/>
      <c r="M118" s="67" t="s">
        <v>5459</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73" t="str">
        <f>C117</f>
        <v>3,8*2</v>
      </c>
      <c r="BE118" s="53"/>
      <c r="BF118" s="53"/>
      <c r="BG118" s="53"/>
      <c r="BH118" s="53"/>
      <c r="BI118" s="53"/>
    </row>
    <row r="119" spans="1:104" x14ac:dyDescent="0.2">
      <c r="A119" s="64"/>
      <c r="B119" s="65"/>
      <c r="C119" s="329" t="s">
        <v>5460</v>
      </c>
      <c r="D119" s="330"/>
      <c r="E119" s="103">
        <v>6</v>
      </c>
      <c r="F119" s="69"/>
      <c r="G119" s="70"/>
      <c r="H119" s="71"/>
      <c r="I119" s="66"/>
      <c r="J119" s="72"/>
      <c r="K119" s="66"/>
      <c r="M119" s="67" t="s">
        <v>5460</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73" t="str">
        <f>C118</f>
        <v>17*2</v>
      </c>
      <c r="BE119" s="53"/>
      <c r="BF119" s="53"/>
      <c r="BG119" s="53"/>
      <c r="BH119" s="53"/>
      <c r="BI119" s="53"/>
    </row>
    <row r="120" spans="1:104" x14ac:dyDescent="0.2">
      <c r="A120" s="54">
        <v>41</v>
      </c>
      <c r="B120" s="55" t="s">
        <v>5461</v>
      </c>
      <c r="C120" s="56" t="s">
        <v>5462</v>
      </c>
      <c r="D120" s="57" t="s">
        <v>41</v>
      </c>
      <c r="E120" s="100">
        <v>377</v>
      </c>
      <c r="F120" s="59"/>
      <c r="G120" s="60">
        <f>E120*F120</f>
        <v>0</v>
      </c>
      <c r="H120" s="61">
        <v>0.126</v>
      </c>
      <c r="I120" s="62">
        <f>E120*H120</f>
        <v>47.502000000000002</v>
      </c>
      <c r="J120" s="61">
        <v>0</v>
      </c>
      <c r="K120" s="62">
        <f>E120*J120</f>
        <v>0</v>
      </c>
      <c r="O120" s="53"/>
      <c r="Z120" s="53"/>
      <c r="AA120" s="53">
        <v>1</v>
      </c>
      <c r="AB120" s="53">
        <v>1</v>
      </c>
      <c r="AC120" s="53">
        <v>1</v>
      </c>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63">
        <f>G120</f>
        <v>0</v>
      </c>
      <c r="BA120" s="53"/>
      <c r="BB120" s="53"/>
      <c r="BC120" s="53"/>
      <c r="BD120" s="53"/>
      <c r="BE120" s="53"/>
      <c r="BF120" s="53"/>
      <c r="BG120" s="53"/>
      <c r="BH120" s="53"/>
      <c r="BI120" s="53"/>
      <c r="CA120" s="53">
        <v>1</v>
      </c>
      <c r="CB120" s="53">
        <v>1</v>
      </c>
      <c r="CZ120" s="16">
        <v>1</v>
      </c>
    </row>
    <row r="121" spans="1:104" x14ac:dyDescent="0.2">
      <c r="A121" s="64"/>
      <c r="B121" s="65"/>
      <c r="C121" s="326" t="s">
        <v>5463</v>
      </c>
      <c r="D121" s="327"/>
      <c r="E121" s="327"/>
      <c r="F121" s="327"/>
      <c r="G121" s="328"/>
      <c r="I121" s="66"/>
      <c r="K121" s="66"/>
      <c r="L121" s="67" t="s">
        <v>5463</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104" x14ac:dyDescent="0.2">
      <c r="A122" s="54">
        <v>42</v>
      </c>
      <c r="B122" s="55" t="s">
        <v>5464</v>
      </c>
      <c r="C122" s="56" t="s">
        <v>5465</v>
      </c>
      <c r="D122" s="57" t="s">
        <v>41</v>
      </c>
      <c r="E122" s="100">
        <v>327</v>
      </c>
      <c r="F122" s="59"/>
      <c r="G122" s="60">
        <f>E122*F122</f>
        <v>0</v>
      </c>
      <c r="H122" s="61">
        <v>0.126</v>
      </c>
      <c r="I122" s="62">
        <f>E122*H122</f>
        <v>41.201999999999998</v>
      </c>
      <c r="J122" s="61">
        <v>0</v>
      </c>
      <c r="K122" s="62">
        <f>E122*J122</f>
        <v>0</v>
      </c>
      <c r="O122" s="53"/>
      <c r="Z122" s="53"/>
      <c r="AA122" s="53">
        <v>1</v>
      </c>
      <c r="AB122" s="53">
        <v>1</v>
      </c>
      <c r="AC122" s="53">
        <v>1</v>
      </c>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63">
        <f>G122</f>
        <v>0</v>
      </c>
      <c r="BA122" s="53"/>
      <c r="BB122" s="53"/>
      <c r="BC122" s="53"/>
      <c r="BD122" s="53"/>
      <c r="BE122" s="53"/>
      <c r="BF122" s="53"/>
      <c r="BG122" s="53"/>
      <c r="BH122" s="53"/>
      <c r="BI122" s="53"/>
      <c r="CA122" s="53">
        <v>1</v>
      </c>
      <c r="CB122" s="53">
        <v>1</v>
      </c>
      <c r="CZ122" s="16">
        <v>1</v>
      </c>
    </row>
    <row r="123" spans="1:104" x14ac:dyDescent="0.2">
      <c r="A123" s="64"/>
      <c r="B123" s="65"/>
      <c r="C123" s="326" t="s">
        <v>5466</v>
      </c>
      <c r="D123" s="327"/>
      <c r="E123" s="327"/>
      <c r="F123" s="327"/>
      <c r="G123" s="328"/>
      <c r="I123" s="66"/>
      <c r="K123" s="66"/>
      <c r="L123" s="67" t="s">
        <v>5466</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104" ht="22.5" x14ac:dyDescent="0.2">
      <c r="A124" s="54">
        <v>43</v>
      </c>
      <c r="B124" s="55" t="s">
        <v>5467</v>
      </c>
      <c r="C124" s="56" t="s">
        <v>5468</v>
      </c>
      <c r="D124" s="57" t="s">
        <v>41</v>
      </c>
      <c r="E124" s="100">
        <v>424.5</v>
      </c>
      <c r="F124" s="59"/>
      <c r="G124" s="60">
        <f>E124*F124</f>
        <v>0</v>
      </c>
      <c r="H124" s="61">
        <v>0.378</v>
      </c>
      <c r="I124" s="62">
        <f>E124*H124</f>
        <v>160.46100000000001</v>
      </c>
      <c r="J124" s="61">
        <v>0</v>
      </c>
      <c r="K124" s="62">
        <f>E124*J124</f>
        <v>0</v>
      </c>
      <c r="O124" s="53"/>
      <c r="Z124" s="53"/>
      <c r="AA124" s="53">
        <v>1</v>
      </c>
      <c r="AB124" s="53">
        <v>1</v>
      </c>
      <c r="AC124" s="53">
        <v>1</v>
      </c>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63">
        <f>G124</f>
        <v>0</v>
      </c>
      <c r="BA124" s="53"/>
      <c r="BB124" s="53"/>
      <c r="BC124" s="53"/>
      <c r="BD124" s="53"/>
      <c r="BE124" s="53"/>
      <c r="BF124" s="53"/>
      <c r="BG124" s="53"/>
      <c r="BH124" s="53"/>
      <c r="BI124" s="53"/>
      <c r="CA124" s="53">
        <v>1</v>
      </c>
      <c r="CB124" s="53">
        <v>1</v>
      </c>
      <c r="CZ124" s="16">
        <v>1</v>
      </c>
    </row>
    <row r="125" spans="1:104" x14ac:dyDescent="0.2">
      <c r="A125" s="64"/>
      <c r="B125" s="65"/>
      <c r="C125" s="326" t="s">
        <v>5469</v>
      </c>
      <c r="D125" s="327"/>
      <c r="E125" s="327"/>
      <c r="F125" s="327"/>
      <c r="G125" s="328"/>
      <c r="I125" s="66"/>
      <c r="K125" s="66"/>
      <c r="L125" s="67" t="s">
        <v>5469</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104" ht="22.5" x14ac:dyDescent="0.2">
      <c r="A126" s="54">
        <v>44</v>
      </c>
      <c r="B126" s="55" t="s">
        <v>5470</v>
      </c>
      <c r="C126" s="56" t="s">
        <v>5471</v>
      </c>
      <c r="D126" s="57" t="s">
        <v>41</v>
      </c>
      <c r="E126" s="100">
        <v>642</v>
      </c>
      <c r="F126" s="59"/>
      <c r="G126" s="60">
        <f>E126*F126</f>
        <v>0</v>
      </c>
      <c r="H126" s="61">
        <v>0.378</v>
      </c>
      <c r="I126" s="62">
        <f>E126*H126</f>
        <v>242.67599999999999</v>
      </c>
      <c r="J126" s="61">
        <v>0</v>
      </c>
      <c r="K126" s="62">
        <f>E126*J126</f>
        <v>0</v>
      </c>
      <c r="O126" s="53"/>
      <c r="Z126" s="53"/>
      <c r="AA126" s="53">
        <v>1</v>
      </c>
      <c r="AB126" s="53">
        <v>1</v>
      </c>
      <c r="AC126" s="53">
        <v>1</v>
      </c>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63">
        <f>G126</f>
        <v>0</v>
      </c>
      <c r="BA126" s="53"/>
      <c r="BB126" s="53"/>
      <c r="BC126" s="53"/>
      <c r="BD126" s="53"/>
      <c r="BE126" s="53"/>
      <c r="BF126" s="53"/>
      <c r="BG126" s="53"/>
      <c r="BH126" s="53"/>
      <c r="BI126" s="53"/>
      <c r="CA126" s="53">
        <v>1</v>
      </c>
      <c r="CB126" s="53">
        <v>1</v>
      </c>
      <c r="CZ126" s="16">
        <v>1</v>
      </c>
    </row>
    <row r="127" spans="1:104" x14ac:dyDescent="0.2">
      <c r="A127" s="64"/>
      <c r="B127" s="65"/>
      <c r="C127" s="326" t="s">
        <v>5472</v>
      </c>
      <c r="D127" s="327"/>
      <c r="E127" s="327"/>
      <c r="F127" s="327"/>
      <c r="G127" s="328"/>
      <c r="I127" s="66"/>
      <c r="K127" s="66"/>
      <c r="L127" s="67" t="s">
        <v>5472</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row>
    <row r="128" spans="1:104" ht="22.5" x14ac:dyDescent="0.2">
      <c r="A128" s="54">
        <v>45</v>
      </c>
      <c r="B128" s="55" t="s">
        <v>5473</v>
      </c>
      <c r="C128" s="56" t="s">
        <v>5474</v>
      </c>
      <c r="D128" s="57" t="s">
        <v>41</v>
      </c>
      <c r="E128" s="100">
        <v>377</v>
      </c>
      <c r="F128" s="59"/>
      <c r="G128" s="60">
        <f>E128*F128</f>
        <v>0</v>
      </c>
      <c r="H128" s="61">
        <v>0.441</v>
      </c>
      <c r="I128" s="62">
        <f>E128*H128</f>
        <v>166.25700000000001</v>
      </c>
      <c r="J128" s="61">
        <v>0</v>
      </c>
      <c r="K128" s="62">
        <f>E128*J128</f>
        <v>0</v>
      </c>
      <c r="O128" s="53"/>
      <c r="Z128" s="53"/>
      <c r="AA128" s="53">
        <v>1</v>
      </c>
      <c r="AB128" s="53">
        <v>1</v>
      </c>
      <c r="AC128" s="53">
        <v>1</v>
      </c>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63">
        <f>G128</f>
        <v>0</v>
      </c>
      <c r="BA128" s="53"/>
      <c r="BB128" s="53"/>
      <c r="BC128" s="53"/>
      <c r="BD128" s="53"/>
      <c r="BE128" s="53"/>
      <c r="BF128" s="53"/>
      <c r="BG128" s="53"/>
      <c r="BH128" s="53"/>
      <c r="BI128" s="53"/>
      <c r="CA128" s="53">
        <v>1</v>
      </c>
      <c r="CB128" s="53">
        <v>1</v>
      </c>
      <c r="CZ128" s="16">
        <v>1</v>
      </c>
    </row>
    <row r="129" spans="1:104" x14ac:dyDescent="0.2">
      <c r="A129" s="64"/>
      <c r="B129" s="65"/>
      <c r="C129" s="326" t="s">
        <v>5475</v>
      </c>
      <c r="D129" s="327"/>
      <c r="E129" s="327"/>
      <c r="F129" s="327"/>
      <c r="G129" s="328"/>
      <c r="I129" s="66"/>
      <c r="K129" s="66"/>
      <c r="L129" s="67" t="s">
        <v>5475</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104" x14ac:dyDescent="0.2">
      <c r="A130" s="54">
        <v>46</v>
      </c>
      <c r="B130" s="55" t="s">
        <v>5476</v>
      </c>
      <c r="C130" s="56" t="s">
        <v>5477</v>
      </c>
      <c r="D130" s="57" t="s">
        <v>41</v>
      </c>
      <c r="E130" s="100">
        <v>327</v>
      </c>
      <c r="F130" s="59"/>
      <c r="G130" s="60">
        <f>E130*F130</f>
        <v>0</v>
      </c>
      <c r="H130" s="61">
        <v>0.441</v>
      </c>
      <c r="I130" s="62">
        <f>E130*H130</f>
        <v>144.20699999999999</v>
      </c>
      <c r="J130" s="61">
        <v>0</v>
      </c>
      <c r="K130" s="62">
        <f>E130*J130</f>
        <v>0</v>
      </c>
      <c r="O130" s="53"/>
      <c r="Z130" s="53"/>
      <c r="AA130" s="53">
        <v>1</v>
      </c>
      <c r="AB130" s="53">
        <v>1</v>
      </c>
      <c r="AC130" s="53">
        <v>1</v>
      </c>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63">
        <f>G130</f>
        <v>0</v>
      </c>
      <c r="BA130" s="53"/>
      <c r="BB130" s="53"/>
      <c r="BC130" s="53"/>
      <c r="BD130" s="53"/>
      <c r="BE130" s="53"/>
      <c r="BF130" s="53"/>
      <c r="BG130" s="53"/>
      <c r="BH130" s="53"/>
      <c r="BI130" s="53"/>
      <c r="CA130" s="53">
        <v>1</v>
      </c>
      <c r="CB130" s="53">
        <v>1</v>
      </c>
      <c r="CZ130" s="16">
        <v>1</v>
      </c>
    </row>
    <row r="131" spans="1:104" x14ac:dyDescent="0.2">
      <c r="A131" s="64"/>
      <c r="B131" s="65"/>
      <c r="C131" s="326" t="s">
        <v>5478</v>
      </c>
      <c r="D131" s="327"/>
      <c r="E131" s="327"/>
      <c r="F131" s="327"/>
      <c r="G131" s="328"/>
      <c r="I131" s="66"/>
      <c r="K131" s="66"/>
      <c r="L131" s="67" t="s">
        <v>5478</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104" ht="22.5" x14ac:dyDescent="0.2">
      <c r="A132" s="54">
        <v>47</v>
      </c>
      <c r="B132" s="55" t="s">
        <v>5479</v>
      </c>
      <c r="C132" s="56" t="s">
        <v>5480</v>
      </c>
      <c r="D132" s="57" t="s">
        <v>41</v>
      </c>
      <c r="E132" s="100">
        <v>424.5</v>
      </c>
      <c r="F132" s="59"/>
      <c r="G132" s="60">
        <f>E132*F132</f>
        <v>0</v>
      </c>
      <c r="H132" s="61">
        <v>0.55125000000000002</v>
      </c>
      <c r="I132" s="62">
        <f>E132*H132</f>
        <v>234.00562500000001</v>
      </c>
      <c r="J132" s="61">
        <v>0</v>
      </c>
      <c r="K132" s="62">
        <f>E132*J132</f>
        <v>0</v>
      </c>
      <c r="O132" s="53"/>
      <c r="Z132" s="53"/>
      <c r="AA132" s="53">
        <v>1</v>
      </c>
      <c r="AB132" s="53">
        <v>1</v>
      </c>
      <c r="AC132" s="53">
        <v>1</v>
      </c>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63">
        <f>G132</f>
        <v>0</v>
      </c>
      <c r="BA132" s="53"/>
      <c r="BB132" s="53"/>
      <c r="BC132" s="53"/>
      <c r="BD132" s="53"/>
      <c r="BE132" s="53"/>
      <c r="BF132" s="53"/>
      <c r="BG132" s="53"/>
      <c r="BH132" s="53"/>
      <c r="BI132" s="53"/>
      <c r="CA132" s="53">
        <v>1</v>
      </c>
      <c r="CB132" s="53">
        <v>1</v>
      </c>
      <c r="CZ132" s="16">
        <v>1</v>
      </c>
    </row>
    <row r="133" spans="1:104" x14ac:dyDescent="0.2">
      <c r="A133" s="64"/>
      <c r="B133" s="65"/>
      <c r="C133" s="326" t="s">
        <v>5481</v>
      </c>
      <c r="D133" s="327"/>
      <c r="E133" s="327"/>
      <c r="F133" s="327"/>
      <c r="G133" s="328"/>
      <c r="I133" s="66"/>
      <c r="K133" s="66"/>
      <c r="L133" s="67" t="s">
        <v>5481</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104" x14ac:dyDescent="0.2">
      <c r="A134" s="54">
        <v>48</v>
      </c>
      <c r="B134" s="55" t="s">
        <v>5482</v>
      </c>
      <c r="C134" s="56" t="s">
        <v>5483</v>
      </c>
      <c r="D134" s="57" t="s">
        <v>41</v>
      </c>
      <c r="E134" s="100">
        <v>701</v>
      </c>
      <c r="F134" s="59"/>
      <c r="G134" s="60">
        <f>E134*F134</f>
        <v>0</v>
      </c>
      <c r="H134" s="61">
        <v>0</v>
      </c>
      <c r="I134" s="62">
        <f>E134*H134</f>
        <v>0</v>
      </c>
      <c r="J134" s="61">
        <v>0</v>
      </c>
      <c r="K134" s="62">
        <f>E134*J134</f>
        <v>0</v>
      </c>
      <c r="O134" s="53"/>
      <c r="Z134" s="53"/>
      <c r="AA134" s="53">
        <v>1</v>
      </c>
      <c r="AB134" s="53">
        <v>1</v>
      </c>
      <c r="AC134" s="53">
        <v>1</v>
      </c>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63">
        <f>G134</f>
        <v>0</v>
      </c>
      <c r="BA134" s="53"/>
      <c r="BB134" s="53"/>
      <c r="BC134" s="53"/>
      <c r="BD134" s="53"/>
      <c r="BE134" s="53"/>
      <c r="BF134" s="53"/>
      <c r="BG134" s="53"/>
      <c r="BH134" s="53"/>
      <c r="BI134" s="53"/>
      <c r="CA134" s="53">
        <v>1</v>
      </c>
      <c r="CB134" s="53">
        <v>1</v>
      </c>
      <c r="CZ134" s="16">
        <v>1</v>
      </c>
    </row>
    <row r="135" spans="1:104" x14ac:dyDescent="0.2">
      <c r="A135" s="64"/>
      <c r="B135" s="65"/>
      <c r="C135" s="329" t="s">
        <v>5484</v>
      </c>
      <c r="D135" s="330"/>
      <c r="E135" s="103">
        <v>701</v>
      </c>
      <c r="F135" s="69"/>
      <c r="G135" s="70"/>
      <c r="H135" s="71"/>
      <c r="I135" s="66"/>
      <c r="J135" s="72"/>
      <c r="K135" s="66"/>
      <c r="M135" s="67" t="s">
        <v>5484</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73" t="str">
        <f>C134</f>
        <v xml:space="preserve">Položení geomříže skl.do 1:5, š. do 3 m </v>
      </c>
      <c r="BE135" s="53"/>
      <c r="BF135" s="53"/>
      <c r="BG135" s="53"/>
      <c r="BH135" s="53"/>
      <c r="BI135" s="53"/>
    </row>
    <row r="136" spans="1:104" x14ac:dyDescent="0.2">
      <c r="A136" s="54">
        <v>49</v>
      </c>
      <c r="B136" s="55" t="s">
        <v>5485</v>
      </c>
      <c r="C136" s="56" t="s">
        <v>5486</v>
      </c>
      <c r="D136" s="57" t="s">
        <v>41</v>
      </c>
      <c r="E136" s="100">
        <v>642</v>
      </c>
      <c r="F136" s="59"/>
      <c r="G136" s="60">
        <f>E136*F136</f>
        <v>0</v>
      </c>
      <c r="H136" s="61">
        <v>5.5449999999999999E-2</v>
      </c>
      <c r="I136" s="62">
        <f>E136*H136</f>
        <v>35.5989</v>
      </c>
      <c r="J136" s="61">
        <v>0</v>
      </c>
      <c r="K136" s="62">
        <f>E136*J136</f>
        <v>0</v>
      </c>
      <c r="O136" s="53"/>
      <c r="Z136" s="53"/>
      <c r="AA136" s="53">
        <v>1</v>
      </c>
      <c r="AB136" s="53">
        <v>1</v>
      </c>
      <c r="AC136" s="53">
        <v>1</v>
      </c>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63">
        <f>G136</f>
        <v>0</v>
      </c>
      <c r="BA136" s="53"/>
      <c r="BB136" s="53"/>
      <c r="BC136" s="53"/>
      <c r="BD136" s="53"/>
      <c r="BE136" s="53"/>
      <c r="BF136" s="53"/>
      <c r="BG136" s="53"/>
      <c r="BH136" s="53"/>
      <c r="BI136" s="53"/>
      <c r="CA136" s="53">
        <v>1</v>
      </c>
      <c r="CB136" s="53">
        <v>1</v>
      </c>
      <c r="CZ136" s="16">
        <v>1</v>
      </c>
    </row>
    <row r="137" spans="1:104" x14ac:dyDescent="0.2">
      <c r="A137" s="64"/>
      <c r="B137" s="65"/>
      <c r="C137" s="329" t="s">
        <v>5487</v>
      </c>
      <c r="D137" s="330"/>
      <c r="E137" s="103">
        <v>642</v>
      </c>
      <c r="F137" s="69"/>
      <c r="G137" s="70"/>
      <c r="H137" s="71"/>
      <c r="I137" s="66"/>
      <c r="J137" s="72"/>
      <c r="K137" s="66"/>
      <c r="M137" s="67" t="s">
        <v>5487</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73" t="str">
        <f>C136</f>
        <v xml:space="preserve">Kladení zámkové dlažby tl. 6 cm do drtě tl. 3 cm </v>
      </c>
      <c r="BE137" s="53"/>
      <c r="BF137" s="53"/>
      <c r="BG137" s="53"/>
      <c r="BH137" s="53"/>
      <c r="BI137" s="53"/>
    </row>
    <row r="138" spans="1:104" x14ac:dyDescent="0.2">
      <c r="A138" s="54">
        <v>50</v>
      </c>
      <c r="B138" s="55" t="s">
        <v>5488</v>
      </c>
      <c r="C138" s="56" t="s">
        <v>5489</v>
      </c>
      <c r="D138" s="57" t="s">
        <v>41</v>
      </c>
      <c r="E138" s="100">
        <v>424.5</v>
      </c>
      <c r="F138" s="59"/>
      <c r="G138" s="60">
        <f>E138*F138</f>
        <v>0</v>
      </c>
      <c r="H138" s="61">
        <v>7.3899999999999993E-2</v>
      </c>
      <c r="I138" s="62">
        <f>E138*H138</f>
        <v>31.370549999999998</v>
      </c>
      <c r="J138" s="61">
        <v>0</v>
      </c>
      <c r="K138" s="62">
        <f>E138*J138</f>
        <v>0</v>
      </c>
      <c r="O138" s="53"/>
      <c r="Z138" s="53"/>
      <c r="AA138" s="53">
        <v>1</v>
      </c>
      <c r="AB138" s="53">
        <v>1</v>
      </c>
      <c r="AC138" s="53">
        <v>1</v>
      </c>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63">
        <f>G138</f>
        <v>0</v>
      </c>
      <c r="BA138" s="53"/>
      <c r="BB138" s="53"/>
      <c r="BC138" s="53"/>
      <c r="BD138" s="53"/>
      <c r="BE138" s="53"/>
      <c r="BF138" s="53"/>
      <c r="BG138" s="53"/>
      <c r="BH138" s="53"/>
      <c r="BI138" s="53"/>
      <c r="CA138" s="53">
        <v>1</v>
      </c>
      <c r="CB138" s="53">
        <v>1</v>
      </c>
      <c r="CZ138" s="16">
        <v>1</v>
      </c>
    </row>
    <row r="139" spans="1:104" ht="22.5" x14ac:dyDescent="0.2">
      <c r="A139" s="64"/>
      <c r="B139" s="65"/>
      <c r="C139" s="329" t="s">
        <v>5490</v>
      </c>
      <c r="D139" s="330"/>
      <c r="E139" s="103">
        <v>424.5</v>
      </c>
      <c r="F139" s="69"/>
      <c r="G139" s="70"/>
      <c r="H139" s="71"/>
      <c r="I139" s="66"/>
      <c r="J139" s="72"/>
      <c r="K139" s="66"/>
      <c r="M139" s="67" t="s">
        <v>5490</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73" t="str">
        <f>C138</f>
        <v xml:space="preserve">Kladení zámkové dlažby tl. 8 cm do drtě tl. 4 cm </v>
      </c>
      <c r="BE139" s="53"/>
      <c r="BF139" s="53"/>
      <c r="BG139" s="53"/>
      <c r="BH139" s="53"/>
      <c r="BI139" s="53"/>
    </row>
    <row r="140" spans="1:104" x14ac:dyDescent="0.2">
      <c r="A140" s="54">
        <v>51</v>
      </c>
      <c r="B140" s="55" t="s">
        <v>5491</v>
      </c>
      <c r="C140" s="56" t="s">
        <v>5492</v>
      </c>
      <c r="D140" s="57" t="s">
        <v>201</v>
      </c>
      <c r="E140" s="100">
        <v>9.5</v>
      </c>
      <c r="F140" s="59"/>
      <c r="G140" s="60">
        <f>E140*F140</f>
        <v>0</v>
      </c>
      <c r="H140" s="61">
        <v>0.8</v>
      </c>
      <c r="I140" s="62">
        <f>E140*H140</f>
        <v>7.6000000000000005</v>
      </c>
      <c r="J140" s="61"/>
      <c r="K140" s="62">
        <f>E140*J140</f>
        <v>0</v>
      </c>
      <c r="O140" s="53"/>
      <c r="Z140" s="53"/>
      <c r="AA140" s="53">
        <v>12</v>
      </c>
      <c r="AB140" s="53">
        <v>0</v>
      </c>
      <c r="AC140" s="53">
        <v>192</v>
      </c>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63">
        <f>G140</f>
        <v>0</v>
      </c>
      <c r="BA140" s="53"/>
      <c r="BB140" s="53"/>
      <c r="BC140" s="53"/>
      <c r="BD140" s="53"/>
      <c r="BE140" s="53"/>
      <c r="BF140" s="53"/>
      <c r="BG140" s="53"/>
      <c r="BH140" s="53"/>
      <c r="BI140" s="53"/>
      <c r="CA140" s="53">
        <v>12</v>
      </c>
      <c r="CB140" s="53">
        <v>0</v>
      </c>
      <c r="CZ140" s="16">
        <v>1</v>
      </c>
    </row>
    <row r="141" spans="1:104" x14ac:dyDescent="0.2">
      <c r="A141" s="64"/>
      <c r="B141" s="65"/>
      <c r="C141" s="326" t="s">
        <v>5493</v>
      </c>
      <c r="D141" s="327"/>
      <c r="E141" s="327"/>
      <c r="F141" s="327"/>
      <c r="G141" s="328"/>
      <c r="I141" s="66"/>
      <c r="K141" s="66"/>
      <c r="L141" s="67" t="s">
        <v>5493</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1:104" x14ac:dyDescent="0.2">
      <c r="A142" s="64"/>
      <c r="B142" s="65"/>
      <c r="C142" s="326" t="s">
        <v>5494</v>
      </c>
      <c r="D142" s="327"/>
      <c r="E142" s="327"/>
      <c r="F142" s="327"/>
      <c r="G142" s="328"/>
      <c r="I142" s="66"/>
      <c r="K142" s="66"/>
      <c r="L142" s="67" t="s">
        <v>5494</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row>
    <row r="143" spans="1:104" x14ac:dyDescent="0.2">
      <c r="A143" s="64"/>
      <c r="B143" s="65"/>
      <c r="C143" s="326" t="s">
        <v>5495</v>
      </c>
      <c r="D143" s="327"/>
      <c r="E143" s="327"/>
      <c r="F143" s="327"/>
      <c r="G143" s="328"/>
      <c r="I143" s="66"/>
      <c r="K143" s="66"/>
      <c r="L143" s="67" t="s">
        <v>5495</v>
      </c>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row>
    <row r="144" spans="1:104" x14ac:dyDescent="0.2">
      <c r="A144" s="64"/>
      <c r="B144" s="65"/>
      <c r="C144" s="326" t="s">
        <v>5496</v>
      </c>
      <c r="D144" s="327"/>
      <c r="E144" s="327"/>
      <c r="F144" s="327"/>
      <c r="G144" s="328"/>
      <c r="I144" s="66"/>
      <c r="K144" s="66"/>
      <c r="L144" s="67" t="s">
        <v>5496</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1:104" x14ac:dyDescent="0.2">
      <c r="A145" s="64"/>
      <c r="B145" s="65"/>
      <c r="C145" s="326" t="s">
        <v>5497</v>
      </c>
      <c r="D145" s="327"/>
      <c r="E145" s="327"/>
      <c r="F145" s="327"/>
      <c r="G145" s="328"/>
      <c r="I145" s="66"/>
      <c r="K145" s="66"/>
      <c r="L145" s="67" t="s">
        <v>5497</v>
      </c>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row>
    <row r="146" spans="1:104" x14ac:dyDescent="0.2">
      <c r="A146" s="64"/>
      <c r="B146" s="65"/>
      <c r="C146" s="326" t="s">
        <v>5498</v>
      </c>
      <c r="D146" s="327"/>
      <c r="E146" s="327"/>
      <c r="F146" s="327"/>
      <c r="G146" s="328"/>
      <c r="I146" s="66"/>
      <c r="K146" s="66"/>
      <c r="L146" s="67" t="s">
        <v>5498</v>
      </c>
      <c r="O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row>
    <row r="147" spans="1:104" x14ac:dyDescent="0.2">
      <c r="A147" s="54">
        <v>52</v>
      </c>
      <c r="B147" s="55" t="s">
        <v>5499</v>
      </c>
      <c r="C147" s="56" t="s">
        <v>5500</v>
      </c>
      <c r="D147" s="57" t="s">
        <v>41</v>
      </c>
      <c r="E147" s="100">
        <v>28.2</v>
      </c>
      <c r="F147" s="59"/>
      <c r="G147" s="60">
        <f>E147*F147</f>
        <v>0</v>
      </c>
      <c r="H147" s="61">
        <v>0.57479000000000002</v>
      </c>
      <c r="I147" s="62">
        <f>E147*H147</f>
        <v>16.209078000000002</v>
      </c>
      <c r="J147" s="61"/>
      <c r="K147" s="62">
        <f>E147*J147</f>
        <v>0</v>
      </c>
      <c r="O147" s="53"/>
      <c r="Z147" s="53"/>
      <c r="AA147" s="53">
        <v>12</v>
      </c>
      <c r="AB147" s="53">
        <v>0</v>
      </c>
      <c r="AC147" s="53">
        <v>79</v>
      </c>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63">
        <f>G147</f>
        <v>0</v>
      </c>
      <c r="BA147" s="53"/>
      <c r="BB147" s="53"/>
      <c r="BC147" s="53"/>
      <c r="BD147" s="53"/>
      <c r="BE147" s="53"/>
      <c r="BF147" s="53"/>
      <c r="BG147" s="53"/>
      <c r="BH147" s="53"/>
      <c r="BI147" s="53"/>
      <c r="CA147" s="53">
        <v>12</v>
      </c>
      <c r="CB147" s="53">
        <v>0</v>
      </c>
      <c r="CZ147" s="16">
        <v>1</v>
      </c>
    </row>
    <row r="148" spans="1:104" x14ac:dyDescent="0.2">
      <c r="A148" s="64"/>
      <c r="B148" s="65"/>
      <c r="C148" s="326" t="s">
        <v>5501</v>
      </c>
      <c r="D148" s="327"/>
      <c r="E148" s="327"/>
      <c r="F148" s="327"/>
      <c r="G148" s="328"/>
      <c r="I148" s="66"/>
      <c r="K148" s="66"/>
      <c r="L148" s="67" t="s">
        <v>5501</v>
      </c>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row>
    <row r="149" spans="1:104" x14ac:dyDescent="0.2">
      <c r="A149" s="64"/>
      <c r="B149" s="65"/>
      <c r="C149" s="329" t="s">
        <v>5502</v>
      </c>
      <c r="D149" s="330"/>
      <c r="E149" s="103">
        <v>27</v>
      </c>
      <c r="F149" s="69"/>
      <c r="G149" s="70"/>
      <c r="H149" s="71"/>
      <c r="I149" s="66"/>
      <c r="J149" s="72"/>
      <c r="K149" s="66"/>
      <c r="M149" s="67" t="s">
        <v>5502</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73" t="str">
        <f>C148</f>
        <v>pod žlaby</v>
      </c>
      <c r="BE149" s="53"/>
      <c r="BF149" s="53"/>
      <c r="BG149" s="53"/>
      <c r="BH149" s="53"/>
      <c r="BI149" s="53"/>
    </row>
    <row r="150" spans="1:104" x14ac:dyDescent="0.2">
      <c r="A150" s="64"/>
      <c r="B150" s="65"/>
      <c r="C150" s="329" t="s">
        <v>5503</v>
      </c>
      <c r="D150" s="330"/>
      <c r="E150" s="103">
        <v>1.2</v>
      </c>
      <c r="F150" s="69"/>
      <c r="G150" s="70"/>
      <c r="H150" s="71"/>
      <c r="I150" s="66"/>
      <c r="J150" s="72"/>
      <c r="K150" s="66"/>
      <c r="M150" s="67" t="s">
        <v>5503</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73" t="str">
        <f>C149</f>
        <v>54*0,5</v>
      </c>
      <c r="BE150" s="53"/>
      <c r="BF150" s="53"/>
      <c r="BG150" s="53"/>
      <c r="BH150" s="53"/>
      <c r="BI150" s="53"/>
    </row>
    <row r="151" spans="1:104" ht="22.5" x14ac:dyDescent="0.2">
      <c r="A151" s="54">
        <v>53</v>
      </c>
      <c r="B151" s="55" t="s">
        <v>5504</v>
      </c>
      <c r="C151" s="56" t="s">
        <v>5505</v>
      </c>
      <c r="D151" s="57" t="s">
        <v>41</v>
      </c>
      <c r="E151" s="100">
        <v>327</v>
      </c>
      <c r="F151" s="59"/>
      <c r="G151" s="60">
        <f>E151*F151</f>
        <v>0</v>
      </c>
      <c r="H151" s="61">
        <v>0.11</v>
      </c>
      <c r="I151" s="62">
        <f>E151*H151</f>
        <v>35.97</v>
      </c>
      <c r="J151" s="61"/>
      <c r="K151" s="62">
        <f>E151*J151</f>
        <v>0</v>
      </c>
      <c r="O151" s="53"/>
      <c r="Z151" s="53"/>
      <c r="AA151" s="53">
        <v>12</v>
      </c>
      <c r="AB151" s="53">
        <v>0</v>
      </c>
      <c r="AC151" s="53">
        <v>38</v>
      </c>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63">
        <f>G151</f>
        <v>0</v>
      </c>
      <c r="BA151" s="53"/>
      <c r="BB151" s="53"/>
      <c r="BC151" s="53"/>
      <c r="BD151" s="53"/>
      <c r="BE151" s="53"/>
      <c r="BF151" s="53"/>
      <c r="BG151" s="53"/>
      <c r="BH151" s="53"/>
      <c r="BI151" s="53"/>
      <c r="CA151" s="53">
        <v>12</v>
      </c>
      <c r="CB151" s="53">
        <v>0</v>
      </c>
      <c r="CZ151" s="16">
        <v>1</v>
      </c>
    </row>
    <row r="152" spans="1:104" ht="33.75" x14ac:dyDescent="0.2">
      <c r="A152" s="64"/>
      <c r="B152" s="65"/>
      <c r="C152" s="326" t="s">
        <v>5506</v>
      </c>
      <c r="D152" s="327"/>
      <c r="E152" s="327"/>
      <c r="F152" s="327"/>
      <c r="G152" s="328"/>
      <c r="I152" s="66"/>
      <c r="K152" s="66"/>
      <c r="L152" s="67" t="s">
        <v>5506</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104" ht="22.5" x14ac:dyDescent="0.2">
      <c r="A153" s="54">
        <v>54</v>
      </c>
      <c r="B153" s="55" t="s">
        <v>5507</v>
      </c>
      <c r="C153" s="56" t="s">
        <v>5508</v>
      </c>
      <c r="D153" s="57" t="s">
        <v>41</v>
      </c>
      <c r="E153" s="100">
        <v>377</v>
      </c>
      <c r="F153" s="59"/>
      <c r="G153" s="60">
        <f>E153*F153</f>
        <v>0</v>
      </c>
      <c r="H153" s="61">
        <v>7.3899999999999993E-2</v>
      </c>
      <c r="I153" s="62">
        <f>E153*H153</f>
        <v>27.860299999999999</v>
      </c>
      <c r="J153" s="61"/>
      <c r="K153" s="62">
        <f>E153*J153</f>
        <v>0</v>
      </c>
      <c r="O153" s="53"/>
      <c r="Z153" s="53"/>
      <c r="AA153" s="53">
        <v>12</v>
      </c>
      <c r="AB153" s="53">
        <v>0</v>
      </c>
      <c r="AC153" s="53">
        <v>145</v>
      </c>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63">
        <f>G153</f>
        <v>0</v>
      </c>
      <c r="BA153" s="53"/>
      <c r="BB153" s="53"/>
      <c r="BC153" s="53"/>
      <c r="BD153" s="53"/>
      <c r="BE153" s="53"/>
      <c r="BF153" s="53"/>
      <c r="BG153" s="53"/>
      <c r="BH153" s="53"/>
      <c r="BI153" s="53"/>
      <c r="CA153" s="53">
        <v>12</v>
      </c>
      <c r="CB153" s="53">
        <v>0</v>
      </c>
      <c r="CZ153" s="16">
        <v>1</v>
      </c>
    </row>
    <row r="154" spans="1:104" ht="45" x14ac:dyDescent="0.2">
      <c r="A154" s="64"/>
      <c r="B154" s="65"/>
      <c r="C154" s="326" t="s">
        <v>5509</v>
      </c>
      <c r="D154" s="327"/>
      <c r="E154" s="327"/>
      <c r="F154" s="327"/>
      <c r="G154" s="328"/>
      <c r="I154" s="66"/>
      <c r="K154" s="66"/>
      <c r="L154" s="67" t="s">
        <v>5509</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row>
    <row r="155" spans="1:104" x14ac:dyDescent="0.2">
      <c r="A155" s="54">
        <v>55</v>
      </c>
      <c r="B155" s="55" t="s">
        <v>5510</v>
      </c>
      <c r="C155" s="56" t="s">
        <v>5511</v>
      </c>
      <c r="D155" s="57" t="s">
        <v>41</v>
      </c>
      <c r="E155" s="100">
        <v>441.86099999999999</v>
      </c>
      <c r="F155" s="59"/>
      <c r="G155" s="60">
        <f>E155*F155</f>
        <v>0</v>
      </c>
      <c r="H155" s="61">
        <v>0.17599999999999999</v>
      </c>
      <c r="I155" s="62">
        <f>E155*H155</f>
        <v>77.767535999999993</v>
      </c>
      <c r="J155" s="61"/>
      <c r="K155" s="62">
        <f>E155*J155</f>
        <v>0</v>
      </c>
      <c r="O155" s="53"/>
      <c r="Z155" s="53"/>
      <c r="AA155" s="53">
        <v>3</v>
      </c>
      <c r="AB155" s="53">
        <v>1</v>
      </c>
      <c r="AC155" s="53" t="s">
        <v>5510</v>
      </c>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63">
        <f>G155</f>
        <v>0</v>
      </c>
      <c r="BA155" s="53"/>
      <c r="BB155" s="53"/>
      <c r="BC155" s="53"/>
      <c r="BD155" s="53"/>
      <c r="BE155" s="53"/>
      <c r="BF155" s="53"/>
      <c r="BG155" s="53"/>
      <c r="BH155" s="53"/>
      <c r="BI155" s="53"/>
      <c r="CA155" s="53">
        <v>3</v>
      </c>
      <c r="CB155" s="53">
        <v>1</v>
      </c>
      <c r="CZ155" s="16">
        <v>1</v>
      </c>
    </row>
    <row r="156" spans="1:104" x14ac:dyDescent="0.2">
      <c r="A156" s="64"/>
      <c r="B156" s="65"/>
      <c r="C156" s="329" t="s">
        <v>5512</v>
      </c>
      <c r="D156" s="330"/>
      <c r="E156" s="103">
        <v>449.97</v>
      </c>
      <c r="F156" s="69"/>
      <c r="G156" s="70"/>
      <c r="H156" s="71"/>
      <c r="I156" s="66"/>
      <c r="J156" s="72"/>
      <c r="K156" s="66"/>
      <c r="M156" s="67" t="s">
        <v>5512</v>
      </c>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73" t="str">
        <f>C155</f>
        <v>Dlažba  přírodní 20x20x8</v>
      </c>
      <c r="BE156" s="53"/>
      <c r="BF156" s="53"/>
      <c r="BG156" s="53"/>
      <c r="BH156" s="53"/>
      <c r="BI156" s="53"/>
    </row>
    <row r="157" spans="1:104" x14ac:dyDescent="0.2">
      <c r="A157" s="64"/>
      <c r="B157" s="65"/>
      <c r="C157" s="329" t="s">
        <v>5513</v>
      </c>
      <c r="D157" s="330"/>
      <c r="E157" s="103">
        <v>-8.109</v>
      </c>
      <c r="F157" s="69"/>
      <c r="G157" s="70"/>
      <c r="H157" s="71"/>
      <c r="I157" s="66"/>
      <c r="J157" s="72"/>
      <c r="K157" s="66"/>
      <c r="M157" s="67" t="s">
        <v>5513</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73" t="str">
        <f>C156</f>
        <v>424,5*1,06</v>
      </c>
      <c r="BE157" s="53"/>
      <c r="BF157" s="53"/>
      <c r="BG157" s="53"/>
      <c r="BH157" s="53"/>
      <c r="BI157" s="53"/>
    </row>
    <row r="158" spans="1:104" x14ac:dyDescent="0.2">
      <c r="A158" s="54">
        <v>56</v>
      </c>
      <c r="B158" s="55" t="s">
        <v>5514</v>
      </c>
      <c r="C158" s="56" t="s">
        <v>5515</v>
      </c>
      <c r="D158" s="57" t="s">
        <v>41</v>
      </c>
      <c r="E158" s="100">
        <v>8.109</v>
      </c>
      <c r="F158" s="59"/>
      <c r="G158" s="60">
        <f>E158*F158</f>
        <v>0</v>
      </c>
      <c r="H158" s="61">
        <v>0.17599999999999999</v>
      </c>
      <c r="I158" s="62">
        <f>E158*H158</f>
        <v>1.427184</v>
      </c>
      <c r="J158" s="61"/>
      <c r="K158" s="62">
        <f>E158*J158</f>
        <v>0</v>
      </c>
      <c r="O158" s="53"/>
      <c r="Z158" s="53"/>
      <c r="AA158" s="53">
        <v>3</v>
      </c>
      <c r="AB158" s="53">
        <v>1</v>
      </c>
      <c r="AC158" s="53" t="s">
        <v>5514</v>
      </c>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63">
        <f>G158</f>
        <v>0</v>
      </c>
      <c r="BA158" s="53"/>
      <c r="BB158" s="53"/>
      <c r="BC158" s="53"/>
      <c r="BD158" s="53"/>
      <c r="BE158" s="53"/>
      <c r="BF158" s="53"/>
      <c r="BG158" s="53"/>
      <c r="BH158" s="53"/>
      <c r="BI158" s="53"/>
      <c r="CA158" s="53">
        <v>3</v>
      </c>
      <c r="CB158" s="53">
        <v>1</v>
      </c>
      <c r="CZ158" s="16">
        <v>1</v>
      </c>
    </row>
    <row r="159" spans="1:104" x14ac:dyDescent="0.2">
      <c r="A159" s="64"/>
      <c r="B159" s="65"/>
      <c r="C159" s="329" t="s">
        <v>5516</v>
      </c>
      <c r="D159" s="330"/>
      <c r="E159" s="103">
        <v>8.109</v>
      </c>
      <c r="F159" s="69"/>
      <c r="G159" s="70"/>
      <c r="H159" s="71"/>
      <c r="I159" s="66"/>
      <c r="J159" s="72"/>
      <c r="K159" s="66"/>
      <c r="M159" s="67" t="s">
        <v>5516</v>
      </c>
      <c r="O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73" t="str">
        <f>C158</f>
        <v>Dlažba  barevná 20x20x8</v>
      </c>
      <c r="BE159" s="53"/>
      <c r="BF159" s="53"/>
      <c r="BG159" s="53"/>
      <c r="BH159" s="53"/>
      <c r="BI159" s="53"/>
    </row>
    <row r="160" spans="1:104" x14ac:dyDescent="0.2">
      <c r="A160" s="54">
        <v>57</v>
      </c>
      <c r="B160" s="55" t="s">
        <v>5517</v>
      </c>
      <c r="C160" s="56" t="s">
        <v>5518</v>
      </c>
      <c r="D160" s="57" t="s">
        <v>41</v>
      </c>
      <c r="E160" s="100">
        <v>672.14599999999996</v>
      </c>
      <c r="F160" s="59"/>
      <c r="G160" s="60">
        <f>E160*F160</f>
        <v>0</v>
      </c>
      <c r="H160" s="61">
        <v>0.13100000000000001</v>
      </c>
      <c r="I160" s="62">
        <f>E160*H160</f>
        <v>88.051125999999996</v>
      </c>
      <c r="J160" s="61"/>
      <c r="K160" s="62">
        <f>E160*J160</f>
        <v>0</v>
      </c>
      <c r="O160" s="53"/>
      <c r="Z160" s="53"/>
      <c r="AA160" s="53">
        <v>3</v>
      </c>
      <c r="AB160" s="53">
        <v>1</v>
      </c>
      <c r="AC160" s="53" t="s">
        <v>5517</v>
      </c>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63">
        <f>G160</f>
        <v>0</v>
      </c>
      <c r="BA160" s="53"/>
      <c r="BB160" s="53"/>
      <c r="BC160" s="53"/>
      <c r="BD160" s="53"/>
      <c r="BE160" s="53"/>
      <c r="BF160" s="53"/>
      <c r="BG160" s="53"/>
      <c r="BH160" s="53"/>
      <c r="BI160" s="53"/>
      <c r="CA160" s="53">
        <v>3</v>
      </c>
      <c r="CB160" s="53">
        <v>1</v>
      </c>
      <c r="CZ160" s="16">
        <v>1</v>
      </c>
    </row>
    <row r="161" spans="1:104" x14ac:dyDescent="0.2">
      <c r="A161" s="64"/>
      <c r="B161" s="65"/>
      <c r="C161" s="329" t="s">
        <v>5519</v>
      </c>
      <c r="D161" s="330"/>
      <c r="E161" s="103">
        <v>680.52</v>
      </c>
      <c r="F161" s="69"/>
      <c r="G161" s="70"/>
      <c r="H161" s="71"/>
      <c r="I161" s="66"/>
      <c r="J161" s="72"/>
      <c r="K161" s="66"/>
      <c r="M161" s="67" t="s">
        <v>5519</v>
      </c>
      <c r="O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73" t="str">
        <f>C160</f>
        <v>Dlažba  přírodní 20x20x6</v>
      </c>
      <c r="BE161" s="53"/>
      <c r="BF161" s="53"/>
      <c r="BG161" s="53"/>
      <c r="BH161" s="53"/>
      <c r="BI161" s="53"/>
    </row>
    <row r="162" spans="1:104" x14ac:dyDescent="0.2">
      <c r="A162" s="64"/>
      <c r="B162" s="65"/>
      <c r="C162" s="329" t="s">
        <v>5520</v>
      </c>
      <c r="D162" s="330"/>
      <c r="E162" s="103">
        <v>-8.3740000000000006</v>
      </c>
      <c r="F162" s="69"/>
      <c r="G162" s="70"/>
      <c r="H162" s="71"/>
      <c r="I162" s="66"/>
      <c r="J162" s="72"/>
      <c r="K162" s="66"/>
      <c r="M162" s="67" t="s">
        <v>5520</v>
      </c>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73" t="str">
        <f>C161</f>
        <v>642*1,06</v>
      </c>
      <c r="BE162" s="53"/>
      <c r="BF162" s="53"/>
      <c r="BG162" s="53"/>
      <c r="BH162" s="53"/>
      <c r="BI162" s="53"/>
    </row>
    <row r="163" spans="1:104" x14ac:dyDescent="0.2">
      <c r="A163" s="54">
        <v>58</v>
      </c>
      <c r="B163" s="55" t="s">
        <v>5521</v>
      </c>
      <c r="C163" s="56" t="s">
        <v>5522</v>
      </c>
      <c r="D163" s="57" t="s">
        <v>41</v>
      </c>
      <c r="E163" s="100">
        <v>8.3740000000000006</v>
      </c>
      <c r="F163" s="59"/>
      <c r="G163" s="60">
        <f>E163*F163</f>
        <v>0</v>
      </c>
      <c r="H163" s="61">
        <v>0.13100000000000001</v>
      </c>
      <c r="I163" s="62">
        <f>E163*H163</f>
        <v>1.096994</v>
      </c>
      <c r="J163" s="61"/>
      <c r="K163" s="62">
        <f>E163*J163</f>
        <v>0</v>
      </c>
      <c r="O163" s="53"/>
      <c r="Z163" s="53"/>
      <c r="AA163" s="53">
        <v>3</v>
      </c>
      <c r="AB163" s="53">
        <v>1</v>
      </c>
      <c r="AC163" s="53" t="s">
        <v>5521</v>
      </c>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63">
        <f>G163</f>
        <v>0</v>
      </c>
      <c r="BA163" s="53"/>
      <c r="BB163" s="53"/>
      <c r="BC163" s="53"/>
      <c r="BD163" s="53"/>
      <c r="BE163" s="53"/>
      <c r="BF163" s="53"/>
      <c r="BG163" s="53"/>
      <c r="BH163" s="53"/>
      <c r="BI163" s="53"/>
      <c r="CA163" s="53">
        <v>3</v>
      </c>
      <c r="CB163" s="53">
        <v>1</v>
      </c>
      <c r="CZ163" s="16">
        <v>1</v>
      </c>
    </row>
    <row r="164" spans="1:104" x14ac:dyDescent="0.2">
      <c r="A164" s="64"/>
      <c r="B164" s="65"/>
      <c r="C164" s="329" t="s">
        <v>5523</v>
      </c>
      <c r="D164" s="330"/>
      <c r="E164" s="103">
        <v>8.3740000000000006</v>
      </c>
      <c r="F164" s="69"/>
      <c r="G164" s="70"/>
      <c r="H164" s="71"/>
      <c r="I164" s="66"/>
      <c r="J164" s="72"/>
      <c r="K164" s="66"/>
      <c r="M164" s="67" t="s">
        <v>5523</v>
      </c>
      <c r="O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73" t="str">
        <f>C163</f>
        <v>Dlažba  červená pro nevidomé 20x10x6</v>
      </c>
      <c r="BE164" s="53"/>
      <c r="BF164" s="53"/>
      <c r="BG164" s="53"/>
      <c r="BH164" s="53"/>
      <c r="BI164" s="53"/>
    </row>
    <row r="165" spans="1:104" x14ac:dyDescent="0.2">
      <c r="A165" s="54">
        <v>59</v>
      </c>
      <c r="B165" s="55" t="s">
        <v>5524</v>
      </c>
      <c r="C165" s="56" t="s">
        <v>5525</v>
      </c>
      <c r="D165" s="57" t="s">
        <v>41</v>
      </c>
      <c r="E165" s="100">
        <v>772</v>
      </c>
      <c r="F165" s="59"/>
      <c r="G165" s="60">
        <f>E165*F165</f>
        <v>0</v>
      </c>
      <c r="H165" s="61">
        <v>4.6000000000000001E-4</v>
      </c>
      <c r="I165" s="62">
        <f>E165*H165</f>
        <v>0.35511999999999999</v>
      </c>
      <c r="J165" s="61"/>
      <c r="K165" s="62">
        <f>E165*J165</f>
        <v>0</v>
      </c>
      <c r="O165" s="53"/>
      <c r="Z165" s="53"/>
      <c r="AA165" s="53">
        <v>3</v>
      </c>
      <c r="AB165" s="53">
        <v>1</v>
      </c>
      <c r="AC165" s="53">
        <v>69310212</v>
      </c>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63">
        <f>G165</f>
        <v>0</v>
      </c>
      <c r="BA165" s="53"/>
      <c r="BB165" s="53"/>
      <c r="BC165" s="53"/>
      <c r="BD165" s="53"/>
      <c r="BE165" s="53"/>
      <c r="BF165" s="53"/>
      <c r="BG165" s="53"/>
      <c r="BH165" s="53"/>
      <c r="BI165" s="53"/>
      <c r="CA165" s="53">
        <v>3</v>
      </c>
      <c r="CB165" s="53">
        <v>1</v>
      </c>
      <c r="CZ165" s="16">
        <v>1</v>
      </c>
    </row>
    <row r="166" spans="1:104" x14ac:dyDescent="0.2">
      <c r="A166" s="64"/>
      <c r="B166" s="65"/>
      <c r="C166" s="329" t="s">
        <v>5484</v>
      </c>
      <c r="D166" s="330"/>
      <c r="E166" s="103">
        <v>701</v>
      </c>
      <c r="F166" s="69"/>
      <c r="G166" s="70"/>
      <c r="H166" s="71"/>
      <c r="I166" s="66"/>
      <c r="J166" s="72"/>
      <c r="K166" s="66"/>
      <c r="M166" s="67" t="s">
        <v>5484</v>
      </c>
      <c r="O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73" t="str">
        <f>C165</f>
        <v>Geomříže</v>
      </c>
      <c r="BE166" s="53"/>
      <c r="BF166" s="53"/>
      <c r="BG166" s="53"/>
      <c r="BH166" s="53"/>
      <c r="BI166" s="53"/>
    </row>
    <row r="167" spans="1:104" x14ac:dyDescent="0.2">
      <c r="A167" s="64"/>
      <c r="B167" s="65"/>
      <c r="C167" s="329" t="s">
        <v>5526</v>
      </c>
      <c r="D167" s="330"/>
      <c r="E167" s="103">
        <v>71</v>
      </c>
      <c r="F167" s="69"/>
      <c r="G167" s="70"/>
      <c r="H167" s="71"/>
      <c r="I167" s="66"/>
      <c r="J167" s="72"/>
      <c r="K167" s="66"/>
      <c r="M167" s="67">
        <v>71</v>
      </c>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73" t="str">
        <f>C166</f>
        <v>377+324</v>
      </c>
      <c r="BE167" s="53"/>
      <c r="BF167" s="53"/>
      <c r="BG167" s="53"/>
      <c r="BH167" s="53"/>
      <c r="BI167" s="53"/>
    </row>
    <row r="168" spans="1:104" x14ac:dyDescent="0.2">
      <c r="A168" s="74" t="s">
        <v>42</v>
      </c>
      <c r="B168" s="75" t="s">
        <v>5449</v>
      </c>
      <c r="C168" s="76" t="s">
        <v>5450</v>
      </c>
      <c r="D168" s="77"/>
      <c r="E168" s="78"/>
      <c r="F168" s="78"/>
      <c r="G168" s="79">
        <f>SUM(G111:G167)</f>
        <v>0</v>
      </c>
      <c r="H168" s="80"/>
      <c r="I168" s="79">
        <f>SUM(I111:I167)</f>
        <v>1500.0379480000004</v>
      </c>
      <c r="J168" s="81"/>
      <c r="K168" s="79">
        <f>SUM(K111:K167)</f>
        <v>0</v>
      </c>
      <c r="O168" s="53"/>
      <c r="X168" s="82">
        <f>K168</f>
        <v>0</v>
      </c>
      <c r="Y168" s="82">
        <f>I168</f>
        <v>1500.0379480000004</v>
      </c>
      <c r="Z168" s="63">
        <f>G168</f>
        <v>0</v>
      </c>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83"/>
      <c r="BB168" s="83"/>
      <c r="BC168" s="83"/>
      <c r="BD168" s="83"/>
      <c r="BE168" s="83"/>
      <c r="BF168" s="83"/>
      <c r="BG168" s="53"/>
      <c r="BH168" s="53"/>
      <c r="BI168" s="53"/>
    </row>
    <row r="169" spans="1:104" ht="14.25" customHeight="1" x14ac:dyDescent="0.2">
      <c r="A169" s="43" t="s">
        <v>38</v>
      </c>
      <c r="B169" s="44" t="s">
        <v>5183</v>
      </c>
      <c r="C169" s="45" t="s">
        <v>5184</v>
      </c>
      <c r="D169" s="46"/>
      <c r="E169" s="47"/>
      <c r="F169" s="47"/>
      <c r="G169" s="48"/>
      <c r="H169" s="49"/>
      <c r="I169" s="50"/>
      <c r="J169" s="51"/>
      <c r="K169" s="52"/>
      <c r="O169" s="53"/>
    </row>
    <row r="170" spans="1:104" x14ac:dyDescent="0.2">
      <c r="A170" s="54">
        <v>60</v>
      </c>
      <c r="B170" s="55" t="s">
        <v>5527</v>
      </c>
      <c r="C170" s="56" t="s">
        <v>5528</v>
      </c>
      <c r="D170" s="57" t="s">
        <v>978</v>
      </c>
      <c r="E170" s="100">
        <v>1</v>
      </c>
      <c r="F170" s="59"/>
      <c r="G170" s="60">
        <f>E170*F170</f>
        <v>0</v>
      </c>
      <c r="H170" s="61">
        <v>0</v>
      </c>
      <c r="I170" s="62">
        <f>E170*H170</f>
        <v>0</v>
      </c>
      <c r="J170" s="61">
        <v>0</v>
      </c>
      <c r="K170" s="62">
        <f>E170*J170</f>
        <v>0</v>
      </c>
      <c r="O170" s="53"/>
      <c r="Z170" s="53"/>
      <c r="AA170" s="53">
        <v>1</v>
      </c>
      <c r="AB170" s="53">
        <v>1</v>
      </c>
      <c r="AC170" s="53">
        <v>1</v>
      </c>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63">
        <f>G170</f>
        <v>0</v>
      </c>
      <c r="BA170" s="53"/>
      <c r="BB170" s="53"/>
      <c r="BC170" s="53"/>
      <c r="BD170" s="53"/>
      <c r="BE170" s="53"/>
      <c r="BF170" s="53"/>
      <c r="BG170" s="53"/>
      <c r="BH170" s="53"/>
      <c r="BI170" s="53"/>
      <c r="CA170" s="53">
        <v>1</v>
      </c>
      <c r="CB170" s="53">
        <v>1</v>
      </c>
      <c r="CZ170" s="16">
        <v>1</v>
      </c>
    </row>
    <row r="171" spans="1:104" x14ac:dyDescent="0.2">
      <c r="A171" s="74" t="s">
        <v>42</v>
      </c>
      <c r="B171" s="75" t="s">
        <v>5183</v>
      </c>
      <c r="C171" s="76" t="s">
        <v>5184</v>
      </c>
      <c r="D171" s="77"/>
      <c r="E171" s="78"/>
      <c r="F171" s="78"/>
      <c r="G171" s="79">
        <f>SUM(G169:G170)</f>
        <v>0</v>
      </c>
      <c r="H171" s="80"/>
      <c r="I171" s="79">
        <f>SUM(I169:I170)</f>
        <v>0</v>
      </c>
      <c r="J171" s="81"/>
      <c r="K171" s="79">
        <f>SUM(K169:K170)</f>
        <v>0</v>
      </c>
      <c r="O171" s="53"/>
      <c r="X171" s="82">
        <f>K171</f>
        <v>0</v>
      </c>
      <c r="Y171" s="82">
        <f>I171</f>
        <v>0</v>
      </c>
      <c r="Z171" s="63">
        <f>G171</f>
        <v>0</v>
      </c>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83"/>
      <c r="BB171" s="83"/>
      <c r="BC171" s="83"/>
      <c r="BD171" s="83"/>
      <c r="BE171" s="83"/>
      <c r="BF171" s="83"/>
      <c r="BG171" s="53"/>
      <c r="BH171" s="53"/>
      <c r="BI171" s="53"/>
    </row>
    <row r="172" spans="1:104" ht="14.25" customHeight="1" x14ac:dyDescent="0.2">
      <c r="A172" s="43" t="s">
        <v>38</v>
      </c>
      <c r="B172" s="44" t="s">
        <v>5529</v>
      </c>
      <c r="C172" s="45" t="s">
        <v>5530</v>
      </c>
      <c r="D172" s="46"/>
      <c r="E172" s="47"/>
      <c r="F172" s="47"/>
      <c r="G172" s="48"/>
      <c r="H172" s="49"/>
      <c r="I172" s="50"/>
      <c r="J172" s="51"/>
      <c r="K172" s="52"/>
      <c r="O172" s="53"/>
    </row>
    <row r="173" spans="1:104" ht="22.5" x14ac:dyDescent="0.2">
      <c r="A173" s="54">
        <v>61</v>
      </c>
      <c r="B173" s="55" t="s">
        <v>5531</v>
      </c>
      <c r="C173" s="56" t="s">
        <v>5532</v>
      </c>
      <c r="D173" s="57" t="s">
        <v>281</v>
      </c>
      <c r="E173" s="100">
        <v>5</v>
      </c>
      <c r="F173" s="59"/>
      <c r="G173" s="60">
        <f>E173*F173</f>
        <v>0</v>
      </c>
      <c r="H173" s="61">
        <v>3.0596700000000001</v>
      </c>
      <c r="I173" s="62">
        <f>E173*H173</f>
        <v>15.298350000000001</v>
      </c>
      <c r="J173" s="61">
        <v>0</v>
      </c>
      <c r="K173" s="62">
        <f>E173*J173</f>
        <v>0</v>
      </c>
      <c r="O173" s="53"/>
      <c r="Z173" s="53"/>
      <c r="AA173" s="53">
        <v>1</v>
      </c>
      <c r="AB173" s="53">
        <v>1</v>
      </c>
      <c r="AC173" s="53">
        <v>1</v>
      </c>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63">
        <f>G173</f>
        <v>0</v>
      </c>
      <c r="BA173" s="53"/>
      <c r="BB173" s="53"/>
      <c r="BC173" s="53"/>
      <c r="BD173" s="53"/>
      <c r="BE173" s="53"/>
      <c r="BF173" s="53"/>
      <c r="BG173" s="53"/>
      <c r="BH173" s="53"/>
      <c r="BI173" s="53"/>
      <c r="CA173" s="53">
        <v>1</v>
      </c>
      <c r="CB173" s="53">
        <v>1</v>
      </c>
      <c r="CZ173" s="16">
        <v>1</v>
      </c>
    </row>
    <row r="174" spans="1:104" ht="33.75" x14ac:dyDescent="0.2">
      <c r="A174" s="54">
        <v>62</v>
      </c>
      <c r="B174" s="55" t="s">
        <v>5533</v>
      </c>
      <c r="C174" s="56" t="s">
        <v>5534</v>
      </c>
      <c r="D174" s="57" t="s">
        <v>281</v>
      </c>
      <c r="E174" s="100">
        <v>5</v>
      </c>
      <c r="F174" s="59"/>
      <c r="G174" s="60">
        <f>E174*F174</f>
        <v>0</v>
      </c>
      <c r="H174" s="61">
        <v>9.4359999999999999E-2</v>
      </c>
      <c r="I174" s="62">
        <f>E174*H174</f>
        <v>0.4718</v>
      </c>
      <c r="J174" s="61">
        <v>0</v>
      </c>
      <c r="K174" s="62">
        <f>E174*J174</f>
        <v>0</v>
      </c>
      <c r="O174" s="53"/>
      <c r="Z174" s="53"/>
      <c r="AA174" s="53">
        <v>1</v>
      </c>
      <c r="AB174" s="53">
        <v>1</v>
      </c>
      <c r="AC174" s="53">
        <v>1</v>
      </c>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63">
        <f>G174</f>
        <v>0</v>
      </c>
      <c r="BA174" s="53"/>
      <c r="BB174" s="53"/>
      <c r="BC174" s="53"/>
      <c r="BD174" s="53"/>
      <c r="BE174" s="53"/>
      <c r="BF174" s="53"/>
      <c r="BG174" s="53"/>
      <c r="BH174" s="53"/>
      <c r="BI174" s="53"/>
      <c r="CA174" s="53">
        <v>1</v>
      </c>
      <c r="CB174" s="53">
        <v>1</v>
      </c>
      <c r="CZ174" s="16">
        <v>1</v>
      </c>
    </row>
    <row r="175" spans="1:104" x14ac:dyDescent="0.2">
      <c r="A175" s="74" t="s">
        <v>42</v>
      </c>
      <c r="B175" s="75" t="s">
        <v>5529</v>
      </c>
      <c r="C175" s="76" t="s">
        <v>5530</v>
      </c>
      <c r="D175" s="77"/>
      <c r="E175" s="78"/>
      <c r="F175" s="78"/>
      <c r="G175" s="79">
        <f>SUM(G172:G174)</f>
        <v>0</v>
      </c>
      <c r="H175" s="80"/>
      <c r="I175" s="79">
        <f>SUM(I172:I174)</f>
        <v>15.770150000000001</v>
      </c>
      <c r="J175" s="81"/>
      <c r="K175" s="79">
        <f>SUM(K172:K174)</f>
        <v>0</v>
      </c>
      <c r="O175" s="53"/>
      <c r="X175" s="82">
        <f>K175</f>
        <v>0</v>
      </c>
      <c r="Y175" s="82">
        <f>I175</f>
        <v>15.770150000000001</v>
      </c>
      <c r="Z175" s="63">
        <f>G175</f>
        <v>0</v>
      </c>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83"/>
      <c r="BB175" s="83"/>
      <c r="BC175" s="83"/>
      <c r="BD175" s="83"/>
      <c r="BE175" s="83"/>
      <c r="BF175" s="83"/>
      <c r="BG175" s="53"/>
      <c r="BH175" s="53"/>
      <c r="BI175" s="53"/>
    </row>
    <row r="176" spans="1:104" ht="14.25" customHeight="1" x14ac:dyDescent="0.2">
      <c r="A176" s="43" t="s">
        <v>38</v>
      </c>
      <c r="B176" s="44" t="s">
        <v>5535</v>
      </c>
      <c r="C176" s="45" t="s">
        <v>5536</v>
      </c>
      <c r="D176" s="46"/>
      <c r="E176" s="47"/>
      <c r="F176" s="47"/>
      <c r="G176" s="48"/>
      <c r="H176" s="49"/>
      <c r="I176" s="50"/>
      <c r="J176" s="51"/>
      <c r="K176" s="52"/>
      <c r="O176" s="53"/>
    </row>
    <row r="177" spans="1:104" x14ac:dyDescent="0.2">
      <c r="A177" s="54">
        <v>63</v>
      </c>
      <c r="B177" s="55" t="s">
        <v>5537</v>
      </c>
      <c r="C177" s="56" t="s">
        <v>5538</v>
      </c>
      <c r="D177" s="57" t="s">
        <v>201</v>
      </c>
      <c r="E177" s="100">
        <v>95</v>
      </c>
      <c r="F177" s="59"/>
      <c r="G177" s="60">
        <f>E177*F177</f>
        <v>0</v>
      </c>
      <c r="H177" s="61">
        <v>0</v>
      </c>
      <c r="I177" s="62">
        <f>E177*H177</f>
        <v>0</v>
      </c>
      <c r="J177" s="61">
        <v>0</v>
      </c>
      <c r="K177" s="62">
        <f>E177*J177</f>
        <v>0</v>
      </c>
      <c r="O177" s="53"/>
      <c r="Z177" s="53"/>
      <c r="AA177" s="53">
        <v>1</v>
      </c>
      <c r="AB177" s="53">
        <v>9</v>
      </c>
      <c r="AC177" s="53">
        <v>9</v>
      </c>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63">
        <f>G177</f>
        <v>0</v>
      </c>
      <c r="BA177" s="53"/>
      <c r="BB177" s="53"/>
      <c r="BC177" s="53"/>
      <c r="BD177" s="53"/>
      <c r="BE177" s="53"/>
      <c r="BF177" s="53"/>
      <c r="BG177" s="53"/>
      <c r="BH177" s="53"/>
      <c r="BI177" s="53"/>
      <c r="CA177" s="53">
        <v>1</v>
      </c>
      <c r="CB177" s="53">
        <v>9</v>
      </c>
      <c r="CZ177" s="16">
        <v>1</v>
      </c>
    </row>
    <row r="178" spans="1:104" x14ac:dyDescent="0.2">
      <c r="A178" s="64"/>
      <c r="B178" s="65"/>
      <c r="C178" s="329" t="s">
        <v>5539</v>
      </c>
      <c r="D178" s="330"/>
      <c r="E178" s="103">
        <v>95</v>
      </c>
      <c r="F178" s="69"/>
      <c r="G178" s="70"/>
      <c r="H178" s="71"/>
      <c r="I178" s="66"/>
      <c r="J178" s="72"/>
      <c r="K178" s="66"/>
      <c r="M178" s="67" t="s">
        <v>5539</v>
      </c>
      <c r="O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73" t="str">
        <f>C177</f>
        <v xml:space="preserve">Řezání spáry v asfaltu nebo betonu </v>
      </c>
      <c r="BE178" s="53"/>
      <c r="BF178" s="53"/>
      <c r="BG178" s="53"/>
      <c r="BH178" s="53"/>
      <c r="BI178" s="53"/>
    </row>
    <row r="179" spans="1:104" ht="22.5" x14ac:dyDescent="0.2">
      <c r="A179" s="54">
        <v>64</v>
      </c>
      <c r="B179" s="55" t="s">
        <v>5540</v>
      </c>
      <c r="C179" s="56" t="s">
        <v>5541</v>
      </c>
      <c r="D179" s="57" t="s">
        <v>281</v>
      </c>
      <c r="E179" s="100">
        <v>1</v>
      </c>
      <c r="F179" s="59"/>
      <c r="G179" s="60">
        <f>E179*F179</f>
        <v>0</v>
      </c>
      <c r="H179" s="61">
        <v>0.1125</v>
      </c>
      <c r="I179" s="62">
        <f>E179*H179</f>
        <v>0.1125</v>
      </c>
      <c r="J179" s="61">
        <v>0</v>
      </c>
      <c r="K179" s="62">
        <f>E179*J179</f>
        <v>0</v>
      </c>
      <c r="O179" s="53"/>
      <c r="Z179" s="53"/>
      <c r="AA179" s="53">
        <v>1</v>
      </c>
      <c r="AB179" s="53">
        <v>1</v>
      </c>
      <c r="AC179" s="53">
        <v>1</v>
      </c>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63">
        <f>G179</f>
        <v>0</v>
      </c>
      <c r="BA179" s="53"/>
      <c r="BB179" s="53"/>
      <c r="BC179" s="53"/>
      <c r="BD179" s="53"/>
      <c r="BE179" s="53"/>
      <c r="BF179" s="53"/>
      <c r="BG179" s="53"/>
      <c r="BH179" s="53"/>
      <c r="BI179" s="53"/>
      <c r="CA179" s="53">
        <v>1</v>
      </c>
      <c r="CB179" s="53">
        <v>1</v>
      </c>
      <c r="CZ179" s="16">
        <v>1</v>
      </c>
    </row>
    <row r="180" spans="1:104" ht="22.5" x14ac:dyDescent="0.2">
      <c r="A180" s="54">
        <v>65</v>
      </c>
      <c r="B180" s="55" t="s">
        <v>5542</v>
      </c>
      <c r="C180" s="56" t="s">
        <v>5543</v>
      </c>
      <c r="D180" s="57" t="s">
        <v>201</v>
      </c>
      <c r="E180" s="100">
        <v>3</v>
      </c>
      <c r="F180" s="59"/>
      <c r="G180" s="60">
        <f>E180*F180</f>
        <v>0</v>
      </c>
      <c r="H180" s="61">
        <v>9.0000000000000006E-5</v>
      </c>
      <c r="I180" s="62">
        <f>E180*H180</f>
        <v>2.7E-4</v>
      </c>
      <c r="J180" s="61">
        <v>0</v>
      </c>
      <c r="K180" s="62">
        <f>E180*J180</f>
        <v>0</v>
      </c>
      <c r="O180" s="53"/>
      <c r="Z180" s="53"/>
      <c r="AA180" s="53">
        <v>1</v>
      </c>
      <c r="AB180" s="53">
        <v>1</v>
      </c>
      <c r="AC180" s="53">
        <v>1</v>
      </c>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63">
        <f>G180</f>
        <v>0</v>
      </c>
      <c r="BA180" s="53"/>
      <c r="BB180" s="53"/>
      <c r="BC180" s="53"/>
      <c r="BD180" s="53"/>
      <c r="BE180" s="53"/>
      <c r="BF180" s="53"/>
      <c r="BG180" s="53"/>
      <c r="BH180" s="53"/>
      <c r="BI180" s="53"/>
      <c r="CA180" s="53">
        <v>1</v>
      </c>
      <c r="CB180" s="53">
        <v>1</v>
      </c>
      <c r="CZ180" s="16">
        <v>1</v>
      </c>
    </row>
    <row r="181" spans="1:104" x14ac:dyDescent="0.2">
      <c r="A181" s="54">
        <v>66</v>
      </c>
      <c r="B181" s="55" t="s">
        <v>5544</v>
      </c>
      <c r="C181" s="56" t="s">
        <v>5545</v>
      </c>
      <c r="D181" s="57" t="s">
        <v>281</v>
      </c>
      <c r="E181" s="100">
        <v>1</v>
      </c>
      <c r="F181" s="59"/>
      <c r="G181" s="60">
        <f>E181*F181</f>
        <v>0</v>
      </c>
      <c r="H181" s="61">
        <v>0</v>
      </c>
      <c r="I181" s="62">
        <f>E181*H181</f>
        <v>0</v>
      </c>
      <c r="J181" s="61">
        <v>0</v>
      </c>
      <c r="K181" s="62">
        <f>E181*J181</f>
        <v>0</v>
      </c>
      <c r="O181" s="53"/>
      <c r="Z181" s="53"/>
      <c r="AA181" s="53">
        <v>1</v>
      </c>
      <c r="AB181" s="53">
        <v>1</v>
      </c>
      <c r="AC181" s="53">
        <v>1</v>
      </c>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63">
        <f>G181</f>
        <v>0</v>
      </c>
      <c r="BA181" s="53"/>
      <c r="BB181" s="53"/>
      <c r="BC181" s="53"/>
      <c r="BD181" s="53"/>
      <c r="BE181" s="53"/>
      <c r="BF181" s="53"/>
      <c r="BG181" s="53"/>
      <c r="BH181" s="53"/>
      <c r="BI181" s="53"/>
      <c r="CA181" s="53">
        <v>1</v>
      </c>
      <c r="CB181" s="53">
        <v>1</v>
      </c>
      <c r="CZ181" s="16">
        <v>1</v>
      </c>
    </row>
    <row r="182" spans="1:104" ht="22.5" x14ac:dyDescent="0.2">
      <c r="A182" s="54">
        <v>67</v>
      </c>
      <c r="B182" s="55" t="s">
        <v>5546</v>
      </c>
      <c r="C182" s="56" t="s">
        <v>5547</v>
      </c>
      <c r="D182" s="57" t="s">
        <v>201</v>
      </c>
      <c r="E182" s="100">
        <v>577</v>
      </c>
      <c r="F182" s="59"/>
      <c r="G182" s="60">
        <f>E182*F182</f>
        <v>0</v>
      </c>
      <c r="H182" s="61">
        <v>0.188</v>
      </c>
      <c r="I182" s="62">
        <f>E182*H182</f>
        <v>108.476</v>
      </c>
      <c r="J182" s="61">
        <v>0</v>
      </c>
      <c r="K182" s="62">
        <f>E182*J182</f>
        <v>0</v>
      </c>
      <c r="O182" s="53"/>
      <c r="Z182" s="53"/>
      <c r="AA182" s="53">
        <v>1</v>
      </c>
      <c r="AB182" s="53">
        <v>1</v>
      </c>
      <c r="AC182" s="53">
        <v>1</v>
      </c>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63">
        <f>G182</f>
        <v>0</v>
      </c>
      <c r="BA182" s="53"/>
      <c r="BB182" s="53"/>
      <c r="BC182" s="53"/>
      <c r="BD182" s="53"/>
      <c r="BE182" s="53"/>
      <c r="BF182" s="53"/>
      <c r="BG182" s="53"/>
      <c r="BH182" s="53"/>
      <c r="BI182" s="53"/>
      <c r="CA182" s="53">
        <v>1</v>
      </c>
      <c r="CB182" s="53">
        <v>1</v>
      </c>
      <c r="CZ182" s="16">
        <v>1</v>
      </c>
    </row>
    <row r="183" spans="1:104" ht="22.5" x14ac:dyDescent="0.2">
      <c r="A183" s="54">
        <v>68</v>
      </c>
      <c r="B183" s="55" t="s">
        <v>5546</v>
      </c>
      <c r="C183" s="56" t="s">
        <v>5547</v>
      </c>
      <c r="D183" s="57" t="s">
        <v>201</v>
      </c>
      <c r="E183" s="100">
        <v>98.5</v>
      </c>
      <c r="F183" s="59"/>
      <c r="G183" s="60">
        <f>E183*F183</f>
        <v>0</v>
      </c>
      <c r="H183" s="61">
        <v>0.188</v>
      </c>
      <c r="I183" s="62">
        <f>E183*H183</f>
        <v>18.518000000000001</v>
      </c>
      <c r="J183" s="61">
        <v>0</v>
      </c>
      <c r="K183" s="62">
        <f>E183*J183</f>
        <v>0</v>
      </c>
      <c r="O183" s="53"/>
      <c r="Z183" s="53"/>
      <c r="AA183" s="53">
        <v>1</v>
      </c>
      <c r="AB183" s="53">
        <v>1</v>
      </c>
      <c r="AC183" s="53">
        <v>1</v>
      </c>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63">
        <f>G183</f>
        <v>0</v>
      </c>
      <c r="BA183" s="53"/>
      <c r="BB183" s="53"/>
      <c r="BC183" s="53"/>
      <c r="BD183" s="53"/>
      <c r="BE183" s="53"/>
      <c r="BF183" s="53"/>
      <c r="BG183" s="53"/>
      <c r="BH183" s="53"/>
      <c r="BI183" s="53"/>
      <c r="CA183" s="53">
        <v>1</v>
      </c>
      <c r="CB183" s="53">
        <v>1</v>
      </c>
      <c r="CZ183" s="16">
        <v>1</v>
      </c>
    </row>
    <row r="184" spans="1:104" x14ac:dyDescent="0.2">
      <c r="A184" s="64"/>
      <c r="B184" s="65"/>
      <c r="C184" s="326" t="s">
        <v>5548</v>
      </c>
      <c r="D184" s="327"/>
      <c r="E184" s="327"/>
      <c r="F184" s="327"/>
      <c r="G184" s="328"/>
      <c r="I184" s="66"/>
      <c r="K184" s="66"/>
      <c r="L184" s="67" t="s">
        <v>5548</v>
      </c>
      <c r="O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row>
    <row r="185" spans="1:104" ht="22.5" x14ac:dyDescent="0.2">
      <c r="A185" s="54">
        <v>69</v>
      </c>
      <c r="B185" s="55" t="s">
        <v>5549</v>
      </c>
      <c r="C185" s="56" t="s">
        <v>5550</v>
      </c>
      <c r="D185" s="57" t="s">
        <v>70</v>
      </c>
      <c r="E185" s="100">
        <v>56.12</v>
      </c>
      <c r="F185" s="59"/>
      <c r="G185" s="60">
        <f>E185*F185</f>
        <v>0</v>
      </c>
      <c r="H185" s="61">
        <v>2.5249999999999999</v>
      </c>
      <c r="I185" s="62">
        <f>E185*H185</f>
        <v>141.70299999999997</v>
      </c>
      <c r="J185" s="61">
        <v>0</v>
      </c>
      <c r="K185" s="62">
        <f>E185*J185</f>
        <v>0</v>
      </c>
      <c r="O185" s="53"/>
      <c r="Z185" s="53"/>
      <c r="AA185" s="53">
        <v>1</v>
      </c>
      <c r="AB185" s="53">
        <v>1</v>
      </c>
      <c r="AC185" s="53">
        <v>1</v>
      </c>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63">
        <f>G185</f>
        <v>0</v>
      </c>
      <c r="BA185" s="53"/>
      <c r="BB185" s="53"/>
      <c r="BC185" s="53"/>
      <c r="BD185" s="53"/>
      <c r="BE185" s="53"/>
      <c r="BF185" s="53"/>
      <c r="BG185" s="53"/>
      <c r="BH185" s="53"/>
      <c r="BI185" s="53"/>
      <c r="CA185" s="53">
        <v>1</v>
      </c>
      <c r="CB185" s="53">
        <v>1</v>
      </c>
      <c r="CZ185" s="16">
        <v>1</v>
      </c>
    </row>
    <row r="186" spans="1:104" x14ac:dyDescent="0.2">
      <c r="A186" s="64"/>
      <c r="B186" s="65"/>
      <c r="C186" s="329" t="s">
        <v>5551</v>
      </c>
      <c r="D186" s="330"/>
      <c r="E186" s="103">
        <v>34.619999999999997</v>
      </c>
      <c r="F186" s="69"/>
      <c r="G186" s="70"/>
      <c r="H186" s="71"/>
      <c r="I186" s="66"/>
      <c r="J186" s="72"/>
      <c r="K186" s="66"/>
      <c r="M186" s="67" t="s">
        <v>5551</v>
      </c>
      <c r="O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73" t="str">
        <f>C185</f>
        <v xml:space="preserve">Lože pod obrubníky nebo obruby dlažeb z C 12/15 </v>
      </c>
      <c r="BE186" s="53"/>
      <c r="BF186" s="53"/>
      <c r="BG186" s="53"/>
      <c r="BH186" s="53"/>
      <c r="BI186" s="53"/>
    </row>
    <row r="187" spans="1:104" x14ac:dyDescent="0.2">
      <c r="A187" s="64"/>
      <c r="B187" s="65"/>
      <c r="C187" s="329" t="s">
        <v>5552</v>
      </c>
      <c r="D187" s="330"/>
      <c r="E187" s="103">
        <v>17.579999999999998</v>
      </c>
      <c r="F187" s="69"/>
      <c r="G187" s="70"/>
      <c r="H187" s="71"/>
      <c r="I187" s="66"/>
      <c r="J187" s="72"/>
      <c r="K187" s="66"/>
      <c r="M187" s="67" t="s">
        <v>5552</v>
      </c>
      <c r="O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73" t="str">
        <f>C186</f>
        <v>577*0,3*0,2</v>
      </c>
      <c r="BE187" s="53"/>
      <c r="BF187" s="53"/>
      <c r="BG187" s="53"/>
      <c r="BH187" s="53"/>
      <c r="BI187" s="53"/>
    </row>
    <row r="188" spans="1:104" x14ac:dyDescent="0.2">
      <c r="A188" s="64"/>
      <c r="B188" s="65"/>
      <c r="C188" s="329" t="s">
        <v>5553</v>
      </c>
      <c r="D188" s="330"/>
      <c r="E188" s="103">
        <v>3.92</v>
      </c>
      <c r="F188" s="69"/>
      <c r="G188" s="70"/>
      <c r="H188" s="71"/>
      <c r="I188" s="66"/>
      <c r="J188" s="72"/>
      <c r="K188" s="66"/>
      <c r="M188" s="67" t="s">
        <v>5553</v>
      </c>
      <c r="O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73" t="str">
        <f>C187</f>
        <v>439,5*0,2*0,2</v>
      </c>
      <c r="BE188" s="53"/>
      <c r="BF188" s="53"/>
      <c r="BG188" s="53"/>
      <c r="BH188" s="53"/>
      <c r="BI188" s="53"/>
    </row>
    <row r="189" spans="1:104" ht="22.5" x14ac:dyDescent="0.2">
      <c r="A189" s="54">
        <v>70</v>
      </c>
      <c r="B189" s="55" t="s">
        <v>5554</v>
      </c>
      <c r="C189" s="56" t="s">
        <v>5555</v>
      </c>
      <c r="D189" s="57" t="s">
        <v>201</v>
      </c>
      <c r="E189" s="100">
        <v>95</v>
      </c>
      <c r="F189" s="59"/>
      <c r="G189" s="60">
        <f>E189*F189</f>
        <v>0</v>
      </c>
      <c r="H189" s="61">
        <v>2.0000000000000002E-5</v>
      </c>
      <c r="I189" s="62">
        <f>E189*H189</f>
        <v>1.9000000000000002E-3</v>
      </c>
      <c r="J189" s="61">
        <v>0</v>
      </c>
      <c r="K189" s="62">
        <f>E189*J189</f>
        <v>0</v>
      </c>
      <c r="O189" s="53"/>
      <c r="Z189" s="53"/>
      <c r="AA189" s="53">
        <v>1</v>
      </c>
      <c r="AB189" s="53">
        <v>1</v>
      </c>
      <c r="AC189" s="53">
        <v>1</v>
      </c>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63">
        <f>G189</f>
        <v>0</v>
      </c>
      <c r="BA189" s="53"/>
      <c r="BB189" s="53"/>
      <c r="BC189" s="53"/>
      <c r="BD189" s="53"/>
      <c r="BE189" s="53"/>
      <c r="BF189" s="53"/>
      <c r="BG189" s="53"/>
      <c r="BH189" s="53"/>
      <c r="BI189" s="53"/>
      <c r="CA189" s="53">
        <v>1</v>
      </c>
      <c r="CB189" s="53">
        <v>1</v>
      </c>
      <c r="CZ189" s="16">
        <v>1</v>
      </c>
    </row>
    <row r="190" spans="1:104" x14ac:dyDescent="0.2">
      <c r="A190" s="64"/>
      <c r="B190" s="65"/>
      <c r="C190" s="326" t="s">
        <v>5556</v>
      </c>
      <c r="D190" s="327"/>
      <c r="E190" s="327"/>
      <c r="F190" s="327"/>
      <c r="G190" s="328"/>
      <c r="I190" s="66"/>
      <c r="K190" s="66"/>
      <c r="L190" s="67" t="s">
        <v>5556</v>
      </c>
      <c r="O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row>
    <row r="191" spans="1:104" x14ac:dyDescent="0.2">
      <c r="A191" s="64"/>
      <c r="B191" s="65"/>
      <c r="C191" s="326" t="s">
        <v>5557</v>
      </c>
      <c r="D191" s="327"/>
      <c r="E191" s="327"/>
      <c r="F191" s="327"/>
      <c r="G191" s="328"/>
      <c r="I191" s="66"/>
      <c r="K191" s="66"/>
      <c r="L191" s="67" t="s">
        <v>5557</v>
      </c>
      <c r="O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row>
    <row r="192" spans="1:104" x14ac:dyDescent="0.2">
      <c r="A192" s="54">
        <v>71</v>
      </c>
      <c r="B192" s="55" t="s">
        <v>5558</v>
      </c>
      <c r="C192" s="56" t="s">
        <v>5559</v>
      </c>
      <c r="D192" s="57" t="s">
        <v>281</v>
      </c>
      <c r="E192" s="100">
        <v>1</v>
      </c>
      <c r="F192" s="59"/>
      <c r="G192" s="60">
        <f t="shared" ref="G192:G197" si="0">E192*F192</f>
        <v>0</v>
      </c>
      <c r="H192" s="61">
        <v>5.1000000000000004E-3</v>
      </c>
      <c r="I192" s="62">
        <f t="shared" ref="I192:I197" si="1">E192*H192</f>
        <v>5.1000000000000004E-3</v>
      </c>
      <c r="J192" s="61"/>
      <c r="K192" s="62">
        <f t="shared" ref="K192:K197" si="2">E192*J192</f>
        <v>0</v>
      </c>
      <c r="O192" s="53"/>
      <c r="Z192" s="53"/>
      <c r="AA192" s="53">
        <v>12</v>
      </c>
      <c r="AB192" s="53">
        <v>0</v>
      </c>
      <c r="AC192" s="53">
        <v>64</v>
      </c>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63">
        <f t="shared" ref="AZ192:AZ197" si="3">G192</f>
        <v>0</v>
      </c>
      <c r="BA192" s="53"/>
      <c r="BB192" s="53"/>
      <c r="BC192" s="53"/>
      <c r="BD192" s="53"/>
      <c r="BE192" s="53"/>
      <c r="BF192" s="53"/>
      <c r="BG192" s="53"/>
      <c r="BH192" s="53"/>
      <c r="BI192" s="53"/>
      <c r="CA192" s="53">
        <v>12</v>
      </c>
      <c r="CB192" s="53">
        <v>0</v>
      </c>
      <c r="CZ192" s="16">
        <v>1</v>
      </c>
    </row>
    <row r="193" spans="1:104" x14ac:dyDescent="0.2">
      <c r="A193" s="54">
        <v>72</v>
      </c>
      <c r="B193" s="55" t="s">
        <v>5560</v>
      </c>
      <c r="C193" s="56" t="s">
        <v>5561</v>
      </c>
      <c r="D193" s="57" t="s">
        <v>281</v>
      </c>
      <c r="E193" s="100">
        <v>14.14</v>
      </c>
      <c r="F193" s="59"/>
      <c r="G193" s="60">
        <f t="shared" si="0"/>
        <v>0</v>
      </c>
      <c r="H193" s="61">
        <v>1.11E-2</v>
      </c>
      <c r="I193" s="62">
        <f t="shared" si="1"/>
        <v>0.15695400000000001</v>
      </c>
      <c r="J193" s="61"/>
      <c r="K193" s="62">
        <f t="shared" si="2"/>
        <v>0</v>
      </c>
      <c r="O193" s="53"/>
      <c r="Z193" s="53"/>
      <c r="AA193" s="53">
        <v>12</v>
      </c>
      <c r="AB193" s="53">
        <v>0</v>
      </c>
      <c r="AC193" s="53">
        <v>171</v>
      </c>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63">
        <f t="shared" si="3"/>
        <v>0</v>
      </c>
      <c r="BA193" s="53"/>
      <c r="BB193" s="53"/>
      <c r="BC193" s="53"/>
      <c r="BD193" s="53"/>
      <c r="BE193" s="53"/>
      <c r="BF193" s="53"/>
      <c r="BG193" s="53"/>
      <c r="BH193" s="53"/>
      <c r="BI193" s="53"/>
      <c r="CA193" s="53">
        <v>12</v>
      </c>
      <c r="CB193" s="53">
        <v>0</v>
      </c>
      <c r="CZ193" s="16">
        <v>1</v>
      </c>
    </row>
    <row r="194" spans="1:104" x14ac:dyDescent="0.2">
      <c r="A194" s="54">
        <v>73</v>
      </c>
      <c r="B194" s="55" t="s">
        <v>5562</v>
      </c>
      <c r="C194" s="56" t="s">
        <v>5563</v>
      </c>
      <c r="D194" s="57" t="s">
        <v>281</v>
      </c>
      <c r="E194" s="100">
        <v>2.2000000000000002</v>
      </c>
      <c r="F194" s="59"/>
      <c r="G194" s="60">
        <f t="shared" si="0"/>
        <v>0</v>
      </c>
      <c r="H194" s="61">
        <v>1.11E-2</v>
      </c>
      <c r="I194" s="62">
        <f t="shared" si="1"/>
        <v>2.4420000000000004E-2</v>
      </c>
      <c r="J194" s="61"/>
      <c r="K194" s="62">
        <f t="shared" si="2"/>
        <v>0</v>
      </c>
      <c r="O194" s="53"/>
      <c r="Z194" s="53"/>
      <c r="AA194" s="53">
        <v>12</v>
      </c>
      <c r="AB194" s="53">
        <v>0</v>
      </c>
      <c r="AC194" s="53">
        <v>201</v>
      </c>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63">
        <f t="shared" si="3"/>
        <v>0</v>
      </c>
      <c r="BA194" s="53"/>
      <c r="BB194" s="53"/>
      <c r="BC194" s="53"/>
      <c r="BD194" s="53"/>
      <c r="BE194" s="53"/>
      <c r="BF194" s="53"/>
      <c r="BG194" s="53"/>
      <c r="BH194" s="53"/>
      <c r="BI194" s="53"/>
      <c r="CA194" s="53">
        <v>12</v>
      </c>
      <c r="CB194" s="53">
        <v>0</v>
      </c>
      <c r="CZ194" s="16">
        <v>1</v>
      </c>
    </row>
    <row r="195" spans="1:104" x14ac:dyDescent="0.2">
      <c r="A195" s="54">
        <v>74</v>
      </c>
      <c r="B195" s="55" t="s">
        <v>5564</v>
      </c>
      <c r="C195" s="56" t="s">
        <v>5565</v>
      </c>
      <c r="D195" s="57" t="s">
        <v>281</v>
      </c>
      <c r="E195" s="100">
        <v>7.7</v>
      </c>
      <c r="F195" s="59"/>
      <c r="G195" s="60">
        <f t="shared" si="0"/>
        <v>0</v>
      </c>
      <c r="H195" s="61">
        <v>1.11E-2</v>
      </c>
      <c r="I195" s="62">
        <f t="shared" si="1"/>
        <v>8.5470000000000004E-2</v>
      </c>
      <c r="J195" s="61"/>
      <c r="K195" s="62">
        <f t="shared" si="2"/>
        <v>0</v>
      </c>
      <c r="O195" s="53"/>
      <c r="Z195" s="53"/>
      <c r="AA195" s="53">
        <v>12</v>
      </c>
      <c r="AB195" s="53">
        <v>0</v>
      </c>
      <c r="AC195" s="53">
        <v>202</v>
      </c>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63">
        <f t="shared" si="3"/>
        <v>0</v>
      </c>
      <c r="BA195" s="53"/>
      <c r="BB195" s="53"/>
      <c r="BC195" s="53"/>
      <c r="BD195" s="53"/>
      <c r="BE195" s="53"/>
      <c r="BF195" s="53"/>
      <c r="BG195" s="53"/>
      <c r="BH195" s="53"/>
      <c r="BI195" s="53"/>
      <c r="CA195" s="53">
        <v>12</v>
      </c>
      <c r="CB195" s="53">
        <v>0</v>
      </c>
      <c r="CZ195" s="16">
        <v>1</v>
      </c>
    </row>
    <row r="196" spans="1:104" x14ac:dyDescent="0.2">
      <c r="A196" s="54">
        <v>75</v>
      </c>
      <c r="B196" s="55" t="s">
        <v>5566</v>
      </c>
      <c r="C196" s="56" t="s">
        <v>5567</v>
      </c>
      <c r="D196" s="57" t="s">
        <v>281</v>
      </c>
      <c r="E196" s="100">
        <v>1</v>
      </c>
      <c r="F196" s="59"/>
      <c r="G196" s="60">
        <f t="shared" si="0"/>
        <v>0</v>
      </c>
      <c r="H196" s="61">
        <v>0</v>
      </c>
      <c r="I196" s="62">
        <f t="shared" si="1"/>
        <v>0</v>
      </c>
      <c r="J196" s="61"/>
      <c r="K196" s="62">
        <f t="shared" si="2"/>
        <v>0</v>
      </c>
      <c r="O196" s="53"/>
      <c r="Z196" s="53"/>
      <c r="AA196" s="53">
        <v>3</v>
      </c>
      <c r="AB196" s="53">
        <v>1</v>
      </c>
      <c r="AC196" s="53" t="s">
        <v>5566</v>
      </c>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63">
        <f t="shared" si="3"/>
        <v>0</v>
      </c>
      <c r="BA196" s="53"/>
      <c r="BB196" s="53"/>
      <c r="BC196" s="53"/>
      <c r="BD196" s="53"/>
      <c r="BE196" s="53"/>
      <c r="BF196" s="53"/>
      <c r="BG196" s="53"/>
      <c r="BH196" s="53"/>
      <c r="BI196" s="53"/>
      <c r="CA196" s="53">
        <v>3</v>
      </c>
      <c r="CB196" s="53">
        <v>1</v>
      </c>
      <c r="CZ196" s="16">
        <v>1</v>
      </c>
    </row>
    <row r="197" spans="1:104" x14ac:dyDescent="0.2">
      <c r="A197" s="54">
        <v>76</v>
      </c>
      <c r="B197" s="55" t="s">
        <v>5568</v>
      </c>
      <c r="C197" s="56" t="s">
        <v>5569</v>
      </c>
      <c r="D197" s="57" t="s">
        <v>281</v>
      </c>
      <c r="E197" s="100">
        <v>922.95</v>
      </c>
      <c r="F197" s="59"/>
      <c r="G197" s="60">
        <f t="shared" si="0"/>
        <v>0</v>
      </c>
      <c r="H197" s="61">
        <v>1.4E-2</v>
      </c>
      <c r="I197" s="62">
        <f t="shared" si="1"/>
        <v>12.9213</v>
      </c>
      <c r="J197" s="61"/>
      <c r="K197" s="62">
        <f t="shared" si="2"/>
        <v>0</v>
      </c>
      <c r="O197" s="53"/>
      <c r="Z197" s="53"/>
      <c r="AA197" s="53">
        <v>3</v>
      </c>
      <c r="AB197" s="53">
        <v>1</v>
      </c>
      <c r="AC197" s="53">
        <v>59217337</v>
      </c>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63">
        <f t="shared" si="3"/>
        <v>0</v>
      </c>
      <c r="BA197" s="53"/>
      <c r="BB197" s="53"/>
      <c r="BC197" s="53"/>
      <c r="BD197" s="53"/>
      <c r="BE197" s="53"/>
      <c r="BF197" s="53"/>
      <c r="BG197" s="53"/>
      <c r="BH197" s="53"/>
      <c r="BI197" s="53"/>
      <c r="CA197" s="53">
        <v>3</v>
      </c>
      <c r="CB197" s="53">
        <v>1</v>
      </c>
      <c r="CZ197" s="16">
        <v>1</v>
      </c>
    </row>
    <row r="198" spans="1:104" x14ac:dyDescent="0.2">
      <c r="A198" s="64"/>
      <c r="B198" s="65"/>
      <c r="C198" s="329" t="s">
        <v>5570</v>
      </c>
      <c r="D198" s="330"/>
      <c r="E198" s="103">
        <v>922.95</v>
      </c>
      <c r="F198" s="69"/>
      <c r="G198" s="70"/>
      <c r="H198" s="71"/>
      <c r="I198" s="66"/>
      <c r="J198" s="72"/>
      <c r="K198" s="66"/>
      <c r="M198" s="67" t="s">
        <v>5570</v>
      </c>
      <c r="O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73" t="str">
        <f>C197</f>
        <v>Obrubník zahradní  500/50/250 mm</v>
      </c>
      <c r="BE198" s="53"/>
      <c r="BF198" s="53"/>
      <c r="BG198" s="53"/>
      <c r="BH198" s="53"/>
      <c r="BI198" s="53"/>
    </row>
    <row r="199" spans="1:104" x14ac:dyDescent="0.2">
      <c r="A199" s="54">
        <v>77</v>
      </c>
      <c r="B199" s="55" t="s">
        <v>5571</v>
      </c>
      <c r="C199" s="56" t="s">
        <v>5572</v>
      </c>
      <c r="D199" s="57" t="s">
        <v>281</v>
      </c>
      <c r="E199" s="100">
        <v>377.3</v>
      </c>
      <c r="F199" s="59"/>
      <c r="G199" s="60">
        <f>E199*F199</f>
        <v>0</v>
      </c>
      <c r="H199" s="61">
        <v>8.2100000000000006E-2</v>
      </c>
      <c r="I199" s="62">
        <f>E199*H199</f>
        <v>30.976330000000004</v>
      </c>
      <c r="J199" s="61"/>
      <c r="K199" s="62">
        <f>E199*J199</f>
        <v>0</v>
      </c>
      <c r="O199" s="53"/>
      <c r="Z199" s="53"/>
      <c r="AA199" s="53">
        <v>3</v>
      </c>
      <c r="AB199" s="53">
        <v>1</v>
      </c>
      <c r="AC199" s="53" t="s">
        <v>5571</v>
      </c>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63">
        <f>G199</f>
        <v>0</v>
      </c>
      <c r="BA199" s="53"/>
      <c r="BB199" s="53"/>
      <c r="BC199" s="53"/>
      <c r="BD199" s="53"/>
      <c r="BE199" s="53"/>
      <c r="BF199" s="53"/>
      <c r="BG199" s="53"/>
      <c r="BH199" s="53"/>
      <c r="BI199" s="53"/>
      <c r="CA199" s="53">
        <v>3</v>
      </c>
      <c r="CB199" s="53">
        <v>1</v>
      </c>
      <c r="CZ199" s="16">
        <v>1</v>
      </c>
    </row>
    <row r="200" spans="1:104" x14ac:dyDescent="0.2">
      <c r="A200" s="64"/>
      <c r="B200" s="65"/>
      <c r="C200" s="329" t="s">
        <v>5573</v>
      </c>
      <c r="D200" s="330"/>
      <c r="E200" s="103">
        <v>377.3</v>
      </c>
      <c r="F200" s="69"/>
      <c r="G200" s="70"/>
      <c r="H200" s="71"/>
      <c r="I200" s="66"/>
      <c r="J200" s="72"/>
      <c r="K200" s="66"/>
      <c r="M200" s="67" t="s">
        <v>5573</v>
      </c>
      <c r="O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73" t="str">
        <f>C199</f>
        <v>Obrubník silniční 1000/150/250 šedý</v>
      </c>
      <c r="BE200" s="53"/>
      <c r="BF200" s="53"/>
      <c r="BG200" s="53"/>
      <c r="BH200" s="53"/>
      <c r="BI200" s="53"/>
    </row>
    <row r="201" spans="1:104" x14ac:dyDescent="0.2">
      <c r="A201" s="54">
        <v>78</v>
      </c>
      <c r="B201" s="55" t="s">
        <v>5574</v>
      </c>
      <c r="C201" s="56" t="s">
        <v>5575</v>
      </c>
      <c r="D201" s="57" t="s">
        <v>281</v>
      </c>
      <c r="E201" s="100">
        <v>249.26</v>
      </c>
      <c r="F201" s="59"/>
      <c r="G201" s="60">
        <f>E201*F201</f>
        <v>0</v>
      </c>
      <c r="H201" s="61">
        <v>4.8300000000000003E-2</v>
      </c>
      <c r="I201" s="62">
        <f>E201*H201</f>
        <v>12.039258</v>
      </c>
      <c r="J201" s="61"/>
      <c r="K201" s="62">
        <f>E201*J201</f>
        <v>0</v>
      </c>
      <c r="O201" s="53"/>
      <c r="Z201" s="53"/>
      <c r="AA201" s="53">
        <v>3</v>
      </c>
      <c r="AB201" s="53">
        <v>1</v>
      </c>
      <c r="AC201" s="53" t="s">
        <v>5574</v>
      </c>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63">
        <f>G201</f>
        <v>0</v>
      </c>
      <c r="BA201" s="53"/>
      <c r="BB201" s="53"/>
      <c r="BC201" s="53"/>
      <c r="BD201" s="53"/>
      <c r="BE201" s="53"/>
      <c r="BF201" s="53"/>
      <c r="BG201" s="53"/>
      <c r="BH201" s="53"/>
      <c r="BI201" s="53"/>
      <c r="CA201" s="53">
        <v>3</v>
      </c>
      <c r="CB201" s="53">
        <v>1</v>
      </c>
      <c r="CZ201" s="16">
        <v>1</v>
      </c>
    </row>
    <row r="202" spans="1:104" x14ac:dyDescent="0.2">
      <c r="A202" s="64"/>
      <c r="B202" s="65"/>
      <c r="C202" s="329" t="s">
        <v>5576</v>
      </c>
      <c r="D202" s="330"/>
      <c r="E202" s="103">
        <v>249.26</v>
      </c>
      <c r="F202" s="69"/>
      <c r="G202" s="70"/>
      <c r="H202" s="71"/>
      <c r="I202" s="66"/>
      <c r="J202" s="72"/>
      <c r="K202" s="66"/>
      <c r="M202" s="67" t="s">
        <v>5576</v>
      </c>
      <c r="O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73" t="str">
        <f>C201</f>
        <v>Obrubník silniční nájezdový 1000/150/150 šedý</v>
      </c>
      <c r="BE202" s="53"/>
      <c r="BF202" s="53"/>
      <c r="BG202" s="53"/>
      <c r="BH202" s="53"/>
      <c r="BI202" s="53"/>
    </row>
    <row r="203" spans="1:104" x14ac:dyDescent="0.2">
      <c r="A203" s="54">
        <v>79</v>
      </c>
      <c r="B203" s="55" t="s">
        <v>5577</v>
      </c>
      <c r="C203" s="56" t="s">
        <v>5578</v>
      </c>
      <c r="D203" s="57" t="s">
        <v>281</v>
      </c>
      <c r="E203" s="100">
        <v>4.04</v>
      </c>
      <c r="F203" s="59"/>
      <c r="G203" s="60">
        <f>E203*F203</f>
        <v>0</v>
      </c>
      <c r="H203" s="61">
        <v>6.9000000000000006E-2</v>
      </c>
      <c r="I203" s="62">
        <f>E203*H203</f>
        <v>0.27876000000000001</v>
      </c>
      <c r="J203" s="61"/>
      <c r="K203" s="62">
        <f>E203*J203</f>
        <v>0</v>
      </c>
      <c r="O203" s="53"/>
      <c r="Z203" s="53"/>
      <c r="AA203" s="53">
        <v>3</v>
      </c>
      <c r="AB203" s="53">
        <v>1</v>
      </c>
      <c r="AC203" s="53" t="s">
        <v>5577</v>
      </c>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63">
        <f>G203</f>
        <v>0</v>
      </c>
      <c r="BA203" s="53"/>
      <c r="BB203" s="53"/>
      <c r="BC203" s="53"/>
      <c r="BD203" s="53"/>
      <c r="BE203" s="53"/>
      <c r="BF203" s="53"/>
      <c r="BG203" s="53"/>
      <c r="BH203" s="53"/>
      <c r="BI203" s="53"/>
      <c r="CA203" s="53">
        <v>3</v>
      </c>
      <c r="CB203" s="53">
        <v>1</v>
      </c>
      <c r="CZ203" s="16">
        <v>1</v>
      </c>
    </row>
    <row r="204" spans="1:104" x14ac:dyDescent="0.2">
      <c r="A204" s="54">
        <v>80</v>
      </c>
      <c r="B204" s="55" t="s">
        <v>5579</v>
      </c>
      <c r="C204" s="56" t="s">
        <v>5580</v>
      </c>
      <c r="D204" s="57" t="s">
        <v>281</v>
      </c>
      <c r="E204" s="100">
        <v>4.04</v>
      </c>
      <c r="F204" s="59"/>
      <c r="G204" s="60">
        <f>E204*F204</f>
        <v>0</v>
      </c>
      <c r="H204" s="61">
        <v>6.9000000000000006E-2</v>
      </c>
      <c r="I204" s="62">
        <f>E204*H204</f>
        <v>0.27876000000000001</v>
      </c>
      <c r="J204" s="61"/>
      <c r="K204" s="62">
        <f>E204*J204</f>
        <v>0</v>
      </c>
      <c r="O204" s="53"/>
      <c r="Z204" s="53"/>
      <c r="AA204" s="53">
        <v>3</v>
      </c>
      <c r="AB204" s="53">
        <v>1</v>
      </c>
      <c r="AC204" s="53" t="s">
        <v>5579</v>
      </c>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63">
        <f>G204</f>
        <v>0</v>
      </c>
      <c r="BA204" s="53"/>
      <c r="BB204" s="53"/>
      <c r="BC204" s="53"/>
      <c r="BD204" s="53"/>
      <c r="BE204" s="53"/>
      <c r="BF204" s="53"/>
      <c r="BG204" s="53"/>
      <c r="BH204" s="53"/>
      <c r="BI204" s="53"/>
      <c r="CA204" s="53">
        <v>3</v>
      </c>
      <c r="CB204" s="53">
        <v>1</v>
      </c>
      <c r="CZ204" s="16">
        <v>1</v>
      </c>
    </row>
    <row r="205" spans="1:104" x14ac:dyDescent="0.2">
      <c r="A205" s="74" t="s">
        <v>42</v>
      </c>
      <c r="B205" s="75" t="s">
        <v>5535</v>
      </c>
      <c r="C205" s="76" t="s">
        <v>5536</v>
      </c>
      <c r="D205" s="77"/>
      <c r="E205" s="78"/>
      <c r="F205" s="78"/>
      <c r="G205" s="79">
        <f>SUM(G176:G204)</f>
        <v>0</v>
      </c>
      <c r="H205" s="80"/>
      <c r="I205" s="79">
        <f>SUM(I176:I204)</f>
        <v>325.57802199999992</v>
      </c>
      <c r="J205" s="81"/>
      <c r="K205" s="79">
        <f>SUM(K176:K204)</f>
        <v>0</v>
      </c>
      <c r="O205" s="53"/>
      <c r="X205" s="82">
        <f>K205</f>
        <v>0</v>
      </c>
      <c r="Y205" s="82">
        <f>I205</f>
        <v>325.57802199999992</v>
      </c>
      <c r="Z205" s="63">
        <f>G205</f>
        <v>0</v>
      </c>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83"/>
      <c r="BB205" s="83"/>
      <c r="BC205" s="83"/>
      <c r="BD205" s="83"/>
      <c r="BE205" s="83"/>
      <c r="BF205" s="83"/>
      <c r="BG205" s="53"/>
      <c r="BH205" s="53"/>
      <c r="BI205" s="53"/>
    </row>
    <row r="206" spans="1:104" ht="14.25" customHeight="1" x14ac:dyDescent="0.2">
      <c r="A206" s="43" t="s">
        <v>38</v>
      </c>
      <c r="B206" s="44" t="s">
        <v>5581</v>
      </c>
      <c r="C206" s="45" t="s">
        <v>5582</v>
      </c>
      <c r="D206" s="46"/>
      <c r="E206" s="47"/>
      <c r="F206" s="47"/>
      <c r="G206" s="48"/>
      <c r="H206" s="49"/>
      <c r="I206" s="50"/>
      <c r="J206" s="51"/>
      <c r="K206" s="52"/>
      <c r="O206" s="53"/>
    </row>
    <row r="207" spans="1:104" ht="22.5" x14ac:dyDescent="0.2">
      <c r="A207" s="54">
        <v>81</v>
      </c>
      <c r="B207" s="55" t="s">
        <v>5583</v>
      </c>
      <c r="C207" s="56" t="s">
        <v>5584</v>
      </c>
      <c r="D207" s="57" t="s">
        <v>201</v>
      </c>
      <c r="E207" s="100">
        <v>58</v>
      </c>
      <c r="F207" s="59"/>
      <c r="G207" s="60">
        <f>E207*F207</f>
        <v>0</v>
      </c>
      <c r="H207" s="61">
        <v>0.14565</v>
      </c>
      <c r="I207" s="62">
        <f>E207*H207</f>
        <v>8.4476999999999993</v>
      </c>
      <c r="J207" s="61">
        <v>0</v>
      </c>
      <c r="K207" s="62">
        <f>E207*J207</f>
        <v>0</v>
      </c>
      <c r="O207" s="53"/>
      <c r="Z207" s="53"/>
      <c r="AA207" s="53">
        <v>1</v>
      </c>
      <c r="AB207" s="53">
        <v>0</v>
      </c>
      <c r="AC207" s="53">
        <v>0</v>
      </c>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63">
        <f>G207</f>
        <v>0</v>
      </c>
      <c r="BA207" s="53"/>
      <c r="BB207" s="53"/>
      <c r="BC207" s="53"/>
      <c r="BD207" s="53"/>
      <c r="BE207" s="53"/>
      <c r="BF207" s="53"/>
      <c r="BG207" s="53"/>
      <c r="BH207" s="53"/>
      <c r="BI207" s="53"/>
      <c r="CA207" s="53">
        <v>1</v>
      </c>
      <c r="CB207" s="53">
        <v>0</v>
      </c>
      <c r="CZ207" s="16">
        <v>1</v>
      </c>
    </row>
    <row r="208" spans="1:104" x14ac:dyDescent="0.2">
      <c r="A208" s="54">
        <v>82</v>
      </c>
      <c r="B208" s="55" t="s">
        <v>5585</v>
      </c>
      <c r="C208" s="56" t="s">
        <v>5586</v>
      </c>
      <c r="D208" s="57" t="s">
        <v>201</v>
      </c>
      <c r="E208" s="100">
        <v>59</v>
      </c>
      <c r="F208" s="59"/>
      <c r="G208" s="60">
        <f>E208*F208</f>
        <v>0</v>
      </c>
      <c r="H208" s="61">
        <v>4.1200000000000001E-2</v>
      </c>
      <c r="I208" s="62">
        <f>E208*H208</f>
        <v>2.4308000000000001</v>
      </c>
      <c r="J208" s="61"/>
      <c r="K208" s="62">
        <f>E208*J208</f>
        <v>0</v>
      </c>
      <c r="O208" s="53"/>
      <c r="Z208" s="53"/>
      <c r="AA208" s="53">
        <v>12</v>
      </c>
      <c r="AB208" s="53">
        <v>0</v>
      </c>
      <c r="AC208" s="53">
        <v>190</v>
      </c>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63">
        <f>G208</f>
        <v>0</v>
      </c>
      <c r="BA208" s="53"/>
      <c r="BB208" s="53"/>
      <c r="BC208" s="53"/>
      <c r="BD208" s="53"/>
      <c r="BE208" s="53"/>
      <c r="BF208" s="53"/>
      <c r="BG208" s="53"/>
      <c r="BH208" s="53"/>
      <c r="BI208" s="53"/>
      <c r="CA208" s="53">
        <v>12</v>
      </c>
      <c r="CB208" s="53">
        <v>0</v>
      </c>
      <c r="CZ208" s="16">
        <v>1</v>
      </c>
    </row>
    <row r="209" spans="1:104" x14ac:dyDescent="0.2">
      <c r="A209" s="74" t="s">
        <v>42</v>
      </c>
      <c r="B209" s="75" t="s">
        <v>5581</v>
      </c>
      <c r="C209" s="76" t="s">
        <v>5582</v>
      </c>
      <c r="D209" s="77"/>
      <c r="E209" s="78"/>
      <c r="F209" s="78"/>
      <c r="G209" s="79">
        <f>SUM(G206:G208)</f>
        <v>0</v>
      </c>
      <c r="H209" s="80"/>
      <c r="I209" s="79">
        <f>SUM(I206:I208)</f>
        <v>10.878499999999999</v>
      </c>
      <c r="J209" s="81"/>
      <c r="K209" s="79">
        <f>SUM(K206:K208)</f>
        <v>0</v>
      </c>
      <c r="O209" s="53"/>
      <c r="X209" s="82">
        <f>K209</f>
        <v>0</v>
      </c>
      <c r="Y209" s="82">
        <f>I209</f>
        <v>10.878499999999999</v>
      </c>
      <c r="Z209" s="63">
        <f>G209</f>
        <v>0</v>
      </c>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83"/>
      <c r="BB209" s="83"/>
      <c r="BC209" s="83"/>
      <c r="BD209" s="83"/>
      <c r="BE209" s="83"/>
      <c r="BF209" s="83"/>
      <c r="BG209" s="53"/>
      <c r="BH209" s="53"/>
      <c r="BI209" s="53"/>
    </row>
    <row r="210" spans="1:104" ht="14.25" customHeight="1" x14ac:dyDescent="0.2">
      <c r="A210" s="43" t="s">
        <v>38</v>
      </c>
      <c r="B210" s="44" t="s">
        <v>5587</v>
      </c>
      <c r="C210" s="45" t="s">
        <v>5588</v>
      </c>
      <c r="D210" s="46"/>
      <c r="E210" s="47"/>
      <c r="F210" s="47"/>
      <c r="G210" s="48"/>
      <c r="H210" s="49"/>
      <c r="I210" s="50"/>
      <c r="J210" s="51"/>
      <c r="K210" s="52"/>
      <c r="O210" s="53"/>
    </row>
    <row r="211" spans="1:104" x14ac:dyDescent="0.2">
      <c r="A211" s="54">
        <v>83</v>
      </c>
      <c r="B211" s="55" t="s">
        <v>5589</v>
      </c>
      <c r="C211" s="56" t="s">
        <v>5590</v>
      </c>
      <c r="D211" s="57" t="s">
        <v>201</v>
      </c>
      <c r="E211" s="100">
        <v>4.04</v>
      </c>
      <c r="F211" s="59"/>
      <c r="G211" s="60">
        <f>E211*F211</f>
        <v>0</v>
      </c>
      <c r="H211" s="61">
        <v>8.5000000000000006E-3</v>
      </c>
      <c r="I211" s="62">
        <f>E211*H211</f>
        <v>3.4340000000000002E-2</v>
      </c>
      <c r="J211" s="61"/>
      <c r="K211" s="62">
        <f>E211*J211</f>
        <v>0</v>
      </c>
      <c r="O211" s="53"/>
      <c r="Z211" s="53"/>
      <c r="AA211" s="53">
        <v>12</v>
      </c>
      <c r="AB211" s="53">
        <v>0</v>
      </c>
      <c r="AC211" s="53">
        <v>191</v>
      </c>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63">
        <f>G211</f>
        <v>0</v>
      </c>
      <c r="BA211" s="53"/>
      <c r="BB211" s="53"/>
      <c r="BC211" s="53"/>
      <c r="BD211" s="53"/>
      <c r="BE211" s="53"/>
      <c r="BF211" s="53"/>
      <c r="BG211" s="53"/>
      <c r="BH211" s="53"/>
      <c r="BI211" s="53"/>
      <c r="CA211" s="53">
        <v>12</v>
      </c>
      <c r="CB211" s="53">
        <v>0</v>
      </c>
      <c r="CZ211" s="16">
        <v>1</v>
      </c>
    </row>
    <row r="212" spans="1:104" x14ac:dyDescent="0.2">
      <c r="A212" s="74" t="s">
        <v>42</v>
      </c>
      <c r="B212" s="75" t="s">
        <v>5587</v>
      </c>
      <c r="C212" s="76" t="s">
        <v>5588</v>
      </c>
      <c r="D212" s="77"/>
      <c r="E212" s="78"/>
      <c r="F212" s="78"/>
      <c r="G212" s="79">
        <f>SUM(G210:G211)</f>
        <v>0</v>
      </c>
      <c r="H212" s="80"/>
      <c r="I212" s="79">
        <f>SUM(I210:I211)</f>
        <v>3.4340000000000002E-2</v>
      </c>
      <c r="J212" s="81"/>
      <c r="K212" s="79">
        <f>SUM(K210:K211)</f>
        <v>0</v>
      </c>
      <c r="O212" s="53"/>
      <c r="X212" s="82">
        <f>K212</f>
        <v>0</v>
      </c>
      <c r="Y212" s="82">
        <f>I212</f>
        <v>3.4340000000000002E-2</v>
      </c>
      <c r="Z212" s="63">
        <f>G212</f>
        <v>0</v>
      </c>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83"/>
      <c r="BB212" s="83"/>
      <c r="BC212" s="83"/>
      <c r="BD212" s="83"/>
      <c r="BE212" s="83"/>
      <c r="BF212" s="83"/>
      <c r="BG212" s="53"/>
      <c r="BH212" s="53"/>
      <c r="BI212" s="53"/>
    </row>
    <row r="213" spans="1:104" ht="14.25" customHeight="1" x14ac:dyDescent="0.2">
      <c r="A213" s="43" t="s">
        <v>38</v>
      </c>
      <c r="B213" s="44" t="s">
        <v>990</v>
      </c>
      <c r="C213" s="45" t="s">
        <v>991</v>
      </c>
      <c r="D213" s="46"/>
      <c r="E213" s="47"/>
      <c r="F213" s="47"/>
      <c r="G213" s="48"/>
      <c r="H213" s="49"/>
      <c r="I213" s="50"/>
      <c r="J213" s="51"/>
      <c r="K213" s="52"/>
      <c r="O213" s="53"/>
    </row>
    <row r="214" spans="1:104" x14ac:dyDescent="0.2">
      <c r="A214" s="54">
        <v>84</v>
      </c>
      <c r="B214" s="55" t="s">
        <v>5591</v>
      </c>
      <c r="C214" s="56" t="s">
        <v>5592</v>
      </c>
      <c r="D214" s="57" t="s">
        <v>248</v>
      </c>
      <c r="E214" s="100">
        <v>1945.09515756</v>
      </c>
      <c r="F214" s="59"/>
      <c r="G214" s="60">
        <f>E214*F214</f>
        <v>0</v>
      </c>
      <c r="H214" s="61">
        <v>0</v>
      </c>
      <c r="I214" s="62">
        <f>E214*H214</f>
        <v>0</v>
      </c>
      <c r="J214" s="61"/>
      <c r="K214" s="62">
        <f>E214*J214</f>
        <v>0</v>
      </c>
      <c r="O214" s="53"/>
      <c r="Z214" s="53"/>
      <c r="AA214" s="53">
        <v>7</v>
      </c>
      <c r="AB214" s="53">
        <v>1</v>
      </c>
      <c r="AC214" s="53">
        <v>2</v>
      </c>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63">
        <f>G214</f>
        <v>0</v>
      </c>
      <c r="BA214" s="53"/>
      <c r="BB214" s="53"/>
      <c r="BC214" s="53"/>
      <c r="BD214" s="53"/>
      <c r="BE214" s="53"/>
      <c r="BF214" s="53"/>
      <c r="BG214" s="53"/>
      <c r="BH214" s="53"/>
      <c r="BI214" s="53"/>
      <c r="CA214" s="53">
        <v>7</v>
      </c>
      <c r="CB214" s="53">
        <v>1</v>
      </c>
      <c r="CZ214" s="16">
        <v>1</v>
      </c>
    </row>
    <row r="215" spans="1:104" x14ac:dyDescent="0.2">
      <c r="A215" s="74" t="s">
        <v>42</v>
      </c>
      <c r="B215" s="75" t="s">
        <v>990</v>
      </c>
      <c r="C215" s="76" t="s">
        <v>991</v>
      </c>
      <c r="D215" s="77"/>
      <c r="E215" s="78"/>
      <c r="F215" s="78"/>
      <c r="G215" s="79">
        <f>SUM(G213:G214)</f>
        <v>0</v>
      </c>
      <c r="H215" s="80"/>
      <c r="I215" s="79">
        <f>SUM(I213:I214)</f>
        <v>0</v>
      </c>
      <c r="J215" s="81"/>
      <c r="K215" s="79">
        <f>SUM(K213:K214)</f>
        <v>0</v>
      </c>
      <c r="O215" s="53"/>
      <c r="X215" s="82">
        <f>K215</f>
        <v>0</v>
      </c>
      <c r="Y215" s="82">
        <f>I215</f>
        <v>0</v>
      </c>
      <c r="Z215" s="63">
        <f>G215</f>
        <v>0</v>
      </c>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83"/>
      <c r="BB215" s="83"/>
      <c r="BC215" s="83"/>
      <c r="BD215" s="83"/>
      <c r="BE215" s="83"/>
      <c r="BF215" s="83"/>
      <c r="BG215" s="53"/>
      <c r="BH215" s="53"/>
      <c r="BI215" s="53"/>
    </row>
    <row r="216" spans="1:104" ht="14.25" customHeight="1" x14ac:dyDescent="0.2">
      <c r="A216" s="43" t="s">
        <v>38</v>
      </c>
      <c r="B216" s="44" t="s">
        <v>3680</v>
      </c>
      <c r="C216" s="45" t="s">
        <v>3681</v>
      </c>
      <c r="D216" s="46"/>
      <c r="E216" s="47"/>
      <c r="F216" s="47"/>
      <c r="G216" s="48"/>
      <c r="H216" s="49"/>
      <c r="I216" s="50"/>
      <c r="J216" s="51"/>
      <c r="K216" s="52"/>
      <c r="O216" s="53"/>
    </row>
    <row r="217" spans="1:104" x14ac:dyDescent="0.2">
      <c r="A217" s="54">
        <v>85</v>
      </c>
      <c r="B217" s="55" t="s">
        <v>3680</v>
      </c>
      <c r="C217" s="56" t="s">
        <v>5593</v>
      </c>
      <c r="D217" s="57" t="s">
        <v>201</v>
      </c>
      <c r="E217" s="100">
        <v>38</v>
      </c>
      <c r="F217" s="59"/>
      <c r="G217" s="60">
        <f>E217*F217</f>
        <v>0</v>
      </c>
      <c r="H217" s="61">
        <v>0</v>
      </c>
      <c r="I217" s="62">
        <f>E217*H217</f>
        <v>0</v>
      </c>
      <c r="J217" s="61"/>
      <c r="K217" s="62">
        <f>E217*J217</f>
        <v>0</v>
      </c>
      <c r="O217" s="53"/>
      <c r="Z217" s="53"/>
      <c r="AA217" s="53">
        <v>12</v>
      </c>
      <c r="AB217" s="53">
        <v>0</v>
      </c>
      <c r="AC217" s="53">
        <v>203</v>
      </c>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63">
        <f>G217</f>
        <v>0</v>
      </c>
      <c r="BA217" s="53"/>
      <c r="BB217" s="53"/>
      <c r="BC217" s="53"/>
      <c r="BD217" s="53"/>
      <c r="BE217" s="53"/>
      <c r="BF217" s="53"/>
      <c r="BG217" s="53"/>
      <c r="BH217" s="53"/>
      <c r="BI217" s="53"/>
      <c r="CA217" s="53">
        <v>12</v>
      </c>
      <c r="CB217" s="53">
        <v>0</v>
      </c>
      <c r="CZ217" s="16">
        <v>2</v>
      </c>
    </row>
    <row r="218" spans="1:104" x14ac:dyDescent="0.2">
      <c r="A218" s="64"/>
      <c r="B218" s="65"/>
      <c r="C218" s="326" t="s">
        <v>4355</v>
      </c>
      <c r="D218" s="327"/>
      <c r="E218" s="327"/>
      <c r="F218" s="327"/>
      <c r="G218" s="328"/>
      <c r="I218" s="66"/>
      <c r="K218" s="66"/>
      <c r="L218" s="67" t="s">
        <v>4355</v>
      </c>
      <c r="O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row>
    <row r="219" spans="1:104" x14ac:dyDescent="0.2">
      <c r="A219" s="64"/>
      <c r="B219" s="65"/>
      <c r="C219" s="326" t="s">
        <v>5594</v>
      </c>
      <c r="D219" s="327"/>
      <c r="E219" s="327"/>
      <c r="F219" s="327"/>
      <c r="G219" s="328"/>
      <c r="I219" s="66"/>
      <c r="K219" s="66"/>
      <c r="L219" s="67" t="s">
        <v>5594</v>
      </c>
      <c r="O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row>
    <row r="220" spans="1:104" x14ac:dyDescent="0.2">
      <c r="A220" s="64"/>
      <c r="B220" s="65"/>
      <c r="C220" s="329" t="s">
        <v>5458</v>
      </c>
      <c r="D220" s="330"/>
      <c r="E220" s="103">
        <v>7.6</v>
      </c>
      <c r="F220" s="69"/>
      <c r="G220" s="70"/>
      <c r="H220" s="71"/>
      <c r="I220" s="66"/>
      <c r="J220" s="72"/>
      <c r="K220" s="66"/>
      <c r="M220" s="67" t="s">
        <v>5458</v>
      </c>
      <c r="O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73" t="str">
        <f>C219</f>
        <v xml:space="preserve">VČ MATERIÁLŮ  POZINKOVÁNÍ  </v>
      </c>
      <c r="BE220" s="53"/>
      <c r="BF220" s="53"/>
      <c r="BG220" s="53"/>
      <c r="BH220" s="53"/>
      <c r="BI220" s="53"/>
    </row>
    <row r="221" spans="1:104" x14ac:dyDescent="0.2">
      <c r="A221" s="64"/>
      <c r="B221" s="65"/>
      <c r="C221" s="329" t="s">
        <v>5595</v>
      </c>
      <c r="D221" s="330"/>
      <c r="E221" s="103">
        <v>27</v>
      </c>
      <c r="F221" s="69"/>
      <c r="G221" s="70"/>
      <c r="H221" s="71"/>
      <c r="I221" s="66"/>
      <c r="J221" s="72"/>
      <c r="K221" s="66"/>
      <c r="M221" s="67" t="s">
        <v>5595</v>
      </c>
      <c r="O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73" t="str">
        <f>C220</f>
        <v>3,8*2</v>
      </c>
      <c r="BE221" s="53"/>
      <c r="BF221" s="53"/>
      <c r="BG221" s="53"/>
      <c r="BH221" s="53"/>
      <c r="BI221" s="53"/>
    </row>
    <row r="222" spans="1:104" x14ac:dyDescent="0.2">
      <c r="A222" s="64"/>
      <c r="B222" s="65"/>
      <c r="C222" s="329" t="s">
        <v>5596</v>
      </c>
      <c r="D222" s="330"/>
      <c r="E222" s="103">
        <v>3.4</v>
      </c>
      <c r="F222" s="69"/>
      <c r="G222" s="70"/>
      <c r="H222" s="71"/>
      <c r="I222" s="66"/>
      <c r="J222" s="72"/>
      <c r="K222" s="66"/>
      <c r="M222" s="67" t="s">
        <v>5596</v>
      </c>
      <c r="O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73" t="str">
        <f>C221</f>
        <v>13,5*2</v>
      </c>
      <c r="BE222" s="53"/>
      <c r="BF222" s="53"/>
      <c r="BG222" s="53"/>
      <c r="BH222" s="53"/>
      <c r="BI222" s="53"/>
    </row>
    <row r="223" spans="1:104" x14ac:dyDescent="0.2">
      <c r="A223" s="74" t="s">
        <v>42</v>
      </c>
      <c r="B223" s="75" t="s">
        <v>3680</v>
      </c>
      <c r="C223" s="76" t="s">
        <v>3681</v>
      </c>
      <c r="D223" s="77"/>
      <c r="E223" s="78"/>
      <c r="F223" s="78"/>
      <c r="G223" s="79">
        <f>SUM(G216:G222)</f>
        <v>0</v>
      </c>
      <c r="H223" s="80"/>
      <c r="I223" s="79">
        <f>SUM(I216:I222)</f>
        <v>0</v>
      </c>
      <c r="J223" s="81"/>
      <c r="K223" s="79">
        <f>SUM(K216:K222)</f>
        <v>0</v>
      </c>
      <c r="O223" s="53"/>
      <c r="X223" s="82">
        <f>K223</f>
        <v>0</v>
      </c>
      <c r="Y223" s="82">
        <f>I223</f>
        <v>0</v>
      </c>
      <c r="Z223" s="63">
        <f>G223</f>
        <v>0</v>
      </c>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83"/>
      <c r="BB223" s="83"/>
      <c r="BC223" s="83"/>
      <c r="BD223" s="83"/>
      <c r="BE223" s="83"/>
      <c r="BF223" s="83"/>
      <c r="BG223" s="53"/>
      <c r="BH223" s="53"/>
      <c r="BI223" s="53"/>
    </row>
    <row r="224" spans="1:104" ht="14.25" customHeight="1" x14ac:dyDescent="0.2">
      <c r="A224" s="43" t="s">
        <v>38</v>
      </c>
      <c r="B224" s="44" t="s">
        <v>5597</v>
      </c>
      <c r="C224" s="45" t="s">
        <v>5598</v>
      </c>
      <c r="D224" s="46"/>
      <c r="E224" s="47"/>
      <c r="F224" s="47"/>
      <c r="G224" s="48"/>
      <c r="H224" s="49"/>
      <c r="I224" s="50"/>
      <c r="J224" s="51"/>
      <c r="K224" s="52"/>
      <c r="O224" s="53"/>
    </row>
    <row r="225" spans="1:104" x14ac:dyDescent="0.2">
      <c r="A225" s="54">
        <v>86</v>
      </c>
      <c r="B225" s="55" t="s">
        <v>5599</v>
      </c>
      <c r="C225" s="56" t="s">
        <v>5600</v>
      </c>
      <c r="D225" s="57" t="s">
        <v>248</v>
      </c>
      <c r="E225" s="100">
        <v>54.918349999999997</v>
      </c>
      <c r="F225" s="59"/>
      <c r="G225" s="60">
        <f>E225*F225</f>
        <v>0</v>
      </c>
      <c r="H225" s="61">
        <v>0</v>
      </c>
      <c r="I225" s="62">
        <f>E225*H225</f>
        <v>0</v>
      </c>
      <c r="J225" s="61"/>
      <c r="K225" s="62">
        <f>E225*J225</f>
        <v>0</v>
      </c>
      <c r="O225" s="53"/>
      <c r="Z225" s="53"/>
      <c r="AA225" s="53">
        <v>8</v>
      </c>
      <c r="AB225" s="53">
        <v>0</v>
      </c>
      <c r="AC225" s="53">
        <v>3</v>
      </c>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63">
        <f>G225</f>
        <v>0</v>
      </c>
      <c r="BA225" s="53"/>
      <c r="BB225" s="53"/>
      <c r="BC225" s="53"/>
      <c r="BD225" s="53"/>
      <c r="BE225" s="53"/>
      <c r="BF225" s="53"/>
      <c r="BG225" s="53"/>
      <c r="BH225" s="53"/>
      <c r="BI225" s="53"/>
      <c r="CA225" s="53">
        <v>8</v>
      </c>
      <c r="CB225" s="53">
        <v>0</v>
      </c>
      <c r="CZ225" s="16">
        <v>1</v>
      </c>
    </row>
    <row r="226" spans="1:104" x14ac:dyDescent="0.2">
      <c r="A226" s="54">
        <v>87</v>
      </c>
      <c r="B226" s="55" t="s">
        <v>5601</v>
      </c>
      <c r="C226" s="56" t="s">
        <v>5602</v>
      </c>
      <c r="D226" s="57" t="s">
        <v>248</v>
      </c>
      <c r="E226" s="100">
        <v>2196.7339999999999</v>
      </c>
      <c r="F226" s="59"/>
      <c r="G226" s="60">
        <f>E226*F226</f>
        <v>0</v>
      </c>
      <c r="H226" s="61">
        <v>0</v>
      </c>
      <c r="I226" s="62">
        <f>E226*H226</f>
        <v>0</v>
      </c>
      <c r="J226" s="61"/>
      <c r="K226" s="62">
        <f>E226*J226</f>
        <v>0</v>
      </c>
      <c r="O226" s="53"/>
      <c r="Z226" s="53"/>
      <c r="AA226" s="53">
        <v>8</v>
      </c>
      <c r="AB226" s="53">
        <v>0</v>
      </c>
      <c r="AC226" s="53">
        <v>3</v>
      </c>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63">
        <f>G226</f>
        <v>0</v>
      </c>
      <c r="BA226" s="53"/>
      <c r="BB226" s="53"/>
      <c r="BC226" s="53"/>
      <c r="BD226" s="53"/>
      <c r="BE226" s="53"/>
      <c r="BF226" s="53"/>
      <c r="BG226" s="53"/>
      <c r="BH226" s="53"/>
      <c r="BI226" s="53"/>
      <c r="CA226" s="53">
        <v>8</v>
      </c>
      <c r="CB226" s="53">
        <v>0</v>
      </c>
      <c r="CZ226" s="16">
        <v>1</v>
      </c>
    </row>
    <row r="227" spans="1:104" ht="22.5" x14ac:dyDescent="0.2">
      <c r="A227" s="54">
        <v>88</v>
      </c>
      <c r="B227" s="55" t="s">
        <v>5603</v>
      </c>
      <c r="C227" s="56" t="s">
        <v>5604</v>
      </c>
      <c r="D227" s="57" t="s">
        <v>248</v>
      </c>
      <c r="E227" s="100">
        <v>54.918349999999997</v>
      </c>
      <c r="F227" s="59"/>
      <c r="G227" s="60">
        <f>E227*F227</f>
        <v>0</v>
      </c>
      <c r="H227" s="61">
        <v>0</v>
      </c>
      <c r="I227" s="62">
        <f>E227*H227</f>
        <v>0</v>
      </c>
      <c r="J227" s="61"/>
      <c r="K227" s="62">
        <f>E227*J227</f>
        <v>0</v>
      </c>
      <c r="O227" s="53"/>
      <c r="Z227" s="53"/>
      <c r="AA227" s="53">
        <v>8</v>
      </c>
      <c r="AB227" s="53">
        <v>0</v>
      </c>
      <c r="AC227" s="53">
        <v>3</v>
      </c>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63">
        <f>G227</f>
        <v>0</v>
      </c>
      <c r="BA227" s="53"/>
      <c r="BB227" s="53"/>
      <c r="BC227" s="53"/>
      <c r="BD227" s="53"/>
      <c r="BE227" s="53"/>
      <c r="BF227" s="53"/>
      <c r="BG227" s="53"/>
      <c r="BH227" s="53"/>
      <c r="BI227" s="53"/>
      <c r="CA227" s="53">
        <v>8</v>
      </c>
      <c r="CB227" s="53">
        <v>0</v>
      </c>
      <c r="CZ227" s="16">
        <v>1</v>
      </c>
    </row>
    <row r="228" spans="1:104" x14ac:dyDescent="0.2">
      <c r="A228" s="54">
        <v>89</v>
      </c>
      <c r="B228" s="55" t="s">
        <v>5605</v>
      </c>
      <c r="C228" s="56" t="s">
        <v>5606</v>
      </c>
      <c r="D228" s="57" t="s">
        <v>248</v>
      </c>
      <c r="E228" s="100">
        <v>54.918349999999997</v>
      </c>
      <c r="F228" s="59"/>
      <c r="G228" s="60">
        <f>E228*F228</f>
        <v>0</v>
      </c>
      <c r="H228" s="61">
        <v>0</v>
      </c>
      <c r="I228" s="62">
        <f>E228*H228</f>
        <v>0</v>
      </c>
      <c r="J228" s="61"/>
      <c r="K228" s="62">
        <f>E228*J228</f>
        <v>0</v>
      </c>
      <c r="O228" s="53"/>
      <c r="Z228" s="53"/>
      <c r="AA228" s="53">
        <v>8</v>
      </c>
      <c r="AB228" s="53">
        <v>0</v>
      </c>
      <c r="AC228" s="53">
        <v>3</v>
      </c>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63">
        <f>G228</f>
        <v>0</v>
      </c>
      <c r="BA228" s="53"/>
      <c r="BB228" s="53"/>
      <c r="BC228" s="53"/>
      <c r="BD228" s="53"/>
      <c r="BE228" s="53"/>
      <c r="BF228" s="53"/>
      <c r="BG228" s="53"/>
      <c r="BH228" s="53"/>
      <c r="BI228" s="53"/>
      <c r="CA228" s="53">
        <v>8</v>
      </c>
      <c r="CB228" s="53">
        <v>0</v>
      </c>
      <c r="CZ228" s="16">
        <v>1</v>
      </c>
    </row>
    <row r="229" spans="1:104" x14ac:dyDescent="0.2">
      <c r="A229" s="64"/>
      <c r="B229" s="65"/>
      <c r="C229" s="326" t="s">
        <v>5607</v>
      </c>
      <c r="D229" s="327"/>
      <c r="E229" s="327"/>
      <c r="F229" s="327"/>
      <c r="G229" s="328"/>
      <c r="I229" s="66"/>
      <c r="K229" s="66"/>
      <c r="L229" s="67" t="s">
        <v>5607</v>
      </c>
      <c r="O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row>
    <row r="230" spans="1:104" x14ac:dyDescent="0.2">
      <c r="A230" s="74" t="s">
        <v>42</v>
      </c>
      <c r="B230" s="75" t="s">
        <v>5597</v>
      </c>
      <c r="C230" s="76" t="s">
        <v>5598</v>
      </c>
      <c r="D230" s="77"/>
      <c r="E230" s="78"/>
      <c r="F230" s="78"/>
      <c r="G230" s="79">
        <f>SUM(G224:G229)</f>
        <v>0</v>
      </c>
      <c r="H230" s="80"/>
      <c r="I230" s="79">
        <f>SUM(I224:I229)</f>
        <v>0</v>
      </c>
      <c r="J230" s="81"/>
      <c r="K230" s="79">
        <f>SUM(K224:K229)</f>
        <v>0</v>
      </c>
      <c r="O230" s="53"/>
      <c r="X230" s="82">
        <f>K230</f>
        <v>0</v>
      </c>
      <c r="Y230" s="82">
        <f>I230</f>
        <v>0</v>
      </c>
      <c r="Z230" s="63">
        <f>G230</f>
        <v>0</v>
      </c>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83"/>
      <c r="BB230" s="83"/>
      <c r="BC230" s="83"/>
      <c r="BD230" s="83"/>
      <c r="BE230" s="83"/>
      <c r="BF230" s="83"/>
      <c r="BG230" s="53"/>
      <c r="BH230" s="53"/>
      <c r="BI230" s="53"/>
    </row>
    <row r="231" spans="1:104" x14ac:dyDescent="0.2">
      <c r="A231" s="84" t="s">
        <v>23</v>
      </c>
      <c r="B231" s="85" t="s">
        <v>43</v>
      </c>
      <c r="C231" s="86"/>
      <c r="D231" s="87"/>
      <c r="E231" s="88"/>
      <c r="F231" s="88"/>
      <c r="G231" s="89">
        <f>SUM(Z7:Z231)</f>
        <v>0</v>
      </c>
      <c r="H231" s="90"/>
      <c r="I231" s="89">
        <f>SUM(Y7:Y231)</f>
        <v>1983.9454375600003</v>
      </c>
      <c r="J231" s="90"/>
      <c r="K231" s="89">
        <f>SUM(X7:X231)</f>
        <v>-32.658100000000005</v>
      </c>
      <c r="O231" s="53"/>
      <c r="BA231" s="91"/>
      <c r="BB231" s="91"/>
      <c r="BC231" s="91"/>
      <c r="BD231" s="91"/>
      <c r="BE231" s="91"/>
      <c r="BF231" s="91"/>
    </row>
    <row r="232" spans="1:104" x14ac:dyDescent="0.2">
      <c r="E232" s="16"/>
    </row>
    <row r="233" spans="1:104" x14ac:dyDescent="0.2">
      <c r="E233" s="16"/>
    </row>
    <row r="234" spans="1:104" x14ac:dyDescent="0.2">
      <c r="E234" s="16"/>
    </row>
    <row r="235" spans="1:104" x14ac:dyDescent="0.2">
      <c r="E235" s="16"/>
    </row>
    <row r="236" spans="1:104" x14ac:dyDescent="0.2">
      <c r="E236" s="16"/>
    </row>
    <row r="237" spans="1:104" x14ac:dyDescent="0.2">
      <c r="E237" s="16"/>
    </row>
    <row r="238" spans="1:104" x14ac:dyDescent="0.2">
      <c r="E238" s="16"/>
    </row>
    <row r="239" spans="1:104" x14ac:dyDescent="0.2">
      <c r="E239" s="16"/>
    </row>
    <row r="240" spans="1:104" x14ac:dyDescent="0.2">
      <c r="E240" s="16"/>
    </row>
    <row r="241" spans="1:7" x14ac:dyDescent="0.2">
      <c r="E241" s="16"/>
    </row>
    <row r="242" spans="1:7" x14ac:dyDescent="0.2">
      <c r="E242" s="16"/>
    </row>
    <row r="243" spans="1:7" x14ac:dyDescent="0.2">
      <c r="E243" s="16"/>
    </row>
    <row r="244" spans="1:7" x14ac:dyDescent="0.2">
      <c r="E244" s="16"/>
    </row>
    <row r="245" spans="1:7" x14ac:dyDescent="0.2">
      <c r="E245" s="16"/>
    </row>
    <row r="246" spans="1:7" x14ac:dyDescent="0.2">
      <c r="E246" s="16"/>
    </row>
    <row r="247" spans="1:7" x14ac:dyDescent="0.2">
      <c r="E247" s="16"/>
    </row>
    <row r="248" spans="1:7" x14ac:dyDescent="0.2">
      <c r="E248" s="16"/>
    </row>
    <row r="249" spans="1:7" x14ac:dyDescent="0.2">
      <c r="E249" s="16"/>
    </row>
    <row r="250" spans="1:7" x14ac:dyDescent="0.2">
      <c r="E250" s="16"/>
    </row>
    <row r="251" spans="1:7" x14ac:dyDescent="0.2">
      <c r="E251" s="16"/>
    </row>
    <row r="252" spans="1:7" x14ac:dyDescent="0.2">
      <c r="E252" s="16"/>
    </row>
    <row r="253" spans="1:7" x14ac:dyDescent="0.2">
      <c r="A253" s="72"/>
      <c r="B253" s="72"/>
      <c r="C253" s="72"/>
      <c r="D253" s="72"/>
      <c r="E253" s="72"/>
      <c r="F253" s="72"/>
      <c r="G253" s="72"/>
    </row>
    <row r="254" spans="1:7" x14ac:dyDescent="0.2">
      <c r="A254" s="72"/>
      <c r="B254" s="72"/>
      <c r="C254" s="72"/>
      <c r="D254" s="72"/>
      <c r="E254" s="72"/>
      <c r="F254" s="72"/>
      <c r="G254" s="72"/>
    </row>
    <row r="255" spans="1:7" x14ac:dyDescent="0.2">
      <c r="A255" s="72"/>
      <c r="B255" s="72"/>
      <c r="C255" s="72"/>
      <c r="D255" s="72"/>
      <c r="E255" s="72"/>
      <c r="F255" s="72"/>
      <c r="G255" s="72"/>
    </row>
    <row r="256" spans="1:7" x14ac:dyDescent="0.2">
      <c r="A256" s="72"/>
      <c r="B256" s="72"/>
      <c r="C256" s="72"/>
      <c r="D256" s="72"/>
      <c r="E256" s="72"/>
      <c r="F256" s="72"/>
      <c r="G256" s="72"/>
    </row>
    <row r="257" spans="5:5" x14ac:dyDescent="0.2">
      <c r="E257" s="16"/>
    </row>
    <row r="258" spans="5:5" x14ac:dyDescent="0.2">
      <c r="E258" s="16"/>
    </row>
    <row r="259" spans="5:5" x14ac:dyDescent="0.2">
      <c r="E259" s="16"/>
    </row>
    <row r="260" spans="5:5" x14ac:dyDescent="0.2">
      <c r="E260" s="16"/>
    </row>
    <row r="261" spans="5:5" x14ac:dyDescent="0.2">
      <c r="E261" s="16"/>
    </row>
    <row r="262" spans="5:5" x14ac:dyDescent="0.2">
      <c r="E262" s="16"/>
    </row>
    <row r="263" spans="5:5" x14ac:dyDescent="0.2">
      <c r="E263" s="16"/>
    </row>
    <row r="264" spans="5:5" x14ac:dyDescent="0.2">
      <c r="E264" s="16"/>
    </row>
    <row r="265" spans="5:5" x14ac:dyDescent="0.2">
      <c r="E265" s="16"/>
    </row>
    <row r="266" spans="5:5" x14ac:dyDescent="0.2">
      <c r="E266" s="16"/>
    </row>
    <row r="267" spans="5:5" x14ac:dyDescent="0.2">
      <c r="E267" s="16"/>
    </row>
    <row r="268" spans="5:5" x14ac:dyDescent="0.2">
      <c r="E268" s="16"/>
    </row>
    <row r="269" spans="5:5" x14ac:dyDescent="0.2">
      <c r="E269" s="16"/>
    </row>
    <row r="270" spans="5:5" x14ac:dyDescent="0.2">
      <c r="E270" s="16"/>
    </row>
    <row r="271" spans="5:5" x14ac:dyDescent="0.2">
      <c r="E271" s="16"/>
    </row>
    <row r="272" spans="5:5" x14ac:dyDescent="0.2">
      <c r="E272" s="16"/>
    </row>
    <row r="273" spans="1:5" x14ac:dyDescent="0.2">
      <c r="E273" s="16"/>
    </row>
    <row r="274" spans="1:5" x14ac:dyDescent="0.2">
      <c r="E274" s="16"/>
    </row>
    <row r="275" spans="1:5" x14ac:dyDescent="0.2">
      <c r="E275" s="16"/>
    </row>
    <row r="276" spans="1:5" x14ac:dyDescent="0.2">
      <c r="E276" s="16"/>
    </row>
    <row r="277" spans="1:5" x14ac:dyDescent="0.2">
      <c r="E277" s="16"/>
    </row>
    <row r="278" spans="1:5" x14ac:dyDescent="0.2">
      <c r="E278" s="16"/>
    </row>
    <row r="279" spans="1:5" x14ac:dyDescent="0.2">
      <c r="E279" s="16"/>
    </row>
    <row r="280" spans="1:5" x14ac:dyDescent="0.2">
      <c r="E280" s="16"/>
    </row>
    <row r="281" spans="1:5" x14ac:dyDescent="0.2">
      <c r="E281" s="16"/>
    </row>
    <row r="282" spans="1:5" x14ac:dyDescent="0.2">
      <c r="E282" s="16"/>
    </row>
    <row r="283" spans="1:5" x14ac:dyDescent="0.2">
      <c r="E283" s="16"/>
    </row>
    <row r="284" spans="1:5" x14ac:dyDescent="0.2">
      <c r="E284" s="16"/>
    </row>
    <row r="285" spans="1:5" x14ac:dyDescent="0.2">
      <c r="E285" s="16"/>
    </row>
    <row r="286" spans="1:5" x14ac:dyDescent="0.2">
      <c r="E286" s="16"/>
    </row>
    <row r="287" spans="1:5" x14ac:dyDescent="0.2">
      <c r="E287" s="16"/>
    </row>
    <row r="288" spans="1:5" x14ac:dyDescent="0.2">
      <c r="A288" s="92"/>
      <c r="B288" s="92"/>
    </row>
    <row r="289" spans="1:7" x14ac:dyDescent="0.2">
      <c r="A289" s="72"/>
      <c r="B289" s="72"/>
      <c r="C289" s="93"/>
      <c r="D289" s="93"/>
      <c r="E289" s="94"/>
      <c r="F289" s="93"/>
      <c r="G289" s="95"/>
    </row>
    <row r="290" spans="1:7" x14ac:dyDescent="0.2">
      <c r="A290" s="96"/>
      <c r="B290" s="96"/>
      <c r="C290" s="72"/>
      <c r="D290" s="72"/>
      <c r="E290" s="97"/>
      <c r="F290" s="72"/>
      <c r="G290" s="72"/>
    </row>
    <row r="291" spans="1:7" x14ac:dyDescent="0.2">
      <c r="A291" s="72"/>
      <c r="B291" s="72"/>
      <c r="C291" s="72"/>
      <c r="D291" s="72"/>
      <c r="E291" s="97"/>
      <c r="F291" s="72"/>
      <c r="G291" s="72"/>
    </row>
    <row r="292" spans="1:7" x14ac:dyDescent="0.2">
      <c r="A292" s="72"/>
      <c r="B292" s="72"/>
      <c r="C292" s="72"/>
      <c r="D292" s="72"/>
      <c r="E292" s="97"/>
      <c r="F292" s="72"/>
      <c r="G292" s="72"/>
    </row>
    <row r="293" spans="1:7" x14ac:dyDescent="0.2">
      <c r="A293" s="72"/>
      <c r="B293" s="72"/>
      <c r="C293" s="72"/>
      <c r="D293" s="72"/>
      <c r="E293" s="97"/>
      <c r="F293" s="72"/>
      <c r="G293" s="72"/>
    </row>
    <row r="294" spans="1:7" x14ac:dyDescent="0.2">
      <c r="A294" s="72"/>
      <c r="B294" s="72"/>
      <c r="C294" s="72"/>
      <c r="D294" s="72"/>
      <c r="E294" s="97"/>
      <c r="F294" s="72"/>
      <c r="G294" s="72"/>
    </row>
    <row r="295" spans="1:7" x14ac:dyDescent="0.2">
      <c r="A295" s="72"/>
      <c r="B295" s="72"/>
      <c r="C295" s="72"/>
      <c r="D295" s="72"/>
      <c r="E295" s="97"/>
      <c r="F295" s="72"/>
      <c r="G295" s="72"/>
    </row>
    <row r="296" spans="1:7" x14ac:dyDescent="0.2">
      <c r="A296" s="72"/>
      <c r="B296" s="72"/>
      <c r="C296" s="72"/>
      <c r="D296" s="72"/>
      <c r="E296" s="97"/>
      <c r="F296" s="72"/>
      <c r="G296" s="72"/>
    </row>
    <row r="297" spans="1:7" x14ac:dyDescent="0.2">
      <c r="A297" s="72"/>
      <c r="B297" s="72"/>
      <c r="C297" s="72"/>
      <c r="D297" s="72"/>
      <c r="E297" s="97"/>
      <c r="F297" s="72"/>
      <c r="G297" s="72"/>
    </row>
    <row r="298" spans="1:7" x14ac:dyDescent="0.2">
      <c r="A298" s="72"/>
      <c r="B298" s="72"/>
      <c r="C298" s="72"/>
      <c r="D298" s="72"/>
      <c r="E298" s="97"/>
      <c r="F298" s="72"/>
      <c r="G298" s="72"/>
    </row>
    <row r="299" spans="1:7" x14ac:dyDescent="0.2">
      <c r="A299" s="72"/>
      <c r="B299" s="72"/>
      <c r="C299" s="72"/>
      <c r="D299" s="72"/>
      <c r="E299" s="97"/>
      <c r="F299" s="72"/>
      <c r="G299" s="72"/>
    </row>
    <row r="300" spans="1:7" x14ac:dyDescent="0.2">
      <c r="A300" s="72"/>
      <c r="B300" s="72"/>
      <c r="C300" s="72"/>
      <c r="D300" s="72"/>
      <c r="E300" s="97"/>
      <c r="F300" s="72"/>
      <c r="G300" s="72"/>
    </row>
    <row r="301" spans="1:7" x14ac:dyDescent="0.2">
      <c r="A301" s="72"/>
      <c r="B301" s="72"/>
      <c r="C301" s="72"/>
      <c r="D301" s="72"/>
      <c r="E301" s="97"/>
      <c r="F301" s="72"/>
      <c r="G301" s="72"/>
    </row>
    <row r="302" spans="1:7" x14ac:dyDescent="0.2">
      <c r="A302" s="72"/>
      <c r="B302" s="72"/>
      <c r="C302" s="72"/>
      <c r="D302" s="72"/>
      <c r="E302" s="97"/>
      <c r="F302" s="72"/>
      <c r="G302" s="72"/>
    </row>
  </sheetData>
  <sheetProtection algorithmName="SHA-512" hashValue="HyvswFvZy2s7Z1vZdlyWp3SRHbwQJq9ZTv7KuGy+KSbwLG7jCoc2+u31i+7itbUgs2bJS0y4OQQ+Iew27AbzGw==" saltValue="4cACbHiTajxxqBst7iHS6w==" spinCount="100000" sheet="1" objects="1" scenarios="1"/>
  <protectedRanges>
    <protectedRange sqref="F112 F114 F120 F122 F124 F126 F128 F130 F132 F134 F136 F138 F140 F147 F151 F153 F155 F158 F160 F163 F165 F170 F173:F174 F177 F179:F183 F185 F189 F192:F197 F199 F201 F203:F204 F207:F208 F211 F214 F217 F225:F228" name="Oblast2"/>
    <protectedRange sqref="F8 F12 F18 F20 F22 F24 F26 F28 F32 F35 F40 F43 F48 F55 F59 F61 F63 F65:F67 F69 F71:F73 F77:F78 F86 F88 F91 F94 F96:F98 F100 F102:F103 F105 F108" name="Oblast1"/>
  </protectedRanges>
  <mergeCells count="102">
    <mergeCell ref="C229:G229"/>
    <mergeCell ref="C218:G218"/>
    <mergeCell ref="C219:G219"/>
    <mergeCell ref="C220:D220"/>
    <mergeCell ref="C221:D221"/>
    <mergeCell ref="C222:D222"/>
    <mergeCell ref="C198:D198"/>
    <mergeCell ref="C200:D200"/>
    <mergeCell ref="C202:D202"/>
    <mergeCell ref="C178:D178"/>
    <mergeCell ref="C184:G184"/>
    <mergeCell ref="C186:D186"/>
    <mergeCell ref="C187:D187"/>
    <mergeCell ref="C188:D188"/>
    <mergeCell ref="C190:G190"/>
    <mergeCell ref="C191:G191"/>
    <mergeCell ref="C164:D164"/>
    <mergeCell ref="C166:D166"/>
    <mergeCell ref="C167:D167"/>
    <mergeCell ref="C154:G154"/>
    <mergeCell ref="C156:D156"/>
    <mergeCell ref="C157:D157"/>
    <mergeCell ref="C159:D159"/>
    <mergeCell ref="C161:D161"/>
    <mergeCell ref="C162:D162"/>
    <mergeCell ref="C145:G145"/>
    <mergeCell ref="C146:G146"/>
    <mergeCell ref="C148:G148"/>
    <mergeCell ref="C149:D149"/>
    <mergeCell ref="C150:D150"/>
    <mergeCell ref="C152:G152"/>
    <mergeCell ref="C137:D137"/>
    <mergeCell ref="C139:D139"/>
    <mergeCell ref="C141:G141"/>
    <mergeCell ref="C142:G142"/>
    <mergeCell ref="C143:G143"/>
    <mergeCell ref="C144:G144"/>
    <mergeCell ref="C125:G125"/>
    <mergeCell ref="C127:G127"/>
    <mergeCell ref="C129:G129"/>
    <mergeCell ref="C131:G131"/>
    <mergeCell ref="C133:G133"/>
    <mergeCell ref="C135:D135"/>
    <mergeCell ref="C113:G113"/>
    <mergeCell ref="C115:G115"/>
    <mergeCell ref="C116:G116"/>
    <mergeCell ref="C117:D117"/>
    <mergeCell ref="C118:D118"/>
    <mergeCell ref="C119:D119"/>
    <mergeCell ref="C121:G121"/>
    <mergeCell ref="C123:G123"/>
    <mergeCell ref="C92:G92"/>
    <mergeCell ref="C93:D93"/>
    <mergeCell ref="C95:D95"/>
    <mergeCell ref="C99:D99"/>
    <mergeCell ref="C101:D101"/>
    <mergeCell ref="C104:G104"/>
    <mergeCell ref="C106:D106"/>
    <mergeCell ref="C107:D107"/>
    <mergeCell ref="C109:G109"/>
    <mergeCell ref="C82:G82"/>
    <mergeCell ref="C83:G83"/>
    <mergeCell ref="C84:D84"/>
    <mergeCell ref="C85:D85"/>
    <mergeCell ref="C87:D87"/>
    <mergeCell ref="C74:G74"/>
    <mergeCell ref="C75:D75"/>
    <mergeCell ref="C76:D76"/>
    <mergeCell ref="C79:G79"/>
    <mergeCell ref="C80:G80"/>
    <mergeCell ref="C81:G81"/>
    <mergeCell ref="C56:D56"/>
    <mergeCell ref="C60:G60"/>
    <mergeCell ref="C62:G62"/>
    <mergeCell ref="C64:D64"/>
    <mergeCell ref="C68:D68"/>
    <mergeCell ref="C70:D70"/>
    <mergeCell ref="C49:G49"/>
    <mergeCell ref="C50:D50"/>
    <mergeCell ref="C51:D51"/>
    <mergeCell ref="C52:D52"/>
    <mergeCell ref="C44:D44"/>
    <mergeCell ref="C45:D45"/>
    <mergeCell ref="C33:D33"/>
    <mergeCell ref="C34:D34"/>
    <mergeCell ref="C36:D36"/>
    <mergeCell ref="C37:D37"/>
    <mergeCell ref="C19:D19"/>
    <mergeCell ref="C21:D21"/>
    <mergeCell ref="C23:D23"/>
    <mergeCell ref="C25:D25"/>
    <mergeCell ref="C27:G27"/>
    <mergeCell ref="C29:D29"/>
    <mergeCell ref="A1:G1"/>
    <mergeCell ref="C9:D9"/>
    <mergeCell ref="C10:D10"/>
    <mergeCell ref="C11:D11"/>
    <mergeCell ref="C13:G13"/>
    <mergeCell ref="C14:D14"/>
    <mergeCell ref="C15:D15"/>
    <mergeCell ref="C41:D41"/>
    <mergeCell ref="C42:D4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CZ116"/>
  <sheetViews>
    <sheetView showGridLines="0" showZeros="0" zoomScale="90" zoomScaleNormal="90" workbookViewId="0">
      <selection activeCell="G14" sqref="G14"/>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5629</v>
      </c>
      <c r="E3" s="24"/>
      <c r="F3" s="25"/>
      <c r="G3" s="26"/>
    </row>
    <row r="4" spans="1:104" ht="13.5" customHeight="1" thickBot="1" x14ac:dyDescent="0.25">
      <c r="A4" s="27" t="s">
        <v>26</v>
      </c>
      <c r="B4" s="28"/>
      <c r="C4" s="29"/>
      <c r="D4" s="30" t="s">
        <v>5630</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39</v>
      </c>
      <c r="C7" s="45" t="s">
        <v>40</v>
      </c>
      <c r="D7" s="46"/>
      <c r="E7" s="47"/>
      <c r="F7" s="47"/>
      <c r="G7" s="48"/>
      <c r="H7" s="49"/>
      <c r="I7" s="50"/>
      <c r="J7" s="51"/>
      <c r="K7" s="52"/>
      <c r="O7" s="53"/>
    </row>
    <row r="8" spans="1:104" x14ac:dyDescent="0.2">
      <c r="A8" s="54">
        <v>1</v>
      </c>
      <c r="B8" s="55" t="s">
        <v>5167</v>
      </c>
      <c r="C8" s="56" t="s">
        <v>5168</v>
      </c>
      <c r="D8" s="57" t="s">
        <v>70</v>
      </c>
      <c r="E8" s="100">
        <v>180</v>
      </c>
      <c r="F8" s="59"/>
      <c r="G8" s="60">
        <f t="shared" ref="G8:G20" si="0">E8*F8</f>
        <v>0</v>
      </c>
      <c r="H8" s="61">
        <v>0</v>
      </c>
      <c r="I8" s="62">
        <f t="shared" ref="I8:I20" si="1">E8*H8</f>
        <v>0</v>
      </c>
      <c r="J8" s="61">
        <v>0</v>
      </c>
      <c r="K8" s="62">
        <f t="shared" ref="K8:K20" si="2">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 t="shared" ref="AZ8:AZ20" si="3">G8</f>
        <v>0</v>
      </c>
      <c r="BA8" s="53"/>
      <c r="BB8" s="53"/>
      <c r="BC8" s="53"/>
      <c r="BD8" s="53"/>
      <c r="BE8" s="53"/>
      <c r="BF8" s="53"/>
      <c r="BG8" s="53"/>
      <c r="BH8" s="53"/>
      <c r="BI8" s="53"/>
      <c r="CA8" s="53">
        <v>1</v>
      </c>
      <c r="CB8" s="53">
        <v>1</v>
      </c>
      <c r="CZ8" s="16">
        <v>1</v>
      </c>
    </row>
    <row r="9" spans="1:104" x14ac:dyDescent="0.2">
      <c r="A9" s="54">
        <v>2</v>
      </c>
      <c r="B9" s="55" t="s">
        <v>5208</v>
      </c>
      <c r="C9" s="56" t="s">
        <v>5209</v>
      </c>
      <c r="D9" s="57" t="s">
        <v>70</v>
      </c>
      <c r="E9" s="100">
        <v>30</v>
      </c>
      <c r="F9" s="59"/>
      <c r="G9" s="60">
        <f t="shared" si="0"/>
        <v>0</v>
      </c>
      <c r="H9" s="61">
        <v>0</v>
      </c>
      <c r="I9" s="62">
        <f t="shared" si="1"/>
        <v>0</v>
      </c>
      <c r="J9" s="61">
        <v>0</v>
      </c>
      <c r="K9" s="62">
        <f t="shared" si="2"/>
        <v>0</v>
      </c>
      <c r="O9" s="53"/>
      <c r="Z9" s="53"/>
      <c r="AA9" s="53">
        <v>1</v>
      </c>
      <c r="AB9" s="53">
        <v>1</v>
      </c>
      <c r="AC9" s="53">
        <v>1</v>
      </c>
      <c r="AD9" s="53"/>
      <c r="AE9" s="53"/>
      <c r="AF9" s="53"/>
      <c r="AG9" s="53"/>
      <c r="AH9" s="53"/>
      <c r="AI9" s="53"/>
      <c r="AJ9" s="53"/>
      <c r="AK9" s="53"/>
      <c r="AL9" s="53"/>
      <c r="AM9" s="53"/>
      <c r="AN9" s="53"/>
      <c r="AO9" s="53"/>
      <c r="AP9" s="53"/>
      <c r="AQ9" s="53"/>
      <c r="AR9" s="53"/>
      <c r="AS9" s="53"/>
      <c r="AT9" s="53"/>
      <c r="AU9" s="53"/>
      <c r="AV9" s="53"/>
      <c r="AW9" s="53"/>
      <c r="AX9" s="53"/>
      <c r="AY9" s="53"/>
      <c r="AZ9" s="63">
        <f t="shared" si="3"/>
        <v>0</v>
      </c>
      <c r="BA9" s="53"/>
      <c r="BB9" s="53"/>
      <c r="BC9" s="53"/>
      <c r="BD9" s="53"/>
      <c r="BE9" s="53"/>
      <c r="BF9" s="53"/>
      <c r="BG9" s="53"/>
      <c r="BH9" s="53"/>
      <c r="BI9" s="53"/>
      <c r="CA9" s="53">
        <v>1</v>
      </c>
      <c r="CB9" s="53">
        <v>1</v>
      </c>
      <c r="CZ9" s="16">
        <v>1</v>
      </c>
    </row>
    <row r="10" spans="1:104" x14ac:dyDescent="0.2">
      <c r="A10" s="54">
        <v>3</v>
      </c>
      <c r="B10" s="55" t="s">
        <v>147</v>
      </c>
      <c r="C10" s="56" t="s">
        <v>148</v>
      </c>
      <c r="D10" s="57" t="s">
        <v>70</v>
      </c>
      <c r="E10" s="100">
        <v>210</v>
      </c>
      <c r="F10" s="59"/>
      <c r="G10" s="60">
        <f t="shared" si="0"/>
        <v>0</v>
      </c>
      <c r="H10" s="61">
        <v>0</v>
      </c>
      <c r="I10" s="62">
        <f t="shared" si="1"/>
        <v>0</v>
      </c>
      <c r="J10" s="61">
        <v>0</v>
      </c>
      <c r="K10" s="62">
        <f t="shared" si="2"/>
        <v>0</v>
      </c>
      <c r="O10" s="53"/>
      <c r="Z10" s="53"/>
      <c r="AA10" s="53">
        <v>1</v>
      </c>
      <c r="AB10" s="53">
        <v>1</v>
      </c>
      <c r="AC10" s="53">
        <v>1</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 t="shared" si="3"/>
        <v>0</v>
      </c>
      <c r="BA10" s="53"/>
      <c r="BB10" s="53"/>
      <c r="BC10" s="53"/>
      <c r="BD10" s="53"/>
      <c r="BE10" s="53"/>
      <c r="BF10" s="53"/>
      <c r="BG10" s="53"/>
      <c r="BH10" s="53"/>
      <c r="BI10" s="53"/>
      <c r="CA10" s="53">
        <v>1</v>
      </c>
      <c r="CB10" s="53">
        <v>1</v>
      </c>
      <c r="CZ10" s="16">
        <v>1</v>
      </c>
    </row>
    <row r="11" spans="1:104" ht="22.5" x14ac:dyDescent="0.2">
      <c r="A11" s="54">
        <v>4</v>
      </c>
      <c r="B11" s="55" t="s">
        <v>5169</v>
      </c>
      <c r="C11" s="56" t="s">
        <v>5170</v>
      </c>
      <c r="D11" s="57" t="s">
        <v>70</v>
      </c>
      <c r="E11" s="100">
        <v>210</v>
      </c>
      <c r="F11" s="59"/>
      <c r="G11" s="60">
        <f t="shared" si="0"/>
        <v>0</v>
      </c>
      <c r="H11" s="61">
        <v>0</v>
      </c>
      <c r="I11" s="62">
        <f t="shared" si="1"/>
        <v>0</v>
      </c>
      <c r="J11" s="61">
        <v>0</v>
      </c>
      <c r="K11" s="62">
        <f t="shared" si="2"/>
        <v>0</v>
      </c>
      <c r="O11" s="53"/>
      <c r="Z11" s="53"/>
      <c r="AA11" s="53">
        <v>1</v>
      </c>
      <c r="AB11" s="53">
        <v>1</v>
      </c>
      <c r="AC11" s="53">
        <v>1</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 t="shared" si="3"/>
        <v>0</v>
      </c>
      <c r="BA11" s="53"/>
      <c r="BB11" s="53"/>
      <c r="BC11" s="53"/>
      <c r="BD11" s="53"/>
      <c r="BE11" s="53"/>
      <c r="BF11" s="53"/>
      <c r="BG11" s="53"/>
      <c r="BH11" s="53"/>
      <c r="BI11" s="53"/>
      <c r="CA11" s="53">
        <v>1</v>
      </c>
      <c r="CB11" s="53">
        <v>1</v>
      </c>
      <c r="CZ11" s="16">
        <v>1</v>
      </c>
    </row>
    <row r="12" spans="1:104" x14ac:dyDescent="0.2">
      <c r="A12" s="54">
        <v>5</v>
      </c>
      <c r="B12" s="55" t="s">
        <v>5171</v>
      </c>
      <c r="C12" s="56" t="s">
        <v>5172</v>
      </c>
      <c r="D12" s="57" t="s">
        <v>70</v>
      </c>
      <c r="E12" s="100">
        <v>188</v>
      </c>
      <c r="F12" s="59"/>
      <c r="G12" s="60">
        <f t="shared" si="0"/>
        <v>0</v>
      </c>
      <c r="H12" s="61">
        <v>0</v>
      </c>
      <c r="I12" s="62">
        <f t="shared" si="1"/>
        <v>0</v>
      </c>
      <c r="J12" s="61">
        <v>0</v>
      </c>
      <c r="K12" s="62">
        <f t="shared" si="2"/>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 t="shared" si="3"/>
        <v>0</v>
      </c>
      <c r="BA12" s="53"/>
      <c r="BB12" s="53"/>
      <c r="BC12" s="53"/>
      <c r="BD12" s="53"/>
      <c r="BE12" s="53"/>
      <c r="BF12" s="53"/>
      <c r="BG12" s="53"/>
      <c r="BH12" s="53"/>
      <c r="BI12" s="53"/>
      <c r="CA12" s="53">
        <v>1</v>
      </c>
      <c r="CB12" s="53">
        <v>1</v>
      </c>
      <c r="CZ12" s="16">
        <v>1</v>
      </c>
    </row>
    <row r="13" spans="1:104" x14ac:dyDescent="0.2">
      <c r="A13" s="54">
        <v>6</v>
      </c>
      <c r="B13" s="55" t="s">
        <v>5173</v>
      </c>
      <c r="C13" s="56" t="s">
        <v>5210</v>
      </c>
      <c r="D13" s="57" t="s">
        <v>70</v>
      </c>
      <c r="E13" s="100">
        <v>39</v>
      </c>
      <c r="F13" s="59"/>
      <c r="G13" s="60">
        <f t="shared" si="0"/>
        <v>0</v>
      </c>
      <c r="H13" s="61">
        <v>0</v>
      </c>
      <c r="I13" s="62">
        <f t="shared" si="1"/>
        <v>0</v>
      </c>
      <c r="J13" s="61">
        <v>0</v>
      </c>
      <c r="K13" s="62">
        <f t="shared" si="2"/>
        <v>0</v>
      </c>
      <c r="O13" s="53"/>
      <c r="Z13" s="53"/>
      <c r="AA13" s="53">
        <v>1</v>
      </c>
      <c r="AB13" s="53">
        <v>1</v>
      </c>
      <c r="AC13" s="53">
        <v>1</v>
      </c>
      <c r="AD13" s="53"/>
      <c r="AE13" s="53"/>
      <c r="AF13" s="53"/>
      <c r="AG13" s="53"/>
      <c r="AH13" s="53"/>
      <c r="AI13" s="53"/>
      <c r="AJ13" s="53"/>
      <c r="AK13" s="53"/>
      <c r="AL13" s="53"/>
      <c r="AM13" s="53"/>
      <c r="AN13" s="53"/>
      <c r="AO13" s="53"/>
      <c r="AP13" s="53"/>
      <c r="AQ13" s="53"/>
      <c r="AR13" s="53"/>
      <c r="AS13" s="53"/>
      <c r="AT13" s="53"/>
      <c r="AU13" s="53"/>
      <c r="AV13" s="53"/>
      <c r="AW13" s="53"/>
      <c r="AX13" s="53"/>
      <c r="AY13" s="53"/>
      <c r="AZ13" s="63">
        <f t="shared" si="3"/>
        <v>0</v>
      </c>
      <c r="BA13" s="53"/>
      <c r="BB13" s="53"/>
      <c r="BC13" s="53"/>
      <c r="BD13" s="53"/>
      <c r="BE13" s="53"/>
      <c r="BF13" s="53"/>
      <c r="BG13" s="53"/>
      <c r="BH13" s="53"/>
      <c r="BI13" s="53"/>
      <c r="CA13" s="53">
        <v>1</v>
      </c>
      <c r="CB13" s="53">
        <v>1</v>
      </c>
      <c r="CZ13" s="16">
        <v>1</v>
      </c>
    </row>
    <row r="14" spans="1:104" x14ac:dyDescent="0.2">
      <c r="A14" s="54">
        <v>7</v>
      </c>
      <c r="B14" s="55" t="s">
        <v>5175</v>
      </c>
      <c r="C14" s="56" t="s">
        <v>5176</v>
      </c>
      <c r="D14" s="57" t="s">
        <v>70</v>
      </c>
      <c r="E14" s="100">
        <v>12</v>
      </c>
      <c r="F14" s="59"/>
      <c r="G14" s="60">
        <f t="shared" si="0"/>
        <v>0</v>
      </c>
      <c r="H14" s="61">
        <v>0</v>
      </c>
      <c r="I14" s="62">
        <f t="shared" si="1"/>
        <v>0</v>
      </c>
      <c r="J14" s="61"/>
      <c r="K14" s="62">
        <f t="shared" si="2"/>
        <v>0</v>
      </c>
      <c r="O14" s="53"/>
      <c r="Z14" s="53"/>
      <c r="AA14" s="53">
        <v>12</v>
      </c>
      <c r="AB14" s="53">
        <v>0</v>
      </c>
      <c r="AC14" s="53">
        <v>7</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 t="shared" si="3"/>
        <v>0</v>
      </c>
      <c r="BA14" s="53"/>
      <c r="BB14" s="53"/>
      <c r="BC14" s="53"/>
      <c r="BD14" s="53"/>
      <c r="BE14" s="53"/>
      <c r="BF14" s="53"/>
      <c r="BG14" s="53"/>
      <c r="BH14" s="53"/>
      <c r="BI14" s="53"/>
      <c r="CA14" s="53">
        <v>12</v>
      </c>
      <c r="CB14" s="53">
        <v>0</v>
      </c>
      <c r="CZ14" s="16">
        <v>1</v>
      </c>
    </row>
    <row r="15" spans="1:104" x14ac:dyDescent="0.2">
      <c r="A15" s="54">
        <v>8</v>
      </c>
      <c r="B15" s="55" t="s">
        <v>5212</v>
      </c>
      <c r="C15" s="56" t="s">
        <v>5213</v>
      </c>
      <c r="D15" s="57" t="s">
        <v>41</v>
      </c>
      <c r="E15" s="100">
        <v>45</v>
      </c>
      <c r="F15" s="59"/>
      <c r="G15" s="60">
        <f t="shared" si="0"/>
        <v>0</v>
      </c>
      <c r="H15" s="61">
        <v>0</v>
      </c>
      <c r="I15" s="62">
        <f t="shared" si="1"/>
        <v>0</v>
      </c>
      <c r="J15" s="61"/>
      <c r="K15" s="62">
        <f t="shared" si="2"/>
        <v>0</v>
      </c>
      <c r="O15" s="53"/>
      <c r="Z15" s="53"/>
      <c r="AA15" s="53">
        <v>12</v>
      </c>
      <c r="AB15" s="53">
        <v>0</v>
      </c>
      <c r="AC15" s="53">
        <v>8</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 t="shared" si="3"/>
        <v>0</v>
      </c>
      <c r="BA15" s="53"/>
      <c r="BB15" s="53"/>
      <c r="BC15" s="53"/>
      <c r="BD15" s="53"/>
      <c r="BE15" s="53"/>
      <c r="BF15" s="53"/>
      <c r="BG15" s="53"/>
      <c r="BH15" s="53"/>
      <c r="BI15" s="53"/>
      <c r="CA15" s="53">
        <v>12</v>
      </c>
      <c r="CB15" s="53">
        <v>0</v>
      </c>
      <c r="CZ15" s="16">
        <v>1</v>
      </c>
    </row>
    <row r="16" spans="1:104" x14ac:dyDescent="0.2">
      <c r="A16" s="54">
        <v>9</v>
      </c>
      <c r="B16" s="55" t="s">
        <v>5214</v>
      </c>
      <c r="C16" s="56" t="s">
        <v>5215</v>
      </c>
      <c r="D16" s="57" t="s">
        <v>41</v>
      </c>
      <c r="E16" s="100">
        <v>45</v>
      </c>
      <c r="F16" s="59"/>
      <c r="G16" s="60">
        <f t="shared" si="0"/>
        <v>0</v>
      </c>
      <c r="H16" s="61">
        <v>0</v>
      </c>
      <c r="I16" s="62">
        <f t="shared" si="1"/>
        <v>0</v>
      </c>
      <c r="J16" s="61"/>
      <c r="K16" s="62">
        <f t="shared" si="2"/>
        <v>0</v>
      </c>
      <c r="O16" s="53"/>
      <c r="Z16" s="53"/>
      <c r="AA16" s="53">
        <v>12</v>
      </c>
      <c r="AB16" s="53">
        <v>0</v>
      </c>
      <c r="AC16" s="53">
        <v>9</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 t="shared" si="3"/>
        <v>0</v>
      </c>
      <c r="BA16" s="53"/>
      <c r="BB16" s="53"/>
      <c r="BC16" s="53"/>
      <c r="BD16" s="53"/>
      <c r="BE16" s="53"/>
      <c r="BF16" s="53"/>
      <c r="BG16" s="53"/>
      <c r="BH16" s="53"/>
      <c r="BI16" s="53"/>
      <c r="CA16" s="53">
        <v>12</v>
      </c>
      <c r="CB16" s="53">
        <v>0</v>
      </c>
      <c r="CZ16" s="16">
        <v>1</v>
      </c>
    </row>
    <row r="17" spans="1:104" x14ac:dyDescent="0.2">
      <c r="A17" s="54">
        <v>10</v>
      </c>
      <c r="B17" s="55" t="s">
        <v>188</v>
      </c>
      <c r="C17" s="56" t="s">
        <v>189</v>
      </c>
      <c r="D17" s="57" t="s">
        <v>41</v>
      </c>
      <c r="E17" s="100">
        <v>65</v>
      </c>
      <c r="F17" s="59"/>
      <c r="G17" s="60">
        <f t="shared" si="0"/>
        <v>0</v>
      </c>
      <c r="H17" s="61">
        <v>0</v>
      </c>
      <c r="I17" s="62">
        <f t="shared" si="1"/>
        <v>0</v>
      </c>
      <c r="J17" s="61">
        <v>0</v>
      </c>
      <c r="K17" s="62">
        <f t="shared" si="2"/>
        <v>0</v>
      </c>
      <c r="O17" s="53"/>
      <c r="Z17" s="53"/>
      <c r="AA17" s="53">
        <v>1</v>
      </c>
      <c r="AB17" s="53">
        <v>1</v>
      </c>
      <c r="AC17" s="53">
        <v>1</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 t="shared" si="3"/>
        <v>0</v>
      </c>
      <c r="BA17" s="53"/>
      <c r="BB17" s="53"/>
      <c r="BC17" s="53"/>
      <c r="BD17" s="53"/>
      <c r="BE17" s="53"/>
      <c r="BF17" s="53"/>
      <c r="BG17" s="53"/>
      <c r="BH17" s="53"/>
      <c r="BI17" s="53"/>
      <c r="CA17" s="53">
        <v>1</v>
      </c>
      <c r="CB17" s="53">
        <v>1</v>
      </c>
      <c r="CZ17" s="16">
        <v>1</v>
      </c>
    </row>
    <row r="18" spans="1:104" x14ac:dyDescent="0.2">
      <c r="A18" s="54">
        <v>11</v>
      </c>
      <c r="B18" s="55" t="s">
        <v>5177</v>
      </c>
      <c r="C18" s="56" t="s">
        <v>5178</v>
      </c>
      <c r="D18" s="57" t="s">
        <v>3611</v>
      </c>
      <c r="E18" s="100">
        <v>1</v>
      </c>
      <c r="F18" s="59"/>
      <c r="G18" s="60">
        <f t="shared" si="0"/>
        <v>0</v>
      </c>
      <c r="H18" s="61">
        <v>0</v>
      </c>
      <c r="I18" s="62">
        <f t="shared" si="1"/>
        <v>0</v>
      </c>
      <c r="J18" s="61">
        <v>0</v>
      </c>
      <c r="K18" s="62">
        <f t="shared" si="2"/>
        <v>0</v>
      </c>
      <c r="O18" s="53"/>
      <c r="Z18" s="53"/>
      <c r="AA18" s="53">
        <v>1</v>
      </c>
      <c r="AB18" s="53">
        <v>1</v>
      </c>
      <c r="AC18" s="53">
        <v>1</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 t="shared" si="3"/>
        <v>0</v>
      </c>
      <c r="BA18" s="53"/>
      <c r="BB18" s="53"/>
      <c r="BC18" s="53"/>
      <c r="BD18" s="53"/>
      <c r="BE18" s="53"/>
      <c r="BF18" s="53"/>
      <c r="BG18" s="53"/>
      <c r="BH18" s="53"/>
      <c r="BI18" s="53"/>
      <c r="CA18" s="53">
        <v>1</v>
      </c>
      <c r="CB18" s="53">
        <v>1</v>
      </c>
      <c r="CZ18" s="16">
        <v>1</v>
      </c>
    </row>
    <row r="19" spans="1:104" x14ac:dyDescent="0.2">
      <c r="A19" s="54">
        <v>12</v>
      </c>
      <c r="B19" s="55" t="s">
        <v>5179</v>
      </c>
      <c r="C19" s="56" t="s">
        <v>5180</v>
      </c>
      <c r="D19" s="57" t="s">
        <v>4251</v>
      </c>
      <c r="E19" s="100">
        <v>1</v>
      </c>
      <c r="F19" s="59"/>
      <c r="G19" s="60">
        <f t="shared" si="0"/>
        <v>0</v>
      </c>
      <c r="H19" s="61">
        <v>0</v>
      </c>
      <c r="I19" s="62">
        <f t="shared" si="1"/>
        <v>0</v>
      </c>
      <c r="J19" s="61">
        <v>0</v>
      </c>
      <c r="K19" s="62">
        <f t="shared" si="2"/>
        <v>0</v>
      </c>
      <c r="O19" s="53"/>
      <c r="Z19" s="53"/>
      <c r="AA19" s="53">
        <v>1</v>
      </c>
      <c r="AB19" s="53">
        <v>1</v>
      </c>
      <c r="AC19" s="53">
        <v>1</v>
      </c>
      <c r="AD19" s="53"/>
      <c r="AE19" s="53"/>
      <c r="AF19" s="53"/>
      <c r="AG19" s="53"/>
      <c r="AH19" s="53"/>
      <c r="AI19" s="53"/>
      <c r="AJ19" s="53"/>
      <c r="AK19" s="53"/>
      <c r="AL19" s="53"/>
      <c r="AM19" s="53"/>
      <c r="AN19" s="53"/>
      <c r="AO19" s="53"/>
      <c r="AP19" s="53"/>
      <c r="AQ19" s="53"/>
      <c r="AR19" s="53"/>
      <c r="AS19" s="53"/>
      <c r="AT19" s="53"/>
      <c r="AU19" s="53"/>
      <c r="AV19" s="53"/>
      <c r="AW19" s="53"/>
      <c r="AX19" s="53"/>
      <c r="AY19" s="53"/>
      <c r="AZ19" s="63">
        <f t="shared" si="3"/>
        <v>0</v>
      </c>
      <c r="BA19" s="53"/>
      <c r="BB19" s="53"/>
      <c r="BC19" s="53"/>
      <c r="BD19" s="53"/>
      <c r="BE19" s="53"/>
      <c r="BF19" s="53"/>
      <c r="BG19" s="53"/>
      <c r="BH19" s="53"/>
      <c r="BI19" s="53"/>
      <c r="CA19" s="53">
        <v>1</v>
      </c>
      <c r="CB19" s="53">
        <v>1</v>
      </c>
      <c r="CZ19" s="16">
        <v>1</v>
      </c>
    </row>
    <row r="20" spans="1:104" x14ac:dyDescent="0.2">
      <c r="A20" s="54">
        <v>13</v>
      </c>
      <c r="B20" s="55" t="s">
        <v>5181</v>
      </c>
      <c r="C20" s="56" t="s">
        <v>5182</v>
      </c>
      <c r="D20" s="57" t="s">
        <v>4251</v>
      </c>
      <c r="E20" s="100">
        <v>1</v>
      </c>
      <c r="F20" s="59"/>
      <c r="G20" s="60">
        <f t="shared" si="0"/>
        <v>0</v>
      </c>
      <c r="H20" s="61">
        <v>0</v>
      </c>
      <c r="I20" s="62">
        <f t="shared" si="1"/>
        <v>0</v>
      </c>
      <c r="J20" s="61">
        <v>0</v>
      </c>
      <c r="K20" s="62">
        <f t="shared" si="2"/>
        <v>0</v>
      </c>
      <c r="O20" s="53"/>
      <c r="Z20" s="53"/>
      <c r="AA20" s="53">
        <v>1</v>
      </c>
      <c r="AB20" s="53">
        <v>1</v>
      </c>
      <c r="AC20" s="53">
        <v>1</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 t="shared" si="3"/>
        <v>0</v>
      </c>
      <c r="BA20" s="53"/>
      <c r="BB20" s="53"/>
      <c r="BC20" s="53"/>
      <c r="BD20" s="53"/>
      <c r="BE20" s="53"/>
      <c r="BF20" s="53"/>
      <c r="BG20" s="53"/>
      <c r="BH20" s="53"/>
      <c r="BI20" s="53"/>
      <c r="CA20" s="53">
        <v>1</v>
      </c>
      <c r="CB20" s="53">
        <v>1</v>
      </c>
      <c r="CZ20" s="16">
        <v>1</v>
      </c>
    </row>
    <row r="21" spans="1:104" x14ac:dyDescent="0.2">
      <c r="A21" s="74" t="s">
        <v>42</v>
      </c>
      <c r="B21" s="75" t="s">
        <v>39</v>
      </c>
      <c r="C21" s="76" t="s">
        <v>40</v>
      </c>
      <c r="D21" s="77"/>
      <c r="E21" s="78"/>
      <c r="F21" s="78"/>
      <c r="G21" s="79">
        <f>SUM(G7:G20)</f>
        <v>0</v>
      </c>
      <c r="H21" s="80"/>
      <c r="I21" s="79">
        <f>SUM(I7:I20)</f>
        <v>0</v>
      </c>
      <c r="J21" s="81"/>
      <c r="K21" s="79">
        <f>SUM(K7:K20)</f>
        <v>0</v>
      </c>
      <c r="O21" s="53"/>
      <c r="X21" s="82">
        <f>K21</f>
        <v>0</v>
      </c>
      <c r="Y21" s="82">
        <f>I21</f>
        <v>0</v>
      </c>
      <c r="Z21" s="63">
        <f>G21</f>
        <v>0</v>
      </c>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83"/>
      <c r="BB21" s="83"/>
      <c r="BC21" s="83"/>
      <c r="BD21" s="83"/>
      <c r="BE21" s="83"/>
      <c r="BF21" s="83"/>
      <c r="BG21" s="53"/>
      <c r="BH21" s="53"/>
      <c r="BI21" s="53"/>
    </row>
    <row r="22" spans="1:104" ht="14.25" customHeight="1" x14ac:dyDescent="0.2">
      <c r="A22" s="43" t="s">
        <v>38</v>
      </c>
      <c r="B22" s="44" t="s">
        <v>5183</v>
      </c>
      <c r="C22" s="45" t="s">
        <v>5184</v>
      </c>
      <c r="D22" s="46"/>
      <c r="E22" s="47"/>
      <c r="F22" s="47"/>
      <c r="G22" s="48"/>
      <c r="H22" s="49"/>
      <c r="I22" s="50"/>
      <c r="J22" s="51"/>
      <c r="K22" s="52"/>
      <c r="O22" s="53"/>
    </row>
    <row r="23" spans="1:104" x14ac:dyDescent="0.2">
      <c r="A23" s="54">
        <v>14</v>
      </c>
      <c r="B23" s="55" t="s">
        <v>5216</v>
      </c>
      <c r="C23" s="56" t="s">
        <v>5612</v>
      </c>
      <c r="D23" s="57" t="s">
        <v>201</v>
      </c>
      <c r="E23" s="100">
        <v>88</v>
      </c>
      <c r="F23" s="59"/>
      <c r="G23" s="60">
        <f>E23*F23</f>
        <v>0</v>
      </c>
      <c r="H23" s="61">
        <v>0</v>
      </c>
      <c r="I23" s="62">
        <f>E23*H23</f>
        <v>0</v>
      </c>
      <c r="J23" s="61">
        <v>0</v>
      </c>
      <c r="K23" s="62">
        <f>E23*J23</f>
        <v>0</v>
      </c>
      <c r="O23" s="53"/>
      <c r="Z23" s="53"/>
      <c r="AA23" s="53">
        <v>1</v>
      </c>
      <c r="AB23" s="53">
        <v>1</v>
      </c>
      <c r="AC23" s="53">
        <v>1</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G23</f>
        <v>0</v>
      </c>
      <c r="BA23" s="53"/>
      <c r="BB23" s="53"/>
      <c r="BC23" s="53"/>
      <c r="BD23" s="53"/>
      <c r="BE23" s="53"/>
      <c r="BF23" s="53"/>
      <c r="BG23" s="53"/>
      <c r="BH23" s="53"/>
      <c r="BI23" s="53"/>
      <c r="CA23" s="53">
        <v>1</v>
      </c>
      <c r="CB23" s="53">
        <v>1</v>
      </c>
      <c r="CZ23" s="16">
        <v>1</v>
      </c>
    </row>
    <row r="24" spans="1:104" x14ac:dyDescent="0.2">
      <c r="A24" s="64"/>
      <c r="B24" s="65"/>
      <c r="C24" s="329" t="s">
        <v>5613</v>
      </c>
      <c r="D24" s="330"/>
      <c r="E24" s="103">
        <v>88</v>
      </c>
      <c r="F24" s="69"/>
      <c r="G24" s="70"/>
      <c r="H24" s="71"/>
      <c r="I24" s="66"/>
      <c r="J24" s="72"/>
      <c r="K24" s="66"/>
      <c r="M24" s="67">
        <v>88</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73" t="str">
        <f>C23</f>
        <v xml:space="preserve">Zkouška těsnosti kanalizace DN 300 </v>
      </c>
      <c r="BE24" s="53"/>
      <c r="BF24" s="53"/>
      <c r="BG24" s="53"/>
      <c r="BH24" s="53"/>
      <c r="BI24" s="53"/>
    </row>
    <row r="25" spans="1:104" x14ac:dyDescent="0.2">
      <c r="A25" s="54">
        <v>15</v>
      </c>
      <c r="B25" s="55" t="s">
        <v>5218</v>
      </c>
      <c r="C25" s="56" t="s">
        <v>5614</v>
      </c>
      <c r="D25" s="57" t="s">
        <v>201</v>
      </c>
      <c r="E25" s="100">
        <v>8</v>
      </c>
      <c r="F25" s="59"/>
      <c r="G25" s="60">
        <f t="shared" ref="G25:G43" si="4">E25*F25</f>
        <v>0</v>
      </c>
      <c r="H25" s="61">
        <v>0</v>
      </c>
      <c r="I25" s="62">
        <f t="shared" ref="I25:I43" si="5">E25*H25</f>
        <v>0</v>
      </c>
      <c r="J25" s="61"/>
      <c r="K25" s="62">
        <f t="shared" ref="K25:K43" si="6">E25*J25</f>
        <v>0</v>
      </c>
      <c r="O25" s="53"/>
      <c r="Z25" s="53"/>
      <c r="AA25" s="53">
        <v>12</v>
      </c>
      <c r="AB25" s="53">
        <v>0</v>
      </c>
      <c r="AC25" s="53">
        <v>15</v>
      </c>
      <c r="AD25" s="53"/>
      <c r="AE25" s="53"/>
      <c r="AF25" s="53"/>
      <c r="AG25" s="53"/>
      <c r="AH25" s="53"/>
      <c r="AI25" s="53"/>
      <c r="AJ25" s="53"/>
      <c r="AK25" s="53"/>
      <c r="AL25" s="53"/>
      <c r="AM25" s="53"/>
      <c r="AN25" s="53"/>
      <c r="AO25" s="53"/>
      <c r="AP25" s="53"/>
      <c r="AQ25" s="53"/>
      <c r="AR25" s="53"/>
      <c r="AS25" s="53"/>
      <c r="AT25" s="53"/>
      <c r="AU25" s="53"/>
      <c r="AV25" s="53"/>
      <c r="AW25" s="53"/>
      <c r="AX25" s="53"/>
      <c r="AY25" s="53"/>
      <c r="AZ25" s="63">
        <f t="shared" ref="AZ25:AZ43" si="7">G25</f>
        <v>0</v>
      </c>
      <c r="BA25" s="53"/>
      <c r="BB25" s="53"/>
      <c r="BC25" s="53"/>
      <c r="BD25" s="53"/>
      <c r="BE25" s="53"/>
      <c r="BF25" s="53"/>
      <c r="BG25" s="53"/>
      <c r="BH25" s="53"/>
      <c r="BI25" s="53"/>
      <c r="CA25" s="53">
        <v>12</v>
      </c>
      <c r="CB25" s="53">
        <v>0</v>
      </c>
      <c r="CZ25" s="16">
        <v>1</v>
      </c>
    </row>
    <row r="26" spans="1:104" x14ac:dyDescent="0.2">
      <c r="A26" s="54">
        <v>16</v>
      </c>
      <c r="B26" s="55" t="s">
        <v>5218</v>
      </c>
      <c r="C26" s="56" t="s">
        <v>5615</v>
      </c>
      <c r="D26" s="57" t="s">
        <v>201</v>
      </c>
      <c r="E26" s="100">
        <v>88</v>
      </c>
      <c r="F26" s="59"/>
      <c r="G26" s="60">
        <f t="shared" si="4"/>
        <v>0</v>
      </c>
      <c r="H26" s="61">
        <v>0</v>
      </c>
      <c r="I26" s="62">
        <f t="shared" si="5"/>
        <v>0</v>
      </c>
      <c r="J26" s="61"/>
      <c r="K26" s="62">
        <f t="shared" si="6"/>
        <v>0</v>
      </c>
      <c r="O26" s="53"/>
      <c r="Z26" s="53"/>
      <c r="AA26" s="53">
        <v>12</v>
      </c>
      <c r="AB26" s="53">
        <v>0</v>
      </c>
      <c r="AC26" s="53">
        <v>16</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 t="shared" si="7"/>
        <v>0</v>
      </c>
      <c r="BA26" s="53"/>
      <c r="BB26" s="53"/>
      <c r="BC26" s="53"/>
      <c r="BD26" s="53"/>
      <c r="BE26" s="53"/>
      <c r="BF26" s="53"/>
      <c r="BG26" s="53"/>
      <c r="BH26" s="53"/>
      <c r="BI26" s="53"/>
      <c r="CA26" s="53">
        <v>12</v>
      </c>
      <c r="CB26" s="53">
        <v>0</v>
      </c>
      <c r="CZ26" s="16">
        <v>1</v>
      </c>
    </row>
    <row r="27" spans="1:104" x14ac:dyDescent="0.2">
      <c r="A27" s="54">
        <v>17</v>
      </c>
      <c r="B27" s="55" t="s">
        <v>5218</v>
      </c>
      <c r="C27" s="56" t="s">
        <v>5616</v>
      </c>
      <c r="D27" s="57" t="s">
        <v>201</v>
      </c>
      <c r="E27" s="100">
        <v>12</v>
      </c>
      <c r="F27" s="59"/>
      <c r="G27" s="60">
        <f t="shared" si="4"/>
        <v>0</v>
      </c>
      <c r="H27" s="61">
        <v>0</v>
      </c>
      <c r="I27" s="62">
        <f t="shared" si="5"/>
        <v>0</v>
      </c>
      <c r="J27" s="61"/>
      <c r="K27" s="62">
        <f t="shared" si="6"/>
        <v>0</v>
      </c>
      <c r="O27" s="53"/>
      <c r="Z27" s="53"/>
      <c r="AA27" s="53">
        <v>12</v>
      </c>
      <c r="AB27" s="53">
        <v>0</v>
      </c>
      <c r="AC27" s="53">
        <v>17</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 t="shared" si="7"/>
        <v>0</v>
      </c>
      <c r="BA27" s="53"/>
      <c r="BB27" s="53"/>
      <c r="BC27" s="53"/>
      <c r="BD27" s="53"/>
      <c r="BE27" s="53"/>
      <c r="BF27" s="53"/>
      <c r="BG27" s="53"/>
      <c r="BH27" s="53"/>
      <c r="BI27" s="53"/>
      <c r="CA27" s="53">
        <v>12</v>
      </c>
      <c r="CB27" s="53">
        <v>0</v>
      </c>
      <c r="CZ27" s="16">
        <v>1</v>
      </c>
    </row>
    <row r="28" spans="1:104" x14ac:dyDescent="0.2">
      <c r="A28" s="54">
        <v>18</v>
      </c>
      <c r="B28" s="55" t="s">
        <v>5220</v>
      </c>
      <c r="C28" s="56" t="s">
        <v>5221</v>
      </c>
      <c r="D28" s="57" t="s">
        <v>4256</v>
      </c>
      <c r="E28" s="100">
        <v>3</v>
      </c>
      <c r="F28" s="59"/>
      <c r="G28" s="60">
        <f t="shared" si="4"/>
        <v>0</v>
      </c>
      <c r="H28" s="61">
        <v>0</v>
      </c>
      <c r="I28" s="62">
        <f t="shared" si="5"/>
        <v>0</v>
      </c>
      <c r="J28" s="61"/>
      <c r="K28" s="62">
        <f t="shared" si="6"/>
        <v>0</v>
      </c>
      <c r="O28" s="53"/>
      <c r="Z28" s="53"/>
      <c r="AA28" s="53">
        <v>12</v>
      </c>
      <c r="AB28" s="53">
        <v>0</v>
      </c>
      <c r="AC28" s="53">
        <v>18</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 t="shared" si="7"/>
        <v>0</v>
      </c>
      <c r="BA28" s="53"/>
      <c r="BB28" s="53"/>
      <c r="BC28" s="53"/>
      <c r="BD28" s="53"/>
      <c r="BE28" s="53"/>
      <c r="BF28" s="53"/>
      <c r="BG28" s="53"/>
      <c r="BH28" s="53"/>
      <c r="BI28" s="53"/>
      <c r="CA28" s="53">
        <v>12</v>
      </c>
      <c r="CB28" s="53">
        <v>0</v>
      </c>
      <c r="CZ28" s="16">
        <v>1</v>
      </c>
    </row>
    <row r="29" spans="1:104" x14ac:dyDescent="0.2">
      <c r="A29" s="54">
        <v>19</v>
      </c>
      <c r="B29" s="55" t="s">
        <v>5222</v>
      </c>
      <c r="C29" s="56" t="s">
        <v>5223</v>
      </c>
      <c r="D29" s="57" t="s">
        <v>4256</v>
      </c>
      <c r="E29" s="100">
        <v>4</v>
      </c>
      <c r="F29" s="59"/>
      <c r="G29" s="60">
        <f t="shared" si="4"/>
        <v>0</v>
      </c>
      <c r="H29" s="61">
        <v>0</v>
      </c>
      <c r="I29" s="62">
        <f t="shared" si="5"/>
        <v>0</v>
      </c>
      <c r="J29" s="61"/>
      <c r="K29" s="62">
        <f t="shared" si="6"/>
        <v>0</v>
      </c>
      <c r="O29" s="53"/>
      <c r="Z29" s="53"/>
      <c r="AA29" s="53">
        <v>12</v>
      </c>
      <c r="AB29" s="53">
        <v>0</v>
      </c>
      <c r="AC29" s="53">
        <v>19</v>
      </c>
      <c r="AD29" s="53"/>
      <c r="AE29" s="53"/>
      <c r="AF29" s="53"/>
      <c r="AG29" s="53"/>
      <c r="AH29" s="53"/>
      <c r="AI29" s="53"/>
      <c r="AJ29" s="53"/>
      <c r="AK29" s="53"/>
      <c r="AL29" s="53"/>
      <c r="AM29" s="53"/>
      <c r="AN29" s="53"/>
      <c r="AO29" s="53"/>
      <c r="AP29" s="53"/>
      <c r="AQ29" s="53"/>
      <c r="AR29" s="53"/>
      <c r="AS29" s="53"/>
      <c r="AT29" s="53"/>
      <c r="AU29" s="53"/>
      <c r="AV29" s="53"/>
      <c r="AW29" s="53"/>
      <c r="AX29" s="53"/>
      <c r="AY29" s="53"/>
      <c r="AZ29" s="63">
        <f t="shared" si="7"/>
        <v>0</v>
      </c>
      <c r="BA29" s="53"/>
      <c r="BB29" s="53"/>
      <c r="BC29" s="53"/>
      <c r="BD29" s="53"/>
      <c r="BE29" s="53"/>
      <c r="BF29" s="53"/>
      <c r="BG29" s="53"/>
      <c r="BH29" s="53"/>
      <c r="BI29" s="53"/>
      <c r="CA29" s="53">
        <v>12</v>
      </c>
      <c r="CB29" s="53">
        <v>0</v>
      </c>
      <c r="CZ29" s="16">
        <v>1</v>
      </c>
    </row>
    <row r="30" spans="1:104" x14ac:dyDescent="0.2">
      <c r="A30" s="54">
        <v>20</v>
      </c>
      <c r="B30" s="55" t="s">
        <v>5224</v>
      </c>
      <c r="C30" s="56" t="s">
        <v>5225</v>
      </c>
      <c r="D30" s="57" t="s">
        <v>4256</v>
      </c>
      <c r="E30" s="100">
        <v>4</v>
      </c>
      <c r="F30" s="59"/>
      <c r="G30" s="60">
        <f t="shared" si="4"/>
        <v>0</v>
      </c>
      <c r="H30" s="61">
        <v>0</v>
      </c>
      <c r="I30" s="62">
        <f t="shared" si="5"/>
        <v>0</v>
      </c>
      <c r="J30" s="61"/>
      <c r="K30" s="62">
        <f t="shared" si="6"/>
        <v>0</v>
      </c>
      <c r="O30" s="53"/>
      <c r="Z30" s="53"/>
      <c r="AA30" s="53">
        <v>12</v>
      </c>
      <c r="AB30" s="53">
        <v>0</v>
      </c>
      <c r="AC30" s="53">
        <v>20</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 t="shared" si="7"/>
        <v>0</v>
      </c>
      <c r="BA30" s="53"/>
      <c r="BB30" s="53"/>
      <c r="BC30" s="53"/>
      <c r="BD30" s="53"/>
      <c r="BE30" s="53"/>
      <c r="BF30" s="53"/>
      <c r="BG30" s="53"/>
      <c r="BH30" s="53"/>
      <c r="BI30" s="53"/>
      <c r="CA30" s="53">
        <v>12</v>
      </c>
      <c r="CB30" s="53">
        <v>0</v>
      </c>
      <c r="CZ30" s="16">
        <v>1</v>
      </c>
    </row>
    <row r="31" spans="1:104" x14ac:dyDescent="0.2">
      <c r="A31" s="54">
        <v>21</v>
      </c>
      <c r="B31" s="55" t="s">
        <v>5226</v>
      </c>
      <c r="C31" s="56" t="s">
        <v>5227</v>
      </c>
      <c r="D31" s="57" t="s">
        <v>4256</v>
      </c>
      <c r="E31" s="100">
        <v>3</v>
      </c>
      <c r="F31" s="59"/>
      <c r="G31" s="60">
        <f t="shared" si="4"/>
        <v>0</v>
      </c>
      <c r="H31" s="61">
        <v>0</v>
      </c>
      <c r="I31" s="62">
        <f t="shared" si="5"/>
        <v>0</v>
      </c>
      <c r="J31" s="61"/>
      <c r="K31" s="62">
        <f t="shared" si="6"/>
        <v>0</v>
      </c>
      <c r="O31" s="53"/>
      <c r="Z31" s="53"/>
      <c r="AA31" s="53">
        <v>12</v>
      </c>
      <c r="AB31" s="53">
        <v>0</v>
      </c>
      <c r="AC31" s="53">
        <v>21</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 t="shared" si="7"/>
        <v>0</v>
      </c>
      <c r="BA31" s="53"/>
      <c r="BB31" s="53"/>
      <c r="BC31" s="53"/>
      <c r="BD31" s="53"/>
      <c r="BE31" s="53"/>
      <c r="BF31" s="53"/>
      <c r="BG31" s="53"/>
      <c r="BH31" s="53"/>
      <c r="BI31" s="53"/>
      <c r="CA31" s="53">
        <v>12</v>
      </c>
      <c r="CB31" s="53">
        <v>0</v>
      </c>
      <c r="CZ31" s="16">
        <v>1</v>
      </c>
    </row>
    <row r="32" spans="1:104" x14ac:dyDescent="0.2">
      <c r="A32" s="54">
        <v>22</v>
      </c>
      <c r="B32" s="55" t="s">
        <v>5228</v>
      </c>
      <c r="C32" s="56" t="s">
        <v>5229</v>
      </c>
      <c r="D32" s="57" t="s">
        <v>4256</v>
      </c>
      <c r="E32" s="100">
        <v>3</v>
      </c>
      <c r="F32" s="59"/>
      <c r="G32" s="60">
        <f t="shared" si="4"/>
        <v>0</v>
      </c>
      <c r="H32" s="61">
        <v>0</v>
      </c>
      <c r="I32" s="62">
        <f t="shared" si="5"/>
        <v>0</v>
      </c>
      <c r="J32" s="61"/>
      <c r="K32" s="62">
        <f t="shared" si="6"/>
        <v>0</v>
      </c>
      <c r="O32" s="53"/>
      <c r="Z32" s="53"/>
      <c r="AA32" s="53">
        <v>12</v>
      </c>
      <c r="AB32" s="53">
        <v>0</v>
      </c>
      <c r="AC32" s="53">
        <v>22</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 t="shared" si="7"/>
        <v>0</v>
      </c>
      <c r="BA32" s="53"/>
      <c r="BB32" s="53"/>
      <c r="BC32" s="53"/>
      <c r="BD32" s="53"/>
      <c r="BE32" s="53"/>
      <c r="BF32" s="53"/>
      <c r="BG32" s="53"/>
      <c r="BH32" s="53"/>
      <c r="BI32" s="53"/>
      <c r="CA32" s="53">
        <v>12</v>
      </c>
      <c r="CB32" s="53">
        <v>0</v>
      </c>
      <c r="CZ32" s="16">
        <v>1</v>
      </c>
    </row>
    <row r="33" spans="1:104" x14ac:dyDescent="0.2">
      <c r="A33" s="54">
        <v>23</v>
      </c>
      <c r="B33" s="55" t="s">
        <v>5230</v>
      </c>
      <c r="C33" s="56" t="s">
        <v>5231</v>
      </c>
      <c r="D33" s="57" t="s">
        <v>3611</v>
      </c>
      <c r="E33" s="100">
        <v>3</v>
      </c>
      <c r="F33" s="59"/>
      <c r="G33" s="60">
        <f t="shared" si="4"/>
        <v>0</v>
      </c>
      <c r="H33" s="61">
        <v>0</v>
      </c>
      <c r="I33" s="62">
        <f t="shared" si="5"/>
        <v>0</v>
      </c>
      <c r="J33" s="61"/>
      <c r="K33" s="62">
        <f t="shared" si="6"/>
        <v>0</v>
      </c>
      <c r="O33" s="53"/>
      <c r="Z33" s="53"/>
      <c r="AA33" s="53">
        <v>12</v>
      </c>
      <c r="AB33" s="53">
        <v>0</v>
      </c>
      <c r="AC33" s="53">
        <v>24</v>
      </c>
      <c r="AD33" s="53"/>
      <c r="AE33" s="53"/>
      <c r="AF33" s="53"/>
      <c r="AG33" s="53"/>
      <c r="AH33" s="53"/>
      <c r="AI33" s="53"/>
      <c r="AJ33" s="53"/>
      <c r="AK33" s="53"/>
      <c r="AL33" s="53"/>
      <c r="AM33" s="53"/>
      <c r="AN33" s="53"/>
      <c r="AO33" s="53"/>
      <c r="AP33" s="53"/>
      <c r="AQ33" s="53"/>
      <c r="AR33" s="53"/>
      <c r="AS33" s="53"/>
      <c r="AT33" s="53"/>
      <c r="AU33" s="53"/>
      <c r="AV33" s="53"/>
      <c r="AW33" s="53"/>
      <c r="AX33" s="53"/>
      <c r="AY33" s="53"/>
      <c r="AZ33" s="63">
        <f t="shared" si="7"/>
        <v>0</v>
      </c>
      <c r="BA33" s="53"/>
      <c r="BB33" s="53"/>
      <c r="BC33" s="53"/>
      <c r="BD33" s="53"/>
      <c r="BE33" s="53"/>
      <c r="BF33" s="53"/>
      <c r="BG33" s="53"/>
      <c r="BH33" s="53"/>
      <c r="BI33" s="53"/>
      <c r="CA33" s="53">
        <v>12</v>
      </c>
      <c r="CB33" s="53">
        <v>0</v>
      </c>
      <c r="CZ33" s="16">
        <v>1</v>
      </c>
    </row>
    <row r="34" spans="1:104" x14ac:dyDescent="0.2">
      <c r="A34" s="54">
        <v>24</v>
      </c>
      <c r="B34" s="55" t="s">
        <v>5234</v>
      </c>
      <c r="C34" s="56" t="s">
        <v>5617</v>
      </c>
      <c r="D34" s="57" t="s">
        <v>3611</v>
      </c>
      <c r="E34" s="100">
        <v>3</v>
      </c>
      <c r="F34" s="59"/>
      <c r="G34" s="60">
        <f t="shared" si="4"/>
        <v>0</v>
      </c>
      <c r="H34" s="61">
        <v>0</v>
      </c>
      <c r="I34" s="62">
        <f t="shared" si="5"/>
        <v>0</v>
      </c>
      <c r="J34" s="61">
        <v>0</v>
      </c>
      <c r="K34" s="62">
        <f t="shared" si="6"/>
        <v>0</v>
      </c>
      <c r="O34" s="53"/>
      <c r="Z34" s="53"/>
      <c r="AA34" s="53">
        <v>1</v>
      </c>
      <c r="AB34" s="53">
        <v>1</v>
      </c>
      <c r="AC34" s="53">
        <v>1</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 t="shared" si="7"/>
        <v>0</v>
      </c>
      <c r="BA34" s="53"/>
      <c r="BB34" s="53"/>
      <c r="BC34" s="53"/>
      <c r="BD34" s="53"/>
      <c r="BE34" s="53"/>
      <c r="BF34" s="53"/>
      <c r="BG34" s="53"/>
      <c r="BH34" s="53"/>
      <c r="BI34" s="53"/>
      <c r="CA34" s="53">
        <v>1</v>
      </c>
      <c r="CB34" s="53">
        <v>1</v>
      </c>
      <c r="CZ34" s="16">
        <v>1</v>
      </c>
    </row>
    <row r="35" spans="1:104" ht="22.5" x14ac:dyDescent="0.2">
      <c r="A35" s="54">
        <v>25</v>
      </c>
      <c r="B35" s="55" t="s">
        <v>4246</v>
      </c>
      <c r="C35" s="56" t="s">
        <v>5618</v>
      </c>
      <c r="D35" s="57" t="s">
        <v>3611</v>
      </c>
      <c r="E35" s="100">
        <v>2</v>
      </c>
      <c r="F35" s="59"/>
      <c r="G35" s="60">
        <f t="shared" si="4"/>
        <v>0</v>
      </c>
      <c r="H35" s="61">
        <v>0</v>
      </c>
      <c r="I35" s="62">
        <f t="shared" si="5"/>
        <v>0</v>
      </c>
      <c r="J35" s="61"/>
      <c r="K35" s="62">
        <f t="shared" si="6"/>
        <v>0</v>
      </c>
      <c r="O35" s="53"/>
      <c r="Z35" s="53"/>
      <c r="AA35" s="53">
        <v>12</v>
      </c>
      <c r="AB35" s="53">
        <v>0</v>
      </c>
      <c r="AC35" s="53">
        <v>27</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 t="shared" si="7"/>
        <v>0</v>
      </c>
      <c r="BA35" s="53"/>
      <c r="BB35" s="53"/>
      <c r="BC35" s="53"/>
      <c r="BD35" s="53"/>
      <c r="BE35" s="53"/>
      <c r="BF35" s="53"/>
      <c r="BG35" s="53"/>
      <c r="BH35" s="53"/>
      <c r="BI35" s="53"/>
      <c r="CA35" s="53">
        <v>12</v>
      </c>
      <c r="CB35" s="53">
        <v>0</v>
      </c>
      <c r="CZ35" s="16">
        <v>1</v>
      </c>
    </row>
    <row r="36" spans="1:104" ht="22.5" x14ac:dyDescent="0.2">
      <c r="A36" s="54">
        <v>26</v>
      </c>
      <c r="B36" s="55" t="s">
        <v>5619</v>
      </c>
      <c r="C36" s="56" t="s">
        <v>5620</v>
      </c>
      <c r="D36" s="57" t="s">
        <v>3611</v>
      </c>
      <c r="E36" s="100">
        <v>1</v>
      </c>
      <c r="F36" s="59"/>
      <c r="G36" s="60">
        <f t="shared" si="4"/>
        <v>0</v>
      </c>
      <c r="H36" s="61">
        <v>0</v>
      </c>
      <c r="I36" s="62">
        <f t="shared" si="5"/>
        <v>0</v>
      </c>
      <c r="J36" s="61"/>
      <c r="K36" s="62">
        <f t="shared" si="6"/>
        <v>0</v>
      </c>
      <c r="O36" s="53"/>
      <c r="Z36" s="53"/>
      <c r="AA36" s="53">
        <v>12</v>
      </c>
      <c r="AB36" s="53">
        <v>0</v>
      </c>
      <c r="AC36" s="53">
        <v>33</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 t="shared" si="7"/>
        <v>0</v>
      </c>
      <c r="BA36" s="53"/>
      <c r="BB36" s="53"/>
      <c r="BC36" s="53"/>
      <c r="BD36" s="53"/>
      <c r="BE36" s="53"/>
      <c r="BF36" s="53"/>
      <c r="BG36" s="53"/>
      <c r="BH36" s="53"/>
      <c r="BI36" s="53"/>
      <c r="CA36" s="53">
        <v>12</v>
      </c>
      <c r="CB36" s="53">
        <v>0</v>
      </c>
      <c r="CZ36" s="16">
        <v>1</v>
      </c>
    </row>
    <row r="37" spans="1:104" ht="22.5" x14ac:dyDescent="0.2">
      <c r="A37" s="54">
        <v>27</v>
      </c>
      <c r="B37" s="55" t="s">
        <v>5621</v>
      </c>
      <c r="C37" s="56" t="s">
        <v>5622</v>
      </c>
      <c r="D37" s="57" t="s">
        <v>3611</v>
      </c>
      <c r="E37" s="100">
        <v>1</v>
      </c>
      <c r="F37" s="59"/>
      <c r="G37" s="60">
        <f t="shared" si="4"/>
        <v>0</v>
      </c>
      <c r="H37" s="61">
        <v>0</v>
      </c>
      <c r="I37" s="62">
        <f t="shared" si="5"/>
        <v>0</v>
      </c>
      <c r="J37" s="61"/>
      <c r="K37" s="62">
        <f t="shared" si="6"/>
        <v>0</v>
      </c>
      <c r="O37" s="53"/>
      <c r="Z37" s="53"/>
      <c r="AA37" s="53">
        <v>12</v>
      </c>
      <c r="AB37" s="53">
        <v>0</v>
      </c>
      <c r="AC37" s="53">
        <v>34</v>
      </c>
      <c r="AD37" s="53"/>
      <c r="AE37" s="53"/>
      <c r="AF37" s="53"/>
      <c r="AG37" s="53"/>
      <c r="AH37" s="53"/>
      <c r="AI37" s="53"/>
      <c r="AJ37" s="53"/>
      <c r="AK37" s="53"/>
      <c r="AL37" s="53"/>
      <c r="AM37" s="53"/>
      <c r="AN37" s="53"/>
      <c r="AO37" s="53"/>
      <c r="AP37" s="53"/>
      <c r="AQ37" s="53"/>
      <c r="AR37" s="53"/>
      <c r="AS37" s="53"/>
      <c r="AT37" s="53"/>
      <c r="AU37" s="53"/>
      <c r="AV37" s="53"/>
      <c r="AW37" s="53"/>
      <c r="AX37" s="53"/>
      <c r="AY37" s="53"/>
      <c r="AZ37" s="63">
        <f t="shared" si="7"/>
        <v>0</v>
      </c>
      <c r="BA37" s="53"/>
      <c r="BB37" s="53"/>
      <c r="BC37" s="53"/>
      <c r="BD37" s="53"/>
      <c r="BE37" s="53"/>
      <c r="BF37" s="53"/>
      <c r="BG37" s="53"/>
      <c r="BH37" s="53"/>
      <c r="BI37" s="53"/>
      <c r="CA37" s="53">
        <v>12</v>
      </c>
      <c r="CB37" s="53">
        <v>0</v>
      </c>
      <c r="CZ37" s="16">
        <v>1</v>
      </c>
    </row>
    <row r="38" spans="1:104" x14ac:dyDescent="0.2">
      <c r="A38" s="54">
        <v>28</v>
      </c>
      <c r="B38" s="55" t="s">
        <v>5623</v>
      </c>
      <c r="C38" s="56" t="s">
        <v>5624</v>
      </c>
      <c r="D38" s="57" t="s">
        <v>3611</v>
      </c>
      <c r="E38" s="100">
        <v>1</v>
      </c>
      <c r="F38" s="59"/>
      <c r="G38" s="60">
        <f t="shared" si="4"/>
        <v>0</v>
      </c>
      <c r="H38" s="61">
        <v>0</v>
      </c>
      <c r="I38" s="62">
        <f t="shared" si="5"/>
        <v>0</v>
      </c>
      <c r="J38" s="61"/>
      <c r="K38" s="62">
        <f t="shared" si="6"/>
        <v>0</v>
      </c>
      <c r="O38" s="53"/>
      <c r="Z38" s="53"/>
      <c r="AA38" s="53">
        <v>12</v>
      </c>
      <c r="AB38" s="53">
        <v>0</v>
      </c>
      <c r="AC38" s="53">
        <v>35</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 t="shared" si="7"/>
        <v>0</v>
      </c>
      <c r="BA38" s="53"/>
      <c r="BB38" s="53"/>
      <c r="BC38" s="53"/>
      <c r="BD38" s="53"/>
      <c r="BE38" s="53"/>
      <c r="BF38" s="53"/>
      <c r="BG38" s="53"/>
      <c r="BH38" s="53"/>
      <c r="BI38" s="53"/>
      <c r="CA38" s="53">
        <v>12</v>
      </c>
      <c r="CB38" s="53">
        <v>0</v>
      </c>
      <c r="CZ38" s="16">
        <v>1</v>
      </c>
    </row>
    <row r="39" spans="1:104" x14ac:dyDescent="0.2">
      <c r="A39" s="54">
        <v>29</v>
      </c>
      <c r="B39" s="55" t="s">
        <v>5621</v>
      </c>
      <c r="C39" s="56" t="s">
        <v>5625</v>
      </c>
      <c r="D39" s="57" t="s">
        <v>201</v>
      </c>
      <c r="E39" s="100">
        <v>2</v>
      </c>
      <c r="F39" s="59"/>
      <c r="G39" s="60">
        <f t="shared" si="4"/>
        <v>0</v>
      </c>
      <c r="H39" s="61">
        <v>0</v>
      </c>
      <c r="I39" s="62">
        <f t="shared" si="5"/>
        <v>0</v>
      </c>
      <c r="J39" s="61"/>
      <c r="K39" s="62">
        <f t="shared" si="6"/>
        <v>0</v>
      </c>
      <c r="O39" s="53"/>
      <c r="Z39" s="53"/>
      <c r="AA39" s="53">
        <v>12</v>
      </c>
      <c r="AB39" s="53">
        <v>0</v>
      </c>
      <c r="AC39" s="53">
        <v>36</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 t="shared" si="7"/>
        <v>0</v>
      </c>
      <c r="BA39" s="53"/>
      <c r="BB39" s="53"/>
      <c r="BC39" s="53"/>
      <c r="BD39" s="53"/>
      <c r="BE39" s="53"/>
      <c r="BF39" s="53"/>
      <c r="BG39" s="53"/>
      <c r="BH39" s="53"/>
      <c r="BI39" s="53"/>
      <c r="CA39" s="53">
        <v>12</v>
      </c>
      <c r="CB39" s="53">
        <v>0</v>
      </c>
      <c r="CZ39" s="16">
        <v>1</v>
      </c>
    </row>
    <row r="40" spans="1:104" x14ac:dyDescent="0.2">
      <c r="A40" s="54">
        <v>30</v>
      </c>
      <c r="B40" s="55" t="s">
        <v>5621</v>
      </c>
      <c r="C40" s="56" t="s">
        <v>5626</v>
      </c>
      <c r="D40" s="57" t="s">
        <v>3611</v>
      </c>
      <c r="E40" s="100">
        <v>2</v>
      </c>
      <c r="F40" s="59"/>
      <c r="G40" s="60">
        <f t="shared" si="4"/>
        <v>0</v>
      </c>
      <c r="H40" s="61">
        <v>0</v>
      </c>
      <c r="I40" s="62">
        <f t="shared" si="5"/>
        <v>0</v>
      </c>
      <c r="J40" s="61"/>
      <c r="K40" s="62">
        <f t="shared" si="6"/>
        <v>0</v>
      </c>
      <c r="O40" s="53"/>
      <c r="Z40" s="53"/>
      <c r="AA40" s="53">
        <v>12</v>
      </c>
      <c r="AB40" s="53">
        <v>0</v>
      </c>
      <c r="AC40" s="53">
        <v>37</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 t="shared" si="7"/>
        <v>0</v>
      </c>
      <c r="BA40" s="53"/>
      <c r="BB40" s="53"/>
      <c r="BC40" s="53"/>
      <c r="BD40" s="53"/>
      <c r="BE40" s="53"/>
      <c r="BF40" s="53"/>
      <c r="BG40" s="53"/>
      <c r="BH40" s="53"/>
      <c r="BI40" s="53"/>
      <c r="CA40" s="53">
        <v>12</v>
      </c>
      <c r="CB40" s="53">
        <v>0</v>
      </c>
      <c r="CZ40" s="16">
        <v>1</v>
      </c>
    </row>
    <row r="41" spans="1:104" x14ac:dyDescent="0.2">
      <c r="A41" s="54">
        <v>31</v>
      </c>
      <c r="B41" s="55" t="s">
        <v>5195</v>
      </c>
      <c r="C41" s="56" t="s">
        <v>5196</v>
      </c>
      <c r="D41" s="57" t="s">
        <v>5197</v>
      </c>
      <c r="E41" s="100">
        <v>46</v>
      </c>
      <c r="F41" s="59"/>
      <c r="G41" s="60">
        <f t="shared" si="4"/>
        <v>0</v>
      </c>
      <c r="H41" s="61">
        <v>0</v>
      </c>
      <c r="I41" s="62">
        <f t="shared" si="5"/>
        <v>0</v>
      </c>
      <c r="J41" s="61"/>
      <c r="K41" s="62">
        <f t="shared" si="6"/>
        <v>0</v>
      </c>
      <c r="O41" s="53"/>
      <c r="Z41" s="53"/>
      <c r="AA41" s="53">
        <v>12</v>
      </c>
      <c r="AB41" s="53">
        <v>0</v>
      </c>
      <c r="AC41" s="53">
        <v>39</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 t="shared" si="7"/>
        <v>0</v>
      </c>
      <c r="BA41" s="53"/>
      <c r="BB41" s="53"/>
      <c r="BC41" s="53"/>
      <c r="BD41" s="53"/>
      <c r="BE41" s="53"/>
      <c r="BF41" s="53"/>
      <c r="BG41" s="53"/>
      <c r="BH41" s="53"/>
      <c r="BI41" s="53"/>
      <c r="CA41" s="53">
        <v>12</v>
      </c>
      <c r="CB41" s="53">
        <v>0</v>
      </c>
      <c r="CZ41" s="16">
        <v>1</v>
      </c>
    </row>
    <row r="42" spans="1:104" ht="22.5" x14ac:dyDescent="0.2">
      <c r="A42" s="54">
        <v>32</v>
      </c>
      <c r="B42" s="55" t="s">
        <v>5198</v>
      </c>
      <c r="C42" s="56" t="s">
        <v>5199</v>
      </c>
      <c r="D42" s="57" t="s">
        <v>248</v>
      </c>
      <c r="E42" s="100">
        <v>30</v>
      </c>
      <c r="F42" s="59"/>
      <c r="G42" s="60">
        <f t="shared" si="4"/>
        <v>0</v>
      </c>
      <c r="H42" s="61">
        <v>0</v>
      </c>
      <c r="I42" s="62">
        <f t="shared" si="5"/>
        <v>0</v>
      </c>
      <c r="J42" s="61">
        <v>0</v>
      </c>
      <c r="K42" s="62">
        <f t="shared" si="6"/>
        <v>0</v>
      </c>
      <c r="O42" s="53"/>
      <c r="Z42" s="53"/>
      <c r="AA42" s="53">
        <v>1</v>
      </c>
      <c r="AB42" s="53">
        <v>1</v>
      </c>
      <c r="AC42" s="53">
        <v>1</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 t="shared" si="7"/>
        <v>0</v>
      </c>
      <c r="BA42" s="53"/>
      <c r="BB42" s="53"/>
      <c r="BC42" s="53"/>
      <c r="BD42" s="53"/>
      <c r="BE42" s="53"/>
      <c r="BF42" s="53"/>
      <c r="BG42" s="53"/>
      <c r="BH42" s="53"/>
      <c r="BI42" s="53"/>
      <c r="CA42" s="53">
        <v>1</v>
      </c>
      <c r="CB42" s="53">
        <v>1</v>
      </c>
      <c r="CZ42" s="16">
        <v>1</v>
      </c>
    </row>
    <row r="43" spans="1:104" ht="22.5" x14ac:dyDescent="0.2">
      <c r="A43" s="54">
        <v>33</v>
      </c>
      <c r="B43" s="55" t="s">
        <v>5200</v>
      </c>
      <c r="C43" s="56" t="s">
        <v>5201</v>
      </c>
      <c r="D43" s="57" t="s">
        <v>248</v>
      </c>
      <c r="E43" s="100">
        <v>30</v>
      </c>
      <c r="F43" s="59"/>
      <c r="G43" s="60">
        <f t="shared" si="4"/>
        <v>0</v>
      </c>
      <c r="H43" s="61">
        <v>0</v>
      </c>
      <c r="I43" s="62">
        <f t="shared" si="5"/>
        <v>0</v>
      </c>
      <c r="J43" s="61">
        <v>0</v>
      </c>
      <c r="K43" s="62">
        <f t="shared" si="6"/>
        <v>0</v>
      </c>
      <c r="O43" s="53"/>
      <c r="Z43" s="53"/>
      <c r="AA43" s="53">
        <v>1</v>
      </c>
      <c r="AB43" s="53">
        <v>1</v>
      </c>
      <c r="AC43" s="53">
        <v>1</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 t="shared" si="7"/>
        <v>0</v>
      </c>
      <c r="BA43" s="53"/>
      <c r="BB43" s="53"/>
      <c r="BC43" s="53"/>
      <c r="BD43" s="53"/>
      <c r="BE43" s="53"/>
      <c r="BF43" s="53"/>
      <c r="BG43" s="53"/>
      <c r="BH43" s="53"/>
      <c r="BI43" s="53"/>
      <c r="CA43" s="53">
        <v>1</v>
      </c>
      <c r="CB43" s="53">
        <v>1</v>
      </c>
      <c r="CZ43" s="16">
        <v>1</v>
      </c>
    </row>
    <row r="44" spans="1:104" x14ac:dyDescent="0.2">
      <c r="A44" s="74" t="s">
        <v>42</v>
      </c>
      <c r="B44" s="75" t="s">
        <v>5183</v>
      </c>
      <c r="C44" s="76" t="s">
        <v>5184</v>
      </c>
      <c r="D44" s="77"/>
      <c r="E44" s="78"/>
      <c r="F44" s="78"/>
      <c r="G44" s="79">
        <f>SUM(G22:G43)</f>
        <v>0</v>
      </c>
      <c r="H44" s="80"/>
      <c r="I44" s="79">
        <f>SUM(I22:I43)</f>
        <v>0</v>
      </c>
      <c r="J44" s="81"/>
      <c r="K44" s="79">
        <f>SUM(K22:K43)</f>
        <v>0</v>
      </c>
      <c r="O44" s="53"/>
      <c r="X44" s="82">
        <f>K44</f>
        <v>0</v>
      </c>
      <c r="Y44" s="82">
        <f>I44</f>
        <v>0</v>
      </c>
      <c r="Z44" s="63">
        <f>G44</f>
        <v>0</v>
      </c>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83"/>
      <c r="BB44" s="83"/>
      <c r="BC44" s="83"/>
      <c r="BD44" s="83"/>
      <c r="BE44" s="83"/>
      <c r="BF44" s="83"/>
      <c r="BG44" s="53"/>
      <c r="BH44" s="53"/>
      <c r="BI44" s="53"/>
    </row>
    <row r="45" spans="1:104" x14ac:dyDescent="0.2">
      <c r="A45" s="84" t="s">
        <v>23</v>
      </c>
      <c r="B45" s="85" t="s">
        <v>43</v>
      </c>
      <c r="C45" s="86"/>
      <c r="D45" s="87"/>
      <c r="E45" s="88"/>
      <c r="F45" s="88"/>
      <c r="G45" s="89">
        <f>SUM(Z7:Z45)</f>
        <v>0</v>
      </c>
      <c r="H45" s="90"/>
      <c r="I45" s="89">
        <f>SUM(Y7:Y45)</f>
        <v>0</v>
      </c>
      <c r="J45" s="90"/>
      <c r="K45" s="89">
        <f>SUM(X7:X45)</f>
        <v>0</v>
      </c>
      <c r="O45" s="53"/>
      <c r="BA45" s="91"/>
      <c r="BB45" s="91"/>
      <c r="BC45" s="91"/>
      <c r="BD45" s="91"/>
      <c r="BE45" s="91"/>
      <c r="BF45" s="91"/>
    </row>
    <row r="46" spans="1:104" x14ac:dyDescent="0.2">
      <c r="E46" s="16"/>
    </row>
    <row r="47" spans="1:104" x14ac:dyDescent="0.2">
      <c r="E47" s="16"/>
    </row>
    <row r="48" spans="1:104" x14ac:dyDescent="0.2">
      <c r="E48" s="16"/>
    </row>
    <row r="49" spans="5:5" x14ac:dyDescent="0.2">
      <c r="E49" s="16"/>
    </row>
    <row r="50" spans="5:5" x14ac:dyDescent="0.2">
      <c r="E50" s="16"/>
    </row>
    <row r="51" spans="5:5" x14ac:dyDescent="0.2">
      <c r="E51" s="16"/>
    </row>
    <row r="52" spans="5:5" x14ac:dyDescent="0.2">
      <c r="E52" s="16"/>
    </row>
    <row r="53" spans="5:5" x14ac:dyDescent="0.2">
      <c r="E53" s="16"/>
    </row>
    <row r="54" spans="5:5" x14ac:dyDescent="0.2">
      <c r="E54" s="16"/>
    </row>
    <row r="55" spans="5:5" x14ac:dyDescent="0.2">
      <c r="E55" s="16"/>
    </row>
    <row r="56" spans="5:5" x14ac:dyDescent="0.2">
      <c r="E56" s="16"/>
    </row>
    <row r="57" spans="5:5" x14ac:dyDescent="0.2">
      <c r="E57" s="16"/>
    </row>
    <row r="58" spans="5:5" x14ac:dyDescent="0.2">
      <c r="E58" s="16"/>
    </row>
    <row r="59" spans="5:5" x14ac:dyDescent="0.2">
      <c r="E59" s="16"/>
    </row>
    <row r="60" spans="5:5" x14ac:dyDescent="0.2">
      <c r="E60" s="16"/>
    </row>
    <row r="61" spans="5:5" x14ac:dyDescent="0.2">
      <c r="E61" s="16"/>
    </row>
    <row r="62" spans="5:5" x14ac:dyDescent="0.2">
      <c r="E62" s="16"/>
    </row>
    <row r="63" spans="5:5" x14ac:dyDescent="0.2">
      <c r="E63" s="16"/>
    </row>
    <row r="64" spans="5:5" x14ac:dyDescent="0.2">
      <c r="E64" s="16"/>
    </row>
    <row r="65" spans="1:7" x14ac:dyDescent="0.2">
      <c r="E65" s="16"/>
    </row>
    <row r="66" spans="1:7" x14ac:dyDescent="0.2">
      <c r="E66" s="16"/>
    </row>
    <row r="67" spans="1:7" x14ac:dyDescent="0.2">
      <c r="A67" s="72"/>
      <c r="B67" s="72"/>
      <c r="C67" s="72"/>
      <c r="D67" s="72"/>
      <c r="E67" s="72"/>
      <c r="F67" s="72"/>
      <c r="G67" s="72"/>
    </row>
    <row r="68" spans="1:7" x14ac:dyDescent="0.2">
      <c r="A68" s="72"/>
      <c r="B68" s="72"/>
      <c r="C68" s="72"/>
      <c r="D68" s="72"/>
      <c r="E68" s="72"/>
      <c r="F68" s="72"/>
      <c r="G68" s="72"/>
    </row>
    <row r="69" spans="1:7" x14ac:dyDescent="0.2">
      <c r="A69" s="72"/>
      <c r="B69" s="72"/>
      <c r="C69" s="72"/>
      <c r="D69" s="72"/>
      <c r="E69" s="72"/>
      <c r="F69" s="72"/>
      <c r="G69" s="72"/>
    </row>
    <row r="70" spans="1:7" x14ac:dyDescent="0.2">
      <c r="A70" s="72"/>
      <c r="B70" s="72"/>
      <c r="C70" s="72"/>
      <c r="D70" s="72"/>
      <c r="E70" s="72"/>
      <c r="F70" s="72"/>
      <c r="G70" s="72"/>
    </row>
    <row r="71" spans="1:7" x14ac:dyDescent="0.2">
      <c r="E71" s="16"/>
    </row>
    <row r="72" spans="1:7" x14ac:dyDescent="0.2">
      <c r="E72" s="16"/>
    </row>
    <row r="73" spans="1:7" x14ac:dyDescent="0.2">
      <c r="E73" s="16"/>
    </row>
    <row r="74" spans="1:7" x14ac:dyDescent="0.2">
      <c r="E74" s="16"/>
    </row>
    <row r="75" spans="1:7" x14ac:dyDescent="0.2">
      <c r="E75" s="16"/>
    </row>
    <row r="76" spans="1:7" x14ac:dyDescent="0.2">
      <c r="E76" s="16"/>
    </row>
    <row r="77" spans="1:7" x14ac:dyDescent="0.2">
      <c r="E77" s="16"/>
    </row>
    <row r="78" spans="1:7" x14ac:dyDescent="0.2">
      <c r="E78" s="16"/>
    </row>
    <row r="79" spans="1:7" x14ac:dyDescent="0.2">
      <c r="E79" s="16"/>
    </row>
    <row r="80" spans="1:7" x14ac:dyDescent="0.2">
      <c r="E80" s="16"/>
    </row>
    <row r="81" spans="5:5" x14ac:dyDescent="0.2">
      <c r="E81" s="16"/>
    </row>
    <row r="82" spans="5:5" x14ac:dyDescent="0.2">
      <c r="E82" s="16"/>
    </row>
    <row r="83" spans="5:5" x14ac:dyDescent="0.2">
      <c r="E83" s="16"/>
    </row>
    <row r="84" spans="5:5" x14ac:dyDescent="0.2">
      <c r="E84" s="16"/>
    </row>
    <row r="85" spans="5:5" x14ac:dyDescent="0.2">
      <c r="E85" s="16"/>
    </row>
    <row r="86" spans="5:5" x14ac:dyDescent="0.2">
      <c r="E86" s="16"/>
    </row>
    <row r="87" spans="5:5" x14ac:dyDescent="0.2">
      <c r="E87" s="16"/>
    </row>
    <row r="88" spans="5:5" x14ac:dyDescent="0.2">
      <c r="E88" s="16"/>
    </row>
    <row r="89" spans="5:5" x14ac:dyDescent="0.2">
      <c r="E89" s="16"/>
    </row>
    <row r="90" spans="5:5" x14ac:dyDescent="0.2">
      <c r="E90" s="16"/>
    </row>
    <row r="91" spans="5:5" x14ac:dyDescent="0.2">
      <c r="E91" s="16"/>
    </row>
    <row r="92" spans="5:5" x14ac:dyDescent="0.2">
      <c r="E92" s="16"/>
    </row>
    <row r="93" spans="5:5" x14ac:dyDescent="0.2">
      <c r="E93" s="16"/>
    </row>
    <row r="94" spans="5:5" x14ac:dyDescent="0.2">
      <c r="E94" s="16"/>
    </row>
    <row r="95" spans="5:5" x14ac:dyDescent="0.2">
      <c r="E95" s="16"/>
    </row>
    <row r="96" spans="5:5" x14ac:dyDescent="0.2">
      <c r="E96" s="16"/>
    </row>
    <row r="97" spans="1:7" x14ac:dyDescent="0.2">
      <c r="E97" s="16"/>
    </row>
    <row r="98" spans="1:7" x14ac:dyDescent="0.2">
      <c r="E98" s="16"/>
    </row>
    <row r="99" spans="1:7" x14ac:dyDescent="0.2">
      <c r="E99" s="16"/>
    </row>
    <row r="100" spans="1:7" x14ac:dyDescent="0.2">
      <c r="E100" s="16"/>
    </row>
    <row r="101" spans="1:7" x14ac:dyDescent="0.2">
      <c r="E101" s="16"/>
    </row>
    <row r="102" spans="1:7" x14ac:dyDescent="0.2">
      <c r="A102" s="92"/>
      <c r="B102" s="92"/>
    </row>
    <row r="103" spans="1:7" x14ac:dyDescent="0.2">
      <c r="A103" s="72"/>
      <c r="B103" s="72"/>
      <c r="C103" s="93"/>
      <c r="D103" s="93"/>
      <c r="E103" s="94"/>
      <c r="F103" s="93"/>
      <c r="G103" s="95"/>
    </row>
    <row r="104" spans="1:7" x14ac:dyDescent="0.2">
      <c r="A104" s="96"/>
      <c r="B104" s="96"/>
      <c r="C104" s="72"/>
      <c r="D104" s="72"/>
      <c r="E104" s="97"/>
      <c r="F104" s="72"/>
      <c r="G104" s="72"/>
    </row>
    <row r="105" spans="1:7" x14ac:dyDescent="0.2">
      <c r="A105" s="72"/>
      <c r="B105" s="72"/>
      <c r="C105" s="72"/>
      <c r="D105" s="72"/>
      <c r="E105" s="97"/>
      <c r="F105" s="72"/>
      <c r="G105" s="72"/>
    </row>
    <row r="106" spans="1:7" x14ac:dyDescent="0.2">
      <c r="A106" s="72"/>
      <c r="B106" s="72"/>
      <c r="C106" s="72"/>
      <c r="D106" s="72"/>
      <c r="E106" s="97"/>
      <c r="F106" s="72"/>
      <c r="G106" s="72"/>
    </row>
    <row r="107" spans="1:7" x14ac:dyDescent="0.2">
      <c r="A107" s="72"/>
      <c r="B107" s="72"/>
      <c r="C107" s="72"/>
      <c r="D107" s="72"/>
      <c r="E107" s="97"/>
      <c r="F107" s="72"/>
      <c r="G107" s="72"/>
    </row>
    <row r="108" spans="1:7" x14ac:dyDescent="0.2">
      <c r="A108" s="72"/>
      <c r="B108" s="72"/>
      <c r="C108" s="72"/>
      <c r="D108" s="72"/>
      <c r="E108" s="97"/>
      <c r="F108" s="72"/>
      <c r="G108" s="72"/>
    </row>
    <row r="109" spans="1:7" x14ac:dyDescent="0.2">
      <c r="A109" s="72"/>
      <c r="B109" s="72"/>
      <c r="C109" s="72"/>
      <c r="D109" s="72"/>
      <c r="E109" s="97"/>
      <c r="F109" s="72"/>
      <c r="G109" s="72"/>
    </row>
    <row r="110" spans="1:7" x14ac:dyDescent="0.2">
      <c r="A110" s="72"/>
      <c r="B110" s="72"/>
      <c r="C110" s="72"/>
      <c r="D110" s="72"/>
      <c r="E110" s="97"/>
      <c r="F110" s="72"/>
      <c r="G110" s="72"/>
    </row>
    <row r="111" spans="1:7" x14ac:dyDescent="0.2">
      <c r="A111" s="72"/>
      <c r="B111" s="72"/>
      <c r="C111" s="72"/>
      <c r="D111" s="72"/>
      <c r="E111" s="97"/>
      <c r="F111" s="72"/>
      <c r="G111" s="72"/>
    </row>
    <row r="112" spans="1:7" x14ac:dyDescent="0.2">
      <c r="A112" s="72"/>
      <c r="B112" s="72"/>
      <c r="C112" s="72"/>
      <c r="D112" s="72"/>
      <c r="E112" s="97"/>
      <c r="F112" s="72"/>
      <c r="G112" s="72"/>
    </row>
    <row r="113" spans="1:7" x14ac:dyDescent="0.2">
      <c r="A113" s="72"/>
      <c r="B113" s="72"/>
      <c r="C113" s="72"/>
      <c r="D113" s="72"/>
      <c r="E113" s="97"/>
      <c r="F113" s="72"/>
      <c r="G113" s="72"/>
    </row>
    <row r="114" spans="1:7" x14ac:dyDescent="0.2">
      <c r="A114" s="72"/>
      <c r="B114" s="72"/>
      <c r="C114" s="72"/>
      <c r="D114" s="72"/>
      <c r="E114" s="97"/>
      <c r="F114" s="72"/>
      <c r="G114" s="72"/>
    </row>
    <row r="115" spans="1:7" x14ac:dyDescent="0.2">
      <c r="A115" s="72"/>
      <c r="B115" s="72"/>
      <c r="C115" s="72"/>
      <c r="D115" s="72"/>
      <c r="E115" s="97"/>
      <c r="F115" s="72"/>
      <c r="G115" s="72"/>
    </row>
    <row r="116" spans="1:7" x14ac:dyDescent="0.2">
      <c r="A116" s="72"/>
      <c r="B116" s="72"/>
      <c r="C116" s="72"/>
      <c r="D116" s="72"/>
      <c r="E116" s="97"/>
      <c r="F116" s="72"/>
      <c r="G116" s="72"/>
    </row>
  </sheetData>
  <sheetProtection algorithmName="SHA-512" hashValue="ohk/mClAw5k6nq3OHJWowbHwdbSZPLzKNHRZmuz7Ohu9AEAlEXFOywwpuaCo0DuwiWVoeIVcEqDyEDBUY76n9A==" saltValue="4kVm5foA1g4zl1zuPXLLXw==" spinCount="100000" sheet="1" objects="1" scenarios="1"/>
  <protectedRanges>
    <protectedRange sqref="F8:F20 F23 F25:F43" name="Oblast1"/>
  </protectedRanges>
  <mergeCells count="2">
    <mergeCell ref="A1:G1"/>
    <mergeCell ref="C24:D24"/>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dimension ref="A1:CZ204"/>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5779</v>
      </c>
      <c r="E3" s="24"/>
      <c r="F3" s="25"/>
      <c r="G3" s="26"/>
    </row>
    <row r="4" spans="1:104" ht="13.5" customHeight="1" thickBot="1" x14ac:dyDescent="0.25">
      <c r="A4" s="27" t="s">
        <v>26</v>
      </c>
      <c r="B4" s="28"/>
      <c r="C4" s="29"/>
      <c r="D4" s="30" t="s">
        <v>5780</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4386</v>
      </c>
      <c r="C7" s="45" t="s">
        <v>4734</v>
      </c>
      <c r="D7" s="46"/>
      <c r="E7" s="47"/>
      <c r="F7" s="47"/>
      <c r="G7" s="48"/>
      <c r="H7" s="49"/>
      <c r="I7" s="50"/>
      <c r="J7" s="51"/>
      <c r="K7" s="52"/>
      <c r="O7" s="53"/>
    </row>
    <row r="8" spans="1:104" ht="22.5" x14ac:dyDescent="0.2">
      <c r="A8" s="54">
        <v>1</v>
      </c>
      <c r="B8" s="55" t="s">
        <v>5631</v>
      </c>
      <c r="C8" s="56" t="s">
        <v>5632</v>
      </c>
      <c r="D8" s="57" t="s">
        <v>281</v>
      </c>
      <c r="E8" s="100">
        <v>1</v>
      </c>
      <c r="F8" s="59"/>
      <c r="G8" s="60">
        <f t="shared" ref="G8:G19" si="0">E8*F8</f>
        <v>0</v>
      </c>
      <c r="H8" s="61">
        <v>0</v>
      </c>
      <c r="I8" s="62">
        <f t="shared" ref="I8:I19" si="1">E8*H8</f>
        <v>0</v>
      </c>
      <c r="J8" s="61">
        <v>0</v>
      </c>
      <c r="K8" s="62">
        <f t="shared" ref="K8:K19" si="2">E8*J8</f>
        <v>0</v>
      </c>
      <c r="O8" s="53"/>
      <c r="Z8" s="53"/>
      <c r="AA8" s="53">
        <v>1</v>
      </c>
      <c r="AB8" s="53">
        <v>7</v>
      </c>
      <c r="AC8" s="53">
        <v>7</v>
      </c>
      <c r="AD8" s="53"/>
      <c r="AE8" s="53"/>
      <c r="AF8" s="53"/>
      <c r="AG8" s="53"/>
      <c r="AH8" s="53"/>
      <c r="AI8" s="53"/>
      <c r="AJ8" s="53"/>
      <c r="AK8" s="53"/>
      <c r="AL8" s="53"/>
      <c r="AM8" s="53"/>
      <c r="AN8" s="53"/>
      <c r="AO8" s="53"/>
      <c r="AP8" s="53"/>
      <c r="AQ8" s="53"/>
      <c r="AR8" s="53"/>
      <c r="AS8" s="53"/>
      <c r="AT8" s="53"/>
      <c r="AU8" s="53"/>
      <c r="AV8" s="53"/>
      <c r="AW8" s="53"/>
      <c r="AX8" s="53"/>
      <c r="AY8" s="53"/>
      <c r="AZ8" s="63">
        <f t="shared" ref="AZ8:AZ19" si="3">G8</f>
        <v>0</v>
      </c>
      <c r="BA8" s="53"/>
      <c r="BB8" s="53"/>
      <c r="BC8" s="53"/>
      <c r="BD8" s="53"/>
      <c r="BE8" s="53"/>
      <c r="BF8" s="53"/>
      <c r="BG8" s="53"/>
      <c r="BH8" s="53"/>
      <c r="BI8" s="53"/>
      <c r="CA8" s="53">
        <v>1</v>
      </c>
      <c r="CB8" s="53">
        <v>7</v>
      </c>
      <c r="CZ8" s="16">
        <v>2</v>
      </c>
    </row>
    <row r="9" spans="1:104" ht="22.5" x14ac:dyDescent="0.2">
      <c r="A9" s="54">
        <v>2</v>
      </c>
      <c r="B9" s="55" t="s">
        <v>5633</v>
      </c>
      <c r="C9" s="56" t="s">
        <v>5634</v>
      </c>
      <c r="D9" s="57" t="s">
        <v>281</v>
      </c>
      <c r="E9" s="100">
        <v>1</v>
      </c>
      <c r="F9" s="59"/>
      <c r="G9" s="60">
        <f t="shared" si="0"/>
        <v>0</v>
      </c>
      <c r="H9" s="61">
        <v>8.0999999999999996E-3</v>
      </c>
      <c r="I9" s="62">
        <f t="shared" si="1"/>
        <v>8.0999999999999996E-3</v>
      </c>
      <c r="J9" s="61"/>
      <c r="K9" s="62">
        <f t="shared" si="2"/>
        <v>0</v>
      </c>
      <c r="O9" s="53"/>
      <c r="Z9" s="53"/>
      <c r="AA9" s="53">
        <v>3</v>
      </c>
      <c r="AB9" s="53">
        <v>0</v>
      </c>
      <c r="AC9" s="53">
        <v>35436029</v>
      </c>
      <c r="AD9" s="53"/>
      <c r="AE9" s="53"/>
      <c r="AF9" s="53"/>
      <c r="AG9" s="53"/>
      <c r="AH9" s="53"/>
      <c r="AI9" s="53"/>
      <c r="AJ9" s="53"/>
      <c r="AK9" s="53"/>
      <c r="AL9" s="53"/>
      <c r="AM9" s="53"/>
      <c r="AN9" s="53"/>
      <c r="AO9" s="53"/>
      <c r="AP9" s="53"/>
      <c r="AQ9" s="53"/>
      <c r="AR9" s="53"/>
      <c r="AS9" s="53"/>
      <c r="AT9" s="53"/>
      <c r="AU9" s="53"/>
      <c r="AV9" s="53"/>
      <c r="AW9" s="53"/>
      <c r="AX9" s="53"/>
      <c r="AY9" s="53"/>
      <c r="AZ9" s="63">
        <f t="shared" si="3"/>
        <v>0</v>
      </c>
      <c r="BA9" s="53"/>
      <c r="BB9" s="53"/>
      <c r="BC9" s="53"/>
      <c r="BD9" s="53"/>
      <c r="BE9" s="53"/>
      <c r="BF9" s="53"/>
      <c r="BG9" s="53"/>
      <c r="BH9" s="53"/>
      <c r="BI9" s="53"/>
      <c r="CA9" s="53">
        <v>3</v>
      </c>
      <c r="CB9" s="53">
        <v>0</v>
      </c>
      <c r="CZ9" s="16">
        <v>2</v>
      </c>
    </row>
    <row r="10" spans="1:104" x14ac:dyDescent="0.2">
      <c r="A10" s="54">
        <v>3</v>
      </c>
      <c r="B10" s="55" t="s">
        <v>5635</v>
      </c>
      <c r="C10" s="56" t="s">
        <v>5636</v>
      </c>
      <c r="D10" s="57" t="s">
        <v>5637</v>
      </c>
      <c r="E10" s="100">
        <v>34</v>
      </c>
      <c r="F10" s="59"/>
      <c r="G10" s="60">
        <f t="shared" si="0"/>
        <v>0</v>
      </c>
      <c r="H10" s="61">
        <v>0</v>
      </c>
      <c r="I10" s="62">
        <f t="shared" si="1"/>
        <v>0</v>
      </c>
      <c r="J10" s="61"/>
      <c r="K10" s="62">
        <f t="shared" si="2"/>
        <v>0</v>
      </c>
      <c r="O10" s="53"/>
      <c r="Z10" s="53"/>
      <c r="AA10" s="53">
        <v>12</v>
      </c>
      <c r="AB10" s="53">
        <v>0</v>
      </c>
      <c r="AC10" s="53">
        <v>3</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 t="shared" si="3"/>
        <v>0</v>
      </c>
      <c r="BA10" s="53"/>
      <c r="BB10" s="53"/>
      <c r="BC10" s="53"/>
      <c r="BD10" s="53"/>
      <c r="BE10" s="53"/>
      <c r="BF10" s="53"/>
      <c r="BG10" s="53"/>
      <c r="BH10" s="53"/>
      <c r="BI10" s="53"/>
      <c r="CA10" s="53">
        <v>12</v>
      </c>
      <c r="CB10" s="53">
        <v>0</v>
      </c>
      <c r="CZ10" s="16">
        <v>2</v>
      </c>
    </row>
    <row r="11" spans="1:104" x14ac:dyDescent="0.2">
      <c r="A11" s="54">
        <v>4</v>
      </c>
      <c r="B11" s="55" t="s">
        <v>5638</v>
      </c>
      <c r="C11" s="56" t="s">
        <v>5639</v>
      </c>
      <c r="D11" s="57" t="s">
        <v>281</v>
      </c>
      <c r="E11" s="100">
        <v>1</v>
      </c>
      <c r="F11" s="59"/>
      <c r="G11" s="60">
        <f t="shared" si="0"/>
        <v>0</v>
      </c>
      <c r="H11" s="61">
        <v>1.6000000000000001E-4</v>
      </c>
      <c r="I11" s="62">
        <f t="shared" si="1"/>
        <v>1.6000000000000001E-4</v>
      </c>
      <c r="J11" s="61"/>
      <c r="K11" s="62">
        <f t="shared" si="2"/>
        <v>0</v>
      </c>
      <c r="O11" s="53"/>
      <c r="Z11" s="53"/>
      <c r="AA11" s="53">
        <v>3</v>
      </c>
      <c r="AB11" s="53">
        <v>0</v>
      </c>
      <c r="AC11" s="53">
        <v>35822105</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 t="shared" si="3"/>
        <v>0</v>
      </c>
      <c r="BA11" s="53"/>
      <c r="BB11" s="53"/>
      <c r="BC11" s="53"/>
      <c r="BD11" s="53"/>
      <c r="BE11" s="53"/>
      <c r="BF11" s="53"/>
      <c r="BG11" s="53"/>
      <c r="BH11" s="53"/>
      <c r="BI11" s="53"/>
      <c r="CA11" s="53">
        <v>3</v>
      </c>
      <c r="CB11" s="53">
        <v>0</v>
      </c>
      <c r="CZ11" s="16">
        <v>2</v>
      </c>
    </row>
    <row r="12" spans="1:104" x14ac:dyDescent="0.2">
      <c r="A12" s="54">
        <v>5</v>
      </c>
      <c r="B12" s="55" t="s">
        <v>5640</v>
      </c>
      <c r="C12" s="56" t="s">
        <v>5641</v>
      </c>
      <c r="D12" s="57" t="s">
        <v>281</v>
      </c>
      <c r="E12" s="100">
        <v>27</v>
      </c>
      <c r="F12" s="59"/>
      <c r="G12" s="60">
        <f t="shared" si="0"/>
        <v>0</v>
      </c>
      <c r="H12" s="61">
        <v>4.0000000000000002E-4</v>
      </c>
      <c r="I12" s="62">
        <f t="shared" si="1"/>
        <v>1.0800000000000001E-2</v>
      </c>
      <c r="J12" s="61"/>
      <c r="K12" s="62">
        <f t="shared" si="2"/>
        <v>0</v>
      </c>
      <c r="O12" s="53"/>
      <c r="Z12" s="53"/>
      <c r="AA12" s="53">
        <v>3</v>
      </c>
      <c r="AB12" s="53">
        <v>0</v>
      </c>
      <c r="AC12" s="53">
        <v>35822122</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 t="shared" si="3"/>
        <v>0</v>
      </c>
      <c r="BA12" s="53"/>
      <c r="BB12" s="53"/>
      <c r="BC12" s="53"/>
      <c r="BD12" s="53"/>
      <c r="BE12" s="53"/>
      <c r="BF12" s="53"/>
      <c r="BG12" s="53"/>
      <c r="BH12" s="53"/>
      <c r="BI12" s="53"/>
      <c r="CA12" s="53">
        <v>3</v>
      </c>
      <c r="CB12" s="53">
        <v>0</v>
      </c>
      <c r="CZ12" s="16">
        <v>2</v>
      </c>
    </row>
    <row r="13" spans="1:104" x14ac:dyDescent="0.2">
      <c r="A13" s="54">
        <v>6</v>
      </c>
      <c r="B13" s="55" t="s">
        <v>5642</v>
      </c>
      <c r="C13" s="56" t="s">
        <v>5643</v>
      </c>
      <c r="D13" s="57" t="s">
        <v>281</v>
      </c>
      <c r="E13" s="100">
        <v>6</v>
      </c>
      <c r="F13" s="59"/>
      <c r="G13" s="60">
        <f t="shared" si="0"/>
        <v>0</v>
      </c>
      <c r="H13" s="61">
        <v>4.0000000000000002E-4</v>
      </c>
      <c r="I13" s="62">
        <f t="shared" si="1"/>
        <v>2.4000000000000002E-3</v>
      </c>
      <c r="J13" s="61"/>
      <c r="K13" s="62">
        <f t="shared" si="2"/>
        <v>0</v>
      </c>
      <c r="O13" s="53"/>
      <c r="Z13" s="53"/>
      <c r="AA13" s="53">
        <v>3</v>
      </c>
      <c r="AB13" s="53">
        <v>0</v>
      </c>
      <c r="AC13" s="53">
        <v>35822123</v>
      </c>
      <c r="AD13" s="53"/>
      <c r="AE13" s="53"/>
      <c r="AF13" s="53"/>
      <c r="AG13" s="53"/>
      <c r="AH13" s="53"/>
      <c r="AI13" s="53"/>
      <c r="AJ13" s="53"/>
      <c r="AK13" s="53"/>
      <c r="AL13" s="53"/>
      <c r="AM13" s="53"/>
      <c r="AN13" s="53"/>
      <c r="AO13" s="53"/>
      <c r="AP13" s="53"/>
      <c r="AQ13" s="53"/>
      <c r="AR13" s="53"/>
      <c r="AS13" s="53"/>
      <c r="AT13" s="53"/>
      <c r="AU13" s="53"/>
      <c r="AV13" s="53"/>
      <c r="AW13" s="53"/>
      <c r="AX13" s="53"/>
      <c r="AY13" s="53"/>
      <c r="AZ13" s="63">
        <f t="shared" si="3"/>
        <v>0</v>
      </c>
      <c r="BA13" s="53"/>
      <c r="BB13" s="53"/>
      <c r="BC13" s="53"/>
      <c r="BD13" s="53"/>
      <c r="BE13" s="53"/>
      <c r="BF13" s="53"/>
      <c r="BG13" s="53"/>
      <c r="BH13" s="53"/>
      <c r="BI13" s="53"/>
      <c r="CA13" s="53">
        <v>3</v>
      </c>
      <c r="CB13" s="53">
        <v>0</v>
      </c>
      <c r="CZ13" s="16">
        <v>2</v>
      </c>
    </row>
    <row r="14" spans="1:104" ht="33.75" x14ac:dyDescent="0.2">
      <c r="A14" s="54">
        <v>7</v>
      </c>
      <c r="B14" s="55" t="s">
        <v>5644</v>
      </c>
      <c r="C14" s="56" t="s">
        <v>5645</v>
      </c>
      <c r="D14" s="57" t="s">
        <v>281</v>
      </c>
      <c r="E14" s="100">
        <v>6</v>
      </c>
      <c r="F14" s="59"/>
      <c r="G14" s="60">
        <f t="shared" si="0"/>
        <v>0</v>
      </c>
      <c r="H14" s="61">
        <v>0</v>
      </c>
      <c r="I14" s="62">
        <f t="shared" si="1"/>
        <v>0</v>
      </c>
      <c r="J14" s="61">
        <v>-7.4999999999999997E-3</v>
      </c>
      <c r="K14" s="62">
        <f t="shared" si="2"/>
        <v>-4.4999999999999998E-2</v>
      </c>
      <c r="O14" s="53"/>
      <c r="Z14" s="53"/>
      <c r="AA14" s="53">
        <v>1</v>
      </c>
      <c r="AB14" s="53">
        <v>7</v>
      </c>
      <c r="AC14" s="53">
        <v>7</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 t="shared" si="3"/>
        <v>0</v>
      </c>
      <c r="BA14" s="53"/>
      <c r="BB14" s="53"/>
      <c r="BC14" s="53"/>
      <c r="BD14" s="53"/>
      <c r="BE14" s="53"/>
      <c r="BF14" s="53"/>
      <c r="BG14" s="53"/>
      <c r="BH14" s="53"/>
      <c r="BI14" s="53"/>
      <c r="CA14" s="53">
        <v>1</v>
      </c>
      <c r="CB14" s="53">
        <v>7</v>
      </c>
      <c r="CZ14" s="16">
        <v>2</v>
      </c>
    </row>
    <row r="15" spans="1:104" x14ac:dyDescent="0.2">
      <c r="A15" s="54">
        <v>8</v>
      </c>
      <c r="B15" s="55" t="s">
        <v>4579</v>
      </c>
      <c r="C15" s="56" t="s">
        <v>4580</v>
      </c>
      <c r="D15" s="57" t="s">
        <v>281</v>
      </c>
      <c r="E15" s="100">
        <v>3</v>
      </c>
      <c r="F15" s="59"/>
      <c r="G15" s="60">
        <f t="shared" si="0"/>
        <v>0</v>
      </c>
      <c r="H15" s="61">
        <v>0</v>
      </c>
      <c r="I15" s="62">
        <f t="shared" si="1"/>
        <v>0</v>
      </c>
      <c r="J15" s="61">
        <v>0</v>
      </c>
      <c r="K15" s="62">
        <f t="shared" si="2"/>
        <v>0</v>
      </c>
      <c r="O15" s="53"/>
      <c r="Z15" s="53"/>
      <c r="AA15" s="53">
        <v>1</v>
      </c>
      <c r="AB15" s="53">
        <v>7</v>
      </c>
      <c r="AC15" s="53">
        <v>7</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 t="shared" si="3"/>
        <v>0</v>
      </c>
      <c r="BA15" s="53"/>
      <c r="BB15" s="53"/>
      <c r="BC15" s="53"/>
      <c r="BD15" s="53"/>
      <c r="BE15" s="53"/>
      <c r="BF15" s="53"/>
      <c r="BG15" s="53"/>
      <c r="BH15" s="53"/>
      <c r="BI15" s="53"/>
      <c r="CA15" s="53">
        <v>1</v>
      </c>
      <c r="CB15" s="53">
        <v>7</v>
      </c>
      <c r="CZ15" s="16">
        <v>2</v>
      </c>
    </row>
    <row r="16" spans="1:104" ht="22.5" x14ac:dyDescent="0.2">
      <c r="A16" s="54">
        <v>9</v>
      </c>
      <c r="B16" s="55" t="s">
        <v>4581</v>
      </c>
      <c r="C16" s="56" t="s">
        <v>4582</v>
      </c>
      <c r="D16" s="57" t="s">
        <v>281</v>
      </c>
      <c r="E16" s="100">
        <v>23</v>
      </c>
      <c r="F16" s="59"/>
      <c r="G16" s="60">
        <f t="shared" si="0"/>
        <v>0</v>
      </c>
      <c r="H16" s="61">
        <v>0</v>
      </c>
      <c r="I16" s="62">
        <f t="shared" si="1"/>
        <v>0</v>
      </c>
      <c r="J16" s="61">
        <v>0</v>
      </c>
      <c r="K16" s="62">
        <f t="shared" si="2"/>
        <v>0</v>
      </c>
      <c r="O16" s="53"/>
      <c r="Z16" s="53"/>
      <c r="AA16" s="53">
        <v>1</v>
      </c>
      <c r="AB16" s="53">
        <v>7</v>
      </c>
      <c r="AC16" s="53">
        <v>7</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 t="shared" si="3"/>
        <v>0</v>
      </c>
      <c r="BA16" s="53"/>
      <c r="BB16" s="53"/>
      <c r="BC16" s="53"/>
      <c r="BD16" s="53"/>
      <c r="BE16" s="53"/>
      <c r="BF16" s="53"/>
      <c r="BG16" s="53"/>
      <c r="BH16" s="53"/>
      <c r="BI16" s="53"/>
      <c r="CA16" s="53">
        <v>1</v>
      </c>
      <c r="CB16" s="53">
        <v>7</v>
      </c>
      <c r="CZ16" s="16">
        <v>2</v>
      </c>
    </row>
    <row r="17" spans="1:104" x14ac:dyDescent="0.2">
      <c r="A17" s="54">
        <v>10</v>
      </c>
      <c r="B17" s="55" t="s">
        <v>4589</v>
      </c>
      <c r="C17" s="56" t="s">
        <v>4590</v>
      </c>
      <c r="D17" s="57" t="s">
        <v>281</v>
      </c>
      <c r="E17" s="100">
        <v>23</v>
      </c>
      <c r="F17" s="59"/>
      <c r="G17" s="60">
        <f t="shared" si="0"/>
        <v>0</v>
      </c>
      <c r="H17" s="61">
        <v>0</v>
      </c>
      <c r="I17" s="62">
        <f t="shared" si="1"/>
        <v>0</v>
      </c>
      <c r="J17" s="61">
        <v>0</v>
      </c>
      <c r="K17" s="62">
        <f t="shared" si="2"/>
        <v>0</v>
      </c>
      <c r="O17" s="53"/>
      <c r="Z17" s="53"/>
      <c r="AA17" s="53">
        <v>1</v>
      </c>
      <c r="AB17" s="53">
        <v>7</v>
      </c>
      <c r="AC17" s="53">
        <v>7</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 t="shared" si="3"/>
        <v>0</v>
      </c>
      <c r="BA17" s="53"/>
      <c r="BB17" s="53"/>
      <c r="BC17" s="53"/>
      <c r="BD17" s="53"/>
      <c r="BE17" s="53"/>
      <c r="BF17" s="53"/>
      <c r="BG17" s="53"/>
      <c r="BH17" s="53"/>
      <c r="BI17" s="53"/>
      <c r="CA17" s="53">
        <v>1</v>
      </c>
      <c r="CB17" s="53">
        <v>7</v>
      </c>
      <c r="CZ17" s="16">
        <v>2</v>
      </c>
    </row>
    <row r="18" spans="1:104" x14ac:dyDescent="0.2">
      <c r="A18" s="54">
        <v>11</v>
      </c>
      <c r="B18" s="55" t="s">
        <v>5646</v>
      </c>
      <c r="C18" s="56" t="s">
        <v>5647</v>
      </c>
      <c r="D18" s="57" t="s">
        <v>281</v>
      </c>
      <c r="E18" s="100">
        <v>2</v>
      </c>
      <c r="F18" s="59"/>
      <c r="G18" s="60">
        <f t="shared" si="0"/>
        <v>0</v>
      </c>
      <c r="H18" s="61">
        <v>0</v>
      </c>
      <c r="I18" s="62">
        <f t="shared" si="1"/>
        <v>0</v>
      </c>
      <c r="J18" s="61">
        <v>0</v>
      </c>
      <c r="K18" s="62">
        <f t="shared" si="2"/>
        <v>0</v>
      </c>
      <c r="O18" s="53"/>
      <c r="Z18" s="53"/>
      <c r="AA18" s="53">
        <v>1</v>
      </c>
      <c r="AB18" s="53">
        <v>7</v>
      </c>
      <c r="AC18" s="53">
        <v>7</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 t="shared" si="3"/>
        <v>0</v>
      </c>
      <c r="BA18" s="53"/>
      <c r="BB18" s="53"/>
      <c r="BC18" s="53"/>
      <c r="BD18" s="53"/>
      <c r="BE18" s="53"/>
      <c r="BF18" s="53"/>
      <c r="BG18" s="53"/>
      <c r="BH18" s="53"/>
      <c r="BI18" s="53"/>
      <c r="CA18" s="53">
        <v>1</v>
      </c>
      <c r="CB18" s="53">
        <v>7</v>
      </c>
      <c r="CZ18" s="16">
        <v>2</v>
      </c>
    </row>
    <row r="19" spans="1:104" x14ac:dyDescent="0.2">
      <c r="A19" s="54">
        <v>12</v>
      </c>
      <c r="B19" s="55" t="s">
        <v>5648</v>
      </c>
      <c r="C19" s="56" t="s">
        <v>5649</v>
      </c>
      <c r="D19" s="57" t="s">
        <v>281</v>
      </c>
      <c r="E19" s="100">
        <v>2</v>
      </c>
      <c r="F19" s="59"/>
      <c r="G19" s="60">
        <f t="shared" si="0"/>
        <v>0</v>
      </c>
      <c r="H19" s="61">
        <v>0</v>
      </c>
      <c r="I19" s="62">
        <f t="shared" si="1"/>
        <v>0</v>
      </c>
      <c r="J19" s="61">
        <v>0</v>
      </c>
      <c r="K19" s="62">
        <f t="shared" si="2"/>
        <v>0</v>
      </c>
      <c r="O19" s="53"/>
      <c r="Z19" s="53"/>
      <c r="AA19" s="53">
        <v>1</v>
      </c>
      <c r="AB19" s="53">
        <v>7</v>
      </c>
      <c r="AC19" s="53">
        <v>7</v>
      </c>
      <c r="AD19" s="53"/>
      <c r="AE19" s="53"/>
      <c r="AF19" s="53"/>
      <c r="AG19" s="53"/>
      <c r="AH19" s="53"/>
      <c r="AI19" s="53"/>
      <c r="AJ19" s="53"/>
      <c r="AK19" s="53"/>
      <c r="AL19" s="53"/>
      <c r="AM19" s="53"/>
      <c r="AN19" s="53"/>
      <c r="AO19" s="53"/>
      <c r="AP19" s="53"/>
      <c r="AQ19" s="53"/>
      <c r="AR19" s="53"/>
      <c r="AS19" s="53"/>
      <c r="AT19" s="53"/>
      <c r="AU19" s="53"/>
      <c r="AV19" s="53"/>
      <c r="AW19" s="53"/>
      <c r="AX19" s="53"/>
      <c r="AY19" s="53"/>
      <c r="AZ19" s="63">
        <f t="shared" si="3"/>
        <v>0</v>
      </c>
      <c r="BA19" s="53"/>
      <c r="BB19" s="53"/>
      <c r="BC19" s="53"/>
      <c r="BD19" s="53"/>
      <c r="BE19" s="53"/>
      <c r="BF19" s="53"/>
      <c r="BG19" s="53"/>
      <c r="BH19" s="53"/>
      <c r="BI19" s="53"/>
      <c r="CA19" s="53">
        <v>1</v>
      </c>
      <c r="CB19" s="53">
        <v>7</v>
      </c>
      <c r="CZ19" s="16">
        <v>2</v>
      </c>
    </row>
    <row r="20" spans="1:104" x14ac:dyDescent="0.2">
      <c r="A20" s="74" t="s">
        <v>42</v>
      </c>
      <c r="B20" s="75" t="s">
        <v>4386</v>
      </c>
      <c r="C20" s="76" t="s">
        <v>4734</v>
      </c>
      <c r="D20" s="77"/>
      <c r="E20" s="78"/>
      <c r="F20" s="78"/>
      <c r="G20" s="79">
        <f>SUM(G7:G19)</f>
        <v>0</v>
      </c>
      <c r="H20" s="80"/>
      <c r="I20" s="79">
        <f>SUM(I7:I19)</f>
        <v>2.146E-2</v>
      </c>
      <c r="J20" s="81"/>
      <c r="K20" s="79">
        <f>SUM(K7:K19)</f>
        <v>-4.4999999999999998E-2</v>
      </c>
      <c r="O20" s="53"/>
      <c r="X20" s="82">
        <f>K20</f>
        <v>-4.4999999999999998E-2</v>
      </c>
      <c r="Y20" s="82">
        <f>I20</f>
        <v>2.146E-2</v>
      </c>
      <c r="Z20" s="63">
        <f>G20</f>
        <v>0</v>
      </c>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83"/>
      <c r="BB20" s="83"/>
      <c r="BC20" s="83"/>
      <c r="BD20" s="83"/>
      <c r="BE20" s="83"/>
      <c r="BF20" s="83"/>
      <c r="BG20" s="53"/>
      <c r="BH20" s="53"/>
      <c r="BI20" s="53"/>
    </row>
    <row r="21" spans="1:104" ht="14.25" customHeight="1" x14ac:dyDescent="0.2">
      <c r="A21" s="43" t="s">
        <v>38</v>
      </c>
      <c r="B21" s="44" t="s">
        <v>4476</v>
      </c>
      <c r="C21" s="45" t="s">
        <v>5323</v>
      </c>
      <c r="D21" s="46"/>
      <c r="E21" s="47"/>
      <c r="F21" s="47"/>
      <c r="G21" s="48"/>
      <c r="H21" s="49"/>
      <c r="I21" s="50"/>
      <c r="J21" s="51"/>
      <c r="K21" s="52"/>
      <c r="O21" s="53"/>
    </row>
    <row r="22" spans="1:104" x14ac:dyDescent="0.2">
      <c r="A22" s="54">
        <v>13</v>
      </c>
      <c r="B22" s="55" t="s">
        <v>4477</v>
      </c>
      <c r="C22" s="56" t="s">
        <v>4478</v>
      </c>
      <c r="D22" s="57" t="s">
        <v>281</v>
      </c>
      <c r="E22" s="100">
        <v>56</v>
      </c>
      <c r="F22" s="59"/>
      <c r="G22" s="60">
        <f t="shared" ref="G22:G33" si="4">E22*F22</f>
        <v>0</v>
      </c>
      <c r="H22" s="61">
        <v>0</v>
      </c>
      <c r="I22" s="62">
        <f t="shared" ref="I22:I33" si="5">E22*H22</f>
        <v>0</v>
      </c>
      <c r="J22" s="61">
        <v>0</v>
      </c>
      <c r="K22" s="62">
        <f t="shared" ref="K22:K33" si="6">E22*J22</f>
        <v>0</v>
      </c>
      <c r="O22" s="53"/>
      <c r="Z22" s="53"/>
      <c r="AA22" s="53">
        <v>1</v>
      </c>
      <c r="AB22" s="53">
        <v>1</v>
      </c>
      <c r="AC22" s="53">
        <v>1</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 t="shared" ref="AZ22:AZ33" si="7">G22</f>
        <v>0</v>
      </c>
      <c r="BA22" s="53"/>
      <c r="BB22" s="53"/>
      <c r="BC22" s="53"/>
      <c r="BD22" s="53"/>
      <c r="BE22" s="53"/>
      <c r="BF22" s="53"/>
      <c r="BG22" s="53"/>
      <c r="BH22" s="53"/>
      <c r="BI22" s="53"/>
      <c r="CA22" s="53">
        <v>1</v>
      </c>
      <c r="CB22" s="53">
        <v>1</v>
      </c>
      <c r="CZ22" s="16">
        <v>1</v>
      </c>
    </row>
    <row r="23" spans="1:104" x14ac:dyDescent="0.2">
      <c r="A23" s="54">
        <v>14</v>
      </c>
      <c r="B23" s="55" t="s">
        <v>4758</v>
      </c>
      <c r="C23" s="56" t="s">
        <v>5324</v>
      </c>
      <c r="D23" s="57" t="s">
        <v>281</v>
      </c>
      <c r="E23" s="100">
        <v>56</v>
      </c>
      <c r="F23" s="59"/>
      <c r="G23" s="60">
        <f t="shared" si="4"/>
        <v>0</v>
      </c>
      <c r="H23" s="61">
        <v>0</v>
      </c>
      <c r="I23" s="62">
        <f t="shared" si="5"/>
        <v>0</v>
      </c>
      <c r="J23" s="61"/>
      <c r="K23" s="62">
        <f t="shared" si="6"/>
        <v>0</v>
      </c>
      <c r="O23" s="53"/>
      <c r="Z23" s="53"/>
      <c r="AA23" s="53">
        <v>3</v>
      </c>
      <c r="AB23" s="53">
        <v>0</v>
      </c>
      <c r="AC23" s="53" t="s">
        <v>4758</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 t="shared" si="7"/>
        <v>0</v>
      </c>
      <c r="BA23" s="53"/>
      <c r="BB23" s="53"/>
      <c r="BC23" s="53"/>
      <c r="BD23" s="53"/>
      <c r="BE23" s="53"/>
      <c r="BF23" s="53"/>
      <c r="BG23" s="53"/>
      <c r="BH23" s="53"/>
      <c r="BI23" s="53"/>
      <c r="CA23" s="53">
        <v>3</v>
      </c>
      <c r="CB23" s="53">
        <v>0</v>
      </c>
      <c r="CZ23" s="16">
        <v>1</v>
      </c>
    </row>
    <row r="24" spans="1:104" ht="22.5" x14ac:dyDescent="0.2">
      <c r="A24" s="54">
        <v>15</v>
      </c>
      <c r="B24" s="55" t="s">
        <v>5268</v>
      </c>
      <c r="C24" s="56" t="s">
        <v>5269</v>
      </c>
      <c r="D24" s="57" t="s">
        <v>281</v>
      </c>
      <c r="E24" s="100">
        <v>3</v>
      </c>
      <c r="F24" s="59"/>
      <c r="G24" s="60">
        <f t="shared" si="4"/>
        <v>0</v>
      </c>
      <c r="H24" s="61">
        <v>0</v>
      </c>
      <c r="I24" s="62">
        <f t="shared" si="5"/>
        <v>0</v>
      </c>
      <c r="J24" s="61">
        <v>0</v>
      </c>
      <c r="K24" s="62">
        <f t="shared" si="6"/>
        <v>0</v>
      </c>
      <c r="O24" s="53"/>
      <c r="Z24" s="53"/>
      <c r="AA24" s="53">
        <v>1</v>
      </c>
      <c r="AB24" s="53">
        <v>1</v>
      </c>
      <c r="AC24" s="53">
        <v>1</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 t="shared" si="7"/>
        <v>0</v>
      </c>
      <c r="BA24" s="53"/>
      <c r="BB24" s="53"/>
      <c r="BC24" s="53"/>
      <c r="BD24" s="53"/>
      <c r="BE24" s="53"/>
      <c r="BF24" s="53"/>
      <c r="BG24" s="53"/>
      <c r="BH24" s="53"/>
      <c r="BI24" s="53"/>
      <c r="CA24" s="53">
        <v>1</v>
      </c>
      <c r="CB24" s="53">
        <v>1</v>
      </c>
      <c r="CZ24" s="16">
        <v>1</v>
      </c>
    </row>
    <row r="25" spans="1:104" ht="22.5" x14ac:dyDescent="0.2">
      <c r="A25" s="54">
        <v>16</v>
      </c>
      <c r="B25" s="55" t="s">
        <v>5270</v>
      </c>
      <c r="C25" s="56" t="s">
        <v>5271</v>
      </c>
      <c r="D25" s="57" t="s">
        <v>281</v>
      </c>
      <c r="E25" s="100">
        <v>3</v>
      </c>
      <c r="F25" s="59"/>
      <c r="G25" s="60">
        <f t="shared" si="4"/>
        <v>0</v>
      </c>
      <c r="H25" s="61">
        <v>0</v>
      </c>
      <c r="I25" s="62">
        <f t="shared" si="5"/>
        <v>0</v>
      </c>
      <c r="J25" s="61">
        <v>0</v>
      </c>
      <c r="K25" s="62">
        <f t="shared" si="6"/>
        <v>0</v>
      </c>
      <c r="O25" s="53"/>
      <c r="Z25" s="53"/>
      <c r="AA25" s="53">
        <v>1</v>
      </c>
      <c r="AB25" s="53">
        <v>1</v>
      </c>
      <c r="AC25" s="53">
        <v>1</v>
      </c>
      <c r="AD25" s="53"/>
      <c r="AE25" s="53"/>
      <c r="AF25" s="53"/>
      <c r="AG25" s="53"/>
      <c r="AH25" s="53"/>
      <c r="AI25" s="53"/>
      <c r="AJ25" s="53"/>
      <c r="AK25" s="53"/>
      <c r="AL25" s="53"/>
      <c r="AM25" s="53"/>
      <c r="AN25" s="53"/>
      <c r="AO25" s="53"/>
      <c r="AP25" s="53"/>
      <c r="AQ25" s="53"/>
      <c r="AR25" s="53"/>
      <c r="AS25" s="53"/>
      <c r="AT25" s="53"/>
      <c r="AU25" s="53"/>
      <c r="AV25" s="53"/>
      <c r="AW25" s="53"/>
      <c r="AX25" s="53"/>
      <c r="AY25" s="53"/>
      <c r="AZ25" s="63">
        <f t="shared" si="7"/>
        <v>0</v>
      </c>
      <c r="BA25" s="53"/>
      <c r="BB25" s="53"/>
      <c r="BC25" s="53"/>
      <c r="BD25" s="53"/>
      <c r="BE25" s="53"/>
      <c r="BF25" s="53"/>
      <c r="BG25" s="53"/>
      <c r="BH25" s="53"/>
      <c r="BI25" s="53"/>
      <c r="CA25" s="53">
        <v>1</v>
      </c>
      <c r="CB25" s="53">
        <v>1</v>
      </c>
      <c r="CZ25" s="16">
        <v>1</v>
      </c>
    </row>
    <row r="26" spans="1:104" x14ac:dyDescent="0.2">
      <c r="A26" s="54">
        <v>17</v>
      </c>
      <c r="B26" s="55" t="s">
        <v>5284</v>
      </c>
      <c r="C26" s="56" t="s">
        <v>5325</v>
      </c>
      <c r="D26" s="57" t="s">
        <v>281</v>
      </c>
      <c r="E26" s="100">
        <v>3</v>
      </c>
      <c r="F26" s="59"/>
      <c r="G26" s="60">
        <f t="shared" si="4"/>
        <v>0</v>
      </c>
      <c r="H26" s="61">
        <v>0</v>
      </c>
      <c r="I26" s="62">
        <f t="shared" si="5"/>
        <v>0</v>
      </c>
      <c r="J26" s="61"/>
      <c r="K26" s="62">
        <f t="shared" si="6"/>
        <v>0</v>
      </c>
      <c r="O26" s="53"/>
      <c r="Z26" s="53"/>
      <c r="AA26" s="53">
        <v>3</v>
      </c>
      <c r="AB26" s="53">
        <v>0</v>
      </c>
      <c r="AC26" s="53">
        <v>562411202</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 t="shared" si="7"/>
        <v>0</v>
      </c>
      <c r="BA26" s="53"/>
      <c r="BB26" s="53"/>
      <c r="BC26" s="53"/>
      <c r="BD26" s="53"/>
      <c r="BE26" s="53"/>
      <c r="BF26" s="53"/>
      <c r="BG26" s="53"/>
      <c r="BH26" s="53"/>
      <c r="BI26" s="53"/>
      <c r="CA26" s="53">
        <v>3</v>
      </c>
      <c r="CB26" s="53">
        <v>0</v>
      </c>
      <c r="CZ26" s="16">
        <v>1</v>
      </c>
    </row>
    <row r="27" spans="1:104" ht="22.5" x14ac:dyDescent="0.2">
      <c r="A27" s="54">
        <v>18</v>
      </c>
      <c r="B27" s="55" t="s">
        <v>5272</v>
      </c>
      <c r="C27" s="56" t="s">
        <v>5273</v>
      </c>
      <c r="D27" s="57" t="s">
        <v>5197</v>
      </c>
      <c r="E27" s="100">
        <v>0.2</v>
      </c>
      <c r="F27" s="59"/>
      <c r="G27" s="60">
        <f t="shared" si="4"/>
        <v>0</v>
      </c>
      <c r="H27" s="61">
        <v>0</v>
      </c>
      <c r="I27" s="62">
        <f t="shared" si="5"/>
        <v>0</v>
      </c>
      <c r="J27" s="61">
        <v>0</v>
      </c>
      <c r="K27" s="62">
        <f t="shared" si="6"/>
        <v>0</v>
      </c>
      <c r="O27" s="53"/>
      <c r="Z27" s="53"/>
      <c r="AA27" s="53">
        <v>1</v>
      </c>
      <c r="AB27" s="53">
        <v>1</v>
      </c>
      <c r="AC27" s="53">
        <v>1</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 t="shared" si="7"/>
        <v>0</v>
      </c>
      <c r="BA27" s="53"/>
      <c r="BB27" s="53"/>
      <c r="BC27" s="53"/>
      <c r="BD27" s="53"/>
      <c r="BE27" s="53"/>
      <c r="BF27" s="53"/>
      <c r="BG27" s="53"/>
      <c r="BH27" s="53"/>
      <c r="BI27" s="53"/>
      <c r="CA27" s="53">
        <v>1</v>
      </c>
      <c r="CB27" s="53">
        <v>1</v>
      </c>
      <c r="CZ27" s="16">
        <v>1</v>
      </c>
    </row>
    <row r="28" spans="1:104" ht="22.5" x14ac:dyDescent="0.2">
      <c r="A28" s="54">
        <v>19</v>
      </c>
      <c r="B28" s="55" t="s">
        <v>5274</v>
      </c>
      <c r="C28" s="56" t="s">
        <v>5275</v>
      </c>
      <c r="D28" s="57" t="s">
        <v>281</v>
      </c>
      <c r="E28" s="100">
        <v>8</v>
      </c>
      <c r="F28" s="59"/>
      <c r="G28" s="60">
        <f t="shared" si="4"/>
        <v>0</v>
      </c>
      <c r="H28" s="61">
        <v>0</v>
      </c>
      <c r="I28" s="62">
        <f t="shared" si="5"/>
        <v>0</v>
      </c>
      <c r="J28" s="61">
        <v>0</v>
      </c>
      <c r="K28" s="62">
        <f t="shared" si="6"/>
        <v>0</v>
      </c>
      <c r="O28" s="53"/>
      <c r="Z28" s="53"/>
      <c r="AA28" s="53">
        <v>1</v>
      </c>
      <c r="AB28" s="53">
        <v>1</v>
      </c>
      <c r="AC28" s="53">
        <v>1</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 t="shared" si="7"/>
        <v>0</v>
      </c>
      <c r="BA28" s="53"/>
      <c r="BB28" s="53"/>
      <c r="BC28" s="53"/>
      <c r="BD28" s="53"/>
      <c r="BE28" s="53"/>
      <c r="BF28" s="53"/>
      <c r="BG28" s="53"/>
      <c r="BH28" s="53"/>
      <c r="BI28" s="53"/>
      <c r="CA28" s="53">
        <v>1</v>
      </c>
      <c r="CB28" s="53">
        <v>1</v>
      </c>
      <c r="CZ28" s="16">
        <v>1</v>
      </c>
    </row>
    <row r="29" spans="1:104" x14ac:dyDescent="0.2">
      <c r="A29" s="54">
        <v>20</v>
      </c>
      <c r="B29" s="55" t="s">
        <v>5280</v>
      </c>
      <c r="C29" s="56" t="s">
        <v>5327</v>
      </c>
      <c r="D29" s="57" t="s">
        <v>281</v>
      </c>
      <c r="E29" s="100">
        <v>8</v>
      </c>
      <c r="F29" s="59"/>
      <c r="G29" s="60">
        <f t="shared" si="4"/>
        <v>0</v>
      </c>
      <c r="H29" s="61">
        <v>0</v>
      </c>
      <c r="I29" s="62">
        <f t="shared" si="5"/>
        <v>0</v>
      </c>
      <c r="J29" s="61"/>
      <c r="K29" s="62">
        <f t="shared" si="6"/>
        <v>0</v>
      </c>
      <c r="O29" s="53"/>
      <c r="Z29" s="53"/>
      <c r="AA29" s="53">
        <v>3</v>
      </c>
      <c r="AB29" s="53">
        <v>0</v>
      </c>
      <c r="AC29" s="53">
        <v>562411200</v>
      </c>
      <c r="AD29" s="53"/>
      <c r="AE29" s="53"/>
      <c r="AF29" s="53"/>
      <c r="AG29" s="53"/>
      <c r="AH29" s="53"/>
      <c r="AI29" s="53"/>
      <c r="AJ29" s="53"/>
      <c r="AK29" s="53"/>
      <c r="AL29" s="53"/>
      <c r="AM29" s="53"/>
      <c r="AN29" s="53"/>
      <c r="AO29" s="53"/>
      <c r="AP29" s="53"/>
      <c r="AQ29" s="53"/>
      <c r="AR29" s="53"/>
      <c r="AS29" s="53"/>
      <c r="AT29" s="53"/>
      <c r="AU29" s="53"/>
      <c r="AV29" s="53"/>
      <c r="AW29" s="53"/>
      <c r="AX29" s="53"/>
      <c r="AY29" s="53"/>
      <c r="AZ29" s="63">
        <f t="shared" si="7"/>
        <v>0</v>
      </c>
      <c r="BA29" s="53"/>
      <c r="BB29" s="53"/>
      <c r="BC29" s="53"/>
      <c r="BD29" s="53"/>
      <c r="BE29" s="53"/>
      <c r="BF29" s="53"/>
      <c r="BG29" s="53"/>
      <c r="BH29" s="53"/>
      <c r="BI29" s="53"/>
      <c r="CA29" s="53">
        <v>3</v>
      </c>
      <c r="CB29" s="53">
        <v>0</v>
      </c>
      <c r="CZ29" s="16">
        <v>1</v>
      </c>
    </row>
    <row r="30" spans="1:104" ht="22.5" x14ac:dyDescent="0.2">
      <c r="A30" s="54">
        <v>21</v>
      </c>
      <c r="B30" s="55" t="s">
        <v>5276</v>
      </c>
      <c r="C30" s="56" t="s">
        <v>5277</v>
      </c>
      <c r="D30" s="57" t="s">
        <v>281</v>
      </c>
      <c r="E30" s="100">
        <v>6</v>
      </c>
      <c r="F30" s="59"/>
      <c r="G30" s="60">
        <f t="shared" si="4"/>
        <v>0</v>
      </c>
      <c r="H30" s="61">
        <v>0</v>
      </c>
      <c r="I30" s="62">
        <f t="shared" si="5"/>
        <v>0</v>
      </c>
      <c r="J30" s="61">
        <v>0</v>
      </c>
      <c r="K30" s="62">
        <f t="shared" si="6"/>
        <v>0</v>
      </c>
      <c r="O30" s="53"/>
      <c r="Z30" s="53"/>
      <c r="AA30" s="53">
        <v>1</v>
      </c>
      <c r="AB30" s="53">
        <v>1</v>
      </c>
      <c r="AC30" s="53">
        <v>1</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 t="shared" si="7"/>
        <v>0</v>
      </c>
      <c r="BA30" s="53"/>
      <c r="BB30" s="53"/>
      <c r="BC30" s="53"/>
      <c r="BD30" s="53"/>
      <c r="BE30" s="53"/>
      <c r="BF30" s="53"/>
      <c r="BG30" s="53"/>
      <c r="BH30" s="53"/>
      <c r="BI30" s="53"/>
      <c r="CA30" s="53">
        <v>1</v>
      </c>
      <c r="CB30" s="53">
        <v>1</v>
      </c>
      <c r="CZ30" s="16">
        <v>1</v>
      </c>
    </row>
    <row r="31" spans="1:104" x14ac:dyDescent="0.2">
      <c r="A31" s="54">
        <v>22</v>
      </c>
      <c r="B31" s="55" t="s">
        <v>5282</v>
      </c>
      <c r="C31" s="56" t="s">
        <v>5325</v>
      </c>
      <c r="D31" s="57" t="s">
        <v>281</v>
      </c>
      <c r="E31" s="100">
        <v>6</v>
      </c>
      <c r="F31" s="59"/>
      <c r="G31" s="60">
        <f t="shared" si="4"/>
        <v>0</v>
      </c>
      <c r="H31" s="61">
        <v>0</v>
      </c>
      <c r="I31" s="62">
        <f t="shared" si="5"/>
        <v>0</v>
      </c>
      <c r="J31" s="61"/>
      <c r="K31" s="62">
        <f t="shared" si="6"/>
        <v>0</v>
      </c>
      <c r="O31" s="53"/>
      <c r="Z31" s="53"/>
      <c r="AA31" s="53">
        <v>3</v>
      </c>
      <c r="AB31" s="53">
        <v>0</v>
      </c>
      <c r="AC31" s="53">
        <v>562411201</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 t="shared" si="7"/>
        <v>0</v>
      </c>
      <c r="BA31" s="53"/>
      <c r="BB31" s="53"/>
      <c r="BC31" s="53"/>
      <c r="BD31" s="53"/>
      <c r="BE31" s="53"/>
      <c r="BF31" s="53"/>
      <c r="BG31" s="53"/>
      <c r="BH31" s="53"/>
      <c r="BI31" s="53"/>
      <c r="CA31" s="53">
        <v>3</v>
      </c>
      <c r="CB31" s="53">
        <v>0</v>
      </c>
      <c r="CZ31" s="16">
        <v>1</v>
      </c>
    </row>
    <row r="32" spans="1:104" ht="22.5" x14ac:dyDescent="0.2">
      <c r="A32" s="54">
        <v>23</v>
      </c>
      <c r="B32" s="55" t="s">
        <v>5278</v>
      </c>
      <c r="C32" s="56" t="s">
        <v>5279</v>
      </c>
      <c r="D32" s="57" t="s">
        <v>281</v>
      </c>
      <c r="E32" s="100">
        <v>2</v>
      </c>
      <c r="F32" s="59"/>
      <c r="G32" s="60">
        <f t="shared" si="4"/>
        <v>0</v>
      </c>
      <c r="H32" s="61">
        <v>0</v>
      </c>
      <c r="I32" s="62">
        <f t="shared" si="5"/>
        <v>0</v>
      </c>
      <c r="J32" s="61">
        <v>0</v>
      </c>
      <c r="K32" s="62">
        <f t="shared" si="6"/>
        <v>0</v>
      </c>
      <c r="O32" s="53"/>
      <c r="Z32" s="53"/>
      <c r="AA32" s="53">
        <v>1</v>
      </c>
      <c r="AB32" s="53">
        <v>1</v>
      </c>
      <c r="AC32" s="53">
        <v>1</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 t="shared" si="7"/>
        <v>0</v>
      </c>
      <c r="BA32" s="53"/>
      <c r="BB32" s="53"/>
      <c r="BC32" s="53"/>
      <c r="BD32" s="53"/>
      <c r="BE32" s="53"/>
      <c r="BF32" s="53"/>
      <c r="BG32" s="53"/>
      <c r="BH32" s="53"/>
      <c r="BI32" s="53"/>
      <c r="CA32" s="53">
        <v>1</v>
      </c>
      <c r="CB32" s="53">
        <v>1</v>
      </c>
      <c r="CZ32" s="16">
        <v>1</v>
      </c>
    </row>
    <row r="33" spans="1:104" x14ac:dyDescent="0.2">
      <c r="A33" s="54">
        <v>24</v>
      </c>
      <c r="B33" s="55" t="s">
        <v>5286</v>
      </c>
      <c r="C33" s="56" t="s">
        <v>5287</v>
      </c>
      <c r="D33" s="57" t="s">
        <v>281</v>
      </c>
      <c r="E33" s="100">
        <v>2</v>
      </c>
      <c r="F33" s="59"/>
      <c r="G33" s="60">
        <f t="shared" si="4"/>
        <v>0</v>
      </c>
      <c r="H33" s="61">
        <v>4.5999999999999999E-2</v>
      </c>
      <c r="I33" s="62">
        <f t="shared" si="5"/>
        <v>9.1999999999999998E-2</v>
      </c>
      <c r="J33" s="61"/>
      <c r="K33" s="62">
        <f t="shared" si="6"/>
        <v>0</v>
      </c>
      <c r="O33" s="53"/>
      <c r="Z33" s="53"/>
      <c r="AA33" s="53">
        <v>3</v>
      </c>
      <c r="AB33" s="53">
        <v>0</v>
      </c>
      <c r="AC33" s="53">
        <v>34573205</v>
      </c>
      <c r="AD33" s="53"/>
      <c r="AE33" s="53"/>
      <c r="AF33" s="53"/>
      <c r="AG33" s="53"/>
      <c r="AH33" s="53"/>
      <c r="AI33" s="53"/>
      <c r="AJ33" s="53"/>
      <c r="AK33" s="53"/>
      <c r="AL33" s="53"/>
      <c r="AM33" s="53"/>
      <c r="AN33" s="53"/>
      <c r="AO33" s="53"/>
      <c r="AP33" s="53"/>
      <c r="AQ33" s="53"/>
      <c r="AR33" s="53"/>
      <c r="AS33" s="53"/>
      <c r="AT33" s="53"/>
      <c r="AU33" s="53"/>
      <c r="AV33" s="53"/>
      <c r="AW33" s="53"/>
      <c r="AX33" s="53"/>
      <c r="AY33" s="53"/>
      <c r="AZ33" s="63">
        <f t="shared" si="7"/>
        <v>0</v>
      </c>
      <c r="BA33" s="53"/>
      <c r="BB33" s="53"/>
      <c r="BC33" s="53"/>
      <c r="BD33" s="53"/>
      <c r="BE33" s="53"/>
      <c r="BF33" s="53"/>
      <c r="BG33" s="53"/>
      <c r="BH33" s="53"/>
      <c r="BI33" s="53"/>
      <c r="CA33" s="53">
        <v>3</v>
      </c>
      <c r="CB33" s="53">
        <v>0</v>
      </c>
      <c r="CZ33" s="16">
        <v>1</v>
      </c>
    </row>
    <row r="34" spans="1:104" x14ac:dyDescent="0.2">
      <c r="A34" s="74" t="s">
        <v>42</v>
      </c>
      <c r="B34" s="75" t="s">
        <v>4476</v>
      </c>
      <c r="C34" s="76" t="s">
        <v>5323</v>
      </c>
      <c r="D34" s="77"/>
      <c r="E34" s="78"/>
      <c r="F34" s="78"/>
      <c r="G34" s="79">
        <f>SUM(G21:G33)</f>
        <v>0</v>
      </c>
      <c r="H34" s="80"/>
      <c r="I34" s="79">
        <f>SUM(I21:I33)</f>
        <v>9.1999999999999998E-2</v>
      </c>
      <c r="J34" s="81"/>
      <c r="K34" s="79">
        <f>SUM(K21:K33)</f>
        <v>0</v>
      </c>
      <c r="O34" s="53"/>
      <c r="X34" s="82">
        <f>K34</f>
        <v>0</v>
      </c>
      <c r="Y34" s="82">
        <f>I34</f>
        <v>9.1999999999999998E-2</v>
      </c>
      <c r="Z34" s="63">
        <f>G34</f>
        <v>0</v>
      </c>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83"/>
      <c r="BB34" s="83"/>
      <c r="BC34" s="83"/>
      <c r="BD34" s="83"/>
      <c r="BE34" s="83"/>
      <c r="BF34" s="83"/>
      <c r="BG34" s="53"/>
      <c r="BH34" s="53"/>
      <c r="BI34" s="53"/>
    </row>
    <row r="35" spans="1:104" ht="14.25" customHeight="1" x14ac:dyDescent="0.2">
      <c r="A35" s="43" t="s">
        <v>38</v>
      </c>
      <c r="B35" s="44" t="s">
        <v>39</v>
      </c>
      <c r="C35" s="45" t="s">
        <v>40</v>
      </c>
      <c r="D35" s="46"/>
      <c r="E35" s="47"/>
      <c r="F35" s="47"/>
      <c r="G35" s="48"/>
      <c r="H35" s="49"/>
      <c r="I35" s="50"/>
      <c r="J35" s="51"/>
      <c r="K35" s="52"/>
      <c r="O35" s="53"/>
    </row>
    <row r="36" spans="1:104" ht="22.5" x14ac:dyDescent="0.2">
      <c r="A36" s="54">
        <v>25</v>
      </c>
      <c r="B36" s="55" t="s">
        <v>5650</v>
      </c>
      <c r="C36" s="56" t="s">
        <v>5651</v>
      </c>
      <c r="D36" s="57" t="s">
        <v>1138</v>
      </c>
      <c r="E36" s="100">
        <v>40</v>
      </c>
      <c r="F36" s="59"/>
      <c r="G36" s="60">
        <f t="shared" ref="G36:G49" si="8">E36*F36</f>
        <v>0</v>
      </c>
      <c r="H36" s="61">
        <v>0</v>
      </c>
      <c r="I36" s="62">
        <f t="shared" ref="I36:I49" si="9">E36*H36</f>
        <v>0</v>
      </c>
      <c r="J36" s="61"/>
      <c r="K36" s="62">
        <f t="shared" ref="K36:K49" si="10">E36*J36</f>
        <v>0</v>
      </c>
      <c r="O36" s="53"/>
      <c r="Z36" s="53"/>
      <c r="AA36" s="53">
        <v>12</v>
      </c>
      <c r="AB36" s="53">
        <v>0</v>
      </c>
      <c r="AC36" s="53">
        <v>25</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 t="shared" ref="AZ36:AZ49" si="11">G36</f>
        <v>0</v>
      </c>
      <c r="BA36" s="53"/>
      <c r="BB36" s="53"/>
      <c r="BC36" s="53"/>
      <c r="BD36" s="53"/>
      <c r="BE36" s="53"/>
      <c r="BF36" s="53"/>
      <c r="BG36" s="53"/>
      <c r="BH36" s="53"/>
      <c r="BI36" s="53"/>
      <c r="CA36" s="53">
        <v>12</v>
      </c>
      <c r="CB36" s="53">
        <v>0</v>
      </c>
      <c r="CZ36" s="16">
        <v>1</v>
      </c>
    </row>
    <row r="37" spans="1:104" ht="22.5" x14ac:dyDescent="0.2">
      <c r="A37" s="54">
        <v>26</v>
      </c>
      <c r="B37" s="55" t="s">
        <v>5652</v>
      </c>
      <c r="C37" s="56" t="s">
        <v>5653</v>
      </c>
      <c r="D37" s="57" t="s">
        <v>281</v>
      </c>
      <c r="E37" s="100">
        <v>4</v>
      </c>
      <c r="F37" s="59"/>
      <c r="G37" s="60">
        <f t="shared" si="8"/>
        <v>0</v>
      </c>
      <c r="H37" s="61">
        <v>6.4999999999999997E-4</v>
      </c>
      <c r="I37" s="62">
        <f t="shared" si="9"/>
        <v>2.5999999999999999E-3</v>
      </c>
      <c r="J37" s="61">
        <v>0</v>
      </c>
      <c r="K37" s="62">
        <f t="shared" si="10"/>
        <v>0</v>
      </c>
      <c r="O37" s="53"/>
      <c r="Z37" s="53"/>
      <c r="AA37" s="53">
        <v>1</v>
      </c>
      <c r="AB37" s="53">
        <v>1</v>
      </c>
      <c r="AC37" s="53">
        <v>1</v>
      </c>
      <c r="AD37" s="53"/>
      <c r="AE37" s="53"/>
      <c r="AF37" s="53"/>
      <c r="AG37" s="53"/>
      <c r="AH37" s="53"/>
      <c r="AI37" s="53"/>
      <c r="AJ37" s="53"/>
      <c r="AK37" s="53"/>
      <c r="AL37" s="53"/>
      <c r="AM37" s="53"/>
      <c r="AN37" s="53"/>
      <c r="AO37" s="53"/>
      <c r="AP37" s="53"/>
      <c r="AQ37" s="53"/>
      <c r="AR37" s="53"/>
      <c r="AS37" s="53"/>
      <c r="AT37" s="53"/>
      <c r="AU37" s="53"/>
      <c r="AV37" s="53"/>
      <c r="AW37" s="53"/>
      <c r="AX37" s="53"/>
      <c r="AY37" s="53"/>
      <c r="AZ37" s="63">
        <f t="shared" si="11"/>
        <v>0</v>
      </c>
      <c r="BA37" s="53"/>
      <c r="BB37" s="53"/>
      <c r="BC37" s="53"/>
      <c r="BD37" s="53"/>
      <c r="BE37" s="53"/>
      <c r="BF37" s="53"/>
      <c r="BG37" s="53"/>
      <c r="BH37" s="53"/>
      <c r="BI37" s="53"/>
      <c r="CA37" s="53">
        <v>1</v>
      </c>
      <c r="CB37" s="53">
        <v>1</v>
      </c>
      <c r="CZ37" s="16">
        <v>1</v>
      </c>
    </row>
    <row r="38" spans="1:104" ht="22.5" x14ac:dyDescent="0.2">
      <c r="A38" s="54">
        <v>27</v>
      </c>
      <c r="B38" s="55" t="s">
        <v>5654</v>
      </c>
      <c r="C38" s="56" t="s">
        <v>5655</v>
      </c>
      <c r="D38" s="57" t="s">
        <v>281</v>
      </c>
      <c r="E38" s="100">
        <v>4</v>
      </c>
      <c r="F38" s="59"/>
      <c r="G38" s="60">
        <f t="shared" si="8"/>
        <v>0</v>
      </c>
      <c r="H38" s="61">
        <v>0</v>
      </c>
      <c r="I38" s="62">
        <f t="shared" si="9"/>
        <v>0</v>
      </c>
      <c r="J38" s="61">
        <v>0</v>
      </c>
      <c r="K38" s="62">
        <f t="shared" si="10"/>
        <v>0</v>
      </c>
      <c r="O38" s="53"/>
      <c r="Z38" s="53"/>
      <c r="AA38" s="53">
        <v>1</v>
      </c>
      <c r="AB38" s="53">
        <v>1</v>
      </c>
      <c r="AC38" s="53">
        <v>1</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 t="shared" si="11"/>
        <v>0</v>
      </c>
      <c r="BA38" s="53"/>
      <c r="BB38" s="53"/>
      <c r="BC38" s="53"/>
      <c r="BD38" s="53"/>
      <c r="BE38" s="53"/>
      <c r="BF38" s="53"/>
      <c r="BG38" s="53"/>
      <c r="BH38" s="53"/>
      <c r="BI38" s="53"/>
      <c r="CA38" s="53">
        <v>1</v>
      </c>
      <c r="CB38" s="53">
        <v>1</v>
      </c>
      <c r="CZ38" s="16">
        <v>1</v>
      </c>
    </row>
    <row r="39" spans="1:104" x14ac:dyDescent="0.2">
      <c r="A39" s="54">
        <v>28</v>
      </c>
      <c r="B39" s="55" t="s">
        <v>5656</v>
      </c>
      <c r="C39" s="56" t="s">
        <v>5657</v>
      </c>
      <c r="D39" s="57" t="s">
        <v>281</v>
      </c>
      <c r="E39" s="100">
        <v>112</v>
      </c>
      <c r="F39" s="59"/>
      <c r="G39" s="60">
        <f t="shared" si="8"/>
        <v>0</v>
      </c>
      <c r="H39" s="61">
        <v>0</v>
      </c>
      <c r="I39" s="62">
        <f t="shared" si="9"/>
        <v>0</v>
      </c>
      <c r="J39" s="61"/>
      <c r="K39" s="62">
        <f t="shared" si="10"/>
        <v>0</v>
      </c>
      <c r="O39" s="53"/>
      <c r="Z39" s="53"/>
      <c r="AA39" s="53">
        <v>3</v>
      </c>
      <c r="AB39" s="53">
        <v>0</v>
      </c>
      <c r="AC39" s="53">
        <v>95250800</v>
      </c>
      <c r="AD39" s="53"/>
      <c r="AE39" s="53"/>
      <c r="AF39" s="53"/>
      <c r="AG39" s="53"/>
      <c r="AH39" s="53"/>
      <c r="AI39" s="53"/>
      <c r="AJ39" s="53"/>
      <c r="AK39" s="53"/>
      <c r="AL39" s="53"/>
      <c r="AM39" s="53"/>
      <c r="AN39" s="53"/>
      <c r="AO39" s="53"/>
      <c r="AP39" s="53"/>
      <c r="AQ39" s="53"/>
      <c r="AR39" s="53"/>
      <c r="AS39" s="53"/>
      <c r="AT39" s="53"/>
      <c r="AU39" s="53"/>
      <c r="AV39" s="53"/>
      <c r="AW39" s="53"/>
      <c r="AX39" s="53"/>
      <c r="AY39" s="53"/>
      <c r="AZ39" s="63">
        <f t="shared" si="11"/>
        <v>0</v>
      </c>
      <c r="BA39" s="53"/>
      <c r="BB39" s="53"/>
      <c r="BC39" s="53"/>
      <c r="BD39" s="53"/>
      <c r="BE39" s="53"/>
      <c r="BF39" s="53"/>
      <c r="BG39" s="53"/>
      <c r="BH39" s="53"/>
      <c r="BI39" s="53"/>
      <c r="CA39" s="53">
        <v>3</v>
      </c>
      <c r="CB39" s="53">
        <v>0</v>
      </c>
      <c r="CZ39" s="16">
        <v>1</v>
      </c>
    </row>
    <row r="40" spans="1:104" ht="22.5" x14ac:dyDescent="0.2">
      <c r="A40" s="54">
        <v>29</v>
      </c>
      <c r="B40" s="55" t="s">
        <v>5247</v>
      </c>
      <c r="C40" s="56" t="s">
        <v>5328</v>
      </c>
      <c r="D40" s="57" t="s">
        <v>201</v>
      </c>
      <c r="E40" s="100">
        <v>1102.5</v>
      </c>
      <c r="F40" s="59"/>
      <c r="G40" s="60">
        <f t="shared" si="8"/>
        <v>0</v>
      </c>
      <c r="H40" s="61">
        <v>1.4999999999999999E-4</v>
      </c>
      <c r="I40" s="62">
        <f t="shared" si="9"/>
        <v>0.16537499999999999</v>
      </c>
      <c r="J40" s="61">
        <v>0</v>
      </c>
      <c r="K40" s="62">
        <f t="shared" si="10"/>
        <v>0</v>
      </c>
      <c r="O40" s="53"/>
      <c r="Z40" s="53"/>
      <c r="AA40" s="53">
        <v>1</v>
      </c>
      <c r="AB40" s="53">
        <v>1</v>
      </c>
      <c r="AC40" s="53">
        <v>1</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 t="shared" si="11"/>
        <v>0</v>
      </c>
      <c r="BA40" s="53"/>
      <c r="BB40" s="53"/>
      <c r="BC40" s="53"/>
      <c r="BD40" s="53"/>
      <c r="BE40" s="53"/>
      <c r="BF40" s="53"/>
      <c r="BG40" s="53"/>
      <c r="BH40" s="53"/>
      <c r="BI40" s="53"/>
      <c r="CA40" s="53">
        <v>1</v>
      </c>
      <c r="CB40" s="53">
        <v>1</v>
      </c>
      <c r="CZ40" s="16">
        <v>1</v>
      </c>
    </row>
    <row r="41" spans="1:104" ht="22.5" x14ac:dyDescent="0.2">
      <c r="A41" s="54">
        <v>30</v>
      </c>
      <c r="B41" s="55" t="s">
        <v>5249</v>
      </c>
      <c r="C41" s="56" t="s">
        <v>5329</v>
      </c>
      <c r="D41" s="57" t="s">
        <v>201</v>
      </c>
      <c r="E41" s="100">
        <v>1102.5</v>
      </c>
      <c r="F41" s="59"/>
      <c r="G41" s="60">
        <f t="shared" si="8"/>
        <v>0</v>
      </c>
      <c r="H41" s="61">
        <v>0</v>
      </c>
      <c r="I41" s="62">
        <f t="shared" si="9"/>
        <v>0</v>
      </c>
      <c r="J41" s="61">
        <v>0</v>
      </c>
      <c r="K41" s="62">
        <f t="shared" si="10"/>
        <v>0</v>
      </c>
      <c r="O41" s="53"/>
      <c r="Z41" s="53"/>
      <c r="AA41" s="53">
        <v>1</v>
      </c>
      <c r="AB41" s="53">
        <v>1</v>
      </c>
      <c r="AC41" s="53">
        <v>1</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 t="shared" si="11"/>
        <v>0</v>
      </c>
      <c r="BA41" s="53"/>
      <c r="BB41" s="53"/>
      <c r="BC41" s="53"/>
      <c r="BD41" s="53"/>
      <c r="BE41" s="53"/>
      <c r="BF41" s="53"/>
      <c r="BG41" s="53"/>
      <c r="BH41" s="53"/>
      <c r="BI41" s="53"/>
      <c r="CA41" s="53">
        <v>1</v>
      </c>
      <c r="CB41" s="53">
        <v>1</v>
      </c>
      <c r="CZ41" s="16">
        <v>1</v>
      </c>
    </row>
    <row r="42" spans="1:104" x14ac:dyDescent="0.2">
      <c r="A42" s="54">
        <v>31</v>
      </c>
      <c r="B42" s="55" t="s">
        <v>5261</v>
      </c>
      <c r="C42" s="56" t="s">
        <v>5262</v>
      </c>
      <c r="D42" s="57" t="s">
        <v>281</v>
      </c>
      <c r="E42" s="100">
        <v>315</v>
      </c>
      <c r="F42" s="59"/>
      <c r="G42" s="60">
        <f t="shared" si="8"/>
        <v>0</v>
      </c>
      <c r="H42" s="61">
        <v>1.2500000000000001E-2</v>
      </c>
      <c r="I42" s="62">
        <f t="shared" si="9"/>
        <v>3.9375</v>
      </c>
      <c r="J42" s="61"/>
      <c r="K42" s="62">
        <f t="shared" si="10"/>
        <v>0</v>
      </c>
      <c r="O42" s="53"/>
      <c r="Z42" s="53"/>
      <c r="AA42" s="53">
        <v>3</v>
      </c>
      <c r="AB42" s="53">
        <v>0</v>
      </c>
      <c r="AC42" s="53">
        <v>95250820</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 t="shared" si="11"/>
        <v>0</v>
      </c>
      <c r="BA42" s="53"/>
      <c r="BB42" s="53"/>
      <c r="BC42" s="53"/>
      <c r="BD42" s="53"/>
      <c r="BE42" s="53"/>
      <c r="BF42" s="53"/>
      <c r="BG42" s="53"/>
      <c r="BH42" s="53"/>
      <c r="BI42" s="53"/>
      <c r="CA42" s="53">
        <v>3</v>
      </c>
      <c r="CB42" s="53">
        <v>0</v>
      </c>
      <c r="CZ42" s="16">
        <v>1</v>
      </c>
    </row>
    <row r="43" spans="1:104" ht="22.5" x14ac:dyDescent="0.2">
      <c r="A43" s="54">
        <v>32</v>
      </c>
      <c r="B43" s="55" t="s">
        <v>5658</v>
      </c>
      <c r="C43" s="56" t="s">
        <v>5252</v>
      </c>
      <c r="D43" s="57" t="s">
        <v>5298</v>
      </c>
      <c r="E43" s="100">
        <v>33.6</v>
      </c>
      <c r="F43" s="59"/>
      <c r="G43" s="60">
        <f t="shared" si="8"/>
        <v>0</v>
      </c>
      <c r="H43" s="61">
        <v>0</v>
      </c>
      <c r="I43" s="62">
        <f t="shared" si="9"/>
        <v>0</v>
      </c>
      <c r="J43" s="61"/>
      <c r="K43" s="62">
        <f t="shared" si="10"/>
        <v>0</v>
      </c>
      <c r="O43" s="53"/>
      <c r="Z43" s="53"/>
      <c r="AA43" s="53">
        <v>12</v>
      </c>
      <c r="AB43" s="53">
        <v>0</v>
      </c>
      <c r="AC43" s="53">
        <v>32</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 t="shared" si="11"/>
        <v>0</v>
      </c>
      <c r="BA43" s="53"/>
      <c r="BB43" s="53"/>
      <c r="BC43" s="53"/>
      <c r="BD43" s="53"/>
      <c r="BE43" s="53"/>
      <c r="BF43" s="53"/>
      <c r="BG43" s="53"/>
      <c r="BH43" s="53"/>
      <c r="BI43" s="53"/>
      <c r="CA43" s="53">
        <v>12</v>
      </c>
      <c r="CB43" s="53">
        <v>0</v>
      </c>
      <c r="CZ43" s="16">
        <v>1</v>
      </c>
    </row>
    <row r="44" spans="1:104" ht="33.75" x14ac:dyDescent="0.2">
      <c r="A44" s="54">
        <v>33</v>
      </c>
      <c r="B44" s="55" t="s">
        <v>5659</v>
      </c>
      <c r="C44" s="56" t="s">
        <v>5660</v>
      </c>
      <c r="D44" s="57" t="s">
        <v>70</v>
      </c>
      <c r="E44" s="100">
        <v>28.8</v>
      </c>
      <c r="F44" s="59"/>
      <c r="G44" s="60">
        <f t="shared" si="8"/>
        <v>0</v>
      </c>
      <c r="H44" s="61">
        <v>0</v>
      </c>
      <c r="I44" s="62">
        <f t="shared" si="9"/>
        <v>0</v>
      </c>
      <c r="J44" s="61">
        <v>0</v>
      </c>
      <c r="K44" s="62">
        <f t="shared" si="10"/>
        <v>0</v>
      </c>
      <c r="O44" s="53"/>
      <c r="Z44" s="53"/>
      <c r="AA44" s="53">
        <v>1</v>
      </c>
      <c r="AB44" s="53">
        <v>1</v>
      </c>
      <c r="AC44" s="53">
        <v>1</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 t="shared" si="11"/>
        <v>0</v>
      </c>
      <c r="BA44" s="53"/>
      <c r="BB44" s="53"/>
      <c r="BC44" s="53"/>
      <c r="BD44" s="53"/>
      <c r="BE44" s="53"/>
      <c r="BF44" s="53"/>
      <c r="BG44" s="53"/>
      <c r="BH44" s="53"/>
      <c r="BI44" s="53"/>
      <c r="CA44" s="53">
        <v>1</v>
      </c>
      <c r="CB44" s="53">
        <v>1</v>
      </c>
      <c r="CZ44" s="16">
        <v>1</v>
      </c>
    </row>
    <row r="45" spans="1:104" ht="33.75" x14ac:dyDescent="0.2">
      <c r="A45" s="54">
        <v>34</v>
      </c>
      <c r="B45" s="55" t="s">
        <v>5253</v>
      </c>
      <c r="C45" s="56" t="s">
        <v>5254</v>
      </c>
      <c r="D45" s="57" t="s">
        <v>70</v>
      </c>
      <c r="E45" s="100">
        <v>44.41</v>
      </c>
      <c r="F45" s="59"/>
      <c r="G45" s="60">
        <f t="shared" si="8"/>
        <v>0</v>
      </c>
      <c r="H45" s="61">
        <v>0</v>
      </c>
      <c r="I45" s="62">
        <f t="shared" si="9"/>
        <v>0</v>
      </c>
      <c r="J45" s="61">
        <v>0</v>
      </c>
      <c r="K45" s="62">
        <f t="shared" si="10"/>
        <v>0</v>
      </c>
      <c r="O45" s="53"/>
      <c r="Z45" s="53"/>
      <c r="AA45" s="53">
        <v>1</v>
      </c>
      <c r="AB45" s="53">
        <v>1</v>
      </c>
      <c r="AC45" s="53">
        <v>1</v>
      </c>
      <c r="AD45" s="53"/>
      <c r="AE45" s="53"/>
      <c r="AF45" s="53"/>
      <c r="AG45" s="53"/>
      <c r="AH45" s="53"/>
      <c r="AI45" s="53"/>
      <c r="AJ45" s="53"/>
      <c r="AK45" s="53"/>
      <c r="AL45" s="53"/>
      <c r="AM45" s="53"/>
      <c r="AN45" s="53"/>
      <c r="AO45" s="53"/>
      <c r="AP45" s="53"/>
      <c r="AQ45" s="53"/>
      <c r="AR45" s="53"/>
      <c r="AS45" s="53"/>
      <c r="AT45" s="53"/>
      <c r="AU45" s="53"/>
      <c r="AV45" s="53"/>
      <c r="AW45" s="53"/>
      <c r="AX45" s="53"/>
      <c r="AY45" s="53"/>
      <c r="AZ45" s="63">
        <f t="shared" si="11"/>
        <v>0</v>
      </c>
      <c r="BA45" s="53"/>
      <c r="BB45" s="53"/>
      <c r="BC45" s="53"/>
      <c r="BD45" s="53"/>
      <c r="BE45" s="53"/>
      <c r="BF45" s="53"/>
      <c r="BG45" s="53"/>
      <c r="BH45" s="53"/>
      <c r="BI45" s="53"/>
      <c r="CA45" s="53">
        <v>1</v>
      </c>
      <c r="CB45" s="53">
        <v>1</v>
      </c>
      <c r="CZ45" s="16">
        <v>1</v>
      </c>
    </row>
    <row r="46" spans="1:104" ht="33.75" x14ac:dyDescent="0.2">
      <c r="A46" s="54">
        <v>35</v>
      </c>
      <c r="B46" s="55" t="s">
        <v>5661</v>
      </c>
      <c r="C46" s="56" t="s">
        <v>5662</v>
      </c>
      <c r="D46" s="57" t="s">
        <v>5298</v>
      </c>
      <c r="E46" s="100">
        <v>1</v>
      </c>
      <c r="F46" s="59"/>
      <c r="G46" s="60">
        <f t="shared" si="8"/>
        <v>0</v>
      </c>
      <c r="H46" s="61">
        <v>0</v>
      </c>
      <c r="I46" s="62">
        <f t="shared" si="9"/>
        <v>0</v>
      </c>
      <c r="J46" s="61"/>
      <c r="K46" s="62">
        <f t="shared" si="10"/>
        <v>0</v>
      </c>
      <c r="O46" s="53"/>
      <c r="Z46" s="53"/>
      <c r="AA46" s="53">
        <v>12</v>
      </c>
      <c r="AB46" s="53">
        <v>0</v>
      </c>
      <c r="AC46" s="53">
        <v>35</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 t="shared" si="11"/>
        <v>0</v>
      </c>
      <c r="BA46" s="53"/>
      <c r="BB46" s="53"/>
      <c r="BC46" s="53"/>
      <c r="BD46" s="53"/>
      <c r="BE46" s="53"/>
      <c r="BF46" s="53"/>
      <c r="BG46" s="53"/>
      <c r="BH46" s="53"/>
      <c r="BI46" s="53"/>
      <c r="CA46" s="53">
        <v>12</v>
      </c>
      <c r="CB46" s="53">
        <v>0</v>
      </c>
      <c r="CZ46" s="16">
        <v>1</v>
      </c>
    </row>
    <row r="47" spans="1:104" x14ac:dyDescent="0.2">
      <c r="A47" s="54">
        <v>36</v>
      </c>
      <c r="B47" s="55" t="s">
        <v>5663</v>
      </c>
      <c r="C47" s="56" t="s">
        <v>5664</v>
      </c>
      <c r="D47" s="57" t="s">
        <v>5298</v>
      </c>
      <c r="E47" s="100">
        <v>44.41</v>
      </c>
      <c r="F47" s="59"/>
      <c r="G47" s="60">
        <f t="shared" si="8"/>
        <v>0</v>
      </c>
      <c r="H47" s="61">
        <v>0</v>
      </c>
      <c r="I47" s="62">
        <f t="shared" si="9"/>
        <v>0</v>
      </c>
      <c r="J47" s="61"/>
      <c r="K47" s="62">
        <f t="shared" si="10"/>
        <v>0</v>
      </c>
      <c r="O47" s="53"/>
      <c r="Z47" s="53"/>
      <c r="AA47" s="53">
        <v>12</v>
      </c>
      <c r="AB47" s="53">
        <v>0</v>
      </c>
      <c r="AC47" s="53">
        <v>36</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 t="shared" si="11"/>
        <v>0</v>
      </c>
      <c r="BA47" s="53"/>
      <c r="BB47" s="53"/>
      <c r="BC47" s="53"/>
      <c r="BD47" s="53"/>
      <c r="BE47" s="53"/>
      <c r="BF47" s="53"/>
      <c r="BG47" s="53"/>
      <c r="BH47" s="53"/>
      <c r="BI47" s="53"/>
      <c r="CA47" s="53">
        <v>12</v>
      </c>
      <c r="CB47" s="53">
        <v>0</v>
      </c>
      <c r="CZ47" s="16">
        <v>1</v>
      </c>
    </row>
    <row r="48" spans="1:104" ht="22.5" x14ac:dyDescent="0.2">
      <c r="A48" s="54">
        <v>37</v>
      </c>
      <c r="B48" s="55" t="s">
        <v>5665</v>
      </c>
      <c r="C48" s="56" t="s">
        <v>5666</v>
      </c>
      <c r="D48" s="57" t="s">
        <v>5368</v>
      </c>
      <c r="E48" s="100">
        <v>79.938000000000002</v>
      </c>
      <c r="F48" s="59"/>
      <c r="G48" s="60">
        <f t="shared" si="8"/>
        <v>0</v>
      </c>
      <c r="H48" s="61">
        <v>0</v>
      </c>
      <c r="I48" s="62">
        <f t="shared" si="9"/>
        <v>0</v>
      </c>
      <c r="J48" s="61"/>
      <c r="K48" s="62">
        <f t="shared" si="10"/>
        <v>0</v>
      </c>
      <c r="O48" s="53"/>
      <c r="Z48" s="53"/>
      <c r="AA48" s="53">
        <v>12</v>
      </c>
      <c r="AB48" s="53">
        <v>0</v>
      </c>
      <c r="AC48" s="53">
        <v>37</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 t="shared" si="11"/>
        <v>0</v>
      </c>
      <c r="BA48" s="53"/>
      <c r="BB48" s="53"/>
      <c r="BC48" s="53"/>
      <c r="BD48" s="53"/>
      <c r="BE48" s="53"/>
      <c r="BF48" s="53"/>
      <c r="BG48" s="53"/>
      <c r="BH48" s="53"/>
      <c r="BI48" s="53"/>
      <c r="CA48" s="53">
        <v>12</v>
      </c>
      <c r="CB48" s="53">
        <v>0</v>
      </c>
      <c r="CZ48" s="16">
        <v>1</v>
      </c>
    </row>
    <row r="49" spans="1:104" ht="22.5" x14ac:dyDescent="0.2">
      <c r="A49" s="54">
        <v>38</v>
      </c>
      <c r="B49" s="55" t="s">
        <v>5259</v>
      </c>
      <c r="C49" s="56" t="s">
        <v>5260</v>
      </c>
      <c r="D49" s="57" t="s">
        <v>41</v>
      </c>
      <c r="E49" s="100">
        <v>88.82</v>
      </c>
      <c r="F49" s="59"/>
      <c r="G49" s="60">
        <f t="shared" si="8"/>
        <v>0</v>
      </c>
      <c r="H49" s="61">
        <v>0</v>
      </c>
      <c r="I49" s="62">
        <f t="shared" si="9"/>
        <v>0</v>
      </c>
      <c r="J49" s="61">
        <v>0</v>
      </c>
      <c r="K49" s="62">
        <f t="shared" si="10"/>
        <v>0</v>
      </c>
      <c r="O49" s="53"/>
      <c r="Z49" s="53"/>
      <c r="AA49" s="53">
        <v>1</v>
      </c>
      <c r="AB49" s="53">
        <v>1</v>
      </c>
      <c r="AC49" s="53">
        <v>1</v>
      </c>
      <c r="AD49" s="53"/>
      <c r="AE49" s="53"/>
      <c r="AF49" s="53"/>
      <c r="AG49" s="53"/>
      <c r="AH49" s="53"/>
      <c r="AI49" s="53"/>
      <c r="AJ49" s="53"/>
      <c r="AK49" s="53"/>
      <c r="AL49" s="53"/>
      <c r="AM49" s="53"/>
      <c r="AN49" s="53"/>
      <c r="AO49" s="53"/>
      <c r="AP49" s="53"/>
      <c r="AQ49" s="53"/>
      <c r="AR49" s="53"/>
      <c r="AS49" s="53"/>
      <c r="AT49" s="53"/>
      <c r="AU49" s="53"/>
      <c r="AV49" s="53"/>
      <c r="AW49" s="53"/>
      <c r="AX49" s="53"/>
      <c r="AY49" s="53"/>
      <c r="AZ49" s="63">
        <f t="shared" si="11"/>
        <v>0</v>
      </c>
      <c r="BA49" s="53"/>
      <c r="BB49" s="53"/>
      <c r="BC49" s="53"/>
      <c r="BD49" s="53"/>
      <c r="BE49" s="53"/>
      <c r="BF49" s="53"/>
      <c r="BG49" s="53"/>
      <c r="BH49" s="53"/>
      <c r="BI49" s="53"/>
      <c r="CA49" s="53">
        <v>1</v>
      </c>
      <c r="CB49" s="53">
        <v>1</v>
      </c>
      <c r="CZ49" s="16">
        <v>1</v>
      </c>
    </row>
    <row r="50" spans="1:104" x14ac:dyDescent="0.2">
      <c r="A50" s="74" t="s">
        <v>42</v>
      </c>
      <c r="B50" s="75" t="s">
        <v>39</v>
      </c>
      <c r="C50" s="76" t="s">
        <v>40</v>
      </c>
      <c r="D50" s="77"/>
      <c r="E50" s="78"/>
      <c r="F50" s="78"/>
      <c r="G50" s="79">
        <f>SUM(G35:G49)</f>
        <v>0</v>
      </c>
      <c r="H50" s="80"/>
      <c r="I50" s="79">
        <f>SUM(I35:I49)</f>
        <v>4.1054750000000002</v>
      </c>
      <c r="J50" s="81"/>
      <c r="K50" s="79">
        <f>SUM(K35:K49)</f>
        <v>0</v>
      </c>
      <c r="O50" s="53"/>
      <c r="X50" s="82">
        <f>K50</f>
        <v>0</v>
      </c>
      <c r="Y50" s="82">
        <f>I50</f>
        <v>4.1054750000000002</v>
      </c>
      <c r="Z50" s="63">
        <f>G50</f>
        <v>0</v>
      </c>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83"/>
      <c r="BB50" s="83"/>
      <c r="BC50" s="83"/>
      <c r="BD50" s="83"/>
      <c r="BE50" s="83"/>
      <c r="BF50" s="83"/>
      <c r="BG50" s="53"/>
      <c r="BH50" s="53"/>
      <c r="BI50" s="53"/>
    </row>
    <row r="51" spans="1:104" ht="14.25" customHeight="1" x14ac:dyDescent="0.2">
      <c r="A51" s="43" t="s">
        <v>38</v>
      </c>
      <c r="B51" s="44" t="s">
        <v>197</v>
      </c>
      <c r="C51" s="45" t="s">
        <v>5334</v>
      </c>
      <c r="D51" s="46"/>
      <c r="E51" s="47"/>
      <c r="F51" s="47"/>
      <c r="G51" s="48"/>
      <c r="H51" s="49"/>
      <c r="I51" s="50"/>
      <c r="J51" s="51"/>
      <c r="K51" s="52"/>
      <c r="O51" s="53"/>
    </row>
    <row r="52" spans="1:104" ht="22.5" x14ac:dyDescent="0.2">
      <c r="A52" s="54">
        <v>39</v>
      </c>
      <c r="B52" s="55" t="s">
        <v>5335</v>
      </c>
      <c r="C52" s="56" t="s">
        <v>5264</v>
      </c>
      <c r="D52" s="57" t="s">
        <v>1138</v>
      </c>
      <c r="E52" s="100">
        <v>176.8</v>
      </c>
      <c r="F52" s="59"/>
      <c r="G52" s="60">
        <f>E52*F52</f>
        <v>0</v>
      </c>
      <c r="H52" s="61">
        <v>0</v>
      </c>
      <c r="I52" s="62">
        <f>E52*H52</f>
        <v>0</v>
      </c>
      <c r="J52" s="61"/>
      <c r="K52" s="62">
        <f>E52*J52</f>
        <v>0</v>
      </c>
      <c r="O52" s="53"/>
      <c r="Z52" s="53"/>
      <c r="AA52" s="53">
        <v>12</v>
      </c>
      <c r="AB52" s="53">
        <v>0</v>
      </c>
      <c r="AC52" s="53">
        <v>39</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G52</f>
        <v>0</v>
      </c>
      <c r="BA52" s="53"/>
      <c r="BB52" s="53"/>
      <c r="BC52" s="53"/>
      <c r="BD52" s="53"/>
      <c r="BE52" s="53"/>
      <c r="BF52" s="53"/>
      <c r="BG52" s="53"/>
      <c r="BH52" s="53"/>
      <c r="BI52" s="53"/>
      <c r="CA52" s="53">
        <v>12</v>
      </c>
      <c r="CB52" s="53">
        <v>0</v>
      </c>
      <c r="CZ52" s="16">
        <v>1</v>
      </c>
    </row>
    <row r="53" spans="1:104" x14ac:dyDescent="0.2">
      <c r="A53" s="74" t="s">
        <v>42</v>
      </c>
      <c r="B53" s="75" t="s">
        <v>197</v>
      </c>
      <c r="C53" s="76" t="s">
        <v>5334</v>
      </c>
      <c r="D53" s="77"/>
      <c r="E53" s="78"/>
      <c r="F53" s="78"/>
      <c r="G53" s="79">
        <f>SUM(G51:G52)</f>
        <v>0</v>
      </c>
      <c r="H53" s="80"/>
      <c r="I53" s="79">
        <f>SUM(I51:I52)</f>
        <v>0</v>
      </c>
      <c r="J53" s="81"/>
      <c r="K53" s="79">
        <f>SUM(K51:K52)</f>
        <v>0</v>
      </c>
      <c r="O53" s="53"/>
      <c r="X53" s="82">
        <f>K53</f>
        <v>0</v>
      </c>
      <c r="Y53" s="82">
        <f>I53</f>
        <v>0</v>
      </c>
      <c r="Z53" s="63">
        <f>G53</f>
        <v>0</v>
      </c>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83"/>
      <c r="BB53" s="83"/>
      <c r="BC53" s="83"/>
      <c r="BD53" s="83"/>
      <c r="BE53" s="83"/>
      <c r="BF53" s="83"/>
      <c r="BG53" s="53"/>
      <c r="BH53" s="53"/>
      <c r="BI53" s="53"/>
    </row>
    <row r="54" spans="1:104" ht="14.25" customHeight="1" x14ac:dyDescent="0.2">
      <c r="A54" s="43" t="s">
        <v>38</v>
      </c>
      <c r="B54" s="44" t="s">
        <v>5265</v>
      </c>
      <c r="C54" s="45" t="s">
        <v>5337</v>
      </c>
      <c r="D54" s="46"/>
      <c r="E54" s="47"/>
      <c r="F54" s="47"/>
      <c r="G54" s="48"/>
      <c r="H54" s="49"/>
      <c r="I54" s="50"/>
      <c r="J54" s="51"/>
      <c r="K54" s="52"/>
      <c r="O54" s="53"/>
    </row>
    <row r="55" spans="1:104" ht="22.5" x14ac:dyDescent="0.2">
      <c r="A55" s="54">
        <v>40</v>
      </c>
      <c r="B55" s="55" t="s">
        <v>5667</v>
      </c>
      <c r="C55" s="56" t="s">
        <v>5668</v>
      </c>
      <c r="D55" s="57" t="s">
        <v>5637</v>
      </c>
      <c r="E55" s="100">
        <v>160</v>
      </c>
      <c r="F55" s="59"/>
      <c r="G55" s="60">
        <f t="shared" ref="G55:G89" si="12">E55*F55</f>
        <v>0</v>
      </c>
      <c r="H55" s="61">
        <v>0</v>
      </c>
      <c r="I55" s="62">
        <f t="shared" ref="I55:I89" si="13">E55*H55</f>
        <v>0</v>
      </c>
      <c r="J55" s="61"/>
      <c r="K55" s="62">
        <f t="shared" ref="K55:K89" si="14">E55*J55</f>
        <v>0</v>
      </c>
      <c r="O55" s="53"/>
      <c r="Z55" s="53"/>
      <c r="AA55" s="53">
        <v>12</v>
      </c>
      <c r="AB55" s="53">
        <v>0</v>
      </c>
      <c r="AC55" s="53">
        <v>40</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 t="shared" ref="AZ55:AZ89" si="15">G55</f>
        <v>0</v>
      </c>
      <c r="BA55" s="53"/>
      <c r="BB55" s="53"/>
      <c r="BC55" s="53"/>
      <c r="BD55" s="53"/>
      <c r="BE55" s="53"/>
      <c r="BF55" s="53"/>
      <c r="BG55" s="53"/>
      <c r="BH55" s="53"/>
      <c r="BI55" s="53"/>
      <c r="CA55" s="53">
        <v>12</v>
      </c>
      <c r="CB55" s="53">
        <v>0</v>
      </c>
      <c r="CZ55" s="16">
        <v>1</v>
      </c>
    </row>
    <row r="56" spans="1:104" ht="22.5" x14ac:dyDescent="0.2">
      <c r="A56" s="54">
        <v>41</v>
      </c>
      <c r="B56" s="55" t="s">
        <v>5669</v>
      </c>
      <c r="C56" s="56" t="s">
        <v>5670</v>
      </c>
      <c r="D56" s="57" t="s">
        <v>5637</v>
      </c>
      <c r="E56" s="100">
        <v>184</v>
      </c>
      <c r="F56" s="59"/>
      <c r="G56" s="60">
        <f t="shared" si="12"/>
        <v>0</v>
      </c>
      <c r="H56" s="61">
        <v>0</v>
      </c>
      <c r="I56" s="62">
        <f t="shared" si="13"/>
        <v>0</v>
      </c>
      <c r="J56" s="61"/>
      <c r="K56" s="62">
        <f t="shared" si="14"/>
        <v>0</v>
      </c>
      <c r="O56" s="53"/>
      <c r="Z56" s="53"/>
      <c r="AA56" s="53">
        <v>12</v>
      </c>
      <c r="AB56" s="53">
        <v>0</v>
      </c>
      <c r="AC56" s="53">
        <v>41</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 t="shared" si="15"/>
        <v>0</v>
      </c>
      <c r="BA56" s="53"/>
      <c r="BB56" s="53"/>
      <c r="BC56" s="53"/>
      <c r="BD56" s="53"/>
      <c r="BE56" s="53"/>
      <c r="BF56" s="53"/>
      <c r="BG56" s="53"/>
      <c r="BH56" s="53"/>
      <c r="BI56" s="53"/>
      <c r="CA56" s="53">
        <v>12</v>
      </c>
      <c r="CB56" s="53">
        <v>0</v>
      </c>
      <c r="CZ56" s="16">
        <v>1</v>
      </c>
    </row>
    <row r="57" spans="1:104" ht="22.5" x14ac:dyDescent="0.2">
      <c r="A57" s="54">
        <v>42</v>
      </c>
      <c r="B57" s="55" t="s">
        <v>5671</v>
      </c>
      <c r="C57" s="56" t="s">
        <v>5672</v>
      </c>
      <c r="D57" s="57" t="s">
        <v>5637</v>
      </c>
      <c r="E57" s="100">
        <v>21</v>
      </c>
      <c r="F57" s="59"/>
      <c r="G57" s="60">
        <f t="shared" si="12"/>
        <v>0</v>
      </c>
      <c r="H57" s="61">
        <v>0</v>
      </c>
      <c r="I57" s="62">
        <f t="shared" si="13"/>
        <v>0</v>
      </c>
      <c r="J57" s="61"/>
      <c r="K57" s="62">
        <f t="shared" si="14"/>
        <v>0</v>
      </c>
      <c r="O57" s="53"/>
      <c r="Z57" s="53"/>
      <c r="AA57" s="53">
        <v>12</v>
      </c>
      <c r="AB57" s="53">
        <v>0</v>
      </c>
      <c r="AC57" s="53">
        <v>42</v>
      </c>
      <c r="AD57" s="53"/>
      <c r="AE57" s="53"/>
      <c r="AF57" s="53"/>
      <c r="AG57" s="53"/>
      <c r="AH57" s="53"/>
      <c r="AI57" s="53"/>
      <c r="AJ57" s="53"/>
      <c r="AK57" s="53"/>
      <c r="AL57" s="53"/>
      <c r="AM57" s="53"/>
      <c r="AN57" s="53"/>
      <c r="AO57" s="53"/>
      <c r="AP57" s="53"/>
      <c r="AQ57" s="53"/>
      <c r="AR57" s="53"/>
      <c r="AS57" s="53"/>
      <c r="AT57" s="53"/>
      <c r="AU57" s="53"/>
      <c r="AV57" s="53"/>
      <c r="AW57" s="53"/>
      <c r="AX57" s="53"/>
      <c r="AY57" s="53"/>
      <c r="AZ57" s="63">
        <f t="shared" si="15"/>
        <v>0</v>
      </c>
      <c r="BA57" s="53"/>
      <c r="BB57" s="53"/>
      <c r="BC57" s="53"/>
      <c r="BD57" s="53"/>
      <c r="BE57" s="53"/>
      <c r="BF57" s="53"/>
      <c r="BG57" s="53"/>
      <c r="BH57" s="53"/>
      <c r="BI57" s="53"/>
      <c r="CA57" s="53">
        <v>12</v>
      </c>
      <c r="CB57" s="53">
        <v>0</v>
      </c>
      <c r="CZ57" s="16">
        <v>1</v>
      </c>
    </row>
    <row r="58" spans="1:104" x14ac:dyDescent="0.2">
      <c r="A58" s="54">
        <v>43</v>
      </c>
      <c r="B58" s="55" t="s">
        <v>5673</v>
      </c>
      <c r="C58" s="56" t="s">
        <v>5674</v>
      </c>
      <c r="D58" s="57" t="s">
        <v>5637</v>
      </c>
      <c r="E58" s="100">
        <v>14</v>
      </c>
      <c r="F58" s="59"/>
      <c r="G58" s="60">
        <f t="shared" si="12"/>
        <v>0</v>
      </c>
      <c r="H58" s="61">
        <v>0</v>
      </c>
      <c r="I58" s="62">
        <f t="shared" si="13"/>
        <v>0</v>
      </c>
      <c r="J58" s="61"/>
      <c r="K58" s="62">
        <f t="shared" si="14"/>
        <v>0</v>
      </c>
      <c r="O58" s="53"/>
      <c r="Z58" s="53"/>
      <c r="AA58" s="53">
        <v>3</v>
      </c>
      <c r="AB58" s="53">
        <v>0</v>
      </c>
      <c r="AC58" s="53">
        <v>348449220</v>
      </c>
      <c r="AD58" s="53"/>
      <c r="AE58" s="53"/>
      <c r="AF58" s="53"/>
      <c r="AG58" s="53"/>
      <c r="AH58" s="53"/>
      <c r="AI58" s="53"/>
      <c r="AJ58" s="53"/>
      <c r="AK58" s="53"/>
      <c r="AL58" s="53"/>
      <c r="AM58" s="53"/>
      <c r="AN58" s="53"/>
      <c r="AO58" s="53"/>
      <c r="AP58" s="53"/>
      <c r="AQ58" s="53"/>
      <c r="AR58" s="53"/>
      <c r="AS58" s="53"/>
      <c r="AT58" s="53"/>
      <c r="AU58" s="53"/>
      <c r="AV58" s="53"/>
      <c r="AW58" s="53"/>
      <c r="AX58" s="53"/>
      <c r="AY58" s="53"/>
      <c r="AZ58" s="63">
        <f t="shared" si="15"/>
        <v>0</v>
      </c>
      <c r="BA58" s="53"/>
      <c r="BB58" s="53"/>
      <c r="BC58" s="53"/>
      <c r="BD58" s="53"/>
      <c r="BE58" s="53"/>
      <c r="BF58" s="53"/>
      <c r="BG58" s="53"/>
      <c r="BH58" s="53"/>
      <c r="BI58" s="53"/>
      <c r="CA58" s="53">
        <v>3</v>
      </c>
      <c r="CB58" s="53">
        <v>0</v>
      </c>
      <c r="CZ58" s="16">
        <v>1</v>
      </c>
    </row>
    <row r="59" spans="1:104" x14ac:dyDescent="0.2">
      <c r="A59" s="54">
        <v>44</v>
      </c>
      <c r="B59" s="55" t="s">
        <v>5675</v>
      </c>
      <c r="C59" s="56" t="s">
        <v>5674</v>
      </c>
      <c r="D59" s="57" t="s">
        <v>281</v>
      </c>
      <c r="E59" s="100">
        <v>7</v>
      </c>
      <c r="F59" s="59"/>
      <c r="G59" s="60">
        <f t="shared" si="12"/>
        <v>0</v>
      </c>
      <c r="H59" s="61">
        <v>4.7000000000000002E-3</v>
      </c>
      <c r="I59" s="62">
        <f t="shared" si="13"/>
        <v>3.2899999999999999E-2</v>
      </c>
      <c r="J59" s="61"/>
      <c r="K59" s="62">
        <f t="shared" si="14"/>
        <v>0</v>
      </c>
      <c r="O59" s="53"/>
      <c r="Z59" s="53"/>
      <c r="AA59" s="53">
        <v>3</v>
      </c>
      <c r="AB59" s="53">
        <v>0</v>
      </c>
      <c r="AC59" s="53">
        <v>34848110</v>
      </c>
      <c r="AD59" s="53"/>
      <c r="AE59" s="53"/>
      <c r="AF59" s="53"/>
      <c r="AG59" s="53"/>
      <c r="AH59" s="53"/>
      <c r="AI59" s="53"/>
      <c r="AJ59" s="53"/>
      <c r="AK59" s="53"/>
      <c r="AL59" s="53"/>
      <c r="AM59" s="53"/>
      <c r="AN59" s="53"/>
      <c r="AO59" s="53"/>
      <c r="AP59" s="53"/>
      <c r="AQ59" s="53"/>
      <c r="AR59" s="53"/>
      <c r="AS59" s="53"/>
      <c r="AT59" s="53"/>
      <c r="AU59" s="53"/>
      <c r="AV59" s="53"/>
      <c r="AW59" s="53"/>
      <c r="AX59" s="53"/>
      <c r="AY59" s="53"/>
      <c r="AZ59" s="63">
        <f t="shared" si="15"/>
        <v>0</v>
      </c>
      <c r="BA59" s="53"/>
      <c r="BB59" s="53"/>
      <c r="BC59" s="53"/>
      <c r="BD59" s="53"/>
      <c r="BE59" s="53"/>
      <c r="BF59" s="53"/>
      <c r="BG59" s="53"/>
      <c r="BH59" s="53"/>
      <c r="BI59" s="53"/>
      <c r="CA59" s="53">
        <v>3</v>
      </c>
      <c r="CB59" s="53">
        <v>0</v>
      </c>
      <c r="CZ59" s="16">
        <v>1</v>
      </c>
    </row>
    <row r="60" spans="1:104" ht="22.5" x14ac:dyDescent="0.2">
      <c r="A60" s="54">
        <v>45</v>
      </c>
      <c r="B60" s="55" t="s">
        <v>5676</v>
      </c>
      <c r="C60" s="56" t="s">
        <v>5677</v>
      </c>
      <c r="D60" s="57" t="s">
        <v>5637</v>
      </c>
      <c r="E60" s="100">
        <v>16</v>
      </c>
      <c r="F60" s="59"/>
      <c r="G60" s="60">
        <f t="shared" si="12"/>
        <v>0</v>
      </c>
      <c r="H60" s="61">
        <v>0</v>
      </c>
      <c r="I60" s="62">
        <f t="shared" si="13"/>
        <v>0</v>
      </c>
      <c r="J60" s="61"/>
      <c r="K60" s="62">
        <f t="shared" si="14"/>
        <v>0</v>
      </c>
      <c r="O60" s="53"/>
      <c r="Z60" s="53"/>
      <c r="AA60" s="53">
        <v>12</v>
      </c>
      <c r="AB60" s="53">
        <v>0</v>
      </c>
      <c r="AC60" s="53">
        <v>45</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 t="shared" si="15"/>
        <v>0</v>
      </c>
      <c r="BA60" s="53"/>
      <c r="BB60" s="53"/>
      <c r="BC60" s="53"/>
      <c r="BD60" s="53"/>
      <c r="BE60" s="53"/>
      <c r="BF60" s="53"/>
      <c r="BG60" s="53"/>
      <c r="BH60" s="53"/>
      <c r="BI60" s="53"/>
      <c r="CA60" s="53">
        <v>12</v>
      </c>
      <c r="CB60" s="53">
        <v>0</v>
      </c>
      <c r="CZ60" s="16">
        <v>1</v>
      </c>
    </row>
    <row r="61" spans="1:104" x14ac:dyDescent="0.2">
      <c r="A61" s="54">
        <v>46</v>
      </c>
      <c r="B61" s="55" t="s">
        <v>5678</v>
      </c>
      <c r="C61" s="56" t="s">
        <v>5679</v>
      </c>
      <c r="D61" s="57" t="s">
        <v>5637</v>
      </c>
      <c r="E61" s="100">
        <v>8</v>
      </c>
      <c r="F61" s="59"/>
      <c r="G61" s="60">
        <f t="shared" si="12"/>
        <v>0</v>
      </c>
      <c r="H61" s="61">
        <v>5.1999999999999998E-2</v>
      </c>
      <c r="I61" s="62">
        <f t="shared" si="13"/>
        <v>0.41599999999999998</v>
      </c>
      <c r="J61" s="61"/>
      <c r="K61" s="62">
        <f t="shared" si="14"/>
        <v>0</v>
      </c>
      <c r="O61" s="53"/>
      <c r="Z61" s="53"/>
      <c r="AA61" s="53">
        <v>3</v>
      </c>
      <c r="AB61" s="53">
        <v>0</v>
      </c>
      <c r="AC61" s="53">
        <v>316740650</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 t="shared" si="15"/>
        <v>0</v>
      </c>
      <c r="BA61" s="53"/>
      <c r="BB61" s="53"/>
      <c r="BC61" s="53"/>
      <c r="BD61" s="53"/>
      <c r="BE61" s="53"/>
      <c r="BF61" s="53"/>
      <c r="BG61" s="53"/>
      <c r="BH61" s="53"/>
      <c r="BI61" s="53"/>
      <c r="CA61" s="53">
        <v>3</v>
      </c>
      <c r="CB61" s="53">
        <v>0</v>
      </c>
      <c r="CZ61" s="16">
        <v>1</v>
      </c>
    </row>
    <row r="62" spans="1:104" x14ac:dyDescent="0.2">
      <c r="A62" s="54">
        <v>47</v>
      </c>
      <c r="B62" s="55" t="s">
        <v>5680</v>
      </c>
      <c r="C62" s="56" t="s">
        <v>5681</v>
      </c>
      <c r="D62" s="57" t="s">
        <v>281</v>
      </c>
      <c r="E62" s="100">
        <v>8</v>
      </c>
      <c r="F62" s="59"/>
      <c r="G62" s="60">
        <f t="shared" si="12"/>
        <v>0</v>
      </c>
      <c r="H62" s="61">
        <v>0.127</v>
      </c>
      <c r="I62" s="62">
        <f t="shared" si="13"/>
        <v>1.016</v>
      </c>
      <c r="J62" s="61"/>
      <c r="K62" s="62">
        <f t="shared" si="14"/>
        <v>0</v>
      </c>
      <c r="O62" s="53"/>
      <c r="Z62" s="53"/>
      <c r="AA62" s="53">
        <v>3</v>
      </c>
      <c r="AB62" s="53">
        <v>0</v>
      </c>
      <c r="AC62" s="53">
        <v>31674107</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 t="shared" si="15"/>
        <v>0</v>
      </c>
      <c r="BA62" s="53"/>
      <c r="BB62" s="53"/>
      <c r="BC62" s="53"/>
      <c r="BD62" s="53"/>
      <c r="BE62" s="53"/>
      <c r="BF62" s="53"/>
      <c r="BG62" s="53"/>
      <c r="BH62" s="53"/>
      <c r="BI62" s="53"/>
      <c r="CA62" s="53">
        <v>3</v>
      </c>
      <c r="CB62" s="53">
        <v>0</v>
      </c>
      <c r="CZ62" s="16">
        <v>1</v>
      </c>
    </row>
    <row r="63" spans="1:104" ht="33.75" x14ac:dyDescent="0.2">
      <c r="A63" s="54">
        <v>48</v>
      </c>
      <c r="B63" s="55" t="s">
        <v>5682</v>
      </c>
      <c r="C63" s="56" t="s">
        <v>5683</v>
      </c>
      <c r="D63" s="57" t="s">
        <v>5637</v>
      </c>
      <c r="E63" s="100">
        <v>1</v>
      </c>
      <c r="F63" s="59"/>
      <c r="G63" s="60">
        <f t="shared" si="12"/>
        <v>0</v>
      </c>
      <c r="H63" s="61">
        <v>0</v>
      </c>
      <c r="I63" s="62">
        <f t="shared" si="13"/>
        <v>0</v>
      </c>
      <c r="J63" s="61"/>
      <c r="K63" s="62">
        <f t="shared" si="14"/>
        <v>0</v>
      </c>
      <c r="O63" s="53"/>
      <c r="Z63" s="53"/>
      <c r="AA63" s="53">
        <v>12</v>
      </c>
      <c r="AB63" s="53">
        <v>0</v>
      </c>
      <c r="AC63" s="53">
        <v>48</v>
      </c>
      <c r="AD63" s="53"/>
      <c r="AE63" s="53"/>
      <c r="AF63" s="53"/>
      <c r="AG63" s="53"/>
      <c r="AH63" s="53"/>
      <c r="AI63" s="53"/>
      <c r="AJ63" s="53"/>
      <c r="AK63" s="53"/>
      <c r="AL63" s="53"/>
      <c r="AM63" s="53"/>
      <c r="AN63" s="53"/>
      <c r="AO63" s="53"/>
      <c r="AP63" s="53"/>
      <c r="AQ63" s="53"/>
      <c r="AR63" s="53"/>
      <c r="AS63" s="53"/>
      <c r="AT63" s="53"/>
      <c r="AU63" s="53"/>
      <c r="AV63" s="53"/>
      <c r="AW63" s="53"/>
      <c r="AX63" s="53"/>
      <c r="AY63" s="53"/>
      <c r="AZ63" s="63">
        <f t="shared" si="15"/>
        <v>0</v>
      </c>
      <c r="BA63" s="53"/>
      <c r="BB63" s="53"/>
      <c r="BC63" s="53"/>
      <c r="BD63" s="53"/>
      <c r="BE63" s="53"/>
      <c r="BF63" s="53"/>
      <c r="BG63" s="53"/>
      <c r="BH63" s="53"/>
      <c r="BI63" s="53"/>
      <c r="CA63" s="53">
        <v>12</v>
      </c>
      <c r="CB63" s="53">
        <v>0</v>
      </c>
      <c r="CZ63" s="16">
        <v>1</v>
      </c>
    </row>
    <row r="64" spans="1:104" ht="22.5" x14ac:dyDescent="0.2">
      <c r="A64" s="54">
        <v>49</v>
      </c>
      <c r="B64" s="55" t="s">
        <v>5684</v>
      </c>
      <c r="C64" s="56" t="s">
        <v>5685</v>
      </c>
      <c r="D64" s="57" t="s">
        <v>281</v>
      </c>
      <c r="E64" s="100">
        <v>2</v>
      </c>
      <c r="F64" s="59"/>
      <c r="G64" s="60">
        <f t="shared" si="12"/>
        <v>0</v>
      </c>
      <c r="H64" s="61">
        <v>0</v>
      </c>
      <c r="I64" s="62">
        <f t="shared" si="13"/>
        <v>0</v>
      </c>
      <c r="J64" s="61">
        <v>0</v>
      </c>
      <c r="K64" s="62">
        <f t="shared" si="14"/>
        <v>0</v>
      </c>
      <c r="O64" s="53"/>
      <c r="Z64" s="53"/>
      <c r="AA64" s="53">
        <v>1</v>
      </c>
      <c r="AB64" s="53">
        <v>1</v>
      </c>
      <c r="AC64" s="53">
        <v>1</v>
      </c>
      <c r="AD64" s="53"/>
      <c r="AE64" s="53"/>
      <c r="AF64" s="53"/>
      <c r="AG64" s="53"/>
      <c r="AH64" s="53"/>
      <c r="AI64" s="53"/>
      <c r="AJ64" s="53"/>
      <c r="AK64" s="53"/>
      <c r="AL64" s="53"/>
      <c r="AM64" s="53"/>
      <c r="AN64" s="53"/>
      <c r="AO64" s="53"/>
      <c r="AP64" s="53"/>
      <c r="AQ64" s="53"/>
      <c r="AR64" s="53"/>
      <c r="AS64" s="53"/>
      <c r="AT64" s="53"/>
      <c r="AU64" s="53"/>
      <c r="AV64" s="53"/>
      <c r="AW64" s="53"/>
      <c r="AX64" s="53"/>
      <c r="AY64" s="53"/>
      <c r="AZ64" s="63">
        <f t="shared" si="15"/>
        <v>0</v>
      </c>
      <c r="BA64" s="53"/>
      <c r="BB64" s="53"/>
      <c r="BC64" s="53"/>
      <c r="BD64" s="53"/>
      <c r="BE64" s="53"/>
      <c r="BF64" s="53"/>
      <c r="BG64" s="53"/>
      <c r="BH64" s="53"/>
      <c r="BI64" s="53"/>
      <c r="CA64" s="53">
        <v>1</v>
      </c>
      <c r="CB64" s="53">
        <v>1</v>
      </c>
      <c r="CZ64" s="16">
        <v>1</v>
      </c>
    </row>
    <row r="65" spans="1:104" ht="22.5" x14ac:dyDescent="0.2">
      <c r="A65" s="54">
        <v>50</v>
      </c>
      <c r="B65" s="55" t="s">
        <v>5686</v>
      </c>
      <c r="C65" s="56" t="s">
        <v>5687</v>
      </c>
      <c r="D65" s="57" t="s">
        <v>5637</v>
      </c>
      <c r="E65" s="100">
        <v>6</v>
      </c>
      <c r="F65" s="59"/>
      <c r="G65" s="60">
        <f t="shared" si="12"/>
        <v>0</v>
      </c>
      <c r="H65" s="61">
        <v>0</v>
      </c>
      <c r="I65" s="62">
        <f t="shared" si="13"/>
        <v>0</v>
      </c>
      <c r="J65" s="61"/>
      <c r="K65" s="62">
        <f t="shared" si="14"/>
        <v>0</v>
      </c>
      <c r="O65" s="53"/>
      <c r="Z65" s="53"/>
      <c r="AA65" s="53">
        <v>12</v>
      </c>
      <c r="AB65" s="53">
        <v>0</v>
      </c>
      <c r="AC65" s="53">
        <v>50</v>
      </c>
      <c r="AD65" s="53"/>
      <c r="AE65" s="53"/>
      <c r="AF65" s="53"/>
      <c r="AG65" s="53"/>
      <c r="AH65" s="53"/>
      <c r="AI65" s="53"/>
      <c r="AJ65" s="53"/>
      <c r="AK65" s="53"/>
      <c r="AL65" s="53"/>
      <c r="AM65" s="53"/>
      <c r="AN65" s="53"/>
      <c r="AO65" s="53"/>
      <c r="AP65" s="53"/>
      <c r="AQ65" s="53"/>
      <c r="AR65" s="53"/>
      <c r="AS65" s="53"/>
      <c r="AT65" s="53"/>
      <c r="AU65" s="53"/>
      <c r="AV65" s="53"/>
      <c r="AW65" s="53"/>
      <c r="AX65" s="53"/>
      <c r="AY65" s="53"/>
      <c r="AZ65" s="63">
        <f t="shared" si="15"/>
        <v>0</v>
      </c>
      <c r="BA65" s="53"/>
      <c r="BB65" s="53"/>
      <c r="BC65" s="53"/>
      <c r="BD65" s="53"/>
      <c r="BE65" s="53"/>
      <c r="BF65" s="53"/>
      <c r="BG65" s="53"/>
      <c r="BH65" s="53"/>
      <c r="BI65" s="53"/>
      <c r="CA65" s="53">
        <v>12</v>
      </c>
      <c r="CB65" s="53">
        <v>0</v>
      </c>
      <c r="CZ65" s="16">
        <v>1</v>
      </c>
    </row>
    <row r="66" spans="1:104" ht="22.5" x14ac:dyDescent="0.2">
      <c r="A66" s="54">
        <v>51</v>
      </c>
      <c r="B66" s="55" t="s">
        <v>5688</v>
      </c>
      <c r="C66" s="56" t="s">
        <v>5689</v>
      </c>
      <c r="D66" s="57" t="s">
        <v>5637</v>
      </c>
      <c r="E66" s="100">
        <v>6</v>
      </c>
      <c r="F66" s="59"/>
      <c r="G66" s="60">
        <f t="shared" si="12"/>
        <v>0</v>
      </c>
      <c r="H66" s="61">
        <v>0</v>
      </c>
      <c r="I66" s="62">
        <f t="shared" si="13"/>
        <v>0</v>
      </c>
      <c r="J66" s="61"/>
      <c r="K66" s="62">
        <f t="shared" si="14"/>
        <v>0</v>
      </c>
      <c r="O66" s="53"/>
      <c r="Z66" s="53"/>
      <c r="AA66" s="53">
        <v>12</v>
      </c>
      <c r="AB66" s="53">
        <v>0</v>
      </c>
      <c r="AC66" s="53">
        <v>51</v>
      </c>
      <c r="AD66" s="53"/>
      <c r="AE66" s="53"/>
      <c r="AF66" s="53"/>
      <c r="AG66" s="53"/>
      <c r="AH66" s="53"/>
      <c r="AI66" s="53"/>
      <c r="AJ66" s="53"/>
      <c r="AK66" s="53"/>
      <c r="AL66" s="53"/>
      <c r="AM66" s="53"/>
      <c r="AN66" s="53"/>
      <c r="AO66" s="53"/>
      <c r="AP66" s="53"/>
      <c r="AQ66" s="53"/>
      <c r="AR66" s="53"/>
      <c r="AS66" s="53"/>
      <c r="AT66" s="53"/>
      <c r="AU66" s="53"/>
      <c r="AV66" s="53"/>
      <c r="AW66" s="53"/>
      <c r="AX66" s="53"/>
      <c r="AY66" s="53"/>
      <c r="AZ66" s="63">
        <f t="shared" si="15"/>
        <v>0</v>
      </c>
      <c r="BA66" s="53"/>
      <c r="BB66" s="53"/>
      <c r="BC66" s="53"/>
      <c r="BD66" s="53"/>
      <c r="BE66" s="53"/>
      <c r="BF66" s="53"/>
      <c r="BG66" s="53"/>
      <c r="BH66" s="53"/>
      <c r="BI66" s="53"/>
      <c r="CA66" s="53">
        <v>12</v>
      </c>
      <c r="CB66" s="53">
        <v>0</v>
      </c>
      <c r="CZ66" s="16">
        <v>1</v>
      </c>
    </row>
    <row r="67" spans="1:104" ht="22.5" x14ac:dyDescent="0.2">
      <c r="A67" s="54">
        <v>52</v>
      </c>
      <c r="B67" s="55" t="s">
        <v>5690</v>
      </c>
      <c r="C67" s="56" t="s">
        <v>5691</v>
      </c>
      <c r="D67" s="57" t="s">
        <v>5637</v>
      </c>
      <c r="E67" s="100">
        <v>6</v>
      </c>
      <c r="F67" s="59"/>
      <c r="G67" s="60">
        <f t="shared" si="12"/>
        <v>0</v>
      </c>
      <c r="H67" s="61">
        <v>0</v>
      </c>
      <c r="I67" s="62">
        <f t="shared" si="13"/>
        <v>0</v>
      </c>
      <c r="J67" s="61"/>
      <c r="K67" s="62">
        <f t="shared" si="14"/>
        <v>0</v>
      </c>
      <c r="O67" s="53"/>
      <c r="Z67" s="53"/>
      <c r="AA67" s="53">
        <v>12</v>
      </c>
      <c r="AB67" s="53">
        <v>0</v>
      </c>
      <c r="AC67" s="53">
        <v>52</v>
      </c>
      <c r="AD67" s="53"/>
      <c r="AE67" s="53"/>
      <c r="AF67" s="53"/>
      <c r="AG67" s="53"/>
      <c r="AH67" s="53"/>
      <c r="AI67" s="53"/>
      <c r="AJ67" s="53"/>
      <c r="AK67" s="53"/>
      <c r="AL67" s="53"/>
      <c r="AM67" s="53"/>
      <c r="AN67" s="53"/>
      <c r="AO67" s="53"/>
      <c r="AP67" s="53"/>
      <c r="AQ67" s="53"/>
      <c r="AR67" s="53"/>
      <c r="AS67" s="53"/>
      <c r="AT67" s="53"/>
      <c r="AU67" s="53"/>
      <c r="AV67" s="53"/>
      <c r="AW67" s="53"/>
      <c r="AX67" s="53"/>
      <c r="AY67" s="53"/>
      <c r="AZ67" s="63">
        <f t="shared" si="15"/>
        <v>0</v>
      </c>
      <c r="BA67" s="53"/>
      <c r="BB67" s="53"/>
      <c r="BC67" s="53"/>
      <c r="BD67" s="53"/>
      <c r="BE67" s="53"/>
      <c r="BF67" s="53"/>
      <c r="BG67" s="53"/>
      <c r="BH67" s="53"/>
      <c r="BI67" s="53"/>
      <c r="CA67" s="53">
        <v>12</v>
      </c>
      <c r="CB67" s="53">
        <v>0</v>
      </c>
      <c r="CZ67" s="16">
        <v>1</v>
      </c>
    </row>
    <row r="68" spans="1:104" ht="22.5" x14ac:dyDescent="0.2">
      <c r="A68" s="54">
        <v>53</v>
      </c>
      <c r="B68" s="55" t="s">
        <v>5692</v>
      </c>
      <c r="C68" s="56" t="s">
        <v>5693</v>
      </c>
      <c r="D68" s="57" t="s">
        <v>5637</v>
      </c>
      <c r="E68" s="100">
        <v>3</v>
      </c>
      <c r="F68" s="59"/>
      <c r="G68" s="60">
        <f t="shared" si="12"/>
        <v>0</v>
      </c>
      <c r="H68" s="61">
        <v>0</v>
      </c>
      <c r="I68" s="62">
        <f t="shared" si="13"/>
        <v>0</v>
      </c>
      <c r="J68" s="61"/>
      <c r="K68" s="62">
        <f t="shared" si="14"/>
        <v>0</v>
      </c>
      <c r="O68" s="53"/>
      <c r="Z68" s="53"/>
      <c r="AA68" s="53">
        <v>12</v>
      </c>
      <c r="AB68" s="53">
        <v>0</v>
      </c>
      <c r="AC68" s="53">
        <v>53</v>
      </c>
      <c r="AD68" s="53"/>
      <c r="AE68" s="53"/>
      <c r="AF68" s="53"/>
      <c r="AG68" s="53"/>
      <c r="AH68" s="53"/>
      <c r="AI68" s="53"/>
      <c r="AJ68" s="53"/>
      <c r="AK68" s="53"/>
      <c r="AL68" s="53"/>
      <c r="AM68" s="53"/>
      <c r="AN68" s="53"/>
      <c r="AO68" s="53"/>
      <c r="AP68" s="53"/>
      <c r="AQ68" s="53"/>
      <c r="AR68" s="53"/>
      <c r="AS68" s="53"/>
      <c r="AT68" s="53"/>
      <c r="AU68" s="53"/>
      <c r="AV68" s="53"/>
      <c r="AW68" s="53"/>
      <c r="AX68" s="53"/>
      <c r="AY68" s="53"/>
      <c r="AZ68" s="63">
        <f t="shared" si="15"/>
        <v>0</v>
      </c>
      <c r="BA68" s="53"/>
      <c r="BB68" s="53"/>
      <c r="BC68" s="53"/>
      <c r="BD68" s="53"/>
      <c r="BE68" s="53"/>
      <c r="BF68" s="53"/>
      <c r="BG68" s="53"/>
      <c r="BH68" s="53"/>
      <c r="BI68" s="53"/>
      <c r="CA68" s="53">
        <v>12</v>
      </c>
      <c r="CB68" s="53">
        <v>0</v>
      </c>
      <c r="CZ68" s="16">
        <v>1</v>
      </c>
    </row>
    <row r="69" spans="1:104" x14ac:dyDescent="0.2">
      <c r="A69" s="54">
        <v>54</v>
      </c>
      <c r="B69" s="55" t="s">
        <v>5694</v>
      </c>
      <c r="C69" s="56" t="s">
        <v>5695</v>
      </c>
      <c r="D69" s="57" t="s">
        <v>5637</v>
      </c>
      <c r="E69" s="100">
        <v>3</v>
      </c>
      <c r="F69" s="59"/>
      <c r="G69" s="60">
        <f t="shared" si="12"/>
        <v>0</v>
      </c>
      <c r="H69" s="61">
        <v>0</v>
      </c>
      <c r="I69" s="62">
        <f t="shared" si="13"/>
        <v>0</v>
      </c>
      <c r="J69" s="61"/>
      <c r="K69" s="62">
        <f t="shared" si="14"/>
        <v>0</v>
      </c>
      <c r="O69" s="53"/>
      <c r="Z69" s="53"/>
      <c r="AA69" s="53">
        <v>3</v>
      </c>
      <c r="AB69" s="53">
        <v>0</v>
      </c>
      <c r="AC69" s="53">
        <v>316770600</v>
      </c>
      <c r="AD69" s="53"/>
      <c r="AE69" s="53"/>
      <c r="AF69" s="53"/>
      <c r="AG69" s="53"/>
      <c r="AH69" s="53"/>
      <c r="AI69" s="53"/>
      <c r="AJ69" s="53"/>
      <c r="AK69" s="53"/>
      <c r="AL69" s="53"/>
      <c r="AM69" s="53"/>
      <c r="AN69" s="53"/>
      <c r="AO69" s="53"/>
      <c r="AP69" s="53"/>
      <c r="AQ69" s="53"/>
      <c r="AR69" s="53"/>
      <c r="AS69" s="53"/>
      <c r="AT69" s="53"/>
      <c r="AU69" s="53"/>
      <c r="AV69" s="53"/>
      <c r="AW69" s="53"/>
      <c r="AX69" s="53"/>
      <c r="AY69" s="53"/>
      <c r="AZ69" s="63">
        <f t="shared" si="15"/>
        <v>0</v>
      </c>
      <c r="BA69" s="53"/>
      <c r="BB69" s="53"/>
      <c r="BC69" s="53"/>
      <c r="BD69" s="53"/>
      <c r="BE69" s="53"/>
      <c r="BF69" s="53"/>
      <c r="BG69" s="53"/>
      <c r="BH69" s="53"/>
      <c r="BI69" s="53"/>
      <c r="CA69" s="53">
        <v>3</v>
      </c>
      <c r="CB69" s="53">
        <v>0</v>
      </c>
      <c r="CZ69" s="16">
        <v>1</v>
      </c>
    </row>
    <row r="70" spans="1:104" ht="22.5" x14ac:dyDescent="0.2">
      <c r="A70" s="54">
        <v>55</v>
      </c>
      <c r="B70" s="55" t="s">
        <v>5696</v>
      </c>
      <c r="C70" s="56" t="s">
        <v>5697</v>
      </c>
      <c r="D70" s="57" t="s">
        <v>5637</v>
      </c>
      <c r="E70" s="100">
        <v>5</v>
      </c>
      <c r="F70" s="59"/>
      <c r="G70" s="60">
        <f t="shared" si="12"/>
        <v>0</v>
      </c>
      <c r="H70" s="61">
        <v>0</v>
      </c>
      <c r="I70" s="62">
        <f t="shared" si="13"/>
        <v>0</v>
      </c>
      <c r="J70" s="61"/>
      <c r="K70" s="62">
        <f t="shared" si="14"/>
        <v>0</v>
      </c>
      <c r="O70" s="53"/>
      <c r="Z70" s="53"/>
      <c r="AA70" s="53">
        <v>12</v>
      </c>
      <c r="AB70" s="53">
        <v>0</v>
      </c>
      <c r="AC70" s="53">
        <v>55</v>
      </c>
      <c r="AD70" s="53"/>
      <c r="AE70" s="53"/>
      <c r="AF70" s="53"/>
      <c r="AG70" s="53"/>
      <c r="AH70" s="53"/>
      <c r="AI70" s="53"/>
      <c r="AJ70" s="53"/>
      <c r="AK70" s="53"/>
      <c r="AL70" s="53"/>
      <c r="AM70" s="53"/>
      <c r="AN70" s="53"/>
      <c r="AO70" s="53"/>
      <c r="AP70" s="53"/>
      <c r="AQ70" s="53"/>
      <c r="AR70" s="53"/>
      <c r="AS70" s="53"/>
      <c r="AT70" s="53"/>
      <c r="AU70" s="53"/>
      <c r="AV70" s="53"/>
      <c r="AW70" s="53"/>
      <c r="AX70" s="53"/>
      <c r="AY70" s="53"/>
      <c r="AZ70" s="63">
        <f t="shared" si="15"/>
        <v>0</v>
      </c>
      <c r="BA70" s="53"/>
      <c r="BB70" s="53"/>
      <c r="BC70" s="53"/>
      <c r="BD70" s="53"/>
      <c r="BE70" s="53"/>
      <c r="BF70" s="53"/>
      <c r="BG70" s="53"/>
      <c r="BH70" s="53"/>
      <c r="BI70" s="53"/>
      <c r="CA70" s="53">
        <v>12</v>
      </c>
      <c r="CB70" s="53">
        <v>0</v>
      </c>
      <c r="CZ70" s="16">
        <v>1</v>
      </c>
    </row>
    <row r="71" spans="1:104" x14ac:dyDescent="0.2">
      <c r="A71" s="54">
        <v>56</v>
      </c>
      <c r="B71" s="55" t="s">
        <v>5698</v>
      </c>
      <c r="C71" s="56" t="s">
        <v>5699</v>
      </c>
      <c r="D71" s="57" t="s">
        <v>281</v>
      </c>
      <c r="E71" s="100">
        <v>3</v>
      </c>
      <c r="F71" s="59"/>
      <c r="G71" s="60">
        <f t="shared" si="12"/>
        <v>0</v>
      </c>
      <c r="H71" s="61">
        <v>3840</v>
      </c>
      <c r="I71" s="62">
        <f t="shared" si="13"/>
        <v>11520</v>
      </c>
      <c r="J71" s="61"/>
      <c r="K71" s="62">
        <f t="shared" si="14"/>
        <v>0</v>
      </c>
      <c r="O71" s="53"/>
      <c r="Z71" s="53"/>
      <c r="AA71" s="53">
        <v>3</v>
      </c>
      <c r="AB71" s="53">
        <v>0</v>
      </c>
      <c r="AC71" s="53">
        <v>316771200</v>
      </c>
      <c r="AD71" s="53"/>
      <c r="AE71" s="53"/>
      <c r="AF71" s="53"/>
      <c r="AG71" s="53"/>
      <c r="AH71" s="53"/>
      <c r="AI71" s="53"/>
      <c r="AJ71" s="53"/>
      <c r="AK71" s="53"/>
      <c r="AL71" s="53"/>
      <c r="AM71" s="53"/>
      <c r="AN71" s="53"/>
      <c r="AO71" s="53"/>
      <c r="AP71" s="53"/>
      <c r="AQ71" s="53"/>
      <c r="AR71" s="53"/>
      <c r="AS71" s="53"/>
      <c r="AT71" s="53"/>
      <c r="AU71" s="53"/>
      <c r="AV71" s="53"/>
      <c r="AW71" s="53"/>
      <c r="AX71" s="53"/>
      <c r="AY71" s="53"/>
      <c r="AZ71" s="63">
        <f t="shared" si="15"/>
        <v>0</v>
      </c>
      <c r="BA71" s="53"/>
      <c r="BB71" s="53"/>
      <c r="BC71" s="53"/>
      <c r="BD71" s="53"/>
      <c r="BE71" s="53"/>
      <c r="BF71" s="53"/>
      <c r="BG71" s="53"/>
      <c r="BH71" s="53"/>
      <c r="BI71" s="53"/>
      <c r="CA71" s="53">
        <v>3</v>
      </c>
      <c r="CB71" s="53">
        <v>0</v>
      </c>
      <c r="CZ71" s="16">
        <v>1</v>
      </c>
    </row>
    <row r="72" spans="1:104" x14ac:dyDescent="0.2">
      <c r="A72" s="54">
        <v>57</v>
      </c>
      <c r="B72" s="55" t="s">
        <v>5700</v>
      </c>
      <c r="C72" s="56" t="s">
        <v>5701</v>
      </c>
      <c r="D72" s="57" t="s">
        <v>281</v>
      </c>
      <c r="E72" s="100">
        <v>2</v>
      </c>
      <c r="F72" s="59"/>
      <c r="G72" s="60">
        <f t="shared" si="12"/>
        <v>0</v>
      </c>
      <c r="H72" s="61">
        <v>3980</v>
      </c>
      <c r="I72" s="62">
        <f t="shared" si="13"/>
        <v>7960</v>
      </c>
      <c r="J72" s="61"/>
      <c r="K72" s="62">
        <f t="shared" si="14"/>
        <v>0</v>
      </c>
      <c r="O72" s="53"/>
      <c r="Z72" s="53"/>
      <c r="AA72" s="53">
        <v>3</v>
      </c>
      <c r="AB72" s="53">
        <v>0</v>
      </c>
      <c r="AC72" s="53" t="s">
        <v>5700</v>
      </c>
      <c r="AD72" s="53"/>
      <c r="AE72" s="53"/>
      <c r="AF72" s="53"/>
      <c r="AG72" s="53"/>
      <c r="AH72" s="53"/>
      <c r="AI72" s="53"/>
      <c r="AJ72" s="53"/>
      <c r="AK72" s="53"/>
      <c r="AL72" s="53"/>
      <c r="AM72" s="53"/>
      <c r="AN72" s="53"/>
      <c r="AO72" s="53"/>
      <c r="AP72" s="53"/>
      <c r="AQ72" s="53"/>
      <c r="AR72" s="53"/>
      <c r="AS72" s="53"/>
      <c r="AT72" s="53"/>
      <c r="AU72" s="53"/>
      <c r="AV72" s="53"/>
      <c r="AW72" s="53"/>
      <c r="AX72" s="53"/>
      <c r="AY72" s="53"/>
      <c r="AZ72" s="63">
        <f t="shared" si="15"/>
        <v>0</v>
      </c>
      <c r="BA72" s="53"/>
      <c r="BB72" s="53"/>
      <c r="BC72" s="53"/>
      <c r="BD72" s="53"/>
      <c r="BE72" s="53"/>
      <c r="BF72" s="53"/>
      <c r="BG72" s="53"/>
      <c r="BH72" s="53"/>
      <c r="BI72" s="53"/>
      <c r="CA72" s="53">
        <v>3</v>
      </c>
      <c r="CB72" s="53">
        <v>0</v>
      </c>
      <c r="CZ72" s="16">
        <v>1</v>
      </c>
    </row>
    <row r="73" spans="1:104" ht="22.5" x14ac:dyDescent="0.2">
      <c r="A73" s="54">
        <v>58</v>
      </c>
      <c r="B73" s="55" t="s">
        <v>5702</v>
      </c>
      <c r="C73" s="56" t="s">
        <v>5703</v>
      </c>
      <c r="D73" s="57" t="s">
        <v>5637</v>
      </c>
      <c r="E73" s="100">
        <v>20</v>
      </c>
      <c r="F73" s="59"/>
      <c r="G73" s="60">
        <f t="shared" si="12"/>
        <v>0</v>
      </c>
      <c r="H73" s="61">
        <v>0</v>
      </c>
      <c r="I73" s="62">
        <f t="shared" si="13"/>
        <v>0</v>
      </c>
      <c r="J73" s="61"/>
      <c r="K73" s="62">
        <f t="shared" si="14"/>
        <v>0</v>
      </c>
      <c r="O73" s="53"/>
      <c r="Z73" s="53"/>
      <c r="AA73" s="53">
        <v>12</v>
      </c>
      <c r="AB73" s="53">
        <v>0</v>
      </c>
      <c r="AC73" s="53">
        <v>58</v>
      </c>
      <c r="AD73" s="53"/>
      <c r="AE73" s="53"/>
      <c r="AF73" s="53"/>
      <c r="AG73" s="53"/>
      <c r="AH73" s="53"/>
      <c r="AI73" s="53"/>
      <c r="AJ73" s="53"/>
      <c r="AK73" s="53"/>
      <c r="AL73" s="53"/>
      <c r="AM73" s="53"/>
      <c r="AN73" s="53"/>
      <c r="AO73" s="53"/>
      <c r="AP73" s="53"/>
      <c r="AQ73" s="53"/>
      <c r="AR73" s="53"/>
      <c r="AS73" s="53"/>
      <c r="AT73" s="53"/>
      <c r="AU73" s="53"/>
      <c r="AV73" s="53"/>
      <c r="AW73" s="53"/>
      <c r="AX73" s="53"/>
      <c r="AY73" s="53"/>
      <c r="AZ73" s="63">
        <f t="shared" si="15"/>
        <v>0</v>
      </c>
      <c r="BA73" s="53"/>
      <c r="BB73" s="53"/>
      <c r="BC73" s="53"/>
      <c r="BD73" s="53"/>
      <c r="BE73" s="53"/>
      <c r="BF73" s="53"/>
      <c r="BG73" s="53"/>
      <c r="BH73" s="53"/>
      <c r="BI73" s="53"/>
      <c r="CA73" s="53">
        <v>12</v>
      </c>
      <c r="CB73" s="53">
        <v>0</v>
      </c>
      <c r="CZ73" s="16">
        <v>1</v>
      </c>
    </row>
    <row r="74" spans="1:104" ht="22.5" x14ac:dyDescent="0.2">
      <c r="A74" s="54">
        <v>59</v>
      </c>
      <c r="B74" s="55" t="s">
        <v>5704</v>
      </c>
      <c r="C74" s="56" t="s">
        <v>5705</v>
      </c>
      <c r="D74" s="57" t="s">
        <v>5637</v>
      </c>
      <c r="E74" s="100">
        <v>16</v>
      </c>
      <c r="F74" s="59"/>
      <c r="G74" s="60">
        <f t="shared" si="12"/>
        <v>0</v>
      </c>
      <c r="H74" s="61">
        <v>0</v>
      </c>
      <c r="I74" s="62">
        <f t="shared" si="13"/>
        <v>0</v>
      </c>
      <c r="J74" s="61"/>
      <c r="K74" s="62">
        <f t="shared" si="14"/>
        <v>0</v>
      </c>
      <c r="O74" s="53"/>
      <c r="Z74" s="53"/>
      <c r="AA74" s="53">
        <v>3</v>
      </c>
      <c r="AB74" s="53">
        <v>0</v>
      </c>
      <c r="AC74" s="53" t="s">
        <v>5704</v>
      </c>
      <c r="AD74" s="53"/>
      <c r="AE74" s="53"/>
      <c r="AF74" s="53"/>
      <c r="AG74" s="53"/>
      <c r="AH74" s="53"/>
      <c r="AI74" s="53"/>
      <c r="AJ74" s="53"/>
      <c r="AK74" s="53"/>
      <c r="AL74" s="53"/>
      <c r="AM74" s="53"/>
      <c r="AN74" s="53"/>
      <c r="AO74" s="53"/>
      <c r="AP74" s="53"/>
      <c r="AQ74" s="53"/>
      <c r="AR74" s="53"/>
      <c r="AS74" s="53"/>
      <c r="AT74" s="53"/>
      <c r="AU74" s="53"/>
      <c r="AV74" s="53"/>
      <c r="AW74" s="53"/>
      <c r="AX74" s="53"/>
      <c r="AY74" s="53"/>
      <c r="AZ74" s="63">
        <f t="shared" si="15"/>
        <v>0</v>
      </c>
      <c r="BA74" s="53"/>
      <c r="BB74" s="53"/>
      <c r="BC74" s="53"/>
      <c r="BD74" s="53"/>
      <c r="BE74" s="53"/>
      <c r="BF74" s="53"/>
      <c r="BG74" s="53"/>
      <c r="BH74" s="53"/>
      <c r="BI74" s="53"/>
      <c r="CA74" s="53">
        <v>3</v>
      </c>
      <c r="CB74" s="53">
        <v>0</v>
      </c>
      <c r="CZ74" s="16">
        <v>1</v>
      </c>
    </row>
    <row r="75" spans="1:104" ht="22.5" x14ac:dyDescent="0.2">
      <c r="A75" s="54">
        <v>60</v>
      </c>
      <c r="B75" s="55" t="s">
        <v>5704</v>
      </c>
      <c r="C75" s="56" t="s">
        <v>5705</v>
      </c>
      <c r="D75" s="57" t="s">
        <v>5637</v>
      </c>
      <c r="E75" s="100">
        <v>4</v>
      </c>
      <c r="F75" s="59"/>
      <c r="G75" s="60">
        <f t="shared" si="12"/>
        <v>0</v>
      </c>
      <c r="H75" s="61">
        <v>0</v>
      </c>
      <c r="I75" s="62">
        <f t="shared" si="13"/>
        <v>0</v>
      </c>
      <c r="J75" s="61"/>
      <c r="K75" s="62">
        <f t="shared" si="14"/>
        <v>0</v>
      </c>
      <c r="O75" s="53"/>
      <c r="Z75" s="53"/>
      <c r="AA75" s="53">
        <v>3</v>
      </c>
      <c r="AB75" s="53">
        <v>0</v>
      </c>
      <c r="AC75" s="53" t="s">
        <v>5704</v>
      </c>
      <c r="AD75" s="53"/>
      <c r="AE75" s="53"/>
      <c r="AF75" s="53"/>
      <c r="AG75" s="53"/>
      <c r="AH75" s="53"/>
      <c r="AI75" s="53"/>
      <c r="AJ75" s="53"/>
      <c r="AK75" s="53"/>
      <c r="AL75" s="53"/>
      <c r="AM75" s="53"/>
      <c r="AN75" s="53"/>
      <c r="AO75" s="53"/>
      <c r="AP75" s="53"/>
      <c r="AQ75" s="53"/>
      <c r="AR75" s="53"/>
      <c r="AS75" s="53"/>
      <c r="AT75" s="53"/>
      <c r="AU75" s="53"/>
      <c r="AV75" s="53"/>
      <c r="AW75" s="53"/>
      <c r="AX75" s="53"/>
      <c r="AY75" s="53"/>
      <c r="AZ75" s="63">
        <f t="shared" si="15"/>
        <v>0</v>
      </c>
      <c r="BA75" s="53"/>
      <c r="BB75" s="53"/>
      <c r="BC75" s="53"/>
      <c r="BD75" s="53"/>
      <c r="BE75" s="53"/>
      <c r="BF75" s="53"/>
      <c r="BG75" s="53"/>
      <c r="BH75" s="53"/>
      <c r="BI75" s="53"/>
      <c r="CA75" s="53">
        <v>3</v>
      </c>
      <c r="CB75" s="53">
        <v>0</v>
      </c>
      <c r="CZ75" s="16">
        <v>1</v>
      </c>
    </row>
    <row r="76" spans="1:104" ht="22.5" x14ac:dyDescent="0.2">
      <c r="A76" s="54">
        <v>61</v>
      </c>
      <c r="B76" s="55" t="s">
        <v>5706</v>
      </c>
      <c r="C76" s="56" t="s">
        <v>5707</v>
      </c>
      <c r="D76" s="57" t="s">
        <v>4354</v>
      </c>
      <c r="E76" s="100">
        <v>486.2</v>
      </c>
      <c r="F76" s="59"/>
      <c r="G76" s="60">
        <f t="shared" si="12"/>
        <v>0</v>
      </c>
      <c r="H76" s="61">
        <v>0</v>
      </c>
      <c r="I76" s="62">
        <f t="shared" si="13"/>
        <v>0</v>
      </c>
      <c r="J76" s="61"/>
      <c r="K76" s="62">
        <f t="shared" si="14"/>
        <v>0</v>
      </c>
      <c r="O76" s="53"/>
      <c r="Z76" s="53"/>
      <c r="AA76" s="53">
        <v>12</v>
      </c>
      <c r="AB76" s="53">
        <v>0</v>
      </c>
      <c r="AC76" s="53">
        <v>61</v>
      </c>
      <c r="AD76" s="53"/>
      <c r="AE76" s="53"/>
      <c r="AF76" s="53"/>
      <c r="AG76" s="53"/>
      <c r="AH76" s="53"/>
      <c r="AI76" s="53"/>
      <c r="AJ76" s="53"/>
      <c r="AK76" s="53"/>
      <c r="AL76" s="53"/>
      <c r="AM76" s="53"/>
      <c r="AN76" s="53"/>
      <c r="AO76" s="53"/>
      <c r="AP76" s="53"/>
      <c r="AQ76" s="53"/>
      <c r="AR76" s="53"/>
      <c r="AS76" s="53"/>
      <c r="AT76" s="53"/>
      <c r="AU76" s="53"/>
      <c r="AV76" s="53"/>
      <c r="AW76" s="53"/>
      <c r="AX76" s="53"/>
      <c r="AY76" s="53"/>
      <c r="AZ76" s="63">
        <f t="shared" si="15"/>
        <v>0</v>
      </c>
      <c r="BA76" s="53"/>
      <c r="BB76" s="53"/>
      <c r="BC76" s="53"/>
      <c r="BD76" s="53"/>
      <c r="BE76" s="53"/>
      <c r="BF76" s="53"/>
      <c r="BG76" s="53"/>
      <c r="BH76" s="53"/>
      <c r="BI76" s="53"/>
      <c r="CA76" s="53">
        <v>12</v>
      </c>
      <c r="CB76" s="53">
        <v>0</v>
      </c>
      <c r="CZ76" s="16">
        <v>1</v>
      </c>
    </row>
    <row r="77" spans="1:104" x14ac:dyDescent="0.2">
      <c r="A77" s="54">
        <v>62</v>
      </c>
      <c r="B77" s="55" t="s">
        <v>5708</v>
      </c>
      <c r="C77" s="56" t="s">
        <v>4424</v>
      </c>
      <c r="D77" s="57" t="s">
        <v>4318</v>
      </c>
      <c r="E77" s="100">
        <v>500</v>
      </c>
      <c r="F77" s="59"/>
      <c r="G77" s="60">
        <f t="shared" si="12"/>
        <v>0</v>
      </c>
      <c r="H77" s="61">
        <v>1E-3</v>
      </c>
      <c r="I77" s="62">
        <f t="shared" si="13"/>
        <v>0.5</v>
      </c>
      <c r="J77" s="61"/>
      <c r="K77" s="62">
        <f t="shared" si="14"/>
        <v>0</v>
      </c>
      <c r="O77" s="53"/>
      <c r="Z77" s="53"/>
      <c r="AA77" s="53">
        <v>3</v>
      </c>
      <c r="AB77" s="53">
        <v>0</v>
      </c>
      <c r="AC77" s="53">
        <v>354420620</v>
      </c>
      <c r="AD77" s="53"/>
      <c r="AE77" s="53"/>
      <c r="AF77" s="53"/>
      <c r="AG77" s="53"/>
      <c r="AH77" s="53"/>
      <c r="AI77" s="53"/>
      <c r="AJ77" s="53"/>
      <c r="AK77" s="53"/>
      <c r="AL77" s="53"/>
      <c r="AM77" s="53"/>
      <c r="AN77" s="53"/>
      <c r="AO77" s="53"/>
      <c r="AP77" s="53"/>
      <c r="AQ77" s="53"/>
      <c r="AR77" s="53"/>
      <c r="AS77" s="53"/>
      <c r="AT77" s="53"/>
      <c r="AU77" s="53"/>
      <c r="AV77" s="53"/>
      <c r="AW77" s="53"/>
      <c r="AX77" s="53"/>
      <c r="AY77" s="53"/>
      <c r="AZ77" s="63">
        <f t="shared" si="15"/>
        <v>0</v>
      </c>
      <c r="BA77" s="53"/>
      <c r="BB77" s="53"/>
      <c r="BC77" s="53"/>
      <c r="BD77" s="53"/>
      <c r="BE77" s="53"/>
      <c r="BF77" s="53"/>
      <c r="BG77" s="53"/>
      <c r="BH77" s="53"/>
      <c r="BI77" s="53"/>
      <c r="CA77" s="53">
        <v>3</v>
      </c>
      <c r="CB77" s="53">
        <v>0</v>
      </c>
      <c r="CZ77" s="16">
        <v>1</v>
      </c>
    </row>
    <row r="78" spans="1:104" ht="33.75" x14ac:dyDescent="0.2">
      <c r="A78" s="54">
        <v>63</v>
      </c>
      <c r="B78" s="55" t="s">
        <v>5709</v>
      </c>
      <c r="C78" s="56" t="s">
        <v>5710</v>
      </c>
      <c r="D78" s="57" t="s">
        <v>201</v>
      </c>
      <c r="E78" s="100">
        <v>80</v>
      </c>
      <c r="F78" s="59"/>
      <c r="G78" s="60">
        <f t="shared" si="12"/>
        <v>0</v>
      </c>
      <c r="H78" s="61">
        <v>0</v>
      </c>
      <c r="I78" s="62">
        <f t="shared" si="13"/>
        <v>0</v>
      </c>
      <c r="J78" s="61">
        <v>0</v>
      </c>
      <c r="K78" s="62">
        <f t="shared" si="14"/>
        <v>0</v>
      </c>
      <c r="O78" s="53"/>
      <c r="Z78" s="53"/>
      <c r="AA78" s="53">
        <v>1</v>
      </c>
      <c r="AB78" s="53">
        <v>1</v>
      </c>
      <c r="AC78" s="53">
        <v>1</v>
      </c>
      <c r="AD78" s="53"/>
      <c r="AE78" s="53"/>
      <c r="AF78" s="53"/>
      <c r="AG78" s="53"/>
      <c r="AH78" s="53"/>
      <c r="AI78" s="53"/>
      <c r="AJ78" s="53"/>
      <c r="AK78" s="53"/>
      <c r="AL78" s="53"/>
      <c r="AM78" s="53"/>
      <c r="AN78" s="53"/>
      <c r="AO78" s="53"/>
      <c r="AP78" s="53"/>
      <c r="AQ78" s="53"/>
      <c r="AR78" s="53"/>
      <c r="AS78" s="53"/>
      <c r="AT78" s="53"/>
      <c r="AU78" s="53"/>
      <c r="AV78" s="53"/>
      <c r="AW78" s="53"/>
      <c r="AX78" s="53"/>
      <c r="AY78" s="53"/>
      <c r="AZ78" s="63">
        <f t="shared" si="15"/>
        <v>0</v>
      </c>
      <c r="BA78" s="53"/>
      <c r="BB78" s="53"/>
      <c r="BC78" s="53"/>
      <c r="BD78" s="53"/>
      <c r="BE78" s="53"/>
      <c r="BF78" s="53"/>
      <c r="BG78" s="53"/>
      <c r="BH78" s="53"/>
      <c r="BI78" s="53"/>
      <c r="CA78" s="53">
        <v>1</v>
      </c>
      <c r="CB78" s="53">
        <v>1</v>
      </c>
      <c r="CZ78" s="16">
        <v>1</v>
      </c>
    </row>
    <row r="79" spans="1:104" x14ac:dyDescent="0.2">
      <c r="A79" s="54">
        <v>64</v>
      </c>
      <c r="B79" s="55" t="s">
        <v>5711</v>
      </c>
      <c r="C79" s="56" t="s">
        <v>4410</v>
      </c>
      <c r="D79" s="57" t="s">
        <v>4318</v>
      </c>
      <c r="E79" s="100">
        <v>56.9</v>
      </c>
      <c r="F79" s="59"/>
      <c r="G79" s="60">
        <f t="shared" si="12"/>
        <v>0</v>
      </c>
      <c r="H79" s="61">
        <v>1E-3</v>
      </c>
      <c r="I79" s="62">
        <f t="shared" si="13"/>
        <v>5.6899999999999999E-2</v>
      </c>
      <c r="J79" s="61"/>
      <c r="K79" s="62">
        <f t="shared" si="14"/>
        <v>0</v>
      </c>
      <c r="O79" s="53"/>
      <c r="Z79" s="53"/>
      <c r="AA79" s="53">
        <v>3</v>
      </c>
      <c r="AB79" s="53">
        <v>0</v>
      </c>
      <c r="AC79" s="53">
        <v>354410730</v>
      </c>
      <c r="AD79" s="53"/>
      <c r="AE79" s="53"/>
      <c r="AF79" s="53"/>
      <c r="AG79" s="53"/>
      <c r="AH79" s="53"/>
      <c r="AI79" s="53"/>
      <c r="AJ79" s="53"/>
      <c r="AK79" s="53"/>
      <c r="AL79" s="53"/>
      <c r="AM79" s="53"/>
      <c r="AN79" s="53"/>
      <c r="AO79" s="53"/>
      <c r="AP79" s="53"/>
      <c r="AQ79" s="53"/>
      <c r="AR79" s="53"/>
      <c r="AS79" s="53"/>
      <c r="AT79" s="53"/>
      <c r="AU79" s="53"/>
      <c r="AV79" s="53"/>
      <c r="AW79" s="53"/>
      <c r="AX79" s="53"/>
      <c r="AY79" s="53"/>
      <c r="AZ79" s="63">
        <f t="shared" si="15"/>
        <v>0</v>
      </c>
      <c r="BA79" s="53"/>
      <c r="BB79" s="53"/>
      <c r="BC79" s="53"/>
      <c r="BD79" s="53"/>
      <c r="BE79" s="53"/>
      <c r="BF79" s="53"/>
      <c r="BG79" s="53"/>
      <c r="BH79" s="53"/>
      <c r="BI79" s="53"/>
      <c r="CA79" s="53">
        <v>3</v>
      </c>
      <c r="CB79" s="53">
        <v>0</v>
      </c>
      <c r="CZ79" s="16">
        <v>1</v>
      </c>
    </row>
    <row r="80" spans="1:104" x14ac:dyDescent="0.2">
      <c r="A80" s="54">
        <v>65</v>
      </c>
      <c r="B80" s="55" t="s">
        <v>5712</v>
      </c>
      <c r="C80" s="56" t="s">
        <v>5713</v>
      </c>
      <c r="D80" s="57" t="s">
        <v>5637</v>
      </c>
      <c r="E80" s="100">
        <v>25</v>
      </c>
      <c r="F80" s="59"/>
      <c r="G80" s="60">
        <f t="shared" si="12"/>
        <v>0</v>
      </c>
      <c r="H80" s="61">
        <v>1.6000000000000001E-4</v>
      </c>
      <c r="I80" s="62">
        <f t="shared" si="13"/>
        <v>4.0000000000000001E-3</v>
      </c>
      <c r="J80" s="61"/>
      <c r="K80" s="62">
        <f t="shared" si="14"/>
        <v>0</v>
      </c>
      <c r="O80" s="53"/>
      <c r="Z80" s="53"/>
      <c r="AA80" s="53">
        <v>3</v>
      </c>
      <c r="AB80" s="53">
        <v>0</v>
      </c>
      <c r="AC80" s="53">
        <v>354418950</v>
      </c>
      <c r="AD80" s="53"/>
      <c r="AE80" s="53"/>
      <c r="AF80" s="53"/>
      <c r="AG80" s="53"/>
      <c r="AH80" s="53"/>
      <c r="AI80" s="53"/>
      <c r="AJ80" s="53"/>
      <c r="AK80" s="53"/>
      <c r="AL80" s="53"/>
      <c r="AM80" s="53"/>
      <c r="AN80" s="53"/>
      <c r="AO80" s="53"/>
      <c r="AP80" s="53"/>
      <c r="AQ80" s="53"/>
      <c r="AR80" s="53"/>
      <c r="AS80" s="53"/>
      <c r="AT80" s="53"/>
      <c r="AU80" s="53"/>
      <c r="AV80" s="53"/>
      <c r="AW80" s="53"/>
      <c r="AX80" s="53"/>
      <c r="AY80" s="53"/>
      <c r="AZ80" s="63">
        <f t="shared" si="15"/>
        <v>0</v>
      </c>
      <c r="BA80" s="53"/>
      <c r="BB80" s="53"/>
      <c r="BC80" s="53"/>
      <c r="BD80" s="53"/>
      <c r="BE80" s="53"/>
      <c r="BF80" s="53"/>
      <c r="BG80" s="53"/>
      <c r="BH80" s="53"/>
      <c r="BI80" s="53"/>
      <c r="CA80" s="53">
        <v>3</v>
      </c>
      <c r="CB80" s="53">
        <v>0</v>
      </c>
      <c r="CZ80" s="16">
        <v>1</v>
      </c>
    </row>
    <row r="81" spans="1:104" ht="22.5" x14ac:dyDescent="0.2">
      <c r="A81" s="54">
        <v>66</v>
      </c>
      <c r="B81" s="55" t="s">
        <v>5714</v>
      </c>
      <c r="C81" s="56" t="s">
        <v>4426</v>
      </c>
      <c r="D81" s="57" t="s">
        <v>5637</v>
      </c>
      <c r="E81" s="100">
        <v>58</v>
      </c>
      <c r="F81" s="59"/>
      <c r="G81" s="60">
        <f t="shared" si="12"/>
        <v>0</v>
      </c>
      <c r="H81" s="61">
        <v>2.5999999999999998E-4</v>
      </c>
      <c r="I81" s="62">
        <f t="shared" si="13"/>
        <v>1.5079999999999998E-2</v>
      </c>
      <c r="J81" s="61"/>
      <c r="K81" s="62">
        <f t="shared" si="14"/>
        <v>0</v>
      </c>
      <c r="O81" s="53"/>
      <c r="Z81" s="53"/>
      <c r="AA81" s="53">
        <v>3</v>
      </c>
      <c r="AB81" s="53">
        <v>0</v>
      </c>
      <c r="AC81" s="53">
        <v>354419860</v>
      </c>
      <c r="AD81" s="53"/>
      <c r="AE81" s="53"/>
      <c r="AF81" s="53"/>
      <c r="AG81" s="53"/>
      <c r="AH81" s="53"/>
      <c r="AI81" s="53"/>
      <c r="AJ81" s="53"/>
      <c r="AK81" s="53"/>
      <c r="AL81" s="53"/>
      <c r="AM81" s="53"/>
      <c r="AN81" s="53"/>
      <c r="AO81" s="53"/>
      <c r="AP81" s="53"/>
      <c r="AQ81" s="53"/>
      <c r="AR81" s="53"/>
      <c r="AS81" s="53"/>
      <c r="AT81" s="53"/>
      <c r="AU81" s="53"/>
      <c r="AV81" s="53"/>
      <c r="AW81" s="53"/>
      <c r="AX81" s="53"/>
      <c r="AY81" s="53"/>
      <c r="AZ81" s="63">
        <f t="shared" si="15"/>
        <v>0</v>
      </c>
      <c r="BA81" s="53"/>
      <c r="BB81" s="53"/>
      <c r="BC81" s="53"/>
      <c r="BD81" s="53"/>
      <c r="BE81" s="53"/>
      <c r="BF81" s="53"/>
      <c r="BG81" s="53"/>
      <c r="BH81" s="53"/>
      <c r="BI81" s="53"/>
      <c r="CA81" s="53">
        <v>3</v>
      </c>
      <c r="CB81" s="53">
        <v>0</v>
      </c>
      <c r="CZ81" s="16">
        <v>1</v>
      </c>
    </row>
    <row r="82" spans="1:104" x14ac:dyDescent="0.2">
      <c r="A82" s="54">
        <v>67</v>
      </c>
      <c r="B82" s="55" t="s">
        <v>5715</v>
      </c>
      <c r="C82" s="56" t="s">
        <v>4428</v>
      </c>
      <c r="D82" s="57" t="s">
        <v>5637</v>
      </c>
      <c r="E82" s="100">
        <v>44</v>
      </c>
      <c r="F82" s="59"/>
      <c r="G82" s="60">
        <f t="shared" si="12"/>
        <v>0</v>
      </c>
      <c r="H82" s="61">
        <v>6.9999999999999999E-4</v>
      </c>
      <c r="I82" s="62">
        <f t="shared" si="13"/>
        <v>3.0800000000000001E-2</v>
      </c>
      <c r="J82" s="61"/>
      <c r="K82" s="62">
        <f t="shared" si="14"/>
        <v>0</v>
      </c>
      <c r="O82" s="53"/>
      <c r="Z82" s="53"/>
      <c r="AA82" s="53">
        <v>3</v>
      </c>
      <c r="AB82" s="53">
        <v>0</v>
      </c>
      <c r="AC82" s="53">
        <v>354419960</v>
      </c>
      <c r="AD82" s="53"/>
      <c r="AE82" s="53"/>
      <c r="AF82" s="53"/>
      <c r="AG82" s="53"/>
      <c r="AH82" s="53"/>
      <c r="AI82" s="53"/>
      <c r="AJ82" s="53"/>
      <c r="AK82" s="53"/>
      <c r="AL82" s="53"/>
      <c r="AM82" s="53"/>
      <c r="AN82" s="53"/>
      <c r="AO82" s="53"/>
      <c r="AP82" s="53"/>
      <c r="AQ82" s="53"/>
      <c r="AR82" s="53"/>
      <c r="AS82" s="53"/>
      <c r="AT82" s="53"/>
      <c r="AU82" s="53"/>
      <c r="AV82" s="53"/>
      <c r="AW82" s="53"/>
      <c r="AX82" s="53"/>
      <c r="AY82" s="53"/>
      <c r="AZ82" s="63">
        <f t="shared" si="15"/>
        <v>0</v>
      </c>
      <c r="BA82" s="53"/>
      <c r="BB82" s="53"/>
      <c r="BC82" s="53"/>
      <c r="BD82" s="53"/>
      <c r="BE82" s="53"/>
      <c r="BF82" s="53"/>
      <c r="BG82" s="53"/>
      <c r="BH82" s="53"/>
      <c r="BI82" s="53"/>
      <c r="CA82" s="53">
        <v>3</v>
      </c>
      <c r="CB82" s="53">
        <v>0</v>
      </c>
      <c r="CZ82" s="16">
        <v>1</v>
      </c>
    </row>
    <row r="83" spans="1:104" ht="22.5" x14ac:dyDescent="0.2">
      <c r="A83" s="54">
        <v>68</v>
      </c>
      <c r="B83" s="55" t="s">
        <v>5716</v>
      </c>
      <c r="C83" s="56" t="s">
        <v>5717</v>
      </c>
      <c r="D83" s="57" t="s">
        <v>201</v>
      </c>
      <c r="E83" s="100">
        <v>315</v>
      </c>
      <c r="F83" s="59"/>
      <c r="G83" s="60">
        <f t="shared" si="12"/>
        <v>0</v>
      </c>
      <c r="H83" s="61">
        <v>0</v>
      </c>
      <c r="I83" s="62">
        <f t="shared" si="13"/>
        <v>0</v>
      </c>
      <c r="J83" s="61">
        <v>0</v>
      </c>
      <c r="K83" s="62">
        <f t="shared" si="14"/>
        <v>0</v>
      </c>
      <c r="O83" s="53"/>
      <c r="Z83" s="53"/>
      <c r="AA83" s="53">
        <v>1</v>
      </c>
      <c r="AB83" s="53">
        <v>1</v>
      </c>
      <c r="AC83" s="53">
        <v>1</v>
      </c>
      <c r="AD83" s="53"/>
      <c r="AE83" s="53"/>
      <c r="AF83" s="53"/>
      <c r="AG83" s="53"/>
      <c r="AH83" s="53"/>
      <c r="AI83" s="53"/>
      <c r="AJ83" s="53"/>
      <c r="AK83" s="53"/>
      <c r="AL83" s="53"/>
      <c r="AM83" s="53"/>
      <c r="AN83" s="53"/>
      <c r="AO83" s="53"/>
      <c r="AP83" s="53"/>
      <c r="AQ83" s="53"/>
      <c r="AR83" s="53"/>
      <c r="AS83" s="53"/>
      <c r="AT83" s="53"/>
      <c r="AU83" s="53"/>
      <c r="AV83" s="53"/>
      <c r="AW83" s="53"/>
      <c r="AX83" s="53"/>
      <c r="AY83" s="53"/>
      <c r="AZ83" s="63">
        <f t="shared" si="15"/>
        <v>0</v>
      </c>
      <c r="BA83" s="53"/>
      <c r="BB83" s="53"/>
      <c r="BC83" s="53"/>
      <c r="BD83" s="53"/>
      <c r="BE83" s="53"/>
      <c r="BF83" s="53"/>
      <c r="BG83" s="53"/>
      <c r="BH83" s="53"/>
      <c r="BI83" s="53"/>
      <c r="CA83" s="53">
        <v>1</v>
      </c>
      <c r="CB83" s="53">
        <v>1</v>
      </c>
      <c r="CZ83" s="16">
        <v>1</v>
      </c>
    </row>
    <row r="84" spans="1:104" x14ac:dyDescent="0.2">
      <c r="A84" s="54">
        <v>69</v>
      </c>
      <c r="B84" s="55" t="s">
        <v>4644</v>
      </c>
      <c r="C84" s="56" t="s">
        <v>4645</v>
      </c>
      <c r="D84" s="57" t="s">
        <v>201</v>
      </c>
      <c r="E84" s="100">
        <v>315</v>
      </c>
      <c r="F84" s="59"/>
      <c r="G84" s="60">
        <f t="shared" si="12"/>
        <v>0</v>
      </c>
      <c r="H84" s="61">
        <v>1.6000000000000001E-4</v>
      </c>
      <c r="I84" s="62">
        <f t="shared" si="13"/>
        <v>5.0400000000000007E-2</v>
      </c>
      <c r="J84" s="61"/>
      <c r="K84" s="62">
        <f t="shared" si="14"/>
        <v>0</v>
      </c>
      <c r="O84" s="53"/>
      <c r="Z84" s="53"/>
      <c r="AA84" s="53">
        <v>3</v>
      </c>
      <c r="AB84" s="53">
        <v>0</v>
      </c>
      <c r="AC84" s="53">
        <v>34111090</v>
      </c>
      <c r="AD84" s="53"/>
      <c r="AE84" s="53"/>
      <c r="AF84" s="53"/>
      <c r="AG84" s="53"/>
      <c r="AH84" s="53"/>
      <c r="AI84" s="53"/>
      <c r="AJ84" s="53"/>
      <c r="AK84" s="53"/>
      <c r="AL84" s="53"/>
      <c r="AM84" s="53"/>
      <c r="AN84" s="53"/>
      <c r="AO84" s="53"/>
      <c r="AP84" s="53"/>
      <c r="AQ84" s="53"/>
      <c r="AR84" s="53"/>
      <c r="AS84" s="53"/>
      <c r="AT84" s="53"/>
      <c r="AU84" s="53"/>
      <c r="AV84" s="53"/>
      <c r="AW84" s="53"/>
      <c r="AX84" s="53"/>
      <c r="AY84" s="53"/>
      <c r="AZ84" s="63">
        <f t="shared" si="15"/>
        <v>0</v>
      </c>
      <c r="BA84" s="53"/>
      <c r="BB84" s="53"/>
      <c r="BC84" s="53"/>
      <c r="BD84" s="53"/>
      <c r="BE84" s="53"/>
      <c r="BF84" s="53"/>
      <c r="BG84" s="53"/>
      <c r="BH84" s="53"/>
      <c r="BI84" s="53"/>
      <c r="CA84" s="53">
        <v>3</v>
      </c>
      <c r="CB84" s="53">
        <v>0</v>
      </c>
      <c r="CZ84" s="16">
        <v>1</v>
      </c>
    </row>
    <row r="85" spans="1:104" ht="22.5" x14ac:dyDescent="0.2">
      <c r="A85" s="54">
        <v>70</v>
      </c>
      <c r="B85" s="55" t="s">
        <v>5718</v>
      </c>
      <c r="C85" s="56" t="s">
        <v>5719</v>
      </c>
      <c r="D85" s="57" t="s">
        <v>4354</v>
      </c>
      <c r="E85" s="100">
        <v>725</v>
      </c>
      <c r="F85" s="59"/>
      <c r="G85" s="60">
        <f t="shared" si="12"/>
        <v>0</v>
      </c>
      <c r="H85" s="61">
        <v>0</v>
      </c>
      <c r="I85" s="62">
        <f t="shared" si="13"/>
        <v>0</v>
      </c>
      <c r="J85" s="61"/>
      <c r="K85" s="62">
        <f t="shared" si="14"/>
        <v>0</v>
      </c>
      <c r="O85" s="53"/>
      <c r="Z85" s="53"/>
      <c r="AA85" s="53">
        <v>12</v>
      </c>
      <c r="AB85" s="53">
        <v>0</v>
      </c>
      <c r="AC85" s="53">
        <v>70</v>
      </c>
      <c r="AD85" s="53"/>
      <c r="AE85" s="53"/>
      <c r="AF85" s="53"/>
      <c r="AG85" s="53"/>
      <c r="AH85" s="53"/>
      <c r="AI85" s="53"/>
      <c r="AJ85" s="53"/>
      <c r="AK85" s="53"/>
      <c r="AL85" s="53"/>
      <c r="AM85" s="53"/>
      <c r="AN85" s="53"/>
      <c r="AO85" s="53"/>
      <c r="AP85" s="53"/>
      <c r="AQ85" s="53"/>
      <c r="AR85" s="53"/>
      <c r="AS85" s="53"/>
      <c r="AT85" s="53"/>
      <c r="AU85" s="53"/>
      <c r="AV85" s="53"/>
      <c r="AW85" s="53"/>
      <c r="AX85" s="53"/>
      <c r="AY85" s="53"/>
      <c r="AZ85" s="63">
        <f t="shared" si="15"/>
        <v>0</v>
      </c>
      <c r="BA85" s="53"/>
      <c r="BB85" s="53"/>
      <c r="BC85" s="53"/>
      <c r="BD85" s="53"/>
      <c r="BE85" s="53"/>
      <c r="BF85" s="53"/>
      <c r="BG85" s="53"/>
      <c r="BH85" s="53"/>
      <c r="BI85" s="53"/>
      <c r="CA85" s="53">
        <v>12</v>
      </c>
      <c r="CB85" s="53">
        <v>0</v>
      </c>
      <c r="CZ85" s="16">
        <v>1</v>
      </c>
    </row>
    <row r="86" spans="1:104" x14ac:dyDescent="0.2">
      <c r="A86" s="54">
        <v>71</v>
      </c>
      <c r="B86" s="55" t="s">
        <v>5720</v>
      </c>
      <c r="C86" s="56" t="s">
        <v>5721</v>
      </c>
      <c r="D86" s="57" t="s">
        <v>4354</v>
      </c>
      <c r="E86" s="100">
        <v>725</v>
      </c>
      <c r="F86" s="59"/>
      <c r="G86" s="60">
        <f t="shared" si="12"/>
        <v>0</v>
      </c>
      <c r="H86" s="61">
        <v>8.9999999999999998E-4</v>
      </c>
      <c r="I86" s="62">
        <f t="shared" si="13"/>
        <v>0.65249999999999997</v>
      </c>
      <c r="J86" s="61"/>
      <c r="K86" s="62">
        <f t="shared" si="14"/>
        <v>0</v>
      </c>
      <c r="O86" s="53"/>
      <c r="Z86" s="53"/>
      <c r="AA86" s="53">
        <v>3</v>
      </c>
      <c r="AB86" s="53">
        <v>0</v>
      </c>
      <c r="AC86" s="53">
        <v>341110800</v>
      </c>
      <c r="AD86" s="53"/>
      <c r="AE86" s="53"/>
      <c r="AF86" s="53"/>
      <c r="AG86" s="53"/>
      <c r="AH86" s="53"/>
      <c r="AI86" s="53"/>
      <c r="AJ86" s="53"/>
      <c r="AK86" s="53"/>
      <c r="AL86" s="53"/>
      <c r="AM86" s="53"/>
      <c r="AN86" s="53"/>
      <c r="AO86" s="53"/>
      <c r="AP86" s="53"/>
      <c r="AQ86" s="53"/>
      <c r="AR86" s="53"/>
      <c r="AS86" s="53"/>
      <c r="AT86" s="53"/>
      <c r="AU86" s="53"/>
      <c r="AV86" s="53"/>
      <c r="AW86" s="53"/>
      <c r="AX86" s="53"/>
      <c r="AY86" s="53"/>
      <c r="AZ86" s="63">
        <f t="shared" si="15"/>
        <v>0</v>
      </c>
      <c r="BA86" s="53"/>
      <c r="BB86" s="53"/>
      <c r="BC86" s="53"/>
      <c r="BD86" s="53"/>
      <c r="BE86" s="53"/>
      <c r="BF86" s="53"/>
      <c r="BG86" s="53"/>
      <c r="BH86" s="53"/>
      <c r="BI86" s="53"/>
      <c r="CA86" s="53">
        <v>3</v>
      </c>
      <c r="CB86" s="53">
        <v>0</v>
      </c>
      <c r="CZ86" s="16">
        <v>1</v>
      </c>
    </row>
    <row r="87" spans="1:104" ht="22.5" x14ac:dyDescent="0.2">
      <c r="A87" s="54">
        <v>72</v>
      </c>
      <c r="B87" s="55" t="s">
        <v>5722</v>
      </c>
      <c r="C87" s="56" t="s">
        <v>5723</v>
      </c>
      <c r="D87" s="57" t="s">
        <v>5637</v>
      </c>
      <c r="E87" s="100">
        <v>25</v>
      </c>
      <c r="F87" s="59"/>
      <c r="G87" s="60">
        <f t="shared" si="12"/>
        <v>0</v>
      </c>
      <c r="H87" s="61">
        <v>0</v>
      </c>
      <c r="I87" s="62">
        <f t="shared" si="13"/>
        <v>0</v>
      </c>
      <c r="J87" s="61"/>
      <c r="K87" s="62">
        <f t="shared" si="14"/>
        <v>0</v>
      </c>
      <c r="O87" s="53"/>
      <c r="Z87" s="53"/>
      <c r="AA87" s="53">
        <v>12</v>
      </c>
      <c r="AB87" s="53">
        <v>0</v>
      </c>
      <c r="AC87" s="53">
        <v>72</v>
      </c>
      <c r="AD87" s="53"/>
      <c r="AE87" s="53"/>
      <c r="AF87" s="53"/>
      <c r="AG87" s="53"/>
      <c r="AH87" s="53"/>
      <c r="AI87" s="53"/>
      <c r="AJ87" s="53"/>
      <c r="AK87" s="53"/>
      <c r="AL87" s="53"/>
      <c r="AM87" s="53"/>
      <c r="AN87" s="53"/>
      <c r="AO87" s="53"/>
      <c r="AP87" s="53"/>
      <c r="AQ87" s="53"/>
      <c r="AR87" s="53"/>
      <c r="AS87" s="53"/>
      <c r="AT87" s="53"/>
      <c r="AU87" s="53"/>
      <c r="AV87" s="53"/>
      <c r="AW87" s="53"/>
      <c r="AX87" s="53"/>
      <c r="AY87" s="53"/>
      <c r="AZ87" s="63">
        <f t="shared" si="15"/>
        <v>0</v>
      </c>
      <c r="BA87" s="53"/>
      <c r="BB87" s="53"/>
      <c r="BC87" s="53"/>
      <c r="BD87" s="53"/>
      <c r="BE87" s="53"/>
      <c r="BF87" s="53"/>
      <c r="BG87" s="53"/>
      <c r="BH87" s="53"/>
      <c r="BI87" s="53"/>
      <c r="CA87" s="53">
        <v>12</v>
      </c>
      <c r="CB87" s="53">
        <v>0</v>
      </c>
      <c r="CZ87" s="16">
        <v>1</v>
      </c>
    </row>
    <row r="88" spans="1:104" x14ac:dyDescent="0.2">
      <c r="A88" s="54">
        <v>73</v>
      </c>
      <c r="B88" s="55" t="s">
        <v>4393</v>
      </c>
      <c r="C88" s="56" t="s">
        <v>4394</v>
      </c>
      <c r="D88" s="57" t="s">
        <v>17</v>
      </c>
      <c r="E88" s="100">
        <v>3</v>
      </c>
      <c r="F88" s="59"/>
      <c r="G88" s="60">
        <f t="shared" si="12"/>
        <v>0</v>
      </c>
      <c r="H88" s="61">
        <v>0</v>
      </c>
      <c r="I88" s="62">
        <f t="shared" si="13"/>
        <v>0</v>
      </c>
      <c r="J88" s="61"/>
      <c r="K88" s="62">
        <f t="shared" si="14"/>
        <v>0</v>
      </c>
      <c r="O88" s="53"/>
      <c r="Z88" s="53"/>
      <c r="AA88" s="53">
        <v>12</v>
      </c>
      <c r="AB88" s="53">
        <v>0</v>
      </c>
      <c r="AC88" s="53">
        <v>73</v>
      </c>
      <c r="AD88" s="53"/>
      <c r="AE88" s="53"/>
      <c r="AF88" s="53"/>
      <c r="AG88" s="53"/>
      <c r="AH88" s="53"/>
      <c r="AI88" s="53"/>
      <c r="AJ88" s="53"/>
      <c r="AK88" s="53"/>
      <c r="AL88" s="53"/>
      <c r="AM88" s="53"/>
      <c r="AN88" s="53"/>
      <c r="AO88" s="53"/>
      <c r="AP88" s="53"/>
      <c r="AQ88" s="53"/>
      <c r="AR88" s="53"/>
      <c r="AS88" s="53"/>
      <c r="AT88" s="53"/>
      <c r="AU88" s="53"/>
      <c r="AV88" s="53"/>
      <c r="AW88" s="53"/>
      <c r="AX88" s="53"/>
      <c r="AY88" s="53"/>
      <c r="AZ88" s="63">
        <f t="shared" si="15"/>
        <v>0</v>
      </c>
      <c r="BA88" s="53"/>
      <c r="BB88" s="53"/>
      <c r="BC88" s="53"/>
      <c r="BD88" s="53"/>
      <c r="BE88" s="53"/>
      <c r="BF88" s="53"/>
      <c r="BG88" s="53"/>
      <c r="BH88" s="53"/>
      <c r="BI88" s="53"/>
      <c r="CA88" s="53">
        <v>12</v>
      </c>
      <c r="CB88" s="53">
        <v>0</v>
      </c>
      <c r="CZ88" s="16">
        <v>1</v>
      </c>
    </row>
    <row r="89" spans="1:104" x14ac:dyDescent="0.2">
      <c r="A89" s="54">
        <v>74</v>
      </c>
      <c r="B89" s="55" t="s">
        <v>4395</v>
      </c>
      <c r="C89" s="56" t="s">
        <v>4396</v>
      </c>
      <c r="D89" s="57" t="s">
        <v>17</v>
      </c>
      <c r="E89" s="100">
        <v>3</v>
      </c>
      <c r="F89" s="59"/>
      <c r="G89" s="60">
        <f t="shared" si="12"/>
        <v>0</v>
      </c>
      <c r="H89" s="61">
        <v>0</v>
      </c>
      <c r="I89" s="62">
        <f t="shared" si="13"/>
        <v>0</v>
      </c>
      <c r="J89" s="61"/>
      <c r="K89" s="62">
        <f t="shared" si="14"/>
        <v>0</v>
      </c>
      <c r="O89" s="53"/>
      <c r="Z89" s="53"/>
      <c r="AA89" s="53">
        <v>12</v>
      </c>
      <c r="AB89" s="53">
        <v>0</v>
      </c>
      <c r="AC89" s="53">
        <v>74</v>
      </c>
      <c r="AD89" s="53"/>
      <c r="AE89" s="53"/>
      <c r="AF89" s="53"/>
      <c r="AG89" s="53"/>
      <c r="AH89" s="53"/>
      <c r="AI89" s="53"/>
      <c r="AJ89" s="53"/>
      <c r="AK89" s="53"/>
      <c r="AL89" s="53"/>
      <c r="AM89" s="53"/>
      <c r="AN89" s="53"/>
      <c r="AO89" s="53"/>
      <c r="AP89" s="53"/>
      <c r="AQ89" s="53"/>
      <c r="AR89" s="53"/>
      <c r="AS89" s="53"/>
      <c r="AT89" s="53"/>
      <c r="AU89" s="53"/>
      <c r="AV89" s="53"/>
      <c r="AW89" s="53"/>
      <c r="AX89" s="53"/>
      <c r="AY89" s="53"/>
      <c r="AZ89" s="63">
        <f t="shared" si="15"/>
        <v>0</v>
      </c>
      <c r="BA89" s="53"/>
      <c r="BB89" s="53"/>
      <c r="BC89" s="53"/>
      <c r="BD89" s="53"/>
      <c r="BE89" s="53"/>
      <c r="BF89" s="53"/>
      <c r="BG89" s="53"/>
      <c r="BH89" s="53"/>
      <c r="BI89" s="53"/>
      <c r="CA89" s="53">
        <v>12</v>
      </c>
      <c r="CB89" s="53">
        <v>0</v>
      </c>
      <c r="CZ89" s="16">
        <v>1</v>
      </c>
    </row>
    <row r="90" spans="1:104" x14ac:dyDescent="0.2">
      <c r="A90" s="74" t="s">
        <v>42</v>
      </c>
      <c r="B90" s="75" t="s">
        <v>5265</v>
      </c>
      <c r="C90" s="76" t="s">
        <v>5337</v>
      </c>
      <c r="D90" s="77"/>
      <c r="E90" s="78"/>
      <c r="F90" s="78"/>
      <c r="G90" s="79">
        <f>SUM(G54:G89)</f>
        <v>0</v>
      </c>
      <c r="H90" s="80"/>
      <c r="I90" s="79">
        <f>SUM(I54:I89)</f>
        <v>19482.774580000001</v>
      </c>
      <c r="J90" s="81"/>
      <c r="K90" s="79">
        <f>SUM(K54:K89)</f>
        <v>0</v>
      </c>
      <c r="O90" s="53"/>
      <c r="X90" s="82">
        <f>K90</f>
        <v>0</v>
      </c>
      <c r="Y90" s="82">
        <f>I90</f>
        <v>19482.774580000001</v>
      </c>
      <c r="Z90" s="63">
        <f>G90</f>
        <v>0</v>
      </c>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83"/>
      <c r="BB90" s="83"/>
      <c r="BC90" s="83"/>
      <c r="BD90" s="83"/>
      <c r="BE90" s="83"/>
      <c r="BF90" s="83"/>
      <c r="BG90" s="53"/>
      <c r="BH90" s="53"/>
      <c r="BI90" s="53"/>
    </row>
    <row r="91" spans="1:104" ht="14.25" customHeight="1" x14ac:dyDescent="0.2">
      <c r="A91" s="43" t="s">
        <v>38</v>
      </c>
      <c r="B91" s="44" t="s">
        <v>4457</v>
      </c>
      <c r="C91" s="45" t="s">
        <v>4840</v>
      </c>
      <c r="D91" s="46"/>
      <c r="E91" s="47"/>
      <c r="F91" s="47"/>
      <c r="G91" s="48"/>
      <c r="H91" s="49"/>
      <c r="I91" s="50"/>
      <c r="J91" s="51"/>
      <c r="K91" s="52"/>
      <c r="O91" s="53"/>
    </row>
    <row r="92" spans="1:104" ht="33.75" x14ac:dyDescent="0.2">
      <c r="A92" s="54">
        <v>75</v>
      </c>
      <c r="B92" s="55" t="s">
        <v>5724</v>
      </c>
      <c r="C92" s="56" t="s">
        <v>5725</v>
      </c>
      <c r="D92" s="57" t="s">
        <v>5298</v>
      </c>
      <c r="E92" s="100">
        <v>6.5279999999999996</v>
      </c>
      <c r="F92" s="59"/>
      <c r="G92" s="60">
        <f t="shared" ref="G92:G114" si="16">E92*F92</f>
        <v>0</v>
      </c>
      <c r="H92" s="61">
        <v>2.2563399999999998</v>
      </c>
      <c r="I92" s="62">
        <f t="shared" ref="I92:I114" si="17">E92*H92</f>
        <v>14.729387519999998</v>
      </c>
      <c r="J92" s="61"/>
      <c r="K92" s="62">
        <f t="shared" ref="K92:K114" si="18">E92*J92</f>
        <v>0</v>
      </c>
      <c r="O92" s="53"/>
      <c r="Z92" s="53"/>
      <c r="AA92" s="53">
        <v>12</v>
      </c>
      <c r="AB92" s="53">
        <v>0</v>
      </c>
      <c r="AC92" s="53">
        <v>75</v>
      </c>
      <c r="AD92" s="53"/>
      <c r="AE92" s="53"/>
      <c r="AF92" s="53"/>
      <c r="AG92" s="53"/>
      <c r="AH92" s="53"/>
      <c r="AI92" s="53"/>
      <c r="AJ92" s="53"/>
      <c r="AK92" s="53"/>
      <c r="AL92" s="53"/>
      <c r="AM92" s="53"/>
      <c r="AN92" s="53"/>
      <c r="AO92" s="53"/>
      <c r="AP92" s="53"/>
      <c r="AQ92" s="53"/>
      <c r="AR92" s="53"/>
      <c r="AS92" s="53"/>
      <c r="AT92" s="53"/>
      <c r="AU92" s="53"/>
      <c r="AV92" s="53"/>
      <c r="AW92" s="53"/>
      <c r="AX92" s="53"/>
      <c r="AY92" s="53"/>
      <c r="AZ92" s="63">
        <f t="shared" ref="AZ92:AZ114" si="19">G92</f>
        <v>0</v>
      </c>
      <c r="BA92" s="53"/>
      <c r="BB92" s="53"/>
      <c r="BC92" s="53"/>
      <c r="BD92" s="53"/>
      <c r="BE92" s="53"/>
      <c r="BF92" s="53"/>
      <c r="BG92" s="53"/>
      <c r="BH92" s="53"/>
      <c r="BI92" s="53"/>
      <c r="CA92" s="53">
        <v>12</v>
      </c>
      <c r="CB92" s="53">
        <v>0</v>
      </c>
      <c r="CZ92" s="16">
        <v>1</v>
      </c>
    </row>
    <row r="93" spans="1:104" x14ac:dyDescent="0.2">
      <c r="A93" s="54">
        <v>76</v>
      </c>
      <c r="B93" s="55" t="s">
        <v>5726</v>
      </c>
      <c r="C93" s="56" t="s">
        <v>5727</v>
      </c>
      <c r="D93" s="57" t="s">
        <v>1138</v>
      </c>
      <c r="E93" s="100">
        <v>19.2</v>
      </c>
      <c r="F93" s="59"/>
      <c r="G93" s="60">
        <f t="shared" si="16"/>
        <v>0</v>
      </c>
      <c r="H93" s="61">
        <v>0</v>
      </c>
      <c r="I93" s="62">
        <f t="shared" si="17"/>
        <v>0</v>
      </c>
      <c r="J93" s="61"/>
      <c r="K93" s="62">
        <f t="shared" si="18"/>
        <v>0</v>
      </c>
      <c r="O93" s="53"/>
      <c r="Z93" s="53"/>
      <c r="AA93" s="53">
        <v>12</v>
      </c>
      <c r="AB93" s="53">
        <v>0</v>
      </c>
      <c r="AC93" s="53">
        <v>76</v>
      </c>
      <c r="AD93" s="53"/>
      <c r="AE93" s="53"/>
      <c r="AF93" s="53"/>
      <c r="AG93" s="53"/>
      <c r="AH93" s="53"/>
      <c r="AI93" s="53"/>
      <c r="AJ93" s="53"/>
      <c r="AK93" s="53"/>
      <c r="AL93" s="53"/>
      <c r="AM93" s="53"/>
      <c r="AN93" s="53"/>
      <c r="AO93" s="53"/>
      <c r="AP93" s="53"/>
      <c r="AQ93" s="53"/>
      <c r="AR93" s="53"/>
      <c r="AS93" s="53"/>
      <c r="AT93" s="53"/>
      <c r="AU93" s="53"/>
      <c r="AV93" s="53"/>
      <c r="AW93" s="53"/>
      <c r="AX93" s="53"/>
      <c r="AY93" s="53"/>
      <c r="AZ93" s="63">
        <f t="shared" si="19"/>
        <v>0</v>
      </c>
      <c r="BA93" s="53"/>
      <c r="BB93" s="53"/>
      <c r="BC93" s="53"/>
      <c r="BD93" s="53"/>
      <c r="BE93" s="53"/>
      <c r="BF93" s="53"/>
      <c r="BG93" s="53"/>
      <c r="BH93" s="53"/>
      <c r="BI93" s="53"/>
      <c r="CA93" s="53">
        <v>12</v>
      </c>
      <c r="CB93" s="53">
        <v>0</v>
      </c>
      <c r="CZ93" s="16">
        <v>1</v>
      </c>
    </row>
    <row r="94" spans="1:104" x14ac:dyDescent="0.2">
      <c r="A94" s="54">
        <v>77</v>
      </c>
      <c r="B94" s="55" t="s">
        <v>5728</v>
      </c>
      <c r="C94" s="56" t="s">
        <v>5729</v>
      </c>
      <c r="D94" s="57" t="s">
        <v>1138</v>
      </c>
      <c r="E94" s="100">
        <v>481.6</v>
      </c>
      <c r="F94" s="59"/>
      <c r="G94" s="60">
        <f t="shared" si="16"/>
        <v>0</v>
      </c>
      <c r="H94" s="61">
        <v>0</v>
      </c>
      <c r="I94" s="62">
        <f t="shared" si="17"/>
        <v>0</v>
      </c>
      <c r="J94" s="61"/>
      <c r="K94" s="62">
        <f t="shared" si="18"/>
        <v>0</v>
      </c>
      <c r="O94" s="53"/>
      <c r="Z94" s="53"/>
      <c r="AA94" s="53">
        <v>12</v>
      </c>
      <c r="AB94" s="53">
        <v>0</v>
      </c>
      <c r="AC94" s="53">
        <v>77</v>
      </c>
      <c r="AD94" s="53"/>
      <c r="AE94" s="53"/>
      <c r="AF94" s="53"/>
      <c r="AG94" s="53"/>
      <c r="AH94" s="53"/>
      <c r="AI94" s="53"/>
      <c r="AJ94" s="53"/>
      <c r="AK94" s="53"/>
      <c r="AL94" s="53"/>
      <c r="AM94" s="53"/>
      <c r="AN94" s="53"/>
      <c r="AO94" s="53"/>
      <c r="AP94" s="53"/>
      <c r="AQ94" s="53"/>
      <c r="AR94" s="53"/>
      <c r="AS94" s="53"/>
      <c r="AT94" s="53"/>
      <c r="AU94" s="53"/>
      <c r="AV94" s="53"/>
      <c r="AW94" s="53"/>
      <c r="AX94" s="53"/>
      <c r="AY94" s="53"/>
      <c r="AZ94" s="63">
        <f t="shared" si="19"/>
        <v>0</v>
      </c>
      <c r="BA94" s="53"/>
      <c r="BB94" s="53"/>
      <c r="BC94" s="53"/>
      <c r="BD94" s="53"/>
      <c r="BE94" s="53"/>
      <c r="BF94" s="53"/>
      <c r="BG94" s="53"/>
      <c r="BH94" s="53"/>
      <c r="BI94" s="53"/>
      <c r="CA94" s="53">
        <v>12</v>
      </c>
      <c r="CB94" s="53">
        <v>0</v>
      </c>
      <c r="CZ94" s="16">
        <v>1</v>
      </c>
    </row>
    <row r="95" spans="1:104" ht="33.75" x14ac:dyDescent="0.2">
      <c r="A95" s="54">
        <v>78</v>
      </c>
      <c r="B95" s="55" t="s">
        <v>5730</v>
      </c>
      <c r="C95" s="56" t="s">
        <v>5731</v>
      </c>
      <c r="D95" s="57" t="s">
        <v>5298</v>
      </c>
      <c r="E95" s="100">
        <v>14.08</v>
      </c>
      <c r="F95" s="59"/>
      <c r="G95" s="60">
        <f t="shared" si="16"/>
        <v>0</v>
      </c>
      <c r="H95" s="61">
        <v>0</v>
      </c>
      <c r="I95" s="62">
        <f t="shared" si="17"/>
        <v>0</v>
      </c>
      <c r="J95" s="61"/>
      <c r="K95" s="62">
        <f t="shared" si="18"/>
        <v>0</v>
      </c>
      <c r="O95" s="53"/>
      <c r="Z95" s="53"/>
      <c r="AA95" s="53">
        <v>12</v>
      </c>
      <c r="AB95" s="53">
        <v>0</v>
      </c>
      <c r="AC95" s="53">
        <v>78</v>
      </c>
      <c r="AD95" s="53"/>
      <c r="AE95" s="53"/>
      <c r="AF95" s="53"/>
      <c r="AG95" s="53"/>
      <c r="AH95" s="53"/>
      <c r="AI95" s="53"/>
      <c r="AJ95" s="53"/>
      <c r="AK95" s="53"/>
      <c r="AL95" s="53"/>
      <c r="AM95" s="53"/>
      <c r="AN95" s="53"/>
      <c r="AO95" s="53"/>
      <c r="AP95" s="53"/>
      <c r="AQ95" s="53"/>
      <c r="AR95" s="53"/>
      <c r="AS95" s="53"/>
      <c r="AT95" s="53"/>
      <c r="AU95" s="53"/>
      <c r="AV95" s="53"/>
      <c r="AW95" s="53"/>
      <c r="AX95" s="53"/>
      <c r="AY95" s="53"/>
      <c r="AZ95" s="63">
        <f t="shared" si="19"/>
        <v>0</v>
      </c>
      <c r="BA95" s="53"/>
      <c r="BB95" s="53"/>
      <c r="BC95" s="53"/>
      <c r="BD95" s="53"/>
      <c r="BE95" s="53"/>
      <c r="BF95" s="53"/>
      <c r="BG95" s="53"/>
      <c r="BH95" s="53"/>
      <c r="BI95" s="53"/>
      <c r="CA95" s="53">
        <v>12</v>
      </c>
      <c r="CB95" s="53">
        <v>0</v>
      </c>
      <c r="CZ95" s="16">
        <v>1</v>
      </c>
    </row>
    <row r="96" spans="1:104" ht="22.5" x14ac:dyDescent="0.2">
      <c r="A96" s="54">
        <v>79</v>
      </c>
      <c r="B96" s="55" t="s">
        <v>5732</v>
      </c>
      <c r="C96" s="56" t="s">
        <v>5733</v>
      </c>
      <c r="D96" s="57" t="s">
        <v>5298</v>
      </c>
      <c r="E96" s="100">
        <v>14.08</v>
      </c>
      <c r="F96" s="59"/>
      <c r="G96" s="60">
        <f t="shared" si="16"/>
        <v>0</v>
      </c>
      <c r="H96" s="61">
        <v>0</v>
      </c>
      <c r="I96" s="62">
        <f t="shared" si="17"/>
        <v>0</v>
      </c>
      <c r="J96" s="61"/>
      <c r="K96" s="62">
        <f t="shared" si="18"/>
        <v>0</v>
      </c>
      <c r="O96" s="53"/>
      <c r="Z96" s="53"/>
      <c r="AA96" s="53">
        <v>12</v>
      </c>
      <c r="AB96" s="53">
        <v>0</v>
      </c>
      <c r="AC96" s="53">
        <v>79</v>
      </c>
      <c r="AD96" s="53"/>
      <c r="AE96" s="53"/>
      <c r="AF96" s="53"/>
      <c r="AG96" s="53"/>
      <c r="AH96" s="53"/>
      <c r="AI96" s="53"/>
      <c r="AJ96" s="53"/>
      <c r="AK96" s="53"/>
      <c r="AL96" s="53"/>
      <c r="AM96" s="53"/>
      <c r="AN96" s="53"/>
      <c r="AO96" s="53"/>
      <c r="AP96" s="53"/>
      <c r="AQ96" s="53"/>
      <c r="AR96" s="53"/>
      <c r="AS96" s="53"/>
      <c r="AT96" s="53"/>
      <c r="AU96" s="53"/>
      <c r="AV96" s="53"/>
      <c r="AW96" s="53"/>
      <c r="AX96" s="53"/>
      <c r="AY96" s="53"/>
      <c r="AZ96" s="63">
        <f t="shared" si="19"/>
        <v>0</v>
      </c>
      <c r="BA96" s="53"/>
      <c r="BB96" s="53"/>
      <c r="BC96" s="53"/>
      <c r="BD96" s="53"/>
      <c r="BE96" s="53"/>
      <c r="BF96" s="53"/>
      <c r="BG96" s="53"/>
      <c r="BH96" s="53"/>
      <c r="BI96" s="53"/>
      <c r="CA96" s="53">
        <v>12</v>
      </c>
      <c r="CB96" s="53">
        <v>0</v>
      </c>
      <c r="CZ96" s="16">
        <v>1</v>
      </c>
    </row>
    <row r="97" spans="1:104" x14ac:dyDescent="0.2">
      <c r="A97" s="54">
        <v>80</v>
      </c>
      <c r="B97" s="55" t="s">
        <v>5734</v>
      </c>
      <c r="C97" s="56" t="s">
        <v>5735</v>
      </c>
      <c r="D97" s="57" t="s">
        <v>5298</v>
      </c>
      <c r="E97" s="100">
        <v>12.16</v>
      </c>
      <c r="F97" s="59"/>
      <c r="G97" s="60">
        <f t="shared" si="16"/>
        <v>0</v>
      </c>
      <c r="H97" s="61">
        <v>2.2563399999999998</v>
      </c>
      <c r="I97" s="62">
        <f t="shared" si="17"/>
        <v>27.437094399999999</v>
      </c>
      <c r="J97" s="61"/>
      <c r="K97" s="62">
        <f t="shared" si="18"/>
        <v>0</v>
      </c>
      <c r="O97" s="53"/>
      <c r="Z97" s="53"/>
      <c r="AA97" s="53">
        <v>12</v>
      </c>
      <c r="AB97" s="53">
        <v>0</v>
      </c>
      <c r="AC97" s="53">
        <v>80</v>
      </c>
      <c r="AD97" s="53"/>
      <c r="AE97" s="53"/>
      <c r="AF97" s="53"/>
      <c r="AG97" s="53"/>
      <c r="AH97" s="53"/>
      <c r="AI97" s="53"/>
      <c r="AJ97" s="53"/>
      <c r="AK97" s="53"/>
      <c r="AL97" s="53"/>
      <c r="AM97" s="53"/>
      <c r="AN97" s="53"/>
      <c r="AO97" s="53"/>
      <c r="AP97" s="53"/>
      <c r="AQ97" s="53"/>
      <c r="AR97" s="53"/>
      <c r="AS97" s="53"/>
      <c r="AT97" s="53"/>
      <c r="AU97" s="53"/>
      <c r="AV97" s="53"/>
      <c r="AW97" s="53"/>
      <c r="AX97" s="53"/>
      <c r="AY97" s="53"/>
      <c r="AZ97" s="63">
        <f t="shared" si="19"/>
        <v>0</v>
      </c>
      <c r="BA97" s="53"/>
      <c r="BB97" s="53"/>
      <c r="BC97" s="53"/>
      <c r="BD97" s="53"/>
      <c r="BE97" s="53"/>
      <c r="BF97" s="53"/>
      <c r="BG97" s="53"/>
      <c r="BH97" s="53"/>
      <c r="BI97" s="53"/>
      <c r="CA97" s="53">
        <v>12</v>
      </c>
      <c r="CB97" s="53">
        <v>0</v>
      </c>
      <c r="CZ97" s="16">
        <v>1</v>
      </c>
    </row>
    <row r="98" spans="1:104" x14ac:dyDescent="0.2">
      <c r="A98" s="54">
        <v>81</v>
      </c>
      <c r="B98" s="55" t="s">
        <v>5736</v>
      </c>
      <c r="C98" s="56" t="s">
        <v>5737</v>
      </c>
      <c r="D98" s="57" t="s">
        <v>5637</v>
      </c>
      <c r="E98" s="100">
        <v>8</v>
      </c>
      <c r="F98" s="59"/>
      <c r="G98" s="60">
        <f t="shared" si="16"/>
        <v>0</v>
      </c>
      <c r="H98" s="61">
        <v>0</v>
      </c>
      <c r="I98" s="62">
        <f t="shared" si="17"/>
        <v>0</v>
      </c>
      <c r="J98" s="61"/>
      <c r="K98" s="62">
        <f t="shared" si="18"/>
        <v>0</v>
      </c>
      <c r="O98" s="53"/>
      <c r="Z98" s="53"/>
      <c r="AA98" s="53">
        <v>3</v>
      </c>
      <c r="AB98" s="53">
        <v>0</v>
      </c>
      <c r="AC98" s="53">
        <v>286112520</v>
      </c>
      <c r="AD98" s="53"/>
      <c r="AE98" s="53"/>
      <c r="AF98" s="53"/>
      <c r="AG98" s="53"/>
      <c r="AH98" s="53"/>
      <c r="AI98" s="53"/>
      <c r="AJ98" s="53"/>
      <c r="AK98" s="53"/>
      <c r="AL98" s="53"/>
      <c r="AM98" s="53"/>
      <c r="AN98" s="53"/>
      <c r="AO98" s="53"/>
      <c r="AP98" s="53"/>
      <c r="AQ98" s="53"/>
      <c r="AR98" s="53"/>
      <c r="AS98" s="53"/>
      <c r="AT98" s="53"/>
      <c r="AU98" s="53"/>
      <c r="AV98" s="53"/>
      <c r="AW98" s="53"/>
      <c r="AX98" s="53"/>
      <c r="AY98" s="53"/>
      <c r="AZ98" s="63">
        <f t="shared" si="19"/>
        <v>0</v>
      </c>
      <c r="BA98" s="53"/>
      <c r="BB98" s="53"/>
      <c r="BC98" s="53"/>
      <c r="BD98" s="53"/>
      <c r="BE98" s="53"/>
      <c r="BF98" s="53"/>
      <c r="BG98" s="53"/>
      <c r="BH98" s="53"/>
      <c r="BI98" s="53"/>
      <c r="CA98" s="53">
        <v>3</v>
      </c>
      <c r="CB98" s="53">
        <v>0</v>
      </c>
      <c r="CZ98" s="16">
        <v>1</v>
      </c>
    </row>
    <row r="99" spans="1:104" x14ac:dyDescent="0.2">
      <c r="A99" s="54">
        <v>82</v>
      </c>
      <c r="B99" s="55" t="s">
        <v>5738</v>
      </c>
      <c r="C99" s="56" t="s">
        <v>5739</v>
      </c>
      <c r="D99" s="57" t="s">
        <v>5637</v>
      </c>
      <c r="E99" s="100">
        <v>8</v>
      </c>
      <c r="F99" s="59"/>
      <c r="G99" s="60">
        <f t="shared" si="16"/>
        <v>0</v>
      </c>
      <c r="H99" s="61">
        <v>0</v>
      </c>
      <c r="I99" s="62">
        <f t="shared" si="17"/>
        <v>0</v>
      </c>
      <c r="J99" s="61"/>
      <c r="K99" s="62">
        <f t="shared" si="18"/>
        <v>0</v>
      </c>
      <c r="O99" s="53"/>
      <c r="Z99" s="53"/>
      <c r="AA99" s="53">
        <v>3</v>
      </c>
      <c r="AB99" s="53">
        <v>0</v>
      </c>
      <c r="AC99" s="53">
        <v>286112440</v>
      </c>
      <c r="AD99" s="53"/>
      <c r="AE99" s="53"/>
      <c r="AF99" s="53"/>
      <c r="AG99" s="53"/>
      <c r="AH99" s="53"/>
      <c r="AI99" s="53"/>
      <c r="AJ99" s="53"/>
      <c r="AK99" s="53"/>
      <c r="AL99" s="53"/>
      <c r="AM99" s="53"/>
      <c r="AN99" s="53"/>
      <c r="AO99" s="53"/>
      <c r="AP99" s="53"/>
      <c r="AQ99" s="53"/>
      <c r="AR99" s="53"/>
      <c r="AS99" s="53"/>
      <c r="AT99" s="53"/>
      <c r="AU99" s="53"/>
      <c r="AV99" s="53"/>
      <c r="AW99" s="53"/>
      <c r="AX99" s="53"/>
      <c r="AY99" s="53"/>
      <c r="AZ99" s="63">
        <f t="shared" si="19"/>
        <v>0</v>
      </c>
      <c r="BA99" s="53"/>
      <c r="BB99" s="53"/>
      <c r="BC99" s="53"/>
      <c r="BD99" s="53"/>
      <c r="BE99" s="53"/>
      <c r="BF99" s="53"/>
      <c r="BG99" s="53"/>
      <c r="BH99" s="53"/>
      <c r="BI99" s="53"/>
      <c r="CA99" s="53">
        <v>3</v>
      </c>
      <c r="CB99" s="53">
        <v>0</v>
      </c>
      <c r="CZ99" s="16">
        <v>1</v>
      </c>
    </row>
    <row r="100" spans="1:104" ht="22.5" x14ac:dyDescent="0.2">
      <c r="A100" s="54">
        <v>83</v>
      </c>
      <c r="B100" s="55" t="s">
        <v>5740</v>
      </c>
      <c r="C100" s="56" t="s">
        <v>5741</v>
      </c>
      <c r="D100" s="57" t="s">
        <v>4354</v>
      </c>
      <c r="E100" s="100">
        <v>120</v>
      </c>
      <c r="F100" s="59"/>
      <c r="G100" s="60">
        <f t="shared" si="16"/>
        <v>0</v>
      </c>
      <c r="H100" s="61">
        <v>0</v>
      </c>
      <c r="I100" s="62">
        <f t="shared" si="17"/>
        <v>0</v>
      </c>
      <c r="J100" s="61"/>
      <c r="K100" s="62">
        <f t="shared" si="18"/>
        <v>0</v>
      </c>
      <c r="O100" s="53"/>
      <c r="Z100" s="53"/>
      <c r="AA100" s="53">
        <v>12</v>
      </c>
      <c r="AB100" s="53">
        <v>0</v>
      </c>
      <c r="AC100" s="53">
        <v>83</v>
      </c>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63">
        <f t="shared" si="19"/>
        <v>0</v>
      </c>
      <c r="BA100" s="53"/>
      <c r="BB100" s="53"/>
      <c r="BC100" s="53"/>
      <c r="BD100" s="53"/>
      <c r="BE100" s="53"/>
      <c r="BF100" s="53"/>
      <c r="BG100" s="53"/>
      <c r="BH100" s="53"/>
      <c r="BI100" s="53"/>
      <c r="CA100" s="53">
        <v>12</v>
      </c>
      <c r="CB100" s="53">
        <v>0</v>
      </c>
      <c r="CZ100" s="16">
        <v>1</v>
      </c>
    </row>
    <row r="101" spans="1:104" ht="22.5" x14ac:dyDescent="0.2">
      <c r="A101" s="54">
        <v>84</v>
      </c>
      <c r="B101" s="55" t="s">
        <v>5294</v>
      </c>
      <c r="C101" s="56" t="s">
        <v>5295</v>
      </c>
      <c r="D101" s="57" t="s">
        <v>201</v>
      </c>
      <c r="E101" s="100">
        <v>200</v>
      </c>
      <c r="F101" s="59"/>
      <c r="G101" s="60">
        <f t="shared" si="16"/>
        <v>0</v>
      </c>
      <c r="H101" s="61">
        <v>0</v>
      </c>
      <c r="I101" s="62">
        <f t="shared" si="17"/>
        <v>0</v>
      </c>
      <c r="J101" s="61">
        <v>0</v>
      </c>
      <c r="K101" s="62">
        <f t="shared" si="18"/>
        <v>0</v>
      </c>
      <c r="O101" s="53"/>
      <c r="Z101" s="53"/>
      <c r="AA101" s="53">
        <v>1</v>
      </c>
      <c r="AB101" s="53">
        <v>1</v>
      </c>
      <c r="AC101" s="53">
        <v>1</v>
      </c>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63">
        <f t="shared" si="19"/>
        <v>0</v>
      </c>
      <c r="BA101" s="53"/>
      <c r="BB101" s="53"/>
      <c r="BC101" s="53"/>
      <c r="BD101" s="53"/>
      <c r="BE101" s="53"/>
      <c r="BF101" s="53"/>
      <c r="BG101" s="53"/>
      <c r="BH101" s="53"/>
      <c r="BI101" s="53"/>
      <c r="CA101" s="53">
        <v>1</v>
      </c>
      <c r="CB101" s="53">
        <v>1</v>
      </c>
      <c r="CZ101" s="16">
        <v>1</v>
      </c>
    </row>
    <row r="102" spans="1:104" x14ac:dyDescent="0.2">
      <c r="A102" s="54">
        <v>85</v>
      </c>
      <c r="B102" s="55" t="s">
        <v>5288</v>
      </c>
      <c r="C102" s="56" t="s">
        <v>5343</v>
      </c>
      <c r="D102" s="57" t="s">
        <v>201</v>
      </c>
      <c r="E102" s="100">
        <v>200</v>
      </c>
      <c r="F102" s="59"/>
      <c r="G102" s="60">
        <f t="shared" si="16"/>
        <v>0</v>
      </c>
      <c r="H102" s="61">
        <v>2.7E-4</v>
      </c>
      <c r="I102" s="62">
        <f t="shared" si="17"/>
        <v>5.3999999999999999E-2</v>
      </c>
      <c r="J102" s="61"/>
      <c r="K102" s="62">
        <f t="shared" si="18"/>
        <v>0</v>
      </c>
      <c r="O102" s="53"/>
      <c r="Z102" s="53"/>
      <c r="AA102" s="53">
        <v>3</v>
      </c>
      <c r="AB102" s="53">
        <v>0</v>
      </c>
      <c r="AC102" s="53">
        <v>345713600</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63">
        <f t="shared" si="19"/>
        <v>0</v>
      </c>
      <c r="BA102" s="53"/>
      <c r="BB102" s="53"/>
      <c r="BC102" s="53"/>
      <c r="BD102" s="53"/>
      <c r="BE102" s="53"/>
      <c r="BF102" s="53"/>
      <c r="BG102" s="53"/>
      <c r="BH102" s="53"/>
      <c r="BI102" s="53"/>
      <c r="CA102" s="53">
        <v>3</v>
      </c>
      <c r="CB102" s="53">
        <v>0</v>
      </c>
      <c r="CZ102" s="16">
        <v>1</v>
      </c>
    </row>
    <row r="103" spans="1:104" ht="22.5" x14ac:dyDescent="0.2">
      <c r="A103" s="54">
        <v>86</v>
      </c>
      <c r="B103" s="55" t="s">
        <v>5742</v>
      </c>
      <c r="C103" s="56" t="s">
        <v>5743</v>
      </c>
      <c r="D103" s="57" t="s">
        <v>4354</v>
      </c>
      <c r="E103" s="100">
        <v>120</v>
      </c>
      <c r="F103" s="59"/>
      <c r="G103" s="60">
        <f t="shared" si="16"/>
        <v>0</v>
      </c>
      <c r="H103" s="61">
        <v>0</v>
      </c>
      <c r="I103" s="62">
        <f t="shared" si="17"/>
        <v>0</v>
      </c>
      <c r="J103" s="61"/>
      <c r="K103" s="62">
        <f t="shared" si="18"/>
        <v>0</v>
      </c>
      <c r="O103" s="53"/>
      <c r="Z103" s="53"/>
      <c r="AA103" s="53">
        <v>12</v>
      </c>
      <c r="AB103" s="53">
        <v>0</v>
      </c>
      <c r="AC103" s="53">
        <v>86</v>
      </c>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63">
        <f t="shared" si="19"/>
        <v>0</v>
      </c>
      <c r="BA103" s="53"/>
      <c r="BB103" s="53"/>
      <c r="BC103" s="53"/>
      <c r="BD103" s="53"/>
      <c r="BE103" s="53"/>
      <c r="BF103" s="53"/>
      <c r="BG103" s="53"/>
      <c r="BH103" s="53"/>
      <c r="BI103" s="53"/>
      <c r="CA103" s="53">
        <v>12</v>
      </c>
      <c r="CB103" s="53">
        <v>0</v>
      </c>
      <c r="CZ103" s="16">
        <v>1</v>
      </c>
    </row>
    <row r="104" spans="1:104" ht="22.5" x14ac:dyDescent="0.2">
      <c r="A104" s="54">
        <v>87</v>
      </c>
      <c r="B104" s="55" t="s">
        <v>5744</v>
      </c>
      <c r="C104" s="56" t="s">
        <v>5745</v>
      </c>
      <c r="D104" s="57" t="s">
        <v>201</v>
      </c>
      <c r="E104" s="100">
        <v>20</v>
      </c>
      <c r="F104" s="59"/>
      <c r="G104" s="60">
        <f t="shared" si="16"/>
        <v>0</v>
      </c>
      <c r="H104" s="61">
        <v>0</v>
      </c>
      <c r="I104" s="62">
        <f t="shared" si="17"/>
        <v>0</v>
      </c>
      <c r="J104" s="61">
        <v>0</v>
      </c>
      <c r="K104" s="62">
        <f t="shared" si="18"/>
        <v>0</v>
      </c>
      <c r="O104" s="53"/>
      <c r="Z104" s="53"/>
      <c r="AA104" s="53">
        <v>1</v>
      </c>
      <c r="AB104" s="53">
        <v>1</v>
      </c>
      <c r="AC104" s="53">
        <v>1</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63">
        <f t="shared" si="19"/>
        <v>0</v>
      </c>
      <c r="BA104" s="53"/>
      <c r="BB104" s="53"/>
      <c r="BC104" s="53"/>
      <c r="BD104" s="53"/>
      <c r="BE104" s="53"/>
      <c r="BF104" s="53"/>
      <c r="BG104" s="53"/>
      <c r="BH104" s="53"/>
      <c r="BI104" s="53"/>
      <c r="CA104" s="53">
        <v>1</v>
      </c>
      <c r="CB104" s="53">
        <v>1</v>
      </c>
      <c r="CZ104" s="16">
        <v>1</v>
      </c>
    </row>
    <row r="105" spans="1:104" x14ac:dyDescent="0.2">
      <c r="A105" s="54">
        <v>88</v>
      </c>
      <c r="B105" s="55" t="s">
        <v>5746</v>
      </c>
      <c r="C105" s="56" t="s">
        <v>5747</v>
      </c>
      <c r="D105" s="57" t="s">
        <v>201</v>
      </c>
      <c r="E105" s="100">
        <v>20</v>
      </c>
      <c r="F105" s="59"/>
      <c r="G105" s="60">
        <f t="shared" si="16"/>
        <v>0</v>
      </c>
      <c r="H105" s="61">
        <v>6.8999999999999997E-4</v>
      </c>
      <c r="I105" s="62">
        <f t="shared" si="17"/>
        <v>1.38E-2</v>
      </c>
      <c r="J105" s="61"/>
      <c r="K105" s="62">
        <f t="shared" si="18"/>
        <v>0</v>
      </c>
      <c r="O105" s="53"/>
      <c r="Z105" s="53"/>
      <c r="AA105" s="53">
        <v>3</v>
      </c>
      <c r="AB105" s="53">
        <v>0</v>
      </c>
      <c r="AC105" s="53">
        <v>34571355</v>
      </c>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63">
        <f t="shared" si="19"/>
        <v>0</v>
      </c>
      <c r="BA105" s="53"/>
      <c r="BB105" s="53"/>
      <c r="BC105" s="53"/>
      <c r="BD105" s="53"/>
      <c r="BE105" s="53"/>
      <c r="BF105" s="53"/>
      <c r="BG105" s="53"/>
      <c r="BH105" s="53"/>
      <c r="BI105" s="53"/>
      <c r="CA105" s="53">
        <v>3</v>
      </c>
      <c r="CB105" s="53">
        <v>0</v>
      </c>
      <c r="CZ105" s="16">
        <v>1</v>
      </c>
    </row>
    <row r="106" spans="1:104" ht="22.5" x14ac:dyDescent="0.2">
      <c r="A106" s="54">
        <v>89</v>
      </c>
      <c r="B106" s="55" t="s">
        <v>5748</v>
      </c>
      <c r="C106" s="56" t="s">
        <v>5749</v>
      </c>
      <c r="D106" s="57" t="s">
        <v>4354</v>
      </c>
      <c r="E106" s="100">
        <v>640</v>
      </c>
      <c r="F106" s="59"/>
      <c r="G106" s="60">
        <f t="shared" si="16"/>
        <v>0</v>
      </c>
      <c r="H106" s="61">
        <v>0</v>
      </c>
      <c r="I106" s="62">
        <f t="shared" si="17"/>
        <v>0</v>
      </c>
      <c r="J106" s="61"/>
      <c r="K106" s="62">
        <f t="shared" si="18"/>
        <v>0</v>
      </c>
      <c r="O106" s="53"/>
      <c r="Z106" s="53"/>
      <c r="AA106" s="53">
        <v>12</v>
      </c>
      <c r="AB106" s="53">
        <v>0</v>
      </c>
      <c r="AC106" s="53">
        <v>89</v>
      </c>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63">
        <f t="shared" si="19"/>
        <v>0</v>
      </c>
      <c r="BA106" s="53"/>
      <c r="BB106" s="53"/>
      <c r="BC106" s="53"/>
      <c r="BD106" s="53"/>
      <c r="BE106" s="53"/>
      <c r="BF106" s="53"/>
      <c r="BG106" s="53"/>
      <c r="BH106" s="53"/>
      <c r="BI106" s="53"/>
      <c r="CA106" s="53">
        <v>12</v>
      </c>
      <c r="CB106" s="53">
        <v>0</v>
      </c>
      <c r="CZ106" s="16">
        <v>1</v>
      </c>
    </row>
    <row r="107" spans="1:104" x14ac:dyDescent="0.2">
      <c r="A107" s="54">
        <v>90</v>
      </c>
      <c r="B107" s="55" t="s">
        <v>5750</v>
      </c>
      <c r="C107" s="56" t="s">
        <v>5747</v>
      </c>
      <c r="D107" s="57" t="s">
        <v>4354</v>
      </c>
      <c r="E107" s="100">
        <v>640</v>
      </c>
      <c r="F107" s="59"/>
      <c r="G107" s="60">
        <f t="shared" si="16"/>
        <v>0</v>
      </c>
      <c r="H107" s="61">
        <v>4.2999999999999999E-4</v>
      </c>
      <c r="I107" s="62">
        <f t="shared" si="17"/>
        <v>0.2752</v>
      </c>
      <c r="J107" s="61"/>
      <c r="K107" s="62">
        <f t="shared" si="18"/>
        <v>0</v>
      </c>
      <c r="O107" s="53"/>
      <c r="Z107" s="53"/>
      <c r="AA107" s="53">
        <v>3</v>
      </c>
      <c r="AB107" s="53">
        <v>0</v>
      </c>
      <c r="AC107" s="53">
        <v>345713530</v>
      </c>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63">
        <f t="shared" si="19"/>
        <v>0</v>
      </c>
      <c r="BA107" s="53"/>
      <c r="BB107" s="53"/>
      <c r="BC107" s="53"/>
      <c r="BD107" s="53"/>
      <c r="BE107" s="53"/>
      <c r="BF107" s="53"/>
      <c r="BG107" s="53"/>
      <c r="BH107" s="53"/>
      <c r="BI107" s="53"/>
      <c r="CA107" s="53">
        <v>3</v>
      </c>
      <c r="CB107" s="53">
        <v>0</v>
      </c>
      <c r="CZ107" s="16">
        <v>1</v>
      </c>
    </row>
    <row r="108" spans="1:104" ht="22.5" x14ac:dyDescent="0.2">
      <c r="A108" s="54">
        <v>91</v>
      </c>
      <c r="B108" s="55" t="s">
        <v>5751</v>
      </c>
      <c r="C108" s="56" t="s">
        <v>5752</v>
      </c>
      <c r="D108" s="57" t="s">
        <v>5298</v>
      </c>
      <c r="E108" s="100">
        <v>92.26</v>
      </c>
      <c r="F108" s="59"/>
      <c r="G108" s="60">
        <f t="shared" si="16"/>
        <v>0</v>
      </c>
      <c r="H108" s="61">
        <v>0</v>
      </c>
      <c r="I108" s="62">
        <f t="shared" si="17"/>
        <v>0</v>
      </c>
      <c r="J108" s="61"/>
      <c r="K108" s="62">
        <f t="shared" si="18"/>
        <v>0</v>
      </c>
      <c r="O108" s="53"/>
      <c r="Z108" s="53"/>
      <c r="AA108" s="53">
        <v>12</v>
      </c>
      <c r="AB108" s="53">
        <v>0</v>
      </c>
      <c r="AC108" s="53">
        <v>91</v>
      </c>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63">
        <f t="shared" si="19"/>
        <v>0</v>
      </c>
      <c r="BA108" s="53"/>
      <c r="BB108" s="53"/>
      <c r="BC108" s="53"/>
      <c r="BD108" s="53"/>
      <c r="BE108" s="53"/>
      <c r="BF108" s="53"/>
      <c r="BG108" s="53"/>
      <c r="BH108" s="53"/>
      <c r="BI108" s="53"/>
      <c r="CA108" s="53">
        <v>12</v>
      </c>
      <c r="CB108" s="53">
        <v>0</v>
      </c>
      <c r="CZ108" s="16">
        <v>1</v>
      </c>
    </row>
    <row r="109" spans="1:104" ht="22.5" x14ac:dyDescent="0.2">
      <c r="A109" s="54">
        <v>92</v>
      </c>
      <c r="B109" s="55" t="s">
        <v>4462</v>
      </c>
      <c r="C109" s="56" t="s">
        <v>4463</v>
      </c>
      <c r="D109" s="57" t="s">
        <v>5298</v>
      </c>
      <c r="E109" s="100">
        <v>92.26</v>
      </c>
      <c r="F109" s="59"/>
      <c r="G109" s="60">
        <f t="shared" si="16"/>
        <v>0</v>
      </c>
      <c r="H109" s="61">
        <v>0</v>
      </c>
      <c r="I109" s="62">
        <f t="shared" si="17"/>
        <v>0</v>
      </c>
      <c r="J109" s="61"/>
      <c r="K109" s="62">
        <f t="shared" si="18"/>
        <v>0</v>
      </c>
      <c r="O109" s="53"/>
      <c r="Z109" s="53"/>
      <c r="AA109" s="53">
        <v>12</v>
      </c>
      <c r="AB109" s="53">
        <v>0</v>
      </c>
      <c r="AC109" s="53">
        <v>92</v>
      </c>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63">
        <f t="shared" si="19"/>
        <v>0</v>
      </c>
      <c r="BA109" s="53"/>
      <c r="BB109" s="53"/>
      <c r="BC109" s="53"/>
      <c r="BD109" s="53"/>
      <c r="BE109" s="53"/>
      <c r="BF109" s="53"/>
      <c r="BG109" s="53"/>
      <c r="BH109" s="53"/>
      <c r="BI109" s="53"/>
      <c r="CA109" s="53">
        <v>12</v>
      </c>
      <c r="CB109" s="53">
        <v>0</v>
      </c>
      <c r="CZ109" s="16">
        <v>1</v>
      </c>
    </row>
    <row r="110" spans="1:104" x14ac:dyDescent="0.2">
      <c r="A110" s="54">
        <v>93</v>
      </c>
      <c r="B110" s="55" t="s">
        <v>5292</v>
      </c>
      <c r="C110" s="56" t="s">
        <v>5293</v>
      </c>
      <c r="D110" s="57" t="s">
        <v>4354</v>
      </c>
      <c r="E110" s="100">
        <v>500</v>
      </c>
      <c r="F110" s="59"/>
      <c r="G110" s="60">
        <f t="shared" si="16"/>
        <v>0</v>
      </c>
      <c r="H110" s="61">
        <v>9.0000000000000006E-5</v>
      </c>
      <c r="I110" s="62">
        <f t="shared" si="17"/>
        <v>4.5000000000000005E-2</v>
      </c>
      <c r="J110" s="61"/>
      <c r="K110" s="62">
        <f t="shared" si="18"/>
        <v>0</v>
      </c>
      <c r="O110" s="53"/>
      <c r="Z110" s="53"/>
      <c r="AA110" s="53">
        <v>12</v>
      </c>
      <c r="AB110" s="53">
        <v>0</v>
      </c>
      <c r="AC110" s="53">
        <v>93</v>
      </c>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63">
        <f t="shared" si="19"/>
        <v>0</v>
      </c>
      <c r="BA110" s="53"/>
      <c r="BB110" s="53"/>
      <c r="BC110" s="53"/>
      <c r="BD110" s="53"/>
      <c r="BE110" s="53"/>
      <c r="BF110" s="53"/>
      <c r="BG110" s="53"/>
      <c r="BH110" s="53"/>
      <c r="BI110" s="53"/>
      <c r="CA110" s="53">
        <v>12</v>
      </c>
      <c r="CB110" s="53">
        <v>0</v>
      </c>
      <c r="CZ110" s="16">
        <v>1</v>
      </c>
    </row>
    <row r="111" spans="1:104" x14ac:dyDescent="0.2">
      <c r="A111" s="54">
        <v>94</v>
      </c>
      <c r="B111" s="55" t="s">
        <v>5302</v>
      </c>
      <c r="C111" s="56" t="s">
        <v>5303</v>
      </c>
      <c r="D111" s="57" t="s">
        <v>4354</v>
      </c>
      <c r="E111" s="100">
        <v>600</v>
      </c>
      <c r="F111" s="59"/>
      <c r="G111" s="60">
        <f t="shared" si="16"/>
        <v>0</v>
      </c>
      <c r="H111" s="61">
        <v>2.0000000000000002E-5</v>
      </c>
      <c r="I111" s="62">
        <f t="shared" si="17"/>
        <v>1.2E-2</v>
      </c>
      <c r="J111" s="61"/>
      <c r="K111" s="62">
        <f t="shared" si="18"/>
        <v>0</v>
      </c>
      <c r="O111" s="53"/>
      <c r="Z111" s="53"/>
      <c r="AA111" s="53">
        <v>3</v>
      </c>
      <c r="AB111" s="53">
        <v>0</v>
      </c>
      <c r="AC111" s="53">
        <v>69311310</v>
      </c>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63">
        <f t="shared" si="19"/>
        <v>0</v>
      </c>
      <c r="BA111" s="53"/>
      <c r="BB111" s="53"/>
      <c r="BC111" s="53"/>
      <c r="BD111" s="53"/>
      <c r="BE111" s="53"/>
      <c r="BF111" s="53"/>
      <c r="BG111" s="53"/>
      <c r="BH111" s="53"/>
      <c r="BI111" s="53"/>
      <c r="CA111" s="53">
        <v>3</v>
      </c>
      <c r="CB111" s="53">
        <v>0</v>
      </c>
      <c r="CZ111" s="16">
        <v>1</v>
      </c>
    </row>
    <row r="112" spans="1:104" ht="22.5" x14ac:dyDescent="0.2">
      <c r="A112" s="54">
        <v>95</v>
      </c>
      <c r="B112" s="55" t="s">
        <v>5753</v>
      </c>
      <c r="C112" s="56" t="s">
        <v>5754</v>
      </c>
      <c r="D112" s="57" t="s">
        <v>1138</v>
      </c>
      <c r="E112" s="100">
        <v>40</v>
      </c>
      <c r="F112" s="59"/>
      <c r="G112" s="60">
        <f t="shared" si="16"/>
        <v>0</v>
      </c>
      <c r="H112" s="61">
        <v>0.30360999999999999</v>
      </c>
      <c r="I112" s="62">
        <f t="shared" si="17"/>
        <v>12.144399999999999</v>
      </c>
      <c r="J112" s="61"/>
      <c r="K112" s="62">
        <f t="shared" si="18"/>
        <v>0</v>
      </c>
      <c r="O112" s="53"/>
      <c r="Z112" s="53"/>
      <c r="AA112" s="53">
        <v>12</v>
      </c>
      <c r="AB112" s="53">
        <v>0</v>
      </c>
      <c r="AC112" s="53">
        <v>95</v>
      </c>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63">
        <f t="shared" si="19"/>
        <v>0</v>
      </c>
      <c r="BA112" s="53"/>
      <c r="BB112" s="53"/>
      <c r="BC112" s="53"/>
      <c r="BD112" s="53"/>
      <c r="BE112" s="53"/>
      <c r="BF112" s="53"/>
      <c r="BG112" s="53"/>
      <c r="BH112" s="53"/>
      <c r="BI112" s="53"/>
      <c r="CA112" s="53">
        <v>12</v>
      </c>
      <c r="CB112" s="53">
        <v>0</v>
      </c>
      <c r="CZ112" s="16">
        <v>1</v>
      </c>
    </row>
    <row r="113" spans="1:104" ht="22.5" x14ac:dyDescent="0.2">
      <c r="A113" s="54">
        <v>96</v>
      </c>
      <c r="B113" s="55" t="s">
        <v>5755</v>
      </c>
      <c r="C113" s="56" t="s">
        <v>5756</v>
      </c>
      <c r="D113" s="57" t="s">
        <v>41</v>
      </c>
      <c r="E113" s="100">
        <v>40</v>
      </c>
      <c r="F113" s="59"/>
      <c r="G113" s="60">
        <f t="shared" si="16"/>
        <v>0</v>
      </c>
      <c r="H113" s="61">
        <v>0.10100000000000001</v>
      </c>
      <c r="I113" s="62">
        <f t="shared" si="17"/>
        <v>4.04</v>
      </c>
      <c r="J113" s="61">
        <v>0</v>
      </c>
      <c r="K113" s="62">
        <f t="shared" si="18"/>
        <v>0</v>
      </c>
      <c r="O113" s="53"/>
      <c r="Z113" s="53"/>
      <c r="AA113" s="53">
        <v>1</v>
      </c>
      <c r="AB113" s="53">
        <v>1</v>
      </c>
      <c r="AC113" s="53">
        <v>1</v>
      </c>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63">
        <f t="shared" si="19"/>
        <v>0</v>
      </c>
      <c r="BA113" s="53"/>
      <c r="BB113" s="53"/>
      <c r="BC113" s="53"/>
      <c r="BD113" s="53"/>
      <c r="BE113" s="53"/>
      <c r="BF113" s="53"/>
      <c r="BG113" s="53"/>
      <c r="BH113" s="53"/>
      <c r="BI113" s="53"/>
      <c r="CA113" s="53">
        <v>1</v>
      </c>
      <c r="CB113" s="53">
        <v>1</v>
      </c>
      <c r="CZ113" s="16">
        <v>1</v>
      </c>
    </row>
    <row r="114" spans="1:104" ht="22.5" x14ac:dyDescent="0.2">
      <c r="A114" s="54">
        <v>97</v>
      </c>
      <c r="B114" s="55" t="s">
        <v>5757</v>
      </c>
      <c r="C114" s="56" t="s">
        <v>5758</v>
      </c>
      <c r="D114" s="57" t="s">
        <v>41</v>
      </c>
      <c r="E114" s="100">
        <v>10</v>
      </c>
      <c r="F114" s="59"/>
      <c r="G114" s="60">
        <f t="shared" si="16"/>
        <v>0</v>
      </c>
      <c r="H114" s="61">
        <v>0.15</v>
      </c>
      <c r="I114" s="62">
        <f t="shared" si="17"/>
        <v>1.5</v>
      </c>
      <c r="J114" s="61"/>
      <c r="K114" s="62">
        <f t="shared" si="18"/>
        <v>0</v>
      </c>
      <c r="O114" s="53"/>
      <c r="Z114" s="53"/>
      <c r="AA114" s="53">
        <v>3</v>
      </c>
      <c r="AB114" s="53">
        <v>0</v>
      </c>
      <c r="AC114" s="53">
        <v>59245030</v>
      </c>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63">
        <f t="shared" si="19"/>
        <v>0</v>
      </c>
      <c r="BA114" s="53"/>
      <c r="BB114" s="53"/>
      <c r="BC114" s="53"/>
      <c r="BD114" s="53"/>
      <c r="BE114" s="53"/>
      <c r="BF114" s="53"/>
      <c r="BG114" s="53"/>
      <c r="BH114" s="53"/>
      <c r="BI114" s="53"/>
      <c r="CA114" s="53">
        <v>3</v>
      </c>
      <c r="CB114" s="53">
        <v>0</v>
      </c>
      <c r="CZ114" s="16">
        <v>1</v>
      </c>
    </row>
    <row r="115" spans="1:104" x14ac:dyDescent="0.2">
      <c r="A115" s="74" t="s">
        <v>42</v>
      </c>
      <c r="B115" s="75" t="s">
        <v>4457</v>
      </c>
      <c r="C115" s="76" t="s">
        <v>4840</v>
      </c>
      <c r="D115" s="77"/>
      <c r="E115" s="78"/>
      <c r="F115" s="78"/>
      <c r="G115" s="79">
        <f>SUM(G91:G114)</f>
        <v>0</v>
      </c>
      <c r="H115" s="80"/>
      <c r="I115" s="79">
        <f>SUM(I91:I114)</f>
        <v>60.250881919999998</v>
      </c>
      <c r="J115" s="81"/>
      <c r="K115" s="79">
        <f>SUM(K91:K114)</f>
        <v>0</v>
      </c>
      <c r="O115" s="53"/>
      <c r="X115" s="82">
        <f>K115</f>
        <v>0</v>
      </c>
      <c r="Y115" s="82">
        <f>I115</f>
        <v>60.250881919999998</v>
      </c>
      <c r="Z115" s="63">
        <f>G115</f>
        <v>0</v>
      </c>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83"/>
      <c r="BB115" s="83"/>
      <c r="BC115" s="83"/>
      <c r="BD115" s="83"/>
      <c r="BE115" s="83"/>
      <c r="BF115" s="83"/>
      <c r="BG115" s="53"/>
      <c r="BH115" s="53"/>
      <c r="BI115" s="53"/>
    </row>
    <row r="116" spans="1:104" ht="14.25" customHeight="1" x14ac:dyDescent="0.2">
      <c r="A116" s="43" t="s">
        <v>38</v>
      </c>
      <c r="B116" s="44" t="s">
        <v>5449</v>
      </c>
      <c r="C116" s="45" t="s">
        <v>5759</v>
      </c>
      <c r="D116" s="46"/>
      <c r="E116" s="47"/>
      <c r="F116" s="47"/>
      <c r="G116" s="48"/>
      <c r="H116" s="49"/>
      <c r="I116" s="50"/>
      <c r="J116" s="51"/>
      <c r="K116" s="52"/>
      <c r="O116" s="53"/>
    </row>
    <row r="117" spans="1:104" x14ac:dyDescent="0.2">
      <c r="A117" s="54">
        <v>98</v>
      </c>
      <c r="B117" s="55" t="s">
        <v>5760</v>
      </c>
      <c r="C117" s="56" t="s">
        <v>5761</v>
      </c>
      <c r="D117" s="57" t="s">
        <v>1138</v>
      </c>
      <c r="E117" s="100">
        <v>40</v>
      </c>
      <c r="F117" s="59"/>
      <c r="G117" s="60">
        <f>E117*F117</f>
        <v>0</v>
      </c>
      <c r="H117" s="61">
        <v>0</v>
      </c>
      <c r="I117" s="62">
        <f>E117*H117</f>
        <v>0</v>
      </c>
      <c r="J117" s="61"/>
      <c r="K117" s="62">
        <f>E117*J117</f>
        <v>0</v>
      </c>
      <c r="O117" s="53"/>
      <c r="Z117" s="53"/>
      <c r="AA117" s="53">
        <v>12</v>
      </c>
      <c r="AB117" s="53">
        <v>0</v>
      </c>
      <c r="AC117" s="53">
        <v>98</v>
      </c>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63">
        <f>G117</f>
        <v>0</v>
      </c>
      <c r="BA117" s="53"/>
      <c r="BB117" s="53"/>
      <c r="BC117" s="53"/>
      <c r="BD117" s="53"/>
      <c r="BE117" s="53"/>
      <c r="BF117" s="53"/>
      <c r="BG117" s="53"/>
      <c r="BH117" s="53"/>
      <c r="BI117" s="53"/>
      <c r="CA117" s="53">
        <v>12</v>
      </c>
      <c r="CB117" s="53">
        <v>0</v>
      </c>
      <c r="CZ117" s="16">
        <v>1</v>
      </c>
    </row>
    <row r="118" spans="1:104" x14ac:dyDescent="0.2">
      <c r="A118" s="54">
        <v>99</v>
      </c>
      <c r="B118" s="55" t="s">
        <v>5762</v>
      </c>
      <c r="C118" s="56" t="s">
        <v>5763</v>
      </c>
      <c r="D118" s="57" t="s">
        <v>1138</v>
      </c>
      <c r="E118" s="100">
        <v>40</v>
      </c>
      <c r="F118" s="59"/>
      <c r="G118" s="60">
        <f>E118*F118</f>
        <v>0</v>
      </c>
      <c r="H118" s="61">
        <v>0</v>
      </c>
      <c r="I118" s="62">
        <f>E118*H118</f>
        <v>0</v>
      </c>
      <c r="J118" s="61"/>
      <c r="K118" s="62">
        <f>E118*J118</f>
        <v>0</v>
      </c>
      <c r="O118" s="53"/>
      <c r="Z118" s="53"/>
      <c r="AA118" s="53">
        <v>12</v>
      </c>
      <c r="AB118" s="53">
        <v>0</v>
      </c>
      <c r="AC118" s="53">
        <v>99</v>
      </c>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63">
        <f>G118</f>
        <v>0</v>
      </c>
      <c r="BA118" s="53"/>
      <c r="BB118" s="53"/>
      <c r="BC118" s="53"/>
      <c r="BD118" s="53"/>
      <c r="BE118" s="53"/>
      <c r="BF118" s="53"/>
      <c r="BG118" s="53"/>
      <c r="BH118" s="53"/>
      <c r="BI118" s="53"/>
      <c r="CA118" s="53">
        <v>12</v>
      </c>
      <c r="CB118" s="53">
        <v>0</v>
      </c>
      <c r="CZ118" s="16">
        <v>1</v>
      </c>
    </row>
    <row r="119" spans="1:104" x14ac:dyDescent="0.2">
      <c r="A119" s="74" t="s">
        <v>42</v>
      </c>
      <c r="B119" s="75" t="s">
        <v>5449</v>
      </c>
      <c r="C119" s="76" t="s">
        <v>5759</v>
      </c>
      <c r="D119" s="77"/>
      <c r="E119" s="78"/>
      <c r="F119" s="78"/>
      <c r="G119" s="79">
        <f>SUM(G116:G118)</f>
        <v>0</v>
      </c>
      <c r="H119" s="80"/>
      <c r="I119" s="79">
        <f>SUM(I116:I118)</f>
        <v>0</v>
      </c>
      <c r="J119" s="81"/>
      <c r="K119" s="79">
        <f>SUM(K116:K118)</f>
        <v>0</v>
      </c>
      <c r="O119" s="53"/>
      <c r="X119" s="82">
        <f>K119</f>
        <v>0</v>
      </c>
      <c r="Y119" s="82">
        <f>I119</f>
        <v>0</v>
      </c>
      <c r="Z119" s="63">
        <f>G119</f>
        <v>0</v>
      </c>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83"/>
      <c r="BB119" s="83"/>
      <c r="BC119" s="83"/>
      <c r="BD119" s="83"/>
      <c r="BE119" s="83"/>
      <c r="BF119" s="83"/>
      <c r="BG119" s="53"/>
      <c r="BH119" s="53"/>
      <c r="BI119" s="53"/>
    </row>
    <row r="120" spans="1:104" ht="14.25" customHeight="1" x14ac:dyDescent="0.2">
      <c r="A120" s="43" t="s">
        <v>38</v>
      </c>
      <c r="B120" s="44" t="s">
        <v>4704</v>
      </c>
      <c r="C120" s="45" t="s">
        <v>5764</v>
      </c>
      <c r="D120" s="46"/>
      <c r="E120" s="47"/>
      <c r="F120" s="47"/>
      <c r="G120" s="48"/>
      <c r="H120" s="49"/>
      <c r="I120" s="50"/>
      <c r="J120" s="51"/>
      <c r="K120" s="52"/>
      <c r="O120" s="53"/>
    </row>
    <row r="121" spans="1:104" ht="22.5" x14ac:dyDescent="0.2">
      <c r="A121" s="54">
        <v>100</v>
      </c>
      <c r="B121" s="55" t="s">
        <v>4529</v>
      </c>
      <c r="C121" s="56" t="s">
        <v>4530</v>
      </c>
      <c r="D121" s="57" t="s">
        <v>5637</v>
      </c>
      <c r="E121" s="100">
        <v>3</v>
      </c>
      <c r="F121" s="59"/>
      <c r="G121" s="60">
        <f>E121*F121</f>
        <v>0</v>
      </c>
      <c r="H121" s="61">
        <v>0</v>
      </c>
      <c r="I121" s="62">
        <f>E121*H121</f>
        <v>0</v>
      </c>
      <c r="J121" s="61"/>
      <c r="K121" s="62">
        <f>E121*J121</f>
        <v>0</v>
      </c>
      <c r="O121" s="53"/>
      <c r="Z121" s="53"/>
      <c r="AA121" s="53">
        <v>12</v>
      </c>
      <c r="AB121" s="53">
        <v>0</v>
      </c>
      <c r="AC121" s="53">
        <v>100</v>
      </c>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63">
        <f>G121</f>
        <v>0</v>
      </c>
      <c r="BA121" s="53"/>
      <c r="BB121" s="53"/>
      <c r="BC121" s="53"/>
      <c r="BD121" s="53"/>
      <c r="BE121" s="53"/>
      <c r="BF121" s="53"/>
      <c r="BG121" s="53"/>
      <c r="BH121" s="53"/>
      <c r="BI121" s="53"/>
      <c r="CA121" s="53">
        <v>12</v>
      </c>
      <c r="CB121" s="53">
        <v>0</v>
      </c>
      <c r="CZ121" s="16">
        <v>2</v>
      </c>
    </row>
    <row r="122" spans="1:104" x14ac:dyDescent="0.2">
      <c r="A122" s="54">
        <v>101</v>
      </c>
      <c r="B122" s="55" t="s">
        <v>5765</v>
      </c>
      <c r="C122" s="56" t="s">
        <v>5766</v>
      </c>
      <c r="D122" s="57" t="s">
        <v>5637</v>
      </c>
      <c r="E122" s="100">
        <v>2</v>
      </c>
      <c r="F122" s="59"/>
      <c r="G122" s="60">
        <f>E122*F122</f>
        <v>0</v>
      </c>
      <c r="H122" s="61">
        <v>0</v>
      </c>
      <c r="I122" s="62">
        <f>E122*H122</f>
        <v>0</v>
      </c>
      <c r="J122" s="61"/>
      <c r="K122" s="62">
        <f>E122*J122</f>
        <v>0</v>
      </c>
      <c r="O122" s="53"/>
      <c r="Z122" s="53"/>
      <c r="AA122" s="53">
        <v>3</v>
      </c>
      <c r="AB122" s="53">
        <v>0</v>
      </c>
      <c r="AC122" s="53">
        <v>357118020</v>
      </c>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63">
        <f>G122</f>
        <v>0</v>
      </c>
      <c r="BA122" s="53"/>
      <c r="BB122" s="53"/>
      <c r="BC122" s="53"/>
      <c r="BD122" s="53"/>
      <c r="BE122" s="53"/>
      <c r="BF122" s="53"/>
      <c r="BG122" s="53"/>
      <c r="BH122" s="53"/>
      <c r="BI122" s="53"/>
      <c r="CA122" s="53">
        <v>3</v>
      </c>
      <c r="CB122" s="53">
        <v>0</v>
      </c>
      <c r="CZ122" s="16">
        <v>2</v>
      </c>
    </row>
    <row r="123" spans="1:104" x14ac:dyDescent="0.2">
      <c r="A123" s="74" t="s">
        <v>42</v>
      </c>
      <c r="B123" s="75" t="s">
        <v>4704</v>
      </c>
      <c r="C123" s="76" t="s">
        <v>5764</v>
      </c>
      <c r="D123" s="77"/>
      <c r="E123" s="78"/>
      <c r="F123" s="78"/>
      <c r="G123" s="79">
        <f>SUM(G120:G122)</f>
        <v>0</v>
      </c>
      <c r="H123" s="80"/>
      <c r="I123" s="79">
        <f>SUM(I120:I122)</f>
        <v>0</v>
      </c>
      <c r="J123" s="81"/>
      <c r="K123" s="79">
        <f>SUM(K120:K122)</f>
        <v>0</v>
      </c>
      <c r="O123" s="53"/>
      <c r="X123" s="82">
        <f>K123</f>
        <v>0</v>
      </c>
      <c r="Y123" s="82">
        <f>I123</f>
        <v>0</v>
      </c>
      <c r="Z123" s="63">
        <f>G123</f>
        <v>0</v>
      </c>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83"/>
      <c r="BB123" s="83"/>
      <c r="BC123" s="83"/>
      <c r="BD123" s="83"/>
      <c r="BE123" s="83"/>
      <c r="BF123" s="83"/>
      <c r="BG123" s="53"/>
      <c r="BH123" s="53"/>
      <c r="BI123" s="53"/>
    </row>
    <row r="124" spans="1:104" ht="14.25" customHeight="1" x14ac:dyDescent="0.2">
      <c r="A124" s="43" t="s">
        <v>38</v>
      </c>
      <c r="B124" s="44" t="s">
        <v>5304</v>
      </c>
      <c r="C124" s="45" t="s">
        <v>5321</v>
      </c>
      <c r="D124" s="46"/>
      <c r="E124" s="47"/>
      <c r="F124" s="47"/>
      <c r="G124" s="48"/>
      <c r="H124" s="49"/>
      <c r="I124" s="50"/>
      <c r="J124" s="51"/>
      <c r="K124" s="52"/>
      <c r="O124" s="53"/>
    </row>
    <row r="125" spans="1:104" ht="22.5" x14ac:dyDescent="0.2">
      <c r="A125" s="54">
        <v>102</v>
      </c>
      <c r="B125" s="55" t="s">
        <v>5767</v>
      </c>
      <c r="C125" s="56" t="s">
        <v>4482</v>
      </c>
      <c r="D125" s="57" t="s">
        <v>1138</v>
      </c>
      <c r="E125" s="100">
        <v>6</v>
      </c>
      <c r="F125" s="59"/>
      <c r="G125" s="60">
        <f>E125*F125</f>
        <v>0</v>
      </c>
      <c r="H125" s="61">
        <v>0</v>
      </c>
      <c r="I125" s="62">
        <f>E125*H125</f>
        <v>0</v>
      </c>
      <c r="J125" s="61"/>
      <c r="K125" s="62">
        <f>E125*J125</f>
        <v>0</v>
      </c>
      <c r="O125" s="53"/>
      <c r="Z125" s="53"/>
      <c r="AA125" s="53">
        <v>12</v>
      </c>
      <c r="AB125" s="53">
        <v>0</v>
      </c>
      <c r="AC125" s="53">
        <v>102</v>
      </c>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63">
        <f>G125</f>
        <v>0</v>
      </c>
      <c r="BA125" s="53"/>
      <c r="BB125" s="53"/>
      <c r="BC125" s="53"/>
      <c r="BD125" s="53"/>
      <c r="BE125" s="53"/>
      <c r="BF125" s="53"/>
      <c r="BG125" s="53"/>
      <c r="BH125" s="53"/>
      <c r="BI125" s="53"/>
      <c r="CA125" s="53">
        <v>12</v>
      </c>
      <c r="CB125" s="53">
        <v>0</v>
      </c>
      <c r="CZ125" s="16">
        <v>1</v>
      </c>
    </row>
    <row r="126" spans="1:104" ht="22.5" x14ac:dyDescent="0.2">
      <c r="A126" s="54">
        <v>103</v>
      </c>
      <c r="B126" s="55" t="s">
        <v>4400</v>
      </c>
      <c r="C126" s="56" t="s">
        <v>5768</v>
      </c>
      <c r="D126" s="57" t="s">
        <v>5769</v>
      </c>
      <c r="E126" s="100">
        <v>5</v>
      </c>
      <c r="F126" s="59"/>
      <c r="G126" s="60">
        <f>E126*F126</f>
        <v>0</v>
      </c>
      <c r="H126" s="61">
        <v>0</v>
      </c>
      <c r="I126" s="62">
        <f>E126*H126</f>
        <v>0</v>
      </c>
      <c r="J126" s="61"/>
      <c r="K126" s="62">
        <f>E126*J126</f>
        <v>0</v>
      </c>
      <c r="O126" s="53"/>
      <c r="Z126" s="53"/>
      <c r="AA126" s="53">
        <v>12</v>
      </c>
      <c r="AB126" s="53">
        <v>0</v>
      </c>
      <c r="AC126" s="53">
        <v>103</v>
      </c>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63">
        <f>G126</f>
        <v>0</v>
      </c>
      <c r="BA126" s="53"/>
      <c r="BB126" s="53"/>
      <c r="BC126" s="53"/>
      <c r="BD126" s="53"/>
      <c r="BE126" s="53"/>
      <c r="BF126" s="53"/>
      <c r="BG126" s="53"/>
      <c r="BH126" s="53"/>
      <c r="BI126" s="53"/>
      <c r="CA126" s="53">
        <v>12</v>
      </c>
      <c r="CB126" s="53">
        <v>0</v>
      </c>
      <c r="CZ126" s="16">
        <v>1</v>
      </c>
    </row>
    <row r="127" spans="1:104" x14ac:dyDescent="0.2">
      <c r="A127" s="74" t="s">
        <v>42</v>
      </c>
      <c r="B127" s="75" t="s">
        <v>5304</v>
      </c>
      <c r="C127" s="76" t="s">
        <v>5321</v>
      </c>
      <c r="D127" s="77"/>
      <c r="E127" s="78"/>
      <c r="F127" s="78"/>
      <c r="G127" s="79">
        <f>SUM(G124:G126)</f>
        <v>0</v>
      </c>
      <c r="H127" s="80"/>
      <c r="I127" s="79">
        <f>SUM(I124:I126)</f>
        <v>0</v>
      </c>
      <c r="J127" s="81"/>
      <c r="K127" s="79">
        <f>SUM(K124:K126)</f>
        <v>0</v>
      </c>
      <c r="O127" s="53"/>
      <c r="X127" s="82">
        <f>K127</f>
        <v>0</v>
      </c>
      <c r="Y127" s="82">
        <f>I127</f>
        <v>0</v>
      </c>
      <c r="Z127" s="63">
        <f>G127</f>
        <v>0</v>
      </c>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83"/>
      <c r="BB127" s="83"/>
      <c r="BC127" s="83"/>
      <c r="BD127" s="83"/>
      <c r="BE127" s="83"/>
      <c r="BF127" s="83"/>
      <c r="BG127" s="53"/>
      <c r="BH127" s="53"/>
      <c r="BI127" s="53"/>
    </row>
    <row r="128" spans="1:104" ht="14.25" customHeight="1" x14ac:dyDescent="0.2">
      <c r="A128" s="43" t="s">
        <v>38</v>
      </c>
      <c r="B128" s="44" t="s">
        <v>5770</v>
      </c>
      <c r="C128" s="45" t="s">
        <v>5771</v>
      </c>
      <c r="D128" s="46"/>
      <c r="E128" s="47"/>
      <c r="F128" s="47"/>
      <c r="G128" s="48"/>
      <c r="H128" s="49"/>
      <c r="I128" s="50"/>
      <c r="J128" s="51"/>
      <c r="K128" s="52"/>
      <c r="O128" s="53"/>
    </row>
    <row r="129" spans="1:104" ht="22.5" x14ac:dyDescent="0.2">
      <c r="A129" s="54">
        <v>104</v>
      </c>
      <c r="B129" s="55" t="s">
        <v>5772</v>
      </c>
      <c r="C129" s="56" t="s">
        <v>5773</v>
      </c>
      <c r="D129" s="57" t="s">
        <v>5368</v>
      </c>
      <c r="E129" s="100">
        <v>16.32</v>
      </c>
      <c r="F129" s="59"/>
      <c r="G129" s="60">
        <f>E129*F129</f>
        <v>0</v>
      </c>
      <c r="H129" s="61">
        <v>0</v>
      </c>
      <c r="I129" s="62">
        <f>E129*H129</f>
        <v>0</v>
      </c>
      <c r="J129" s="61"/>
      <c r="K129" s="62">
        <f>E129*J129</f>
        <v>0</v>
      </c>
      <c r="O129" s="53"/>
      <c r="Z129" s="53"/>
      <c r="AA129" s="53">
        <v>12</v>
      </c>
      <c r="AB129" s="53">
        <v>0</v>
      </c>
      <c r="AC129" s="53">
        <v>104</v>
      </c>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63">
        <f>G129</f>
        <v>0</v>
      </c>
      <c r="BA129" s="53"/>
      <c r="BB129" s="53"/>
      <c r="BC129" s="53"/>
      <c r="BD129" s="53"/>
      <c r="BE129" s="53"/>
      <c r="BF129" s="53"/>
      <c r="BG129" s="53"/>
      <c r="BH129" s="53"/>
      <c r="BI129" s="53"/>
      <c r="CA129" s="53">
        <v>12</v>
      </c>
      <c r="CB129" s="53">
        <v>0</v>
      </c>
      <c r="CZ129" s="16">
        <v>1</v>
      </c>
    </row>
    <row r="130" spans="1:104" ht="22.5" x14ac:dyDescent="0.2">
      <c r="A130" s="54">
        <v>105</v>
      </c>
      <c r="B130" s="55" t="s">
        <v>5774</v>
      </c>
      <c r="C130" s="56" t="s">
        <v>5775</v>
      </c>
      <c r="D130" s="57" t="s">
        <v>5368</v>
      </c>
      <c r="E130" s="100">
        <v>16.32</v>
      </c>
      <c r="F130" s="59"/>
      <c r="G130" s="60">
        <f>E130*F130</f>
        <v>0</v>
      </c>
      <c r="H130" s="61">
        <v>0</v>
      </c>
      <c r="I130" s="62">
        <f>E130*H130</f>
        <v>0</v>
      </c>
      <c r="J130" s="61"/>
      <c r="K130" s="62">
        <f>E130*J130</f>
        <v>0</v>
      </c>
      <c r="O130" s="53"/>
      <c r="Z130" s="53"/>
      <c r="AA130" s="53">
        <v>12</v>
      </c>
      <c r="AB130" s="53">
        <v>0</v>
      </c>
      <c r="AC130" s="53">
        <v>105</v>
      </c>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63">
        <f>G130</f>
        <v>0</v>
      </c>
      <c r="BA130" s="53"/>
      <c r="BB130" s="53"/>
      <c r="BC130" s="53"/>
      <c r="BD130" s="53"/>
      <c r="BE130" s="53"/>
      <c r="BF130" s="53"/>
      <c r="BG130" s="53"/>
      <c r="BH130" s="53"/>
      <c r="BI130" s="53"/>
      <c r="CA130" s="53">
        <v>12</v>
      </c>
      <c r="CB130" s="53">
        <v>0</v>
      </c>
      <c r="CZ130" s="16">
        <v>1</v>
      </c>
    </row>
    <row r="131" spans="1:104" ht="33.75" x14ac:dyDescent="0.2">
      <c r="A131" s="54">
        <v>106</v>
      </c>
      <c r="B131" s="55" t="s">
        <v>5776</v>
      </c>
      <c r="C131" s="56" t="s">
        <v>5777</v>
      </c>
      <c r="D131" s="57" t="s">
        <v>5368</v>
      </c>
      <c r="E131" s="100">
        <v>16.32</v>
      </c>
      <c r="F131" s="59"/>
      <c r="G131" s="60">
        <f>E131*F131</f>
        <v>0</v>
      </c>
      <c r="H131" s="61">
        <v>0</v>
      </c>
      <c r="I131" s="62">
        <f>E131*H131</f>
        <v>0</v>
      </c>
      <c r="J131" s="61"/>
      <c r="K131" s="62">
        <f>E131*J131</f>
        <v>0</v>
      </c>
      <c r="O131" s="53"/>
      <c r="Z131" s="53"/>
      <c r="AA131" s="53">
        <v>12</v>
      </c>
      <c r="AB131" s="53">
        <v>0</v>
      </c>
      <c r="AC131" s="53">
        <v>106</v>
      </c>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63">
        <f>G131</f>
        <v>0</v>
      </c>
      <c r="BA131" s="53"/>
      <c r="BB131" s="53"/>
      <c r="BC131" s="53"/>
      <c r="BD131" s="53"/>
      <c r="BE131" s="53"/>
      <c r="BF131" s="53"/>
      <c r="BG131" s="53"/>
      <c r="BH131" s="53"/>
      <c r="BI131" s="53"/>
      <c r="CA131" s="53">
        <v>12</v>
      </c>
      <c r="CB131" s="53">
        <v>0</v>
      </c>
      <c r="CZ131" s="16">
        <v>1</v>
      </c>
    </row>
    <row r="132" spans="1:104" x14ac:dyDescent="0.2">
      <c r="A132" s="74" t="s">
        <v>42</v>
      </c>
      <c r="B132" s="75" t="s">
        <v>5770</v>
      </c>
      <c r="C132" s="76" t="s">
        <v>5771</v>
      </c>
      <c r="D132" s="77"/>
      <c r="E132" s="78"/>
      <c r="F132" s="78"/>
      <c r="G132" s="79">
        <f>SUM(G128:G131)</f>
        <v>0</v>
      </c>
      <c r="H132" s="80"/>
      <c r="I132" s="79">
        <f>SUM(I128:I131)</f>
        <v>0</v>
      </c>
      <c r="J132" s="81"/>
      <c r="K132" s="79">
        <f>SUM(K128:K131)</f>
        <v>0</v>
      </c>
      <c r="O132" s="53"/>
      <c r="X132" s="82">
        <f>K132</f>
        <v>0</v>
      </c>
      <c r="Y132" s="82">
        <f>I132</f>
        <v>0</v>
      </c>
      <c r="Z132" s="63">
        <f>G132</f>
        <v>0</v>
      </c>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83"/>
      <c r="BB132" s="83"/>
      <c r="BC132" s="83"/>
      <c r="BD132" s="83"/>
      <c r="BE132" s="83"/>
      <c r="BF132" s="83"/>
      <c r="BG132" s="53"/>
      <c r="BH132" s="53"/>
      <c r="BI132" s="53"/>
    </row>
    <row r="133" spans="1:104" x14ac:dyDescent="0.2">
      <c r="A133" s="84" t="s">
        <v>23</v>
      </c>
      <c r="B133" s="85" t="s">
        <v>43</v>
      </c>
      <c r="C133" s="86"/>
      <c r="D133" s="87"/>
      <c r="E133" s="88"/>
      <c r="F133" s="88"/>
      <c r="G133" s="89">
        <f>SUM(Z7:Z133)</f>
        <v>0</v>
      </c>
      <c r="H133" s="90"/>
      <c r="I133" s="89">
        <f>SUM(Y7:Y133)</f>
        <v>19547.244396920003</v>
      </c>
      <c r="J133" s="90"/>
      <c r="K133" s="89">
        <f>SUM(X7:X133)</f>
        <v>-4.4999999999999998E-2</v>
      </c>
      <c r="O133" s="53"/>
      <c r="BA133" s="91"/>
      <c r="BB133" s="91"/>
      <c r="BC133" s="91"/>
      <c r="BD133" s="91"/>
      <c r="BE133" s="91"/>
      <c r="BF133" s="91"/>
    </row>
    <row r="134" spans="1:104" x14ac:dyDescent="0.2">
      <c r="E134" s="16"/>
    </row>
    <row r="135" spans="1:104" x14ac:dyDescent="0.2">
      <c r="E135" s="16"/>
    </row>
    <row r="136" spans="1:104" x14ac:dyDescent="0.2">
      <c r="E136" s="16"/>
    </row>
    <row r="137" spans="1:104" x14ac:dyDescent="0.2">
      <c r="E137" s="16"/>
    </row>
    <row r="138" spans="1:104" x14ac:dyDescent="0.2">
      <c r="E138" s="16"/>
    </row>
    <row r="139" spans="1:104" x14ac:dyDescent="0.2">
      <c r="E139" s="16"/>
    </row>
    <row r="140" spans="1:104" x14ac:dyDescent="0.2">
      <c r="E140" s="16"/>
    </row>
    <row r="141" spans="1:104" x14ac:dyDescent="0.2">
      <c r="E141" s="16"/>
    </row>
    <row r="142" spans="1:104" x14ac:dyDescent="0.2">
      <c r="E142" s="16"/>
    </row>
    <row r="143" spans="1:104" x14ac:dyDescent="0.2">
      <c r="E143" s="16"/>
    </row>
    <row r="144" spans="1:104" x14ac:dyDescent="0.2">
      <c r="E144" s="16"/>
    </row>
    <row r="145" spans="1:7" x14ac:dyDescent="0.2">
      <c r="E145" s="16"/>
    </row>
    <row r="146" spans="1:7" x14ac:dyDescent="0.2">
      <c r="E146" s="16"/>
    </row>
    <row r="147" spans="1:7" x14ac:dyDescent="0.2">
      <c r="E147" s="16"/>
    </row>
    <row r="148" spans="1:7" x14ac:dyDescent="0.2">
      <c r="E148" s="16"/>
    </row>
    <row r="149" spans="1:7" x14ac:dyDescent="0.2">
      <c r="E149" s="16"/>
    </row>
    <row r="150" spans="1:7" x14ac:dyDescent="0.2">
      <c r="E150" s="16"/>
    </row>
    <row r="151" spans="1:7" x14ac:dyDescent="0.2">
      <c r="E151" s="16"/>
    </row>
    <row r="152" spans="1:7" x14ac:dyDescent="0.2">
      <c r="E152" s="16"/>
    </row>
    <row r="153" spans="1:7" x14ac:dyDescent="0.2">
      <c r="E153" s="16"/>
    </row>
    <row r="154" spans="1:7" x14ac:dyDescent="0.2">
      <c r="E154" s="16"/>
    </row>
    <row r="155" spans="1:7" x14ac:dyDescent="0.2">
      <c r="A155" s="72"/>
      <c r="B155" s="72"/>
      <c r="C155" s="72"/>
      <c r="D155" s="72"/>
      <c r="E155" s="72"/>
      <c r="F155" s="72"/>
      <c r="G155" s="72"/>
    </row>
    <row r="156" spans="1:7" x14ac:dyDescent="0.2">
      <c r="A156" s="72"/>
      <c r="B156" s="72"/>
      <c r="C156" s="72"/>
      <c r="D156" s="72"/>
      <c r="E156" s="72"/>
      <c r="F156" s="72"/>
      <c r="G156" s="72"/>
    </row>
    <row r="157" spans="1:7" x14ac:dyDescent="0.2">
      <c r="A157" s="72"/>
      <c r="B157" s="72"/>
      <c r="C157" s="72"/>
      <c r="D157" s="72"/>
      <c r="E157" s="72"/>
      <c r="F157" s="72"/>
      <c r="G157" s="72"/>
    </row>
    <row r="158" spans="1:7" x14ac:dyDescent="0.2">
      <c r="A158" s="72"/>
      <c r="B158" s="72"/>
      <c r="C158" s="72"/>
      <c r="D158" s="72"/>
      <c r="E158" s="72"/>
      <c r="F158" s="72"/>
      <c r="G158" s="72"/>
    </row>
    <row r="159" spans="1:7" x14ac:dyDescent="0.2">
      <c r="E159" s="16"/>
    </row>
    <row r="160" spans="1:7" x14ac:dyDescent="0.2">
      <c r="E160" s="16"/>
    </row>
    <row r="161" spans="5:5" x14ac:dyDescent="0.2">
      <c r="E161" s="16"/>
    </row>
    <row r="162" spans="5:5" x14ac:dyDescent="0.2">
      <c r="E162" s="16"/>
    </row>
    <row r="163" spans="5:5" x14ac:dyDescent="0.2">
      <c r="E163" s="16"/>
    </row>
    <row r="164" spans="5:5" x14ac:dyDescent="0.2">
      <c r="E164" s="16"/>
    </row>
    <row r="165" spans="5:5" x14ac:dyDescent="0.2">
      <c r="E165" s="16"/>
    </row>
    <row r="166" spans="5:5" x14ac:dyDescent="0.2">
      <c r="E166" s="16"/>
    </row>
    <row r="167" spans="5:5" x14ac:dyDescent="0.2">
      <c r="E167" s="16"/>
    </row>
    <row r="168" spans="5:5" x14ac:dyDescent="0.2">
      <c r="E168" s="16"/>
    </row>
    <row r="169" spans="5:5" x14ac:dyDescent="0.2">
      <c r="E169" s="16"/>
    </row>
    <row r="170" spans="5:5" x14ac:dyDescent="0.2">
      <c r="E170" s="16"/>
    </row>
    <row r="171" spans="5:5" x14ac:dyDescent="0.2">
      <c r="E171" s="16"/>
    </row>
    <row r="172" spans="5:5" x14ac:dyDescent="0.2">
      <c r="E172" s="16"/>
    </row>
    <row r="173" spans="5:5" x14ac:dyDescent="0.2">
      <c r="E173" s="16"/>
    </row>
    <row r="174" spans="5:5" x14ac:dyDescent="0.2">
      <c r="E174" s="16"/>
    </row>
    <row r="175" spans="5:5" x14ac:dyDescent="0.2">
      <c r="E175" s="16"/>
    </row>
    <row r="176" spans="5:5" x14ac:dyDescent="0.2">
      <c r="E176" s="16"/>
    </row>
    <row r="177" spans="1:7" x14ac:dyDescent="0.2">
      <c r="E177" s="16"/>
    </row>
    <row r="178" spans="1:7" x14ac:dyDescent="0.2">
      <c r="E178" s="16"/>
    </row>
    <row r="179" spans="1:7" x14ac:dyDescent="0.2">
      <c r="E179" s="16"/>
    </row>
    <row r="180" spans="1:7" x14ac:dyDescent="0.2">
      <c r="E180" s="16"/>
    </row>
    <row r="181" spans="1:7" x14ac:dyDescent="0.2">
      <c r="E181" s="16"/>
    </row>
    <row r="182" spans="1:7" x14ac:dyDescent="0.2">
      <c r="E182" s="16"/>
    </row>
    <row r="183" spans="1:7" x14ac:dyDescent="0.2">
      <c r="E183" s="16"/>
    </row>
    <row r="184" spans="1:7" x14ac:dyDescent="0.2">
      <c r="E184" s="16"/>
    </row>
    <row r="185" spans="1:7" x14ac:dyDescent="0.2">
      <c r="E185" s="16"/>
    </row>
    <row r="186" spans="1:7" x14ac:dyDescent="0.2">
      <c r="E186" s="16"/>
    </row>
    <row r="187" spans="1:7" x14ac:dyDescent="0.2">
      <c r="E187" s="16"/>
    </row>
    <row r="188" spans="1:7" x14ac:dyDescent="0.2">
      <c r="E188" s="16"/>
    </row>
    <row r="189" spans="1:7" x14ac:dyDescent="0.2">
      <c r="E189" s="16"/>
    </row>
    <row r="190" spans="1:7" x14ac:dyDescent="0.2">
      <c r="A190" s="92"/>
      <c r="B190" s="92"/>
    </row>
    <row r="191" spans="1:7" x14ac:dyDescent="0.2">
      <c r="A191" s="72"/>
      <c r="B191" s="72"/>
      <c r="C191" s="93"/>
      <c r="D191" s="93"/>
      <c r="E191" s="94"/>
      <c r="F191" s="93"/>
      <c r="G191" s="95"/>
    </row>
    <row r="192" spans="1:7" x14ac:dyDescent="0.2">
      <c r="A192" s="96"/>
      <c r="B192" s="96"/>
      <c r="C192" s="72"/>
      <c r="D192" s="72"/>
      <c r="E192" s="97"/>
      <c r="F192" s="72"/>
      <c r="G192" s="72"/>
    </row>
    <row r="193" spans="1:7" x14ac:dyDescent="0.2">
      <c r="A193" s="72"/>
      <c r="B193" s="72"/>
      <c r="C193" s="72"/>
      <c r="D193" s="72"/>
      <c r="E193" s="97"/>
      <c r="F193" s="72"/>
      <c r="G193" s="72"/>
    </row>
    <row r="194" spans="1:7" x14ac:dyDescent="0.2">
      <c r="A194" s="72"/>
      <c r="B194" s="72"/>
      <c r="C194" s="72"/>
      <c r="D194" s="72"/>
      <c r="E194" s="97"/>
      <c r="F194" s="72"/>
      <c r="G194" s="72"/>
    </row>
    <row r="195" spans="1:7" x14ac:dyDescent="0.2">
      <c r="A195" s="72"/>
      <c r="B195" s="72"/>
      <c r="C195" s="72"/>
      <c r="D195" s="72"/>
      <c r="E195" s="97"/>
      <c r="F195" s="72"/>
      <c r="G195" s="72"/>
    </row>
    <row r="196" spans="1:7" x14ac:dyDescent="0.2">
      <c r="A196" s="72"/>
      <c r="B196" s="72"/>
      <c r="C196" s="72"/>
      <c r="D196" s="72"/>
      <c r="E196" s="97"/>
      <c r="F196" s="72"/>
      <c r="G196" s="72"/>
    </row>
    <row r="197" spans="1:7" x14ac:dyDescent="0.2">
      <c r="A197" s="72"/>
      <c r="B197" s="72"/>
      <c r="C197" s="72"/>
      <c r="D197" s="72"/>
      <c r="E197" s="97"/>
      <c r="F197" s="72"/>
      <c r="G197" s="72"/>
    </row>
    <row r="198" spans="1:7" x14ac:dyDescent="0.2">
      <c r="A198" s="72"/>
      <c r="B198" s="72"/>
      <c r="C198" s="72"/>
      <c r="D198" s="72"/>
      <c r="E198" s="97"/>
      <c r="F198" s="72"/>
      <c r="G198" s="72"/>
    </row>
    <row r="199" spans="1:7" x14ac:dyDescent="0.2">
      <c r="A199" s="72"/>
      <c r="B199" s="72"/>
      <c r="C199" s="72"/>
      <c r="D199" s="72"/>
      <c r="E199" s="97"/>
      <c r="F199" s="72"/>
      <c r="G199" s="72"/>
    </row>
    <row r="200" spans="1:7" x14ac:dyDescent="0.2">
      <c r="A200" s="72"/>
      <c r="B200" s="72"/>
      <c r="C200" s="72"/>
      <c r="D200" s="72"/>
      <c r="E200" s="97"/>
      <c r="F200" s="72"/>
      <c r="G200" s="72"/>
    </row>
    <row r="201" spans="1:7" x14ac:dyDescent="0.2">
      <c r="A201" s="72"/>
      <c r="B201" s="72"/>
      <c r="C201" s="72"/>
      <c r="D201" s="72"/>
      <c r="E201" s="97"/>
      <c r="F201" s="72"/>
      <c r="G201" s="72"/>
    </row>
    <row r="202" spans="1:7" x14ac:dyDescent="0.2">
      <c r="A202" s="72"/>
      <c r="B202" s="72"/>
      <c r="C202" s="72"/>
      <c r="D202" s="72"/>
      <c r="E202" s="97"/>
      <c r="F202" s="72"/>
      <c r="G202" s="72"/>
    </row>
    <row r="203" spans="1:7" x14ac:dyDescent="0.2">
      <c r="A203" s="72"/>
      <c r="B203" s="72"/>
      <c r="C203" s="72"/>
      <c r="D203" s="72"/>
      <c r="E203" s="97"/>
      <c r="F203" s="72"/>
      <c r="G203" s="72"/>
    </row>
    <row r="204" spans="1:7" x14ac:dyDescent="0.2">
      <c r="A204" s="72"/>
      <c r="B204" s="72"/>
      <c r="C204" s="72"/>
      <c r="D204" s="72"/>
      <c r="E204" s="97"/>
      <c r="F204" s="72"/>
      <c r="G204" s="72"/>
    </row>
  </sheetData>
  <sheetProtection algorithmName="SHA-512" hashValue="X1pSSPwHxdBE6yOsj8qKHyBJlIOP1IVhBPI5MyUzGDLjopGa8sLlCuWxoGbpXvJYvssKqBIoT4l38USbb4KkyQ==" saltValue="skx9gCENg/CdLGty4FbtRw==" spinCount="100000" sheet="1" objects="1" scenarios="1"/>
  <protectedRanges>
    <protectedRange sqref="F8:F19 F22:F33 F36:F49 F52 F55:F75 F76:F89 F92:F114 F117 F121 F118 F122 F125:F126 F129:F131" name="Oblast1"/>
  </protectedRanges>
  <mergeCells count="1">
    <mergeCell ref="A1:G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3"/>
  <dimension ref="A1:CZ138"/>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5888</v>
      </c>
      <c r="E3" s="24"/>
      <c r="F3" s="25"/>
      <c r="G3" s="26"/>
    </row>
    <row r="4" spans="1:104" ht="13.5" customHeight="1" thickBot="1" x14ac:dyDescent="0.25">
      <c r="A4" s="27" t="s">
        <v>26</v>
      </c>
      <c r="B4" s="28"/>
      <c r="C4" s="29"/>
      <c r="D4" s="30" t="s">
        <v>5889</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5391</v>
      </c>
      <c r="C7" s="45" t="s">
        <v>5392</v>
      </c>
      <c r="D7" s="46"/>
      <c r="E7" s="47"/>
      <c r="F7" s="47"/>
      <c r="G7" s="48"/>
      <c r="H7" s="49"/>
      <c r="I7" s="50"/>
      <c r="J7" s="51"/>
      <c r="K7" s="52"/>
      <c r="O7" s="53"/>
    </row>
    <row r="8" spans="1:104" ht="33.75" x14ac:dyDescent="0.2">
      <c r="A8" s="54">
        <v>1</v>
      </c>
      <c r="B8" s="55" t="s">
        <v>5781</v>
      </c>
      <c r="C8" s="56" t="s">
        <v>5782</v>
      </c>
      <c r="D8" s="57" t="s">
        <v>41</v>
      </c>
      <c r="E8" s="100">
        <v>6</v>
      </c>
      <c r="F8" s="59"/>
      <c r="G8" s="60">
        <f t="shared" ref="G8:G38" si="0">E8*F8</f>
        <v>0</v>
      </c>
      <c r="H8" s="61">
        <v>0</v>
      </c>
      <c r="I8" s="62">
        <f t="shared" ref="I8:I38" si="1">E8*H8</f>
        <v>0</v>
      </c>
      <c r="J8" s="61">
        <v>0</v>
      </c>
      <c r="K8" s="62">
        <f t="shared" ref="K8:K38" si="2">E8*J8</f>
        <v>0</v>
      </c>
      <c r="O8" s="53"/>
      <c r="Z8" s="53"/>
      <c r="AA8" s="53">
        <v>1</v>
      </c>
      <c r="AB8" s="53">
        <v>1</v>
      </c>
      <c r="AC8" s="53">
        <v>1</v>
      </c>
      <c r="AD8" s="53"/>
      <c r="AE8" s="53"/>
      <c r="AF8" s="53"/>
      <c r="AG8" s="53"/>
      <c r="AH8" s="53"/>
      <c r="AI8" s="53"/>
      <c r="AJ8" s="53"/>
      <c r="AK8" s="53"/>
      <c r="AL8" s="53"/>
      <c r="AM8" s="53"/>
      <c r="AN8" s="53"/>
      <c r="AO8" s="53"/>
      <c r="AP8" s="53"/>
      <c r="AQ8" s="53"/>
      <c r="AR8" s="53"/>
      <c r="AS8" s="53"/>
      <c r="AT8" s="53"/>
      <c r="AU8" s="53"/>
      <c r="AV8" s="53"/>
      <c r="AW8" s="53"/>
      <c r="AX8" s="53"/>
      <c r="AY8" s="53"/>
      <c r="AZ8" s="63">
        <f t="shared" ref="AZ8:AZ38" si="3">G8</f>
        <v>0</v>
      </c>
      <c r="BA8" s="53"/>
      <c r="BB8" s="53"/>
      <c r="BC8" s="53"/>
      <c r="BD8" s="53"/>
      <c r="BE8" s="53"/>
      <c r="BF8" s="53"/>
      <c r="BG8" s="53"/>
      <c r="BH8" s="53"/>
      <c r="BI8" s="53"/>
      <c r="CA8" s="53">
        <v>1</v>
      </c>
      <c r="CB8" s="53">
        <v>1</v>
      </c>
      <c r="CZ8" s="16">
        <v>1</v>
      </c>
    </row>
    <row r="9" spans="1:104" ht="33.75" x14ac:dyDescent="0.2">
      <c r="A9" s="54">
        <v>2</v>
      </c>
      <c r="B9" s="55" t="s">
        <v>5783</v>
      </c>
      <c r="C9" s="56" t="s">
        <v>5784</v>
      </c>
      <c r="D9" s="57" t="s">
        <v>281</v>
      </c>
      <c r="E9" s="100">
        <v>36</v>
      </c>
      <c r="F9" s="59"/>
      <c r="G9" s="60">
        <f t="shared" si="0"/>
        <v>0</v>
      </c>
      <c r="H9" s="61">
        <v>0</v>
      </c>
      <c r="I9" s="62">
        <f t="shared" si="1"/>
        <v>0</v>
      </c>
      <c r="J9" s="61">
        <v>0</v>
      </c>
      <c r="K9" s="62">
        <f t="shared" si="2"/>
        <v>0</v>
      </c>
      <c r="O9" s="53"/>
      <c r="Z9" s="53"/>
      <c r="AA9" s="53">
        <v>1</v>
      </c>
      <c r="AB9" s="53">
        <v>1</v>
      </c>
      <c r="AC9" s="53">
        <v>1</v>
      </c>
      <c r="AD9" s="53"/>
      <c r="AE9" s="53"/>
      <c r="AF9" s="53"/>
      <c r="AG9" s="53"/>
      <c r="AH9" s="53"/>
      <c r="AI9" s="53"/>
      <c r="AJ9" s="53"/>
      <c r="AK9" s="53"/>
      <c r="AL9" s="53"/>
      <c r="AM9" s="53"/>
      <c r="AN9" s="53"/>
      <c r="AO9" s="53"/>
      <c r="AP9" s="53"/>
      <c r="AQ9" s="53"/>
      <c r="AR9" s="53"/>
      <c r="AS9" s="53"/>
      <c r="AT9" s="53"/>
      <c r="AU9" s="53"/>
      <c r="AV9" s="53"/>
      <c r="AW9" s="53"/>
      <c r="AX9" s="53"/>
      <c r="AY9" s="53"/>
      <c r="AZ9" s="63">
        <f t="shared" si="3"/>
        <v>0</v>
      </c>
      <c r="BA9" s="53"/>
      <c r="BB9" s="53"/>
      <c r="BC9" s="53"/>
      <c r="BD9" s="53"/>
      <c r="BE9" s="53"/>
      <c r="BF9" s="53"/>
      <c r="BG9" s="53"/>
      <c r="BH9" s="53"/>
      <c r="BI9" s="53"/>
      <c r="CA9" s="53">
        <v>1</v>
      </c>
      <c r="CB9" s="53">
        <v>1</v>
      </c>
      <c r="CZ9" s="16">
        <v>1</v>
      </c>
    </row>
    <row r="10" spans="1:104" ht="33.75" x14ac:dyDescent="0.2">
      <c r="A10" s="54">
        <v>3</v>
      </c>
      <c r="B10" s="55" t="s">
        <v>5785</v>
      </c>
      <c r="C10" s="56" t="s">
        <v>5786</v>
      </c>
      <c r="D10" s="57" t="s">
        <v>281</v>
      </c>
      <c r="E10" s="100">
        <v>30</v>
      </c>
      <c r="F10" s="59"/>
      <c r="G10" s="60">
        <f t="shared" si="0"/>
        <v>0</v>
      </c>
      <c r="H10" s="61">
        <v>0</v>
      </c>
      <c r="I10" s="62">
        <f t="shared" si="1"/>
        <v>0</v>
      </c>
      <c r="J10" s="61">
        <v>0</v>
      </c>
      <c r="K10" s="62">
        <f t="shared" si="2"/>
        <v>0</v>
      </c>
      <c r="O10" s="53"/>
      <c r="Z10" s="53"/>
      <c r="AA10" s="53">
        <v>1</v>
      </c>
      <c r="AB10" s="53">
        <v>1</v>
      </c>
      <c r="AC10" s="53">
        <v>1</v>
      </c>
      <c r="AD10" s="53"/>
      <c r="AE10" s="53"/>
      <c r="AF10" s="53"/>
      <c r="AG10" s="53"/>
      <c r="AH10" s="53"/>
      <c r="AI10" s="53"/>
      <c r="AJ10" s="53"/>
      <c r="AK10" s="53"/>
      <c r="AL10" s="53"/>
      <c r="AM10" s="53"/>
      <c r="AN10" s="53"/>
      <c r="AO10" s="53"/>
      <c r="AP10" s="53"/>
      <c r="AQ10" s="53"/>
      <c r="AR10" s="53"/>
      <c r="AS10" s="53"/>
      <c r="AT10" s="53"/>
      <c r="AU10" s="53"/>
      <c r="AV10" s="53"/>
      <c r="AW10" s="53"/>
      <c r="AX10" s="53"/>
      <c r="AY10" s="53"/>
      <c r="AZ10" s="63">
        <f t="shared" si="3"/>
        <v>0</v>
      </c>
      <c r="BA10" s="53"/>
      <c r="BB10" s="53"/>
      <c r="BC10" s="53"/>
      <c r="BD10" s="53"/>
      <c r="BE10" s="53"/>
      <c r="BF10" s="53"/>
      <c r="BG10" s="53"/>
      <c r="BH10" s="53"/>
      <c r="BI10" s="53"/>
      <c r="CA10" s="53">
        <v>1</v>
      </c>
      <c r="CB10" s="53">
        <v>1</v>
      </c>
      <c r="CZ10" s="16">
        <v>1</v>
      </c>
    </row>
    <row r="11" spans="1:104" ht="33.75" x14ac:dyDescent="0.2">
      <c r="A11" s="54">
        <v>4</v>
      </c>
      <c r="B11" s="55" t="s">
        <v>5787</v>
      </c>
      <c r="C11" s="56" t="s">
        <v>5788</v>
      </c>
      <c r="D11" s="57" t="s">
        <v>281</v>
      </c>
      <c r="E11" s="100">
        <v>4</v>
      </c>
      <c r="F11" s="59"/>
      <c r="G11" s="60">
        <f t="shared" si="0"/>
        <v>0</v>
      </c>
      <c r="H11" s="61">
        <v>0</v>
      </c>
      <c r="I11" s="62">
        <f t="shared" si="1"/>
        <v>0</v>
      </c>
      <c r="J11" s="61">
        <v>0</v>
      </c>
      <c r="K11" s="62">
        <f t="shared" si="2"/>
        <v>0</v>
      </c>
      <c r="O11" s="53"/>
      <c r="Z11" s="53"/>
      <c r="AA11" s="53">
        <v>1</v>
      </c>
      <c r="AB11" s="53">
        <v>1</v>
      </c>
      <c r="AC11" s="53">
        <v>1</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 t="shared" si="3"/>
        <v>0</v>
      </c>
      <c r="BA11" s="53"/>
      <c r="BB11" s="53"/>
      <c r="BC11" s="53"/>
      <c r="BD11" s="53"/>
      <c r="BE11" s="53"/>
      <c r="BF11" s="53"/>
      <c r="BG11" s="53"/>
      <c r="BH11" s="53"/>
      <c r="BI11" s="53"/>
      <c r="CA11" s="53">
        <v>1</v>
      </c>
      <c r="CB11" s="53">
        <v>1</v>
      </c>
      <c r="CZ11" s="16">
        <v>1</v>
      </c>
    </row>
    <row r="12" spans="1:104" ht="33.75" x14ac:dyDescent="0.2">
      <c r="A12" s="54">
        <v>5</v>
      </c>
      <c r="B12" s="55" t="s">
        <v>5789</v>
      </c>
      <c r="C12" s="56" t="s">
        <v>5790</v>
      </c>
      <c r="D12" s="57" t="s">
        <v>281</v>
      </c>
      <c r="E12" s="100">
        <v>36</v>
      </c>
      <c r="F12" s="59"/>
      <c r="G12" s="60">
        <f t="shared" si="0"/>
        <v>0</v>
      </c>
      <c r="H12" s="61">
        <v>0</v>
      </c>
      <c r="I12" s="62">
        <f t="shared" si="1"/>
        <v>0</v>
      </c>
      <c r="J12" s="61">
        <v>0</v>
      </c>
      <c r="K12" s="62">
        <f t="shared" si="2"/>
        <v>0</v>
      </c>
      <c r="O12" s="53"/>
      <c r="Z12" s="53"/>
      <c r="AA12" s="53">
        <v>1</v>
      </c>
      <c r="AB12" s="53">
        <v>1</v>
      </c>
      <c r="AC12" s="53">
        <v>1</v>
      </c>
      <c r="AD12" s="53"/>
      <c r="AE12" s="53"/>
      <c r="AF12" s="53"/>
      <c r="AG12" s="53"/>
      <c r="AH12" s="53"/>
      <c r="AI12" s="53"/>
      <c r="AJ12" s="53"/>
      <c r="AK12" s="53"/>
      <c r="AL12" s="53"/>
      <c r="AM12" s="53"/>
      <c r="AN12" s="53"/>
      <c r="AO12" s="53"/>
      <c r="AP12" s="53"/>
      <c r="AQ12" s="53"/>
      <c r="AR12" s="53"/>
      <c r="AS12" s="53"/>
      <c r="AT12" s="53"/>
      <c r="AU12" s="53"/>
      <c r="AV12" s="53"/>
      <c r="AW12" s="53"/>
      <c r="AX12" s="53"/>
      <c r="AY12" s="53"/>
      <c r="AZ12" s="63">
        <f t="shared" si="3"/>
        <v>0</v>
      </c>
      <c r="BA12" s="53"/>
      <c r="BB12" s="53"/>
      <c r="BC12" s="53"/>
      <c r="BD12" s="53"/>
      <c r="BE12" s="53"/>
      <c r="BF12" s="53"/>
      <c r="BG12" s="53"/>
      <c r="BH12" s="53"/>
      <c r="BI12" s="53"/>
      <c r="CA12" s="53">
        <v>1</v>
      </c>
      <c r="CB12" s="53">
        <v>1</v>
      </c>
      <c r="CZ12" s="16">
        <v>1</v>
      </c>
    </row>
    <row r="13" spans="1:104" ht="33.75" x14ac:dyDescent="0.2">
      <c r="A13" s="54">
        <v>6</v>
      </c>
      <c r="B13" s="55" t="s">
        <v>5791</v>
      </c>
      <c r="C13" s="56" t="s">
        <v>5790</v>
      </c>
      <c r="D13" s="57" t="s">
        <v>281</v>
      </c>
      <c r="E13" s="100">
        <v>30</v>
      </c>
      <c r="F13" s="59"/>
      <c r="G13" s="60">
        <f t="shared" si="0"/>
        <v>0</v>
      </c>
      <c r="H13" s="61">
        <v>0</v>
      </c>
      <c r="I13" s="62">
        <f t="shared" si="1"/>
        <v>0</v>
      </c>
      <c r="J13" s="61">
        <v>0</v>
      </c>
      <c r="K13" s="62">
        <f t="shared" si="2"/>
        <v>0</v>
      </c>
      <c r="O13" s="53"/>
      <c r="Z13" s="53"/>
      <c r="AA13" s="53">
        <v>1</v>
      </c>
      <c r="AB13" s="53">
        <v>1</v>
      </c>
      <c r="AC13" s="53">
        <v>1</v>
      </c>
      <c r="AD13" s="53"/>
      <c r="AE13" s="53"/>
      <c r="AF13" s="53"/>
      <c r="AG13" s="53"/>
      <c r="AH13" s="53"/>
      <c r="AI13" s="53"/>
      <c r="AJ13" s="53"/>
      <c r="AK13" s="53"/>
      <c r="AL13" s="53"/>
      <c r="AM13" s="53"/>
      <c r="AN13" s="53"/>
      <c r="AO13" s="53"/>
      <c r="AP13" s="53"/>
      <c r="AQ13" s="53"/>
      <c r="AR13" s="53"/>
      <c r="AS13" s="53"/>
      <c r="AT13" s="53"/>
      <c r="AU13" s="53"/>
      <c r="AV13" s="53"/>
      <c r="AW13" s="53"/>
      <c r="AX13" s="53"/>
      <c r="AY13" s="53"/>
      <c r="AZ13" s="63">
        <f t="shared" si="3"/>
        <v>0</v>
      </c>
      <c r="BA13" s="53"/>
      <c r="BB13" s="53"/>
      <c r="BC13" s="53"/>
      <c r="BD13" s="53"/>
      <c r="BE13" s="53"/>
      <c r="BF13" s="53"/>
      <c r="BG13" s="53"/>
      <c r="BH13" s="53"/>
      <c r="BI13" s="53"/>
      <c r="CA13" s="53">
        <v>1</v>
      </c>
      <c r="CB13" s="53">
        <v>1</v>
      </c>
      <c r="CZ13" s="16">
        <v>1</v>
      </c>
    </row>
    <row r="14" spans="1:104" ht="33.75" x14ac:dyDescent="0.2">
      <c r="A14" s="54">
        <v>7</v>
      </c>
      <c r="B14" s="55" t="s">
        <v>5792</v>
      </c>
      <c r="C14" s="56" t="s">
        <v>5790</v>
      </c>
      <c r="D14" s="57" t="s">
        <v>281</v>
      </c>
      <c r="E14" s="100">
        <v>4</v>
      </c>
      <c r="F14" s="59"/>
      <c r="G14" s="60">
        <f t="shared" si="0"/>
        <v>0</v>
      </c>
      <c r="H14" s="61">
        <v>0</v>
      </c>
      <c r="I14" s="62">
        <f t="shared" si="1"/>
        <v>0</v>
      </c>
      <c r="J14" s="61">
        <v>0</v>
      </c>
      <c r="K14" s="62">
        <f t="shared" si="2"/>
        <v>0</v>
      </c>
      <c r="O14" s="53"/>
      <c r="Z14" s="53"/>
      <c r="AA14" s="53">
        <v>1</v>
      </c>
      <c r="AB14" s="53">
        <v>1</v>
      </c>
      <c r="AC14" s="53">
        <v>1</v>
      </c>
      <c r="AD14" s="53"/>
      <c r="AE14" s="53"/>
      <c r="AF14" s="53"/>
      <c r="AG14" s="53"/>
      <c r="AH14" s="53"/>
      <c r="AI14" s="53"/>
      <c r="AJ14" s="53"/>
      <c r="AK14" s="53"/>
      <c r="AL14" s="53"/>
      <c r="AM14" s="53"/>
      <c r="AN14" s="53"/>
      <c r="AO14" s="53"/>
      <c r="AP14" s="53"/>
      <c r="AQ14" s="53"/>
      <c r="AR14" s="53"/>
      <c r="AS14" s="53"/>
      <c r="AT14" s="53"/>
      <c r="AU14" s="53"/>
      <c r="AV14" s="53"/>
      <c r="AW14" s="53"/>
      <c r="AX14" s="53"/>
      <c r="AY14" s="53"/>
      <c r="AZ14" s="63">
        <f t="shared" si="3"/>
        <v>0</v>
      </c>
      <c r="BA14" s="53"/>
      <c r="BB14" s="53"/>
      <c r="BC14" s="53"/>
      <c r="BD14" s="53"/>
      <c r="BE14" s="53"/>
      <c r="BF14" s="53"/>
      <c r="BG14" s="53"/>
      <c r="BH14" s="53"/>
      <c r="BI14" s="53"/>
      <c r="CA14" s="53">
        <v>1</v>
      </c>
      <c r="CB14" s="53">
        <v>1</v>
      </c>
      <c r="CZ14" s="16">
        <v>1</v>
      </c>
    </row>
    <row r="15" spans="1:104" ht="22.5" x14ac:dyDescent="0.2">
      <c r="A15" s="54">
        <v>8</v>
      </c>
      <c r="B15" s="55" t="s">
        <v>5793</v>
      </c>
      <c r="C15" s="56" t="s">
        <v>5794</v>
      </c>
      <c r="D15" s="57" t="s">
        <v>248</v>
      </c>
      <c r="E15" s="100">
        <v>39.200000000000003</v>
      </c>
      <c r="F15" s="59"/>
      <c r="G15" s="60">
        <f t="shared" si="0"/>
        <v>0</v>
      </c>
      <c r="H15" s="61">
        <v>0</v>
      </c>
      <c r="I15" s="62">
        <f t="shared" si="1"/>
        <v>0</v>
      </c>
      <c r="J15" s="61">
        <v>0</v>
      </c>
      <c r="K15" s="62">
        <f t="shared" si="2"/>
        <v>0</v>
      </c>
      <c r="O15" s="53"/>
      <c r="Z15" s="53"/>
      <c r="AA15" s="53">
        <v>1</v>
      </c>
      <c r="AB15" s="53">
        <v>1</v>
      </c>
      <c r="AC15" s="53">
        <v>1</v>
      </c>
      <c r="AD15" s="53"/>
      <c r="AE15" s="53"/>
      <c r="AF15" s="53"/>
      <c r="AG15" s="53"/>
      <c r="AH15" s="53"/>
      <c r="AI15" s="53"/>
      <c r="AJ15" s="53"/>
      <c r="AK15" s="53"/>
      <c r="AL15" s="53"/>
      <c r="AM15" s="53"/>
      <c r="AN15" s="53"/>
      <c r="AO15" s="53"/>
      <c r="AP15" s="53"/>
      <c r="AQ15" s="53"/>
      <c r="AR15" s="53"/>
      <c r="AS15" s="53"/>
      <c r="AT15" s="53"/>
      <c r="AU15" s="53"/>
      <c r="AV15" s="53"/>
      <c r="AW15" s="53"/>
      <c r="AX15" s="53"/>
      <c r="AY15" s="53"/>
      <c r="AZ15" s="63">
        <f t="shared" si="3"/>
        <v>0</v>
      </c>
      <c r="BA15" s="53"/>
      <c r="BB15" s="53"/>
      <c r="BC15" s="53"/>
      <c r="BD15" s="53"/>
      <c r="BE15" s="53"/>
      <c r="BF15" s="53"/>
      <c r="BG15" s="53"/>
      <c r="BH15" s="53"/>
      <c r="BI15" s="53"/>
      <c r="CA15" s="53">
        <v>1</v>
      </c>
      <c r="CB15" s="53">
        <v>1</v>
      </c>
      <c r="CZ15" s="16">
        <v>1</v>
      </c>
    </row>
    <row r="16" spans="1:104" ht="33.75" x14ac:dyDescent="0.2">
      <c r="A16" s="54">
        <v>9</v>
      </c>
      <c r="B16" s="55" t="s">
        <v>5795</v>
      </c>
      <c r="C16" s="56" t="s">
        <v>5796</v>
      </c>
      <c r="D16" s="57" t="s">
        <v>281</v>
      </c>
      <c r="E16" s="100">
        <v>40</v>
      </c>
      <c r="F16" s="59"/>
      <c r="G16" s="60">
        <f t="shared" si="0"/>
        <v>0</v>
      </c>
      <c r="H16" s="61">
        <v>0</v>
      </c>
      <c r="I16" s="62">
        <f t="shared" si="1"/>
        <v>0</v>
      </c>
      <c r="J16" s="61">
        <v>0</v>
      </c>
      <c r="K16" s="62">
        <f t="shared" si="2"/>
        <v>0</v>
      </c>
      <c r="O16" s="53"/>
      <c r="Z16" s="53"/>
      <c r="AA16" s="53">
        <v>1</v>
      </c>
      <c r="AB16" s="53">
        <v>1</v>
      </c>
      <c r="AC16" s="53">
        <v>1</v>
      </c>
      <c r="AD16" s="53"/>
      <c r="AE16" s="53"/>
      <c r="AF16" s="53"/>
      <c r="AG16" s="53"/>
      <c r="AH16" s="53"/>
      <c r="AI16" s="53"/>
      <c r="AJ16" s="53"/>
      <c r="AK16" s="53"/>
      <c r="AL16" s="53"/>
      <c r="AM16" s="53"/>
      <c r="AN16" s="53"/>
      <c r="AO16" s="53"/>
      <c r="AP16" s="53"/>
      <c r="AQ16" s="53"/>
      <c r="AR16" s="53"/>
      <c r="AS16" s="53"/>
      <c r="AT16" s="53"/>
      <c r="AU16" s="53"/>
      <c r="AV16" s="53"/>
      <c r="AW16" s="53"/>
      <c r="AX16" s="53"/>
      <c r="AY16" s="53"/>
      <c r="AZ16" s="63">
        <f t="shared" si="3"/>
        <v>0</v>
      </c>
      <c r="BA16" s="53"/>
      <c r="BB16" s="53"/>
      <c r="BC16" s="53"/>
      <c r="BD16" s="53"/>
      <c r="BE16" s="53"/>
      <c r="BF16" s="53"/>
      <c r="BG16" s="53"/>
      <c r="BH16" s="53"/>
      <c r="BI16" s="53"/>
      <c r="CA16" s="53">
        <v>1</v>
      </c>
      <c r="CB16" s="53">
        <v>1</v>
      </c>
      <c r="CZ16" s="16">
        <v>1</v>
      </c>
    </row>
    <row r="17" spans="1:104" ht="33.75" x14ac:dyDescent="0.2">
      <c r="A17" s="54">
        <v>10</v>
      </c>
      <c r="B17" s="55" t="s">
        <v>5797</v>
      </c>
      <c r="C17" s="56" t="s">
        <v>5798</v>
      </c>
      <c r="D17" s="57" t="s">
        <v>281</v>
      </c>
      <c r="E17" s="100">
        <v>40</v>
      </c>
      <c r="F17" s="59"/>
      <c r="G17" s="60">
        <f t="shared" si="0"/>
        <v>0</v>
      </c>
      <c r="H17" s="61">
        <v>0</v>
      </c>
      <c r="I17" s="62">
        <f t="shared" si="1"/>
        <v>0</v>
      </c>
      <c r="J17" s="61">
        <v>0</v>
      </c>
      <c r="K17" s="62">
        <f t="shared" si="2"/>
        <v>0</v>
      </c>
      <c r="O17" s="53"/>
      <c r="Z17" s="53"/>
      <c r="AA17" s="53">
        <v>1</v>
      </c>
      <c r="AB17" s="53">
        <v>1</v>
      </c>
      <c r="AC17" s="53">
        <v>1</v>
      </c>
      <c r="AD17" s="53"/>
      <c r="AE17" s="53"/>
      <c r="AF17" s="53"/>
      <c r="AG17" s="53"/>
      <c r="AH17" s="53"/>
      <c r="AI17" s="53"/>
      <c r="AJ17" s="53"/>
      <c r="AK17" s="53"/>
      <c r="AL17" s="53"/>
      <c r="AM17" s="53"/>
      <c r="AN17" s="53"/>
      <c r="AO17" s="53"/>
      <c r="AP17" s="53"/>
      <c r="AQ17" s="53"/>
      <c r="AR17" s="53"/>
      <c r="AS17" s="53"/>
      <c r="AT17" s="53"/>
      <c r="AU17" s="53"/>
      <c r="AV17" s="53"/>
      <c r="AW17" s="53"/>
      <c r="AX17" s="53"/>
      <c r="AY17" s="53"/>
      <c r="AZ17" s="63">
        <f t="shared" si="3"/>
        <v>0</v>
      </c>
      <c r="BA17" s="53"/>
      <c r="BB17" s="53"/>
      <c r="BC17" s="53"/>
      <c r="BD17" s="53"/>
      <c r="BE17" s="53"/>
      <c r="BF17" s="53"/>
      <c r="BG17" s="53"/>
      <c r="BH17" s="53"/>
      <c r="BI17" s="53"/>
      <c r="CA17" s="53">
        <v>1</v>
      </c>
      <c r="CB17" s="53">
        <v>1</v>
      </c>
      <c r="CZ17" s="16">
        <v>1</v>
      </c>
    </row>
    <row r="18" spans="1:104" ht="33.75" x14ac:dyDescent="0.2">
      <c r="A18" s="54">
        <v>11</v>
      </c>
      <c r="B18" s="55" t="s">
        <v>5799</v>
      </c>
      <c r="C18" s="56" t="s">
        <v>5800</v>
      </c>
      <c r="D18" s="57" t="s">
        <v>281</v>
      </c>
      <c r="E18" s="100">
        <v>40</v>
      </c>
      <c r="F18" s="59"/>
      <c r="G18" s="60">
        <f t="shared" si="0"/>
        <v>0</v>
      </c>
      <c r="H18" s="61">
        <v>0</v>
      </c>
      <c r="I18" s="62">
        <f t="shared" si="1"/>
        <v>0</v>
      </c>
      <c r="J18" s="61">
        <v>0</v>
      </c>
      <c r="K18" s="62">
        <f t="shared" si="2"/>
        <v>0</v>
      </c>
      <c r="O18" s="53"/>
      <c r="Z18" s="53"/>
      <c r="AA18" s="53">
        <v>1</v>
      </c>
      <c r="AB18" s="53">
        <v>1</v>
      </c>
      <c r="AC18" s="53">
        <v>1</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 t="shared" si="3"/>
        <v>0</v>
      </c>
      <c r="BA18" s="53"/>
      <c r="BB18" s="53"/>
      <c r="BC18" s="53"/>
      <c r="BD18" s="53"/>
      <c r="BE18" s="53"/>
      <c r="BF18" s="53"/>
      <c r="BG18" s="53"/>
      <c r="BH18" s="53"/>
      <c r="BI18" s="53"/>
      <c r="CA18" s="53">
        <v>1</v>
      </c>
      <c r="CB18" s="53">
        <v>1</v>
      </c>
      <c r="CZ18" s="16">
        <v>1</v>
      </c>
    </row>
    <row r="19" spans="1:104" ht="33.75" x14ac:dyDescent="0.2">
      <c r="A19" s="54">
        <v>12</v>
      </c>
      <c r="B19" s="55" t="s">
        <v>5801</v>
      </c>
      <c r="C19" s="56" t="s">
        <v>5802</v>
      </c>
      <c r="D19" s="57" t="s">
        <v>281</v>
      </c>
      <c r="E19" s="100">
        <v>40</v>
      </c>
      <c r="F19" s="59"/>
      <c r="G19" s="60">
        <f t="shared" si="0"/>
        <v>0</v>
      </c>
      <c r="H19" s="61">
        <v>0</v>
      </c>
      <c r="I19" s="62">
        <f t="shared" si="1"/>
        <v>0</v>
      </c>
      <c r="J19" s="61">
        <v>0</v>
      </c>
      <c r="K19" s="62">
        <f t="shared" si="2"/>
        <v>0</v>
      </c>
      <c r="O19" s="53"/>
      <c r="Z19" s="53"/>
      <c r="AA19" s="53">
        <v>1</v>
      </c>
      <c r="AB19" s="53">
        <v>1</v>
      </c>
      <c r="AC19" s="53">
        <v>1</v>
      </c>
      <c r="AD19" s="53"/>
      <c r="AE19" s="53"/>
      <c r="AF19" s="53"/>
      <c r="AG19" s="53"/>
      <c r="AH19" s="53"/>
      <c r="AI19" s="53"/>
      <c r="AJ19" s="53"/>
      <c r="AK19" s="53"/>
      <c r="AL19" s="53"/>
      <c r="AM19" s="53"/>
      <c r="AN19" s="53"/>
      <c r="AO19" s="53"/>
      <c r="AP19" s="53"/>
      <c r="AQ19" s="53"/>
      <c r="AR19" s="53"/>
      <c r="AS19" s="53"/>
      <c r="AT19" s="53"/>
      <c r="AU19" s="53"/>
      <c r="AV19" s="53"/>
      <c r="AW19" s="53"/>
      <c r="AX19" s="53"/>
      <c r="AY19" s="53"/>
      <c r="AZ19" s="63">
        <f t="shared" si="3"/>
        <v>0</v>
      </c>
      <c r="BA19" s="53"/>
      <c r="BB19" s="53"/>
      <c r="BC19" s="53"/>
      <c r="BD19" s="53"/>
      <c r="BE19" s="53"/>
      <c r="BF19" s="53"/>
      <c r="BG19" s="53"/>
      <c r="BH19" s="53"/>
      <c r="BI19" s="53"/>
      <c r="CA19" s="53">
        <v>1</v>
      </c>
      <c r="CB19" s="53">
        <v>1</v>
      </c>
      <c r="CZ19" s="16">
        <v>1</v>
      </c>
    </row>
    <row r="20" spans="1:104" ht="33.75" x14ac:dyDescent="0.2">
      <c r="A20" s="54">
        <v>13</v>
      </c>
      <c r="B20" s="55" t="s">
        <v>5803</v>
      </c>
      <c r="C20" s="56" t="s">
        <v>5804</v>
      </c>
      <c r="D20" s="57" t="s">
        <v>41</v>
      </c>
      <c r="E20" s="100">
        <v>40</v>
      </c>
      <c r="F20" s="59"/>
      <c r="G20" s="60">
        <f t="shared" si="0"/>
        <v>0</v>
      </c>
      <c r="H20" s="61">
        <v>0</v>
      </c>
      <c r="I20" s="62">
        <f t="shared" si="1"/>
        <v>0</v>
      </c>
      <c r="J20" s="61">
        <v>0</v>
      </c>
      <c r="K20" s="62">
        <f t="shared" si="2"/>
        <v>0</v>
      </c>
      <c r="O20" s="53"/>
      <c r="Z20" s="53"/>
      <c r="AA20" s="53">
        <v>1</v>
      </c>
      <c r="AB20" s="53">
        <v>1</v>
      </c>
      <c r="AC20" s="53">
        <v>1</v>
      </c>
      <c r="AD20" s="53"/>
      <c r="AE20" s="53"/>
      <c r="AF20" s="53"/>
      <c r="AG20" s="53"/>
      <c r="AH20" s="53"/>
      <c r="AI20" s="53"/>
      <c r="AJ20" s="53"/>
      <c r="AK20" s="53"/>
      <c r="AL20" s="53"/>
      <c r="AM20" s="53"/>
      <c r="AN20" s="53"/>
      <c r="AO20" s="53"/>
      <c r="AP20" s="53"/>
      <c r="AQ20" s="53"/>
      <c r="AR20" s="53"/>
      <c r="AS20" s="53"/>
      <c r="AT20" s="53"/>
      <c r="AU20" s="53"/>
      <c r="AV20" s="53"/>
      <c r="AW20" s="53"/>
      <c r="AX20" s="53"/>
      <c r="AY20" s="53"/>
      <c r="AZ20" s="63">
        <f t="shared" si="3"/>
        <v>0</v>
      </c>
      <c r="BA20" s="53"/>
      <c r="BB20" s="53"/>
      <c r="BC20" s="53"/>
      <c r="BD20" s="53"/>
      <c r="BE20" s="53"/>
      <c r="BF20" s="53"/>
      <c r="BG20" s="53"/>
      <c r="BH20" s="53"/>
      <c r="BI20" s="53"/>
      <c r="CA20" s="53">
        <v>1</v>
      </c>
      <c r="CB20" s="53">
        <v>1</v>
      </c>
      <c r="CZ20" s="16">
        <v>1</v>
      </c>
    </row>
    <row r="21" spans="1:104" ht="33.75" x14ac:dyDescent="0.2">
      <c r="A21" s="54">
        <v>14</v>
      </c>
      <c r="B21" s="55" t="s">
        <v>5805</v>
      </c>
      <c r="C21" s="56" t="s">
        <v>5796</v>
      </c>
      <c r="D21" s="57" t="s">
        <v>281</v>
      </c>
      <c r="E21" s="100">
        <v>198</v>
      </c>
      <c r="F21" s="59"/>
      <c r="G21" s="60">
        <f t="shared" si="0"/>
        <v>0</v>
      </c>
      <c r="H21" s="61">
        <v>0</v>
      </c>
      <c r="I21" s="62">
        <f t="shared" si="1"/>
        <v>0</v>
      </c>
      <c r="J21" s="61">
        <v>0</v>
      </c>
      <c r="K21" s="62">
        <f t="shared" si="2"/>
        <v>0</v>
      </c>
      <c r="O21" s="53"/>
      <c r="Z21" s="53"/>
      <c r="AA21" s="53">
        <v>1</v>
      </c>
      <c r="AB21" s="53">
        <v>1</v>
      </c>
      <c r="AC21" s="53">
        <v>1</v>
      </c>
      <c r="AD21" s="53"/>
      <c r="AE21" s="53"/>
      <c r="AF21" s="53"/>
      <c r="AG21" s="53"/>
      <c r="AH21" s="53"/>
      <c r="AI21" s="53"/>
      <c r="AJ21" s="53"/>
      <c r="AK21" s="53"/>
      <c r="AL21" s="53"/>
      <c r="AM21" s="53"/>
      <c r="AN21" s="53"/>
      <c r="AO21" s="53"/>
      <c r="AP21" s="53"/>
      <c r="AQ21" s="53"/>
      <c r="AR21" s="53"/>
      <c r="AS21" s="53"/>
      <c r="AT21" s="53"/>
      <c r="AU21" s="53"/>
      <c r="AV21" s="53"/>
      <c r="AW21" s="53"/>
      <c r="AX21" s="53"/>
      <c r="AY21" s="53"/>
      <c r="AZ21" s="63">
        <f t="shared" si="3"/>
        <v>0</v>
      </c>
      <c r="BA21" s="53"/>
      <c r="BB21" s="53"/>
      <c r="BC21" s="53"/>
      <c r="BD21" s="53"/>
      <c r="BE21" s="53"/>
      <c r="BF21" s="53"/>
      <c r="BG21" s="53"/>
      <c r="BH21" s="53"/>
      <c r="BI21" s="53"/>
      <c r="CA21" s="53">
        <v>1</v>
      </c>
      <c r="CB21" s="53">
        <v>1</v>
      </c>
      <c r="CZ21" s="16">
        <v>1</v>
      </c>
    </row>
    <row r="22" spans="1:104" ht="33.75" x14ac:dyDescent="0.2">
      <c r="A22" s="54">
        <v>15</v>
      </c>
      <c r="B22" s="55" t="s">
        <v>5806</v>
      </c>
      <c r="C22" s="56" t="s">
        <v>5807</v>
      </c>
      <c r="D22" s="57" t="s">
        <v>281</v>
      </c>
      <c r="E22" s="100">
        <v>198</v>
      </c>
      <c r="F22" s="59"/>
      <c r="G22" s="60">
        <f t="shared" si="0"/>
        <v>0</v>
      </c>
      <c r="H22" s="61">
        <v>0</v>
      </c>
      <c r="I22" s="62">
        <f t="shared" si="1"/>
        <v>0</v>
      </c>
      <c r="J22" s="61">
        <v>0</v>
      </c>
      <c r="K22" s="62">
        <f t="shared" si="2"/>
        <v>0</v>
      </c>
      <c r="O22" s="53"/>
      <c r="Z22" s="53"/>
      <c r="AA22" s="53">
        <v>1</v>
      </c>
      <c r="AB22" s="53">
        <v>1</v>
      </c>
      <c r="AC22" s="53">
        <v>1</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 t="shared" si="3"/>
        <v>0</v>
      </c>
      <c r="BA22" s="53"/>
      <c r="BB22" s="53"/>
      <c r="BC22" s="53"/>
      <c r="BD22" s="53"/>
      <c r="BE22" s="53"/>
      <c r="BF22" s="53"/>
      <c r="BG22" s="53"/>
      <c r="BH22" s="53"/>
      <c r="BI22" s="53"/>
      <c r="CA22" s="53">
        <v>1</v>
      </c>
      <c r="CB22" s="53">
        <v>1</v>
      </c>
      <c r="CZ22" s="16">
        <v>1</v>
      </c>
    </row>
    <row r="23" spans="1:104" ht="22.5" x14ac:dyDescent="0.2">
      <c r="A23" s="54">
        <v>16</v>
      </c>
      <c r="B23" s="55" t="s">
        <v>5808</v>
      </c>
      <c r="C23" s="56" t="s">
        <v>5809</v>
      </c>
      <c r="D23" s="57" t="s">
        <v>41</v>
      </c>
      <c r="E23" s="100">
        <v>106</v>
      </c>
      <c r="F23" s="59"/>
      <c r="G23" s="60">
        <f t="shared" si="0"/>
        <v>0</v>
      </c>
      <c r="H23" s="61">
        <v>0</v>
      </c>
      <c r="I23" s="62">
        <f t="shared" si="1"/>
        <v>0</v>
      </c>
      <c r="J23" s="61">
        <v>0</v>
      </c>
      <c r="K23" s="62">
        <f t="shared" si="2"/>
        <v>0</v>
      </c>
      <c r="O23" s="53"/>
      <c r="Z23" s="53"/>
      <c r="AA23" s="53">
        <v>1</v>
      </c>
      <c r="AB23" s="53">
        <v>1</v>
      </c>
      <c r="AC23" s="53">
        <v>1</v>
      </c>
      <c r="AD23" s="53"/>
      <c r="AE23" s="53"/>
      <c r="AF23" s="53"/>
      <c r="AG23" s="53"/>
      <c r="AH23" s="53"/>
      <c r="AI23" s="53"/>
      <c r="AJ23" s="53"/>
      <c r="AK23" s="53"/>
      <c r="AL23" s="53"/>
      <c r="AM23" s="53"/>
      <c r="AN23" s="53"/>
      <c r="AO23" s="53"/>
      <c r="AP23" s="53"/>
      <c r="AQ23" s="53"/>
      <c r="AR23" s="53"/>
      <c r="AS23" s="53"/>
      <c r="AT23" s="53"/>
      <c r="AU23" s="53"/>
      <c r="AV23" s="53"/>
      <c r="AW23" s="53"/>
      <c r="AX23" s="53"/>
      <c r="AY23" s="53"/>
      <c r="AZ23" s="63">
        <f t="shared" si="3"/>
        <v>0</v>
      </c>
      <c r="BA23" s="53"/>
      <c r="BB23" s="53"/>
      <c r="BC23" s="53"/>
      <c r="BD23" s="53"/>
      <c r="BE23" s="53"/>
      <c r="BF23" s="53"/>
      <c r="BG23" s="53"/>
      <c r="BH23" s="53"/>
      <c r="BI23" s="53"/>
      <c r="CA23" s="53">
        <v>1</v>
      </c>
      <c r="CB23" s="53">
        <v>1</v>
      </c>
      <c r="CZ23" s="16">
        <v>1</v>
      </c>
    </row>
    <row r="24" spans="1:104" x14ac:dyDescent="0.2">
      <c r="A24" s="54">
        <v>17</v>
      </c>
      <c r="B24" s="55" t="s">
        <v>5810</v>
      </c>
      <c r="C24" s="56" t="s">
        <v>5811</v>
      </c>
      <c r="D24" s="57" t="s">
        <v>70</v>
      </c>
      <c r="E24" s="100">
        <v>10.6</v>
      </c>
      <c r="F24" s="59"/>
      <c r="G24" s="60">
        <f t="shared" si="0"/>
        <v>0</v>
      </c>
      <c r="H24" s="61">
        <v>0</v>
      </c>
      <c r="I24" s="62">
        <f t="shared" si="1"/>
        <v>0</v>
      </c>
      <c r="J24" s="61"/>
      <c r="K24" s="62">
        <f t="shared" si="2"/>
        <v>0</v>
      </c>
      <c r="O24" s="53"/>
      <c r="Z24" s="53"/>
      <c r="AA24" s="53">
        <v>3</v>
      </c>
      <c r="AB24" s="53">
        <v>0</v>
      </c>
      <c r="AC24" s="53">
        <v>10391100</v>
      </c>
      <c r="AD24" s="53"/>
      <c r="AE24" s="53"/>
      <c r="AF24" s="53"/>
      <c r="AG24" s="53"/>
      <c r="AH24" s="53"/>
      <c r="AI24" s="53"/>
      <c r="AJ24" s="53"/>
      <c r="AK24" s="53"/>
      <c r="AL24" s="53"/>
      <c r="AM24" s="53"/>
      <c r="AN24" s="53"/>
      <c r="AO24" s="53"/>
      <c r="AP24" s="53"/>
      <c r="AQ24" s="53"/>
      <c r="AR24" s="53"/>
      <c r="AS24" s="53"/>
      <c r="AT24" s="53"/>
      <c r="AU24" s="53"/>
      <c r="AV24" s="53"/>
      <c r="AW24" s="53"/>
      <c r="AX24" s="53"/>
      <c r="AY24" s="53"/>
      <c r="AZ24" s="63">
        <f t="shared" si="3"/>
        <v>0</v>
      </c>
      <c r="BA24" s="53"/>
      <c r="BB24" s="53"/>
      <c r="BC24" s="53"/>
      <c r="BD24" s="53"/>
      <c r="BE24" s="53"/>
      <c r="BF24" s="53"/>
      <c r="BG24" s="53"/>
      <c r="BH24" s="53"/>
      <c r="BI24" s="53"/>
      <c r="CA24" s="53">
        <v>3</v>
      </c>
      <c r="CB24" s="53">
        <v>0</v>
      </c>
      <c r="CZ24" s="16">
        <v>1</v>
      </c>
    </row>
    <row r="25" spans="1:104" x14ac:dyDescent="0.2">
      <c r="A25" s="54">
        <v>18</v>
      </c>
      <c r="B25" s="55" t="s">
        <v>5812</v>
      </c>
      <c r="C25" s="56" t="s">
        <v>5813</v>
      </c>
      <c r="D25" s="57" t="s">
        <v>281</v>
      </c>
      <c r="E25" s="100">
        <v>200</v>
      </c>
      <c r="F25" s="59"/>
      <c r="G25" s="60">
        <f t="shared" si="0"/>
        <v>0</v>
      </c>
      <c r="H25" s="61">
        <v>0</v>
      </c>
      <c r="I25" s="62">
        <f t="shared" si="1"/>
        <v>0</v>
      </c>
      <c r="J25" s="61"/>
      <c r="K25" s="62">
        <f t="shared" si="2"/>
        <v>0</v>
      </c>
      <c r="O25" s="53"/>
      <c r="Z25" s="53"/>
      <c r="AA25" s="53">
        <v>3</v>
      </c>
      <c r="AB25" s="53">
        <v>0</v>
      </c>
      <c r="AC25" s="53">
        <v>25191155</v>
      </c>
      <c r="AD25" s="53"/>
      <c r="AE25" s="53"/>
      <c r="AF25" s="53"/>
      <c r="AG25" s="53"/>
      <c r="AH25" s="53"/>
      <c r="AI25" s="53"/>
      <c r="AJ25" s="53"/>
      <c r="AK25" s="53"/>
      <c r="AL25" s="53"/>
      <c r="AM25" s="53"/>
      <c r="AN25" s="53"/>
      <c r="AO25" s="53"/>
      <c r="AP25" s="53"/>
      <c r="AQ25" s="53"/>
      <c r="AR25" s="53"/>
      <c r="AS25" s="53"/>
      <c r="AT25" s="53"/>
      <c r="AU25" s="53"/>
      <c r="AV25" s="53"/>
      <c r="AW25" s="53"/>
      <c r="AX25" s="53"/>
      <c r="AY25" s="53"/>
      <c r="AZ25" s="63">
        <f t="shared" si="3"/>
        <v>0</v>
      </c>
      <c r="BA25" s="53"/>
      <c r="BB25" s="53"/>
      <c r="BC25" s="53"/>
      <c r="BD25" s="53"/>
      <c r="BE25" s="53"/>
      <c r="BF25" s="53"/>
      <c r="BG25" s="53"/>
      <c r="BH25" s="53"/>
      <c r="BI25" s="53"/>
      <c r="CA25" s="53">
        <v>3</v>
      </c>
      <c r="CB25" s="53">
        <v>0</v>
      </c>
      <c r="CZ25" s="16">
        <v>1</v>
      </c>
    </row>
    <row r="26" spans="1:104" ht="22.5" x14ac:dyDescent="0.2">
      <c r="A26" s="54">
        <v>19</v>
      </c>
      <c r="B26" s="55" t="s">
        <v>5814</v>
      </c>
      <c r="C26" s="56" t="s">
        <v>5815</v>
      </c>
      <c r="D26" s="57" t="s">
        <v>281</v>
      </c>
      <c r="E26" s="100">
        <v>120</v>
      </c>
      <c r="F26" s="59"/>
      <c r="G26" s="60">
        <f t="shared" si="0"/>
        <v>0</v>
      </c>
      <c r="H26" s="61">
        <v>0</v>
      </c>
      <c r="I26" s="62">
        <f t="shared" si="1"/>
        <v>0</v>
      </c>
      <c r="J26" s="61"/>
      <c r="K26" s="62">
        <f t="shared" si="2"/>
        <v>0</v>
      </c>
      <c r="O26" s="53"/>
      <c r="Z26" s="53"/>
      <c r="AA26" s="53">
        <v>3</v>
      </c>
      <c r="AB26" s="53">
        <v>0</v>
      </c>
      <c r="AC26" s="53">
        <v>60591255</v>
      </c>
      <c r="AD26" s="53"/>
      <c r="AE26" s="53"/>
      <c r="AF26" s="53"/>
      <c r="AG26" s="53"/>
      <c r="AH26" s="53"/>
      <c r="AI26" s="53"/>
      <c r="AJ26" s="53"/>
      <c r="AK26" s="53"/>
      <c r="AL26" s="53"/>
      <c r="AM26" s="53"/>
      <c r="AN26" s="53"/>
      <c r="AO26" s="53"/>
      <c r="AP26" s="53"/>
      <c r="AQ26" s="53"/>
      <c r="AR26" s="53"/>
      <c r="AS26" s="53"/>
      <c r="AT26" s="53"/>
      <c r="AU26" s="53"/>
      <c r="AV26" s="53"/>
      <c r="AW26" s="53"/>
      <c r="AX26" s="53"/>
      <c r="AY26" s="53"/>
      <c r="AZ26" s="63">
        <f t="shared" si="3"/>
        <v>0</v>
      </c>
      <c r="BA26" s="53"/>
      <c r="BB26" s="53"/>
      <c r="BC26" s="53"/>
      <c r="BD26" s="53"/>
      <c r="BE26" s="53"/>
      <c r="BF26" s="53"/>
      <c r="BG26" s="53"/>
      <c r="BH26" s="53"/>
      <c r="BI26" s="53"/>
      <c r="CA26" s="53">
        <v>3</v>
      </c>
      <c r="CB26" s="53">
        <v>0</v>
      </c>
      <c r="CZ26" s="16">
        <v>1</v>
      </c>
    </row>
    <row r="27" spans="1:104" x14ac:dyDescent="0.2">
      <c r="A27" s="54">
        <v>20</v>
      </c>
      <c r="B27" s="55" t="s">
        <v>5816</v>
      </c>
      <c r="C27" s="56" t="s">
        <v>5817</v>
      </c>
      <c r="D27" s="57" t="s">
        <v>70</v>
      </c>
      <c r="E27" s="100">
        <v>12.95</v>
      </c>
      <c r="F27" s="59"/>
      <c r="G27" s="60">
        <f t="shared" si="0"/>
        <v>0</v>
      </c>
      <c r="H27" s="61">
        <v>0</v>
      </c>
      <c r="I27" s="62">
        <f t="shared" si="1"/>
        <v>0</v>
      </c>
      <c r="J27" s="61"/>
      <c r="K27" s="62">
        <f t="shared" si="2"/>
        <v>0</v>
      </c>
      <c r="O27" s="53"/>
      <c r="Z27" s="53"/>
      <c r="AA27" s="53">
        <v>3</v>
      </c>
      <c r="AB27" s="53">
        <v>0</v>
      </c>
      <c r="AC27" s="53">
        <v>10321100</v>
      </c>
      <c r="AD27" s="53"/>
      <c r="AE27" s="53"/>
      <c r="AF27" s="53"/>
      <c r="AG27" s="53"/>
      <c r="AH27" s="53"/>
      <c r="AI27" s="53"/>
      <c r="AJ27" s="53"/>
      <c r="AK27" s="53"/>
      <c r="AL27" s="53"/>
      <c r="AM27" s="53"/>
      <c r="AN27" s="53"/>
      <c r="AO27" s="53"/>
      <c r="AP27" s="53"/>
      <c r="AQ27" s="53"/>
      <c r="AR27" s="53"/>
      <c r="AS27" s="53"/>
      <c r="AT27" s="53"/>
      <c r="AU27" s="53"/>
      <c r="AV27" s="53"/>
      <c r="AW27" s="53"/>
      <c r="AX27" s="53"/>
      <c r="AY27" s="53"/>
      <c r="AZ27" s="63">
        <f t="shared" si="3"/>
        <v>0</v>
      </c>
      <c r="BA27" s="53"/>
      <c r="BB27" s="53"/>
      <c r="BC27" s="53"/>
      <c r="BD27" s="53"/>
      <c r="BE27" s="53"/>
      <c r="BF27" s="53"/>
      <c r="BG27" s="53"/>
      <c r="BH27" s="53"/>
      <c r="BI27" s="53"/>
      <c r="CA27" s="53">
        <v>3</v>
      </c>
      <c r="CB27" s="53">
        <v>0</v>
      </c>
      <c r="CZ27" s="16">
        <v>1</v>
      </c>
    </row>
    <row r="28" spans="1:104" ht="22.5" x14ac:dyDescent="0.2">
      <c r="A28" s="54">
        <v>21</v>
      </c>
      <c r="B28" s="55" t="s">
        <v>5818</v>
      </c>
      <c r="C28" s="56" t="s">
        <v>5819</v>
      </c>
      <c r="D28" s="57" t="s">
        <v>5820</v>
      </c>
      <c r="E28" s="100">
        <v>9</v>
      </c>
      <c r="F28" s="59"/>
      <c r="G28" s="60">
        <f t="shared" si="0"/>
        <v>0</v>
      </c>
      <c r="H28" s="61">
        <v>0</v>
      </c>
      <c r="I28" s="62">
        <f t="shared" si="1"/>
        <v>0</v>
      </c>
      <c r="J28" s="61"/>
      <c r="K28" s="62">
        <f t="shared" si="2"/>
        <v>0</v>
      </c>
      <c r="O28" s="53"/>
      <c r="Z28" s="53"/>
      <c r="AA28" s="53">
        <v>11</v>
      </c>
      <c r="AB28" s="53">
        <v>3</v>
      </c>
      <c r="AC28" s="53">
        <v>40</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 t="shared" si="3"/>
        <v>0</v>
      </c>
      <c r="BA28" s="53"/>
      <c r="BB28" s="53"/>
      <c r="BC28" s="53"/>
      <c r="BD28" s="53"/>
      <c r="BE28" s="53"/>
      <c r="BF28" s="53"/>
      <c r="BG28" s="53"/>
      <c r="BH28" s="53"/>
      <c r="BI28" s="53"/>
      <c r="CA28" s="53">
        <v>11</v>
      </c>
      <c r="CB28" s="53">
        <v>3</v>
      </c>
      <c r="CZ28" s="16">
        <v>1</v>
      </c>
    </row>
    <row r="29" spans="1:104" x14ac:dyDescent="0.2">
      <c r="A29" s="54">
        <v>22</v>
      </c>
      <c r="B29" s="55" t="s">
        <v>5821</v>
      </c>
      <c r="C29" s="56" t="s">
        <v>5822</v>
      </c>
      <c r="D29" s="57" t="s">
        <v>5820</v>
      </c>
      <c r="E29" s="100">
        <v>2</v>
      </c>
      <c r="F29" s="59"/>
      <c r="G29" s="60">
        <f t="shared" si="0"/>
        <v>0</v>
      </c>
      <c r="H29" s="61">
        <v>0</v>
      </c>
      <c r="I29" s="62">
        <f t="shared" si="1"/>
        <v>0</v>
      </c>
      <c r="J29" s="61"/>
      <c r="K29" s="62">
        <f t="shared" si="2"/>
        <v>0</v>
      </c>
      <c r="O29" s="53"/>
      <c r="Z29" s="53"/>
      <c r="AA29" s="53">
        <v>11</v>
      </c>
      <c r="AB29" s="53">
        <v>3</v>
      </c>
      <c r="AC29" s="53">
        <v>42</v>
      </c>
      <c r="AD29" s="53"/>
      <c r="AE29" s="53"/>
      <c r="AF29" s="53"/>
      <c r="AG29" s="53"/>
      <c r="AH29" s="53"/>
      <c r="AI29" s="53"/>
      <c r="AJ29" s="53"/>
      <c r="AK29" s="53"/>
      <c r="AL29" s="53"/>
      <c r="AM29" s="53"/>
      <c r="AN29" s="53"/>
      <c r="AO29" s="53"/>
      <c r="AP29" s="53"/>
      <c r="AQ29" s="53"/>
      <c r="AR29" s="53"/>
      <c r="AS29" s="53"/>
      <c r="AT29" s="53"/>
      <c r="AU29" s="53"/>
      <c r="AV29" s="53"/>
      <c r="AW29" s="53"/>
      <c r="AX29" s="53"/>
      <c r="AY29" s="53"/>
      <c r="AZ29" s="63">
        <f t="shared" si="3"/>
        <v>0</v>
      </c>
      <c r="BA29" s="53"/>
      <c r="BB29" s="53"/>
      <c r="BC29" s="53"/>
      <c r="BD29" s="53"/>
      <c r="BE29" s="53"/>
      <c r="BF29" s="53"/>
      <c r="BG29" s="53"/>
      <c r="BH29" s="53"/>
      <c r="BI29" s="53"/>
      <c r="CA29" s="53">
        <v>11</v>
      </c>
      <c r="CB29" s="53">
        <v>3</v>
      </c>
      <c r="CZ29" s="16">
        <v>1</v>
      </c>
    </row>
    <row r="30" spans="1:104" ht="22.5" x14ac:dyDescent="0.2">
      <c r="A30" s="54">
        <v>23</v>
      </c>
      <c r="B30" s="55" t="s">
        <v>5823</v>
      </c>
      <c r="C30" s="56" t="s">
        <v>5824</v>
      </c>
      <c r="D30" s="57" t="s">
        <v>5820</v>
      </c>
      <c r="E30" s="100">
        <v>13</v>
      </c>
      <c r="F30" s="59"/>
      <c r="G30" s="60">
        <f t="shared" si="0"/>
        <v>0</v>
      </c>
      <c r="H30" s="61">
        <v>0</v>
      </c>
      <c r="I30" s="62">
        <f t="shared" si="1"/>
        <v>0</v>
      </c>
      <c r="J30" s="61"/>
      <c r="K30" s="62">
        <f t="shared" si="2"/>
        <v>0</v>
      </c>
      <c r="O30" s="53"/>
      <c r="Z30" s="53"/>
      <c r="AA30" s="53">
        <v>11</v>
      </c>
      <c r="AB30" s="53">
        <v>3</v>
      </c>
      <c r="AC30" s="53">
        <v>43</v>
      </c>
      <c r="AD30" s="53"/>
      <c r="AE30" s="53"/>
      <c r="AF30" s="53"/>
      <c r="AG30" s="53"/>
      <c r="AH30" s="53"/>
      <c r="AI30" s="53"/>
      <c r="AJ30" s="53"/>
      <c r="AK30" s="53"/>
      <c r="AL30" s="53"/>
      <c r="AM30" s="53"/>
      <c r="AN30" s="53"/>
      <c r="AO30" s="53"/>
      <c r="AP30" s="53"/>
      <c r="AQ30" s="53"/>
      <c r="AR30" s="53"/>
      <c r="AS30" s="53"/>
      <c r="AT30" s="53"/>
      <c r="AU30" s="53"/>
      <c r="AV30" s="53"/>
      <c r="AW30" s="53"/>
      <c r="AX30" s="53"/>
      <c r="AY30" s="53"/>
      <c r="AZ30" s="63">
        <f t="shared" si="3"/>
        <v>0</v>
      </c>
      <c r="BA30" s="53"/>
      <c r="BB30" s="53"/>
      <c r="BC30" s="53"/>
      <c r="BD30" s="53"/>
      <c r="BE30" s="53"/>
      <c r="BF30" s="53"/>
      <c r="BG30" s="53"/>
      <c r="BH30" s="53"/>
      <c r="BI30" s="53"/>
      <c r="CA30" s="53">
        <v>11</v>
      </c>
      <c r="CB30" s="53">
        <v>3</v>
      </c>
      <c r="CZ30" s="16">
        <v>1</v>
      </c>
    </row>
    <row r="31" spans="1:104" ht="22.5" x14ac:dyDescent="0.2">
      <c r="A31" s="54">
        <v>24</v>
      </c>
      <c r="B31" s="55" t="s">
        <v>5825</v>
      </c>
      <c r="C31" s="56" t="s">
        <v>5826</v>
      </c>
      <c r="D31" s="57" t="s">
        <v>5820</v>
      </c>
      <c r="E31" s="100">
        <v>12</v>
      </c>
      <c r="F31" s="59"/>
      <c r="G31" s="60">
        <f t="shared" si="0"/>
        <v>0</v>
      </c>
      <c r="H31" s="61">
        <v>0</v>
      </c>
      <c r="I31" s="62">
        <f t="shared" si="1"/>
        <v>0</v>
      </c>
      <c r="J31" s="61"/>
      <c r="K31" s="62">
        <f t="shared" si="2"/>
        <v>0</v>
      </c>
      <c r="O31" s="53"/>
      <c r="Z31" s="53"/>
      <c r="AA31" s="53">
        <v>11</v>
      </c>
      <c r="AB31" s="53">
        <v>3</v>
      </c>
      <c r="AC31" s="53">
        <v>44</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 t="shared" si="3"/>
        <v>0</v>
      </c>
      <c r="BA31" s="53"/>
      <c r="BB31" s="53"/>
      <c r="BC31" s="53"/>
      <c r="BD31" s="53"/>
      <c r="BE31" s="53"/>
      <c r="BF31" s="53"/>
      <c r="BG31" s="53"/>
      <c r="BH31" s="53"/>
      <c r="BI31" s="53"/>
      <c r="CA31" s="53">
        <v>11</v>
      </c>
      <c r="CB31" s="53">
        <v>3</v>
      </c>
      <c r="CZ31" s="16">
        <v>1</v>
      </c>
    </row>
    <row r="32" spans="1:104" ht="22.5" x14ac:dyDescent="0.2">
      <c r="A32" s="54">
        <v>25</v>
      </c>
      <c r="B32" s="55" t="s">
        <v>5827</v>
      </c>
      <c r="C32" s="56" t="s">
        <v>5828</v>
      </c>
      <c r="D32" s="57" t="s">
        <v>5820</v>
      </c>
      <c r="E32" s="100">
        <v>4</v>
      </c>
      <c r="F32" s="59"/>
      <c r="G32" s="60">
        <f t="shared" si="0"/>
        <v>0</v>
      </c>
      <c r="H32" s="61">
        <v>0</v>
      </c>
      <c r="I32" s="62">
        <f t="shared" si="1"/>
        <v>0</v>
      </c>
      <c r="J32" s="61"/>
      <c r="K32" s="62">
        <f t="shared" si="2"/>
        <v>0</v>
      </c>
      <c r="O32" s="53"/>
      <c r="Z32" s="53"/>
      <c r="AA32" s="53">
        <v>11</v>
      </c>
      <c r="AB32" s="53">
        <v>3</v>
      </c>
      <c r="AC32" s="53">
        <v>45</v>
      </c>
      <c r="AD32" s="53"/>
      <c r="AE32" s="53"/>
      <c r="AF32" s="53"/>
      <c r="AG32" s="53"/>
      <c r="AH32" s="53"/>
      <c r="AI32" s="53"/>
      <c r="AJ32" s="53"/>
      <c r="AK32" s="53"/>
      <c r="AL32" s="53"/>
      <c r="AM32" s="53"/>
      <c r="AN32" s="53"/>
      <c r="AO32" s="53"/>
      <c r="AP32" s="53"/>
      <c r="AQ32" s="53"/>
      <c r="AR32" s="53"/>
      <c r="AS32" s="53"/>
      <c r="AT32" s="53"/>
      <c r="AU32" s="53"/>
      <c r="AV32" s="53"/>
      <c r="AW32" s="53"/>
      <c r="AX32" s="53"/>
      <c r="AY32" s="53"/>
      <c r="AZ32" s="63">
        <f t="shared" si="3"/>
        <v>0</v>
      </c>
      <c r="BA32" s="53"/>
      <c r="BB32" s="53"/>
      <c r="BC32" s="53"/>
      <c r="BD32" s="53"/>
      <c r="BE32" s="53"/>
      <c r="BF32" s="53"/>
      <c r="BG32" s="53"/>
      <c r="BH32" s="53"/>
      <c r="BI32" s="53"/>
      <c r="CA32" s="53">
        <v>11</v>
      </c>
      <c r="CB32" s="53">
        <v>3</v>
      </c>
      <c r="CZ32" s="16">
        <v>1</v>
      </c>
    </row>
    <row r="33" spans="1:104" x14ac:dyDescent="0.2">
      <c r="A33" s="54">
        <v>26</v>
      </c>
      <c r="B33" s="55" t="s">
        <v>5829</v>
      </c>
      <c r="C33" s="56" t="s">
        <v>5830</v>
      </c>
      <c r="D33" s="57" t="s">
        <v>5820</v>
      </c>
      <c r="E33" s="100">
        <v>6</v>
      </c>
      <c r="F33" s="59"/>
      <c r="G33" s="60">
        <f t="shared" si="0"/>
        <v>0</v>
      </c>
      <c r="H33" s="61">
        <v>0</v>
      </c>
      <c r="I33" s="62">
        <f t="shared" si="1"/>
        <v>0</v>
      </c>
      <c r="J33" s="61"/>
      <c r="K33" s="62">
        <f t="shared" si="2"/>
        <v>0</v>
      </c>
      <c r="O33" s="53"/>
      <c r="Z33" s="53"/>
      <c r="AA33" s="53">
        <v>11</v>
      </c>
      <c r="AB33" s="53">
        <v>3</v>
      </c>
      <c r="AC33" s="53">
        <v>41</v>
      </c>
      <c r="AD33" s="53"/>
      <c r="AE33" s="53"/>
      <c r="AF33" s="53"/>
      <c r="AG33" s="53"/>
      <c r="AH33" s="53"/>
      <c r="AI33" s="53"/>
      <c r="AJ33" s="53"/>
      <c r="AK33" s="53"/>
      <c r="AL33" s="53"/>
      <c r="AM33" s="53"/>
      <c r="AN33" s="53"/>
      <c r="AO33" s="53"/>
      <c r="AP33" s="53"/>
      <c r="AQ33" s="53"/>
      <c r="AR33" s="53"/>
      <c r="AS33" s="53"/>
      <c r="AT33" s="53"/>
      <c r="AU33" s="53"/>
      <c r="AV33" s="53"/>
      <c r="AW33" s="53"/>
      <c r="AX33" s="53"/>
      <c r="AY33" s="53"/>
      <c r="AZ33" s="63">
        <f t="shared" si="3"/>
        <v>0</v>
      </c>
      <c r="BA33" s="53"/>
      <c r="BB33" s="53"/>
      <c r="BC33" s="53"/>
      <c r="BD33" s="53"/>
      <c r="BE33" s="53"/>
      <c r="BF33" s="53"/>
      <c r="BG33" s="53"/>
      <c r="BH33" s="53"/>
      <c r="BI33" s="53"/>
      <c r="CA33" s="53">
        <v>11</v>
      </c>
      <c r="CB33" s="53">
        <v>3</v>
      </c>
      <c r="CZ33" s="16">
        <v>1</v>
      </c>
    </row>
    <row r="34" spans="1:104" ht="22.5" x14ac:dyDescent="0.2">
      <c r="A34" s="54">
        <v>27</v>
      </c>
      <c r="B34" s="55" t="s">
        <v>5831</v>
      </c>
      <c r="C34" s="56" t="s">
        <v>5832</v>
      </c>
      <c r="D34" s="57" t="s">
        <v>5820</v>
      </c>
      <c r="E34" s="100">
        <v>12</v>
      </c>
      <c r="F34" s="59"/>
      <c r="G34" s="60">
        <f t="shared" si="0"/>
        <v>0</v>
      </c>
      <c r="H34" s="61">
        <v>0</v>
      </c>
      <c r="I34" s="62">
        <f t="shared" si="1"/>
        <v>0</v>
      </c>
      <c r="J34" s="61"/>
      <c r="K34" s="62">
        <f t="shared" si="2"/>
        <v>0</v>
      </c>
      <c r="O34" s="53"/>
      <c r="Z34" s="53"/>
      <c r="AA34" s="53">
        <v>11</v>
      </c>
      <c r="AB34" s="53">
        <v>3</v>
      </c>
      <c r="AC34" s="53">
        <v>46</v>
      </c>
      <c r="AD34" s="53"/>
      <c r="AE34" s="53"/>
      <c r="AF34" s="53"/>
      <c r="AG34" s="53"/>
      <c r="AH34" s="53"/>
      <c r="AI34" s="53"/>
      <c r="AJ34" s="53"/>
      <c r="AK34" s="53"/>
      <c r="AL34" s="53"/>
      <c r="AM34" s="53"/>
      <c r="AN34" s="53"/>
      <c r="AO34" s="53"/>
      <c r="AP34" s="53"/>
      <c r="AQ34" s="53"/>
      <c r="AR34" s="53"/>
      <c r="AS34" s="53"/>
      <c r="AT34" s="53"/>
      <c r="AU34" s="53"/>
      <c r="AV34" s="53"/>
      <c r="AW34" s="53"/>
      <c r="AX34" s="53"/>
      <c r="AY34" s="53"/>
      <c r="AZ34" s="63">
        <f t="shared" si="3"/>
        <v>0</v>
      </c>
      <c r="BA34" s="53"/>
      <c r="BB34" s="53"/>
      <c r="BC34" s="53"/>
      <c r="BD34" s="53"/>
      <c r="BE34" s="53"/>
      <c r="BF34" s="53"/>
      <c r="BG34" s="53"/>
      <c r="BH34" s="53"/>
      <c r="BI34" s="53"/>
      <c r="CA34" s="53">
        <v>11</v>
      </c>
      <c r="CB34" s="53">
        <v>3</v>
      </c>
      <c r="CZ34" s="16">
        <v>1</v>
      </c>
    </row>
    <row r="35" spans="1:104" x14ac:dyDescent="0.2">
      <c r="A35" s="54">
        <v>28</v>
      </c>
      <c r="B35" s="55" t="s">
        <v>5833</v>
      </c>
      <c r="C35" s="56" t="s">
        <v>5834</v>
      </c>
      <c r="D35" s="57" t="s">
        <v>5820</v>
      </c>
      <c r="E35" s="100">
        <v>42</v>
      </c>
      <c r="F35" s="59"/>
      <c r="G35" s="60">
        <f t="shared" si="0"/>
        <v>0</v>
      </c>
      <c r="H35" s="61">
        <v>0</v>
      </c>
      <c r="I35" s="62">
        <f t="shared" si="1"/>
        <v>0</v>
      </c>
      <c r="J35" s="61"/>
      <c r="K35" s="62">
        <f t="shared" si="2"/>
        <v>0</v>
      </c>
      <c r="O35" s="53"/>
      <c r="Z35" s="53"/>
      <c r="AA35" s="53">
        <v>11</v>
      </c>
      <c r="AB35" s="53">
        <v>3</v>
      </c>
      <c r="AC35" s="53">
        <v>47</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 t="shared" si="3"/>
        <v>0</v>
      </c>
      <c r="BA35" s="53"/>
      <c r="BB35" s="53"/>
      <c r="BC35" s="53"/>
      <c r="BD35" s="53"/>
      <c r="BE35" s="53"/>
      <c r="BF35" s="53"/>
      <c r="BG35" s="53"/>
      <c r="BH35" s="53"/>
      <c r="BI35" s="53"/>
      <c r="CA35" s="53">
        <v>11</v>
      </c>
      <c r="CB35" s="53">
        <v>3</v>
      </c>
      <c r="CZ35" s="16">
        <v>1</v>
      </c>
    </row>
    <row r="36" spans="1:104" x14ac:dyDescent="0.2">
      <c r="A36" s="54">
        <v>29</v>
      </c>
      <c r="B36" s="55" t="s">
        <v>5835</v>
      </c>
      <c r="C36" s="56" t="s">
        <v>5836</v>
      </c>
      <c r="D36" s="57" t="s">
        <v>5820</v>
      </c>
      <c r="E36" s="100">
        <v>37</v>
      </c>
      <c r="F36" s="59"/>
      <c r="G36" s="60">
        <f t="shared" si="0"/>
        <v>0</v>
      </c>
      <c r="H36" s="61">
        <v>0</v>
      </c>
      <c r="I36" s="62">
        <f t="shared" si="1"/>
        <v>0</v>
      </c>
      <c r="J36" s="61"/>
      <c r="K36" s="62">
        <f t="shared" si="2"/>
        <v>0</v>
      </c>
      <c r="O36" s="53"/>
      <c r="Z36" s="53"/>
      <c r="AA36" s="53">
        <v>11</v>
      </c>
      <c r="AB36" s="53">
        <v>3</v>
      </c>
      <c r="AC36" s="53">
        <v>48</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 t="shared" si="3"/>
        <v>0</v>
      </c>
      <c r="BA36" s="53"/>
      <c r="BB36" s="53"/>
      <c r="BC36" s="53"/>
      <c r="BD36" s="53"/>
      <c r="BE36" s="53"/>
      <c r="BF36" s="53"/>
      <c r="BG36" s="53"/>
      <c r="BH36" s="53"/>
      <c r="BI36" s="53"/>
      <c r="CA36" s="53">
        <v>11</v>
      </c>
      <c r="CB36" s="53">
        <v>3</v>
      </c>
      <c r="CZ36" s="16">
        <v>1</v>
      </c>
    </row>
    <row r="37" spans="1:104" x14ac:dyDescent="0.2">
      <c r="A37" s="54">
        <v>30</v>
      </c>
      <c r="B37" s="55" t="s">
        <v>5837</v>
      </c>
      <c r="C37" s="56" t="s">
        <v>5838</v>
      </c>
      <c r="D37" s="57" t="s">
        <v>5820</v>
      </c>
      <c r="E37" s="100">
        <v>80</v>
      </c>
      <c r="F37" s="59"/>
      <c r="G37" s="60">
        <f t="shared" si="0"/>
        <v>0</v>
      </c>
      <c r="H37" s="61">
        <v>0</v>
      </c>
      <c r="I37" s="62">
        <f t="shared" si="1"/>
        <v>0</v>
      </c>
      <c r="J37" s="61"/>
      <c r="K37" s="62">
        <f t="shared" si="2"/>
        <v>0</v>
      </c>
      <c r="O37" s="53"/>
      <c r="Z37" s="53"/>
      <c r="AA37" s="53">
        <v>11</v>
      </c>
      <c r="AB37" s="53">
        <v>3</v>
      </c>
      <c r="AC37" s="53">
        <v>49</v>
      </c>
      <c r="AD37" s="53"/>
      <c r="AE37" s="53"/>
      <c r="AF37" s="53"/>
      <c r="AG37" s="53"/>
      <c r="AH37" s="53"/>
      <c r="AI37" s="53"/>
      <c r="AJ37" s="53"/>
      <c r="AK37" s="53"/>
      <c r="AL37" s="53"/>
      <c r="AM37" s="53"/>
      <c r="AN37" s="53"/>
      <c r="AO37" s="53"/>
      <c r="AP37" s="53"/>
      <c r="AQ37" s="53"/>
      <c r="AR37" s="53"/>
      <c r="AS37" s="53"/>
      <c r="AT37" s="53"/>
      <c r="AU37" s="53"/>
      <c r="AV37" s="53"/>
      <c r="AW37" s="53"/>
      <c r="AX37" s="53"/>
      <c r="AY37" s="53"/>
      <c r="AZ37" s="63">
        <f t="shared" si="3"/>
        <v>0</v>
      </c>
      <c r="BA37" s="53"/>
      <c r="BB37" s="53"/>
      <c r="BC37" s="53"/>
      <c r="BD37" s="53"/>
      <c r="BE37" s="53"/>
      <c r="BF37" s="53"/>
      <c r="BG37" s="53"/>
      <c r="BH37" s="53"/>
      <c r="BI37" s="53"/>
      <c r="CA37" s="53">
        <v>11</v>
      </c>
      <c r="CB37" s="53">
        <v>3</v>
      </c>
      <c r="CZ37" s="16">
        <v>1</v>
      </c>
    </row>
    <row r="38" spans="1:104" x14ac:dyDescent="0.2">
      <c r="A38" s="54">
        <v>31</v>
      </c>
      <c r="B38" s="55" t="s">
        <v>5839</v>
      </c>
      <c r="C38" s="56" t="s">
        <v>5840</v>
      </c>
      <c r="D38" s="57" t="s">
        <v>5820</v>
      </c>
      <c r="E38" s="100">
        <v>1</v>
      </c>
      <c r="F38" s="59"/>
      <c r="G38" s="60">
        <f t="shared" si="0"/>
        <v>0</v>
      </c>
      <c r="H38" s="61">
        <v>0</v>
      </c>
      <c r="I38" s="62">
        <f t="shared" si="1"/>
        <v>0</v>
      </c>
      <c r="J38" s="61"/>
      <c r="K38" s="62">
        <f t="shared" si="2"/>
        <v>0</v>
      </c>
      <c r="O38" s="53"/>
      <c r="Z38" s="53"/>
      <c r="AA38" s="53">
        <v>12</v>
      </c>
      <c r="AB38" s="53">
        <v>0</v>
      </c>
      <c r="AC38" s="53">
        <v>54</v>
      </c>
      <c r="AD38" s="53"/>
      <c r="AE38" s="53"/>
      <c r="AF38" s="53"/>
      <c r="AG38" s="53"/>
      <c r="AH38" s="53"/>
      <c r="AI38" s="53"/>
      <c r="AJ38" s="53"/>
      <c r="AK38" s="53"/>
      <c r="AL38" s="53"/>
      <c r="AM38" s="53"/>
      <c r="AN38" s="53"/>
      <c r="AO38" s="53"/>
      <c r="AP38" s="53"/>
      <c r="AQ38" s="53"/>
      <c r="AR38" s="53"/>
      <c r="AS38" s="53"/>
      <c r="AT38" s="53"/>
      <c r="AU38" s="53"/>
      <c r="AV38" s="53"/>
      <c r="AW38" s="53"/>
      <c r="AX38" s="53"/>
      <c r="AY38" s="53"/>
      <c r="AZ38" s="63">
        <f t="shared" si="3"/>
        <v>0</v>
      </c>
      <c r="BA38" s="53"/>
      <c r="BB38" s="53"/>
      <c r="BC38" s="53"/>
      <c r="BD38" s="53"/>
      <c r="BE38" s="53"/>
      <c r="BF38" s="53"/>
      <c r="BG38" s="53"/>
      <c r="BH38" s="53"/>
      <c r="BI38" s="53"/>
      <c r="CA38" s="53">
        <v>12</v>
      </c>
      <c r="CB38" s="53">
        <v>0</v>
      </c>
      <c r="CZ38" s="16">
        <v>1</v>
      </c>
    </row>
    <row r="39" spans="1:104" x14ac:dyDescent="0.2">
      <c r="A39" s="64"/>
      <c r="B39" s="65"/>
      <c r="C39" s="326" t="s">
        <v>5841</v>
      </c>
      <c r="D39" s="327"/>
      <c r="E39" s="327"/>
      <c r="F39" s="327"/>
      <c r="G39" s="328"/>
      <c r="I39" s="66"/>
      <c r="K39" s="66"/>
      <c r="L39" s="67" t="s">
        <v>5841</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54">
        <v>32</v>
      </c>
      <c r="B40" s="55" t="s">
        <v>5842</v>
      </c>
      <c r="C40" s="56" t="s">
        <v>5843</v>
      </c>
      <c r="D40" s="57" t="s">
        <v>5820</v>
      </c>
      <c r="E40" s="100">
        <v>3</v>
      </c>
      <c r="F40" s="59"/>
      <c r="G40" s="60">
        <f t="shared" ref="G40:G57" si="4">E40*F40</f>
        <v>0</v>
      </c>
      <c r="H40" s="61">
        <v>0</v>
      </c>
      <c r="I40" s="62">
        <f t="shared" ref="I40:I57" si="5">E40*H40</f>
        <v>0</v>
      </c>
      <c r="J40" s="61"/>
      <c r="K40" s="62">
        <f t="shared" ref="K40:K57" si="6">E40*J40</f>
        <v>0</v>
      </c>
      <c r="O40" s="53"/>
      <c r="Z40" s="53"/>
      <c r="AA40" s="53">
        <v>11</v>
      </c>
      <c r="AB40" s="53">
        <v>3</v>
      </c>
      <c r="AC40" s="53">
        <v>50</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 t="shared" ref="AZ40:AZ57" si="7">G40</f>
        <v>0</v>
      </c>
      <c r="BA40" s="53"/>
      <c r="BB40" s="53"/>
      <c r="BC40" s="53"/>
      <c r="BD40" s="53"/>
      <c r="BE40" s="53"/>
      <c r="BF40" s="53"/>
      <c r="BG40" s="53"/>
      <c r="BH40" s="53"/>
      <c r="BI40" s="53"/>
      <c r="CA40" s="53">
        <v>11</v>
      </c>
      <c r="CB40" s="53">
        <v>3</v>
      </c>
      <c r="CZ40" s="16">
        <v>1</v>
      </c>
    </row>
    <row r="41" spans="1:104" x14ac:dyDescent="0.2">
      <c r="A41" s="54">
        <v>33</v>
      </c>
      <c r="B41" s="55" t="s">
        <v>5844</v>
      </c>
      <c r="C41" s="56" t="s">
        <v>5845</v>
      </c>
      <c r="D41" s="57" t="s">
        <v>5820</v>
      </c>
      <c r="E41" s="100">
        <v>9</v>
      </c>
      <c r="F41" s="59"/>
      <c r="G41" s="60">
        <f t="shared" si="4"/>
        <v>0</v>
      </c>
      <c r="H41" s="61">
        <v>0</v>
      </c>
      <c r="I41" s="62">
        <f t="shared" si="5"/>
        <v>0</v>
      </c>
      <c r="J41" s="61"/>
      <c r="K41" s="62">
        <f t="shared" si="6"/>
        <v>0</v>
      </c>
      <c r="O41" s="53"/>
      <c r="Z41" s="53"/>
      <c r="AA41" s="53">
        <v>11</v>
      </c>
      <c r="AB41" s="53">
        <v>3</v>
      </c>
      <c r="AC41" s="53">
        <v>51</v>
      </c>
      <c r="AD41" s="53"/>
      <c r="AE41" s="53"/>
      <c r="AF41" s="53"/>
      <c r="AG41" s="53"/>
      <c r="AH41" s="53"/>
      <c r="AI41" s="53"/>
      <c r="AJ41" s="53"/>
      <c r="AK41" s="53"/>
      <c r="AL41" s="53"/>
      <c r="AM41" s="53"/>
      <c r="AN41" s="53"/>
      <c r="AO41" s="53"/>
      <c r="AP41" s="53"/>
      <c r="AQ41" s="53"/>
      <c r="AR41" s="53"/>
      <c r="AS41" s="53"/>
      <c r="AT41" s="53"/>
      <c r="AU41" s="53"/>
      <c r="AV41" s="53"/>
      <c r="AW41" s="53"/>
      <c r="AX41" s="53"/>
      <c r="AY41" s="53"/>
      <c r="AZ41" s="63">
        <f t="shared" si="7"/>
        <v>0</v>
      </c>
      <c r="BA41" s="53"/>
      <c r="BB41" s="53"/>
      <c r="BC41" s="53"/>
      <c r="BD41" s="53"/>
      <c r="BE41" s="53"/>
      <c r="BF41" s="53"/>
      <c r="BG41" s="53"/>
      <c r="BH41" s="53"/>
      <c r="BI41" s="53"/>
      <c r="CA41" s="53">
        <v>11</v>
      </c>
      <c r="CB41" s="53">
        <v>3</v>
      </c>
      <c r="CZ41" s="16">
        <v>1</v>
      </c>
    </row>
    <row r="42" spans="1:104" x14ac:dyDescent="0.2">
      <c r="A42" s="54">
        <v>34</v>
      </c>
      <c r="B42" s="55" t="s">
        <v>5846</v>
      </c>
      <c r="C42" s="56" t="s">
        <v>5847</v>
      </c>
      <c r="D42" s="57" t="s">
        <v>5820</v>
      </c>
      <c r="E42" s="100">
        <v>9</v>
      </c>
      <c r="F42" s="59"/>
      <c r="G42" s="60">
        <f t="shared" si="4"/>
        <v>0</v>
      </c>
      <c r="H42" s="61">
        <v>0</v>
      </c>
      <c r="I42" s="62">
        <f t="shared" si="5"/>
        <v>0</v>
      </c>
      <c r="J42" s="61"/>
      <c r="K42" s="62">
        <f t="shared" si="6"/>
        <v>0</v>
      </c>
      <c r="O42" s="53"/>
      <c r="Z42" s="53"/>
      <c r="AA42" s="53">
        <v>11</v>
      </c>
      <c r="AB42" s="53">
        <v>3</v>
      </c>
      <c r="AC42" s="53">
        <v>52</v>
      </c>
      <c r="AD42" s="53"/>
      <c r="AE42" s="53"/>
      <c r="AF42" s="53"/>
      <c r="AG42" s="53"/>
      <c r="AH42" s="53"/>
      <c r="AI42" s="53"/>
      <c r="AJ42" s="53"/>
      <c r="AK42" s="53"/>
      <c r="AL42" s="53"/>
      <c r="AM42" s="53"/>
      <c r="AN42" s="53"/>
      <c r="AO42" s="53"/>
      <c r="AP42" s="53"/>
      <c r="AQ42" s="53"/>
      <c r="AR42" s="53"/>
      <c r="AS42" s="53"/>
      <c r="AT42" s="53"/>
      <c r="AU42" s="53"/>
      <c r="AV42" s="53"/>
      <c r="AW42" s="53"/>
      <c r="AX42" s="53"/>
      <c r="AY42" s="53"/>
      <c r="AZ42" s="63">
        <f t="shared" si="7"/>
        <v>0</v>
      </c>
      <c r="BA42" s="53"/>
      <c r="BB42" s="53"/>
      <c r="BC42" s="53"/>
      <c r="BD42" s="53"/>
      <c r="BE42" s="53"/>
      <c r="BF42" s="53"/>
      <c r="BG42" s="53"/>
      <c r="BH42" s="53"/>
      <c r="BI42" s="53"/>
      <c r="CA42" s="53">
        <v>11</v>
      </c>
      <c r="CB42" s="53">
        <v>3</v>
      </c>
      <c r="CZ42" s="16">
        <v>1</v>
      </c>
    </row>
    <row r="43" spans="1:104" ht="33.75" x14ac:dyDescent="0.2">
      <c r="A43" s="54">
        <v>35</v>
      </c>
      <c r="B43" s="55" t="s">
        <v>5848</v>
      </c>
      <c r="C43" s="56" t="s">
        <v>5849</v>
      </c>
      <c r="D43" s="57" t="s">
        <v>41</v>
      </c>
      <c r="E43" s="100">
        <v>2546.4</v>
      </c>
      <c r="F43" s="59"/>
      <c r="G43" s="60">
        <f t="shared" si="4"/>
        <v>0</v>
      </c>
      <c r="H43" s="61">
        <v>0</v>
      </c>
      <c r="I43" s="62">
        <f t="shared" si="5"/>
        <v>0</v>
      </c>
      <c r="J43" s="61">
        <v>0</v>
      </c>
      <c r="K43" s="62">
        <f t="shared" si="6"/>
        <v>0</v>
      </c>
      <c r="O43" s="53"/>
      <c r="Z43" s="53"/>
      <c r="AA43" s="53">
        <v>1</v>
      </c>
      <c r="AB43" s="53">
        <v>1</v>
      </c>
      <c r="AC43" s="53">
        <v>1</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 t="shared" si="7"/>
        <v>0</v>
      </c>
      <c r="BA43" s="53"/>
      <c r="BB43" s="53"/>
      <c r="BC43" s="53"/>
      <c r="BD43" s="53"/>
      <c r="BE43" s="53"/>
      <c r="BF43" s="53"/>
      <c r="BG43" s="53"/>
      <c r="BH43" s="53"/>
      <c r="BI43" s="53"/>
      <c r="CA43" s="53">
        <v>1</v>
      </c>
      <c r="CB43" s="53">
        <v>1</v>
      </c>
      <c r="CZ43" s="16">
        <v>1</v>
      </c>
    </row>
    <row r="44" spans="1:104" ht="22.5" x14ac:dyDescent="0.2">
      <c r="A44" s="54">
        <v>36</v>
      </c>
      <c r="B44" s="55" t="s">
        <v>5850</v>
      </c>
      <c r="C44" s="56" t="s">
        <v>5851</v>
      </c>
      <c r="D44" s="57" t="s">
        <v>41</v>
      </c>
      <c r="E44" s="100">
        <v>2122</v>
      </c>
      <c r="F44" s="59"/>
      <c r="G44" s="60">
        <f t="shared" si="4"/>
        <v>0</v>
      </c>
      <c r="H44" s="61">
        <v>0</v>
      </c>
      <c r="I44" s="62">
        <f t="shared" si="5"/>
        <v>0</v>
      </c>
      <c r="J44" s="61">
        <v>0</v>
      </c>
      <c r="K44" s="62">
        <f t="shared" si="6"/>
        <v>0</v>
      </c>
      <c r="O44" s="53"/>
      <c r="Z44" s="53"/>
      <c r="AA44" s="53">
        <v>1</v>
      </c>
      <c r="AB44" s="53">
        <v>1</v>
      </c>
      <c r="AC44" s="53">
        <v>1</v>
      </c>
      <c r="AD44" s="53"/>
      <c r="AE44" s="53"/>
      <c r="AF44" s="53"/>
      <c r="AG44" s="53"/>
      <c r="AH44" s="53"/>
      <c r="AI44" s="53"/>
      <c r="AJ44" s="53"/>
      <c r="AK44" s="53"/>
      <c r="AL44" s="53"/>
      <c r="AM44" s="53"/>
      <c r="AN44" s="53"/>
      <c r="AO44" s="53"/>
      <c r="AP44" s="53"/>
      <c r="AQ44" s="53"/>
      <c r="AR44" s="53"/>
      <c r="AS44" s="53"/>
      <c r="AT44" s="53"/>
      <c r="AU44" s="53"/>
      <c r="AV44" s="53"/>
      <c r="AW44" s="53"/>
      <c r="AX44" s="53"/>
      <c r="AY44" s="53"/>
      <c r="AZ44" s="63">
        <f t="shared" si="7"/>
        <v>0</v>
      </c>
      <c r="BA44" s="53"/>
      <c r="BB44" s="53"/>
      <c r="BC44" s="53"/>
      <c r="BD44" s="53"/>
      <c r="BE44" s="53"/>
      <c r="BF44" s="53"/>
      <c r="BG44" s="53"/>
      <c r="BH44" s="53"/>
      <c r="BI44" s="53"/>
      <c r="CA44" s="53">
        <v>1</v>
      </c>
      <c r="CB44" s="53">
        <v>1</v>
      </c>
      <c r="CZ44" s="16">
        <v>1</v>
      </c>
    </row>
    <row r="45" spans="1:104" ht="22.5" x14ac:dyDescent="0.2">
      <c r="A45" s="54">
        <v>37</v>
      </c>
      <c r="B45" s="55" t="s">
        <v>5852</v>
      </c>
      <c r="C45" s="56" t="s">
        <v>5853</v>
      </c>
      <c r="D45" s="57" t="s">
        <v>248</v>
      </c>
      <c r="E45" s="100">
        <v>6.3700000000000007E-2</v>
      </c>
      <c r="F45" s="59"/>
      <c r="G45" s="60">
        <f t="shared" si="4"/>
        <v>0</v>
      </c>
      <c r="H45" s="61">
        <v>0</v>
      </c>
      <c r="I45" s="62">
        <f t="shared" si="5"/>
        <v>0</v>
      </c>
      <c r="J45" s="61">
        <v>0</v>
      </c>
      <c r="K45" s="62">
        <f t="shared" si="6"/>
        <v>0</v>
      </c>
      <c r="O45" s="53"/>
      <c r="Z45" s="53"/>
      <c r="AA45" s="53">
        <v>1</v>
      </c>
      <c r="AB45" s="53">
        <v>1</v>
      </c>
      <c r="AC45" s="53">
        <v>1</v>
      </c>
      <c r="AD45" s="53"/>
      <c r="AE45" s="53"/>
      <c r="AF45" s="53"/>
      <c r="AG45" s="53"/>
      <c r="AH45" s="53"/>
      <c r="AI45" s="53"/>
      <c r="AJ45" s="53"/>
      <c r="AK45" s="53"/>
      <c r="AL45" s="53"/>
      <c r="AM45" s="53"/>
      <c r="AN45" s="53"/>
      <c r="AO45" s="53"/>
      <c r="AP45" s="53"/>
      <c r="AQ45" s="53"/>
      <c r="AR45" s="53"/>
      <c r="AS45" s="53"/>
      <c r="AT45" s="53"/>
      <c r="AU45" s="53"/>
      <c r="AV45" s="53"/>
      <c r="AW45" s="53"/>
      <c r="AX45" s="53"/>
      <c r="AY45" s="53"/>
      <c r="AZ45" s="63">
        <f t="shared" si="7"/>
        <v>0</v>
      </c>
      <c r="BA45" s="53"/>
      <c r="BB45" s="53"/>
      <c r="BC45" s="53"/>
      <c r="BD45" s="53"/>
      <c r="BE45" s="53"/>
      <c r="BF45" s="53"/>
      <c r="BG45" s="53"/>
      <c r="BH45" s="53"/>
      <c r="BI45" s="53"/>
      <c r="CA45" s="53">
        <v>1</v>
      </c>
      <c r="CB45" s="53">
        <v>1</v>
      </c>
      <c r="CZ45" s="16">
        <v>1</v>
      </c>
    </row>
    <row r="46" spans="1:104" ht="22.5" x14ac:dyDescent="0.2">
      <c r="A46" s="54">
        <v>38</v>
      </c>
      <c r="B46" s="55" t="s">
        <v>5854</v>
      </c>
      <c r="C46" s="56" t="s">
        <v>5855</v>
      </c>
      <c r="D46" s="57" t="s">
        <v>41</v>
      </c>
      <c r="E46" s="100">
        <v>2122</v>
      </c>
      <c r="F46" s="59"/>
      <c r="G46" s="60">
        <f t="shared" si="4"/>
        <v>0</v>
      </c>
      <c r="H46" s="61">
        <v>0</v>
      </c>
      <c r="I46" s="62">
        <f t="shared" si="5"/>
        <v>0</v>
      </c>
      <c r="J46" s="61">
        <v>0</v>
      </c>
      <c r="K46" s="62">
        <f t="shared" si="6"/>
        <v>0</v>
      </c>
      <c r="O46" s="53"/>
      <c r="Z46" s="53"/>
      <c r="AA46" s="53">
        <v>1</v>
      </c>
      <c r="AB46" s="53">
        <v>1</v>
      </c>
      <c r="AC46" s="53">
        <v>1</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 t="shared" si="7"/>
        <v>0</v>
      </c>
      <c r="BA46" s="53"/>
      <c r="BB46" s="53"/>
      <c r="BC46" s="53"/>
      <c r="BD46" s="53"/>
      <c r="BE46" s="53"/>
      <c r="BF46" s="53"/>
      <c r="BG46" s="53"/>
      <c r="BH46" s="53"/>
      <c r="BI46" s="53"/>
      <c r="CA46" s="53">
        <v>1</v>
      </c>
      <c r="CB46" s="53">
        <v>1</v>
      </c>
      <c r="CZ46" s="16">
        <v>1</v>
      </c>
    </row>
    <row r="47" spans="1:104" ht="33.75" x14ac:dyDescent="0.2">
      <c r="A47" s="54">
        <v>39</v>
      </c>
      <c r="B47" s="55" t="s">
        <v>5856</v>
      </c>
      <c r="C47" s="56" t="s">
        <v>5857</v>
      </c>
      <c r="D47" s="57" t="s">
        <v>41</v>
      </c>
      <c r="E47" s="100">
        <v>2122</v>
      </c>
      <c r="F47" s="59"/>
      <c r="G47" s="60">
        <f t="shared" si="4"/>
        <v>0</v>
      </c>
      <c r="H47" s="61">
        <v>0</v>
      </c>
      <c r="I47" s="62">
        <f t="shared" si="5"/>
        <v>0</v>
      </c>
      <c r="J47" s="61">
        <v>0</v>
      </c>
      <c r="K47" s="62">
        <f t="shared" si="6"/>
        <v>0</v>
      </c>
      <c r="O47" s="53"/>
      <c r="Z47" s="53"/>
      <c r="AA47" s="53">
        <v>1</v>
      </c>
      <c r="AB47" s="53">
        <v>0</v>
      </c>
      <c r="AC47" s="53">
        <v>0</v>
      </c>
      <c r="AD47" s="53"/>
      <c r="AE47" s="53"/>
      <c r="AF47" s="53"/>
      <c r="AG47" s="53"/>
      <c r="AH47" s="53"/>
      <c r="AI47" s="53"/>
      <c r="AJ47" s="53"/>
      <c r="AK47" s="53"/>
      <c r="AL47" s="53"/>
      <c r="AM47" s="53"/>
      <c r="AN47" s="53"/>
      <c r="AO47" s="53"/>
      <c r="AP47" s="53"/>
      <c r="AQ47" s="53"/>
      <c r="AR47" s="53"/>
      <c r="AS47" s="53"/>
      <c r="AT47" s="53"/>
      <c r="AU47" s="53"/>
      <c r="AV47" s="53"/>
      <c r="AW47" s="53"/>
      <c r="AX47" s="53"/>
      <c r="AY47" s="53"/>
      <c r="AZ47" s="63">
        <f t="shared" si="7"/>
        <v>0</v>
      </c>
      <c r="BA47" s="53"/>
      <c r="BB47" s="53"/>
      <c r="BC47" s="53"/>
      <c r="BD47" s="53"/>
      <c r="BE47" s="53"/>
      <c r="BF47" s="53"/>
      <c r="BG47" s="53"/>
      <c r="BH47" s="53"/>
      <c r="BI47" s="53"/>
      <c r="CA47" s="53">
        <v>1</v>
      </c>
      <c r="CB47" s="53">
        <v>0</v>
      </c>
      <c r="CZ47" s="16">
        <v>1</v>
      </c>
    </row>
    <row r="48" spans="1:104" ht="33.75" x14ac:dyDescent="0.2">
      <c r="A48" s="54">
        <v>40</v>
      </c>
      <c r="B48" s="55" t="s">
        <v>5858</v>
      </c>
      <c r="C48" s="56" t="s">
        <v>5859</v>
      </c>
      <c r="D48" s="57" t="s">
        <v>41</v>
      </c>
      <c r="E48" s="100">
        <v>2122</v>
      </c>
      <c r="F48" s="59"/>
      <c r="G48" s="60">
        <f t="shared" si="4"/>
        <v>0</v>
      </c>
      <c r="H48" s="61">
        <v>0</v>
      </c>
      <c r="I48" s="62">
        <f t="shared" si="5"/>
        <v>0</v>
      </c>
      <c r="J48" s="61">
        <v>0</v>
      </c>
      <c r="K48" s="62">
        <f t="shared" si="6"/>
        <v>0</v>
      </c>
      <c r="O48" s="53"/>
      <c r="Z48" s="53"/>
      <c r="AA48" s="53">
        <v>1</v>
      </c>
      <c r="AB48" s="53">
        <v>1</v>
      </c>
      <c r="AC48" s="53">
        <v>1</v>
      </c>
      <c r="AD48" s="53"/>
      <c r="AE48" s="53"/>
      <c r="AF48" s="53"/>
      <c r="AG48" s="53"/>
      <c r="AH48" s="53"/>
      <c r="AI48" s="53"/>
      <c r="AJ48" s="53"/>
      <c r="AK48" s="53"/>
      <c r="AL48" s="53"/>
      <c r="AM48" s="53"/>
      <c r="AN48" s="53"/>
      <c r="AO48" s="53"/>
      <c r="AP48" s="53"/>
      <c r="AQ48" s="53"/>
      <c r="AR48" s="53"/>
      <c r="AS48" s="53"/>
      <c r="AT48" s="53"/>
      <c r="AU48" s="53"/>
      <c r="AV48" s="53"/>
      <c r="AW48" s="53"/>
      <c r="AX48" s="53"/>
      <c r="AY48" s="53"/>
      <c r="AZ48" s="63">
        <f t="shared" si="7"/>
        <v>0</v>
      </c>
      <c r="BA48" s="53"/>
      <c r="BB48" s="53"/>
      <c r="BC48" s="53"/>
      <c r="BD48" s="53"/>
      <c r="BE48" s="53"/>
      <c r="BF48" s="53"/>
      <c r="BG48" s="53"/>
      <c r="BH48" s="53"/>
      <c r="BI48" s="53"/>
      <c r="CA48" s="53">
        <v>1</v>
      </c>
      <c r="CB48" s="53">
        <v>1</v>
      </c>
      <c r="CZ48" s="16">
        <v>1</v>
      </c>
    </row>
    <row r="49" spans="1:104" ht="33.75" x14ac:dyDescent="0.2">
      <c r="A49" s="54">
        <v>41</v>
      </c>
      <c r="B49" s="55" t="s">
        <v>5860</v>
      </c>
      <c r="C49" s="56" t="s">
        <v>5849</v>
      </c>
      <c r="D49" s="57" t="s">
        <v>41</v>
      </c>
      <c r="E49" s="100">
        <v>306</v>
      </c>
      <c r="F49" s="59"/>
      <c r="G49" s="60">
        <f t="shared" si="4"/>
        <v>0</v>
      </c>
      <c r="H49" s="61">
        <v>0</v>
      </c>
      <c r="I49" s="62">
        <f t="shared" si="5"/>
        <v>0</v>
      </c>
      <c r="J49" s="61">
        <v>0</v>
      </c>
      <c r="K49" s="62">
        <f t="shared" si="6"/>
        <v>0</v>
      </c>
      <c r="O49" s="53"/>
      <c r="Z49" s="53"/>
      <c r="AA49" s="53">
        <v>1</v>
      </c>
      <c r="AB49" s="53">
        <v>1</v>
      </c>
      <c r="AC49" s="53">
        <v>1</v>
      </c>
      <c r="AD49" s="53"/>
      <c r="AE49" s="53"/>
      <c r="AF49" s="53"/>
      <c r="AG49" s="53"/>
      <c r="AH49" s="53"/>
      <c r="AI49" s="53"/>
      <c r="AJ49" s="53"/>
      <c r="AK49" s="53"/>
      <c r="AL49" s="53"/>
      <c r="AM49" s="53"/>
      <c r="AN49" s="53"/>
      <c r="AO49" s="53"/>
      <c r="AP49" s="53"/>
      <c r="AQ49" s="53"/>
      <c r="AR49" s="53"/>
      <c r="AS49" s="53"/>
      <c r="AT49" s="53"/>
      <c r="AU49" s="53"/>
      <c r="AV49" s="53"/>
      <c r="AW49" s="53"/>
      <c r="AX49" s="53"/>
      <c r="AY49" s="53"/>
      <c r="AZ49" s="63">
        <f t="shared" si="7"/>
        <v>0</v>
      </c>
      <c r="BA49" s="53"/>
      <c r="BB49" s="53"/>
      <c r="BC49" s="53"/>
      <c r="BD49" s="53"/>
      <c r="BE49" s="53"/>
      <c r="BF49" s="53"/>
      <c r="BG49" s="53"/>
      <c r="BH49" s="53"/>
      <c r="BI49" s="53"/>
      <c r="CA49" s="53">
        <v>1</v>
      </c>
      <c r="CB49" s="53">
        <v>1</v>
      </c>
      <c r="CZ49" s="16">
        <v>1</v>
      </c>
    </row>
    <row r="50" spans="1:104" ht="22.5" x14ac:dyDescent="0.2">
      <c r="A50" s="54">
        <v>42</v>
      </c>
      <c r="B50" s="55" t="s">
        <v>5861</v>
      </c>
      <c r="C50" s="56" t="s">
        <v>5862</v>
      </c>
      <c r="D50" s="57" t="s">
        <v>41</v>
      </c>
      <c r="E50" s="100">
        <v>255</v>
      </c>
      <c r="F50" s="59"/>
      <c r="G50" s="60">
        <f t="shared" si="4"/>
        <v>0</v>
      </c>
      <c r="H50" s="61">
        <v>0</v>
      </c>
      <c r="I50" s="62">
        <f t="shared" si="5"/>
        <v>0</v>
      </c>
      <c r="J50" s="61">
        <v>0</v>
      </c>
      <c r="K50" s="62">
        <f t="shared" si="6"/>
        <v>0</v>
      </c>
      <c r="O50" s="53"/>
      <c r="Z50" s="53"/>
      <c r="AA50" s="53">
        <v>1</v>
      </c>
      <c r="AB50" s="53">
        <v>1</v>
      </c>
      <c r="AC50" s="53">
        <v>1</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 t="shared" si="7"/>
        <v>0</v>
      </c>
      <c r="BA50" s="53"/>
      <c r="BB50" s="53"/>
      <c r="BC50" s="53"/>
      <c r="BD50" s="53"/>
      <c r="BE50" s="53"/>
      <c r="BF50" s="53"/>
      <c r="BG50" s="53"/>
      <c r="BH50" s="53"/>
      <c r="BI50" s="53"/>
      <c r="CA50" s="53">
        <v>1</v>
      </c>
      <c r="CB50" s="53">
        <v>1</v>
      </c>
      <c r="CZ50" s="16">
        <v>1</v>
      </c>
    </row>
    <row r="51" spans="1:104" ht="22.5" x14ac:dyDescent="0.2">
      <c r="A51" s="54">
        <v>43</v>
      </c>
      <c r="B51" s="55" t="s">
        <v>5863</v>
      </c>
      <c r="C51" s="56" t="s">
        <v>5864</v>
      </c>
      <c r="D51" s="57" t="s">
        <v>248</v>
      </c>
      <c r="E51" s="100">
        <v>7.7000000000000002E-3</v>
      </c>
      <c r="F51" s="59"/>
      <c r="G51" s="60">
        <f t="shared" si="4"/>
        <v>0</v>
      </c>
      <c r="H51" s="61">
        <v>0</v>
      </c>
      <c r="I51" s="62">
        <f t="shared" si="5"/>
        <v>0</v>
      </c>
      <c r="J51" s="61">
        <v>0</v>
      </c>
      <c r="K51" s="62">
        <f t="shared" si="6"/>
        <v>0</v>
      </c>
      <c r="O51" s="53"/>
      <c r="Z51" s="53"/>
      <c r="AA51" s="53">
        <v>1</v>
      </c>
      <c r="AB51" s="53">
        <v>1</v>
      </c>
      <c r="AC51" s="53">
        <v>1</v>
      </c>
      <c r="AD51" s="53"/>
      <c r="AE51" s="53"/>
      <c r="AF51" s="53"/>
      <c r="AG51" s="53"/>
      <c r="AH51" s="53"/>
      <c r="AI51" s="53"/>
      <c r="AJ51" s="53"/>
      <c r="AK51" s="53"/>
      <c r="AL51" s="53"/>
      <c r="AM51" s="53"/>
      <c r="AN51" s="53"/>
      <c r="AO51" s="53"/>
      <c r="AP51" s="53"/>
      <c r="AQ51" s="53"/>
      <c r="AR51" s="53"/>
      <c r="AS51" s="53"/>
      <c r="AT51" s="53"/>
      <c r="AU51" s="53"/>
      <c r="AV51" s="53"/>
      <c r="AW51" s="53"/>
      <c r="AX51" s="53"/>
      <c r="AY51" s="53"/>
      <c r="AZ51" s="63">
        <f t="shared" si="7"/>
        <v>0</v>
      </c>
      <c r="BA51" s="53"/>
      <c r="BB51" s="53"/>
      <c r="BC51" s="53"/>
      <c r="BD51" s="53"/>
      <c r="BE51" s="53"/>
      <c r="BF51" s="53"/>
      <c r="BG51" s="53"/>
      <c r="BH51" s="53"/>
      <c r="BI51" s="53"/>
      <c r="CA51" s="53">
        <v>1</v>
      </c>
      <c r="CB51" s="53">
        <v>1</v>
      </c>
      <c r="CZ51" s="16">
        <v>1</v>
      </c>
    </row>
    <row r="52" spans="1:104" ht="22.5" x14ac:dyDescent="0.2">
      <c r="A52" s="54">
        <v>44</v>
      </c>
      <c r="B52" s="55" t="s">
        <v>5865</v>
      </c>
      <c r="C52" s="56" t="s">
        <v>5866</v>
      </c>
      <c r="D52" s="57" t="s">
        <v>41</v>
      </c>
      <c r="E52" s="100">
        <v>255</v>
      </c>
      <c r="F52" s="59"/>
      <c r="G52" s="60">
        <f t="shared" si="4"/>
        <v>0</v>
      </c>
      <c r="H52" s="61">
        <v>0</v>
      </c>
      <c r="I52" s="62">
        <f t="shared" si="5"/>
        <v>0</v>
      </c>
      <c r="J52" s="61">
        <v>0</v>
      </c>
      <c r="K52" s="62">
        <f t="shared" si="6"/>
        <v>0</v>
      </c>
      <c r="O52" s="53"/>
      <c r="Z52" s="53"/>
      <c r="AA52" s="53">
        <v>1</v>
      </c>
      <c r="AB52" s="53">
        <v>1</v>
      </c>
      <c r="AC52" s="53">
        <v>1</v>
      </c>
      <c r="AD52" s="53"/>
      <c r="AE52" s="53"/>
      <c r="AF52" s="53"/>
      <c r="AG52" s="53"/>
      <c r="AH52" s="53"/>
      <c r="AI52" s="53"/>
      <c r="AJ52" s="53"/>
      <c r="AK52" s="53"/>
      <c r="AL52" s="53"/>
      <c r="AM52" s="53"/>
      <c r="AN52" s="53"/>
      <c r="AO52" s="53"/>
      <c r="AP52" s="53"/>
      <c r="AQ52" s="53"/>
      <c r="AR52" s="53"/>
      <c r="AS52" s="53"/>
      <c r="AT52" s="53"/>
      <c r="AU52" s="53"/>
      <c r="AV52" s="53"/>
      <c r="AW52" s="53"/>
      <c r="AX52" s="53"/>
      <c r="AY52" s="53"/>
      <c r="AZ52" s="63">
        <f t="shared" si="7"/>
        <v>0</v>
      </c>
      <c r="BA52" s="53"/>
      <c r="BB52" s="53"/>
      <c r="BC52" s="53"/>
      <c r="BD52" s="53"/>
      <c r="BE52" s="53"/>
      <c r="BF52" s="53"/>
      <c r="BG52" s="53"/>
      <c r="BH52" s="53"/>
      <c r="BI52" s="53"/>
      <c r="CA52" s="53">
        <v>1</v>
      </c>
      <c r="CB52" s="53">
        <v>1</v>
      </c>
      <c r="CZ52" s="16">
        <v>1</v>
      </c>
    </row>
    <row r="53" spans="1:104" ht="33.75" x14ac:dyDescent="0.2">
      <c r="A53" s="54">
        <v>45</v>
      </c>
      <c r="B53" s="55" t="s">
        <v>5867</v>
      </c>
      <c r="C53" s="56" t="s">
        <v>5868</v>
      </c>
      <c r="D53" s="57" t="s">
        <v>41</v>
      </c>
      <c r="E53" s="100">
        <v>255</v>
      </c>
      <c r="F53" s="59"/>
      <c r="G53" s="60">
        <f t="shared" si="4"/>
        <v>0</v>
      </c>
      <c r="H53" s="61">
        <v>0</v>
      </c>
      <c r="I53" s="62">
        <f t="shared" si="5"/>
        <v>0</v>
      </c>
      <c r="J53" s="61">
        <v>0</v>
      </c>
      <c r="K53" s="62">
        <f t="shared" si="6"/>
        <v>0</v>
      </c>
      <c r="O53" s="53"/>
      <c r="Z53" s="53"/>
      <c r="AA53" s="53">
        <v>1</v>
      </c>
      <c r="AB53" s="53">
        <v>1</v>
      </c>
      <c r="AC53" s="53">
        <v>1</v>
      </c>
      <c r="AD53" s="53"/>
      <c r="AE53" s="53"/>
      <c r="AF53" s="53"/>
      <c r="AG53" s="53"/>
      <c r="AH53" s="53"/>
      <c r="AI53" s="53"/>
      <c r="AJ53" s="53"/>
      <c r="AK53" s="53"/>
      <c r="AL53" s="53"/>
      <c r="AM53" s="53"/>
      <c r="AN53" s="53"/>
      <c r="AO53" s="53"/>
      <c r="AP53" s="53"/>
      <c r="AQ53" s="53"/>
      <c r="AR53" s="53"/>
      <c r="AS53" s="53"/>
      <c r="AT53" s="53"/>
      <c r="AU53" s="53"/>
      <c r="AV53" s="53"/>
      <c r="AW53" s="53"/>
      <c r="AX53" s="53"/>
      <c r="AY53" s="53"/>
      <c r="AZ53" s="63">
        <f t="shared" si="7"/>
        <v>0</v>
      </c>
      <c r="BA53" s="53"/>
      <c r="BB53" s="53"/>
      <c r="BC53" s="53"/>
      <c r="BD53" s="53"/>
      <c r="BE53" s="53"/>
      <c r="BF53" s="53"/>
      <c r="BG53" s="53"/>
      <c r="BH53" s="53"/>
      <c r="BI53" s="53"/>
      <c r="CA53" s="53">
        <v>1</v>
      </c>
      <c r="CB53" s="53">
        <v>1</v>
      </c>
      <c r="CZ53" s="16">
        <v>1</v>
      </c>
    </row>
    <row r="54" spans="1:104" ht="33.75" x14ac:dyDescent="0.2">
      <c r="A54" s="54">
        <v>46</v>
      </c>
      <c r="B54" s="55" t="s">
        <v>5869</v>
      </c>
      <c r="C54" s="56" t="s">
        <v>5859</v>
      </c>
      <c r="D54" s="57" t="s">
        <v>41</v>
      </c>
      <c r="E54" s="100">
        <v>255</v>
      </c>
      <c r="F54" s="59"/>
      <c r="G54" s="60">
        <f t="shared" si="4"/>
        <v>0</v>
      </c>
      <c r="H54" s="61">
        <v>0</v>
      </c>
      <c r="I54" s="62">
        <f t="shared" si="5"/>
        <v>0</v>
      </c>
      <c r="J54" s="61">
        <v>0</v>
      </c>
      <c r="K54" s="62">
        <f t="shared" si="6"/>
        <v>0</v>
      </c>
      <c r="O54" s="53"/>
      <c r="Z54" s="53"/>
      <c r="AA54" s="53">
        <v>1</v>
      </c>
      <c r="AB54" s="53">
        <v>1</v>
      </c>
      <c r="AC54" s="53">
        <v>1</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 t="shared" si="7"/>
        <v>0</v>
      </c>
      <c r="BA54" s="53"/>
      <c r="BB54" s="53"/>
      <c r="BC54" s="53"/>
      <c r="BD54" s="53"/>
      <c r="BE54" s="53"/>
      <c r="BF54" s="53"/>
      <c r="BG54" s="53"/>
      <c r="BH54" s="53"/>
      <c r="BI54" s="53"/>
      <c r="CA54" s="53">
        <v>1</v>
      </c>
      <c r="CB54" s="53">
        <v>1</v>
      </c>
      <c r="CZ54" s="16">
        <v>1</v>
      </c>
    </row>
    <row r="55" spans="1:104" x14ac:dyDescent="0.2">
      <c r="A55" s="54">
        <v>47</v>
      </c>
      <c r="B55" s="55" t="s">
        <v>5870</v>
      </c>
      <c r="C55" s="56" t="s">
        <v>5871</v>
      </c>
      <c r="D55" s="57" t="s">
        <v>5872</v>
      </c>
      <c r="E55" s="100">
        <v>1</v>
      </c>
      <c r="F55" s="59"/>
      <c r="G55" s="60">
        <f t="shared" si="4"/>
        <v>0</v>
      </c>
      <c r="H55" s="61">
        <v>0</v>
      </c>
      <c r="I55" s="62">
        <f t="shared" si="5"/>
        <v>0</v>
      </c>
      <c r="J55" s="61"/>
      <c r="K55" s="62">
        <f t="shared" si="6"/>
        <v>0</v>
      </c>
      <c r="O55" s="53"/>
      <c r="Z55" s="53"/>
      <c r="AA55" s="53">
        <v>3</v>
      </c>
      <c r="AB55" s="53">
        <v>0</v>
      </c>
      <c r="AC55" s="53">
        <v>25234001</v>
      </c>
      <c r="AD55" s="53"/>
      <c r="AE55" s="53"/>
      <c r="AF55" s="53"/>
      <c r="AG55" s="53"/>
      <c r="AH55" s="53"/>
      <c r="AI55" s="53"/>
      <c r="AJ55" s="53"/>
      <c r="AK55" s="53"/>
      <c r="AL55" s="53"/>
      <c r="AM55" s="53"/>
      <c r="AN55" s="53"/>
      <c r="AO55" s="53"/>
      <c r="AP55" s="53"/>
      <c r="AQ55" s="53"/>
      <c r="AR55" s="53"/>
      <c r="AS55" s="53"/>
      <c r="AT55" s="53"/>
      <c r="AU55" s="53"/>
      <c r="AV55" s="53"/>
      <c r="AW55" s="53"/>
      <c r="AX55" s="53"/>
      <c r="AY55" s="53"/>
      <c r="AZ55" s="63">
        <f t="shared" si="7"/>
        <v>0</v>
      </c>
      <c r="BA55" s="53"/>
      <c r="BB55" s="53"/>
      <c r="BC55" s="53"/>
      <c r="BD55" s="53"/>
      <c r="BE55" s="53"/>
      <c r="BF55" s="53"/>
      <c r="BG55" s="53"/>
      <c r="BH55" s="53"/>
      <c r="BI55" s="53"/>
      <c r="CA55" s="53">
        <v>3</v>
      </c>
      <c r="CB55" s="53">
        <v>0</v>
      </c>
      <c r="CZ55" s="16">
        <v>1</v>
      </c>
    </row>
    <row r="56" spans="1:104" ht="22.5" x14ac:dyDescent="0.2">
      <c r="A56" s="54">
        <v>48</v>
      </c>
      <c r="B56" s="55" t="s">
        <v>5873</v>
      </c>
      <c r="C56" s="56" t="s">
        <v>5874</v>
      </c>
      <c r="D56" s="57" t="s">
        <v>3516</v>
      </c>
      <c r="E56" s="100">
        <v>71.31</v>
      </c>
      <c r="F56" s="59"/>
      <c r="G56" s="60">
        <f t="shared" si="4"/>
        <v>0</v>
      </c>
      <c r="H56" s="61">
        <v>0</v>
      </c>
      <c r="I56" s="62">
        <f t="shared" si="5"/>
        <v>0</v>
      </c>
      <c r="J56" s="61"/>
      <c r="K56" s="62">
        <f t="shared" si="6"/>
        <v>0</v>
      </c>
      <c r="O56" s="53"/>
      <c r="Z56" s="53"/>
      <c r="AA56" s="53">
        <v>3</v>
      </c>
      <c r="AB56" s="53">
        <v>0</v>
      </c>
      <c r="AC56" s="53">
        <v>572420</v>
      </c>
      <c r="AD56" s="53"/>
      <c r="AE56" s="53"/>
      <c r="AF56" s="53"/>
      <c r="AG56" s="53"/>
      <c r="AH56" s="53"/>
      <c r="AI56" s="53"/>
      <c r="AJ56" s="53"/>
      <c r="AK56" s="53"/>
      <c r="AL56" s="53"/>
      <c r="AM56" s="53"/>
      <c r="AN56" s="53"/>
      <c r="AO56" s="53"/>
      <c r="AP56" s="53"/>
      <c r="AQ56" s="53"/>
      <c r="AR56" s="53"/>
      <c r="AS56" s="53"/>
      <c r="AT56" s="53"/>
      <c r="AU56" s="53"/>
      <c r="AV56" s="53"/>
      <c r="AW56" s="53"/>
      <c r="AX56" s="53"/>
      <c r="AY56" s="53"/>
      <c r="AZ56" s="63">
        <f t="shared" si="7"/>
        <v>0</v>
      </c>
      <c r="BA56" s="53"/>
      <c r="BB56" s="53"/>
      <c r="BC56" s="53"/>
      <c r="BD56" s="53"/>
      <c r="BE56" s="53"/>
      <c r="BF56" s="53"/>
      <c r="BG56" s="53"/>
      <c r="BH56" s="53"/>
      <c r="BI56" s="53"/>
      <c r="CA56" s="53">
        <v>3</v>
      </c>
      <c r="CB56" s="53">
        <v>0</v>
      </c>
      <c r="CZ56" s="16">
        <v>1</v>
      </c>
    </row>
    <row r="57" spans="1:104" x14ac:dyDescent="0.2">
      <c r="A57" s="54">
        <v>49</v>
      </c>
      <c r="B57" s="55" t="s">
        <v>5875</v>
      </c>
      <c r="C57" s="56" t="s">
        <v>5876</v>
      </c>
      <c r="D57" s="57" t="s">
        <v>70</v>
      </c>
      <c r="E57" s="100">
        <v>40.700000000000003</v>
      </c>
      <c r="F57" s="59"/>
      <c r="G57" s="60">
        <f t="shared" si="4"/>
        <v>0</v>
      </c>
      <c r="H57" s="61">
        <v>0</v>
      </c>
      <c r="I57" s="62">
        <f t="shared" si="5"/>
        <v>0</v>
      </c>
      <c r="J57" s="61">
        <v>0</v>
      </c>
      <c r="K57" s="62">
        <f t="shared" si="6"/>
        <v>0</v>
      </c>
      <c r="O57" s="53"/>
      <c r="Z57" s="53"/>
      <c r="AA57" s="53">
        <v>1</v>
      </c>
      <c r="AB57" s="53">
        <v>1</v>
      </c>
      <c r="AC57" s="53">
        <v>1</v>
      </c>
      <c r="AD57" s="53"/>
      <c r="AE57" s="53"/>
      <c r="AF57" s="53"/>
      <c r="AG57" s="53"/>
      <c r="AH57" s="53"/>
      <c r="AI57" s="53"/>
      <c r="AJ57" s="53"/>
      <c r="AK57" s="53"/>
      <c r="AL57" s="53"/>
      <c r="AM57" s="53"/>
      <c r="AN57" s="53"/>
      <c r="AO57" s="53"/>
      <c r="AP57" s="53"/>
      <c r="AQ57" s="53"/>
      <c r="AR57" s="53"/>
      <c r="AS57" s="53"/>
      <c r="AT57" s="53"/>
      <c r="AU57" s="53"/>
      <c r="AV57" s="53"/>
      <c r="AW57" s="53"/>
      <c r="AX57" s="53"/>
      <c r="AY57" s="53"/>
      <c r="AZ57" s="63">
        <f t="shared" si="7"/>
        <v>0</v>
      </c>
      <c r="BA57" s="53"/>
      <c r="BB57" s="53"/>
      <c r="BC57" s="53"/>
      <c r="BD57" s="53"/>
      <c r="BE57" s="53"/>
      <c r="BF57" s="53"/>
      <c r="BG57" s="53"/>
      <c r="BH57" s="53"/>
      <c r="BI57" s="53"/>
      <c r="CA57" s="53">
        <v>1</v>
      </c>
      <c r="CB57" s="53">
        <v>1</v>
      </c>
      <c r="CZ57" s="16">
        <v>1</v>
      </c>
    </row>
    <row r="58" spans="1:104" x14ac:dyDescent="0.2">
      <c r="A58" s="64"/>
      <c r="B58" s="65"/>
      <c r="C58" s="326" t="s">
        <v>5877</v>
      </c>
      <c r="D58" s="327"/>
      <c r="E58" s="327"/>
      <c r="F58" s="327"/>
      <c r="G58" s="328"/>
      <c r="I58" s="66"/>
      <c r="K58" s="66"/>
      <c r="L58" s="67" t="s">
        <v>5877</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104" ht="22.5" x14ac:dyDescent="0.2">
      <c r="A59" s="54">
        <v>50</v>
      </c>
      <c r="B59" s="55" t="s">
        <v>5878</v>
      </c>
      <c r="C59" s="56" t="s">
        <v>5879</v>
      </c>
      <c r="D59" s="57" t="s">
        <v>70</v>
      </c>
      <c r="E59" s="100">
        <v>35.799999999999997</v>
      </c>
      <c r="F59" s="59"/>
      <c r="G59" s="60">
        <f>E59*F59</f>
        <v>0</v>
      </c>
      <c r="H59" s="61">
        <v>0</v>
      </c>
      <c r="I59" s="62">
        <f>E59*H59</f>
        <v>0</v>
      </c>
      <c r="J59" s="61">
        <v>0</v>
      </c>
      <c r="K59" s="62">
        <f>E59*J59</f>
        <v>0</v>
      </c>
      <c r="O59" s="53"/>
      <c r="Z59" s="53"/>
      <c r="AA59" s="53">
        <v>1</v>
      </c>
      <c r="AB59" s="53">
        <v>1</v>
      </c>
      <c r="AC59" s="53">
        <v>1</v>
      </c>
      <c r="AD59" s="53"/>
      <c r="AE59" s="53"/>
      <c r="AF59" s="53"/>
      <c r="AG59" s="53"/>
      <c r="AH59" s="53"/>
      <c r="AI59" s="53"/>
      <c r="AJ59" s="53"/>
      <c r="AK59" s="53"/>
      <c r="AL59" s="53"/>
      <c r="AM59" s="53"/>
      <c r="AN59" s="53"/>
      <c r="AO59" s="53"/>
      <c r="AP59" s="53"/>
      <c r="AQ59" s="53"/>
      <c r="AR59" s="53"/>
      <c r="AS59" s="53"/>
      <c r="AT59" s="53"/>
      <c r="AU59" s="53"/>
      <c r="AV59" s="53"/>
      <c r="AW59" s="53"/>
      <c r="AX59" s="53"/>
      <c r="AY59" s="53"/>
      <c r="AZ59" s="63">
        <f>G59</f>
        <v>0</v>
      </c>
      <c r="BA59" s="53"/>
      <c r="BB59" s="53"/>
      <c r="BC59" s="53"/>
      <c r="BD59" s="53"/>
      <c r="BE59" s="53"/>
      <c r="BF59" s="53"/>
      <c r="BG59" s="53"/>
      <c r="BH59" s="53"/>
      <c r="BI59" s="53"/>
      <c r="CA59" s="53">
        <v>1</v>
      </c>
      <c r="CB59" s="53">
        <v>1</v>
      </c>
      <c r="CZ59" s="16">
        <v>1</v>
      </c>
    </row>
    <row r="60" spans="1:104" ht="22.5" x14ac:dyDescent="0.2">
      <c r="A60" s="54">
        <v>51</v>
      </c>
      <c r="B60" s="55" t="s">
        <v>5880</v>
      </c>
      <c r="C60" s="56" t="s">
        <v>5881</v>
      </c>
      <c r="D60" s="57" t="s">
        <v>41</v>
      </c>
      <c r="E60" s="100">
        <v>127.2</v>
      </c>
      <c r="F60" s="59"/>
      <c r="G60" s="60">
        <f>E60*F60</f>
        <v>0</v>
      </c>
      <c r="H60" s="61">
        <v>0</v>
      </c>
      <c r="I60" s="62">
        <f>E60*H60</f>
        <v>0</v>
      </c>
      <c r="J60" s="61">
        <v>0</v>
      </c>
      <c r="K60" s="62">
        <f>E60*J60</f>
        <v>0</v>
      </c>
      <c r="O60" s="53"/>
      <c r="Z60" s="53"/>
      <c r="AA60" s="53">
        <v>1</v>
      </c>
      <c r="AB60" s="53">
        <v>1</v>
      </c>
      <c r="AC60" s="53">
        <v>1</v>
      </c>
      <c r="AD60" s="53"/>
      <c r="AE60" s="53"/>
      <c r="AF60" s="53"/>
      <c r="AG60" s="53"/>
      <c r="AH60" s="53"/>
      <c r="AI60" s="53"/>
      <c r="AJ60" s="53"/>
      <c r="AK60" s="53"/>
      <c r="AL60" s="53"/>
      <c r="AM60" s="53"/>
      <c r="AN60" s="53"/>
      <c r="AO60" s="53"/>
      <c r="AP60" s="53"/>
      <c r="AQ60" s="53"/>
      <c r="AR60" s="53"/>
      <c r="AS60" s="53"/>
      <c r="AT60" s="53"/>
      <c r="AU60" s="53"/>
      <c r="AV60" s="53"/>
      <c r="AW60" s="53"/>
      <c r="AX60" s="53"/>
      <c r="AY60" s="53"/>
      <c r="AZ60" s="63">
        <f>G60</f>
        <v>0</v>
      </c>
      <c r="BA60" s="53"/>
      <c r="BB60" s="53"/>
      <c r="BC60" s="53"/>
      <c r="BD60" s="53"/>
      <c r="BE60" s="53"/>
      <c r="BF60" s="53"/>
      <c r="BG60" s="53"/>
      <c r="BH60" s="53"/>
      <c r="BI60" s="53"/>
      <c r="CA60" s="53">
        <v>1</v>
      </c>
      <c r="CB60" s="53">
        <v>1</v>
      </c>
      <c r="CZ60" s="16">
        <v>1</v>
      </c>
    </row>
    <row r="61" spans="1:104" x14ac:dyDescent="0.2">
      <c r="A61" s="54">
        <v>52</v>
      </c>
      <c r="B61" s="55" t="s">
        <v>5870</v>
      </c>
      <c r="C61" s="56" t="s">
        <v>5871</v>
      </c>
      <c r="D61" s="57" t="s">
        <v>5872</v>
      </c>
      <c r="E61" s="100">
        <v>1</v>
      </c>
      <c r="F61" s="59"/>
      <c r="G61" s="60">
        <f>E61*F61</f>
        <v>0</v>
      </c>
      <c r="H61" s="61">
        <v>0</v>
      </c>
      <c r="I61" s="62">
        <f>E61*H61</f>
        <v>0</v>
      </c>
      <c r="J61" s="61"/>
      <c r="K61" s="62">
        <f>E61*J61</f>
        <v>0</v>
      </c>
      <c r="O61" s="53"/>
      <c r="Z61" s="53"/>
      <c r="AA61" s="53">
        <v>3</v>
      </c>
      <c r="AB61" s="53">
        <v>0</v>
      </c>
      <c r="AC61" s="53">
        <v>25234001</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G61</f>
        <v>0</v>
      </c>
      <c r="BA61" s="53"/>
      <c r="BB61" s="53"/>
      <c r="BC61" s="53"/>
      <c r="BD61" s="53"/>
      <c r="BE61" s="53"/>
      <c r="BF61" s="53"/>
      <c r="BG61" s="53"/>
      <c r="BH61" s="53"/>
      <c r="BI61" s="53"/>
      <c r="CA61" s="53">
        <v>3</v>
      </c>
      <c r="CB61" s="53">
        <v>0</v>
      </c>
      <c r="CZ61" s="16">
        <v>1</v>
      </c>
    </row>
    <row r="62" spans="1:104" x14ac:dyDescent="0.2">
      <c r="A62" s="54">
        <v>53</v>
      </c>
      <c r="B62" s="55" t="s">
        <v>5882</v>
      </c>
      <c r="C62" s="56" t="s">
        <v>5883</v>
      </c>
      <c r="D62" s="57" t="s">
        <v>201</v>
      </c>
      <c r="E62" s="100">
        <v>415</v>
      </c>
      <c r="F62" s="59"/>
      <c r="G62" s="60">
        <f>E62*F62</f>
        <v>0</v>
      </c>
      <c r="H62" s="61">
        <v>0</v>
      </c>
      <c r="I62" s="62">
        <f>E62*H62</f>
        <v>0</v>
      </c>
      <c r="J62" s="61"/>
      <c r="K62" s="62">
        <f>E62*J62</f>
        <v>0</v>
      </c>
      <c r="O62" s="53"/>
      <c r="Z62" s="53"/>
      <c r="AA62" s="53">
        <v>12</v>
      </c>
      <c r="AB62" s="53">
        <v>0</v>
      </c>
      <c r="AC62" s="53">
        <v>53</v>
      </c>
      <c r="AD62" s="53"/>
      <c r="AE62" s="53"/>
      <c r="AF62" s="53"/>
      <c r="AG62" s="53"/>
      <c r="AH62" s="53"/>
      <c r="AI62" s="53"/>
      <c r="AJ62" s="53"/>
      <c r="AK62" s="53"/>
      <c r="AL62" s="53"/>
      <c r="AM62" s="53"/>
      <c r="AN62" s="53"/>
      <c r="AO62" s="53"/>
      <c r="AP62" s="53"/>
      <c r="AQ62" s="53"/>
      <c r="AR62" s="53"/>
      <c r="AS62" s="53"/>
      <c r="AT62" s="53"/>
      <c r="AU62" s="53"/>
      <c r="AV62" s="53"/>
      <c r="AW62" s="53"/>
      <c r="AX62" s="53"/>
      <c r="AY62" s="53"/>
      <c r="AZ62" s="63">
        <f>G62</f>
        <v>0</v>
      </c>
      <c r="BA62" s="53"/>
      <c r="BB62" s="53"/>
      <c r="BC62" s="53"/>
      <c r="BD62" s="53"/>
      <c r="BE62" s="53"/>
      <c r="BF62" s="53"/>
      <c r="BG62" s="53"/>
      <c r="BH62" s="53"/>
      <c r="BI62" s="53"/>
      <c r="CA62" s="53">
        <v>12</v>
      </c>
      <c r="CB62" s="53">
        <v>0</v>
      </c>
      <c r="CZ62" s="16">
        <v>1</v>
      </c>
    </row>
    <row r="63" spans="1:104" ht="22.5" x14ac:dyDescent="0.2">
      <c r="A63" s="64"/>
      <c r="B63" s="65"/>
      <c r="C63" s="326" t="s">
        <v>5884</v>
      </c>
      <c r="D63" s="327"/>
      <c r="E63" s="327"/>
      <c r="F63" s="327"/>
      <c r="G63" s="328"/>
      <c r="I63" s="66"/>
      <c r="K63" s="66"/>
      <c r="L63" s="67" t="s">
        <v>5884</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104" x14ac:dyDescent="0.2">
      <c r="A64" s="64"/>
      <c r="B64" s="65"/>
      <c r="C64" s="326" t="s">
        <v>5885</v>
      </c>
      <c r="D64" s="327"/>
      <c r="E64" s="327"/>
      <c r="F64" s="327"/>
      <c r="G64" s="328"/>
      <c r="I64" s="66"/>
      <c r="K64" s="66"/>
      <c r="L64" s="67" t="s">
        <v>5885</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row>
    <row r="65" spans="1:61" ht="25.5" x14ac:dyDescent="0.2">
      <c r="A65" s="64"/>
      <c r="B65" s="65"/>
      <c r="C65" s="329" t="s">
        <v>5886</v>
      </c>
      <c r="D65" s="330"/>
      <c r="E65" s="103">
        <v>415</v>
      </c>
      <c r="F65" s="69"/>
      <c r="G65" s="70"/>
      <c r="H65" s="71"/>
      <c r="I65" s="66"/>
      <c r="J65" s="72"/>
      <c r="K65" s="66"/>
      <c r="M65" s="67">
        <v>415</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73" t="str">
        <f>C64</f>
        <v>Ocelová dvojitá U-skoba pro fixaci kokosových sítí a rohoží. Průměr 3,0 mm, délka 150 mm.</v>
      </c>
      <c r="BE65" s="53"/>
      <c r="BF65" s="53"/>
      <c r="BG65" s="53"/>
      <c r="BH65" s="53"/>
      <c r="BI65" s="53"/>
    </row>
    <row r="66" spans="1:61" x14ac:dyDescent="0.2">
      <c r="A66" s="74" t="s">
        <v>42</v>
      </c>
      <c r="B66" s="75" t="s">
        <v>5391</v>
      </c>
      <c r="C66" s="76" t="s">
        <v>5392</v>
      </c>
      <c r="D66" s="77"/>
      <c r="E66" s="78"/>
      <c r="F66" s="78"/>
      <c r="G66" s="79">
        <f>SUM(G7:G65)</f>
        <v>0</v>
      </c>
      <c r="H66" s="80"/>
      <c r="I66" s="79">
        <f>SUM(I7:I65)</f>
        <v>0</v>
      </c>
      <c r="J66" s="81"/>
      <c r="K66" s="79">
        <f>SUM(K7:K65)</f>
        <v>0</v>
      </c>
      <c r="O66" s="53"/>
      <c r="X66" s="82">
        <f>K66</f>
        <v>0</v>
      </c>
      <c r="Y66" s="82">
        <f>I66</f>
        <v>0</v>
      </c>
      <c r="Z66" s="63">
        <f>G66</f>
        <v>0</v>
      </c>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83"/>
      <c r="BB66" s="83"/>
      <c r="BC66" s="83"/>
      <c r="BD66" s="83"/>
      <c r="BE66" s="83"/>
      <c r="BF66" s="83"/>
      <c r="BG66" s="53"/>
      <c r="BH66" s="53"/>
      <c r="BI66" s="53"/>
    </row>
    <row r="67" spans="1:61" x14ac:dyDescent="0.2">
      <c r="A67" s="84" t="s">
        <v>23</v>
      </c>
      <c r="B67" s="85" t="s">
        <v>43</v>
      </c>
      <c r="C67" s="86"/>
      <c r="D67" s="87"/>
      <c r="E67" s="88"/>
      <c r="F67" s="88"/>
      <c r="G67" s="89">
        <f>SUM(Z7:Z67)</f>
        <v>0</v>
      </c>
      <c r="H67" s="90"/>
      <c r="I67" s="89">
        <f>SUM(Y7:Y67)</f>
        <v>0</v>
      </c>
      <c r="J67" s="90"/>
      <c r="K67" s="89">
        <f>SUM(X7:X67)</f>
        <v>0</v>
      </c>
      <c r="O67" s="53"/>
      <c r="BA67" s="91"/>
      <c r="BB67" s="91"/>
      <c r="BC67" s="91"/>
      <c r="BD67" s="91"/>
      <c r="BE67" s="91"/>
      <c r="BF67" s="91"/>
    </row>
    <row r="68" spans="1:61" x14ac:dyDescent="0.2">
      <c r="E68" s="16"/>
    </row>
    <row r="69" spans="1:61" x14ac:dyDescent="0.2">
      <c r="E69" s="16"/>
    </row>
    <row r="70" spans="1:61" x14ac:dyDescent="0.2">
      <c r="E70" s="16"/>
    </row>
    <row r="71" spans="1:61" x14ac:dyDescent="0.2">
      <c r="E71" s="16"/>
    </row>
    <row r="72" spans="1:61" x14ac:dyDescent="0.2">
      <c r="E72" s="16"/>
    </row>
    <row r="73" spans="1:61" x14ac:dyDescent="0.2">
      <c r="E73" s="16"/>
    </row>
    <row r="74" spans="1:61" x14ac:dyDescent="0.2">
      <c r="E74" s="16"/>
    </row>
    <row r="75" spans="1:61" x14ac:dyDescent="0.2">
      <c r="E75" s="16"/>
    </row>
    <row r="76" spans="1:61" x14ac:dyDescent="0.2">
      <c r="E76" s="16"/>
    </row>
    <row r="77" spans="1:61" x14ac:dyDescent="0.2">
      <c r="E77" s="16"/>
    </row>
    <row r="78" spans="1:61" x14ac:dyDescent="0.2">
      <c r="E78" s="16"/>
    </row>
    <row r="79" spans="1:61" x14ac:dyDescent="0.2">
      <c r="E79" s="16"/>
    </row>
    <row r="80" spans="1:61" x14ac:dyDescent="0.2">
      <c r="E80" s="16"/>
    </row>
    <row r="81" spans="1:7" x14ac:dyDescent="0.2">
      <c r="E81" s="16"/>
    </row>
    <row r="82" spans="1:7" x14ac:dyDescent="0.2">
      <c r="E82" s="16"/>
    </row>
    <row r="83" spans="1:7" x14ac:dyDescent="0.2">
      <c r="E83" s="16"/>
    </row>
    <row r="84" spans="1:7" x14ac:dyDescent="0.2">
      <c r="E84" s="16"/>
    </row>
    <row r="85" spans="1:7" x14ac:dyDescent="0.2">
      <c r="E85" s="16"/>
    </row>
    <row r="86" spans="1:7" x14ac:dyDescent="0.2">
      <c r="E86" s="16"/>
    </row>
    <row r="87" spans="1:7" x14ac:dyDescent="0.2">
      <c r="E87" s="16"/>
    </row>
    <row r="88" spans="1:7" x14ac:dyDescent="0.2">
      <c r="E88" s="16"/>
    </row>
    <row r="89" spans="1:7" x14ac:dyDescent="0.2">
      <c r="A89" s="72"/>
      <c r="B89" s="72"/>
      <c r="C89" s="72"/>
      <c r="D89" s="72"/>
      <c r="E89" s="72"/>
      <c r="F89" s="72"/>
      <c r="G89" s="72"/>
    </row>
    <row r="90" spans="1:7" x14ac:dyDescent="0.2">
      <c r="A90" s="72"/>
      <c r="B90" s="72"/>
      <c r="C90" s="72"/>
      <c r="D90" s="72"/>
      <c r="E90" s="72"/>
      <c r="F90" s="72"/>
      <c r="G90" s="72"/>
    </row>
    <row r="91" spans="1:7" x14ac:dyDescent="0.2">
      <c r="A91" s="72"/>
      <c r="B91" s="72"/>
      <c r="C91" s="72"/>
      <c r="D91" s="72"/>
      <c r="E91" s="72"/>
      <c r="F91" s="72"/>
      <c r="G91" s="72"/>
    </row>
    <row r="92" spans="1:7" x14ac:dyDescent="0.2">
      <c r="A92" s="72"/>
      <c r="B92" s="72"/>
      <c r="C92" s="72"/>
      <c r="D92" s="72"/>
      <c r="E92" s="72"/>
      <c r="F92" s="72"/>
      <c r="G92" s="72"/>
    </row>
    <row r="93" spans="1:7" x14ac:dyDescent="0.2">
      <c r="E93" s="16"/>
    </row>
    <row r="94" spans="1:7" x14ac:dyDescent="0.2">
      <c r="E94" s="16"/>
    </row>
    <row r="95" spans="1:7" x14ac:dyDescent="0.2">
      <c r="E95" s="16"/>
    </row>
    <row r="96" spans="1:7" x14ac:dyDescent="0.2">
      <c r="E96" s="16"/>
    </row>
    <row r="97" spans="5:5" x14ac:dyDescent="0.2">
      <c r="E97" s="16"/>
    </row>
    <row r="98" spans="5:5" x14ac:dyDescent="0.2">
      <c r="E98" s="16"/>
    </row>
    <row r="99" spans="5:5" x14ac:dyDescent="0.2">
      <c r="E99" s="16"/>
    </row>
    <row r="100" spans="5:5" x14ac:dyDescent="0.2">
      <c r="E100" s="16"/>
    </row>
    <row r="101" spans="5:5" x14ac:dyDescent="0.2">
      <c r="E101" s="16"/>
    </row>
    <row r="102" spans="5:5" x14ac:dyDescent="0.2">
      <c r="E102" s="16"/>
    </row>
    <row r="103" spans="5:5" x14ac:dyDescent="0.2">
      <c r="E103" s="16"/>
    </row>
    <row r="104" spans="5:5" x14ac:dyDescent="0.2">
      <c r="E104" s="16"/>
    </row>
    <row r="105" spans="5:5" x14ac:dyDescent="0.2">
      <c r="E105" s="16"/>
    </row>
    <row r="106" spans="5:5" x14ac:dyDescent="0.2">
      <c r="E106" s="16"/>
    </row>
    <row r="107" spans="5:5" x14ac:dyDescent="0.2">
      <c r="E107" s="16"/>
    </row>
    <row r="108" spans="5:5" x14ac:dyDescent="0.2">
      <c r="E108" s="16"/>
    </row>
    <row r="109" spans="5:5" x14ac:dyDescent="0.2">
      <c r="E109" s="16"/>
    </row>
    <row r="110" spans="5:5" x14ac:dyDescent="0.2">
      <c r="E110" s="16"/>
    </row>
    <row r="111" spans="5:5" x14ac:dyDescent="0.2">
      <c r="E111" s="16"/>
    </row>
    <row r="112" spans="5:5" x14ac:dyDescent="0.2">
      <c r="E112" s="16"/>
    </row>
    <row r="113" spans="1:7" x14ac:dyDescent="0.2">
      <c r="E113" s="16"/>
    </row>
    <row r="114" spans="1:7" x14ac:dyDescent="0.2">
      <c r="E114" s="16"/>
    </row>
    <row r="115" spans="1:7" x14ac:dyDescent="0.2">
      <c r="E115" s="16"/>
    </row>
    <row r="116" spans="1:7" x14ac:dyDescent="0.2">
      <c r="E116" s="16"/>
    </row>
    <row r="117" spans="1:7" x14ac:dyDescent="0.2">
      <c r="E117" s="16"/>
    </row>
    <row r="118" spans="1:7" x14ac:dyDescent="0.2">
      <c r="E118" s="16"/>
    </row>
    <row r="119" spans="1:7" x14ac:dyDescent="0.2">
      <c r="E119" s="16"/>
    </row>
    <row r="120" spans="1:7" x14ac:dyDescent="0.2">
      <c r="E120" s="16"/>
    </row>
    <row r="121" spans="1:7" x14ac:dyDescent="0.2">
      <c r="E121" s="16"/>
    </row>
    <row r="122" spans="1:7" x14ac:dyDescent="0.2">
      <c r="E122" s="16"/>
    </row>
    <row r="123" spans="1:7" x14ac:dyDescent="0.2">
      <c r="E123" s="16"/>
    </row>
    <row r="124" spans="1:7" x14ac:dyDescent="0.2">
      <c r="A124" s="92"/>
      <c r="B124" s="92"/>
    </row>
    <row r="125" spans="1:7" x14ac:dyDescent="0.2">
      <c r="A125" s="72"/>
      <c r="B125" s="72"/>
      <c r="C125" s="93"/>
      <c r="D125" s="93"/>
      <c r="E125" s="94"/>
      <c r="F125" s="93"/>
      <c r="G125" s="95"/>
    </row>
    <row r="126" spans="1:7" x14ac:dyDescent="0.2">
      <c r="A126" s="96"/>
      <c r="B126" s="96"/>
      <c r="C126" s="72"/>
      <c r="D126" s="72"/>
      <c r="E126" s="97"/>
      <c r="F126" s="72"/>
      <c r="G126" s="72"/>
    </row>
    <row r="127" spans="1:7" x14ac:dyDescent="0.2">
      <c r="A127" s="72"/>
      <c r="B127" s="72"/>
      <c r="C127" s="72"/>
      <c r="D127" s="72"/>
      <c r="E127" s="97"/>
      <c r="F127" s="72"/>
      <c r="G127" s="72"/>
    </row>
    <row r="128" spans="1:7" x14ac:dyDescent="0.2">
      <c r="A128" s="72"/>
      <c r="B128" s="72"/>
      <c r="C128" s="72"/>
      <c r="D128" s="72"/>
      <c r="E128" s="97"/>
      <c r="F128" s="72"/>
      <c r="G128" s="72"/>
    </row>
    <row r="129" spans="1:7" x14ac:dyDescent="0.2">
      <c r="A129" s="72"/>
      <c r="B129" s="72"/>
      <c r="C129" s="72"/>
      <c r="D129" s="72"/>
      <c r="E129" s="97"/>
      <c r="F129" s="72"/>
      <c r="G129" s="72"/>
    </row>
    <row r="130" spans="1:7" x14ac:dyDescent="0.2">
      <c r="A130" s="72"/>
      <c r="B130" s="72"/>
      <c r="C130" s="72"/>
      <c r="D130" s="72"/>
      <c r="E130" s="97"/>
      <c r="F130" s="72"/>
      <c r="G130" s="72"/>
    </row>
    <row r="131" spans="1:7" x14ac:dyDescent="0.2">
      <c r="A131" s="72"/>
      <c r="B131" s="72"/>
      <c r="C131" s="72"/>
      <c r="D131" s="72"/>
      <c r="E131" s="97"/>
      <c r="F131" s="72"/>
      <c r="G131" s="72"/>
    </row>
    <row r="132" spans="1:7" x14ac:dyDescent="0.2">
      <c r="A132" s="72"/>
      <c r="B132" s="72"/>
      <c r="C132" s="72"/>
      <c r="D132" s="72"/>
      <c r="E132" s="97"/>
      <c r="F132" s="72"/>
      <c r="G132" s="72"/>
    </row>
    <row r="133" spans="1:7" x14ac:dyDescent="0.2">
      <c r="A133" s="72"/>
      <c r="B133" s="72"/>
      <c r="C133" s="72"/>
      <c r="D133" s="72"/>
      <c r="E133" s="97"/>
      <c r="F133" s="72"/>
      <c r="G133" s="72"/>
    </row>
    <row r="134" spans="1:7" x14ac:dyDescent="0.2">
      <c r="A134" s="72"/>
      <c r="B134" s="72"/>
      <c r="C134" s="72"/>
      <c r="D134" s="72"/>
      <c r="E134" s="97"/>
      <c r="F134" s="72"/>
      <c r="G134" s="72"/>
    </row>
    <row r="135" spans="1:7" x14ac:dyDescent="0.2">
      <c r="A135" s="72"/>
      <c r="B135" s="72"/>
      <c r="C135" s="72"/>
      <c r="D135" s="72"/>
      <c r="E135" s="97"/>
      <c r="F135" s="72"/>
      <c r="G135" s="72"/>
    </row>
    <row r="136" spans="1:7" x14ac:dyDescent="0.2">
      <c r="A136" s="72"/>
      <c r="B136" s="72"/>
      <c r="C136" s="72"/>
      <c r="D136" s="72"/>
      <c r="E136" s="97"/>
      <c r="F136" s="72"/>
      <c r="G136" s="72"/>
    </row>
    <row r="137" spans="1:7" x14ac:dyDescent="0.2">
      <c r="A137" s="72"/>
      <c r="B137" s="72"/>
      <c r="C137" s="72"/>
      <c r="D137" s="72"/>
      <c r="E137" s="97"/>
      <c r="F137" s="72"/>
      <c r="G137" s="72"/>
    </row>
    <row r="138" spans="1:7" x14ac:dyDescent="0.2">
      <c r="A138" s="72"/>
      <c r="B138" s="72"/>
      <c r="C138" s="72"/>
      <c r="D138" s="72"/>
      <c r="E138" s="97"/>
      <c r="F138" s="72"/>
      <c r="G138" s="72"/>
    </row>
  </sheetData>
  <sheetProtection algorithmName="SHA-512" hashValue="sjFq63IzJeaVZvelxx0qxLu0JUbzNfKkT4qsRZVvCw4Z3BKHapLJ1e3g1RvayKSDsp0x047RLthqyMfsFIrbng==" saltValue="25QNZtQbKeYwXukXdRfjew==" spinCount="100000" sheet="1" objects="1" scenarios="1"/>
  <protectedRanges>
    <protectedRange sqref="F8:F38 F40:F48 F49:F57 F59:F62" name="Oblast1"/>
  </protectedRanges>
  <mergeCells count="6">
    <mergeCell ref="C65:D65"/>
    <mergeCell ref="A1:G1"/>
    <mergeCell ref="C39:G39"/>
    <mergeCell ref="C58:G58"/>
    <mergeCell ref="C63:G63"/>
    <mergeCell ref="C64:G64"/>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dimension ref="A1:CZ302"/>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5953</v>
      </c>
      <c r="E3" s="24"/>
      <c r="F3" s="25"/>
      <c r="G3" s="26"/>
    </row>
    <row r="4" spans="1:104" ht="13.5" customHeight="1" thickBot="1" x14ac:dyDescent="0.25">
      <c r="A4" s="27" t="s">
        <v>26</v>
      </c>
      <c r="B4" s="28"/>
      <c r="C4" s="29"/>
      <c r="D4" s="30" t="s">
        <v>5954</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3544</v>
      </c>
      <c r="C7" s="45" t="s">
        <v>3545</v>
      </c>
      <c r="D7" s="46"/>
      <c r="E7" s="47"/>
      <c r="F7" s="47"/>
      <c r="G7" s="48"/>
      <c r="H7" s="49"/>
      <c r="I7" s="50"/>
      <c r="J7" s="51"/>
      <c r="K7" s="52"/>
      <c r="O7" s="53"/>
    </row>
    <row r="8" spans="1:104" ht="22.5" x14ac:dyDescent="0.2">
      <c r="A8" s="54">
        <v>1</v>
      </c>
      <c r="B8" s="55" t="s">
        <v>46</v>
      </c>
      <c r="C8" s="56" t="s">
        <v>5890</v>
      </c>
      <c r="D8" s="57" t="s">
        <v>281</v>
      </c>
      <c r="E8" s="100">
        <v>5</v>
      </c>
      <c r="F8" s="59"/>
      <c r="G8" s="60">
        <f>E8*F8</f>
        <v>0</v>
      </c>
      <c r="H8" s="61">
        <v>0</v>
      </c>
      <c r="I8" s="62">
        <f>E8*H8</f>
        <v>0</v>
      </c>
      <c r="J8" s="61"/>
      <c r="K8" s="62">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x14ac:dyDescent="0.2">
      <c r="A9" s="64"/>
      <c r="B9" s="65"/>
      <c r="C9" s="326" t="s">
        <v>5891</v>
      </c>
      <c r="D9" s="327"/>
      <c r="E9" s="327"/>
      <c r="F9" s="327"/>
      <c r="G9" s="328"/>
      <c r="I9" s="66"/>
      <c r="K9" s="66"/>
      <c r="L9" s="67" t="s">
        <v>5891</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5892</v>
      </c>
      <c r="D10" s="327"/>
      <c r="E10" s="327"/>
      <c r="F10" s="327"/>
      <c r="G10" s="328"/>
      <c r="I10" s="66"/>
      <c r="K10" s="66"/>
      <c r="L10" s="67" t="s">
        <v>5892</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6" t="s">
        <v>5893</v>
      </c>
      <c r="D11" s="327"/>
      <c r="E11" s="327"/>
      <c r="F11" s="327"/>
      <c r="G11" s="328"/>
      <c r="I11" s="66"/>
      <c r="K11" s="66"/>
      <c r="L11" s="67" t="s">
        <v>5893</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64"/>
      <c r="B12" s="65"/>
      <c r="C12" s="326" t="s">
        <v>5894</v>
      </c>
      <c r="D12" s="327"/>
      <c r="E12" s="327"/>
      <c r="F12" s="327"/>
      <c r="G12" s="328"/>
      <c r="I12" s="66"/>
      <c r="K12" s="66"/>
      <c r="L12" s="67" t="s">
        <v>5894</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64"/>
      <c r="B13" s="65"/>
      <c r="C13" s="326" t="s">
        <v>5895</v>
      </c>
      <c r="D13" s="327"/>
      <c r="E13" s="327"/>
      <c r="F13" s="327"/>
      <c r="G13" s="328"/>
      <c r="I13" s="66"/>
      <c r="K13" s="66"/>
      <c r="L13" s="67" t="s">
        <v>5895</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6" t="s">
        <v>5896</v>
      </c>
      <c r="D14" s="327"/>
      <c r="E14" s="327"/>
      <c r="F14" s="327"/>
      <c r="G14" s="328"/>
      <c r="I14" s="66"/>
      <c r="K14" s="66"/>
      <c r="L14" s="67" t="s">
        <v>5896</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5897</v>
      </c>
      <c r="D15" s="327"/>
      <c r="E15" s="327"/>
      <c r="F15" s="327"/>
      <c r="G15" s="328"/>
      <c r="I15" s="66"/>
      <c r="K15" s="66"/>
      <c r="L15" s="67" t="s">
        <v>5897</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64"/>
      <c r="B16" s="65"/>
      <c r="C16" s="326" t="s">
        <v>5898</v>
      </c>
      <c r="D16" s="327"/>
      <c r="E16" s="327"/>
      <c r="F16" s="327"/>
      <c r="G16" s="328"/>
      <c r="I16" s="66"/>
      <c r="K16" s="66"/>
      <c r="L16" s="67" t="s">
        <v>5898</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61" x14ac:dyDescent="0.2">
      <c r="A17" s="64"/>
      <c r="B17" s="65"/>
      <c r="C17" s="326" t="s">
        <v>5899</v>
      </c>
      <c r="D17" s="327"/>
      <c r="E17" s="327"/>
      <c r="F17" s="327"/>
      <c r="G17" s="328"/>
      <c r="I17" s="66"/>
      <c r="K17" s="66"/>
      <c r="L17" s="67" t="s">
        <v>5899</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61" x14ac:dyDescent="0.2">
      <c r="A18" s="64"/>
      <c r="B18" s="65"/>
      <c r="C18" s="326" t="s">
        <v>5900</v>
      </c>
      <c r="D18" s="327"/>
      <c r="E18" s="327"/>
      <c r="F18" s="327"/>
      <c r="G18" s="328"/>
      <c r="I18" s="66"/>
      <c r="K18" s="66"/>
      <c r="L18" s="67" t="s">
        <v>5900</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61" ht="22.5" x14ac:dyDescent="0.2">
      <c r="A19" s="64"/>
      <c r="B19" s="65"/>
      <c r="C19" s="326" t="s">
        <v>5901</v>
      </c>
      <c r="D19" s="327"/>
      <c r="E19" s="327"/>
      <c r="F19" s="327"/>
      <c r="G19" s="328"/>
      <c r="I19" s="66"/>
      <c r="K19" s="66"/>
      <c r="L19" s="67" t="s">
        <v>5901</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61" x14ac:dyDescent="0.2">
      <c r="A20" s="64"/>
      <c r="B20" s="65"/>
      <c r="C20" s="326" t="s">
        <v>5902</v>
      </c>
      <c r="D20" s="327"/>
      <c r="E20" s="327"/>
      <c r="F20" s="327"/>
      <c r="G20" s="328"/>
      <c r="I20" s="66"/>
      <c r="K20" s="66"/>
      <c r="L20" s="67" t="s">
        <v>5902</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61" x14ac:dyDescent="0.2">
      <c r="A21" s="64"/>
      <c r="B21" s="65"/>
      <c r="C21" s="326" t="s">
        <v>5903</v>
      </c>
      <c r="D21" s="327"/>
      <c r="E21" s="327"/>
      <c r="F21" s="327"/>
      <c r="G21" s="328"/>
      <c r="I21" s="66"/>
      <c r="K21" s="66"/>
      <c r="L21" s="67" t="s">
        <v>5903</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61" x14ac:dyDescent="0.2">
      <c r="A22" s="64"/>
      <c r="B22" s="65"/>
      <c r="C22" s="326" t="s">
        <v>5904</v>
      </c>
      <c r="D22" s="327"/>
      <c r="E22" s="327"/>
      <c r="F22" s="327"/>
      <c r="G22" s="328"/>
      <c r="I22" s="66"/>
      <c r="K22" s="66"/>
      <c r="L22" s="67" t="s">
        <v>5904</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61" x14ac:dyDescent="0.2">
      <c r="A23" s="64"/>
      <c r="B23" s="65"/>
      <c r="C23" s="326" t="s">
        <v>5905</v>
      </c>
      <c r="D23" s="327"/>
      <c r="E23" s="327"/>
      <c r="F23" s="327"/>
      <c r="G23" s="328"/>
      <c r="I23" s="66"/>
      <c r="K23" s="66"/>
      <c r="L23" s="67" t="s">
        <v>5905</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61" x14ac:dyDescent="0.2">
      <c r="A24" s="64"/>
      <c r="B24" s="65"/>
      <c r="C24" s="326" t="s">
        <v>5906</v>
      </c>
      <c r="D24" s="327"/>
      <c r="E24" s="327"/>
      <c r="F24" s="327"/>
      <c r="G24" s="328"/>
      <c r="I24" s="66"/>
      <c r="K24" s="66"/>
      <c r="L24" s="67" t="s">
        <v>5906</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61" x14ac:dyDescent="0.2">
      <c r="A25" s="64"/>
      <c r="B25" s="65"/>
      <c r="C25" s="326" t="s">
        <v>5907</v>
      </c>
      <c r="D25" s="327"/>
      <c r="E25" s="327"/>
      <c r="F25" s="327"/>
      <c r="G25" s="328"/>
      <c r="I25" s="66"/>
      <c r="K25" s="66"/>
      <c r="L25" s="67" t="s">
        <v>5907</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61" x14ac:dyDescent="0.2">
      <c r="A26" s="64"/>
      <c r="B26" s="65"/>
      <c r="C26" s="326" t="s">
        <v>5908</v>
      </c>
      <c r="D26" s="327"/>
      <c r="E26" s="327"/>
      <c r="F26" s="327"/>
      <c r="G26" s="328"/>
      <c r="I26" s="66"/>
      <c r="K26" s="66"/>
      <c r="L26" s="67" t="s">
        <v>5908</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61" ht="22.5" x14ac:dyDescent="0.2">
      <c r="A27" s="64"/>
      <c r="B27" s="65"/>
      <c r="C27" s="326" t="s">
        <v>5909</v>
      </c>
      <c r="D27" s="327"/>
      <c r="E27" s="327"/>
      <c r="F27" s="327"/>
      <c r="G27" s="328"/>
      <c r="I27" s="66"/>
      <c r="K27" s="66"/>
      <c r="L27" s="67" t="s">
        <v>5909</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row>
    <row r="28" spans="1:61" x14ac:dyDescent="0.2">
      <c r="A28" s="64"/>
      <c r="B28" s="65"/>
      <c r="C28" s="326" t="s">
        <v>5910</v>
      </c>
      <c r="D28" s="327"/>
      <c r="E28" s="327"/>
      <c r="F28" s="327"/>
      <c r="G28" s="328"/>
      <c r="I28" s="66"/>
      <c r="K28" s="66"/>
      <c r="L28" s="67" t="s">
        <v>5910</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row>
    <row r="29" spans="1:61" x14ac:dyDescent="0.2">
      <c r="A29" s="64"/>
      <c r="B29" s="65"/>
      <c r="C29" s="326" t="s">
        <v>5911</v>
      </c>
      <c r="D29" s="327"/>
      <c r="E29" s="327"/>
      <c r="F29" s="327"/>
      <c r="G29" s="328"/>
      <c r="I29" s="66"/>
      <c r="K29" s="66"/>
      <c r="L29" s="67" t="s">
        <v>5911</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61" x14ac:dyDescent="0.2">
      <c r="A30" s="64"/>
      <c r="B30" s="65"/>
      <c r="C30" s="326" t="s">
        <v>5912</v>
      </c>
      <c r="D30" s="327"/>
      <c r="E30" s="327"/>
      <c r="F30" s="327"/>
      <c r="G30" s="328"/>
      <c r="I30" s="66"/>
      <c r="K30" s="66"/>
      <c r="L30" s="67" t="s">
        <v>5912</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61" x14ac:dyDescent="0.2">
      <c r="A31" s="64"/>
      <c r="B31" s="65"/>
      <c r="C31" s="326" t="s">
        <v>5913</v>
      </c>
      <c r="D31" s="327"/>
      <c r="E31" s="327"/>
      <c r="F31" s="327"/>
      <c r="G31" s="328"/>
      <c r="I31" s="66"/>
      <c r="K31" s="66"/>
      <c r="L31" s="67" t="s">
        <v>5913</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61" x14ac:dyDescent="0.2">
      <c r="A32" s="64"/>
      <c r="B32" s="65"/>
      <c r="C32" s="326" t="s">
        <v>5914</v>
      </c>
      <c r="D32" s="327"/>
      <c r="E32" s="327"/>
      <c r="F32" s="327"/>
      <c r="G32" s="328"/>
      <c r="I32" s="66"/>
      <c r="K32" s="66"/>
      <c r="L32" s="67" t="s">
        <v>5914</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ht="45" x14ac:dyDescent="0.2">
      <c r="A33" s="64"/>
      <c r="B33" s="65"/>
      <c r="C33" s="326" t="s">
        <v>5915</v>
      </c>
      <c r="D33" s="327"/>
      <c r="E33" s="327"/>
      <c r="F33" s="327"/>
      <c r="G33" s="328"/>
      <c r="I33" s="66"/>
      <c r="K33" s="66"/>
      <c r="L33" s="67" t="s">
        <v>5915</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ht="45" x14ac:dyDescent="0.2">
      <c r="A34" s="64"/>
      <c r="B34" s="65"/>
      <c r="C34" s="326" t="s">
        <v>5916</v>
      </c>
      <c r="D34" s="327"/>
      <c r="E34" s="327"/>
      <c r="F34" s="327"/>
      <c r="G34" s="328"/>
      <c r="I34" s="66"/>
      <c r="K34" s="66"/>
      <c r="L34" s="67" t="s">
        <v>5916</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x14ac:dyDescent="0.2">
      <c r="A35" s="54">
        <v>2</v>
      </c>
      <c r="B35" s="55" t="s">
        <v>4156</v>
      </c>
      <c r="C35" s="56" t="s">
        <v>5917</v>
      </c>
      <c r="D35" s="57" t="s">
        <v>281</v>
      </c>
      <c r="E35" s="100">
        <v>2</v>
      </c>
      <c r="F35" s="59"/>
      <c r="G35" s="60">
        <f>E35*F35</f>
        <v>0</v>
      </c>
      <c r="H35" s="61">
        <v>0</v>
      </c>
      <c r="I35" s="62">
        <f>E35*H35</f>
        <v>0</v>
      </c>
      <c r="J35" s="61"/>
      <c r="K35" s="62">
        <f>E35*J35</f>
        <v>0</v>
      </c>
      <c r="O35" s="53"/>
      <c r="Z35" s="53"/>
      <c r="AA35" s="53">
        <v>12</v>
      </c>
      <c r="AB35" s="53">
        <v>0</v>
      </c>
      <c r="AC35" s="53">
        <v>2</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G35</f>
        <v>0</v>
      </c>
      <c r="BA35" s="53"/>
      <c r="BB35" s="53"/>
      <c r="BC35" s="53"/>
      <c r="BD35" s="53"/>
      <c r="BE35" s="53"/>
      <c r="BF35" s="53"/>
      <c r="BG35" s="53"/>
      <c r="BH35" s="53"/>
      <c r="BI35" s="53"/>
      <c r="CA35" s="53">
        <v>12</v>
      </c>
      <c r="CB35" s="53">
        <v>0</v>
      </c>
      <c r="CZ35" s="16">
        <v>2</v>
      </c>
    </row>
    <row r="36" spans="1:104" x14ac:dyDescent="0.2">
      <c r="A36" s="64"/>
      <c r="B36" s="65"/>
      <c r="C36" s="326" t="s">
        <v>5918</v>
      </c>
      <c r="D36" s="327"/>
      <c r="E36" s="327"/>
      <c r="F36" s="327"/>
      <c r="G36" s="328"/>
      <c r="I36" s="66"/>
      <c r="K36" s="66"/>
      <c r="L36" s="67" t="s">
        <v>5918</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64"/>
      <c r="B37" s="65"/>
      <c r="C37" s="326" t="s">
        <v>5892</v>
      </c>
      <c r="D37" s="327"/>
      <c r="E37" s="327"/>
      <c r="F37" s="327"/>
      <c r="G37" s="328"/>
      <c r="I37" s="66"/>
      <c r="K37" s="66"/>
      <c r="L37" s="67" t="s">
        <v>5892</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64"/>
      <c r="B38" s="65"/>
      <c r="C38" s="326" t="s">
        <v>5893</v>
      </c>
      <c r="D38" s="327"/>
      <c r="E38" s="327"/>
      <c r="F38" s="327"/>
      <c r="G38" s="328"/>
      <c r="I38" s="66"/>
      <c r="K38" s="66"/>
      <c r="L38" s="67" t="s">
        <v>5893</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64"/>
      <c r="B39" s="65"/>
      <c r="C39" s="326" t="s">
        <v>5894</v>
      </c>
      <c r="D39" s="327"/>
      <c r="E39" s="327"/>
      <c r="F39" s="327"/>
      <c r="G39" s="328"/>
      <c r="I39" s="66"/>
      <c r="K39" s="66"/>
      <c r="L39" s="67" t="s">
        <v>5894</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64"/>
      <c r="B40" s="65"/>
      <c r="C40" s="326" t="s">
        <v>5895</v>
      </c>
      <c r="D40" s="327"/>
      <c r="E40" s="327"/>
      <c r="F40" s="327"/>
      <c r="G40" s="328"/>
      <c r="I40" s="66"/>
      <c r="K40" s="66"/>
      <c r="L40" s="67" t="s">
        <v>5895</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104" x14ac:dyDescent="0.2">
      <c r="A41" s="64"/>
      <c r="B41" s="65"/>
      <c r="C41" s="326" t="s">
        <v>5896</v>
      </c>
      <c r="D41" s="327"/>
      <c r="E41" s="327"/>
      <c r="F41" s="327"/>
      <c r="G41" s="328"/>
      <c r="I41" s="66"/>
      <c r="K41" s="66"/>
      <c r="L41" s="67" t="s">
        <v>5896</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x14ac:dyDescent="0.2">
      <c r="A42" s="64"/>
      <c r="B42" s="65"/>
      <c r="C42" s="326" t="s">
        <v>5897</v>
      </c>
      <c r="D42" s="327"/>
      <c r="E42" s="327"/>
      <c r="F42" s="327"/>
      <c r="G42" s="328"/>
      <c r="I42" s="66"/>
      <c r="K42" s="66"/>
      <c r="L42" s="67" t="s">
        <v>5897</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64"/>
      <c r="B43" s="65"/>
      <c r="C43" s="326" t="s">
        <v>5898</v>
      </c>
      <c r="D43" s="327"/>
      <c r="E43" s="327"/>
      <c r="F43" s="327"/>
      <c r="G43" s="328"/>
      <c r="I43" s="66"/>
      <c r="K43" s="66"/>
      <c r="L43" s="67" t="s">
        <v>5898</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64"/>
      <c r="B44" s="65"/>
      <c r="C44" s="326" t="s">
        <v>5899</v>
      </c>
      <c r="D44" s="327"/>
      <c r="E44" s="327"/>
      <c r="F44" s="327"/>
      <c r="G44" s="328"/>
      <c r="I44" s="66"/>
      <c r="K44" s="66"/>
      <c r="L44" s="67" t="s">
        <v>5899</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64"/>
      <c r="B45" s="65"/>
      <c r="C45" s="326" t="s">
        <v>5900</v>
      </c>
      <c r="D45" s="327"/>
      <c r="E45" s="327"/>
      <c r="F45" s="327"/>
      <c r="G45" s="328"/>
      <c r="I45" s="66"/>
      <c r="K45" s="66"/>
      <c r="L45" s="67" t="s">
        <v>5900</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ht="22.5" x14ac:dyDescent="0.2">
      <c r="A46" s="64"/>
      <c r="B46" s="65"/>
      <c r="C46" s="326" t="s">
        <v>5919</v>
      </c>
      <c r="D46" s="327"/>
      <c r="E46" s="327"/>
      <c r="F46" s="327"/>
      <c r="G46" s="328"/>
      <c r="I46" s="66"/>
      <c r="K46" s="66"/>
      <c r="L46" s="67" t="s">
        <v>5919</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104" x14ac:dyDescent="0.2">
      <c r="A47" s="64"/>
      <c r="B47" s="65"/>
      <c r="C47" s="326" t="s">
        <v>5902</v>
      </c>
      <c r="D47" s="327"/>
      <c r="E47" s="327"/>
      <c r="F47" s="327"/>
      <c r="G47" s="328"/>
      <c r="I47" s="66"/>
      <c r="K47" s="66"/>
      <c r="L47" s="67" t="s">
        <v>5902</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104" x14ac:dyDescent="0.2">
      <c r="A48" s="64"/>
      <c r="B48" s="65"/>
      <c r="C48" s="326" t="s">
        <v>5920</v>
      </c>
      <c r="D48" s="327"/>
      <c r="E48" s="327"/>
      <c r="F48" s="327"/>
      <c r="G48" s="328"/>
      <c r="I48" s="66"/>
      <c r="K48" s="66"/>
      <c r="L48" s="67" t="s">
        <v>5920</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x14ac:dyDescent="0.2">
      <c r="A49" s="64"/>
      <c r="B49" s="65"/>
      <c r="C49" s="326" t="s">
        <v>5904</v>
      </c>
      <c r="D49" s="327"/>
      <c r="E49" s="327"/>
      <c r="F49" s="327"/>
      <c r="G49" s="328"/>
      <c r="I49" s="66"/>
      <c r="K49" s="66"/>
      <c r="L49" s="67" t="s">
        <v>5904</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64"/>
      <c r="B50" s="65"/>
      <c r="C50" s="326" t="s">
        <v>5905</v>
      </c>
      <c r="D50" s="327"/>
      <c r="E50" s="327"/>
      <c r="F50" s="327"/>
      <c r="G50" s="328"/>
      <c r="I50" s="66"/>
      <c r="K50" s="66"/>
      <c r="L50" s="67" t="s">
        <v>5905</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x14ac:dyDescent="0.2">
      <c r="A51" s="64"/>
      <c r="B51" s="65"/>
      <c r="C51" s="326" t="s">
        <v>5906</v>
      </c>
      <c r="D51" s="327"/>
      <c r="E51" s="327"/>
      <c r="F51" s="327"/>
      <c r="G51" s="328"/>
      <c r="I51" s="66"/>
      <c r="K51" s="66"/>
      <c r="L51" s="67" t="s">
        <v>5906</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64"/>
      <c r="B52" s="65"/>
      <c r="C52" s="326" t="s">
        <v>5921</v>
      </c>
      <c r="D52" s="327"/>
      <c r="E52" s="327"/>
      <c r="F52" s="327"/>
      <c r="G52" s="328"/>
      <c r="I52" s="66"/>
      <c r="K52" s="66"/>
      <c r="L52" s="67" t="s">
        <v>5921</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ht="22.5" x14ac:dyDescent="0.2">
      <c r="A53" s="64"/>
      <c r="B53" s="65"/>
      <c r="C53" s="326" t="s">
        <v>5909</v>
      </c>
      <c r="D53" s="327"/>
      <c r="E53" s="327"/>
      <c r="F53" s="327"/>
      <c r="G53" s="328"/>
      <c r="I53" s="66"/>
      <c r="K53" s="66"/>
      <c r="L53" s="67" t="s">
        <v>5909</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x14ac:dyDescent="0.2">
      <c r="A54" s="64"/>
      <c r="B54" s="65"/>
      <c r="C54" s="326" t="s">
        <v>5910</v>
      </c>
      <c r="D54" s="327"/>
      <c r="E54" s="327"/>
      <c r="F54" s="327"/>
      <c r="G54" s="328"/>
      <c r="I54" s="66"/>
      <c r="K54" s="66"/>
      <c r="L54" s="67" t="s">
        <v>5910</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104" x14ac:dyDescent="0.2">
      <c r="A55" s="64"/>
      <c r="B55" s="65"/>
      <c r="C55" s="326" t="s">
        <v>5911</v>
      </c>
      <c r="D55" s="327"/>
      <c r="E55" s="327"/>
      <c r="F55" s="327"/>
      <c r="G55" s="328"/>
      <c r="I55" s="66"/>
      <c r="K55" s="66"/>
      <c r="L55" s="67" t="s">
        <v>5911</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104" x14ac:dyDescent="0.2">
      <c r="A56" s="64"/>
      <c r="B56" s="65"/>
      <c r="C56" s="326" t="s">
        <v>5912</v>
      </c>
      <c r="D56" s="327"/>
      <c r="E56" s="327"/>
      <c r="F56" s="327"/>
      <c r="G56" s="328"/>
      <c r="I56" s="66"/>
      <c r="K56" s="66"/>
      <c r="L56" s="67" t="s">
        <v>5912</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104" x14ac:dyDescent="0.2">
      <c r="A57" s="64"/>
      <c r="B57" s="65"/>
      <c r="C57" s="326" t="s">
        <v>5913</v>
      </c>
      <c r="D57" s="327"/>
      <c r="E57" s="327"/>
      <c r="F57" s="327"/>
      <c r="G57" s="328"/>
      <c r="I57" s="66"/>
      <c r="K57" s="66"/>
      <c r="L57" s="67" t="s">
        <v>5913</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104" x14ac:dyDescent="0.2">
      <c r="A58" s="64"/>
      <c r="B58" s="65"/>
      <c r="C58" s="326" t="s">
        <v>5914</v>
      </c>
      <c r="D58" s="327"/>
      <c r="E58" s="327"/>
      <c r="F58" s="327"/>
      <c r="G58" s="328"/>
      <c r="I58" s="66"/>
      <c r="K58" s="66"/>
      <c r="L58" s="67" t="s">
        <v>5914</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104" ht="45" x14ac:dyDescent="0.2">
      <c r="A59" s="64"/>
      <c r="B59" s="65"/>
      <c r="C59" s="326" t="s">
        <v>5915</v>
      </c>
      <c r="D59" s="327"/>
      <c r="E59" s="327"/>
      <c r="F59" s="327"/>
      <c r="G59" s="328"/>
      <c r="I59" s="66"/>
      <c r="K59" s="66"/>
      <c r="L59" s="67" t="s">
        <v>5915</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ht="45" x14ac:dyDescent="0.2">
      <c r="A60" s="64"/>
      <c r="B60" s="65"/>
      <c r="C60" s="326" t="s">
        <v>5922</v>
      </c>
      <c r="D60" s="327"/>
      <c r="E60" s="327"/>
      <c r="F60" s="327"/>
      <c r="G60" s="328"/>
      <c r="I60" s="66"/>
      <c r="K60" s="66"/>
      <c r="L60" s="67" t="s">
        <v>5922</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104" x14ac:dyDescent="0.2">
      <c r="A61" s="54">
        <v>3</v>
      </c>
      <c r="B61" s="55" t="s">
        <v>4335</v>
      </c>
      <c r="C61" s="56" t="s">
        <v>5923</v>
      </c>
      <c r="D61" s="57" t="s">
        <v>281</v>
      </c>
      <c r="E61" s="100">
        <v>4</v>
      </c>
      <c r="F61" s="59"/>
      <c r="G61" s="60">
        <f>E61*F61</f>
        <v>0</v>
      </c>
      <c r="H61" s="61">
        <v>0</v>
      </c>
      <c r="I61" s="62">
        <f>E61*H61</f>
        <v>0</v>
      </c>
      <c r="J61" s="61"/>
      <c r="K61" s="62">
        <f>E61*J61</f>
        <v>0</v>
      </c>
      <c r="O61" s="53"/>
      <c r="Z61" s="53"/>
      <c r="AA61" s="53">
        <v>12</v>
      </c>
      <c r="AB61" s="53">
        <v>0</v>
      </c>
      <c r="AC61" s="53">
        <v>3</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G61</f>
        <v>0</v>
      </c>
      <c r="BA61" s="53"/>
      <c r="BB61" s="53"/>
      <c r="BC61" s="53"/>
      <c r="BD61" s="53"/>
      <c r="BE61" s="53"/>
      <c r="BF61" s="53"/>
      <c r="BG61" s="53"/>
      <c r="BH61" s="53"/>
      <c r="BI61" s="53"/>
      <c r="CA61" s="53">
        <v>12</v>
      </c>
      <c r="CB61" s="53">
        <v>0</v>
      </c>
      <c r="CZ61" s="16">
        <v>2</v>
      </c>
    </row>
    <row r="62" spans="1:104" x14ac:dyDescent="0.2">
      <c r="A62" s="64"/>
      <c r="B62" s="65"/>
      <c r="C62" s="326" t="s">
        <v>5924</v>
      </c>
      <c r="D62" s="327"/>
      <c r="E62" s="327"/>
      <c r="F62" s="327"/>
      <c r="G62" s="328"/>
      <c r="I62" s="66"/>
      <c r="K62" s="66"/>
      <c r="L62" s="67" t="s">
        <v>5924</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x14ac:dyDescent="0.2">
      <c r="A63" s="64"/>
      <c r="B63" s="65"/>
      <c r="C63" s="326" t="s">
        <v>5925</v>
      </c>
      <c r="D63" s="327"/>
      <c r="E63" s="327"/>
      <c r="F63" s="327"/>
      <c r="G63" s="328"/>
      <c r="I63" s="66"/>
      <c r="K63" s="66"/>
      <c r="L63" s="67" t="s">
        <v>5925</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104" x14ac:dyDescent="0.2">
      <c r="A64" s="64"/>
      <c r="B64" s="65"/>
      <c r="C64" s="326" t="s">
        <v>5893</v>
      </c>
      <c r="D64" s="327"/>
      <c r="E64" s="327"/>
      <c r="F64" s="327"/>
      <c r="G64" s="328"/>
      <c r="I64" s="66"/>
      <c r="K64" s="66"/>
      <c r="L64" s="67" t="s">
        <v>5893</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row>
    <row r="65" spans="1:61" x14ac:dyDescent="0.2">
      <c r="A65" s="64"/>
      <c r="B65" s="65"/>
      <c r="C65" s="326" t="s">
        <v>5894</v>
      </c>
      <c r="D65" s="327"/>
      <c r="E65" s="327"/>
      <c r="F65" s="327"/>
      <c r="G65" s="328"/>
      <c r="I65" s="66"/>
      <c r="K65" s="66"/>
      <c r="L65" s="67" t="s">
        <v>5894</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row>
    <row r="66" spans="1:61" x14ac:dyDescent="0.2">
      <c r="A66" s="64"/>
      <c r="B66" s="65"/>
      <c r="C66" s="326" t="s">
        <v>5895</v>
      </c>
      <c r="D66" s="327"/>
      <c r="E66" s="327"/>
      <c r="F66" s="327"/>
      <c r="G66" s="328"/>
      <c r="I66" s="66"/>
      <c r="K66" s="66"/>
      <c r="L66" s="67" t="s">
        <v>5895</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61" x14ac:dyDescent="0.2">
      <c r="A67" s="64"/>
      <c r="B67" s="65"/>
      <c r="C67" s="326" t="s">
        <v>5896</v>
      </c>
      <c r="D67" s="327"/>
      <c r="E67" s="327"/>
      <c r="F67" s="327"/>
      <c r="G67" s="328"/>
      <c r="I67" s="66"/>
      <c r="K67" s="66"/>
      <c r="L67" s="67" t="s">
        <v>5896</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61" x14ac:dyDescent="0.2">
      <c r="A68" s="64"/>
      <c r="B68" s="65"/>
      <c r="C68" s="326" t="s">
        <v>5897</v>
      </c>
      <c r="D68" s="327"/>
      <c r="E68" s="327"/>
      <c r="F68" s="327"/>
      <c r="G68" s="328"/>
      <c r="I68" s="66"/>
      <c r="K68" s="66"/>
      <c r="L68" s="67" t="s">
        <v>5897</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row>
    <row r="69" spans="1:61" x14ac:dyDescent="0.2">
      <c r="A69" s="64"/>
      <c r="B69" s="65"/>
      <c r="C69" s="326" t="s">
        <v>5898</v>
      </c>
      <c r="D69" s="327"/>
      <c r="E69" s="327"/>
      <c r="F69" s="327"/>
      <c r="G69" s="328"/>
      <c r="I69" s="66"/>
      <c r="K69" s="66"/>
      <c r="L69" s="67" t="s">
        <v>5898</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row>
    <row r="70" spans="1:61" x14ac:dyDescent="0.2">
      <c r="A70" s="64"/>
      <c r="B70" s="65"/>
      <c r="C70" s="326" t="s">
        <v>5899</v>
      </c>
      <c r="D70" s="327"/>
      <c r="E70" s="327"/>
      <c r="F70" s="327"/>
      <c r="G70" s="328"/>
      <c r="I70" s="66"/>
      <c r="K70" s="66"/>
      <c r="L70" s="67" t="s">
        <v>5899</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row>
    <row r="71" spans="1:61" x14ac:dyDescent="0.2">
      <c r="A71" s="64"/>
      <c r="B71" s="65"/>
      <c r="C71" s="326" t="s">
        <v>5900</v>
      </c>
      <c r="D71" s="327"/>
      <c r="E71" s="327"/>
      <c r="F71" s="327"/>
      <c r="G71" s="328"/>
      <c r="I71" s="66"/>
      <c r="K71" s="66"/>
      <c r="L71" s="67" t="s">
        <v>5900</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row>
    <row r="72" spans="1:61" ht="22.5" x14ac:dyDescent="0.2">
      <c r="A72" s="64"/>
      <c r="B72" s="65"/>
      <c r="C72" s="326" t="s">
        <v>5926</v>
      </c>
      <c r="D72" s="327"/>
      <c r="E72" s="327"/>
      <c r="F72" s="327"/>
      <c r="G72" s="328"/>
      <c r="I72" s="66"/>
      <c r="K72" s="66"/>
      <c r="L72" s="67" t="s">
        <v>5926</v>
      </c>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61" x14ac:dyDescent="0.2">
      <c r="A73" s="64"/>
      <c r="B73" s="65"/>
      <c r="C73" s="326" t="s">
        <v>5902</v>
      </c>
      <c r="D73" s="327"/>
      <c r="E73" s="327"/>
      <c r="F73" s="327"/>
      <c r="G73" s="328"/>
      <c r="I73" s="66"/>
      <c r="K73" s="66"/>
      <c r="L73" s="67" t="s">
        <v>5902</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61" x14ac:dyDescent="0.2">
      <c r="A74" s="64"/>
      <c r="B74" s="65"/>
      <c r="C74" s="326" t="s">
        <v>5920</v>
      </c>
      <c r="D74" s="327"/>
      <c r="E74" s="327"/>
      <c r="F74" s="327"/>
      <c r="G74" s="328"/>
      <c r="I74" s="66"/>
      <c r="K74" s="66"/>
      <c r="L74" s="67" t="s">
        <v>5920</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61" x14ac:dyDescent="0.2">
      <c r="A75" s="64"/>
      <c r="B75" s="65"/>
      <c r="C75" s="326" t="s">
        <v>5904</v>
      </c>
      <c r="D75" s="327"/>
      <c r="E75" s="327"/>
      <c r="F75" s="327"/>
      <c r="G75" s="328"/>
      <c r="I75" s="66"/>
      <c r="K75" s="66"/>
      <c r="L75" s="67" t="s">
        <v>5904</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row>
    <row r="76" spans="1:61" x14ac:dyDescent="0.2">
      <c r="A76" s="64"/>
      <c r="B76" s="65"/>
      <c r="C76" s="326" t="s">
        <v>5905</v>
      </c>
      <c r="D76" s="327"/>
      <c r="E76" s="327"/>
      <c r="F76" s="327"/>
      <c r="G76" s="328"/>
      <c r="I76" s="66"/>
      <c r="K76" s="66"/>
      <c r="L76" s="67" t="s">
        <v>5905</v>
      </c>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row>
    <row r="77" spans="1:61" x14ac:dyDescent="0.2">
      <c r="A77" s="64"/>
      <c r="B77" s="65"/>
      <c r="C77" s="326" t="s">
        <v>5906</v>
      </c>
      <c r="D77" s="327"/>
      <c r="E77" s="327"/>
      <c r="F77" s="327"/>
      <c r="G77" s="328"/>
      <c r="I77" s="66"/>
      <c r="K77" s="66"/>
      <c r="L77" s="67" t="s">
        <v>5906</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row>
    <row r="78" spans="1:61" x14ac:dyDescent="0.2">
      <c r="A78" s="64"/>
      <c r="B78" s="65"/>
      <c r="C78" s="326" t="s">
        <v>5927</v>
      </c>
      <c r="D78" s="327"/>
      <c r="E78" s="327"/>
      <c r="F78" s="327"/>
      <c r="G78" s="328"/>
      <c r="I78" s="66"/>
      <c r="K78" s="66"/>
      <c r="L78" s="67" t="s">
        <v>5927</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row>
    <row r="79" spans="1:61" ht="22.5" x14ac:dyDescent="0.2">
      <c r="A79" s="64"/>
      <c r="B79" s="65"/>
      <c r="C79" s="326" t="s">
        <v>5909</v>
      </c>
      <c r="D79" s="327"/>
      <c r="E79" s="327"/>
      <c r="F79" s="327"/>
      <c r="G79" s="328"/>
      <c r="I79" s="66"/>
      <c r="K79" s="66"/>
      <c r="L79" s="67" t="s">
        <v>5909</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61" x14ac:dyDescent="0.2">
      <c r="A80" s="64"/>
      <c r="B80" s="65"/>
      <c r="C80" s="326" t="s">
        <v>5910</v>
      </c>
      <c r="D80" s="327"/>
      <c r="E80" s="327"/>
      <c r="F80" s="327"/>
      <c r="G80" s="328"/>
      <c r="I80" s="66"/>
      <c r="K80" s="66"/>
      <c r="L80" s="67" t="s">
        <v>5910</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104" x14ac:dyDescent="0.2">
      <c r="A81" s="64"/>
      <c r="B81" s="65"/>
      <c r="C81" s="326" t="s">
        <v>5911</v>
      </c>
      <c r="D81" s="327"/>
      <c r="E81" s="327"/>
      <c r="F81" s="327"/>
      <c r="G81" s="328"/>
      <c r="I81" s="66"/>
      <c r="K81" s="66"/>
      <c r="L81" s="67" t="s">
        <v>5911</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104" x14ac:dyDescent="0.2">
      <c r="A82" s="64"/>
      <c r="B82" s="65"/>
      <c r="C82" s="326" t="s">
        <v>5912</v>
      </c>
      <c r="D82" s="327"/>
      <c r="E82" s="327"/>
      <c r="F82" s="327"/>
      <c r="G82" s="328"/>
      <c r="I82" s="66"/>
      <c r="K82" s="66"/>
      <c r="L82" s="67" t="s">
        <v>5912</v>
      </c>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104" x14ac:dyDescent="0.2">
      <c r="A83" s="64"/>
      <c r="B83" s="65"/>
      <c r="C83" s="326" t="s">
        <v>5913</v>
      </c>
      <c r="D83" s="327"/>
      <c r="E83" s="327"/>
      <c r="F83" s="327"/>
      <c r="G83" s="328"/>
      <c r="I83" s="66"/>
      <c r="K83" s="66"/>
      <c r="L83" s="67" t="s">
        <v>5913</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row>
    <row r="84" spans="1:104" x14ac:dyDescent="0.2">
      <c r="A84" s="64"/>
      <c r="B84" s="65"/>
      <c r="C84" s="326" t="s">
        <v>5914</v>
      </c>
      <c r="D84" s="327"/>
      <c r="E84" s="327"/>
      <c r="F84" s="327"/>
      <c r="G84" s="328"/>
      <c r="I84" s="66"/>
      <c r="K84" s="66"/>
      <c r="L84" s="67" t="s">
        <v>5914</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row>
    <row r="85" spans="1:104" ht="45" x14ac:dyDescent="0.2">
      <c r="A85" s="64"/>
      <c r="B85" s="65"/>
      <c r="C85" s="326" t="s">
        <v>5915</v>
      </c>
      <c r="D85" s="327"/>
      <c r="E85" s="327"/>
      <c r="F85" s="327"/>
      <c r="G85" s="328"/>
      <c r="I85" s="66"/>
      <c r="K85" s="66"/>
      <c r="L85" s="67" t="s">
        <v>5915</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row>
    <row r="86" spans="1:104" ht="45" x14ac:dyDescent="0.2">
      <c r="A86" s="64"/>
      <c r="B86" s="65"/>
      <c r="C86" s="326" t="s">
        <v>5916</v>
      </c>
      <c r="D86" s="327"/>
      <c r="E86" s="327"/>
      <c r="F86" s="327"/>
      <c r="G86" s="328"/>
      <c r="I86" s="66"/>
      <c r="K86" s="66"/>
      <c r="L86" s="67" t="s">
        <v>5916</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row>
    <row r="87" spans="1:104" x14ac:dyDescent="0.2">
      <c r="A87" s="54">
        <v>4</v>
      </c>
      <c r="B87" s="55" t="s">
        <v>4378</v>
      </c>
      <c r="C87" s="56" t="s">
        <v>5928</v>
      </c>
      <c r="D87" s="57" t="s">
        <v>281</v>
      </c>
      <c r="E87" s="100">
        <v>0</v>
      </c>
      <c r="F87" s="123"/>
      <c r="G87" s="60">
        <f>E87*F87</f>
        <v>0</v>
      </c>
      <c r="H87" s="61">
        <v>0</v>
      </c>
      <c r="I87" s="62">
        <f>E87*H87</f>
        <v>0</v>
      </c>
      <c r="J87" s="61"/>
      <c r="K87" s="62">
        <f>E87*J87</f>
        <v>0</v>
      </c>
      <c r="O87" s="53"/>
      <c r="Z87" s="53"/>
      <c r="AA87" s="53">
        <v>12</v>
      </c>
      <c r="AB87" s="53">
        <v>0</v>
      </c>
      <c r="AC87" s="53">
        <v>4</v>
      </c>
      <c r="AD87" s="53"/>
      <c r="AE87" s="53"/>
      <c r="AF87" s="53"/>
      <c r="AG87" s="53"/>
      <c r="AH87" s="53"/>
      <c r="AI87" s="53"/>
      <c r="AJ87" s="53"/>
      <c r="AK87" s="53"/>
      <c r="AL87" s="53"/>
      <c r="AM87" s="53"/>
      <c r="AN87" s="53"/>
      <c r="AO87" s="53"/>
      <c r="AP87" s="53"/>
      <c r="AQ87" s="53"/>
      <c r="AR87" s="53"/>
      <c r="AS87" s="53"/>
      <c r="AT87" s="53"/>
      <c r="AU87" s="53"/>
      <c r="AV87" s="53"/>
      <c r="AW87" s="53"/>
      <c r="AX87" s="53"/>
      <c r="AY87" s="53"/>
      <c r="AZ87" s="63">
        <f>G87</f>
        <v>0</v>
      </c>
      <c r="BA87" s="53"/>
      <c r="BB87" s="53"/>
      <c r="BC87" s="53"/>
      <c r="BD87" s="53"/>
      <c r="BE87" s="53"/>
      <c r="BF87" s="53"/>
      <c r="BG87" s="53"/>
      <c r="BH87" s="53"/>
      <c r="BI87" s="53"/>
      <c r="CA87" s="53">
        <v>12</v>
      </c>
      <c r="CB87" s="53">
        <v>0</v>
      </c>
      <c r="CZ87" s="16">
        <v>2</v>
      </c>
    </row>
    <row r="88" spans="1:104" x14ac:dyDescent="0.2">
      <c r="A88" s="64"/>
      <c r="B88" s="65"/>
      <c r="C88" s="326" t="s">
        <v>5929</v>
      </c>
      <c r="D88" s="327"/>
      <c r="E88" s="327"/>
      <c r="F88" s="327"/>
      <c r="G88" s="328"/>
      <c r="I88" s="66"/>
      <c r="K88" s="66"/>
      <c r="L88" s="67" t="s">
        <v>5929</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row>
    <row r="89" spans="1:104" x14ac:dyDescent="0.2">
      <c r="A89" s="64"/>
      <c r="B89" s="65"/>
      <c r="C89" s="326" t="s">
        <v>5930</v>
      </c>
      <c r="D89" s="327"/>
      <c r="E89" s="327"/>
      <c r="F89" s="327"/>
      <c r="G89" s="328"/>
      <c r="I89" s="66"/>
      <c r="K89" s="66"/>
      <c r="L89" s="67" t="s">
        <v>5930</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row>
    <row r="90" spans="1:104" x14ac:dyDescent="0.2">
      <c r="A90" s="64"/>
      <c r="B90" s="65"/>
      <c r="C90" s="326" t="s">
        <v>5893</v>
      </c>
      <c r="D90" s="327"/>
      <c r="E90" s="327"/>
      <c r="F90" s="327"/>
      <c r="G90" s="328"/>
      <c r="I90" s="66"/>
      <c r="K90" s="66"/>
      <c r="L90" s="67" t="s">
        <v>5893</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row>
    <row r="91" spans="1:104" x14ac:dyDescent="0.2">
      <c r="A91" s="64"/>
      <c r="B91" s="65"/>
      <c r="C91" s="326" t="s">
        <v>5894</v>
      </c>
      <c r="D91" s="327"/>
      <c r="E91" s="327"/>
      <c r="F91" s="327"/>
      <c r="G91" s="328"/>
      <c r="I91" s="66"/>
      <c r="K91" s="66"/>
      <c r="L91" s="67" t="s">
        <v>5894</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row>
    <row r="92" spans="1:104" x14ac:dyDescent="0.2">
      <c r="A92" s="64"/>
      <c r="B92" s="65"/>
      <c r="C92" s="326" t="s">
        <v>5895</v>
      </c>
      <c r="D92" s="327"/>
      <c r="E92" s="327"/>
      <c r="F92" s="327"/>
      <c r="G92" s="328"/>
      <c r="I92" s="66"/>
      <c r="K92" s="66"/>
      <c r="L92" s="67" t="s">
        <v>5895</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row>
    <row r="93" spans="1:104" x14ac:dyDescent="0.2">
      <c r="A93" s="64"/>
      <c r="B93" s="65"/>
      <c r="C93" s="326" t="s">
        <v>5896</v>
      </c>
      <c r="D93" s="327"/>
      <c r="E93" s="327"/>
      <c r="F93" s="327"/>
      <c r="G93" s="328"/>
      <c r="I93" s="66"/>
      <c r="K93" s="66"/>
      <c r="L93" s="67" t="s">
        <v>5896</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row>
    <row r="94" spans="1:104" x14ac:dyDescent="0.2">
      <c r="A94" s="64"/>
      <c r="B94" s="65"/>
      <c r="C94" s="326" t="s">
        <v>5897</v>
      </c>
      <c r="D94" s="327"/>
      <c r="E94" s="327"/>
      <c r="F94" s="327"/>
      <c r="G94" s="328"/>
      <c r="I94" s="66"/>
      <c r="K94" s="66"/>
      <c r="L94" s="67" t="s">
        <v>5897</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row>
    <row r="95" spans="1:104" x14ac:dyDescent="0.2">
      <c r="A95" s="64"/>
      <c r="B95" s="65"/>
      <c r="C95" s="326" t="s">
        <v>5898</v>
      </c>
      <c r="D95" s="327"/>
      <c r="E95" s="327"/>
      <c r="F95" s="327"/>
      <c r="G95" s="328"/>
      <c r="I95" s="66"/>
      <c r="K95" s="66"/>
      <c r="L95" s="67" t="s">
        <v>5898</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row>
    <row r="96" spans="1:104" x14ac:dyDescent="0.2">
      <c r="A96" s="64"/>
      <c r="B96" s="65"/>
      <c r="C96" s="326" t="s">
        <v>5899</v>
      </c>
      <c r="D96" s="327"/>
      <c r="E96" s="327"/>
      <c r="F96" s="327"/>
      <c r="G96" s="328"/>
      <c r="I96" s="66"/>
      <c r="K96" s="66"/>
      <c r="L96" s="67" t="s">
        <v>5899</v>
      </c>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row>
    <row r="97" spans="1:61" x14ac:dyDescent="0.2">
      <c r="A97" s="64"/>
      <c r="B97" s="65"/>
      <c r="C97" s="326" t="s">
        <v>5900</v>
      </c>
      <c r="D97" s="327"/>
      <c r="E97" s="327"/>
      <c r="F97" s="327"/>
      <c r="G97" s="328"/>
      <c r="I97" s="66"/>
      <c r="K97" s="66"/>
      <c r="L97" s="67" t="s">
        <v>5900</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row>
    <row r="98" spans="1:61" ht="22.5" x14ac:dyDescent="0.2">
      <c r="A98" s="64"/>
      <c r="B98" s="65"/>
      <c r="C98" s="326" t="s">
        <v>5931</v>
      </c>
      <c r="D98" s="327"/>
      <c r="E98" s="327"/>
      <c r="F98" s="327"/>
      <c r="G98" s="328"/>
      <c r="I98" s="66"/>
      <c r="K98" s="66"/>
      <c r="L98" s="67" t="s">
        <v>5931</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row>
    <row r="99" spans="1:61" x14ac:dyDescent="0.2">
      <c r="A99" s="64"/>
      <c r="B99" s="65"/>
      <c r="C99" s="326" t="s">
        <v>5902</v>
      </c>
      <c r="D99" s="327"/>
      <c r="E99" s="327"/>
      <c r="F99" s="327"/>
      <c r="G99" s="328"/>
      <c r="I99" s="66"/>
      <c r="K99" s="66"/>
      <c r="L99" s="67" t="s">
        <v>5902</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row>
    <row r="100" spans="1:61" x14ac:dyDescent="0.2">
      <c r="A100" s="64"/>
      <c r="B100" s="65"/>
      <c r="C100" s="326" t="s">
        <v>5920</v>
      </c>
      <c r="D100" s="327"/>
      <c r="E100" s="327"/>
      <c r="F100" s="327"/>
      <c r="G100" s="328"/>
      <c r="I100" s="66"/>
      <c r="K100" s="66"/>
      <c r="L100" s="67" t="s">
        <v>5920</v>
      </c>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row>
    <row r="101" spans="1:61" x14ac:dyDescent="0.2">
      <c r="A101" s="64"/>
      <c r="B101" s="65"/>
      <c r="C101" s="326" t="s">
        <v>5904</v>
      </c>
      <c r="D101" s="327"/>
      <c r="E101" s="327"/>
      <c r="F101" s="327"/>
      <c r="G101" s="328"/>
      <c r="I101" s="66"/>
      <c r="K101" s="66"/>
      <c r="L101" s="67" t="s">
        <v>5904</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row>
    <row r="102" spans="1:61" x14ac:dyDescent="0.2">
      <c r="A102" s="64"/>
      <c r="B102" s="65"/>
      <c r="C102" s="326" t="s">
        <v>5905</v>
      </c>
      <c r="D102" s="327"/>
      <c r="E102" s="327"/>
      <c r="F102" s="327"/>
      <c r="G102" s="328"/>
      <c r="I102" s="66"/>
      <c r="K102" s="66"/>
      <c r="L102" s="67" t="s">
        <v>5905</v>
      </c>
      <c r="O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row>
    <row r="103" spans="1:61" x14ac:dyDescent="0.2">
      <c r="A103" s="64"/>
      <c r="B103" s="65"/>
      <c r="C103" s="326" t="s">
        <v>5906</v>
      </c>
      <c r="D103" s="327"/>
      <c r="E103" s="327"/>
      <c r="F103" s="327"/>
      <c r="G103" s="328"/>
      <c r="I103" s="66"/>
      <c r="K103" s="66"/>
      <c r="L103" s="67" t="s">
        <v>5906</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row>
    <row r="104" spans="1:61" x14ac:dyDescent="0.2">
      <c r="A104" s="64"/>
      <c r="B104" s="65"/>
      <c r="C104" s="326" t="s">
        <v>5907</v>
      </c>
      <c r="D104" s="327"/>
      <c r="E104" s="327"/>
      <c r="F104" s="327"/>
      <c r="G104" s="328"/>
      <c r="I104" s="66"/>
      <c r="K104" s="66"/>
      <c r="L104" s="67" t="s">
        <v>5907</v>
      </c>
      <c r="O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row>
    <row r="105" spans="1:61" ht="22.5" x14ac:dyDescent="0.2">
      <c r="A105" s="64"/>
      <c r="B105" s="65"/>
      <c r="C105" s="326" t="s">
        <v>5909</v>
      </c>
      <c r="D105" s="327"/>
      <c r="E105" s="327"/>
      <c r="F105" s="327"/>
      <c r="G105" s="328"/>
      <c r="I105" s="66"/>
      <c r="K105" s="66"/>
      <c r="L105" s="67" t="s">
        <v>5909</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61" x14ac:dyDescent="0.2">
      <c r="A106" s="64"/>
      <c r="B106" s="65"/>
      <c r="C106" s="326" t="s">
        <v>5910</v>
      </c>
      <c r="D106" s="327"/>
      <c r="E106" s="327"/>
      <c r="F106" s="327"/>
      <c r="G106" s="328"/>
      <c r="I106" s="66"/>
      <c r="K106" s="66"/>
      <c r="L106" s="67" t="s">
        <v>5910</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61" x14ac:dyDescent="0.2">
      <c r="A107" s="64"/>
      <c r="B107" s="65"/>
      <c r="C107" s="326" t="s">
        <v>5911</v>
      </c>
      <c r="D107" s="327"/>
      <c r="E107" s="327"/>
      <c r="F107" s="327"/>
      <c r="G107" s="328"/>
      <c r="I107" s="66"/>
      <c r="K107" s="66"/>
      <c r="L107" s="67" t="s">
        <v>5911</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row>
    <row r="108" spans="1:61" x14ac:dyDescent="0.2">
      <c r="A108" s="64"/>
      <c r="B108" s="65"/>
      <c r="C108" s="326" t="s">
        <v>5912</v>
      </c>
      <c r="D108" s="327"/>
      <c r="E108" s="327"/>
      <c r="F108" s="327"/>
      <c r="G108" s="328"/>
      <c r="I108" s="66"/>
      <c r="K108" s="66"/>
      <c r="L108" s="67" t="s">
        <v>5912</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row>
    <row r="109" spans="1:61" x14ac:dyDescent="0.2">
      <c r="A109" s="64"/>
      <c r="B109" s="65"/>
      <c r="C109" s="326" t="s">
        <v>5913</v>
      </c>
      <c r="D109" s="327"/>
      <c r="E109" s="327"/>
      <c r="F109" s="327"/>
      <c r="G109" s="328"/>
      <c r="I109" s="66"/>
      <c r="K109" s="66"/>
      <c r="L109" s="67" t="s">
        <v>5913</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row>
    <row r="110" spans="1:61" x14ac:dyDescent="0.2">
      <c r="A110" s="64"/>
      <c r="B110" s="65"/>
      <c r="C110" s="326" t="s">
        <v>5914</v>
      </c>
      <c r="D110" s="327"/>
      <c r="E110" s="327"/>
      <c r="F110" s="327"/>
      <c r="G110" s="328"/>
      <c r="I110" s="66"/>
      <c r="K110" s="66"/>
      <c r="L110" s="67" t="s">
        <v>5914</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row>
    <row r="111" spans="1:61" ht="45" x14ac:dyDescent="0.2">
      <c r="A111" s="64"/>
      <c r="B111" s="65"/>
      <c r="C111" s="326" t="s">
        <v>5915</v>
      </c>
      <c r="D111" s="327"/>
      <c r="E111" s="327"/>
      <c r="F111" s="327"/>
      <c r="G111" s="328"/>
      <c r="I111" s="66"/>
      <c r="K111" s="66"/>
      <c r="L111" s="67" t="s">
        <v>5915</v>
      </c>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row>
    <row r="112" spans="1:61" ht="45" x14ac:dyDescent="0.2">
      <c r="A112" s="64"/>
      <c r="B112" s="65"/>
      <c r="C112" s="326" t="s">
        <v>5916</v>
      </c>
      <c r="D112" s="327"/>
      <c r="E112" s="327"/>
      <c r="F112" s="327"/>
      <c r="G112" s="328"/>
      <c r="I112" s="66"/>
      <c r="K112" s="66"/>
      <c r="L112" s="67" t="s">
        <v>5916</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row>
    <row r="113" spans="1:104" x14ac:dyDescent="0.2">
      <c r="A113" s="54">
        <v>5</v>
      </c>
      <c r="B113" s="55" t="s">
        <v>4471</v>
      </c>
      <c r="C113" s="56" t="s">
        <v>5932</v>
      </c>
      <c r="D113" s="57" t="s">
        <v>281</v>
      </c>
      <c r="E113" s="100">
        <v>0</v>
      </c>
      <c r="F113" s="123">
        <v>0</v>
      </c>
      <c r="G113" s="60">
        <f>E113*F113</f>
        <v>0</v>
      </c>
      <c r="H113" s="61">
        <v>0</v>
      </c>
      <c r="I113" s="62">
        <f>E113*H113</f>
        <v>0</v>
      </c>
      <c r="J113" s="61"/>
      <c r="K113" s="62">
        <f>E113*J113</f>
        <v>0</v>
      </c>
      <c r="O113" s="53"/>
      <c r="Z113" s="53"/>
      <c r="AA113" s="53">
        <v>12</v>
      </c>
      <c r="AB113" s="53">
        <v>0</v>
      </c>
      <c r="AC113" s="53">
        <v>6</v>
      </c>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63">
        <f>G113</f>
        <v>0</v>
      </c>
      <c r="BA113" s="53"/>
      <c r="BB113" s="53"/>
      <c r="BC113" s="53"/>
      <c r="BD113" s="53"/>
      <c r="BE113" s="53"/>
      <c r="BF113" s="53"/>
      <c r="BG113" s="53"/>
      <c r="BH113" s="53"/>
      <c r="BI113" s="53"/>
      <c r="CA113" s="53">
        <v>12</v>
      </c>
      <c r="CB113" s="53">
        <v>0</v>
      </c>
      <c r="CZ113" s="16">
        <v>2</v>
      </c>
    </row>
    <row r="114" spans="1:104" x14ac:dyDescent="0.2">
      <c r="A114" s="64"/>
      <c r="B114" s="65"/>
      <c r="C114" s="326" t="s">
        <v>5933</v>
      </c>
      <c r="D114" s="327"/>
      <c r="E114" s="327"/>
      <c r="F114" s="327"/>
      <c r="G114" s="328"/>
      <c r="I114" s="66"/>
      <c r="K114" s="66"/>
      <c r="L114" s="67" t="s">
        <v>5933</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row>
    <row r="115" spans="1:104" x14ac:dyDescent="0.2">
      <c r="A115" s="64"/>
      <c r="B115" s="65"/>
      <c r="C115" s="326" t="s">
        <v>5934</v>
      </c>
      <c r="D115" s="327"/>
      <c r="E115" s="327"/>
      <c r="F115" s="327"/>
      <c r="G115" s="328"/>
      <c r="I115" s="66"/>
      <c r="K115" s="66"/>
      <c r="L115" s="67" t="s">
        <v>5934</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row>
    <row r="116" spans="1:104" x14ac:dyDescent="0.2">
      <c r="A116" s="64"/>
      <c r="B116" s="65"/>
      <c r="C116" s="326" t="s">
        <v>5893</v>
      </c>
      <c r="D116" s="327"/>
      <c r="E116" s="327"/>
      <c r="F116" s="327"/>
      <c r="G116" s="328"/>
      <c r="I116" s="66"/>
      <c r="K116" s="66"/>
      <c r="L116" s="67" t="s">
        <v>5893</v>
      </c>
      <c r="O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row>
    <row r="117" spans="1:104" x14ac:dyDescent="0.2">
      <c r="A117" s="64"/>
      <c r="B117" s="65"/>
      <c r="C117" s="326" t="s">
        <v>5894</v>
      </c>
      <c r="D117" s="327"/>
      <c r="E117" s="327"/>
      <c r="F117" s="327"/>
      <c r="G117" s="328"/>
      <c r="I117" s="66"/>
      <c r="K117" s="66"/>
      <c r="L117" s="67" t="s">
        <v>5894</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104" x14ac:dyDescent="0.2">
      <c r="A118" s="64"/>
      <c r="B118" s="65"/>
      <c r="C118" s="326" t="s">
        <v>5895</v>
      </c>
      <c r="D118" s="327"/>
      <c r="E118" s="327"/>
      <c r="F118" s="327"/>
      <c r="G118" s="328"/>
      <c r="I118" s="66"/>
      <c r="K118" s="66"/>
      <c r="L118" s="67" t="s">
        <v>5895</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104" x14ac:dyDescent="0.2">
      <c r="A119" s="64"/>
      <c r="B119" s="65"/>
      <c r="C119" s="326" t="s">
        <v>5896</v>
      </c>
      <c r="D119" s="327"/>
      <c r="E119" s="327"/>
      <c r="F119" s="327"/>
      <c r="G119" s="328"/>
      <c r="I119" s="66"/>
      <c r="K119" s="66"/>
      <c r="L119" s="67" t="s">
        <v>5896</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row>
    <row r="120" spans="1:104" x14ac:dyDescent="0.2">
      <c r="A120" s="64"/>
      <c r="B120" s="65"/>
      <c r="C120" s="326" t="s">
        <v>5897</v>
      </c>
      <c r="D120" s="327"/>
      <c r="E120" s="327"/>
      <c r="F120" s="327"/>
      <c r="G120" s="328"/>
      <c r="I120" s="66"/>
      <c r="K120" s="66"/>
      <c r="L120" s="67" t="s">
        <v>5897</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104" x14ac:dyDescent="0.2">
      <c r="A121" s="64"/>
      <c r="B121" s="65"/>
      <c r="C121" s="326" t="s">
        <v>5898</v>
      </c>
      <c r="D121" s="327"/>
      <c r="E121" s="327"/>
      <c r="F121" s="327"/>
      <c r="G121" s="328"/>
      <c r="I121" s="66"/>
      <c r="K121" s="66"/>
      <c r="L121" s="67" t="s">
        <v>5898</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104" x14ac:dyDescent="0.2">
      <c r="A122" s="64"/>
      <c r="B122" s="65"/>
      <c r="C122" s="326" t="s">
        <v>5899</v>
      </c>
      <c r="D122" s="327"/>
      <c r="E122" s="327"/>
      <c r="F122" s="327"/>
      <c r="G122" s="328"/>
      <c r="I122" s="66"/>
      <c r="K122" s="66"/>
      <c r="L122" s="67" t="s">
        <v>5899</v>
      </c>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1:104" x14ac:dyDescent="0.2">
      <c r="A123" s="64"/>
      <c r="B123" s="65"/>
      <c r="C123" s="326" t="s">
        <v>5900</v>
      </c>
      <c r="D123" s="327"/>
      <c r="E123" s="327"/>
      <c r="F123" s="327"/>
      <c r="G123" s="328"/>
      <c r="I123" s="66"/>
      <c r="K123" s="66"/>
      <c r="L123" s="67" t="s">
        <v>5900</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104" ht="22.5" x14ac:dyDescent="0.2">
      <c r="A124" s="64"/>
      <c r="B124" s="65"/>
      <c r="C124" s="326" t="s">
        <v>5935</v>
      </c>
      <c r="D124" s="327"/>
      <c r="E124" s="327"/>
      <c r="F124" s="327"/>
      <c r="G124" s="328"/>
      <c r="I124" s="66"/>
      <c r="K124" s="66"/>
      <c r="L124" s="67" t="s">
        <v>5935</v>
      </c>
      <c r="O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row>
    <row r="125" spans="1:104" x14ac:dyDescent="0.2">
      <c r="A125" s="64"/>
      <c r="B125" s="65"/>
      <c r="C125" s="326" t="s">
        <v>5902</v>
      </c>
      <c r="D125" s="327"/>
      <c r="E125" s="327"/>
      <c r="F125" s="327"/>
      <c r="G125" s="328"/>
      <c r="I125" s="66"/>
      <c r="K125" s="66"/>
      <c r="L125" s="67" t="s">
        <v>5902</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104" x14ac:dyDescent="0.2">
      <c r="A126" s="64"/>
      <c r="B126" s="65"/>
      <c r="C126" s="326" t="s">
        <v>5920</v>
      </c>
      <c r="D126" s="327"/>
      <c r="E126" s="327"/>
      <c r="F126" s="327"/>
      <c r="G126" s="328"/>
      <c r="I126" s="66"/>
      <c r="K126" s="66"/>
      <c r="L126" s="67" t="s">
        <v>5920</v>
      </c>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row>
    <row r="127" spans="1:104" x14ac:dyDescent="0.2">
      <c r="A127" s="64"/>
      <c r="B127" s="65"/>
      <c r="C127" s="326" t="s">
        <v>5904</v>
      </c>
      <c r="D127" s="327"/>
      <c r="E127" s="327"/>
      <c r="F127" s="327"/>
      <c r="G127" s="328"/>
      <c r="I127" s="66"/>
      <c r="K127" s="66"/>
      <c r="L127" s="67" t="s">
        <v>5904</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row>
    <row r="128" spans="1:104" x14ac:dyDescent="0.2">
      <c r="A128" s="64"/>
      <c r="B128" s="65"/>
      <c r="C128" s="326" t="s">
        <v>5905</v>
      </c>
      <c r="D128" s="327"/>
      <c r="E128" s="327"/>
      <c r="F128" s="327"/>
      <c r="G128" s="328"/>
      <c r="I128" s="66"/>
      <c r="K128" s="66"/>
      <c r="L128" s="67" t="s">
        <v>5905</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row>
    <row r="129" spans="1:104" x14ac:dyDescent="0.2">
      <c r="A129" s="64"/>
      <c r="B129" s="65"/>
      <c r="C129" s="326" t="s">
        <v>5906</v>
      </c>
      <c r="D129" s="327"/>
      <c r="E129" s="327"/>
      <c r="F129" s="327"/>
      <c r="G129" s="328"/>
      <c r="I129" s="66"/>
      <c r="K129" s="66"/>
      <c r="L129" s="67" t="s">
        <v>5906</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104" x14ac:dyDescent="0.2">
      <c r="A130" s="64"/>
      <c r="B130" s="65"/>
      <c r="C130" s="326" t="s">
        <v>5936</v>
      </c>
      <c r="D130" s="327"/>
      <c r="E130" s="327"/>
      <c r="F130" s="327"/>
      <c r="G130" s="328"/>
      <c r="I130" s="66"/>
      <c r="K130" s="66"/>
      <c r="L130" s="67" t="s">
        <v>5936</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row>
    <row r="131" spans="1:104" ht="22.5" x14ac:dyDescent="0.2">
      <c r="A131" s="64"/>
      <c r="B131" s="65"/>
      <c r="C131" s="326" t="s">
        <v>5909</v>
      </c>
      <c r="D131" s="327"/>
      <c r="E131" s="327"/>
      <c r="F131" s="327"/>
      <c r="G131" s="328"/>
      <c r="I131" s="66"/>
      <c r="K131" s="66"/>
      <c r="L131" s="67" t="s">
        <v>5909</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104" x14ac:dyDescent="0.2">
      <c r="A132" s="64"/>
      <c r="B132" s="65"/>
      <c r="C132" s="326" t="s">
        <v>5910</v>
      </c>
      <c r="D132" s="327"/>
      <c r="E132" s="327"/>
      <c r="F132" s="327"/>
      <c r="G132" s="328"/>
      <c r="I132" s="66"/>
      <c r="K132" s="66"/>
      <c r="L132" s="67" t="s">
        <v>5910</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row>
    <row r="133" spans="1:104" x14ac:dyDescent="0.2">
      <c r="A133" s="64"/>
      <c r="B133" s="65"/>
      <c r="C133" s="326" t="s">
        <v>5911</v>
      </c>
      <c r="D133" s="327"/>
      <c r="E133" s="327"/>
      <c r="F133" s="327"/>
      <c r="G133" s="328"/>
      <c r="I133" s="66"/>
      <c r="K133" s="66"/>
      <c r="L133" s="67" t="s">
        <v>5911</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104" x14ac:dyDescent="0.2">
      <c r="A134" s="64"/>
      <c r="B134" s="65"/>
      <c r="C134" s="326" t="s">
        <v>5912</v>
      </c>
      <c r="D134" s="327"/>
      <c r="E134" s="327"/>
      <c r="F134" s="327"/>
      <c r="G134" s="328"/>
      <c r="I134" s="66"/>
      <c r="K134" s="66"/>
      <c r="L134" s="67" t="s">
        <v>5912</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row>
    <row r="135" spans="1:104" x14ac:dyDescent="0.2">
      <c r="A135" s="64"/>
      <c r="B135" s="65"/>
      <c r="C135" s="326" t="s">
        <v>5913</v>
      </c>
      <c r="D135" s="327"/>
      <c r="E135" s="327"/>
      <c r="F135" s="327"/>
      <c r="G135" s="328"/>
      <c r="I135" s="66"/>
      <c r="K135" s="66"/>
      <c r="L135" s="67" t="s">
        <v>5913</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row>
    <row r="136" spans="1:104" x14ac:dyDescent="0.2">
      <c r="A136" s="64"/>
      <c r="B136" s="65"/>
      <c r="C136" s="326" t="s">
        <v>5914</v>
      </c>
      <c r="D136" s="327"/>
      <c r="E136" s="327"/>
      <c r="F136" s="327"/>
      <c r="G136" s="328"/>
      <c r="I136" s="66"/>
      <c r="K136" s="66"/>
      <c r="L136" s="67" t="s">
        <v>5914</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row>
    <row r="137" spans="1:104" ht="45" x14ac:dyDescent="0.2">
      <c r="A137" s="64"/>
      <c r="B137" s="65"/>
      <c r="C137" s="326" t="s">
        <v>5915</v>
      </c>
      <c r="D137" s="327"/>
      <c r="E137" s="327"/>
      <c r="F137" s="327"/>
      <c r="G137" s="328"/>
      <c r="I137" s="66"/>
      <c r="K137" s="66"/>
      <c r="L137" s="67" t="s">
        <v>5915</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row>
    <row r="138" spans="1:104" ht="45" x14ac:dyDescent="0.2">
      <c r="A138" s="64"/>
      <c r="B138" s="65"/>
      <c r="C138" s="326" t="s">
        <v>5922</v>
      </c>
      <c r="D138" s="327"/>
      <c r="E138" s="327"/>
      <c r="F138" s="327"/>
      <c r="G138" s="328"/>
      <c r="I138" s="66"/>
      <c r="K138" s="66"/>
      <c r="L138" s="67" t="s">
        <v>5922</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row>
    <row r="139" spans="1:104" ht="76.5" x14ac:dyDescent="0.2">
      <c r="A139" s="64"/>
      <c r="B139" s="65"/>
      <c r="C139" s="329" t="s">
        <v>4129</v>
      </c>
      <c r="D139" s="330"/>
      <c r="E139" s="68">
        <v>0</v>
      </c>
      <c r="F139" s="69"/>
      <c r="G139" s="70"/>
      <c r="H139" s="71"/>
      <c r="I139" s="66"/>
      <c r="J139" s="72"/>
      <c r="K139" s="66"/>
      <c r="M139" s="67">
        <v>0</v>
      </c>
      <c r="O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73" t="str">
        <f>C138</f>
        <v>• Podskříňková digestoř - 1ks, šíře 60 cm,nerez, max. výkon 160 m?/h (15 Pa), hlučnost Lw 50 – 61 dB(A), 3 rychlosti, mechanické tlačítkové ovládání, kovové sendvičové tukové filtry, které lze mýt v myčce, možnost práce v odtahovém i recirkulačním režimu, výstupní průměr 120 mm, osvětlení 1 × 4 W LED žárovka E14, Výbava: zdarma zpětná klapka"</v>
      </c>
      <c r="BE139" s="53"/>
      <c r="BF139" s="53"/>
      <c r="BG139" s="53"/>
      <c r="BH139" s="53"/>
      <c r="BI139" s="53"/>
    </row>
    <row r="140" spans="1:104" x14ac:dyDescent="0.2">
      <c r="A140" s="54">
        <v>6</v>
      </c>
      <c r="B140" s="55" t="s">
        <v>4471</v>
      </c>
      <c r="C140" s="56" t="s">
        <v>5937</v>
      </c>
      <c r="D140" s="57" t="s">
        <v>281</v>
      </c>
      <c r="E140" s="100">
        <v>1</v>
      </c>
      <c r="F140" s="59"/>
      <c r="G140" s="60">
        <f>E140*F140</f>
        <v>0</v>
      </c>
      <c r="H140" s="61">
        <v>0</v>
      </c>
      <c r="I140" s="62">
        <f>E140*H140</f>
        <v>0</v>
      </c>
      <c r="J140" s="61"/>
      <c r="K140" s="62">
        <f>E140*J140</f>
        <v>0</v>
      </c>
      <c r="O140" s="53"/>
      <c r="Z140" s="53"/>
      <c r="AA140" s="53">
        <v>12</v>
      </c>
      <c r="AB140" s="53">
        <v>0</v>
      </c>
      <c r="AC140" s="53">
        <v>5</v>
      </c>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63">
        <f>G140</f>
        <v>0</v>
      </c>
      <c r="BA140" s="53"/>
      <c r="BB140" s="53"/>
      <c r="BC140" s="53"/>
      <c r="BD140" s="53"/>
      <c r="BE140" s="53"/>
      <c r="BF140" s="53"/>
      <c r="BG140" s="53"/>
      <c r="BH140" s="53"/>
      <c r="BI140" s="53"/>
      <c r="CA140" s="53">
        <v>12</v>
      </c>
      <c r="CB140" s="53">
        <v>0</v>
      </c>
      <c r="CZ140" s="16">
        <v>2</v>
      </c>
    </row>
    <row r="141" spans="1:104" x14ac:dyDescent="0.2">
      <c r="A141" s="64"/>
      <c r="B141" s="65"/>
      <c r="C141" s="326" t="s">
        <v>5938</v>
      </c>
      <c r="D141" s="327"/>
      <c r="E141" s="327"/>
      <c r="F141" s="327"/>
      <c r="G141" s="328"/>
      <c r="I141" s="66"/>
      <c r="K141" s="66"/>
      <c r="L141" s="67" t="s">
        <v>5938</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1:104" x14ac:dyDescent="0.2">
      <c r="A142" s="64"/>
      <c r="B142" s="65"/>
      <c r="C142" s="326" t="s">
        <v>5939</v>
      </c>
      <c r="D142" s="327"/>
      <c r="E142" s="327"/>
      <c r="F142" s="327"/>
      <c r="G142" s="328"/>
      <c r="I142" s="66"/>
      <c r="K142" s="66"/>
      <c r="L142" s="67" t="s">
        <v>5939</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row>
    <row r="143" spans="1:104" x14ac:dyDescent="0.2">
      <c r="A143" s="64"/>
      <c r="B143" s="65"/>
      <c r="C143" s="326" t="s">
        <v>5893</v>
      </c>
      <c r="D143" s="327"/>
      <c r="E143" s="327"/>
      <c r="F143" s="327"/>
      <c r="G143" s="328"/>
      <c r="I143" s="66"/>
      <c r="K143" s="66"/>
      <c r="L143" s="67" t="s">
        <v>5893</v>
      </c>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row>
    <row r="144" spans="1:104" x14ac:dyDescent="0.2">
      <c r="A144" s="64"/>
      <c r="B144" s="65"/>
      <c r="C144" s="326" t="s">
        <v>5894</v>
      </c>
      <c r="D144" s="327"/>
      <c r="E144" s="327"/>
      <c r="F144" s="327"/>
      <c r="G144" s="328"/>
      <c r="I144" s="66"/>
      <c r="K144" s="66"/>
      <c r="L144" s="67" t="s">
        <v>5894</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1:61" x14ac:dyDescent="0.2">
      <c r="A145" s="64"/>
      <c r="B145" s="65"/>
      <c r="C145" s="326" t="s">
        <v>5895</v>
      </c>
      <c r="D145" s="327"/>
      <c r="E145" s="327"/>
      <c r="F145" s="327"/>
      <c r="G145" s="328"/>
      <c r="I145" s="66"/>
      <c r="K145" s="66"/>
      <c r="L145" s="67" t="s">
        <v>5895</v>
      </c>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row>
    <row r="146" spans="1:61" x14ac:dyDescent="0.2">
      <c r="A146" s="64"/>
      <c r="B146" s="65"/>
      <c r="C146" s="326" t="s">
        <v>5896</v>
      </c>
      <c r="D146" s="327"/>
      <c r="E146" s="327"/>
      <c r="F146" s="327"/>
      <c r="G146" s="328"/>
      <c r="I146" s="66"/>
      <c r="K146" s="66"/>
      <c r="L146" s="67" t="s">
        <v>5896</v>
      </c>
      <c r="O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row>
    <row r="147" spans="1:61" x14ac:dyDescent="0.2">
      <c r="A147" s="64"/>
      <c r="B147" s="65"/>
      <c r="C147" s="326" t="s">
        <v>5897</v>
      </c>
      <c r="D147" s="327"/>
      <c r="E147" s="327"/>
      <c r="F147" s="327"/>
      <c r="G147" s="328"/>
      <c r="I147" s="66"/>
      <c r="K147" s="66"/>
      <c r="L147" s="67" t="s">
        <v>5897</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61" x14ac:dyDescent="0.2">
      <c r="A148" s="64"/>
      <c r="B148" s="65"/>
      <c r="C148" s="326" t="s">
        <v>5898</v>
      </c>
      <c r="D148" s="327"/>
      <c r="E148" s="327"/>
      <c r="F148" s="327"/>
      <c r="G148" s="328"/>
      <c r="I148" s="66"/>
      <c r="K148" s="66"/>
      <c r="L148" s="67" t="s">
        <v>5898</v>
      </c>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row>
    <row r="149" spans="1:61" x14ac:dyDescent="0.2">
      <c r="A149" s="64"/>
      <c r="B149" s="65"/>
      <c r="C149" s="326" t="s">
        <v>5899</v>
      </c>
      <c r="D149" s="327"/>
      <c r="E149" s="327"/>
      <c r="F149" s="327"/>
      <c r="G149" s="328"/>
      <c r="I149" s="66"/>
      <c r="K149" s="66"/>
      <c r="L149" s="67" t="s">
        <v>5899</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row>
    <row r="150" spans="1:61" x14ac:dyDescent="0.2">
      <c r="A150" s="64"/>
      <c r="B150" s="65"/>
      <c r="C150" s="326" t="s">
        <v>5900</v>
      </c>
      <c r="D150" s="327"/>
      <c r="E150" s="327"/>
      <c r="F150" s="327"/>
      <c r="G150" s="328"/>
      <c r="I150" s="66"/>
      <c r="K150" s="66"/>
      <c r="L150" s="67" t="s">
        <v>5900</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row>
    <row r="151" spans="1:61" ht="22.5" x14ac:dyDescent="0.2">
      <c r="A151" s="64"/>
      <c r="B151" s="65"/>
      <c r="C151" s="326" t="s">
        <v>5940</v>
      </c>
      <c r="D151" s="327"/>
      <c r="E151" s="327"/>
      <c r="F151" s="327"/>
      <c r="G151" s="328"/>
      <c r="I151" s="66"/>
      <c r="K151" s="66"/>
      <c r="L151" s="67" t="s">
        <v>5940</v>
      </c>
      <c r="O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row>
    <row r="152" spans="1:61" x14ac:dyDescent="0.2">
      <c r="A152" s="64"/>
      <c r="B152" s="65"/>
      <c r="C152" s="326" t="s">
        <v>5902</v>
      </c>
      <c r="D152" s="327"/>
      <c r="E152" s="327"/>
      <c r="F152" s="327"/>
      <c r="G152" s="328"/>
      <c r="I152" s="66"/>
      <c r="K152" s="66"/>
      <c r="L152" s="67" t="s">
        <v>5902</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61" x14ac:dyDescent="0.2">
      <c r="A153" s="64"/>
      <c r="B153" s="65"/>
      <c r="C153" s="326" t="s">
        <v>5920</v>
      </c>
      <c r="D153" s="327"/>
      <c r="E153" s="327"/>
      <c r="F153" s="327"/>
      <c r="G153" s="328"/>
      <c r="I153" s="66"/>
      <c r="K153" s="66"/>
      <c r="L153" s="67" t="s">
        <v>5920</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61" x14ac:dyDescent="0.2">
      <c r="A154" s="64"/>
      <c r="B154" s="65"/>
      <c r="C154" s="326" t="s">
        <v>5904</v>
      </c>
      <c r="D154" s="327"/>
      <c r="E154" s="327"/>
      <c r="F154" s="327"/>
      <c r="G154" s="328"/>
      <c r="I154" s="66"/>
      <c r="K154" s="66"/>
      <c r="L154" s="67" t="s">
        <v>5904</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row>
    <row r="155" spans="1:61" x14ac:dyDescent="0.2">
      <c r="A155" s="64"/>
      <c r="B155" s="65"/>
      <c r="C155" s="326" t="s">
        <v>5905</v>
      </c>
      <c r="D155" s="327"/>
      <c r="E155" s="327"/>
      <c r="F155" s="327"/>
      <c r="G155" s="328"/>
      <c r="I155" s="66"/>
      <c r="K155" s="66"/>
      <c r="L155" s="67" t="s">
        <v>5905</v>
      </c>
      <c r="O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row>
    <row r="156" spans="1:61" x14ac:dyDescent="0.2">
      <c r="A156" s="64"/>
      <c r="B156" s="65"/>
      <c r="C156" s="326" t="s">
        <v>5906</v>
      </c>
      <c r="D156" s="327"/>
      <c r="E156" s="327"/>
      <c r="F156" s="327"/>
      <c r="G156" s="328"/>
      <c r="I156" s="66"/>
      <c r="K156" s="66"/>
      <c r="L156" s="67" t="s">
        <v>5906</v>
      </c>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row>
    <row r="157" spans="1:61" x14ac:dyDescent="0.2">
      <c r="A157" s="64"/>
      <c r="B157" s="65"/>
      <c r="C157" s="326" t="s">
        <v>5907</v>
      </c>
      <c r="D157" s="327"/>
      <c r="E157" s="327"/>
      <c r="F157" s="327"/>
      <c r="G157" s="328"/>
      <c r="I157" s="66"/>
      <c r="K157" s="66"/>
      <c r="L157" s="67" t="s">
        <v>5907</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row>
    <row r="158" spans="1:61" ht="22.5" x14ac:dyDescent="0.2">
      <c r="A158" s="64"/>
      <c r="B158" s="65"/>
      <c r="C158" s="326" t="s">
        <v>5909</v>
      </c>
      <c r="D158" s="327"/>
      <c r="E158" s="327"/>
      <c r="F158" s="327"/>
      <c r="G158" s="328"/>
      <c r="I158" s="66"/>
      <c r="K158" s="66"/>
      <c r="L158" s="67" t="s">
        <v>5909</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row>
    <row r="159" spans="1:61" x14ac:dyDescent="0.2">
      <c r="A159" s="64"/>
      <c r="B159" s="65"/>
      <c r="C159" s="326" t="s">
        <v>5910</v>
      </c>
      <c r="D159" s="327"/>
      <c r="E159" s="327"/>
      <c r="F159" s="327"/>
      <c r="G159" s="328"/>
      <c r="I159" s="66"/>
      <c r="K159" s="66"/>
      <c r="L159" s="67" t="s">
        <v>5910</v>
      </c>
      <c r="O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row>
    <row r="160" spans="1:61" x14ac:dyDescent="0.2">
      <c r="A160" s="64"/>
      <c r="B160" s="65"/>
      <c r="C160" s="326" t="s">
        <v>5911</v>
      </c>
      <c r="D160" s="327"/>
      <c r="E160" s="327"/>
      <c r="F160" s="327"/>
      <c r="G160" s="328"/>
      <c r="I160" s="66"/>
      <c r="K160" s="66"/>
      <c r="L160" s="67" t="s">
        <v>5911</v>
      </c>
      <c r="O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row>
    <row r="161" spans="1:104" x14ac:dyDescent="0.2">
      <c r="A161" s="64"/>
      <c r="B161" s="65"/>
      <c r="C161" s="326" t="s">
        <v>5912</v>
      </c>
      <c r="D161" s="327"/>
      <c r="E161" s="327"/>
      <c r="F161" s="327"/>
      <c r="G161" s="328"/>
      <c r="I161" s="66"/>
      <c r="K161" s="66"/>
      <c r="L161" s="67" t="s">
        <v>5912</v>
      </c>
      <c r="O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row>
    <row r="162" spans="1:104" x14ac:dyDescent="0.2">
      <c r="A162" s="64"/>
      <c r="B162" s="65"/>
      <c r="C162" s="326" t="s">
        <v>5913</v>
      </c>
      <c r="D162" s="327"/>
      <c r="E162" s="327"/>
      <c r="F162" s="327"/>
      <c r="G162" s="328"/>
      <c r="I162" s="66"/>
      <c r="K162" s="66"/>
      <c r="L162" s="67" t="s">
        <v>5913</v>
      </c>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row>
    <row r="163" spans="1:104" x14ac:dyDescent="0.2">
      <c r="A163" s="64"/>
      <c r="B163" s="65"/>
      <c r="C163" s="326" t="s">
        <v>5914</v>
      </c>
      <c r="D163" s="327"/>
      <c r="E163" s="327"/>
      <c r="F163" s="327"/>
      <c r="G163" s="328"/>
      <c r="I163" s="66"/>
      <c r="K163" s="66"/>
      <c r="L163" s="67" t="s">
        <v>5914</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row>
    <row r="164" spans="1:104" ht="45" x14ac:dyDescent="0.2">
      <c r="A164" s="64"/>
      <c r="B164" s="65"/>
      <c r="C164" s="326" t="s">
        <v>5915</v>
      </c>
      <c r="D164" s="327"/>
      <c r="E164" s="327"/>
      <c r="F164" s="327"/>
      <c r="G164" s="328"/>
      <c r="I164" s="66"/>
      <c r="K164" s="66"/>
      <c r="L164" s="67" t="s">
        <v>5915</v>
      </c>
      <c r="O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row>
    <row r="165" spans="1:104" ht="45" x14ac:dyDescent="0.2">
      <c r="A165" s="64"/>
      <c r="B165" s="65"/>
      <c r="C165" s="326" t="s">
        <v>5916</v>
      </c>
      <c r="D165" s="327"/>
      <c r="E165" s="327"/>
      <c r="F165" s="327"/>
      <c r="G165" s="328"/>
      <c r="I165" s="66"/>
      <c r="K165" s="66"/>
      <c r="L165" s="67" t="s">
        <v>5916</v>
      </c>
      <c r="O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row>
    <row r="166" spans="1:104" x14ac:dyDescent="0.2">
      <c r="A166" s="54">
        <v>7</v>
      </c>
      <c r="B166" s="55" t="s">
        <v>5941</v>
      </c>
      <c r="C166" s="56" t="s">
        <v>5942</v>
      </c>
      <c r="D166" s="57" t="s">
        <v>281</v>
      </c>
      <c r="E166" s="100">
        <v>0</v>
      </c>
      <c r="F166" s="123">
        <v>0</v>
      </c>
      <c r="G166" s="60">
        <f>E166*F166</f>
        <v>0</v>
      </c>
      <c r="H166" s="61">
        <v>0</v>
      </c>
      <c r="I166" s="62">
        <f>E166*H166</f>
        <v>0</v>
      </c>
      <c r="J166" s="61"/>
      <c r="K166" s="62">
        <f>E166*J166</f>
        <v>0</v>
      </c>
      <c r="O166" s="53"/>
      <c r="Z166" s="53"/>
      <c r="AA166" s="53">
        <v>12</v>
      </c>
      <c r="AB166" s="53">
        <v>0</v>
      </c>
      <c r="AC166" s="53">
        <v>7</v>
      </c>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63">
        <f>G166</f>
        <v>0</v>
      </c>
      <c r="BA166" s="53"/>
      <c r="BB166" s="53"/>
      <c r="BC166" s="53"/>
      <c r="BD166" s="53"/>
      <c r="BE166" s="53"/>
      <c r="BF166" s="53"/>
      <c r="BG166" s="53"/>
      <c r="BH166" s="53"/>
      <c r="BI166" s="53"/>
      <c r="CA166" s="53">
        <v>12</v>
      </c>
      <c r="CB166" s="53">
        <v>0</v>
      </c>
      <c r="CZ166" s="16">
        <v>2</v>
      </c>
    </row>
    <row r="167" spans="1:104" x14ac:dyDescent="0.2">
      <c r="A167" s="64"/>
      <c r="B167" s="65"/>
      <c r="C167" s="326" t="s">
        <v>5943</v>
      </c>
      <c r="D167" s="327"/>
      <c r="E167" s="327"/>
      <c r="F167" s="327"/>
      <c r="G167" s="328"/>
      <c r="I167" s="66"/>
      <c r="K167" s="66"/>
      <c r="L167" s="67" t="s">
        <v>5943</v>
      </c>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row>
    <row r="168" spans="1:104" x14ac:dyDescent="0.2">
      <c r="A168" s="64"/>
      <c r="B168" s="65"/>
      <c r="C168" s="326" t="s">
        <v>5944</v>
      </c>
      <c r="D168" s="327"/>
      <c r="E168" s="327"/>
      <c r="F168" s="327"/>
      <c r="G168" s="328"/>
      <c r="I168" s="66"/>
      <c r="K168" s="66"/>
      <c r="L168" s="67" t="s">
        <v>5944</v>
      </c>
      <c r="O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row>
    <row r="169" spans="1:104" x14ac:dyDescent="0.2">
      <c r="A169" s="64"/>
      <c r="B169" s="65"/>
      <c r="C169" s="326" t="s">
        <v>5893</v>
      </c>
      <c r="D169" s="327"/>
      <c r="E169" s="327"/>
      <c r="F169" s="327"/>
      <c r="G169" s="328"/>
      <c r="I169" s="66"/>
      <c r="K169" s="66"/>
      <c r="L169" s="67" t="s">
        <v>5893</v>
      </c>
      <c r="O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row>
    <row r="170" spans="1:104" x14ac:dyDescent="0.2">
      <c r="A170" s="64"/>
      <c r="B170" s="65"/>
      <c r="C170" s="326" t="s">
        <v>5894</v>
      </c>
      <c r="D170" s="327"/>
      <c r="E170" s="327"/>
      <c r="F170" s="327"/>
      <c r="G170" s="328"/>
      <c r="I170" s="66"/>
      <c r="K170" s="66"/>
      <c r="L170" s="67" t="s">
        <v>5894</v>
      </c>
      <c r="O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row>
    <row r="171" spans="1:104" x14ac:dyDescent="0.2">
      <c r="A171" s="64"/>
      <c r="B171" s="65"/>
      <c r="C171" s="326" t="s">
        <v>5895</v>
      </c>
      <c r="D171" s="327"/>
      <c r="E171" s="327"/>
      <c r="F171" s="327"/>
      <c r="G171" s="328"/>
      <c r="I171" s="66"/>
      <c r="K171" s="66"/>
      <c r="L171" s="67" t="s">
        <v>5895</v>
      </c>
      <c r="O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row>
    <row r="172" spans="1:104" x14ac:dyDescent="0.2">
      <c r="A172" s="64"/>
      <c r="B172" s="65"/>
      <c r="C172" s="326" t="s">
        <v>5896</v>
      </c>
      <c r="D172" s="327"/>
      <c r="E172" s="327"/>
      <c r="F172" s="327"/>
      <c r="G172" s="328"/>
      <c r="I172" s="66"/>
      <c r="K172" s="66"/>
      <c r="L172" s="67" t="s">
        <v>5896</v>
      </c>
      <c r="O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row>
    <row r="173" spans="1:104" x14ac:dyDescent="0.2">
      <c r="A173" s="64"/>
      <c r="B173" s="65"/>
      <c r="C173" s="326" t="s">
        <v>5897</v>
      </c>
      <c r="D173" s="327"/>
      <c r="E173" s="327"/>
      <c r="F173" s="327"/>
      <c r="G173" s="328"/>
      <c r="I173" s="66"/>
      <c r="K173" s="66"/>
      <c r="L173" s="67" t="s">
        <v>5897</v>
      </c>
      <c r="O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row>
    <row r="174" spans="1:104" x14ac:dyDescent="0.2">
      <c r="A174" s="64"/>
      <c r="B174" s="65"/>
      <c r="C174" s="326" t="s">
        <v>5898</v>
      </c>
      <c r="D174" s="327"/>
      <c r="E174" s="327"/>
      <c r="F174" s="327"/>
      <c r="G174" s="328"/>
      <c r="I174" s="66"/>
      <c r="K174" s="66"/>
      <c r="L174" s="67" t="s">
        <v>5898</v>
      </c>
      <c r="O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row>
    <row r="175" spans="1:104" x14ac:dyDescent="0.2">
      <c r="A175" s="64"/>
      <c r="B175" s="65"/>
      <c r="C175" s="326" t="s">
        <v>5899</v>
      </c>
      <c r="D175" s="327"/>
      <c r="E175" s="327"/>
      <c r="F175" s="327"/>
      <c r="G175" s="328"/>
      <c r="I175" s="66"/>
      <c r="K175" s="66"/>
      <c r="L175" s="67" t="s">
        <v>5899</v>
      </c>
      <c r="O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row>
    <row r="176" spans="1:104" x14ac:dyDescent="0.2">
      <c r="A176" s="64"/>
      <c r="B176" s="65"/>
      <c r="C176" s="326" t="s">
        <v>5900</v>
      </c>
      <c r="D176" s="327"/>
      <c r="E176" s="327"/>
      <c r="F176" s="327"/>
      <c r="G176" s="328"/>
      <c r="I176" s="66"/>
      <c r="K176" s="66"/>
      <c r="L176" s="67" t="s">
        <v>5900</v>
      </c>
      <c r="O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row>
    <row r="177" spans="1:104" ht="22.5" x14ac:dyDescent="0.2">
      <c r="A177" s="64"/>
      <c r="B177" s="65"/>
      <c r="C177" s="326" t="s">
        <v>5945</v>
      </c>
      <c r="D177" s="327"/>
      <c r="E177" s="327"/>
      <c r="F177" s="327"/>
      <c r="G177" s="328"/>
      <c r="I177" s="66"/>
      <c r="K177" s="66"/>
      <c r="L177" s="67" t="s">
        <v>5945</v>
      </c>
      <c r="O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row>
    <row r="178" spans="1:104" x14ac:dyDescent="0.2">
      <c r="A178" s="64"/>
      <c r="B178" s="65"/>
      <c r="C178" s="326" t="s">
        <v>5902</v>
      </c>
      <c r="D178" s="327"/>
      <c r="E178" s="327"/>
      <c r="F178" s="327"/>
      <c r="G178" s="328"/>
      <c r="I178" s="66"/>
      <c r="K178" s="66"/>
      <c r="L178" s="67" t="s">
        <v>5902</v>
      </c>
      <c r="O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row>
    <row r="179" spans="1:104" x14ac:dyDescent="0.2">
      <c r="A179" s="64"/>
      <c r="B179" s="65"/>
      <c r="C179" s="326" t="s">
        <v>5920</v>
      </c>
      <c r="D179" s="327"/>
      <c r="E179" s="327"/>
      <c r="F179" s="327"/>
      <c r="G179" s="328"/>
      <c r="I179" s="66"/>
      <c r="K179" s="66"/>
      <c r="L179" s="67" t="s">
        <v>5920</v>
      </c>
      <c r="O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row>
    <row r="180" spans="1:104" x14ac:dyDescent="0.2">
      <c r="A180" s="64"/>
      <c r="B180" s="65"/>
      <c r="C180" s="326" t="s">
        <v>5904</v>
      </c>
      <c r="D180" s="327"/>
      <c r="E180" s="327"/>
      <c r="F180" s="327"/>
      <c r="G180" s="328"/>
      <c r="I180" s="66"/>
      <c r="K180" s="66"/>
      <c r="L180" s="67" t="s">
        <v>5904</v>
      </c>
      <c r="O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row>
    <row r="181" spans="1:104" x14ac:dyDescent="0.2">
      <c r="A181" s="64"/>
      <c r="B181" s="65"/>
      <c r="C181" s="326" t="s">
        <v>5905</v>
      </c>
      <c r="D181" s="327"/>
      <c r="E181" s="327"/>
      <c r="F181" s="327"/>
      <c r="G181" s="328"/>
      <c r="I181" s="66"/>
      <c r="K181" s="66"/>
      <c r="L181" s="67" t="s">
        <v>5905</v>
      </c>
      <c r="O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row>
    <row r="182" spans="1:104" x14ac:dyDescent="0.2">
      <c r="A182" s="64"/>
      <c r="B182" s="65"/>
      <c r="C182" s="326" t="s">
        <v>5906</v>
      </c>
      <c r="D182" s="327"/>
      <c r="E182" s="327"/>
      <c r="F182" s="327"/>
      <c r="G182" s="328"/>
      <c r="I182" s="66"/>
      <c r="K182" s="66"/>
      <c r="L182" s="67" t="s">
        <v>5906</v>
      </c>
      <c r="O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row>
    <row r="183" spans="1:104" x14ac:dyDescent="0.2">
      <c r="A183" s="64"/>
      <c r="B183" s="65"/>
      <c r="C183" s="326" t="s">
        <v>5907</v>
      </c>
      <c r="D183" s="327"/>
      <c r="E183" s="327"/>
      <c r="F183" s="327"/>
      <c r="G183" s="328"/>
      <c r="I183" s="66"/>
      <c r="K183" s="66"/>
      <c r="L183" s="67" t="s">
        <v>5907</v>
      </c>
      <c r="O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row>
    <row r="184" spans="1:104" ht="22.5" x14ac:dyDescent="0.2">
      <c r="A184" s="64"/>
      <c r="B184" s="65"/>
      <c r="C184" s="326" t="s">
        <v>5909</v>
      </c>
      <c r="D184" s="327"/>
      <c r="E184" s="327"/>
      <c r="F184" s="327"/>
      <c r="G184" s="328"/>
      <c r="I184" s="66"/>
      <c r="K184" s="66"/>
      <c r="L184" s="67" t="s">
        <v>5909</v>
      </c>
      <c r="O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row>
    <row r="185" spans="1:104" x14ac:dyDescent="0.2">
      <c r="A185" s="64"/>
      <c r="B185" s="65"/>
      <c r="C185" s="326" t="s">
        <v>5910</v>
      </c>
      <c r="D185" s="327"/>
      <c r="E185" s="327"/>
      <c r="F185" s="327"/>
      <c r="G185" s="328"/>
      <c r="I185" s="66"/>
      <c r="K185" s="66"/>
      <c r="L185" s="67" t="s">
        <v>5910</v>
      </c>
      <c r="O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row>
    <row r="186" spans="1:104" x14ac:dyDescent="0.2">
      <c r="A186" s="64"/>
      <c r="B186" s="65"/>
      <c r="C186" s="326" t="s">
        <v>5911</v>
      </c>
      <c r="D186" s="327"/>
      <c r="E186" s="327"/>
      <c r="F186" s="327"/>
      <c r="G186" s="328"/>
      <c r="I186" s="66"/>
      <c r="K186" s="66"/>
      <c r="L186" s="67" t="s">
        <v>5911</v>
      </c>
      <c r="O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row>
    <row r="187" spans="1:104" x14ac:dyDescent="0.2">
      <c r="A187" s="64"/>
      <c r="B187" s="65"/>
      <c r="C187" s="326" t="s">
        <v>5912</v>
      </c>
      <c r="D187" s="327"/>
      <c r="E187" s="327"/>
      <c r="F187" s="327"/>
      <c r="G187" s="328"/>
      <c r="I187" s="66"/>
      <c r="K187" s="66"/>
      <c r="L187" s="67" t="s">
        <v>5912</v>
      </c>
      <c r="O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row>
    <row r="188" spans="1:104" x14ac:dyDescent="0.2">
      <c r="A188" s="64"/>
      <c r="B188" s="65"/>
      <c r="C188" s="326" t="s">
        <v>5913</v>
      </c>
      <c r="D188" s="327"/>
      <c r="E188" s="327"/>
      <c r="F188" s="327"/>
      <c r="G188" s="328"/>
      <c r="I188" s="66"/>
      <c r="K188" s="66"/>
      <c r="L188" s="67" t="s">
        <v>5913</v>
      </c>
      <c r="O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row>
    <row r="189" spans="1:104" x14ac:dyDescent="0.2">
      <c r="A189" s="64"/>
      <c r="B189" s="65"/>
      <c r="C189" s="326" t="s">
        <v>5914</v>
      </c>
      <c r="D189" s="327"/>
      <c r="E189" s="327"/>
      <c r="F189" s="327"/>
      <c r="G189" s="328"/>
      <c r="I189" s="66"/>
      <c r="K189" s="66"/>
      <c r="L189" s="67" t="s">
        <v>5914</v>
      </c>
      <c r="O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row>
    <row r="190" spans="1:104" ht="45" x14ac:dyDescent="0.2">
      <c r="A190" s="64"/>
      <c r="B190" s="65"/>
      <c r="C190" s="326" t="s">
        <v>5915</v>
      </c>
      <c r="D190" s="327"/>
      <c r="E190" s="327"/>
      <c r="F190" s="327"/>
      <c r="G190" s="328"/>
      <c r="I190" s="66"/>
      <c r="K190" s="66"/>
      <c r="L190" s="67" t="s">
        <v>5915</v>
      </c>
      <c r="O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row>
    <row r="191" spans="1:104" ht="45" x14ac:dyDescent="0.2">
      <c r="A191" s="64"/>
      <c r="B191" s="65"/>
      <c r="C191" s="326" t="s">
        <v>5916</v>
      </c>
      <c r="D191" s="327"/>
      <c r="E191" s="327"/>
      <c r="F191" s="327"/>
      <c r="G191" s="328"/>
      <c r="I191" s="66"/>
      <c r="K191" s="66"/>
      <c r="L191" s="67" t="s">
        <v>5916</v>
      </c>
      <c r="O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row>
    <row r="192" spans="1:104" x14ac:dyDescent="0.2">
      <c r="A192" s="54">
        <v>8</v>
      </c>
      <c r="B192" s="55" t="s">
        <v>5202</v>
      </c>
      <c r="C192" s="56" t="s">
        <v>5946</v>
      </c>
      <c r="D192" s="57" t="s">
        <v>281</v>
      </c>
      <c r="E192" s="100">
        <v>2</v>
      </c>
      <c r="F192" s="59"/>
      <c r="G192" s="60">
        <f>E192*F192</f>
        <v>0</v>
      </c>
      <c r="H192" s="61">
        <v>0</v>
      </c>
      <c r="I192" s="62">
        <f>E192*H192</f>
        <v>0</v>
      </c>
      <c r="J192" s="61"/>
      <c r="K192" s="62">
        <f>E192*J192</f>
        <v>0</v>
      </c>
      <c r="O192" s="53"/>
      <c r="Z192" s="53"/>
      <c r="AA192" s="53">
        <v>12</v>
      </c>
      <c r="AB192" s="53">
        <v>0</v>
      </c>
      <c r="AC192" s="53">
        <v>15</v>
      </c>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63">
        <f>G192</f>
        <v>0</v>
      </c>
      <c r="BA192" s="53"/>
      <c r="BB192" s="53"/>
      <c r="BC192" s="53"/>
      <c r="BD192" s="53"/>
      <c r="BE192" s="53"/>
      <c r="BF192" s="53"/>
      <c r="BG192" s="53"/>
      <c r="BH192" s="53"/>
      <c r="BI192" s="53"/>
      <c r="CA192" s="53">
        <v>12</v>
      </c>
      <c r="CB192" s="53">
        <v>0</v>
      </c>
      <c r="CZ192" s="16">
        <v>2</v>
      </c>
    </row>
    <row r="193" spans="1:61" x14ac:dyDescent="0.2">
      <c r="A193" s="64"/>
      <c r="B193" s="65"/>
      <c r="C193" s="326" t="s">
        <v>5918</v>
      </c>
      <c r="D193" s="327"/>
      <c r="E193" s="327"/>
      <c r="F193" s="327"/>
      <c r="G193" s="328"/>
      <c r="I193" s="66"/>
      <c r="K193" s="66"/>
      <c r="L193" s="67" t="s">
        <v>5918</v>
      </c>
      <c r="O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row>
    <row r="194" spans="1:61" x14ac:dyDescent="0.2">
      <c r="A194" s="64"/>
      <c r="B194" s="65"/>
      <c r="C194" s="326" t="s">
        <v>5892</v>
      </c>
      <c r="D194" s="327"/>
      <c r="E194" s="327"/>
      <c r="F194" s="327"/>
      <c r="G194" s="328"/>
      <c r="I194" s="66"/>
      <c r="K194" s="66"/>
      <c r="L194" s="67" t="s">
        <v>5892</v>
      </c>
      <c r="O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row>
    <row r="195" spans="1:61" x14ac:dyDescent="0.2">
      <c r="A195" s="64"/>
      <c r="B195" s="65"/>
      <c r="C195" s="326" t="s">
        <v>5893</v>
      </c>
      <c r="D195" s="327"/>
      <c r="E195" s="327"/>
      <c r="F195" s="327"/>
      <c r="G195" s="328"/>
      <c r="I195" s="66"/>
      <c r="K195" s="66"/>
      <c r="L195" s="67" t="s">
        <v>5893</v>
      </c>
      <c r="O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row>
    <row r="196" spans="1:61" x14ac:dyDescent="0.2">
      <c r="A196" s="64"/>
      <c r="B196" s="65"/>
      <c r="C196" s="326" t="s">
        <v>5894</v>
      </c>
      <c r="D196" s="327"/>
      <c r="E196" s="327"/>
      <c r="F196" s="327"/>
      <c r="G196" s="328"/>
      <c r="I196" s="66"/>
      <c r="K196" s="66"/>
      <c r="L196" s="67" t="s">
        <v>5894</v>
      </c>
      <c r="O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row>
    <row r="197" spans="1:61" x14ac:dyDescent="0.2">
      <c r="A197" s="64"/>
      <c r="B197" s="65"/>
      <c r="C197" s="326" t="s">
        <v>5895</v>
      </c>
      <c r="D197" s="327"/>
      <c r="E197" s="327"/>
      <c r="F197" s="327"/>
      <c r="G197" s="328"/>
      <c r="I197" s="66"/>
      <c r="K197" s="66"/>
      <c r="L197" s="67" t="s">
        <v>5895</v>
      </c>
      <c r="O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row>
    <row r="198" spans="1:61" x14ac:dyDescent="0.2">
      <c r="A198" s="64"/>
      <c r="B198" s="65"/>
      <c r="C198" s="326" t="s">
        <v>5896</v>
      </c>
      <c r="D198" s="327"/>
      <c r="E198" s="327"/>
      <c r="F198" s="327"/>
      <c r="G198" s="328"/>
      <c r="I198" s="66"/>
      <c r="K198" s="66"/>
      <c r="L198" s="67" t="s">
        <v>5896</v>
      </c>
      <c r="O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row>
    <row r="199" spans="1:61" x14ac:dyDescent="0.2">
      <c r="A199" s="64"/>
      <c r="B199" s="65"/>
      <c r="C199" s="326" t="s">
        <v>5897</v>
      </c>
      <c r="D199" s="327"/>
      <c r="E199" s="327"/>
      <c r="F199" s="327"/>
      <c r="G199" s="328"/>
      <c r="I199" s="66"/>
      <c r="K199" s="66"/>
      <c r="L199" s="67" t="s">
        <v>5897</v>
      </c>
      <c r="O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row>
    <row r="200" spans="1:61" x14ac:dyDescent="0.2">
      <c r="A200" s="64"/>
      <c r="B200" s="65"/>
      <c r="C200" s="326" t="s">
        <v>5898</v>
      </c>
      <c r="D200" s="327"/>
      <c r="E200" s="327"/>
      <c r="F200" s="327"/>
      <c r="G200" s="328"/>
      <c r="I200" s="66"/>
      <c r="K200" s="66"/>
      <c r="L200" s="67" t="s">
        <v>5898</v>
      </c>
      <c r="O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row>
    <row r="201" spans="1:61" x14ac:dyDescent="0.2">
      <c r="A201" s="64"/>
      <c r="B201" s="65"/>
      <c r="C201" s="326" t="s">
        <v>5899</v>
      </c>
      <c r="D201" s="327"/>
      <c r="E201" s="327"/>
      <c r="F201" s="327"/>
      <c r="G201" s="328"/>
      <c r="I201" s="66"/>
      <c r="K201" s="66"/>
      <c r="L201" s="67" t="s">
        <v>5899</v>
      </c>
      <c r="O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row>
    <row r="202" spans="1:61" x14ac:dyDescent="0.2">
      <c r="A202" s="64"/>
      <c r="B202" s="65"/>
      <c r="C202" s="326" t="s">
        <v>5900</v>
      </c>
      <c r="D202" s="327"/>
      <c r="E202" s="327"/>
      <c r="F202" s="327"/>
      <c r="G202" s="328"/>
      <c r="I202" s="66"/>
      <c r="K202" s="66"/>
      <c r="L202" s="67" t="s">
        <v>5900</v>
      </c>
      <c r="O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row>
    <row r="203" spans="1:61" ht="22.5" x14ac:dyDescent="0.2">
      <c r="A203" s="64"/>
      <c r="B203" s="65"/>
      <c r="C203" s="326" t="s">
        <v>5919</v>
      </c>
      <c r="D203" s="327"/>
      <c r="E203" s="327"/>
      <c r="F203" s="327"/>
      <c r="G203" s="328"/>
      <c r="I203" s="66"/>
      <c r="K203" s="66"/>
      <c r="L203" s="67" t="s">
        <v>5919</v>
      </c>
      <c r="O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row>
    <row r="204" spans="1:61" x14ac:dyDescent="0.2">
      <c r="A204" s="64"/>
      <c r="B204" s="65"/>
      <c r="C204" s="326" t="s">
        <v>5902</v>
      </c>
      <c r="D204" s="327"/>
      <c r="E204" s="327"/>
      <c r="F204" s="327"/>
      <c r="G204" s="328"/>
      <c r="I204" s="66"/>
      <c r="K204" s="66"/>
      <c r="L204" s="67" t="s">
        <v>5902</v>
      </c>
      <c r="O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row>
    <row r="205" spans="1:61" x14ac:dyDescent="0.2">
      <c r="A205" s="64"/>
      <c r="B205" s="65"/>
      <c r="C205" s="326" t="s">
        <v>5920</v>
      </c>
      <c r="D205" s="327"/>
      <c r="E205" s="327"/>
      <c r="F205" s="327"/>
      <c r="G205" s="328"/>
      <c r="I205" s="66"/>
      <c r="K205" s="66"/>
      <c r="L205" s="67" t="s">
        <v>5920</v>
      </c>
      <c r="O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row>
    <row r="206" spans="1:61" x14ac:dyDescent="0.2">
      <c r="A206" s="64"/>
      <c r="B206" s="65"/>
      <c r="C206" s="326" t="s">
        <v>5904</v>
      </c>
      <c r="D206" s="327"/>
      <c r="E206" s="327"/>
      <c r="F206" s="327"/>
      <c r="G206" s="328"/>
      <c r="I206" s="66"/>
      <c r="K206" s="66"/>
      <c r="L206" s="67" t="s">
        <v>5904</v>
      </c>
      <c r="O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row>
    <row r="207" spans="1:61" x14ac:dyDescent="0.2">
      <c r="A207" s="64"/>
      <c r="B207" s="65"/>
      <c r="C207" s="326" t="s">
        <v>5905</v>
      </c>
      <c r="D207" s="327"/>
      <c r="E207" s="327"/>
      <c r="F207" s="327"/>
      <c r="G207" s="328"/>
      <c r="I207" s="66"/>
      <c r="K207" s="66"/>
      <c r="L207" s="67" t="s">
        <v>5905</v>
      </c>
      <c r="O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row>
    <row r="208" spans="1:61" x14ac:dyDescent="0.2">
      <c r="A208" s="64"/>
      <c r="B208" s="65"/>
      <c r="C208" s="326" t="s">
        <v>5906</v>
      </c>
      <c r="D208" s="327"/>
      <c r="E208" s="327"/>
      <c r="F208" s="327"/>
      <c r="G208" s="328"/>
      <c r="I208" s="66"/>
      <c r="K208" s="66"/>
      <c r="L208" s="67" t="s">
        <v>5906</v>
      </c>
      <c r="O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row>
    <row r="209" spans="1:104" x14ac:dyDescent="0.2">
      <c r="A209" s="64"/>
      <c r="B209" s="65"/>
      <c r="C209" s="326" t="s">
        <v>5921</v>
      </c>
      <c r="D209" s="327"/>
      <c r="E209" s="327"/>
      <c r="F209" s="327"/>
      <c r="G209" s="328"/>
      <c r="I209" s="66"/>
      <c r="K209" s="66"/>
      <c r="L209" s="67" t="s">
        <v>5921</v>
      </c>
      <c r="O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row>
    <row r="210" spans="1:104" ht="22.5" x14ac:dyDescent="0.2">
      <c r="A210" s="64"/>
      <c r="B210" s="65"/>
      <c r="C210" s="326" t="s">
        <v>5909</v>
      </c>
      <c r="D210" s="327"/>
      <c r="E210" s="327"/>
      <c r="F210" s="327"/>
      <c r="G210" s="328"/>
      <c r="I210" s="66"/>
      <c r="K210" s="66"/>
      <c r="L210" s="67" t="s">
        <v>5909</v>
      </c>
      <c r="O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row>
    <row r="211" spans="1:104" x14ac:dyDescent="0.2">
      <c r="A211" s="64"/>
      <c r="B211" s="65"/>
      <c r="C211" s="326" t="s">
        <v>5910</v>
      </c>
      <c r="D211" s="327"/>
      <c r="E211" s="327"/>
      <c r="F211" s="327"/>
      <c r="G211" s="328"/>
      <c r="I211" s="66"/>
      <c r="K211" s="66"/>
      <c r="L211" s="67" t="s">
        <v>5910</v>
      </c>
      <c r="O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row>
    <row r="212" spans="1:104" x14ac:dyDescent="0.2">
      <c r="A212" s="64"/>
      <c r="B212" s="65"/>
      <c r="C212" s="326" t="s">
        <v>5911</v>
      </c>
      <c r="D212" s="327"/>
      <c r="E212" s="327"/>
      <c r="F212" s="327"/>
      <c r="G212" s="328"/>
      <c r="I212" s="66"/>
      <c r="K212" s="66"/>
      <c r="L212" s="67" t="s">
        <v>5911</v>
      </c>
      <c r="O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row>
    <row r="213" spans="1:104" x14ac:dyDescent="0.2">
      <c r="A213" s="64"/>
      <c r="B213" s="65"/>
      <c r="C213" s="326" t="s">
        <v>5912</v>
      </c>
      <c r="D213" s="327"/>
      <c r="E213" s="327"/>
      <c r="F213" s="327"/>
      <c r="G213" s="328"/>
      <c r="I213" s="66"/>
      <c r="K213" s="66"/>
      <c r="L213" s="67" t="s">
        <v>5912</v>
      </c>
      <c r="O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row>
    <row r="214" spans="1:104" x14ac:dyDescent="0.2">
      <c r="A214" s="64"/>
      <c r="B214" s="65"/>
      <c r="C214" s="326" t="s">
        <v>5913</v>
      </c>
      <c r="D214" s="327"/>
      <c r="E214" s="327"/>
      <c r="F214" s="327"/>
      <c r="G214" s="328"/>
      <c r="I214" s="66"/>
      <c r="K214" s="66"/>
      <c r="L214" s="67" t="s">
        <v>5913</v>
      </c>
      <c r="O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row>
    <row r="215" spans="1:104" x14ac:dyDescent="0.2">
      <c r="A215" s="64"/>
      <c r="B215" s="65"/>
      <c r="C215" s="326" t="s">
        <v>5914</v>
      </c>
      <c r="D215" s="327"/>
      <c r="E215" s="327"/>
      <c r="F215" s="327"/>
      <c r="G215" s="328"/>
      <c r="I215" s="66"/>
      <c r="K215" s="66"/>
      <c r="L215" s="67" t="s">
        <v>5914</v>
      </c>
      <c r="O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row>
    <row r="216" spans="1:104" ht="45" x14ac:dyDescent="0.2">
      <c r="A216" s="64"/>
      <c r="B216" s="65"/>
      <c r="C216" s="326" t="s">
        <v>5915</v>
      </c>
      <c r="D216" s="327"/>
      <c r="E216" s="327"/>
      <c r="F216" s="327"/>
      <c r="G216" s="328"/>
      <c r="I216" s="66"/>
      <c r="K216" s="66"/>
      <c r="L216" s="67" t="s">
        <v>5915</v>
      </c>
      <c r="O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row>
    <row r="217" spans="1:104" ht="45" x14ac:dyDescent="0.2">
      <c r="A217" s="64"/>
      <c r="B217" s="65"/>
      <c r="C217" s="326" t="s">
        <v>5922</v>
      </c>
      <c r="D217" s="327"/>
      <c r="E217" s="327"/>
      <c r="F217" s="327"/>
      <c r="G217" s="328"/>
      <c r="I217" s="66"/>
      <c r="K217" s="66"/>
      <c r="L217" s="67" t="s">
        <v>5922</v>
      </c>
      <c r="O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row>
    <row r="218" spans="1:104" x14ac:dyDescent="0.2">
      <c r="A218" s="74" t="s">
        <v>42</v>
      </c>
      <c r="B218" s="75" t="s">
        <v>3544</v>
      </c>
      <c r="C218" s="76" t="s">
        <v>3545</v>
      </c>
      <c r="D218" s="77"/>
      <c r="E218" s="78"/>
      <c r="F218" s="78"/>
      <c r="G218" s="79">
        <f>SUM(G7:G217)</f>
        <v>0</v>
      </c>
      <c r="H218" s="80"/>
      <c r="I218" s="79">
        <f>SUM(I7:I217)</f>
        <v>0</v>
      </c>
      <c r="J218" s="81"/>
      <c r="K218" s="79">
        <f>SUM(K7:K217)</f>
        <v>0</v>
      </c>
      <c r="O218" s="53"/>
      <c r="X218" s="82">
        <f>K218</f>
        <v>0</v>
      </c>
      <c r="Y218" s="82">
        <f>I218</f>
        <v>0</v>
      </c>
      <c r="Z218" s="63">
        <f>G218</f>
        <v>0</v>
      </c>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83"/>
      <c r="BB218" s="83"/>
      <c r="BC218" s="83"/>
      <c r="BD218" s="83"/>
      <c r="BE218" s="83"/>
      <c r="BF218" s="83"/>
      <c r="BG218" s="53"/>
      <c r="BH218" s="53"/>
      <c r="BI218" s="53"/>
    </row>
    <row r="219" spans="1:104" ht="14.25" customHeight="1" x14ac:dyDescent="0.2">
      <c r="A219" s="43" t="s">
        <v>38</v>
      </c>
      <c r="B219" s="44" t="s">
        <v>1155</v>
      </c>
      <c r="C219" s="45" t="s">
        <v>1156</v>
      </c>
      <c r="D219" s="46"/>
      <c r="E219" s="47"/>
      <c r="F219" s="47"/>
      <c r="G219" s="48"/>
      <c r="H219" s="49"/>
      <c r="I219" s="50"/>
      <c r="J219" s="51"/>
      <c r="K219" s="52"/>
      <c r="O219" s="53"/>
    </row>
    <row r="220" spans="1:104" x14ac:dyDescent="0.2">
      <c r="A220" s="54">
        <v>9</v>
      </c>
      <c r="B220" s="55" t="s">
        <v>1157</v>
      </c>
      <c r="C220" s="56" t="s">
        <v>1158</v>
      </c>
      <c r="D220" s="57" t="s">
        <v>41</v>
      </c>
      <c r="E220" s="100">
        <v>34.741</v>
      </c>
      <c r="F220" s="59"/>
      <c r="G220" s="60">
        <f>E220*F220</f>
        <v>0</v>
      </c>
      <c r="H220" s="61">
        <v>2.1000000000000001E-4</v>
      </c>
      <c r="I220" s="62">
        <f>E220*H220</f>
        <v>7.2956100000000001E-3</v>
      </c>
      <c r="J220" s="61">
        <v>0</v>
      </c>
      <c r="K220" s="62">
        <f>E220*J220</f>
        <v>0</v>
      </c>
      <c r="O220" s="53"/>
      <c r="Z220" s="53"/>
      <c r="AA220" s="53">
        <v>1</v>
      </c>
      <c r="AB220" s="53">
        <v>7</v>
      </c>
      <c r="AC220" s="53">
        <v>7</v>
      </c>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63">
        <f>G220</f>
        <v>0</v>
      </c>
      <c r="BA220" s="53"/>
      <c r="BB220" s="53"/>
      <c r="BC220" s="53"/>
      <c r="BD220" s="53"/>
      <c r="BE220" s="53"/>
      <c r="BF220" s="53"/>
      <c r="BG220" s="53"/>
      <c r="BH220" s="53"/>
      <c r="BI220" s="53"/>
      <c r="CA220" s="53">
        <v>1</v>
      </c>
      <c r="CB220" s="53">
        <v>7</v>
      </c>
      <c r="CZ220" s="16">
        <v>2</v>
      </c>
    </row>
    <row r="221" spans="1:104" x14ac:dyDescent="0.2">
      <c r="A221" s="64"/>
      <c r="B221" s="65"/>
      <c r="C221" s="329" t="s">
        <v>5947</v>
      </c>
      <c r="D221" s="330"/>
      <c r="E221" s="103">
        <v>34.741</v>
      </c>
      <c r="F221" s="69"/>
      <c r="G221" s="70"/>
      <c r="H221" s="71"/>
      <c r="I221" s="66"/>
      <c r="J221" s="72"/>
      <c r="K221" s="66"/>
      <c r="M221" s="67" t="s">
        <v>5947</v>
      </c>
      <c r="O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73" t="str">
        <f>C220</f>
        <v xml:space="preserve">Penetrace podkladu pod obklady </v>
      </c>
      <c r="BE221" s="53"/>
      <c r="BF221" s="53"/>
      <c r="BG221" s="53"/>
      <c r="BH221" s="53"/>
      <c r="BI221" s="53"/>
    </row>
    <row r="222" spans="1:104" ht="22.5" x14ac:dyDescent="0.2">
      <c r="A222" s="54">
        <v>10</v>
      </c>
      <c r="B222" s="55" t="s">
        <v>1159</v>
      </c>
      <c r="C222" s="56" t="s">
        <v>1160</v>
      </c>
      <c r="D222" s="57" t="s">
        <v>281</v>
      </c>
      <c r="E222" s="100">
        <v>28.897200000000002</v>
      </c>
      <c r="F222" s="59"/>
      <c r="G222" s="60">
        <f>E222*F222</f>
        <v>0</v>
      </c>
      <c r="H222" s="61">
        <v>0</v>
      </c>
      <c r="I222" s="62">
        <f>E222*H222</f>
        <v>0</v>
      </c>
      <c r="J222" s="61">
        <v>0</v>
      </c>
      <c r="K222" s="62">
        <f>E222*J222</f>
        <v>0</v>
      </c>
      <c r="O222" s="53"/>
      <c r="Z222" s="53"/>
      <c r="AA222" s="53">
        <v>1</v>
      </c>
      <c r="AB222" s="53">
        <v>7</v>
      </c>
      <c r="AC222" s="53">
        <v>7</v>
      </c>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63">
        <f>G222</f>
        <v>0</v>
      </c>
      <c r="BA222" s="53"/>
      <c r="BB222" s="53"/>
      <c r="BC222" s="53"/>
      <c r="BD222" s="53"/>
      <c r="BE222" s="53"/>
      <c r="BF222" s="53"/>
      <c r="BG222" s="53"/>
      <c r="BH222" s="53"/>
      <c r="BI222" s="53"/>
      <c r="CA222" s="53">
        <v>1</v>
      </c>
      <c r="CB222" s="53">
        <v>7</v>
      </c>
      <c r="CZ222" s="16">
        <v>2</v>
      </c>
    </row>
    <row r="223" spans="1:104" x14ac:dyDescent="0.2">
      <c r="A223" s="64"/>
      <c r="B223" s="65"/>
      <c r="C223" s="329" t="s">
        <v>5948</v>
      </c>
      <c r="D223" s="330"/>
      <c r="E223" s="103">
        <v>28.897200000000002</v>
      </c>
      <c r="F223" s="69"/>
      <c r="G223" s="70"/>
      <c r="H223" s="71"/>
      <c r="I223" s="66"/>
      <c r="J223" s="72"/>
      <c r="K223" s="66"/>
      <c r="M223" s="67" t="s">
        <v>5948</v>
      </c>
      <c r="O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73" t="str">
        <f>C222</f>
        <v xml:space="preserve">Otvor v obkladačce diamant.korunkou prům.do 30 mm </v>
      </c>
      <c r="BE223" s="53"/>
      <c r="BF223" s="53"/>
      <c r="BG223" s="53"/>
      <c r="BH223" s="53"/>
      <c r="BI223" s="53"/>
    </row>
    <row r="224" spans="1:104" ht="22.5" x14ac:dyDescent="0.2">
      <c r="A224" s="54">
        <v>11</v>
      </c>
      <c r="B224" s="55" t="s">
        <v>1162</v>
      </c>
      <c r="C224" s="56" t="s">
        <v>1163</v>
      </c>
      <c r="D224" s="57" t="s">
        <v>281</v>
      </c>
      <c r="E224" s="100">
        <v>14.448600000000001</v>
      </c>
      <c r="F224" s="59"/>
      <c r="G224" s="60">
        <f>E224*F224</f>
        <v>0</v>
      </c>
      <c r="H224" s="61">
        <v>0</v>
      </c>
      <c r="I224" s="62">
        <f>E224*H224</f>
        <v>0</v>
      </c>
      <c r="J224" s="61">
        <v>0</v>
      </c>
      <c r="K224" s="62">
        <f>E224*J224</f>
        <v>0</v>
      </c>
      <c r="O224" s="53"/>
      <c r="Z224" s="53"/>
      <c r="AA224" s="53">
        <v>1</v>
      </c>
      <c r="AB224" s="53">
        <v>7</v>
      </c>
      <c r="AC224" s="53">
        <v>7</v>
      </c>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63">
        <f>G224</f>
        <v>0</v>
      </c>
      <c r="BA224" s="53"/>
      <c r="BB224" s="53"/>
      <c r="BC224" s="53"/>
      <c r="BD224" s="53"/>
      <c r="BE224" s="53"/>
      <c r="BF224" s="53"/>
      <c r="BG224" s="53"/>
      <c r="BH224" s="53"/>
      <c r="BI224" s="53"/>
      <c r="CA224" s="53">
        <v>1</v>
      </c>
      <c r="CB224" s="53">
        <v>7</v>
      </c>
      <c r="CZ224" s="16">
        <v>2</v>
      </c>
    </row>
    <row r="225" spans="1:104" x14ac:dyDescent="0.2">
      <c r="A225" s="64"/>
      <c r="B225" s="65"/>
      <c r="C225" s="329" t="s">
        <v>3667</v>
      </c>
      <c r="D225" s="330"/>
      <c r="E225" s="103">
        <v>14.448600000000001</v>
      </c>
      <c r="F225" s="69"/>
      <c r="G225" s="70"/>
      <c r="H225" s="71"/>
      <c r="I225" s="66"/>
      <c r="J225" s="72"/>
      <c r="K225" s="66"/>
      <c r="M225" s="67" t="s">
        <v>3667</v>
      </c>
      <c r="O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73" t="str">
        <f>C224</f>
        <v xml:space="preserve">Otvor v obkladačce diamant.korunkou prům.do 90 mm </v>
      </c>
      <c r="BE225" s="53"/>
      <c r="BF225" s="53"/>
      <c r="BG225" s="53"/>
      <c r="BH225" s="53"/>
      <c r="BI225" s="53"/>
    </row>
    <row r="226" spans="1:104" x14ac:dyDescent="0.2">
      <c r="A226" s="54">
        <v>12</v>
      </c>
      <c r="B226" s="55" t="s">
        <v>1164</v>
      </c>
      <c r="C226" s="56" t="s">
        <v>1165</v>
      </c>
      <c r="D226" s="57" t="s">
        <v>201</v>
      </c>
      <c r="E226" s="100">
        <v>126.331</v>
      </c>
      <c r="F226" s="59"/>
      <c r="G226" s="60">
        <f>E226*F226</f>
        <v>0</v>
      </c>
      <c r="H226" s="61">
        <v>0</v>
      </c>
      <c r="I226" s="62">
        <f>E226*H226</f>
        <v>0</v>
      </c>
      <c r="J226" s="61">
        <v>0</v>
      </c>
      <c r="K226" s="62">
        <f>E226*J226</f>
        <v>0</v>
      </c>
      <c r="O226" s="53"/>
      <c r="Z226" s="53"/>
      <c r="AA226" s="53">
        <v>1</v>
      </c>
      <c r="AB226" s="53">
        <v>7</v>
      </c>
      <c r="AC226" s="53">
        <v>7</v>
      </c>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63">
        <f>G226</f>
        <v>0</v>
      </c>
      <c r="BA226" s="53"/>
      <c r="BB226" s="53"/>
      <c r="BC226" s="53"/>
      <c r="BD226" s="53"/>
      <c r="BE226" s="53"/>
      <c r="BF226" s="53"/>
      <c r="BG226" s="53"/>
      <c r="BH226" s="53"/>
      <c r="BI226" s="53"/>
      <c r="CA226" s="53">
        <v>1</v>
      </c>
      <c r="CB226" s="53">
        <v>7</v>
      </c>
      <c r="CZ226" s="16">
        <v>2</v>
      </c>
    </row>
    <row r="227" spans="1:104" x14ac:dyDescent="0.2">
      <c r="A227" s="64"/>
      <c r="B227" s="65"/>
      <c r="C227" s="329" t="s">
        <v>5949</v>
      </c>
      <c r="D227" s="330"/>
      <c r="E227" s="103">
        <v>126.331</v>
      </c>
      <c r="F227" s="69"/>
      <c r="G227" s="70"/>
      <c r="H227" s="71"/>
      <c r="I227" s="66"/>
      <c r="J227" s="72"/>
      <c r="K227" s="66"/>
      <c r="M227" s="67" t="s">
        <v>5949</v>
      </c>
      <c r="O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73" t="str">
        <f>C226</f>
        <v xml:space="preserve">Vyplnění dilatačních spár tmelem </v>
      </c>
      <c r="BE227" s="53"/>
      <c r="BF227" s="53"/>
      <c r="BG227" s="53"/>
      <c r="BH227" s="53"/>
      <c r="BI227" s="53"/>
    </row>
    <row r="228" spans="1:104" ht="22.5" x14ac:dyDescent="0.2">
      <c r="A228" s="54">
        <v>13</v>
      </c>
      <c r="B228" s="55" t="s">
        <v>1173</v>
      </c>
      <c r="C228" s="56" t="s">
        <v>1174</v>
      </c>
      <c r="D228" s="57" t="s">
        <v>248</v>
      </c>
      <c r="E228" s="100">
        <v>7.3000000000000001E-3</v>
      </c>
      <c r="F228" s="59"/>
      <c r="G228" s="60">
        <f>E228*F228</f>
        <v>0</v>
      </c>
      <c r="H228" s="61">
        <v>0</v>
      </c>
      <c r="I228" s="62">
        <f>E228*H228</f>
        <v>0</v>
      </c>
      <c r="J228" s="61"/>
      <c r="K228" s="62">
        <f>E228*J228</f>
        <v>0</v>
      </c>
      <c r="O228" s="53"/>
      <c r="Z228" s="53"/>
      <c r="AA228" s="53">
        <v>12</v>
      </c>
      <c r="AB228" s="53">
        <v>0</v>
      </c>
      <c r="AC228" s="53">
        <v>14</v>
      </c>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63">
        <f>G228</f>
        <v>0</v>
      </c>
      <c r="BA228" s="53"/>
      <c r="BB228" s="53"/>
      <c r="BC228" s="53"/>
      <c r="BD228" s="53"/>
      <c r="BE228" s="53"/>
      <c r="BF228" s="53"/>
      <c r="BG228" s="53"/>
      <c r="BH228" s="53"/>
      <c r="BI228" s="53"/>
      <c r="CA228" s="53">
        <v>12</v>
      </c>
      <c r="CB228" s="53">
        <v>0</v>
      </c>
      <c r="CZ228" s="16">
        <v>2</v>
      </c>
    </row>
    <row r="229" spans="1:104" x14ac:dyDescent="0.2">
      <c r="A229" s="64"/>
      <c r="B229" s="65"/>
      <c r="C229" s="329" t="s">
        <v>5950</v>
      </c>
      <c r="D229" s="330"/>
      <c r="E229" s="103">
        <v>7.3000000000000001E-3</v>
      </c>
      <c r="F229" s="69"/>
      <c r="G229" s="70"/>
      <c r="H229" s="71"/>
      <c r="I229" s="66"/>
      <c r="J229" s="72"/>
      <c r="K229" s="66"/>
      <c r="M229" s="67" t="s">
        <v>5950</v>
      </c>
      <c r="O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73" t="str">
        <f>C228</f>
        <v xml:space="preserve">Přesun hmot pro obklady keramické, výšky do 24 m </v>
      </c>
      <c r="BE229" s="53"/>
      <c r="BF229" s="53"/>
      <c r="BG229" s="53"/>
      <c r="BH229" s="53"/>
      <c r="BI229" s="53"/>
    </row>
    <row r="230" spans="1:104" x14ac:dyDescent="0.2">
      <c r="A230" s="74" t="s">
        <v>42</v>
      </c>
      <c r="B230" s="75" t="s">
        <v>1155</v>
      </c>
      <c r="C230" s="76" t="s">
        <v>1156</v>
      </c>
      <c r="D230" s="77"/>
      <c r="E230" s="78"/>
      <c r="F230" s="78"/>
      <c r="G230" s="79">
        <f>SUM(G219:G229)</f>
        <v>0</v>
      </c>
      <c r="H230" s="80"/>
      <c r="I230" s="79">
        <f>SUM(I219:I229)</f>
        <v>7.2956100000000001E-3</v>
      </c>
      <c r="J230" s="81"/>
      <c r="K230" s="79">
        <f>SUM(K219:K229)</f>
        <v>0</v>
      </c>
      <c r="O230" s="53"/>
      <c r="X230" s="82">
        <f>K230</f>
        <v>0</v>
      </c>
      <c r="Y230" s="82">
        <f>I230</f>
        <v>7.2956100000000001E-3</v>
      </c>
      <c r="Z230" s="63">
        <f>G230</f>
        <v>0</v>
      </c>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83"/>
      <c r="BB230" s="83"/>
      <c r="BC230" s="83"/>
      <c r="BD230" s="83"/>
      <c r="BE230" s="83"/>
      <c r="BF230" s="83"/>
      <c r="BG230" s="53"/>
      <c r="BH230" s="53"/>
      <c r="BI230" s="53"/>
    </row>
    <row r="231" spans="1:104" x14ac:dyDescent="0.2">
      <c r="A231" s="84" t="s">
        <v>23</v>
      </c>
      <c r="B231" s="85" t="s">
        <v>43</v>
      </c>
      <c r="C231" s="86"/>
      <c r="D231" s="87"/>
      <c r="E231" s="88"/>
      <c r="F231" s="88"/>
      <c r="G231" s="89">
        <f>SUM(Z7:Z231)</f>
        <v>0</v>
      </c>
      <c r="H231" s="90"/>
      <c r="I231" s="89">
        <f>SUM(Y7:Y231)</f>
        <v>7.2956100000000001E-3</v>
      </c>
      <c r="J231" s="90"/>
      <c r="K231" s="89">
        <f>SUM(X7:X231)</f>
        <v>0</v>
      </c>
      <c r="O231" s="53"/>
      <c r="BA231" s="91"/>
      <c r="BB231" s="91"/>
      <c r="BC231" s="91"/>
      <c r="BD231" s="91"/>
      <c r="BE231" s="91"/>
      <c r="BF231" s="91"/>
    </row>
    <row r="232" spans="1:104" x14ac:dyDescent="0.2">
      <c r="E232" s="16"/>
    </row>
    <row r="233" spans="1:104" x14ac:dyDescent="0.2">
      <c r="E233" s="16"/>
    </row>
    <row r="234" spans="1:104" x14ac:dyDescent="0.2">
      <c r="E234" s="16"/>
    </row>
    <row r="235" spans="1:104" x14ac:dyDescent="0.2">
      <c r="E235" s="16"/>
    </row>
    <row r="236" spans="1:104" x14ac:dyDescent="0.2">
      <c r="E236" s="16"/>
    </row>
    <row r="237" spans="1:104" x14ac:dyDescent="0.2">
      <c r="E237" s="16"/>
    </row>
    <row r="238" spans="1:104" x14ac:dyDescent="0.2">
      <c r="E238" s="16"/>
    </row>
    <row r="239" spans="1:104" x14ac:dyDescent="0.2">
      <c r="E239" s="16"/>
    </row>
    <row r="240" spans="1:104" x14ac:dyDescent="0.2">
      <c r="E240" s="16"/>
    </row>
    <row r="241" spans="1:7" x14ac:dyDescent="0.2">
      <c r="E241" s="16"/>
    </row>
    <row r="242" spans="1:7" x14ac:dyDescent="0.2">
      <c r="E242" s="16"/>
    </row>
    <row r="243" spans="1:7" x14ac:dyDescent="0.2">
      <c r="E243" s="16"/>
    </row>
    <row r="244" spans="1:7" x14ac:dyDescent="0.2">
      <c r="E244" s="16"/>
    </row>
    <row r="245" spans="1:7" x14ac:dyDescent="0.2">
      <c r="E245" s="16"/>
    </row>
    <row r="246" spans="1:7" x14ac:dyDescent="0.2">
      <c r="E246" s="16"/>
    </row>
    <row r="247" spans="1:7" x14ac:dyDescent="0.2">
      <c r="E247" s="16"/>
    </row>
    <row r="248" spans="1:7" x14ac:dyDescent="0.2">
      <c r="E248" s="16"/>
    </row>
    <row r="249" spans="1:7" x14ac:dyDescent="0.2">
      <c r="E249" s="16"/>
    </row>
    <row r="250" spans="1:7" x14ac:dyDescent="0.2">
      <c r="E250" s="16"/>
    </row>
    <row r="251" spans="1:7" x14ac:dyDescent="0.2">
      <c r="E251" s="16"/>
    </row>
    <row r="252" spans="1:7" x14ac:dyDescent="0.2">
      <c r="E252" s="16"/>
    </row>
    <row r="253" spans="1:7" x14ac:dyDescent="0.2">
      <c r="A253" s="72"/>
      <c r="B253" s="72"/>
      <c r="C253" s="72"/>
      <c r="D253" s="72"/>
      <c r="E253" s="72"/>
      <c r="F253" s="72"/>
      <c r="G253" s="72"/>
    </row>
    <row r="254" spans="1:7" x14ac:dyDescent="0.2">
      <c r="A254" s="72"/>
      <c r="B254" s="72"/>
      <c r="C254" s="72"/>
      <c r="D254" s="72"/>
      <c r="E254" s="72"/>
      <c r="F254" s="72"/>
      <c r="G254" s="72"/>
    </row>
    <row r="255" spans="1:7" x14ac:dyDescent="0.2">
      <c r="A255" s="72"/>
      <c r="B255" s="72"/>
      <c r="C255" s="72"/>
      <c r="D255" s="72"/>
      <c r="E255" s="72"/>
      <c r="F255" s="72"/>
      <c r="G255" s="72"/>
    </row>
    <row r="256" spans="1:7" x14ac:dyDescent="0.2">
      <c r="A256" s="72"/>
      <c r="B256" s="72"/>
      <c r="C256" s="72"/>
      <c r="D256" s="72"/>
      <c r="E256" s="72"/>
      <c r="F256" s="72"/>
      <c r="G256" s="72"/>
    </row>
    <row r="257" spans="5:5" x14ac:dyDescent="0.2">
      <c r="E257" s="16"/>
    </row>
    <row r="258" spans="5:5" x14ac:dyDescent="0.2">
      <c r="E258" s="16"/>
    </row>
    <row r="259" spans="5:5" x14ac:dyDescent="0.2">
      <c r="E259" s="16"/>
    </row>
    <row r="260" spans="5:5" x14ac:dyDescent="0.2">
      <c r="E260" s="16"/>
    </row>
    <row r="261" spans="5:5" x14ac:dyDescent="0.2">
      <c r="E261" s="16"/>
    </row>
    <row r="262" spans="5:5" x14ac:dyDescent="0.2">
      <c r="E262" s="16"/>
    </row>
    <row r="263" spans="5:5" x14ac:dyDescent="0.2">
      <c r="E263" s="16"/>
    </row>
    <row r="264" spans="5:5" x14ac:dyDescent="0.2">
      <c r="E264" s="16"/>
    </row>
    <row r="265" spans="5:5" x14ac:dyDescent="0.2">
      <c r="E265" s="16"/>
    </row>
    <row r="266" spans="5:5" x14ac:dyDescent="0.2">
      <c r="E266" s="16"/>
    </row>
    <row r="267" spans="5:5" x14ac:dyDescent="0.2">
      <c r="E267" s="16"/>
    </row>
    <row r="268" spans="5:5" x14ac:dyDescent="0.2">
      <c r="E268" s="16"/>
    </row>
    <row r="269" spans="5:5" x14ac:dyDescent="0.2">
      <c r="E269" s="16"/>
    </row>
    <row r="270" spans="5:5" x14ac:dyDescent="0.2">
      <c r="E270" s="16"/>
    </row>
    <row r="271" spans="5:5" x14ac:dyDescent="0.2">
      <c r="E271" s="16"/>
    </row>
    <row r="272" spans="5:5" x14ac:dyDescent="0.2">
      <c r="E272" s="16"/>
    </row>
    <row r="273" spans="1:5" x14ac:dyDescent="0.2">
      <c r="E273" s="16"/>
    </row>
    <row r="274" spans="1:5" x14ac:dyDescent="0.2">
      <c r="E274" s="16"/>
    </row>
    <row r="275" spans="1:5" x14ac:dyDescent="0.2">
      <c r="E275" s="16"/>
    </row>
    <row r="276" spans="1:5" x14ac:dyDescent="0.2">
      <c r="E276" s="16"/>
    </row>
    <row r="277" spans="1:5" x14ac:dyDescent="0.2">
      <c r="E277" s="16"/>
    </row>
    <row r="278" spans="1:5" x14ac:dyDescent="0.2">
      <c r="E278" s="16"/>
    </row>
    <row r="279" spans="1:5" x14ac:dyDescent="0.2">
      <c r="E279" s="16"/>
    </row>
    <row r="280" spans="1:5" x14ac:dyDescent="0.2">
      <c r="E280" s="16"/>
    </row>
    <row r="281" spans="1:5" x14ac:dyDescent="0.2">
      <c r="E281" s="16"/>
    </row>
    <row r="282" spans="1:5" x14ac:dyDescent="0.2">
      <c r="E282" s="16"/>
    </row>
    <row r="283" spans="1:5" x14ac:dyDescent="0.2">
      <c r="E283" s="16"/>
    </row>
    <row r="284" spans="1:5" x14ac:dyDescent="0.2">
      <c r="E284" s="16"/>
    </row>
    <row r="285" spans="1:5" x14ac:dyDescent="0.2">
      <c r="E285" s="16"/>
    </row>
    <row r="286" spans="1:5" x14ac:dyDescent="0.2">
      <c r="E286" s="16"/>
    </row>
    <row r="287" spans="1:5" x14ac:dyDescent="0.2">
      <c r="E287" s="16"/>
    </row>
    <row r="288" spans="1:5" x14ac:dyDescent="0.2">
      <c r="A288" s="92"/>
      <c r="B288" s="92"/>
    </row>
    <row r="289" spans="1:7" x14ac:dyDescent="0.2">
      <c r="A289" s="72"/>
      <c r="B289" s="72"/>
      <c r="C289" s="93"/>
      <c r="D289" s="93"/>
      <c r="E289" s="94"/>
      <c r="F289" s="93"/>
      <c r="G289" s="95"/>
    </row>
    <row r="290" spans="1:7" x14ac:dyDescent="0.2">
      <c r="A290" s="96"/>
      <c r="B290" s="96"/>
      <c r="C290" s="72"/>
      <c r="D290" s="72"/>
      <c r="E290" s="97"/>
      <c r="F290" s="72"/>
      <c r="G290" s="72"/>
    </row>
    <row r="291" spans="1:7" x14ac:dyDescent="0.2">
      <c r="A291" s="72"/>
      <c r="B291" s="72"/>
      <c r="C291" s="72"/>
      <c r="D291" s="72"/>
      <c r="E291" s="97"/>
      <c r="F291" s="72"/>
      <c r="G291" s="72"/>
    </row>
    <row r="292" spans="1:7" x14ac:dyDescent="0.2">
      <c r="A292" s="72"/>
      <c r="B292" s="72"/>
      <c r="C292" s="72"/>
      <c r="D292" s="72"/>
      <c r="E292" s="97"/>
      <c r="F292" s="72"/>
      <c r="G292" s="72"/>
    </row>
    <row r="293" spans="1:7" x14ac:dyDescent="0.2">
      <c r="A293" s="72"/>
      <c r="B293" s="72"/>
      <c r="C293" s="72"/>
      <c r="D293" s="72"/>
      <c r="E293" s="97"/>
      <c r="F293" s="72"/>
      <c r="G293" s="72"/>
    </row>
    <row r="294" spans="1:7" x14ac:dyDescent="0.2">
      <c r="A294" s="72"/>
      <c r="B294" s="72"/>
      <c r="C294" s="72"/>
      <c r="D294" s="72"/>
      <c r="E294" s="97"/>
      <c r="F294" s="72"/>
      <c r="G294" s="72"/>
    </row>
    <row r="295" spans="1:7" x14ac:dyDescent="0.2">
      <c r="A295" s="72"/>
      <c r="B295" s="72"/>
      <c r="C295" s="72"/>
      <c r="D295" s="72"/>
      <c r="E295" s="97"/>
      <c r="F295" s="72"/>
      <c r="G295" s="72"/>
    </row>
    <row r="296" spans="1:7" x14ac:dyDescent="0.2">
      <c r="A296" s="72"/>
      <c r="B296" s="72"/>
      <c r="C296" s="72"/>
      <c r="D296" s="72"/>
      <c r="E296" s="97"/>
      <c r="F296" s="72"/>
      <c r="G296" s="72"/>
    </row>
    <row r="297" spans="1:7" x14ac:dyDescent="0.2">
      <c r="A297" s="72"/>
      <c r="B297" s="72"/>
      <c r="C297" s="72"/>
      <c r="D297" s="72"/>
      <c r="E297" s="97"/>
      <c r="F297" s="72"/>
      <c r="G297" s="72"/>
    </row>
    <row r="298" spans="1:7" x14ac:dyDescent="0.2">
      <c r="A298" s="72"/>
      <c r="B298" s="72"/>
      <c r="C298" s="72"/>
      <c r="D298" s="72"/>
      <c r="E298" s="97"/>
      <c r="F298" s="72"/>
      <c r="G298" s="72"/>
    </row>
    <row r="299" spans="1:7" x14ac:dyDescent="0.2">
      <c r="A299" s="72"/>
      <c r="B299" s="72"/>
      <c r="C299" s="72"/>
      <c r="D299" s="72"/>
      <c r="E299" s="97"/>
      <c r="F299" s="72"/>
      <c r="G299" s="72"/>
    </row>
    <row r="300" spans="1:7" x14ac:dyDescent="0.2">
      <c r="A300" s="72"/>
      <c r="B300" s="72"/>
      <c r="C300" s="72"/>
      <c r="D300" s="72"/>
      <c r="E300" s="97"/>
      <c r="F300" s="72"/>
      <c r="G300" s="72"/>
    </row>
    <row r="301" spans="1:7" x14ac:dyDescent="0.2">
      <c r="A301" s="72"/>
      <c r="B301" s="72"/>
      <c r="C301" s="72"/>
      <c r="D301" s="72"/>
      <c r="E301" s="97"/>
      <c r="F301" s="72"/>
      <c r="G301" s="72"/>
    </row>
    <row r="302" spans="1:7" x14ac:dyDescent="0.2">
      <c r="A302" s="72"/>
      <c r="B302" s="72"/>
      <c r="C302" s="72"/>
      <c r="D302" s="72"/>
      <c r="E302" s="97"/>
      <c r="F302" s="72"/>
      <c r="G302" s="72"/>
    </row>
  </sheetData>
  <sheetProtection algorithmName="SHA-512" hashValue="IQZnEeXJi68iS8p4HJZddlgltxj1rtS22olYxMjNK/FUu0f8R4hfdeH+qlfyS0x1FmXfh862/YY9DLB7HS0LTg==" saltValue="/bIns/K1miKze7Y7LO2ZGQ==" spinCount="100000" sheet="1" objects="1" scenarios="1"/>
  <protectedRanges>
    <protectedRange sqref="F8 F35 F61 F140 F192 F220 F222 F224 F226 F228" name="Oblast1"/>
  </protectedRanges>
  <mergeCells count="208">
    <mergeCell ref="C229:D229"/>
    <mergeCell ref="C214:G214"/>
    <mergeCell ref="C215:G215"/>
    <mergeCell ref="C216:G216"/>
    <mergeCell ref="C217:G217"/>
    <mergeCell ref="C221:D221"/>
    <mergeCell ref="C223:D223"/>
    <mergeCell ref="C225:D225"/>
    <mergeCell ref="C227:D227"/>
    <mergeCell ref="C208:G208"/>
    <mergeCell ref="C209:G209"/>
    <mergeCell ref="C210:G210"/>
    <mergeCell ref="C211:G211"/>
    <mergeCell ref="C212:G212"/>
    <mergeCell ref="C213:G213"/>
    <mergeCell ref="C202:G202"/>
    <mergeCell ref="C203:G203"/>
    <mergeCell ref="C204:G204"/>
    <mergeCell ref="C205:G205"/>
    <mergeCell ref="C206:G206"/>
    <mergeCell ref="C207:G207"/>
    <mergeCell ref="C196:G196"/>
    <mergeCell ref="C197:G197"/>
    <mergeCell ref="C198:G198"/>
    <mergeCell ref="C199:G199"/>
    <mergeCell ref="C200:G200"/>
    <mergeCell ref="C201:G201"/>
    <mergeCell ref="C189:G189"/>
    <mergeCell ref="C190:G190"/>
    <mergeCell ref="C191:G191"/>
    <mergeCell ref="C193:G193"/>
    <mergeCell ref="C194:G194"/>
    <mergeCell ref="C195:G195"/>
    <mergeCell ref="C183:G183"/>
    <mergeCell ref="C184:G184"/>
    <mergeCell ref="C185:G185"/>
    <mergeCell ref="C186:G186"/>
    <mergeCell ref="C187:G187"/>
    <mergeCell ref="C188:G188"/>
    <mergeCell ref="C177:G177"/>
    <mergeCell ref="C178:G178"/>
    <mergeCell ref="C179:G179"/>
    <mergeCell ref="C180:G180"/>
    <mergeCell ref="C181:G181"/>
    <mergeCell ref="C182:G182"/>
    <mergeCell ref="C171:G171"/>
    <mergeCell ref="C172:G172"/>
    <mergeCell ref="C173:G173"/>
    <mergeCell ref="C174:G174"/>
    <mergeCell ref="C175:G175"/>
    <mergeCell ref="C176:G176"/>
    <mergeCell ref="C164:G164"/>
    <mergeCell ref="C165:G165"/>
    <mergeCell ref="C167:G167"/>
    <mergeCell ref="C168:G168"/>
    <mergeCell ref="C169:G169"/>
    <mergeCell ref="C170:G170"/>
    <mergeCell ref="C158:G158"/>
    <mergeCell ref="C159:G159"/>
    <mergeCell ref="C160:G160"/>
    <mergeCell ref="C161:G161"/>
    <mergeCell ref="C162:G162"/>
    <mergeCell ref="C163:G163"/>
    <mergeCell ref="C152:G152"/>
    <mergeCell ref="C153:G153"/>
    <mergeCell ref="C154:G154"/>
    <mergeCell ref="C155:G155"/>
    <mergeCell ref="C156:G156"/>
    <mergeCell ref="C157:G157"/>
    <mergeCell ref="C146:G146"/>
    <mergeCell ref="C147:G147"/>
    <mergeCell ref="C148:G148"/>
    <mergeCell ref="C149:G149"/>
    <mergeCell ref="C150:G150"/>
    <mergeCell ref="C151:G151"/>
    <mergeCell ref="C139:D139"/>
    <mergeCell ref="C141:G141"/>
    <mergeCell ref="C142:G142"/>
    <mergeCell ref="C143:G143"/>
    <mergeCell ref="C144:G144"/>
    <mergeCell ref="C145:G145"/>
    <mergeCell ref="C133:G133"/>
    <mergeCell ref="C134:G134"/>
    <mergeCell ref="C135:G135"/>
    <mergeCell ref="C136:G136"/>
    <mergeCell ref="C137:G137"/>
    <mergeCell ref="C138:G138"/>
    <mergeCell ref="C127:G127"/>
    <mergeCell ref="C128:G128"/>
    <mergeCell ref="C129:G129"/>
    <mergeCell ref="C130:G130"/>
    <mergeCell ref="C131:G131"/>
    <mergeCell ref="C132:G132"/>
    <mergeCell ref="C121:G121"/>
    <mergeCell ref="C122:G122"/>
    <mergeCell ref="C123:G123"/>
    <mergeCell ref="C124:G124"/>
    <mergeCell ref="C125:G125"/>
    <mergeCell ref="C126:G126"/>
    <mergeCell ref="C115:G115"/>
    <mergeCell ref="C116:G116"/>
    <mergeCell ref="C117:G117"/>
    <mergeCell ref="C118:G118"/>
    <mergeCell ref="C119:G119"/>
    <mergeCell ref="C120:G120"/>
    <mergeCell ref="C108:G108"/>
    <mergeCell ref="C109:G109"/>
    <mergeCell ref="C110:G110"/>
    <mergeCell ref="C111:G111"/>
    <mergeCell ref="C112:G112"/>
    <mergeCell ref="C114:G114"/>
    <mergeCell ref="C102:G102"/>
    <mergeCell ref="C103:G103"/>
    <mergeCell ref="C104:G104"/>
    <mergeCell ref="C105:G105"/>
    <mergeCell ref="C106:G106"/>
    <mergeCell ref="C107:G107"/>
    <mergeCell ref="C96:G96"/>
    <mergeCell ref="C97:G97"/>
    <mergeCell ref="C98:G98"/>
    <mergeCell ref="C99:G99"/>
    <mergeCell ref="C100:G100"/>
    <mergeCell ref="C101:G101"/>
    <mergeCell ref="C90:G90"/>
    <mergeCell ref="C91:G91"/>
    <mergeCell ref="C92:G92"/>
    <mergeCell ref="C93:G93"/>
    <mergeCell ref="C94:G94"/>
    <mergeCell ref="C95:G95"/>
    <mergeCell ref="C83:G83"/>
    <mergeCell ref="C84:G84"/>
    <mergeCell ref="C85:G85"/>
    <mergeCell ref="C86:G86"/>
    <mergeCell ref="C88:G88"/>
    <mergeCell ref="C89:G89"/>
    <mergeCell ref="C77:G77"/>
    <mergeCell ref="C78:G78"/>
    <mergeCell ref="C79:G79"/>
    <mergeCell ref="C80:G80"/>
    <mergeCell ref="C81:G81"/>
    <mergeCell ref="C82:G82"/>
    <mergeCell ref="C71:G71"/>
    <mergeCell ref="C72:G72"/>
    <mergeCell ref="C73:G73"/>
    <mergeCell ref="C74:G74"/>
    <mergeCell ref="C75:G75"/>
    <mergeCell ref="C76:G76"/>
    <mergeCell ref="C65:G65"/>
    <mergeCell ref="C66:G66"/>
    <mergeCell ref="C67:G67"/>
    <mergeCell ref="C68:G68"/>
    <mergeCell ref="C69:G69"/>
    <mergeCell ref="C70:G70"/>
    <mergeCell ref="C58:G58"/>
    <mergeCell ref="C59:G59"/>
    <mergeCell ref="C60:G60"/>
    <mergeCell ref="C62:G62"/>
    <mergeCell ref="C63:G63"/>
    <mergeCell ref="C64:G64"/>
    <mergeCell ref="C52:G52"/>
    <mergeCell ref="C53:G53"/>
    <mergeCell ref="C54:G54"/>
    <mergeCell ref="C55:G55"/>
    <mergeCell ref="C56:G56"/>
    <mergeCell ref="C57:G57"/>
    <mergeCell ref="C47:G47"/>
    <mergeCell ref="C48:G48"/>
    <mergeCell ref="C49:G49"/>
    <mergeCell ref="C50:G50"/>
    <mergeCell ref="C51:G51"/>
    <mergeCell ref="C40:G40"/>
    <mergeCell ref="C41:G41"/>
    <mergeCell ref="C42:G42"/>
    <mergeCell ref="C43:G43"/>
    <mergeCell ref="C44:G44"/>
    <mergeCell ref="C45:G45"/>
    <mergeCell ref="C38:G38"/>
    <mergeCell ref="C39:G39"/>
    <mergeCell ref="C27:G27"/>
    <mergeCell ref="C28:G28"/>
    <mergeCell ref="C29:G29"/>
    <mergeCell ref="C30:G30"/>
    <mergeCell ref="C31:G31"/>
    <mergeCell ref="C32:G32"/>
    <mergeCell ref="C46:G46"/>
    <mergeCell ref="C33:G33"/>
    <mergeCell ref="C34:G34"/>
    <mergeCell ref="C36:G36"/>
    <mergeCell ref="C37:G37"/>
    <mergeCell ref="A1:G1"/>
    <mergeCell ref="C9:G9"/>
    <mergeCell ref="C10:G10"/>
    <mergeCell ref="C11:G11"/>
    <mergeCell ref="C12:G12"/>
    <mergeCell ref="C13:G13"/>
    <mergeCell ref="C14:G14"/>
    <mergeCell ref="C21:G21"/>
    <mergeCell ref="C22:G22"/>
    <mergeCell ref="C23:G23"/>
    <mergeCell ref="C24:G24"/>
    <mergeCell ref="C25:G25"/>
    <mergeCell ref="C26:G26"/>
    <mergeCell ref="C15:G15"/>
    <mergeCell ref="C16:G16"/>
    <mergeCell ref="C17:G17"/>
    <mergeCell ref="C18:G18"/>
    <mergeCell ref="C19:G19"/>
    <mergeCell ref="C20:G20"/>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dimension ref="A1:CZ301"/>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5953</v>
      </c>
      <c r="E3" s="24"/>
      <c r="F3" s="25"/>
      <c r="G3" s="26"/>
    </row>
    <row r="4" spans="1:104" ht="13.5" customHeight="1" thickBot="1" x14ac:dyDescent="0.25">
      <c r="A4" s="27" t="s">
        <v>26</v>
      </c>
      <c r="B4" s="28"/>
      <c r="C4" s="29"/>
      <c r="D4" s="30" t="s">
        <v>5959</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3544</v>
      </c>
      <c r="C7" s="45" t="s">
        <v>3545</v>
      </c>
      <c r="D7" s="46"/>
      <c r="E7" s="47"/>
      <c r="F7" s="47"/>
      <c r="G7" s="48"/>
      <c r="H7" s="49"/>
      <c r="I7" s="50"/>
      <c r="J7" s="51"/>
      <c r="K7" s="52"/>
      <c r="O7" s="53"/>
    </row>
    <row r="8" spans="1:104" ht="22.5" x14ac:dyDescent="0.2">
      <c r="A8" s="54">
        <v>1</v>
      </c>
      <c r="B8" s="55" t="s">
        <v>46</v>
      </c>
      <c r="C8" s="56" t="s">
        <v>5890</v>
      </c>
      <c r="D8" s="57" t="s">
        <v>281</v>
      </c>
      <c r="E8" s="100">
        <v>1</v>
      </c>
      <c r="F8" s="122">
        <f>'20 101 '!F8</f>
        <v>0</v>
      </c>
      <c r="G8" s="60">
        <f>E8*F8</f>
        <v>0</v>
      </c>
      <c r="H8" s="61">
        <v>0</v>
      </c>
      <c r="I8" s="62">
        <f>E8*H8</f>
        <v>0</v>
      </c>
      <c r="J8" s="61"/>
      <c r="K8" s="62">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x14ac:dyDescent="0.2">
      <c r="A9" s="64"/>
      <c r="B9" s="65"/>
      <c r="C9" s="326" t="s">
        <v>5891</v>
      </c>
      <c r="D9" s="327"/>
      <c r="E9" s="327"/>
      <c r="F9" s="327"/>
      <c r="G9" s="328"/>
      <c r="I9" s="66"/>
      <c r="K9" s="66"/>
      <c r="L9" s="67" t="s">
        <v>5891</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5892</v>
      </c>
      <c r="D10" s="327"/>
      <c r="E10" s="327"/>
      <c r="F10" s="327"/>
      <c r="G10" s="328"/>
      <c r="I10" s="66"/>
      <c r="K10" s="66"/>
      <c r="L10" s="67" t="s">
        <v>5892</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6" t="s">
        <v>5893</v>
      </c>
      <c r="D11" s="327"/>
      <c r="E11" s="327"/>
      <c r="F11" s="327"/>
      <c r="G11" s="328"/>
      <c r="I11" s="66"/>
      <c r="K11" s="66"/>
      <c r="L11" s="67" t="s">
        <v>5893</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64"/>
      <c r="B12" s="65"/>
      <c r="C12" s="326" t="s">
        <v>5894</v>
      </c>
      <c r="D12" s="327"/>
      <c r="E12" s="327"/>
      <c r="F12" s="327"/>
      <c r="G12" s="328"/>
      <c r="I12" s="66"/>
      <c r="K12" s="66"/>
      <c r="L12" s="67" t="s">
        <v>5894</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64"/>
      <c r="B13" s="65"/>
      <c r="C13" s="326" t="s">
        <v>5895</v>
      </c>
      <c r="D13" s="327"/>
      <c r="E13" s="327"/>
      <c r="F13" s="327"/>
      <c r="G13" s="328"/>
      <c r="I13" s="66"/>
      <c r="K13" s="66"/>
      <c r="L13" s="67" t="s">
        <v>5895</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6" t="s">
        <v>5896</v>
      </c>
      <c r="D14" s="327"/>
      <c r="E14" s="327"/>
      <c r="F14" s="327"/>
      <c r="G14" s="328"/>
      <c r="I14" s="66"/>
      <c r="K14" s="66"/>
      <c r="L14" s="67" t="s">
        <v>5896</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5897</v>
      </c>
      <c r="D15" s="327"/>
      <c r="E15" s="327"/>
      <c r="F15" s="327"/>
      <c r="G15" s="328"/>
      <c r="I15" s="66"/>
      <c r="K15" s="66"/>
      <c r="L15" s="67" t="s">
        <v>5897</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64"/>
      <c r="B16" s="65"/>
      <c r="C16" s="326" t="s">
        <v>5898</v>
      </c>
      <c r="D16" s="327"/>
      <c r="E16" s="327"/>
      <c r="F16" s="327"/>
      <c r="G16" s="328"/>
      <c r="I16" s="66"/>
      <c r="K16" s="66"/>
      <c r="L16" s="67" t="s">
        <v>5898</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61" x14ac:dyDescent="0.2">
      <c r="A17" s="64"/>
      <c r="B17" s="65"/>
      <c r="C17" s="326" t="s">
        <v>5899</v>
      </c>
      <c r="D17" s="327"/>
      <c r="E17" s="327"/>
      <c r="F17" s="327"/>
      <c r="G17" s="328"/>
      <c r="I17" s="66"/>
      <c r="K17" s="66"/>
      <c r="L17" s="67" t="s">
        <v>5899</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61" x14ac:dyDescent="0.2">
      <c r="A18" s="64"/>
      <c r="B18" s="65"/>
      <c r="C18" s="326" t="s">
        <v>5900</v>
      </c>
      <c r="D18" s="327"/>
      <c r="E18" s="327"/>
      <c r="F18" s="327"/>
      <c r="G18" s="328"/>
      <c r="I18" s="66"/>
      <c r="K18" s="66"/>
      <c r="L18" s="67" t="s">
        <v>5900</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61" ht="22.5" x14ac:dyDescent="0.2">
      <c r="A19" s="64"/>
      <c r="B19" s="65"/>
      <c r="C19" s="326" t="s">
        <v>5901</v>
      </c>
      <c r="D19" s="327"/>
      <c r="E19" s="327"/>
      <c r="F19" s="327"/>
      <c r="G19" s="328"/>
      <c r="I19" s="66"/>
      <c r="K19" s="66"/>
      <c r="L19" s="67" t="s">
        <v>5901</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61" x14ac:dyDescent="0.2">
      <c r="A20" s="64"/>
      <c r="B20" s="65"/>
      <c r="C20" s="326" t="s">
        <v>5902</v>
      </c>
      <c r="D20" s="327"/>
      <c r="E20" s="327"/>
      <c r="F20" s="327"/>
      <c r="G20" s="328"/>
      <c r="I20" s="66"/>
      <c r="K20" s="66"/>
      <c r="L20" s="67" t="s">
        <v>5902</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61" x14ac:dyDescent="0.2">
      <c r="A21" s="64"/>
      <c r="B21" s="65"/>
      <c r="C21" s="326" t="s">
        <v>5903</v>
      </c>
      <c r="D21" s="327"/>
      <c r="E21" s="327"/>
      <c r="F21" s="327"/>
      <c r="G21" s="328"/>
      <c r="I21" s="66"/>
      <c r="K21" s="66"/>
      <c r="L21" s="67" t="s">
        <v>5903</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61" x14ac:dyDescent="0.2">
      <c r="A22" s="64"/>
      <c r="B22" s="65"/>
      <c r="C22" s="326" t="s">
        <v>5904</v>
      </c>
      <c r="D22" s="327"/>
      <c r="E22" s="327"/>
      <c r="F22" s="327"/>
      <c r="G22" s="328"/>
      <c r="I22" s="66"/>
      <c r="K22" s="66"/>
      <c r="L22" s="67" t="s">
        <v>5904</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61" x14ac:dyDescent="0.2">
      <c r="A23" s="64"/>
      <c r="B23" s="65"/>
      <c r="C23" s="326" t="s">
        <v>5905</v>
      </c>
      <c r="D23" s="327"/>
      <c r="E23" s="327"/>
      <c r="F23" s="327"/>
      <c r="G23" s="328"/>
      <c r="I23" s="66"/>
      <c r="K23" s="66"/>
      <c r="L23" s="67" t="s">
        <v>5905</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61" x14ac:dyDescent="0.2">
      <c r="A24" s="64"/>
      <c r="B24" s="65"/>
      <c r="C24" s="326" t="s">
        <v>5906</v>
      </c>
      <c r="D24" s="327"/>
      <c r="E24" s="327"/>
      <c r="F24" s="327"/>
      <c r="G24" s="328"/>
      <c r="I24" s="66"/>
      <c r="K24" s="66"/>
      <c r="L24" s="67" t="s">
        <v>5906</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61" x14ac:dyDescent="0.2">
      <c r="A25" s="64"/>
      <c r="B25" s="65"/>
      <c r="C25" s="326" t="s">
        <v>5907</v>
      </c>
      <c r="D25" s="327"/>
      <c r="E25" s="327"/>
      <c r="F25" s="327"/>
      <c r="G25" s="328"/>
      <c r="I25" s="66"/>
      <c r="K25" s="66"/>
      <c r="L25" s="67" t="s">
        <v>5907</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61" x14ac:dyDescent="0.2">
      <c r="A26" s="64"/>
      <c r="B26" s="65"/>
      <c r="C26" s="326" t="s">
        <v>5908</v>
      </c>
      <c r="D26" s="327"/>
      <c r="E26" s="327"/>
      <c r="F26" s="327"/>
      <c r="G26" s="328"/>
      <c r="I26" s="66"/>
      <c r="K26" s="66"/>
      <c r="L26" s="67" t="s">
        <v>5908</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61" ht="22.5" x14ac:dyDescent="0.2">
      <c r="A27" s="64"/>
      <c r="B27" s="65"/>
      <c r="C27" s="326" t="s">
        <v>5909</v>
      </c>
      <c r="D27" s="327"/>
      <c r="E27" s="327"/>
      <c r="F27" s="327"/>
      <c r="G27" s="328"/>
      <c r="I27" s="66"/>
      <c r="K27" s="66"/>
      <c r="L27" s="67" t="s">
        <v>5909</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row>
    <row r="28" spans="1:61" x14ac:dyDescent="0.2">
      <c r="A28" s="64"/>
      <c r="B28" s="65"/>
      <c r="C28" s="326" t="s">
        <v>5910</v>
      </c>
      <c r="D28" s="327"/>
      <c r="E28" s="327"/>
      <c r="F28" s="327"/>
      <c r="G28" s="328"/>
      <c r="I28" s="66"/>
      <c r="K28" s="66"/>
      <c r="L28" s="67" t="s">
        <v>5910</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row>
    <row r="29" spans="1:61" x14ac:dyDescent="0.2">
      <c r="A29" s="64"/>
      <c r="B29" s="65"/>
      <c r="C29" s="326" t="s">
        <v>5911</v>
      </c>
      <c r="D29" s="327"/>
      <c r="E29" s="327"/>
      <c r="F29" s="327"/>
      <c r="G29" s="328"/>
      <c r="I29" s="66"/>
      <c r="K29" s="66"/>
      <c r="L29" s="67" t="s">
        <v>5911</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61" x14ac:dyDescent="0.2">
      <c r="A30" s="64"/>
      <c r="B30" s="65"/>
      <c r="C30" s="326" t="s">
        <v>5912</v>
      </c>
      <c r="D30" s="327"/>
      <c r="E30" s="327"/>
      <c r="F30" s="327"/>
      <c r="G30" s="328"/>
      <c r="I30" s="66"/>
      <c r="K30" s="66"/>
      <c r="L30" s="67" t="s">
        <v>5912</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61" x14ac:dyDescent="0.2">
      <c r="A31" s="64"/>
      <c r="B31" s="65"/>
      <c r="C31" s="326" t="s">
        <v>5913</v>
      </c>
      <c r="D31" s="327"/>
      <c r="E31" s="327"/>
      <c r="F31" s="327"/>
      <c r="G31" s="328"/>
      <c r="I31" s="66"/>
      <c r="K31" s="66"/>
      <c r="L31" s="67" t="s">
        <v>5913</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61" x14ac:dyDescent="0.2">
      <c r="A32" s="64"/>
      <c r="B32" s="65"/>
      <c r="C32" s="326" t="s">
        <v>5914</v>
      </c>
      <c r="D32" s="327"/>
      <c r="E32" s="327"/>
      <c r="F32" s="327"/>
      <c r="G32" s="328"/>
      <c r="I32" s="66"/>
      <c r="K32" s="66"/>
      <c r="L32" s="67" t="s">
        <v>5914</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ht="45" x14ac:dyDescent="0.2">
      <c r="A33" s="64"/>
      <c r="B33" s="65"/>
      <c r="C33" s="326" t="s">
        <v>5915</v>
      </c>
      <c r="D33" s="327"/>
      <c r="E33" s="327"/>
      <c r="F33" s="327"/>
      <c r="G33" s="328"/>
      <c r="I33" s="66"/>
      <c r="K33" s="66"/>
      <c r="L33" s="67" t="s">
        <v>5915</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ht="45" x14ac:dyDescent="0.2">
      <c r="A34" s="64"/>
      <c r="B34" s="65"/>
      <c r="C34" s="326" t="s">
        <v>5916</v>
      </c>
      <c r="D34" s="327"/>
      <c r="E34" s="327"/>
      <c r="F34" s="327"/>
      <c r="G34" s="328"/>
      <c r="I34" s="66"/>
      <c r="K34" s="66"/>
      <c r="L34" s="67" t="s">
        <v>5916</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x14ac:dyDescent="0.2">
      <c r="A35" s="54">
        <v>2</v>
      </c>
      <c r="B35" s="55" t="s">
        <v>4156</v>
      </c>
      <c r="C35" s="56" t="s">
        <v>5917</v>
      </c>
      <c r="D35" s="57" t="s">
        <v>281</v>
      </c>
      <c r="E35" s="100">
        <v>0</v>
      </c>
      <c r="F35" s="123"/>
      <c r="G35" s="60">
        <f>E35*F35</f>
        <v>0</v>
      </c>
      <c r="H35" s="61">
        <v>0</v>
      </c>
      <c r="I35" s="62">
        <f>E35*H35</f>
        <v>0</v>
      </c>
      <c r="J35" s="61"/>
      <c r="K35" s="62">
        <f>E35*J35</f>
        <v>0</v>
      </c>
      <c r="O35" s="53"/>
      <c r="Z35" s="53"/>
      <c r="AA35" s="53">
        <v>12</v>
      </c>
      <c r="AB35" s="53">
        <v>0</v>
      </c>
      <c r="AC35" s="53">
        <v>2</v>
      </c>
      <c r="AD35" s="53"/>
      <c r="AE35" s="53"/>
      <c r="AF35" s="53"/>
      <c r="AG35" s="53"/>
      <c r="AH35" s="53"/>
      <c r="AI35" s="53"/>
      <c r="AJ35" s="53"/>
      <c r="AK35" s="53"/>
      <c r="AL35" s="53"/>
      <c r="AM35" s="53"/>
      <c r="AN35" s="53"/>
      <c r="AO35" s="53"/>
      <c r="AP35" s="53"/>
      <c r="AQ35" s="53"/>
      <c r="AR35" s="53"/>
      <c r="AS35" s="53"/>
      <c r="AT35" s="53"/>
      <c r="AU35" s="53"/>
      <c r="AV35" s="53"/>
      <c r="AW35" s="53"/>
      <c r="AX35" s="53"/>
      <c r="AY35" s="53"/>
      <c r="AZ35" s="63">
        <f>G35</f>
        <v>0</v>
      </c>
      <c r="BA35" s="53"/>
      <c r="BB35" s="53"/>
      <c r="BC35" s="53"/>
      <c r="BD35" s="53"/>
      <c r="BE35" s="53"/>
      <c r="BF35" s="53"/>
      <c r="BG35" s="53"/>
      <c r="BH35" s="53"/>
      <c r="BI35" s="53"/>
      <c r="CA35" s="53">
        <v>12</v>
      </c>
      <c r="CB35" s="53">
        <v>0</v>
      </c>
      <c r="CZ35" s="16">
        <v>2</v>
      </c>
    </row>
    <row r="36" spans="1:104" x14ac:dyDescent="0.2">
      <c r="A36" s="64"/>
      <c r="B36" s="65"/>
      <c r="C36" s="326" t="s">
        <v>5918</v>
      </c>
      <c r="D36" s="327"/>
      <c r="E36" s="327"/>
      <c r="F36" s="327"/>
      <c r="G36" s="328"/>
      <c r="I36" s="66"/>
      <c r="K36" s="66"/>
      <c r="L36" s="67" t="s">
        <v>5918</v>
      </c>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104" x14ac:dyDescent="0.2">
      <c r="A37" s="64"/>
      <c r="B37" s="65"/>
      <c r="C37" s="326" t="s">
        <v>5892</v>
      </c>
      <c r="D37" s="327"/>
      <c r="E37" s="327"/>
      <c r="F37" s="327"/>
      <c r="G37" s="328"/>
      <c r="I37" s="66"/>
      <c r="K37" s="66"/>
      <c r="L37" s="67" t="s">
        <v>5892</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64"/>
      <c r="B38" s="65"/>
      <c r="C38" s="326" t="s">
        <v>5893</v>
      </c>
      <c r="D38" s="327"/>
      <c r="E38" s="327"/>
      <c r="F38" s="327"/>
      <c r="G38" s="328"/>
      <c r="I38" s="66"/>
      <c r="K38" s="66"/>
      <c r="L38" s="67" t="s">
        <v>5893</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x14ac:dyDescent="0.2">
      <c r="A39" s="64"/>
      <c r="B39" s="65"/>
      <c r="C39" s="326" t="s">
        <v>5894</v>
      </c>
      <c r="D39" s="327"/>
      <c r="E39" s="327"/>
      <c r="F39" s="327"/>
      <c r="G39" s="328"/>
      <c r="I39" s="66"/>
      <c r="K39" s="66"/>
      <c r="L39" s="67" t="s">
        <v>5894</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104" x14ac:dyDescent="0.2">
      <c r="A40" s="64"/>
      <c r="B40" s="65"/>
      <c r="C40" s="326" t="s">
        <v>5895</v>
      </c>
      <c r="D40" s="327"/>
      <c r="E40" s="327"/>
      <c r="F40" s="327"/>
      <c r="G40" s="328"/>
      <c r="I40" s="66"/>
      <c r="K40" s="66"/>
      <c r="L40" s="67" t="s">
        <v>5895</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104" x14ac:dyDescent="0.2">
      <c r="A41" s="64"/>
      <c r="B41" s="65"/>
      <c r="C41" s="326" t="s">
        <v>5896</v>
      </c>
      <c r="D41" s="327"/>
      <c r="E41" s="327"/>
      <c r="F41" s="327"/>
      <c r="G41" s="328"/>
      <c r="I41" s="66"/>
      <c r="K41" s="66"/>
      <c r="L41" s="67" t="s">
        <v>5896</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x14ac:dyDescent="0.2">
      <c r="A42" s="64"/>
      <c r="B42" s="65"/>
      <c r="C42" s="326" t="s">
        <v>5897</v>
      </c>
      <c r="D42" s="327"/>
      <c r="E42" s="327"/>
      <c r="F42" s="327"/>
      <c r="G42" s="328"/>
      <c r="I42" s="66"/>
      <c r="K42" s="66"/>
      <c r="L42" s="67" t="s">
        <v>5897</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104" x14ac:dyDescent="0.2">
      <c r="A43" s="64"/>
      <c r="B43" s="65"/>
      <c r="C43" s="326" t="s">
        <v>5898</v>
      </c>
      <c r="D43" s="327"/>
      <c r="E43" s="327"/>
      <c r="F43" s="327"/>
      <c r="G43" s="328"/>
      <c r="I43" s="66"/>
      <c r="K43" s="66"/>
      <c r="L43" s="67" t="s">
        <v>5898</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104" x14ac:dyDescent="0.2">
      <c r="A44" s="64"/>
      <c r="B44" s="65"/>
      <c r="C44" s="326" t="s">
        <v>5899</v>
      </c>
      <c r="D44" s="327"/>
      <c r="E44" s="327"/>
      <c r="F44" s="327"/>
      <c r="G44" s="328"/>
      <c r="I44" s="66"/>
      <c r="K44" s="66"/>
      <c r="L44" s="67" t="s">
        <v>5899</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x14ac:dyDescent="0.2">
      <c r="A45" s="64"/>
      <c r="B45" s="65"/>
      <c r="C45" s="326" t="s">
        <v>5900</v>
      </c>
      <c r="D45" s="327"/>
      <c r="E45" s="327"/>
      <c r="F45" s="327"/>
      <c r="G45" s="328"/>
      <c r="I45" s="66"/>
      <c r="K45" s="66"/>
      <c r="L45" s="67" t="s">
        <v>5900</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104" ht="22.5" x14ac:dyDescent="0.2">
      <c r="A46" s="64"/>
      <c r="B46" s="65"/>
      <c r="C46" s="326" t="s">
        <v>5919</v>
      </c>
      <c r="D46" s="327"/>
      <c r="E46" s="327"/>
      <c r="F46" s="327"/>
      <c r="G46" s="328"/>
      <c r="I46" s="66"/>
      <c r="K46" s="66"/>
      <c r="L46" s="67" t="s">
        <v>5919</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104" x14ac:dyDescent="0.2">
      <c r="A47" s="64"/>
      <c r="B47" s="65"/>
      <c r="C47" s="326" t="s">
        <v>5902</v>
      </c>
      <c r="D47" s="327"/>
      <c r="E47" s="327"/>
      <c r="F47" s="327"/>
      <c r="G47" s="328"/>
      <c r="I47" s="66"/>
      <c r="K47" s="66"/>
      <c r="L47" s="67" t="s">
        <v>5902</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104" x14ac:dyDescent="0.2">
      <c r="A48" s="64"/>
      <c r="B48" s="65"/>
      <c r="C48" s="326" t="s">
        <v>5920</v>
      </c>
      <c r="D48" s="327"/>
      <c r="E48" s="327"/>
      <c r="F48" s="327"/>
      <c r="G48" s="328"/>
      <c r="I48" s="66"/>
      <c r="K48" s="66"/>
      <c r="L48" s="67" t="s">
        <v>5920</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x14ac:dyDescent="0.2">
      <c r="A49" s="64"/>
      <c r="B49" s="65"/>
      <c r="C49" s="326" t="s">
        <v>5904</v>
      </c>
      <c r="D49" s="327"/>
      <c r="E49" s="327"/>
      <c r="F49" s="327"/>
      <c r="G49" s="328"/>
      <c r="I49" s="66"/>
      <c r="K49" s="66"/>
      <c r="L49" s="67" t="s">
        <v>5904</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104" x14ac:dyDescent="0.2">
      <c r="A50" s="64"/>
      <c r="B50" s="65"/>
      <c r="C50" s="326" t="s">
        <v>5905</v>
      </c>
      <c r="D50" s="327"/>
      <c r="E50" s="327"/>
      <c r="F50" s="327"/>
      <c r="G50" s="328"/>
      <c r="I50" s="66"/>
      <c r="K50" s="66"/>
      <c r="L50" s="67" t="s">
        <v>5905</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104" x14ac:dyDescent="0.2">
      <c r="A51" s="64"/>
      <c r="B51" s="65"/>
      <c r="C51" s="326" t="s">
        <v>5906</v>
      </c>
      <c r="D51" s="327"/>
      <c r="E51" s="327"/>
      <c r="F51" s="327"/>
      <c r="G51" s="328"/>
      <c r="I51" s="66"/>
      <c r="K51" s="66"/>
      <c r="L51" s="67" t="s">
        <v>5906</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64"/>
      <c r="B52" s="65"/>
      <c r="C52" s="326" t="s">
        <v>5921</v>
      </c>
      <c r="D52" s="327"/>
      <c r="E52" s="327"/>
      <c r="F52" s="327"/>
      <c r="G52" s="328"/>
      <c r="I52" s="66"/>
      <c r="K52" s="66"/>
      <c r="L52" s="67" t="s">
        <v>5921</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ht="22.5" x14ac:dyDescent="0.2">
      <c r="A53" s="64"/>
      <c r="B53" s="65"/>
      <c r="C53" s="326" t="s">
        <v>5909</v>
      </c>
      <c r="D53" s="327"/>
      <c r="E53" s="327"/>
      <c r="F53" s="327"/>
      <c r="G53" s="328"/>
      <c r="I53" s="66"/>
      <c r="K53" s="66"/>
      <c r="L53" s="67" t="s">
        <v>5909</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104" x14ac:dyDescent="0.2">
      <c r="A54" s="64"/>
      <c r="B54" s="65"/>
      <c r="C54" s="326" t="s">
        <v>5910</v>
      </c>
      <c r="D54" s="327"/>
      <c r="E54" s="327"/>
      <c r="F54" s="327"/>
      <c r="G54" s="328"/>
      <c r="I54" s="66"/>
      <c r="K54" s="66"/>
      <c r="L54" s="67" t="s">
        <v>5910</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104" x14ac:dyDescent="0.2">
      <c r="A55" s="64"/>
      <c r="B55" s="65"/>
      <c r="C55" s="326" t="s">
        <v>5911</v>
      </c>
      <c r="D55" s="327"/>
      <c r="E55" s="327"/>
      <c r="F55" s="327"/>
      <c r="G55" s="328"/>
      <c r="I55" s="66"/>
      <c r="K55" s="66"/>
      <c r="L55" s="67" t="s">
        <v>5911</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104" x14ac:dyDescent="0.2">
      <c r="A56" s="64"/>
      <c r="B56" s="65"/>
      <c r="C56" s="326" t="s">
        <v>5912</v>
      </c>
      <c r="D56" s="327"/>
      <c r="E56" s="327"/>
      <c r="F56" s="327"/>
      <c r="G56" s="328"/>
      <c r="I56" s="66"/>
      <c r="K56" s="66"/>
      <c r="L56" s="67" t="s">
        <v>5912</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104" x14ac:dyDescent="0.2">
      <c r="A57" s="64"/>
      <c r="B57" s="65"/>
      <c r="C57" s="326" t="s">
        <v>5913</v>
      </c>
      <c r="D57" s="327"/>
      <c r="E57" s="327"/>
      <c r="F57" s="327"/>
      <c r="G57" s="328"/>
      <c r="I57" s="66"/>
      <c r="K57" s="66"/>
      <c r="L57" s="67" t="s">
        <v>5913</v>
      </c>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104" x14ac:dyDescent="0.2">
      <c r="A58" s="64"/>
      <c r="B58" s="65"/>
      <c r="C58" s="326" t="s">
        <v>5914</v>
      </c>
      <c r="D58" s="327"/>
      <c r="E58" s="327"/>
      <c r="F58" s="327"/>
      <c r="G58" s="328"/>
      <c r="I58" s="66"/>
      <c r="K58" s="66"/>
      <c r="L58" s="67" t="s">
        <v>5914</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104" ht="45" x14ac:dyDescent="0.2">
      <c r="A59" s="64"/>
      <c r="B59" s="65"/>
      <c r="C59" s="326" t="s">
        <v>5915</v>
      </c>
      <c r="D59" s="327"/>
      <c r="E59" s="327"/>
      <c r="F59" s="327"/>
      <c r="G59" s="328"/>
      <c r="I59" s="66"/>
      <c r="K59" s="66"/>
      <c r="L59" s="67" t="s">
        <v>5915</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ht="45" x14ac:dyDescent="0.2">
      <c r="A60" s="64"/>
      <c r="B60" s="65"/>
      <c r="C60" s="326" t="s">
        <v>5922</v>
      </c>
      <c r="D60" s="327"/>
      <c r="E60" s="327"/>
      <c r="F60" s="327"/>
      <c r="G60" s="328"/>
      <c r="I60" s="66"/>
      <c r="K60" s="66"/>
      <c r="L60" s="67" t="s">
        <v>5922</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104" x14ac:dyDescent="0.2">
      <c r="A61" s="54">
        <v>3</v>
      </c>
      <c r="B61" s="55" t="s">
        <v>4335</v>
      </c>
      <c r="C61" s="56" t="s">
        <v>5923</v>
      </c>
      <c r="D61" s="57" t="s">
        <v>281</v>
      </c>
      <c r="E61" s="100">
        <v>0</v>
      </c>
      <c r="F61" s="123"/>
      <c r="G61" s="60">
        <f>E61*F61</f>
        <v>0</v>
      </c>
      <c r="H61" s="61">
        <v>0</v>
      </c>
      <c r="I61" s="62">
        <f>E61*H61</f>
        <v>0</v>
      </c>
      <c r="J61" s="61"/>
      <c r="K61" s="62">
        <f>E61*J61</f>
        <v>0</v>
      </c>
      <c r="O61" s="53"/>
      <c r="Z61" s="53"/>
      <c r="AA61" s="53">
        <v>12</v>
      </c>
      <c r="AB61" s="53">
        <v>0</v>
      </c>
      <c r="AC61" s="53">
        <v>3</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G61</f>
        <v>0</v>
      </c>
      <c r="BA61" s="53"/>
      <c r="BB61" s="53"/>
      <c r="BC61" s="53"/>
      <c r="BD61" s="53"/>
      <c r="BE61" s="53"/>
      <c r="BF61" s="53"/>
      <c r="BG61" s="53"/>
      <c r="BH61" s="53"/>
      <c r="BI61" s="53"/>
      <c r="CA61" s="53">
        <v>12</v>
      </c>
      <c r="CB61" s="53">
        <v>0</v>
      </c>
      <c r="CZ61" s="16">
        <v>2</v>
      </c>
    </row>
    <row r="62" spans="1:104" x14ac:dyDescent="0.2">
      <c r="A62" s="64"/>
      <c r="B62" s="65"/>
      <c r="C62" s="326" t="s">
        <v>5924</v>
      </c>
      <c r="D62" s="327"/>
      <c r="E62" s="327"/>
      <c r="F62" s="327"/>
      <c r="G62" s="328"/>
      <c r="I62" s="66"/>
      <c r="K62" s="66"/>
      <c r="L62" s="67" t="s">
        <v>5924</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x14ac:dyDescent="0.2">
      <c r="A63" s="64"/>
      <c r="B63" s="65"/>
      <c r="C63" s="326" t="s">
        <v>5925</v>
      </c>
      <c r="D63" s="327"/>
      <c r="E63" s="327"/>
      <c r="F63" s="327"/>
      <c r="G63" s="328"/>
      <c r="I63" s="66"/>
      <c r="K63" s="66"/>
      <c r="L63" s="67" t="s">
        <v>5925</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104" x14ac:dyDescent="0.2">
      <c r="A64" s="64"/>
      <c r="B64" s="65"/>
      <c r="C64" s="326" t="s">
        <v>5893</v>
      </c>
      <c r="D64" s="327"/>
      <c r="E64" s="327"/>
      <c r="F64" s="327"/>
      <c r="G64" s="328"/>
      <c r="I64" s="66"/>
      <c r="K64" s="66"/>
      <c r="L64" s="67" t="s">
        <v>5893</v>
      </c>
      <c r="O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row>
    <row r="65" spans="1:61" x14ac:dyDescent="0.2">
      <c r="A65" s="64"/>
      <c r="B65" s="65"/>
      <c r="C65" s="326" t="s">
        <v>5894</v>
      </c>
      <c r="D65" s="327"/>
      <c r="E65" s="327"/>
      <c r="F65" s="327"/>
      <c r="G65" s="328"/>
      <c r="I65" s="66"/>
      <c r="K65" s="66"/>
      <c r="L65" s="67" t="s">
        <v>5894</v>
      </c>
      <c r="O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row>
    <row r="66" spans="1:61" x14ac:dyDescent="0.2">
      <c r="A66" s="64"/>
      <c r="B66" s="65"/>
      <c r="C66" s="326" t="s">
        <v>5895</v>
      </c>
      <c r="D66" s="327"/>
      <c r="E66" s="327"/>
      <c r="F66" s="327"/>
      <c r="G66" s="328"/>
      <c r="I66" s="66"/>
      <c r="K66" s="66"/>
      <c r="L66" s="67" t="s">
        <v>5895</v>
      </c>
      <c r="O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61" x14ac:dyDescent="0.2">
      <c r="A67" s="64"/>
      <c r="B67" s="65"/>
      <c r="C67" s="326" t="s">
        <v>5896</v>
      </c>
      <c r="D67" s="327"/>
      <c r="E67" s="327"/>
      <c r="F67" s="327"/>
      <c r="G67" s="328"/>
      <c r="I67" s="66"/>
      <c r="K67" s="66"/>
      <c r="L67" s="67" t="s">
        <v>5896</v>
      </c>
      <c r="O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61" x14ac:dyDescent="0.2">
      <c r="A68" s="64"/>
      <c r="B68" s="65"/>
      <c r="C68" s="326" t="s">
        <v>5897</v>
      </c>
      <c r="D68" s="327"/>
      <c r="E68" s="327"/>
      <c r="F68" s="327"/>
      <c r="G68" s="328"/>
      <c r="I68" s="66"/>
      <c r="K68" s="66"/>
      <c r="L68" s="67" t="s">
        <v>5897</v>
      </c>
      <c r="O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row>
    <row r="69" spans="1:61" x14ac:dyDescent="0.2">
      <c r="A69" s="64"/>
      <c r="B69" s="65"/>
      <c r="C69" s="326" t="s">
        <v>5898</v>
      </c>
      <c r="D69" s="327"/>
      <c r="E69" s="327"/>
      <c r="F69" s="327"/>
      <c r="G69" s="328"/>
      <c r="I69" s="66"/>
      <c r="K69" s="66"/>
      <c r="L69" s="67" t="s">
        <v>5898</v>
      </c>
      <c r="O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row>
    <row r="70" spans="1:61" x14ac:dyDescent="0.2">
      <c r="A70" s="64"/>
      <c r="B70" s="65"/>
      <c r="C70" s="326" t="s">
        <v>5899</v>
      </c>
      <c r="D70" s="327"/>
      <c r="E70" s="327"/>
      <c r="F70" s="327"/>
      <c r="G70" s="328"/>
      <c r="I70" s="66"/>
      <c r="K70" s="66"/>
      <c r="L70" s="67" t="s">
        <v>5899</v>
      </c>
      <c r="O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row>
    <row r="71" spans="1:61" x14ac:dyDescent="0.2">
      <c r="A71" s="64"/>
      <c r="B71" s="65"/>
      <c r="C71" s="326" t="s">
        <v>5900</v>
      </c>
      <c r="D71" s="327"/>
      <c r="E71" s="327"/>
      <c r="F71" s="327"/>
      <c r="G71" s="328"/>
      <c r="I71" s="66"/>
      <c r="K71" s="66"/>
      <c r="L71" s="67" t="s">
        <v>5900</v>
      </c>
      <c r="O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row>
    <row r="72" spans="1:61" ht="22.5" x14ac:dyDescent="0.2">
      <c r="A72" s="64"/>
      <c r="B72" s="65"/>
      <c r="C72" s="326" t="s">
        <v>5926</v>
      </c>
      <c r="D72" s="327"/>
      <c r="E72" s="327"/>
      <c r="F72" s="327"/>
      <c r="G72" s="328"/>
      <c r="I72" s="66"/>
      <c r="K72" s="66"/>
      <c r="L72" s="67" t="s">
        <v>5926</v>
      </c>
      <c r="O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61" x14ac:dyDescent="0.2">
      <c r="A73" s="64"/>
      <c r="B73" s="65"/>
      <c r="C73" s="326" t="s">
        <v>5902</v>
      </c>
      <c r="D73" s="327"/>
      <c r="E73" s="327"/>
      <c r="F73" s="327"/>
      <c r="G73" s="328"/>
      <c r="I73" s="66"/>
      <c r="K73" s="66"/>
      <c r="L73" s="67" t="s">
        <v>5902</v>
      </c>
      <c r="O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61" x14ac:dyDescent="0.2">
      <c r="A74" s="64"/>
      <c r="B74" s="65"/>
      <c r="C74" s="326" t="s">
        <v>5920</v>
      </c>
      <c r="D74" s="327"/>
      <c r="E74" s="327"/>
      <c r="F74" s="327"/>
      <c r="G74" s="328"/>
      <c r="I74" s="66"/>
      <c r="K74" s="66"/>
      <c r="L74" s="67" t="s">
        <v>5920</v>
      </c>
      <c r="O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61" x14ac:dyDescent="0.2">
      <c r="A75" s="64"/>
      <c r="B75" s="65"/>
      <c r="C75" s="326" t="s">
        <v>5904</v>
      </c>
      <c r="D75" s="327"/>
      <c r="E75" s="327"/>
      <c r="F75" s="327"/>
      <c r="G75" s="328"/>
      <c r="I75" s="66"/>
      <c r="K75" s="66"/>
      <c r="L75" s="67" t="s">
        <v>5904</v>
      </c>
      <c r="O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row>
    <row r="76" spans="1:61" x14ac:dyDescent="0.2">
      <c r="A76" s="64"/>
      <c r="B76" s="65"/>
      <c r="C76" s="326" t="s">
        <v>5905</v>
      </c>
      <c r="D76" s="327"/>
      <c r="E76" s="327"/>
      <c r="F76" s="327"/>
      <c r="G76" s="328"/>
      <c r="I76" s="66"/>
      <c r="K76" s="66"/>
      <c r="L76" s="67" t="s">
        <v>5905</v>
      </c>
      <c r="O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row>
    <row r="77" spans="1:61" x14ac:dyDescent="0.2">
      <c r="A77" s="64"/>
      <c r="B77" s="65"/>
      <c r="C77" s="326" t="s">
        <v>5906</v>
      </c>
      <c r="D77" s="327"/>
      <c r="E77" s="327"/>
      <c r="F77" s="327"/>
      <c r="G77" s="328"/>
      <c r="I77" s="66"/>
      <c r="K77" s="66"/>
      <c r="L77" s="67" t="s">
        <v>5906</v>
      </c>
      <c r="O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row>
    <row r="78" spans="1:61" x14ac:dyDescent="0.2">
      <c r="A78" s="64"/>
      <c r="B78" s="65"/>
      <c r="C78" s="326" t="s">
        <v>5927</v>
      </c>
      <c r="D78" s="327"/>
      <c r="E78" s="327"/>
      <c r="F78" s="327"/>
      <c r="G78" s="328"/>
      <c r="I78" s="66"/>
      <c r="K78" s="66"/>
      <c r="L78" s="67" t="s">
        <v>5927</v>
      </c>
      <c r="O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row>
    <row r="79" spans="1:61" ht="22.5" x14ac:dyDescent="0.2">
      <c r="A79" s="64"/>
      <c r="B79" s="65"/>
      <c r="C79" s="326" t="s">
        <v>5909</v>
      </c>
      <c r="D79" s="327"/>
      <c r="E79" s="327"/>
      <c r="F79" s="327"/>
      <c r="G79" s="328"/>
      <c r="I79" s="66"/>
      <c r="K79" s="66"/>
      <c r="L79" s="67" t="s">
        <v>5909</v>
      </c>
      <c r="O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61" x14ac:dyDescent="0.2">
      <c r="A80" s="64"/>
      <c r="B80" s="65"/>
      <c r="C80" s="326" t="s">
        <v>5910</v>
      </c>
      <c r="D80" s="327"/>
      <c r="E80" s="327"/>
      <c r="F80" s="327"/>
      <c r="G80" s="328"/>
      <c r="I80" s="66"/>
      <c r="K80" s="66"/>
      <c r="L80" s="67" t="s">
        <v>5910</v>
      </c>
      <c r="O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104" x14ac:dyDescent="0.2">
      <c r="A81" s="64"/>
      <c r="B81" s="65"/>
      <c r="C81" s="326" t="s">
        <v>5911</v>
      </c>
      <c r="D81" s="327"/>
      <c r="E81" s="327"/>
      <c r="F81" s="327"/>
      <c r="G81" s="328"/>
      <c r="I81" s="66"/>
      <c r="K81" s="66"/>
      <c r="L81" s="67" t="s">
        <v>5911</v>
      </c>
      <c r="O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104" x14ac:dyDescent="0.2">
      <c r="A82" s="64"/>
      <c r="B82" s="65"/>
      <c r="C82" s="326" t="s">
        <v>5912</v>
      </c>
      <c r="D82" s="327"/>
      <c r="E82" s="327"/>
      <c r="F82" s="327"/>
      <c r="G82" s="328"/>
      <c r="I82" s="66"/>
      <c r="K82" s="66"/>
      <c r="L82" s="67" t="s">
        <v>5912</v>
      </c>
      <c r="O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row>
    <row r="83" spans="1:104" x14ac:dyDescent="0.2">
      <c r="A83" s="64"/>
      <c r="B83" s="65"/>
      <c r="C83" s="326" t="s">
        <v>5913</v>
      </c>
      <c r="D83" s="327"/>
      <c r="E83" s="327"/>
      <c r="F83" s="327"/>
      <c r="G83" s="328"/>
      <c r="I83" s="66"/>
      <c r="K83" s="66"/>
      <c r="L83" s="67" t="s">
        <v>5913</v>
      </c>
      <c r="O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row>
    <row r="84" spans="1:104" x14ac:dyDescent="0.2">
      <c r="A84" s="64"/>
      <c r="B84" s="65"/>
      <c r="C84" s="326" t="s">
        <v>5914</v>
      </c>
      <c r="D84" s="327"/>
      <c r="E84" s="327"/>
      <c r="F84" s="327"/>
      <c r="G84" s="328"/>
      <c r="I84" s="66"/>
      <c r="K84" s="66"/>
      <c r="L84" s="67" t="s">
        <v>5914</v>
      </c>
      <c r="O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row>
    <row r="85" spans="1:104" ht="45" x14ac:dyDescent="0.2">
      <c r="A85" s="64"/>
      <c r="B85" s="65"/>
      <c r="C85" s="326" t="s">
        <v>5915</v>
      </c>
      <c r="D85" s="327"/>
      <c r="E85" s="327"/>
      <c r="F85" s="327"/>
      <c r="G85" s="328"/>
      <c r="I85" s="66"/>
      <c r="K85" s="66"/>
      <c r="L85" s="67" t="s">
        <v>5915</v>
      </c>
      <c r="O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row>
    <row r="86" spans="1:104" ht="45" x14ac:dyDescent="0.2">
      <c r="A86" s="64"/>
      <c r="B86" s="65"/>
      <c r="C86" s="326" t="s">
        <v>5916</v>
      </c>
      <c r="D86" s="327"/>
      <c r="E86" s="327"/>
      <c r="F86" s="327"/>
      <c r="G86" s="328"/>
      <c r="I86" s="66"/>
      <c r="K86" s="66"/>
      <c r="L86" s="67" t="s">
        <v>5916</v>
      </c>
      <c r="O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row>
    <row r="87" spans="1:104" x14ac:dyDescent="0.2">
      <c r="A87" s="54">
        <v>4</v>
      </c>
      <c r="B87" s="55" t="s">
        <v>4378</v>
      </c>
      <c r="C87" s="56" t="s">
        <v>5928</v>
      </c>
      <c r="D87" s="57" t="s">
        <v>281</v>
      </c>
      <c r="E87" s="100">
        <v>4</v>
      </c>
      <c r="F87" s="59"/>
      <c r="G87" s="60">
        <f>E87*F87</f>
        <v>0</v>
      </c>
      <c r="H87" s="61">
        <v>0</v>
      </c>
      <c r="I87" s="62">
        <f>E87*H87</f>
        <v>0</v>
      </c>
      <c r="J87" s="61"/>
      <c r="K87" s="62">
        <f>E87*J87</f>
        <v>0</v>
      </c>
      <c r="O87" s="53"/>
      <c r="Z87" s="53"/>
      <c r="AA87" s="53">
        <v>12</v>
      </c>
      <c r="AB87" s="53">
        <v>0</v>
      </c>
      <c r="AC87" s="53">
        <v>4</v>
      </c>
      <c r="AD87" s="53"/>
      <c r="AE87" s="53"/>
      <c r="AF87" s="53"/>
      <c r="AG87" s="53"/>
      <c r="AH87" s="53"/>
      <c r="AI87" s="53"/>
      <c r="AJ87" s="53"/>
      <c r="AK87" s="53"/>
      <c r="AL87" s="53"/>
      <c r="AM87" s="53"/>
      <c r="AN87" s="53"/>
      <c r="AO87" s="53"/>
      <c r="AP87" s="53"/>
      <c r="AQ87" s="53"/>
      <c r="AR87" s="53"/>
      <c r="AS87" s="53"/>
      <c r="AT87" s="53"/>
      <c r="AU87" s="53"/>
      <c r="AV87" s="53"/>
      <c r="AW87" s="53"/>
      <c r="AX87" s="53"/>
      <c r="AY87" s="53"/>
      <c r="AZ87" s="63">
        <f>G87</f>
        <v>0</v>
      </c>
      <c r="BA87" s="53"/>
      <c r="BB87" s="53"/>
      <c r="BC87" s="53"/>
      <c r="BD87" s="53"/>
      <c r="BE87" s="53"/>
      <c r="BF87" s="53"/>
      <c r="BG87" s="53"/>
      <c r="BH87" s="53"/>
      <c r="BI87" s="53"/>
      <c r="CA87" s="53">
        <v>12</v>
      </c>
      <c r="CB87" s="53">
        <v>0</v>
      </c>
      <c r="CZ87" s="16">
        <v>2</v>
      </c>
    </row>
    <row r="88" spans="1:104" x14ac:dyDescent="0.2">
      <c r="A88" s="64"/>
      <c r="B88" s="65"/>
      <c r="C88" s="326" t="s">
        <v>5929</v>
      </c>
      <c r="D88" s="327"/>
      <c r="E88" s="327"/>
      <c r="F88" s="327"/>
      <c r="G88" s="328"/>
      <c r="I88" s="66"/>
      <c r="K88" s="66"/>
      <c r="L88" s="67" t="s">
        <v>5929</v>
      </c>
      <c r="O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row>
    <row r="89" spans="1:104" x14ac:dyDescent="0.2">
      <c r="A89" s="64"/>
      <c r="B89" s="65"/>
      <c r="C89" s="326" t="s">
        <v>5930</v>
      </c>
      <c r="D89" s="327"/>
      <c r="E89" s="327"/>
      <c r="F89" s="327"/>
      <c r="G89" s="328"/>
      <c r="I89" s="66"/>
      <c r="K89" s="66"/>
      <c r="L89" s="67" t="s">
        <v>5930</v>
      </c>
      <c r="O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row>
    <row r="90" spans="1:104" x14ac:dyDescent="0.2">
      <c r="A90" s="64"/>
      <c r="B90" s="65"/>
      <c r="C90" s="326" t="s">
        <v>5893</v>
      </c>
      <c r="D90" s="327"/>
      <c r="E90" s="327"/>
      <c r="F90" s="327"/>
      <c r="G90" s="328"/>
      <c r="I90" s="66"/>
      <c r="K90" s="66"/>
      <c r="L90" s="67" t="s">
        <v>5893</v>
      </c>
      <c r="O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row>
    <row r="91" spans="1:104" x14ac:dyDescent="0.2">
      <c r="A91" s="64"/>
      <c r="B91" s="65"/>
      <c r="C91" s="326" t="s">
        <v>5894</v>
      </c>
      <c r="D91" s="327"/>
      <c r="E91" s="327"/>
      <c r="F91" s="327"/>
      <c r="G91" s="328"/>
      <c r="I91" s="66"/>
      <c r="K91" s="66"/>
      <c r="L91" s="67" t="s">
        <v>5894</v>
      </c>
      <c r="O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row>
    <row r="92" spans="1:104" x14ac:dyDescent="0.2">
      <c r="A92" s="64"/>
      <c r="B92" s="65"/>
      <c r="C92" s="326" t="s">
        <v>5895</v>
      </c>
      <c r="D92" s="327"/>
      <c r="E92" s="327"/>
      <c r="F92" s="327"/>
      <c r="G92" s="328"/>
      <c r="I92" s="66"/>
      <c r="K92" s="66"/>
      <c r="L92" s="67" t="s">
        <v>5895</v>
      </c>
      <c r="O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row>
    <row r="93" spans="1:104" x14ac:dyDescent="0.2">
      <c r="A93" s="64"/>
      <c r="B93" s="65"/>
      <c r="C93" s="326" t="s">
        <v>5896</v>
      </c>
      <c r="D93" s="327"/>
      <c r="E93" s="327"/>
      <c r="F93" s="327"/>
      <c r="G93" s="328"/>
      <c r="I93" s="66"/>
      <c r="K93" s="66"/>
      <c r="L93" s="67" t="s">
        <v>5896</v>
      </c>
      <c r="O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row>
    <row r="94" spans="1:104" x14ac:dyDescent="0.2">
      <c r="A94" s="64"/>
      <c r="B94" s="65"/>
      <c r="C94" s="326" t="s">
        <v>5897</v>
      </c>
      <c r="D94" s="327"/>
      <c r="E94" s="327"/>
      <c r="F94" s="327"/>
      <c r="G94" s="328"/>
      <c r="I94" s="66"/>
      <c r="K94" s="66"/>
      <c r="L94" s="67" t="s">
        <v>5897</v>
      </c>
      <c r="O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row>
    <row r="95" spans="1:104" x14ac:dyDescent="0.2">
      <c r="A95" s="64"/>
      <c r="B95" s="65"/>
      <c r="C95" s="326" t="s">
        <v>5898</v>
      </c>
      <c r="D95" s="327"/>
      <c r="E95" s="327"/>
      <c r="F95" s="327"/>
      <c r="G95" s="328"/>
      <c r="I95" s="66"/>
      <c r="K95" s="66"/>
      <c r="L95" s="67" t="s">
        <v>5898</v>
      </c>
      <c r="O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row>
    <row r="96" spans="1:104" x14ac:dyDescent="0.2">
      <c r="A96" s="64"/>
      <c r="B96" s="65"/>
      <c r="C96" s="326" t="s">
        <v>5899</v>
      </c>
      <c r="D96" s="327"/>
      <c r="E96" s="327"/>
      <c r="F96" s="327"/>
      <c r="G96" s="328"/>
      <c r="I96" s="66"/>
      <c r="K96" s="66"/>
      <c r="L96" s="67" t="s">
        <v>5899</v>
      </c>
      <c r="O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row>
    <row r="97" spans="1:61" x14ac:dyDescent="0.2">
      <c r="A97" s="64"/>
      <c r="B97" s="65"/>
      <c r="C97" s="326" t="s">
        <v>5900</v>
      </c>
      <c r="D97" s="327"/>
      <c r="E97" s="327"/>
      <c r="F97" s="327"/>
      <c r="G97" s="328"/>
      <c r="I97" s="66"/>
      <c r="K97" s="66"/>
      <c r="L97" s="67" t="s">
        <v>5900</v>
      </c>
      <c r="O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row>
    <row r="98" spans="1:61" ht="22.5" x14ac:dyDescent="0.2">
      <c r="A98" s="64"/>
      <c r="B98" s="65"/>
      <c r="C98" s="326" t="s">
        <v>5931</v>
      </c>
      <c r="D98" s="327"/>
      <c r="E98" s="327"/>
      <c r="F98" s="327"/>
      <c r="G98" s="328"/>
      <c r="I98" s="66"/>
      <c r="K98" s="66"/>
      <c r="L98" s="67" t="s">
        <v>5931</v>
      </c>
      <c r="O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row>
    <row r="99" spans="1:61" x14ac:dyDescent="0.2">
      <c r="A99" s="64"/>
      <c r="B99" s="65"/>
      <c r="C99" s="326" t="s">
        <v>5902</v>
      </c>
      <c r="D99" s="327"/>
      <c r="E99" s="327"/>
      <c r="F99" s="327"/>
      <c r="G99" s="328"/>
      <c r="I99" s="66"/>
      <c r="K99" s="66"/>
      <c r="L99" s="67" t="s">
        <v>5902</v>
      </c>
      <c r="O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row>
    <row r="100" spans="1:61" x14ac:dyDescent="0.2">
      <c r="A100" s="64"/>
      <c r="B100" s="65"/>
      <c r="C100" s="326" t="s">
        <v>5920</v>
      </c>
      <c r="D100" s="327"/>
      <c r="E100" s="327"/>
      <c r="F100" s="327"/>
      <c r="G100" s="328"/>
      <c r="I100" s="66"/>
      <c r="K100" s="66"/>
      <c r="L100" s="67" t="s">
        <v>5920</v>
      </c>
      <c r="O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row>
    <row r="101" spans="1:61" x14ac:dyDescent="0.2">
      <c r="A101" s="64"/>
      <c r="B101" s="65"/>
      <c r="C101" s="326" t="s">
        <v>5904</v>
      </c>
      <c r="D101" s="327"/>
      <c r="E101" s="327"/>
      <c r="F101" s="327"/>
      <c r="G101" s="328"/>
      <c r="I101" s="66"/>
      <c r="K101" s="66"/>
      <c r="L101" s="67" t="s">
        <v>5904</v>
      </c>
      <c r="O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row>
    <row r="102" spans="1:61" x14ac:dyDescent="0.2">
      <c r="A102" s="64"/>
      <c r="B102" s="65"/>
      <c r="C102" s="326" t="s">
        <v>5905</v>
      </c>
      <c r="D102" s="327"/>
      <c r="E102" s="327"/>
      <c r="F102" s="327"/>
      <c r="G102" s="328"/>
      <c r="I102" s="66"/>
      <c r="K102" s="66"/>
      <c r="L102" s="67" t="s">
        <v>5905</v>
      </c>
      <c r="O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row>
    <row r="103" spans="1:61" x14ac:dyDescent="0.2">
      <c r="A103" s="64"/>
      <c r="B103" s="65"/>
      <c r="C103" s="326" t="s">
        <v>5906</v>
      </c>
      <c r="D103" s="327"/>
      <c r="E103" s="327"/>
      <c r="F103" s="327"/>
      <c r="G103" s="328"/>
      <c r="I103" s="66"/>
      <c r="K103" s="66"/>
      <c r="L103" s="67" t="s">
        <v>5906</v>
      </c>
      <c r="O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row>
    <row r="104" spans="1:61" x14ac:dyDescent="0.2">
      <c r="A104" s="64"/>
      <c r="B104" s="65"/>
      <c r="C104" s="326" t="s">
        <v>5907</v>
      </c>
      <c r="D104" s="327"/>
      <c r="E104" s="327"/>
      <c r="F104" s="327"/>
      <c r="G104" s="328"/>
      <c r="I104" s="66"/>
      <c r="K104" s="66"/>
      <c r="L104" s="67" t="s">
        <v>5907</v>
      </c>
      <c r="O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row>
    <row r="105" spans="1:61" ht="22.5" x14ac:dyDescent="0.2">
      <c r="A105" s="64"/>
      <c r="B105" s="65"/>
      <c r="C105" s="326" t="s">
        <v>5909</v>
      </c>
      <c r="D105" s="327"/>
      <c r="E105" s="327"/>
      <c r="F105" s="327"/>
      <c r="G105" s="328"/>
      <c r="I105" s="66"/>
      <c r="K105" s="66"/>
      <c r="L105" s="67" t="s">
        <v>5909</v>
      </c>
      <c r="O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row>
    <row r="106" spans="1:61" x14ac:dyDescent="0.2">
      <c r="A106" s="64"/>
      <c r="B106" s="65"/>
      <c r="C106" s="326" t="s">
        <v>5910</v>
      </c>
      <c r="D106" s="327"/>
      <c r="E106" s="327"/>
      <c r="F106" s="327"/>
      <c r="G106" s="328"/>
      <c r="I106" s="66"/>
      <c r="K106" s="66"/>
      <c r="L106" s="67" t="s">
        <v>5910</v>
      </c>
      <c r="O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row>
    <row r="107" spans="1:61" x14ac:dyDescent="0.2">
      <c r="A107" s="64"/>
      <c r="B107" s="65"/>
      <c r="C107" s="326" t="s">
        <v>5911</v>
      </c>
      <c r="D107" s="327"/>
      <c r="E107" s="327"/>
      <c r="F107" s="327"/>
      <c r="G107" s="328"/>
      <c r="I107" s="66"/>
      <c r="K107" s="66"/>
      <c r="L107" s="67" t="s">
        <v>5911</v>
      </c>
      <c r="O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row>
    <row r="108" spans="1:61" x14ac:dyDescent="0.2">
      <c r="A108" s="64"/>
      <c r="B108" s="65"/>
      <c r="C108" s="326" t="s">
        <v>5912</v>
      </c>
      <c r="D108" s="327"/>
      <c r="E108" s="327"/>
      <c r="F108" s="327"/>
      <c r="G108" s="328"/>
      <c r="I108" s="66"/>
      <c r="K108" s="66"/>
      <c r="L108" s="67" t="s">
        <v>5912</v>
      </c>
      <c r="O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row>
    <row r="109" spans="1:61" x14ac:dyDescent="0.2">
      <c r="A109" s="64"/>
      <c r="B109" s="65"/>
      <c r="C109" s="326" t="s">
        <v>5913</v>
      </c>
      <c r="D109" s="327"/>
      <c r="E109" s="327"/>
      <c r="F109" s="327"/>
      <c r="G109" s="328"/>
      <c r="I109" s="66"/>
      <c r="K109" s="66"/>
      <c r="L109" s="67" t="s">
        <v>5913</v>
      </c>
      <c r="O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row>
    <row r="110" spans="1:61" x14ac:dyDescent="0.2">
      <c r="A110" s="64"/>
      <c r="B110" s="65"/>
      <c r="C110" s="326" t="s">
        <v>5914</v>
      </c>
      <c r="D110" s="327"/>
      <c r="E110" s="327"/>
      <c r="F110" s="327"/>
      <c r="G110" s="328"/>
      <c r="I110" s="66"/>
      <c r="K110" s="66"/>
      <c r="L110" s="67" t="s">
        <v>5914</v>
      </c>
      <c r="O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row>
    <row r="111" spans="1:61" ht="45" x14ac:dyDescent="0.2">
      <c r="A111" s="64"/>
      <c r="B111" s="65"/>
      <c r="C111" s="326" t="s">
        <v>5915</v>
      </c>
      <c r="D111" s="327"/>
      <c r="E111" s="327"/>
      <c r="F111" s="327"/>
      <c r="G111" s="328"/>
      <c r="I111" s="66"/>
      <c r="K111" s="66"/>
      <c r="L111" s="67" t="s">
        <v>5915</v>
      </c>
      <c r="O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row>
    <row r="112" spans="1:61" ht="45" x14ac:dyDescent="0.2">
      <c r="A112" s="64"/>
      <c r="B112" s="65"/>
      <c r="C112" s="326" t="s">
        <v>5916</v>
      </c>
      <c r="D112" s="327"/>
      <c r="E112" s="327"/>
      <c r="F112" s="327"/>
      <c r="G112" s="328"/>
      <c r="I112" s="66"/>
      <c r="K112" s="66"/>
      <c r="L112" s="67" t="s">
        <v>5916</v>
      </c>
      <c r="O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row>
    <row r="113" spans="1:104" x14ac:dyDescent="0.2">
      <c r="A113" s="54">
        <v>5</v>
      </c>
      <c r="B113" s="55" t="s">
        <v>4471</v>
      </c>
      <c r="C113" s="56" t="s">
        <v>5937</v>
      </c>
      <c r="D113" s="57" t="s">
        <v>281</v>
      </c>
      <c r="E113" s="100">
        <v>0</v>
      </c>
      <c r="F113" s="123"/>
      <c r="G113" s="60">
        <f>E113*F113</f>
        <v>0</v>
      </c>
      <c r="H113" s="61">
        <v>0</v>
      </c>
      <c r="I113" s="62">
        <f>E113*H113</f>
        <v>0</v>
      </c>
      <c r="J113" s="61"/>
      <c r="K113" s="62">
        <f>E113*J113</f>
        <v>0</v>
      </c>
      <c r="O113" s="53"/>
      <c r="Z113" s="53"/>
      <c r="AA113" s="53">
        <v>12</v>
      </c>
      <c r="AB113" s="53">
        <v>0</v>
      </c>
      <c r="AC113" s="53">
        <v>6</v>
      </c>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63">
        <f>G113</f>
        <v>0</v>
      </c>
      <c r="BA113" s="53"/>
      <c r="BB113" s="53"/>
      <c r="BC113" s="53"/>
      <c r="BD113" s="53"/>
      <c r="BE113" s="53"/>
      <c r="BF113" s="53"/>
      <c r="BG113" s="53"/>
      <c r="BH113" s="53"/>
      <c r="BI113" s="53"/>
      <c r="CA113" s="53">
        <v>12</v>
      </c>
      <c r="CB113" s="53">
        <v>0</v>
      </c>
      <c r="CZ113" s="16">
        <v>2</v>
      </c>
    </row>
    <row r="114" spans="1:104" x14ac:dyDescent="0.2">
      <c r="A114" s="64"/>
      <c r="B114" s="65"/>
      <c r="C114" s="326" t="s">
        <v>5938</v>
      </c>
      <c r="D114" s="327"/>
      <c r="E114" s="327"/>
      <c r="F114" s="327"/>
      <c r="G114" s="328"/>
      <c r="I114" s="66"/>
      <c r="K114" s="66"/>
      <c r="L114" s="67" t="s">
        <v>5938</v>
      </c>
      <c r="O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row>
    <row r="115" spans="1:104" x14ac:dyDescent="0.2">
      <c r="A115" s="64"/>
      <c r="B115" s="65"/>
      <c r="C115" s="326" t="s">
        <v>5939</v>
      </c>
      <c r="D115" s="327"/>
      <c r="E115" s="327"/>
      <c r="F115" s="327"/>
      <c r="G115" s="328"/>
      <c r="I115" s="66"/>
      <c r="K115" s="66"/>
      <c r="L115" s="67" t="s">
        <v>5939</v>
      </c>
      <c r="O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row>
    <row r="116" spans="1:104" x14ac:dyDescent="0.2">
      <c r="A116" s="64"/>
      <c r="B116" s="65"/>
      <c r="C116" s="326" t="s">
        <v>5893</v>
      </c>
      <c r="D116" s="327"/>
      <c r="E116" s="327"/>
      <c r="F116" s="327"/>
      <c r="G116" s="328"/>
      <c r="I116" s="66"/>
      <c r="K116" s="66"/>
      <c r="L116" s="67" t="s">
        <v>5893</v>
      </c>
      <c r="O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row>
    <row r="117" spans="1:104" x14ac:dyDescent="0.2">
      <c r="A117" s="64"/>
      <c r="B117" s="65"/>
      <c r="C117" s="326" t="s">
        <v>5894</v>
      </c>
      <c r="D117" s="327"/>
      <c r="E117" s="327"/>
      <c r="F117" s="327"/>
      <c r="G117" s="328"/>
      <c r="I117" s="66"/>
      <c r="K117" s="66"/>
      <c r="L117" s="67" t="s">
        <v>5894</v>
      </c>
      <c r="O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104" x14ac:dyDescent="0.2">
      <c r="A118" s="64"/>
      <c r="B118" s="65"/>
      <c r="C118" s="326" t="s">
        <v>5895</v>
      </c>
      <c r="D118" s="327"/>
      <c r="E118" s="327"/>
      <c r="F118" s="327"/>
      <c r="G118" s="328"/>
      <c r="I118" s="66"/>
      <c r="K118" s="66"/>
      <c r="L118" s="67" t="s">
        <v>5895</v>
      </c>
      <c r="O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104" x14ac:dyDescent="0.2">
      <c r="A119" s="64"/>
      <c r="B119" s="65"/>
      <c r="C119" s="326" t="s">
        <v>5896</v>
      </c>
      <c r="D119" s="327"/>
      <c r="E119" s="327"/>
      <c r="F119" s="327"/>
      <c r="G119" s="328"/>
      <c r="I119" s="66"/>
      <c r="K119" s="66"/>
      <c r="L119" s="67" t="s">
        <v>5896</v>
      </c>
      <c r="O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row>
    <row r="120" spans="1:104" x14ac:dyDescent="0.2">
      <c r="A120" s="64"/>
      <c r="B120" s="65"/>
      <c r="C120" s="326" t="s">
        <v>5897</v>
      </c>
      <c r="D120" s="327"/>
      <c r="E120" s="327"/>
      <c r="F120" s="327"/>
      <c r="G120" s="328"/>
      <c r="I120" s="66"/>
      <c r="K120" s="66"/>
      <c r="L120" s="67" t="s">
        <v>5897</v>
      </c>
      <c r="O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104" x14ac:dyDescent="0.2">
      <c r="A121" s="64"/>
      <c r="B121" s="65"/>
      <c r="C121" s="326" t="s">
        <v>5898</v>
      </c>
      <c r="D121" s="327"/>
      <c r="E121" s="327"/>
      <c r="F121" s="327"/>
      <c r="G121" s="328"/>
      <c r="I121" s="66"/>
      <c r="K121" s="66"/>
      <c r="L121" s="67" t="s">
        <v>5898</v>
      </c>
      <c r="O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104" x14ac:dyDescent="0.2">
      <c r="A122" s="64"/>
      <c r="B122" s="65"/>
      <c r="C122" s="326" t="s">
        <v>5899</v>
      </c>
      <c r="D122" s="327"/>
      <c r="E122" s="327"/>
      <c r="F122" s="327"/>
      <c r="G122" s="328"/>
      <c r="I122" s="66"/>
      <c r="K122" s="66"/>
      <c r="L122" s="67" t="s">
        <v>5899</v>
      </c>
      <c r="O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1:104" x14ac:dyDescent="0.2">
      <c r="A123" s="64"/>
      <c r="B123" s="65"/>
      <c r="C123" s="326" t="s">
        <v>5900</v>
      </c>
      <c r="D123" s="327"/>
      <c r="E123" s="327"/>
      <c r="F123" s="327"/>
      <c r="G123" s="328"/>
      <c r="I123" s="66"/>
      <c r="K123" s="66"/>
      <c r="L123" s="67" t="s">
        <v>5900</v>
      </c>
      <c r="O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104" ht="22.5" x14ac:dyDescent="0.2">
      <c r="A124" s="64"/>
      <c r="B124" s="65"/>
      <c r="C124" s="326" t="s">
        <v>5940</v>
      </c>
      <c r="D124" s="327"/>
      <c r="E124" s="327"/>
      <c r="F124" s="327"/>
      <c r="G124" s="328"/>
      <c r="I124" s="66"/>
      <c r="K124" s="66"/>
      <c r="L124" s="67" t="s">
        <v>5940</v>
      </c>
      <c r="O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row>
    <row r="125" spans="1:104" x14ac:dyDescent="0.2">
      <c r="A125" s="64"/>
      <c r="B125" s="65"/>
      <c r="C125" s="326" t="s">
        <v>5902</v>
      </c>
      <c r="D125" s="327"/>
      <c r="E125" s="327"/>
      <c r="F125" s="327"/>
      <c r="G125" s="328"/>
      <c r="I125" s="66"/>
      <c r="K125" s="66"/>
      <c r="L125" s="67" t="s">
        <v>5902</v>
      </c>
      <c r="O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104" x14ac:dyDescent="0.2">
      <c r="A126" s="64"/>
      <c r="B126" s="65"/>
      <c r="C126" s="326" t="s">
        <v>5920</v>
      </c>
      <c r="D126" s="327"/>
      <c r="E126" s="327"/>
      <c r="F126" s="327"/>
      <c r="G126" s="328"/>
      <c r="I126" s="66"/>
      <c r="K126" s="66"/>
      <c r="L126" s="67" t="s">
        <v>5920</v>
      </c>
      <c r="O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row>
    <row r="127" spans="1:104" x14ac:dyDescent="0.2">
      <c r="A127" s="64"/>
      <c r="B127" s="65"/>
      <c r="C127" s="326" t="s">
        <v>5904</v>
      </c>
      <c r="D127" s="327"/>
      <c r="E127" s="327"/>
      <c r="F127" s="327"/>
      <c r="G127" s="328"/>
      <c r="I127" s="66"/>
      <c r="K127" s="66"/>
      <c r="L127" s="67" t="s">
        <v>5904</v>
      </c>
      <c r="O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row>
    <row r="128" spans="1:104" x14ac:dyDescent="0.2">
      <c r="A128" s="64"/>
      <c r="B128" s="65"/>
      <c r="C128" s="326" t="s">
        <v>5905</v>
      </c>
      <c r="D128" s="327"/>
      <c r="E128" s="327"/>
      <c r="F128" s="327"/>
      <c r="G128" s="328"/>
      <c r="I128" s="66"/>
      <c r="K128" s="66"/>
      <c r="L128" s="67" t="s">
        <v>5905</v>
      </c>
      <c r="O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row>
    <row r="129" spans="1:104" x14ac:dyDescent="0.2">
      <c r="A129" s="64"/>
      <c r="B129" s="65"/>
      <c r="C129" s="326" t="s">
        <v>5906</v>
      </c>
      <c r="D129" s="327"/>
      <c r="E129" s="327"/>
      <c r="F129" s="327"/>
      <c r="G129" s="328"/>
      <c r="I129" s="66"/>
      <c r="K129" s="66"/>
      <c r="L129" s="67" t="s">
        <v>5906</v>
      </c>
      <c r="O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104" x14ac:dyDescent="0.2">
      <c r="A130" s="64"/>
      <c r="B130" s="65"/>
      <c r="C130" s="326" t="s">
        <v>5907</v>
      </c>
      <c r="D130" s="327"/>
      <c r="E130" s="327"/>
      <c r="F130" s="327"/>
      <c r="G130" s="328"/>
      <c r="I130" s="66"/>
      <c r="K130" s="66"/>
      <c r="L130" s="67" t="s">
        <v>5907</v>
      </c>
      <c r="O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row>
    <row r="131" spans="1:104" ht="22.5" x14ac:dyDescent="0.2">
      <c r="A131" s="64"/>
      <c r="B131" s="65"/>
      <c r="C131" s="326" t="s">
        <v>5909</v>
      </c>
      <c r="D131" s="327"/>
      <c r="E131" s="327"/>
      <c r="F131" s="327"/>
      <c r="G131" s="328"/>
      <c r="I131" s="66"/>
      <c r="K131" s="66"/>
      <c r="L131" s="67" t="s">
        <v>5909</v>
      </c>
      <c r="O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104" x14ac:dyDescent="0.2">
      <c r="A132" s="64"/>
      <c r="B132" s="65"/>
      <c r="C132" s="326" t="s">
        <v>5910</v>
      </c>
      <c r="D132" s="327"/>
      <c r="E132" s="327"/>
      <c r="F132" s="327"/>
      <c r="G132" s="328"/>
      <c r="I132" s="66"/>
      <c r="K132" s="66"/>
      <c r="L132" s="67" t="s">
        <v>5910</v>
      </c>
      <c r="O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row>
    <row r="133" spans="1:104" x14ac:dyDescent="0.2">
      <c r="A133" s="64"/>
      <c r="B133" s="65"/>
      <c r="C133" s="326" t="s">
        <v>5911</v>
      </c>
      <c r="D133" s="327"/>
      <c r="E133" s="327"/>
      <c r="F133" s="327"/>
      <c r="G133" s="328"/>
      <c r="I133" s="66"/>
      <c r="K133" s="66"/>
      <c r="L133" s="67" t="s">
        <v>5911</v>
      </c>
      <c r="O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104" x14ac:dyDescent="0.2">
      <c r="A134" s="64"/>
      <c r="B134" s="65"/>
      <c r="C134" s="326" t="s">
        <v>5912</v>
      </c>
      <c r="D134" s="327"/>
      <c r="E134" s="327"/>
      <c r="F134" s="327"/>
      <c r="G134" s="328"/>
      <c r="I134" s="66"/>
      <c r="K134" s="66"/>
      <c r="L134" s="67" t="s">
        <v>5912</v>
      </c>
      <c r="O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row>
    <row r="135" spans="1:104" x14ac:dyDescent="0.2">
      <c r="A135" s="64"/>
      <c r="B135" s="65"/>
      <c r="C135" s="326" t="s">
        <v>5913</v>
      </c>
      <c r="D135" s="327"/>
      <c r="E135" s="327"/>
      <c r="F135" s="327"/>
      <c r="G135" s="328"/>
      <c r="I135" s="66"/>
      <c r="K135" s="66"/>
      <c r="L135" s="67" t="s">
        <v>5913</v>
      </c>
      <c r="O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row>
    <row r="136" spans="1:104" x14ac:dyDescent="0.2">
      <c r="A136" s="64"/>
      <c r="B136" s="65"/>
      <c r="C136" s="326" t="s">
        <v>5914</v>
      </c>
      <c r="D136" s="327"/>
      <c r="E136" s="327"/>
      <c r="F136" s="327"/>
      <c r="G136" s="328"/>
      <c r="I136" s="66"/>
      <c r="K136" s="66"/>
      <c r="L136" s="67" t="s">
        <v>5914</v>
      </c>
      <c r="O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row>
    <row r="137" spans="1:104" ht="45" x14ac:dyDescent="0.2">
      <c r="A137" s="64"/>
      <c r="B137" s="65"/>
      <c r="C137" s="326" t="s">
        <v>5915</v>
      </c>
      <c r="D137" s="327"/>
      <c r="E137" s="327"/>
      <c r="F137" s="327"/>
      <c r="G137" s="328"/>
      <c r="I137" s="66"/>
      <c r="K137" s="66"/>
      <c r="L137" s="67" t="s">
        <v>5915</v>
      </c>
      <c r="O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row>
    <row r="138" spans="1:104" ht="45" x14ac:dyDescent="0.2">
      <c r="A138" s="64"/>
      <c r="B138" s="65"/>
      <c r="C138" s="326" t="s">
        <v>5916</v>
      </c>
      <c r="D138" s="327"/>
      <c r="E138" s="327"/>
      <c r="F138" s="327"/>
      <c r="G138" s="328"/>
      <c r="I138" s="66"/>
      <c r="K138" s="66"/>
      <c r="L138" s="67" t="s">
        <v>5916</v>
      </c>
      <c r="O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row>
    <row r="139" spans="1:104" x14ac:dyDescent="0.2">
      <c r="A139" s="54">
        <v>6</v>
      </c>
      <c r="B139" s="55" t="s">
        <v>4471</v>
      </c>
      <c r="C139" s="56" t="s">
        <v>5932</v>
      </c>
      <c r="D139" s="57" t="s">
        <v>281</v>
      </c>
      <c r="E139" s="100">
        <v>5</v>
      </c>
      <c r="F139" s="59"/>
      <c r="G139" s="60">
        <f>E139*F139</f>
        <v>0</v>
      </c>
      <c r="H139" s="61">
        <v>0</v>
      </c>
      <c r="I139" s="62">
        <f>E139*H139</f>
        <v>0</v>
      </c>
      <c r="J139" s="61"/>
      <c r="K139" s="62">
        <f>E139*J139</f>
        <v>0</v>
      </c>
      <c r="O139" s="53"/>
      <c r="Z139" s="53"/>
      <c r="AA139" s="53">
        <v>12</v>
      </c>
      <c r="AB139" s="53">
        <v>0</v>
      </c>
      <c r="AC139" s="53">
        <v>5</v>
      </c>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63">
        <f>G139</f>
        <v>0</v>
      </c>
      <c r="BA139" s="53"/>
      <c r="BB139" s="53"/>
      <c r="BC139" s="53"/>
      <c r="BD139" s="53"/>
      <c r="BE139" s="53"/>
      <c r="BF139" s="53"/>
      <c r="BG139" s="53"/>
      <c r="BH139" s="53"/>
      <c r="BI139" s="53"/>
      <c r="CA139" s="53">
        <v>12</v>
      </c>
      <c r="CB139" s="53">
        <v>0</v>
      </c>
      <c r="CZ139" s="16">
        <v>2</v>
      </c>
    </row>
    <row r="140" spans="1:104" x14ac:dyDescent="0.2">
      <c r="A140" s="64"/>
      <c r="B140" s="65"/>
      <c r="C140" s="326" t="s">
        <v>5933</v>
      </c>
      <c r="D140" s="327"/>
      <c r="E140" s="327"/>
      <c r="F140" s="327"/>
      <c r="G140" s="328"/>
      <c r="I140" s="66"/>
      <c r="K140" s="66"/>
      <c r="L140" s="67" t="s">
        <v>5933</v>
      </c>
      <c r="O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row>
    <row r="141" spans="1:104" x14ac:dyDescent="0.2">
      <c r="A141" s="64"/>
      <c r="B141" s="65"/>
      <c r="C141" s="326" t="s">
        <v>5934</v>
      </c>
      <c r="D141" s="327"/>
      <c r="E141" s="327"/>
      <c r="F141" s="327"/>
      <c r="G141" s="328"/>
      <c r="I141" s="66"/>
      <c r="K141" s="66"/>
      <c r="L141" s="67" t="s">
        <v>5934</v>
      </c>
      <c r="O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1:104" x14ac:dyDescent="0.2">
      <c r="A142" s="64"/>
      <c r="B142" s="65"/>
      <c r="C142" s="326" t="s">
        <v>5893</v>
      </c>
      <c r="D142" s="327"/>
      <c r="E142" s="327"/>
      <c r="F142" s="327"/>
      <c r="G142" s="328"/>
      <c r="I142" s="66"/>
      <c r="K142" s="66"/>
      <c r="L142" s="67" t="s">
        <v>5893</v>
      </c>
      <c r="O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row>
    <row r="143" spans="1:104" x14ac:dyDescent="0.2">
      <c r="A143" s="64"/>
      <c r="B143" s="65"/>
      <c r="C143" s="326" t="s">
        <v>5894</v>
      </c>
      <c r="D143" s="327"/>
      <c r="E143" s="327"/>
      <c r="F143" s="327"/>
      <c r="G143" s="328"/>
      <c r="I143" s="66"/>
      <c r="K143" s="66"/>
      <c r="L143" s="67" t="s">
        <v>5894</v>
      </c>
      <c r="O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row>
    <row r="144" spans="1:104" x14ac:dyDescent="0.2">
      <c r="A144" s="64"/>
      <c r="B144" s="65"/>
      <c r="C144" s="326" t="s">
        <v>5895</v>
      </c>
      <c r="D144" s="327"/>
      <c r="E144" s="327"/>
      <c r="F144" s="327"/>
      <c r="G144" s="328"/>
      <c r="I144" s="66"/>
      <c r="K144" s="66"/>
      <c r="L144" s="67" t="s">
        <v>5895</v>
      </c>
      <c r="O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1:61" x14ac:dyDescent="0.2">
      <c r="A145" s="64"/>
      <c r="B145" s="65"/>
      <c r="C145" s="326" t="s">
        <v>5896</v>
      </c>
      <c r="D145" s="327"/>
      <c r="E145" s="327"/>
      <c r="F145" s="327"/>
      <c r="G145" s="328"/>
      <c r="I145" s="66"/>
      <c r="K145" s="66"/>
      <c r="L145" s="67" t="s">
        <v>5896</v>
      </c>
      <c r="O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row>
    <row r="146" spans="1:61" x14ac:dyDescent="0.2">
      <c r="A146" s="64"/>
      <c r="B146" s="65"/>
      <c r="C146" s="326" t="s">
        <v>5897</v>
      </c>
      <c r="D146" s="327"/>
      <c r="E146" s="327"/>
      <c r="F146" s="327"/>
      <c r="G146" s="328"/>
      <c r="I146" s="66"/>
      <c r="K146" s="66"/>
      <c r="L146" s="67" t="s">
        <v>5897</v>
      </c>
      <c r="O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row>
    <row r="147" spans="1:61" x14ac:dyDescent="0.2">
      <c r="A147" s="64"/>
      <c r="B147" s="65"/>
      <c r="C147" s="326" t="s">
        <v>5898</v>
      </c>
      <c r="D147" s="327"/>
      <c r="E147" s="327"/>
      <c r="F147" s="327"/>
      <c r="G147" s="328"/>
      <c r="I147" s="66"/>
      <c r="K147" s="66"/>
      <c r="L147" s="67" t="s">
        <v>5898</v>
      </c>
      <c r="O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61" x14ac:dyDescent="0.2">
      <c r="A148" s="64"/>
      <c r="B148" s="65"/>
      <c r="C148" s="326" t="s">
        <v>5899</v>
      </c>
      <c r="D148" s="327"/>
      <c r="E148" s="327"/>
      <c r="F148" s="327"/>
      <c r="G148" s="328"/>
      <c r="I148" s="66"/>
      <c r="K148" s="66"/>
      <c r="L148" s="67" t="s">
        <v>5899</v>
      </c>
      <c r="O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row>
    <row r="149" spans="1:61" x14ac:dyDescent="0.2">
      <c r="A149" s="64"/>
      <c r="B149" s="65"/>
      <c r="C149" s="326" t="s">
        <v>5900</v>
      </c>
      <c r="D149" s="327"/>
      <c r="E149" s="327"/>
      <c r="F149" s="327"/>
      <c r="G149" s="328"/>
      <c r="I149" s="66"/>
      <c r="K149" s="66"/>
      <c r="L149" s="67" t="s">
        <v>5900</v>
      </c>
      <c r="O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row>
    <row r="150" spans="1:61" ht="22.5" x14ac:dyDescent="0.2">
      <c r="A150" s="64"/>
      <c r="B150" s="65"/>
      <c r="C150" s="326" t="s">
        <v>5935</v>
      </c>
      <c r="D150" s="327"/>
      <c r="E150" s="327"/>
      <c r="F150" s="327"/>
      <c r="G150" s="328"/>
      <c r="I150" s="66"/>
      <c r="K150" s="66"/>
      <c r="L150" s="67" t="s">
        <v>5935</v>
      </c>
      <c r="O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row>
    <row r="151" spans="1:61" x14ac:dyDescent="0.2">
      <c r="A151" s="64"/>
      <c r="B151" s="65"/>
      <c r="C151" s="326" t="s">
        <v>5902</v>
      </c>
      <c r="D151" s="327"/>
      <c r="E151" s="327"/>
      <c r="F151" s="327"/>
      <c r="G151" s="328"/>
      <c r="I151" s="66"/>
      <c r="K151" s="66"/>
      <c r="L151" s="67" t="s">
        <v>5902</v>
      </c>
      <c r="O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row>
    <row r="152" spans="1:61" x14ac:dyDescent="0.2">
      <c r="A152" s="64"/>
      <c r="B152" s="65"/>
      <c r="C152" s="326" t="s">
        <v>5920</v>
      </c>
      <c r="D152" s="327"/>
      <c r="E152" s="327"/>
      <c r="F152" s="327"/>
      <c r="G152" s="328"/>
      <c r="I152" s="66"/>
      <c r="K152" s="66"/>
      <c r="L152" s="67" t="s">
        <v>5920</v>
      </c>
      <c r="O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row>
    <row r="153" spans="1:61" x14ac:dyDescent="0.2">
      <c r="A153" s="64"/>
      <c r="B153" s="65"/>
      <c r="C153" s="326" t="s">
        <v>5904</v>
      </c>
      <c r="D153" s="327"/>
      <c r="E153" s="327"/>
      <c r="F153" s="327"/>
      <c r="G153" s="328"/>
      <c r="I153" s="66"/>
      <c r="K153" s="66"/>
      <c r="L153" s="67" t="s">
        <v>5904</v>
      </c>
      <c r="O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row>
    <row r="154" spans="1:61" x14ac:dyDescent="0.2">
      <c r="A154" s="64"/>
      <c r="B154" s="65"/>
      <c r="C154" s="326" t="s">
        <v>5905</v>
      </c>
      <c r="D154" s="327"/>
      <c r="E154" s="327"/>
      <c r="F154" s="327"/>
      <c r="G154" s="328"/>
      <c r="I154" s="66"/>
      <c r="K154" s="66"/>
      <c r="L154" s="67" t="s">
        <v>5905</v>
      </c>
      <c r="O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row>
    <row r="155" spans="1:61" x14ac:dyDescent="0.2">
      <c r="A155" s="64"/>
      <c r="B155" s="65"/>
      <c r="C155" s="326" t="s">
        <v>5906</v>
      </c>
      <c r="D155" s="327"/>
      <c r="E155" s="327"/>
      <c r="F155" s="327"/>
      <c r="G155" s="328"/>
      <c r="I155" s="66"/>
      <c r="K155" s="66"/>
      <c r="L155" s="67" t="s">
        <v>5906</v>
      </c>
      <c r="O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row>
    <row r="156" spans="1:61" x14ac:dyDescent="0.2">
      <c r="A156" s="64"/>
      <c r="B156" s="65"/>
      <c r="C156" s="326" t="s">
        <v>5936</v>
      </c>
      <c r="D156" s="327"/>
      <c r="E156" s="327"/>
      <c r="F156" s="327"/>
      <c r="G156" s="328"/>
      <c r="I156" s="66"/>
      <c r="K156" s="66"/>
      <c r="L156" s="67" t="s">
        <v>5936</v>
      </c>
      <c r="O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row>
    <row r="157" spans="1:61" ht="22.5" x14ac:dyDescent="0.2">
      <c r="A157" s="64"/>
      <c r="B157" s="65"/>
      <c r="C157" s="326" t="s">
        <v>5909</v>
      </c>
      <c r="D157" s="327"/>
      <c r="E157" s="327"/>
      <c r="F157" s="327"/>
      <c r="G157" s="328"/>
      <c r="I157" s="66"/>
      <c r="K157" s="66"/>
      <c r="L157" s="67" t="s">
        <v>5909</v>
      </c>
      <c r="O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row>
    <row r="158" spans="1:61" x14ac:dyDescent="0.2">
      <c r="A158" s="64"/>
      <c r="B158" s="65"/>
      <c r="C158" s="326" t="s">
        <v>5910</v>
      </c>
      <c r="D158" s="327"/>
      <c r="E158" s="327"/>
      <c r="F158" s="327"/>
      <c r="G158" s="328"/>
      <c r="I158" s="66"/>
      <c r="K158" s="66"/>
      <c r="L158" s="67" t="s">
        <v>5910</v>
      </c>
      <c r="O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row>
    <row r="159" spans="1:61" x14ac:dyDescent="0.2">
      <c r="A159" s="64"/>
      <c r="B159" s="65"/>
      <c r="C159" s="326" t="s">
        <v>5911</v>
      </c>
      <c r="D159" s="327"/>
      <c r="E159" s="327"/>
      <c r="F159" s="327"/>
      <c r="G159" s="328"/>
      <c r="I159" s="66"/>
      <c r="K159" s="66"/>
      <c r="L159" s="67" t="s">
        <v>5911</v>
      </c>
      <c r="O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row>
    <row r="160" spans="1:61" x14ac:dyDescent="0.2">
      <c r="A160" s="64"/>
      <c r="B160" s="65"/>
      <c r="C160" s="326" t="s">
        <v>5912</v>
      </c>
      <c r="D160" s="327"/>
      <c r="E160" s="327"/>
      <c r="F160" s="327"/>
      <c r="G160" s="328"/>
      <c r="I160" s="66"/>
      <c r="K160" s="66"/>
      <c r="L160" s="67" t="s">
        <v>5912</v>
      </c>
      <c r="O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row>
    <row r="161" spans="1:104" x14ac:dyDescent="0.2">
      <c r="A161" s="64"/>
      <c r="B161" s="65"/>
      <c r="C161" s="326" t="s">
        <v>5913</v>
      </c>
      <c r="D161" s="327"/>
      <c r="E161" s="327"/>
      <c r="F161" s="327"/>
      <c r="G161" s="328"/>
      <c r="I161" s="66"/>
      <c r="K161" s="66"/>
      <c r="L161" s="67" t="s">
        <v>5913</v>
      </c>
      <c r="O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row>
    <row r="162" spans="1:104" x14ac:dyDescent="0.2">
      <c r="A162" s="64"/>
      <c r="B162" s="65"/>
      <c r="C162" s="326" t="s">
        <v>5914</v>
      </c>
      <c r="D162" s="327"/>
      <c r="E162" s="327"/>
      <c r="F162" s="327"/>
      <c r="G162" s="328"/>
      <c r="I162" s="66"/>
      <c r="K162" s="66"/>
      <c r="L162" s="67" t="s">
        <v>5914</v>
      </c>
      <c r="O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row>
    <row r="163" spans="1:104" ht="45" x14ac:dyDescent="0.2">
      <c r="A163" s="64"/>
      <c r="B163" s="65"/>
      <c r="C163" s="326" t="s">
        <v>5915</v>
      </c>
      <c r="D163" s="327"/>
      <c r="E163" s="327"/>
      <c r="F163" s="327"/>
      <c r="G163" s="328"/>
      <c r="I163" s="66"/>
      <c r="K163" s="66"/>
      <c r="L163" s="67" t="s">
        <v>5915</v>
      </c>
      <c r="O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row>
    <row r="164" spans="1:104" ht="45" x14ac:dyDescent="0.2">
      <c r="A164" s="64"/>
      <c r="B164" s="65"/>
      <c r="C164" s="326" t="s">
        <v>5922</v>
      </c>
      <c r="D164" s="327"/>
      <c r="E164" s="327"/>
      <c r="F164" s="327"/>
      <c r="G164" s="328"/>
      <c r="I164" s="66"/>
      <c r="K164" s="66"/>
      <c r="L164" s="67" t="s">
        <v>5922</v>
      </c>
      <c r="O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row>
    <row r="165" spans="1:104" x14ac:dyDescent="0.2">
      <c r="A165" s="54">
        <v>7</v>
      </c>
      <c r="B165" s="55" t="s">
        <v>5941</v>
      </c>
      <c r="C165" s="56" t="s">
        <v>5942</v>
      </c>
      <c r="D165" s="57" t="s">
        <v>281</v>
      </c>
      <c r="E165" s="100">
        <v>1</v>
      </c>
      <c r="F165" s="59"/>
      <c r="G165" s="60">
        <f>E165*F165</f>
        <v>0</v>
      </c>
      <c r="H165" s="61">
        <v>0</v>
      </c>
      <c r="I165" s="62">
        <f>E165*H165</f>
        <v>0</v>
      </c>
      <c r="J165" s="61"/>
      <c r="K165" s="62">
        <f>E165*J165</f>
        <v>0</v>
      </c>
      <c r="O165" s="53"/>
      <c r="Z165" s="53"/>
      <c r="AA165" s="53">
        <v>12</v>
      </c>
      <c r="AB165" s="53">
        <v>0</v>
      </c>
      <c r="AC165" s="53">
        <v>7</v>
      </c>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63">
        <f>G165</f>
        <v>0</v>
      </c>
      <c r="BA165" s="53"/>
      <c r="BB165" s="53"/>
      <c r="BC165" s="53"/>
      <c r="BD165" s="53"/>
      <c r="BE165" s="53"/>
      <c r="BF165" s="53"/>
      <c r="BG165" s="53"/>
      <c r="BH165" s="53"/>
      <c r="BI165" s="53"/>
      <c r="CA165" s="53">
        <v>12</v>
      </c>
      <c r="CB165" s="53">
        <v>0</v>
      </c>
      <c r="CZ165" s="16">
        <v>2</v>
      </c>
    </row>
    <row r="166" spans="1:104" x14ac:dyDescent="0.2">
      <c r="A166" s="64"/>
      <c r="B166" s="65"/>
      <c r="C166" s="326" t="s">
        <v>5943</v>
      </c>
      <c r="D166" s="327"/>
      <c r="E166" s="327"/>
      <c r="F166" s="327"/>
      <c r="G166" s="328"/>
      <c r="I166" s="66"/>
      <c r="K166" s="66"/>
      <c r="L166" s="67" t="s">
        <v>5943</v>
      </c>
      <c r="O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row>
    <row r="167" spans="1:104" x14ac:dyDescent="0.2">
      <c r="A167" s="64"/>
      <c r="B167" s="65"/>
      <c r="C167" s="326" t="s">
        <v>5944</v>
      </c>
      <c r="D167" s="327"/>
      <c r="E167" s="327"/>
      <c r="F167" s="327"/>
      <c r="G167" s="328"/>
      <c r="I167" s="66"/>
      <c r="K167" s="66"/>
      <c r="L167" s="67" t="s">
        <v>5944</v>
      </c>
      <c r="O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row>
    <row r="168" spans="1:104" x14ac:dyDescent="0.2">
      <c r="A168" s="64"/>
      <c r="B168" s="65"/>
      <c r="C168" s="326" t="s">
        <v>5893</v>
      </c>
      <c r="D168" s="327"/>
      <c r="E168" s="327"/>
      <c r="F168" s="327"/>
      <c r="G168" s="328"/>
      <c r="I168" s="66"/>
      <c r="K168" s="66"/>
      <c r="L168" s="67" t="s">
        <v>5893</v>
      </c>
      <c r="O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row>
    <row r="169" spans="1:104" x14ac:dyDescent="0.2">
      <c r="A169" s="64"/>
      <c r="B169" s="65"/>
      <c r="C169" s="326" t="s">
        <v>5894</v>
      </c>
      <c r="D169" s="327"/>
      <c r="E169" s="327"/>
      <c r="F169" s="327"/>
      <c r="G169" s="328"/>
      <c r="I169" s="66"/>
      <c r="K169" s="66"/>
      <c r="L169" s="67" t="s">
        <v>5894</v>
      </c>
      <c r="O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row>
    <row r="170" spans="1:104" x14ac:dyDescent="0.2">
      <c r="A170" s="64"/>
      <c r="B170" s="65"/>
      <c r="C170" s="326" t="s">
        <v>5895</v>
      </c>
      <c r="D170" s="327"/>
      <c r="E170" s="327"/>
      <c r="F170" s="327"/>
      <c r="G170" s="328"/>
      <c r="I170" s="66"/>
      <c r="K170" s="66"/>
      <c r="L170" s="67" t="s">
        <v>5895</v>
      </c>
      <c r="O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row>
    <row r="171" spans="1:104" x14ac:dyDescent="0.2">
      <c r="A171" s="64"/>
      <c r="B171" s="65"/>
      <c r="C171" s="326" t="s">
        <v>5896</v>
      </c>
      <c r="D171" s="327"/>
      <c r="E171" s="327"/>
      <c r="F171" s="327"/>
      <c r="G171" s="328"/>
      <c r="I171" s="66"/>
      <c r="K171" s="66"/>
      <c r="L171" s="67" t="s">
        <v>5896</v>
      </c>
      <c r="O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row>
    <row r="172" spans="1:104" x14ac:dyDescent="0.2">
      <c r="A172" s="64"/>
      <c r="B172" s="65"/>
      <c r="C172" s="326" t="s">
        <v>5897</v>
      </c>
      <c r="D172" s="327"/>
      <c r="E172" s="327"/>
      <c r="F172" s="327"/>
      <c r="G172" s="328"/>
      <c r="I172" s="66"/>
      <c r="K172" s="66"/>
      <c r="L172" s="67" t="s">
        <v>5897</v>
      </c>
      <c r="O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row>
    <row r="173" spans="1:104" x14ac:dyDescent="0.2">
      <c r="A173" s="64"/>
      <c r="B173" s="65"/>
      <c r="C173" s="326" t="s">
        <v>5898</v>
      </c>
      <c r="D173" s="327"/>
      <c r="E173" s="327"/>
      <c r="F173" s="327"/>
      <c r="G173" s="328"/>
      <c r="I173" s="66"/>
      <c r="K173" s="66"/>
      <c r="L173" s="67" t="s">
        <v>5898</v>
      </c>
      <c r="O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row>
    <row r="174" spans="1:104" x14ac:dyDescent="0.2">
      <c r="A174" s="64"/>
      <c r="B174" s="65"/>
      <c r="C174" s="326" t="s">
        <v>5899</v>
      </c>
      <c r="D174" s="327"/>
      <c r="E174" s="327"/>
      <c r="F174" s="327"/>
      <c r="G174" s="328"/>
      <c r="I174" s="66"/>
      <c r="K174" s="66"/>
      <c r="L174" s="67" t="s">
        <v>5899</v>
      </c>
      <c r="O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row>
    <row r="175" spans="1:104" x14ac:dyDescent="0.2">
      <c r="A175" s="64"/>
      <c r="B175" s="65"/>
      <c r="C175" s="326" t="s">
        <v>5900</v>
      </c>
      <c r="D175" s="327"/>
      <c r="E175" s="327"/>
      <c r="F175" s="327"/>
      <c r="G175" s="328"/>
      <c r="I175" s="66"/>
      <c r="K175" s="66"/>
      <c r="L175" s="67" t="s">
        <v>5900</v>
      </c>
      <c r="O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row>
    <row r="176" spans="1:104" ht="22.5" x14ac:dyDescent="0.2">
      <c r="A176" s="64"/>
      <c r="B176" s="65"/>
      <c r="C176" s="326" t="s">
        <v>5945</v>
      </c>
      <c r="D176" s="327"/>
      <c r="E176" s="327"/>
      <c r="F176" s="327"/>
      <c r="G176" s="328"/>
      <c r="I176" s="66"/>
      <c r="K176" s="66"/>
      <c r="L176" s="67" t="s">
        <v>5945</v>
      </c>
      <c r="O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row>
    <row r="177" spans="1:104" x14ac:dyDescent="0.2">
      <c r="A177" s="64"/>
      <c r="B177" s="65"/>
      <c r="C177" s="326" t="s">
        <v>5902</v>
      </c>
      <c r="D177" s="327"/>
      <c r="E177" s="327"/>
      <c r="F177" s="327"/>
      <c r="G177" s="328"/>
      <c r="I177" s="66"/>
      <c r="K177" s="66"/>
      <c r="L177" s="67" t="s">
        <v>5902</v>
      </c>
      <c r="O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row>
    <row r="178" spans="1:104" x14ac:dyDescent="0.2">
      <c r="A178" s="64"/>
      <c r="B178" s="65"/>
      <c r="C178" s="326" t="s">
        <v>5920</v>
      </c>
      <c r="D178" s="327"/>
      <c r="E178" s="327"/>
      <c r="F178" s="327"/>
      <c r="G178" s="328"/>
      <c r="I178" s="66"/>
      <c r="K178" s="66"/>
      <c r="L178" s="67" t="s">
        <v>5920</v>
      </c>
      <c r="O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row>
    <row r="179" spans="1:104" x14ac:dyDescent="0.2">
      <c r="A179" s="64"/>
      <c r="B179" s="65"/>
      <c r="C179" s="326" t="s">
        <v>5904</v>
      </c>
      <c r="D179" s="327"/>
      <c r="E179" s="327"/>
      <c r="F179" s="327"/>
      <c r="G179" s="328"/>
      <c r="I179" s="66"/>
      <c r="K179" s="66"/>
      <c r="L179" s="67" t="s">
        <v>5904</v>
      </c>
      <c r="O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row>
    <row r="180" spans="1:104" x14ac:dyDescent="0.2">
      <c r="A180" s="64"/>
      <c r="B180" s="65"/>
      <c r="C180" s="326" t="s">
        <v>5905</v>
      </c>
      <c r="D180" s="327"/>
      <c r="E180" s="327"/>
      <c r="F180" s="327"/>
      <c r="G180" s="328"/>
      <c r="I180" s="66"/>
      <c r="K180" s="66"/>
      <c r="L180" s="67" t="s">
        <v>5905</v>
      </c>
      <c r="O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row>
    <row r="181" spans="1:104" x14ac:dyDescent="0.2">
      <c r="A181" s="64"/>
      <c r="B181" s="65"/>
      <c r="C181" s="326" t="s">
        <v>5906</v>
      </c>
      <c r="D181" s="327"/>
      <c r="E181" s="327"/>
      <c r="F181" s="327"/>
      <c r="G181" s="328"/>
      <c r="I181" s="66"/>
      <c r="K181" s="66"/>
      <c r="L181" s="67" t="s">
        <v>5906</v>
      </c>
      <c r="O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row>
    <row r="182" spans="1:104" x14ac:dyDescent="0.2">
      <c r="A182" s="64"/>
      <c r="B182" s="65"/>
      <c r="C182" s="326" t="s">
        <v>5907</v>
      </c>
      <c r="D182" s="327"/>
      <c r="E182" s="327"/>
      <c r="F182" s="327"/>
      <c r="G182" s="328"/>
      <c r="I182" s="66"/>
      <c r="K182" s="66"/>
      <c r="L182" s="67" t="s">
        <v>5907</v>
      </c>
      <c r="O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row>
    <row r="183" spans="1:104" ht="22.5" x14ac:dyDescent="0.2">
      <c r="A183" s="64"/>
      <c r="B183" s="65"/>
      <c r="C183" s="326" t="s">
        <v>5909</v>
      </c>
      <c r="D183" s="327"/>
      <c r="E183" s="327"/>
      <c r="F183" s="327"/>
      <c r="G183" s="328"/>
      <c r="I183" s="66"/>
      <c r="K183" s="66"/>
      <c r="L183" s="67" t="s">
        <v>5909</v>
      </c>
      <c r="O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row>
    <row r="184" spans="1:104" x14ac:dyDescent="0.2">
      <c r="A184" s="64"/>
      <c r="B184" s="65"/>
      <c r="C184" s="326" t="s">
        <v>5910</v>
      </c>
      <c r="D184" s="327"/>
      <c r="E184" s="327"/>
      <c r="F184" s="327"/>
      <c r="G184" s="328"/>
      <c r="I184" s="66"/>
      <c r="K184" s="66"/>
      <c r="L184" s="67" t="s">
        <v>5910</v>
      </c>
      <c r="O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row>
    <row r="185" spans="1:104" x14ac:dyDescent="0.2">
      <c r="A185" s="64"/>
      <c r="B185" s="65"/>
      <c r="C185" s="326" t="s">
        <v>5911</v>
      </c>
      <c r="D185" s="327"/>
      <c r="E185" s="327"/>
      <c r="F185" s="327"/>
      <c r="G185" s="328"/>
      <c r="I185" s="66"/>
      <c r="K185" s="66"/>
      <c r="L185" s="67" t="s">
        <v>5911</v>
      </c>
      <c r="O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row>
    <row r="186" spans="1:104" x14ac:dyDescent="0.2">
      <c r="A186" s="64"/>
      <c r="B186" s="65"/>
      <c r="C186" s="326" t="s">
        <v>5912</v>
      </c>
      <c r="D186" s="327"/>
      <c r="E186" s="327"/>
      <c r="F186" s="327"/>
      <c r="G186" s="328"/>
      <c r="I186" s="66"/>
      <c r="K186" s="66"/>
      <c r="L186" s="67" t="s">
        <v>5912</v>
      </c>
      <c r="O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row>
    <row r="187" spans="1:104" x14ac:dyDescent="0.2">
      <c r="A187" s="64"/>
      <c r="B187" s="65"/>
      <c r="C187" s="326" t="s">
        <v>5913</v>
      </c>
      <c r="D187" s="327"/>
      <c r="E187" s="327"/>
      <c r="F187" s="327"/>
      <c r="G187" s="328"/>
      <c r="I187" s="66"/>
      <c r="K187" s="66"/>
      <c r="L187" s="67" t="s">
        <v>5913</v>
      </c>
      <c r="O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row>
    <row r="188" spans="1:104" x14ac:dyDescent="0.2">
      <c r="A188" s="64"/>
      <c r="B188" s="65"/>
      <c r="C188" s="326" t="s">
        <v>5914</v>
      </c>
      <c r="D188" s="327"/>
      <c r="E188" s="327"/>
      <c r="F188" s="327"/>
      <c r="G188" s="328"/>
      <c r="I188" s="66"/>
      <c r="K188" s="66"/>
      <c r="L188" s="67" t="s">
        <v>5914</v>
      </c>
      <c r="O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row>
    <row r="189" spans="1:104" ht="45" x14ac:dyDescent="0.2">
      <c r="A189" s="64"/>
      <c r="B189" s="65"/>
      <c r="C189" s="326" t="s">
        <v>5915</v>
      </c>
      <c r="D189" s="327"/>
      <c r="E189" s="327"/>
      <c r="F189" s="327"/>
      <c r="G189" s="328"/>
      <c r="I189" s="66"/>
      <c r="K189" s="66"/>
      <c r="L189" s="67" t="s">
        <v>5915</v>
      </c>
      <c r="O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row>
    <row r="190" spans="1:104" ht="45" x14ac:dyDescent="0.2">
      <c r="A190" s="64"/>
      <c r="B190" s="65"/>
      <c r="C190" s="326" t="s">
        <v>5916</v>
      </c>
      <c r="D190" s="327"/>
      <c r="E190" s="327"/>
      <c r="F190" s="327"/>
      <c r="G190" s="328"/>
      <c r="I190" s="66"/>
      <c r="K190" s="66"/>
      <c r="L190" s="67" t="s">
        <v>5916</v>
      </c>
      <c r="O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row>
    <row r="191" spans="1:104" x14ac:dyDescent="0.2">
      <c r="A191" s="54">
        <v>8</v>
      </c>
      <c r="B191" s="55" t="s">
        <v>5202</v>
      </c>
      <c r="C191" s="56" t="s">
        <v>5946</v>
      </c>
      <c r="D191" s="57" t="s">
        <v>281</v>
      </c>
      <c r="E191" s="100">
        <v>0</v>
      </c>
      <c r="F191" s="123"/>
      <c r="G191" s="60">
        <f>E191*F191</f>
        <v>0</v>
      </c>
      <c r="H191" s="61">
        <v>0</v>
      </c>
      <c r="I191" s="62">
        <f>E191*H191</f>
        <v>0</v>
      </c>
      <c r="J191" s="61"/>
      <c r="K191" s="62">
        <f>E191*J191</f>
        <v>0</v>
      </c>
      <c r="O191" s="53"/>
      <c r="Z191" s="53"/>
      <c r="AA191" s="53">
        <v>12</v>
      </c>
      <c r="AB191" s="53">
        <v>0</v>
      </c>
      <c r="AC191" s="53">
        <v>8</v>
      </c>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63">
        <f>G191</f>
        <v>0</v>
      </c>
      <c r="BA191" s="53"/>
      <c r="BB191" s="53"/>
      <c r="BC191" s="53"/>
      <c r="BD191" s="53"/>
      <c r="BE191" s="53"/>
      <c r="BF191" s="53"/>
      <c r="BG191" s="53"/>
      <c r="BH191" s="53"/>
      <c r="BI191" s="53"/>
      <c r="CA191" s="53">
        <v>12</v>
      </c>
      <c r="CB191" s="53">
        <v>0</v>
      </c>
      <c r="CZ191" s="16">
        <v>2</v>
      </c>
    </row>
    <row r="192" spans="1:104" x14ac:dyDescent="0.2">
      <c r="A192" s="64"/>
      <c r="B192" s="65"/>
      <c r="C192" s="326" t="s">
        <v>5918</v>
      </c>
      <c r="D192" s="327"/>
      <c r="E192" s="327"/>
      <c r="F192" s="327"/>
      <c r="G192" s="328"/>
      <c r="I192" s="66"/>
      <c r="K192" s="66"/>
      <c r="L192" s="67" t="s">
        <v>5918</v>
      </c>
      <c r="O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row>
    <row r="193" spans="1:61" x14ac:dyDescent="0.2">
      <c r="A193" s="64"/>
      <c r="B193" s="65"/>
      <c r="C193" s="326" t="s">
        <v>5892</v>
      </c>
      <c r="D193" s="327"/>
      <c r="E193" s="327"/>
      <c r="F193" s="327"/>
      <c r="G193" s="328"/>
      <c r="I193" s="66"/>
      <c r="K193" s="66"/>
      <c r="L193" s="67" t="s">
        <v>5892</v>
      </c>
      <c r="O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row>
    <row r="194" spans="1:61" x14ac:dyDescent="0.2">
      <c r="A194" s="64"/>
      <c r="B194" s="65"/>
      <c r="C194" s="326" t="s">
        <v>5893</v>
      </c>
      <c r="D194" s="327"/>
      <c r="E194" s="327"/>
      <c r="F194" s="327"/>
      <c r="G194" s="328"/>
      <c r="I194" s="66"/>
      <c r="K194" s="66"/>
      <c r="L194" s="67" t="s">
        <v>5893</v>
      </c>
      <c r="O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row>
    <row r="195" spans="1:61" x14ac:dyDescent="0.2">
      <c r="A195" s="64"/>
      <c r="B195" s="65"/>
      <c r="C195" s="326" t="s">
        <v>5894</v>
      </c>
      <c r="D195" s="327"/>
      <c r="E195" s="327"/>
      <c r="F195" s="327"/>
      <c r="G195" s="328"/>
      <c r="I195" s="66"/>
      <c r="K195" s="66"/>
      <c r="L195" s="67" t="s">
        <v>5894</v>
      </c>
      <c r="O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row>
    <row r="196" spans="1:61" x14ac:dyDescent="0.2">
      <c r="A196" s="64"/>
      <c r="B196" s="65"/>
      <c r="C196" s="326" t="s">
        <v>5895</v>
      </c>
      <c r="D196" s="327"/>
      <c r="E196" s="327"/>
      <c r="F196" s="327"/>
      <c r="G196" s="328"/>
      <c r="I196" s="66"/>
      <c r="K196" s="66"/>
      <c r="L196" s="67" t="s">
        <v>5895</v>
      </c>
      <c r="O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row>
    <row r="197" spans="1:61" x14ac:dyDescent="0.2">
      <c r="A197" s="64"/>
      <c r="B197" s="65"/>
      <c r="C197" s="326" t="s">
        <v>5896</v>
      </c>
      <c r="D197" s="327"/>
      <c r="E197" s="327"/>
      <c r="F197" s="327"/>
      <c r="G197" s="328"/>
      <c r="I197" s="66"/>
      <c r="K197" s="66"/>
      <c r="L197" s="67" t="s">
        <v>5896</v>
      </c>
      <c r="O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row>
    <row r="198" spans="1:61" x14ac:dyDescent="0.2">
      <c r="A198" s="64"/>
      <c r="B198" s="65"/>
      <c r="C198" s="326" t="s">
        <v>5897</v>
      </c>
      <c r="D198" s="327"/>
      <c r="E198" s="327"/>
      <c r="F198" s="327"/>
      <c r="G198" s="328"/>
      <c r="I198" s="66"/>
      <c r="K198" s="66"/>
      <c r="L198" s="67" t="s">
        <v>5897</v>
      </c>
      <c r="O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row>
    <row r="199" spans="1:61" x14ac:dyDescent="0.2">
      <c r="A199" s="64"/>
      <c r="B199" s="65"/>
      <c r="C199" s="326" t="s">
        <v>5898</v>
      </c>
      <c r="D199" s="327"/>
      <c r="E199" s="327"/>
      <c r="F199" s="327"/>
      <c r="G199" s="328"/>
      <c r="I199" s="66"/>
      <c r="K199" s="66"/>
      <c r="L199" s="67" t="s">
        <v>5898</v>
      </c>
      <c r="O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row>
    <row r="200" spans="1:61" x14ac:dyDescent="0.2">
      <c r="A200" s="64"/>
      <c r="B200" s="65"/>
      <c r="C200" s="326" t="s">
        <v>5899</v>
      </c>
      <c r="D200" s="327"/>
      <c r="E200" s="327"/>
      <c r="F200" s="327"/>
      <c r="G200" s="328"/>
      <c r="I200" s="66"/>
      <c r="K200" s="66"/>
      <c r="L200" s="67" t="s">
        <v>5899</v>
      </c>
      <c r="O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row>
    <row r="201" spans="1:61" x14ac:dyDescent="0.2">
      <c r="A201" s="64"/>
      <c r="B201" s="65"/>
      <c r="C201" s="326" t="s">
        <v>5900</v>
      </c>
      <c r="D201" s="327"/>
      <c r="E201" s="327"/>
      <c r="F201" s="327"/>
      <c r="G201" s="328"/>
      <c r="I201" s="66"/>
      <c r="K201" s="66"/>
      <c r="L201" s="67" t="s">
        <v>5900</v>
      </c>
      <c r="O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row>
    <row r="202" spans="1:61" ht="22.5" x14ac:dyDescent="0.2">
      <c r="A202" s="64"/>
      <c r="B202" s="65"/>
      <c r="C202" s="326" t="s">
        <v>5919</v>
      </c>
      <c r="D202" s="327"/>
      <c r="E202" s="327"/>
      <c r="F202" s="327"/>
      <c r="G202" s="328"/>
      <c r="I202" s="66"/>
      <c r="K202" s="66"/>
      <c r="L202" s="67" t="s">
        <v>5919</v>
      </c>
      <c r="O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row>
    <row r="203" spans="1:61" x14ac:dyDescent="0.2">
      <c r="A203" s="64"/>
      <c r="B203" s="65"/>
      <c r="C203" s="326" t="s">
        <v>5902</v>
      </c>
      <c r="D203" s="327"/>
      <c r="E203" s="327"/>
      <c r="F203" s="327"/>
      <c r="G203" s="328"/>
      <c r="I203" s="66"/>
      <c r="K203" s="66"/>
      <c r="L203" s="67" t="s">
        <v>5902</v>
      </c>
      <c r="O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row>
    <row r="204" spans="1:61" x14ac:dyDescent="0.2">
      <c r="A204" s="64"/>
      <c r="B204" s="65"/>
      <c r="C204" s="326" t="s">
        <v>5920</v>
      </c>
      <c r="D204" s="327"/>
      <c r="E204" s="327"/>
      <c r="F204" s="327"/>
      <c r="G204" s="328"/>
      <c r="I204" s="66"/>
      <c r="K204" s="66"/>
      <c r="L204" s="67" t="s">
        <v>5920</v>
      </c>
      <c r="O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row>
    <row r="205" spans="1:61" x14ac:dyDescent="0.2">
      <c r="A205" s="64"/>
      <c r="B205" s="65"/>
      <c r="C205" s="326" t="s">
        <v>5904</v>
      </c>
      <c r="D205" s="327"/>
      <c r="E205" s="327"/>
      <c r="F205" s="327"/>
      <c r="G205" s="328"/>
      <c r="I205" s="66"/>
      <c r="K205" s="66"/>
      <c r="L205" s="67" t="s">
        <v>5904</v>
      </c>
      <c r="O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row>
    <row r="206" spans="1:61" x14ac:dyDescent="0.2">
      <c r="A206" s="64"/>
      <c r="B206" s="65"/>
      <c r="C206" s="326" t="s">
        <v>5905</v>
      </c>
      <c r="D206" s="327"/>
      <c r="E206" s="327"/>
      <c r="F206" s="327"/>
      <c r="G206" s="328"/>
      <c r="I206" s="66"/>
      <c r="K206" s="66"/>
      <c r="L206" s="67" t="s">
        <v>5905</v>
      </c>
      <c r="O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row>
    <row r="207" spans="1:61" x14ac:dyDescent="0.2">
      <c r="A207" s="64"/>
      <c r="B207" s="65"/>
      <c r="C207" s="326" t="s">
        <v>5906</v>
      </c>
      <c r="D207" s="327"/>
      <c r="E207" s="327"/>
      <c r="F207" s="327"/>
      <c r="G207" s="328"/>
      <c r="I207" s="66"/>
      <c r="K207" s="66"/>
      <c r="L207" s="67" t="s">
        <v>5906</v>
      </c>
      <c r="O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row>
    <row r="208" spans="1:61" x14ac:dyDescent="0.2">
      <c r="A208" s="64"/>
      <c r="B208" s="65"/>
      <c r="C208" s="326" t="s">
        <v>5921</v>
      </c>
      <c r="D208" s="327"/>
      <c r="E208" s="327"/>
      <c r="F208" s="327"/>
      <c r="G208" s="328"/>
      <c r="I208" s="66"/>
      <c r="K208" s="66"/>
      <c r="L208" s="67" t="s">
        <v>5921</v>
      </c>
      <c r="O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row>
    <row r="209" spans="1:104" ht="22.5" x14ac:dyDescent="0.2">
      <c r="A209" s="64"/>
      <c r="B209" s="65"/>
      <c r="C209" s="326" t="s">
        <v>5909</v>
      </c>
      <c r="D209" s="327"/>
      <c r="E209" s="327"/>
      <c r="F209" s="327"/>
      <c r="G209" s="328"/>
      <c r="I209" s="66"/>
      <c r="K209" s="66"/>
      <c r="L209" s="67" t="s">
        <v>5909</v>
      </c>
      <c r="O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row>
    <row r="210" spans="1:104" x14ac:dyDescent="0.2">
      <c r="A210" s="64"/>
      <c r="B210" s="65"/>
      <c r="C210" s="326" t="s">
        <v>5910</v>
      </c>
      <c r="D210" s="327"/>
      <c r="E210" s="327"/>
      <c r="F210" s="327"/>
      <c r="G210" s="328"/>
      <c r="I210" s="66"/>
      <c r="K210" s="66"/>
      <c r="L210" s="67" t="s">
        <v>5910</v>
      </c>
      <c r="O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row>
    <row r="211" spans="1:104" x14ac:dyDescent="0.2">
      <c r="A211" s="64"/>
      <c r="B211" s="65"/>
      <c r="C211" s="326" t="s">
        <v>5911</v>
      </c>
      <c r="D211" s="327"/>
      <c r="E211" s="327"/>
      <c r="F211" s="327"/>
      <c r="G211" s="328"/>
      <c r="I211" s="66"/>
      <c r="K211" s="66"/>
      <c r="L211" s="67" t="s">
        <v>5911</v>
      </c>
      <c r="O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row>
    <row r="212" spans="1:104" x14ac:dyDescent="0.2">
      <c r="A212" s="64"/>
      <c r="B212" s="65"/>
      <c r="C212" s="326" t="s">
        <v>5912</v>
      </c>
      <c r="D212" s="327"/>
      <c r="E212" s="327"/>
      <c r="F212" s="327"/>
      <c r="G212" s="328"/>
      <c r="I212" s="66"/>
      <c r="K212" s="66"/>
      <c r="L212" s="67" t="s">
        <v>5912</v>
      </c>
      <c r="O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row>
    <row r="213" spans="1:104" x14ac:dyDescent="0.2">
      <c r="A213" s="64"/>
      <c r="B213" s="65"/>
      <c r="C213" s="326" t="s">
        <v>5913</v>
      </c>
      <c r="D213" s="327"/>
      <c r="E213" s="327"/>
      <c r="F213" s="327"/>
      <c r="G213" s="328"/>
      <c r="I213" s="66"/>
      <c r="K213" s="66"/>
      <c r="L213" s="67" t="s">
        <v>5913</v>
      </c>
      <c r="O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row>
    <row r="214" spans="1:104" x14ac:dyDescent="0.2">
      <c r="A214" s="64"/>
      <c r="B214" s="65"/>
      <c r="C214" s="326" t="s">
        <v>5914</v>
      </c>
      <c r="D214" s="327"/>
      <c r="E214" s="327"/>
      <c r="F214" s="327"/>
      <c r="G214" s="328"/>
      <c r="I214" s="66"/>
      <c r="K214" s="66"/>
      <c r="L214" s="67" t="s">
        <v>5914</v>
      </c>
      <c r="O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row>
    <row r="215" spans="1:104" ht="45" x14ac:dyDescent="0.2">
      <c r="A215" s="64"/>
      <c r="B215" s="65"/>
      <c r="C215" s="326" t="s">
        <v>5915</v>
      </c>
      <c r="D215" s="327"/>
      <c r="E215" s="327"/>
      <c r="F215" s="327"/>
      <c r="G215" s="328"/>
      <c r="I215" s="66"/>
      <c r="K215" s="66"/>
      <c r="L215" s="67" t="s">
        <v>5915</v>
      </c>
      <c r="O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row>
    <row r="216" spans="1:104" ht="45" x14ac:dyDescent="0.2">
      <c r="A216" s="64"/>
      <c r="B216" s="65"/>
      <c r="C216" s="326" t="s">
        <v>5922</v>
      </c>
      <c r="D216" s="327"/>
      <c r="E216" s="327"/>
      <c r="F216" s="327"/>
      <c r="G216" s="328"/>
      <c r="I216" s="66"/>
      <c r="K216" s="66"/>
      <c r="L216" s="67" t="s">
        <v>5922</v>
      </c>
      <c r="O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row>
    <row r="217" spans="1:104" x14ac:dyDescent="0.2">
      <c r="A217" s="74" t="s">
        <v>42</v>
      </c>
      <c r="B217" s="75" t="s">
        <v>3544</v>
      </c>
      <c r="C217" s="76" t="s">
        <v>3545</v>
      </c>
      <c r="D217" s="77"/>
      <c r="E217" s="78"/>
      <c r="F217" s="78"/>
      <c r="G217" s="79">
        <f>SUM(G7:G216)</f>
        <v>0</v>
      </c>
      <c r="H217" s="80"/>
      <c r="I217" s="79">
        <f>SUM(I7:I216)</f>
        <v>0</v>
      </c>
      <c r="J217" s="81"/>
      <c r="K217" s="79">
        <f>SUM(K7:K216)</f>
        <v>0</v>
      </c>
      <c r="O217" s="53"/>
      <c r="X217" s="82">
        <f>K217</f>
        <v>0</v>
      </c>
      <c r="Y217" s="82">
        <f>I217</f>
        <v>0</v>
      </c>
      <c r="Z217" s="63">
        <f>G217</f>
        <v>0</v>
      </c>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83"/>
      <c r="BB217" s="83"/>
      <c r="BC217" s="83"/>
      <c r="BD217" s="83"/>
      <c r="BE217" s="83"/>
      <c r="BF217" s="83"/>
      <c r="BG217" s="53"/>
      <c r="BH217" s="53"/>
      <c r="BI217" s="53"/>
    </row>
    <row r="218" spans="1:104" ht="14.25" customHeight="1" x14ac:dyDescent="0.2">
      <c r="A218" s="43" t="s">
        <v>38</v>
      </c>
      <c r="B218" s="44" t="s">
        <v>1155</v>
      </c>
      <c r="C218" s="45" t="s">
        <v>1156</v>
      </c>
      <c r="D218" s="46"/>
      <c r="E218" s="47"/>
      <c r="F218" s="47"/>
      <c r="G218" s="48"/>
      <c r="H218" s="49"/>
      <c r="I218" s="50"/>
      <c r="J218" s="51"/>
      <c r="K218" s="52"/>
      <c r="O218" s="53"/>
    </row>
    <row r="219" spans="1:104" x14ac:dyDescent="0.2">
      <c r="A219" s="54">
        <v>9</v>
      </c>
      <c r="B219" s="55" t="s">
        <v>1157</v>
      </c>
      <c r="C219" s="56" t="s">
        <v>1158</v>
      </c>
      <c r="D219" s="57" t="s">
        <v>41</v>
      </c>
      <c r="E219" s="100">
        <v>20.561499999999999</v>
      </c>
      <c r="F219" s="122">
        <f>'20 101 '!F220</f>
        <v>0</v>
      </c>
      <c r="G219" s="60">
        <f>E219*F219</f>
        <v>0</v>
      </c>
      <c r="H219" s="61">
        <v>2.1000000000000001E-4</v>
      </c>
      <c r="I219" s="62">
        <f>E219*H219</f>
        <v>4.3179150000000003E-3</v>
      </c>
      <c r="J219" s="61">
        <v>0</v>
      </c>
      <c r="K219" s="62">
        <f>E219*J219</f>
        <v>0</v>
      </c>
      <c r="O219" s="53"/>
      <c r="Z219" s="53"/>
      <c r="AA219" s="53">
        <v>1</v>
      </c>
      <c r="AB219" s="53">
        <v>7</v>
      </c>
      <c r="AC219" s="53">
        <v>7</v>
      </c>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63">
        <f>G219</f>
        <v>0</v>
      </c>
      <c r="BA219" s="53"/>
      <c r="BB219" s="53"/>
      <c r="BC219" s="53"/>
      <c r="BD219" s="53"/>
      <c r="BE219" s="53"/>
      <c r="BF219" s="53"/>
      <c r="BG219" s="53"/>
      <c r="BH219" s="53"/>
      <c r="BI219" s="53"/>
      <c r="CA219" s="53">
        <v>1</v>
      </c>
      <c r="CB219" s="53">
        <v>7</v>
      </c>
      <c r="CZ219" s="16">
        <v>2</v>
      </c>
    </row>
    <row r="220" spans="1:104" x14ac:dyDescent="0.2">
      <c r="A220" s="64"/>
      <c r="B220" s="65"/>
      <c r="C220" s="329" t="s">
        <v>5955</v>
      </c>
      <c r="D220" s="330"/>
      <c r="E220" s="103">
        <v>20.561499999999999</v>
      </c>
      <c r="F220" s="69"/>
      <c r="G220" s="70"/>
      <c r="H220" s="71"/>
      <c r="I220" s="66"/>
      <c r="J220" s="72"/>
      <c r="K220" s="66"/>
      <c r="M220" s="67" t="s">
        <v>5955</v>
      </c>
      <c r="O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73" t="str">
        <f>C219</f>
        <v xml:space="preserve">Penetrace podkladu pod obklady </v>
      </c>
      <c r="BE220" s="53"/>
      <c r="BF220" s="53"/>
      <c r="BG220" s="53"/>
      <c r="BH220" s="53"/>
      <c r="BI220" s="53"/>
    </row>
    <row r="221" spans="1:104" ht="22.5" x14ac:dyDescent="0.2">
      <c r="A221" s="54">
        <v>10</v>
      </c>
      <c r="B221" s="55" t="s">
        <v>1159</v>
      </c>
      <c r="C221" s="56" t="s">
        <v>1160</v>
      </c>
      <c r="D221" s="57" t="s">
        <v>281</v>
      </c>
      <c r="E221" s="100">
        <v>17.102799999999998</v>
      </c>
      <c r="F221" s="122">
        <f>'20 101 '!F222</f>
        <v>0</v>
      </c>
      <c r="G221" s="60">
        <f>E221*F221</f>
        <v>0</v>
      </c>
      <c r="H221" s="61">
        <v>0</v>
      </c>
      <c r="I221" s="62">
        <f>E221*H221</f>
        <v>0</v>
      </c>
      <c r="J221" s="61">
        <v>0</v>
      </c>
      <c r="K221" s="62">
        <f>E221*J221</f>
        <v>0</v>
      </c>
      <c r="O221" s="53"/>
      <c r="Z221" s="53"/>
      <c r="AA221" s="53">
        <v>1</v>
      </c>
      <c r="AB221" s="53">
        <v>7</v>
      </c>
      <c r="AC221" s="53">
        <v>7</v>
      </c>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63">
        <f>G221</f>
        <v>0</v>
      </c>
      <c r="BA221" s="53"/>
      <c r="BB221" s="53"/>
      <c r="BC221" s="53"/>
      <c r="BD221" s="53"/>
      <c r="BE221" s="53"/>
      <c r="BF221" s="53"/>
      <c r="BG221" s="53"/>
      <c r="BH221" s="53"/>
      <c r="BI221" s="53"/>
      <c r="CA221" s="53">
        <v>1</v>
      </c>
      <c r="CB221" s="53">
        <v>7</v>
      </c>
      <c r="CZ221" s="16">
        <v>2</v>
      </c>
    </row>
    <row r="222" spans="1:104" x14ac:dyDescent="0.2">
      <c r="A222" s="64"/>
      <c r="B222" s="65"/>
      <c r="C222" s="329" t="s">
        <v>5956</v>
      </c>
      <c r="D222" s="330"/>
      <c r="E222" s="103">
        <v>17.102799999999998</v>
      </c>
      <c r="F222" s="69"/>
      <c r="G222" s="70"/>
      <c r="H222" s="71"/>
      <c r="I222" s="66"/>
      <c r="J222" s="72"/>
      <c r="K222" s="66"/>
      <c r="M222" s="67" t="s">
        <v>5956</v>
      </c>
      <c r="O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73" t="str">
        <f>C221</f>
        <v xml:space="preserve">Otvor v obkladačce diamant.korunkou prům.do 30 mm </v>
      </c>
      <c r="BE222" s="53"/>
      <c r="BF222" s="53"/>
      <c r="BG222" s="53"/>
      <c r="BH222" s="53"/>
      <c r="BI222" s="53"/>
    </row>
    <row r="223" spans="1:104" ht="22.5" x14ac:dyDescent="0.2">
      <c r="A223" s="54">
        <v>11</v>
      </c>
      <c r="B223" s="55" t="s">
        <v>1162</v>
      </c>
      <c r="C223" s="56" t="s">
        <v>1163</v>
      </c>
      <c r="D223" s="57" t="s">
        <v>281</v>
      </c>
      <c r="E223" s="100">
        <v>8.5513999999999992</v>
      </c>
      <c r="F223" s="122">
        <f>'20 101 '!F224</f>
        <v>0</v>
      </c>
      <c r="G223" s="60">
        <f>E223*F223</f>
        <v>0</v>
      </c>
      <c r="H223" s="61">
        <v>0</v>
      </c>
      <c r="I223" s="62">
        <f>E223*H223</f>
        <v>0</v>
      </c>
      <c r="J223" s="61">
        <v>0</v>
      </c>
      <c r="K223" s="62">
        <f>E223*J223</f>
        <v>0</v>
      </c>
      <c r="O223" s="53"/>
      <c r="Z223" s="53"/>
      <c r="AA223" s="53">
        <v>1</v>
      </c>
      <c r="AB223" s="53">
        <v>7</v>
      </c>
      <c r="AC223" s="53">
        <v>7</v>
      </c>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63">
        <f>G223</f>
        <v>0</v>
      </c>
      <c r="BA223" s="53"/>
      <c r="BB223" s="53"/>
      <c r="BC223" s="53"/>
      <c r="BD223" s="53"/>
      <c r="BE223" s="53"/>
      <c r="BF223" s="53"/>
      <c r="BG223" s="53"/>
      <c r="BH223" s="53"/>
      <c r="BI223" s="53"/>
      <c r="CA223" s="53">
        <v>1</v>
      </c>
      <c r="CB223" s="53">
        <v>7</v>
      </c>
      <c r="CZ223" s="16">
        <v>2</v>
      </c>
    </row>
    <row r="224" spans="1:104" x14ac:dyDescent="0.2">
      <c r="A224" s="64"/>
      <c r="B224" s="65"/>
      <c r="C224" s="329" t="s">
        <v>3678</v>
      </c>
      <c r="D224" s="330"/>
      <c r="E224" s="103">
        <v>8.5513999999999992</v>
      </c>
      <c r="F224" s="69"/>
      <c r="G224" s="70"/>
      <c r="H224" s="71"/>
      <c r="I224" s="66"/>
      <c r="J224" s="72"/>
      <c r="K224" s="66"/>
      <c r="M224" s="67" t="s">
        <v>3678</v>
      </c>
      <c r="O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73" t="str">
        <f>C223</f>
        <v xml:space="preserve">Otvor v obkladačce diamant.korunkou prům.do 90 mm </v>
      </c>
      <c r="BE224" s="53"/>
      <c r="BF224" s="53"/>
      <c r="BG224" s="53"/>
      <c r="BH224" s="53"/>
      <c r="BI224" s="53"/>
    </row>
    <row r="225" spans="1:104" x14ac:dyDescent="0.2">
      <c r="A225" s="54">
        <v>12</v>
      </c>
      <c r="B225" s="55" t="s">
        <v>1164</v>
      </c>
      <c r="C225" s="56" t="s">
        <v>1165</v>
      </c>
      <c r="D225" s="57" t="s">
        <v>201</v>
      </c>
      <c r="E225" s="100">
        <v>74.769000000000005</v>
      </c>
      <c r="F225" s="122">
        <f>'20 101 '!F226</f>
        <v>0</v>
      </c>
      <c r="G225" s="60">
        <f>E225*F225</f>
        <v>0</v>
      </c>
      <c r="H225" s="61">
        <v>0</v>
      </c>
      <c r="I225" s="62">
        <f>E225*H225</f>
        <v>0</v>
      </c>
      <c r="J225" s="61">
        <v>0</v>
      </c>
      <c r="K225" s="62">
        <f>E225*J225</f>
        <v>0</v>
      </c>
      <c r="O225" s="53"/>
      <c r="Z225" s="53"/>
      <c r="AA225" s="53">
        <v>1</v>
      </c>
      <c r="AB225" s="53">
        <v>7</v>
      </c>
      <c r="AC225" s="53">
        <v>7</v>
      </c>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63">
        <f>G225</f>
        <v>0</v>
      </c>
      <c r="BA225" s="53"/>
      <c r="BB225" s="53"/>
      <c r="BC225" s="53"/>
      <c r="BD225" s="53"/>
      <c r="BE225" s="53"/>
      <c r="BF225" s="53"/>
      <c r="BG225" s="53"/>
      <c r="BH225" s="53"/>
      <c r="BI225" s="53"/>
      <c r="CA225" s="53">
        <v>1</v>
      </c>
      <c r="CB225" s="53">
        <v>7</v>
      </c>
      <c r="CZ225" s="16">
        <v>2</v>
      </c>
    </row>
    <row r="226" spans="1:104" x14ac:dyDescent="0.2">
      <c r="A226" s="64"/>
      <c r="B226" s="65"/>
      <c r="C226" s="329" t="s">
        <v>5957</v>
      </c>
      <c r="D226" s="330"/>
      <c r="E226" s="103">
        <v>74.769000000000005</v>
      </c>
      <c r="F226" s="69"/>
      <c r="G226" s="70"/>
      <c r="H226" s="71"/>
      <c r="I226" s="66"/>
      <c r="J226" s="72"/>
      <c r="K226" s="66"/>
      <c r="M226" s="67" t="s">
        <v>5957</v>
      </c>
      <c r="O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73" t="str">
        <f>C225</f>
        <v xml:space="preserve">Vyplnění dilatačních spár tmelem </v>
      </c>
      <c r="BE226" s="53"/>
      <c r="BF226" s="53"/>
      <c r="BG226" s="53"/>
      <c r="BH226" s="53"/>
      <c r="BI226" s="53"/>
    </row>
    <row r="227" spans="1:104" ht="22.5" x14ac:dyDescent="0.2">
      <c r="A227" s="54">
        <v>13</v>
      </c>
      <c r="B227" s="55" t="s">
        <v>1173</v>
      </c>
      <c r="C227" s="56" t="s">
        <v>1174</v>
      </c>
      <c r="D227" s="57" t="s">
        <v>248</v>
      </c>
      <c r="E227" s="100">
        <v>4.3E-3</v>
      </c>
      <c r="F227" s="122">
        <f>'20 101 '!F228</f>
        <v>0</v>
      </c>
      <c r="G227" s="60">
        <f>E227*F227</f>
        <v>0</v>
      </c>
      <c r="H227" s="61">
        <v>0</v>
      </c>
      <c r="I227" s="62">
        <f>E227*H227</f>
        <v>0</v>
      </c>
      <c r="J227" s="61"/>
      <c r="K227" s="62">
        <f>E227*J227</f>
        <v>0</v>
      </c>
      <c r="O227" s="53"/>
      <c r="Z227" s="53"/>
      <c r="AA227" s="53">
        <v>12</v>
      </c>
      <c r="AB227" s="53">
        <v>0</v>
      </c>
      <c r="AC227" s="53">
        <v>13</v>
      </c>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63">
        <f>G227</f>
        <v>0</v>
      </c>
      <c r="BA227" s="53"/>
      <c r="BB227" s="53"/>
      <c r="BC227" s="53"/>
      <c r="BD227" s="53"/>
      <c r="BE227" s="53"/>
      <c r="BF227" s="53"/>
      <c r="BG227" s="53"/>
      <c r="BH227" s="53"/>
      <c r="BI227" s="53"/>
      <c r="CA227" s="53">
        <v>12</v>
      </c>
      <c r="CB227" s="53">
        <v>0</v>
      </c>
      <c r="CZ227" s="16">
        <v>2</v>
      </c>
    </row>
    <row r="228" spans="1:104" x14ac:dyDescent="0.2">
      <c r="A228" s="64"/>
      <c r="B228" s="65"/>
      <c r="C228" s="329" t="s">
        <v>5958</v>
      </c>
      <c r="D228" s="330"/>
      <c r="E228" s="103">
        <v>4.3E-3</v>
      </c>
      <c r="F228" s="69"/>
      <c r="G228" s="70"/>
      <c r="H228" s="71"/>
      <c r="I228" s="66"/>
      <c r="J228" s="72"/>
      <c r="K228" s="66"/>
      <c r="M228" s="67" t="s">
        <v>5958</v>
      </c>
      <c r="O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73" t="str">
        <f>C227</f>
        <v xml:space="preserve">Přesun hmot pro obklady keramické, výšky do 24 m </v>
      </c>
      <c r="BE228" s="53"/>
      <c r="BF228" s="53"/>
      <c r="BG228" s="53"/>
      <c r="BH228" s="53"/>
      <c r="BI228" s="53"/>
    </row>
    <row r="229" spans="1:104" x14ac:dyDescent="0.2">
      <c r="A229" s="74" t="s">
        <v>42</v>
      </c>
      <c r="B229" s="75" t="s">
        <v>1155</v>
      </c>
      <c r="C229" s="76" t="s">
        <v>1156</v>
      </c>
      <c r="D229" s="77"/>
      <c r="E229" s="78"/>
      <c r="F229" s="78"/>
      <c r="G229" s="79">
        <f>SUM(G218:G228)</f>
        <v>0</v>
      </c>
      <c r="H229" s="80"/>
      <c r="I229" s="79">
        <f>SUM(I218:I228)</f>
        <v>4.3179150000000003E-3</v>
      </c>
      <c r="J229" s="81"/>
      <c r="K229" s="79">
        <f>SUM(K218:K228)</f>
        <v>0</v>
      </c>
      <c r="O229" s="53"/>
      <c r="X229" s="82">
        <f>K229</f>
        <v>0</v>
      </c>
      <c r="Y229" s="82">
        <f>I229</f>
        <v>4.3179150000000003E-3</v>
      </c>
      <c r="Z229" s="63">
        <f>G229</f>
        <v>0</v>
      </c>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83"/>
      <c r="BB229" s="83"/>
      <c r="BC229" s="83"/>
      <c r="BD229" s="83"/>
      <c r="BE229" s="83"/>
      <c r="BF229" s="83"/>
      <c r="BG229" s="53"/>
      <c r="BH229" s="53"/>
      <c r="BI229" s="53"/>
    </row>
    <row r="230" spans="1:104" x14ac:dyDescent="0.2">
      <c r="A230" s="84" t="s">
        <v>23</v>
      </c>
      <c r="B230" s="85" t="s">
        <v>43</v>
      </c>
      <c r="C230" s="86"/>
      <c r="D230" s="87"/>
      <c r="E230" s="88"/>
      <c r="F230" s="88"/>
      <c r="G230" s="89">
        <f>SUM(Z7:Z230)</f>
        <v>0</v>
      </c>
      <c r="H230" s="90"/>
      <c r="I230" s="89">
        <f>SUM(Y7:Y230)</f>
        <v>4.3179150000000003E-3</v>
      </c>
      <c r="J230" s="90"/>
      <c r="K230" s="89">
        <f>SUM(X7:X230)</f>
        <v>0</v>
      </c>
      <c r="O230" s="53"/>
      <c r="BA230" s="91"/>
      <c r="BB230" s="91"/>
      <c r="BC230" s="91"/>
      <c r="BD230" s="91"/>
      <c r="BE230" s="91"/>
      <c r="BF230" s="91"/>
    </row>
    <row r="231" spans="1:104" x14ac:dyDescent="0.2">
      <c r="E231" s="16"/>
    </row>
    <row r="232" spans="1:104" x14ac:dyDescent="0.2">
      <c r="E232" s="16"/>
    </row>
    <row r="233" spans="1:104" x14ac:dyDescent="0.2">
      <c r="E233" s="16"/>
    </row>
    <row r="234" spans="1:104" x14ac:dyDescent="0.2">
      <c r="E234" s="16"/>
    </row>
    <row r="235" spans="1:104" x14ac:dyDescent="0.2">
      <c r="E235" s="16"/>
    </row>
    <row r="236" spans="1:104" x14ac:dyDescent="0.2">
      <c r="E236" s="16"/>
    </row>
    <row r="237" spans="1:104" x14ac:dyDescent="0.2">
      <c r="E237" s="16"/>
    </row>
    <row r="238" spans="1:104" x14ac:dyDescent="0.2">
      <c r="E238" s="16"/>
    </row>
    <row r="239" spans="1:104" x14ac:dyDescent="0.2">
      <c r="E239" s="16"/>
    </row>
    <row r="240" spans="1:104" x14ac:dyDescent="0.2">
      <c r="E240" s="16"/>
    </row>
    <row r="241" spans="1:7" x14ac:dyDescent="0.2">
      <c r="E241" s="16"/>
    </row>
    <row r="242" spans="1:7" x14ac:dyDescent="0.2">
      <c r="E242" s="16"/>
    </row>
    <row r="243" spans="1:7" x14ac:dyDescent="0.2">
      <c r="E243" s="16"/>
    </row>
    <row r="244" spans="1:7" x14ac:dyDescent="0.2">
      <c r="E244" s="16"/>
    </row>
    <row r="245" spans="1:7" x14ac:dyDescent="0.2">
      <c r="E245" s="16"/>
    </row>
    <row r="246" spans="1:7" x14ac:dyDescent="0.2">
      <c r="E246" s="16"/>
    </row>
    <row r="247" spans="1:7" x14ac:dyDescent="0.2">
      <c r="E247" s="16"/>
    </row>
    <row r="248" spans="1:7" x14ac:dyDescent="0.2">
      <c r="E248" s="16"/>
    </row>
    <row r="249" spans="1:7" x14ac:dyDescent="0.2">
      <c r="E249" s="16"/>
    </row>
    <row r="250" spans="1:7" x14ac:dyDescent="0.2">
      <c r="E250" s="16"/>
    </row>
    <row r="251" spans="1:7" x14ac:dyDescent="0.2">
      <c r="E251" s="16"/>
    </row>
    <row r="252" spans="1:7" x14ac:dyDescent="0.2">
      <c r="A252" s="72"/>
      <c r="B252" s="72"/>
      <c r="C252" s="72"/>
      <c r="D252" s="72"/>
      <c r="E252" s="72"/>
      <c r="F252" s="72"/>
      <c r="G252" s="72"/>
    </row>
    <row r="253" spans="1:7" x14ac:dyDescent="0.2">
      <c r="A253" s="72"/>
      <c r="B253" s="72"/>
      <c r="C253" s="72"/>
      <c r="D253" s="72"/>
      <c r="E253" s="72"/>
      <c r="F253" s="72"/>
      <c r="G253" s="72"/>
    </row>
    <row r="254" spans="1:7" x14ac:dyDescent="0.2">
      <c r="A254" s="72"/>
      <c r="B254" s="72"/>
      <c r="C254" s="72"/>
      <c r="D254" s="72"/>
      <c r="E254" s="72"/>
      <c r="F254" s="72"/>
      <c r="G254" s="72"/>
    </row>
    <row r="255" spans="1:7" x14ac:dyDescent="0.2">
      <c r="A255" s="72"/>
      <c r="B255" s="72"/>
      <c r="C255" s="72"/>
      <c r="D255" s="72"/>
      <c r="E255" s="72"/>
      <c r="F255" s="72"/>
      <c r="G255" s="72"/>
    </row>
    <row r="256" spans="1:7" x14ac:dyDescent="0.2">
      <c r="E256" s="16"/>
    </row>
    <row r="257" spans="5:5" x14ac:dyDescent="0.2">
      <c r="E257" s="16"/>
    </row>
    <row r="258" spans="5:5" x14ac:dyDescent="0.2">
      <c r="E258" s="16"/>
    </row>
    <row r="259" spans="5:5" x14ac:dyDescent="0.2">
      <c r="E259" s="16"/>
    </row>
    <row r="260" spans="5:5" x14ac:dyDescent="0.2">
      <c r="E260" s="16"/>
    </row>
    <row r="261" spans="5:5" x14ac:dyDescent="0.2">
      <c r="E261" s="16"/>
    </row>
    <row r="262" spans="5:5" x14ac:dyDescent="0.2">
      <c r="E262" s="16"/>
    </row>
    <row r="263" spans="5:5" x14ac:dyDescent="0.2">
      <c r="E263" s="16"/>
    </row>
    <row r="264" spans="5:5" x14ac:dyDescent="0.2">
      <c r="E264" s="16"/>
    </row>
    <row r="265" spans="5:5" x14ac:dyDescent="0.2">
      <c r="E265" s="16"/>
    </row>
    <row r="266" spans="5:5" x14ac:dyDescent="0.2">
      <c r="E266" s="16"/>
    </row>
    <row r="267" spans="5:5" x14ac:dyDescent="0.2">
      <c r="E267" s="16"/>
    </row>
    <row r="268" spans="5:5" x14ac:dyDescent="0.2">
      <c r="E268" s="16"/>
    </row>
    <row r="269" spans="5:5" x14ac:dyDescent="0.2">
      <c r="E269" s="16"/>
    </row>
    <row r="270" spans="5:5" x14ac:dyDescent="0.2">
      <c r="E270" s="16"/>
    </row>
    <row r="271" spans="5:5" x14ac:dyDescent="0.2">
      <c r="E271" s="16"/>
    </row>
    <row r="272" spans="5:5" x14ac:dyDescent="0.2">
      <c r="E272" s="16"/>
    </row>
    <row r="273" spans="1:7" x14ac:dyDescent="0.2">
      <c r="E273" s="16"/>
    </row>
    <row r="274" spans="1:7" x14ac:dyDescent="0.2">
      <c r="E274" s="16"/>
    </row>
    <row r="275" spans="1:7" x14ac:dyDescent="0.2">
      <c r="E275" s="16"/>
    </row>
    <row r="276" spans="1:7" x14ac:dyDescent="0.2">
      <c r="E276" s="16"/>
    </row>
    <row r="277" spans="1:7" x14ac:dyDescent="0.2">
      <c r="E277" s="16"/>
    </row>
    <row r="278" spans="1:7" x14ac:dyDescent="0.2">
      <c r="E278" s="16"/>
    </row>
    <row r="279" spans="1:7" x14ac:dyDescent="0.2">
      <c r="E279" s="16"/>
    </row>
    <row r="280" spans="1:7" x14ac:dyDescent="0.2">
      <c r="E280" s="16"/>
    </row>
    <row r="281" spans="1:7" x14ac:dyDescent="0.2">
      <c r="E281" s="16"/>
    </row>
    <row r="282" spans="1:7" x14ac:dyDescent="0.2">
      <c r="E282" s="16"/>
    </row>
    <row r="283" spans="1:7" x14ac:dyDescent="0.2">
      <c r="E283" s="16"/>
    </row>
    <row r="284" spans="1:7" x14ac:dyDescent="0.2">
      <c r="E284" s="16"/>
    </row>
    <row r="285" spans="1:7" x14ac:dyDescent="0.2">
      <c r="E285" s="16"/>
    </row>
    <row r="286" spans="1:7" x14ac:dyDescent="0.2">
      <c r="E286" s="16"/>
    </row>
    <row r="287" spans="1:7" x14ac:dyDescent="0.2">
      <c r="A287" s="92"/>
      <c r="B287" s="92"/>
    </row>
    <row r="288" spans="1:7" x14ac:dyDescent="0.2">
      <c r="A288" s="72"/>
      <c r="B288" s="72"/>
      <c r="C288" s="93"/>
      <c r="D288" s="93"/>
      <c r="E288" s="94"/>
      <c r="F288" s="93"/>
      <c r="G288" s="95"/>
    </row>
    <row r="289" spans="1:7" x14ac:dyDescent="0.2">
      <c r="A289" s="96"/>
      <c r="B289" s="96"/>
      <c r="C289" s="72"/>
      <c r="D289" s="72"/>
      <c r="E289" s="97"/>
      <c r="F289" s="72"/>
      <c r="G289" s="72"/>
    </row>
    <row r="290" spans="1:7" x14ac:dyDescent="0.2">
      <c r="A290" s="72"/>
      <c r="B290" s="72"/>
      <c r="C290" s="72"/>
      <c r="D290" s="72"/>
      <c r="E290" s="97"/>
      <c r="F290" s="72"/>
      <c r="G290" s="72"/>
    </row>
    <row r="291" spans="1:7" x14ac:dyDescent="0.2">
      <c r="A291" s="72"/>
      <c r="B291" s="72"/>
      <c r="C291" s="72"/>
      <c r="D291" s="72"/>
      <c r="E291" s="97"/>
      <c r="F291" s="72"/>
      <c r="G291" s="72"/>
    </row>
    <row r="292" spans="1:7" x14ac:dyDescent="0.2">
      <c r="A292" s="72"/>
      <c r="B292" s="72"/>
      <c r="C292" s="72"/>
      <c r="D292" s="72"/>
      <c r="E292" s="97"/>
      <c r="F292" s="72"/>
      <c r="G292" s="72"/>
    </row>
    <row r="293" spans="1:7" x14ac:dyDescent="0.2">
      <c r="A293" s="72"/>
      <c r="B293" s="72"/>
      <c r="C293" s="72"/>
      <c r="D293" s="72"/>
      <c r="E293" s="97"/>
      <c r="F293" s="72"/>
      <c r="G293" s="72"/>
    </row>
    <row r="294" spans="1:7" x14ac:dyDescent="0.2">
      <c r="A294" s="72"/>
      <c r="B294" s="72"/>
      <c r="C294" s="72"/>
      <c r="D294" s="72"/>
      <c r="E294" s="97"/>
      <c r="F294" s="72"/>
      <c r="G294" s="72"/>
    </row>
    <row r="295" spans="1:7" x14ac:dyDescent="0.2">
      <c r="A295" s="72"/>
      <c r="B295" s="72"/>
      <c r="C295" s="72"/>
      <c r="D295" s="72"/>
      <c r="E295" s="97"/>
      <c r="F295" s="72"/>
      <c r="G295" s="72"/>
    </row>
    <row r="296" spans="1:7" x14ac:dyDescent="0.2">
      <c r="A296" s="72"/>
      <c r="B296" s="72"/>
      <c r="C296" s="72"/>
      <c r="D296" s="72"/>
      <c r="E296" s="97"/>
      <c r="F296" s="72"/>
      <c r="G296" s="72"/>
    </row>
    <row r="297" spans="1:7" x14ac:dyDescent="0.2">
      <c r="A297" s="72"/>
      <c r="B297" s="72"/>
      <c r="C297" s="72"/>
      <c r="D297" s="72"/>
      <c r="E297" s="97"/>
      <c r="F297" s="72"/>
      <c r="G297" s="72"/>
    </row>
    <row r="298" spans="1:7" x14ac:dyDescent="0.2">
      <c r="A298" s="72"/>
      <c r="B298" s="72"/>
      <c r="C298" s="72"/>
      <c r="D298" s="72"/>
      <c r="E298" s="97"/>
      <c r="F298" s="72"/>
      <c r="G298" s="72"/>
    </row>
    <row r="299" spans="1:7" x14ac:dyDescent="0.2">
      <c r="A299" s="72"/>
      <c r="B299" s="72"/>
      <c r="C299" s="72"/>
      <c r="D299" s="72"/>
      <c r="E299" s="97"/>
      <c r="F299" s="72"/>
      <c r="G299" s="72"/>
    </row>
    <row r="300" spans="1:7" x14ac:dyDescent="0.2">
      <c r="A300" s="72"/>
      <c r="B300" s="72"/>
      <c r="C300" s="72"/>
      <c r="D300" s="72"/>
      <c r="E300" s="97"/>
      <c r="F300" s="72"/>
      <c r="G300" s="72"/>
    </row>
    <row r="301" spans="1:7" x14ac:dyDescent="0.2">
      <c r="A301" s="72"/>
      <c r="B301" s="72"/>
      <c r="C301" s="72"/>
      <c r="D301" s="72"/>
      <c r="E301" s="97"/>
      <c r="F301" s="72"/>
      <c r="G301" s="72"/>
    </row>
  </sheetData>
  <sheetProtection algorithmName="SHA-512" hashValue="cci6qriDT+Aq45Geu4fzdmB0FSG7eqBt8MZXmfuFoNcr9s9YXw6akASePyA6IcYYyjmdv34q8fRSjRysWIsMEQ==" saltValue="boR6ivD/A4udvKzdOrneKQ==" spinCount="100000" sheet="1" objects="1" scenarios="1"/>
  <protectedRanges>
    <protectedRange sqref="F87 F139 F165" name="Oblast1"/>
  </protectedRanges>
  <mergeCells count="207">
    <mergeCell ref="C214:G214"/>
    <mergeCell ref="C215:G215"/>
    <mergeCell ref="C216:G216"/>
    <mergeCell ref="C220:D220"/>
    <mergeCell ref="C222:D222"/>
    <mergeCell ref="C224:D224"/>
    <mergeCell ref="C226:D226"/>
    <mergeCell ref="C228:D228"/>
    <mergeCell ref="C208:G208"/>
    <mergeCell ref="C209:G209"/>
    <mergeCell ref="C210:G210"/>
    <mergeCell ref="C211:G211"/>
    <mergeCell ref="C212:G212"/>
    <mergeCell ref="C213:G213"/>
    <mergeCell ref="C202:G202"/>
    <mergeCell ref="C203:G203"/>
    <mergeCell ref="C204:G204"/>
    <mergeCell ref="C205:G205"/>
    <mergeCell ref="C206:G206"/>
    <mergeCell ref="C207:G207"/>
    <mergeCell ref="C196:G196"/>
    <mergeCell ref="C197:G197"/>
    <mergeCell ref="C198:G198"/>
    <mergeCell ref="C199:G199"/>
    <mergeCell ref="C200:G200"/>
    <mergeCell ref="C201:G201"/>
    <mergeCell ref="C189:G189"/>
    <mergeCell ref="C190:G190"/>
    <mergeCell ref="C192:G192"/>
    <mergeCell ref="C193:G193"/>
    <mergeCell ref="C194:G194"/>
    <mergeCell ref="C195:G195"/>
    <mergeCell ref="C183:G183"/>
    <mergeCell ref="C184:G184"/>
    <mergeCell ref="C185:G185"/>
    <mergeCell ref="C186:G186"/>
    <mergeCell ref="C187:G187"/>
    <mergeCell ref="C188:G188"/>
    <mergeCell ref="C177:G177"/>
    <mergeCell ref="C178:G178"/>
    <mergeCell ref="C179:G179"/>
    <mergeCell ref="C180:G180"/>
    <mergeCell ref="C181:G181"/>
    <mergeCell ref="C182:G182"/>
    <mergeCell ref="C171:G171"/>
    <mergeCell ref="C172:G172"/>
    <mergeCell ref="C173:G173"/>
    <mergeCell ref="C174:G174"/>
    <mergeCell ref="C175:G175"/>
    <mergeCell ref="C176:G176"/>
    <mergeCell ref="C164:G164"/>
    <mergeCell ref="C166:G166"/>
    <mergeCell ref="C167:G167"/>
    <mergeCell ref="C168:G168"/>
    <mergeCell ref="C169:G169"/>
    <mergeCell ref="C170:G170"/>
    <mergeCell ref="C158:G158"/>
    <mergeCell ref="C159:G159"/>
    <mergeCell ref="C160:G160"/>
    <mergeCell ref="C161:G161"/>
    <mergeCell ref="C162:G162"/>
    <mergeCell ref="C163:G163"/>
    <mergeCell ref="C152:G152"/>
    <mergeCell ref="C153:G153"/>
    <mergeCell ref="C154:G154"/>
    <mergeCell ref="C155:G155"/>
    <mergeCell ref="C156:G156"/>
    <mergeCell ref="C157:G157"/>
    <mergeCell ref="C146:G146"/>
    <mergeCell ref="C147:G147"/>
    <mergeCell ref="C148:G148"/>
    <mergeCell ref="C149:G149"/>
    <mergeCell ref="C150:G150"/>
    <mergeCell ref="C151:G151"/>
    <mergeCell ref="C140:G140"/>
    <mergeCell ref="C141:G141"/>
    <mergeCell ref="C142:G142"/>
    <mergeCell ref="C143:G143"/>
    <mergeCell ref="C144:G144"/>
    <mergeCell ref="C145:G145"/>
    <mergeCell ref="C133:G133"/>
    <mergeCell ref="C134:G134"/>
    <mergeCell ref="C135:G135"/>
    <mergeCell ref="C136:G136"/>
    <mergeCell ref="C137:G137"/>
    <mergeCell ref="C138:G138"/>
    <mergeCell ref="C127:G127"/>
    <mergeCell ref="C128:G128"/>
    <mergeCell ref="C129:G129"/>
    <mergeCell ref="C130:G130"/>
    <mergeCell ref="C131:G131"/>
    <mergeCell ref="C132:G132"/>
    <mergeCell ref="C121:G121"/>
    <mergeCell ref="C122:G122"/>
    <mergeCell ref="C123:G123"/>
    <mergeCell ref="C124:G124"/>
    <mergeCell ref="C125:G125"/>
    <mergeCell ref="C126:G126"/>
    <mergeCell ref="C115:G115"/>
    <mergeCell ref="C116:G116"/>
    <mergeCell ref="C117:G117"/>
    <mergeCell ref="C118:G118"/>
    <mergeCell ref="C119:G119"/>
    <mergeCell ref="C120:G120"/>
    <mergeCell ref="C108:G108"/>
    <mergeCell ref="C109:G109"/>
    <mergeCell ref="C110:G110"/>
    <mergeCell ref="C111:G111"/>
    <mergeCell ref="C112:G112"/>
    <mergeCell ref="C114:G114"/>
    <mergeCell ref="C102:G102"/>
    <mergeCell ref="C103:G103"/>
    <mergeCell ref="C104:G104"/>
    <mergeCell ref="C105:G105"/>
    <mergeCell ref="C106:G106"/>
    <mergeCell ref="C107:G107"/>
    <mergeCell ref="C96:G96"/>
    <mergeCell ref="C97:G97"/>
    <mergeCell ref="C98:G98"/>
    <mergeCell ref="C99:G99"/>
    <mergeCell ref="C100:G100"/>
    <mergeCell ref="C101:G101"/>
    <mergeCell ref="C90:G90"/>
    <mergeCell ref="C91:G91"/>
    <mergeCell ref="C92:G92"/>
    <mergeCell ref="C93:G93"/>
    <mergeCell ref="C94:G94"/>
    <mergeCell ref="C95:G95"/>
    <mergeCell ref="C83:G83"/>
    <mergeCell ref="C84:G84"/>
    <mergeCell ref="C85:G85"/>
    <mergeCell ref="C86:G86"/>
    <mergeCell ref="C88:G88"/>
    <mergeCell ref="C89:G89"/>
    <mergeCell ref="C77:G77"/>
    <mergeCell ref="C78:G78"/>
    <mergeCell ref="C79:G79"/>
    <mergeCell ref="C80:G80"/>
    <mergeCell ref="C81:G81"/>
    <mergeCell ref="C82:G82"/>
    <mergeCell ref="C71:G71"/>
    <mergeCell ref="C72:G72"/>
    <mergeCell ref="C73:G73"/>
    <mergeCell ref="C74:G74"/>
    <mergeCell ref="C75:G75"/>
    <mergeCell ref="C76:G76"/>
    <mergeCell ref="C65:G65"/>
    <mergeCell ref="C66:G66"/>
    <mergeCell ref="C67:G67"/>
    <mergeCell ref="C68:G68"/>
    <mergeCell ref="C69:G69"/>
    <mergeCell ref="C70:G70"/>
    <mergeCell ref="C58:G58"/>
    <mergeCell ref="C59:G59"/>
    <mergeCell ref="C60:G60"/>
    <mergeCell ref="C62:G62"/>
    <mergeCell ref="C63:G63"/>
    <mergeCell ref="C64:G64"/>
    <mergeCell ref="C55:G55"/>
    <mergeCell ref="C56:G56"/>
    <mergeCell ref="C57:G57"/>
    <mergeCell ref="C46:G46"/>
    <mergeCell ref="C47:G47"/>
    <mergeCell ref="C48:G48"/>
    <mergeCell ref="C49:G49"/>
    <mergeCell ref="C50:G50"/>
    <mergeCell ref="C51:G51"/>
    <mergeCell ref="C27:G27"/>
    <mergeCell ref="C28:G28"/>
    <mergeCell ref="C29:G29"/>
    <mergeCell ref="C30:G30"/>
    <mergeCell ref="C31:G31"/>
    <mergeCell ref="C32:G32"/>
    <mergeCell ref="C52:G52"/>
    <mergeCell ref="C53:G53"/>
    <mergeCell ref="C54:G54"/>
    <mergeCell ref="C40:G40"/>
    <mergeCell ref="C41:G41"/>
    <mergeCell ref="C42:G42"/>
    <mergeCell ref="C43:G43"/>
    <mergeCell ref="C44:G44"/>
    <mergeCell ref="C45:G45"/>
    <mergeCell ref="C33:G33"/>
    <mergeCell ref="C34:G34"/>
    <mergeCell ref="C36:G36"/>
    <mergeCell ref="C37:G37"/>
    <mergeCell ref="C38:G38"/>
    <mergeCell ref="C39:G39"/>
    <mergeCell ref="A1:G1"/>
    <mergeCell ref="C9:G9"/>
    <mergeCell ref="C10:G10"/>
    <mergeCell ref="C11:G11"/>
    <mergeCell ref="C12:G12"/>
    <mergeCell ref="C13:G13"/>
    <mergeCell ref="C14:G14"/>
    <mergeCell ref="C25:G25"/>
    <mergeCell ref="C26:G26"/>
    <mergeCell ref="C21:G21"/>
    <mergeCell ref="C22:G22"/>
    <mergeCell ref="C23:G23"/>
    <mergeCell ref="C24:G24"/>
    <mergeCell ref="C15:G15"/>
    <mergeCell ref="C16:G16"/>
    <mergeCell ref="C17:G17"/>
    <mergeCell ref="C18:G18"/>
    <mergeCell ref="C19:G19"/>
    <mergeCell ref="C20:G20"/>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6"/>
  <dimension ref="A1:CZ132"/>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6010</v>
      </c>
      <c r="E3" s="24"/>
      <c r="F3" s="25"/>
      <c r="G3" s="26"/>
    </row>
    <row r="4" spans="1:104" ht="13.5" customHeight="1" thickBot="1" x14ac:dyDescent="0.25">
      <c r="A4" s="27" t="s">
        <v>26</v>
      </c>
      <c r="B4" s="28"/>
      <c r="C4" s="29"/>
      <c r="D4" s="30" t="s">
        <v>6011</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5960</v>
      </c>
      <c r="C7" s="45" t="s">
        <v>5961</v>
      </c>
      <c r="D7" s="46"/>
      <c r="E7" s="47"/>
      <c r="F7" s="47"/>
      <c r="G7" s="48"/>
      <c r="H7" s="49"/>
      <c r="I7" s="50"/>
      <c r="J7" s="51"/>
      <c r="K7" s="52"/>
      <c r="O7" s="53"/>
    </row>
    <row r="8" spans="1:104" x14ac:dyDescent="0.2">
      <c r="A8" s="54">
        <v>1</v>
      </c>
      <c r="B8" s="55" t="s">
        <v>4165</v>
      </c>
      <c r="C8" s="56" t="s">
        <v>5962</v>
      </c>
      <c r="D8" s="57" t="s">
        <v>5963</v>
      </c>
      <c r="E8" s="100">
        <v>0.62819999999999998</v>
      </c>
      <c r="F8" s="59"/>
      <c r="G8" s="60">
        <f>E8*F8</f>
        <v>0</v>
      </c>
      <c r="H8" s="61">
        <v>0</v>
      </c>
      <c r="I8" s="62">
        <f>E8*H8</f>
        <v>0</v>
      </c>
      <c r="J8" s="61"/>
      <c r="K8" s="62">
        <f>E8*J8</f>
        <v>0</v>
      </c>
      <c r="O8" s="53"/>
      <c r="Z8" s="53"/>
      <c r="AA8" s="53">
        <v>12</v>
      </c>
      <c r="AB8" s="53">
        <v>0</v>
      </c>
      <c r="AC8" s="53">
        <v>2</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4</v>
      </c>
    </row>
    <row r="9" spans="1:104" x14ac:dyDescent="0.2">
      <c r="A9" s="64"/>
      <c r="B9" s="65"/>
      <c r="C9" s="326" t="s">
        <v>5964</v>
      </c>
      <c r="D9" s="327"/>
      <c r="E9" s="327"/>
      <c r="F9" s="327"/>
      <c r="G9" s="328"/>
      <c r="I9" s="66"/>
      <c r="K9" s="66"/>
      <c r="L9" s="67" t="s">
        <v>5964</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5965</v>
      </c>
      <c r="D10" s="327"/>
      <c r="E10" s="327"/>
      <c r="F10" s="327"/>
      <c r="G10" s="328"/>
      <c r="I10" s="66"/>
      <c r="K10" s="66"/>
      <c r="L10" s="67" t="s">
        <v>5965</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6" t="s">
        <v>5966</v>
      </c>
      <c r="D11" s="327"/>
      <c r="E11" s="327"/>
      <c r="F11" s="327"/>
      <c r="G11" s="328"/>
      <c r="I11" s="66"/>
      <c r="K11" s="66"/>
      <c r="L11" s="67" t="s">
        <v>5966</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64"/>
      <c r="B12" s="65"/>
      <c r="C12" s="326" t="s">
        <v>5967</v>
      </c>
      <c r="D12" s="327"/>
      <c r="E12" s="327"/>
      <c r="F12" s="327"/>
      <c r="G12" s="328"/>
      <c r="I12" s="66"/>
      <c r="K12" s="66"/>
      <c r="L12" s="67" t="s">
        <v>5967</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64"/>
      <c r="B13" s="65"/>
      <c r="C13" s="326" t="s">
        <v>5968</v>
      </c>
      <c r="D13" s="327"/>
      <c r="E13" s="327"/>
      <c r="F13" s="327"/>
      <c r="G13" s="328"/>
      <c r="I13" s="66"/>
      <c r="K13" s="66"/>
      <c r="L13" s="67" t="s">
        <v>5968</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6" t="s">
        <v>5969</v>
      </c>
      <c r="D14" s="327"/>
      <c r="E14" s="327"/>
      <c r="F14" s="327"/>
      <c r="G14" s="328"/>
      <c r="I14" s="66"/>
      <c r="K14" s="66"/>
      <c r="L14" s="67" t="s">
        <v>5969</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5970</v>
      </c>
      <c r="D15" s="327"/>
      <c r="E15" s="327"/>
      <c r="F15" s="327"/>
      <c r="G15" s="328"/>
      <c r="I15" s="66"/>
      <c r="K15" s="66"/>
      <c r="L15" s="67" t="s">
        <v>5970</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64"/>
      <c r="B16" s="65"/>
      <c r="C16" s="326"/>
      <c r="D16" s="327"/>
      <c r="E16" s="327"/>
      <c r="F16" s="327"/>
      <c r="G16" s="328"/>
      <c r="I16" s="66"/>
      <c r="K16" s="66"/>
      <c r="L16" s="67"/>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61" x14ac:dyDescent="0.2">
      <c r="A17" s="64"/>
      <c r="B17" s="65"/>
      <c r="C17" s="326" t="s">
        <v>5971</v>
      </c>
      <c r="D17" s="327"/>
      <c r="E17" s="327"/>
      <c r="F17" s="327"/>
      <c r="G17" s="328"/>
      <c r="I17" s="66"/>
      <c r="K17" s="66"/>
      <c r="L17" s="67" t="s">
        <v>5971</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61" x14ac:dyDescent="0.2">
      <c r="A18" s="64"/>
      <c r="B18" s="65"/>
      <c r="C18" s="326" t="s">
        <v>5972</v>
      </c>
      <c r="D18" s="327"/>
      <c r="E18" s="327"/>
      <c r="F18" s="327"/>
      <c r="G18" s="328"/>
      <c r="I18" s="66"/>
      <c r="K18" s="66"/>
      <c r="L18" s="67" t="s">
        <v>5972</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61" x14ac:dyDescent="0.2">
      <c r="A19" s="64"/>
      <c r="B19" s="65"/>
      <c r="C19" s="326" t="s">
        <v>5973</v>
      </c>
      <c r="D19" s="327"/>
      <c r="E19" s="327"/>
      <c r="F19" s="327"/>
      <c r="G19" s="328"/>
      <c r="I19" s="66"/>
      <c r="K19" s="66"/>
      <c r="L19" s="67" t="s">
        <v>5973</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61" x14ac:dyDescent="0.2">
      <c r="A20" s="64"/>
      <c r="B20" s="65"/>
      <c r="C20" s="326" t="s">
        <v>5974</v>
      </c>
      <c r="D20" s="327"/>
      <c r="E20" s="327"/>
      <c r="F20" s="327"/>
      <c r="G20" s="328"/>
      <c r="I20" s="66"/>
      <c r="K20" s="66"/>
      <c r="L20" s="67" t="s">
        <v>5974</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61" x14ac:dyDescent="0.2">
      <c r="A21" s="64"/>
      <c r="B21" s="65"/>
      <c r="C21" s="326"/>
      <c r="D21" s="327"/>
      <c r="E21" s="327"/>
      <c r="F21" s="327"/>
      <c r="G21" s="328"/>
      <c r="I21" s="66"/>
      <c r="K21" s="66"/>
      <c r="L21" s="67"/>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61" ht="22.5" x14ac:dyDescent="0.2">
      <c r="A22" s="64"/>
      <c r="B22" s="65"/>
      <c r="C22" s="326" t="s">
        <v>5975</v>
      </c>
      <c r="D22" s="327"/>
      <c r="E22" s="327"/>
      <c r="F22" s="327"/>
      <c r="G22" s="328"/>
      <c r="I22" s="66"/>
      <c r="K22" s="66"/>
      <c r="L22" s="67" t="s">
        <v>5975</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61" x14ac:dyDescent="0.2">
      <c r="A23" s="64"/>
      <c r="B23" s="65"/>
      <c r="C23" s="326" t="s">
        <v>5976</v>
      </c>
      <c r="D23" s="327"/>
      <c r="E23" s="327"/>
      <c r="F23" s="327"/>
      <c r="G23" s="328"/>
      <c r="I23" s="66"/>
      <c r="K23" s="66"/>
      <c r="L23" s="67" t="s">
        <v>5976</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61" x14ac:dyDescent="0.2">
      <c r="A24" s="64"/>
      <c r="B24" s="65"/>
      <c r="C24" s="326" t="s">
        <v>5977</v>
      </c>
      <c r="D24" s="327"/>
      <c r="E24" s="327"/>
      <c r="F24" s="327"/>
      <c r="G24" s="328"/>
      <c r="I24" s="66"/>
      <c r="K24" s="66"/>
      <c r="L24" s="67" t="s">
        <v>5977</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61" x14ac:dyDescent="0.2">
      <c r="A25" s="64"/>
      <c r="B25" s="65"/>
      <c r="C25" s="326" t="s">
        <v>5978</v>
      </c>
      <c r="D25" s="327"/>
      <c r="E25" s="327"/>
      <c r="F25" s="327"/>
      <c r="G25" s="328"/>
      <c r="I25" s="66"/>
      <c r="K25" s="66"/>
      <c r="L25" s="67" t="s">
        <v>5978</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61" x14ac:dyDescent="0.2">
      <c r="A26" s="64"/>
      <c r="B26" s="65"/>
      <c r="C26" s="326" t="s">
        <v>5979</v>
      </c>
      <c r="D26" s="327"/>
      <c r="E26" s="327"/>
      <c r="F26" s="327"/>
      <c r="G26" s="328"/>
      <c r="I26" s="66"/>
      <c r="K26" s="66"/>
      <c r="L26" s="67" t="s">
        <v>5979</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61" x14ac:dyDescent="0.2">
      <c r="A27" s="64"/>
      <c r="B27" s="65"/>
      <c r="C27" s="326" t="s">
        <v>5980</v>
      </c>
      <c r="D27" s="327"/>
      <c r="E27" s="327"/>
      <c r="F27" s="327"/>
      <c r="G27" s="328"/>
      <c r="I27" s="66"/>
      <c r="K27" s="66"/>
      <c r="L27" s="67" t="s">
        <v>5980</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row>
    <row r="28" spans="1:61" x14ac:dyDescent="0.2">
      <c r="A28" s="64"/>
      <c r="B28" s="65"/>
      <c r="C28" s="326" t="s">
        <v>5981</v>
      </c>
      <c r="D28" s="327"/>
      <c r="E28" s="327"/>
      <c r="F28" s="327"/>
      <c r="G28" s="328"/>
      <c r="I28" s="66"/>
      <c r="K28" s="66"/>
      <c r="L28" s="67" t="s">
        <v>5981</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row>
    <row r="29" spans="1:61" x14ac:dyDescent="0.2">
      <c r="A29" s="64"/>
      <c r="B29" s="65"/>
      <c r="C29" s="326" t="s">
        <v>5982</v>
      </c>
      <c r="D29" s="327"/>
      <c r="E29" s="327"/>
      <c r="F29" s="327"/>
      <c r="G29" s="328"/>
      <c r="I29" s="66"/>
      <c r="K29" s="66"/>
      <c r="L29" s="67" t="s">
        <v>5982</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61" x14ac:dyDescent="0.2">
      <c r="A30" s="64"/>
      <c r="B30" s="65"/>
      <c r="C30" s="326" t="s">
        <v>5983</v>
      </c>
      <c r="D30" s="327"/>
      <c r="E30" s="327"/>
      <c r="F30" s="327"/>
      <c r="G30" s="328"/>
      <c r="I30" s="66"/>
      <c r="K30" s="66"/>
      <c r="L30" s="67" t="s">
        <v>5983</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61" x14ac:dyDescent="0.2">
      <c r="A31" s="64"/>
      <c r="B31" s="65"/>
      <c r="C31" s="326" t="s">
        <v>5984</v>
      </c>
      <c r="D31" s="327"/>
      <c r="E31" s="327"/>
      <c r="F31" s="327"/>
      <c r="G31" s="328"/>
      <c r="I31" s="66"/>
      <c r="K31" s="66"/>
      <c r="L31" s="67" t="s">
        <v>5984</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61" x14ac:dyDescent="0.2">
      <c r="A32" s="64"/>
      <c r="B32" s="65"/>
      <c r="C32" s="326" t="s">
        <v>5985</v>
      </c>
      <c r="D32" s="327"/>
      <c r="E32" s="327"/>
      <c r="F32" s="327"/>
      <c r="G32" s="328"/>
      <c r="I32" s="66"/>
      <c r="K32" s="66"/>
      <c r="L32" s="67" t="s">
        <v>5985</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61" x14ac:dyDescent="0.2">
      <c r="A33" s="64"/>
      <c r="B33" s="65"/>
      <c r="C33" s="326" t="s">
        <v>5986</v>
      </c>
      <c r="D33" s="327"/>
      <c r="E33" s="327"/>
      <c r="F33" s="327"/>
      <c r="G33" s="328"/>
      <c r="I33" s="66"/>
      <c r="K33" s="66"/>
      <c r="L33" s="67" t="s">
        <v>5986</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61" x14ac:dyDescent="0.2">
      <c r="A34" s="64"/>
      <c r="B34" s="65"/>
      <c r="C34" s="326" t="s">
        <v>5987</v>
      </c>
      <c r="D34" s="327"/>
      <c r="E34" s="327"/>
      <c r="F34" s="327"/>
      <c r="G34" s="328"/>
      <c r="I34" s="66"/>
      <c r="K34" s="66"/>
      <c r="L34" s="67" t="s">
        <v>5987</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61" ht="22.5" x14ac:dyDescent="0.2">
      <c r="A35" s="64"/>
      <c r="B35" s="65"/>
      <c r="C35" s="326" t="s">
        <v>5988</v>
      </c>
      <c r="D35" s="327"/>
      <c r="E35" s="327"/>
      <c r="F35" s="327"/>
      <c r="G35" s="328"/>
      <c r="I35" s="66"/>
      <c r="K35" s="66"/>
      <c r="L35" s="67" t="s">
        <v>5988</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row>
    <row r="36" spans="1:61" x14ac:dyDescent="0.2">
      <c r="A36" s="64"/>
      <c r="B36" s="65"/>
      <c r="C36" s="326"/>
      <c r="D36" s="327"/>
      <c r="E36" s="327"/>
      <c r="F36" s="327"/>
      <c r="G36" s="328"/>
      <c r="I36" s="66"/>
      <c r="K36" s="66"/>
      <c r="L36" s="67"/>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61" ht="22.5" x14ac:dyDescent="0.2">
      <c r="A37" s="64"/>
      <c r="B37" s="65"/>
      <c r="C37" s="326" t="s">
        <v>5989</v>
      </c>
      <c r="D37" s="327"/>
      <c r="E37" s="327"/>
      <c r="F37" s="327"/>
      <c r="G37" s="328"/>
      <c r="I37" s="66"/>
      <c r="K37" s="66"/>
      <c r="L37" s="67" t="s">
        <v>5989</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61" x14ac:dyDescent="0.2">
      <c r="A38" s="64"/>
      <c r="B38" s="65"/>
      <c r="C38" s="326"/>
      <c r="D38" s="327"/>
      <c r="E38" s="327"/>
      <c r="F38" s="327"/>
      <c r="G38" s="328"/>
      <c r="I38" s="66"/>
      <c r="K38" s="66"/>
      <c r="L38" s="67"/>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61" x14ac:dyDescent="0.2">
      <c r="A39" s="64"/>
      <c r="B39" s="65"/>
      <c r="C39" s="326" t="s">
        <v>5990</v>
      </c>
      <c r="D39" s="327"/>
      <c r="E39" s="327"/>
      <c r="F39" s="327"/>
      <c r="G39" s="328"/>
      <c r="I39" s="66"/>
      <c r="K39" s="66"/>
      <c r="L39" s="67" t="s">
        <v>5990</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61" x14ac:dyDescent="0.2">
      <c r="A40" s="64"/>
      <c r="B40" s="65"/>
      <c r="C40" s="326" t="s">
        <v>5991</v>
      </c>
      <c r="D40" s="327"/>
      <c r="E40" s="327"/>
      <c r="F40" s="327"/>
      <c r="G40" s="328"/>
      <c r="I40" s="66"/>
      <c r="K40" s="66"/>
      <c r="L40" s="67" t="s">
        <v>5991</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61" x14ac:dyDescent="0.2">
      <c r="A41" s="64"/>
      <c r="B41" s="65"/>
      <c r="C41" s="326" t="s">
        <v>5992</v>
      </c>
      <c r="D41" s="327"/>
      <c r="E41" s="327"/>
      <c r="F41" s="327"/>
      <c r="G41" s="328"/>
      <c r="I41" s="66"/>
      <c r="K41" s="66"/>
      <c r="L41" s="67" t="s">
        <v>5992</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61" x14ac:dyDescent="0.2">
      <c r="A42" s="64"/>
      <c r="B42" s="65"/>
      <c r="C42" s="326" t="s">
        <v>5993</v>
      </c>
      <c r="D42" s="327"/>
      <c r="E42" s="327"/>
      <c r="F42" s="327"/>
      <c r="G42" s="328"/>
      <c r="I42" s="66"/>
      <c r="K42" s="66"/>
      <c r="L42" s="67" t="s">
        <v>5993</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61" x14ac:dyDescent="0.2">
      <c r="A43" s="64"/>
      <c r="B43" s="65"/>
      <c r="C43" s="326" t="s">
        <v>5994</v>
      </c>
      <c r="D43" s="327"/>
      <c r="E43" s="327"/>
      <c r="F43" s="327"/>
      <c r="G43" s="328"/>
      <c r="I43" s="66"/>
      <c r="K43" s="66"/>
      <c r="L43" s="67" t="s">
        <v>5994</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61" ht="22.5" x14ac:dyDescent="0.2">
      <c r="A44" s="64"/>
      <c r="B44" s="65"/>
      <c r="C44" s="326" t="s">
        <v>5995</v>
      </c>
      <c r="D44" s="327"/>
      <c r="E44" s="327"/>
      <c r="F44" s="327"/>
      <c r="G44" s="328"/>
      <c r="I44" s="66"/>
      <c r="K44" s="66"/>
      <c r="L44" s="67" t="s">
        <v>5995</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61" x14ac:dyDescent="0.2">
      <c r="A45" s="64"/>
      <c r="B45" s="65"/>
      <c r="C45" s="326" t="s">
        <v>5996</v>
      </c>
      <c r="D45" s="327"/>
      <c r="E45" s="327"/>
      <c r="F45" s="327"/>
      <c r="G45" s="328"/>
      <c r="I45" s="66"/>
      <c r="K45" s="66"/>
      <c r="L45" s="67" t="s">
        <v>5996</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61" x14ac:dyDescent="0.2">
      <c r="A46" s="64"/>
      <c r="B46" s="65"/>
      <c r="C46" s="326" t="s">
        <v>5997</v>
      </c>
      <c r="D46" s="327"/>
      <c r="E46" s="327"/>
      <c r="F46" s="327"/>
      <c r="G46" s="328"/>
      <c r="I46" s="66"/>
      <c r="K46" s="66"/>
      <c r="L46" s="67" t="s">
        <v>5997</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61" x14ac:dyDescent="0.2">
      <c r="A47" s="64"/>
      <c r="B47" s="65"/>
      <c r="C47" s="326" t="s">
        <v>5998</v>
      </c>
      <c r="D47" s="327"/>
      <c r="E47" s="327"/>
      <c r="F47" s="327"/>
      <c r="G47" s="328"/>
      <c r="I47" s="66"/>
      <c r="K47" s="66"/>
      <c r="L47" s="67" t="s">
        <v>5998</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61" x14ac:dyDescent="0.2">
      <c r="A48" s="64"/>
      <c r="B48" s="65"/>
      <c r="C48" s="326" t="s">
        <v>5999</v>
      </c>
      <c r="D48" s="327"/>
      <c r="E48" s="327"/>
      <c r="F48" s="327"/>
      <c r="G48" s="328"/>
      <c r="I48" s="66"/>
      <c r="K48" s="66"/>
      <c r="L48" s="67" t="s">
        <v>5999</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61" x14ac:dyDescent="0.2">
      <c r="A49" s="64"/>
      <c r="B49" s="65"/>
      <c r="C49" s="326" t="s">
        <v>6000</v>
      </c>
      <c r="D49" s="327"/>
      <c r="E49" s="327"/>
      <c r="F49" s="327"/>
      <c r="G49" s="328"/>
      <c r="I49" s="66"/>
      <c r="K49" s="66"/>
      <c r="L49" s="67" t="s">
        <v>6000</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61" x14ac:dyDescent="0.2">
      <c r="A50" s="64"/>
      <c r="B50" s="65"/>
      <c r="C50" s="326" t="s">
        <v>6001</v>
      </c>
      <c r="D50" s="327"/>
      <c r="E50" s="327"/>
      <c r="F50" s="327"/>
      <c r="G50" s="328"/>
      <c r="I50" s="66"/>
      <c r="K50" s="66"/>
      <c r="L50" s="67" t="s">
        <v>6001</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61" x14ac:dyDescent="0.2">
      <c r="A51" s="64"/>
      <c r="B51" s="65"/>
      <c r="C51" s="326" t="s">
        <v>6002</v>
      </c>
      <c r="D51" s="327"/>
      <c r="E51" s="327"/>
      <c r="F51" s="327"/>
      <c r="G51" s="328"/>
      <c r="I51" s="66"/>
      <c r="K51" s="66"/>
      <c r="L51" s="67" t="s">
        <v>6002</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61" ht="22.5" x14ac:dyDescent="0.2">
      <c r="A52" s="64"/>
      <c r="B52" s="65"/>
      <c r="C52" s="326" t="s">
        <v>6003</v>
      </c>
      <c r="D52" s="327"/>
      <c r="E52" s="327"/>
      <c r="F52" s="327"/>
      <c r="G52" s="328"/>
      <c r="I52" s="66"/>
      <c r="K52" s="66"/>
      <c r="L52" s="67" t="s">
        <v>6003</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61" x14ac:dyDescent="0.2">
      <c r="A53" s="64"/>
      <c r="B53" s="65"/>
      <c r="C53" s="326" t="s">
        <v>6004</v>
      </c>
      <c r="D53" s="327"/>
      <c r="E53" s="327"/>
      <c r="F53" s="327"/>
      <c r="G53" s="328"/>
      <c r="I53" s="66"/>
      <c r="K53" s="66"/>
      <c r="L53" s="67" t="s">
        <v>6004</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61" x14ac:dyDescent="0.2">
      <c r="A54" s="64"/>
      <c r="B54" s="65"/>
      <c r="C54" s="326" t="s">
        <v>6005</v>
      </c>
      <c r="D54" s="327"/>
      <c r="E54" s="327"/>
      <c r="F54" s="327"/>
      <c r="G54" s="328"/>
      <c r="I54" s="66"/>
      <c r="K54" s="66"/>
      <c r="L54" s="67" t="s">
        <v>6005</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61" x14ac:dyDescent="0.2">
      <c r="A55" s="64"/>
      <c r="B55" s="65"/>
      <c r="C55" s="326"/>
      <c r="D55" s="327"/>
      <c r="E55" s="327"/>
      <c r="F55" s="327"/>
      <c r="G55" s="328"/>
      <c r="I55" s="66"/>
      <c r="K55" s="66"/>
      <c r="L55" s="67"/>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61" ht="22.5" x14ac:dyDescent="0.2">
      <c r="A56" s="64"/>
      <c r="B56" s="65"/>
      <c r="C56" s="326" t="s">
        <v>6006</v>
      </c>
      <c r="D56" s="327"/>
      <c r="E56" s="327"/>
      <c r="F56" s="327"/>
      <c r="G56" s="328"/>
      <c r="I56" s="66"/>
      <c r="K56" s="66"/>
      <c r="L56" s="67" t="s">
        <v>6006</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61" x14ac:dyDescent="0.2">
      <c r="A57" s="64"/>
      <c r="B57" s="65"/>
      <c r="C57" s="326"/>
      <c r="D57" s="327"/>
      <c r="E57" s="327"/>
      <c r="F57" s="327"/>
      <c r="G57" s="328"/>
      <c r="I57" s="66"/>
      <c r="K57" s="66"/>
      <c r="L57" s="67"/>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61" ht="33.75" x14ac:dyDescent="0.2">
      <c r="A58" s="64"/>
      <c r="B58" s="65"/>
      <c r="C58" s="326" t="s">
        <v>6007</v>
      </c>
      <c r="D58" s="327"/>
      <c r="E58" s="327"/>
      <c r="F58" s="327"/>
      <c r="G58" s="328"/>
      <c r="I58" s="66"/>
      <c r="K58" s="66"/>
      <c r="L58" s="67" t="s">
        <v>6007</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61" ht="51" x14ac:dyDescent="0.2">
      <c r="A59" s="64"/>
      <c r="B59" s="65"/>
      <c r="C59" s="329" t="s">
        <v>598</v>
      </c>
      <c r="D59" s="330"/>
      <c r="E59" s="103">
        <v>0.62819999999999998</v>
      </c>
      <c r="F59" s="69"/>
      <c r="G59" s="70"/>
      <c r="H59" s="71"/>
      <c r="I59" s="66"/>
      <c r="J59" s="72"/>
      <c r="K59" s="66"/>
      <c r="M59" s="67" t="s">
        <v>598</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C58</f>
        <v>Šachetní dveře: 6 ks  automatické teleskopické dvoudílné světlý rozměr 900/2000 mm s požární odolností EW 30, křídla i zárubně ve vrchním komaxitovém nástřiku, standardní Al prahy, v zárubních  přivolávače + směrové a polohové signalizace v NEREZ rámečku.</v>
      </c>
      <c r="BE59" s="53"/>
      <c r="BF59" s="53"/>
      <c r="BG59" s="53"/>
      <c r="BH59" s="53"/>
      <c r="BI59" s="53"/>
    </row>
    <row r="60" spans="1:61" x14ac:dyDescent="0.2">
      <c r="A60" s="74" t="s">
        <v>42</v>
      </c>
      <c r="B60" s="75" t="s">
        <v>5960</v>
      </c>
      <c r="C60" s="76" t="s">
        <v>5961</v>
      </c>
      <c r="D60" s="77"/>
      <c r="E60" s="78"/>
      <c r="F60" s="78"/>
      <c r="G60" s="79">
        <f>SUM(G7:G59)</f>
        <v>0</v>
      </c>
      <c r="H60" s="80"/>
      <c r="I60" s="79">
        <f>SUM(I7:I59)</f>
        <v>0</v>
      </c>
      <c r="J60" s="81"/>
      <c r="K60" s="79">
        <f>SUM(K7:K59)</f>
        <v>0</v>
      </c>
      <c r="O60" s="53"/>
      <c r="X60" s="82">
        <f>K60</f>
        <v>0</v>
      </c>
      <c r="Y60" s="82">
        <f>I60</f>
        <v>0</v>
      </c>
      <c r="Z60" s="63">
        <f>G60</f>
        <v>0</v>
      </c>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83"/>
      <c r="BB60" s="83"/>
      <c r="BC60" s="83"/>
      <c r="BD60" s="83"/>
      <c r="BE60" s="83"/>
      <c r="BF60" s="83"/>
      <c r="BG60" s="53"/>
      <c r="BH60" s="53"/>
      <c r="BI60" s="53"/>
    </row>
    <row r="61" spans="1:61" x14ac:dyDescent="0.2">
      <c r="A61" s="84" t="s">
        <v>23</v>
      </c>
      <c r="B61" s="85" t="s">
        <v>43</v>
      </c>
      <c r="C61" s="86"/>
      <c r="D61" s="87"/>
      <c r="E61" s="88"/>
      <c r="F61" s="88"/>
      <c r="G61" s="89">
        <f>SUM(Z7:Z61)</f>
        <v>0</v>
      </c>
      <c r="H61" s="90"/>
      <c r="I61" s="89">
        <f>SUM(Y7:Y61)</f>
        <v>0</v>
      </c>
      <c r="J61" s="90"/>
      <c r="K61" s="89">
        <f>SUM(X7:X61)</f>
        <v>0</v>
      </c>
      <c r="O61" s="53"/>
      <c r="BA61" s="91"/>
      <c r="BB61" s="91"/>
      <c r="BC61" s="91"/>
      <c r="BD61" s="91"/>
      <c r="BE61" s="91"/>
      <c r="BF61" s="91"/>
    </row>
    <row r="62" spans="1:61" x14ac:dyDescent="0.2">
      <c r="E62" s="16"/>
    </row>
    <row r="63" spans="1:61" x14ac:dyDescent="0.2">
      <c r="E63" s="16"/>
    </row>
    <row r="64" spans="1:61" x14ac:dyDescent="0.2">
      <c r="E64" s="16"/>
    </row>
    <row r="65" spans="5:5" x14ac:dyDescent="0.2">
      <c r="E65" s="16"/>
    </row>
    <row r="66" spans="5:5" x14ac:dyDescent="0.2">
      <c r="E66" s="16"/>
    </row>
    <row r="67" spans="5:5" x14ac:dyDescent="0.2">
      <c r="E67" s="16"/>
    </row>
    <row r="68" spans="5:5" x14ac:dyDescent="0.2">
      <c r="E68" s="16"/>
    </row>
    <row r="69" spans="5:5" x14ac:dyDescent="0.2">
      <c r="E69" s="16"/>
    </row>
    <row r="70" spans="5:5" x14ac:dyDescent="0.2">
      <c r="E70" s="16"/>
    </row>
    <row r="71" spans="5:5" x14ac:dyDescent="0.2">
      <c r="E71" s="16"/>
    </row>
    <row r="72" spans="5:5" x14ac:dyDescent="0.2">
      <c r="E72" s="16"/>
    </row>
    <row r="73" spans="5:5" x14ac:dyDescent="0.2">
      <c r="E73" s="16"/>
    </row>
    <row r="74" spans="5:5" x14ac:dyDescent="0.2">
      <c r="E74" s="16"/>
    </row>
    <row r="75" spans="5:5" x14ac:dyDescent="0.2">
      <c r="E75" s="16"/>
    </row>
    <row r="76" spans="5:5" x14ac:dyDescent="0.2">
      <c r="E76" s="16"/>
    </row>
    <row r="77" spans="5:5" x14ac:dyDescent="0.2">
      <c r="E77" s="16"/>
    </row>
    <row r="78" spans="5:5" x14ac:dyDescent="0.2">
      <c r="E78" s="16"/>
    </row>
    <row r="79" spans="5:5" x14ac:dyDescent="0.2">
      <c r="E79" s="16"/>
    </row>
    <row r="80" spans="5:5" x14ac:dyDescent="0.2">
      <c r="E80" s="16"/>
    </row>
    <row r="81" spans="1:7" x14ac:dyDescent="0.2">
      <c r="E81" s="16"/>
    </row>
    <row r="82" spans="1:7" x14ac:dyDescent="0.2">
      <c r="E82" s="16"/>
    </row>
    <row r="83" spans="1:7" x14ac:dyDescent="0.2">
      <c r="A83" s="72"/>
      <c r="B83" s="72"/>
      <c r="C83" s="72"/>
      <c r="D83" s="72"/>
      <c r="E83" s="72"/>
      <c r="F83" s="72"/>
      <c r="G83" s="72"/>
    </row>
    <row r="84" spans="1:7" x14ac:dyDescent="0.2">
      <c r="A84" s="72"/>
      <c r="B84" s="72"/>
      <c r="C84" s="72"/>
      <c r="D84" s="72"/>
      <c r="E84" s="72"/>
      <c r="F84" s="72"/>
      <c r="G84" s="72"/>
    </row>
    <row r="85" spans="1:7" x14ac:dyDescent="0.2">
      <c r="A85" s="72"/>
      <c r="B85" s="72"/>
      <c r="C85" s="72"/>
      <c r="D85" s="72"/>
      <c r="E85" s="72"/>
      <c r="F85" s="72"/>
      <c r="G85" s="72"/>
    </row>
    <row r="86" spans="1:7" x14ac:dyDescent="0.2">
      <c r="A86" s="72"/>
      <c r="B86" s="72"/>
      <c r="C86" s="72"/>
      <c r="D86" s="72"/>
      <c r="E86" s="72"/>
      <c r="F86" s="72"/>
      <c r="G86" s="72"/>
    </row>
    <row r="87" spans="1:7" x14ac:dyDescent="0.2">
      <c r="E87" s="16"/>
    </row>
    <row r="88" spans="1:7" x14ac:dyDescent="0.2">
      <c r="E88" s="16"/>
    </row>
    <row r="89" spans="1:7" x14ac:dyDescent="0.2">
      <c r="E89" s="16"/>
    </row>
    <row r="90" spans="1:7" x14ac:dyDescent="0.2">
      <c r="E90" s="16"/>
    </row>
    <row r="91" spans="1:7" x14ac:dyDescent="0.2">
      <c r="E91" s="16"/>
    </row>
    <row r="92" spans="1:7" x14ac:dyDescent="0.2">
      <c r="E92" s="16"/>
    </row>
    <row r="93" spans="1:7" x14ac:dyDescent="0.2">
      <c r="E93" s="16"/>
    </row>
    <row r="94" spans="1:7" x14ac:dyDescent="0.2">
      <c r="E94" s="16"/>
    </row>
    <row r="95" spans="1:7" x14ac:dyDescent="0.2">
      <c r="E95" s="16"/>
    </row>
    <row r="96" spans="1:7" x14ac:dyDescent="0.2">
      <c r="E96" s="16"/>
    </row>
    <row r="97" spans="5:5" x14ac:dyDescent="0.2">
      <c r="E97" s="16"/>
    </row>
    <row r="98" spans="5:5" x14ac:dyDescent="0.2">
      <c r="E98" s="16"/>
    </row>
    <row r="99" spans="5:5" x14ac:dyDescent="0.2">
      <c r="E99" s="16"/>
    </row>
    <row r="100" spans="5:5" x14ac:dyDescent="0.2">
      <c r="E100" s="16"/>
    </row>
    <row r="101" spans="5:5" x14ac:dyDescent="0.2">
      <c r="E101" s="16"/>
    </row>
    <row r="102" spans="5:5" x14ac:dyDescent="0.2">
      <c r="E102" s="16"/>
    </row>
    <row r="103" spans="5:5" x14ac:dyDescent="0.2">
      <c r="E103" s="16"/>
    </row>
    <row r="104" spans="5:5" x14ac:dyDescent="0.2">
      <c r="E104" s="16"/>
    </row>
    <row r="105" spans="5:5" x14ac:dyDescent="0.2">
      <c r="E105" s="16"/>
    </row>
    <row r="106" spans="5:5" x14ac:dyDescent="0.2">
      <c r="E106" s="16"/>
    </row>
    <row r="107" spans="5:5" x14ac:dyDescent="0.2">
      <c r="E107" s="16"/>
    </row>
    <row r="108" spans="5:5" x14ac:dyDescent="0.2">
      <c r="E108" s="16"/>
    </row>
    <row r="109" spans="5:5" x14ac:dyDescent="0.2">
      <c r="E109" s="16"/>
    </row>
    <row r="110" spans="5:5" x14ac:dyDescent="0.2">
      <c r="E110" s="16"/>
    </row>
    <row r="111" spans="5:5" x14ac:dyDescent="0.2">
      <c r="E111" s="16"/>
    </row>
    <row r="112" spans="5:5" x14ac:dyDescent="0.2">
      <c r="E112" s="16"/>
    </row>
    <row r="113" spans="1:7" x14ac:dyDescent="0.2">
      <c r="E113" s="16"/>
    </row>
    <row r="114" spans="1:7" x14ac:dyDescent="0.2">
      <c r="E114" s="16"/>
    </row>
    <row r="115" spans="1:7" x14ac:dyDescent="0.2">
      <c r="E115" s="16"/>
    </row>
    <row r="116" spans="1:7" x14ac:dyDescent="0.2">
      <c r="E116" s="16"/>
    </row>
    <row r="117" spans="1:7" x14ac:dyDescent="0.2">
      <c r="E117" s="16"/>
    </row>
    <row r="118" spans="1:7" x14ac:dyDescent="0.2">
      <c r="A118" s="92"/>
      <c r="B118" s="92"/>
    </row>
    <row r="119" spans="1:7" x14ac:dyDescent="0.2">
      <c r="A119" s="72"/>
      <c r="B119" s="72"/>
      <c r="C119" s="93"/>
      <c r="D119" s="93"/>
      <c r="E119" s="94"/>
      <c r="F119" s="93"/>
      <c r="G119" s="95"/>
    </row>
    <row r="120" spans="1:7" x14ac:dyDescent="0.2">
      <c r="A120" s="96"/>
      <c r="B120" s="96"/>
      <c r="C120" s="72"/>
      <c r="D120" s="72"/>
      <c r="E120" s="97"/>
      <c r="F120" s="72"/>
      <c r="G120" s="72"/>
    </row>
    <row r="121" spans="1:7" x14ac:dyDescent="0.2">
      <c r="A121" s="72"/>
      <c r="B121" s="72"/>
      <c r="C121" s="72"/>
      <c r="D121" s="72"/>
      <c r="E121" s="97"/>
      <c r="F121" s="72"/>
      <c r="G121" s="72"/>
    </row>
    <row r="122" spans="1:7" x14ac:dyDescent="0.2">
      <c r="A122" s="72"/>
      <c r="B122" s="72"/>
      <c r="C122" s="72"/>
      <c r="D122" s="72"/>
      <c r="E122" s="97"/>
      <c r="F122" s="72"/>
      <c r="G122" s="72"/>
    </row>
    <row r="123" spans="1:7" x14ac:dyDescent="0.2">
      <c r="A123" s="72"/>
      <c r="B123" s="72"/>
      <c r="C123" s="72"/>
      <c r="D123" s="72"/>
      <c r="E123" s="97"/>
      <c r="F123" s="72"/>
      <c r="G123" s="72"/>
    </row>
    <row r="124" spans="1:7" x14ac:dyDescent="0.2">
      <c r="A124" s="72"/>
      <c r="B124" s="72"/>
      <c r="C124" s="72"/>
      <c r="D124" s="72"/>
      <c r="E124" s="97"/>
      <c r="F124" s="72"/>
      <c r="G124" s="72"/>
    </row>
    <row r="125" spans="1:7" x14ac:dyDescent="0.2">
      <c r="A125" s="72"/>
      <c r="B125" s="72"/>
      <c r="C125" s="72"/>
      <c r="D125" s="72"/>
      <c r="E125" s="97"/>
      <c r="F125" s="72"/>
      <c r="G125" s="72"/>
    </row>
    <row r="126" spans="1:7" x14ac:dyDescent="0.2">
      <c r="A126" s="72"/>
      <c r="B126" s="72"/>
      <c r="C126" s="72"/>
      <c r="D126" s="72"/>
      <c r="E126" s="97"/>
      <c r="F126" s="72"/>
      <c r="G126" s="72"/>
    </row>
    <row r="127" spans="1:7" x14ac:dyDescent="0.2">
      <c r="A127" s="72"/>
      <c r="B127" s="72"/>
      <c r="C127" s="72"/>
      <c r="D127" s="72"/>
      <c r="E127" s="97"/>
      <c r="F127" s="72"/>
      <c r="G127" s="72"/>
    </row>
    <row r="128" spans="1:7" x14ac:dyDescent="0.2">
      <c r="A128" s="72"/>
      <c r="B128" s="72"/>
      <c r="C128" s="72"/>
      <c r="D128" s="72"/>
      <c r="E128" s="97"/>
      <c r="F128" s="72"/>
      <c r="G128" s="72"/>
    </row>
    <row r="129" spans="1:7" x14ac:dyDescent="0.2">
      <c r="A129" s="72"/>
      <c r="B129" s="72"/>
      <c r="C129" s="72"/>
      <c r="D129" s="72"/>
      <c r="E129" s="97"/>
      <c r="F129" s="72"/>
      <c r="G129" s="72"/>
    </row>
    <row r="130" spans="1:7" x14ac:dyDescent="0.2">
      <c r="A130" s="72"/>
      <c r="B130" s="72"/>
      <c r="C130" s="72"/>
      <c r="D130" s="72"/>
      <c r="E130" s="97"/>
      <c r="F130" s="72"/>
      <c r="G130" s="72"/>
    </row>
    <row r="131" spans="1:7" x14ac:dyDescent="0.2">
      <c r="A131" s="72"/>
      <c r="B131" s="72"/>
      <c r="C131" s="72"/>
      <c r="D131" s="72"/>
      <c r="E131" s="97"/>
      <c r="F131" s="72"/>
      <c r="G131" s="72"/>
    </row>
    <row r="132" spans="1:7" x14ac:dyDescent="0.2">
      <c r="A132" s="72"/>
      <c r="B132" s="72"/>
      <c r="C132" s="72"/>
      <c r="D132" s="72"/>
      <c r="E132" s="97"/>
      <c r="F132" s="72"/>
      <c r="G132" s="72"/>
    </row>
  </sheetData>
  <sheetProtection algorithmName="SHA-512" hashValue="03u6i3eiKqNNpWWftB888g4E95DF0pHUrxTwvQE0Wi18oPxqetBosuHNWhNIRO0xARMqLaH0wSyp3E7Hp0WeEg==" saltValue="/N1T2cMr8IoZ2POnTiKzGA==" spinCount="100000" sheet="1" objects="1" scenarios="1"/>
  <protectedRanges>
    <protectedRange sqref="F8" name="Oblast1"/>
  </protectedRanges>
  <mergeCells count="52">
    <mergeCell ref="C57:G57"/>
    <mergeCell ref="C58:G58"/>
    <mergeCell ref="C59:D59"/>
    <mergeCell ref="C51:G51"/>
    <mergeCell ref="C52:G52"/>
    <mergeCell ref="C53:G53"/>
    <mergeCell ref="C54:G54"/>
    <mergeCell ref="C55:G55"/>
    <mergeCell ref="C56:G56"/>
    <mergeCell ref="C50:G50"/>
    <mergeCell ref="C39:G39"/>
    <mergeCell ref="C40:G40"/>
    <mergeCell ref="C41:G41"/>
    <mergeCell ref="C42:G42"/>
    <mergeCell ref="C43:G43"/>
    <mergeCell ref="C44:G44"/>
    <mergeCell ref="C45:G45"/>
    <mergeCell ref="C46:G46"/>
    <mergeCell ref="C47:G47"/>
    <mergeCell ref="C48:G48"/>
    <mergeCell ref="C49:G49"/>
    <mergeCell ref="C38:G38"/>
    <mergeCell ref="C27:G27"/>
    <mergeCell ref="C28:G28"/>
    <mergeCell ref="C29:G29"/>
    <mergeCell ref="C30:G30"/>
    <mergeCell ref="C31:G31"/>
    <mergeCell ref="C32:G32"/>
    <mergeCell ref="C33:G33"/>
    <mergeCell ref="C34:G34"/>
    <mergeCell ref="C35:G35"/>
    <mergeCell ref="C36:G36"/>
    <mergeCell ref="C37:G37"/>
    <mergeCell ref="C13:G13"/>
    <mergeCell ref="C14:G14"/>
    <mergeCell ref="C26:G26"/>
    <mergeCell ref="C15:G15"/>
    <mergeCell ref="C16:G16"/>
    <mergeCell ref="C17:G17"/>
    <mergeCell ref="C18:G18"/>
    <mergeCell ref="C19:G19"/>
    <mergeCell ref="C20:G20"/>
    <mergeCell ref="C21:G21"/>
    <mergeCell ref="C22:G22"/>
    <mergeCell ref="C23:G23"/>
    <mergeCell ref="C24:G24"/>
    <mergeCell ref="C25:G25"/>
    <mergeCell ref="A1:G1"/>
    <mergeCell ref="C9:G9"/>
    <mergeCell ref="C10:G10"/>
    <mergeCell ref="C11:G11"/>
    <mergeCell ref="C12:G1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7"/>
  <dimension ref="A1:CZ132"/>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6010</v>
      </c>
      <c r="E3" s="24"/>
      <c r="F3" s="25"/>
      <c r="G3" s="26"/>
    </row>
    <row r="4" spans="1:104" ht="13.5" customHeight="1" thickBot="1" x14ac:dyDescent="0.25">
      <c r="A4" s="27" t="s">
        <v>26</v>
      </c>
      <c r="B4" s="28"/>
      <c r="C4" s="29"/>
      <c r="D4" s="30" t="s">
        <v>6013</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5960</v>
      </c>
      <c r="C7" s="45" t="s">
        <v>5961</v>
      </c>
      <c r="D7" s="46"/>
      <c r="E7" s="47"/>
      <c r="F7" s="47"/>
      <c r="G7" s="48"/>
      <c r="H7" s="49"/>
      <c r="I7" s="50"/>
      <c r="J7" s="51"/>
      <c r="K7" s="52"/>
      <c r="O7" s="53"/>
    </row>
    <row r="8" spans="1:104" x14ac:dyDescent="0.2">
      <c r="A8" s="54">
        <v>1</v>
      </c>
      <c r="B8" s="55" t="s">
        <v>4165</v>
      </c>
      <c r="C8" s="56" t="s">
        <v>6012</v>
      </c>
      <c r="D8" s="57" t="s">
        <v>5963</v>
      </c>
      <c r="E8" s="100">
        <v>0.37180000000000002</v>
      </c>
      <c r="F8" s="122">
        <f>'21 01 '!F8</f>
        <v>0</v>
      </c>
      <c r="G8" s="60">
        <f>E8*F8</f>
        <v>0</v>
      </c>
      <c r="H8" s="61">
        <v>0</v>
      </c>
      <c r="I8" s="62">
        <f>E8*H8</f>
        <v>0</v>
      </c>
      <c r="J8" s="61"/>
      <c r="K8" s="62">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4</v>
      </c>
    </row>
    <row r="9" spans="1:104" x14ac:dyDescent="0.2">
      <c r="A9" s="64"/>
      <c r="B9" s="65"/>
      <c r="C9" s="326" t="s">
        <v>5964</v>
      </c>
      <c r="D9" s="327"/>
      <c r="E9" s="327"/>
      <c r="F9" s="327"/>
      <c r="G9" s="328"/>
      <c r="I9" s="66"/>
      <c r="K9" s="66"/>
      <c r="L9" s="67" t="s">
        <v>5964</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x14ac:dyDescent="0.2">
      <c r="A10" s="64"/>
      <c r="B10" s="65"/>
      <c r="C10" s="326" t="s">
        <v>5965</v>
      </c>
      <c r="D10" s="327"/>
      <c r="E10" s="327"/>
      <c r="F10" s="327"/>
      <c r="G10" s="328"/>
      <c r="I10" s="66"/>
      <c r="K10" s="66"/>
      <c r="L10" s="67" t="s">
        <v>5965</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row>
    <row r="11" spans="1:104" x14ac:dyDescent="0.2">
      <c r="A11" s="64"/>
      <c r="B11" s="65"/>
      <c r="C11" s="326" t="s">
        <v>5966</v>
      </c>
      <c r="D11" s="327"/>
      <c r="E11" s="327"/>
      <c r="F11" s="327"/>
      <c r="G11" s="328"/>
      <c r="I11" s="66"/>
      <c r="K11" s="66"/>
      <c r="L11" s="67" t="s">
        <v>5966</v>
      </c>
      <c r="O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row>
    <row r="12" spans="1:104" x14ac:dyDescent="0.2">
      <c r="A12" s="64"/>
      <c r="B12" s="65"/>
      <c r="C12" s="326" t="s">
        <v>5967</v>
      </c>
      <c r="D12" s="327"/>
      <c r="E12" s="327"/>
      <c r="F12" s="327"/>
      <c r="G12" s="328"/>
      <c r="I12" s="66"/>
      <c r="K12" s="66"/>
      <c r="L12" s="67" t="s">
        <v>5967</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x14ac:dyDescent="0.2">
      <c r="A13" s="64"/>
      <c r="B13" s="65"/>
      <c r="C13" s="326" t="s">
        <v>5968</v>
      </c>
      <c r="D13" s="327"/>
      <c r="E13" s="327"/>
      <c r="F13" s="327"/>
      <c r="G13" s="328"/>
      <c r="I13" s="66"/>
      <c r="K13" s="66"/>
      <c r="L13" s="67" t="s">
        <v>5968</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x14ac:dyDescent="0.2">
      <c r="A14" s="64"/>
      <c r="B14" s="65"/>
      <c r="C14" s="326" t="s">
        <v>5969</v>
      </c>
      <c r="D14" s="327"/>
      <c r="E14" s="327"/>
      <c r="F14" s="327"/>
      <c r="G14" s="328"/>
      <c r="I14" s="66"/>
      <c r="K14" s="66"/>
      <c r="L14" s="67" t="s">
        <v>5969</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5970</v>
      </c>
      <c r="D15" s="327"/>
      <c r="E15" s="327"/>
      <c r="F15" s="327"/>
      <c r="G15" s="328"/>
      <c r="I15" s="66"/>
      <c r="K15" s="66"/>
      <c r="L15" s="67" t="s">
        <v>5970</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x14ac:dyDescent="0.2">
      <c r="A16" s="64"/>
      <c r="B16" s="65"/>
      <c r="C16" s="326"/>
      <c r="D16" s="327"/>
      <c r="E16" s="327"/>
      <c r="F16" s="327"/>
      <c r="G16" s="328"/>
      <c r="I16" s="66"/>
      <c r="K16" s="66"/>
      <c r="L16" s="67"/>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61" x14ac:dyDescent="0.2">
      <c r="A17" s="64"/>
      <c r="B17" s="65"/>
      <c r="C17" s="326" t="s">
        <v>5971</v>
      </c>
      <c r="D17" s="327"/>
      <c r="E17" s="327"/>
      <c r="F17" s="327"/>
      <c r="G17" s="328"/>
      <c r="I17" s="66"/>
      <c r="K17" s="66"/>
      <c r="L17" s="67" t="s">
        <v>5971</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row>
    <row r="18" spans="1:61" x14ac:dyDescent="0.2">
      <c r="A18" s="64"/>
      <c r="B18" s="65"/>
      <c r="C18" s="326" t="s">
        <v>5972</v>
      </c>
      <c r="D18" s="327"/>
      <c r="E18" s="327"/>
      <c r="F18" s="327"/>
      <c r="G18" s="328"/>
      <c r="I18" s="66"/>
      <c r="K18" s="66"/>
      <c r="L18" s="67" t="s">
        <v>5972</v>
      </c>
      <c r="O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row>
    <row r="19" spans="1:61" x14ac:dyDescent="0.2">
      <c r="A19" s="64"/>
      <c r="B19" s="65"/>
      <c r="C19" s="326" t="s">
        <v>5973</v>
      </c>
      <c r="D19" s="327"/>
      <c r="E19" s="327"/>
      <c r="F19" s="327"/>
      <c r="G19" s="328"/>
      <c r="I19" s="66"/>
      <c r="K19" s="66"/>
      <c r="L19" s="67" t="s">
        <v>5973</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61" x14ac:dyDescent="0.2">
      <c r="A20" s="64"/>
      <c r="B20" s="65"/>
      <c r="C20" s="326" t="s">
        <v>5974</v>
      </c>
      <c r="D20" s="327"/>
      <c r="E20" s="327"/>
      <c r="F20" s="327"/>
      <c r="G20" s="328"/>
      <c r="I20" s="66"/>
      <c r="K20" s="66"/>
      <c r="L20" s="67" t="s">
        <v>5974</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61" x14ac:dyDescent="0.2">
      <c r="A21" s="64"/>
      <c r="B21" s="65"/>
      <c r="C21" s="326"/>
      <c r="D21" s="327"/>
      <c r="E21" s="327"/>
      <c r="F21" s="327"/>
      <c r="G21" s="328"/>
      <c r="I21" s="66"/>
      <c r="K21" s="66"/>
      <c r="L21" s="67"/>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row>
    <row r="22" spans="1:61" ht="22.5" x14ac:dyDescent="0.2">
      <c r="A22" s="64"/>
      <c r="B22" s="65"/>
      <c r="C22" s="326" t="s">
        <v>5975</v>
      </c>
      <c r="D22" s="327"/>
      <c r="E22" s="327"/>
      <c r="F22" s="327"/>
      <c r="G22" s="328"/>
      <c r="I22" s="66"/>
      <c r="K22" s="66"/>
      <c r="L22" s="67" t="s">
        <v>5975</v>
      </c>
      <c r="O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61" x14ac:dyDescent="0.2">
      <c r="A23" s="64"/>
      <c r="B23" s="65"/>
      <c r="C23" s="326" t="s">
        <v>5976</v>
      </c>
      <c r="D23" s="327"/>
      <c r="E23" s="327"/>
      <c r="F23" s="327"/>
      <c r="G23" s="328"/>
      <c r="I23" s="66"/>
      <c r="K23" s="66"/>
      <c r="L23" s="67" t="s">
        <v>5976</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61" x14ac:dyDescent="0.2">
      <c r="A24" s="64"/>
      <c r="B24" s="65"/>
      <c r="C24" s="326" t="s">
        <v>5977</v>
      </c>
      <c r="D24" s="327"/>
      <c r="E24" s="327"/>
      <c r="F24" s="327"/>
      <c r="G24" s="328"/>
      <c r="I24" s="66"/>
      <c r="K24" s="66"/>
      <c r="L24" s="67" t="s">
        <v>5977</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row>
    <row r="25" spans="1:61" x14ac:dyDescent="0.2">
      <c r="A25" s="64"/>
      <c r="B25" s="65"/>
      <c r="C25" s="326" t="s">
        <v>5978</v>
      </c>
      <c r="D25" s="327"/>
      <c r="E25" s="327"/>
      <c r="F25" s="327"/>
      <c r="G25" s="328"/>
      <c r="I25" s="66"/>
      <c r="K25" s="66"/>
      <c r="L25" s="67" t="s">
        <v>5978</v>
      </c>
      <c r="O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row>
    <row r="26" spans="1:61" x14ac:dyDescent="0.2">
      <c r="A26" s="64"/>
      <c r="B26" s="65"/>
      <c r="C26" s="326" t="s">
        <v>5979</v>
      </c>
      <c r="D26" s="327"/>
      <c r="E26" s="327"/>
      <c r="F26" s="327"/>
      <c r="G26" s="328"/>
      <c r="I26" s="66"/>
      <c r="K26" s="66"/>
      <c r="L26" s="67" t="s">
        <v>5979</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61" x14ac:dyDescent="0.2">
      <c r="A27" s="64"/>
      <c r="B27" s="65"/>
      <c r="C27" s="326" t="s">
        <v>5980</v>
      </c>
      <c r="D27" s="327"/>
      <c r="E27" s="327"/>
      <c r="F27" s="327"/>
      <c r="G27" s="328"/>
      <c r="I27" s="66"/>
      <c r="K27" s="66"/>
      <c r="L27" s="67" t="s">
        <v>5980</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row>
    <row r="28" spans="1:61" x14ac:dyDescent="0.2">
      <c r="A28" s="64"/>
      <c r="B28" s="65"/>
      <c r="C28" s="326" t="s">
        <v>5981</v>
      </c>
      <c r="D28" s="327"/>
      <c r="E28" s="327"/>
      <c r="F28" s="327"/>
      <c r="G28" s="328"/>
      <c r="I28" s="66"/>
      <c r="K28" s="66"/>
      <c r="L28" s="67" t="s">
        <v>5981</v>
      </c>
      <c r="O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row>
    <row r="29" spans="1:61" x14ac:dyDescent="0.2">
      <c r="A29" s="64"/>
      <c r="B29" s="65"/>
      <c r="C29" s="326" t="s">
        <v>5982</v>
      </c>
      <c r="D29" s="327"/>
      <c r="E29" s="327"/>
      <c r="F29" s="327"/>
      <c r="G29" s="328"/>
      <c r="I29" s="66"/>
      <c r="K29" s="66"/>
      <c r="L29" s="67" t="s">
        <v>5982</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61" x14ac:dyDescent="0.2">
      <c r="A30" s="64"/>
      <c r="B30" s="65"/>
      <c r="C30" s="326" t="s">
        <v>5983</v>
      </c>
      <c r="D30" s="327"/>
      <c r="E30" s="327"/>
      <c r="F30" s="327"/>
      <c r="G30" s="328"/>
      <c r="I30" s="66"/>
      <c r="K30" s="66"/>
      <c r="L30" s="67" t="s">
        <v>5983</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row>
    <row r="31" spans="1:61" x14ac:dyDescent="0.2">
      <c r="A31" s="64"/>
      <c r="B31" s="65"/>
      <c r="C31" s="326" t="s">
        <v>5984</v>
      </c>
      <c r="D31" s="327"/>
      <c r="E31" s="327"/>
      <c r="F31" s="327"/>
      <c r="G31" s="328"/>
      <c r="I31" s="66"/>
      <c r="K31" s="66"/>
      <c r="L31" s="67" t="s">
        <v>5984</v>
      </c>
      <c r="O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row>
    <row r="32" spans="1:61" x14ac:dyDescent="0.2">
      <c r="A32" s="64"/>
      <c r="B32" s="65"/>
      <c r="C32" s="326" t="s">
        <v>5985</v>
      </c>
      <c r="D32" s="327"/>
      <c r="E32" s="327"/>
      <c r="F32" s="327"/>
      <c r="G32" s="328"/>
      <c r="I32" s="66"/>
      <c r="K32" s="66"/>
      <c r="L32" s="67" t="s">
        <v>5985</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61" x14ac:dyDescent="0.2">
      <c r="A33" s="64"/>
      <c r="B33" s="65"/>
      <c r="C33" s="326" t="s">
        <v>5986</v>
      </c>
      <c r="D33" s="327"/>
      <c r="E33" s="327"/>
      <c r="F33" s="327"/>
      <c r="G33" s="328"/>
      <c r="I33" s="66"/>
      <c r="K33" s="66"/>
      <c r="L33" s="67" t="s">
        <v>5986</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61" x14ac:dyDescent="0.2">
      <c r="A34" s="64"/>
      <c r="B34" s="65"/>
      <c r="C34" s="326" t="s">
        <v>5987</v>
      </c>
      <c r="D34" s="327"/>
      <c r="E34" s="327"/>
      <c r="F34" s="327"/>
      <c r="G34" s="328"/>
      <c r="I34" s="66"/>
      <c r="K34" s="66"/>
      <c r="L34" s="67" t="s">
        <v>5987</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61" ht="22.5" x14ac:dyDescent="0.2">
      <c r="A35" s="64"/>
      <c r="B35" s="65"/>
      <c r="C35" s="326" t="s">
        <v>5988</v>
      </c>
      <c r="D35" s="327"/>
      <c r="E35" s="327"/>
      <c r="F35" s="327"/>
      <c r="G35" s="328"/>
      <c r="I35" s="66"/>
      <c r="K35" s="66"/>
      <c r="L35" s="67" t="s">
        <v>5988</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row>
    <row r="36" spans="1:61" x14ac:dyDescent="0.2">
      <c r="A36" s="64"/>
      <c r="B36" s="65"/>
      <c r="C36" s="326"/>
      <c r="D36" s="327"/>
      <c r="E36" s="327"/>
      <c r="F36" s="327"/>
      <c r="G36" s="328"/>
      <c r="I36" s="66"/>
      <c r="K36" s="66"/>
      <c r="L36" s="67"/>
      <c r="O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row>
    <row r="37" spans="1:61" ht="22.5" x14ac:dyDescent="0.2">
      <c r="A37" s="64"/>
      <c r="B37" s="65"/>
      <c r="C37" s="326" t="s">
        <v>5989</v>
      </c>
      <c r="D37" s="327"/>
      <c r="E37" s="327"/>
      <c r="F37" s="327"/>
      <c r="G37" s="328"/>
      <c r="I37" s="66"/>
      <c r="K37" s="66"/>
      <c r="L37" s="67" t="s">
        <v>5989</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61" x14ac:dyDescent="0.2">
      <c r="A38" s="64"/>
      <c r="B38" s="65"/>
      <c r="C38" s="326"/>
      <c r="D38" s="327"/>
      <c r="E38" s="327"/>
      <c r="F38" s="327"/>
      <c r="G38" s="328"/>
      <c r="I38" s="66"/>
      <c r="K38" s="66"/>
      <c r="L38" s="67"/>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61" x14ac:dyDescent="0.2">
      <c r="A39" s="64"/>
      <c r="B39" s="65"/>
      <c r="C39" s="326" t="s">
        <v>5990</v>
      </c>
      <c r="D39" s="327"/>
      <c r="E39" s="327"/>
      <c r="F39" s="327"/>
      <c r="G39" s="328"/>
      <c r="I39" s="66"/>
      <c r="K39" s="66"/>
      <c r="L39" s="67" t="s">
        <v>5990</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row>
    <row r="40" spans="1:61" x14ac:dyDescent="0.2">
      <c r="A40" s="64"/>
      <c r="B40" s="65"/>
      <c r="C40" s="326" t="s">
        <v>5991</v>
      </c>
      <c r="D40" s="327"/>
      <c r="E40" s="327"/>
      <c r="F40" s="327"/>
      <c r="G40" s="328"/>
      <c r="I40" s="66"/>
      <c r="K40" s="66"/>
      <c r="L40" s="67" t="s">
        <v>5991</v>
      </c>
      <c r="O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61" x14ac:dyDescent="0.2">
      <c r="A41" s="64"/>
      <c r="B41" s="65"/>
      <c r="C41" s="326" t="s">
        <v>5992</v>
      </c>
      <c r="D41" s="327"/>
      <c r="E41" s="327"/>
      <c r="F41" s="327"/>
      <c r="G41" s="328"/>
      <c r="I41" s="66"/>
      <c r="K41" s="66"/>
      <c r="L41" s="67" t="s">
        <v>5992</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61" x14ac:dyDescent="0.2">
      <c r="A42" s="64"/>
      <c r="B42" s="65"/>
      <c r="C42" s="326" t="s">
        <v>5993</v>
      </c>
      <c r="D42" s="327"/>
      <c r="E42" s="327"/>
      <c r="F42" s="327"/>
      <c r="G42" s="328"/>
      <c r="I42" s="66"/>
      <c r="K42" s="66"/>
      <c r="L42" s="67" t="s">
        <v>5993</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row>
    <row r="43" spans="1:61" x14ac:dyDescent="0.2">
      <c r="A43" s="64"/>
      <c r="B43" s="65"/>
      <c r="C43" s="326" t="s">
        <v>5994</v>
      </c>
      <c r="D43" s="327"/>
      <c r="E43" s="327"/>
      <c r="F43" s="327"/>
      <c r="G43" s="328"/>
      <c r="I43" s="66"/>
      <c r="K43" s="66"/>
      <c r="L43" s="67" t="s">
        <v>5994</v>
      </c>
      <c r="O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61" ht="22.5" x14ac:dyDescent="0.2">
      <c r="A44" s="64"/>
      <c r="B44" s="65"/>
      <c r="C44" s="326" t="s">
        <v>5995</v>
      </c>
      <c r="D44" s="327"/>
      <c r="E44" s="327"/>
      <c r="F44" s="327"/>
      <c r="G44" s="328"/>
      <c r="I44" s="66"/>
      <c r="K44" s="66"/>
      <c r="L44" s="67" t="s">
        <v>5995</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61" x14ac:dyDescent="0.2">
      <c r="A45" s="64"/>
      <c r="B45" s="65"/>
      <c r="C45" s="326" t="s">
        <v>5996</v>
      </c>
      <c r="D45" s="327"/>
      <c r="E45" s="327"/>
      <c r="F45" s="327"/>
      <c r="G45" s="328"/>
      <c r="I45" s="66"/>
      <c r="K45" s="66"/>
      <c r="L45" s="67" t="s">
        <v>5996</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row>
    <row r="46" spans="1:61" x14ac:dyDescent="0.2">
      <c r="A46" s="64"/>
      <c r="B46" s="65"/>
      <c r="C46" s="326" t="s">
        <v>5997</v>
      </c>
      <c r="D46" s="327"/>
      <c r="E46" s="327"/>
      <c r="F46" s="327"/>
      <c r="G46" s="328"/>
      <c r="I46" s="66"/>
      <c r="K46" s="66"/>
      <c r="L46" s="67" t="s">
        <v>5997</v>
      </c>
      <c r="O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row>
    <row r="47" spans="1:61" x14ac:dyDescent="0.2">
      <c r="A47" s="64"/>
      <c r="B47" s="65"/>
      <c r="C47" s="326" t="s">
        <v>5998</v>
      </c>
      <c r="D47" s="327"/>
      <c r="E47" s="327"/>
      <c r="F47" s="327"/>
      <c r="G47" s="328"/>
      <c r="I47" s="66"/>
      <c r="K47" s="66"/>
      <c r="L47" s="67" t="s">
        <v>5998</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61" x14ac:dyDescent="0.2">
      <c r="A48" s="64"/>
      <c r="B48" s="65"/>
      <c r="C48" s="326" t="s">
        <v>5999</v>
      </c>
      <c r="D48" s="327"/>
      <c r="E48" s="327"/>
      <c r="F48" s="327"/>
      <c r="G48" s="328"/>
      <c r="I48" s="66"/>
      <c r="K48" s="66"/>
      <c r="L48" s="67" t="s">
        <v>5999</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61" x14ac:dyDescent="0.2">
      <c r="A49" s="64"/>
      <c r="B49" s="65"/>
      <c r="C49" s="326" t="s">
        <v>6000</v>
      </c>
      <c r="D49" s="327"/>
      <c r="E49" s="327"/>
      <c r="F49" s="327"/>
      <c r="G49" s="328"/>
      <c r="I49" s="66"/>
      <c r="K49" s="66"/>
      <c r="L49" s="67" t="s">
        <v>6000</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row>
    <row r="50" spans="1:61" x14ac:dyDescent="0.2">
      <c r="A50" s="64"/>
      <c r="B50" s="65"/>
      <c r="C50" s="326" t="s">
        <v>6001</v>
      </c>
      <c r="D50" s="327"/>
      <c r="E50" s="327"/>
      <c r="F50" s="327"/>
      <c r="G50" s="328"/>
      <c r="I50" s="66"/>
      <c r="K50" s="66"/>
      <c r="L50" s="67" t="s">
        <v>6001</v>
      </c>
      <c r="O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row>
    <row r="51" spans="1:61" x14ac:dyDescent="0.2">
      <c r="A51" s="64"/>
      <c r="B51" s="65"/>
      <c r="C51" s="326" t="s">
        <v>6002</v>
      </c>
      <c r="D51" s="327"/>
      <c r="E51" s="327"/>
      <c r="F51" s="327"/>
      <c r="G51" s="328"/>
      <c r="I51" s="66"/>
      <c r="K51" s="66"/>
      <c r="L51" s="67" t="s">
        <v>6002</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61" ht="22.5" x14ac:dyDescent="0.2">
      <c r="A52" s="64"/>
      <c r="B52" s="65"/>
      <c r="C52" s="326" t="s">
        <v>6003</v>
      </c>
      <c r="D52" s="327"/>
      <c r="E52" s="327"/>
      <c r="F52" s="327"/>
      <c r="G52" s="328"/>
      <c r="I52" s="66"/>
      <c r="K52" s="66"/>
      <c r="L52" s="67" t="s">
        <v>6003</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61" x14ac:dyDescent="0.2">
      <c r="A53" s="64"/>
      <c r="B53" s="65"/>
      <c r="C53" s="326" t="s">
        <v>6004</v>
      </c>
      <c r="D53" s="327"/>
      <c r="E53" s="327"/>
      <c r="F53" s="327"/>
      <c r="G53" s="328"/>
      <c r="I53" s="66"/>
      <c r="K53" s="66"/>
      <c r="L53" s="67" t="s">
        <v>6004</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1:61" x14ac:dyDescent="0.2">
      <c r="A54" s="64"/>
      <c r="B54" s="65"/>
      <c r="C54" s="326" t="s">
        <v>6005</v>
      </c>
      <c r="D54" s="327"/>
      <c r="E54" s="327"/>
      <c r="F54" s="327"/>
      <c r="G54" s="328"/>
      <c r="I54" s="66"/>
      <c r="K54" s="66"/>
      <c r="L54" s="67" t="s">
        <v>6005</v>
      </c>
      <c r="O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row>
    <row r="55" spans="1:61" x14ac:dyDescent="0.2">
      <c r="A55" s="64"/>
      <c r="B55" s="65"/>
      <c r="C55" s="326"/>
      <c r="D55" s="327"/>
      <c r="E55" s="327"/>
      <c r="F55" s="327"/>
      <c r="G55" s="328"/>
      <c r="I55" s="66"/>
      <c r="K55" s="66"/>
      <c r="L55" s="67"/>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61" ht="22.5" x14ac:dyDescent="0.2">
      <c r="A56" s="64"/>
      <c r="B56" s="65"/>
      <c r="C56" s="326" t="s">
        <v>6006</v>
      </c>
      <c r="D56" s="327"/>
      <c r="E56" s="327"/>
      <c r="F56" s="327"/>
      <c r="G56" s="328"/>
      <c r="I56" s="66"/>
      <c r="K56" s="66"/>
      <c r="L56" s="67" t="s">
        <v>6006</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61" x14ac:dyDescent="0.2">
      <c r="A57" s="64"/>
      <c r="B57" s="65"/>
      <c r="C57" s="326"/>
      <c r="D57" s="327"/>
      <c r="E57" s="327"/>
      <c r="F57" s="327"/>
      <c r="G57" s="328"/>
      <c r="I57" s="66"/>
      <c r="K57" s="66"/>
      <c r="L57" s="67"/>
      <c r="O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row>
    <row r="58" spans="1:61" ht="33.75" x14ac:dyDescent="0.2">
      <c r="A58" s="64"/>
      <c r="B58" s="65"/>
      <c r="C58" s="326" t="s">
        <v>6007</v>
      </c>
      <c r="D58" s="327"/>
      <c r="E58" s="327"/>
      <c r="F58" s="327"/>
      <c r="G58" s="328"/>
      <c r="I58" s="66"/>
      <c r="K58" s="66"/>
      <c r="L58" s="67" t="s">
        <v>6007</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61" ht="51" x14ac:dyDescent="0.2">
      <c r="A59" s="64"/>
      <c r="B59" s="65"/>
      <c r="C59" s="329" t="s">
        <v>1237</v>
      </c>
      <c r="D59" s="330"/>
      <c r="E59" s="103">
        <v>0.37180000000000002</v>
      </c>
      <c r="F59" s="69"/>
      <c r="G59" s="70"/>
      <c r="H59" s="71"/>
      <c r="I59" s="66"/>
      <c r="J59" s="72"/>
      <c r="K59" s="66"/>
      <c r="M59" s="67" t="s">
        <v>1237</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73" t="str">
        <f>C58</f>
        <v>Šachetní dveře: 6 ks  automatické teleskopické dvoudílné světlý rozměr 900/2000 mm s požární odolností EW 30, křídla i zárubně ve vrchním komaxitovém nástřiku, standardní Al prahy, v zárubních  přivolávače + směrové a polohové signalizace v NEREZ rámečku.</v>
      </c>
      <c r="BE59" s="53"/>
      <c r="BF59" s="53"/>
      <c r="BG59" s="53"/>
      <c r="BH59" s="53"/>
      <c r="BI59" s="53"/>
    </row>
    <row r="60" spans="1:61" x14ac:dyDescent="0.2">
      <c r="A60" s="74" t="s">
        <v>42</v>
      </c>
      <c r="B60" s="75" t="s">
        <v>5960</v>
      </c>
      <c r="C60" s="76" t="s">
        <v>5961</v>
      </c>
      <c r="D60" s="77"/>
      <c r="E60" s="78"/>
      <c r="F60" s="78"/>
      <c r="G60" s="79">
        <f>SUM(G7:G59)</f>
        <v>0</v>
      </c>
      <c r="H60" s="80"/>
      <c r="I60" s="79">
        <f>SUM(I7:I59)</f>
        <v>0</v>
      </c>
      <c r="J60" s="81"/>
      <c r="K60" s="79">
        <f>SUM(K7:K59)</f>
        <v>0</v>
      </c>
      <c r="O60" s="53"/>
      <c r="X60" s="82">
        <f>K60</f>
        <v>0</v>
      </c>
      <c r="Y60" s="82">
        <f>I60</f>
        <v>0</v>
      </c>
      <c r="Z60" s="63">
        <f>G60</f>
        <v>0</v>
      </c>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83"/>
      <c r="BB60" s="83"/>
      <c r="BC60" s="83"/>
      <c r="BD60" s="83"/>
      <c r="BE60" s="83"/>
      <c r="BF60" s="83"/>
      <c r="BG60" s="53"/>
      <c r="BH60" s="53"/>
      <c r="BI60" s="53"/>
    </row>
    <row r="61" spans="1:61" x14ac:dyDescent="0.2">
      <c r="A61" s="84" t="s">
        <v>23</v>
      </c>
      <c r="B61" s="85" t="s">
        <v>43</v>
      </c>
      <c r="C61" s="86"/>
      <c r="D61" s="87"/>
      <c r="E61" s="88"/>
      <c r="F61" s="88"/>
      <c r="G61" s="89">
        <f>SUM(Z7:Z61)</f>
        <v>0</v>
      </c>
      <c r="H61" s="90"/>
      <c r="I61" s="89">
        <f>SUM(Y7:Y61)</f>
        <v>0</v>
      </c>
      <c r="J61" s="90"/>
      <c r="K61" s="89">
        <f>SUM(X7:X61)</f>
        <v>0</v>
      </c>
      <c r="O61" s="53"/>
      <c r="BA61" s="91"/>
      <c r="BB61" s="91"/>
      <c r="BC61" s="91"/>
      <c r="BD61" s="91"/>
      <c r="BE61" s="91"/>
      <c r="BF61" s="91"/>
    </row>
    <row r="62" spans="1:61" x14ac:dyDescent="0.2">
      <c r="E62" s="16"/>
    </row>
    <row r="63" spans="1:61" x14ac:dyDescent="0.2">
      <c r="E63" s="16"/>
    </row>
    <row r="64" spans="1:61" x14ac:dyDescent="0.2">
      <c r="E64" s="16"/>
    </row>
    <row r="65" spans="5:5" x14ac:dyDescent="0.2">
      <c r="E65" s="16"/>
    </row>
    <row r="66" spans="5:5" x14ac:dyDescent="0.2">
      <c r="E66" s="16"/>
    </row>
    <row r="67" spans="5:5" x14ac:dyDescent="0.2">
      <c r="E67" s="16"/>
    </row>
    <row r="68" spans="5:5" x14ac:dyDescent="0.2">
      <c r="E68" s="16"/>
    </row>
    <row r="69" spans="5:5" x14ac:dyDescent="0.2">
      <c r="E69" s="16"/>
    </row>
    <row r="70" spans="5:5" x14ac:dyDescent="0.2">
      <c r="E70" s="16"/>
    </row>
    <row r="71" spans="5:5" x14ac:dyDescent="0.2">
      <c r="E71" s="16"/>
    </row>
    <row r="72" spans="5:5" x14ac:dyDescent="0.2">
      <c r="E72" s="16"/>
    </row>
    <row r="73" spans="5:5" x14ac:dyDescent="0.2">
      <c r="E73" s="16"/>
    </row>
    <row r="74" spans="5:5" x14ac:dyDescent="0.2">
      <c r="E74" s="16"/>
    </row>
    <row r="75" spans="5:5" x14ac:dyDescent="0.2">
      <c r="E75" s="16"/>
    </row>
    <row r="76" spans="5:5" x14ac:dyDescent="0.2">
      <c r="E76" s="16"/>
    </row>
    <row r="77" spans="5:5" x14ac:dyDescent="0.2">
      <c r="E77" s="16"/>
    </row>
    <row r="78" spans="5:5" x14ac:dyDescent="0.2">
      <c r="E78" s="16"/>
    </row>
    <row r="79" spans="5:5" x14ac:dyDescent="0.2">
      <c r="E79" s="16"/>
    </row>
    <row r="80" spans="5:5" x14ac:dyDescent="0.2">
      <c r="E80" s="16"/>
    </row>
    <row r="81" spans="1:7" x14ac:dyDescent="0.2">
      <c r="E81" s="16"/>
    </row>
    <row r="82" spans="1:7" x14ac:dyDescent="0.2">
      <c r="E82" s="16"/>
    </row>
    <row r="83" spans="1:7" x14ac:dyDescent="0.2">
      <c r="A83" s="72"/>
      <c r="B83" s="72"/>
      <c r="C83" s="72"/>
      <c r="D83" s="72"/>
      <c r="E83" s="72"/>
      <c r="F83" s="72"/>
      <c r="G83" s="72"/>
    </row>
    <row r="84" spans="1:7" x14ac:dyDescent="0.2">
      <c r="A84" s="72"/>
      <c r="B84" s="72"/>
      <c r="C84" s="72"/>
      <c r="D84" s="72"/>
      <c r="E84" s="72"/>
      <c r="F84" s="72"/>
      <c r="G84" s="72"/>
    </row>
    <row r="85" spans="1:7" x14ac:dyDescent="0.2">
      <c r="A85" s="72"/>
      <c r="B85" s="72"/>
      <c r="C85" s="72"/>
      <c r="D85" s="72"/>
      <c r="E85" s="72"/>
      <c r="F85" s="72"/>
      <c r="G85" s="72"/>
    </row>
    <row r="86" spans="1:7" x14ac:dyDescent="0.2">
      <c r="A86" s="72"/>
      <c r="B86" s="72"/>
      <c r="C86" s="72"/>
      <c r="D86" s="72"/>
      <c r="E86" s="72"/>
      <c r="F86" s="72"/>
      <c r="G86" s="72"/>
    </row>
    <row r="87" spans="1:7" x14ac:dyDescent="0.2">
      <c r="E87" s="16"/>
    </row>
    <row r="88" spans="1:7" x14ac:dyDescent="0.2">
      <c r="E88" s="16"/>
    </row>
    <row r="89" spans="1:7" x14ac:dyDescent="0.2">
      <c r="E89" s="16"/>
    </row>
    <row r="90" spans="1:7" x14ac:dyDescent="0.2">
      <c r="E90" s="16"/>
    </row>
    <row r="91" spans="1:7" x14ac:dyDescent="0.2">
      <c r="E91" s="16"/>
    </row>
    <row r="92" spans="1:7" x14ac:dyDescent="0.2">
      <c r="E92" s="16"/>
    </row>
    <row r="93" spans="1:7" x14ac:dyDescent="0.2">
      <c r="E93" s="16"/>
    </row>
    <row r="94" spans="1:7" x14ac:dyDescent="0.2">
      <c r="E94" s="16"/>
    </row>
    <row r="95" spans="1:7" x14ac:dyDescent="0.2">
      <c r="E95" s="16"/>
    </row>
    <row r="96" spans="1:7" x14ac:dyDescent="0.2">
      <c r="E96" s="16"/>
    </row>
    <row r="97" spans="5:5" x14ac:dyDescent="0.2">
      <c r="E97" s="16"/>
    </row>
    <row r="98" spans="5:5" x14ac:dyDescent="0.2">
      <c r="E98" s="16"/>
    </row>
    <row r="99" spans="5:5" x14ac:dyDescent="0.2">
      <c r="E99" s="16"/>
    </row>
    <row r="100" spans="5:5" x14ac:dyDescent="0.2">
      <c r="E100" s="16"/>
    </row>
    <row r="101" spans="5:5" x14ac:dyDescent="0.2">
      <c r="E101" s="16"/>
    </row>
    <row r="102" spans="5:5" x14ac:dyDescent="0.2">
      <c r="E102" s="16"/>
    </row>
    <row r="103" spans="5:5" x14ac:dyDescent="0.2">
      <c r="E103" s="16"/>
    </row>
    <row r="104" spans="5:5" x14ac:dyDescent="0.2">
      <c r="E104" s="16"/>
    </row>
    <row r="105" spans="5:5" x14ac:dyDescent="0.2">
      <c r="E105" s="16"/>
    </row>
    <row r="106" spans="5:5" x14ac:dyDescent="0.2">
      <c r="E106" s="16"/>
    </row>
    <row r="107" spans="5:5" x14ac:dyDescent="0.2">
      <c r="E107" s="16"/>
    </row>
    <row r="108" spans="5:5" x14ac:dyDescent="0.2">
      <c r="E108" s="16"/>
    </row>
    <row r="109" spans="5:5" x14ac:dyDescent="0.2">
      <c r="E109" s="16"/>
    </row>
    <row r="110" spans="5:5" x14ac:dyDescent="0.2">
      <c r="E110" s="16"/>
    </row>
    <row r="111" spans="5:5" x14ac:dyDescent="0.2">
      <c r="E111" s="16"/>
    </row>
    <row r="112" spans="5:5" x14ac:dyDescent="0.2">
      <c r="E112" s="16"/>
    </row>
    <row r="113" spans="1:7" x14ac:dyDescent="0.2">
      <c r="E113" s="16"/>
    </row>
    <row r="114" spans="1:7" x14ac:dyDescent="0.2">
      <c r="E114" s="16"/>
    </row>
    <row r="115" spans="1:7" x14ac:dyDescent="0.2">
      <c r="E115" s="16"/>
    </row>
    <row r="116" spans="1:7" x14ac:dyDescent="0.2">
      <c r="E116" s="16"/>
    </row>
    <row r="117" spans="1:7" x14ac:dyDescent="0.2">
      <c r="E117" s="16"/>
    </row>
    <row r="118" spans="1:7" x14ac:dyDescent="0.2">
      <c r="A118" s="92"/>
      <c r="B118" s="92"/>
    </row>
    <row r="119" spans="1:7" x14ac:dyDescent="0.2">
      <c r="A119" s="72"/>
      <c r="B119" s="72"/>
      <c r="C119" s="93"/>
      <c r="D119" s="93"/>
      <c r="E119" s="94"/>
      <c r="F119" s="93"/>
      <c r="G119" s="95"/>
    </row>
    <row r="120" spans="1:7" x14ac:dyDescent="0.2">
      <c r="A120" s="96"/>
      <c r="B120" s="96"/>
      <c r="C120" s="72"/>
      <c r="D120" s="72"/>
      <c r="E120" s="97"/>
      <c r="F120" s="72"/>
      <c r="G120" s="72"/>
    </row>
    <row r="121" spans="1:7" x14ac:dyDescent="0.2">
      <c r="A121" s="72"/>
      <c r="B121" s="72"/>
      <c r="C121" s="72"/>
      <c r="D121" s="72"/>
      <c r="E121" s="97"/>
      <c r="F121" s="72"/>
      <c r="G121" s="72"/>
    </row>
    <row r="122" spans="1:7" x14ac:dyDescent="0.2">
      <c r="A122" s="72"/>
      <c r="B122" s="72"/>
      <c r="C122" s="72"/>
      <c r="D122" s="72"/>
      <c r="E122" s="97"/>
      <c r="F122" s="72"/>
      <c r="G122" s="72"/>
    </row>
    <row r="123" spans="1:7" x14ac:dyDescent="0.2">
      <c r="A123" s="72"/>
      <c r="B123" s="72"/>
      <c r="C123" s="72"/>
      <c r="D123" s="72"/>
      <c r="E123" s="97"/>
      <c r="F123" s="72"/>
      <c r="G123" s="72"/>
    </row>
    <row r="124" spans="1:7" x14ac:dyDescent="0.2">
      <c r="A124" s="72"/>
      <c r="B124" s="72"/>
      <c r="C124" s="72"/>
      <c r="D124" s="72"/>
      <c r="E124" s="97"/>
      <c r="F124" s="72"/>
      <c r="G124" s="72"/>
    </row>
    <row r="125" spans="1:7" x14ac:dyDescent="0.2">
      <c r="A125" s="72"/>
      <c r="B125" s="72"/>
      <c r="C125" s="72"/>
      <c r="D125" s="72"/>
      <c r="E125" s="97"/>
      <c r="F125" s="72"/>
      <c r="G125" s="72"/>
    </row>
    <row r="126" spans="1:7" x14ac:dyDescent="0.2">
      <c r="A126" s="72"/>
      <c r="B126" s="72"/>
      <c r="C126" s="72"/>
      <c r="D126" s="72"/>
      <c r="E126" s="97"/>
      <c r="F126" s="72"/>
      <c r="G126" s="72"/>
    </row>
    <row r="127" spans="1:7" x14ac:dyDescent="0.2">
      <c r="A127" s="72"/>
      <c r="B127" s="72"/>
      <c r="C127" s="72"/>
      <c r="D127" s="72"/>
      <c r="E127" s="97"/>
      <c r="F127" s="72"/>
      <c r="G127" s="72"/>
    </row>
    <row r="128" spans="1:7" x14ac:dyDescent="0.2">
      <c r="A128" s="72"/>
      <c r="B128" s="72"/>
      <c r="C128" s="72"/>
      <c r="D128" s="72"/>
      <c r="E128" s="97"/>
      <c r="F128" s="72"/>
      <c r="G128" s="72"/>
    </row>
    <row r="129" spans="1:7" x14ac:dyDescent="0.2">
      <c r="A129" s="72"/>
      <c r="B129" s="72"/>
      <c r="C129" s="72"/>
      <c r="D129" s="72"/>
      <c r="E129" s="97"/>
      <c r="F129" s="72"/>
      <c r="G129" s="72"/>
    </row>
    <row r="130" spans="1:7" x14ac:dyDescent="0.2">
      <c r="A130" s="72"/>
      <c r="B130" s="72"/>
      <c r="C130" s="72"/>
      <c r="D130" s="72"/>
      <c r="E130" s="97"/>
      <c r="F130" s="72"/>
      <c r="G130" s="72"/>
    </row>
    <row r="131" spans="1:7" x14ac:dyDescent="0.2">
      <c r="A131" s="72"/>
      <c r="B131" s="72"/>
      <c r="C131" s="72"/>
      <c r="D131" s="72"/>
      <c r="E131" s="97"/>
      <c r="F131" s="72"/>
      <c r="G131" s="72"/>
    </row>
    <row r="132" spans="1:7" x14ac:dyDescent="0.2">
      <c r="A132" s="72"/>
      <c r="B132" s="72"/>
      <c r="C132" s="72"/>
      <c r="D132" s="72"/>
      <c r="E132" s="97"/>
      <c r="F132" s="72"/>
      <c r="G132" s="72"/>
    </row>
  </sheetData>
  <sheetProtection algorithmName="SHA-512" hashValue="p4aCYMcVqE+V63J+zc5eiaALDLGu6BJVNpmepxvF1FVdFlZYQVPPHW69G17yNh6v2/Mu5vbGI+8ON8pQtjmswg==" saltValue="fX9K5ZTBI+oi+fn3Ui0UEQ==" spinCount="100000" sheet="1" objects="1" scenarios="1"/>
  <mergeCells count="52">
    <mergeCell ref="C57:G57"/>
    <mergeCell ref="C58:G58"/>
    <mergeCell ref="C59:D59"/>
    <mergeCell ref="C51:G51"/>
    <mergeCell ref="C52:G52"/>
    <mergeCell ref="C53:G53"/>
    <mergeCell ref="C54:G54"/>
    <mergeCell ref="C55:G55"/>
    <mergeCell ref="C56:G56"/>
    <mergeCell ref="C50:G50"/>
    <mergeCell ref="C39:G39"/>
    <mergeCell ref="C40:G40"/>
    <mergeCell ref="C41:G41"/>
    <mergeCell ref="C42:G42"/>
    <mergeCell ref="C43:G43"/>
    <mergeCell ref="C44:G44"/>
    <mergeCell ref="C45:G45"/>
    <mergeCell ref="C46:G46"/>
    <mergeCell ref="C47:G47"/>
    <mergeCell ref="C48:G48"/>
    <mergeCell ref="C49:G49"/>
    <mergeCell ref="C38:G38"/>
    <mergeCell ref="C27:G27"/>
    <mergeCell ref="C28:G28"/>
    <mergeCell ref="C29:G29"/>
    <mergeCell ref="C30:G30"/>
    <mergeCell ref="C31:G31"/>
    <mergeCell ref="C32:G32"/>
    <mergeCell ref="C33:G33"/>
    <mergeCell ref="C34:G34"/>
    <mergeCell ref="C35:G35"/>
    <mergeCell ref="C36:G36"/>
    <mergeCell ref="C37:G37"/>
    <mergeCell ref="C13:G13"/>
    <mergeCell ref="C14:G14"/>
    <mergeCell ref="C26:G26"/>
    <mergeCell ref="C15:G15"/>
    <mergeCell ref="C16:G16"/>
    <mergeCell ref="C17:G17"/>
    <mergeCell ref="C18:G18"/>
    <mergeCell ref="C19:G19"/>
    <mergeCell ref="C20:G20"/>
    <mergeCell ref="C21:G21"/>
    <mergeCell ref="C22:G22"/>
    <mergeCell ref="C23:G23"/>
    <mergeCell ref="C24:G24"/>
    <mergeCell ref="C25:G25"/>
    <mergeCell ref="A1:G1"/>
    <mergeCell ref="C9:G9"/>
    <mergeCell ref="C10:G10"/>
    <mergeCell ref="C11:G11"/>
    <mergeCell ref="C12:G12"/>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8"/>
  <dimension ref="A1:CZ135"/>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6072</v>
      </c>
      <c r="E3" s="24"/>
      <c r="F3" s="25"/>
      <c r="G3" s="26"/>
    </row>
    <row r="4" spans="1:104" ht="13.5" customHeight="1" thickBot="1" x14ac:dyDescent="0.25">
      <c r="A4" s="27" t="s">
        <v>26</v>
      </c>
      <c r="B4" s="28"/>
      <c r="C4" s="29"/>
      <c r="D4" s="30" t="s">
        <v>6073</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44</v>
      </c>
      <c r="C7" s="45" t="s">
        <v>45</v>
      </c>
      <c r="D7" s="46"/>
      <c r="E7" s="47"/>
      <c r="F7" s="47"/>
      <c r="G7" s="48"/>
      <c r="H7" s="49"/>
      <c r="I7" s="50"/>
      <c r="J7" s="51"/>
      <c r="K7" s="52"/>
      <c r="O7" s="53"/>
    </row>
    <row r="8" spans="1:104" x14ac:dyDescent="0.2">
      <c r="A8" s="54">
        <v>1</v>
      </c>
      <c r="B8" s="55" t="s">
        <v>6014</v>
      </c>
      <c r="C8" s="56" t="s">
        <v>6015</v>
      </c>
      <c r="D8" s="57" t="s">
        <v>5820</v>
      </c>
      <c r="E8" s="100">
        <v>0.5</v>
      </c>
      <c r="F8" s="59"/>
      <c r="G8" s="60">
        <f>E8*F8</f>
        <v>0</v>
      </c>
      <c r="H8" s="61">
        <v>0</v>
      </c>
      <c r="I8" s="62">
        <f>E8*H8</f>
        <v>0</v>
      </c>
      <c r="J8" s="61"/>
      <c r="K8" s="62">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ht="33.75" x14ac:dyDescent="0.2">
      <c r="A9" s="64"/>
      <c r="B9" s="65"/>
      <c r="C9" s="326" t="s">
        <v>6016</v>
      </c>
      <c r="D9" s="327"/>
      <c r="E9" s="327"/>
      <c r="F9" s="327"/>
      <c r="G9" s="328"/>
      <c r="I9" s="66"/>
      <c r="K9" s="66"/>
      <c r="L9" s="67" t="s">
        <v>6016</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ht="51" x14ac:dyDescent="0.2">
      <c r="A10" s="64"/>
      <c r="B10" s="65"/>
      <c r="C10" s="329" t="s">
        <v>6017</v>
      </c>
      <c r="D10" s="330"/>
      <c r="E10" s="103">
        <v>0.5</v>
      </c>
      <c r="F10" s="69"/>
      <c r="G10" s="70"/>
      <c r="H10" s="71"/>
      <c r="I10" s="66"/>
      <c r="J10" s="72"/>
      <c r="K10" s="66"/>
      <c r="M10" s="67" t="s">
        <v>6017</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73" t="str">
        <f>C9</f>
        <v xml:space="preserve">Náklady spojené s prováděním prací v zimním období (přísady do malt a betonů, ochrana proti zamrznutí malt a betonů-dosažení zmrazovacích pevností, zakrývání konstrukcí, zazimování stavby, temperování staveb, odklízení sněhu, atd...:	</v>
      </c>
      <c r="BE10" s="53"/>
      <c r="BF10" s="53"/>
      <c r="BG10" s="53"/>
      <c r="BH10" s="53"/>
      <c r="BI10" s="53"/>
    </row>
    <row r="11" spans="1:104" ht="22.5" x14ac:dyDescent="0.2">
      <c r="A11" s="54">
        <v>2</v>
      </c>
      <c r="B11" s="55" t="s">
        <v>6018</v>
      </c>
      <c r="C11" s="56" t="s">
        <v>6019</v>
      </c>
      <c r="D11" s="57" t="s">
        <v>5820</v>
      </c>
      <c r="E11" s="100">
        <v>0.5</v>
      </c>
      <c r="F11" s="59"/>
      <c r="G11" s="60">
        <f>E11*F11</f>
        <v>0</v>
      </c>
      <c r="H11" s="61">
        <v>0</v>
      </c>
      <c r="I11" s="62">
        <f>E11*H11</f>
        <v>0</v>
      </c>
      <c r="J11" s="61"/>
      <c r="K11" s="62">
        <f>E11*J11</f>
        <v>0</v>
      </c>
      <c r="O11" s="53"/>
      <c r="Z11" s="53"/>
      <c r="AA11" s="53">
        <v>12</v>
      </c>
      <c r="AB11" s="53">
        <v>0</v>
      </c>
      <c r="AC11" s="53">
        <v>2</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G11</f>
        <v>0</v>
      </c>
      <c r="BA11" s="53"/>
      <c r="BB11" s="53"/>
      <c r="BC11" s="53"/>
      <c r="BD11" s="53"/>
      <c r="BE11" s="53"/>
      <c r="BF11" s="53"/>
      <c r="BG11" s="53"/>
      <c r="BH11" s="53"/>
      <c r="BI11" s="53"/>
      <c r="CA11" s="53">
        <v>12</v>
      </c>
      <c r="CB11" s="53">
        <v>0</v>
      </c>
      <c r="CZ11" s="16">
        <v>2</v>
      </c>
    </row>
    <row r="12" spans="1:104" x14ac:dyDescent="0.2">
      <c r="A12" s="64"/>
      <c r="B12" s="65"/>
      <c r="C12" s="326" t="s">
        <v>6020</v>
      </c>
      <c r="D12" s="327"/>
      <c r="E12" s="327"/>
      <c r="F12" s="327"/>
      <c r="G12" s="328"/>
      <c r="I12" s="66"/>
      <c r="K12" s="66"/>
      <c r="L12" s="67" t="s">
        <v>6020</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ht="22.5" x14ac:dyDescent="0.2">
      <c r="A13" s="64"/>
      <c r="B13" s="65"/>
      <c r="C13" s="326" t="s">
        <v>6021</v>
      </c>
      <c r="D13" s="327"/>
      <c r="E13" s="327"/>
      <c r="F13" s="327"/>
      <c r="G13" s="328"/>
      <c r="I13" s="66"/>
      <c r="K13" s="66"/>
      <c r="L13" s="67" t="s">
        <v>6021</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ht="45" x14ac:dyDescent="0.2">
      <c r="A14" s="64"/>
      <c r="B14" s="65"/>
      <c r="C14" s="326" t="s">
        <v>6022</v>
      </c>
      <c r="D14" s="327"/>
      <c r="E14" s="327"/>
      <c r="F14" s="327"/>
      <c r="G14" s="328"/>
      <c r="I14" s="66"/>
      <c r="K14" s="66"/>
      <c r="L14" s="67" t="s">
        <v>6022</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6023</v>
      </c>
      <c r="D15" s="327"/>
      <c r="E15" s="327"/>
      <c r="F15" s="327"/>
      <c r="G15" s="328"/>
      <c r="I15" s="66"/>
      <c r="K15" s="66"/>
      <c r="L15" s="67" t="s">
        <v>6023</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ht="33.75" x14ac:dyDescent="0.2">
      <c r="A16" s="64"/>
      <c r="B16" s="65"/>
      <c r="C16" s="326" t="s">
        <v>6024</v>
      </c>
      <c r="D16" s="327"/>
      <c r="E16" s="327"/>
      <c r="F16" s="327"/>
      <c r="G16" s="328"/>
      <c r="I16" s="66"/>
      <c r="K16" s="66"/>
      <c r="L16" s="67" t="s">
        <v>6024</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ht="51" x14ac:dyDescent="0.2">
      <c r="A17" s="64"/>
      <c r="B17" s="65"/>
      <c r="C17" s="329" t="s">
        <v>6017</v>
      </c>
      <c r="D17" s="330"/>
      <c r="E17" s="103">
        <v>0.5</v>
      </c>
      <c r="F17" s="69"/>
      <c r="G17" s="70"/>
      <c r="H17" s="71"/>
      <c r="I17" s="66"/>
      <c r="J17" s="72"/>
      <c r="K17" s="66"/>
      <c r="M17" s="67" t="s">
        <v>6017</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Detaily, dílenská dokumentace, výkresy výztuže, podrobné statické  výpočty veškerých nosných konstrukcí , výkresy profesních částí, za dodržení projektové dokumentace pro DSP a vysoutěženého výkazu výměr . Koordinace s projekty souvisejícich investic . 				</v>
      </c>
      <c r="BE17" s="53"/>
      <c r="BF17" s="53"/>
      <c r="BG17" s="53"/>
      <c r="BH17" s="53"/>
      <c r="BI17" s="53"/>
    </row>
    <row r="18" spans="1:104" x14ac:dyDescent="0.2">
      <c r="A18" s="54">
        <v>3</v>
      </c>
      <c r="B18" s="55" t="s">
        <v>6025</v>
      </c>
      <c r="C18" s="56" t="s">
        <v>6026</v>
      </c>
      <c r="D18" s="57" t="s">
        <v>5820</v>
      </c>
      <c r="E18" s="100">
        <v>0.5</v>
      </c>
      <c r="F18" s="59"/>
      <c r="G18" s="60">
        <f>E18*F18</f>
        <v>0</v>
      </c>
      <c r="H18" s="61">
        <v>0</v>
      </c>
      <c r="I18" s="62">
        <f>E18*H18</f>
        <v>0</v>
      </c>
      <c r="J18" s="61"/>
      <c r="K18" s="62">
        <f>E18*J18</f>
        <v>0</v>
      </c>
      <c r="O18" s="53"/>
      <c r="Z18" s="53"/>
      <c r="AA18" s="53">
        <v>12</v>
      </c>
      <c r="AB18" s="53">
        <v>0</v>
      </c>
      <c r="AC18" s="53">
        <v>3</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12</v>
      </c>
      <c r="CB18" s="53">
        <v>0</v>
      </c>
      <c r="CZ18" s="16">
        <v>2</v>
      </c>
    </row>
    <row r="19" spans="1:104" ht="78.75" x14ac:dyDescent="0.2">
      <c r="A19" s="64"/>
      <c r="B19" s="65"/>
      <c r="C19" s="326" t="s">
        <v>6027</v>
      </c>
      <c r="D19" s="327"/>
      <c r="E19" s="327"/>
      <c r="F19" s="327"/>
      <c r="G19" s="328"/>
      <c r="I19" s="66"/>
      <c r="K19" s="66"/>
      <c r="L19" s="67" t="s">
        <v>6027</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64"/>
      <c r="B20" s="65"/>
      <c r="C20" s="326" t="s">
        <v>6028</v>
      </c>
      <c r="D20" s="327"/>
      <c r="E20" s="327"/>
      <c r="F20" s="327"/>
      <c r="G20" s="328"/>
      <c r="I20" s="66"/>
      <c r="K20" s="66"/>
      <c r="L20" s="67" t="s">
        <v>6028</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104" ht="25.5" x14ac:dyDescent="0.2">
      <c r="A21" s="64"/>
      <c r="B21" s="65"/>
      <c r="C21" s="329" t="s">
        <v>6017</v>
      </c>
      <c r="D21" s="330"/>
      <c r="E21" s="68">
        <v>0.5</v>
      </c>
      <c r="F21" s="69"/>
      <c r="G21" s="70"/>
      <c r="H21" s="71"/>
      <c r="I21" s="66"/>
      <c r="J21" s="72"/>
      <c r="K21" s="66"/>
      <c r="M21" s="67" t="s">
        <v>6017</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 xml:space="preserve">Součástí této položky jsou i náklady na další činnosti a požadavky stavby				</v>
      </c>
      <c r="BE21" s="53"/>
      <c r="BF21" s="53"/>
      <c r="BG21" s="53"/>
      <c r="BH21" s="53"/>
      <c r="BI21" s="53"/>
    </row>
    <row r="22" spans="1:104" x14ac:dyDescent="0.2">
      <c r="A22" s="54">
        <v>4</v>
      </c>
      <c r="B22" s="55" t="s">
        <v>6029</v>
      </c>
      <c r="C22" s="56" t="s">
        <v>6030</v>
      </c>
      <c r="D22" s="57" t="s">
        <v>5820</v>
      </c>
      <c r="E22" s="58">
        <v>0.5</v>
      </c>
      <c r="F22" s="59"/>
      <c r="G22" s="60">
        <f>E22*F22</f>
        <v>0</v>
      </c>
      <c r="H22" s="61">
        <v>0</v>
      </c>
      <c r="I22" s="62">
        <f>E22*H22</f>
        <v>0</v>
      </c>
      <c r="J22" s="61"/>
      <c r="K22" s="62">
        <f>E22*J22</f>
        <v>0</v>
      </c>
      <c r="O22" s="53"/>
      <c r="Z22" s="53"/>
      <c r="AA22" s="53">
        <v>12</v>
      </c>
      <c r="AB22" s="53">
        <v>0</v>
      </c>
      <c r="AC22" s="53">
        <v>4</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12</v>
      </c>
      <c r="CB22" s="53">
        <v>0</v>
      </c>
      <c r="CZ22" s="16">
        <v>2</v>
      </c>
    </row>
    <row r="23" spans="1:104" ht="33.75" x14ac:dyDescent="0.2">
      <c r="A23" s="64"/>
      <c r="B23" s="65"/>
      <c r="C23" s="326" t="s">
        <v>6031</v>
      </c>
      <c r="D23" s="327"/>
      <c r="E23" s="327"/>
      <c r="F23" s="327"/>
      <c r="G23" s="328"/>
      <c r="I23" s="66"/>
      <c r="K23" s="66"/>
      <c r="L23" s="67" t="s">
        <v>6031</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104" ht="51" x14ac:dyDescent="0.2">
      <c r="A24" s="64"/>
      <c r="B24" s="65"/>
      <c r="C24" s="329" t="s">
        <v>6017</v>
      </c>
      <c r="D24" s="330"/>
      <c r="E24" s="103">
        <v>0.5</v>
      </c>
      <c r="F24" s="69"/>
      <c r="G24" s="70"/>
      <c r="H24" s="71"/>
      <c r="I24" s="66"/>
      <c r="J24" s="72"/>
      <c r="K24" s="66"/>
      <c r="M24" s="67" t="s">
        <v>6017</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73" t="str">
        <f>C23</f>
        <v xml:space="preserve">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včetně oplocení .			</v>
      </c>
      <c r="BE24" s="53"/>
      <c r="BF24" s="53"/>
      <c r="BG24" s="53"/>
      <c r="BH24" s="53"/>
      <c r="BI24" s="53"/>
    </row>
    <row r="25" spans="1:104" x14ac:dyDescent="0.2">
      <c r="A25" s="54">
        <v>5</v>
      </c>
      <c r="B25" s="55" t="s">
        <v>6032</v>
      </c>
      <c r="C25" s="56" t="s">
        <v>6033</v>
      </c>
      <c r="D25" s="57" t="s">
        <v>5820</v>
      </c>
      <c r="E25" s="100">
        <v>0.5</v>
      </c>
      <c r="F25" s="59"/>
      <c r="G25" s="60">
        <f>E25*F25</f>
        <v>0</v>
      </c>
      <c r="H25" s="61">
        <v>0</v>
      </c>
      <c r="I25" s="62">
        <f>E25*H25</f>
        <v>0</v>
      </c>
      <c r="J25" s="61"/>
      <c r="K25" s="62">
        <f>E25*J25</f>
        <v>0</v>
      </c>
      <c r="O25" s="53"/>
      <c r="Z25" s="53"/>
      <c r="AA25" s="53">
        <v>12</v>
      </c>
      <c r="AB25" s="53">
        <v>0</v>
      </c>
      <c r="AC25" s="53">
        <v>5</v>
      </c>
      <c r="AD25" s="53"/>
      <c r="AE25" s="53"/>
      <c r="AF25" s="53"/>
      <c r="AG25" s="53"/>
      <c r="AH25" s="53"/>
      <c r="AI25" s="53"/>
      <c r="AJ25" s="53"/>
      <c r="AK25" s="53"/>
      <c r="AL25" s="53"/>
      <c r="AM25" s="53"/>
      <c r="AN25" s="53"/>
      <c r="AO25" s="53"/>
      <c r="AP25" s="53"/>
      <c r="AQ25" s="53"/>
      <c r="AR25" s="53"/>
      <c r="AS25" s="53"/>
      <c r="AT25" s="53"/>
      <c r="AU25" s="53"/>
      <c r="AV25" s="53"/>
      <c r="AW25" s="53"/>
      <c r="AX25" s="53"/>
      <c r="AY25" s="53"/>
      <c r="AZ25" s="63">
        <f>G25</f>
        <v>0</v>
      </c>
      <c r="BA25" s="53"/>
      <c r="BB25" s="53"/>
      <c r="BC25" s="53"/>
      <c r="BD25" s="53"/>
      <c r="BE25" s="53"/>
      <c r="BF25" s="53"/>
      <c r="BG25" s="53"/>
      <c r="BH25" s="53"/>
      <c r="BI25" s="53"/>
      <c r="CA25" s="53">
        <v>12</v>
      </c>
      <c r="CB25" s="53">
        <v>0</v>
      </c>
      <c r="CZ25" s="16">
        <v>2</v>
      </c>
    </row>
    <row r="26" spans="1:104" ht="45" x14ac:dyDescent="0.2">
      <c r="A26" s="64"/>
      <c r="B26" s="65"/>
      <c r="C26" s="326" t="s">
        <v>6034</v>
      </c>
      <c r="D26" s="327"/>
      <c r="E26" s="327"/>
      <c r="F26" s="327"/>
      <c r="G26" s="328"/>
      <c r="I26" s="66"/>
      <c r="K26" s="66"/>
      <c r="L26" s="67" t="s">
        <v>6034</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104" ht="76.5" x14ac:dyDescent="0.2">
      <c r="A27" s="64"/>
      <c r="B27" s="65"/>
      <c r="C27" s="329" t="s">
        <v>6017</v>
      </c>
      <c r="D27" s="330"/>
      <c r="E27" s="103">
        <v>0.5</v>
      </c>
      <c r="F27" s="69"/>
      <c r="G27" s="70"/>
      <c r="H27" s="71"/>
      <c r="I27" s="66"/>
      <c r="J27" s="72"/>
      <c r="K27" s="66"/>
      <c r="M27" s="67" t="s">
        <v>6017</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 xml:space="preserve">Náklady na vybavení objektů zařízení staveniště, ostraha staveniště,  odovodnění staveniště, náklady na energie spotřebované dodavatelem v rámci provozu zařízení staveniště, náklady na potřebný úklid v prostorách zařízení staveniště, náklady na nutnou údržbu a opravy na objektech zařízení staveniště a na přípojkách energií, osvětlení staveniště.				</v>
      </c>
      <c r="BE27" s="53"/>
      <c r="BF27" s="53"/>
      <c r="BG27" s="53"/>
      <c r="BH27" s="53"/>
      <c r="BI27" s="53"/>
    </row>
    <row r="28" spans="1:104" x14ac:dyDescent="0.2">
      <c r="A28" s="54">
        <v>6</v>
      </c>
      <c r="B28" s="55" t="s">
        <v>6035</v>
      </c>
      <c r="C28" s="56" t="s">
        <v>6036</v>
      </c>
      <c r="D28" s="57" t="s">
        <v>5820</v>
      </c>
      <c r="E28" s="100">
        <v>0.5</v>
      </c>
      <c r="F28" s="59"/>
      <c r="G28" s="60">
        <f>E28*F28</f>
        <v>0</v>
      </c>
      <c r="H28" s="61">
        <v>0</v>
      </c>
      <c r="I28" s="62">
        <f>E28*H28</f>
        <v>0</v>
      </c>
      <c r="J28" s="61"/>
      <c r="K28" s="62">
        <f>E28*J28</f>
        <v>0</v>
      </c>
      <c r="O28" s="53"/>
      <c r="Z28" s="53"/>
      <c r="AA28" s="53">
        <v>12</v>
      </c>
      <c r="AB28" s="53">
        <v>0</v>
      </c>
      <c r="AC28" s="53">
        <v>6</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12</v>
      </c>
      <c r="CB28" s="53">
        <v>0</v>
      </c>
      <c r="CZ28" s="16">
        <v>2</v>
      </c>
    </row>
    <row r="29" spans="1:104" ht="33.75" x14ac:dyDescent="0.2">
      <c r="A29" s="64"/>
      <c r="B29" s="65"/>
      <c r="C29" s="326" t="s">
        <v>6037</v>
      </c>
      <c r="D29" s="327"/>
      <c r="E29" s="327"/>
      <c r="F29" s="327"/>
      <c r="G29" s="328"/>
      <c r="I29" s="66"/>
      <c r="K29" s="66"/>
      <c r="L29" s="67" t="s">
        <v>6037</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ht="51" x14ac:dyDescent="0.2">
      <c r="A30" s="64"/>
      <c r="B30" s="65"/>
      <c r="C30" s="329" t="s">
        <v>6017</v>
      </c>
      <c r="D30" s="330"/>
      <c r="E30" s="103">
        <v>0.5</v>
      </c>
      <c r="F30" s="69"/>
      <c r="G30" s="70"/>
      <c r="H30" s="71"/>
      <c r="I30" s="66"/>
      <c r="J30" s="72"/>
      <c r="K30" s="66"/>
      <c r="M30" s="67" t="s">
        <v>6017</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73" t="str">
        <f>C29</f>
        <v xml:space="preserve">Odstranění objektů zařízení staveniště včetně přípojek energií a jejich odvoz. Položka zahrnuje i náklady na úpravu povrchů po odstranění zařízení staveniště a úklid ploch, na kterých bylo zařízení staveniště provozováno. Uvedení území do původního stavu .				</v>
      </c>
      <c r="BE30" s="53"/>
      <c r="BF30" s="53"/>
      <c r="BG30" s="53"/>
      <c r="BH30" s="53"/>
      <c r="BI30" s="53"/>
    </row>
    <row r="31" spans="1:104" ht="22.5" x14ac:dyDescent="0.2">
      <c r="A31" s="54">
        <v>7</v>
      </c>
      <c r="B31" s="55" t="s">
        <v>6038</v>
      </c>
      <c r="C31" s="56" t="s">
        <v>6039</v>
      </c>
      <c r="D31" s="57" t="s">
        <v>5820</v>
      </c>
      <c r="E31" s="100">
        <v>0.5</v>
      </c>
      <c r="F31" s="59"/>
      <c r="G31" s="60">
        <f>E31*F31</f>
        <v>0</v>
      </c>
      <c r="H31" s="61">
        <v>0</v>
      </c>
      <c r="I31" s="62">
        <f>E31*H31</f>
        <v>0</v>
      </c>
      <c r="J31" s="61"/>
      <c r="K31" s="62">
        <f>E31*J31</f>
        <v>0</v>
      </c>
      <c r="O31" s="53"/>
      <c r="Z31" s="53"/>
      <c r="AA31" s="53">
        <v>12</v>
      </c>
      <c r="AB31" s="53">
        <v>0</v>
      </c>
      <c r="AC31" s="53">
        <v>7</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G31</f>
        <v>0</v>
      </c>
      <c r="BA31" s="53"/>
      <c r="BB31" s="53"/>
      <c r="BC31" s="53"/>
      <c r="BD31" s="53"/>
      <c r="BE31" s="53"/>
      <c r="BF31" s="53"/>
      <c r="BG31" s="53"/>
      <c r="BH31" s="53"/>
      <c r="BI31" s="53"/>
      <c r="CA31" s="53">
        <v>12</v>
      </c>
      <c r="CB31" s="53">
        <v>0</v>
      </c>
      <c r="CZ31" s="16">
        <v>2</v>
      </c>
    </row>
    <row r="32" spans="1:104" ht="56.25" x14ac:dyDescent="0.2">
      <c r="A32" s="64"/>
      <c r="B32" s="65"/>
      <c r="C32" s="326" t="s">
        <v>6040</v>
      </c>
      <c r="D32" s="327"/>
      <c r="E32" s="327"/>
      <c r="F32" s="327"/>
      <c r="G32" s="328"/>
      <c r="I32" s="66"/>
      <c r="K32" s="66"/>
      <c r="L32" s="67" t="s">
        <v>6040</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6" t="s">
        <v>6041</v>
      </c>
      <c r="D33" s="327"/>
      <c r="E33" s="327"/>
      <c r="F33" s="327"/>
      <c r="G33" s="328"/>
      <c r="I33" s="66"/>
      <c r="K33" s="66"/>
      <c r="L33" s="67" t="s">
        <v>6041</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ht="22.5" x14ac:dyDescent="0.2">
      <c r="A34" s="64"/>
      <c r="B34" s="65"/>
      <c r="C34" s="326" t="s">
        <v>6042</v>
      </c>
      <c r="D34" s="327"/>
      <c r="E34" s="327"/>
      <c r="F34" s="327"/>
      <c r="G34" s="328"/>
      <c r="I34" s="66"/>
      <c r="K34" s="66"/>
      <c r="L34" s="67" t="s">
        <v>6042</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ht="25.5" x14ac:dyDescent="0.2">
      <c r="A35" s="64"/>
      <c r="B35" s="65"/>
      <c r="C35" s="329" t="s">
        <v>6017</v>
      </c>
      <c r="D35" s="330"/>
      <c r="E35" s="103">
        <v>0.5</v>
      </c>
      <c r="F35" s="69"/>
      <c r="G35" s="70"/>
      <c r="H35" s="71"/>
      <c r="I35" s="66"/>
      <c r="J35" s="72"/>
      <c r="K35" s="66"/>
      <c r="M35" s="67" t="s">
        <v>6017</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 xml:space="preserve">Náklady spojené se zábory veřejných prostranství, vč. komunikací (poplatky za zřízení záboru a nájemné za užívání veřejných ploch):	</v>
      </c>
      <c r="BE35" s="53"/>
      <c r="BF35" s="53"/>
      <c r="BG35" s="53"/>
      <c r="BH35" s="53"/>
      <c r="BI35" s="53"/>
    </row>
    <row r="36" spans="1:104" x14ac:dyDescent="0.2">
      <c r="A36" s="54">
        <v>8</v>
      </c>
      <c r="B36" s="55" t="s">
        <v>6043</v>
      </c>
      <c r="C36" s="56" t="s">
        <v>6044</v>
      </c>
      <c r="D36" s="57" t="s">
        <v>5820</v>
      </c>
      <c r="E36" s="100">
        <v>0.5</v>
      </c>
      <c r="F36" s="59"/>
      <c r="G36" s="60">
        <f>E36*F36</f>
        <v>0</v>
      </c>
      <c r="H36" s="61">
        <v>0</v>
      </c>
      <c r="I36" s="62">
        <f>E36*H36</f>
        <v>0</v>
      </c>
      <c r="J36" s="61"/>
      <c r="K36" s="62">
        <f>E36*J36</f>
        <v>0</v>
      </c>
      <c r="O36" s="53"/>
      <c r="Z36" s="53"/>
      <c r="AA36" s="53">
        <v>12</v>
      </c>
      <c r="AB36" s="53">
        <v>0</v>
      </c>
      <c r="AC36" s="53">
        <v>9</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12</v>
      </c>
      <c r="CB36" s="53">
        <v>0</v>
      </c>
      <c r="CZ36" s="16">
        <v>2</v>
      </c>
    </row>
    <row r="37" spans="1:104" ht="45" x14ac:dyDescent="0.2">
      <c r="A37" s="64"/>
      <c r="B37" s="65"/>
      <c r="C37" s="326" t="s">
        <v>6045</v>
      </c>
      <c r="D37" s="327"/>
      <c r="E37" s="327"/>
      <c r="F37" s="327"/>
      <c r="G37" s="328"/>
      <c r="I37" s="66"/>
      <c r="K37" s="66"/>
      <c r="L37" s="67" t="s">
        <v>6045</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64"/>
      <c r="B38" s="65"/>
      <c r="C38" s="326" t="s">
        <v>6046</v>
      </c>
      <c r="D38" s="327"/>
      <c r="E38" s="327"/>
      <c r="F38" s="327"/>
      <c r="G38" s="328"/>
      <c r="I38" s="66"/>
      <c r="K38" s="66"/>
      <c r="L38" s="67" t="s">
        <v>6046</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ht="25.5" x14ac:dyDescent="0.2">
      <c r="A39" s="64"/>
      <c r="B39" s="65"/>
      <c r="C39" s="329" t="s">
        <v>6017</v>
      </c>
      <c r="D39" s="330"/>
      <c r="E39" s="103">
        <v>0.5</v>
      </c>
      <c r="F39" s="69"/>
      <c r="G39" s="70"/>
      <c r="H39" s="71"/>
      <c r="I39" s="66"/>
      <c r="J39" s="72"/>
      <c r="K39" s="66"/>
      <c r="M39" s="67" t="s">
        <v>6017</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 xml:space="preserve">Součástí této položky jsou i náklady na další činnosti a požadavky pro BOZP,PO,				</v>
      </c>
      <c r="BE39" s="53"/>
      <c r="BF39" s="53"/>
      <c r="BG39" s="53"/>
      <c r="BH39" s="53"/>
      <c r="BI39" s="53"/>
    </row>
    <row r="40" spans="1:104" x14ac:dyDescent="0.2">
      <c r="A40" s="54">
        <v>9</v>
      </c>
      <c r="B40" s="55" t="s">
        <v>6047</v>
      </c>
      <c r="C40" s="56" t="s">
        <v>6048</v>
      </c>
      <c r="D40" s="57" t="s">
        <v>5820</v>
      </c>
      <c r="E40" s="100">
        <v>0.5</v>
      </c>
      <c r="F40" s="59"/>
      <c r="G40" s="60">
        <f>E40*F40</f>
        <v>0</v>
      </c>
      <c r="H40" s="61">
        <v>0</v>
      </c>
      <c r="I40" s="62">
        <f>E40*H40</f>
        <v>0</v>
      </c>
      <c r="J40" s="61"/>
      <c r="K40" s="62">
        <f>E40*J40</f>
        <v>0</v>
      </c>
      <c r="O40" s="53"/>
      <c r="Z40" s="53"/>
      <c r="AA40" s="53">
        <v>12</v>
      </c>
      <c r="AB40" s="53">
        <v>0</v>
      </c>
      <c r="AC40" s="53">
        <v>10</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12</v>
      </c>
      <c r="CB40" s="53">
        <v>0</v>
      </c>
      <c r="CZ40" s="16">
        <v>2</v>
      </c>
    </row>
    <row r="41" spans="1:104" ht="56.25" x14ac:dyDescent="0.2">
      <c r="A41" s="64"/>
      <c r="B41" s="65"/>
      <c r="C41" s="326" t="s">
        <v>6049</v>
      </c>
      <c r="D41" s="327"/>
      <c r="E41" s="327"/>
      <c r="F41" s="327"/>
      <c r="G41" s="328"/>
      <c r="I41" s="66"/>
      <c r="K41" s="66"/>
      <c r="L41" s="67" t="s">
        <v>6049</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ht="89.25" x14ac:dyDescent="0.2">
      <c r="A42" s="64"/>
      <c r="B42" s="65"/>
      <c r="C42" s="329" t="s">
        <v>6017</v>
      </c>
      <c r="D42" s="330"/>
      <c r="E42" s="103">
        <v>0.5</v>
      </c>
      <c r="F42" s="69"/>
      <c r="G42" s="70"/>
      <c r="H42" s="71"/>
      <c r="I42" s="66"/>
      <c r="J42" s="72"/>
      <c r="K42" s="66"/>
      <c r="M42" s="67" t="s">
        <v>6017</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73" t="str">
        <f>C41</f>
        <v xml:space="preserve">Předmětem podrobné pasportizace jsou všechny dočasné a trvalé objekty v okolí budované stavby a vlastnosti, které mohou být nepříznivě ovlivněny nebo poškozeny stavebním postupem a zahrnují zejména nadzemní i podzemní objekty a nemovitosti,  komunikace a ostatní pozemky včetně stromů. Jedná se především o prokazatelné podrobné zjištění a dokladování technického stavu objektů, existujících před zahájením stavby .				</v>
      </c>
      <c r="BE42" s="53"/>
      <c r="BF42" s="53"/>
      <c r="BG42" s="53"/>
      <c r="BH42" s="53"/>
      <c r="BI42" s="53"/>
    </row>
    <row r="43" spans="1:104" x14ac:dyDescent="0.2">
      <c r="A43" s="54">
        <v>10</v>
      </c>
      <c r="B43" s="55" t="s">
        <v>6050</v>
      </c>
      <c r="C43" s="56" t="s">
        <v>6051</v>
      </c>
      <c r="D43" s="57" t="s">
        <v>5820</v>
      </c>
      <c r="E43" s="100">
        <v>0.5</v>
      </c>
      <c r="F43" s="59"/>
      <c r="G43" s="60">
        <f>E43*F43</f>
        <v>0</v>
      </c>
      <c r="H43" s="61">
        <v>0</v>
      </c>
      <c r="I43" s="62">
        <f>E43*H43</f>
        <v>0</v>
      </c>
      <c r="J43" s="61"/>
      <c r="K43" s="62">
        <f>E43*J43</f>
        <v>0</v>
      </c>
      <c r="O43" s="53"/>
      <c r="Z43" s="53"/>
      <c r="AA43" s="53">
        <v>12</v>
      </c>
      <c r="AB43" s="53">
        <v>0</v>
      </c>
      <c r="AC43" s="53">
        <v>11</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G43</f>
        <v>0</v>
      </c>
      <c r="BA43" s="53"/>
      <c r="BB43" s="53"/>
      <c r="BC43" s="53"/>
      <c r="BD43" s="53"/>
      <c r="BE43" s="53"/>
      <c r="BF43" s="53"/>
      <c r="BG43" s="53"/>
      <c r="BH43" s="53"/>
      <c r="BI43" s="53"/>
      <c r="CA43" s="53">
        <v>12</v>
      </c>
      <c r="CB43" s="53">
        <v>0</v>
      </c>
      <c r="CZ43" s="16">
        <v>2</v>
      </c>
    </row>
    <row r="44" spans="1:104" ht="45" x14ac:dyDescent="0.2">
      <c r="A44" s="64"/>
      <c r="B44" s="65"/>
      <c r="C44" s="326" t="s">
        <v>6052</v>
      </c>
      <c r="D44" s="327"/>
      <c r="E44" s="327"/>
      <c r="F44" s="327"/>
      <c r="G44" s="328"/>
      <c r="I44" s="66"/>
      <c r="K44" s="66"/>
      <c r="L44" s="67" t="s">
        <v>6052</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ht="63.75" x14ac:dyDescent="0.2">
      <c r="A45" s="64"/>
      <c r="B45" s="65"/>
      <c r="C45" s="329" t="s">
        <v>6017</v>
      </c>
      <c r="D45" s="330"/>
      <c r="E45" s="103">
        <v>0.5</v>
      </c>
      <c r="F45" s="69"/>
      <c r="G45" s="70"/>
      <c r="H45" s="71"/>
      <c r="I45" s="66"/>
      <c r="J45" s="72"/>
      <c r="K45" s="66"/>
      <c r="M45" s="67" t="s">
        <v>6017</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 xml:space="preserve">Podrobná fotodokumentace průběhu výstavby - položka zahrnuje náklady na zřízení foto nebo video dokumentace a jej archivaci. Fotodokumentace zachytí průběh výstavby výstavby objektu včetně přípojek a veškerých zakrývaných konstrukcí . Fotodokumentace bude členěna přehledně dle  definice TDI.				</v>
      </c>
      <c r="BE45" s="53"/>
      <c r="BF45" s="53"/>
      <c r="BG45" s="53"/>
      <c r="BH45" s="53"/>
      <c r="BI45" s="53"/>
    </row>
    <row r="46" spans="1:104" x14ac:dyDescent="0.2">
      <c r="A46" s="54">
        <v>11</v>
      </c>
      <c r="B46" s="55" t="s">
        <v>6053</v>
      </c>
      <c r="C46" s="56" t="s">
        <v>6054</v>
      </c>
      <c r="D46" s="57" t="s">
        <v>5820</v>
      </c>
      <c r="E46" s="100">
        <v>0.5</v>
      </c>
      <c r="F46" s="59"/>
      <c r="G46" s="60">
        <f>E46*F46</f>
        <v>0</v>
      </c>
      <c r="H46" s="61">
        <v>0</v>
      </c>
      <c r="I46" s="62">
        <f>E46*H46</f>
        <v>0</v>
      </c>
      <c r="J46" s="61"/>
      <c r="K46" s="62">
        <f>E46*J46</f>
        <v>0</v>
      </c>
      <c r="O46" s="53"/>
      <c r="Z46" s="53"/>
      <c r="AA46" s="53">
        <v>12</v>
      </c>
      <c r="AB46" s="53">
        <v>0</v>
      </c>
      <c r="AC46" s="53">
        <v>12</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12</v>
      </c>
      <c r="CB46" s="53">
        <v>0</v>
      </c>
      <c r="CZ46" s="16">
        <v>2</v>
      </c>
    </row>
    <row r="47" spans="1:104" ht="22.5" x14ac:dyDescent="0.2">
      <c r="A47" s="64"/>
      <c r="B47" s="65"/>
      <c r="C47" s="326" t="s">
        <v>6055</v>
      </c>
      <c r="D47" s="327"/>
      <c r="E47" s="327"/>
      <c r="F47" s="327"/>
      <c r="G47" s="328"/>
      <c r="I47" s="66"/>
      <c r="K47" s="66"/>
      <c r="L47" s="67" t="s">
        <v>6055</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104" ht="45" x14ac:dyDescent="0.2">
      <c r="A48" s="64"/>
      <c r="B48" s="65"/>
      <c r="C48" s="326" t="s">
        <v>6056</v>
      </c>
      <c r="D48" s="327"/>
      <c r="E48" s="327"/>
      <c r="F48" s="327"/>
      <c r="G48" s="328"/>
      <c r="I48" s="66"/>
      <c r="K48" s="66"/>
      <c r="L48" s="67" t="s">
        <v>6056</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ht="76.5" x14ac:dyDescent="0.2">
      <c r="A49" s="64"/>
      <c r="B49" s="65"/>
      <c r="C49" s="329" t="s">
        <v>6017</v>
      </c>
      <c r="D49" s="330"/>
      <c r="E49" s="103">
        <v>0.5</v>
      </c>
      <c r="F49" s="69"/>
      <c r="G49" s="70"/>
      <c r="H49" s="71"/>
      <c r="I49" s="66"/>
      <c r="J49" s="72"/>
      <c r="K49" s="66"/>
      <c r="M49" s="67" t="s">
        <v>6017</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 xml:space="preserve">Položka zahrnuje práce nutné k odzkoušení  strojů a zařízení  rozvodu vody, kanalizace topení ,plynu , vzduchotechniky ve vzájemných vazbách a k prokázání, že dodávka je schopna zkušebního provozu. V paušální ceně musí být obsaženy veškeré náklady na vlastní provedení zkoušek, jejich organizaci, náklady na energie, média a materiály nutné pro provedení zkoušek. 				</v>
      </c>
      <c r="BE49" s="53"/>
      <c r="BF49" s="53"/>
      <c r="BG49" s="53"/>
      <c r="BH49" s="53"/>
      <c r="BI49" s="53"/>
    </row>
    <row r="50" spans="1:104" ht="22.5" x14ac:dyDescent="0.2">
      <c r="A50" s="54">
        <v>12</v>
      </c>
      <c r="B50" s="55" t="s">
        <v>6057</v>
      </c>
      <c r="C50" s="56" t="s">
        <v>6058</v>
      </c>
      <c r="D50" s="57" t="s">
        <v>5820</v>
      </c>
      <c r="E50" s="100">
        <v>0.5</v>
      </c>
      <c r="F50" s="59"/>
      <c r="G50" s="60">
        <f>E50*F50</f>
        <v>0</v>
      </c>
      <c r="H50" s="61">
        <v>0</v>
      </c>
      <c r="I50" s="62">
        <f>E50*H50</f>
        <v>0</v>
      </c>
      <c r="J50" s="61"/>
      <c r="K50" s="62">
        <f>E50*J50</f>
        <v>0</v>
      </c>
      <c r="O50" s="53"/>
      <c r="Z50" s="53"/>
      <c r="AA50" s="53">
        <v>12</v>
      </c>
      <c r="AB50" s="53">
        <v>0</v>
      </c>
      <c r="AC50" s="53">
        <v>13</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12</v>
      </c>
      <c r="CB50" s="53">
        <v>0</v>
      </c>
      <c r="CZ50" s="16">
        <v>2</v>
      </c>
    </row>
    <row r="51" spans="1:104" ht="33.75" x14ac:dyDescent="0.2">
      <c r="A51" s="64"/>
      <c r="B51" s="65"/>
      <c r="C51" s="326" t="s">
        <v>6059</v>
      </c>
      <c r="D51" s="327"/>
      <c r="E51" s="327"/>
      <c r="F51" s="327"/>
      <c r="G51" s="328"/>
      <c r="I51" s="66"/>
      <c r="K51" s="66"/>
      <c r="L51" s="67" t="s">
        <v>6059</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64"/>
      <c r="B52" s="65"/>
      <c r="C52" s="326" t="s">
        <v>6060</v>
      </c>
      <c r="D52" s="327"/>
      <c r="E52" s="327"/>
      <c r="F52" s="327"/>
      <c r="G52" s="328"/>
      <c r="I52" s="66"/>
      <c r="K52" s="66"/>
      <c r="L52" s="67" t="s">
        <v>6060</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x14ac:dyDescent="0.2">
      <c r="A53" s="64"/>
      <c r="B53" s="65"/>
      <c r="C53" s="329" t="s">
        <v>6017</v>
      </c>
      <c r="D53" s="330"/>
      <c r="E53" s="103">
        <v>0.5</v>
      </c>
      <c r="F53" s="69"/>
      <c r="G53" s="70"/>
      <c r="H53" s="71"/>
      <c r="I53" s="66"/>
      <c r="J53" s="72"/>
      <c r="K53" s="66"/>
      <c r="M53" s="67" t="s">
        <v>6017</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C52</f>
        <v xml:space="preserve">			</v>
      </c>
      <c r="BE53" s="53"/>
      <c r="BF53" s="53"/>
      <c r="BG53" s="53"/>
      <c r="BH53" s="53"/>
      <c r="BI53" s="53"/>
    </row>
    <row r="54" spans="1:104" x14ac:dyDescent="0.2">
      <c r="A54" s="54">
        <v>13</v>
      </c>
      <c r="B54" s="55" t="s">
        <v>6061</v>
      </c>
      <c r="C54" s="56" t="s">
        <v>6062</v>
      </c>
      <c r="D54" s="57" t="s">
        <v>5820</v>
      </c>
      <c r="E54" s="100">
        <v>0.5</v>
      </c>
      <c r="F54" s="59"/>
      <c r="G54" s="60">
        <f>E54*F54</f>
        <v>0</v>
      </c>
      <c r="H54" s="61">
        <v>0</v>
      </c>
      <c r="I54" s="62">
        <f>E54*H54</f>
        <v>0</v>
      </c>
      <c r="J54" s="61"/>
      <c r="K54" s="62">
        <f>E54*J54</f>
        <v>0</v>
      </c>
      <c r="O54" s="53"/>
      <c r="Z54" s="53"/>
      <c r="AA54" s="53">
        <v>12</v>
      </c>
      <c r="AB54" s="53">
        <v>0</v>
      </c>
      <c r="AC54" s="53">
        <v>14</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12</v>
      </c>
      <c r="CB54" s="53">
        <v>0</v>
      </c>
      <c r="CZ54" s="16">
        <v>2</v>
      </c>
    </row>
    <row r="55" spans="1:104" ht="22.5" x14ac:dyDescent="0.2">
      <c r="A55" s="64"/>
      <c r="B55" s="65"/>
      <c r="C55" s="326" t="s">
        <v>6063</v>
      </c>
      <c r="D55" s="327"/>
      <c r="E55" s="327"/>
      <c r="F55" s="327"/>
      <c r="G55" s="328"/>
      <c r="I55" s="66"/>
      <c r="K55" s="66"/>
      <c r="L55" s="67" t="s">
        <v>6063</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104" ht="25.5" x14ac:dyDescent="0.2">
      <c r="A56" s="64"/>
      <c r="B56" s="65"/>
      <c r="C56" s="329" t="s">
        <v>6017</v>
      </c>
      <c r="D56" s="330"/>
      <c r="E56" s="103">
        <v>0.5</v>
      </c>
      <c r="F56" s="69"/>
      <c r="G56" s="70"/>
      <c r="H56" s="71"/>
      <c r="I56" s="66"/>
      <c r="J56" s="72"/>
      <c r="K56" s="66"/>
      <c r="M56" s="67" t="s">
        <v>6017</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73" t="str">
        <f>C55</f>
        <v xml:space="preserve">Náklady na vyhotovení dokumentace skutečného provedení stavby a její předání objednateli v požadované formě a požadovaném počtu.				</v>
      </c>
      <c r="BE56" s="53"/>
      <c r="BF56" s="53"/>
      <c r="BG56" s="53"/>
      <c r="BH56" s="53"/>
      <c r="BI56" s="53"/>
    </row>
    <row r="57" spans="1:104" ht="22.5" x14ac:dyDescent="0.2">
      <c r="A57" s="54">
        <v>14</v>
      </c>
      <c r="B57" s="55" t="s">
        <v>6064</v>
      </c>
      <c r="C57" s="56" t="s">
        <v>6065</v>
      </c>
      <c r="D57" s="57" t="s">
        <v>5820</v>
      </c>
      <c r="E57" s="100">
        <v>0.5</v>
      </c>
      <c r="F57" s="59"/>
      <c r="G57" s="60">
        <f>E57*F57</f>
        <v>0</v>
      </c>
      <c r="H57" s="61">
        <v>0</v>
      </c>
      <c r="I57" s="62">
        <f>E57*H57</f>
        <v>0</v>
      </c>
      <c r="J57" s="61"/>
      <c r="K57" s="62">
        <f>E57*J57</f>
        <v>0</v>
      </c>
      <c r="O57" s="53"/>
      <c r="Z57" s="53"/>
      <c r="AA57" s="53">
        <v>12</v>
      </c>
      <c r="AB57" s="53">
        <v>0</v>
      </c>
      <c r="AC57" s="53">
        <v>15</v>
      </c>
      <c r="AD57" s="53"/>
      <c r="AE57" s="53"/>
      <c r="AF57" s="53"/>
      <c r="AG57" s="53"/>
      <c r="AH57" s="53"/>
      <c r="AI57" s="53"/>
      <c r="AJ57" s="53"/>
      <c r="AK57" s="53"/>
      <c r="AL57" s="53"/>
      <c r="AM57" s="53"/>
      <c r="AN57" s="53"/>
      <c r="AO57" s="53"/>
      <c r="AP57" s="53"/>
      <c r="AQ57" s="53"/>
      <c r="AR57" s="53"/>
      <c r="AS57" s="53"/>
      <c r="AT57" s="53"/>
      <c r="AU57" s="53"/>
      <c r="AV57" s="53"/>
      <c r="AW57" s="53"/>
      <c r="AX57" s="53"/>
      <c r="AY57" s="53"/>
      <c r="AZ57" s="63">
        <f>G57</f>
        <v>0</v>
      </c>
      <c r="BA57" s="53"/>
      <c r="BB57" s="53"/>
      <c r="BC57" s="53"/>
      <c r="BD57" s="53"/>
      <c r="BE57" s="53"/>
      <c r="BF57" s="53"/>
      <c r="BG57" s="53"/>
      <c r="BH57" s="53"/>
      <c r="BI57" s="53"/>
      <c r="CA57" s="53">
        <v>12</v>
      </c>
      <c r="CB57" s="53">
        <v>0</v>
      </c>
      <c r="CZ57" s="16">
        <v>2</v>
      </c>
    </row>
    <row r="58" spans="1:104" ht="33.75" x14ac:dyDescent="0.2">
      <c r="A58" s="64"/>
      <c r="B58" s="65"/>
      <c r="C58" s="326" t="s">
        <v>6066</v>
      </c>
      <c r="D58" s="327"/>
      <c r="E58" s="327"/>
      <c r="F58" s="327"/>
      <c r="G58" s="328"/>
      <c r="I58" s="66"/>
      <c r="K58" s="66"/>
      <c r="L58" s="67" t="s">
        <v>6066</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104" ht="22.5" x14ac:dyDescent="0.2">
      <c r="A59" s="64"/>
      <c r="B59" s="65"/>
      <c r="C59" s="326" t="s">
        <v>6067</v>
      </c>
      <c r="D59" s="327"/>
      <c r="E59" s="327"/>
      <c r="F59" s="327"/>
      <c r="G59" s="328"/>
      <c r="I59" s="66"/>
      <c r="K59" s="66"/>
      <c r="L59" s="67" t="s">
        <v>6067</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ht="25.5" x14ac:dyDescent="0.2">
      <c r="A60" s="64"/>
      <c r="B60" s="65"/>
      <c r="C60" s="329" t="s">
        <v>6017</v>
      </c>
      <c r="D60" s="330"/>
      <c r="E60" s="103">
        <v>0.5</v>
      </c>
      <c r="F60" s="69"/>
      <c r="G60" s="70"/>
      <c r="H60" s="71"/>
      <c r="I60" s="66"/>
      <c r="J60" s="72"/>
      <c r="K60" s="66"/>
      <c r="M60" s="67" t="s">
        <v>6017</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73" t="str">
        <f>C59</f>
        <v>geometrický plán pro bytový dům pro zápis do katastru a zvlášť GP pro parkoviště. 4 x tištěné vyhotovení + 1 x elektronicky na CD</v>
      </c>
      <c r="BE60" s="53"/>
      <c r="BF60" s="53"/>
      <c r="BG60" s="53"/>
      <c r="BH60" s="53"/>
      <c r="BI60" s="53"/>
    </row>
    <row r="61" spans="1:104" x14ac:dyDescent="0.2">
      <c r="A61" s="54">
        <v>15</v>
      </c>
      <c r="B61" s="55" t="s">
        <v>6068</v>
      </c>
      <c r="C61" s="56" t="s">
        <v>6069</v>
      </c>
      <c r="D61" s="57" t="s">
        <v>5820</v>
      </c>
      <c r="E61" s="100">
        <v>0.5</v>
      </c>
      <c r="F61" s="59"/>
      <c r="G61" s="60">
        <f>E61*F61</f>
        <v>0</v>
      </c>
      <c r="H61" s="61">
        <v>0</v>
      </c>
      <c r="I61" s="62">
        <f>E61*H61</f>
        <v>0</v>
      </c>
      <c r="J61" s="61"/>
      <c r="K61" s="62">
        <f>E61*J61</f>
        <v>0</v>
      </c>
      <c r="O61" s="53"/>
      <c r="Z61" s="53"/>
      <c r="AA61" s="53">
        <v>12</v>
      </c>
      <c r="AB61" s="53">
        <v>0</v>
      </c>
      <c r="AC61" s="53">
        <v>16</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G61</f>
        <v>0</v>
      </c>
      <c r="BA61" s="53"/>
      <c r="BB61" s="53"/>
      <c r="BC61" s="53"/>
      <c r="BD61" s="53"/>
      <c r="BE61" s="53"/>
      <c r="BF61" s="53"/>
      <c r="BG61" s="53"/>
      <c r="BH61" s="53"/>
      <c r="BI61" s="53"/>
      <c r="CA61" s="53">
        <v>12</v>
      </c>
      <c r="CB61" s="53">
        <v>0</v>
      </c>
      <c r="CZ61" s="16">
        <v>2</v>
      </c>
    </row>
    <row r="62" spans="1:104" ht="67.5" x14ac:dyDescent="0.2">
      <c r="A62" s="64"/>
      <c r="B62" s="65"/>
      <c r="C62" s="326" t="s">
        <v>6070</v>
      </c>
      <c r="D62" s="327"/>
      <c r="E62" s="327"/>
      <c r="F62" s="327"/>
      <c r="G62" s="328"/>
      <c r="I62" s="66"/>
      <c r="K62" s="66"/>
      <c r="L62" s="67" t="s">
        <v>6070</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ht="114.75" x14ac:dyDescent="0.2">
      <c r="A63" s="64"/>
      <c r="B63" s="65"/>
      <c r="C63" s="329" t="s">
        <v>6017</v>
      </c>
      <c r="D63" s="330"/>
      <c r="E63" s="103">
        <v>0.5</v>
      </c>
      <c r="F63" s="69"/>
      <c r="G63" s="70"/>
      <c r="H63" s="71"/>
      <c r="I63" s="66"/>
      <c r="J63" s="72"/>
      <c r="K63" s="66"/>
      <c r="M63" s="67" t="s">
        <v>6017</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C62</f>
        <v xml:space="preserve">Položka zahrnuje náklady na zajištění výchozích vytyčovacích údajů (výchozí vytyčovací a výškové body), prověření stávajících výškových kót terénu a výškových kót a polohy staveb významných z hlediska předmětné stavby a prověření souladu těchto údajů s projektovou dokumentací. Dále položka zahrnuje veškeré vytyčovací práce pro realizaci předmětné stavby. Součástí položky jsou i náklady na vytýčení inženýrských sítí jejich správci. Přesnou polohu sítí zjistí Zhotovitel kopanými sondami. 				včetně geometrického plánu pro zápis do katastru zvlášť pro bytový dum a zvlášť pro parkoviště. </v>
      </c>
      <c r="BE63" s="53"/>
      <c r="BF63" s="53"/>
      <c r="BG63" s="53"/>
      <c r="BH63" s="53"/>
      <c r="BI63" s="53"/>
    </row>
    <row r="64" spans="1:104" x14ac:dyDescent="0.2">
      <c r="A64" s="74" t="s">
        <v>42</v>
      </c>
      <c r="B64" s="75" t="s">
        <v>44</v>
      </c>
      <c r="C64" s="76" t="s">
        <v>45</v>
      </c>
      <c r="D64" s="77"/>
      <c r="E64" s="78"/>
      <c r="F64" s="78"/>
      <c r="G64" s="79">
        <f>SUM(G7:G63)</f>
        <v>0</v>
      </c>
      <c r="H64" s="80"/>
      <c r="I64" s="79">
        <f>SUM(I7:I63)</f>
        <v>0</v>
      </c>
      <c r="J64" s="81"/>
      <c r="K64" s="79">
        <f>SUM(K7:K63)</f>
        <v>0</v>
      </c>
      <c r="O64" s="53"/>
      <c r="X64" s="82">
        <f>K64</f>
        <v>0</v>
      </c>
      <c r="Y64" s="82">
        <f>I64</f>
        <v>0</v>
      </c>
      <c r="Z64" s="63">
        <f>G64</f>
        <v>0</v>
      </c>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83"/>
      <c r="BB64" s="83"/>
      <c r="BC64" s="83"/>
      <c r="BD64" s="83"/>
      <c r="BE64" s="83"/>
      <c r="BF64" s="83"/>
      <c r="BG64" s="53"/>
      <c r="BH64" s="53"/>
      <c r="BI64" s="53"/>
    </row>
    <row r="65" spans="1:58" x14ac:dyDescent="0.2">
      <c r="A65" s="84" t="s">
        <v>23</v>
      </c>
      <c r="B65" s="85" t="s">
        <v>43</v>
      </c>
      <c r="C65" s="86"/>
      <c r="D65" s="87"/>
      <c r="E65" s="88"/>
      <c r="F65" s="88"/>
      <c r="G65" s="89">
        <f>SUM(Z7:Z65)</f>
        <v>0</v>
      </c>
      <c r="H65" s="90"/>
      <c r="I65" s="89">
        <f>SUM(Y7:Y65)</f>
        <v>0</v>
      </c>
      <c r="J65" s="90"/>
      <c r="K65" s="89">
        <f>SUM(X7:X65)</f>
        <v>0</v>
      </c>
      <c r="O65" s="53"/>
      <c r="BA65" s="91"/>
      <c r="BB65" s="91"/>
      <c r="BC65" s="91"/>
      <c r="BD65" s="91"/>
      <c r="BE65" s="91"/>
      <c r="BF65" s="91"/>
    </row>
    <row r="66" spans="1:58" x14ac:dyDescent="0.2">
      <c r="E66" s="16"/>
    </row>
    <row r="67" spans="1:58" x14ac:dyDescent="0.2">
      <c r="E67" s="16"/>
    </row>
    <row r="68" spans="1:58" x14ac:dyDescent="0.2">
      <c r="E68" s="16"/>
    </row>
    <row r="69" spans="1:58" x14ac:dyDescent="0.2">
      <c r="E69" s="16"/>
    </row>
    <row r="70" spans="1:58" x14ac:dyDescent="0.2">
      <c r="E70" s="16"/>
    </row>
    <row r="71" spans="1:58" x14ac:dyDescent="0.2">
      <c r="E71" s="16"/>
    </row>
    <row r="72" spans="1:58" x14ac:dyDescent="0.2">
      <c r="E72" s="16"/>
    </row>
    <row r="73" spans="1:58" x14ac:dyDescent="0.2">
      <c r="E73" s="16"/>
    </row>
    <row r="74" spans="1:58" x14ac:dyDescent="0.2">
      <c r="E74" s="16"/>
    </row>
    <row r="75" spans="1:58" x14ac:dyDescent="0.2">
      <c r="E75" s="16"/>
    </row>
    <row r="76" spans="1:58" x14ac:dyDescent="0.2">
      <c r="E76" s="16"/>
    </row>
    <row r="77" spans="1:58" x14ac:dyDescent="0.2">
      <c r="E77" s="16"/>
    </row>
    <row r="78" spans="1:58" x14ac:dyDescent="0.2">
      <c r="E78" s="16"/>
    </row>
    <row r="79" spans="1:58" x14ac:dyDescent="0.2">
      <c r="E79" s="16"/>
    </row>
    <row r="80" spans="1:58" x14ac:dyDescent="0.2">
      <c r="E80" s="16"/>
    </row>
    <row r="81" spans="1:7" x14ac:dyDescent="0.2">
      <c r="E81" s="16"/>
    </row>
    <row r="82" spans="1:7" x14ac:dyDescent="0.2">
      <c r="E82" s="16"/>
    </row>
    <row r="83" spans="1:7" x14ac:dyDescent="0.2">
      <c r="E83" s="16"/>
    </row>
    <row r="84" spans="1:7" x14ac:dyDescent="0.2">
      <c r="E84" s="16"/>
    </row>
    <row r="85" spans="1:7" x14ac:dyDescent="0.2">
      <c r="E85" s="16"/>
    </row>
    <row r="86" spans="1:7" x14ac:dyDescent="0.2">
      <c r="A86" s="72"/>
      <c r="B86" s="72"/>
      <c r="C86" s="72"/>
      <c r="D86" s="72"/>
      <c r="E86" s="72"/>
      <c r="F86" s="72"/>
      <c r="G86" s="72"/>
    </row>
    <row r="87" spans="1:7" x14ac:dyDescent="0.2">
      <c r="A87" s="72"/>
      <c r="B87" s="72"/>
      <c r="C87" s="72"/>
      <c r="D87" s="72"/>
      <c r="E87" s="72"/>
      <c r="F87" s="72"/>
      <c r="G87" s="72"/>
    </row>
    <row r="88" spans="1:7" x14ac:dyDescent="0.2">
      <c r="A88" s="72"/>
      <c r="B88" s="72"/>
      <c r="C88" s="72"/>
      <c r="D88" s="72"/>
      <c r="E88" s="72"/>
      <c r="F88" s="72"/>
      <c r="G88" s="72"/>
    </row>
    <row r="89" spans="1:7" x14ac:dyDescent="0.2">
      <c r="A89" s="72"/>
      <c r="B89" s="72"/>
      <c r="C89" s="72"/>
      <c r="D89" s="72"/>
      <c r="E89" s="72"/>
      <c r="F89" s="72"/>
      <c r="G89" s="72"/>
    </row>
    <row r="90" spans="1:7" x14ac:dyDescent="0.2">
      <c r="E90" s="16"/>
    </row>
    <row r="91" spans="1:7" x14ac:dyDescent="0.2">
      <c r="E91" s="16"/>
    </row>
    <row r="92" spans="1:7" x14ac:dyDescent="0.2">
      <c r="E92" s="16"/>
    </row>
    <row r="93" spans="1:7" x14ac:dyDescent="0.2">
      <c r="E93" s="16"/>
    </row>
    <row r="94" spans="1:7" x14ac:dyDescent="0.2">
      <c r="E94" s="16"/>
    </row>
    <row r="95" spans="1:7" x14ac:dyDescent="0.2">
      <c r="E95" s="16"/>
    </row>
    <row r="96" spans="1:7" x14ac:dyDescent="0.2">
      <c r="E96" s="16"/>
    </row>
    <row r="97" spans="5:5" x14ac:dyDescent="0.2">
      <c r="E97" s="16"/>
    </row>
    <row r="98" spans="5:5" x14ac:dyDescent="0.2">
      <c r="E98" s="16"/>
    </row>
    <row r="99" spans="5:5" x14ac:dyDescent="0.2">
      <c r="E99" s="16"/>
    </row>
    <row r="100" spans="5:5" x14ac:dyDescent="0.2">
      <c r="E100" s="16"/>
    </row>
    <row r="101" spans="5:5" x14ac:dyDescent="0.2">
      <c r="E101" s="16"/>
    </row>
    <row r="102" spans="5:5" x14ac:dyDescent="0.2">
      <c r="E102" s="16"/>
    </row>
    <row r="103" spans="5:5" x14ac:dyDescent="0.2">
      <c r="E103" s="16"/>
    </row>
    <row r="104" spans="5:5" x14ac:dyDescent="0.2">
      <c r="E104" s="16"/>
    </row>
    <row r="105" spans="5:5" x14ac:dyDescent="0.2">
      <c r="E105" s="16"/>
    </row>
    <row r="106" spans="5:5" x14ac:dyDescent="0.2">
      <c r="E106" s="16"/>
    </row>
    <row r="107" spans="5:5" x14ac:dyDescent="0.2">
      <c r="E107" s="16"/>
    </row>
    <row r="108" spans="5:5" x14ac:dyDescent="0.2">
      <c r="E108" s="16"/>
    </row>
    <row r="109" spans="5:5" x14ac:dyDescent="0.2">
      <c r="E109" s="16"/>
    </row>
    <row r="110" spans="5:5" x14ac:dyDescent="0.2">
      <c r="E110" s="16"/>
    </row>
    <row r="111" spans="5:5" x14ac:dyDescent="0.2">
      <c r="E111" s="16"/>
    </row>
    <row r="112" spans="5:5" x14ac:dyDescent="0.2">
      <c r="E112" s="16"/>
    </row>
    <row r="113" spans="1:7" x14ac:dyDescent="0.2">
      <c r="E113" s="16"/>
    </row>
    <row r="114" spans="1:7" x14ac:dyDescent="0.2">
      <c r="E114" s="16"/>
    </row>
    <row r="115" spans="1:7" x14ac:dyDescent="0.2">
      <c r="E115" s="16"/>
    </row>
    <row r="116" spans="1:7" x14ac:dyDescent="0.2">
      <c r="E116" s="16"/>
    </row>
    <row r="117" spans="1:7" x14ac:dyDescent="0.2">
      <c r="E117" s="16"/>
    </row>
    <row r="118" spans="1:7" x14ac:dyDescent="0.2">
      <c r="E118" s="16"/>
    </row>
    <row r="119" spans="1:7" x14ac:dyDescent="0.2">
      <c r="E119" s="16"/>
    </row>
    <row r="120" spans="1:7" x14ac:dyDescent="0.2">
      <c r="E120" s="16"/>
    </row>
    <row r="121" spans="1:7" x14ac:dyDescent="0.2">
      <c r="A121" s="92"/>
      <c r="B121" s="92"/>
    </row>
    <row r="122" spans="1:7" x14ac:dyDescent="0.2">
      <c r="A122" s="72"/>
      <c r="B122" s="72"/>
      <c r="C122" s="93"/>
      <c r="D122" s="93"/>
      <c r="E122" s="94"/>
      <c r="F122" s="93"/>
      <c r="G122" s="95"/>
    </row>
    <row r="123" spans="1:7" x14ac:dyDescent="0.2">
      <c r="A123" s="96"/>
      <c r="B123" s="96"/>
      <c r="C123" s="72"/>
      <c r="D123" s="72"/>
      <c r="E123" s="97"/>
      <c r="F123" s="72"/>
      <c r="G123" s="72"/>
    </row>
    <row r="124" spans="1:7" x14ac:dyDescent="0.2">
      <c r="A124" s="72"/>
      <c r="B124" s="72"/>
      <c r="C124" s="72"/>
      <c r="D124" s="72"/>
      <c r="E124" s="97"/>
      <c r="F124" s="72"/>
      <c r="G124" s="72"/>
    </row>
    <row r="125" spans="1:7" x14ac:dyDescent="0.2">
      <c r="A125" s="72"/>
      <c r="B125" s="72"/>
      <c r="C125" s="72"/>
      <c r="D125" s="72"/>
      <c r="E125" s="97"/>
      <c r="F125" s="72"/>
      <c r="G125" s="72"/>
    </row>
    <row r="126" spans="1:7" x14ac:dyDescent="0.2">
      <c r="A126" s="72"/>
      <c r="B126" s="72"/>
      <c r="C126" s="72"/>
      <c r="D126" s="72"/>
      <c r="E126" s="97"/>
      <c r="F126" s="72"/>
      <c r="G126" s="72"/>
    </row>
    <row r="127" spans="1:7" x14ac:dyDescent="0.2">
      <c r="A127" s="72"/>
      <c r="B127" s="72"/>
      <c r="C127" s="72"/>
      <c r="D127" s="72"/>
      <c r="E127" s="97"/>
      <c r="F127" s="72"/>
      <c r="G127" s="72"/>
    </row>
    <row r="128" spans="1:7" x14ac:dyDescent="0.2">
      <c r="A128" s="72"/>
      <c r="B128" s="72"/>
      <c r="C128" s="72"/>
      <c r="D128" s="72"/>
      <c r="E128" s="97"/>
      <c r="F128" s="72"/>
      <c r="G128" s="72"/>
    </row>
    <row r="129" spans="1:7" x14ac:dyDescent="0.2">
      <c r="A129" s="72"/>
      <c r="B129" s="72"/>
      <c r="C129" s="72"/>
      <c r="D129" s="72"/>
      <c r="E129" s="97"/>
      <c r="F129" s="72"/>
      <c r="G129" s="72"/>
    </row>
    <row r="130" spans="1:7" x14ac:dyDescent="0.2">
      <c r="A130" s="72"/>
      <c r="B130" s="72"/>
      <c r="C130" s="72"/>
      <c r="D130" s="72"/>
      <c r="E130" s="97"/>
      <c r="F130" s="72"/>
      <c r="G130" s="72"/>
    </row>
    <row r="131" spans="1:7" x14ac:dyDescent="0.2">
      <c r="A131" s="72"/>
      <c r="B131" s="72"/>
      <c r="C131" s="72"/>
      <c r="D131" s="72"/>
      <c r="E131" s="97"/>
      <c r="F131" s="72"/>
      <c r="G131" s="72"/>
    </row>
    <row r="132" spans="1:7" x14ac:dyDescent="0.2">
      <c r="A132" s="72"/>
      <c r="B132" s="72"/>
      <c r="C132" s="72"/>
      <c r="D132" s="72"/>
      <c r="E132" s="97"/>
      <c r="F132" s="72"/>
      <c r="G132" s="72"/>
    </row>
    <row r="133" spans="1:7" x14ac:dyDescent="0.2">
      <c r="A133" s="72"/>
      <c r="B133" s="72"/>
      <c r="C133" s="72"/>
      <c r="D133" s="72"/>
      <c r="E133" s="97"/>
      <c r="F133" s="72"/>
      <c r="G133" s="72"/>
    </row>
    <row r="134" spans="1:7" x14ac:dyDescent="0.2">
      <c r="A134" s="72"/>
      <c r="B134" s="72"/>
      <c r="C134" s="72"/>
      <c r="D134" s="72"/>
      <c r="E134" s="97"/>
      <c r="F134" s="72"/>
      <c r="G134" s="72"/>
    </row>
    <row r="135" spans="1:7" x14ac:dyDescent="0.2">
      <c r="A135" s="72"/>
      <c r="B135" s="72"/>
      <c r="C135" s="72"/>
      <c r="D135" s="72"/>
      <c r="E135" s="97"/>
      <c r="F135" s="72"/>
      <c r="G135" s="72"/>
    </row>
  </sheetData>
  <sheetProtection algorithmName="SHA-512" hashValue="UXbAhkhE0xGCpmJB8CYpE64HXywdeL3JgYJsqE7ak6i2eozV2UG6yHKYcp5HDnu7MvvNFtji50iFJqDyRJzYjw==" saltValue="JrQHavaBGWO/SQFH9iaCZw==" spinCount="100000" sheet="1" objects="1" scenarios="1"/>
  <protectedRanges>
    <protectedRange sqref="F8 F11 F18 F22 F25 F28 F31 F36 F40 F43 F46 F50 F54 F57 F61" name="Oblast1"/>
  </protectedRanges>
  <mergeCells count="42">
    <mergeCell ref="C58:G58"/>
    <mergeCell ref="C59:G59"/>
    <mergeCell ref="C60:D60"/>
    <mergeCell ref="C62:G62"/>
    <mergeCell ref="C63:D63"/>
    <mergeCell ref="C56:D56"/>
    <mergeCell ref="C41:G41"/>
    <mergeCell ref="C42:D42"/>
    <mergeCell ref="C44:G44"/>
    <mergeCell ref="C45:D45"/>
    <mergeCell ref="C47:G47"/>
    <mergeCell ref="C48:G48"/>
    <mergeCell ref="C49:D49"/>
    <mergeCell ref="C51:G51"/>
    <mergeCell ref="C52:G52"/>
    <mergeCell ref="C53:D53"/>
    <mergeCell ref="C55:G55"/>
    <mergeCell ref="C39:D39"/>
    <mergeCell ref="C24:D24"/>
    <mergeCell ref="C26:G26"/>
    <mergeCell ref="C27:D27"/>
    <mergeCell ref="C29:G29"/>
    <mergeCell ref="C30:D30"/>
    <mergeCell ref="C32:G32"/>
    <mergeCell ref="C33:G33"/>
    <mergeCell ref="C34:G34"/>
    <mergeCell ref="C35:D35"/>
    <mergeCell ref="C37:G37"/>
    <mergeCell ref="C38:G38"/>
    <mergeCell ref="C23:G23"/>
    <mergeCell ref="A1:G1"/>
    <mergeCell ref="C9:G9"/>
    <mergeCell ref="C10:D10"/>
    <mergeCell ref="C12:G12"/>
    <mergeCell ref="C13:G13"/>
    <mergeCell ref="C14:G14"/>
    <mergeCell ref="C15:G15"/>
    <mergeCell ref="C16:G16"/>
    <mergeCell ref="C17:D17"/>
    <mergeCell ref="C19:G19"/>
    <mergeCell ref="C20:G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9"/>
  <dimension ref="A1:CZ136"/>
  <sheetViews>
    <sheetView showGridLines="0" showZeros="0" zoomScale="90" zoomScaleNormal="90" workbookViewId="0">
      <selection activeCell="F8" sqref="F8"/>
    </sheetView>
  </sheetViews>
  <sheetFormatPr defaultColWidth="9.140625" defaultRowHeight="12.75" x14ac:dyDescent="0.2"/>
  <cols>
    <col min="1" max="1" width="4.42578125" style="16" customWidth="1"/>
    <col min="2" max="2" width="11.5703125" style="16" customWidth="1"/>
    <col min="3" max="3" width="40.42578125" style="16" customWidth="1"/>
    <col min="4" max="4" width="5.5703125" style="16" customWidth="1"/>
    <col min="5" max="5" width="8.5703125" style="35" customWidth="1"/>
    <col min="6" max="6" width="9.85546875" style="16" customWidth="1"/>
    <col min="7" max="7" width="13.85546875" style="16" customWidth="1"/>
    <col min="8" max="8" width="11" style="16" hidden="1" customWidth="1"/>
    <col min="9" max="9" width="9.7109375" style="16" hidden="1" customWidth="1"/>
    <col min="10" max="10" width="11.28515625" style="16" hidden="1" customWidth="1"/>
    <col min="11" max="11" width="10.42578125" style="16" hidden="1" customWidth="1"/>
    <col min="12" max="12" width="75.5703125" style="16" customWidth="1"/>
    <col min="13" max="13" width="45.42578125" style="16" customWidth="1"/>
    <col min="14" max="55" width="9.140625" style="16"/>
    <col min="56" max="56" width="62.28515625" style="16" customWidth="1"/>
    <col min="57" max="16384" width="9.140625" style="16"/>
  </cols>
  <sheetData>
    <row r="1" spans="1:104" ht="15" customHeight="1" x14ac:dyDescent="0.25">
      <c r="A1" s="315" t="s">
        <v>24</v>
      </c>
      <c r="B1" s="315"/>
      <c r="C1" s="315"/>
      <c r="D1" s="315"/>
      <c r="E1" s="315"/>
      <c r="F1" s="315"/>
      <c r="G1" s="315"/>
    </row>
    <row r="2" spans="1:104" ht="3" customHeight="1" thickBot="1" x14ac:dyDescent="0.25">
      <c r="B2" s="17"/>
      <c r="C2" s="18"/>
      <c r="D2" s="18"/>
      <c r="E2" s="19"/>
      <c r="F2" s="18"/>
      <c r="G2" s="18"/>
    </row>
    <row r="3" spans="1:104" ht="13.5" customHeight="1" thickTop="1" x14ac:dyDescent="0.2">
      <c r="A3" s="20" t="s">
        <v>25</v>
      </c>
      <c r="B3" s="21"/>
      <c r="C3" s="22"/>
      <c r="D3" s="23" t="s">
        <v>6072</v>
      </c>
      <c r="E3" s="24"/>
      <c r="F3" s="25"/>
      <c r="G3" s="26"/>
    </row>
    <row r="4" spans="1:104" ht="13.5" customHeight="1" thickBot="1" x14ac:dyDescent="0.25">
      <c r="A4" s="27" t="s">
        <v>26</v>
      </c>
      <c r="B4" s="28"/>
      <c r="C4" s="29"/>
      <c r="D4" s="30" t="s">
        <v>6074</v>
      </c>
      <c r="E4" s="31"/>
      <c r="F4" s="32"/>
      <c r="G4" s="33"/>
    </row>
    <row r="5" spans="1:104" ht="13.5" thickTop="1" x14ac:dyDescent="0.2">
      <c r="A5" s="34"/>
      <c r="G5" s="36"/>
    </row>
    <row r="6" spans="1:104" s="42" customFormat="1" ht="26.25" customHeight="1" x14ac:dyDescent="0.2">
      <c r="A6" s="37" t="s">
        <v>27</v>
      </c>
      <c r="B6" s="38" t="s">
        <v>28</v>
      </c>
      <c r="C6" s="38" t="s">
        <v>29</v>
      </c>
      <c r="D6" s="38" t="s">
        <v>30</v>
      </c>
      <c r="E6" s="39" t="s">
        <v>31</v>
      </c>
      <c r="F6" s="38" t="s">
        <v>32</v>
      </c>
      <c r="G6" s="40" t="s">
        <v>33</v>
      </c>
      <c r="H6" s="41" t="s">
        <v>34</v>
      </c>
      <c r="I6" s="41" t="s">
        <v>35</v>
      </c>
      <c r="J6" s="41" t="s">
        <v>36</v>
      </c>
      <c r="K6" s="41" t="s">
        <v>37</v>
      </c>
    </row>
    <row r="7" spans="1:104" ht="14.25" customHeight="1" x14ac:dyDescent="0.2">
      <c r="A7" s="43" t="s">
        <v>38</v>
      </c>
      <c r="B7" s="44" t="s">
        <v>44</v>
      </c>
      <c r="C7" s="45" t="s">
        <v>45</v>
      </c>
      <c r="D7" s="46"/>
      <c r="E7" s="47"/>
      <c r="F7" s="47"/>
      <c r="G7" s="48"/>
      <c r="H7" s="49"/>
      <c r="I7" s="50"/>
      <c r="J7" s="51"/>
      <c r="K7" s="52"/>
      <c r="O7" s="53"/>
    </row>
    <row r="8" spans="1:104" x14ac:dyDescent="0.2">
      <c r="A8" s="54">
        <v>1</v>
      </c>
      <c r="B8" s="55" t="s">
        <v>6014</v>
      </c>
      <c r="C8" s="56" t="s">
        <v>6015</v>
      </c>
      <c r="D8" s="57" t="s">
        <v>5820</v>
      </c>
      <c r="E8" s="100">
        <v>0.5</v>
      </c>
      <c r="F8" s="122">
        <f>'99 01 '!F8</f>
        <v>0</v>
      </c>
      <c r="G8" s="60">
        <f>E8*F8</f>
        <v>0</v>
      </c>
      <c r="H8" s="61">
        <v>0</v>
      </c>
      <c r="I8" s="62">
        <f>E8*H8</f>
        <v>0</v>
      </c>
      <c r="J8" s="61"/>
      <c r="K8" s="62">
        <f>E8*J8</f>
        <v>0</v>
      </c>
      <c r="O8" s="53"/>
      <c r="Z8" s="53"/>
      <c r="AA8" s="53">
        <v>12</v>
      </c>
      <c r="AB8" s="53">
        <v>0</v>
      </c>
      <c r="AC8" s="53">
        <v>1</v>
      </c>
      <c r="AD8" s="53"/>
      <c r="AE8" s="53"/>
      <c r="AF8" s="53"/>
      <c r="AG8" s="53"/>
      <c r="AH8" s="53"/>
      <c r="AI8" s="53"/>
      <c r="AJ8" s="53"/>
      <c r="AK8" s="53"/>
      <c r="AL8" s="53"/>
      <c r="AM8" s="53"/>
      <c r="AN8" s="53"/>
      <c r="AO8" s="53"/>
      <c r="AP8" s="53"/>
      <c r="AQ8" s="53"/>
      <c r="AR8" s="53"/>
      <c r="AS8" s="53"/>
      <c r="AT8" s="53"/>
      <c r="AU8" s="53"/>
      <c r="AV8" s="53"/>
      <c r="AW8" s="53"/>
      <c r="AX8" s="53"/>
      <c r="AY8" s="53"/>
      <c r="AZ8" s="63">
        <f>G8</f>
        <v>0</v>
      </c>
      <c r="BA8" s="53"/>
      <c r="BB8" s="53"/>
      <c r="BC8" s="53"/>
      <c r="BD8" s="53"/>
      <c r="BE8" s="53"/>
      <c r="BF8" s="53"/>
      <c r="BG8" s="53"/>
      <c r="BH8" s="53"/>
      <c r="BI8" s="53"/>
      <c r="CA8" s="53">
        <v>12</v>
      </c>
      <c r="CB8" s="53">
        <v>0</v>
      </c>
      <c r="CZ8" s="16">
        <v>2</v>
      </c>
    </row>
    <row r="9" spans="1:104" ht="33.75" x14ac:dyDescent="0.2">
      <c r="A9" s="64"/>
      <c r="B9" s="65"/>
      <c r="C9" s="326" t="s">
        <v>6016</v>
      </c>
      <c r="D9" s="327"/>
      <c r="E9" s="327"/>
      <c r="F9" s="327"/>
      <c r="G9" s="328"/>
      <c r="I9" s="66"/>
      <c r="K9" s="66"/>
      <c r="L9" s="67" t="s">
        <v>6016</v>
      </c>
      <c r="O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row>
    <row r="10" spans="1:104" ht="51" x14ac:dyDescent="0.2">
      <c r="A10" s="64"/>
      <c r="B10" s="65"/>
      <c r="C10" s="329" t="s">
        <v>6017</v>
      </c>
      <c r="D10" s="330"/>
      <c r="E10" s="103">
        <v>0.5</v>
      </c>
      <c r="F10" s="69"/>
      <c r="G10" s="70"/>
      <c r="H10" s="71"/>
      <c r="I10" s="66"/>
      <c r="J10" s="72"/>
      <c r="K10" s="66"/>
      <c r="M10" s="67" t="s">
        <v>6017</v>
      </c>
      <c r="O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73" t="str">
        <f>C9</f>
        <v xml:space="preserve">Náklady spojené s prováděním prací v zimním období (přísady do malt a betonů, ochrana proti zamrznutí malt a betonů-dosažení zmrazovacích pevností, zakrývání konstrukcí, zazimování stavby, temperování staveb, odklízení sněhu, atd...:	</v>
      </c>
      <c r="BE10" s="53"/>
      <c r="BF10" s="53"/>
      <c r="BG10" s="53"/>
      <c r="BH10" s="53"/>
      <c r="BI10" s="53"/>
    </row>
    <row r="11" spans="1:104" ht="22.5" x14ac:dyDescent="0.2">
      <c r="A11" s="54">
        <v>2</v>
      </c>
      <c r="B11" s="55" t="s">
        <v>6018</v>
      </c>
      <c r="C11" s="56" t="s">
        <v>6019</v>
      </c>
      <c r="D11" s="57" t="s">
        <v>5820</v>
      </c>
      <c r="E11" s="100">
        <v>0.5</v>
      </c>
      <c r="F11" s="122">
        <f>'99 01 '!F11</f>
        <v>0</v>
      </c>
      <c r="G11" s="60">
        <f>E11*F11</f>
        <v>0</v>
      </c>
      <c r="H11" s="61">
        <v>0</v>
      </c>
      <c r="I11" s="62">
        <f>E11*H11</f>
        <v>0</v>
      </c>
      <c r="J11" s="61"/>
      <c r="K11" s="62">
        <f>E11*J11</f>
        <v>0</v>
      </c>
      <c r="O11" s="53"/>
      <c r="Z11" s="53"/>
      <c r="AA11" s="53">
        <v>12</v>
      </c>
      <c r="AB11" s="53">
        <v>0</v>
      </c>
      <c r="AC11" s="53">
        <v>2</v>
      </c>
      <c r="AD11" s="53"/>
      <c r="AE11" s="53"/>
      <c r="AF11" s="53"/>
      <c r="AG11" s="53"/>
      <c r="AH11" s="53"/>
      <c r="AI11" s="53"/>
      <c r="AJ11" s="53"/>
      <c r="AK11" s="53"/>
      <c r="AL11" s="53"/>
      <c r="AM11" s="53"/>
      <c r="AN11" s="53"/>
      <c r="AO11" s="53"/>
      <c r="AP11" s="53"/>
      <c r="AQ11" s="53"/>
      <c r="AR11" s="53"/>
      <c r="AS11" s="53"/>
      <c r="AT11" s="53"/>
      <c r="AU11" s="53"/>
      <c r="AV11" s="53"/>
      <c r="AW11" s="53"/>
      <c r="AX11" s="53"/>
      <c r="AY11" s="53"/>
      <c r="AZ11" s="63">
        <f>G11</f>
        <v>0</v>
      </c>
      <c r="BA11" s="53"/>
      <c r="BB11" s="53"/>
      <c r="BC11" s="53"/>
      <c r="BD11" s="53"/>
      <c r="BE11" s="53"/>
      <c r="BF11" s="53"/>
      <c r="BG11" s="53"/>
      <c r="BH11" s="53"/>
      <c r="BI11" s="53"/>
      <c r="CA11" s="53">
        <v>12</v>
      </c>
      <c r="CB11" s="53">
        <v>0</v>
      </c>
      <c r="CZ11" s="16">
        <v>2</v>
      </c>
    </row>
    <row r="12" spans="1:104" x14ac:dyDescent="0.2">
      <c r="A12" s="64"/>
      <c r="B12" s="65"/>
      <c r="C12" s="326" t="s">
        <v>6020</v>
      </c>
      <c r="D12" s="327"/>
      <c r="E12" s="327"/>
      <c r="F12" s="327"/>
      <c r="G12" s="328"/>
      <c r="I12" s="66"/>
      <c r="K12" s="66"/>
      <c r="L12" s="67" t="s">
        <v>6020</v>
      </c>
      <c r="O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row>
    <row r="13" spans="1:104" ht="22.5" x14ac:dyDescent="0.2">
      <c r="A13" s="64"/>
      <c r="B13" s="65"/>
      <c r="C13" s="326" t="s">
        <v>6021</v>
      </c>
      <c r="D13" s="327"/>
      <c r="E13" s="327"/>
      <c r="F13" s="327"/>
      <c r="G13" s="328"/>
      <c r="I13" s="66"/>
      <c r="K13" s="66"/>
      <c r="L13" s="67" t="s">
        <v>6021</v>
      </c>
      <c r="O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row>
    <row r="14" spans="1:104" ht="45" x14ac:dyDescent="0.2">
      <c r="A14" s="64"/>
      <c r="B14" s="65"/>
      <c r="C14" s="326" t="s">
        <v>6022</v>
      </c>
      <c r="D14" s="327"/>
      <c r="E14" s="327"/>
      <c r="F14" s="327"/>
      <c r="G14" s="328"/>
      <c r="I14" s="66"/>
      <c r="K14" s="66"/>
      <c r="L14" s="67" t="s">
        <v>6022</v>
      </c>
      <c r="O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row>
    <row r="15" spans="1:104" x14ac:dyDescent="0.2">
      <c r="A15" s="64"/>
      <c r="B15" s="65"/>
      <c r="C15" s="326" t="s">
        <v>6023</v>
      </c>
      <c r="D15" s="327"/>
      <c r="E15" s="327"/>
      <c r="F15" s="327"/>
      <c r="G15" s="328"/>
      <c r="I15" s="66"/>
      <c r="K15" s="66"/>
      <c r="L15" s="67" t="s">
        <v>6023</v>
      </c>
      <c r="O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row>
    <row r="16" spans="1:104" ht="33.75" x14ac:dyDescent="0.2">
      <c r="A16" s="64"/>
      <c r="B16" s="65"/>
      <c r="C16" s="326" t="s">
        <v>6024</v>
      </c>
      <c r="D16" s="327"/>
      <c r="E16" s="327"/>
      <c r="F16" s="327"/>
      <c r="G16" s="328"/>
      <c r="I16" s="66"/>
      <c r="K16" s="66"/>
      <c r="L16" s="67" t="s">
        <v>6024</v>
      </c>
      <c r="O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row>
    <row r="17" spans="1:104" ht="51" x14ac:dyDescent="0.2">
      <c r="A17" s="64"/>
      <c r="B17" s="65"/>
      <c r="C17" s="329" t="s">
        <v>6017</v>
      </c>
      <c r="D17" s="330"/>
      <c r="E17" s="103">
        <v>0.5</v>
      </c>
      <c r="F17" s="69"/>
      <c r="G17" s="70"/>
      <c r="H17" s="71"/>
      <c r="I17" s="66"/>
      <c r="J17" s="72"/>
      <c r="K17" s="66"/>
      <c r="M17" s="67" t="s">
        <v>6017</v>
      </c>
      <c r="O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73" t="str">
        <f>C16</f>
        <v xml:space="preserve">Detaily, dílenská dokumentace, výkresy výztuže, podrobné statické  výpočty veškerých nosných konstrukcí , výkresy profesních částí, za dodržení projektové dokumentace pro DSP a vysoutěženého výkazu výměr . Koordinace s projekty souvisejícich investic . 				</v>
      </c>
      <c r="BE17" s="53"/>
      <c r="BF17" s="53"/>
      <c r="BG17" s="53"/>
      <c r="BH17" s="53"/>
      <c r="BI17" s="53"/>
    </row>
    <row r="18" spans="1:104" x14ac:dyDescent="0.2">
      <c r="A18" s="54">
        <v>3</v>
      </c>
      <c r="B18" s="55" t="s">
        <v>6025</v>
      </c>
      <c r="C18" s="56" t="s">
        <v>6026</v>
      </c>
      <c r="D18" s="57" t="s">
        <v>5820</v>
      </c>
      <c r="E18" s="100">
        <v>0.5</v>
      </c>
      <c r="F18" s="122">
        <f>'99 01 '!F18</f>
        <v>0</v>
      </c>
      <c r="G18" s="60">
        <f>E18*F18</f>
        <v>0</v>
      </c>
      <c r="H18" s="61">
        <v>0</v>
      </c>
      <c r="I18" s="62">
        <f>E18*H18</f>
        <v>0</v>
      </c>
      <c r="J18" s="61"/>
      <c r="K18" s="62">
        <f>E18*J18</f>
        <v>0</v>
      </c>
      <c r="O18" s="53"/>
      <c r="Z18" s="53"/>
      <c r="AA18" s="53">
        <v>12</v>
      </c>
      <c r="AB18" s="53">
        <v>0</v>
      </c>
      <c r="AC18" s="53">
        <v>3</v>
      </c>
      <c r="AD18" s="53"/>
      <c r="AE18" s="53"/>
      <c r="AF18" s="53"/>
      <c r="AG18" s="53"/>
      <c r="AH18" s="53"/>
      <c r="AI18" s="53"/>
      <c r="AJ18" s="53"/>
      <c r="AK18" s="53"/>
      <c r="AL18" s="53"/>
      <c r="AM18" s="53"/>
      <c r="AN18" s="53"/>
      <c r="AO18" s="53"/>
      <c r="AP18" s="53"/>
      <c r="AQ18" s="53"/>
      <c r="AR18" s="53"/>
      <c r="AS18" s="53"/>
      <c r="AT18" s="53"/>
      <c r="AU18" s="53"/>
      <c r="AV18" s="53"/>
      <c r="AW18" s="53"/>
      <c r="AX18" s="53"/>
      <c r="AY18" s="53"/>
      <c r="AZ18" s="63">
        <f>G18</f>
        <v>0</v>
      </c>
      <c r="BA18" s="53"/>
      <c r="BB18" s="53"/>
      <c r="BC18" s="53"/>
      <c r="BD18" s="53"/>
      <c r="BE18" s="53"/>
      <c r="BF18" s="53"/>
      <c r="BG18" s="53"/>
      <c r="BH18" s="53"/>
      <c r="BI18" s="53"/>
      <c r="CA18" s="53">
        <v>12</v>
      </c>
      <c r="CB18" s="53">
        <v>0</v>
      </c>
      <c r="CZ18" s="16">
        <v>2</v>
      </c>
    </row>
    <row r="19" spans="1:104" ht="78.75" x14ac:dyDescent="0.2">
      <c r="A19" s="64"/>
      <c r="B19" s="65"/>
      <c r="C19" s="326" t="s">
        <v>6027</v>
      </c>
      <c r="D19" s="327"/>
      <c r="E19" s="327"/>
      <c r="F19" s="327"/>
      <c r="G19" s="328"/>
      <c r="I19" s="66"/>
      <c r="K19" s="66"/>
      <c r="L19" s="67" t="s">
        <v>6027</v>
      </c>
      <c r="O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row>
    <row r="20" spans="1:104" x14ac:dyDescent="0.2">
      <c r="A20" s="64"/>
      <c r="B20" s="65"/>
      <c r="C20" s="326" t="s">
        <v>6028</v>
      </c>
      <c r="D20" s="327"/>
      <c r="E20" s="327"/>
      <c r="F20" s="327"/>
      <c r="G20" s="328"/>
      <c r="I20" s="66"/>
      <c r="K20" s="66"/>
      <c r="L20" s="67" t="s">
        <v>6028</v>
      </c>
      <c r="O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row>
    <row r="21" spans="1:104" ht="25.5" x14ac:dyDescent="0.2">
      <c r="A21" s="64"/>
      <c r="B21" s="65"/>
      <c r="C21" s="329" t="s">
        <v>6017</v>
      </c>
      <c r="D21" s="330"/>
      <c r="E21" s="103">
        <v>0.5</v>
      </c>
      <c r="F21" s="69"/>
      <c r="G21" s="70"/>
      <c r="H21" s="71"/>
      <c r="I21" s="66"/>
      <c r="J21" s="72"/>
      <c r="K21" s="66"/>
      <c r="M21" s="67" t="s">
        <v>6017</v>
      </c>
      <c r="O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73" t="str">
        <f>C20</f>
        <v xml:space="preserve">Součástí této položky jsou i náklady na další činnosti a požadavky stavby				</v>
      </c>
      <c r="BE21" s="53"/>
      <c r="BF21" s="53"/>
      <c r="BG21" s="53"/>
      <c r="BH21" s="53"/>
      <c r="BI21" s="53"/>
    </row>
    <row r="22" spans="1:104" x14ac:dyDescent="0.2">
      <c r="A22" s="54">
        <v>4</v>
      </c>
      <c r="B22" s="55" t="s">
        <v>6029</v>
      </c>
      <c r="C22" s="56" t="s">
        <v>6030</v>
      </c>
      <c r="D22" s="57" t="s">
        <v>5820</v>
      </c>
      <c r="E22" s="100">
        <v>0.5</v>
      </c>
      <c r="F22" s="122">
        <f>'99 01 '!F22</f>
        <v>0</v>
      </c>
      <c r="G22" s="60">
        <f>E22*F22</f>
        <v>0</v>
      </c>
      <c r="H22" s="61">
        <v>0</v>
      </c>
      <c r="I22" s="62">
        <f>E22*H22</f>
        <v>0</v>
      </c>
      <c r="J22" s="61"/>
      <c r="K22" s="62">
        <f>E22*J22</f>
        <v>0</v>
      </c>
      <c r="O22" s="53"/>
      <c r="Z22" s="53"/>
      <c r="AA22" s="53">
        <v>12</v>
      </c>
      <c r="AB22" s="53">
        <v>0</v>
      </c>
      <c r="AC22" s="53">
        <v>4</v>
      </c>
      <c r="AD22" s="53"/>
      <c r="AE22" s="53"/>
      <c r="AF22" s="53"/>
      <c r="AG22" s="53"/>
      <c r="AH22" s="53"/>
      <c r="AI22" s="53"/>
      <c r="AJ22" s="53"/>
      <c r="AK22" s="53"/>
      <c r="AL22" s="53"/>
      <c r="AM22" s="53"/>
      <c r="AN22" s="53"/>
      <c r="AO22" s="53"/>
      <c r="AP22" s="53"/>
      <c r="AQ22" s="53"/>
      <c r="AR22" s="53"/>
      <c r="AS22" s="53"/>
      <c r="AT22" s="53"/>
      <c r="AU22" s="53"/>
      <c r="AV22" s="53"/>
      <c r="AW22" s="53"/>
      <c r="AX22" s="53"/>
      <c r="AY22" s="53"/>
      <c r="AZ22" s="63">
        <f>G22</f>
        <v>0</v>
      </c>
      <c r="BA22" s="53"/>
      <c r="BB22" s="53"/>
      <c r="BC22" s="53"/>
      <c r="BD22" s="53"/>
      <c r="BE22" s="53"/>
      <c r="BF22" s="53"/>
      <c r="BG22" s="53"/>
      <c r="BH22" s="53"/>
      <c r="BI22" s="53"/>
      <c r="CA22" s="53">
        <v>12</v>
      </c>
      <c r="CB22" s="53">
        <v>0</v>
      </c>
      <c r="CZ22" s="16">
        <v>2</v>
      </c>
    </row>
    <row r="23" spans="1:104" ht="33.75" x14ac:dyDescent="0.2">
      <c r="A23" s="64"/>
      <c r="B23" s="65"/>
      <c r="C23" s="326" t="s">
        <v>6031</v>
      </c>
      <c r="D23" s="327"/>
      <c r="E23" s="327"/>
      <c r="F23" s="327"/>
      <c r="G23" s="328"/>
      <c r="I23" s="66"/>
      <c r="K23" s="66"/>
      <c r="L23" s="67" t="s">
        <v>6031</v>
      </c>
      <c r="O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row>
    <row r="24" spans="1:104" ht="51" x14ac:dyDescent="0.2">
      <c r="A24" s="64"/>
      <c r="B24" s="65"/>
      <c r="C24" s="329" t="s">
        <v>6017</v>
      </c>
      <c r="D24" s="330"/>
      <c r="E24" s="103">
        <v>0.5</v>
      </c>
      <c r="F24" s="69"/>
      <c r="G24" s="70"/>
      <c r="H24" s="71"/>
      <c r="I24" s="66"/>
      <c r="J24" s="72"/>
      <c r="K24" s="66"/>
      <c r="M24" s="67" t="s">
        <v>6017</v>
      </c>
      <c r="O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73" t="str">
        <f>C23</f>
        <v xml:space="preserve">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 včetně oplocení .			</v>
      </c>
      <c r="BE24" s="53"/>
      <c r="BF24" s="53"/>
      <c r="BG24" s="53"/>
      <c r="BH24" s="53"/>
      <c r="BI24" s="53"/>
    </row>
    <row r="25" spans="1:104" x14ac:dyDescent="0.2">
      <c r="A25" s="54">
        <v>5</v>
      </c>
      <c r="B25" s="55" t="s">
        <v>6032</v>
      </c>
      <c r="C25" s="56" t="s">
        <v>6033</v>
      </c>
      <c r="D25" s="57" t="s">
        <v>5820</v>
      </c>
      <c r="E25" s="100">
        <v>0.5</v>
      </c>
      <c r="F25" s="122">
        <f>'99 01 '!F25</f>
        <v>0</v>
      </c>
      <c r="G25" s="60">
        <f>E25*F25</f>
        <v>0</v>
      </c>
      <c r="H25" s="61">
        <v>0</v>
      </c>
      <c r="I25" s="62">
        <f>E25*H25</f>
        <v>0</v>
      </c>
      <c r="J25" s="61"/>
      <c r="K25" s="62">
        <f>E25*J25</f>
        <v>0</v>
      </c>
      <c r="O25" s="53"/>
      <c r="Z25" s="53"/>
      <c r="AA25" s="53">
        <v>12</v>
      </c>
      <c r="AB25" s="53">
        <v>0</v>
      </c>
      <c r="AC25" s="53">
        <v>5</v>
      </c>
      <c r="AD25" s="53"/>
      <c r="AE25" s="53"/>
      <c r="AF25" s="53"/>
      <c r="AG25" s="53"/>
      <c r="AH25" s="53"/>
      <c r="AI25" s="53"/>
      <c r="AJ25" s="53"/>
      <c r="AK25" s="53"/>
      <c r="AL25" s="53"/>
      <c r="AM25" s="53"/>
      <c r="AN25" s="53"/>
      <c r="AO25" s="53"/>
      <c r="AP25" s="53"/>
      <c r="AQ25" s="53"/>
      <c r="AR25" s="53"/>
      <c r="AS25" s="53"/>
      <c r="AT25" s="53"/>
      <c r="AU25" s="53"/>
      <c r="AV25" s="53"/>
      <c r="AW25" s="53"/>
      <c r="AX25" s="53"/>
      <c r="AY25" s="53"/>
      <c r="AZ25" s="63">
        <f>G25</f>
        <v>0</v>
      </c>
      <c r="BA25" s="53"/>
      <c r="BB25" s="53"/>
      <c r="BC25" s="53"/>
      <c r="BD25" s="53"/>
      <c r="BE25" s="53"/>
      <c r="BF25" s="53"/>
      <c r="BG25" s="53"/>
      <c r="BH25" s="53"/>
      <c r="BI25" s="53"/>
      <c r="CA25" s="53">
        <v>12</v>
      </c>
      <c r="CB25" s="53">
        <v>0</v>
      </c>
      <c r="CZ25" s="16">
        <v>2</v>
      </c>
    </row>
    <row r="26" spans="1:104" ht="45" x14ac:dyDescent="0.2">
      <c r="A26" s="64"/>
      <c r="B26" s="65"/>
      <c r="C26" s="326" t="s">
        <v>6034</v>
      </c>
      <c r="D26" s="327"/>
      <c r="E26" s="327"/>
      <c r="F26" s="327"/>
      <c r="G26" s="328"/>
      <c r="I26" s="66"/>
      <c r="K26" s="66"/>
      <c r="L26" s="67" t="s">
        <v>6034</v>
      </c>
      <c r="O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row>
    <row r="27" spans="1:104" ht="76.5" x14ac:dyDescent="0.2">
      <c r="A27" s="64"/>
      <c r="B27" s="65"/>
      <c r="C27" s="329" t="s">
        <v>6017</v>
      </c>
      <c r="D27" s="330"/>
      <c r="E27" s="103">
        <v>0.5</v>
      </c>
      <c r="F27" s="69"/>
      <c r="G27" s="70"/>
      <c r="H27" s="71"/>
      <c r="I27" s="66"/>
      <c r="J27" s="72"/>
      <c r="K27" s="66"/>
      <c r="M27" s="67" t="s">
        <v>6017</v>
      </c>
      <c r="O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73" t="str">
        <f>C26</f>
        <v xml:space="preserve">Náklady na vybavení objektů zařízení staveniště, ostraha staveniště,  odovodnění staveniště, náklady na energie spotřebované dodavatelem v rámci provozu zařízení staveniště, náklady na potřebný úklid v prostorách zařízení staveniště, náklady na nutnou údržbu a opravy na objektech zařízení staveniště a na přípojkách energií, osvětlení staveniště.				</v>
      </c>
      <c r="BE27" s="53"/>
      <c r="BF27" s="53"/>
      <c r="BG27" s="53"/>
      <c r="BH27" s="53"/>
      <c r="BI27" s="53"/>
    </row>
    <row r="28" spans="1:104" x14ac:dyDescent="0.2">
      <c r="A28" s="54">
        <v>6</v>
      </c>
      <c r="B28" s="55" t="s">
        <v>6035</v>
      </c>
      <c r="C28" s="56" t="s">
        <v>6036</v>
      </c>
      <c r="D28" s="57" t="s">
        <v>5820</v>
      </c>
      <c r="E28" s="100">
        <v>0.5</v>
      </c>
      <c r="F28" s="122">
        <f>'99 01 '!F28</f>
        <v>0</v>
      </c>
      <c r="G28" s="60">
        <f>E28*F28</f>
        <v>0</v>
      </c>
      <c r="H28" s="61">
        <v>0</v>
      </c>
      <c r="I28" s="62">
        <f>E28*H28</f>
        <v>0</v>
      </c>
      <c r="J28" s="61"/>
      <c r="K28" s="62">
        <f>E28*J28</f>
        <v>0</v>
      </c>
      <c r="O28" s="53"/>
      <c r="Z28" s="53"/>
      <c r="AA28" s="53">
        <v>12</v>
      </c>
      <c r="AB28" s="53">
        <v>0</v>
      </c>
      <c r="AC28" s="53">
        <v>6</v>
      </c>
      <c r="AD28" s="53"/>
      <c r="AE28" s="53"/>
      <c r="AF28" s="53"/>
      <c r="AG28" s="53"/>
      <c r="AH28" s="53"/>
      <c r="AI28" s="53"/>
      <c r="AJ28" s="53"/>
      <c r="AK28" s="53"/>
      <c r="AL28" s="53"/>
      <c r="AM28" s="53"/>
      <c r="AN28" s="53"/>
      <c r="AO28" s="53"/>
      <c r="AP28" s="53"/>
      <c r="AQ28" s="53"/>
      <c r="AR28" s="53"/>
      <c r="AS28" s="53"/>
      <c r="AT28" s="53"/>
      <c r="AU28" s="53"/>
      <c r="AV28" s="53"/>
      <c r="AW28" s="53"/>
      <c r="AX28" s="53"/>
      <c r="AY28" s="53"/>
      <c r="AZ28" s="63">
        <f>G28</f>
        <v>0</v>
      </c>
      <c r="BA28" s="53"/>
      <c r="BB28" s="53"/>
      <c r="BC28" s="53"/>
      <c r="BD28" s="53"/>
      <c r="BE28" s="53"/>
      <c r="BF28" s="53"/>
      <c r="BG28" s="53"/>
      <c r="BH28" s="53"/>
      <c r="BI28" s="53"/>
      <c r="CA28" s="53">
        <v>12</v>
      </c>
      <c r="CB28" s="53">
        <v>0</v>
      </c>
      <c r="CZ28" s="16">
        <v>2</v>
      </c>
    </row>
    <row r="29" spans="1:104" ht="33.75" x14ac:dyDescent="0.2">
      <c r="A29" s="64"/>
      <c r="B29" s="65"/>
      <c r="C29" s="326" t="s">
        <v>6037</v>
      </c>
      <c r="D29" s="327"/>
      <c r="E29" s="327"/>
      <c r="F29" s="327"/>
      <c r="G29" s="328"/>
      <c r="I29" s="66"/>
      <c r="K29" s="66"/>
      <c r="L29" s="67" t="s">
        <v>6037</v>
      </c>
      <c r="O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row>
    <row r="30" spans="1:104" ht="51" x14ac:dyDescent="0.2">
      <c r="A30" s="64"/>
      <c r="B30" s="65"/>
      <c r="C30" s="329" t="s">
        <v>6017</v>
      </c>
      <c r="D30" s="330"/>
      <c r="E30" s="103">
        <v>0.5</v>
      </c>
      <c r="F30" s="69"/>
      <c r="G30" s="70"/>
      <c r="H30" s="71"/>
      <c r="I30" s="66"/>
      <c r="J30" s="72"/>
      <c r="K30" s="66"/>
      <c r="M30" s="67" t="s">
        <v>6017</v>
      </c>
      <c r="O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73" t="str">
        <f>C29</f>
        <v xml:space="preserve">Odstranění objektů zařízení staveniště včetně přípojek energií a jejich odvoz. Položka zahrnuje i náklady na úpravu povrchů po odstranění zařízení staveniště a úklid ploch, na kterých bylo zařízení staveniště provozováno. Uvedení území do původního stavu .				</v>
      </c>
      <c r="BE30" s="53"/>
      <c r="BF30" s="53"/>
      <c r="BG30" s="53"/>
      <c r="BH30" s="53"/>
      <c r="BI30" s="53"/>
    </row>
    <row r="31" spans="1:104" ht="22.5" x14ac:dyDescent="0.2">
      <c r="A31" s="54">
        <v>7</v>
      </c>
      <c r="B31" s="55" t="s">
        <v>6038</v>
      </c>
      <c r="C31" s="56" t="s">
        <v>6039</v>
      </c>
      <c r="D31" s="57" t="s">
        <v>5820</v>
      </c>
      <c r="E31" s="100">
        <v>0.5</v>
      </c>
      <c r="F31" s="122">
        <f>'99 01 '!F31</f>
        <v>0</v>
      </c>
      <c r="G31" s="60">
        <f>E31*F31</f>
        <v>0</v>
      </c>
      <c r="H31" s="61">
        <v>0</v>
      </c>
      <c r="I31" s="62">
        <f>E31*H31</f>
        <v>0</v>
      </c>
      <c r="J31" s="61"/>
      <c r="K31" s="62">
        <f>E31*J31</f>
        <v>0</v>
      </c>
      <c r="O31" s="53"/>
      <c r="Z31" s="53"/>
      <c r="AA31" s="53">
        <v>12</v>
      </c>
      <c r="AB31" s="53">
        <v>0</v>
      </c>
      <c r="AC31" s="53">
        <v>7</v>
      </c>
      <c r="AD31" s="53"/>
      <c r="AE31" s="53"/>
      <c r="AF31" s="53"/>
      <c r="AG31" s="53"/>
      <c r="AH31" s="53"/>
      <c r="AI31" s="53"/>
      <c r="AJ31" s="53"/>
      <c r="AK31" s="53"/>
      <c r="AL31" s="53"/>
      <c r="AM31" s="53"/>
      <c r="AN31" s="53"/>
      <c r="AO31" s="53"/>
      <c r="AP31" s="53"/>
      <c r="AQ31" s="53"/>
      <c r="AR31" s="53"/>
      <c r="AS31" s="53"/>
      <c r="AT31" s="53"/>
      <c r="AU31" s="53"/>
      <c r="AV31" s="53"/>
      <c r="AW31" s="53"/>
      <c r="AX31" s="53"/>
      <c r="AY31" s="53"/>
      <c r="AZ31" s="63">
        <f>G31</f>
        <v>0</v>
      </c>
      <c r="BA31" s="53"/>
      <c r="BB31" s="53"/>
      <c r="BC31" s="53"/>
      <c r="BD31" s="53"/>
      <c r="BE31" s="53"/>
      <c r="BF31" s="53"/>
      <c r="BG31" s="53"/>
      <c r="BH31" s="53"/>
      <c r="BI31" s="53"/>
      <c r="CA31" s="53">
        <v>12</v>
      </c>
      <c r="CB31" s="53">
        <v>0</v>
      </c>
      <c r="CZ31" s="16">
        <v>2</v>
      </c>
    </row>
    <row r="32" spans="1:104" ht="56.25" x14ac:dyDescent="0.2">
      <c r="A32" s="64"/>
      <c r="B32" s="65"/>
      <c r="C32" s="326" t="s">
        <v>6040</v>
      </c>
      <c r="D32" s="327"/>
      <c r="E32" s="327"/>
      <c r="F32" s="327"/>
      <c r="G32" s="328"/>
      <c r="I32" s="66"/>
      <c r="K32" s="66"/>
      <c r="L32" s="67" t="s">
        <v>6040</v>
      </c>
      <c r="O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row>
    <row r="33" spans="1:104" x14ac:dyDescent="0.2">
      <c r="A33" s="64"/>
      <c r="B33" s="65"/>
      <c r="C33" s="326" t="s">
        <v>6041</v>
      </c>
      <c r="D33" s="327"/>
      <c r="E33" s="327"/>
      <c r="F33" s="327"/>
      <c r="G33" s="328"/>
      <c r="I33" s="66"/>
      <c r="K33" s="66"/>
      <c r="L33" s="67" t="s">
        <v>6041</v>
      </c>
      <c r="O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row>
    <row r="34" spans="1:104" ht="22.5" x14ac:dyDescent="0.2">
      <c r="A34" s="64"/>
      <c r="B34" s="65"/>
      <c r="C34" s="326" t="s">
        <v>6042</v>
      </c>
      <c r="D34" s="327"/>
      <c r="E34" s="327"/>
      <c r="F34" s="327"/>
      <c r="G34" s="328"/>
      <c r="I34" s="66"/>
      <c r="K34" s="66"/>
      <c r="L34" s="67" t="s">
        <v>6042</v>
      </c>
      <c r="O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row>
    <row r="35" spans="1:104" ht="25.5" x14ac:dyDescent="0.2">
      <c r="A35" s="64"/>
      <c r="B35" s="65"/>
      <c r="C35" s="329" t="s">
        <v>6017</v>
      </c>
      <c r="D35" s="330"/>
      <c r="E35" s="103">
        <v>0.5</v>
      </c>
      <c r="F35" s="69"/>
      <c r="G35" s="70"/>
      <c r="H35" s="71"/>
      <c r="I35" s="66"/>
      <c r="J35" s="72"/>
      <c r="K35" s="66"/>
      <c r="M35" s="67" t="s">
        <v>6017</v>
      </c>
      <c r="O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73" t="str">
        <f>C34</f>
        <v xml:space="preserve">Náklady spojené se zábory veřejných prostranství, vč. komunikací (poplatky za zřízení záboru a nájemné za užívání veřejných ploch):	</v>
      </c>
      <c r="BE35" s="53"/>
      <c r="BF35" s="53"/>
      <c r="BG35" s="53"/>
      <c r="BH35" s="53"/>
      <c r="BI35" s="53"/>
    </row>
    <row r="36" spans="1:104" x14ac:dyDescent="0.2">
      <c r="A36" s="54">
        <v>8</v>
      </c>
      <c r="B36" s="55" t="s">
        <v>6043</v>
      </c>
      <c r="C36" s="56" t="s">
        <v>6044</v>
      </c>
      <c r="D36" s="57" t="s">
        <v>5820</v>
      </c>
      <c r="E36" s="100">
        <v>0.5</v>
      </c>
      <c r="F36" s="122">
        <f>'99 01 '!F36</f>
        <v>0</v>
      </c>
      <c r="G36" s="60">
        <f>E36*F36</f>
        <v>0</v>
      </c>
      <c r="H36" s="61">
        <v>0</v>
      </c>
      <c r="I36" s="62">
        <f>E36*H36</f>
        <v>0</v>
      </c>
      <c r="J36" s="61"/>
      <c r="K36" s="62">
        <f>E36*J36</f>
        <v>0</v>
      </c>
      <c r="O36" s="53"/>
      <c r="Z36" s="53"/>
      <c r="AA36" s="53">
        <v>12</v>
      </c>
      <c r="AB36" s="53">
        <v>0</v>
      </c>
      <c r="AC36" s="53">
        <v>8</v>
      </c>
      <c r="AD36" s="53"/>
      <c r="AE36" s="53"/>
      <c r="AF36" s="53"/>
      <c r="AG36" s="53"/>
      <c r="AH36" s="53"/>
      <c r="AI36" s="53"/>
      <c r="AJ36" s="53"/>
      <c r="AK36" s="53"/>
      <c r="AL36" s="53"/>
      <c r="AM36" s="53"/>
      <c r="AN36" s="53"/>
      <c r="AO36" s="53"/>
      <c r="AP36" s="53"/>
      <c r="AQ36" s="53"/>
      <c r="AR36" s="53"/>
      <c r="AS36" s="53"/>
      <c r="AT36" s="53"/>
      <c r="AU36" s="53"/>
      <c r="AV36" s="53"/>
      <c r="AW36" s="53"/>
      <c r="AX36" s="53"/>
      <c r="AY36" s="53"/>
      <c r="AZ36" s="63">
        <f>G36</f>
        <v>0</v>
      </c>
      <c r="BA36" s="53"/>
      <c r="BB36" s="53"/>
      <c r="BC36" s="53"/>
      <c r="BD36" s="53"/>
      <c r="BE36" s="53"/>
      <c r="BF36" s="53"/>
      <c r="BG36" s="53"/>
      <c r="BH36" s="53"/>
      <c r="BI36" s="53"/>
      <c r="CA36" s="53">
        <v>12</v>
      </c>
      <c r="CB36" s="53">
        <v>0</v>
      </c>
      <c r="CZ36" s="16">
        <v>2</v>
      </c>
    </row>
    <row r="37" spans="1:104" ht="45" x14ac:dyDescent="0.2">
      <c r="A37" s="64"/>
      <c r="B37" s="65"/>
      <c r="C37" s="326" t="s">
        <v>6045</v>
      </c>
      <c r="D37" s="327"/>
      <c r="E37" s="327"/>
      <c r="F37" s="327"/>
      <c r="G37" s="328"/>
      <c r="I37" s="66"/>
      <c r="K37" s="66"/>
      <c r="L37" s="67" t="s">
        <v>6045</v>
      </c>
      <c r="O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row>
    <row r="38" spans="1:104" x14ac:dyDescent="0.2">
      <c r="A38" s="64"/>
      <c r="B38" s="65"/>
      <c r="C38" s="326" t="s">
        <v>6046</v>
      </c>
      <c r="D38" s="327"/>
      <c r="E38" s="327"/>
      <c r="F38" s="327"/>
      <c r="G38" s="328"/>
      <c r="I38" s="66"/>
      <c r="K38" s="66"/>
      <c r="L38" s="67" t="s">
        <v>6046</v>
      </c>
      <c r="O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row>
    <row r="39" spans="1:104" ht="25.5" x14ac:dyDescent="0.2">
      <c r="A39" s="64"/>
      <c r="B39" s="65"/>
      <c r="C39" s="329" t="s">
        <v>6017</v>
      </c>
      <c r="D39" s="330"/>
      <c r="E39" s="103">
        <v>0.5</v>
      </c>
      <c r="F39" s="69"/>
      <c r="G39" s="70"/>
      <c r="H39" s="71"/>
      <c r="I39" s="66"/>
      <c r="J39" s="72"/>
      <c r="K39" s="66"/>
      <c r="M39" s="67" t="s">
        <v>6017</v>
      </c>
      <c r="O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73" t="str">
        <f>C38</f>
        <v xml:space="preserve">Součástí této položky jsou i náklady na další činnosti a požadavky pro BOZP,PO,				</v>
      </c>
      <c r="BE39" s="53"/>
      <c r="BF39" s="53"/>
      <c r="BG39" s="53"/>
      <c r="BH39" s="53"/>
      <c r="BI39" s="53"/>
    </row>
    <row r="40" spans="1:104" x14ac:dyDescent="0.2">
      <c r="A40" s="54">
        <v>9</v>
      </c>
      <c r="B40" s="55" t="s">
        <v>6047</v>
      </c>
      <c r="C40" s="56" t="s">
        <v>6048</v>
      </c>
      <c r="D40" s="57" t="s">
        <v>5820</v>
      </c>
      <c r="E40" s="100">
        <v>0.5</v>
      </c>
      <c r="F40" s="122">
        <f>'99 01 '!F40</f>
        <v>0</v>
      </c>
      <c r="G40" s="60">
        <f>E40*F40</f>
        <v>0</v>
      </c>
      <c r="H40" s="61">
        <v>0</v>
      </c>
      <c r="I40" s="62">
        <f>E40*H40</f>
        <v>0</v>
      </c>
      <c r="J40" s="61"/>
      <c r="K40" s="62">
        <f>E40*J40</f>
        <v>0</v>
      </c>
      <c r="O40" s="53"/>
      <c r="Z40" s="53"/>
      <c r="AA40" s="53">
        <v>12</v>
      </c>
      <c r="AB40" s="53">
        <v>0</v>
      </c>
      <c r="AC40" s="53">
        <v>9</v>
      </c>
      <c r="AD40" s="53"/>
      <c r="AE40" s="53"/>
      <c r="AF40" s="53"/>
      <c r="AG40" s="53"/>
      <c r="AH40" s="53"/>
      <c r="AI40" s="53"/>
      <c r="AJ40" s="53"/>
      <c r="AK40" s="53"/>
      <c r="AL40" s="53"/>
      <c r="AM40" s="53"/>
      <c r="AN40" s="53"/>
      <c r="AO40" s="53"/>
      <c r="AP40" s="53"/>
      <c r="AQ40" s="53"/>
      <c r="AR40" s="53"/>
      <c r="AS40" s="53"/>
      <c r="AT40" s="53"/>
      <c r="AU40" s="53"/>
      <c r="AV40" s="53"/>
      <c r="AW40" s="53"/>
      <c r="AX40" s="53"/>
      <c r="AY40" s="53"/>
      <c r="AZ40" s="63">
        <f>G40</f>
        <v>0</v>
      </c>
      <c r="BA40" s="53"/>
      <c r="BB40" s="53"/>
      <c r="BC40" s="53"/>
      <c r="BD40" s="53"/>
      <c r="BE40" s="53"/>
      <c r="BF40" s="53"/>
      <c r="BG40" s="53"/>
      <c r="BH40" s="53"/>
      <c r="BI40" s="53"/>
      <c r="CA40" s="53">
        <v>12</v>
      </c>
      <c r="CB40" s="53">
        <v>0</v>
      </c>
      <c r="CZ40" s="16">
        <v>2</v>
      </c>
    </row>
    <row r="41" spans="1:104" ht="56.25" x14ac:dyDescent="0.2">
      <c r="A41" s="64"/>
      <c r="B41" s="65"/>
      <c r="C41" s="326" t="s">
        <v>6049</v>
      </c>
      <c r="D41" s="327"/>
      <c r="E41" s="327"/>
      <c r="F41" s="327"/>
      <c r="G41" s="328"/>
      <c r="I41" s="66"/>
      <c r="K41" s="66"/>
      <c r="L41" s="67" t="s">
        <v>6049</v>
      </c>
      <c r="O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104" ht="89.25" x14ac:dyDescent="0.2">
      <c r="A42" s="64"/>
      <c r="B42" s="65"/>
      <c r="C42" s="329" t="s">
        <v>6017</v>
      </c>
      <c r="D42" s="330"/>
      <c r="E42" s="103">
        <v>0.5</v>
      </c>
      <c r="F42" s="69"/>
      <c r="G42" s="70"/>
      <c r="H42" s="71"/>
      <c r="I42" s="66"/>
      <c r="J42" s="72"/>
      <c r="K42" s="66"/>
      <c r="M42" s="67" t="s">
        <v>6017</v>
      </c>
      <c r="O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73" t="str">
        <f>C41</f>
        <v xml:space="preserve">Předmětem podrobné pasportizace jsou všechny dočasné a trvalé objekty v okolí budované stavby a vlastnosti, které mohou být nepříznivě ovlivněny nebo poškozeny stavebním postupem a zahrnují zejména nadzemní i podzemní objekty a nemovitosti,  komunikace a ostatní pozemky včetně stromů. Jedná se především o prokazatelné podrobné zjištění a dokladování technického stavu objektů, existujících před zahájením stavby .				</v>
      </c>
      <c r="BE42" s="53"/>
      <c r="BF42" s="53"/>
      <c r="BG42" s="53"/>
      <c r="BH42" s="53"/>
      <c r="BI42" s="53"/>
    </row>
    <row r="43" spans="1:104" x14ac:dyDescent="0.2">
      <c r="A43" s="54">
        <v>10</v>
      </c>
      <c r="B43" s="55" t="s">
        <v>6050</v>
      </c>
      <c r="C43" s="56" t="s">
        <v>6051</v>
      </c>
      <c r="D43" s="57" t="s">
        <v>5820</v>
      </c>
      <c r="E43" s="100">
        <v>0.5</v>
      </c>
      <c r="F43" s="122">
        <f>'99 01 '!F43</f>
        <v>0</v>
      </c>
      <c r="G43" s="60">
        <f>E43*F43</f>
        <v>0</v>
      </c>
      <c r="H43" s="61">
        <v>0</v>
      </c>
      <c r="I43" s="62">
        <f>E43*H43</f>
        <v>0</v>
      </c>
      <c r="J43" s="61"/>
      <c r="K43" s="62">
        <f>E43*J43</f>
        <v>0</v>
      </c>
      <c r="O43" s="53"/>
      <c r="Z43" s="53"/>
      <c r="AA43" s="53">
        <v>12</v>
      </c>
      <c r="AB43" s="53">
        <v>0</v>
      </c>
      <c r="AC43" s="53">
        <v>10</v>
      </c>
      <c r="AD43" s="53"/>
      <c r="AE43" s="53"/>
      <c r="AF43" s="53"/>
      <c r="AG43" s="53"/>
      <c r="AH43" s="53"/>
      <c r="AI43" s="53"/>
      <c r="AJ43" s="53"/>
      <c r="AK43" s="53"/>
      <c r="AL43" s="53"/>
      <c r="AM43" s="53"/>
      <c r="AN43" s="53"/>
      <c r="AO43" s="53"/>
      <c r="AP43" s="53"/>
      <c r="AQ43" s="53"/>
      <c r="AR43" s="53"/>
      <c r="AS43" s="53"/>
      <c r="AT43" s="53"/>
      <c r="AU43" s="53"/>
      <c r="AV43" s="53"/>
      <c r="AW43" s="53"/>
      <c r="AX43" s="53"/>
      <c r="AY43" s="53"/>
      <c r="AZ43" s="63">
        <f>G43</f>
        <v>0</v>
      </c>
      <c r="BA43" s="53"/>
      <c r="BB43" s="53"/>
      <c r="BC43" s="53"/>
      <c r="BD43" s="53"/>
      <c r="BE43" s="53"/>
      <c r="BF43" s="53"/>
      <c r="BG43" s="53"/>
      <c r="BH43" s="53"/>
      <c r="BI43" s="53"/>
      <c r="CA43" s="53">
        <v>12</v>
      </c>
      <c r="CB43" s="53">
        <v>0</v>
      </c>
      <c r="CZ43" s="16">
        <v>2</v>
      </c>
    </row>
    <row r="44" spans="1:104" ht="45" x14ac:dyDescent="0.2">
      <c r="A44" s="64"/>
      <c r="B44" s="65"/>
      <c r="C44" s="326" t="s">
        <v>6052</v>
      </c>
      <c r="D44" s="327"/>
      <c r="E44" s="327"/>
      <c r="F44" s="327"/>
      <c r="G44" s="328"/>
      <c r="I44" s="66"/>
      <c r="K44" s="66"/>
      <c r="L44" s="67" t="s">
        <v>6052</v>
      </c>
      <c r="O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row>
    <row r="45" spans="1:104" ht="63.75" x14ac:dyDescent="0.2">
      <c r="A45" s="64"/>
      <c r="B45" s="65"/>
      <c r="C45" s="329" t="s">
        <v>6017</v>
      </c>
      <c r="D45" s="330"/>
      <c r="E45" s="103">
        <v>0.5</v>
      </c>
      <c r="F45" s="69"/>
      <c r="G45" s="70"/>
      <c r="H45" s="71"/>
      <c r="I45" s="66"/>
      <c r="J45" s="72"/>
      <c r="K45" s="66"/>
      <c r="M45" s="67" t="s">
        <v>6017</v>
      </c>
      <c r="O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73" t="str">
        <f>C44</f>
        <v xml:space="preserve">Podrobná fotodokumentace průběhu výstavby - položka zahrnuje náklady na zřízení foto nebo video dokumentace a jej archivaci. Fotodokumentace zachytí průběh výstavby výstavby objektu včetně přípojek a veškerých zakrývaných konstrukcí . Fotodokumentace bude členěna přehledně dle  definice TDI.				</v>
      </c>
      <c r="BE45" s="53"/>
      <c r="BF45" s="53"/>
      <c r="BG45" s="53"/>
      <c r="BH45" s="53"/>
      <c r="BI45" s="53"/>
    </row>
    <row r="46" spans="1:104" x14ac:dyDescent="0.2">
      <c r="A46" s="54">
        <v>11</v>
      </c>
      <c r="B46" s="55" t="s">
        <v>6053</v>
      </c>
      <c r="C46" s="56" t="s">
        <v>6054</v>
      </c>
      <c r="D46" s="57" t="s">
        <v>5820</v>
      </c>
      <c r="E46" s="100">
        <v>0.5</v>
      </c>
      <c r="F46" s="122">
        <f>'99 01 '!F46</f>
        <v>0</v>
      </c>
      <c r="G46" s="60">
        <f>E46*F46</f>
        <v>0</v>
      </c>
      <c r="H46" s="61">
        <v>0</v>
      </c>
      <c r="I46" s="62">
        <f>E46*H46</f>
        <v>0</v>
      </c>
      <c r="J46" s="61"/>
      <c r="K46" s="62">
        <f>E46*J46</f>
        <v>0</v>
      </c>
      <c r="O46" s="53"/>
      <c r="Z46" s="53"/>
      <c r="AA46" s="53">
        <v>12</v>
      </c>
      <c r="AB46" s="53">
        <v>0</v>
      </c>
      <c r="AC46" s="53">
        <v>11</v>
      </c>
      <c r="AD46" s="53"/>
      <c r="AE46" s="53"/>
      <c r="AF46" s="53"/>
      <c r="AG46" s="53"/>
      <c r="AH46" s="53"/>
      <c r="AI46" s="53"/>
      <c r="AJ46" s="53"/>
      <c r="AK46" s="53"/>
      <c r="AL46" s="53"/>
      <c r="AM46" s="53"/>
      <c r="AN46" s="53"/>
      <c r="AO46" s="53"/>
      <c r="AP46" s="53"/>
      <c r="AQ46" s="53"/>
      <c r="AR46" s="53"/>
      <c r="AS46" s="53"/>
      <c r="AT46" s="53"/>
      <c r="AU46" s="53"/>
      <c r="AV46" s="53"/>
      <c r="AW46" s="53"/>
      <c r="AX46" s="53"/>
      <c r="AY46" s="53"/>
      <c r="AZ46" s="63">
        <f>G46</f>
        <v>0</v>
      </c>
      <c r="BA46" s="53"/>
      <c r="BB46" s="53"/>
      <c r="BC46" s="53"/>
      <c r="BD46" s="53"/>
      <c r="BE46" s="53"/>
      <c r="BF46" s="53"/>
      <c r="BG46" s="53"/>
      <c r="BH46" s="53"/>
      <c r="BI46" s="53"/>
      <c r="CA46" s="53">
        <v>12</v>
      </c>
      <c r="CB46" s="53">
        <v>0</v>
      </c>
      <c r="CZ46" s="16">
        <v>2</v>
      </c>
    </row>
    <row r="47" spans="1:104" ht="22.5" x14ac:dyDescent="0.2">
      <c r="A47" s="64"/>
      <c r="B47" s="65"/>
      <c r="C47" s="326" t="s">
        <v>6055</v>
      </c>
      <c r="D47" s="327"/>
      <c r="E47" s="327"/>
      <c r="F47" s="327"/>
      <c r="G47" s="328"/>
      <c r="I47" s="66"/>
      <c r="K47" s="66"/>
      <c r="L47" s="67" t="s">
        <v>6055</v>
      </c>
      <c r="O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row>
    <row r="48" spans="1:104" ht="45" x14ac:dyDescent="0.2">
      <c r="A48" s="64"/>
      <c r="B48" s="65"/>
      <c r="C48" s="326" t="s">
        <v>6056</v>
      </c>
      <c r="D48" s="327"/>
      <c r="E48" s="327"/>
      <c r="F48" s="327"/>
      <c r="G48" s="328"/>
      <c r="I48" s="66"/>
      <c r="K48" s="66"/>
      <c r="L48" s="67" t="s">
        <v>6056</v>
      </c>
      <c r="O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row>
    <row r="49" spans="1:104" ht="76.5" x14ac:dyDescent="0.2">
      <c r="A49" s="64"/>
      <c r="B49" s="65"/>
      <c r="C49" s="329" t="s">
        <v>6017</v>
      </c>
      <c r="D49" s="330"/>
      <c r="E49" s="103">
        <v>0.5</v>
      </c>
      <c r="F49" s="69"/>
      <c r="G49" s="70"/>
      <c r="H49" s="71"/>
      <c r="I49" s="66"/>
      <c r="J49" s="72"/>
      <c r="K49" s="66"/>
      <c r="M49" s="67" t="s">
        <v>6017</v>
      </c>
      <c r="O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73" t="str">
        <f>C48</f>
        <v xml:space="preserve">Položka zahrnuje práce nutné k odzkoušení  strojů a zařízení  rozvodu vody, kanalizace topení ,plynu , vzduchotechniky ve vzájemných vazbách a k prokázání, že dodávka je schopna zkušebního provozu. V paušální ceně musí být obsaženy veškeré náklady na vlastní provedení zkoušek, jejich organizaci, náklady na energie, média a materiály nutné pro provedení zkoušek. 				</v>
      </c>
      <c r="BE49" s="53"/>
      <c r="BF49" s="53"/>
      <c r="BG49" s="53"/>
      <c r="BH49" s="53"/>
      <c r="BI49" s="53"/>
    </row>
    <row r="50" spans="1:104" ht="22.5" x14ac:dyDescent="0.2">
      <c r="A50" s="54">
        <v>12</v>
      </c>
      <c r="B50" s="55" t="s">
        <v>6057</v>
      </c>
      <c r="C50" s="56" t="s">
        <v>6058</v>
      </c>
      <c r="D50" s="57" t="s">
        <v>5820</v>
      </c>
      <c r="E50" s="100">
        <v>0.5</v>
      </c>
      <c r="F50" s="122">
        <f>'99 01 '!F50</f>
        <v>0</v>
      </c>
      <c r="G50" s="60">
        <f>E50*F50</f>
        <v>0</v>
      </c>
      <c r="H50" s="61">
        <v>0</v>
      </c>
      <c r="I50" s="62">
        <f>E50*H50</f>
        <v>0</v>
      </c>
      <c r="J50" s="61"/>
      <c r="K50" s="62">
        <f>E50*J50</f>
        <v>0</v>
      </c>
      <c r="O50" s="53"/>
      <c r="Z50" s="53"/>
      <c r="AA50" s="53">
        <v>12</v>
      </c>
      <c r="AB50" s="53">
        <v>0</v>
      </c>
      <c r="AC50" s="53">
        <v>12</v>
      </c>
      <c r="AD50" s="53"/>
      <c r="AE50" s="53"/>
      <c r="AF50" s="53"/>
      <c r="AG50" s="53"/>
      <c r="AH50" s="53"/>
      <c r="AI50" s="53"/>
      <c r="AJ50" s="53"/>
      <c r="AK50" s="53"/>
      <c r="AL50" s="53"/>
      <c r="AM50" s="53"/>
      <c r="AN50" s="53"/>
      <c r="AO50" s="53"/>
      <c r="AP50" s="53"/>
      <c r="AQ50" s="53"/>
      <c r="AR50" s="53"/>
      <c r="AS50" s="53"/>
      <c r="AT50" s="53"/>
      <c r="AU50" s="53"/>
      <c r="AV50" s="53"/>
      <c r="AW50" s="53"/>
      <c r="AX50" s="53"/>
      <c r="AY50" s="53"/>
      <c r="AZ50" s="63">
        <f>G50</f>
        <v>0</v>
      </c>
      <c r="BA50" s="53"/>
      <c r="BB50" s="53"/>
      <c r="BC50" s="53"/>
      <c r="BD50" s="53"/>
      <c r="BE50" s="53"/>
      <c r="BF50" s="53"/>
      <c r="BG50" s="53"/>
      <c r="BH50" s="53"/>
      <c r="BI50" s="53"/>
      <c r="CA50" s="53">
        <v>12</v>
      </c>
      <c r="CB50" s="53">
        <v>0</v>
      </c>
      <c r="CZ50" s="16">
        <v>2</v>
      </c>
    </row>
    <row r="51" spans="1:104" ht="33.75" x14ac:dyDescent="0.2">
      <c r="A51" s="64"/>
      <c r="B51" s="65"/>
      <c r="C51" s="326" t="s">
        <v>6059</v>
      </c>
      <c r="D51" s="327"/>
      <c r="E51" s="327"/>
      <c r="F51" s="327"/>
      <c r="G51" s="328"/>
      <c r="I51" s="66"/>
      <c r="K51" s="66"/>
      <c r="L51" s="67" t="s">
        <v>6059</v>
      </c>
      <c r="O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row>
    <row r="52" spans="1:104" x14ac:dyDescent="0.2">
      <c r="A52" s="64"/>
      <c r="B52" s="65"/>
      <c r="C52" s="326" t="s">
        <v>6060</v>
      </c>
      <c r="D52" s="327"/>
      <c r="E52" s="327"/>
      <c r="F52" s="327"/>
      <c r="G52" s="328"/>
      <c r="I52" s="66"/>
      <c r="K52" s="66"/>
      <c r="L52" s="67" t="s">
        <v>6060</v>
      </c>
      <c r="O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row>
    <row r="53" spans="1:104" x14ac:dyDescent="0.2">
      <c r="A53" s="64"/>
      <c r="B53" s="65"/>
      <c r="C53" s="329" t="s">
        <v>6017</v>
      </c>
      <c r="D53" s="330"/>
      <c r="E53" s="103">
        <v>0.5</v>
      </c>
      <c r="F53" s="69"/>
      <c r="G53" s="70"/>
      <c r="H53" s="71"/>
      <c r="I53" s="66"/>
      <c r="J53" s="72"/>
      <c r="K53" s="66"/>
      <c r="M53" s="67" t="s">
        <v>6017</v>
      </c>
      <c r="O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73" t="str">
        <f>C52</f>
        <v xml:space="preserve">			</v>
      </c>
      <c r="BE53" s="53"/>
      <c r="BF53" s="53"/>
      <c r="BG53" s="53"/>
      <c r="BH53" s="53"/>
      <c r="BI53" s="53"/>
    </row>
    <row r="54" spans="1:104" x14ac:dyDescent="0.2">
      <c r="A54" s="54">
        <v>13</v>
      </c>
      <c r="B54" s="55" t="s">
        <v>6061</v>
      </c>
      <c r="C54" s="56" t="s">
        <v>6062</v>
      </c>
      <c r="D54" s="57" t="s">
        <v>5820</v>
      </c>
      <c r="E54" s="100">
        <v>0.5</v>
      </c>
      <c r="F54" s="122">
        <f>'99 01 '!F54</f>
        <v>0</v>
      </c>
      <c r="G54" s="60">
        <f>E54*F54</f>
        <v>0</v>
      </c>
      <c r="H54" s="61">
        <v>0</v>
      </c>
      <c r="I54" s="62">
        <f>E54*H54</f>
        <v>0</v>
      </c>
      <c r="J54" s="61"/>
      <c r="K54" s="62">
        <f>E54*J54</f>
        <v>0</v>
      </c>
      <c r="O54" s="53"/>
      <c r="Z54" s="53"/>
      <c r="AA54" s="53">
        <v>12</v>
      </c>
      <c r="AB54" s="53">
        <v>0</v>
      </c>
      <c r="AC54" s="53">
        <v>13</v>
      </c>
      <c r="AD54" s="53"/>
      <c r="AE54" s="53"/>
      <c r="AF54" s="53"/>
      <c r="AG54" s="53"/>
      <c r="AH54" s="53"/>
      <c r="AI54" s="53"/>
      <c r="AJ54" s="53"/>
      <c r="AK54" s="53"/>
      <c r="AL54" s="53"/>
      <c r="AM54" s="53"/>
      <c r="AN54" s="53"/>
      <c r="AO54" s="53"/>
      <c r="AP54" s="53"/>
      <c r="AQ54" s="53"/>
      <c r="AR54" s="53"/>
      <c r="AS54" s="53"/>
      <c r="AT54" s="53"/>
      <c r="AU54" s="53"/>
      <c r="AV54" s="53"/>
      <c r="AW54" s="53"/>
      <c r="AX54" s="53"/>
      <c r="AY54" s="53"/>
      <c r="AZ54" s="63">
        <f>G54</f>
        <v>0</v>
      </c>
      <c r="BA54" s="53"/>
      <c r="BB54" s="53"/>
      <c r="BC54" s="53"/>
      <c r="BD54" s="53"/>
      <c r="BE54" s="53"/>
      <c r="BF54" s="53"/>
      <c r="BG54" s="53"/>
      <c r="BH54" s="53"/>
      <c r="BI54" s="53"/>
      <c r="CA54" s="53">
        <v>12</v>
      </c>
      <c r="CB54" s="53">
        <v>0</v>
      </c>
      <c r="CZ54" s="16">
        <v>2</v>
      </c>
    </row>
    <row r="55" spans="1:104" ht="22.5" x14ac:dyDescent="0.2">
      <c r="A55" s="64"/>
      <c r="B55" s="65"/>
      <c r="C55" s="326" t="s">
        <v>6063</v>
      </c>
      <c r="D55" s="327"/>
      <c r="E55" s="327"/>
      <c r="F55" s="327"/>
      <c r="G55" s="328"/>
      <c r="I55" s="66"/>
      <c r="K55" s="66"/>
      <c r="L55" s="67" t="s">
        <v>6063</v>
      </c>
      <c r="O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row>
    <row r="56" spans="1:104" ht="25.5" x14ac:dyDescent="0.2">
      <c r="A56" s="64"/>
      <c r="B56" s="65"/>
      <c r="C56" s="329" t="s">
        <v>6017</v>
      </c>
      <c r="D56" s="330"/>
      <c r="E56" s="103">
        <v>0.5</v>
      </c>
      <c r="F56" s="69"/>
      <c r="G56" s="70"/>
      <c r="H56" s="71"/>
      <c r="I56" s="66"/>
      <c r="J56" s="72"/>
      <c r="K56" s="66"/>
      <c r="M56" s="67" t="s">
        <v>6017</v>
      </c>
      <c r="O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73" t="str">
        <f>C55</f>
        <v xml:space="preserve">Náklady na vyhotovení dokumentace skutečného provedení stavby a její předání objednateli v požadované formě a požadovaném počtu.				</v>
      </c>
      <c r="BE56" s="53"/>
      <c r="BF56" s="53"/>
      <c r="BG56" s="53"/>
      <c r="BH56" s="53"/>
      <c r="BI56" s="53"/>
    </row>
    <row r="57" spans="1:104" ht="22.5" x14ac:dyDescent="0.2">
      <c r="A57" s="54">
        <v>14</v>
      </c>
      <c r="B57" s="55" t="s">
        <v>6064</v>
      </c>
      <c r="C57" s="56" t="s">
        <v>6065</v>
      </c>
      <c r="D57" s="57" t="s">
        <v>5820</v>
      </c>
      <c r="E57" s="100">
        <v>0.5</v>
      </c>
      <c r="F57" s="122">
        <f>'99 01 '!F57</f>
        <v>0</v>
      </c>
      <c r="G57" s="60">
        <f>E57*F57</f>
        <v>0</v>
      </c>
      <c r="H57" s="61">
        <v>0</v>
      </c>
      <c r="I57" s="62">
        <f>E57*H57</f>
        <v>0</v>
      </c>
      <c r="J57" s="61"/>
      <c r="K57" s="62">
        <f>E57*J57</f>
        <v>0</v>
      </c>
      <c r="O57" s="53"/>
      <c r="Z57" s="53"/>
      <c r="AA57" s="53">
        <v>12</v>
      </c>
      <c r="AB57" s="53">
        <v>0</v>
      </c>
      <c r="AC57" s="53">
        <v>14</v>
      </c>
      <c r="AD57" s="53"/>
      <c r="AE57" s="53"/>
      <c r="AF57" s="53"/>
      <c r="AG57" s="53"/>
      <c r="AH57" s="53"/>
      <c r="AI57" s="53"/>
      <c r="AJ57" s="53"/>
      <c r="AK57" s="53"/>
      <c r="AL57" s="53"/>
      <c r="AM57" s="53"/>
      <c r="AN57" s="53"/>
      <c r="AO57" s="53"/>
      <c r="AP57" s="53"/>
      <c r="AQ57" s="53"/>
      <c r="AR57" s="53"/>
      <c r="AS57" s="53"/>
      <c r="AT57" s="53"/>
      <c r="AU57" s="53"/>
      <c r="AV57" s="53"/>
      <c r="AW57" s="53"/>
      <c r="AX57" s="53"/>
      <c r="AY57" s="53"/>
      <c r="AZ57" s="63">
        <f>G57</f>
        <v>0</v>
      </c>
      <c r="BA57" s="53"/>
      <c r="BB57" s="53"/>
      <c r="BC57" s="53"/>
      <c r="BD57" s="53"/>
      <c r="BE57" s="53"/>
      <c r="BF57" s="53"/>
      <c r="BG57" s="53"/>
      <c r="BH57" s="53"/>
      <c r="BI57" s="53"/>
      <c r="CA57" s="53">
        <v>12</v>
      </c>
      <c r="CB57" s="53">
        <v>0</v>
      </c>
      <c r="CZ57" s="16">
        <v>2</v>
      </c>
    </row>
    <row r="58" spans="1:104" ht="33.75" x14ac:dyDescent="0.2">
      <c r="A58" s="64"/>
      <c r="B58" s="65"/>
      <c r="C58" s="326" t="s">
        <v>6066</v>
      </c>
      <c r="D58" s="327"/>
      <c r="E58" s="327"/>
      <c r="F58" s="327"/>
      <c r="G58" s="328"/>
      <c r="I58" s="66"/>
      <c r="K58" s="66"/>
      <c r="L58" s="67" t="s">
        <v>6066</v>
      </c>
      <c r="O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104" ht="22.5" x14ac:dyDescent="0.2">
      <c r="A59" s="64"/>
      <c r="B59" s="65"/>
      <c r="C59" s="326" t="s">
        <v>6067</v>
      </c>
      <c r="D59" s="327"/>
      <c r="E59" s="327"/>
      <c r="F59" s="327"/>
      <c r="G59" s="328"/>
      <c r="I59" s="66"/>
      <c r="K59" s="66"/>
      <c r="L59" s="67" t="s">
        <v>6067</v>
      </c>
      <c r="O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104" ht="25.5" x14ac:dyDescent="0.2">
      <c r="A60" s="64"/>
      <c r="B60" s="65"/>
      <c r="C60" s="329" t="s">
        <v>6017</v>
      </c>
      <c r="D60" s="330"/>
      <c r="E60" s="103">
        <v>0.5</v>
      </c>
      <c r="F60" s="69"/>
      <c r="G60" s="70"/>
      <c r="H60" s="71"/>
      <c r="I60" s="66"/>
      <c r="J60" s="72"/>
      <c r="K60" s="66"/>
      <c r="M60" s="67" t="s">
        <v>6017</v>
      </c>
      <c r="O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73" t="str">
        <f>C59</f>
        <v>geometrický plán pro bytový dům pro zápis do katastru a zvlášť GP pro parkoviště. 4 x tištěné vyhotovení + 1 x elektronicky na CD</v>
      </c>
      <c r="BE60" s="53"/>
      <c r="BF60" s="53"/>
      <c r="BG60" s="53"/>
      <c r="BH60" s="53"/>
      <c r="BI60" s="53"/>
    </row>
    <row r="61" spans="1:104" x14ac:dyDescent="0.2">
      <c r="A61" s="54">
        <v>15</v>
      </c>
      <c r="B61" s="55" t="s">
        <v>6068</v>
      </c>
      <c r="C61" s="56" t="s">
        <v>6069</v>
      </c>
      <c r="D61" s="57" t="s">
        <v>5820</v>
      </c>
      <c r="E61" s="100">
        <v>0.5</v>
      </c>
      <c r="F61" s="122">
        <f>'99 01 '!F61</f>
        <v>0</v>
      </c>
      <c r="G61" s="60">
        <f>E61*F61</f>
        <v>0</v>
      </c>
      <c r="H61" s="61">
        <v>0</v>
      </c>
      <c r="I61" s="62">
        <f>E61*H61</f>
        <v>0</v>
      </c>
      <c r="J61" s="61"/>
      <c r="K61" s="62">
        <f>E61*J61</f>
        <v>0</v>
      </c>
      <c r="O61" s="53"/>
      <c r="Z61" s="53"/>
      <c r="AA61" s="53">
        <v>12</v>
      </c>
      <c r="AB61" s="53">
        <v>0</v>
      </c>
      <c r="AC61" s="53">
        <v>15</v>
      </c>
      <c r="AD61" s="53"/>
      <c r="AE61" s="53"/>
      <c r="AF61" s="53"/>
      <c r="AG61" s="53"/>
      <c r="AH61" s="53"/>
      <c r="AI61" s="53"/>
      <c r="AJ61" s="53"/>
      <c r="AK61" s="53"/>
      <c r="AL61" s="53"/>
      <c r="AM61" s="53"/>
      <c r="AN61" s="53"/>
      <c r="AO61" s="53"/>
      <c r="AP61" s="53"/>
      <c r="AQ61" s="53"/>
      <c r="AR61" s="53"/>
      <c r="AS61" s="53"/>
      <c r="AT61" s="53"/>
      <c r="AU61" s="53"/>
      <c r="AV61" s="53"/>
      <c r="AW61" s="53"/>
      <c r="AX61" s="53"/>
      <c r="AY61" s="53"/>
      <c r="AZ61" s="63">
        <f>G61</f>
        <v>0</v>
      </c>
      <c r="BA61" s="53"/>
      <c r="BB61" s="53"/>
      <c r="BC61" s="53"/>
      <c r="BD61" s="53"/>
      <c r="BE61" s="53"/>
      <c r="BF61" s="53"/>
      <c r="BG61" s="53"/>
      <c r="BH61" s="53"/>
      <c r="BI61" s="53"/>
      <c r="CA61" s="53">
        <v>12</v>
      </c>
      <c r="CB61" s="53">
        <v>0</v>
      </c>
      <c r="CZ61" s="16">
        <v>2</v>
      </c>
    </row>
    <row r="62" spans="1:104" ht="67.5" x14ac:dyDescent="0.2">
      <c r="A62" s="64"/>
      <c r="B62" s="65"/>
      <c r="C62" s="326" t="s">
        <v>6070</v>
      </c>
      <c r="D62" s="327"/>
      <c r="E62" s="327"/>
      <c r="F62" s="327"/>
      <c r="G62" s="328"/>
      <c r="I62" s="66"/>
      <c r="K62" s="66"/>
      <c r="L62" s="67" t="s">
        <v>6070</v>
      </c>
      <c r="O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104" ht="114.75" x14ac:dyDescent="0.2">
      <c r="A63" s="64"/>
      <c r="B63" s="65"/>
      <c r="C63" s="329" t="s">
        <v>6017</v>
      </c>
      <c r="D63" s="330"/>
      <c r="E63" s="103">
        <v>0.5</v>
      </c>
      <c r="F63" s="69"/>
      <c r="G63" s="70"/>
      <c r="H63" s="71"/>
      <c r="I63" s="66"/>
      <c r="J63" s="72"/>
      <c r="K63" s="66"/>
      <c r="M63" s="67" t="s">
        <v>6017</v>
      </c>
      <c r="O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73" t="str">
        <f>C62</f>
        <v xml:space="preserve">Položka zahrnuje náklady na zajištění výchozích vytyčovacích údajů (výchozí vytyčovací a výškové body), prověření stávajících výškových kót terénu a výškových kót a polohy staveb významných z hlediska předmětné stavby a prověření souladu těchto údajů s projektovou dokumentací. Dále položka zahrnuje veškeré vytyčovací práce pro realizaci předmětné stavby. Součástí položky jsou i náklady na vytýčení inženýrských sítí jejich správci. Přesnou polohu sítí zjistí Zhotovitel kopanými sondami. 				včetně geometrického plánu pro zápis do katastru zvlášť pro bytový dum a zvlášť pro parkoviště. </v>
      </c>
      <c r="BE63" s="53"/>
      <c r="BF63" s="53"/>
      <c r="BG63" s="53"/>
      <c r="BH63" s="53"/>
      <c r="BI63" s="53"/>
    </row>
    <row r="64" spans="1:104" x14ac:dyDescent="0.2">
      <c r="A64" s="74" t="s">
        <v>42</v>
      </c>
      <c r="B64" s="75" t="s">
        <v>44</v>
      </c>
      <c r="C64" s="76" t="s">
        <v>45</v>
      </c>
      <c r="D64" s="77"/>
      <c r="E64" s="78"/>
      <c r="F64" s="78"/>
      <c r="G64" s="79">
        <f>SUM(G7:G63)</f>
        <v>0</v>
      </c>
      <c r="H64" s="80"/>
      <c r="I64" s="79">
        <f>SUM(I7:I63)</f>
        <v>0</v>
      </c>
      <c r="J64" s="81"/>
      <c r="K64" s="79">
        <f>SUM(K7:K63)</f>
        <v>0</v>
      </c>
      <c r="O64" s="53"/>
      <c r="X64" s="82">
        <f>K64</f>
        <v>0</v>
      </c>
      <c r="Y64" s="82">
        <f>I64</f>
        <v>0</v>
      </c>
      <c r="Z64" s="63">
        <f>G64</f>
        <v>0</v>
      </c>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83"/>
      <c r="BB64" s="83"/>
      <c r="BC64" s="83"/>
      <c r="BD64" s="83"/>
      <c r="BE64" s="83"/>
      <c r="BF64" s="83"/>
      <c r="BG64" s="53"/>
      <c r="BH64" s="53"/>
      <c r="BI64" s="53"/>
    </row>
    <row r="65" spans="1:58" x14ac:dyDescent="0.2">
      <c r="A65" s="84" t="s">
        <v>23</v>
      </c>
      <c r="B65" s="85" t="s">
        <v>43</v>
      </c>
      <c r="C65" s="86"/>
      <c r="D65" s="87"/>
      <c r="E65" s="88"/>
      <c r="F65" s="88"/>
      <c r="G65" s="89">
        <f>SUM(Z7:Z65)</f>
        <v>0</v>
      </c>
      <c r="H65" s="90"/>
      <c r="I65" s="89">
        <f>SUM(Y7:Y65)</f>
        <v>0</v>
      </c>
      <c r="J65" s="90"/>
      <c r="K65" s="89">
        <f>SUM(X7:X65)</f>
        <v>0</v>
      </c>
      <c r="O65" s="53"/>
      <c r="BA65" s="91"/>
      <c r="BB65" s="91"/>
      <c r="BC65" s="91"/>
      <c r="BD65" s="91"/>
      <c r="BE65" s="91"/>
      <c r="BF65" s="91"/>
    </row>
    <row r="66" spans="1:58" x14ac:dyDescent="0.2">
      <c r="E66" s="16"/>
    </row>
    <row r="67" spans="1:58" x14ac:dyDescent="0.2">
      <c r="E67" s="16"/>
    </row>
    <row r="68" spans="1:58" x14ac:dyDescent="0.2">
      <c r="E68" s="16"/>
    </row>
    <row r="69" spans="1:58" x14ac:dyDescent="0.2">
      <c r="E69" s="16"/>
    </row>
    <row r="70" spans="1:58" x14ac:dyDescent="0.2">
      <c r="E70" s="16"/>
    </row>
    <row r="71" spans="1:58" x14ac:dyDescent="0.2">
      <c r="E71" s="16"/>
    </row>
    <row r="72" spans="1:58" x14ac:dyDescent="0.2">
      <c r="E72" s="16"/>
    </row>
    <row r="73" spans="1:58" x14ac:dyDescent="0.2">
      <c r="E73" s="16"/>
    </row>
    <row r="74" spans="1:58" x14ac:dyDescent="0.2">
      <c r="E74" s="16"/>
    </row>
    <row r="75" spans="1:58" x14ac:dyDescent="0.2">
      <c r="E75" s="16"/>
    </row>
    <row r="76" spans="1:58" x14ac:dyDescent="0.2">
      <c r="E76" s="16"/>
    </row>
    <row r="77" spans="1:58" x14ac:dyDescent="0.2">
      <c r="E77" s="16"/>
    </row>
    <row r="78" spans="1:58" x14ac:dyDescent="0.2">
      <c r="E78" s="16"/>
    </row>
    <row r="79" spans="1:58" x14ac:dyDescent="0.2">
      <c r="E79" s="16"/>
    </row>
    <row r="80" spans="1:58" x14ac:dyDescent="0.2">
      <c r="E80" s="16"/>
    </row>
    <row r="81" spans="1:7" x14ac:dyDescent="0.2">
      <c r="E81" s="16"/>
    </row>
    <row r="82" spans="1:7" x14ac:dyDescent="0.2">
      <c r="E82" s="16"/>
    </row>
    <row r="83" spans="1:7" x14ac:dyDescent="0.2">
      <c r="E83" s="16"/>
    </row>
    <row r="84" spans="1:7" x14ac:dyDescent="0.2">
      <c r="E84" s="16"/>
    </row>
    <row r="85" spans="1:7" x14ac:dyDescent="0.2">
      <c r="E85" s="16"/>
    </row>
    <row r="86" spans="1:7" x14ac:dyDescent="0.2">
      <c r="E86" s="16"/>
    </row>
    <row r="87" spans="1:7" x14ac:dyDescent="0.2">
      <c r="A87" s="72"/>
      <c r="B87" s="72"/>
      <c r="C87" s="72"/>
      <c r="D87" s="72"/>
      <c r="E87" s="72"/>
      <c r="F87" s="72"/>
      <c r="G87" s="72"/>
    </row>
    <row r="88" spans="1:7" x14ac:dyDescent="0.2">
      <c r="A88" s="72"/>
      <c r="B88" s="72"/>
      <c r="C88" s="72"/>
      <c r="D88" s="72"/>
      <c r="E88" s="72"/>
      <c r="F88" s="72"/>
      <c r="G88" s="72"/>
    </row>
    <row r="89" spans="1:7" x14ac:dyDescent="0.2">
      <c r="A89" s="72"/>
      <c r="B89" s="72"/>
      <c r="C89" s="72"/>
      <c r="D89" s="72"/>
      <c r="E89" s="72"/>
      <c r="F89" s="72"/>
      <c r="G89" s="72"/>
    </row>
    <row r="90" spans="1:7" x14ac:dyDescent="0.2">
      <c r="A90" s="72"/>
      <c r="B90" s="72"/>
      <c r="C90" s="72"/>
      <c r="D90" s="72"/>
      <c r="E90" s="72"/>
      <c r="F90" s="72"/>
      <c r="G90" s="72"/>
    </row>
    <row r="91" spans="1:7" x14ac:dyDescent="0.2">
      <c r="E91" s="16"/>
    </row>
    <row r="92" spans="1:7" x14ac:dyDescent="0.2">
      <c r="E92" s="16"/>
    </row>
    <row r="93" spans="1:7" x14ac:dyDescent="0.2">
      <c r="E93" s="16"/>
    </row>
    <row r="94" spans="1:7" x14ac:dyDescent="0.2">
      <c r="E94" s="16"/>
    </row>
    <row r="95" spans="1:7" x14ac:dyDescent="0.2">
      <c r="E95" s="16"/>
    </row>
    <row r="96" spans="1:7" x14ac:dyDescent="0.2">
      <c r="E96" s="16"/>
    </row>
    <row r="97" spans="5:5" x14ac:dyDescent="0.2">
      <c r="E97" s="16"/>
    </row>
    <row r="98" spans="5:5" x14ac:dyDescent="0.2">
      <c r="E98" s="16"/>
    </row>
    <row r="99" spans="5:5" x14ac:dyDescent="0.2">
      <c r="E99" s="16"/>
    </row>
    <row r="100" spans="5:5" x14ac:dyDescent="0.2">
      <c r="E100" s="16"/>
    </row>
    <row r="101" spans="5:5" x14ac:dyDescent="0.2">
      <c r="E101" s="16"/>
    </row>
    <row r="102" spans="5:5" x14ac:dyDescent="0.2">
      <c r="E102" s="16"/>
    </row>
    <row r="103" spans="5:5" x14ac:dyDescent="0.2">
      <c r="E103" s="16"/>
    </row>
    <row r="104" spans="5:5" x14ac:dyDescent="0.2">
      <c r="E104" s="16"/>
    </row>
    <row r="105" spans="5:5" x14ac:dyDescent="0.2">
      <c r="E105" s="16"/>
    </row>
    <row r="106" spans="5:5" x14ac:dyDescent="0.2">
      <c r="E106" s="16"/>
    </row>
    <row r="107" spans="5:5" x14ac:dyDescent="0.2">
      <c r="E107" s="16"/>
    </row>
    <row r="108" spans="5:5" x14ac:dyDescent="0.2">
      <c r="E108" s="16"/>
    </row>
    <row r="109" spans="5:5" x14ac:dyDescent="0.2">
      <c r="E109" s="16"/>
    </row>
    <row r="110" spans="5:5" x14ac:dyDescent="0.2">
      <c r="E110" s="16"/>
    </row>
    <row r="111" spans="5:5" x14ac:dyDescent="0.2">
      <c r="E111" s="16"/>
    </row>
    <row r="112" spans="5:5" x14ac:dyDescent="0.2">
      <c r="E112" s="16"/>
    </row>
    <row r="113" spans="1:7" x14ac:dyDescent="0.2">
      <c r="E113" s="16"/>
    </row>
    <row r="114" spans="1:7" x14ac:dyDescent="0.2">
      <c r="E114" s="16"/>
    </row>
    <row r="115" spans="1:7" x14ac:dyDescent="0.2">
      <c r="E115" s="16"/>
    </row>
    <row r="116" spans="1:7" x14ac:dyDescent="0.2">
      <c r="E116" s="16"/>
    </row>
    <row r="117" spans="1:7" x14ac:dyDescent="0.2">
      <c r="E117" s="16"/>
    </row>
    <row r="118" spans="1:7" x14ac:dyDescent="0.2">
      <c r="E118" s="16"/>
    </row>
    <row r="119" spans="1:7" x14ac:dyDescent="0.2">
      <c r="E119" s="16"/>
    </row>
    <row r="120" spans="1:7" x14ac:dyDescent="0.2">
      <c r="E120" s="16"/>
    </row>
    <row r="121" spans="1:7" x14ac:dyDescent="0.2">
      <c r="E121" s="16"/>
    </row>
    <row r="122" spans="1:7" x14ac:dyDescent="0.2">
      <c r="A122" s="92"/>
      <c r="B122" s="92"/>
    </row>
    <row r="123" spans="1:7" x14ac:dyDescent="0.2">
      <c r="A123" s="72"/>
      <c r="B123" s="72"/>
      <c r="C123" s="93"/>
      <c r="D123" s="93"/>
      <c r="E123" s="94"/>
      <c r="F123" s="93"/>
      <c r="G123" s="95"/>
    </row>
    <row r="124" spans="1:7" x14ac:dyDescent="0.2">
      <c r="A124" s="96"/>
      <c r="B124" s="96"/>
      <c r="C124" s="72"/>
      <c r="D124" s="72"/>
      <c r="E124" s="97"/>
      <c r="F124" s="72"/>
      <c r="G124" s="72"/>
    </row>
    <row r="125" spans="1:7" x14ac:dyDescent="0.2">
      <c r="A125" s="72"/>
      <c r="B125" s="72"/>
      <c r="C125" s="72"/>
      <c r="D125" s="72"/>
      <c r="E125" s="97"/>
      <c r="F125" s="72"/>
      <c r="G125" s="72"/>
    </row>
    <row r="126" spans="1:7" x14ac:dyDescent="0.2">
      <c r="A126" s="72"/>
      <c r="B126" s="72"/>
      <c r="C126" s="72"/>
      <c r="D126" s="72"/>
      <c r="E126" s="97"/>
      <c r="F126" s="72"/>
      <c r="G126" s="72"/>
    </row>
    <row r="127" spans="1:7" x14ac:dyDescent="0.2">
      <c r="A127" s="72"/>
      <c r="B127" s="72"/>
      <c r="C127" s="72"/>
      <c r="D127" s="72"/>
      <c r="E127" s="97"/>
      <c r="F127" s="72"/>
      <c r="G127" s="72"/>
    </row>
    <row r="128" spans="1:7" x14ac:dyDescent="0.2">
      <c r="A128" s="72"/>
      <c r="B128" s="72"/>
      <c r="C128" s="72"/>
      <c r="D128" s="72"/>
      <c r="E128" s="97"/>
      <c r="F128" s="72"/>
      <c r="G128" s="72"/>
    </row>
    <row r="129" spans="1:7" x14ac:dyDescent="0.2">
      <c r="A129" s="72"/>
      <c r="B129" s="72"/>
      <c r="C129" s="72"/>
      <c r="D129" s="72"/>
      <c r="E129" s="97"/>
      <c r="F129" s="72"/>
      <c r="G129" s="72"/>
    </row>
    <row r="130" spans="1:7" x14ac:dyDescent="0.2">
      <c r="A130" s="72"/>
      <c r="B130" s="72"/>
      <c r="C130" s="72"/>
      <c r="D130" s="72"/>
      <c r="E130" s="97"/>
      <c r="F130" s="72"/>
      <c r="G130" s="72"/>
    </row>
    <row r="131" spans="1:7" x14ac:dyDescent="0.2">
      <c r="A131" s="72"/>
      <c r="B131" s="72"/>
      <c r="C131" s="72"/>
      <c r="D131" s="72"/>
      <c r="E131" s="97"/>
      <c r="F131" s="72"/>
      <c r="G131" s="72"/>
    </row>
    <row r="132" spans="1:7" x14ac:dyDescent="0.2">
      <c r="A132" s="72"/>
      <c r="B132" s="72"/>
      <c r="C132" s="72"/>
      <c r="D132" s="72"/>
      <c r="E132" s="97"/>
      <c r="F132" s="72"/>
      <c r="G132" s="72"/>
    </row>
    <row r="133" spans="1:7" x14ac:dyDescent="0.2">
      <c r="A133" s="72"/>
      <c r="B133" s="72"/>
      <c r="C133" s="72"/>
      <c r="D133" s="72"/>
      <c r="E133" s="97"/>
      <c r="F133" s="72"/>
      <c r="G133" s="72"/>
    </row>
    <row r="134" spans="1:7" x14ac:dyDescent="0.2">
      <c r="A134" s="72"/>
      <c r="B134" s="72"/>
      <c r="C134" s="72"/>
      <c r="D134" s="72"/>
      <c r="E134" s="97"/>
      <c r="F134" s="72"/>
      <c r="G134" s="72"/>
    </row>
    <row r="135" spans="1:7" x14ac:dyDescent="0.2">
      <c r="A135" s="72"/>
      <c r="B135" s="72"/>
      <c r="C135" s="72"/>
      <c r="D135" s="72"/>
      <c r="E135" s="97"/>
      <c r="F135" s="72"/>
      <c r="G135" s="72"/>
    </row>
    <row r="136" spans="1:7" x14ac:dyDescent="0.2">
      <c r="A136" s="72"/>
      <c r="B136" s="72"/>
      <c r="C136" s="72"/>
      <c r="D136" s="72"/>
      <c r="E136" s="97"/>
      <c r="F136" s="72"/>
      <c r="G136" s="72"/>
    </row>
  </sheetData>
  <sheetProtection algorithmName="SHA-512" hashValue="h8b9EWLSutYr7fNruApVhxbWDEXBkwxpQqe8ZtuZ7G92PVh7KhdLTmokMf1lwctp40hLgb7oWy5LzIfHg8vrJw==" saltValue="ktQ3jJ0+hbwLu8pZ86cTRQ==" spinCount="100000" sheet="1" objects="1" scenarios="1"/>
  <mergeCells count="42">
    <mergeCell ref="C58:G58"/>
    <mergeCell ref="C59:G59"/>
    <mergeCell ref="C60:D60"/>
    <mergeCell ref="C62:G62"/>
    <mergeCell ref="C63:D63"/>
    <mergeCell ref="C56:D56"/>
    <mergeCell ref="C41:G41"/>
    <mergeCell ref="C42:D42"/>
    <mergeCell ref="C44:G44"/>
    <mergeCell ref="C45:D45"/>
    <mergeCell ref="C47:G47"/>
    <mergeCell ref="C48:G48"/>
    <mergeCell ref="C49:D49"/>
    <mergeCell ref="C51:G51"/>
    <mergeCell ref="C52:G52"/>
    <mergeCell ref="C53:D53"/>
    <mergeCell ref="C55:G55"/>
    <mergeCell ref="C39:D39"/>
    <mergeCell ref="C24:D24"/>
    <mergeCell ref="C26:G26"/>
    <mergeCell ref="C27:D27"/>
    <mergeCell ref="C29:G29"/>
    <mergeCell ref="C30:D30"/>
    <mergeCell ref="C32:G32"/>
    <mergeCell ref="C33:G33"/>
    <mergeCell ref="C34:G34"/>
    <mergeCell ref="C35:D35"/>
    <mergeCell ref="C37:G37"/>
    <mergeCell ref="C38:G38"/>
    <mergeCell ref="C23:G23"/>
    <mergeCell ref="A1:G1"/>
    <mergeCell ref="C9:G9"/>
    <mergeCell ref="C10:D10"/>
    <mergeCell ref="C12:G12"/>
    <mergeCell ref="C13:G13"/>
    <mergeCell ref="C14:G14"/>
    <mergeCell ref="C15:G15"/>
    <mergeCell ref="C16:G16"/>
    <mergeCell ref="C17:D17"/>
    <mergeCell ref="C19:G19"/>
    <mergeCell ref="C20:G20"/>
    <mergeCell ref="C21:D21"/>
  </mergeCells>
  <printOptions gridLinesSet="0"/>
  <pageMargins left="0.78740157480314965" right="0.78740157480314965" top="0.98425196850393704" bottom="0.59055118110236227" header="0.51181102362204722" footer="0.19685039370078741"/>
  <pageSetup paperSize="9" orientation="portrait" horizontalDpi="300" r:id="rId1"/>
  <headerFooter alignWithMargins="0">
    <oddFooter>&amp;L&amp;9Zpracováno programem &amp;"Arial CE,Tučné"BUILDpower,  © RTS, a.s.&amp;R&amp;9Stránka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69</vt:i4>
      </vt:variant>
      <vt:variant>
        <vt:lpstr>Pojmenované oblasti</vt:lpstr>
      </vt:variant>
      <vt:variant>
        <vt:i4>950</vt:i4>
      </vt:variant>
    </vt:vector>
  </HeadingPairs>
  <TitlesOfParts>
    <vt:vector size="1019" baseType="lpstr">
      <vt:lpstr>Účastník</vt:lpstr>
      <vt:lpstr>Stavba</vt:lpstr>
      <vt:lpstr>00 01 </vt:lpstr>
      <vt:lpstr>01 101 </vt:lpstr>
      <vt:lpstr>01 102 </vt:lpstr>
      <vt:lpstr>01 103 </vt:lpstr>
      <vt:lpstr>01 104 </vt:lpstr>
      <vt:lpstr>01 105 </vt:lpstr>
      <vt:lpstr>01 106 </vt:lpstr>
      <vt:lpstr>01 107 </vt:lpstr>
      <vt:lpstr>01 108 </vt:lpstr>
      <vt:lpstr>01 109 </vt:lpstr>
      <vt:lpstr>01 110 </vt:lpstr>
      <vt:lpstr>01 111 </vt:lpstr>
      <vt:lpstr>01 112 </vt:lpstr>
      <vt:lpstr>01 113 </vt:lpstr>
      <vt:lpstr>01 114 </vt:lpstr>
      <vt:lpstr>01 115 </vt:lpstr>
      <vt:lpstr>01 116 </vt:lpstr>
      <vt:lpstr>01 117 </vt:lpstr>
      <vt:lpstr>01 118 </vt:lpstr>
      <vt:lpstr>01 119 </vt:lpstr>
      <vt:lpstr>01 120 </vt:lpstr>
      <vt:lpstr>01 121 </vt:lpstr>
      <vt:lpstr>01 122 </vt:lpstr>
      <vt:lpstr>01 123 </vt:lpstr>
      <vt:lpstr>01 124 </vt:lpstr>
      <vt:lpstr>01 125 </vt:lpstr>
      <vt:lpstr>01 126 </vt:lpstr>
      <vt:lpstr>01 127 </vt:lpstr>
      <vt:lpstr>01 128 </vt:lpstr>
      <vt:lpstr>01 129 </vt:lpstr>
      <vt:lpstr>01 130 </vt:lpstr>
      <vt:lpstr>01 131 </vt:lpstr>
      <vt:lpstr>01 132 </vt:lpstr>
      <vt:lpstr>02 101 </vt:lpstr>
      <vt:lpstr>02 102 </vt:lpstr>
      <vt:lpstr>02 103 </vt:lpstr>
      <vt:lpstr>02 104 </vt:lpstr>
      <vt:lpstr>03 101 </vt:lpstr>
      <vt:lpstr>03 102 </vt:lpstr>
      <vt:lpstr>04 101 </vt:lpstr>
      <vt:lpstr>04 102 </vt:lpstr>
      <vt:lpstr>05 D.1.4.5.1C </vt:lpstr>
      <vt:lpstr>05 D.1.4.5.2D </vt:lpstr>
      <vt:lpstr>05 D.1.4.5B </vt:lpstr>
      <vt:lpstr>05 D.1.4.5A </vt:lpstr>
      <vt:lpstr>06 D.1.4.6B </vt:lpstr>
      <vt:lpstr>06 D.1.4.6A </vt:lpstr>
      <vt:lpstr>06 D.1.4.6D </vt:lpstr>
      <vt:lpstr>06 D.1.4.6C </vt:lpstr>
      <vt:lpstr>06 D.1.4.6F </vt:lpstr>
      <vt:lpstr>06 D.1.4.6E </vt:lpstr>
      <vt:lpstr>08 01 </vt:lpstr>
      <vt:lpstr>08 02 </vt:lpstr>
      <vt:lpstr>09 01 </vt:lpstr>
      <vt:lpstr>09 02 </vt:lpstr>
      <vt:lpstr>11 D.2.4-MA B </vt:lpstr>
      <vt:lpstr>11 D.2.4-MA A </vt:lpstr>
      <vt:lpstr>14 01 </vt:lpstr>
      <vt:lpstr>15 01 </vt:lpstr>
      <vt:lpstr>16 D.6 </vt:lpstr>
      <vt:lpstr>18 01 </vt:lpstr>
      <vt:lpstr>20 101 </vt:lpstr>
      <vt:lpstr>20 102 </vt:lpstr>
      <vt:lpstr>21 01 </vt:lpstr>
      <vt:lpstr>21 02 </vt:lpstr>
      <vt:lpstr>99 01 </vt:lpstr>
      <vt:lpstr>99 02 </vt:lpstr>
      <vt:lpstr>Stavba!CisloStavby</vt:lpstr>
      <vt:lpstr>Stavba!NazevObjektu</vt:lpstr>
      <vt:lpstr>Stavba!NazevStavby</vt:lpstr>
      <vt:lpstr>'00 01 '!Názvy_tisku</vt:lpstr>
      <vt:lpstr>'01 101 '!Názvy_tisku</vt:lpstr>
      <vt:lpstr>'01 102 '!Názvy_tisku</vt:lpstr>
      <vt:lpstr>'01 103 '!Názvy_tisku</vt:lpstr>
      <vt:lpstr>'01 104 '!Názvy_tisku</vt:lpstr>
      <vt:lpstr>'01 105 '!Názvy_tisku</vt:lpstr>
      <vt:lpstr>'01 106 '!Názvy_tisku</vt:lpstr>
      <vt:lpstr>'01 107 '!Názvy_tisku</vt:lpstr>
      <vt:lpstr>'01 108 '!Názvy_tisku</vt:lpstr>
      <vt:lpstr>'01 109 '!Názvy_tisku</vt:lpstr>
      <vt:lpstr>'01 110 '!Názvy_tisku</vt:lpstr>
      <vt:lpstr>'01 111 '!Názvy_tisku</vt:lpstr>
      <vt:lpstr>'01 112 '!Názvy_tisku</vt:lpstr>
      <vt:lpstr>'01 113 '!Názvy_tisku</vt:lpstr>
      <vt:lpstr>'01 114 '!Názvy_tisku</vt:lpstr>
      <vt:lpstr>'01 115 '!Názvy_tisku</vt:lpstr>
      <vt:lpstr>'01 116 '!Názvy_tisku</vt:lpstr>
      <vt:lpstr>'01 117 '!Názvy_tisku</vt:lpstr>
      <vt:lpstr>'01 118 '!Názvy_tisku</vt:lpstr>
      <vt:lpstr>'01 119 '!Názvy_tisku</vt:lpstr>
      <vt:lpstr>'01 120 '!Názvy_tisku</vt:lpstr>
      <vt:lpstr>'01 121 '!Názvy_tisku</vt:lpstr>
      <vt:lpstr>'01 122 '!Názvy_tisku</vt:lpstr>
      <vt:lpstr>'01 123 '!Názvy_tisku</vt:lpstr>
      <vt:lpstr>'01 124 '!Názvy_tisku</vt:lpstr>
      <vt:lpstr>'01 125 '!Názvy_tisku</vt:lpstr>
      <vt:lpstr>'01 126 '!Názvy_tisku</vt:lpstr>
      <vt:lpstr>'01 127 '!Názvy_tisku</vt:lpstr>
      <vt:lpstr>'01 128 '!Názvy_tisku</vt:lpstr>
      <vt:lpstr>'01 129 '!Názvy_tisku</vt:lpstr>
      <vt:lpstr>'01 130 '!Názvy_tisku</vt:lpstr>
      <vt:lpstr>'01 131 '!Názvy_tisku</vt:lpstr>
      <vt:lpstr>'01 132 '!Názvy_tisku</vt:lpstr>
      <vt:lpstr>'02 101 '!Názvy_tisku</vt:lpstr>
      <vt:lpstr>'02 102 '!Názvy_tisku</vt:lpstr>
      <vt:lpstr>'02 103 '!Názvy_tisku</vt:lpstr>
      <vt:lpstr>'02 104 '!Názvy_tisku</vt:lpstr>
      <vt:lpstr>'03 101 '!Názvy_tisku</vt:lpstr>
      <vt:lpstr>'03 102 '!Názvy_tisku</vt:lpstr>
      <vt:lpstr>'04 101 '!Názvy_tisku</vt:lpstr>
      <vt:lpstr>'04 102 '!Názvy_tisku</vt:lpstr>
      <vt:lpstr>'05 D.1.4.5.1C '!Názvy_tisku</vt:lpstr>
      <vt:lpstr>'05 D.1.4.5.2D '!Názvy_tisku</vt:lpstr>
      <vt:lpstr>'05 D.1.4.5A '!Názvy_tisku</vt:lpstr>
      <vt:lpstr>'05 D.1.4.5B '!Názvy_tisku</vt:lpstr>
      <vt:lpstr>'06 D.1.4.6A '!Názvy_tisku</vt:lpstr>
      <vt:lpstr>'06 D.1.4.6B '!Názvy_tisku</vt:lpstr>
      <vt:lpstr>'06 D.1.4.6C '!Názvy_tisku</vt:lpstr>
      <vt:lpstr>'06 D.1.4.6D '!Názvy_tisku</vt:lpstr>
      <vt:lpstr>'06 D.1.4.6E '!Názvy_tisku</vt:lpstr>
      <vt:lpstr>'06 D.1.4.6F '!Názvy_tisku</vt:lpstr>
      <vt:lpstr>'08 01 '!Názvy_tisku</vt:lpstr>
      <vt:lpstr>'08 02 '!Názvy_tisku</vt:lpstr>
      <vt:lpstr>'09 01 '!Názvy_tisku</vt:lpstr>
      <vt:lpstr>'09 02 '!Názvy_tisku</vt:lpstr>
      <vt:lpstr>'11 D.2.4-MA A '!Názvy_tisku</vt:lpstr>
      <vt:lpstr>'11 D.2.4-MA B '!Názvy_tisku</vt:lpstr>
      <vt:lpstr>'14 01 '!Názvy_tisku</vt:lpstr>
      <vt:lpstr>'15 01 '!Názvy_tisku</vt:lpstr>
      <vt:lpstr>'16 D.6 '!Názvy_tisku</vt:lpstr>
      <vt:lpstr>'18 01 '!Názvy_tisku</vt:lpstr>
      <vt:lpstr>'20 101 '!Názvy_tisku</vt:lpstr>
      <vt:lpstr>'20 102 '!Názvy_tisku</vt:lpstr>
      <vt:lpstr>'21 01 '!Názvy_tisku</vt:lpstr>
      <vt:lpstr>'21 02 '!Názvy_tisku</vt:lpstr>
      <vt:lpstr>'99 01 '!Názvy_tisku</vt:lpstr>
      <vt:lpstr>'99 02 '!Názvy_tisku</vt:lpstr>
      <vt:lpstr>Stavba!Objednatel</vt:lpstr>
      <vt:lpstr>Objekt</vt:lpstr>
      <vt:lpstr>'00 01 '!Oblast_tisku</vt:lpstr>
      <vt:lpstr>'01 101 '!Oblast_tisku</vt:lpstr>
      <vt:lpstr>'01 102 '!Oblast_tisku</vt:lpstr>
      <vt:lpstr>'01 103 '!Oblast_tisku</vt:lpstr>
      <vt:lpstr>'01 104 '!Oblast_tisku</vt:lpstr>
      <vt:lpstr>'01 105 '!Oblast_tisku</vt:lpstr>
      <vt:lpstr>'01 106 '!Oblast_tisku</vt:lpstr>
      <vt:lpstr>'01 107 '!Oblast_tisku</vt:lpstr>
      <vt:lpstr>'01 108 '!Oblast_tisku</vt:lpstr>
      <vt:lpstr>'01 109 '!Oblast_tisku</vt:lpstr>
      <vt:lpstr>'01 110 '!Oblast_tisku</vt:lpstr>
      <vt:lpstr>'01 111 '!Oblast_tisku</vt:lpstr>
      <vt:lpstr>'01 112 '!Oblast_tisku</vt:lpstr>
      <vt:lpstr>'01 113 '!Oblast_tisku</vt:lpstr>
      <vt:lpstr>'01 114 '!Oblast_tisku</vt:lpstr>
      <vt:lpstr>'01 115 '!Oblast_tisku</vt:lpstr>
      <vt:lpstr>'01 116 '!Oblast_tisku</vt:lpstr>
      <vt:lpstr>'01 117 '!Oblast_tisku</vt:lpstr>
      <vt:lpstr>'01 118 '!Oblast_tisku</vt:lpstr>
      <vt:lpstr>'01 119 '!Oblast_tisku</vt:lpstr>
      <vt:lpstr>'01 120 '!Oblast_tisku</vt:lpstr>
      <vt:lpstr>'01 121 '!Oblast_tisku</vt:lpstr>
      <vt:lpstr>'01 122 '!Oblast_tisku</vt:lpstr>
      <vt:lpstr>'01 123 '!Oblast_tisku</vt:lpstr>
      <vt:lpstr>'01 124 '!Oblast_tisku</vt:lpstr>
      <vt:lpstr>'01 125 '!Oblast_tisku</vt:lpstr>
      <vt:lpstr>'01 126 '!Oblast_tisku</vt:lpstr>
      <vt:lpstr>'01 127 '!Oblast_tisku</vt:lpstr>
      <vt:lpstr>'01 128 '!Oblast_tisku</vt:lpstr>
      <vt:lpstr>'01 129 '!Oblast_tisku</vt:lpstr>
      <vt:lpstr>'01 130 '!Oblast_tisku</vt:lpstr>
      <vt:lpstr>'01 131 '!Oblast_tisku</vt:lpstr>
      <vt:lpstr>'01 132 '!Oblast_tisku</vt:lpstr>
      <vt:lpstr>'02 101 '!Oblast_tisku</vt:lpstr>
      <vt:lpstr>'02 102 '!Oblast_tisku</vt:lpstr>
      <vt:lpstr>'02 103 '!Oblast_tisku</vt:lpstr>
      <vt:lpstr>'02 104 '!Oblast_tisku</vt:lpstr>
      <vt:lpstr>'03 101 '!Oblast_tisku</vt:lpstr>
      <vt:lpstr>'03 102 '!Oblast_tisku</vt:lpstr>
      <vt:lpstr>'04 101 '!Oblast_tisku</vt:lpstr>
      <vt:lpstr>'04 102 '!Oblast_tisku</vt:lpstr>
      <vt:lpstr>'05 D.1.4.5.1C '!Oblast_tisku</vt:lpstr>
      <vt:lpstr>'05 D.1.4.5.2D '!Oblast_tisku</vt:lpstr>
      <vt:lpstr>'05 D.1.4.5A '!Oblast_tisku</vt:lpstr>
      <vt:lpstr>'05 D.1.4.5B '!Oblast_tisku</vt:lpstr>
      <vt:lpstr>'06 D.1.4.6A '!Oblast_tisku</vt:lpstr>
      <vt:lpstr>'06 D.1.4.6B '!Oblast_tisku</vt:lpstr>
      <vt:lpstr>'06 D.1.4.6C '!Oblast_tisku</vt:lpstr>
      <vt:lpstr>'06 D.1.4.6D '!Oblast_tisku</vt:lpstr>
      <vt:lpstr>'06 D.1.4.6E '!Oblast_tisku</vt:lpstr>
      <vt:lpstr>'06 D.1.4.6F '!Oblast_tisku</vt:lpstr>
      <vt:lpstr>'08 01 '!Oblast_tisku</vt:lpstr>
      <vt:lpstr>'08 02 '!Oblast_tisku</vt:lpstr>
      <vt:lpstr>'09 01 '!Oblast_tisku</vt:lpstr>
      <vt:lpstr>'09 02 '!Oblast_tisku</vt:lpstr>
      <vt:lpstr>'11 D.2.4-MA A '!Oblast_tisku</vt:lpstr>
      <vt:lpstr>'11 D.2.4-MA B '!Oblast_tisku</vt:lpstr>
      <vt:lpstr>'14 01 '!Oblast_tisku</vt:lpstr>
      <vt:lpstr>'15 01 '!Oblast_tisku</vt:lpstr>
      <vt:lpstr>'16 D.6 '!Oblast_tisku</vt:lpstr>
      <vt:lpstr>'18 01 '!Oblast_tisku</vt:lpstr>
      <vt:lpstr>'20 101 '!Oblast_tisku</vt:lpstr>
      <vt:lpstr>'20 102 '!Oblast_tisku</vt:lpstr>
      <vt:lpstr>'21 01 '!Oblast_tisku</vt:lpstr>
      <vt:lpstr>'21 02 '!Oblast_tisku</vt:lpstr>
      <vt:lpstr>'99 01 '!Oblast_tisku</vt:lpstr>
      <vt:lpstr>'99 02 '!Oblast_tisku</vt:lpstr>
      <vt:lpstr>Stavba!Oblast_tisku</vt:lpstr>
      <vt:lpstr>odic</vt:lpstr>
      <vt:lpstr>oico</vt:lpstr>
      <vt:lpstr>omisto</vt:lpstr>
      <vt:lpstr>onazev</vt:lpstr>
      <vt:lpstr>opsc</vt:lpstr>
      <vt:lpstr>'01 101 '!SloupecCC</vt:lpstr>
      <vt:lpstr>'01 102 '!SloupecCC</vt:lpstr>
      <vt:lpstr>'01 103 '!SloupecCC</vt:lpstr>
      <vt:lpstr>'01 104 '!SloupecCC</vt:lpstr>
      <vt:lpstr>'01 105 '!SloupecCC</vt:lpstr>
      <vt:lpstr>'01 106 '!SloupecCC</vt:lpstr>
      <vt:lpstr>'01 107 '!SloupecCC</vt:lpstr>
      <vt:lpstr>'01 108 '!SloupecCC</vt:lpstr>
      <vt:lpstr>'01 109 '!SloupecCC</vt:lpstr>
      <vt:lpstr>'01 110 '!SloupecCC</vt:lpstr>
      <vt:lpstr>'01 111 '!SloupecCC</vt:lpstr>
      <vt:lpstr>'01 112 '!SloupecCC</vt:lpstr>
      <vt:lpstr>'01 113 '!SloupecCC</vt:lpstr>
      <vt:lpstr>'01 114 '!SloupecCC</vt:lpstr>
      <vt:lpstr>'01 115 '!SloupecCC</vt:lpstr>
      <vt:lpstr>'01 116 '!SloupecCC</vt:lpstr>
      <vt:lpstr>'01 117 '!SloupecCC</vt:lpstr>
      <vt:lpstr>'01 118 '!SloupecCC</vt:lpstr>
      <vt:lpstr>'01 119 '!SloupecCC</vt:lpstr>
      <vt:lpstr>'01 120 '!SloupecCC</vt:lpstr>
      <vt:lpstr>'01 121 '!SloupecCC</vt:lpstr>
      <vt:lpstr>'01 122 '!SloupecCC</vt:lpstr>
      <vt:lpstr>'01 123 '!SloupecCC</vt:lpstr>
      <vt:lpstr>'01 124 '!SloupecCC</vt:lpstr>
      <vt:lpstr>'01 125 '!SloupecCC</vt:lpstr>
      <vt:lpstr>'01 126 '!SloupecCC</vt:lpstr>
      <vt:lpstr>'01 127 '!SloupecCC</vt:lpstr>
      <vt:lpstr>'01 128 '!SloupecCC</vt:lpstr>
      <vt:lpstr>'01 129 '!SloupecCC</vt:lpstr>
      <vt:lpstr>'01 130 '!SloupecCC</vt:lpstr>
      <vt:lpstr>'01 131 '!SloupecCC</vt:lpstr>
      <vt:lpstr>'01 132 '!SloupecCC</vt:lpstr>
      <vt:lpstr>'02 101 '!SloupecCC</vt:lpstr>
      <vt:lpstr>'02 102 '!SloupecCC</vt:lpstr>
      <vt:lpstr>'02 103 '!SloupecCC</vt:lpstr>
      <vt:lpstr>'02 104 '!SloupecCC</vt:lpstr>
      <vt:lpstr>'03 101 '!SloupecCC</vt:lpstr>
      <vt:lpstr>'03 102 '!SloupecCC</vt:lpstr>
      <vt:lpstr>'04 101 '!SloupecCC</vt:lpstr>
      <vt:lpstr>'04 102 '!SloupecCC</vt:lpstr>
      <vt:lpstr>'05 D.1.4.5.1C '!SloupecCC</vt:lpstr>
      <vt:lpstr>'05 D.1.4.5.2D '!SloupecCC</vt:lpstr>
      <vt:lpstr>'05 D.1.4.5A '!SloupecCC</vt:lpstr>
      <vt:lpstr>'05 D.1.4.5B '!SloupecCC</vt:lpstr>
      <vt:lpstr>'06 D.1.4.6A '!SloupecCC</vt:lpstr>
      <vt:lpstr>'06 D.1.4.6B '!SloupecCC</vt:lpstr>
      <vt:lpstr>'06 D.1.4.6C '!SloupecCC</vt:lpstr>
      <vt:lpstr>'06 D.1.4.6D '!SloupecCC</vt:lpstr>
      <vt:lpstr>'06 D.1.4.6E '!SloupecCC</vt:lpstr>
      <vt:lpstr>'06 D.1.4.6F '!SloupecCC</vt:lpstr>
      <vt:lpstr>'08 01 '!SloupecCC</vt:lpstr>
      <vt:lpstr>'08 02 '!SloupecCC</vt:lpstr>
      <vt:lpstr>'09 01 '!SloupecCC</vt:lpstr>
      <vt:lpstr>'09 02 '!SloupecCC</vt:lpstr>
      <vt:lpstr>'11 D.2.4-MA A '!SloupecCC</vt:lpstr>
      <vt:lpstr>'11 D.2.4-MA B '!SloupecCC</vt:lpstr>
      <vt:lpstr>'14 01 '!SloupecCC</vt:lpstr>
      <vt:lpstr>'15 01 '!SloupecCC</vt:lpstr>
      <vt:lpstr>'16 D.6 '!SloupecCC</vt:lpstr>
      <vt:lpstr>'18 01 '!SloupecCC</vt:lpstr>
      <vt:lpstr>'20 101 '!SloupecCC</vt:lpstr>
      <vt:lpstr>'20 102 '!SloupecCC</vt:lpstr>
      <vt:lpstr>'21 01 '!SloupecCC</vt:lpstr>
      <vt:lpstr>'21 02 '!SloupecCC</vt:lpstr>
      <vt:lpstr>'99 01 '!SloupecCC</vt:lpstr>
      <vt:lpstr>'99 02 '!SloupecCC</vt:lpstr>
      <vt:lpstr>SloupecCC</vt:lpstr>
      <vt:lpstr>'01 101 '!SloupecCDH</vt:lpstr>
      <vt:lpstr>'01 102 '!SloupecCDH</vt:lpstr>
      <vt:lpstr>'01 103 '!SloupecCDH</vt:lpstr>
      <vt:lpstr>'01 104 '!SloupecCDH</vt:lpstr>
      <vt:lpstr>'01 105 '!SloupecCDH</vt:lpstr>
      <vt:lpstr>'01 106 '!SloupecCDH</vt:lpstr>
      <vt:lpstr>'01 107 '!SloupecCDH</vt:lpstr>
      <vt:lpstr>'01 108 '!SloupecCDH</vt:lpstr>
      <vt:lpstr>'01 109 '!SloupecCDH</vt:lpstr>
      <vt:lpstr>'01 110 '!SloupecCDH</vt:lpstr>
      <vt:lpstr>'01 111 '!SloupecCDH</vt:lpstr>
      <vt:lpstr>'01 112 '!SloupecCDH</vt:lpstr>
      <vt:lpstr>'01 113 '!SloupecCDH</vt:lpstr>
      <vt:lpstr>'01 114 '!SloupecCDH</vt:lpstr>
      <vt:lpstr>'01 115 '!SloupecCDH</vt:lpstr>
      <vt:lpstr>'01 116 '!SloupecCDH</vt:lpstr>
      <vt:lpstr>'01 117 '!SloupecCDH</vt:lpstr>
      <vt:lpstr>'01 118 '!SloupecCDH</vt:lpstr>
      <vt:lpstr>'01 119 '!SloupecCDH</vt:lpstr>
      <vt:lpstr>'01 120 '!SloupecCDH</vt:lpstr>
      <vt:lpstr>'01 121 '!SloupecCDH</vt:lpstr>
      <vt:lpstr>'01 122 '!SloupecCDH</vt:lpstr>
      <vt:lpstr>'01 123 '!SloupecCDH</vt:lpstr>
      <vt:lpstr>'01 124 '!SloupecCDH</vt:lpstr>
      <vt:lpstr>'01 125 '!SloupecCDH</vt:lpstr>
      <vt:lpstr>'01 126 '!SloupecCDH</vt:lpstr>
      <vt:lpstr>'01 127 '!SloupecCDH</vt:lpstr>
      <vt:lpstr>'01 128 '!SloupecCDH</vt:lpstr>
      <vt:lpstr>'01 129 '!SloupecCDH</vt:lpstr>
      <vt:lpstr>'01 130 '!SloupecCDH</vt:lpstr>
      <vt:lpstr>'01 131 '!SloupecCDH</vt:lpstr>
      <vt:lpstr>'01 132 '!SloupecCDH</vt:lpstr>
      <vt:lpstr>'02 101 '!SloupecCDH</vt:lpstr>
      <vt:lpstr>'02 102 '!SloupecCDH</vt:lpstr>
      <vt:lpstr>'02 103 '!SloupecCDH</vt:lpstr>
      <vt:lpstr>'02 104 '!SloupecCDH</vt:lpstr>
      <vt:lpstr>'03 101 '!SloupecCDH</vt:lpstr>
      <vt:lpstr>'03 102 '!SloupecCDH</vt:lpstr>
      <vt:lpstr>'04 101 '!SloupecCDH</vt:lpstr>
      <vt:lpstr>'04 102 '!SloupecCDH</vt:lpstr>
      <vt:lpstr>'05 D.1.4.5.1C '!SloupecCDH</vt:lpstr>
      <vt:lpstr>'05 D.1.4.5.2D '!SloupecCDH</vt:lpstr>
      <vt:lpstr>'05 D.1.4.5A '!SloupecCDH</vt:lpstr>
      <vt:lpstr>'05 D.1.4.5B '!SloupecCDH</vt:lpstr>
      <vt:lpstr>'06 D.1.4.6A '!SloupecCDH</vt:lpstr>
      <vt:lpstr>'06 D.1.4.6B '!SloupecCDH</vt:lpstr>
      <vt:lpstr>'06 D.1.4.6C '!SloupecCDH</vt:lpstr>
      <vt:lpstr>'06 D.1.4.6D '!SloupecCDH</vt:lpstr>
      <vt:lpstr>'06 D.1.4.6E '!SloupecCDH</vt:lpstr>
      <vt:lpstr>'06 D.1.4.6F '!SloupecCDH</vt:lpstr>
      <vt:lpstr>'08 01 '!SloupecCDH</vt:lpstr>
      <vt:lpstr>'08 02 '!SloupecCDH</vt:lpstr>
      <vt:lpstr>'09 01 '!SloupecCDH</vt:lpstr>
      <vt:lpstr>'09 02 '!SloupecCDH</vt:lpstr>
      <vt:lpstr>'11 D.2.4-MA A '!SloupecCDH</vt:lpstr>
      <vt:lpstr>'11 D.2.4-MA B '!SloupecCDH</vt:lpstr>
      <vt:lpstr>'14 01 '!SloupecCDH</vt:lpstr>
      <vt:lpstr>'15 01 '!SloupecCDH</vt:lpstr>
      <vt:lpstr>'16 D.6 '!SloupecCDH</vt:lpstr>
      <vt:lpstr>'18 01 '!SloupecCDH</vt:lpstr>
      <vt:lpstr>'20 101 '!SloupecCDH</vt:lpstr>
      <vt:lpstr>'20 102 '!SloupecCDH</vt:lpstr>
      <vt:lpstr>'21 01 '!SloupecCDH</vt:lpstr>
      <vt:lpstr>'21 02 '!SloupecCDH</vt:lpstr>
      <vt:lpstr>'99 01 '!SloupecCDH</vt:lpstr>
      <vt:lpstr>'99 02 '!SloupecCDH</vt:lpstr>
      <vt:lpstr>SloupecCDH</vt:lpstr>
      <vt:lpstr>'01 101 '!SloupecCisloPol</vt:lpstr>
      <vt:lpstr>'01 102 '!SloupecCisloPol</vt:lpstr>
      <vt:lpstr>'01 103 '!SloupecCisloPol</vt:lpstr>
      <vt:lpstr>'01 104 '!SloupecCisloPol</vt:lpstr>
      <vt:lpstr>'01 105 '!SloupecCisloPol</vt:lpstr>
      <vt:lpstr>'01 106 '!SloupecCisloPol</vt:lpstr>
      <vt:lpstr>'01 107 '!SloupecCisloPol</vt:lpstr>
      <vt:lpstr>'01 108 '!SloupecCisloPol</vt:lpstr>
      <vt:lpstr>'01 109 '!SloupecCisloPol</vt:lpstr>
      <vt:lpstr>'01 110 '!SloupecCisloPol</vt:lpstr>
      <vt:lpstr>'01 111 '!SloupecCisloPol</vt:lpstr>
      <vt:lpstr>'01 112 '!SloupecCisloPol</vt:lpstr>
      <vt:lpstr>'01 113 '!SloupecCisloPol</vt:lpstr>
      <vt:lpstr>'01 114 '!SloupecCisloPol</vt:lpstr>
      <vt:lpstr>'01 115 '!SloupecCisloPol</vt:lpstr>
      <vt:lpstr>'01 116 '!SloupecCisloPol</vt:lpstr>
      <vt:lpstr>'01 117 '!SloupecCisloPol</vt:lpstr>
      <vt:lpstr>'01 118 '!SloupecCisloPol</vt:lpstr>
      <vt:lpstr>'01 119 '!SloupecCisloPol</vt:lpstr>
      <vt:lpstr>'01 120 '!SloupecCisloPol</vt:lpstr>
      <vt:lpstr>'01 121 '!SloupecCisloPol</vt:lpstr>
      <vt:lpstr>'01 122 '!SloupecCisloPol</vt:lpstr>
      <vt:lpstr>'01 123 '!SloupecCisloPol</vt:lpstr>
      <vt:lpstr>'01 124 '!SloupecCisloPol</vt:lpstr>
      <vt:lpstr>'01 125 '!SloupecCisloPol</vt:lpstr>
      <vt:lpstr>'01 126 '!SloupecCisloPol</vt:lpstr>
      <vt:lpstr>'01 127 '!SloupecCisloPol</vt:lpstr>
      <vt:lpstr>'01 128 '!SloupecCisloPol</vt:lpstr>
      <vt:lpstr>'01 129 '!SloupecCisloPol</vt:lpstr>
      <vt:lpstr>'01 130 '!SloupecCisloPol</vt:lpstr>
      <vt:lpstr>'01 131 '!SloupecCisloPol</vt:lpstr>
      <vt:lpstr>'01 132 '!SloupecCisloPol</vt:lpstr>
      <vt:lpstr>'02 101 '!SloupecCisloPol</vt:lpstr>
      <vt:lpstr>'02 102 '!SloupecCisloPol</vt:lpstr>
      <vt:lpstr>'02 103 '!SloupecCisloPol</vt:lpstr>
      <vt:lpstr>'02 104 '!SloupecCisloPol</vt:lpstr>
      <vt:lpstr>'03 101 '!SloupecCisloPol</vt:lpstr>
      <vt:lpstr>'03 102 '!SloupecCisloPol</vt:lpstr>
      <vt:lpstr>'04 101 '!SloupecCisloPol</vt:lpstr>
      <vt:lpstr>'04 102 '!SloupecCisloPol</vt:lpstr>
      <vt:lpstr>'05 D.1.4.5.1C '!SloupecCisloPol</vt:lpstr>
      <vt:lpstr>'05 D.1.4.5.2D '!SloupecCisloPol</vt:lpstr>
      <vt:lpstr>'05 D.1.4.5A '!SloupecCisloPol</vt:lpstr>
      <vt:lpstr>'05 D.1.4.5B '!SloupecCisloPol</vt:lpstr>
      <vt:lpstr>'06 D.1.4.6A '!SloupecCisloPol</vt:lpstr>
      <vt:lpstr>'06 D.1.4.6B '!SloupecCisloPol</vt:lpstr>
      <vt:lpstr>'06 D.1.4.6C '!SloupecCisloPol</vt:lpstr>
      <vt:lpstr>'06 D.1.4.6D '!SloupecCisloPol</vt:lpstr>
      <vt:lpstr>'06 D.1.4.6E '!SloupecCisloPol</vt:lpstr>
      <vt:lpstr>'06 D.1.4.6F '!SloupecCisloPol</vt:lpstr>
      <vt:lpstr>'08 01 '!SloupecCisloPol</vt:lpstr>
      <vt:lpstr>'08 02 '!SloupecCisloPol</vt:lpstr>
      <vt:lpstr>'09 01 '!SloupecCisloPol</vt:lpstr>
      <vt:lpstr>'09 02 '!SloupecCisloPol</vt:lpstr>
      <vt:lpstr>'11 D.2.4-MA A '!SloupecCisloPol</vt:lpstr>
      <vt:lpstr>'11 D.2.4-MA B '!SloupecCisloPol</vt:lpstr>
      <vt:lpstr>'14 01 '!SloupecCisloPol</vt:lpstr>
      <vt:lpstr>'15 01 '!SloupecCisloPol</vt:lpstr>
      <vt:lpstr>'16 D.6 '!SloupecCisloPol</vt:lpstr>
      <vt:lpstr>'18 01 '!SloupecCisloPol</vt:lpstr>
      <vt:lpstr>'20 101 '!SloupecCisloPol</vt:lpstr>
      <vt:lpstr>'20 102 '!SloupecCisloPol</vt:lpstr>
      <vt:lpstr>'21 01 '!SloupecCisloPol</vt:lpstr>
      <vt:lpstr>'21 02 '!SloupecCisloPol</vt:lpstr>
      <vt:lpstr>'99 01 '!SloupecCisloPol</vt:lpstr>
      <vt:lpstr>'99 02 '!SloupecCisloPol</vt:lpstr>
      <vt:lpstr>SloupecCisloPol</vt:lpstr>
      <vt:lpstr>'01 101 '!SloupecCH</vt:lpstr>
      <vt:lpstr>'01 102 '!SloupecCH</vt:lpstr>
      <vt:lpstr>'01 103 '!SloupecCH</vt:lpstr>
      <vt:lpstr>'01 104 '!SloupecCH</vt:lpstr>
      <vt:lpstr>'01 105 '!SloupecCH</vt:lpstr>
      <vt:lpstr>'01 106 '!SloupecCH</vt:lpstr>
      <vt:lpstr>'01 107 '!SloupecCH</vt:lpstr>
      <vt:lpstr>'01 108 '!SloupecCH</vt:lpstr>
      <vt:lpstr>'01 109 '!SloupecCH</vt:lpstr>
      <vt:lpstr>'01 110 '!SloupecCH</vt:lpstr>
      <vt:lpstr>'01 111 '!SloupecCH</vt:lpstr>
      <vt:lpstr>'01 112 '!SloupecCH</vt:lpstr>
      <vt:lpstr>'01 113 '!SloupecCH</vt:lpstr>
      <vt:lpstr>'01 114 '!SloupecCH</vt:lpstr>
      <vt:lpstr>'01 115 '!SloupecCH</vt:lpstr>
      <vt:lpstr>'01 116 '!SloupecCH</vt:lpstr>
      <vt:lpstr>'01 117 '!SloupecCH</vt:lpstr>
      <vt:lpstr>'01 118 '!SloupecCH</vt:lpstr>
      <vt:lpstr>'01 119 '!SloupecCH</vt:lpstr>
      <vt:lpstr>'01 120 '!SloupecCH</vt:lpstr>
      <vt:lpstr>'01 121 '!SloupecCH</vt:lpstr>
      <vt:lpstr>'01 122 '!SloupecCH</vt:lpstr>
      <vt:lpstr>'01 123 '!SloupecCH</vt:lpstr>
      <vt:lpstr>'01 124 '!SloupecCH</vt:lpstr>
      <vt:lpstr>'01 125 '!SloupecCH</vt:lpstr>
      <vt:lpstr>'01 126 '!SloupecCH</vt:lpstr>
      <vt:lpstr>'01 127 '!SloupecCH</vt:lpstr>
      <vt:lpstr>'01 128 '!SloupecCH</vt:lpstr>
      <vt:lpstr>'01 129 '!SloupecCH</vt:lpstr>
      <vt:lpstr>'01 130 '!SloupecCH</vt:lpstr>
      <vt:lpstr>'01 131 '!SloupecCH</vt:lpstr>
      <vt:lpstr>'01 132 '!SloupecCH</vt:lpstr>
      <vt:lpstr>'02 101 '!SloupecCH</vt:lpstr>
      <vt:lpstr>'02 102 '!SloupecCH</vt:lpstr>
      <vt:lpstr>'02 103 '!SloupecCH</vt:lpstr>
      <vt:lpstr>'02 104 '!SloupecCH</vt:lpstr>
      <vt:lpstr>'03 101 '!SloupecCH</vt:lpstr>
      <vt:lpstr>'03 102 '!SloupecCH</vt:lpstr>
      <vt:lpstr>'04 101 '!SloupecCH</vt:lpstr>
      <vt:lpstr>'04 102 '!SloupecCH</vt:lpstr>
      <vt:lpstr>'05 D.1.4.5.1C '!SloupecCH</vt:lpstr>
      <vt:lpstr>'05 D.1.4.5.2D '!SloupecCH</vt:lpstr>
      <vt:lpstr>'05 D.1.4.5A '!SloupecCH</vt:lpstr>
      <vt:lpstr>'05 D.1.4.5B '!SloupecCH</vt:lpstr>
      <vt:lpstr>'06 D.1.4.6A '!SloupecCH</vt:lpstr>
      <vt:lpstr>'06 D.1.4.6B '!SloupecCH</vt:lpstr>
      <vt:lpstr>'06 D.1.4.6C '!SloupecCH</vt:lpstr>
      <vt:lpstr>'06 D.1.4.6D '!SloupecCH</vt:lpstr>
      <vt:lpstr>'06 D.1.4.6E '!SloupecCH</vt:lpstr>
      <vt:lpstr>'06 D.1.4.6F '!SloupecCH</vt:lpstr>
      <vt:lpstr>'08 01 '!SloupecCH</vt:lpstr>
      <vt:lpstr>'08 02 '!SloupecCH</vt:lpstr>
      <vt:lpstr>'09 01 '!SloupecCH</vt:lpstr>
      <vt:lpstr>'09 02 '!SloupecCH</vt:lpstr>
      <vt:lpstr>'11 D.2.4-MA A '!SloupecCH</vt:lpstr>
      <vt:lpstr>'11 D.2.4-MA B '!SloupecCH</vt:lpstr>
      <vt:lpstr>'14 01 '!SloupecCH</vt:lpstr>
      <vt:lpstr>'15 01 '!SloupecCH</vt:lpstr>
      <vt:lpstr>'16 D.6 '!SloupecCH</vt:lpstr>
      <vt:lpstr>'18 01 '!SloupecCH</vt:lpstr>
      <vt:lpstr>'20 101 '!SloupecCH</vt:lpstr>
      <vt:lpstr>'20 102 '!SloupecCH</vt:lpstr>
      <vt:lpstr>'21 01 '!SloupecCH</vt:lpstr>
      <vt:lpstr>'21 02 '!SloupecCH</vt:lpstr>
      <vt:lpstr>'99 01 '!SloupecCH</vt:lpstr>
      <vt:lpstr>'99 02 '!SloupecCH</vt:lpstr>
      <vt:lpstr>SloupecCH</vt:lpstr>
      <vt:lpstr>'01 101 '!SloupecJC</vt:lpstr>
      <vt:lpstr>'01 102 '!SloupecJC</vt:lpstr>
      <vt:lpstr>'01 103 '!SloupecJC</vt:lpstr>
      <vt:lpstr>'01 104 '!SloupecJC</vt:lpstr>
      <vt:lpstr>'01 105 '!SloupecJC</vt:lpstr>
      <vt:lpstr>'01 106 '!SloupecJC</vt:lpstr>
      <vt:lpstr>'01 107 '!SloupecJC</vt:lpstr>
      <vt:lpstr>'01 108 '!SloupecJC</vt:lpstr>
      <vt:lpstr>'01 109 '!SloupecJC</vt:lpstr>
      <vt:lpstr>'01 110 '!SloupecJC</vt:lpstr>
      <vt:lpstr>'01 111 '!SloupecJC</vt:lpstr>
      <vt:lpstr>'01 112 '!SloupecJC</vt:lpstr>
      <vt:lpstr>'01 113 '!SloupecJC</vt:lpstr>
      <vt:lpstr>'01 114 '!SloupecJC</vt:lpstr>
      <vt:lpstr>'01 115 '!SloupecJC</vt:lpstr>
      <vt:lpstr>'01 116 '!SloupecJC</vt:lpstr>
      <vt:lpstr>'01 117 '!SloupecJC</vt:lpstr>
      <vt:lpstr>'01 118 '!SloupecJC</vt:lpstr>
      <vt:lpstr>'01 119 '!SloupecJC</vt:lpstr>
      <vt:lpstr>'01 120 '!SloupecJC</vt:lpstr>
      <vt:lpstr>'01 121 '!SloupecJC</vt:lpstr>
      <vt:lpstr>'01 122 '!SloupecJC</vt:lpstr>
      <vt:lpstr>'01 123 '!SloupecJC</vt:lpstr>
      <vt:lpstr>'01 124 '!SloupecJC</vt:lpstr>
      <vt:lpstr>'01 125 '!SloupecJC</vt:lpstr>
      <vt:lpstr>'01 126 '!SloupecJC</vt:lpstr>
      <vt:lpstr>'01 127 '!SloupecJC</vt:lpstr>
      <vt:lpstr>'01 128 '!SloupecJC</vt:lpstr>
      <vt:lpstr>'01 129 '!SloupecJC</vt:lpstr>
      <vt:lpstr>'01 130 '!SloupecJC</vt:lpstr>
      <vt:lpstr>'01 131 '!SloupecJC</vt:lpstr>
      <vt:lpstr>'01 132 '!SloupecJC</vt:lpstr>
      <vt:lpstr>'02 101 '!SloupecJC</vt:lpstr>
      <vt:lpstr>'02 102 '!SloupecJC</vt:lpstr>
      <vt:lpstr>'02 103 '!SloupecJC</vt:lpstr>
      <vt:lpstr>'02 104 '!SloupecJC</vt:lpstr>
      <vt:lpstr>'03 101 '!SloupecJC</vt:lpstr>
      <vt:lpstr>'03 102 '!SloupecJC</vt:lpstr>
      <vt:lpstr>'04 101 '!SloupecJC</vt:lpstr>
      <vt:lpstr>'04 102 '!SloupecJC</vt:lpstr>
      <vt:lpstr>'05 D.1.4.5.1C '!SloupecJC</vt:lpstr>
      <vt:lpstr>'05 D.1.4.5.2D '!SloupecJC</vt:lpstr>
      <vt:lpstr>'05 D.1.4.5A '!SloupecJC</vt:lpstr>
      <vt:lpstr>'05 D.1.4.5B '!SloupecJC</vt:lpstr>
      <vt:lpstr>'06 D.1.4.6A '!SloupecJC</vt:lpstr>
      <vt:lpstr>'06 D.1.4.6B '!SloupecJC</vt:lpstr>
      <vt:lpstr>'06 D.1.4.6C '!SloupecJC</vt:lpstr>
      <vt:lpstr>'06 D.1.4.6D '!SloupecJC</vt:lpstr>
      <vt:lpstr>'06 D.1.4.6E '!SloupecJC</vt:lpstr>
      <vt:lpstr>'06 D.1.4.6F '!SloupecJC</vt:lpstr>
      <vt:lpstr>'08 01 '!SloupecJC</vt:lpstr>
      <vt:lpstr>'08 02 '!SloupecJC</vt:lpstr>
      <vt:lpstr>'09 01 '!SloupecJC</vt:lpstr>
      <vt:lpstr>'09 02 '!SloupecJC</vt:lpstr>
      <vt:lpstr>'11 D.2.4-MA A '!SloupecJC</vt:lpstr>
      <vt:lpstr>'11 D.2.4-MA B '!SloupecJC</vt:lpstr>
      <vt:lpstr>'14 01 '!SloupecJC</vt:lpstr>
      <vt:lpstr>'15 01 '!SloupecJC</vt:lpstr>
      <vt:lpstr>'16 D.6 '!SloupecJC</vt:lpstr>
      <vt:lpstr>'18 01 '!SloupecJC</vt:lpstr>
      <vt:lpstr>'20 101 '!SloupecJC</vt:lpstr>
      <vt:lpstr>'20 102 '!SloupecJC</vt:lpstr>
      <vt:lpstr>'21 01 '!SloupecJC</vt:lpstr>
      <vt:lpstr>'21 02 '!SloupecJC</vt:lpstr>
      <vt:lpstr>'99 01 '!SloupecJC</vt:lpstr>
      <vt:lpstr>'99 02 '!SloupecJC</vt:lpstr>
      <vt:lpstr>SloupecJC</vt:lpstr>
      <vt:lpstr>'01 101 '!SloupecJDH</vt:lpstr>
      <vt:lpstr>'01 102 '!SloupecJDH</vt:lpstr>
      <vt:lpstr>'01 103 '!SloupecJDH</vt:lpstr>
      <vt:lpstr>'01 104 '!SloupecJDH</vt:lpstr>
      <vt:lpstr>'01 105 '!SloupecJDH</vt:lpstr>
      <vt:lpstr>'01 106 '!SloupecJDH</vt:lpstr>
      <vt:lpstr>'01 107 '!SloupecJDH</vt:lpstr>
      <vt:lpstr>'01 108 '!SloupecJDH</vt:lpstr>
      <vt:lpstr>'01 109 '!SloupecJDH</vt:lpstr>
      <vt:lpstr>'01 110 '!SloupecJDH</vt:lpstr>
      <vt:lpstr>'01 111 '!SloupecJDH</vt:lpstr>
      <vt:lpstr>'01 112 '!SloupecJDH</vt:lpstr>
      <vt:lpstr>'01 113 '!SloupecJDH</vt:lpstr>
      <vt:lpstr>'01 114 '!SloupecJDH</vt:lpstr>
      <vt:lpstr>'01 115 '!SloupecJDH</vt:lpstr>
      <vt:lpstr>'01 116 '!SloupecJDH</vt:lpstr>
      <vt:lpstr>'01 117 '!SloupecJDH</vt:lpstr>
      <vt:lpstr>'01 118 '!SloupecJDH</vt:lpstr>
      <vt:lpstr>'01 119 '!SloupecJDH</vt:lpstr>
      <vt:lpstr>'01 120 '!SloupecJDH</vt:lpstr>
      <vt:lpstr>'01 121 '!SloupecJDH</vt:lpstr>
      <vt:lpstr>'01 122 '!SloupecJDH</vt:lpstr>
      <vt:lpstr>'01 123 '!SloupecJDH</vt:lpstr>
      <vt:lpstr>'01 124 '!SloupecJDH</vt:lpstr>
      <vt:lpstr>'01 125 '!SloupecJDH</vt:lpstr>
      <vt:lpstr>'01 126 '!SloupecJDH</vt:lpstr>
      <vt:lpstr>'01 127 '!SloupecJDH</vt:lpstr>
      <vt:lpstr>'01 128 '!SloupecJDH</vt:lpstr>
      <vt:lpstr>'01 129 '!SloupecJDH</vt:lpstr>
      <vt:lpstr>'01 130 '!SloupecJDH</vt:lpstr>
      <vt:lpstr>'01 131 '!SloupecJDH</vt:lpstr>
      <vt:lpstr>'01 132 '!SloupecJDH</vt:lpstr>
      <vt:lpstr>'02 101 '!SloupecJDH</vt:lpstr>
      <vt:lpstr>'02 102 '!SloupecJDH</vt:lpstr>
      <vt:lpstr>'02 103 '!SloupecJDH</vt:lpstr>
      <vt:lpstr>'02 104 '!SloupecJDH</vt:lpstr>
      <vt:lpstr>'03 101 '!SloupecJDH</vt:lpstr>
      <vt:lpstr>'03 102 '!SloupecJDH</vt:lpstr>
      <vt:lpstr>'04 101 '!SloupecJDH</vt:lpstr>
      <vt:lpstr>'04 102 '!SloupecJDH</vt:lpstr>
      <vt:lpstr>'05 D.1.4.5.1C '!SloupecJDH</vt:lpstr>
      <vt:lpstr>'05 D.1.4.5.2D '!SloupecJDH</vt:lpstr>
      <vt:lpstr>'05 D.1.4.5A '!SloupecJDH</vt:lpstr>
      <vt:lpstr>'05 D.1.4.5B '!SloupecJDH</vt:lpstr>
      <vt:lpstr>'06 D.1.4.6A '!SloupecJDH</vt:lpstr>
      <vt:lpstr>'06 D.1.4.6B '!SloupecJDH</vt:lpstr>
      <vt:lpstr>'06 D.1.4.6C '!SloupecJDH</vt:lpstr>
      <vt:lpstr>'06 D.1.4.6D '!SloupecJDH</vt:lpstr>
      <vt:lpstr>'06 D.1.4.6E '!SloupecJDH</vt:lpstr>
      <vt:lpstr>'06 D.1.4.6F '!SloupecJDH</vt:lpstr>
      <vt:lpstr>'08 01 '!SloupecJDH</vt:lpstr>
      <vt:lpstr>'08 02 '!SloupecJDH</vt:lpstr>
      <vt:lpstr>'09 01 '!SloupecJDH</vt:lpstr>
      <vt:lpstr>'09 02 '!SloupecJDH</vt:lpstr>
      <vt:lpstr>'11 D.2.4-MA A '!SloupecJDH</vt:lpstr>
      <vt:lpstr>'11 D.2.4-MA B '!SloupecJDH</vt:lpstr>
      <vt:lpstr>'14 01 '!SloupecJDH</vt:lpstr>
      <vt:lpstr>'15 01 '!SloupecJDH</vt:lpstr>
      <vt:lpstr>'16 D.6 '!SloupecJDH</vt:lpstr>
      <vt:lpstr>'18 01 '!SloupecJDH</vt:lpstr>
      <vt:lpstr>'20 101 '!SloupecJDH</vt:lpstr>
      <vt:lpstr>'20 102 '!SloupecJDH</vt:lpstr>
      <vt:lpstr>'21 01 '!SloupecJDH</vt:lpstr>
      <vt:lpstr>'21 02 '!SloupecJDH</vt:lpstr>
      <vt:lpstr>'99 01 '!SloupecJDH</vt:lpstr>
      <vt:lpstr>'99 02 '!SloupecJDH</vt:lpstr>
      <vt:lpstr>SloupecJDH</vt:lpstr>
      <vt:lpstr>'01 101 '!SloupecJDM</vt:lpstr>
      <vt:lpstr>'01 102 '!SloupecJDM</vt:lpstr>
      <vt:lpstr>'01 103 '!SloupecJDM</vt:lpstr>
      <vt:lpstr>'01 104 '!SloupecJDM</vt:lpstr>
      <vt:lpstr>'01 105 '!SloupecJDM</vt:lpstr>
      <vt:lpstr>'01 106 '!SloupecJDM</vt:lpstr>
      <vt:lpstr>'01 107 '!SloupecJDM</vt:lpstr>
      <vt:lpstr>'01 108 '!SloupecJDM</vt:lpstr>
      <vt:lpstr>'01 109 '!SloupecJDM</vt:lpstr>
      <vt:lpstr>'01 110 '!SloupecJDM</vt:lpstr>
      <vt:lpstr>'01 111 '!SloupecJDM</vt:lpstr>
      <vt:lpstr>'01 112 '!SloupecJDM</vt:lpstr>
      <vt:lpstr>'01 113 '!SloupecJDM</vt:lpstr>
      <vt:lpstr>'01 114 '!SloupecJDM</vt:lpstr>
      <vt:lpstr>'01 115 '!SloupecJDM</vt:lpstr>
      <vt:lpstr>'01 116 '!SloupecJDM</vt:lpstr>
      <vt:lpstr>'01 117 '!SloupecJDM</vt:lpstr>
      <vt:lpstr>'01 118 '!SloupecJDM</vt:lpstr>
      <vt:lpstr>'01 119 '!SloupecJDM</vt:lpstr>
      <vt:lpstr>'01 120 '!SloupecJDM</vt:lpstr>
      <vt:lpstr>'01 121 '!SloupecJDM</vt:lpstr>
      <vt:lpstr>'01 122 '!SloupecJDM</vt:lpstr>
      <vt:lpstr>'01 123 '!SloupecJDM</vt:lpstr>
      <vt:lpstr>'01 124 '!SloupecJDM</vt:lpstr>
      <vt:lpstr>'01 125 '!SloupecJDM</vt:lpstr>
      <vt:lpstr>'01 126 '!SloupecJDM</vt:lpstr>
      <vt:lpstr>'01 127 '!SloupecJDM</vt:lpstr>
      <vt:lpstr>'01 128 '!SloupecJDM</vt:lpstr>
      <vt:lpstr>'01 129 '!SloupecJDM</vt:lpstr>
      <vt:lpstr>'01 130 '!SloupecJDM</vt:lpstr>
      <vt:lpstr>'01 131 '!SloupecJDM</vt:lpstr>
      <vt:lpstr>'01 132 '!SloupecJDM</vt:lpstr>
      <vt:lpstr>'02 101 '!SloupecJDM</vt:lpstr>
      <vt:lpstr>'02 102 '!SloupecJDM</vt:lpstr>
      <vt:lpstr>'02 103 '!SloupecJDM</vt:lpstr>
      <vt:lpstr>'02 104 '!SloupecJDM</vt:lpstr>
      <vt:lpstr>'03 101 '!SloupecJDM</vt:lpstr>
      <vt:lpstr>'03 102 '!SloupecJDM</vt:lpstr>
      <vt:lpstr>'04 101 '!SloupecJDM</vt:lpstr>
      <vt:lpstr>'04 102 '!SloupecJDM</vt:lpstr>
      <vt:lpstr>'05 D.1.4.5.1C '!SloupecJDM</vt:lpstr>
      <vt:lpstr>'05 D.1.4.5.2D '!SloupecJDM</vt:lpstr>
      <vt:lpstr>'05 D.1.4.5A '!SloupecJDM</vt:lpstr>
      <vt:lpstr>'05 D.1.4.5B '!SloupecJDM</vt:lpstr>
      <vt:lpstr>'06 D.1.4.6A '!SloupecJDM</vt:lpstr>
      <vt:lpstr>'06 D.1.4.6B '!SloupecJDM</vt:lpstr>
      <vt:lpstr>'06 D.1.4.6C '!SloupecJDM</vt:lpstr>
      <vt:lpstr>'06 D.1.4.6D '!SloupecJDM</vt:lpstr>
      <vt:lpstr>'06 D.1.4.6E '!SloupecJDM</vt:lpstr>
      <vt:lpstr>'06 D.1.4.6F '!SloupecJDM</vt:lpstr>
      <vt:lpstr>'08 01 '!SloupecJDM</vt:lpstr>
      <vt:lpstr>'08 02 '!SloupecJDM</vt:lpstr>
      <vt:lpstr>'09 01 '!SloupecJDM</vt:lpstr>
      <vt:lpstr>'09 02 '!SloupecJDM</vt:lpstr>
      <vt:lpstr>'11 D.2.4-MA A '!SloupecJDM</vt:lpstr>
      <vt:lpstr>'11 D.2.4-MA B '!SloupecJDM</vt:lpstr>
      <vt:lpstr>'14 01 '!SloupecJDM</vt:lpstr>
      <vt:lpstr>'15 01 '!SloupecJDM</vt:lpstr>
      <vt:lpstr>'16 D.6 '!SloupecJDM</vt:lpstr>
      <vt:lpstr>'18 01 '!SloupecJDM</vt:lpstr>
      <vt:lpstr>'20 101 '!SloupecJDM</vt:lpstr>
      <vt:lpstr>'20 102 '!SloupecJDM</vt:lpstr>
      <vt:lpstr>'21 01 '!SloupecJDM</vt:lpstr>
      <vt:lpstr>'21 02 '!SloupecJDM</vt:lpstr>
      <vt:lpstr>'99 01 '!SloupecJDM</vt:lpstr>
      <vt:lpstr>'99 02 '!SloupecJDM</vt:lpstr>
      <vt:lpstr>SloupecJDM</vt:lpstr>
      <vt:lpstr>'01 101 '!SloupecJH</vt:lpstr>
      <vt:lpstr>'01 102 '!SloupecJH</vt:lpstr>
      <vt:lpstr>'01 103 '!SloupecJH</vt:lpstr>
      <vt:lpstr>'01 104 '!SloupecJH</vt:lpstr>
      <vt:lpstr>'01 105 '!SloupecJH</vt:lpstr>
      <vt:lpstr>'01 106 '!SloupecJH</vt:lpstr>
      <vt:lpstr>'01 107 '!SloupecJH</vt:lpstr>
      <vt:lpstr>'01 108 '!SloupecJH</vt:lpstr>
      <vt:lpstr>'01 109 '!SloupecJH</vt:lpstr>
      <vt:lpstr>'01 110 '!SloupecJH</vt:lpstr>
      <vt:lpstr>'01 111 '!SloupecJH</vt:lpstr>
      <vt:lpstr>'01 112 '!SloupecJH</vt:lpstr>
      <vt:lpstr>'01 113 '!SloupecJH</vt:lpstr>
      <vt:lpstr>'01 114 '!SloupecJH</vt:lpstr>
      <vt:lpstr>'01 115 '!SloupecJH</vt:lpstr>
      <vt:lpstr>'01 116 '!SloupecJH</vt:lpstr>
      <vt:lpstr>'01 117 '!SloupecJH</vt:lpstr>
      <vt:lpstr>'01 118 '!SloupecJH</vt:lpstr>
      <vt:lpstr>'01 119 '!SloupecJH</vt:lpstr>
      <vt:lpstr>'01 120 '!SloupecJH</vt:lpstr>
      <vt:lpstr>'01 121 '!SloupecJH</vt:lpstr>
      <vt:lpstr>'01 122 '!SloupecJH</vt:lpstr>
      <vt:lpstr>'01 123 '!SloupecJH</vt:lpstr>
      <vt:lpstr>'01 124 '!SloupecJH</vt:lpstr>
      <vt:lpstr>'01 125 '!SloupecJH</vt:lpstr>
      <vt:lpstr>'01 126 '!SloupecJH</vt:lpstr>
      <vt:lpstr>'01 127 '!SloupecJH</vt:lpstr>
      <vt:lpstr>'01 128 '!SloupecJH</vt:lpstr>
      <vt:lpstr>'01 129 '!SloupecJH</vt:lpstr>
      <vt:lpstr>'01 130 '!SloupecJH</vt:lpstr>
      <vt:lpstr>'01 131 '!SloupecJH</vt:lpstr>
      <vt:lpstr>'01 132 '!SloupecJH</vt:lpstr>
      <vt:lpstr>'02 101 '!SloupecJH</vt:lpstr>
      <vt:lpstr>'02 102 '!SloupecJH</vt:lpstr>
      <vt:lpstr>'02 103 '!SloupecJH</vt:lpstr>
      <vt:lpstr>'02 104 '!SloupecJH</vt:lpstr>
      <vt:lpstr>'03 101 '!SloupecJH</vt:lpstr>
      <vt:lpstr>'03 102 '!SloupecJH</vt:lpstr>
      <vt:lpstr>'04 101 '!SloupecJH</vt:lpstr>
      <vt:lpstr>'04 102 '!SloupecJH</vt:lpstr>
      <vt:lpstr>'05 D.1.4.5.1C '!SloupecJH</vt:lpstr>
      <vt:lpstr>'05 D.1.4.5.2D '!SloupecJH</vt:lpstr>
      <vt:lpstr>'05 D.1.4.5A '!SloupecJH</vt:lpstr>
      <vt:lpstr>'05 D.1.4.5B '!SloupecJH</vt:lpstr>
      <vt:lpstr>'06 D.1.4.6A '!SloupecJH</vt:lpstr>
      <vt:lpstr>'06 D.1.4.6B '!SloupecJH</vt:lpstr>
      <vt:lpstr>'06 D.1.4.6C '!SloupecJH</vt:lpstr>
      <vt:lpstr>'06 D.1.4.6D '!SloupecJH</vt:lpstr>
      <vt:lpstr>'06 D.1.4.6E '!SloupecJH</vt:lpstr>
      <vt:lpstr>'06 D.1.4.6F '!SloupecJH</vt:lpstr>
      <vt:lpstr>'08 01 '!SloupecJH</vt:lpstr>
      <vt:lpstr>'08 02 '!SloupecJH</vt:lpstr>
      <vt:lpstr>'09 01 '!SloupecJH</vt:lpstr>
      <vt:lpstr>'09 02 '!SloupecJH</vt:lpstr>
      <vt:lpstr>'11 D.2.4-MA A '!SloupecJH</vt:lpstr>
      <vt:lpstr>'11 D.2.4-MA B '!SloupecJH</vt:lpstr>
      <vt:lpstr>'14 01 '!SloupecJH</vt:lpstr>
      <vt:lpstr>'15 01 '!SloupecJH</vt:lpstr>
      <vt:lpstr>'16 D.6 '!SloupecJH</vt:lpstr>
      <vt:lpstr>'18 01 '!SloupecJH</vt:lpstr>
      <vt:lpstr>'20 101 '!SloupecJH</vt:lpstr>
      <vt:lpstr>'20 102 '!SloupecJH</vt:lpstr>
      <vt:lpstr>'21 01 '!SloupecJH</vt:lpstr>
      <vt:lpstr>'21 02 '!SloupecJH</vt:lpstr>
      <vt:lpstr>'99 01 '!SloupecJH</vt:lpstr>
      <vt:lpstr>'99 02 '!SloupecJH</vt:lpstr>
      <vt:lpstr>SloupecJH</vt:lpstr>
      <vt:lpstr>'01 101 '!SloupecMJ</vt:lpstr>
      <vt:lpstr>'01 102 '!SloupecMJ</vt:lpstr>
      <vt:lpstr>'01 103 '!SloupecMJ</vt:lpstr>
      <vt:lpstr>'01 104 '!SloupecMJ</vt:lpstr>
      <vt:lpstr>'01 105 '!SloupecMJ</vt:lpstr>
      <vt:lpstr>'01 106 '!SloupecMJ</vt:lpstr>
      <vt:lpstr>'01 107 '!SloupecMJ</vt:lpstr>
      <vt:lpstr>'01 108 '!SloupecMJ</vt:lpstr>
      <vt:lpstr>'01 109 '!SloupecMJ</vt:lpstr>
      <vt:lpstr>'01 110 '!SloupecMJ</vt:lpstr>
      <vt:lpstr>'01 111 '!SloupecMJ</vt:lpstr>
      <vt:lpstr>'01 112 '!SloupecMJ</vt:lpstr>
      <vt:lpstr>'01 113 '!SloupecMJ</vt:lpstr>
      <vt:lpstr>'01 114 '!SloupecMJ</vt:lpstr>
      <vt:lpstr>'01 115 '!SloupecMJ</vt:lpstr>
      <vt:lpstr>'01 116 '!SloupecMJ</vt:lpstr>
      <vt:lpstr>'01 117 '!SloupecMJ</vt:lpstr>
      <vt:lpstr>'01 118 '!SloupecMJ</vt:lpstr>
      <vt:lpstr>'01 119 '!SloupecMJ</vt:lpstr>
      <vt:lpstr>'01 120 '!SloupecMJ</vt:lpstr>
      <vt:lpstr>'01 121 '!SloupecMJ</vt:lpstr>
      <vt:lpstr>'01 122 '!SloupecMJ</vt:lpstr>
      <vt:lpstr>'01 123 '!SloupecMJ</vt:lpstr>
      <vt:lpstr>'01 124 '!SloupecMJ</vt:lpstr>
      <vt:lpstr>'01 125 '!SloupecMJ</vt:lpstr>
      <vt:lpstr>'01 126 '!SloupecMJ</vt:lpstr>
      <vt:lpstr>'01 127 '!SloupecMJ</vt:lpstr>
      <vt:lpstr>'01 128 '!SloupecMJ</vt:lpstr>
      <vt:lpstr>'01 129 '!SloupecMJ</vt:lpstr>
      <vt:lpstr>'01 130 '!SloupecMJ</vt:lpstr>
      <vt:lpstr>'01 131 '!SloupecMJ</vt:lpstr>
      <vt:lpstr>'01 132 '!SloupecMJ</vt:lpstr>
      <vt:lpstr>'02 101 '!SloupecMJ</vt:lpstr>
      <vt:lpstr>'02 102 '!SloupecMJ</vt:lpstr>
      <vt:lpstr>'02 103 '!SloupecMJ</vt:lpstr>
      <vt:lpstr>'02 104 '!SloupecMJ</vt:lpstr>
      <vt:lpstr>'03 101 '!SloupecMJ</vt:lpstr>
      <vt:lpstr>'03 102 '!SloupecMJ</vt:lpstr>
      <vt:lpstr>'04 101 '!SloupecMJ</vt:lpstr>
      <vt:lpstr>'04 102 '!SloupecMJ</vt:lpstr>
      <vt:lpstr>'05 D.1.4.5.1C '!SloupecMJ</vt:lpstr>
      <vt:lpstr>'05 D.1.4.5.2D '!SloupecMJ</vt:lpstr>
      <vt:lpstr>'05 D.1.4.5A '!SloupecMJ</vt:lpstr>
      <vt:lpstr>'05 D.1.4.5B '!SloupecMJ</vt:lpstr>
      <vt:lpstr>'06 D.1.4.6A '!SloupecMJ</vt:lpstr>
      <vt:lpstr>'06 D.1.4.6B '!SloupecMJ</vt:lpstr>
      <vt:lpstr>'06 D.1.4.6C '!SloupecMJ</vt:lpstr>
      <vt:lpstr>'06 D.1.4.6D '!SloupecMJ</vt:lpstr>
      <vt:lpstr>'06 D.1.4.6E '!SloupecMJ</vt:lpstr>
      <vt:lpstr>'06 D.1.4.6F '!SloupecMJ</vt:lpstr>
      <vt:lpstr>'08 01 '!SloupecMJ</vt:lpstr>
      <vt:lpstr>'08 02 '!SloupecMJ</vt:lpstr>
      <vt:lpstr>'09 01 '!SloupecMJ</vt:lpstr>
      <vt:lpstr>'09 02 '!SloupecMJ</vt:lpstr>
      <vt:lpstr>'11 D.2.4-MA A '!SloupecMJ</vt:lpstr>
      <vt:lpstr>'11 D.2.4-MA B '!SloupecMJ</vt:lpstr>
      <vt:lpstr>'14 01 '!SloupecMJ</vt:lpstr>
      <vt:lpstr>'15 01 '!SloupecMJ</vt:lpstr>
      <vt:lpstr>'16 D.6 '!SloupecMJ</vt:lpstr>
      <vt:lpstr>'18 01 '!SloupecMJ</vt:lpstr>
      <vt:lpstr>'20 101 '!SloupecMJ</vt:lpstr>
      <vt:lpstr>'20 102 '!SloupecMJ</vt:lpstr>
      <vt:lpstr>'21 01 '!SloupecMJ</vt:lpstr>
      <vt:lpstr>'21 02 '!SloupecMJ</vt:lpstr>
      <vt:lpstr>'99 01 '!SloupecMJ</vt:lpstr>
      <vt:lpstr>'99 02 '!SloupecMJ</vt:lpstr>
      <vt:lpstr>SloupecMJ</vt:lpstr>
      <vt:lpstr>'01 101 '!SloupecMnozstvi</vt:lpstr>
      <vt:lpstr>'01 102 '!SloupecMnozstvi</vt:lpstr>
      <vt:lpstr>'01 103 '!SloupecMnozstvi</vt:lpstr>
      <vt:lpstr>'01 104 '!SloupecMnozstvi</vt:lpstr>
      <vt:lpstr>'01 105 '!SloupecMnozstvi</vt:lpstr>
      <vt:lpstr>'01 106 '!SloupecMnozstvi</vt:lpstr>
      <vt:lpstr>'01 107 '!SloupecMnozstvi</vt:lpstr>
      <vt:lpstr>'01 108 '!SloupecMnozstvi</vt:lpstr>
      <vt:lpstr>'01 109 '!SloupecMnozstvi</vt:lpstr>
      <vt:lpstr>'01 110 '!SloupecMnozstvi</vt:lpstr>
      <vt:lpstr>'01 111 '!SloupecMnozstvi</vt:lpstr>
      <vt:lpstr>'01 112 '!SloupecMnozstvi</vt:lpstr>
      <vt:lpstr>'01 113 '!SloupecMnozstvi</vt:lpstr>
      <vt:lpstr>'01 114 '!SloupecMnozstvi</vt:lpstr>
      <vt:lpstr>'01 115 '!SloupecMnozstvi</vt:lpstr>
      <vt:lpstr>'01 116 '!SloupecMnozstvi</vt:lpstr>
      <vt:lpstr>'01 117 '!SloupecMnozstvi</vt:lpstr>
      <vt:lpstr>'01 118 '!SloupecMnozstvi</vt:lpstr>
      <vt:lpstr>'01 119 '!SloupecMnozstvi</vt:lpstr>
      <vt:lpstr>'01 120 '!SloupecMnozstvi</vt:lpstr>
      <vt:lpstr>'01 121 '!SloupecMnozstvi</vt:lpstr>
      <vt:lpstr>'01 122 '!SloupecMnozstvi</vt:lpstr>
      <vt:lpstr>'01 123 '!SloupecMnozstvi</vt:lpstr>
      <vt:lpstr>'01 124 '!SloupecMnozstvi</vt:lpstr>
      <vt:lpstr>'01 125 '!SloupecMnozstvi</vt:lpstr>
      <vt:lpstr>'01 126 '!SloupecMnozstvi</vt:lpstr>
      <vt:lpstr>'01 127 '!SloupecMnozstvi</vt:lpstr>
      <vt:lpstr>'01 128 '!SloupecMnozstvi</vt:lpstr>
      <vt:lpstr>'01 129 '!SloupecMnozstvi</vt:lpstr>
      <vt:lpstr>'01 130 '!SloupecMnozstvi</vt:lpstr>
      <vt:lpstr>'01 131 '!SloupecMnozstvi</vt:lpstr>
      <vt:lpstr>'01 132 '!SloupecMnozstvi</vt:lpstr>
      <vt:lpstr>'02 101 '!SloupecMnozstvi</vt:lpstr>
      <vt:lpstr>'02 102 '!SloupecMnozstvi</vt:lpstr>
      <vt:lpstr>'02 103 '!SloupecMnozstvi</vt:lpstr>
      <vt:lpstr>'02 104 '!SloupecMnozstvi</vt:lpstr>
      <vt:lpstr>'03 101 '!SloupecMnozstvi</vt:lpstr>
      <vt:lpstr>'03 102 '!SloupecMnozstvi</vt:lpstr>
      <vt:lpstr>'04 101 '!SloupecMnozstvi</vt:lpstr>
      <vt:lpstr>'04 102 '!SloupecMnozstvi</vt:lpstr>
      <vt:lpstr>'05 D.1.4.5.1C '!SloupecMnozstvi</vt:lpstr>
      <vt:lpstr>'05 D.1.4.5.2D '!SloupecMnozstvi</vt:lpstr>
      <vt:lpstr>'05 D.1.4.5A '!SloupecMnozstvi</vt:lpstr>
      <vt:lpstr>'05 D.1.4.5B '!SloupecMnozstvi</vt:lpstr>
      <vt:lpstr>'06 D.1.4.6A '!SloupecMnozstvi</vt:lpstr>
      <vt:lpstr>'06 D.1.4.6B '!SloupecMnozstvi</vt:lpstr>
      <vt:lpstr>'06 D.1.4.6C '!SloupecMnozstvi</vt:lpstr>
      <vt:lpstr>'06 D.1.4.6D '!SloupecMnozstvi</vt:lpstr>
      <vt:lpstr>'06 D.1.4.6E '!SloupecMnozstvi</vt:lpstr>
      <vt:lpstr>'06 D.1.4.6F '!SloupecMnozstvi</vt:lpstr>
      <vt:lpstr>'08 01 '!SloupecMnozstvi</vt:lpstr>
      <vt:lpstr>'08 02 '!SloupecMnozstvi</vt:lpstr>
      <vt:lpstr>'09 01 '!SloupecMnozstvi</vt:lpstr>
      <vt:lpstr>'09 02 '!SloupecMnozstvi</vt:lpstr>
      <vt:lpstr>'11 D.2.4-MA A '!SloupecMnozstvi</vt:lpstr>
      <vt:lpstr>'11 D.2.4-MA B '!SloupecMnozstvi</vt:lpstr>
      <vt:lpstr>'14 01 '!SloupecMnozstvi</vt:lpstr>
      <vt:lpstr>'15 01 '!SloupecMnozstvi</vt:lpstr>
      <vt:lpstr>'16 D.6 '!SloupecMnozstvi</vt:lpstr>
      <vt:lpstr>'18 01 '!SloupecMnozstvi</vt:lpstr>
      <vt:lpstr>'20 101 '!SloupecMnozstvi</vt:lpstr>
      <vt:lpstr>'20 102 '!SloupecMnozstvi</vt:lpstr>
      <vt:lpstr>'21 01 '!SloupecMnozstvi</vt:lpstr>
      <vt:lpstr>'21 02 '!SloupecMnozstvi</vt:lpstr>
      <vt:lpstr>'99 01 '!SloupecMnozstvi</vt:lpstr>
      <vt:lpstr>'99 02 '!SloupecMnozstvi</vt:lpstr>
      <vt:lpstr>SloupecMnozstvi</vt:lpstr>
      <vt:lpstr>'01 101 '!SloupecNazPol</vt:lpstr>
      <vt:lpstr>'01 102 '!SloupecNazPol</vt:lpstr>
      <vt:lpstr>'01 103 '!SloupecNazPol</vt:lpstr>
      <vt:lpstr>'01 104 '!SloupecNazPol</vt:lpstr>
      <vt:lpstr>'01 105 '!SloupecNazPol</vt:lpstr>
      <vt:lpstr>'01 106 '!SloupecNazPol</vt:lpstr>
      <vt:lpstr>'01 107 '!SloupecNazPol</vt:lpstr>
      <vt:lpstr>'01 108 '!SloupecNazPol</vt:lpstr>
      <vt:lpstr>'01 109 '!SloupecNazPol</vt:lpstr>
      <vt:lpstr>'01 110 '!SloupecNazPol</vt:lpstr>
      <vt:lpstr>'01 111 '!SloupecNazPol</vt:lpstr>
      <vt:lpstr>'01 112 '!SloupecNazPol</vt:lpstr>
      <vt:lpstr>'01 113 '!SloupecNazPol</vt:lpstr>
      <vt:lpstr>'01 114 '!SloupecNazPol</vt:lpstr>
      <vt:lpstr>'01 115 '!SloupecNazPol</vt:lpstr>
      <vt:lpstr>'01 116 '!SloupecNazPol</vt:lpstr>
      <vt:lpstr>'01 117 '!SloupecNazPol</vt:lpstr>
      <vt:lpstr>'01 118 '!SloupecNazPol</vt:lpstr>
      <vt:lpstr>'01 119 '!SloupecNazPol</vt:lpstr>
      <vt:lpstr>'01 120 '!SloupecNazPol</vt:lpstr>
      <vt:lpstr>'01 121 '!SloupecNazPol</vt:lpstr>
      <vt:lpstr>'01 122 '!SloupecNazPol</vt:lpstr>
      <vt:lpstr>'01 123 '!SloupecNazPol</vt:lpstr>
      <vt:lpstr>'01 124 '!SloupecNazPol</vt:lpstr>
      <vt:lpstr>'01 125 '!SloupecNazPol</vt:lpstr>
      <vt:lpstr>'01 126 '!SloupecNazPol</vt:lpstr>
      <vt:lpstr>'01 127 '!SloupecNazPol</vt:lpstr>
      <vt:lpstr>'01 128 '!SloupecNazPol</vt:lpstr>
      <vt:lpstr>'01 129 '!SloupecNazPol</vt:lpstr>
      <vt:lpstr>'01 130 '!SloupecNazPol</vt:lpstr>
      <vt:lpstr>'01 131 '!SloupecNazPol</vt:lpstr>
      <vt:lpstr>'01 132 '!SloupecNazPol</vt:lpstr>
      <vt:lpstr>'02 101 '!SloupecNazPol</vt:lpstr>
      <vt:lpstr>'02 102 '!SloupecNazPol</vt:lpstr>
      <vt:lpstr>'02 103 '!SloupecNazPol</vt:lpstr>
      <vt:lpstr>'02 104 '!SloupecNazPol</vt:lpstr>
      <vt:lpstr>'03 101 '!SloupecNazPol</vt:lpstr>
      <vt:lpstr>'03 102 '!SloupecNazPol</vt:lpstr>
      <vt:lpstr>'04 101 '!SloupecNazPol</vt:lpstr>
      <vt:lpstr>'04 102 '!SloupecNazPol</vt:lpstr>
      <vt:lpstr>'05 D.1.4.5.1C '!SloupecNazPol</vt:lpstr>
      <vt:lpstr>'05 D.1.4.5.2D '!SloupecNazPol</vt:lpstr>
      <vt:lpstr>'05 D.1.4.5A '!SloupecNazPol</vt:lpstr>
      <vt:lpstr>'05 D.1.4.5B '!SloupecNazPol</vt:lpstr>
      <vt:lpstr>'06 D.1.4.6A '!SloupecNazPol</vt:lpstr>
      <vt:lpstr>'06 D.1.4.6B '!SloupecNazPol</vt:lpstr>
      <vt:lpstr>'06 D.1.4.6C '!SloupecNazPol</vt:lpstr>
      <vt:lpstr>'06 D.1.4.6D '!SloupecNazPol</vt:lpstr>
      <vt:lpstr>'06 D.1.4.6E '!SloupecNazPol</vt:lpstr>
      <vt:lpstr>'06 D.1.4.6F '!SloupecNazPol</vt:lpstr>
      <vt:lpstr>'08 01 '!SloupecNazPol</vt:lpstr>
      <vt:lpstr>'08 02 '!SloupecNazPol</vt:lpstr>
      <vt:lpstr>'09 01 '!SloupecNazPol</vt:lpstr>
      <vt:lpstr>'09 02 '!SloupecNazPol</vt:lpstr>
      <vt:lpstr>'11 D.2.4-MA A '!SloupecNazPol</vt:lpstr>
      <vt:lpstr>'11 D.2.4-MA B '!SloupecNazPol</vt:lpstr>
      <vt:lpstr>'14 01 '!SloupecNazPol</vt:lpstr>
      <vt:lpstr>'15 01 '!SloupecNazPol</vt:lpstr>
      <vt:lpstr>'16 D.6 '!SloupecNazPol</vt:lpstr>
      <vt:lpstr>'18 01 '!SloupecNazPol</vt:lpstr>
      <vt:lpstr>'20 101 '!SloupecNazPol</vt:lpstr>
      <vt:lpstr>'20 102 '!SloupecNazPol</vt:lpstr>
      <vt:lpstr>'21 01 '!SloupecNazPol</vt:lpstr>
      <vt:lpstr>'21 02 '!SloupecNazPol</vt:lpstr>
      <vt:lpstr>'99 01 '!SloupecNazPol</vt:lpstr>
      <vt:lpstr>'99 02 '!SloupecNazPol</vt:lpstr>
      <vt:lpstr>SloupecNazPol</vt:lpstr>
      <vt:lpstr>'01 101 '!SloupecPC</vt:lpstr>
      <vt:lpstr>'01 102 '!SloupecPC</vt:lpstr>
      <vt:lpstr>'01 103 '!SloupecPC</vt:lpstr>
      <vt:lpstr>'01 104 '!SloupecPC</vt:lpstr>
      <vt:lpstr>'01 105 '!SloupecPC</vt:lpstr>
      <vt:lpstr>'01 106 '!SloupecPC</vt:lpstr>
      <vt:lpstr>'01 107 '!SloupecPC</vt:lpstr>
      <vt:lpstr>'01 108 '!SloupecPC</vt:lpstr>
      <vt:lpstr>'01 109 '!SloupecPC</vt:lpstr>
      <vt:lpstr>'01 110 '!SloupecPC</vt:lpstr>
      <vt:lpstr>'01 111 '!SloupecPC</vt:lpstr>
      <vt:lpstr>'01 112 '!SloupecPC</vt:lpstr>
      <vt:lpstr>'01 113 '!SloupecPC</vt:lpstr>
      <vt:lpstr>'01 114 '!SloupecPC</vt:lpstr>
      <vt:lpstr>'01 115 '!SloupecPC</vt:lpstr>
      <vt:lpstr>'01 116 '!SloupecPC</vt:lpstr>
      <vt:lpstr>'01 117 '!SloupecPC</vt:lpstr>
      <vt:lpstr>'01 118 '!SloupecPC</vt:lpstr>
      <vt:lpstr>'01 119 '!SloupecPC</vt:lpstr>
      <vt:lpstr>'01 120 '!SloupecPC</vt:lpstr>
      <vt:lpstr>'01 121 '!SloupecPC</vt:lpstr>
      <vt:lpstr>'01 122 '!SloupecPC</vt:lpstr>
      <vt:lpstr>'01 123 '!SloupecPC</vt:lpstr>
      <vt:lpstr>'01 124 '!SloupecPC</vt:lpstr>
      <vt:lpstr>'01 125 '!SloupecPC</vt:lpstr>
      <vt:lpstr>'01 126 '!SloupecPC</vt:lpstr>
      <vt:lpstr>'01 127 '!SloupecPC</vt:lpstr>
      <vt:lpstr>'01 128 '!SloupecPC</vt:lpstr>
      <vt:lpstr>'01 129 '!SloupecPC</vt:lpstr>
      <vt:lpstr>'01 130 '!SloupecPC</vt:lpstr>
      <vt:lpstr>'01 131 '!SloupecPC</vt:lpstr>
      <vt:lpstr>'01 132 '!SloupecPC</vt:lpstr>
      <vt:lpstr>'02 101 '!SloupecPC</vt:lpstr>
      <vt:lpstr>'02 102 '!SloupecPC</vt:lpstr>
      <vt:lpstr>'02 103 '!SloupecPC</vt:lpstr>
      <vt:lpstr>'02 104 '!SloupecPC</vt:lpstr>
      <vt:lpstr>'03 101 '!SloupecPC</vt:lpstr>
      <vt:lpstr>'03 102 '!SloupecPC</vt:lpstr>
      <vt:lpstr>'04 101 '!SloupecPC</vt:lpstr>
      <vt:lpstr>'04 102 '!SloupecPC</vt:lpstr>
      <vt:lpstr>'05 D.1.4.5.1C '!SloupecPC</vt:lpstr>
      <vt:lpstr>'05 D.1.4.5.2D '!SloupecPC</vt:lpstr>
      <vt:lpstr>'05 D.1.4.5A '!SloupecPC</vt:lpstr>
      <vt:lpstr>'05 D.1.4.5B '!SloupecPC</vt:lpstr>
      <vt:lpstr>'06 D.1.4.6A '!SloupecPC</vt:lpstr>
      <vt:lpstr>'06 D.1.4.6B '!SloupecPC</vt:lpstr>
      <vt:lpstr>'06 D.1.4.6C '!SloupecPC</vt:lpstr>
      <vt:lpstr>'06 D.1.4.6D '!SloupecPC</vt:lpstr>
      <vt:lpstr>'06 D.1.4.6E '!SloupecPC</vt:lpstr>
      <vt:lpstr>'06 D.1.4.6F '!SloupecPC</vt:lpstr>
      <vt:lpstr>'08 01 '!SloupecPC</vt:lpstr>
      <vt:lpstr>'08 02 '!SloupecPC</vt:lpstr>
      <vt:lpstr>'09 01 '!SloupecPC</vt:lpstr>
      <vt:lpstr>'09 02 '!SloupecPC</vt:lpstr>
      <vt:lpstr>'11 D.2.4-MA A '!SloupecPC</vt:lpstr>
      <vt:lpstr>'11 D.2.4-MA B '!SloupecPC</vt:lpstr>
      <vt:lpstr>'14 01 '!SloupecPC</vt:lpstr>
      <vt:lpstr>'15 01 '!SloupecPC</vt:lpstr>
      <vt:lpstr>'16 D.6 '!SloupecPC</vt:lpstr>
      <vt:lpstr>'18 01 '!SloupecPC</vt:lpstr>
      <vt:lpstr>'20 101 '!SloupecPC</vt:lpstr>
      <vt:lpstr>'20 102 '!SloupecPC</vt:lpstr>
      <vt:lpstr>'21 01 '!SloupecPC</vt:lpstr>
      <vt:lpstr>'21 02 '!SloupecPC</vt:lpstr>
      <vt:lpstr>'99 01 '!SloupecPC</vt:lpstr>
      <vt:lpstr>'99 02 '!SloupecPC</vt:lpstr>
      <vt:lpstr>SloupecPC</vt:lpstr>
      <vt:lpstr>StavbaCelkem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JIRKA</dc:creator>
  <cp:lastModifiedBy>Nevoralová Jana, Ing.</cp:lastModifiedBy>
  <dcterms:created xsi:type="dcterms:W3CDTF">2021-07-27T13:28:49Z</dcterms:created>
  <dcterms:modified xsi:type="dcterms:W3CDTF">2021-08-19T06:39:28Z</dcterms:modified>
</cp:coreProperties>
</file>